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1" autoFilterDateGrouping="1"/>
  </bookViews>
  <sheets>
    <sheet xmlns:r="http://schemas.openxmlformats.org/officeDocument/2006/relationships" name="Hoja4" sheetId="1" state="hidden" r:id="rId1"/>
    <sheet xmlns:r="http://schemas.openxmlformats.org/officeDocument/2006/relationships" name="Consolidado Historico" sheetId="2" state="visible" r:id="rId2"/>
    <sheet xmlns:r="http://schemas.openxmlformats.org/officeDocument/2006/relationships" name="Consolidado Semestral" sheetId="3" state="visible" r:id="rId3"/>
    <sheet xmlns:r="http://schemas.openxmlformats.org/officeDocument/2006/relationships" name="Consolidado Cierres" sheetId="4" state="visible" r:id="rId4"/>
    <sheet xmlns:r="http://schemas.openxmlformats.org/officeDocument/2006/relationships" name="Indice" sheetId="5" state="visible" r:id="rId5"/>
    <sheet xmlns:r="http://schemas.openxmlformats.org/officeDocument/2006/relationships" name="Gestión_Unidades" sheetId="6" state="visible" r:id="rId6"/>
    <sheet xmlns:r="http://schemas.openxmlformats.org/officeDocument/2006/relationships" name="Consolidado 2022-2023 (3)" sheetId="7" state="visible" r:id="rId7"/>
    <sheet xmlns:r="http://schemas.openxmlformats.org/officeDocument/2006/relationships" name="Base Procesos" sheetId="8" state="visible" r:id="rId8"/>
    <sheet xmlns:r="http://schemas.openxmlformats.org/officeDocument/2006/relationships" name="Config_Indicadores" sheetId="9" state="visible" r:id="rId9"/>
    <sheet xmlns:r="http://schemas.openxmlformats.org/officeDocument/2006/relationships" name="Desglose Series" sheetId="10" state="visible" r:id="rId10"/>
    <sheet xmlns:r="http://schemas.openxmlformats.org/officeDocument/2006/relationships" name="Desglose Analisis" sheetId="11" state="visible" r:id="rId11"/>
    <sheet xmlns:r="http://schemas.openxmlformats.org/officeDocument/2006/relationships" name="Catalogo Indicadores" sheetId="12" state="visible" r:id="rId12"/>
    <sheet xmlns:r="http://schemas.openxmlformats.org/officeDocument/2006/relationships" name="Base Normalizada" sheetId="13" state="visible" r:id="rId13"/>
  </sheets>
  <definedNames>
    <definedName name="Auditoría_Interna">'Base Procesos'!$B$2</definedName>
    <definedName name="Autoevaluación_y_Autoregulación">'Base Procesos'!$B$3:$B$4</definedName>
    <definedName name="Bienestar_Institucional">'Base Procesos'!$B$5:$B$6</definedName>
    <definedName name="Comunicación_y_Posicionamiento_Estratégico">'Base Procesos'!$B$7:$B$9</definedName>
    <definedName name="Datos_y_Analítica">'Base Procesos'!$B$10</definedName>
    <definedName name="Desarrollo_del_Talento_Humano">'Base Procesos'!$B$11</definedName>
    <definedName name="Direccionamiento_Estratégico">'Base Procesos'!$B$12:$B$14</definedName>
    <definedName name="Docencia">'Base Procesos'!$B$15:$B$19</definedName>
    <definedName name="Experiencia_Institucional">'Base Procesos'!$B$20</definedName>
    <definedName name="Extensión">'Base Procesos'!$B$21:$B$25</definedName>
    <definedName name="Gestión_Ambiental">'Base Procesos'!$B$26</definedName>
    <definedName name="Gestión_de_Abastecimiento">'Base Procesos'!$B$27</definedName>
    <definedName name="Gestión_de_la_Tecnología_e_Innovación_Digital">'Base Procesos'!$B$28</definedName>
    <definedName name="Gestión_de_Portafolio_Institucional">'Base Procesos'!$B$29:$B$31</definedName>
    <definedName name="Gestión_de_Riesgos">'Base Procesos'!$B$32</definedName>
    <definedName name="Gestión_de_Seguridad_y_Salud_en_el_Trabajo">'Base Procesos'!$B$33</definedName>
    <definedName name="Gestión_Financiera">'Base Procesos'!$B$34:$B$36</definedName>
    <definedName name="Gestión_Jurídica_y_Normativa">'Base Procesos'!$B$37</definedName>
    <definedName name="Gobierno_Institucional">'Base Procesos'!$B$38</definedName>
    <definedName name="Infraestructura_y_Servicios_Administrativos">'Base Procesos'!$B$39:$B$40</definedName>
    <definedName name="Investigación_Innovación_y_Creación">'Base Procesos'!$B$41:$B$42</definedName>
    <definedName name="Mercadeo_Admisiones_y_Matrícula">'Base Procesos'!$B$43:$B$45</definedName>
    <definedName name="Opciones">#REF!</definedName>
    <definedName name="Planificación_y_Mejora_del_Sistema_Integrado">'Base Procesos'!$B$46:$B$47</definedName>
    <definedName name="Recursos_Académicos_y_de_Investigación">'Base Procesos'!$B$48:$B$51</definedName>
    <definedName name="Servicio_y_Permanencia">'Base Procesos'!$B$52:$B$55</definedName>
    <definedName name="Visibilidad_Nacional_e_Internacional">'Base Procesos'!$B$56</definedName>
    <definedName name="_xlnm._FilterDatabase" localSheetId="5" hidden="1">'Gestión_Unidades'!$A$1:$W$220</definedName>
  </definedNames>
  <calcPr calcId="191029" fullCalcOnLoad="1"/>
</workbook>
</file>

<file path=xl/styles.xml><?xml version="1.0" encoding="utf-8"?>
<styleSheet xmlns="http://schemas.openxmlformats.org/spreadsheetml/2006/main">
  <numFmts count="13">
    <numFmt numFmtId="164" formatCode="0.0"/>
    <numFmt numFmtId="165" formatCode="_-* #,##0_-;\-* #,##0_-;_-* &quot;-&quot;??_-;_-@_-"/>
    <numFmt numFmtId="166" formatCode="_-* #,##0.00_-;\-* #,##0.00_-;_-* &quot;-&quot;??_-;_-@_-"/>
    <numFmt numFmtId="167" formatCode="0.0%"/>
    <numFmt numFmtId="168" formatCode="0.000"/>
    <numFmt numFmtId="169" formatCode="&quot;$&quot;\ #,##0;[Red]\-&quot;$&quot;\ #,##0"/>
    <numFmt numFmtId="170" formatCode="_-&quot;$&quot;\ * #,##0_-;\-&quot;$&quot;\ * #,##0_-;_-&quot;$&quot;\ * &quot;-&quot;??_-;_-@_-"/>
    <numFmt numFmtId="171" formatCode="_-* #,##0.0_-;\-* #,##0.0_-;_-* &quot;-&quot;??_-;_-@_-"/>
    <numFmt numFmtId="172" formatCode="0.000000%"/>
    <numFmt numFmtId="173" formatCode="0.0000"/>
    <numFmt numFmtId="174" formatCode="YYYY-MM-DD HH:MM:SS"/>
    <numFmt numFmtId="175" formatCode="yyyy-mm-dd"/>
    <numFmt numFmtId="176" formatCode="YYYY-MM-DD"/>
  </numFmts>
  <fonts count="12">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color rgb="FFFF0000"/>
      <sz val="11"/>
      <scheme val="minor"/>
    </font>
    <font>
      <name val="Calibri"/>
      <family val="2"/>
      <b val="1"/>
      <color rgb="FFFFC000"/>
      <sz val="11"/>
      <scheme val="minor"/>
    </font>
    <font>
      <name val="Calibri"/>
      <family val="2"/>
      <strike val="1"/>
      <color theme="1"/>
      <sz val="11"/>
      <scheme val="minor"/>
    </font>
    <font>
      <name val="Open Sans"/>
      <family val="2"/>
      <color theme="1"/>
      <sz val="10"/>
    </font>
    <font>
      <b val="1"/>
    </font>
  </fonts>
  <fills count="19">
    <fill>
      <patternFill/>
    </fill>
    <fill>
      <patternFill patternType="gray125"/>
    </fill>
    <fill>
      <patternFill patternType="solid">
        <fgColor indexed="10"/>
        <bgColor indexed="8"/>
      </patternFill>
    </fill>
    <fill>
      <patternFill patternType="solid">
        <fgColor indexed="11"/>
        <bgColor indexed="8"/>
      </patternFill>
    </fill>
    <fill>
      <patternFill patternType="solid">
        <fgColor indexed="13"/>
        <bgColor indexed="8"/>
      </patternFill>
    </fill>
    <fill>
      <patternFill patternType="solid">
        <fgColor indexed="15"/>
        <bgColor indexed="8"/>
      </patternFill>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theme="8" tint="-0.49998474074526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rgb="FF002060"/>
      </left>
      <right style="medium">
        <color rgb="FF002060"/>
      </right>
      <top style="medium">
        <color rgb="FF002060"/>
      </top>
      <bottom style="medium">
        <color rgb="FF002060"/>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right style="thin"/>
      <top style="thin"/>
      <bottom style="thin"/>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40">
    <xf numFmtId="0" fontId="0" fillId="0" borderId="0" pivotButton="0" quotePrefix="0" xfId="0"/>
    <xf numFmtId="0" fontId="3" fillId="6" borderId="1" applyAlignment="1" pivotButton="0" quotePrefix="0" xfId="0">
      <alignment horizontal="center" vertical="center" wrapText="1"/>
    </xf>
    <xf numFmtId="0" fontId="0" fillId="8" borderId="0" pivotButton="0" quotePrefix="0" xfId="0"/>
    <xf numFmtId="0" fontId="5" fillId="0" borderId="1" pivotButton="0" quotePrefix="0" xfId="0"/>
    <xf numFmtId="0" fontId="3" fillId="6" borderId="1" applyAlignment="1" pivotButton="0" quotePrefix="0" xfId="0">
      <alignment horizontal="center" vertical="center"/>
    </xf>
    <xf numFmtId="0" fontId="0" fillId="0" borderId="1" pivotButton="0" quotePrefix="0" xfId="0"/>
    <xf numFmtId="14" fontId="0" fillId="0" borderId="1" pivotButton="0" quotePrefix="0" xfId="0"/>
    <xf numFmtId="4" fontId="0" fillId="3" borderId="1" pivotButton="0" quotePrefix="0" xfId="0"/>
    <xf numFmtId="164" fontId="0" fillId="0" borderId="1" pivotButton="0" quotePrefix="0" xfId="0"/>
    <xf numFmtId="9" fontId="0" fillId="0" borderId="1" pivotButton="0" quotePrefix="0" xfId="2"/>
    <xf numFmtId="4" fontId="0" fillId="4" borderId="1" pivotButton="0" quotePrefix="0" xfId="0"/>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4" fontId="0" fillId="2" borderId="1" pivotButton="0" quotePrefix="0" xfId="0"/>
    <xf numFmtId="4" fontId="0" fillId="5" borderId="1" pivotButton="0" quotePrefix="0" xfId="0"/>
    <xf numFmtId="0" fontId="0" fillId="8" borderId="1" pivotButton="0" quotePrefix="0" xfId="0"/>
    <xf numFmtId="14" fontId="0" fillId="8"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7" borderId="1" pivotButton="0" quotePrefix="0" xfId="0"/>
    <xf numFmtId="14" fontId="4" fillId="7" borderId="1" pivotButton="0" quotePrefix="0" xfId="0"/>
    <xf numFmtId="10" fontId="0" fillId="0" borderId="1" pivotButton="0" quotePrefix="0" xfId="0"/>
    <xf numFmtId="167" fontId="0" fillId="8"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9" borderId="1" pivotButton="0" quotePrefix="0" xfId="0"/>
    <xf numFmtId="0" fontId="4" fillId="9" borderId="1" pivotButton="0" quotePrefix="0" xfId="0"/>
    <xf numFmtId="14" fontId="0" fillId="9" borderId="1" pivotButton="0" quotePrefix="0" xfId="0"/>
    <xf numFmtId="167" fontId="0" fillId="9" borderId="1" pivotButton="0" quotePrefix="0" xfId="2"/>
    <xf numFmtId="0" fontId="0" fillId="9" borderId="0" pivotButton="0" quotePrefix="0" xfId="0"/>
    <xf numFmtId="3" fontId="0" fillId="0" borderId="1" pivotButton="0" quotePrefix="0" xfId="0"/>
    <xf numFmtId="0" fontId="0" fillId="7" borderId="1" applyAlignment="1" pivotButton="0" quotePrefix="0" xfId="0">
      <alignment horizontal="right"/>
    </xf>
    <xf numFmtId="0" fontId="0" fillId="9" borderId="1" applyAlignment="1" pivotButton="0" quotePrefix="0" xfId="0">
      <alignment horizontal="right"/>
    </xf>
    <xf numFmtId="0" fontId="0" fillId="8" borderId="1" applyAlignment="1" pivotButton="0" quotePrefix="0" xfId="0">
      <alignment horizontal="right"/>
    </xf>
    <xf numFmtId="0" fontId="3" fillId="10" borderId="1" applyAlignment="1" pivotButton="0" quotePrefix="0" xfId="0">
      <alignment horizontal="center" vertical="center"/>
    </xf>
    <xf numFmtId="0" fontId="0" fillId="10" borderId="1" pivotButton="0" quotePrefix="0" xfId="0"/>
    <xf numFmtId="3" fontId="6" fillId="0" borderId="1" pivotButton="0" quotePrefix="0" xfId="0"/>
    <xf numFmtId="14" fontId="0" fillId="0" borderId="1" pivotButton="0" quotePrefix="1" xfId="0"/>
    <xf numFmtId="165" fontId="0" fillId="8" borderId="1" pivotButton="0" quotePrefix="0" xfId="1"/>
    <xf numFmtId="0" fontId="0" fillId="11" borderId="1" pivotButton="0" quotePrefix="0" xfId="0"/>
    <xf numFmtId="1" fontId="0" fillId="0" borderId="1" pivotButton="0" quotePrefix="0" xfId="2"/>
    <xf numFmtId="0" fontId="3" fillId="13" borderId="1" applyAlignment="1" pivotButton="0" quotePrefix="0" xfId="0">
      <alignment horizontal="center" vertical="center"/>
    </xf>
    <xf numFmtId="10" fontId="0" fillId="13" borderId="1" pivotButton="0" quotePrefix="0" xfId="2"/>
    <xf numFmtId="0" fontId="0" fillId="13" borderId="1" pivotButton="0" quotePrefix="0" xfId="0"/>
    <xf numFmtId="0" fontId="0" fillId="14" borderId="0" pivotButton="0" quotePrefix="0" xfId="0"/>
    <xf numFmtId="0" fontId="5" fillId="0" borderId="0" pivotButton="0" quotePrefix="0" xfId="0"/>
    <xf numFmtId="0" fontId="2" fillId="0" borderId="1" applyAlignment="1" pivotButton="0" quotePrefix="0" xfId="0">
      <alignment horizontal="center" vertical="center"/>
    </xf>
    <xf numFmtId="0" fontId="0" fillId="14" borderId="1" applyAlignment="1" pivotButton="0" quotePrefix="0" xfId="0">
      <alignment horizontal="right"/>
    </xf>
    <xf numFmtId="0" fontId="4" fillId="14" borderId="1" pivotButton="0" quotePrefix="0" xfId="0"/>
    <xf numFmtId="0" fontId="0" fillId="14" borderId="1" pivotButton="0" quotePrefix="0" xfId="0"/>
    <xf numFmtId="14" fontId="0" fillId="14" borderId="1" pivotButton="0" quotePrefix="0" xfId="0"/>
    <xf numFmtId="1" fontId="0" fillId="14" borderId="1" pivotButton="0" quotePrefix="0" xfId="0"/>
    <xf numFmtId="0" fontId="5" fillId="0" borderId="1" applyAlignment="1" pivotButton="0" quotePrefix="0" xfId="0">
      <alignment horizontal="right"/>
    </xf>
    <xf numFmtId="0" fontId="2" fillId="0" borderId="1" pivotButton="0" quotePrefix="0" xfId="0"/>
    <xf numFmtId="0" fontId="0" fillId="12" borderId="1" pivotButton="0" quotePrefix="0" xfId="0"/>
    <xf numFmtId="49" fontId="3" fillId="6" borderId="1" applyAlignment="1" pivotButton="0" quotePrefix="0" xfId="0">
      <alignment horizontal="center" vertical="center" wrapText="1"/>
    </xf>
    <xf numFmtId="1" fontId="3" fillId="6" borderId="1" applyAlignment="1" pivotButton="0" quotePrefix="0" xfId="0">
      <alignment horizontal="center" vertical="center" wrapText="1"/>
    </xf>
    <xf numFmtId="0" fontId="0" fillId="0" borderId="3" applyAlignment="1" pivotButton="0" quotePrefix="0" xfId="0">
      <alignment vertical="center" wrapText="1"/>
    </xf>
    <xf numFmtId="0" fontId="0" fillId="0" borderId="3" applyAlignment="1" pivotButton="0" quotePrefix="0" xfId="0">
      <alignment horizontal="left" vertical="center" wrapText="1"/>
    </xf>
    <xf numFmtId="0" fontId="7" fillId="0" borderId="3" applyAlignment="1" pivotButton="0" quotePrefix="0" xfId="0">
      <alignment horizontal="left" vertical="center" wrapText="1"/>
    </xf>
    <xf numFmtId="0" fontId="0" fillId="0" borderId="3" applyAlignment="1" pivotButton="0" quotePrefix="0" xfId="0">
      <alignment vertical="center"/>
    </xf>
    <xf numFmtId="0" fontId="0" fillId="0" borderId="3" applyAlignment="1" pivotButton="0" quotePrefix="0" xfId="0">
      <alignment horizontal="left" vertical="center"/>
    </xf>
    <xf numFmtId="0" fontId="8" fillId="15" borderId="3" applyAlignment="1" pivotButton="0" quotePrefix="0" xfId="0">
      <alignment vertical="center"/>
    </xf>
    <xf numFmtId="0" fontId="8" fillId="15" borderId="3" applyAlignment="1" pivotButton="0" quotePrefix="0" xfId="0">
      <alignment vertical="center" wrapText="1"/>
    </xf>
    <xf numFmtId="0" fontId="0" fillId="0" borderId="4" pivotButton="0" quotePrefix="0" xfId="0"/>
    <xf numFmtId="0" fontId="9" fillId="0" borderId="1" pivotButton="0" quotePrefix="0" xfId="0"/>
    <xf numFmtId="4" fontId="0" fillId="0" borderId="0" pivotButton="0" quotePrefix="0" xfId="0"/>
    <xf numFmtId="9" fontId="0" fillId="0" borderId="0" pivotButton="0" quotePrefix="0" xfId="0"/>
    <xf numFmtId="10" fontId="0" fillId="0" borderId="0" pivotButton="0" quotePrefix="0" xfId="0"/>
    <xf numFmtId="10" fontId="3" fillId="6" borderId="1" applyAlignment="1" pivotButton="0" quotePrefix="0" xfId="0">
      <alignment horizontal="center" vertical="center"/>
    </xf>
    <xf numFmtId="165" fontId="0" fillId="16" borderId="1" pivotButton="0" quotePrefix="0" xfId="1"/>
    <xf numFmtId="0" fontId="0" fillId="0" borderId="2" pivotButton="0" quotePrefix="0" xfId="0"/>
    <xf numFmtId="10" fontId="0" fillId="0" borderId="2" pivotButton="0" quotePrefix="0" xfId="2"/>
    <xf numFmtId="0" fontId="0" fillId="0" borderId="5" pivotButton="0" quotePrefix="0" xfId="0"/>
    <xf numFmtId="165" fontId="10" fillId="0" borderId="1" applyAlignment="1" pivotButton="0" quotePrefix="0" xfId="1">
      <alignment horizontal="center"/>
    </xf>
    <xf numFmtId="10" fontId="5" fillId="0" borderId="1" pivotButton="0" quotePrefix="0" xfId="2"/>
    <xf numFmtId="168" fontId="0" fillId="0" borderId="0" pivotButton="0" quotePrefix="0" xfId="0"/>
    <xf numFmtId="2" fontId="0" fillId="0" borderId="1" pivotButton="0" quotePrefix="0" xfId="1"/>
    <xf numFmtId="169" fontId="0" fillId="0" borderId="1" pivotButton="0" quotePrefix="0" xfId="0"/>
    <xf numFmtId="14" fontId="0" fillId="0" borderId="0" pivotButton="0" quotePrefix="0" xfId="0"/>
    <xf numFmtId="165" fontId="0" fillId="0" borderId="1" pivotButton="0" quotePrefix="0" xfId="1"/>
    <xf numFmtId="170" fontId="0" fillId="0" borderId="1" pivotButton="0" quotePrefix="0" xfId="4"/>
    <xf numFmtId="0" fontId="0" fillId="17" borderId="1" applyAlignment="1" pivotButton="0" quotePrefix="0" xfId="0">
      <alignment horizontal="right"/>
    </xf>
    <xf numFmtId="0" fontId="0" fillId="17" borderId="1" pivotButton="0" quotePrefix="0" xfId="0"/>
    <xf numFmtId="14" fontId="0" fillId="17" borderId="1" pivotButton="0" quotePrefix="0" xfId="0"/>
    <xf numFmtId="2" fontId="0" fillId="17" borderId="1" pivotButton="0" quotePrefix="0" xfId="0"/>
    <xf numFmtId="10" fontId="0" fillId="17" borderId="1" pivotButton="0" quotePrefix="0" xfId="2"/>
    <xf numFmtId="1" fontId="0" fillId="17" borderId="1" pivotButton="0" quotePrefix="0" xfId="0"/>
    <xf numFmtId="165" fontId="0" fillId="0" borderId="0" pivotButton="0" quotePrefix="0" xfId="1"/>
    <xf numFmtId="171" fontId="0" fillId="0" borderId="1" pivotButton="0" quotePrefix="0" xfId="1"/>
    <xf numFmtId="10" fontId="1" fillId="0" borderId="1" pivotButton="0" quotePrefix="0" xfId="2"/>
    <xf numFmtId="172"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6" pivotButton="0" quotePrefix="0" xfId="0"/>
    <xf numFmtId="14" fontId="4" fillId="0" borderId="0" pivotButton="0" quotePrefix="0" xfId="0"/>
    <xf numFmtId="0" fontId="0" fillId="0" borderId="6" pivotButton="0" quotePrefix="0" xfId="0"/>
    <xf numFmtId="3" fontId="0" fillId="0" borderId="1" pivotButton="0" quotePrefix="0" xfId="1"/>
    <xf numFmtId="165" fontId="0" fillId="0" borderId="1" pivotButton="0" quotePrefix="0" xfId="0"/>
    <xf numFmtId="173" fontId="0" fillId="0" borderId="1" pivotButton="0" quotePrefix="0" xfId="1"/>
    <xf numFmtId="173" fontId="0" fillId="0" borderId="1" pivotButton="0" quotePrefix="0" xfId="0"/>
    <xf numFmtId="0" fontId="0" fillId="8" borderId="4" applyAlignment="1" pivotButton="0" quotePrefix="0" xfId="0">
      <alignment horizontal="right"/>
    </xf>
    <xf numFmtId="0" fontId="0" fillId="8" borderId="4" pivotButton="0" quotePrefix="0" xfId="0"/>
    <xf numFmtId="14" fontId="0" fillId="8" borderId="4" pivotButton="0" quotePrefix="0" xfId="0"/>
    <xf numFmtId="10" fontId="0" fillId="0" borderId="4" pivotButton="0" quotePrefix="0" xfId="2"/>
    <xf numFmtId="14" fontId="0" fillId="0" borderId="4" pivotButton="0" quotePrefix="0" xfId="0"/>
    <xf numFmtId="1" fontId="0" fillId="0" borderId="4" pivotButton="0" quotePrefix="0" xfId="0"/>
    <xf numFmtId="0" fontId="0" fillId="0" borderId="4" applyAlignment="1" pivotButton="0" quotePrefix="0" xfId="0">
      <alignment horizontal="right"/>
    </xf>
    <xf numFmtId="14" fontId="4" fillId="0" borderId="4" pivotButton="0" quotePrefix="0" xfId="0"/>
    <xf numFmtId="165" fontId="0" fillId="0" borderId="4" pivotButton="0" quotePrefix="0" xfId="1"/>
    <xf numFmtId="168" fontId="0" fillId="0" borderId="1" pivotButton="0" quotePrefix="0" xfId="0"/>
    <xf numFmtId="0" fontId="3" fillId="6" borderId="2" applyAlignment="1" pivotButton="0" quotePrefix="0" xfId="0">
      <alignment horizontal="center" vertical="center" wrapText="1"/>
    </xf>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8" borderId="1" pivotButton="0" quotePrefix="0" xfId="0"/>
    <xf numFmtId="166" fontId="0" fillId="0" borderId="1" pivotButton="0" quotePrefix="0" xfId="0"/>
    <xf numFmtId="0" fontId="11" fillId="0" borderId="7" applyAlignment="1" pivotButton="0" quotePrefix="0" xfId="0">
      <alignment horizontal="center" vertical="top"/>
    </xf>
    <xf numFmtId="174" fontId="0" fillId="0" borderId="0" pivotButton="0" quotePrefix="0" xfId="0"/>
    <xf numFmtId="165" fontId="10" fillId="0" borderId="1" applyAlignment="1" pivotButton="0" quotePrefix="0" xfId="1">
      <alignment horizontal="center"/>
    </xf>
    <xf numFmtId="165" fontId="0" fillId="0" borderId="1" pivotButton="0" quotePrefix="0" xfId="1"/>
    <xf numFmtId="164" fontId="0" fillId="0" borderId="1" pivotButton="0" quotePrefix="0" xfId="0"/>
    <xf numFmtId="166" fontId="0" fillId="0" borderId="1" pivotButton="0" quotePrefix="0" xfId="1"/>
    <xf numFmtId="167" fontId="0" fillId="8" borderId="1" pivotButton="0" quotePrefix="0" xfId="2"/>
    <xf numFmtId="174" fontId="0" fillId="0" borderId="0" pivotButton="0" quotePrefix="0" xfId="0"/>
    <xf numFmtId="176" fontId="0" fillId="0" borderId="0" pivotButton="0" quotePrefix="0" xfId="0"/>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1">
    <outlinePr summaryBelow="1" summaryRight="1"/>
    <pageSetUpPr/>
  </sheetPr>
  <dimension ref="A1:I44"/>
  <sheetViews>
    <sheetView workbookViewId="0">
      <selection activeCell="G1" sqref="G1"/>
    </sheetView>
  </sheetViews>
  <sheetFormatPr baseColWidth="10" defaultRowHeight="14.4"/>
  <sheetData>
    <row r="1">
      <c r="A1" t="inlineStr">
        <is>
          <t xml:space="preserve">Escala ID </t>
        </is>
      </c>
      <c r="B1" t="n">
        <v>347</v>
      </c>
    </row>
    <row r="2">
      <c r="A2" t="inlineStr">
        <is>
          <t>Trimestre</t>
        </is>
      </c>
      <c r="B2" t="inlineStr">
        <is>
          <t>Semestre</t>
        </is>
      </c>
      <c r="D2" s="74" t="inlineStr">
        <is>
          <t>% Cumplimiento</t>
        </is>
      </c>
    </row>
    <row r="3">
      <c r="A3" t="n">
        <v>0</v>
      </c>
      <c r="B3" t="n">
        <v>0</v>
      </c>
      <c r="C3" t="n">
        <v>0</v>
      </c>
      <c r="D3" s="75" t="n">
        <v>1</v>
      </c>
    </row>
    <row r="4">
      <c r="A4" t="n">
        <v>5</v>
      </c>
      <c r="B4" t="n">
        <v>10</v>
      </c>
      <c r="C4" t="n">
        <v>20</v>
      </c>
      <c r="D4" s="75" t="n">
        <v>0.9</v>
      </c>
      <c r="E4" t="n">
        <v>12.5</v>
      </c>
      <c r="F4" t="n">
        <v>13</v>
      </c>
      <c r="G4" s="76" t="n">
        <v>0.875</v>
      </c>
      <c r="H4" t="n">
        <v>87</v>
      </c>
      <c r="I4" t="n">
        <v>25</v>
      </c>
    </row>
    <row r="5">
      <c r="A5" t="n">
        <v>10</v>
      </c>
      <c r="B5" t="n">
        <v>20</v>
      </c>
      <c r="C5" t="n">
        <v>40</v>
      </c>
      <c r="D5" s="75" t="n">
        <v>0.8</v>
      </c>
      <c r="E5" t="n">
        <v>15</v>
      </c>
      <c r="F5" s="75" t="n">
        <v>0.85</v>
      </c>
      <c r="H5" s="75" t="n">
        <v>0.85</v>
      </c>
      <c r="I5" t="n">
        <v>30</v>
      </c>
    </row>
    <row r="6">
      <c r="A6" t="n">
        <v>12</v>
      </c>
      <c r="B6" t="n">
        <v>24</v>
      </c>
      <c r="C6" t="n">
        <v>48</v>
      </c>
      <c r="D6" s="75" t="n">
        <v>0.7</v>
      </c>
    </row>
    <row r="7">
      <c r="A7" t="n">
        <v>15</v>
      </c>
      <c r="B7" t="n">
        <v>30</v>
      </c>
      <c r="C7" t="n">
        <v>60</v>
      </c>
      <c r="D7" s="75" t="inlineStr">
        <is>
          <t>&lt;60%</t>
        </is>
      </c>
    </row>
    <row r="11">
      <c r="A11" t="inlineStr">
        <is>
          <t xml:space="preserve">Escala ID </t>
        </is>
      </c>
      <c r="B11" t="n">
        <v>351</v>
      </c>
    </row>
    <row r="12">
      <c r="A12" t="inlineStr">
        <is>
          <t>Trimestre</t>
        </is>
      </c>
      <c r="B12" t="inlineStr">
        <is>
          <t>Semestre</t>
        </is>
      </c>
      <c r="D12" s="74" t="inlineStr">
        <is>
          <t>% Cumplimiento</t>
        </is>
      </c>
    </row>
    <row r="13">
      <c r="A13" t="n">
        <v>5</v>
      </c>
      <c r="B13" t="n">
        <v>0</v>
      </c>
      <c r="C13" t="n">
        <v>0</v>
      </c>
      <c r="D13" s="75" t="n">
        <v>1</v>
      </c>
      <c r="E13">
        <f>(2.5/2)+10</f>
        <v/>
      </c>
    </row>
    <row r="14">
      <c r="A14" t="n">
        <v>10</v>
      </c>
      <c r="B14" t="n">
        <v>6</v>
      </c>
      <c r="C14" t="n">
        <v>12</v>
      </c>
      <c r="D14" s="75" t="n">
        <v>0.9</v>
      </c>
      <c r="E14" t="n">
        <v>12.5</v>
      </c>
      <c r="F14" s="75" t="n">
        <v>0.85</v>
      </c>
      <c r="G14" s="76" t="n"/>
    </row>
    <row r="15">
      <c r="A15" t="n">
        <v>15</v>
      </c>
      <c r="B15" t="n">
        <v>10</v>
      </c>
      <c r="D15" s="75" t="n">
        <v>0.8</v>
      </c>
      <c r="F15" s="75" t="n"/>
      <c r="H15" s="75" t="n"/>
    </row>
    <row r="16">
      <c r="A16" t="n">
        <v>20</v>
      </c>
      <c r="B16" t="n">
        <v>16</v>
      </c>
      <c r="C16" t="n">
        <v>32</v>
      </c>
      <c r="D16" s="75" t="n">
        <v>0.7</v>
      </c>
    </row>
    <row r="17">
      <c r="A17" t="n">
        <v>25</v>
      </c>
      <c r="B17" t="n">
        <v>30</v>
      </c>
      <c r="C17" t="n">
        <v>60</v>
      </c>
      <c r="D17" s="75" t="inlineStr">
        <is>
          <t>&lt;60%</t>
        </is>
      </c>
    </row>
    <row r="19">
      <c r="A19" t="n">
        <v>0</v>
      </c>
      <c r="B19" s="75" t="n">
        <v>1.05</v>
      </c>
    </row>
    <row r="20">
      <c r="A20" t="n">
        <v>2.5</v>
      </c>
      <c r="B20" s="76" t="n">
        <v>1.025</v>
      </c>
    </row>
    <row r="21">
      <c r="A21">
        <f>+A20+1.25</f>
        <v/>
      </c>
    </row>
    <row r="23">
      <c r="A23">
        <f>A14-7.5</f>
        <v/>
      </c>
      <c r="B23">
        <f>A13+A23+1.25</f>
        <v/>
      </c>
    </row>
    <row r="28">
      <c r="A28" t="inlineStr">
        <is>
          <t xml:space="preserve">Escala ID </t>
        </is>
      </c>
      <c r="B28" t="n">
        <v>351</v>
      </c>
    </row>
    <row r="29">
      <c r="A29" t="inlineStr">
        <is>
          <t>Trimestre</t>
        </is>
      </c>
      <c r="B29" s="74" t="inlineStr">
        <is>
          <t>% Cumplimiento</t>
        </is>
      </c>
    </row>
    <row r="30">
      <c r="A30" t="n">
        <v>0</v>
      </c>
      <c r="B30" s="76" t="n">
        <v>1.3</v>
      </c>
    </row>
    <row r="31">
      <c r="A31" t="n">
        <v>5</v>
      </c>
      <c r="B31" s="76" t="n">
        <v>1</v>
      </c>
    </row>
    <row r="32">
      <c r="A32" t="n">
        <v>10</v>
      </c>
      <c r="B32" s="76" t="n">
        <v>0.9</v>
      </c>
    </row>
    <row r="33">
      <c r="A33" t="n">
        <v>15</v>
      </c>
      <c r="B33" s="76" t="n">
        <v>0.8</v>
      </c>
    </row>
    <row r="37">
      <c r="A37" t="inlineStr">
        <is>
          <t xml:space="preserve">Escala ID </t>
        </is>
      </c>
      <c r="B37" t="n">
        <v>352</v>
      </c>
    </row>
    <row r="38">
      <c r="A38" t="inlineStr">
        <is>
          <t>Valor</t>
        </is>
      </c>
      <c r="B38" t="inlineStr">
        <is>
          <t>Cumplimiento</t>
        </is>
      </c>
    </row>
    <row r="39">
      <c r="A39" t="n">
        <v>0</v>
      </c>
      <c r="B39" s="75" t="n">
        <v>1</v>
      </c>
    </row>
    <row r="40">
      <c r="A40" s="84">
        <f>+A42/2</f>
        <v/>
      </c>
      <c r="B40" s="75" t="n">
        <v>0.97</v>
      </c>
    </row>
    <row r="41">
      <c r="A41" s="84" t="n">
        <v>0.06562499999999999</v>
      </c>
      <c r="B41" s="75" t="n">
        <v>0.96</v>
      </c>
    </row>
    <row r="42">
      <c r="A42" s="84">
        <f>+A43/2</f>
        <v/>
      </c>
      <c r="B42" s="75" t="n">
        <v>0.95</v>
      </c>
    </row>
    <row r="43">
      <c r="A43" s="84">
        <f>+A44/2</f>
        <v/>
      </c>
      <c r="B43" s="75" t="n">
        <v>0.9</v>
      </c>
    </row>
    <row r="44">
      <c r="A44" s="84" t="n">
        <v>0.35</v>
      </c>
      <c r="B44" s="75" t="n">
        <v>0.8</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404"/>
  <sheetViews>
    <sheetView workbookViewId="0">
      <selection activeCell="A1" sqref="A1"/>
    </sheetView>
  </sheetViews>
  <sheetFormatPr baseColWidth="8" defaultRowHeight="15"/>
  <sheetData>
    <row r="1">
      <c r="A1" s="130" t="inlineStr">
        <is>
          <t>Id</t>
        </is>
      </c>
      <c r="B1" s="130" t="inlineStr">
        <is>
          <t>Indicador</t>
        </is>
      </c>
      <c r="C1" s="130" t="inlineStr">
        <is>
          <t>Proceso</t>
        </is>
      </c>
      <c r="D1" s="130" t="inlineStr">
        <is>
          <t>Periodicidad</t>
        </is>
      </c>
      <c r="E1" s="130" t="inlineStr">
        <is>
          <t>Sentido</t>
        </is>
      </c>
      <c r="F1" s="130" t="inlineStr">
        <is>
          <t>Fecha</t>
        </is>
      </c>
      <c r="G1" s="130" t="inlineStr">
        <is>
          <t>Meta</t>
        </is>
      </c>
      <c r="H1" s="130" t="inlineStr">
        <is>
          <t>Ejecución</t>
        </is>
      </c>
      <c r="I1" s="130" t="inlineStr">
        <is>
          <t>Cumplimiento</t>
        </is>
      </c>
      <c r="J1" s="130" t="inlineStr">
        <is>
          <t>Cumplimiento Real</t>
        </is>
      </c>
      <c r="K1" s="130" t="inlineStr">
        <is>
          <t>Meta s</t>
        </is>
      </c>
      <c r="L1" s="130" t="inlineStr">
        <is>
          <t>Ejecución s</t>
        </is>
      </c>
      <c r="M1" s="130" t="inlineStr">
        <is>
          <t>Año</t>
        </is>
      </c>
      <c r="N1" s="130" t="inlineStr">
        <is>
          <t>Mes</t>
        </is>
      </c>
      <c r="O1" s="130" t="inlineStr">
        <is>
          <t>Semestre</t>
        </is>
      </c>
      <c r="P1" s="130" t="inlineStr">
        <is>
          <t>Decimales_Meta</t>
        </is>
      </c>
      <c r="Q1" s="130" t="inlineStr">
        <is>
          <t>Decimales_Ejecucion</t>
        </is>
      </c>
      <c r="R1" s="130" t="inlineStr">
        <is>
          <t>PDI</t>
        </is>
      </c>
      <c r="S1" s="130" t="inlineStr">
        <is>
          <t>linea</t>
        </is>
      </c>
      <c r="T1" s="130" t="inlineStr">
        <is>
          <t>LLAVE</t>
        </is>
      </c>
      <c r="U1" s="130" t="inlineStr">
        <is>
          <t>dd</t>
        </is>
      </c>
      <c r="V1" t="inlineStr">
        <is>
          <t>Tipo_Registro</t>
        </is>
      </c>
    </row>
    <row r="2">
      <c r="A2" t="inlineStr">
        <is>
          <t>1</t>
        </is>
      </c>
      <c r="B2" t="inlineStr">
        <is>
          <t>Innovación curricular - Fase I</t>
        </is>
      </c>
      <c r="C2" t="inlineStr">
        <is>
          <t>Gestión, Evaluación e Innovación Curricular</t>
        </is>
      </c>
      <c r="D2" t="inlineStr">
        <is>
          <t>Mensual</t>
        </is>
      </c>
      <c r="E2" t="inlineStr">
        <is>
          <t>Positivo</t>
        </is>
      </c>
      <c r="F2" s="137" t="n">
        <v>44957</v>
      </c>
      <c r="G2" t="n">
        <v>3</v>
      </c>
      <c r="H2" t="n">
        <v>4</v>
      </c>
      <c r="I2" t="n">
        <v>1.3</v>
      </c>
      <c r="J2" t="n">
        <v>1.333333333333333</v>
      </c>
      <c r="K2" t="inlineStr">
        <is>
          <t>%</t>
        </is>
      </c>
      <c r="L2" t="inlineStr">
        <is>
          <t>%</t>
        </is>
      </c>
      <c r="M2" t="n">
        <v>2023</v>
      </c>
      <c r="N2" t="inlineStr">
        <is>
          <t>Enero</t>
        </is>
      </c>
      <c r="O2" t="inlineStr">
        <is>
          <t>2023-1</t>
        </is>
      </c>
      <c r="P2" t="n">
        <v>0</v>
      </c>
      <c r="Q2" t="n">
        <v>0</v>
      </c>
      <c r="R2" t="n">
        <v>1</v>
      </c>
      <c r="S2" t="inlineStr">
        <is>
          <t>Calidad</t>
        </is>
      </c>
      <c r="T2" t="inlineStr">
        <is>
          <t>1-2023-01-31</t>
        </is>
      </c>
      <c r="U2" t="n">
        <v>1</v>
      </c>
    </row>
    <row r="3">
      <c r="A3" t="inlineStr">
        <is>
          <t>1</t>
        </is>
      </c>
      <c r="B3" t="inlineStr">
        <is>
          <t>Innovación curricular - Fase I</t>
        </is>
      </c>
      <c r="C3" t="inlineStr">
        <is>
          <t>Gestión, Evaluación e Innovación Curricular</t>
        </is>
      </c>
      <c r="D3" t="inlineStr">
        <is>
          <t>Mensual</t>
        </is>
      </c>
      <c r="E3" t="inlineStr">
        <is>
          <t>Positivo</t>
        </is>
      </c>
      <c r="F3" s="137" t="n">
        <v>44985</v>
      </c>
      <c r="G3" t="n">
        <v>33</v>
      </c>
      <c r="H3" t="n">
        <v>4</v>
      </c>
      <c r="I3" t="n">
        <v>0.1212121212121212</v>
      </c>
      <c r="J3" t="n">
        <v>0.1212121212121212</v>
      </c>
      <c r="K3" t="inlineStr">
        <is>
          <t>%</t>
        </is>
      </c>
      <c r="L3" t="inlineStr">
        <is>
          <t>%</t>
        </is>
      </c>
      <c r="M3" t="n">
        <v>2023</v>
      </c>
      <c r="N3" t="inlineStr">
        <is>
          <t>Febrero</t>
        </is>
      </c>
      <c r="O3" t="inlineStr">
        <is>
          <t>2023-1</t>
        </is>
      </c>
      <c r="P3" t="n">
        <v>0</v>
      </c>
      <c r="Q3" t="n">
        <v>0</v>
      </c>
      <c r="R3" t="n">
        <v>1</v>
      </c>
      <c r="S3" t="inlineStr">
        <is>
          <t>Calidad</t>
        </is>
      </c>
      <c r="T3" t="inlineStr">
        <is>
          <t>1-2023-02-28</t>
        </is>
      </c>
      <c r="U3" t="n">
        <v>1</v>
      </c>
    </row>
    <row r="4">
      <c r="A4" t="inlineStr">
        <is>
          <t>1</t>
        </is>
      </c>
      <c r="B4" t="inlineStr">
        <is>
          <t>Innovación curricular - Fase I</t>
        </is>
      </c>
      <c r="C4" t="inlineStr">
        <is>
          <t>Gestión, Evaluación e Innovación Curricular</t>
        </is>
      </c>
      <c r="D4" t="inlineStr">
        <is>
          <t>Mensual</t>
        </is>
      </c>
      <c r="E4" t="inlineStr">
        <is>
          <t>Positivo</t>
        </is>
      </c>
      <c r="F4" s="137" t="n">
        <v>45016</v>
      </c>
      <c r="G4" t="n">
        <v>33</v>
      </c>
      <c r="H4" t="n">
        <v>43</v>
      </c>
      <c r="I4" t="n">
        <v>1.3</v>
      </c>
      <c r="J4" t="n">
        <v>1.303030303030303</v>
      </c>
      <c r="K4" t="inlineStr">
        <is>
          <t>%</t>
        </is>
      </c>
      <c r="L4" t="inlineStr">
        <is>
          <t>%</t>
        </is>
      </c>
      <c r="M4" t="n">
        <v>2023</v>
      </c>
      <c r="N4" t="inlineStr">
        <is>
          <t>Marzo</t>
        </is>
      </c>
      <c r="O4" t="inlineStr">
        <is>
          <t>2023-1</t>
        </is>
      </c>
      <c r="P4" t="n">
        <v>0</v>
      </c>
      <c r="Q4" t="n">
        <v>0</v>
      </c>
      <c r="R4" t="n">
        <v>1</v>
      </c>
      <c r="S4" t="inlineStr">
        <is>
          <t>Calidad</t>
        </is>
      </c>
      <c r="T4" t="inlineStr">
        <is>
          <t>1-2023-03-31</t>
        </is>
      </c>
      <c r="U4" t="n">
        <v>1</v>
      </c>
    </row>
    <row r="5">
      <c r="A5" t="inlineStr">
        <is>
          <t>1</t>
        </is>
      </c>
      <c r="B5" t="inlineStr">
        <is>
          <t>Innovación curricular - Fase I</t>
        </is>
      </c>
      <c r="C5" t="inlineStr">
        <is>
          <t>Gestión, Evaluación e Innovación Curricular</t>
        </is>
      </c>
      <c r="D5" t="inlineStr">
        <is>
          <t>Mensual</t>
        </is>
      </c>
      <c r="E5" t="inlineStr">
        <is>
          <t>Positivo</t>
        </is>
      </c>
      <c r="F5" s="137" t="n">
        <v>45046</v>
      </c>
      <c r="G5" t="n">
        <v>77</v>
      </c>
      <c r="H5" t="n">
        <v>60</v>
      </c>
      <c r="I5" t="n">
        <v>0.7792207792207793</v>
      </c>
      <c r="J5" t="n">
        <v>0.7792207792207793</v>
      </c>
      <c r="K5" t="inlineStr">
        <is>
          <t>%</t>
        </is>
      </c>
      <c r="L5" t="inlineStr">
        <is>
          <t>%</t>
        </is>
      </c>
      <c r="M5" t="n">
        <v>2023</v>
      </c>
      <c r="N5" t="inlineStr">
        <is>
          <t>Abril</t>
        </is>
      </c>
      <c r="O5" t="inlineStr">
        <is>
          <t>2023-1</t>
        </is>
      </c>
      <c r="P5" t="n">
        <v>0</v>
      </c>
      <c r="Q5" t="n">
        <v>0</v>
      </c>
      <c r="R5" t="n">
        <v>1</v>
      </c>
      <c r="S5" t="inlineStr">
        <is>
          <t>Calidad</t>
        </is>
      </c>
      <c r="T5" t="inlineStr">
        <is>
          <t>1-2023-04-30</t>
        </is>
      </c>
      <c r="U5" t="n">
        <v>1</v>
      </c>
    </row>
    <row r="6">
      <c r="A6" t="inlineStr">
        <is>
          <t>1</t>
        </is>
      </c>
      <c r="B6" t="inlineStr">
        <is>
          <t>Innovación curricular - Fase I</t>
        </is>
      </c>
      <c r="C6" t="inlineStr">
        <is>
          <t>Gestión, Evaluación e Innovación Curricular</t>
        </is>
      </c>
      <c r="D6" t="inlineStr">
        <is>
          <t>Mensual</t>
        </is>
      </c>
      <c r="E6" t="inlineStr">
        <is>
          <t>Positivo</t>
        </is>
      </c>
      <c r="F6" s="137" t="n">
        <v>45077</v>
      </c>
      <c r="G6" t="n">
        <v>84</v>
      </c>
      <c r="H6" t="n">
        <v>90</v>
      </c>
      <c r="I6" t="n">
        <v>1.071428571428571</v>
      </c>
      <c r="J6" t="n">
        <v>1.071428571428571</v>
      </c>
      <c r="K6" t="inlineStr">
        <is>
          <t>%</t>
        </is>
      </c>
      <c r="L6" t="inlineStr">
        <is>
          <t>%</t>
        </is>
      </c>
      <c r="M6" t="n">
        <v>2023</v>
      </c>
      <c r="N6" t="inlineStr">
        <is>
          <t>Mayo</t>
        </is>
      </c>
      <c r="O6" t="inlineStr">
        <is>
          <t>2023-1</t>
        </is>
      </c>
      <c r="P6" t="n">
        <v>0</v>
      </c>
      <c r="Q6" t="n">
        <v>0</v>
      </c>
      <c r="R6" t="n">
        <v>1</v>
      </c>
      <c r="S6" t="inlineStr">
        <is>
          <t>Calidad</t>
        </is>
      </c>
      <c r="T6" t="inlineStr">
        <is>
          <t>1-2023-05-31</t>
        </is>
      </c>
      <c r="U6" t="n">
        <v>1</v>
      </c>
    </row>
    <row r="7">
      <c r="A7" t="inlineStr">
        <is>
          <t>1</t>
        </is>
      </c>
      <c r="B7" t="inlineStr">
        <is>
          <t>Innovación curricular - Fase I</t>
        </is>
      </c>
      <c r="C7" t="inlineStr">
        <is>
          <t>Gestión, Evaluación e Innovación Curricular</t>
        </is>
      </c>
      <c r="D7" t="inlineStr">
        <is>
          <t>Mensual</t>
        </is>
      </c>
      <c r="E7" t="inlineStr">
        <is>
          <t>Positivo</t>
        </is>
      </c>
      <c r="F7" s="137" t="n">
        <v>45107</v>
      </c>
      <c r="G7" t="n">
        <v>93</v>
      </c>
      <c r="H7" t="n">
        <v>95</v>
      </c>
      <c r="I7" t="n">
        <v>1.021505376344086</v>
      </c>
      <c r="J7" t="n">
        <v>1.021505376344086</v>
      </c>
      <c r="K7" t="inlineStr">
        <is>
          <t>%</t>
        </is>
      </c>
      <c r="L7" t="inlineStr">
        <is>
          <t>%</t>
        </is>
      </c>
      <c r="M7" t="n">
        <v>2023</v>
      </c>
      <c r="N7" t="inlineStr">
        <is>
          <t>Junio</t>
        </is>
      </c>
      <c r="O7" t="inlineStr">
        <is>
          <t>2023-1</t>
        </is>
      </c>
      <c r="P7" t="n">
        <v>0</v>
      </c>
      <c r="Q7" t="n">
        <v>0</v>
      </c>
      <c r="R7" t="n">
        <v>1</v>
      </c>
      <c r="S7" t="inlineStr">
        <is>
          <t>Calidad</t>
        </is>
      </c>
      <c r="T7" t="inlineStr">
        <is>
          <t>1-2023-06-30</t>
        </is>
      </c>
      <c r="U7" t="n">
        <v>1</v>
      </c>
    </row>
    <row r="8">
      <c r="A8" t="inlineStr">
        <is>
          <t>1</t>
        </is>
      </c>
      <c r="B8" t="inlineStr">
        <is>
          <t>Innovación curricular - Fase I</t>
        </is>
      </c>
      <c r="C8" t="inlineStr">
        <is>
          <t>Gestión, Evaluación e Innovación Curricular</t>
        </is>
      </c>
      <c r="D8" t="inlineStr">
        <is>
          <t>Mensual</t>
        </is>
      </c>
      <c r="E8" t="inlineStr">
        <is>
          <t>Positivo</t>
        </is>
      </c>
      <c r="F8" s="137" t="n">
        <v>45138</v>
      </c>
      <c r="G8" t="n">
        <v>99</v>
      </c>
      <c r="H8" t="n">
        <v>98</v>
      </c>
      <c r="I8" t="n">
        <v>0.9898989898989899</v>
      </c>
      <c r="J8" t="n">
        <v>0.9898989898989899</v>
      </c>
      <c r="K8" t="inlineStr">
        <is>
          <t>%</t>
        </is>
      </c>
      <c r="L8" t="inlineStr">
        <is>
          <t>%</t>
        </is>
      </c>
      <c r="M8" t="n">
        <v>2023</v>
      </c>
      <c r="N8" t="inlineStr">
        <is>
          <t>Julio</t>
        </is>
      </c>
      <c r="O8" t="inlineStr">
        <is>
          <t>2023-2</t>
        </is>
      </c>
      <c r="P8" t="n">
        <v>0</v>
      </c>
      <c r="Q8" t="n">
        <v>0</v>
      </c>
      <c r="R8" t="n">
        <v>1</v>
      </c>
      <c r="S8" t="inlineStr">
        <is>
          <t>Calidad</t>
        </is>
      </c>
      <c r="T8" t="inlineStr">
        <is>
          <t>1-2023-07-31</t>
        </is>
      </c>
      <c r="U8" t="n">
        <v>1</v>
      </c>
    </row>
    <row r="9">
      <c r="A9" t="inlineStr">
        <is>
          <t>1</t>
        </is>
      </c>
      <c r="B9" t="inlineStr">
        <is>
          <t>Innovación curricular - Fase I</t>
        </is>
      </c>
      <c r="C9" t="inlineStr">
        <is>
          <t>Gestión, Evaluación e Innovación Curricular</t>
        </is>
      </c>
      <c r="D9" t="inlineStr">
        <is>
          <t>Mensual</t>
        </is>
      </c>
      <c r="E9" t="inlineStr">
        <is>
          <t>Positivo</t>
        </is>
      </c>
      <c r="F9" s="137" t="n">
        <v>45169</v>
      </c>
      <c r="G9" t="n">
        <v>100</v>
      </c>
      <c r="H9" t="n">
        <v>99</v>
      </c>
      <c r="I9" t="n">
        <v>0.99</v>
      </c>
      <c r="J9" t="n">
        <v>0.99</v>
      </c>
      <c r="K9" t="inlineStr">
        <is>
          <t>%</t>
        </is>
      </c>
      <c r="L9" t="inlineStr">
        <is>
          <t>%</t>
        </is>
      </c>
      <c r="M9" t="n">
        <v>2023</v>
      </c>
      <c r="N9" t="inlineStr">
        <is>
          <t>Agosto</t>
        </is>
      </c>
      <c r="O9" t="inlineStr">
        <is>
          <t>2023-2</t>
        </is>
      </c>
      <c r="P9" t="n">
        <v>0</v>
      </c>
      <c r="Q9" t="n">
        <v>0</v>
      </c>
      <c r="R9" t="n">
        <v>1</v>
      </c>
      <c r="S9" t="inlineStr">
        <is>
          <t>Calidad</t>
        </is>
      </c>
      <c r="T9" t="inlineStr">
        <is>
          <t>1-2023-08-31</t>
        </is>
      </c>
      <c r="U9" t="n">
        <v>1</v>
      </c>
    </row>
    <row r="10">
      <c r="A10" t="inlineStr">
        <is>
          <t>1</t>
        </is>
      </c>
      <c r="B10" t="inlineStr">
        <is>
          <t>Innovación curricular - Fase I</t>
        </is>
      </c>
      <c r="C10" t="inlineStr">
        <is>
          <t>Gestión, Evaluación e Innovación Curricular</t>
        </is>
      </c>
      <c r="D10" t="inlineStr">
        <is>
          <t>Mensual</t>
        </is>
      </c>
      <c r="E10" t="inlineStr">
        <is>
          <t>Positivo</t>
        </is>
      </c>
      <c r="F10" s="137" t="n">
        <v>45199</v>
      </c>
      <c r="G10" t="n">
        <v>100</v>
      </c>
      <c r="H10" t="n">
        <v>99</v>
      </c>
      <c r="I10" t="n">
        <v>0.99</v>
      </c>
      <c r="J10" t="n">
        <v>0.99</v>
      </c>
      <c r="K10" t="inlineStr">
        <is>
          <t>%</t>
        </is>
      </c>
      <c r="L10" t="inlineStr">
        <is>
          <t>%</t>
        </is>
      </c>
      <c r="M10" t="n">
        <v>2023</v>
      </c>
      <c r="N10" t="inlineStr">
        <is>
          <t>Septiembre</t>
        </is>
      </c>
      <c r="O10" t="inlineStr">
        <is>
          <t>2023-2</t>
        </is>
      </c>
      <c r="P10" t="n">
        <v>0</v>
      </c>
      <c r="Q10" t="n">
        <v>0</v>
      </c>
      <c r="R10" t="n">
        <v>1</v>
      </c>
      <c r="S10" t="inlineStr">
        <is>
          <t>Calidad</t>
        </is>
      </c>
      <c r="T10" t="inlineStr">
        <is>
          <t>1-2023-09-30</t>
        </is>
      </c>
      <c r="U10" t="n">
        <v>1</v>
      </c>
    </row>
    <row r="11">
      <c r="A11" t="inlineStr">
        <is>
          <t>1</t>
        </is>
      </c>
      <c r="B11" t="inlineStr">
        <is>
          <t>Innovación curricular - Fase I</t>
        </is>
      </c>
      <c r="C11" t="inlineStr">
        <is>
          <t>Gestión, Evaluación e Innovación Curricular</t>
        </is>
      </c>
      <c r="D11" t="inlineStr">
        <is>
          <t>Mensual</t>
        </is>
      </c>
      <c r="E11" t="inlineStr">
        <is>
          <t>Positivo</t>
        </is>
      </c>
      <c r="F11" s="137" t="n">
        <v>45230</v>
      </c>
      <c r="G11" t="n">
        <v>100</v>
      </c>
      <c r="H11" t="n">
        <v>98</v>
      </c>
      <c r="I11" t="n">
        <v>0.98</v>
      </c>
      <c r="J11" t="n">
        <v>0.98</v>
      </c>
      <c r="K11" t="inlineStr">
        <is>
          <t>%</t>
        </is>
      </c>
      <c r="L11" t="inlineStr">
        <is>
          <t>%</t>
        </is>
      </c>
      <c r="M11" t="n">
        <v>2023</v>
      </c>
      <c r="N11" t="inlineStr">
        <is>
          <t>Octubre</t>
        </is>
      </c>
      <c r="O11" t="inlineStr">
        <is>
          <t>2023-2</t>
        </is>
      </c>
      <c r="P11" t="n">
        <v>0</v>
      </c>
      <c r="Q11" t="n">
        <v>0</v>
      </c>
      <c r="R11" t="n">
        <v>1</v>
      </c>
      <c r="S11" t="inlineStr">
        <is>
          <t>Calidad</t>
        </is>
      </c>
      <c r="T11" t="inlineStr">
        <is>
          <t>1-2023-10-31</t>
        </is>
      </c>
      <c r="U11" t="n">
        <v>1</v>
      </c>
    </row>
    <row r="12">
      <c r="A12" t="inlineStr">
        <is>
          <t>1</t>
        </is>
      </c>
      <c r="B12" t="inlineStr">
        <is>
          <t>Innovación curricular - Fase I</t>
        </is>
      </c>
      <c r="C12" t="inlineStr">
        <is>
          <t>Gestión, Evaluación e Innovación Curricular</t>
        </is>
      </c>
      <c r="D12" t="inlineStr">
        <is>
          <t>Mensual</t>
        </is>
      </c>
      <c r="E12" t="inlineStr">
        <is>
          <t>Positivo</t>
        </is>
      </c>
      <c r="F12" s="137" t="n">
        <v>45260</v>
      </c>
      <c r="G12" t="n">
        <v>100</v>
      </c>
      <c r="H12" t="n">
        <v>99</v>
      </c>
      <c r="I12" t="n">
        <v>0.99</v>
      </c>
      <c r="J12" t="n">
        <v>0.99</v>
      </c>
      <c r="K12" t="inlineStr">
        <is>
          <t>%</t>
        </is>
      </c>
      <c r="L12" t="inlineStr">
        <is>
          <t>%</t>
        </is>
      </c>
      <c r="M12" t="n">
        <v>2023</v>
      </c>
      <c r="N12" t="inlineStr">
        <is>
          <t>Noviembre</t>
        </is>
      </c>
      <c r="O12" t="inlineStr">
        <is>
          <t>2023-2</t>
        </is>
      </c>
      <c r="P12" t="n">
        <v>0</v>
      </c>
      <c r="Q12" t="n">
        <v>0</v>
      </c>
      <c r="R12" t="n">
        <v>1</v>
      </c>
      <c r="S12" t="inlineStr">
        <is>
          <t>Calidad</t>
        </is>
      </c>
      <c r="T12" t="inlineStr">
        <is>
          <t>1-2023-11-30</t>
        </is>
      </c>
      <c r="U12" t="n">
        <v>1</v>
      </c>
    </row>
    <row r="13">
      <c r="A13" t="inlineStr">
        <is>
          <t>1</t>
        </is>
      </c>
      <c r="B13" t="inlineStr">
        <is>
          <t>Innovación curricular - Fase I</t>
        </is>
      </c>
      <c r="C13" t="inlineStr">
        <is>
          <t>Gestión, Evaluación e Innovación Curricular</t>
        </is>
      </c>
      <c r="D13" t="inlineStr">
        <is>
          <t>Mensual</t>
        </is>
      </c>
      <c r="E13" t="inlineStr">
        <is>
          <t>Positivo</t>
        </is>
      </c>
      <c r="F13" s="137" t="n">
        <v>45291</v>
      </c>
      <c r="G13" t="n">
        <v>100</v>
      </c>
      <c r="H13" t="n">
        <v>100</v>
      </c>
      <c r="I13" t="n">
        <v>1</v>
      </c>
      <c r="J13" t="n">
        <v>1</v>
      </c>
      <c r="K13" t="inlineStr">
        <is>
          <t>%</t>
        </is>
      </c>
      <c r="L13" t="inlineStr">
        <is>
          <t>%</t>
        </is>
      </c>
      <c r="M13" t="n">
        <v>2023</v>
      </c>
      <c r="N13" t="inlineStr">
        <is>
          <t>Diciembre</t>
        </is>
      </c>
      <c r="O13" t="inlineStr">
        <is>
          <t>2023-2</t>
        </is>
      </c>
      <c r="P13" t="n">
        <v>0</v>
      </c>
      <c r="Q13" t="n">
        <v>0</v>
      </c>
      <c r="R13" t="n">
        <v>1</v>
      </c>
      <c r="S13" t="inlineStr">
        <is>
          <t>Calidad</t>
        </is>
      </c>
      <c r="T13" t="inlineStr">
        <is>
          <t>1-2023-12-31</t>
        </is>
      </c>
      <c r="U13" t="n">
        <v>1</v>
      </c>
    </row>
    <row r="14">
      <c r="A14" t="inlineStr">
        <is>
          <t>10</t>
        </is>
      </c>
      <c r="B14" t="inlineStr">
        <is>
          <t>Acreditación Institucional Sede Bogotá - Fase II - Condiciones iniciales % Avance</t>
        </is>
      </c>
      <c r="C14" t="inlineStr">
        <is>
          <t>Creación, modificación y cierre de programas académicos</t>
        </is>
      </c>
      <c r="D14" t="inlineStr">
        <is>
          <t>Mensual</t>
        </is>
      </c>
      <c r="E14" t="inlineStr">
        <is>
          <t>Positivo</t>
        </is>
      </c>
      <c r="F14" s="137" t="n">
        <v>45046</v>
      </c>
      <c r="G14" t="n">
        <v>12</v>
      </c>
      <c r="H14" t="n">
        <v>12</v>
      </c>
      <c r="I14" t="n">
        <v>1</v>
      </c>
      <c r="J14" t="n">
        <v>1</v>
      </c>
      <c r="K14" t="inlineStr">
        <is>
          <t>%</t>
        </is>
      </c>
      <c r="L14" t="inlineStr">
        <is>
          <t>%</t>
        </is>
      </c>
      <c r="M14" t="n">
        <v>2023</v>
      </c>
      <c r="N14" t="inlineStr">
        <is>
          <t>Abril</t>
        </is>
      </c>
      <c r="O14" t="inlineStr">
        <is>
          <t>2023-1</t>
        </is>
      </c>
      <c r="P14" t="n">
        <v>0</v>
      </c>
      <c r="Q14" t="n">
        <v>0</v>
      </c>
      <c r="R14" t="n">
        <v>1</v>
      </c>
      <c r="S14" t="inlineStr">
        <is>
          <t>Calidad</t>
        </is>
      </c>
      <c r="T14" t="inlineStr">
        <is>
          <t>10-2023-04-30</t>
        </is>
      </c>
      <c r="U14" t="n">
        <v>1</v>
      </c>
    </row>
    <row r="15">
      <c r="A15" t="inlineStr">
        <is>
          <t>10</t>
        </is>
      </c>
      <c r="B15" t="inlineStr">
        <is>
          <t>Acreditación Institucional Sede Bogotá - Fase II - Condiciones iniciales % Avance</t>
        </is>
      </c>
      <c r="C15" t="inlineStr">
        <is>
          <t>Creación, modificación y cierre de programas académicos</t>
        </is>
      </c>
      <c r="D15" t="inlineStr">
        <is>
          <t>Mensual</t>
        </is>
      </c>
      <c r="E15" t="inlineStr">
        <is>
          <t>Positivo</t>
        </is>
      </c>
      <c r="F15" s="137" t="n">
        <v>45077</v>
      </c>
      <c r="G15" t="n">
        <v>22</v>
      </c>
      <c r="H15" t="n">
        <v>24</v>
      </c>
      <c r="I15" t="n">
        <v>1.090909090909091</v>
      </c>
      <c r="J15" t="n">
        <v>1.090909090909091</v>
      </c>
      <c r="K15" t="inlineStr">
        <is>
          <t>%</t>
        </is>
      </c>
      <c r="L15" t="inlineStr">
        <is>
          <t>%</t>
        </is>
      </c>
      <c r="M15" t="n">
        <v>2023</v>
      </c>
      <c r="N15" t="inlineStr">
        <is>
          <t>Mayo</t>
        </is>
      </c>
      <c r="O15" t="inlineStr">
        <is>
          <t>2023-1</t>
        </is>
      </c>
      <c r="P15" t="n">
        <v>0</v>
      </c>
      <c r="Q15" t="n">
        <v>0</v>
      </c>
      <c r="R15" t="n">
        <v>1</v>
      </c>
      <c r="S15" t="inlineStr">
        <is>
          <t>Calidad</t>
        </is>
      </c>
      <c r="T15" t="inlineStr">
        <is>
          <t>10-2023-05-31</t>
        </is>
      </c>
      <c r="U15" t="n">
        <v>1</v>
      </c>
    </row>
    <row r="16">
      <c r="A16" t="inlineStr">
        <is>
          <t>10</t>
        </is>
      </c>
      <c r="B16" t="inlineStr">
        <is>
          <t>Acreditación Institucional Sede Bogotá - Fase II - Condiciones iniciales % Avance</t>
        </is>
      </c>
      <c r="C16" t="inlineStr">
        <is>
          <t>Creación, modificación y cierre de programas académicos</t>
        </is>
      </c>
      <c r="D16" t="inlineStr">
        <is>
          <t>Mensual</t>
        </is>
      </c>
      <c r="E16" t="inlineStr">
        <is>
          <t>Positivo</t>
        </is>
      </c>
      <c r="F16" s="137" t="n">
        <v>45107</v>
      </c>
      <c r="G16" t="n">
        <v>32</v>
      </c>
      <c r="H16" t="n">
        <v>35</v>
      </c>
      <c r="I16" t="n">
        <v>1.09375</v>
      </c>
      <c r="J16" t="n">
        <v>1.09375</v>
      </c>
      <c r="K16" t="inlineStr">
        <is>
          <t>%</t>
        </is>
      </c>
      <c r="L16" t="inlineStr">
        <is>
          <t>%</t>
        </is>
      </c>
      <c r="M16" t="n">
        <v>2023</v>
      </c>
      <c r="N16" t="inlineStr">
        <is>
          <t>Junio</t>
        </is>
      </c>
      <c r="O16" t="inlineStr">
        <is>
          <t>2023-1</t>
        </is>
      </c>
      <c r="P16" t="n">
        <v>0</v>
      </c>
      <c r="Q16" t="n">
        <v>0</v>
      </c>
      <c r="R16" t="n">
        <v>1</v>
      </c>
      <c r="S16" t="inlineStr">
        <is>
          <t>Calidad</t>
        </is>
      </c>
      <c r="T16" t="inlineStr">
        <is>
          <t>10-2023-06-30</t>
        </is>
      </c>
      <c r="U16" t="n">
        <v>1</v>
      </c>
    </row>
    <row r="17">
      <c r="A17" t="inlineStr">
        <is>
          <t>10</t>
        </is>
      </c>
      <c r="B17" t="inlineStr">
        <is>
          <t>Acreditación Institucional Sede Bogotá - Fase II - Condiciones iniciales % Avance</t>
        </is>
      </c>
      <c r="C17" t="inlineStr">
        <is>
          <t>Creación, modificación y cierre de programas académicos</t>
        </is>
      </c>
      <c r="D17" t="inlineStr">
        <is>
          <t>Mensual</t>
        </is>
      </c>
      <c r="E17" t="inlineStr">
        <is>
          <t>Positivo</t>
        </is>
      </c>
      <c r="F17" s="137" t="n">
        <v>45138</v>
      </c>
      <c r="G17" t="n">
        <v>35</v>
      </c>
      <c r="H17" t="n">
        <v>40</v>
      </c>
      <c r="I17" t="n">
        <v>1.142857142857143</v>
      </c>
      <c r="J17" t="n">
        <v>1.142857142857143</v>
      </c>
      <c r="K17" t="inlineStr">
        <is>
          <t>%</t>
        </is>
      </c>
      <c r="L17" t="inlineStr">
        <is>
          <t>%</t>
        </is>
      </c>
      <c r="M17" t="n">
        <v>2023</v>
      </c>
      <c r="N17" t="inlineStr">
        <is>
          <t>Julio</t>
        </is>
      </c>
      <c r="O17" t="inlineStr">
        <is>
          <t>2023-2</t>
        </is>
      </c>
      <c r="P17" t="n">
        <v>0</v>
      </c>
      <c r="Q17" t="n">
        <v>0</v>
      </c>
      <c r="R17" t="n">
        <v>1</v>
      </c>
      <c r="S17" t="inlineStr">
        <is>
          <t>Calidad</t>
        </is>
      </c>
      <c r="T17" t="inlineStr">
        <is>
          <t>10-2023-07-31</t>
        </is>
      </c>
      <c r="U17" t="n">
        <v>1</v>
      </c>
    </row>
    <row r="18">
      <c r="A18" t="inlineStr">
        <is>
          <t>10</t>
        </is>
      </c>
      <c r="B18" t="inlineStr">
        <is>
          <t>Acreditación Institucional Sede Bogotá - Fase II - Condiciones iniciales % Avance</t>
        </is>
      </c>
      <c r="C18" t="inlineStr">
        <is>
          <t>Creación, modificación y cierre de programas académicos</t>
        </is>
      </c>
      <c r="D18" t="inlineStr">
        <is>
          <t>Mensual</t>
        </is>
      </c>
      <c r="E18" t="inlineStr">
        <is>
          <t>Positivo</t>
        </is>
      </c>
      <c r="F18" s="137" t="n">
        <v>45169</v>
      </c>
      <c r="G18" t="n">
        <v>36</v>
      </c>
      <c r="H18" t="n">
        <v>46</v>
      </c>
      <c r="I18" t="n">
        <v>1.277777777777778</v>
      </c>
      <c r="J18" t="n">
        <v>1.277777777777778</v>
      </c>
      <c r="K18" t="inlineStr">
        <is>
          <t>%</t>
        </is>
      </c>
      <c r="L18" t="inlineStr">
        <is>
          <t>%</t>
        </is>
      </c>
      <c r="M18" t="n">
        <v>2023</v>
      </c>
      <c r="N18" t="inlineStr">
        <is>
          <t>Agosto</t>
        </is>
      </c>
      <c r="O18" t="inlineStr">
        <is>
          <t>2023-2</t>
        </is>
      </c>
      <c r="P18" t="n">
        <v>0</v>
      </c>
      <c r="Q18" t="n">
        <v>0</v>
      </c>
      <c r="R18" t="n">
        <v>1</v>
      </c>
      <c r="S18" t="inlineStr">
        <is>
          <t>Calidad</t>
        </is>
      </c>
      <c r="T18" t="inlineStr">
        <is>
          <t>10-2023-08-31</t>
        </is>
      </c>
      <c r="U18" t="n">
        <v>1</v>
      </c>
    </row>
    <row r="19">
      <c r="A19" t="inlineStr">
        <is>
          <t>10</t>
        </is>
      </c>
      <c r="B19" t="inlineStr">
        <is>
          <t>Acreditación Institucional Sede Bogotá - Fase II - Condiciones iniciales % Avance</t>
        </is>
      </c>
      <c r="C19" t="inlineStr">
        <is>
          <t>Creación, modificación y cierre de programas académicos</t>
        </is>
      </c>
      <c r="D19" t="inlineStr">
        <is>
          <t>Mensual</t>
        </is>
      </c>
      <c r="E19" t="inlineStr">
        <is>
          <t>Positivo</t>
        </is>
      </c>
      <c r="F19" s="137" t="n">
        <v>45199</v>
      </c>
      <c r="G19" t="n">
        <v>39</v>
      </c>
      <c r="H19" t="n">
        <v>39</v>
      </c>
      <c r="I19" t="n">
        <v>1</v>
      </c>
      <c r="J19" t="n">
        <v>1</v>
      </c>
      <c r="K19" t="inlineStr">
        <is>
          <t>%</t>
        </is>
      </c>
      <c r="L19" t="inlineStr">
        <is>
          <t>%</t>
        </is>
      </c>
      <c r="M19" t="n">
        <v>2023</v>
      </c>
      <c r="N19" t="inlineStr">
        <is>
          <t>Septiembre</t>
        </is>
      </c>
      <c r="O19" t="inlineStr">
        <is>
          <t>2023-2</t>
        </is>
      </c>
      <c r="P19" t="n">
        <v>0</v>
      </c>
      <c r="Q19" t="n">
        <v>0</v>
      </c>
      <c r="R19" t="n">
        <v>1</v>
      </c>
      <c r="S19" t="inlineStr">
        <is>
          <t>Calidad</t>
        </is>
      </c>
      <c r="T19" t="inlineStr">
        <is>
          <t>10-2023-09-30</t>
        </is>
      </c>
      <c r="U19" t="n">
        <v>1</v>
      </c>
    </row>
    <row r="20">
      <c r="A20" t="inlineStr">
        <is>
          <t>10</t>
        </is>
      </c>
      <c r="B20" t="inlineStr">
        <is>
          <t>Acreditación Institucional Sede Bogotá - Fase II - Condiciones iniciales % Avance</t>
        </is>
      </c>
      <c r="C20" t="inlineStr">
        <is>
          <t>Creación, modificación y cierre de programas académicos</t>
        </is>
      </c>
      <c r="D20" t="inlineStr">
        <is>
          <t>Mensual</t>
        </is>
      </c>
      <c r="E20" t="inlineStr">
        <is>
          <t>Positivo</t>
        </is>
      </c>
      <c r="F20" s="137" t="n">
        <v>45230</v>
      </c>
      <c r="G20" t="n">
        <v>43</v>
      </c>
      <c r="H20" t="n">
        <v>44</v>
      </c>
      <c r="I20" t="n">
        <v>1.023255813953488</v>
      </c>
      <c r="J20" t="n">
        <v>1.023255813953488</v>
      </c>
      <c r="K20" t="inlineStr">
        <is>
          <t>%</t>
        </is>
      </c>
      <c r="L20" t="inlineStr">
        <is>
          <t>%</t>
        </is>
      </c>
      <c r="M20" t="n">
        <v>2023</v>
      </c>
      <c r="N20" t="inlineStr">
        <is>
          <t>Octubre</t>
        </is>
      </c>
      <c r="O20" t="inlineStr">
        <is>
          <t>2023-2</t>
        </is>
      </c>
      <c r="P20" t="n">
        <v>0</v>
      </c>
      <c r="Q20" t="n">
        <v>0</v>
      </c>
      <c r="R20" t="n">
        <v>1</v>
      </c>
      <c r="S20" t="inlineStr">
        <is>
          <t>Calidad</t>
        </is>
      </c>
      <c r="T20" t="inlineStr">
        <is>
          <t>10-2023-10-31</t>
        </is>
      </c>
      <c r="U20" t="n">
        <v>1</v>
      </c>
    </row>
    <row r="21">
      <c r="A21" t="inlineStr">
        <is>
          <t>10</t>
        </is>
      </c>
      <c r="B21" t="inlineStr">
        <is>
          <t>Acreditación Institucional Sede Bogotá - Fase II - Condiciones iniciales % Avance</t>
        </is>
      </c>
      <c r="C21" t="inlineStr">
        <is>
          <t>Creación, modificación y cierre de programas académicos</t>
        </is>
      </c>
      <c r="D21" t="inlineStr">
        <is>
          <t>Mensual</t>
        </is>
      </c>
      <c r="E21" t="inlineStr">
        <is>
          <t>Positivo</t>
        </is>
      </c>
      <c r="F21" s="137" t="n">
        <v>45260</v>
      </c>
      <c r="G21" t="n">
        <v>47</v>
      </c>
      <c r="H21" t="n">
        <v>47</v>
      </c>
      <c r="I21" t="n">
        <v>1</v>
      </c>
      <c r="J21" t="n">
        <v>1</v>
      </c>
      <c r="K21" t="inlineStr">
        <is>
          <t>%</t>
        </is>
      </c>
      <c r="L21" t="inlineStr">
        <is>
          <t>%</t>
        </is>
      </c>
      <c r="M21" t="n">
        <v>2023</v>
      </c>
      <c r="N21" t="inlineStr">
        <is>
          <t>Noviembre</t>
        </is>
      </c>
      <c r="O21" t="inlineStr">
        <is>
          <t>2023-2</t>
        </is>
      </c>
      <c r="P21" t="n">
        <v>0</v>
      </c>
      <c r="Q21" t="n">
        <v>0</v>
      </c>
      <c r="R21" t="n">
        <v>1</v>
      </c>
      <c r="S21" t="inlineStr">
        <is>
          <t>Calidad</t>
        </is>
      </c>
      <c r="T21" t="inlineStr">
        <is>
          <t>10-2023-11-30</t>
        </is>
      </c>
      <c r="U21" t="n">
        <v>1</v>
      </c>
    </row>
    <row r="22">
      <c r="A22" t="inlineStr">
        <is>
          <t>10</t>
        </is>
      </c>
      <c r="B22" t="inlineStr">
        <is>
          <t>Acreditación Institucional Sede Bogotá - Fase II - Condiciones iniciales % Avance</t>
        </is>
      </c>
      <c r="C22" t="inlineStr">
        <is>
          <t>Creación, modificación y cierre de programas académicos</t>
        </is>
      </c>
      <c r="D22" t="inlineStr">
        <is>
          <t>Mensual</t>
        </is>
      </c>
      <c r="E22" t="inlineStr">
        <is>
          <t>Positivo</t>
        </is>
      </c>
      <c r="F22" s="137" t="n">
        <v>45291</v>
      </c>
      <c r="G22" t="n">
        <v>47</v>
      </c>
      <c r="H22" t="n">
        <v>47</v>
      </c>
      <c r="I22" t="n">
        <v>1</v>
      </c>
      <c r="J22" t="n">
        <v>1</v>
      </c>
      <c r="K22" t="inlineStr">
        <is>
          <t>%</t>
        </is>
      </c>
      <c r="L22" t="inlineStr">
        <is>
          <t>%</t>
        </is>
      </c>
      <c r="M22" t="n">
        <v>2023</v>
      </c>
      <c r="N22" t="inlineStr">
        <is>
          <t>Diciembre</t>
        </is>
      </c>
      <c r="O22" t="inlineStr">
        <is>
          <t>2023-2</t>
        </is>
      </c>
      <c r="P22" t="n">
        <v>0</v>
      </c>
      <c r="Q22" t="n">
        <v>0</v>
      </c>
      <c r="R22" t="n">
        <v>1</v>
      </c>
      <c r="S22" t="inlineStr">
        <is>
          <t>Calidad</t>
        </is>
      </c>
      <c r="T22" t="inlineStr">
        <is>
          <t>10-2023-12-31</t>
        </is>
      </c>
      <c r="U22" t="n">
        <v>1</v>
      </c>
    </row>
    <row r="23">
      <c r="A23" t="inlineStr">
        <is>
          <t>10</t>
        </is>
      </c>
      <c r="B23" t="inlineStr">
        <is>
          <t>Acreditación Institucional Sede Bogotá - Fase II - Condiciones iniciales % Avance</t>
        </is>
      </c>
      <c r="C23" t="inlineStr">
        <is>
          <t>Creación, modificación y cierre de programas académicos</t>
        </is>
      </c>
      <c r="D23" t="inlineStr">
        <is>
          <t>Mensual</t>
        </is>
      </c>
      <c r="E23" t="inlineStr">
        <is>
          <t>Positivo</t>
        </is>
      </c>
      <c r="F23" s="137" t="n">
        <v>45322</v>
      </c>
      <c r="G23" t="n">
        <v>38</v>
      </c>
      <c r="H23" t="n">
        <v>34</v>
      </c>
      <c r="I23" t="n">
        <v>0.8947368421052632</v>
      </c>
      <c r="J23" t="n">
        <v>0.8947368421052632</v>
      </c>
      <c r="K23" t="inlineStr">
        <is>
          <t>%</t>
        </is>
      </c>
      <c r="L23" t="inlineStr">
        <is>
          <t>%</t>
        </is>
      </c>
      <c r="M23" t="n">
        <v>2024</v>
      </c>
      <c r="N23" t="inlineStr">
        <is>
          <t>Enero</t>
        </is>
      </c>
      <c r="O23" t="inlineStr">
        <is>
          <t>2024-1</t>
        </is>
      </c>
      <c r="P23" t="n">
        <v>0</v>
      </c>
      <c r="Q23" t="n">
        <v>0</v>
      </c>
      <c r="R23" t="n">
        <v>1</v>
      </c>
      <c r="S23" t="inlineStr">
        <is>
          <t>Calidad</t>
        </is>
      </c>
      <c r="T23" t="inlineStr">
        <is>
          <t>10-2024-01-31</t>
        </is>
      </c>
      <c r="U23" t="n">
        <v>1</v>
      </c>
    </row>
    <row r="24">
      <c r="A24" t="inlineStr">
        <is>
          <t>10</t>
        </is>
      </c>
      <c r="B24" t="inlineStr">
        <is>
          <t>Acreditación Institucional Sede Bogotá - Fase II - Condiciones iniciales % Avance</t>
        </is>
      </c>
      <c r="C24" t="inlineStr">
        <is>
          <t>Creación, modificación y cierre de programas académicos</t>
        </is>
      </c>
      <c r="D24" t="inlineStr">
        <is>
          <t>Mensual</t>
        </is>
      </c>
      <c r="E24" t="inlineStr">
        <is>
          <t>Positivo</t>
        </is>
      </c>
      <c r="F24" s="137" t="n">
        <v>45351</v>
      </c>
      <c r="G24" t="n">
        <v>37</v>
      </c>
      <c r="H24" t="n">
        <v>34</v>
      </c>
      <c r="I24" t="n">
        <v>0.918918918918919</v>
      </c>
      <c r="J24" t="n">
        <v>0.918918918918919</v>
      </c>
      <c r="K24" t="inlineStr">
        <is>
          <t>%</t>
        </is>
      </c>
      <c r="L24" t="inlineStr">
        <is>
          <t>%</t>
        </is>
      </c>
      <c r="M24" t="n">
        <v>2024</v>
      </c>
      <c r="N24" t="inlineStr">
        <is>
          <t>Febrero</t>
        </is>
      </c>
      <c r="O24" t="inlineStr">
        <is>
          <t>2024-1</t>
        </is>
      </c>
      <c r="P24" t="n">
        <v>0</v>
      </c>
      <c r="Q24" t="n">
        <v>0</v>
      </c>
      <c r="R24" t="n">
        <v>1</v>
      </c>
      <c r="S24" t="inlineStr">
        <is>
          <t>Calidad</t>
        </is>
      </c>
      <c r="T24" t="inlineStr">
        <is>
          <t>10-2024-02-29</t>
        </is>
      </c>
      <c r="U24" t="n">
        <v>1</v>
      </c>
    </row>
    <row r="25">
      <c r="A25" t="inlineStr">
        <is>
          <t>10</t>
        </is>
      </c>
      <c r="B25" t="inlineStr">
        <is>
          <t>Acreditación Institucional Sede Bogotá - Fase II - Condiciones iniciales % Avance</t>
        </is>
      </c>
      <c r="C25" t="inlineStr">
        <is>
          <t>Creación, modificación y cierre de programas académicos</t>
        </is>
      </c>
      <c r="D25" t="inlineStr">
        <is>
          <t>Mensual</t>
        </is>
      </c>
      <c r="E25" t="inlineStr">
        <is>
          <t>Positivo</t>
        </is>
      </c>
      <c r="F25" s="137" t="n">
        <v>45382</v>
      </c>
      <c r="G25" t="n">
        <v>52</v>
      </c>
      <c r="H25" t="n">
        <v>48</v>
      </c>
      <c r="I25" t="n">
        <v>0.9230769230769231</v>
      </c>
      <c r="J25" t="n">
        <v>0.9230769230769231</v>
      </c>
      <c r="K25" t="inlineStr">
        <is>
          <t>%</t>
        </is>
      </c>
      <c r="L25" t="inlineStr">
        <is>
          <t>%</t>
        </is>
      </c>
      <c r="M25" t="n">
        <v>2024</v>
      </c>
      <c r="N25" t="inlineStr">
        <is>
          <t>Marzo</t>
        </is>
      </c>
      <c r="O25" t="inlineStr">
        <is>
          <t>2024-1</t>
        </is>
      </c>
      <c r="P25" t="n">
        <v>0</v>
      </c>
      <c r="Q25" t="n">
        <v>0</v>
      </c>
      <c r="R25" t="n">
        <v>1</v>
      </c>
      <c r="S25" t="inlineStr">
        <is>
          <t>Calidad</t>
        </is>
      </c>
      <c r="T25" t="inlineStr">
        <is>
          <t>10-2024-03-31</t>
        </is>
      </c>
      <c r="U25" t="n">
        <v>1</v>
      </c>
    </row>
    <row r="26">
      <c r="A26" t="inlineStr">
        <is>
          <t>10</t>
        </is>
      </c>
      <c r="B26" t="inlineStr">
        <is>
          <t>Acreditación Institucional Sede Bogotá - Fase II - Condiciones iniciales % Avance</t>
        </is>
      </c>
      <c r="C26" t="inlineStr">
        <is>
          <t>Creación, modificación y cierre de programas académicos</t>
        </is>
      </c>
      <c r="D26" t="inlineStr">
        <is>
          <t>Mensual</t>
        </is>
      </c>
      <c r="E26" t="inlineStr">
        <is>
          <t>Positivo</t>
        </is>
      </c>
      <c r="F26" s="137" t="n">
        <v>45412</v>
      </c>
      <c r="G26" t="n">
        <v>61</v>
      </c>
      <c r="H26" t="n">
        <v>59</v>
      </c>
      <c r="I26" t="n">
        <v>0.9672131147540983</v>
      </c>
      <c r="J26" t="n">
        <v>0.9672131147540983</v>
      </c>
      <c r="K26" t="inlineStr">
        <is>
          <t>%</t>
        </is>
      </c>
      <c r="L26" t="inlineStr">
        <is>
          <t>%</t>
        </is>
      </c>
      <c r="M26" t="n">
        <v>2024</v>
      </c>
      <c r="N26" t="inlineStr">
        <is>
          <t>Abril</t>
        </is>
      </c>
      <c r="O26" t="inlineStr">
        <is>
          <t>2024-1</t>
        </is>
      </c>
      <c r="P26" t="n">
        <v>0</v>
      </c>
      <c r="Q26" t="n">
        <v>0</v>
      </c>
      <c r="R26" t="n">
        <v>1</v>
      </c>
      <c r="S26" t="inlineStr">
        <is>
          <t>Calidad</t>
        </is>
      </c>
      <c r="T26" t="inlineStr">
        <is>
          <t>10-2024-04-30</t>
        </is>
      </c>
      <c r="U26" t="n">
        <v>1</v>
      </c>
    </row>
    <row r="27">
      <c r="A27" t="inlineStr">
        <is>
          <t>10</t>
        </is>
      </c>
      <c r="B27" t="inlineStr">
        <is>
          <t>Acreditación Institucional Sede Bogotá - Fase II - Condiciones iniciales % Avance</t>
        </is>
      </c>
      <c r="C27" t="inlineStr">
        <is>
          <t>Creación, modificación y cierre de programas académicos</t>
        </is>
      </c>
      <c r="D27" t="inlineStr">
        <is>
          <t>Mensual</t>
        </is>
      </c>
      <c r="E27" t="inlineStr">
        <is>
          <t>Positivo</t>
        </is>
      </c>
      <c r="F27" s="137" t="n">
        <v>45443</v>
      </c>
      <c r="G27" t="n">
        <v>65</v>
      </c>
      <c r="H27" t="n">
        <v>64</v>
      </c>
      <c r="I27" t="n">
        <v>0.9846153846153847</v>
      </c>
      <c r="J27" t="n">
        <v>0.9846153846153847</v>
      </c>
      <c r="K27" t="inlineStr">
        <is>
          <t>%</t>
        </is>
      </c>
      <c r="L27" t="inlineStr">
        <is>
          <t>%</t>
        </is>
      </c>
      <c r="M27" t="n">
        <v>2024</v>
      </c>
      <c r="N27" t="inlineStr">
        <is>
          <t>Mayo</t>
        </is>
      </c>
      <c r="O27" t="inlineStr">
        <is>
          <t>2024-1</t>
        </is>
      </c>
      <c r="P27" t="n">
        <v>0</v>
      </c>
      <c r="Q27" t="n">
        <v>0</v>
      </c>
      <c r="R27" t="n">
        <v>1</v>
      </c>
      <c r="S27" t="inlineStr">
        <is>
          <t>Calidad</t>
        </is>
      </c>
      <c r="T27" t="inlineStr">
        <is>
          <t>10-2024-05-31</t>
        </is>
      </c>
      <c r="U27" t="n">
        <v>1</v>
      </c>
    </row>
    <row r="28">
      <c r="A28" t="inlineStr">
        <is>
          <t>10</t>
        </is>
      </c>
      <c r="B28" t="inlineStr">
        <is>
          <t>Acreditación Institucional Sede Bogotá - Fase II - Condiciones iniciales % Avance</t>
        </is>
      </c>
      <c r="C28" t="inlineStr">
        <is>
          <t>Creación, modificación y cierre de programas académicos</t>
        </is>
      </c>
      <c r="D28" t="inlineStr">
        <is>
          <t>Mensual</t>
        </is>
      </c>
      <c r="E28" t="inlineStr">
        <is>
          <t>Positivo</t>
        </is>
      </c>
      <c r="F28" s="137" t="n">
        <v>45473</v>
      </c>
      <c r="G28" t="n">
        <v>69</v>
      </c>
      <c r="H28" t="n">
        <v>69</v>
      </c>
      <c r="I28" t="n">
        <v>1</v>
      </c>
      <c r="J28" t="n">
        <v>1</v>
      </c>
      <c r="K28" t="inlineStr">
        <is>
          <t>%</t>
        </is>
      </c>
      <c r="L28" t="inlineStr">
        <is>
          <t>%</t>
        </is>
      </c>
      <c r="M28" t="n">
        <v>2024</v>
      </c>
      <c r="N28" t="inlineStr">
        <is>
          <t>Junio</t>
        </is>
      </c>
      <c r="O28" t="inlineStr">
        <is>
          <t>2024-1</t>
        </is>
      </c>
      <c r="P28" t="n">
        <v>0</v>
      </c>
      <c r="Q28" t="n">
        <v>0</v>
      </c>
      <c r="R28" t="n">
        <v>1</v>
      </c>
      <c r="S28" t="inlineStr">
        <is>
          <t>Calidad</t>
        </is>
      </c>
      <c r="T28" t="inlineStr">
        <is>
          <t>10-2024-06-30</t>
        </is>
      </c>
      <c r="U28" t="n">
        <v>1</v>
      </c>
    </row>
    <row r="29">
      <c r="A29" t="inlineStr">
        <is>
          <t>10</t>
        </is>
      </c>
      <c r="B29" t="inlineStr">
        <is>
          <t>Acreditación Institucional Sede Bogotá - Fase II - Condiciones iniciales % Avance</t>
        </is>
      </c>
      <c r="C29" t="inlineStr">
        <is>
          <t>Creación, modificación y cierre de programas académicos</t>
        </is>
      </c>
      <c r="D29" t="inlineStr">
        <is>
          <t>Mensual</t>
        </is>
      </c>
      <c r="E29" t="inlineStr">
        <is>
          <t>Positivo</t>
        </is>
      </c>
      <c r="F29" s="137" t="n">
        <v>45504</v>
      </c>
      <c r="G29" t="n">
        <v>74</v>
      </c>
      <c r="H29" t="n">
        <v>69</v>
      </c>
      <c r="I29" t="n">
        <v>0.9324324324324325</v>
      </c>
      <c r="J29" t="n">
        <v>0.9324324324324325</v>
      </c>
      <c r="K29" t="inlineStr">
        <is>
          <t>%</t>
        </is>
      </c>
      <c r="L29" t="inlineStr">
        <is>
          <t>%</t>
        </is>
      </c>
      <c r="M29" t="n">
        <v>2024</v>
      </c>
      <c r="N29" t="inlineStr">
        <is>
          <t>Julio</t>
        </is>
      </c>
      <c r="O29" t="inlineStr">
        <is>
          <t>2024-2</t>
        </is>
      </c>
      <c r="P29" t="n">
        <v>0</v>
      </c>
      <c r="Q29" t="n">
        <v>0</v>
      </c>
      <c r="R29" t="n">
        <v>1</v>
      </c>
      <c r="S29" t="inlineStr">
        <is>
          <t>Calidad</t>
        </is>
      </c>
      <c r="T29" t="inlineStr">
        <is>
          <t>10-2024-07-31</t>
        </is>
      </c>
      <c r="U29" t="n">
        <v>1</v>
      </c>
    </row>
    <row r="30">
      <c r="A30" t="inlineStr">
        <is>
          <t>10</t>
        </is>
      </c>
      <c r="B30" t="inlineStr">
        <is>
          <t>Acreditación Institucional Sede Bogotá - Fase II - Condiciones iniciales % Avance</t>
        </is>
      </c>
      <c r="C30" t="inlineStr">
        <is>
          <t>Creación, modificación y cierre de programas académicos</t>
        </is>
      </c>
      <c r="D30" t="inlineStr">
        <is>
          <t>Mensual</t>
        </is>
      </c>
      <c r="E30" t="inlineStr">
        <is>
          <t>Positivo</t>
        </is>
      </c>
      <c r="F30" s="137" t="n">
        <v>45535</v>
      </c>
      <c r="G30" t="n">
        <v>78</v>
      </c>
      <c r="H30" t="n">
        <v>77</v>
      </c>
      <c r="I30" t="n">
        <v>0.9871794871794872</v>
      </c>
      <c r="J30" t="n">
        <v>0.9871794871794872</v>
      </c>
      <c r="K30" t="inlineStr">
        <is>
          <t>%</t>
        </is>
      </c>
      <c r="L30" t="inlineStr">
        <is>
          <t>%</t>
        </is>
      </c>
      <c r="M30" t="n">
        <v>2024</v>
      </c>
      <c r="N30" t="inlineStr">
        <is>
          <t>Agosto</t>
        </is>
      </c>
      <c r="O30" t="inlineStr">
        <is>
          <t>2024-2</t>
        </is>
      </c>
      <c r="P30" t="n">
        <v>0</v>
      </c>
      <c r="Q30" t="n">
        <v>0</v>
      </c>
      <c r="R30" t="n">
        <v>1</v>
      </c>
      <c r="S30" t="inlineStr">
        <is>
          <t>Calidad</t>
        </is>
      </c>
      <c r="T30" t="inlineStr">
        <is>
          <t>10-2024-08-31</t>
        </is>
      </c>
      <c r="U30" t="n">
        <v>1</v>
      </c>
    </row>
    <row r="31">
      <c r="A31" t="inlineStr">
        <is>
          <t>10</t>
        </is>
      </c>
      <c r="B31" t="inlineStr">
        <is>
          <t>Acreditación Institucional Sede Bogotá - Fase II - Condiciones iniciales % Avance</t>
        </is>
      </c>
      <c r="C31" t="inlineStr">
        <is>
          <t>Creación, modificación y cierre de programas académicos</t>
        </is>
      </c>
      <c r="D31" t="inlineStr">
        <is>
          <t>Mensual</t>
        </is>
      </c>
      <c r="E31" t="inlineStr">
        <is>
          <t>Positivo</t>
        </is>
      </c>
      <c r="F31" s="137" t="n">
        <v>45565</v>
      </c>
      <c r="G31" t="n">
        <v>83</v>
      </c>
      <c r="H31" t="n">
        <v>83</v>
      </c>
      <c r="I31" t="n">
        <v>1</v>
      </c>
      <c r="J31" t="n">
        <v>1</v>
      </c>
      <c r="K31" t="inlineStr">
        <is>
          <t>%</t>
        </is>
      </c>
      <c r="L31" t="inlineStr">
        <is>
          <t>%</t>
        </is>
      </c>
      <c r="M31" t="n">
        <v>2024</v>
      </c>
      <c r="N31" t="inlineStr">
        <is>
          <t>Septiembre</t>
        </is>
      </c>
      <c r="O31" t="inlineStr">
        <is>
          <t>2024-2</t>
        </is>
      </c>
      <c r="P31" t="n">
        <v>0</v>
      </c>
      <c r="Q31" t="n">
        <v>0</v>
      </c>
      <c r="R31" t="n">
        <v>1</v>
      </c>
      <c r="S31" t="inlineStr">
        <is>
          <t>Calidad</t>
        </is>
      </c>
      <c r="T31" t="inlineStr">
        <is>
          <t>10-2024-09-30</t>
        </is>
      </c>
      <c r="U31" t="n">
        <v>1</v>
      </c>
    </row>
    <row r="32">
      <c r="A32" t="inlineStr">
        <is>
          <t>10</t>
        </is>
      </c>
      <c r="B32" t="inlineStr">
        <is>
          <t>Acreditación Institucional Sede Bogotá - Fase II - Condiciones iniciales % Avance</t>
        </is>
      </c>
      <c r="C32" t="inlineStr">
        <is>
          <t>Creación, modificación y cierre de programas académicos</t>
        </is>
      </c>
      <c r="D32" t="inlineStr">
        <is>
          <t>Mensual</t>
        </is>
      </c>
      <c r="E32" t="inlineStr">
        <is>
          <t>Positivo</t>
        </is>
      </c>
      <c r="F32" s="137" t="n">
        <v>45596</v>
      </c>
      <c r="G32" t="n">
        <v>92</v>
      </c>
      <c r="H32" t="n">
        <v>92</v>
      </c>
      <c r="I32" t="n">
        <v>1</v>
      </c>
      <c r="J32" t="n">
        <v>1</v>
      </c>
      <c r="K32" t="inlineStr">
        <is>
          <t>%</t>
        </is>
      </c>
      <c r="L32" t="inlineStr">
        <is>
          <t>%</t>
        </is>
      </c>
      <c r="M32" t="n">
        <v>2024</v>
      </c>
      <c r="N32" t="inlineStr">
        <is>
          <t>Octubre</t>
        </is>
      </c>
      <c r="O32" t="inlineStr">
        <is>
          <t>2024-2</t>
        </is>
      </c>
      <c r="P32" t="n">
        <v>0</v>
      </c>
      <c r="Q32" t="n">
        <v>0</v>
      </c>
      <c r="R32" t="n">
        <v>1</v>
      </c>
      <c r="S32" t="inlineStr">
        <is>
          <t>Calidad</t>
        </is>
      </c>
      <c r="T32" t="inlineStr">
        <is>
          <t>10-2024-10-31</t>
        </is>
      </c>
      <c r="U32" t="n">
        <v>1</v>
      </c>
    </row>
    <row r="33">
      <c r="A33" t="inlineStr">
        <is>
          <t>10</t>
        </is>
      </c>
      <c r="B33" t="inlineStr">
        <is>
          <t>Acreditación Institucional Sede Bogotá - Fase II - Condiciones iniciales % Avance</t>
        </is>
      </c>
      <c r="C33" t="inlineStr">
        <is>
          <t>Creación, modificación y cierre de programas académicos</t>
        </is>
      </c>
      <c r="D33" t="inlineStr">
        <is>
          <t>Mensual</t>
        </is>
      </c>
      <c r="E33" t="inlineStr">
        <is>
          <t>Positivo</t>
        </is>
      </c>
      <c r="F33" s="137" t="n">
        <v>45626</v>
      </c>
      <c r="G33" t="n">
        <v>100</v>
      </c>
      <c r="H33" t="n">
        <v>100</v>
      </c>
      <c r="I33" t="n">
        <v>1</v>
      </c>
      <c r="J33" t="n">
        <v>1</v>
      </c>
      <c r="K33" t="inlineStr">
        <is>
          <t>%</t>
        </is>
      </c>
      <c r="L33" t="inlineStr">
        <is>
          <t>%</t>
        </is>
      </c>
      <c r="M33" t="n">
        <v>2024</v>
      </c>
      <c r="N33" t="inlineStr">
        <is>
          <t>Noviembre</t>
        </is>
      </c>
      <c r="O33" t="inlineStr">
        <is>
          <t>2024-2</t>
        </is>
      </c>
      <c r="P33" t="n">
        <v>0</v>
      </c>
      <c r="Q33" t="n">
        <v>0</v>
      </c>
      <c r="R33" t="n">
        <v>1</v>
      </c>
      <c r="S33" t="inlineStr">
        <is>
          <t>Calidad</t>
        </is>
      </c>
      <c r="T33" t="inlineStr">
        <is>
          <t>10-2024-11-30</t>
        </is>
      </c>
      <c r="U33" t="n">
        <v>1</v>
      </c>
    </row>
    <row r="34">
      <c r="A34" t="inlineStr">
        <is>
          <t>10</t>
        </is>
      </c>
      <c r="B34" t="inlineStr">
        <is>
          <t>Acreditación Institucional Sede Bogotá - Fase II - Condiciones iniciales % Avance</t>
        </is>
      </c>
      <c r="C34" t="inlineStr">
        <is>
          <t>Creación, modificación y cierre de programas académicos</t>
        </is>
      </c>
      <c r="D34" t="inlineStr">
        <is>
          <t>Mensual</t>
        </is>
      </c>
      <c r="E34" t="inlineStr">
        <is>
          <t>Positivo</t>
        </is>
      </c>
      <c r="F34" s="137" t="n">
        <v>45657</v>
      </c>
      <c r="G34" t="n">
        <v>100</v>
      </c>
      <c r="H34" t="n">
        <v>100</v>
      </c>
      <c r="I34" t="n">
        <v>1</v>
      </c>
      <c r="J34" t="n">
        <v>1</v>
      </c>
      <c r="K34" t="inlineStr">
        <is>
          <t>%</t>
        </is>
      </c>
      <c r="L34" t="inlineStr">
        <is>
          <t>%</t>
        </is>
      </c>
      <c r="M34" t="n">
        <v>2024</v>
      </c>
      <c r="N34" t="inlineStr">
        <is>
          <t>Diciembre</t>
        </is>
      </c>
      <c r="O34" t="inlineStr">
        <is>
          <t>2024-2</t>
        </is>
      </c>
      <c r="P34" t="n">
        <v>0</v>
      </c>
      <c r="Q34" t="n">
        <v>0</v>
      </c>
      <c r="R34" t="n">
        <v>1</v>
      </c>
      <c r="S34" t="inlineStr">
        <is>
          <t>Calidad</t>
        </is>
      </c>
      <c r="T34" t="inlineStr">
        <is>
          <t>10-2024-12-31</t>
        </is>
      </c>
      <c r="U34" t="n">
        <v>1</v>
      </c>
    </row>
    <row r="35">
      <c r="A35" t="inlineStr">
        <is>
          <t>10.1</t>
        </is>
      </c>
      <c r="B35" t="inlineStr">
        <is>
          <t>Acreditación Institucional Sede Bogotá - Fase I</t>
        </is>
      </c>
      <c r="C35" t="inlineStr">
        <is>
          <t>Autoevaluación de programas académicos</t>
        </is>
      </c>
      <c r="D35" t="inlineStr">
        <is>
          <t>Mensual</t>
        </is>
      </c>
      <c r="E35" t="inlineStr">
        <is>
          <t>Positivo</t>
        </is>
      </c>
      <c r="F35" s="137" t="n">
        <v>44742</v>
      </c>
      <c r="G35" t="n">
        <v>50</v>
      </c>
      <c r="H35" t="n">
        <v>30</v>
      </c>
      <c r="I35" t="n">
        <v>0.6</v>
      </c>
      <c r="J35" t="n">
        <v>0.6</v>
      </c>
      <c r="K35" t="inlineStr">
        <is>
          <t>%</t>
        </is>
      </c>
      <c r="L35" t="inlineStr">
        <is>
          <t>%</t>
        </is>
      </c>
      <c r="M35" t="n">
        <v>2022</v>
      </c>
      <c r="N35" t="inlineStr">
        <is>
          <t>Junio</t>
        </is>
      </c>
      <c r="O35" t="inlineStr">
        <is>
          <t>2022-1</t>
        </is>
      </c>
      <c r="P35" t="n">
        <v>0</v>
      </c>
      <c r="Q35" t="n">
        <v>0</v>
      </c>
      <c r="R35" t="n">
        <v>1</v>
      </c>
      <c r="S35" t="inlineStr">
        <is>
          <t>Calidad</t>
        </is>
      </c>
      <c r="T35" t="inlineStr">
        <is>
          <t>10.1-2022-06-30</t>
        </is>
      </c>
      <c r="U35" t="n">
        <v>1</v>
      </c>
    </row>
    <row r="36">
      <c r="A36" t="inlineStr">
        <is>
          <t>10.1</t>
        </is>
      </c>
      <c r="B36" t="inlineStr">
        <is>
          <t>Acreditación Institucional Sede Bogotá - Fase I</t>
        </is>
      </c>
      <c r="C36" t="inlineStr">
        <is>
          <t>Autoevaluación de programas académicos</t>
        </is>
      </c>
      <c r="D36" t="inlineStr">
        <is>
          <t>Mensual</t>
        </is>
      </c>
      <c r="E36" t="inlineStr">
        <is>
          <t>Positivo</t>
        </is>
      </c>
      <c r="F36" s="137" t="n">
        <v>44926</v>
      </c>
      <c r="G36" t="n">
        <v>87</v>
      </c>
      <c r="H36" t="n">
        <v>89</v>
      </c>
      <c r="I36" t="n">
        <v>1.022988505747126</v>
      </c>
      <c r="J36" t="n">
        <v>1.022988505747126</v>
      </c>
      <c r="K36" t="inlineStr">
        <is>
          <t>%</t>
        </is>
      </c>
      <c r="L36" t="inlineStr">
        <is>
          <t>%</t>
        </is>
      </c>
      <c r="M36" t="n">
        <v>2022</v>
      </c>
      <c r="N36" t="inlineStr">
        <is>
          <t>Diciembre</t>
        </is>
      </c>
      <c r="O36" t="inlineStr">
        <is>
          <t>2022-2</t>
        </is>
      </c>
      <c r="P36" t="n">
        <v>0</v>
      </c>
      <c r="Q36" t="n">
        <v>0</v>
      </c>
      <c r="R36" t="n">
        <v>1</v>
      </c>
      <c r="S36" t="inlineStr">
        <is>
          <t>Calidad</t>
        </is>
      </c>
      <c r="T36" t="inlineStr">
        <is>
          <t>10.1-2022-12-31</t>
        </is>
      </c>
      <c r="U36" t="n">
        <v>1</v>
      </c>
    </row>
    <row r="37">
      <c r="A37" t="inlineStr">
        <is>
          <t>10.1</t>
        </is>
      </c>
      <c r="B37" t="inlineStr">
        <is>
          <t>Acreditación Institucional Sede Bogotá - Fase I</t>
        </is>
      </c>
      <c r="C37" t="inlineStr">
        <is>
          <t>Autoevaluación de programas académicos</t>
        </is>
      </c>
      <c r="D37" t="inlineStr">
        <is>
          <t>Mensual</t>
        </is>
      </c>
      <c r="E37" t="inlineStr">
        <is>
          <t>Positivo</t>
        </is>
      </c>
      <c r="F37" s="137" t="n">
        <v>44956</v>
      </c>
      <c r="G37" t="n">
        <v>97</v>
      </c>
      <c r="H37" t="n">
        <v>97</v>
      </c>
      <c r="I37" t="n">
        <v>1</v>
      </c>
      <c r="J37" t="n">
        <v>1</v>
      </c>
      <c r="K37" t="inlineStr">
        <is>
          <t>%</t>
        </is>
      </c>
      <c r="L37" t="inlineStr">
        <is>
          <t>%</t>
        </is>
      </c>
      <c r="M37" t="n">
        <v>2023</v>
      </c>
      <c r="N37" t="inlineStr">
        <is>
          <t>Enero</t>
        </is>
      </c>
      <c r="O37" t="inlineStr">
        <is>
          <t>2023-1</t>
        </is>
      </c>
      <c r="P37" t="n">
        <v>0</v>
      </c>
      <c r="Q37" t="n">
        <v>0</v>
      </c>
      <c r="R37" t="n">
        <v>1</v>
      </c>
      <c r="S37" t="inlineStr">
        <is>
          <t>Calidad</t>
        </is>
      </c>
      <c r="T37" t="inlineStr">
        <is>
          <t>10.1-2023-01-30</t>
        </is>
      </c>
      <c r="U37" t="n">
        <v>1</v>
      </c>
    </row>
    <row r="38">
      <c r="A38" t="inlineStr">
        <is>
          <t>10.1</t>
        </is>
      </c>
      <c r="B38" t="inlineStr">
        <is>
          <t>Acreditación Institucional Sede Bogotá - Fase I</t>
        </is>
      </c>
      <c r="C38" t="inlineStr">
        <is>
          <t>Autoevaluación de programas académicos</t>
        </is>
      </c>
      <c r="D38" t="inlineStr">
        <is>
          <t>Mensual</t>
        </is>
      </c>
      <c r="E38" t="inlineStr">
        <is>
          <t>Positivo</t>
        </is>
      </c>
      <c r="F38" s="137" t="n">
        <v>44985</v>
      </c>
      <c r="G38" t="n">
        <v>97</v>
      </c>
      <c r="H38" t="n">
        <v>97</v>
      </c>
      <c r="I38" t="n">
        <v>1</v>
      </c>
      <c r="J38" t="n">
        <v>1</v>
      </c>
      <c r="K38" t="inlineStr">
        <is>
          <t>%</t>
        </is>
      </c>
      <c r="L38" t="inlineStr">
        <is>
          <t>%</t>
        </is>
      </c>
      <c r="M38" t="n">
        <v>2023</v>
      </c>
      <c r="N38" t="inlineStr">
        <is>
          <t>Febrero</t>
        </is>
      </c>
      <c r="O38" t="inlineStr">
        <is>
          <t>2023-1</t>
        </is>
      </c>
      <c r="P38" t="n">
        <v>0</v>
      </c>
      <c r="Q38" t="n">
        <v>0</v>
      </c>
      <c r="R38" t="n">
        <v>1</v>
      </c>
      <c r="S38" t="inlineStr">
        <is>
          <t>Calidad</t>
        </is>
      </c>
      <c r="T38" t="inlineStr">
        <is>
          <t>10.1-2023-02-28</t>
        </is>
      </c>
      <c r="U38" t="n">
        <v>1</v>
      </c>
    </row>
    <row r="39">
      <c r="A39" t="inlineStr">
        <is>
          <t>10.1</t>
        </is>
      </c>
      <c r="B39" t="inlineStr">
        <is>
          <t>Acreditación Institucional Sede Bogotá - Fase I</t>
        </is>
      </c>
      <c r="C39" t="inlineStr">
        <is>
          <t>Autoevaluación de programas académicos</t>
        </is>
      </c>
      <c r="D39" t="inlineStr">
        <is>
          <t>Mensual</t>
        </is>
      </c>
      <c r="E39" t="inlineStr">
        <is>
          <t>Positivo</t>
        </is>
      </c>
      <c r="F39" s="137" t="n">
        <v>45016</v>
      </c>
      <c r="G39" t="n">
        <v>100</v>
      </c>
      <c r="H39" t="n">
        <v>100</v>
      </c>
      <c r="I39" t="n">
        <v>1</v>
      </c>
      <c r="J39" t="n">
        <v>1</v>
      </c>
      <c r="K39" t="inlineStr">
        <is>
          <t>%</t>
        </is>
      </c>
      <c r="L39" t="inlineStr">
        <is>
          <t>%</t>
        </is>
      </c>
      <c r="M39" t="n">
        <v>2023</v>
      </c>
      <c r="N39" t="inlineStr">
        <is>
          <t>Marzo</t>
        </is>
      </c>
      <c r="O39" t="inlineStr">
        <is>
          <t>2023-1</t>
        </is>
      </c>
      <c r="P39" t="n">
        <v>0</v>
      </c>
      <c r="Q39" t="n">
        <v>0</v>
      </c>
      <c r="R39" t="n">
        <v>1</v>
      </c>
      <c r="S39" t="inlineStr">
        <is>
          <t>Calidad</t>
        </is>
      </c>
      <c r="T39" t="inlineStr">
        <is>
          <t>10.1-2023-03-31</t>
        </is>
      </c>
      <c r="U39" t="n">
        <v>1</v>
      </c>
    </row>
    <row r="40">
      <c r="A40" t="inlineStr">
        <is>
          <t>100</t>
        </is>
      </c>
      <c r="B40" t="inlineStr">
        <is>
          <t>Cumplimiento de requisitos legales SST</t>
        </is>
      </c>
      <c r="C40" t="inlineStr">
        <is>
          <t>GESTIÓN DE SEGURIDAD Y SALUD EN EL TRABAJO</t>
        </is>
      </c>
      <c r="D40" t="inlineStr">
        <is>
          <t>Anual</t>
        </is>
      </c>
      <c r="E40" t="inlineStr">
        <is>
          <t>Positivo</t>
        </is>
      </c>
      <c r="F40" s="137" t="n">
        <v>45291</v>
      </c>
      <c r="G40" t="n">
        <v>100</v>
      </c>
      <c r="H40" t="n">
        <v>99</v>
      </c>
      <c r="I40" t="n">
        <v>0.99</v>
      </c>
      <c r="J40" t="n">
        <v>0.99</v>
      </c>
      <c r="K40" t="inlineStr">
        <is>
          <t>%</t>
        </is>
      </c>
      <c r="L40" t="inlineStr">
        <is>
          <t>%</t>
        </is>
      </c>
      <c r="M40" t="n">
        <v>2023</v>
      </c>
      <c r="N40" t="inlineStr">
        <is>
          <t>Diciembre</t>
        </is>
      </c>
      <c r="O40" t="inlineStr">
        <is>
          <t>2023-2</t>
        </is>
      </c>
      <c r="P40" t="n">
        <v>0</v>
      </c>
      <c r="Q40" t="n">
        <v>0</v>
      </c>
      <c r="R40" t="n">
        <v>0</v>
      </c>
      <c r="S40" t="inlineStr">
        <is>
          <t>Trasformación_Organizacional</t>
        </is>
      </c>
      <c r="T40" t="inlineStr">
        <is>
          <t>100-2023-12-31</t>
        </is>
      </c>
      <c r="U40" t="n">
        <v>1</v>
      </c>
    </row>
    <row r="41">
      <c r="A41" t="inlineStr">
        <is>
          <t>100</t>
        </is>
      </c>
      <c r="B41" t="inlineStr">
        <is>
          <t>Cumplimiento de requisitos legales SST</t>
        </is>
      </c>
      <c r="C41" t="inlineStr">
        <is>
          <t>GESTIÓN DE SEGURIDAD Y SALUD EN EL TRABAJO</t>
        </is>
      </c>
      <c r="D41" t="inlineStr">
        <is>
          <t>Anual</t>
        </is>
      </c>
      <c r="E41" t="inlineStr">
        <is>
          <t>Positivo</t>
        </is>
      </c>
      <c r="F41" s="137" t="n">
        <v>45657</v>
      </c>
      <c r="G41" t="n">
        <v>100</v>
      </c>
      <c r="H41" t="n">
        <v>99</v>
      </c>
      <c r="I41" t="n">
        <v>0.99</v>
      </c>
      <c r="J41" t="n">
        <v>0.99</v>
      </c>
      <c r="K41" t="inlineStr">
        <is>
          <t>%</t>
        </is>
      </c>
      <c r="L41" t="inlineStr">
        <is>
          <t>%</t>
        </is>
      </c>
      <c r="M41" t="n">
        <v>2024</v>
      </c>
      <c r="N41" t="inlineStr">
        <is>
          <t>Diciembre</t>
        </is>
      </c>
      <c r="O41" t="inlineStr">
        <is>
          <t>2024-2</t>
        </is>
      </c>
      <c r="P41" t="n">
        <v>0</v>
      </c>
      <c r="Q41" t="n">
        <v>0</v>
      </c>
      <c r="R41" t="n">
        <v>0</v>
      </c>
      <c r="S41" t="inlineStr">
        <is>
          <t>Trasformación_Organizacional</t>
        </is>
      </c>
      <c r="T41" t="inlineStr">
        <is>
          <t>100-2024-12-31</t>
        </is>
      </c>
      <c r="U41" t="n">
        <v>1</v>
      </c>
    </row>
    <row r="42">
      <c r="A42" t="inlineStr">
        <is>
          <t>100</t>
        </is>
      </c>
      <c r="B42" t="inlineStr">
        <is>
          <t>Cumplimiento de requisitos legales SST</t>
        </is>
      </c>
      <c r="C42" t="inlineStr">
        <is>
          <t>GESTIÓN DE SEGURIDAD Y SALUD EN EL TRABAJO</t>
        </is>
      </c>
      <c r="D42" t="inlineStr">
        <is>
          <t>Anual</t>
        </is>
      </c>
      <c r="E42" t="inlineStr">
        <is>
          <t>Positivo</t>
        </is>
      </c>
      <c r="F42" s="137" t="n">
        <v>46022</v>
      </c>
      <c r="G42" t="n">
        <v>100</v>
      </c>
      <c r="H42" t="inlineStr">
        <is>
          <t>100</t>
        </is>
      </c>
      <c r="I42" t="n">
        <v>1</v>
      </c>
      <c r="J42" t="n">
        <v>1</v>
      </c>
      <c r="K42" t="inlineStr">
        <is>
          <t>100.0%</t>
        </is>
      </c>
      <c r="L42" t="inlineStr">
        <is>
          <t>100.0%</t>
        </is>
      </c>
      <c r="M42" t="n">
        <v>2025</v>
      </c>
      <c r="N42" t="inlineStr">
        <is>
          <t>Diciembre</t>
        </is>
      </c>
      <c r="O42" t="inlineStr">
        <is>
          <t>2025-2</t>
        </is>
      </c>
      <c r="P42" t="n">
        <v>2</v>
      </c>
      <c r="Q42" t="n">
        <v>2</v>
      </c>
      <c r="R42" t="n">
        <v>0</v>
      </c>
      <c r="S42" t="inlineStr">
        <is>
          <t>Transformación_Organizacional</t>
        </is>
      </c>
      <c r="T42" t="inlineStr">
        <is>
          <t>100-2025-12-31</t>
        </is>
      </c>
      <c r="U42" t="n">
        <v>31</v>
      </c>
    </row>
    <row r="43">
      <c r="A43" t="inlineStr">
        <is>
          <t>104</t>
        </is>
      </c>
      <c r="B43" t="inlineStr">
        <is>
          <t>Tasa de accidentalidad</t>
        </is>
      </c>
      <c r="C43" t="inlineStr">
        <is>
          <t>GESTIÓN DE SEGURIDAD Y SALUD EN EL TRABAJO</t>
        </is>
      </c>
      <c r="D43" t="inlineStr">
        <is>
          <t>Anual</t>
        </is>
      </c>
      <c r="E43" t="inlineStr">
        <is>
          <t>Negativo</t>
        </is>
      </c>
      <c r="F43" s="137" t="n">
        <v>45291</v>
      </c>
      <c r="G43" t="n">
        <v>2.14</v>
      </c>
      <c r="H43" t="n">
        <v>0.47</v>
      </c>
      <c r="I43" t="n">
        <v>1</v>
      </c>
      <c r="J43" t="n">
        <v>1</v>
      </c>
      <c r="K43" t="inlineStr">
        <is>
          <t>DEC</t>
        </is>
      </c>
      <c r="L43" t="inlineStr">
        <is>
          <t>DEC</t>
        </is>
      </c>
      <c r="M43" t="n">
        <v>2023</v>
      </c>
      <c r="N43" t="inlineStr">
        <is>
          <t>Diciembre</t>
        </is>
      </c>
      <c r="O43" t="inlineStr">
        <is>
          <t>2023-2</t>
        </is>
      </c>
      <c r="P43" t="n">
        <v>2</v>
      </c>
      <c r="Q43" t="n">
        <v>2</v>
      </c>
      <c r="R43" t="n">
        <v>0</v>
      </c>
      <c r="S43" t="inlineStr">
        <is>
          <t>Trasformación_Organizacional</t>
        </is>
      </c>
      <c r="T43" t="inlineStr">
        <is>
          <t>104-2023-12-31</t>
        </is>
      </c>
      <c r="U43" t="n">
        <v>1</v>
      </c>
    </row>
    <row r="44">
      <c r="A44" t="inlineStr">
        <is>
          <t>104</t>
        </is>
      </c>
      <c r="B44" t="inlineStr">
        <is>
          <t>Tasa de accidentalidad</t>
        </is>
      </c>
      <c r="C44" t="inlineStr">
        <is>
          <t>GESTIÓN DE SEGURIDAD Y SALUD EN EL TRABAJO</t>
        </is>
      </c>
      <c r="D44" t="inlineStr">
        <is>
          <t>Anual</t>
        </is>
      </c>
      <c r="E44" t="inlineStr">
        <is>
          <t>Negativo</t>
        </is>
      </c>
      <c r="F44" s="137" t="n">
        <v>45657</v>
      </c>
      <c r="G44" t="n">
        <v>1.2</v>
      </c>
      <c r="H44" t="n">
        <v>0.11</v>
      </c>
      <c r="I44" t="n">
        <v>1</v>
      </c>
      <c r="J44" t="n">
        <v>1</v>
      </c>
      <c r="K44" t="inlineStr">
        <is>
          <t>DEC</t>
        </is>
      </c>
      <c r="L44" t="inlineStr">
        <is>
          <t>DEC</t>
        </is>
      </c>
      <c r="M44" t="n">
        <v>2024</v>
      </c>
      <c r="N44" t="inlineStr">
        <is>
          <t>Diciembre</t>
        </is>
      </c>
      <c r="O44" t="inlineStr">
        <is>
          <t>2024-2</t>
        </is>
      </c>
      <c r="P44" t="n">
        <v>2</v>
      </c>
      <c r="Q44" t="n">
        <v>2</v>
      </c>
      <c r="R44" t="n">
        <v>0</v>
      </c>
      <c r="S44" t="inlineStr">
        <is>
          <t>Trasformación_Organizacional</t>
        </is>
      </c>
      <c r="T44" t="inlineStr">
        <is>
          <t>104-2024-12-31</t>
        </is>
      </c>
      <c r="U44" t="n">
        <v>1</v>
      </c>
    </row>
    <row r="45">
      <c r="A45" t="inlineStr">
        <is>
          <t>104</t>
        </is>
      </c>
      <c r="B45" t="inlineStr">
        <is>
          <t>Tasa de accidentalidad</t>
        </is>
      </c>
      <c r="C45" t="inlineStr">
        <is>
          <t>GESTIÓN DE SEGURIDAD Y SALUD EN EL TRABAJO</t>
        </is>
      </c>
      <c r="D45" t="inlineStr">
        <is>
          <t>Anual</t>
        </is>
      </c>
      <c r="E45" t="inlineStr">
        <is>
          <t>Negativo</t>
        </is>
      </c>
      <c r="F45" s="137" t="n">
        <v>46022</v>
      </c>
      <c r="G45" t="n">
        <v>2.14</v>
      </c>
      <c r="H45" t="inlineStr">
        <is>
          <t>0.21</t>
        </is>
      </c>
      <c r="I45" t="n">
        <v>1.3</v>
      </c>
      <c r="J45" t="n">
        <v>10.19047619047619</v>
      </c>
      <c r="K45" t="inlineStr">
        <is>
          <t>2.14%</t>
        </is>
      </c>
      <c r="L45" t="inlineStr">
        <is>
          <t>0.21%</t>
        </is>
      </c>
      <c r="M45" t="n">
        <v>2025</v>
      </c>
      <c r="N45" t="inlineStr">
        <is>
          <t>Diciembre</t>
        </is>
      </c>
      <c r="O45" t="inlineStr">
        <is>
          <t>2025-2</t>
        </is>
      </c>
      <c r="P45" t="n">
        <v>2</v>
      </c>
      <c r="Q45" t="n">
        <v>2</v>
      </c>
      <c r="R45" t="n">
        <v>0</v>
      </c>
      <c r="S45" t="inlineStr">
        <is>
          <t>Transformación_Organizacional</t>
        </is>
      </c>
      <c r="T45" t="inlineStr">
        <is>
          <t>104-2025-12-31</t>
        </is>
      </c>
      <c r="U45" t="n">
        <v>31</v>
      </c>
    </row>
    <row r="46">
      <c r="A46" t="inlineStr">
        <is>
          <t>106</t>
        </is>
      </c>
      <c r="B46" t="inlineStr">
        <is>
          <t>Mortalidad de los accidentes laborales</t>
        </is>
      </c>
      <c r="C46" t="inlineStr">
        <is>
          <t>GESTIÓN DE SEGURIDAD Y SALUD EN EL TRABAJO</t>
        </is>
      </c>
      <c r="D46" t="inlineStr">
        <is>
          <t>Anual</t>
        </is>
      </c>
      <c r="E46" t="inlineStr">
        <is>
          <t>Negativo</t>
        </is>
      </c>
      <c r="F46" s="137" t="n">
        <v>45291</v>
      </c>
      <c r="G46" t="n">
        <v>1e-05</v>
      </c>
      <c r="H46" t="n">
        <v>1e-05</v>
      </c>
      <c r="I46" t="n">
        <v>1</v>
      </c>
      <c r="J46" t="n">
        <v>1</v>
      </c>
      <c r="K46" t="inlineStr">
        <is>
          <t>ENT</t>
        </is>
      </c>
      <c r="L46" t="inlineStr">
        <is>
          <t>ENT</t>
        </is>
      </c>
      <c r="M46" t="n">
        <v>2023</v>
      </c>
      <c r="N46" t="inlineStr">
        <is>
          <t>Diciembre</t>
        </is>
      </c>
      <c r="O46" t="inlineStr">
        <is>
          <t>2023-2</t>
        </is>
      </c>
      <c r="P46" t="n">
        <v>0</v>
      </c>
      <c r="Q46" t="n">
        <v>0</v>
      </c>
      <c r="R46" t="n">
        <v>0</v>
      </c>
      <c r="S46" t="inlineStr">
        <is>
          <t>Trasformación_Organizacional</t>
        </is>
      </c>
      <c r="T46" t="inlineStr">
        <is>
          <t>106-2023-12-31</t>
        </is>
      </c>
      <c r="U46" t="n">
        <v>1</v>
      </c>
    </row>
    <row r="47">
      <c r="A47" t="inlineStr">
        <is>
          <t>106</t>
        </is>
      </c>
      <c r="B47" t="inlineStr">
        <is>
          <t>Mortalidad de los accidentes laborales</t>
        </is>
      </c>
      <c r="C47" t="inlineStr">
        <is>
          <t>GESTIÓN DE SEGURIDAD Y SALUD EN EL TRABAJO</t>
        </is>
      </c>
      <c r="D47" t="inlineStr">
        <is>
          <t>Anual</t>
        </is>
      </c>
      <c r="E47" t="inlineStr">
        <is>
          <t>Negativo</t>
        </is>
      </c>
      <c r="F47" s="137" t="n">
        <v>45657</v>
      </c>
      <c r="G47" t="n">
        <v>0</v>
      </c>
      <c r="H47" t="n">
        <v>0</v>
      </c>
      <c r="I47" t="n">
        <v>1</v>
      </c>
      <c r="J47" t="n">
        <v>1</v>
      </c>
      <c r="K47" t="inlineStr">
        <is>
          <t>ENT</t>
        </is>
      </c>
      <c r="L47" t="inlineStr">
        <is>
          <t>ENT</t>
        </is>
      </c>
      <c r="M47" t="n">
        <v>2024</v>
      </c>
      <c r="N47" t="inlineStr">
        <is>
          <t>Diciembre</t>
        </is>
      </c>
      <c r="O47" t="inlineStr">
        <is>
          <t>2024-2</t>
        </is>
      </c>
      <c r="P47" t="n">
        <v>0</v>
      </c>
      <c r="Q47" t="n">
        <v>0</v>
      </c>
      <c r="R47" t="n">
        <v>0</v>
      </c>
      <c r="S47" t="inlineStr">
        <is>
          <t>Trasformación_Organizacional</t>
        </is>
      </c>
      <c r="T47" t="inlineStr">
        <is>
          <t>106-2024-12-31</t>
        </is>
      </c>
      <c r="U47" t="n">
        <v>1</v>
      </c>
    </row>
    <row r="48">
      <c r="A48" t="inlineStr">
        <is>
          <t>106</t>
        </is>
      </c>
      <c r="B48" t="inlineStr">
        <is>
          <t>Mortalidad de los accidentes laborales</t>
        </is>
      </c>
      <c r="C48" t="inlineStr">
        <is>
          <t>GESTIÓN DE SEGURIDAD Y SALUD EN EL TRABAJO</t>
        </is>
      </c>
      <c r="D48" t="inlineStr">
        <is>
          <t>Anual</t>
        </is>
      </c>
      <c r="E48" t="inlineStr">
        <is>
          <t>Negativo</t>
        </is>
      </c>
      <c r="F48" s="137" t="n">
        <v>46022</v>
      </c>
      <c r="G48" t="n">
        <v>0</v>
      </c>
      <c r="H48" t="inlineStr">
        <is>
          <t>0</t>
        </is>
      </c>
      <c r="I48" t="n">
        <v>0</v>
      </c>
      <c r="J48" t="n">
        <v>0</v>
      </c>
      <c r="K48" t="inlineStr">
        <is>
          <t>0.0%</t>
        </is>
      </c>
      <c r="L48" t="inlineStr">
        <is>
          <t>0.0%</t>
        </is>
      </c>
      <c r="M48" t="n">
        <v>2025</v>
      </c>
      <c r="N48" t="inlineStr">
        <is>
          <t>Diciembre</t>
        </is>
      </c>
      <c r="O48" t="inlineStr">
        <is>
          <t>2025-2</t>
        </is>
      </c>
      <c r="P48" t="n">
        <v>2</v>
      </c>
      <c r="Q48" t="n">
        <v>2</v>
      </c>
      <c r="R48" t="n">
        <v>0</v>
      </c>
      <c r="S48" t="inlineStr">
        <is>
          <t>Transformación_Organizacional</t>
        </is>
      </c>
      <c r="T48" t="inlineStr">
        <is>
          <t>106-2025-12-31</t>
        </is>
      </c>
      <c r="U48" t="n">
        <v>31</v>
      </c>
    </row>
    <row r="49">
      <c r="A49" t="inlineStr">
        <is>
          <t>108</t>
        </is>
      </c>
      <c r="B49" t="inlineStr">
        <is>
          <t>Nivel de Satisfacción Servicios Prestados</t>
        </is>
      </c>
      <c r="C49" t="inlineStr">
        <is>
          <t>DIRECCIONAMIENTO ESTRATÉGICO</t>
        </is>
      </c>
      <c r="D49" t="inlineStr">
        <is>
          <t>Anual</t>
        </is>
      </c>
      <c r="E49" t="inlineStr">
        <is>
          <t>Positivo</t>
        </is>
      </c>
      <c r="F49" s="137" t="n">
        <v>45657</v>
      </c>
      <c r="M49" t="n">
        <v>2024</v>
      </c>
      <c r="N49" t="inlineStr">
        <is>
          <t>Diciembre</t>
        </is>
      </c>
      <c r="O49" t="inlineStr">
        <is>
          <t>2024-2</t>
        </is>
      </c>
      <c r="P49" t="n">
        <v>0</v>
      </c>
      <c r="Q49" t="n">
        <v>0</v>
      </c>
      <c r="R49" t="n">
        <v>0</v>
      </c>
      <c r="S49" t="inlineStr">
        <is>
          <t>Trasformación_Organizacional</t>
        </is>
      </c>
      <c r="T49" t="inlineStr">
        <is>
          <t>108-2024-12-31</t>
        </is>
      </c>
      <c r="U49" t="n">
        <v>1</v>
      </c>
    </row>
    <row r="50">
      <c r="A50" t="inlineStr">
        <is>
          <t>108.1</t>
        </is>
      </c>
      <c r="B50" t="inlineStr">
        <is>
          <t>Nivel de Satisfacción Servicios Prestados</t>
        </is>
      </c>
      <c r="C50" t="inlineStr">
        <is>
          <t>Planeación Estratégica</t>
        </is>
      </c>
      <c r="D50" t="inlineStr">
        <is>
          <t>Anual</t>
        </is>
      </c>
      <c r="E50" t="inlineStr">
        <is>
          <t>Positivo</t>
        </is>
      </c>
      <c r="F50" s="137" t="n">
        <v>44926</v>
      </c>
      <c r="G50" t="n">
        <v>80</v>
      </c>
      <c r="H50" t="n">
        <v>80.4761904761905</v>
      </c>
      <c r="I50" t="n">
        <v>1.005952380952381</v>
      </c>
      <c r="J50" t="n">
        <v>1.005952380952381</v>
      </c>
      <c r="K50" t="inlineStr">
        <is>
          <t>%</t>
        </is>
      </c>
      <c r="L50" t="inlineStr">
        <is>
          <t>%</t>
        </is>
      </c>
      <c r="M50" t="n">
        <v>2022</v>
      </c>
      <c r="N50" t="inlineStr">
        <is>
          <t>Diciembre</t>
        </is>
      </c>
      <c r="O50" t="inlineStr">
        <is>
          <t>2022-2</t>
        </is>
      </c>
      <c r="P50" t="n">
        <v>0</v>
      </c>
      <c r="Q50" t="n">
        <v>0</v>
      </c>
      <c r="R50" t="n">
        <v>0</v>
      </c>
      <c r="S50" t="inlineStr">
        <is>
          <t>Experiencia</t>
        </is>
      </c>
      <c r="T50" t="inlineStr">
        <is>
          <t>108.1-2022-12-31</t>
        </is>
      </c>
      <c r="U50" t="n">
        <v>1</v>
      </c>
    </row>
    <row r="51">
      <c r="A51" t="inlineStr">
        <is>
          <t>108.1</t>
        </is>
      </c>
      <c r="B51" t="inlineStr">
        <is>
          <t>Nivel de Satisfacción Servicios Prestados</t>
        </is>
      </c>
      <c r="C51" t="inlineStr">
        <is>
          <t>Planeación Estratégica</t>
        </is>
      </c>
      <c r="D51" t="inlineStr">
        <is>
          <t>Anual</t>
        </is>
      </c>
      <c r="E51" t="inlineStr">
        <is>
          <t>Positivo</t>
        </is>
      </c>
      <c r="F51" s="137" t="n">
        <v>45230</v>
      </c>
      <c r="G51" t="n">
        <v>80</v>
      </c>
      <c r="H51" t="n">
        <v>92.95362762846399</v>
      </c>
      <c r="I51" t="n">
        <v>1.1619203453558</v>
      </c>
      <c r="J51" t="n">
        <v>1.1619203453558</v>
      </c>
      <c r="K51" t="inlineStr">
        <is>
          <t>%</t>
        </is>
      </c>
      <c r="L51" t="inlineStr">
        <is>
          <t>%</t>
        </is>
      </c>
      <c r="M51" t="n">
        <v>2023</v>
      </c>
      <c r="N51" t="inlineStr">
        <is>
          <t>Octubre</t>
        </is>
      </c>
      <c r="O51" t="inlineStr">
        <is>
          <t>2023-2</t>
        </is>
      </c>
      <c r="P51" t="n">
        <v>0</v>
      </c>
      <c r="Q51" t="n">
        <v>0</v>
      </c>
      <c r="R51" t="n">
        <v>0</v>
      </c>
      <c r="S51" t="inlineStr">
        <is>
          <t>Experiencia</t>
        </is>
      </c>
      <c r="T51" t="inlineStr">
        <is>
          <t>108.1-2023-10-31</t>
        </is>
      </c>
      <c r="U51" t="n">
        <v>1</v>
      </c>
    </row>
    <row r="52">
      <c r="A52" t="inlineStr">
        <is>
          <t>108.1</t>
        </is>
      </c>
      <c r="B52" t="inlineStr">
        <is>
          <t>Nivel de Satisfacción Servicios Prestados</t>
        </is>
      </c>
      <c r="C52" t="inlineStr">
        <is>
          <t>Planeación Estratégica</t>
        </is>
      </c>
      <c r="D52" t="inlineStr">
        <is>
          <t>Anual</t>
        </is>
      </c>
      <c r="E52" t="inlineStr">
        <is>
          <t>Positivo</t>
        </is>
      </c>
      <c r="F52" s="137" t="n">
        <v>45291</v>
      </c>
      <c r="G52" t="n">
        <v>80</v>
      </c>
      <c r="H52" t="n">
        <v>80.4761904761905</v>
      </c>
      <c r="I52" t="n">
        <v>1.005952380952381</v>
      </c>
      <c r="J52" t="n">
        <v>1.005952380952381</v>
      </c>
      <c r="K52" t="inlineStr">
        <is>
          <t>%</t>
        </is>
      </c>
      <c r="L52" t="inlineStr">
        <is>
          <t>%</t>
        </is>
      </c>
      <c r="M52" t="n">
        <v>2023</v>
      </c>
      <c r="N52" t="inlineStr">
        <is>
          <t>Diciembre</t>
        </is>
      </c>
      <c r="O52" t="inlineStr">
        <is>
          <t>2023-2</t>
        </is>
      </c>
      <c r="P52" t="n">
        <v>0</v>
      </c>
      <c r="Q52" t="n">
        <v>0</v>
      </c>
      <c r="R52" t="n">
        <v>0</v>
      </c>
      <c r="S52" t="inlineStr">
        <is>
          <t>Experiencia</t>
        </is>
      </c>
      <c r="T52" t="inlineStr">
        <is>
          <t>108.1-2023-12-31</t>
        </is>
      </c>
      <c r="U52" t="n">
        <v>1</v>
      </c>
    </row>
    <row r="53">
      <c r="A53" t="inlineStr">
        <is>
          <t>108.11</t>
        </is>
      </c>
      <c r="B53" t="inlineStr">
        <is>
          <t>Nivel de Satisfacción Servicios Prestados</t>
        </is>
      </c>
      <c r="C53" t="inlineStr">
        <is>
          <t>Desempeño Institucional</t>
        </is>
      </c>
      <c r="D53" t="inlineStr">
        <is>
          <t>Anual</t>
        </is>
      </c>
      <c r="E53" t="inlineStr">
        <is>
          <t>Positivo</t>
        </is>
      </c>
      <c r="F53" s="137" t="n">
        <v>45230</v>
      </c>
      <c r="G53" t="n">
        <v>80</v>
      </c>
      <c r="H53" t="n">
        <v>96.68972332015811</v>
      </c>
      <c r="I53" t="n">
        <v>1.208621541501976</v>
      </c>
      <c r="J53" t="n">
        <v>1.208621541501976</v>
      </c>
      <c r="K53" t="inlineStr">
        <is>
          <t>%</t>
        </is>
      </c>
      <c r="L53" t="inlineStr">
        <is>
          <t>%</t>
        </is>
      </c>
      <c r="M53" t="n">
        <v>2023</v>
      </c>
      <c r="N53" t="inlineStr">
        <is>
          <t>Octubre</t>
        </is>
      </c>
      <c r="O53" t="inlineStr">
        <is>
          <t>2023-2</t>
        </is>
      </c>
      <c r="P53" t="n">
        <v>0</v>
      </c>
      <c r="Q53" t="n">
        <v>0</v>
      </c>
      <c r="R53" t="n">
        <v>0</v>
      </c>
      <c r="S53" t="inlineStr">
        <is>
          <t>Experiencia</t>
        </is>
      </c>
      <c r="T53" t="inlineStr">
        <is>
          <t>108.11-2023-10-31</t>
        </is>
      </c>
      <c r="U53" t="n">
        <v>1</v>
      </c>
    </row>
    <row r="54">
      <c r="A54" t="inlineStr">
        <is>
          <t>108.11</t>
        </is>
      </c>
      <c r="B54" t="inlineStr">
        <is>
          <t>Nivel de Satisfacción Servicios Prestados</t>
        </is>
      </c>
      <c r="C54" t="inlineStr">
        <is>
          <t>Desempeño Institucional</t>
        </is>
      </c>
      <c r="D54" t="inlineStr">
        <is>
          <t>Anual</t>
        </is>
      </c>
      <c r="E54" t="inlineStr">
        <is>
          <t>Positivo</t>
        </is>
      </c>
      <c r="F54" s="137" t="n">
        <v>45291</v>
      </c>
      <c r="G54" t="n">
        <v>80</v>
      </c>
      <c r="H54" t="n">
        <v>96.68972332015811</v>
      </c>
      <c r="I54" t="n">
        <v>1.208621541501976</v>
      </c>
      <c r="J54" t="n">
        <v>1.208621541501976</v>
      </c>
      <c r="K54" t="inlineStr">
        <is>
          <t>%</t>
        </is>
      </c>
      <c r="L54" t="inlineStr">
        <is>
          <t>%</t>
        </is>
      </c>
      <c r="M54" t="n">
        <v>2023</v>
      </c>
      <c r="N54" t="inlineStr">
        <is>
          <t>Diciembre</t>
        </is>
      </c>
      <c r="O54" t="inlineStr">
        <is>
          <t>2023-2</t>
        </is>
      </c>
      <c r="P54" t="n">
        <v>0</v>
      </c>
      <c r="Q54" t="n">
        <v>0</v>
      </c>
      <c r="R54" t="n">
        <v>0</v>
      </c>
      <c r="S54" t="inlineStr">
        <is>
          <t>Experiencia</t>
        </is>
      </c>
      <c r="T54" t="inlineStr">
        <is>
          <t>108.11-2023-12-31</t>
        </is>
      </c>
      <c r="U54" t="n">
        <v>1</v>
      </c>
    </row>
    <row r="55">
      <c r="A55" t="inlineStr">
        <is>
          <t>108.12</t>
        </is>
      </c>
      <c r="B55" t="inlineStr">
        <is>
          <t>Nivel de Satisfacción Servicios Prestados</t>
        </is>
      </c>
      <c r="C55" t="inlineStr">
        <is>
          <t>Prácticas Empresariales</t>
        </is>
      </c>
      <c r="D55" t="inlineStr">
        <is>
          <t>Anual</t>
        </is>
      </c>
      <c r="E55" t="inlineStr">
        <is>
          <t>Positivo</t>
        </is>
      </c>
      <c r="F55" s="137" t="n">
        <v>45230</v>
      </c>
      <c r="G55" t="n">
        <v>80</v>
      </c>
      <c r="H55" t="n">
        <v>84.55988455988461</v>
      </c>
      <c r="I55" t="n">
        <v>1.056998556998558</v>
      </c>
      <c r="J55" t="n">
        <v>1.056998556998558</v>
      </c>
      <c r="K55" t="inlineStr">
        <is>
          <t>%</t>
        </is>
      </c>
      <c r="L55" t="inlineStr">
        <is>
          <t>%</t>
        </is>
      </c>
      <c r="M55" t="n">
        <v>2023</v>
      </c>
      <c r="N55" t="inlineStr">
        <is>
          <t>Octubre</t>
        </is>
      </c>
      <c r="O55" t="inlineStr">
        <is>
          <t>2023-2</t>
        </is>
      </c>
      <c r="P55" t="n">
        <v>0</v>
      </c>
      <c r="Q55" t="n">
        <v>0</v>
      </c>
      <c r="R55" t="n">
        <v>0</v>
      </c>
      <c r="S55" t="inlineStr">
        <is>
          <t>Experiencia</t>
        </is>
      </c>
      <c r="T55" t="inlineStr">
        <is>
          <t>108.12-2023-10-31</t>
        </is>
      </c>
      <c r="U55" t="n">
        <v>1</v>
      </c>
    </row>
    <row r="56">
      <c r="A56" t="inlineStr">
        <is>
          <t>108.12</t>
        </is>
      </c>
      <c r="B56" t="inlineStr">
        <is>
          <t>Nivel de Satisfacción Servicios Prestados</t>
        </is>
      </c>
      <c r="C56" t="inlineStr">
        <is>
          <t>Prácticas Empresariales</t>
        </is>
      </c>
      <c r="D56" t="inlineStr">
        <is>
          <t>Anual</t>
        </is>
      </c>
      <c r="E56" t="inlineStr">
        <is>
          <t>Positivo</t>
        </is>
      </c>
      <c r="F56" s="137" t="n">
        <v>45291</v>
      </c>
      <c r="G56" t="n">
        <v>80</v>
      </c>
      <c r="H56" t="n">
        <v>84.55988455988461</v>
      </c>
      <c r="I56" t="n">
        <v>1.056998556998558</v>
      </c>
      <c r="J56" t="n">
        <v>1.056998556998558</v>
      </c>
      <c r="K56" t="inlineStr">
        <is>
          <t>%</t>
        </is>
      </c>
      <c r="L56" t="inlineStr">
        <is>
          <t>%</t>
        </is>
      </c>
      <c r="M56" t="n">
        <v>2023</v>
      </c>
      <c r="N56" t="inlineStr">
        <is>
          <t>Diciembre</t>
        </is>
      </c>
      <c r="O56" t="inlineStr">
        <is>
          <t>2023-2</t>
        </is>
      </c>
      <c r="P56" t="n">
        <v>0</v>
      </c>
      <c r="Q56" t="n">
        <v>0</v>
      </c>
      <c r="R56" t="n">
        <v>0</v>
      </c>
      <c r="S56" t="inlineStr">
        <is>
          <t>Experiencia</t>
        </is>
      </c>
      <c r="T56" t="inlineStr">
        <is>
          <t>108.12-2023-12-31</t>
        </is>
      </c>
      <c r="U56" t="n">
        <v>1</v>
      </c>
    </row>
    <row r="57">
      <c r="A57" t="inlineStr">
        <is>
          <t>108.13</t>
        </is>
      </c>
      <c r="B57" t="inlineStr">
        <is>
          <t>Nivel de Satisfacción Servicios Prestados</t>
        </is>
      </c>
      <c r="C57" t="inlineStr">
        <is>
          <t>Formación para la investigación, creación e innovación</t>
        </is>
      </c>
      <c r="D57" t="inlineStr">
        <is>
          <t>Anual</t>
        </is>
      </c>
      <c r="E57" t="inlineStr">
        <is>
          <t>Positivo</t>
        </is>
      </c>
      <c r="F57" s="137" t="n">
        <v>45230</v>
      </c>
      <c r="G57" t="n">
        <v>80</v>
      </c>
      <c r="H57" t="n">
        <v>86</v>
      </c>
      <c r="I57" t="n">
        <v>1.075</v>
      </c>
      <c r="J57" t="n">
        <v>1.075</v>
      </c>
      <c r="K57" t="inlineStr">
        <is>
          <t>%</t>
        </is>
      </c>
      <c r="L57" t="inlineStr">
        <is>
          <t>%</t>
        </is>
      </c>
      <c r="M57" t="n">
        <v>2023</v>
      </c>
      <c r="N57" t="inlineStr">
        <is>
          <t>Octubre</t>
        </is>
      </c>
      <c r="O57" t="inlineStr">
        <is>
          <t>2023-2</t>
        </is>
      </c>
      <c r="P57" t="n">
        <v>0</v>
      </c>
      <c r="Q57" t="n">
        <v>0</v>
      </c>
      <c r="R57" t="n">
        <v>0</v>
      </c>
      <c r="S57" t="inlineStr">
        <is>
          <t>Experiencia</t>
        </is>
      </c>
      <c r="T57" t="inlineStr">
        <is>
          <t>108.13-2023-10-31</t>
        </is>
      </c>
      <c r="U57" t="n">
        <v>1</v>
      </c>
    </row>
    <row r="58">
      <c r="A58" t="inlineStr">
        <is>
          <t>108.13</t>
        </is>
      </c>
      <c r="B58" t="inlineStr">
        <is>
          <t>Nivel de Satisfacción Servicios Prestados</t>
        </is>
      </c>
      <c r="C58" t="inlineStr">
        <is>
          <t>Formación para la investigación, creación e innovación</t>
        </is>
      </c>
      <c r="D58" t="inlineStr">
        <is>
          <t>Anual</t>
        </is>
      </c>
      <c r="E58" t="inlineStr">
        <is>
          <t>Positivo</t>
        </is>
      </c>
      <c r="F58" s="137" t="n">
        <v>45291</v>
      </c>
      <c r="G58" t="n">
        <v>80</v>
      </c>
      <c r="H58" t="n">
        <v>86</v>
      </c>
      <c r="I58" t="n">
        <v>1.075</v>
      </c>
      <c r="J58" t="n">
        <v>1.075</v>
      </c>
      <c r="K58" t="inlineStr">
        <is>
          <t>%</t>
        </is>
      </c>
      <c r="L58" t="inlineStr">
        <is>
          <t>%</t>
        </is>
      </c>
      <c r="M58" t="n">
        <v>2023</v>
      </c>
      <c r="N58" t="inlineStr">
        <is>
          <t>Diciembre</t>
        </is>
      </c>
      <c r="O58" t="inlineStr">
        <is>
          <t>2023-2</t>
        </is>
      </c>
      <c r="P58" t="n">
        <v>0</v>
      </c>
      <c r="Q58" t="n">
        <v>0</v>
      </c>
      <c r="R58" t="n">
        <v>0</v>
      </c>
      <c r="S58" t="inlineStr">
        <is>
          <t>Experiencia</t>
        </is>
      </c>
      <c r="T58" t="inlineStr">
        <is>
          <t>108.13-2023-12-31</t>
        </is>
      </c>
      <c r="U58" t="n">
        <v>1</v>
      </c>
    </row>
    <row r="59">
      <c r="A59" t="inlineStr">
        <is>
          <t>108.14</t>
        </is>
      </c>
      <c r="B59" t="inlineStr">
        <is>
          <t>Nivel de Satisfacción Servicios Prestados</t>
        </is>
      </c>
      <c r="C59" t="inlineStr">
        <is>
          <t>Registro y Control</t>
        </is>
      </c>
      <c r="D59" t="inlineStr">
        <is>
          <t>Anual</t>
        </is>
      </c>
      <c r="E59" t="inlineStr">
        <is>
          <t>Positivo</t>
        </is>
      </c>
      <c r="F59" s="137" t="n">
        <v>45230</v>
      </c>
      <c r="G59" t="n">
        <v>80</v>
      </c>
      <c r="H59" t="n">
        <v>76.41853380250009</v>
      </c>
      <c r="I59" t="n">
        <v>0.9552316725312512</v>
      </c>
      <c r="J59" t="n">
        <v>0.9552316725312512</v>
      </c>
      <c r="K59" t="inlineStr">
        <is>
          <t>%</t>
        </is>
      </c>
      <c r="L59" t="inlineStr">
        <is>
          <t>%</t>
        </is>
      </c>
      <c r="M59" t="n">
        <v>2023</v>
      </c>
      <c r="N59" t="inlineStr">
        <is>
          <t>Octubre</t>
        </is>
      </c>
      <c r="O59" t="inlineStr">
        <is>
          <t>2023-2</t>
        </is>
      </c>
      <c r="P59" t="n">
        <v>0</v>
      </c>
      <c r="Q59" t="n">
        <v>0</v>
      </c>
      <c r="R59" t="n">
        <v>0</v>
      </c>
      <c r="S59" t="inlineStr">
        <is>
          <t>Experiencia</t>
        </is>
      </c>
      <c r="T59" t="inlineStr">
        <is>
          <t>108.14-2023-10-31</t>
        </is>
      </c>
      <c r="U59" t="n">
        <v>1</v>
      </c>
    </row>
    <row r="60">
      <c r="A60" t="inlineStr">
        <is>
          <t>108.14</t>
        </is>
      </c>
      <c r="B60" t="inlineStr">
        <is>
          <t>Nivel de Satisfacción Servicios Prestados</t>
        </is>
      </c>
      <c r="C60" t="inlineStr">
        <is>
          <t>Registro y Control</t>
        </is>
      </c>
      <c r="D60" t="inlineStr">
        <is>
          <t>Anual</t>
        </is>
      </c>
      <c r="E60" t="inlineStr">
        <is>
          <t>Positivo</t>
        </is>
      </c>
      <c r="F60" s="137" t="n">
        <v>45291</v>
      </c>
      <c r="G60" t="n">
        <v>80</v>
      </c>
      <c r="H60" t="n">
        <v>76.41853380250009</v>
      </c>
      <c r="I60" t="n">
        <v>0.9552316725312512</v>
      </c>
      <c r="J60" t="n">
        <v>0.9552316725312512</v>
      </c>
      <c r="K60" t="inlineStr">
        <is>
          <t>%</t>
        </is>
      </c>
      <c r="L60" t="inlineStr">
        <is>
          <t>%</t>
        </is>
      </c>
      <c r="M60" t="n">
        <v>2023</v>
      </c>
      <c r="N60" t="inlineStr">
        <is>
          <t>Diciembre</t>
        </is>
      </c>
      <c r="O60" t="inlineStr">
        <is>
          <t>2023-2</t>
        </is>
      </c>
      <c r="P60" t="n">
        <v>0</v>
      </c>
      <c r="Q60" t="n">
        <v>0</v>
      </c>
      <c r="R60" t="n">
        <v>0</v>
      </c>
      <c r="S60" t="inlineStr">
        <is>
          <t>Experiencia</t>
        </is>
      </c>
      <c r="T60" t="inlineStr">
        <is>
          <t>108.14-2023-12-31</t>
        </is>
      </c>
      <c r="U60" t="n">
        <v>1</v>
      </c>
    </row>
    <row r="61">
      <c r="A61" t="inlineStr">
        <is>
          <t>108.15</t>
        </is>
      </c>
      <c r="B61" t="inlineStr">
        <is>
          <t>Nivel de Satisfacción Servicios Prestados</t>
        </is>
      </c>
      <c r="C61" t="inlineStr">
        <is>
          <t>Datos y Analítica</t>
        </is>
      </c>
      <c r="D61" t="inlineStr">
        <is>
          <t>Anual</t>
        </is>
      </c>
      <c r="E61" t="inlineStr">
        <is>
          <t>Positivo</t>
        </is>
      </c>
      <c r="F61" s="137" t="n">
        <v>45230</v>
      </c>
      <c r="G61" t="n">
        <v>80</v>
      </c>
      <c r="H61" t="n">
        <v>82.9040404040404</v>
      </c>
      <c r="I61" t="n">
        <v>1.036300505050505</v>
      </c>
      <c r="J61" t="n">
        <v>1.036300505050505</v>
      </c>
      <c r="K61" t="inlineStr">
        <is>
          <t>%</t>
        </is>
      </c>
      <c r="L61" t="inlineStr">
        <is>
          <t>%</t>
        </is>
      </c>
      <c r="M61" t="n">
        <v>2023</v>
      </c>
      <c r="N61" t="inlineStr">
        <is>
          <t>Octubre</t>
        </is>
      </c>
      <c r="O61" t="inlineStr">
        <is>
          <t>2023-2</t>
        </is>
      </c>
      <c r="P61" t="n">
        <v>0</v>
      </c>
      <c r="Q61" t="n">
        <v>0</v>
      </c>
      <c r="R61" t="n">
        <v>0</v>
      </c>
      <c r="S61" t="inlineStr">
        <is>
          <t>Experiencia</t>
        </is>
      </c>
      <c r="T61" t="inlineStr">
        <is>
          <t>108.15-2023-10-31</t>
        </is>
      </c>
      <c r="U61" t="n">
        <v>1</v>
      </c>
    </row>
    <row r="62">
      <c r="A62" t="inlineStr">
        <is>
          <t>108.15</t>
        </is>
      </c>
      <c r="B62" t="inlineStr">
        <is>
          <t>Nivel de Satisfacción Servicios Prestados</t>
        </is>
      </c>
      <c r="C62" t="inlineStr">
        <is>
          <t>Datos y Analítica</t>
        </is>
      </c>
      <c r="D62" t="inlineStr">
        <is>
          <t>Anual</t>
        </is>
      </c>
      <c r="E62" t="inlineStr">
        <is>
          <t>Positivo</t>
        </is>
      </c>
      <c r="F62" s="137" t="n">
        <v>45291</v>
      </c>
      <c r="G62" t="n">
        <v>80</v>
      </c>
      <c r="H62" t="n">
        <v>82.9040404040404</v>
      </c>
      <c r="I62" t="n">
        <v>1.036300505050505</v>
      </c>
      <c r="J62" t="n">
        <v>1.036300505050505</v>
      </c>
      <c r="K62" t="inlineStr">
        <is>
          <t>%</t>
        </is>
      </c>
      <c r="L62" t="inlineStr">
        <is>
          <t>%</t>
        </is>
      </c>
      <c r="M62" t="n">
        <v>2023</v>
      </c>
      <c r="N62" t="inlineStr">
        <is>
          <t>Diciembre</t>
        </is>
      </c>
      <c r="O62" t="inlineStr">
        <is>
          <t>2023-2</t>
        </is>
      </c>
      <c r="P62" t="n">
        <v>0</v>
      </c>
      <c r="Q62" t="n">
        <v>0</v>
      </c>
      <c r="R62" t="n">
        <v>0</v>
      </c>
      <c r="S62" t="inlineStr">
        <is>
          <t>Experiencia</t>
        </is>
      </c>
      <c r="T62" t="inlineStr">
        <is>
          <t>108.15-2023-12-31</t>
        </is>
      </c>
      <c r="U62" t="n">
        <v>1</v>
      </c>
    </row>
    <row r="63">
      <c r="A63" t="inlineStr">
        <is>
          <t>108.2</t>
        </is>
      </c>
      <c r="B63" t="inlineStr">
        <is>
          <t>Nivel de Satisfacción Servicios Prestados</t>
        </is>
      </c>
      <c r="C63" t="inlineStr">
        <is>
          <t>Gestión Seguridad y Salud en el Trabajo</t>
        </is>
      </c>
      <c r="D63" t="inlineStr">
        <is>
          <t>Anual</t>
        </is>
      </c>
      <c r="E63" t="inlineStr">
        <is>
          <t>Positivo</t>
        </is>
      </c>
      <c r="F63" s="137" t="n">
        <v>45291</v>
      </c>
      <c r="G63" t="n">
        <v>80</v>
      </c>
      <c r="H63" t="n">
        <v>88.5084732495793</v>
      </c>
      <c r="I63" t="n">
        <v>1.106355915619741</v>
      </c>
      <c r="J63" t="n">
        <v>1.106355915619741</v>
      </c>
      <c r="M63" t="n">
        <v>2023</v>
      </c>
      <c r="N63" t="inlineStr">
        <is>
          <t>Diciembre</t>
        </is>
      </c>
      <c r="O63" t="inlineStr">
        <is>
          <t>2023-2</t>
        </is>
      </c>
      <c r="P63" t="n">
        <v>1</v>
      </c>
      <c r="Q63" t="n">
        <v>1</v>
      </c>
      <c r="R63" t="n">
        <v>0</v>
      </c>
      <c r="S63" t="inlineStr">
        <is>
          <t>Experiencia</t>
        </is>
      </c>
      <c r="T63" t="inlineStr">
        <is>
          <t>108.2-2023-12-31</t>
        </is>
      </c>
      <c r="U63" t="n">
        <v>1</v>
      </c>
    </row>
    <row r="64">
      <c r="A64" t="inlineStr">
        <is>
          <t>108.3</t>
        </is>
      </c>
      <c r="B64" t="inlineStr">
        <is>
          <t>Nivel de Satisfacción Servicios Prestados</t>
        </is>
      </c>
      <c r="C64" t="inlineStr">
        <is>
          <t>Servicio de Salud</t>
        </is>
      </c>
      <c r="D64" t="inlineStr">
        <is>
          <t>Anual</t>
        </is>
      </c>
      <c r="E64" t="inlineStr">
        <is>
          <t>Positivo</t>
        </is>
      </c>
      <c r="F64" s="137" t="n">
        <v>45230</v>
      </c>
      <c r="G64" t="n">
        <v>80</v>
      </c>
      <c r="H64" t="n">
        <v>94.8110733365711</v>
      </c>
      <c r="I64" t="n">
        <v>1.185138416707139</v>
      </c>
      <c r="J64" t="n">
        <v>1.185138416707139</v>
      </c>
      <c r="K64" t="inlineStr">
        <is>
          <t>%</t>
        </is>
      </c>
      <c r="L64" t="inlineStr">
        <is>
          <t>%</t>
        </is>
      </c>
      <c r="M64" t="n">
        <v>2023</v>
      </c>
      <c r="N64" t="inlineStr">
        <is>
          <t>Octubre</t>
        </is>
      </c>
      <c r="O64" t="inlineStr">
        <is>
          <t>2023-2</t>
        </is>
      </c>
      <c r="P64" t="n">
        <v>0</v>
      </c>
      <c r="Q64" t="n">
        <v>0</v>
      </c>
      <c r="R64" t="n">
        <v>0</v>
      </c>
      <c r="S64" t="inlineStr">
        <is>
          <t>Experiencia</t>
        </is>
      </c>
      <c r="T64" t="inlineStr">
        <is>
          <t>108.3-2023-10-31</t>
        </is>
      </c>
      <c r="U64" t="n">
        <v>1</v>
      </c>
    </row>
    <row r="65">
      <c r="A65" t="inlineStr">
        <is>
          <t>108.3</t>
        </is>
      </c>
      <c r="B65" t="inlineStr">
        <is>
          <t>Nivel de Satisfacción Servicios Prestados</t>
        </is>
      </c>
      <c r="C65" t="inlineStr">
        <is>
          <t>Servicio de Salud</t>
        </is>
      </c>
      <c r="D65" t="inlineStr">
        <is>
          <t>Anual</t>
        </is>
      </c>
      <c r="E65" t="inlineStr">
        <is>
          <t>Positivo</t>
        </is>
      </c>
      <c r="F65" s="137" t="n">
        <v>45291</v>
      </c>
      <c r="G65" t="n">
        <v>80</v>
      </c>
      <c r="H65" t="n">
        <v>94.8110733365711</v>
      </c>
      <c r="I65" t="n">
        <v>1.185138416707139</v>
      </c>
      <c r="J65" t="n">
        <v>1.185138416707139</v>
      </c>
      <c r="K65" t="inlineStr">
        <is>
          <t>%</t>
        </is>
      </c>
      <c r="L65" t="inlineStr">
        <is>
          <t>%</t>
        </is>
      </c>
      <c r="M65" t="n">
        <v>2023</v>
      </c>
      <c r="N65" t="inlineStr">
        <is>
          <t>Diciembre</t>
        </is>
      </c>
      <c r="O65" t="inlineStr">
        <is>
          <t>2023-2</t>
        </is>
      </c>
      <c r="P65" t="n">
        <v>0</v>
      </c>
      <c r="Q65" t="n">
        <v>0</v>
      </c>
      <c r="R65" t="n">
        <v>0</v>
      </c>
      <c r="S65" t="inlineStr">
        <is>
          <t>Experiencia</t>
        </is>
      </c>
      <c r="T65" t="inlineStr">
        <is>
          <t>108.3-2023-12-31</t>
        </is>
      </c>
      <c r="U65" t="n">
        <v>1</v>
      </c>
    </row>
    <row r="66">
      <c r="A66" t="inlineStr">
        <is>
          <t>108.4</t>
        </is>
      </c>
      <c r="B66" t="inlineStr">
        <is>
          <t>Nivel de Satisfacción Servicios Prestados</t>
        </is>
      </c>
      <c r="C66" t="inlineStr">
        <is>
          <t>Comunicaciones Internas</t>
        </is>
      </c>
      <c r="D66" t="inlineStr">
        <is>
          <t>Anual</t>
        </is>
      </c>
      <c r="E66" t="inlineStr">
        <is>
          <t>Positivo</t>
        </is>
      </c>
      <c r="F66" s="137" t="n">
        <v>45230</v>
      </c>
      <c r="G66" t="n">
        <v>80</v>
      </c>
      <c r="H66" t="n">
        <v>87.3927677036683</v>
      </c>
      <c r="I66" t="n">
        <v>1.092409596295854</v>
      </c>
      <c r="J66" t="n">
        <v>1.092409596295854</v>
      </c>
      <c r="K66" t="inlineStr">
        <is>
          <t>%</t>
        </is>
      </c>
      <c r="L66" t="inlineStr">
        <is>
          <t>%</t>
        </is>
      </c>
      <c r="M66" t="n">
        <v>2023</v>
      </c>
      <c r="N66" t="inlineStr">
        <is>
          <t>Octubre</t>
        </is>
      </c>
      <c r="O66" t="inlineStr">
        <is>
          <t>2023-2</t>
        </is>
      </c>
      <c r="P66" t="n">
        <v>0</v>
      </c>
      <c r="Q66" t="n">
        <v>0</v>
      </c>
      <c r="R66" t="n">
        <v>0</v>
      </c>
      <c r="S66" t="inlineStr">
        <is>
          <t>Experiencia</t>
        </is>
      </c>
      <c r="T66" t="inlineStr">
        <is>
          <t>108.4-2023-10-31</t>
        </is>
      </c>
      <c r="U66" t="n">
        <v>1</v>
      </c>
    </row>
    <row r="67">
      <c r="A67" t="inlineStr">
        <is>
          <t>108.4</t>
        </is>
      </c>
      <c r="B67" t="inlineStr">
        <is>
          <t>Nivel de Satisfacción Servicios Prestados</t>
        </is>
      </c>
      <c r="C67" t="inlineStr">
        <is>
          <t>Comunicaciones Internas</t>
        </is>
      </c>
      <c r="D67" t="inlineStr">
        <is>
          <t>Anual</t>
        </is>
      </c>
      <c r="E67" t="inlineStr">
        <is>
          <t>Positivo</t>
        </is>
      </c>
      <c r="F67" s="137" t="n">
        <v>45291</v>
      </c>
      <c r="G67" t="n">
        <v>80</v>
      </c>
      <c r="H67" t="n">
        <v>87.3927677036683</v>
      </c>
      <c r="I67" t="n">
        <v>1.092409596295854</v>
      </c>
      <c r="J67" t="n">
        <v>1.092409596295854</v>
      </c>
      <c r="K67" t="inlineStr">
        <is>
          <t>%</t>
        </is>
      </c>
      <c r="L67" t="inlineStr">
        <is>
          <t>%</t>
        </is>
      </c>
      <c r="M67" t="n">
        <v>2023</v>
      </c>
      <c r="N67" t="inlineStr">
        <is>
          <t>Diciembre</t>
        </is>
      </c>
      <c r="O67" t="inlineStr">
        <is>
          <t>2023-2</t>
        </is>
      </c>
      <c r="P67" t="n">
        <v>0</v>
      </c>
      <c r="Q67" t="n">
        <v>0</v>
      </c>
      <c r="R67" t="n">
        <v>0</v>
      </c>
      <c r="S67" t="inlineStr">
        <is>
          <t>Experiencia</t>
        </is>
      </c>
      <c r="T67" t="inlineStr">
        <is>
          <t>108.4-2023-12-31</t>
        </is>
      </c>
      <c r="U67" t="n">
        <v>1</v>
      </c>
    </row>
    <row r="68">
      <c r="A68" t="inlineStr">
        <is>
          <t>108.5</t>
        </is>
      </c>
      <c r="B68" t="inlineStr">
        <is>
          <t>Nivel de Satisfacción Servicios Prestados</t>
        </is>
      </c>
      <c r="C68" t="inlineStr">
        <is>
          <t>Administración de Servicios Generales</t>
        </is>
      </c>
      <c r="D68" t="inlineStr">
        <is>
          <t>Anual</t>
        </is>
      </c>
      <c r="E68" t="inlineStr">
        <is>
          <t>Positivo</t>
        </is>
      </c>
      <c r="F68" s="137" t="n">
        <v>44926</v>
      </c>
      <c r="G68" t="n">
        <v>80</v>
      </c>
      <c r="H68" t="n">
        <v>68</v>
      </c>
      <c r="I68" t="n">
        <v>0.85</v>
      </c>
      <c r="J68" t="n">
        <v>0.85</v>
      </c>
      <c r="K68" t="inlineStr">
        <is>
          <t>%</t>
        </is>
      </c>
      <c r="L68" t="inlineStr">
        <is>
          <t>%</t>
        </is>
      </c>
      <c r="M68" t="n">
        <v>2022</v>
      </c>
      <c r="N68" t="inlineStr">
        <is>
          <t>Diciembre</t>
        </is>
      </c>
      <c r="O68" t="inlineStr">
        <is>
          <t>2022-2</t>
        </is>
      </c>
      <c r="P68" t="n">
        <v>0</v>
      </c>
      <c r="Q68" t="n">
        <v>0</v>
      </c>
      <c r="R68" t="n">
        <v>0</v>
      </c>
      <c r="S68" t="inlineStr">
        <is>
          <t>Experiencia</t>
        </is>
      </c>
      <c r="T68" t="inlineStr">
        <is>
          <t>108.5-2022-12-31</t>
        </is>
      </c>
      <c r="U68" t="n">
        <v>1</v>
      </c>
    </row>
    <row r="69">
      <c r="A69" t="inlineStr">
        <is>
          <t>108.5</t>
        </is>
      </c>
      <c r="B69" t="inlineStr">
        <is>
          <t>Nivel de Satisfacción Servicios Prestados</t>
        </is>
      </c>
      <c r="C69" t="inlineStr">
        <is>
          <t>Administración de Servicios Generales</t>
        </is>
      </c>
      <c r="D69" t="inlineStr">
        <is>
          <t>Anual</t>
        </is>
      </c>
      <c r="E69" t="inlineStr">
        <is>
          <t>Positivo</t>
        </is>
      </c>
      <c r="F69" s="137" t="n">
        <v>45230</v>
      </c>
      <c r="G69" t="n">
        <v>80</v>
      </c>
      <c r="H69" t="n">
        <v>90.9777027715587</v>
      </c>
      <c r="I69" t="n">
        <v>1.137221284644484</v>
      </c>
      <c r="J69" t="n">
        <v>1.137221284644484</v>
      </c>
      <c r="K69" t="inlineStr">
        <is>
          <t>%</t>
        </is>
      </c>
      <c r="L69" t="inlineStr">
        <is>
          <t>%</t>
        </is>
      </c>
      <c r="M69" t="n">
        <v>2023</v>
      </c>
      <c r="N69" t="inlineStr">
        <is>
          <t>Octubre</t>
        </is>
      </c>
      <c r="O69" t="inlineStr">
        <is>
          <t>2023-2</t>
        </is>
      </c>
      <c r="P69" t="n">
        <v>0</v>
      </c>
      <c r="Q69" t="n">
        <v>0</v>
      </c>
      <c r="R69" t="n">
        <v>0</v>
      </c>
      <c r="S69" t="inlineStr">
        <is>
          <t>Experiencia</t>
        </is>
      </c>
      <c r="T69" t="inlineStr">
        <is>
          <t>108.5-2023-10-31</t>
        </is>
      </c>
      <c r="U69" t="n">
        <v>1</v>
      </c>
    </row>
    <row r="70">
      <c r="A70" t="inlineStr">
        <is>
          <t>108.5</t>
        </is>
      </c>
      <c r="B70" t="inlineStr">
        <is>
          <t>Nivel de Satisfacción Servicios Prestados</t>
        </is>
      </c>
      <c r="C70" t="inlineStr">
        <is>
          <t>Administración de Servicios Generales</t>
        </is>
      </c>
      <c r="D70" t="inlineStr">
        <is>
          <t>Anual</t>
        </is>
      </c>
      <c r="E70" t="inlineStr">
        <is>
          <t>Positivo</t>
        </is>
      </c>
      <c r="F70" s="137" t="n">
        <v>45291</v>
      </c>
      <c r="G70" t="n">
        <v>80</v>
      </c>
      <c r="H70" t="n">
        <v>90.9777027715587</v>
      </c>
      <c r="I70" t="n">
        <v>1.137221284644484</v>
      </c>
      <c r="J70" t="n">
        <v>1.137221284644484</v>
      </c>
      <c r="K70" t="inlineStr">
        <is>
          <t>%</t>
        </is>
      </c>
      <c r="L70" t="inlineStr">
        <is>
          <t>%</t>
        </is>
      </c>
      <c r="M70" t="n">
        <v>2023</v>
      </c>
      <c r="N70" t="inlineStr">
        <is>
          <t>Diciembre</t>
        </is>
      </c>
      <c r="O70" t="inlineStr">
        <is>
          <t>2023-2</t>
        </is>
      </c>
      <c r="P70" t="n">
        <v>0</v>
      </c>
      <c r="Q70" t="n">
        <v>0</v>
      </c>
      <c r="R70" t="n">
        <v>0</v>
      </c>
      <c r="S70" t="inlineStr">
        <is>
          <t>Experiencia</t>
        </is>
      </c>
      <c r="T70" t="inlineStr">
        <is>
          <t>108.5-2023-12-31</t>
        </is>
      </c>
      <c r="U70" t="n">
        <v>1</v>
      </c>
    </row>
    <row r="71">
      <c r="A71" t="inlineStr">
        <is>
          <t>108.6</t>
        </is>
      </c>
      <c r="B71" t="inlineStr">
        <is>
          <t>Nivel de Satisfacción Servicios Prestados</t>
        </is>
      </c>
      <c r="C71" t="inlineStr">
        <is>
          <t>Contabilidad</t>
        </is>
      </c>
      <c r="D71" t="inlineStr">
        <is>
          <t>Anual</t>
        </is>
      </c>
      <c r="E71" t="inlineStr">
        <is>
          <t>Positivo</t>
        </is>
      </c>
      <c r="F71" s="137" t="n">
        <v>45230</v>
      </c>
      <c r="G71" t="n">
        <v>80</v>
      </c>
      <c r="H71" t="n">
        <v>81.9914068128023</v>
      </c>
      <c r="I71" t="n">
        <v>1.024892585160029</v>
      </c>
      <c r="J71" t="n">
        <v>1.024892585160029</v>
      </c>
      <c r="K71" t="inlineStr">
        <is>
          <t>%</t>
        </is>
      </c>
      <c r="L71" t="inlineStr">
        <is>
          <t>%</t>
        </is>
      </c>
      <c r="M71" t="n">
        <v>2023</v>
      </c>
      <c r="N71" t="inlineStr">
        <is>
          <t>Octubre</t>
        </is>
      </c>
      <c r="O71" t="inlineStr">
        <is>
          <t>2023-2</t>
        </is>
      </c>
      <c r="P71" t="n">
        <v>0</v>
      </c>
      <c r="Q71" t="n">
        <v>0</v>
      </c>
      <c r="R71" t="n">
        <v>0</v>
      </c>
      <c r="S71" t="inlineStr">
        <is>
          <t>Experiencia</t>
        </is>
      </c>
      <c r="T71" t="inlineStr">
        <is>
          <t>108.6-2023-10-31</t>
        </is>
      </c>
      <c r="U71" t="n">
        <v>1</v>
      </c>
    </row>
    <row r="72">
      <c r="A72" t="inlineStr">
        <is>
          <t>108.6</t>
        </is>
      </c>
      <c r="B72" t="inlineStr">
        <is>
          <t>Nivel de Satisfacción Servicios Prestados</t>
        </is>
      </c>
      <c r="C72" t="inlineStr">
        <is>
          <t>Contabilidad</t>
        </is>
      </c>
      <c r="D72" t="inlineStr">
        <is>
          <t>Anual</t>
        </is>
      </c>
      <c r="E72" t="inlineStr">
        <is>
          <t>Positivo</t>
        </is>
      </c>
      <c r="F72" s="137" t="n">
        <v>45291</v>
      </c>
      <c r="G72" t="n">
        <v>80</v>
      </c>
      <c r="H72" t="n">
        <v>81.9914068128023</v>
      </c>
      <c r="I72" t="n">
        <v>1.024892585160029</v>
      </c>
      <c r="J72" t="n">
        <v>1.024892585160029</v>
      </c>
      <c r="K72" t="inlineStr">
        <is>
          <t>%</t>
        </is>
      </c>
      <c r="L72" t="inlineStr">
        <is>
          <t>%</t>
        </is>
      </c>
      <c r="M72" t="n">
        <v>2023</v>
      </c>
      <c r="N72" t="inlineStr">
        <is>
          <t>Diciembre</t>
        </is>
      </c>
      <c r="O72" t="inlineStr">
        <is>
          <t>2023-2</t>
        </is>
      </c>
      <c r="P72" t="n">
        <v>0</v>
      </c>
      <c r="Q72" t="n">
        <v>0</v>
      </c>
      <c r="R72" t="n">
        <v>0</v>
      </c>
      <c r="S72" t="inlineStr">
        <is>
          <t>Experiencia</t>
        </is>
      </c>
      <c r="T72" t="inlineStr">
        <is>
          <t>108.6-2023-12-31</t>
        </is>
      </c>
      <c r="U72" t="n">
        <v>1</v>
      </c>
    </row>
    <row r="73">
      <c r="A73" t="inlineStr">
        <is>
          <t>108.7</t>
        </is>
      </c>
      <c r="B73" t="inlineStr">
        <is>
          <t>Nivel de Satisfacción Servicios Prestados</t>
        </is>
      </c>
      <c r="C73" t="inlineStr">
        <is>
          <t>Tesorería</t>
        </is>
      </c>
      <c r="D73" t="inlineStr">
        <is>
          <t>Anual</t>
        </is>
      </c>
      <c r="E73" t="inlineStr">
        <is>
          <t>Positivo</t>
        </is>
      </c>
      <c r="F73" s="137" t="n">
        <v>45230</v>
      </c>
      <c r="G73" t="n">
        <v>80</v>
      </c>
      <c r="H73" t="n">
        <v>81.3220575042423</v>
      </c>
      <c r="I73" t="n">
        <v>1.016525718803029</v>
      </c>
      <c r="J73" t="n">
        <v>1.016525718803029</v>
      </c>
      <c r="K73" t="inlineStr">
        <is>
          <t>%</t>
        </is>
      </c>
      <c r="L73" t="inlineStr">
        <is>
          <t>%</t>
        </is>
      </c>
      <c r="M73" t="n">
        <v>2023</v>
      </c>
      <c r="N73" t="inlineStr">
        <is>
          <t>Octubre</t>
        </is>
      </c>
      <c r="O73" t="inlineStr">
        <is>
          <t>2023-2</t>
        </is>
      </c>
      <c r="P73" t="n">
        <v>0</v>
      </c>
      <c r="Q73" t="n">
        <v>0</v>
      </c>
      <c r="R73" t="n">
        <v>0</v>
      </c>
      <c r="S73" t="inlineStr">
        <is>
          <t>Experiencia</t>
        </is>
      </c>
      <c r="T73" t="inlineStr">
        <is>
          <t>108.7-2023-10-31</t>
        </is>
      </c>
      <c r="U73" t="n">
        <v>1</v>
      </c>
    </row>
    <row r="74">
      <c r="A74" t="inlineStr">
        <is>
          <t>108.7</t>
        </is>
      </c>
      <c r="B74" t="inlineStr">
        <is>
          <t>Nivel de Satisfacción Servicios Prestados</t>
        </is>
      </c>
      <c r="C74" t="inlineStr">
        <is>
          <t>Tesorería</t>
        </is>
      </c>
      <c r="D74" t="inlineStr">
        <is>
          <t>Anual</t>
        </is>
      </c>
      <c r="E74" t="inlineStr">
        <is>
          <t>Positivo</t>
        </is>
      </c>
      <c r="F74" s="137" t="n">
        <v>45291</v>
      </c>
      <c r="G74" t="n">
        <v>80</v>
      </c>
      <c r="H74" t="n">
        <v>81.3220575042423</v>
      </c>
      <c r="I74" t="n">
        <v>1.016525718803029</v>
      </c>
      <c r="J74" t="n">
        <v>1.016525718803029</v>
      </c>
      <c r="K74" t="inlineStr">
        <is>
          <t>%</t>
        </is>
      </c>
      <c r="L74" t="inlineStr">
        <is>
          <t>%</t>
        </is>
      </c>
      <c r="M74" t="n">
        <v>2023</v>
      </c>
      <c r="N74" t="inlineStr">
        <is>
          <t>Diciembre</t>
        </is>
      </c>
      <c r="O74" t="inlineStr">
        <is>
          <t>2023-2</t>
        </is>
      </c>
      <c r="P74" t="n">
        <v>0</v>
      </c>
      <c r="Q74" t="n">
        <v>0</v>
      </c>
      <c r="R74" t="n">
        <v>0</v>
      </c>
      <c r="S74" t="inlineStr">
        <is>
          <t>Experiencia</t>
        </is>
      </c>
      <c r="T74" t="inlineStr">
        <is>
          <t>108.7-2023-12-31</t>
        </is>
      </c>
      <c r="U74" t="n">
        <v>1</v>
      </c>
    </row>
    <row r="75">
      <c r="A75" t="inlineStr">
        <is>
          <t>108.8</t>
        </is>
      </c>
      <c r="B75" t="inlineStr">
        <is>
          <t>Nivel de Satisfacción Servicios Prestados</t>
        </is>
      </c>
      <c r="C75" t="inlineStr">
        <is>
          <t>Gestión Normativa y Jurídica</t>
        </is>
      </c>
      <c r="D75" t="inlineStr">
        <is>
          <t>Anual</t>
        </is>
      </c>
      <c r="E75" t="inlineStr">
        <is>
          <t>Positivo</t>
        </is>
      </c>
      <c r="F75" s="137" t="n">
        <v>45230</v>
      </c>
      <c r="G75" t="n">
        <v>80</v>
      </c>
      <c r="H75" t="n">
        <v>77.7567567567568</v>
      </c>
      <c r="I75" t="n">
        <v>0.9719594594594601</v>
      </c>
      <c r="J75" t="n">
        <v>0.9719594594594601</v>
      </c>
      <c r="K75" t="inlineStr">
        <is>
          <t>%</t>
        </is>
      </c>
      <c r="L75" t="inlineStr">
        <is>
          <t>%</t>
        </is>
      </c>
      <c r="M75" t="n">
        <v>2023</v>
      </c>
      <c r="N75" t="inlineStr">
        <is>
          <t>Octubre</t>
        </is>
      </c>
      <c r="O75" t="inlineStr">
        <is>
          <t>2023-2</t>
        </is>
      </c>
      <c r="P75" t="n">
        <v>0</v>
      </c>
      <c r="Q75" t="n">
        <v>0</v>
      </c>
      <c r="R75" t="n">
        <v>0</v>
      </c>
      <c r="S75" t="inlineStr">
        <is>
          <t>Experiencia</t>
        </is>
      </c>
      <c r="T75" t="inlineStr">
        <is>
          <t>108.8-2023-10-31</t>
        </is>
      </c>
      <c r="U75" t="n">
        <v>1</v>
      </c>
    </row>
    <row r="76">
      <c r="A76" t="inlineStr">
        <is>
          <t>108.8</t>
        </is>
      </c>
      <c r="B76" t="inlineStr">
        <is>
          <t>Nivel de Satisfacción Servicios Prestados</t>
        </is>
      </c>
      <c r="C76" t="inlineStr">
        <is>
          <t>GESTIÓN JURÍDICA Y NORMATIVA</t>
        </is>
      </c>
      <c r="D76" t="inlineStr">
        <is>
          <t>Anual</t>
        </is>
      </c>
      <c r="E76" t="inlineStr">
        <is>
          <t>Positivo</t>
        </is>
      </c>
      <c r="F76" s="137" t="n">
        <v>45291</v>
      </c>
      <c r="G76" t="n">
        <v>80</v>
      </c>
      <c r="H76" t="n">
        <v>77.7567567567568</v>
      </c>
      <c r="I76" t="n">
        <v>0.9719594594594601</v>
      </c>
      <c r="J76" t="n">
        <v>0.9719594594594601</v>
      </c>
      <c r="K76" t="inlineStr">
        <is>
          <t>%</t>
        </is>
      </c>
      <c r="L76" t="inlineStr">
        <is>
          <t>%</t>
        </is>
      </c>
      <c r="M76" t="n">
        <v>2023</v>
      </c>
      <c r="N76" t="inlineStr">
        <is>
          <t>Diciembre</t>
        </is>
      </c>
      <c r="O76" t="inlineStr">
        <is>
          <t>2023-2</t>
        </is>
      </c>
      <c r="P76" t="n">
        <v>0</v>
      </c>
      <c r="Q76" t="n">
        <v>0</v>
      </c>
      <c r="R76" t="n">
        <v>0</v>
      </c>
      <c r="S76" t="inlineStr">
        <is>
          <t>Experiencia</t>
        </is>
      </c>
      <c r="T76" t="inlineStr">
        <is>
          <t>108.8-2023-12-31</t>
        </is>
      </c>
      <c r="U76" t="n">
        <v>1</v>
      </c>
    </row>
    <row r="77">
      <c r="A77" t="inlineStr">
        <is>
          <t>108.9</t>
        </is>
      </c>
      <c r="B77" t="inlineStr">
        <is>
          <t>Nivel de Satisfacción Servicios Prestados</t>
        </is>
      </c>
      <c r="C77" t="inlineStr">
        <is>
          <t>Gestión de Proyectos</t>
        </is>
      </c>
      <c r="D77" t="inlineStr">
        <is>
          <t>Anual</t>
        </is>
      </c>
      <c r="E77" t="inlineStr">
        <is>
          <t>Positivo</t>
        </is>
      </c>
      <c r="F77" s="137" t="n">
        <v>45230</v>
      </c>
      <c r="G77" t="n">
        <v>80</v>
      </c>
      <c r="H77" t="n">
        <v>94.9579831932773</v>
      </c>
      <c r="I77" t="n">
        <v>1.186974789915966</v>
      </c>
      <c r="J77" t="n">
        <v>1.186974789915966</v>
      </c>
      <c r="K77" t="inlineStr">
        <is>
          <t>%</t>
        </is>
      </c>
      <c r="L77" t="inlineStr">
        <is>
          <t>%</t>
        </is>
      </c>
      <c r="M77" t="n">
        <v>2023</v>
      </c>
      <c r="N77" t="inlineStr">
        <is>
          <t>Octubre</t>
        </is>
      </c>
      <c r="O77" t="inlineStr">
        <is>
          <t>2023-2</t>
        </is>
      </c>
      <c r="P77" t="n">
        <v>0</v>
      </c>
      <c r="Q77" t="n">
        <v>0</v>
      </c>
      <c r="R77" t="n">
        <v>0</v>
      </c>
      <c r="S77" t="inlineStr">
        <is>
          <t>Experiencia</t>
        </is>
      </c>
      <c r="T77" t="inlineStr">
        <is>
          <t>108.9-2023-10-31</t>
        </is>
      </c>
      <c r="U77" t="n">
        <v>1</v>
      </c>
    </row>
    <row r="78">
      <c r="A78" t="inlineStr">
        <is>
          <t>108.9</t>
        </is>
      </c>
      <c r="B78" t="inlineStr">
        <is>
          <t>Nivel de Satisfacción Servicios Prestados</t>
        </is>
      </c>
      <c r="C78" t="inlineStr">
        <is>
          <t>Gestión de Proyectos</t>
        </is>
      </c>
      <c r="D78" t="inlineStr">
        <is>
          <t>Anual</t>
        </is>
      </c>
      <c r="E78" t="inlineStr">
        <is>
          <t>Positivo</t>
        </is>
      </c>
      <c r="F78" s="137" t="n">
        <v>45291</v>
      </c>
      <c r="G78" t="n">
        <v>80</v>
      </c>
      <c r="H78" t="n">
        <v>94.9579831932773</v>
      </c>
      <c r="I78" t="n">
        <v>1.186974789915966</v>
      </c>
      <c r="J78" t="n">
        <v>1.186974789915966</v>
      </c>
      <c r="K78" t="inlineStr">
        <is>
          <t>%</t>
        </is>
      </c>
      <c r="L78" t="inlineStr">
        <is>
          <t>%</t>
        </is>
      </c>
      <c r="M78" t="n">
        <v>2023</v>
      </c>
      <c r="N78" t="inlineStr">
        <is>
          <t>Diciembre</t>
        </is>
      </c>
      <c r="O78" t="inlineStr">
        <is>
          <t>2023-2</t>
        </is>
      </c>
      <c r="P78" t="n">
        <v>0</v>
      </c>
      <c r="Q78" t="n">
        <v>0</v>
      </c>
      <c r="R78" t="n">
        <v>0</v>
      </c>
      <c r="S78" t="inlineStr">
        <is>
          <t>Experiencia</t>
        </is>
      </c>
      <c r="T78" t="inlineStr">
        <is>
          <t>108.9-2023-12-31</t>
        </is>
      </c>
      <c r="U78" t="n">
        <v>1</v>
      </c>
    </row>
    <row r="79">
      <c r="A79" t="inlineStr">
        <is>
          <t>109</t>
        </is>
      </c>
      <c r="B79" t="inlineStr">
        <is>
          <t>Nivel de Satisfacción Servicios Prestados</t>
        </is>
      </c>
      <c r="C79" t="inlineStr">
        <is>
          <t>Comunicaciones Internas</t>
        </is>
      </c>
      <c r="D79" t="inlineStr">
        <is>
          <t>Anual</t>
        </is>
      </c>
      <c r="E79" t="inlineStr">
        <is>
          <t>Positivo</t>
        </is>
      </c>
      <c r="F79" s="137" t="n">
        <v>45657</v>
      </c>
      <c r="M79" t="n">
        <v>2024</v>
      </c>
      <c r="N79" t="inlineStr">
        <is>
          <t>Diciembre</t>
        </is>
      </c>
      <c r="O79" t="inlineStr">
        <is>
          <t>2024-2</t>
        </is>
      </c>
      <c r="P79" t="n">
        <v>0</v>
      </c>
      <c r="Q79" t="n">
        <v>0</v>
      </c>
      <c r="R79" t="n">
        <v>0</v>
      </c>
      <c r="S79" t="inlineStr">
        <is>
          <t>Trasformación_Organizacional</t>
        </is>
      </c>
      <c r="T79" t="inlineStr">
        <is>
          <t>109-2024-12-31</t>
        </is>
      </c>
      <c r="U79" t="n">
        <v>1</v>
      </c>
    </row>
    <row r="80">
      <c r="A80" t="inlineStr">
        <is>
          <t>109</t>
        </is>
      </c>
      <c r="B80" t="inlineStr">
        <is>
          <t>Nivel de Satisfacción Servicios Prestados</t>
        </is>
      </c>
      <c r="C80" t="inlineStr">
        <is>
          <t>Comunicaciones Internas</t>
        </is>
      </c>
      <c r="D80" t="inlineStr">
        <is>
          <t>Anual</t>
        </is>
      </c>
      <c r="E80" t="inlineStr">
        <is>
          <t>Positivo</t>
        </is>
      </c>
      <c r="F80" s="137" t="n">
        <v>45961</v>
      </c>
      <c r="G80" t="n">
        <v>80</v>
      </c>
      <c r="H80" t="inlineStr">
        <is>
          <t>94</t>
        </is>
      </c>
      <c r="I80" t="n">
        <v>1.175</v>
      </c>
      <c r="J80" t="n">
        <v>1.175</v>
      </c>
      <c r="K80" t="inlineStr">
        <is>
          <t>80.0%</t>
        </is>
      </c>
      <c r="L80" t="inlineStr">
        <is>
          <t>94.0%</t>
        </is>
      </c>
      <c r="M80" t="n">
        <v>2025</v>
      </c>
      <c r="N80" t="inlineStr">
        <is>
          <t>Octubre</t>
        </is>
      </c>
      <c r="O80" t="inlineStr">
        <is>
          <t>2025-2</t>
        </is>
      </c>
      <c r="P80" t="n">
        <v>2</v>
      </c>
      <c r="Q80" t="n">
        <v>2</v>
      </c>
      <c r="R80" t="n">
        <v>1</v>
      </c>
      <c r="S80" t="inlineStr">
        <is>
          <t>Transformación_Organizacional</t>
        </is>
      </c>
      <c r="T80" t="inlineStr">
        <is>
          <t>109-2025-10-31</t>
        </is>
      </c>
      <c r="U80" t="n">
        <v>31</v>
      </c>
    </row>
    <row r="81">
      <c r="A81" t="inlineStr">
        <is>
          <t>11</t>
        </is>
      </c>
      <c r="B81" t="inlineStr">
        <is>
          <t>Creación del Instituto de Educación para el trabajo y el desarrollo humano - Fase I - Aprobaciones legales</t>
        </is>
      </c>
      <c r="C81" t="inlineStr">
        <is>
          <t>GESTIÓN JURÍDICA Y NORMATIVA</t>
        </is>
      </c>
      <c r="D81" t="inlineStr">
        <is>
          <t>Mensual</t>
        </is>
      </c>
      <c r="E81" t="inlineStr">
        <is>
          <t>Positivo</t>
        </is>
      </c>
      <c r="F81" s="137" t="n">
        <v>45077</v>
      </c>
      <c r="G81" t="n">
        <v>47</v>
      </c>
      <c r="H81" t="n">
        <v>36</v>
      </c>
      <c r="I81" t="n">
        <v>0.7659574468085106</v>
      </c>
      <c r="J81" t="n">
        <v>0.7659574468085106</v>
      </c>
      <c r="K81" t="inlineStr">
        <is>
          <t>%</t>
        </is>
      </c>
      <c r="L81" t="inlineStr">
        <is>
          <t>%</t>
        </is>
      </c>
      <c r="M81" t="n">
        <v>2023</v>
      </c>
      <c r="N81" t="inlineStr">
        <is>
          <t>Mayo</t>
        </is>
      </c>
      <c r="O81" t="inlineStr">
        <is>
          <t>2023-1</t>
        </is>
      </c>
      <c r="P81" t="n">
        <v>0</v>
      </c>
      <c r="Q81" t="n">
        <v>0</v>
      </c>
      <c r="R81" t="n">
        <v>1</v>
      </c>
      <c r="S81" t="inlineStr">
        <is>
          <t>Educación_para_toda_la_vida</t>
        </is>
      </c>
      <c r="T81" t="inlineStr">
        <is>
          <t>11-2023-05-31</t>
        </is>
      </c>
      <c r="U81" t="n">
        <v>1</v>
      </c>
    </row>
    <row r="82">
      <c r="A82" t="inlineStr">
        <is>
          <t>11</t>
        </is>
      </c>
      <c r="B82" t="inlineStr">
        <is>
          <t>Creación del Instituto de Educación para el trabajo y el desarrollo humano - Fase I - Aprobaciones legales</t>
        </is>
      </c>
      <c r="C82" t="inlineStr">
        <is>
          <t>GESTIÓN JURÍDICA Y NORMATIVA</t>
        </is>
      </c>
      <c r="D82" t="inlineStr">
        <is>
          <t>Mensual</t>
        </is>
      </c>
      <c r="E82" t="inlineStr">
        <is>
          <t>Positivo</t>
        </is>
      </c>
      <c r="F82" s="137" t="n">
        <v>45107</v>
      </c>
      <c r="G82" t="n">
        <v>67</v>
      </c>
      <c r="H82" t="n">
        <v>58</v>
      </c>
      <c r="I82" t="n">
        <v>0.8656716417910447</v>
      </c>
      <c r="J82" t="n">
        <v>0.8656716417910447</v>
      </c>
      <c r="K82" t="inlineStr">
        <is>
          <t>%</t>
        </is>
      </c>
      <c r="L82" t="inlineStr">
        <is>
          <t>%</t>
        </is>
      </c>
      <c r="M82" t="n">
        <v>2023</v>
      </c>
      <c r="N82" t="inlineStr">
        <is>
          <t>Junio</t>
        </is>
      </c>
      <c r="O82" t="inlineStr">
        <is>
          <t>2023-1</t>
        </is>
      </c>
      <c r="P82" t="n">
        <v>0</v>
      </c>
      <c r="Q82" t="n">
        <v>0</v>
      </c>
      <c r="R82" t="n">
        <v>1</v>
      </c>
      <c r="S82" t="inlineStr">
        <is>
          <t>Educación_para_toda_la_vida</t>
        </is>
      </c>
      <c r="T82" t="inlineStr">
        <is>
          <t>11-2023-06-30</t>
        </is>
      </c>
      <c r="U82" t="n">
        <v>1</v>
      </c>
    </row>
    <row r="83">
      <c r="A83" t="inlineStr">
        <is>
          <t>11</t>
        </is>
      </c>
      <c r="B83" t="inlineStr">
        <is>
          <t>Creación del Instituto de Educación para el trabajo y el desarrollo humano - Fase I - Aprobaciones legales</t>
        </is>
      </c>
      <c r="C83" t="inlineStr">
        <is>
          <t>GESTIÓN JURÍDICA Y NORMATIVA</t>
        </is>
      </c>
      <c r="D83" t="inlineStr">
        <is>
          <t>Mensual</t>
        </is>
      </c>
      <c r="E83" t="inlineStr">
        <is>
          <t>Positivo</t>
        </is>
      </c>
      <c r="F83" s="137" t="n">
        <v>45138</v>
      </c>
      <c r="G83" t="n">
        <v>72</v>
      </c>
      <c r="H83" t="n">
        <v>64</v>
      </c>
      <c r="I83" t="n">
        <v>0.8888888888888888</v>
      </c>
      <c r="J83" t="n">
        <v>0.8888888888888888</v>
      </c>
      <c r="K83" t="inlineStr">
        <is>
          <t>%</t>
        </is>
      </c>
      <c r="L83" t="inlineStr">
        <is>
          <t>%</t>
        </is>
      </c>
      <c r="M83" t="n">
        <v>2023</v>
      </c>
      <c r="N83" t="inlineStr">
        <is>
          <t>Julio</t>
        </is>
      </c>
      <c r="O83" t="inlineStr">
        <is>
          <t>2023-2</t>
        </is>
      </c>
      <c r="P83" t="n">
        <v>0</v>
      </c>
      <c r="Q83" t="n">
        <v>0</v>
      </c>
      <c r="R83" t="n">
        <v>1</v>
      </c>
      <c r="S83" t="inlineStr">
        <is>
          <t>Educación_para_toda_la_vida</t>
        </is>
      </c>
      <c r="T83" t="inlineStr">
        <is>
          <t>11-2023-07-31</t>
        </is>
      </c>
      <c r="U83" t="n">
        <v>1</v>
      </c>
    </row>
    <row r="84">
      <c r="A84" t="inlineStr">
        <is>
          <t>11</t>
        </is>
      </c>
      <c r="B84" t="inlineStr">
        <is>
          <t>Creación del Instituto de Educación para el trabajo y el desarrollo humano - Fase I - Aprobaciones legales</t>
        </is>
      </c>
      <c r="C84" t="inlineStr">
        <is>
          <t>GESTIÓN JURÍDICA Y NORMATIVA</t>
        </is>
      </c>
      <c r="D84" t="inlineStr">
        <is>
          <t>Mensual</t>
        </is>
      </c>
      <c r="E84" t="inlineStr">
        <is>
          <t>Positivo</t>
        </is>
      </c>
      <c r="F84" s="137" t="n">
        <v>45169</v>
      </c>
      <c r="G84" t="n">
        <v>78</v>
      </c>
      <c r="H84" t="n">
        <v>68</v>
      </c>
      <c r="I84" t="n">
        <v>0.8717948717948718</v>
      </c>
      <c r="J84" t="n">
        <v>0.8717948717948718</v>
      </c>
      <c r="K84" t="inlineStr">
        <is>
          <t>%</t>
        </is>
      </c>
      <c r="L84" t="inlineStr">
        <is>
          <t>%</t>
        </is>
      </c>
      <c r="M84" t="n">
        <v>2023</v>
      </c>
      <c r="N84" t="inlineStr">
        <is>
          <t>Agosto</t>
        </is>
      </c>
      <c r="O84" t="inlineStr">
        <is>
          <t>2023-2</t>
        </is>
      </c>
      <c r="P84" t="n">
        <v>0</v>
      </c>
      <c r="Q84" t="n">
        <v>0</v>
      </c>
      <c r="R84" t="n">
        <v>1</v>
      </c>
      <c r="S84" t="inlineStr">
        <is>
          <t>Educación_para_toda_la_vida</t>
        </is>
      </c>
      <c r="T84" t="inlineStr">
        <is>
          <t>11-2023-08-31</t>
        </is>
      </c>
      <c r="U84" t="n">
        <v>1</v>
      </c>
    </row>
    <row r="85">
      <c r="A85" t="inlineStr">
        <is>
          <t>11</t>
        </is>
      </c>
      <c r="B85" t="inlineStr">
        <is>
          <t>Creación del Instituto de Educación para el trabajo y el desarrollo humano - Fase I - Aprobaciones legales</t>
        </is>
      </c>
      <c r="C85" t="inlineStr">
        <is>
          <t>GESTIÓN JURÍDICA Y NORMATIVA</t>
        </is>
      </c>
      <c r="D85" t="inlineStr">
        <is>
          <t>Mensual</t>
        </is>
      </c>
      <c r="E85" t="inlineStr">
        <is>
          <t>Positivo</t>
        </is>
      </c>
      <c r="F85" s="137" t="n">
        <v>45199</v>
      </c>
      <c r="G85" t="n">
        <v>81</v>
      </c>
      <c r="H85" t="n">
        <v>67</v>
      </c>
      <c r="I85" t="n">
        <v>0.8271604938271605</v>
      </c>
      <c r="J85" t="n">
        <v>0.8271604938271605</v>
      </c>
      <c r="K85" t="inlineStr">
        <is>
          <t>%</t>
        </is>
      </c>
      <c r="L85" t="inlineStr">
        <is>
          <t>%</t>
        </is>
      </c>
      <c r="M85" t="n">
        <v>2023</v>
      </c>
      <c r="N85" t="inlineStr">
        <is>
          <t>Septiembre</t>
        </is>
      </c>
      <c r="O85" t="inlineStr">
        <is>
          <t>2023-2</t>
        </is>
      </c>
      <c r="P85" t="n">
        <v>0</v>
      </c>
      <c r="Q85" t="n">
        <v>0</v>
      </c>
      <c r="R85" t="n">
        <v>1</v>
      </c>
      <c r="S85" t="inlineStr">
        <is>
          <t>Educación_para_toda_la_vida</t>
        </is>
      </c>
      <c r="T85" t="inlineStr">
        <is>
          <t>11-2023-09-30</t>
        </is>
      </c>
      <c r="U85" t="n">
        <v>1</v>
      </c>
    </row>
    <row r="86">
      <c r="A86" t="inlineStr">
        <is>
          <t>11</t>
        </is>
      </c>
      <c r="B86" t="inlineStr">
        <is>
          <t>Creación del Instituto de Educación para el trabajo y el desarrollo humano - Fase I - Aprobaciones legales</t>
        </is>
      </c>
      <c r="C86" t="inlineStr">
        <is>
          <t>GESTIÓN JURÍDICA Y NORMATIVA</t>
        </is>
      </c>
      <c r="D86" t="inlineStr">
        <is>
          <t>Mensual</t>
        </is>
      </c>
      <c r="E86" t="inlineStr">
        <is>
          <t>Positivo</t>
        </is>
      </c>
      <c r="F86" s="137" t="n">
        <v>45230</v>
      </c>
      <c r="G86" t="n">
        <v>81</v>
      </c>
      <c r="H86" t="n">
        <v>67</v>
      </c>
      <c r="I86" t="n">
        <v>0.8271604938271605</v>
      </c>
      <c r="J86" t="n">
        <v>0.8271604938271605</v>
      </c>
      <c r="K86" t="inlineStr">
        <is>
          <t>%</t>
        </is>
      </c>
      <c r="L86" t="inlineStr">
        <is>
          <t>%</t>
        </is>
      </c>
      <c r="M86" t="n">
        <v>2023</v>
      </c>
      <c r="N86" t="inlineStr">
        <is>
          <t>Octubre</t>
        </is>
      </c>
      <c r="O86" t="inlineStr">
        <is>
          <t>2023-2</t>
        </is>
      </c>
      <c r="P86" t="n">
        <v>0</v>
      </c>
      <c r="Q86" t="n">
        <v>0</v>
      </c>
      <c r="R86" t="n">
        <v>1</v>
      </c>
      <c r="S86" t="inlineStr">
        <is>
          <t>Educación_para_toda_la_vida</t>
        </is>
      </c>
      <c r="T86" t="inlineStr">
        <is>
          <t>11-2023-10-31</t>
        </is>
      </c>
      <c r="U86" t="n">
        <v>1</v>
      </c>
    </row>
    <row r="87">
      <c r="A87" t="inlineStr">
        <is>
          <t>11</t>
        </is>
      </c>
      <c r="B87" t="inlineStr">
        <is>
          <t>Creación del Instituto de Educación para el trabajo y el desarrollo humano - Fase I - Aprobaciones legales</t>
        </is>
      </c>
      <c r="C87" t="inlineStr">
        <is>
          <t>GESTIÓN JURÍDICA Y NORMATIVA</t>
        </is>
      </c>
      <c r="D87" t="inlineStr">
        <is>
          <t>Mensual</t>
        </is>
      </c>
      <c r="E87" t="inlineStr">
        <is>
          <t>Positivo</t>
        </is>
      </c>
      <c r="F87" s="137" t="n">
        <v>45260</v>
      </c>
      <c r="G87" t="n">
        <v>81</v>
      </c>
      <c r="H87" t="n">
        <v>67</v>
      </c>
      <c r="I87" t="n">
        <v>0.8271604938271605</v>
      </c>
      <c r="J87" t="n">
        <v>0.8271604938271605</v>
      </c>
      <c r="K87" t="inlineStr">
        <is>
          <t>%</t>
        </is>
      </c>
      <c r="L87" t="inlineStr">
        <is>
          <t>%</t>
        </is>
      </c>
      <c r="M87" t="n">
        <v>2023</v>
      </c>
      <c r="N87" t="inlineStr">
        <is>
          <t>Noviembre</t>
        </is>
      </c>
      <c r="O87" t="inlineStr">
        <is>
          <t>2023-2</t>
        </is>
      </c>
      <c r="P87" t="n">
        <v>0</v>
      </c>
      <c r="Q87" t="n">
        <v>0</v>
      </c>
      <c r="R87" t="n">
        <v>1</v>
      </c>
      <c r="S87" t="inlineStr">
        <is>
          <t>Educación_para_toda_la_vida</t>
        </is>
      </c>
      <c r="T87" t="inlineStr">
        <is>
          <t>11-2023-11-30</t>
        </is>
      </c>
      <c r="U87" t="n">
        <v>1</v>
      </c>
    </row>
    <row r="88">
      <c r="A88" t="inlineStr">
        <is>
          <t>11</t>
        </is>
      </c>
      <c r="B88" t="inlineStr">
        <is>
          <t>Creación del Instituto de Educación para el trabajo y el desarrollo humano - Fase I - Aprobaciones legales</t>
        </is>
      </c>
      <c r="C88" t="inlineStr">
        <is>
          <t>GESTIÓN JURÍDICA Y NORMATIVA</t>
        </is>
      </c>
      <c r="D88" t="inlineStr">
        <is>
          <t>Mensual</t>
        </is>
      </c>
      <c r="E88" t="inlineStr">
        <is>
          <t>Positivo</t>
        </is>
      </c>
      <c r="F88" s="137" t="n">
        <v>45291</v>
      </c>
      <c r="G88" t="n">
        <v>81</v>
      </c>
      <c r="H88" t="n">
        <v>67</v>
      </c>
      <c r="I88" t="n">
        <v>0.8271604938271605</v>
      </c>
      <c r="J88" t="n">
        <v>0.8271604938271605</v>
      </c>
      <c r="K88" t="inlineStr">
        <is>
          <t>%</t>
        </is>
      </c>
      <c r="L88" t="inlineStr">
        <is>
          <t>%</t>
        </is>
      </c>
      <c r="M88" t="n">
        <v>2023</v>
      </c>
      <c r="N88" t="inlineStr">
        <is>
          <t>Diciembre</t>
        </is>
      </c>
      <c r="O88" t="inlineStr">
        <is>
          <t>2023-2</t>
        </is>
      </c>
      <c r="P88" t="n">
        <v>0</v>
      </c>
      <c r="Q88" t="n">
        <v>0</v>
      </c>
      <c r="R88" t="n">
        <v>1</v>
      </c>
      <c r="S88" t="inlineStr">
        <is>
          <t>Educación_para_toda_la_vida</t>
        </is>
      </c>
      <c r="T88" t="inlineStr">
        <is>
          <t>11-2023-12-31</t>
        </is>
      </c>
      <c r="U88" t="n">
        <v>1</v>
      </c>
    </row>
    <row r="89">
      <c r="A89" t="inlineStr">
        <is>
          <t>11</t>
        </is>
      </c>
      <c r="B89" t="inlineStr">
        <is>
          <t>Creación del Instituto de Educación para el trabajo y el desarrollo humano - Fase I - Aprobaciones legales</t>
        </is>
      </c>
      <c r="C89" t="inlineStr">
        <is>
          <t>GESTIÓN JURÍDICA Y NORMATIVA</t>
        </is>
      </c>
      <c r="D89" t="inlineStr">
        <is>
          <t>Mensual</t>
        </is>
      </c>
      <c r="E89" t="inlineStr">
        <is>
          <t>Positivo</t>
        </is>
      </c>
      <c r="F89" s="137" t="n">
        <v>45322</v>
      </c>
      <c r="G89" t="n">
        <v>85</v>
      </c>
      <c r="H89" t="n">
        <v>67</v>
      </c>
      <c r="I89" t="n">
        <v>0.788235294117647</v>
      </c>
      <c r="J89" t="n">
        <v>0.788235294117647</v>
      </c>
      <c r="K89" t="inlineStr">
        <is>
          <t>%</t>
        </is>
      </c>
      <c r="L89" t="inlineStr">
        <is>
          <t>%</t>
        </is>
      </c>
      <c r="M89" t="n">
        <v>2024</v>
      </c>
      <c r="N89" t="inlineStr">
        <is>
          <t>Enero</t>
        </is>
      </c>
      <c r="O89" t="inlineStr">
        <is>
          <t>2024-1</t>
        </is>
      </c>
      <c r="P89" t="n">
        <v>0</v>
      </c>
      <c r="Q89" t="n">
        <v>0</v>
      </c>
      <c r="R89" t="n">
        <v>1</v>
      </c>
      <c r="S89" t="inlineStr">
        <is>
          <t>Educación_para_toda_la_vida</t>
        </is>
      </c>
      <c r="T89" t="inlineStr">
        <is>
          <t>11-2024-01-31</t>
        </is>
      </c>
      <c r="U89" t="n">
        <v>1</v>
      </c>
    </row>
    <row r="90">
      <c r="A90" t="inlineStr">
        <is>
          <t>11</t>
        </is>
      </c>
      <c r="B90" t="inlineStr">
        <is>
          <t>Creación del Instituto de Educación para el trabajo y el desarrollo humano - Fase I - Aprobaciones legales</t>
        </is>
      </c>
      <c r="C90" t="inlineStr">
        <is>
          <t>GESTIÓN JURÍDICA Y NORMATIVA</t>
        </is>
      </c>
      <c r="D90" t="inlineStr">
        <is>
          <t>Mensual</t>
        </is>
      </c>
      <c r="E90" t="inlineStr">
        <is>
          <t>Positivo</t>
        </is>
      </c>
      <c r="F90" s="137" t="n">
        <v>45351</v>
      </c>
      <c r="G90" t="n">
        <v>85</v>
      </c>
      <c r="H90" t="n">
        <v>67</v>
      </c>
      <c r="I90" t="n">
        <v>0.788235294117647</v>
      </c>
      <c r="J90" t="n">
        <v>0.788235294117647</v>
      </c>
      <c r="K90" t="inlineStr">
        <is>
          <t>%</t>
        </is>
      </c>
      <c r="L90" t="inlineStr">
        <is>
          <t>%</t>
        </is>
      </c>
      <c r="M90" t="n">
        <v>2024</v>
      </c>
      <c r="N90" t="inlineStr">
        <is>
          <t>Febrero</t>
        </is>
      </c>
      <c r="O90" t="inlineStr">
        <is>
          <t>2024-1</t>
        </is>
      </c>
      <c r="P90" t="n">
        <v>0</v>
      </c>
      <c r="Q90" t="n">
        <v>0</v>
      </c>
      <c r="R90" t="n">
        <v>1</v>
      </c>
      <c r="S90" t="inlineStr">
        <is>
          <t>Educación_para_toda_la_vida</t>
        </is>
      </c>
      <c r="T90" t="inlineStr">
        <is>
          <t>11-2024-02-29</t>
        </is>
      </c>
      <c r="U90" t="n">
        <v>1</v>
      </c>
    </row>
    <row r="91">
      <c r="A91" t="inlineStr">
        <is>
          <t>11</t>
        </is>
      </c>
      <c r="B91" t="inlineStr">
        <is>
          <t>Creación del Instituto de Educación para el trabajo y el desarrollo humano - Fase I - Aprobaciones legales</t>
        </is>
      </c>
      <c r="C91" t="inlineStr">
        <is>
          <t>GESTIÓN JURÍDICA Y NORMATIVA</t>
        </is>
      </c>
      <c r="D91" t="inlineStr">
        <is>
          <t>Mensual</t>
        </is>
      </c>
      <c r="E91" t="inlineStr">
        <is>
          <t>Positivo</t>
        </is>
      </c>
      <c r="F91" s="137" t="n">
        <v>45382</v>
      </c>
      <c r="G91" t="n">
        <v>85</v>
      </c>
      <c r="H91" t="n">
        <v>67</v>
      </c>
      <c r="I91" t="n">
        <v>0.788235294117647</v>
      </c>
      <c r="J91" t="n">
        <v>0.788235294117647</v>
      </c>
      <c r="K91" t="inlineStr">
        <is>
          <t>%</t>
        </is>
      </c>
      <c r="L91" t="inlineStr">
        <is>
          <t>%</t>
        </is>
      </c>
      <c r="M91" t="n">
        <v>2024</v>
      </c>
      <c r="N91" t="inlineStr">
        <is>
          <t>Marzo</t>
        </is>
      </c>
      <c r="O91" t="inlineStr">
        <is>
          <t>2024-1</t>
        </is>
      </c>
      <c r="P91" t="n">
        <v>0</v>
      </c>
      <c r="Q91" t="n">
        <v>0</v>
      </c>
      <c r="R91" t="n">
        <v>1</v>
      </c>
      <c r="S91" t="inlineStr">
        <is>
          <t>Educación_para_toda_la_vida</t>
        </is>
      </c>
      <c r="T91" t="inlineStr">
        <is>
          <t>11-2024-03-31</t>
        </is>
      </c>
      <c r="U91" t="n">
        <v>1</v>
      </c>
    </row>
    <row r="92">
      <c r="A92" t="inlineStr">
        <is>
          <t>11</t>
        </is>
      </c>
      <c r="B92" t="inlineStr">
        <is>
          <t>Creación del Instituto de Educación para el trabajo y el desarrollo humano - Fase I - Aprobaciones legales</t>
        </is>
      </c>
      <c r="C92" t="inlineStr">
        <is>
          <t>GESTIÓN JURÍDICA Y NORMATIVA</t>
        </is>
      </c>
      <c r="D92" t="inlineStr">
        <is>
          <t>Mensual</t>
        </is>
      </c>
      <c r="E92" t="inlineStr">
        <is>
          <t>Positivo</t>
        </is>
      </c>
      <c r="F92" s="137" t="n">
        <v>45412</v>
      </c>
      <c r="G92" t="n">
        <v>60</v>
      </c>
      <c r="H92" t="n">
        <v>59</v>
      </c>
      <c r="I92" t="n">
        <v>0.9833333333333333</v>
      </c>
      <c r="J92" t="n">
        <v>0.9833333333333333</v>
      </c>
      <c r="K92" t="inlineStr">
        <is>
          <t>%</t>
        </is>
      </c>
      <c r="L92" t="inlineStr">
        <is>
          <t>%</t>
        </is>
      </c>
      <c r="M92" t="n">
        <v>2024</v>
      </c>
      <c r="N92" t="inlineStr">
        <is>
          <t>Abril</t>
        </is>
      </c>
      <c r="O92" t="inlineStr">
        <is>
          <t>2024-1</t>
        </is>
      </c>
      <c r="P92" t="n">
        <v>0</v>
      </c>
      <c r="Q92" t="n">
        <v>0</v>
      </c>
      <c r="R92" t="n">
        <v>1</v>
      </c>
      <c r="S92" t="inlineStr">
        <is>
          <t>Educación_para_toda_la_vida</t>
        </is>
      </c>
      <c r="T92" t="inlineStr">
        <is>
          <t>11-2024-04-30</t>
        </is>
      </c>
      <c r="U92" t="n">
        <v>1</v>
      </c>
    </row>
    <row r="93">
      <c r="A93" t="inlineStr">
        <is>
          <t>11</t>
        </is>
      </c>
      <c r="B93" t="inlineStr">
        <is>
          <t>Creación del Instituto de Educación para el trabajo y el desarrollo humano - Fase I - Aprobaciones legales</t>
        </is>
      </c>
      <c r="C93" t="inlineStr">
        <is>
          <t>GESTIÓN JURÍDICA Y NORMATIVA</t>
        </is>
      </c>
      <c r="D93" t="inlineStr">
        <is>
          <t>Mensual</t>
        </is>
      </c>
      <c r="E93" t="inlineStr">
        <is>
          <t>Positivo</t>
        </is>
      </c>
      <c r="F93" s="137" t="n">
        <v>45443</v>
      </c>
      <c r="G93" t="n">
        <v>60</v>
      </c>
      <c r="H93" t="n">
        <v>59</v>
      </c>
      <c r="I93" t="n">
        <v>0.9833333333333333</v>
      </c>
      <c r="J93" t="n">
        <v>0.9833333333333333</v>
      </c>
      <c r="K93" t="inlineStr">
        <is>
          <t>%</t>
        </is>
      </c>
      <c r="L93" t="inlineStr">
        <is>
          <t>%</t>
        </is>
      </c>
      <c r="M93" t="n">
        <v>2024</v>
      </c>
      <c r="N93" t="inlineStr">
        <is>
          <t>Mayo</t>
        </is>
      </c>
      <c r="O93" t="inlineStr">
        <is>
          <t>2024-1</t>
        </is>
      </c>
      <c r="P93" t="n">
        <v>0</v>
      </c>
      <c r="Q93" t="n">
        <v>0</v>
      </c>
      <c r="R93" t="n">
        <v>1</v>
      </c>
      <c r="S93" t="inlineStr">
        <is>
          <t>Educación_para_toda_la_vida</t>
        </is>
      </c>
      <c r="T93" t="inlineStr">
        <is>
          <t>11-2024-05-31</t>
        </is>
      </c>
      <c r="U93" t="n">
        <v>1</v>
      </c>
    </row>
    <row r="94">
      <c r="A94" t="inlineStr">
        <is>
          <t>11</t>
        </is>
      </c>
      <c r="B94" t="inlineStr">
        <is>
          <t>Creación del Instituto de Educación para el trabajo y el desarrollo humano - Fase I - Aprobaciones legales</t>
        </is>
      </c>
      <c r="C94" t="inlineStr">
        <is>
          <t>GESTIÓN JURÍDICA Y NORMATIVA</t>
        </is>
      </c>
      <c r="D94" t="inlineStr">
        <is>
          <t>Mensual</t>
        </is>
      </c>
      <c r="E94" t="inlineStr">
        <is>
          <t>Positivo</t>
        </is>
      </c>
      <c r="F94" s="137" t="n">
        <v>45473</v>
      </c>
      <c r="G94" t="n">
        <v>97</v>
      </c>
      <c r="H94" t="n">
        <v>93</v>
      </c>
      <c r="I94" t="n">
        <v>0.9587628865979382</v>
      </c>
      <c r="J94" t="n">
        <v>0.9587628865979382</v>
      </c>
      <c r="K94" t="inlineStr">
        <is>
          <t>%</t>
        </is>
      </c>
      <c r="L94" t="inlineStr">
        <is>
          <t>%</t>
        </is>
      </c>
      <c r="M94" t="n">
        <v>2024</v>
      </c>
      <c r="N94" t="inlineStr">
        <is>
          <t>Junio</t>
        </is>
      </c>
      <c r="O94" t="inlineStr">
        <is>
          <t>2024-1</t>
        </is>
      </c>
      <c r="P94" t="n">
        <v>0</v>
      </c>
      <c r="Q94" t="n">
        <v>0</v>
      </c>
      <c r="R94" t="n">
        <v>1</v>
      </c>
      <c r="S94" t="inlineStr">
        <is>
          <t>Educación_para_toda_la_vida</t>
        </is>
      </c>
      <c r="T94" t="inlineStr">
        <is>
          <t>11-2024-06-30</t>
        </is>
      </c>
      <c r="U94" t="n">
        <v>1</v>
      </c>
    </row>
    <row r="95">
      <c r="A95" t="inlineStr">
        <is>
          <t>11</t>
        </is>
      </c>
      <c r="B95" t="inlineStr">
        <is>
          <t>Creación del Instituto de Educación para el trabajo y el desarrollo humano - Fase I - Aprobaciones legales</t>
        </is>
      </c>
      <c r="C95" t="inlineStr">
        <is>
          <t>GESTIÓN JURÍDICA Y NORMATIVA</t>
        </is>
      </c>
      <c r="D95" t="inlineStr">
        <is>
          <t>Mensual</t>
        </is>
      </c>
      <c r="E95" t="inlineStr">
        <is>
          <t>Positivo</t>
        </is>
      </c>
      <c r="F95" s="137" t="n">
        <v>45504</v>
      </c>
      <c r="G95" t="n">
        <v>60</v>
      </c>
      <c r="H95" t="n">
        <v>59</v>
      </c>
      <c r="I95" t="n">
        <v>0.9833333333333333</v>
      </c>
      <c r="J95" t="n">
        <v>0.9833333333333333</v>
      </c>
      <c r="K95" t="inlineStr">
        <is>
          <t>%</t>
        </is>
      </c>
      <c r="L95" t="inlineStr">
        <is>
          <t>%</t>
        </is>
      </c>
      <c r="M95" t="n">
        <v>2024</v>
      </c>
      <c r="N95" t="inlineStr">
        <is>
          <t>Julio</t>
        </is>
      </c>
      <c r="O95" t="inlineStr">
        <is>
          <t>2024-2</t>
        </is>
      </c>
      <c r="P95" t="n">
        <v>0</v>
      </c>
      <c r="Q95" t="n">
        <v>0</v>
      </c>
      <c r="R95" t="n">
        <v>1</v>
      </c>
      <c r="S95" t="inlineStr">
        <is>
          <t>Educación_para_toda_la_vida</t>
        </is>
      </c>
      <c r="T95" t="inlineStr">
        <is>
          <t>11-2024-07-31</t>
        </is>
      </c>
      <c r="U95" t="n">
        <v>1</v>
      </c>
    </row>
    <row r="96">
      <c r="A96" t="inlineStr">
        <is>
          <t>11</t>
        </is>
      </c>
      <c r="B96" t="inlineStr">
        <is>
          <t>Creación del Instituto de Educación para el trabajo y el desarrollo humano - Fase I - Aprobaciones legales</t>
        </is>
      </c>
      <c r="C96" t="inlineStr">
        <is>
          <t>GESTIÓN JURÍDICA Y NORMATIVA</t>
        </is>
      </c>
      <c r="D96" t="inlineStr">
        <is>
          <t>Mensual</t>
        </is>
      </c>
      <c r="E96" t="inlineStr">
        <is>
          <t>Positivo</t>
        </is>
      </c>
      <c r="F96" s="137" t="n">
        <v>45535</v>
      </c>
      <c r="G96" t="n">
        <v>60</v>
      </c>
      <c r="H96" t="n">
        <v>59</v>
      </c>
      <c r="I96" t="n">
        <v>0.9833333333333333</v>
      </c>
      <c r="J96" t="n">
        <v>0.9833333333333333</v>
      </c>
      <c r="K96" t="inlineStr">
        <is>
          <t>%</t>
        </is>
      </c>
      <c r="L96" t="inlineStr">
        <is>
          <t>%</t>
        </is>
      </c>
      <c r="M96" t="n">
        <v>2024</v>
      </c>
      <c r="N96" t="inlineStr">
        <is>
          <t>Agosto</t>
        </is>
      </c>
      <c r="O96" t="inlineStr">
        <is>
          <t>2024-2</t>
        </is>
      </c>
      <c r="P96" t="n">
        <v>0</v>
      </c>
      <c r="Q96" t="n">
        <v>0</v>
      </c>
      <c r="R96" t="n">
        <v>1</v>
      </c>
      <c r="S96" t="inlineStr">
        <is>
          <t>Educación_para_toda_la_vida</t>
        </is>
      </c>
      <c r="T96" t="inlineStr">
        <is>
          <t>11-2024-08-31</t>
        </is>
      </c>
      <c r="U96" t="n">
        <v>1</v>
      </c>
    </row>
    <row r="97">
      <c r="A97" t="inlineStr">
        <is>
          <t>11</t>
        </is>
      </c>
      <c r="B97" t="inlineStr">
        <is>
          <t>Creación del Instituto de Educación para el trabajo y el desarrollo humano - Fase I - Aprobaciones legales</t>
        </is>
      </c>
      <c r="C97" t="inlineStr">
        <is>
          <t>GESTIÓN JURÍDICA Y NORMATIVA</t>
        </is>
      </c>
      <c r="D97" t="inlineStr">
        <is>
          <t>Mensual</t>
        </is>
      </c>
      <c r="E97" t="inlineStr">
        <is>
          <t>Positivo</t>
        </is>
      </c>
      <c r="F97" s="137" t="n">
        <v>45565</v>
      </c>
      <c r="K97" t="inlineStr">
        <is>
          <t>No Aplica</t>
        </is>
      </c>
      <c r="L97" t="inlineStr">
        <is>
          <t>No Aplica</t>
        </is>
      </c>
      <c r="M97" t="n">
        <v>2024</v>
      </c>
      <c r="N97" t="inlineStr">
        <is>
          <t>Septiembre</t>
        </is>
      </c>
      <c r="O97" t="inlineStr">
        <is>
          <t>2024-2</t>
        </is>
      </c>
      <c r="P97" t="n">
        <v>0</v>
      </c>
      <c r="Q97" t="n">
        <v>0</v>
      </c>
      <c r="R97" t="n">
        <v>1</v>
      </c>
      <c r="S97" t="inlineStr">
        <is>
          <t>Educación_para_toda_la_vida</t>
        </is>
      </c>
      <c r="T97" t="inlineStr">
        <is>
          <t>11-2024-09-30</t>
        </is>
      </c>
      <c r="U97" t="n">
        <v>1</v>
      </c>
    </row>
    <row r="98">
      <c r="A98" t="inlineStr">
        <is>
          <t>11</t>
        </is>
      </c>
      <c r="B98" t="inlineStr">
        <is>
          <t>Creación del Instituto de Educación para el trabajo y el desarrollo humano - Fase I - Aprobaciones legales</t>
        </is>
      </c>
      <c r="C98" t="inlineStr">
        <is>
          <t>GESTIÓN JURÍDICA Y NORMATIVA</t>
        </is>
      </c>
      <c r="D98" t="inlineStr">
        <is>
          <t>Mensual</t>
        </is>
      </c>
      <c r="E98" t="inlineStr">
        <is>
          <t>Positivo</t>
        </is>
      </c>
      <c r="F98" s="137" t="n">
        <v>45596</v>
      </c>
      <c r="G98" t="n">
        <v>77</v>
      </c>
      <c r="H98" t="n">
        <v>59</v>
      </c>
      <c r="I98" t="n">
        <v>0.7662337662337663</v>
      </c>
      <c r="J98" t="n">
        <v>0.7662337662337663</v>
      </c>
      <c r="K98" t="inlineStr">
        <is>
          <t>%</t>
        </is>
      </c>
      <c r="L98" t="inlineStr">
        <is>
          <t>%</t>
        </is>
      </c>
      <c r="M98" t="n">
        <v>2024</v>
      </c>
      <c r="N98" t="inlineStr">
        <is>
          <t>Octubre</t>
        </is>
      </c>
      <c r="O98" t="inlineStr">
        <is>
          <t>2024-2</t>
        </is>
      </c>
      <c r="P98" t="n">
        <v>0</v>
      </c>
      <c r="Q98" t="n">
        <v>0</v>
      </c>
      <c r="R98" t="n">
        <v>1</v>
      </c>
      <c r="S98" t="inlineStr">
        <is>
          <t>Educación_para_toda_la_vida</t>
        </is>
      </c>
      <c r="T98" t="inlineStr">
        <is>
          <t>11-2024-10-31</t>
        </is>
      </c>
      <c r="U98" t="n">
        <v>1</v>
      </c>
    </row>
    <row r="99">
      <c r="A99" t="inlineStr">
        <is>
          <t>11</t>
        </is>
      </c>
      <c r="B99" t="inlineStr">
        <is>
          <t>Creación del Instituto de Educación para el trabajo y el desarrollo humano - Fase I - Aprobaciones legales</t>
        </is>
      </c>
      <c r="C99" t="inlineStr">
        <is>
          <t>GESTIÓN JURÍDICA Y NORMATIVA</t>
        </is>
      </c>
      <c r="D99" t="inlineStr">
        <is>
          <t>Mensual</t>
        </is>
      </c>
      <c r="E99" t="inlineStr">
        <is>
          <t>Positivo</t>
        </is>
      </c>
      <c r="F99" s="137" t="n">
        <v>45626</v>
      </c>
      <c r="G99" t="n">
        <v>56</v>
      </c>
      <c r="H99" t="n">
        <v>56</v>
      </c>
      <c r="I99" t="n">
        <v>1</v>
      </c>
      <c r="J99" t="n">
        <v>1</v>
      </c>
      <c r="K99" t="inlineStr">
        <is>
          <t>%</t>
        </is>
      </c>
      <c r="L99" t="inlineStr">
        <is>
          <t>%</t>
        </is>
      </c>
      <c r="M99" t="n">
        <v>2024</v>
      </c>
      <c r="N99" t="inlineStr">
        <is>
          <t>Noviembre</t>
        </is>
      </c>
      <c r="O99" t="inlineStr">
        <is>
          <t>2024-2</t>
        </is>
      </c>
      <c r="P99" t="n">
        <v>0</v>
      </c>
      <c r="Q99" t="n">
        <v>0</v>
      </c>
      <c r="R99" t="n">
        <v>1</v>
      </c>
      <c r="S99" t="inlineStr">
        <is>
          <t>Educación_para_toda_la_vida</t>
        </is>
      </c>
      <c r="T99" t="inlineStr">
        <is>
          <t>11-2024-11-30</t>
        </is>
      </c>
      <c r="U99" t="n">
        <v>1</v>
      </c>
    </row>
    <row r="100">
      <c r="A100" t="inlineStr">
        <is>
          <t>11</t>
        </is>
      </c>
      <c r="B100" t="inlineStr">
        <is>
          <t>Creación del Instituto de Educación para el trabajo y el desarrollo humano - Fase I - Aprobaciones legales</t>
        </is>
      </c>
      <c r="C100" t="inlineStr">
        <is>
          <t>GESTIÓN JURÍDICA Y NORMATIVA</t>
        </is>
      </c>
      <c r="D100" t="inlineStr">
        <is>
          <t>Mensual</t>
        </is>
      </c>
      <c r="E100" t="inlineStr">
        <is>
          <t>Positivo</t>
        </is>
      </c>
      <c r="F100" s="137" t="n">
        <v>45657</v>
      </c>
      <c r="K100" t="inlineStr">
        <is>
          <t>No Aplica</t>
        </is>
      </c>
      <c r="L100" t="inlineStr">
        <is>
          <t>No Aplica</t>
        </is>
      </c>
      <c r="M100" t="n">
        <v>2024</v>
      </c>
      <c r="N100" t="inlineStr">
        <is>
          <t>Diciembre</t>
        </is>
      </c>
      <c r="O100" t="inlineStr">
        <is>
          <t>2024-2</t>
        </is>
      </c>
      <c r="P100" t="n">
        <v>0</v>
      </c>
      <c r="Q100" t="n">
        <v>0</v>
      </c>
      <c r="R100" t="n">
        <v>1</v>
      </c>
      <c r="S100" t="inlineStr">
        <is>
          <t>Educación_para_toda_la_vida</t>
        </is>
      </c>
      <c r="T100" t="inlineStr">
        <is>
          <t>11-2024-12-31</t>
        </is>
      </c>
      <c r="U100" t="n">
        <v>1</v>
      </c>
    </row>
    <row r="101">
      <c r="A101" t="inlineStr">
        <is>
          <t>11.1</t>
        </is>
      </c>
      <c r="B101" t="inlineStr">
        <is>
          <t xml:space="preserve"> Número de programas registrados en la SED</t>
        </is>
      </c>
      <c r="C101" t="inlineStr">
        <is>
          <t>GESTIÓN JURÍDICA Y NORMATIVA</t>
        </is>
      </c>
      <c r="D101" t="inlineStr">
        <is>
          <t>Semestral</t>
        </is>
      </c>
      <c r="E101" t="inlineStr">
        <is>
          <t>Positivo</t>
        </is>
      </c>
      <c r="F101" s="137" t="n">
        <v>45473</v>
      </c>
      <c r="G101" t="n">
        <v>5</v>
      </c>
      <c r="H101" t="n">
        <v>3</v>
      </c>
      <c r="I101" t="n">
        <v>0.6</v>
      </c>
      <c r="J101" t="n">
        <v>0.6</v>
      </c>
      <c r="K101" t="inlineStr">
        <is>
          <t>ENT</t>
        </is>
      </c>
      <c r="L101" t="inlineStr">
        <is>
          <t>ENT</t>
        </is>
      </c>
      <c r="M101" t="n">
        <v>2024</v>
      </c>
      <c r="N101" t="inlineStr">
        <is>
          <t>Junio</t>
        </is>
      </c>
      <c r="O101" t="inlineStr">
        <is>
          <t>2024-1</t>
        </is>
      </c>
      <c r="P101" t="n">
        <v>0</v>
      </c>
      <c r="Q101" t="n">
        <v>0</v>
      </c>
      <c r="R101" t="n">
        <v>0</v>
      </c>
      <c r="S101" t="inlineStr">
        <is>
          <t>Experiencia</t>
        </is>
      </c>
      <c r="T101" t="inlineStr">
        <is>
          <t>11.1-2024-06-30</t>
        </is>
      </c>
      <c r="U101" t="n">
        <v>1</v>
      </c>
    </row>
    <row r="102">
      <c r="A102" t="inlineStr">
        <is>
          <t>110</t>
        </is>
      </c>
      <c r="B102" t="inlineStr">
        <is>
          <t>Nivel de Satisfacción Servicios Prestados</t>
        </is>
      </c>
      <c r="C102" t="inlineStr">
        <is>
          <t>Planeación Financiera</t>
        </is>
      </c>
      <c r="D102" t="inlineStr">
        <is>
          <t>Anual</t>
        </is>
      </c>
      <c r="E102" t="inlineStr">
        <is>
          <t>Positivo</t>
        </is>
      </c>
      <c r="F102" s="137" t="n">
        <v>44865</v>
      </c>
      <c r="G102" t="n">
        <v>80</v>
      </c>
      <c r="H102" t="n">
        <v>73.4019151138716</v>
      </c>
      <c r="I102" t="n">
        <v>0.9175239389233949</v>
      </c>
      <c r="J102" t="n">
        <v>0.9175239389233949</v>
      </c>
      <c r="K102" t="inlineStr">
        <is>
          <t>%</t>
        </is>
      </c>
      <c r="L102" t="inlineStr">
        <is>
          <t>%</t>
        </is>
      </c>
      <c r="M102" t="n">
        <v>2022</v>
      </c>
      <c r="N102" t="inlineStr">
        <is>
          <t>Octubre</t>
        </is>
      </c>
      <c r="O102" t="inlineStr">
        <is>
          <t>2022-2</t>
        </is>
      </c>
      <c r="P102" t="n">
        <v>0</v>
      </c>
      <c r="Q102" t="n">
        <v>0</v>
      </c>
      <c r="R102" t="n">
        <v>0</v>
      </c>
      <c r="S102" t="inlineStr">
        <is>
          <t>Trasformación_Organizacional</t>
        </is>
      </c>
      <c r="T102" t="inlineStr">
        <is>
          <t>110-2022-10-31</t>
        </is>
      </c>
      <c r="U102" t="n">
        <v>1</v>
      </c>
    </row>
    <row r="103">
      <c r="A103" t="inlineStr">
        <is>
          <t>110</t>
        </is>
      </c>
      <c r="B103" t="inlineStr">
        <is>
          <t>Nivel de Satisfacción Servicios Prestados</t>
        </is>
      </c>
      <c r="C103" t="inlineStr">
        <is>
          <t>Planeación Financiera</t>
        </is>
      </c>
      <c r="D103" t="inlineStr">
        <is>
          <t>Anual</t>
        </is>
      </c>
      <c r="E103" t="inlineStr">
        <is>
          <t>Positivo</t>
        </is>
      </c>
      <c r="F103" s="137" t="n">
        <v>45230</v>
      </c>
      <c r="G103" t="n">
        <v>80</v>
      </c>
      <c r="H103" t="n">
        <v>78</v>
      </c>
      <c r="I103" t="n">
        <v>0.975</v>
      </c>
      <c r="J103" t="n">
        <v>0.975</v>
      </c>
      <c r="K103" t="inlineStr">
        <is>
          <t>%</t>
        </is>
      </c>
      <c r="L103" t="inlineStr">
        <is>
          <t>%</t>
        </is>
      </c>
      <c r="M103" t="n">
        <v>2023</v>
      </c>
      <c r="N103" t="inlineStr">
        <is>
          <t>Octubre</t>
        </is>
      </c>
      <c r="O103" t="inlineStr">
        <is>
          <t>2023-2</t>
        </is>
      </c>
      <c r="P103" t="n">
        <v>0</v>
      </c>
      <c r="Q103" t="n">
        <v>0</v>
      </c>
      <c r="R103" t="n">
        <v>0</v>
      </c>
      <c r="S103" t="inlineStr">
        <is>
          <t>Experiencia</t>
        </is>
      </c>
      <c r="T103" t="inlineStr">
        <is>
          <t>110-2023-10-31</t>
        </is>
      </c>
      <c r="U103" t="n">
        <v>1</v>
      </c>
    </row>
    <row r="104">
      <c r="A104" t="inlineStr">
        <is>
          <t>110</t>
        </is>
      </c>
      <c r="B104" t="inlineStr">
        <is>
          <t>Nivel de Satisfacción Servicios Prestados</t>
        </is>
      </c>
      <c r="C104" t="inlineStr">
        <is>
          <t>Planeación Financiera</t>
        </is>
      </c>
      <c r="D104" t="inlineStr">
        <is>
          <t>Anual</t>
        </is>
      </c>
      <c r="E104" t="inlineStr">
        <is>
          <t>Positivo</t>
        </is>
      </c>
      <c r="F104" s="137" t="n">
        <v>45291</v>
      </c>
      <c r="G104" t="n">
        <v>80</v>
      </c>
      <c r="H104" t="n">
        <v>78</v>
      </c>
      <c r="I104" t="n">
        <v>0.975</v>
      </c>
      <c r="J104" t="n">
        <v>0.975</v>
      </c>
      <c r="K104" t="inlineStr">
        <is>
          <t>%</t>
        </is>
      </c>
      <c r="L104" t="inlineStr">
        <is>
          <t>%</t>
        </is>
      </c>
      <c r="M104" t="n">
        <v>2023</v>
      </c>
      <c r="N104" t="inlineStr">
        <is>
          <t>Diciembre</t>
        </is>
      </c>
      <c r="O104" t="inlineStr">
        <is>
          <t>2023-2</t>
        </is>
      </c>
      <c r="P104" t="n">
        <v>0</v>
      </c>
      <c r="Q104" t="n">
        <v>0</v>
      </c>
      <c r="R104" t="n">
        <v>0</v>
      </c>
      <c r="S104" t="inlineStr">
        <is>
          <t>Experiencia</t>
        </is>
      </c>
      <c r="T104" t="inlineStr">
        <is>
          <t>110-2023-12-31</t>
        </is>
      </c>
      <c r="U104" t="n">
        <v>1</v>
      </c>
    </row>
    <row r="105">
      <c r="A105" t="inlineStr">
        <is>
          <t>110</t>
        </is>
      </c>
      <c r="B105" t="inlineStr">
        <is>
          <t>Nivel de Satisfacción Servicios Prestados</t>
        </is>
      </c>
      <c r="C105" t="inlineStr">
        <is>
          <t>GESTIÓN FINANCIERA</t>
        </is>
      </c>
      <c r="D105" t="inlineStr">
        <is>
          <t>Anual</t>
        </is>
      </c>
      <c r="E105" t="inlineStr">
        <is>
          <t>Positivo</t>
        </is>
      </c>
      <c r="F105" s="137" t="n">
        <v>45657</v>
      </c>
      <c r="K105" t="inlineStr">
        <is>
          <t>%</t>
        </is>
      </c>
      <c r="L105" t="inlineStr">
        <is>
          <t>%</t>
        </is>
      </c>
      <c r="M105" t="n">
        <v>2024</v>
      </c>
      <c r="N105" t="inlineStr">
        <is>
          <t>Diciembre</t>
        </is>
      </c>
      <c r="O105" t="inlineStr">
        <is>
          <t>2024-2</t>
        </is>
      </c>
      <c r="P105" t="n">
        <v>0</v>
      </c>
      <c r="Q105" t="n">
        <v>0</v>
      </c>
      <c r="R105" t="n">
        <v>0</v>
      </c>
      <c r="S105" t="inlineStr">
        <is>
          <t>Experiencia</t>
        </is>
      </c>
      <c r="T105" t="inlineStr">
        <is>
          <t>110-2024-12-31</t>
        </is>
      </c>
      <c r="U105" t="n">
        <v>1</v>
      </c>
    </row>
    <row r="106">
      <c r="A106" t="inlineStr">
        <is>
          <t>111</t>
        </is>
      </c>
      <c r="B106" t="inlineStr">
        <is>
          <t>Nivel de Satisfacción Servicios Prestados</t>
        </is>
      </c>
      <c r="C106" t="inlineStr">
        <is>
          <t>GESTIÓN DE ABASTECIMIENTO</t>
        </is>
      </c>
      <c r="D106" t="inlineStr">
        <is>
          <t>Trimestral</t>
        </is>
      </c>
      <c r="E106" t="inlineStr">
        <is>
          <t>Positivo</t>
        </is>
      </c>
      <c r="F106" s="137" t="n">
        <v>45016</v>
      </c>
      <c r="G106" t="n">
        <v>80</v>
      </c>
      <c r="H106" t="n">
        <v>87</v>
      </c>
      <c r="I106" t="n">
        <v>1.0875</v>
      </c>
      <c r="J106" t="n">
        <v>1.0875</v>
      </c>
      <c r="K106" t="inlineStr">
        <is>
          <t>%</t>
        </is>
      </c>
      <c r="L106" t="inlineStr">
        <is>
          <t>%</t>
        </is>
      </c>
      <c r="M106" t="n">
        <v>2023</v>
      </c>
      <c r="N106" t="inlineStr">
        <is>
          <t>Marzo</t>
        </is>
      </c>
      <c r="O106" t="inlineStr">
        <is>
          <t>2023-1</t>
        </is>
      </c>
      <c r="P106" t="n">
        <v>0</v>
      </c>
      <c r="Q106" t="n">
        <v>0</v>
      </c>
      <c r="R106" t="n">
        <v>0</v>
      </c>
      <c r="S106" t="inlineStr">
        <is>
          <t>Experiencia</t>
        </is>
      </c>
      <c r="T106" t="inlineStr">
        <is>
          <t>111-2023-03-31</t>
        </is>
      </c>
      <c r="U106" t="n">
        <v>1</v>
      </c>
    </row>
    <row r="107">
      <c r="A107" t="inlineStr">
        <is>
          <t>111</t>
        </is>
      </c>
      <c r="B107" t="inlineStr">
        <is>
          <t>Nivel de Satisfacción Servicios Prestados</t>
        </is>
      </c>
      <c r="C107" t="inlineStr">
        <is>
          <t>GESTIÓN DE ABASTECIMIENTO</t>
        </is>
      </c>
      <c r="D107" t="inlineStr">
        <is>
          <t>Trimestral</t>
        </is>
      </c>
      <c r="E107" t="inlineStr">
        <is>
          <t>Positivo</t>
        </is>
      </c>
      <c r="F107" s="137" t="n">
        <v>45107</v>
      </c>
      <c r="G107" t="n">
        <v>80</v>
      </c>
      <c r="H107" t="n">
        <v>90</v>
      </c>
      <c r="I107" t="n">
        <v>1.125</v>
      </c>
      <c r="J107" t="n">
        <v>1.125</v>
      </c>
      <c r="K107" t="inlineStr">
        <is>
          <t>%</t>
        </is>
      </c>
      <c r="L107" t="inlineStr">
        <is>
          <t>%</t>
        </is>
      </c>
      <c r="M107" t="n">
        <v>2023</v>
      </c>
      <c r="N107" t="inlineStr">
        <is>
          <t>Junio</t>
        </is>
      </c>
      <c r="O107" t="inlineStr">
        <is>
          <t>2023-1</t>
        </is>
      </c>
      <c r="P107" t="n">
        <v>0</v>
      </c>
      <c r="Q107" t="n">
        <v>0</v>
      </c>
      <c r="R107" t="n">
        <v>0</v>
      </c>
      <c r="S107" t="inlineStr">
        <is>
          <t>Experiencia</t>
        </is>
      </c>
      <c r="T107" t="inlineStr">
        <is>
          <t>111-2023-06-30</t>
        </is>
      </c>
      <c r="U107" t="n">
        <v>1</v>
      </c>
    </row>
    <row r="108">
      <c r="A108" t="inlineStr">
        <is>
          <t>111</t>
        </is>
      </c>
      <c r="B108" t="inlineStr">
        <is>
          <t>Nivel de Satisfacción Servicios Prestados</t>
        </is>
      </c>
      <c r="C108" t="inlineStr">
        <is>
          <t>GESTIÓN DE ABASTECIMIENTO</t>
        </is>
      </c>
      <c r="D108" t="inlineStr">
        <is>
          <t>Trimestral</t>
        </is>
      </c>
      <c r="E108" t="inlineStr">
        <is>
          <t>Positivo</t>
        </is>
      </c>
      <c r="F108" s="137" t="n">
        <v>45199</v>
      </c>
      <c r="G108" t="n">
        <v>80</v>
      </c>
      <c r="H108" t="n">
        <v>93</v>
      </c>
      <c r="I108" t="n">
        <v>1.1625</v>
      </c>
      <c r="J108" t="n">
        <v>1.1625</v>
      </c>
      <c r="K108" t="inlineStr">
        <is>
          <t>%</t>
        </is>
      </c>
      <c r="L108" t="inlineStr">
        <is>
          <t>%</t>
        </is>
      </c>
      <c r="M108" t="n">
        <v>2023</v>
      </c>
      <c r="N108" t="inlineStr">
        <is>
          <t>Septiembre</t>
        </is>
      </c>
      <c r="O108" t="inlineStr">
        <is>
          <t>2023-2</t>
        </is>
      </c>
      <c r="P108" t="n">
        <v>0</v>
      </c>
      <c r="Q108" t="n">
        <v>0</v>
      </c>
      <c r="R108" t="n">
        <v>0</v>
      </c>
      <c r="S108" t="inlineStr">
        <is>
          <t>Experiencia</t>
        </is>
      </c>
      <c r="T108" t="inlineStr">
        <is>
          <t>111-2023-09-30</t>
        </is>
      </c>
      <c r="U108" t="n">
        <v>1</v>
      </c>
    </row>
    <row r="109">
      <c r="A109" t="inlineStr">
        <is>
          <t>111</t>
        </is>
      </c>
      <c r="B109" t="inlineStr">
        <is>
          <t>Nivel de Satisfacción Servicios Prestados</t>
        </is>
      </c>
      <c r="C109" t="inlineStr">
        <is>
          <t>GESTIÓN DE ABASTECIMIENTO</t>
        </is>
      </c>
      <c r="D109" t="inlineStr">
        <is>
          <t>Trimestral</t>
        </is>
      </c>
      <c r="E109" t="inlineStr">
        <is>
          <t>Positivo</t>
        </is>
      </c>
      <c r="F109" s="137" t="n">
        <v>45291</v>
      </c>
      <c r="G109" t="n">
        <v>80</v>
      </c>
      <c r="H109" t="n">
        <v>96</v>
      </c>
      <c r="I109" t="n">
        <v>1.2</v>
      </c>
      <c r="J109" t="n">
        <v>1.2</v>
      </c>
      <c r="K109" t="inlineStr">
        <is>
          <t>%</t>
        </is>
      </c>
      <c r="L109" t="inlineStr">
        <is>
          <t>%</t>
        </is>
      </c>
      <c r="M109" t="n">
        <v>2023</v>
      </c>
      <c r="N109" t="inlineStr">
        <is>
          <t>Diciembre</t>
        </is>
      </c>
      <c r="O109" t="inlineStr">
        <is>
          <t>2023-2</t>
        </is>
      </c>
      <c r="P109" t="n">
        <v>0</v>
      </c>
      <c r="Q109" t="n">
        <v>0</v>
      </c>
      <c r="R109" t="n">
        <v>0</v>
      </c>
      <c r="S109" t="inlineStr">
        <is>
          <t>Experiencia</t>
        </is>
      </c>
      <c r="T109" t="inlineStr">
        <is>
          <t>111-2023-12-31</t>
        </is>
      </c>
      <c r="U109" t="n">
        <v>1</v>
      </c>
    </row>
    <row r="110">
      <c r="A110" t="inlineStr">
        <is>
          <t>111</t>
        </is>
      </c>
      <c r="B110" t="inlineStr">
        <is>
          <t>Nivel de Satisfacción Servicios Prestados</t>
        </is>
      </c>
      <c r="C110" t="inlineStr">
        <is>
          <t>GESTIÓN DE ABASTECIMIENTO</t>
        </is>
      </c>
      <c r="D110" t="inlineStr">
        <is>
          <t>Trimestral</t>
        </is>
      </c>
      <c r="E110" t="inlineStr">
        <is>
          <t>Positivo</t>
        </is>
      </c>
      <c r="F110" s="137" t="n">
        <v>45382</v>
      </c>
      <c r="G110" t="n">
        <v>80</v>
      </c>
      <c r="H110" t="n">
        <v>94</v>
      </c>
      <c r="I110" t="n">
        <v>1.175</v>
      </c>
      <c r="J110" t="n">
        <v>1.175</v>
      </c>
      <c r="K110" t="inlineStr">
        <is>
          <t>%</t>
        </is>
      </c>
      <c r="L110" t="inlineStr">
        <is>
          <t>%</t>
        </is>
      </c>
      <c r="M110" t="n">
        <v>2024</v>
      </c>
      <c r="N110" t="inlineStr">
        <is>
          <t>Marzo</t>
        </is>
      </c>
      <c r="O110" t="inlineStr">
        <is>
          <t>2024-1</t>
        </is>
      </c>
      <c r="P110" t="n">
        <v>0</v>
      </c>
      <c r="Q110" t="n">
        <v>0</v>
      </c>
      <c r="R110" t="n">
        <v>0</v>
      </c>
      <c r="S110" t="inlineStr">
        <is>
          <t>Experiencia</t>
        </is>
      </c>
      <c r="T110" t="inlineStr">
        <is>
          <t>111-2024-03-31</t>
        </is>
      </c>
      <c r="U110" t="n">
        <v>1</v>
      </c>
    </row>
    <row r="111">
      <c r="A111" t="inlineStr">
        <is>
          <t>111</t>
        </is>
      </c>
      <c r="B111" t="inlineStr">
        <is>
          <t>Nivel de Satisfacción Servicios Prestados</t>
        </is>
      </c>
      <c r="C111" t="inlineStr">
        <is>
          <t>GESTIÓN DE ABASTECIMIENTO</t>
        </is>
      </c>
      <c r="D111" t="inlineStr">
        <is>
          <t>Trimestral</t>
        </is>
      </c>
      <c r="E111" t="inlineStr">
        <is>
          <t>Positivo</t>
        </is>
      </c>
      <c r="F111" s="137" t="n">
        <v>45473</v>
      </c>
      <c r="G111" t="n">
        <v>80</v>
      </c>
      <c r="H111" t="n">
        <v>98</v>
      </c>
      <c r="I111" t="n">
        <v>1</v>
      </c>
      <c r="J111" t="n">
        <v>1.225</v>
      </c>
      <c r="K111" t="inlineStr">
        <is>
          <t>%</t>
        </is>
      </c>
      <c r="L111" t="inlineStr">
        <is>
          <t>%</t>
        </is>
      </c>
      <c r="M111" t="n">
        <v>2024</v>
      </c>
      <c r="N111" t="inlineStr">
        <is>
          <t>Junio</t>
        </is>
      </c>
      <c r="O111" t="inlineStr">
        <is>
          <t>2024-1</t>
        </is>
      </c>
      <c r="P111" t="n">
        <v>0</v>
      </c>
      <c r="Q111" t="n">
        <v>0</v>
      </c>
      <c r="R111" t="n">
        <v>0</v>
      </c>
      <c r="S111" t="inlineStr">
        <is>
          <t>Experiencia</t>
        </is>
      </c>
      <c r="T111" t="inlineStr">
        <is>
          <t>111-2024-06-30</t>
        </is>
      </c>
      <c r="U111" t="n">
        <v>1</v>
      </c>
    </row>
    <row r="112">
      <c r="A112" t="inlineStr">
        <is>
          <t>111</t>
        </is>
      </c>
      <c r="B112" t="inlineStr">
        <is>
          <t>Nivel de Satisfacción Servicios Prestados</t>
        </is>
      </c>
      <c r="C112" t="inlineStr">
        <is>
          <t>GESTIÓN DE ABASTECIMIENTO</t>
        </is>
      </c>
      <c r="D112" t="inlineStr">
        <is>
          <t>Trimestral</t>
        </is>
      </c>
      <c r="E112" t="inlineStr">
        <is>
          <t>Positivo</t>
        </is>
      </c>
      <c r="F112" s="137" t="n">
        <v>45565</v>
      </c>
      <c r="G112" t="n">
        <v>80</v>
      </c>
      <c r="H112" t="n">
        <v>86.7</v>
      </c>
      <c r="I112" t="n">
        <v>1.08375</v>
      </c>
      <c r="J112" t="n">
        <v>1.08375</v>
      </c>
      <c r="K112" t="inlineStr">
        <is>
          <t>%</t>
        </is>
      </c>
      <c r="L112" t="inlineStr">
        <is>
          <t>%</t>
        </is>
      </c>
      <c r="M112" t="n">
        <v>2024</v>
      </c>
      <c r="N112" t="inlineStr">
        <is>
          <t>Septiembre</t>
        </is>
      </c>
      <c r="O112" t="inlineStr">
        <is>
          <t>2024-2</t>
        </is>
      </c>
      <c r="P112" t="n">
        <v>0</v>
      </c>
      <c r="Q112" t="n">
        <v>0</v>
      </c>
      <c r="R112" t="n">
        <v>0</v>
      </c>
      <c r="S112" t="inlineStr">
        <is>
          <t>Experiencia</t>
        </is>
      </c>
      <c r="T112" t="inlineStr">
        <is>
          <t>111-2024-09-30</t>
        </is>
      </c>
      <c r="U112" t="n">
        <v>1</v>
      </c>
    </row>
    <row r="113">
      <c r="A113" t="inlineStr">
        <is>
          <t>111</t>
        </is>
      </c>
      <c r="B113" t="inlineStr">
        <is>
          <t>Nivel de Satisfacción Servicios Prestados</t>
        </is>
      </c>
      <c r="C113" t="inlineStr">
        <is>
          <t>GESTIÓN DE ABASTECIMIENTO</t>
        </is>
      </c>
      <c r="D113" t="inlineStr">
        <is>
          <t>Trimestral</t>
        </is>
      </c>
      <c r="E113" t="inlineStr">
        <is>
          <t>Positivo</t>
        </is>
      </c>
      <c r="F113" s="137" t="n">
        <v>45657</v>
      </c>
      <c r="G113" t="n">
        <v>80</v>
      </c>
      <c r="H113" t="n">
        <v>92</v>
      </c>
      <c r="I113" t="n">
        <v>1.15</v>
      </c>
      <c r="J113" t="n">
        <v>1.15</v>
      </c>
      <c r="K113" t="inlineStr">
        <is>
          <t>%</t>
        </is>
      </c>
      <c r="L113" t="inlineStr">
        <is>
          <t>%</t>
        </is>
      </c>
      <c r="M113" t="n">
        <v>2024</v>
      </c>
      <c r="N113" t="inlineStr">
        <is>
          <t>Diciembre</t>
        </is>
      </c>
      <c r="O113" t="inlineStr">
        <is>
          <t>2024-2</t>
        </is>
      </c>
      <c r="P113" t="n">
        <v>0</v>
      </c>
      <c r="Q113" t="n">
        <v>0</v>
      </c>
      <c r="R113" t="n">
        <v>0</v>
      </c>
      <c r="S113" t="inlineStr">
        <is>
          <t>Experiencia</t>
        </is>
      </c>
      <c r="T113" t="inlineStr">
        <is>
          <t>111-2024-12-31</t>
        </is>
      </c>
      <c r="U113" t="n">
        <v>1</v>
      </c>
    </row>
    <row r="114">
      <c r="A114" t="inlineStr">
        <is>
          <t>111</t>
        </is>
      </c>
      <c r="B114" t="inlineStr">
        <is>
          <t>Nivel de Satisfacción Servicios Prestados</t>
        </is>
      </c>
      <c r="C114" t="inlineStr">
        <is>
          <t>GESTIÓN DE ABASTECIMIENTO</t>
        </is>
      </c>
      <c r="D114" t="inlineStr">
        <is>
          <t>Trimestral</t>
        </is>
      </c>
      <c r="E114" t="inlineStr">
        <is>
          <t>Positivo</t>
        </is>
      </c>
      <c r="F114" s="137" t="n">
        <v>45747</v>
      </c>
      <c r="G114" t="n">
        <v>80</v>
      </c>
      <c r="H114" t="inlineStr">
        <is>
          <t>92.7</t>
        </is>
      </c>
      <c r="I114" t="n">
        <v>1.15875</v>
      </c>
      <c r="J114" t="n">
        <v>1.15875</v>
      </c>
      <c r="K114" t="inlineStr">
        <is>
          <t>80.0%</t>
        </is>
      </c>
      <c r="L114" t="inlineStr">
        <is>
          <t>92.7%</t>
        </is>
      </c>
      <c r="M114" t="n">
        <v>2025</v>
      </c>
      <c r="N114" t="inlineStr">
        <is>
          <t>Marzo</t>
        </is>
      </c>
      <c r="O114" t="inlineStr">
        <is>
          <t>2025-1</t>
        </is>
      </c>
      <c r="P114" t="n">
        <v>2</v>
      </c>
      <c r="Q114" t="n">
        <v>2</v>
      </c>
      <c r="R114" t="n">
        <v>0</v>
      </c>
      <c r="S114" t="inlineStr">
        <is>
          <t>Experiencia</t>
        </is>
      </c>
      <c r="T114" t="inlineStr">
        <is>
          <t>111-2025-03-31</t>
        </is>
      </c>
      <c r="U114" t="n">
        <v>31</v>
      </c>
    </row>
    <row r="115">
      <c r="A115" t="inlineStr">
        <is>
          <t>111</t>
        </is>
      </c>
      <c r="B115" t="inlineStr">
        <is>
          <t>Nivel de Satisfacción Servicios Prestados</t>
        </is>
      </c>
      <c r="C115" t="inlineStr">
        <is>
          <t>GESTIÓN DE ABASTECIMIENTO</t>
        </is>
      </c>
      <c r="D115" t="inlineStr">
        <is>
          <t>Trimestral</t>
        </is>
      </c>
      <c r="E115" t="inlineStr">
        <is>
          <t>Positivo</t>
        </is>
      </c>
      <c r="F115" s="137" t="n">
        <v>45838</v>
      </c>
      <c r="G115" t="n">
        <v>80</v>
      </c>
      <c r="H115" t="inlineStr">
        <is>
          <t>100</t>
        </is>
      </c>
      <c r="I115" t="n">
        <v>1.25</v>
      </c>
      <c r="J115" t="n">
        <v>1.25</v>
      </c>
      <c r="K115" t="inlineStr">
        <is>
          <t>80.0%</t>
        </is>
      </c>
      <c r="L115" t="inlineStr">
        <is>
          <t>100.0%</t>
        </is>
      </c>
      <c r="M115" t="n">
        <v>2025</v>
      </c>
      <c r="N115" t="inlineStr">
        <is>
          <t>Junio</t>
        </is>
      </c>
      <c r="O115" t="inlineStr">
        <is>
          <t>2025-1</t>
        </is>
      </c>
      <c r="P115" t="n">
        <v>2</v>
      </c>
      <c r="Q115" t="n">
        <v>2</v>
      </c>
      <c r="R115" t="n">
        <v>0</v>
      </c>
      <c r="S115" t="inlineStr">
        <is>
          <t>Experiencia</t>
        </is>
      </c>
      <c r="T115" t="inlineStr">
        <is>
          <t>111-2025-06-30</t>
        </is>
      </c>
      <c r="U115" t="n">
        <v>30</v>
      </c>
    </row>
    <row r="116">
      <c r="A116" t="inlineStr">
        <is>
          <t>111</t>
        </is>
      </c>
      <c r="B116" t="inlineStr">
        <is>
          <t>Nivel de Satisfacción Servicios Prestados</t>
        </is>
      </c>
      <c r="C116" t="inlineStr">
        <is>
          <t>GESTIÓN DE ABASTECIMIENTO</t>
        </is>
      </c>
      <c r="D116" t="inlineStr">
        <is>
          <t>Trimestral</t>
        </is>
      </c>
      <c r="E116" t="inlineStr">
        <is>
          <t>Positivo</t>
        </is>
      </c>
      <c r="F116" s="137" t="n">
        <v>46022</v>
      </c>
      <c r="G116" t="n">
        <v>80</v>
      </c>
      <c r="H116" t="inlineStr">
        <is>
          <t>96.6</t>
        </is>
      </c>
      <c r="I116" t="n">
        <v>1.2075</v>
      </c>
      <c r="J116" t="n">
        <v>1.2075</v>
      </c>
      <c r="K116" t="inlineStr">
        <is>
          <t>80.0%</t>
        </is>
      </c>
      <c r="L116" t="inlineStr">
        <is>
          <t>96.6%</t>
        </is>
      </c>
      <c r="M116" t="n">
        <v>2025</v>
      </c>
      <c r="N116" t="inlineStr">
        <is>
          <t>Diciembre</t>
        </is>
      </c>
      <c r="O116" t="inlineStr">
        <is>
          <t>2025-2</t>
        </is>
      </c>
      <c r="P116" t="n">
        <v>2</v>
      </c>
      <c r="Q116" t="n">
        <v>2</v>
      </c>
      <c r="R116" t="n">
        <v>0</v>
      </c>
      <c r="S116" t="inlineStr">
        <is>
          <t>Experiencia</t>
        </is>
      </c>
      <c r="T116" t="inlineStr">
        <is>
          <t>111-2025-12-31</t>
        </is>
      </c>
      <c r="U116" t="n">
        <v>31</v>
      </c>
    </row>
    <row r="117">
      <c r="A117" t="inlineStr">
        <is>
          <t>112</t>
        </is>
      </c>
      <c r="B117" t="inlineStr">
        <is>
          <t>Nivel de Satisfacción Servicios Prestados</t>
        </is>
      </c>
      <c r="C117" t="inlineStr">
        <is>
          <t>Gestión Infraestructura Física</t>
        </is>
      </c>
      <c r="D117" t="inlineStr">
        <is>
          <t>Anual</t>
        </is>
      </c>
      <c r="E117" t="inlineStr">
        <is>
          <t>Positivo</t>
        </is>
      </c>
      <c r="F117" s="137" t="n">
        <v>44865</v>
      </c>
      <c r="G117" t="n">
        <v>80</v>
      </c>
      <c r="H117" t="n">
        <v>74.16621512519829</v>
      </c>
      <c r="I117" t="n">
        <v>0.9270776890649787</v>
      </c>
      <c r="J117" t="n">
        <v>0.9270776890649787</v>
      </c>
      <c r="K117" t="inlineStr">
        <is>
          <t>%</t>
        </is>
      </c>
      <c r="L117" t="inlineStr">
        <is>
          <t>%</t>
        </is>
      </c>
      <c r="M117" t="n">
        <v>2022</v>
      </c>
      <c r="N117" t="inlineStr">
        <is>
          <t>Octubre</t>
        </is>
      </c>
      <c r="O117" t="inlineStr">
        <is>
          <t>2022-2</t>
        </is>
      </c>
      <c r="P117" t="n">
        <v>0</v>
      </c>
      <c r="Q117" t="n">
        <v>0</v>
      </c>
      <c r="R117" t="n">
        <v>0</v>
      </c>
      <c r="S117" t="inlineStr">
        <is>
          <t>Experiencia</t>
        </is>
      </c>
      <c r="T117" t="inlineStr">
        <is>
          <t>112-2022-10-31</t>
        </is>
      </c>
      <c r="U117" t="n">
        <v>1</v>
      </c>
    </row>
    <row r="118">
      <c r="A118" t="inlineStr">
        <is>
          <t>112</t>
        </is>
      </c>
      <c r="B118" t="inlineStr">
        <is>
          <t>Nivel de Satisfacción Servicios Prestados</t>
        </is>
      </c>
      <c r="C118" t="inlineStr">
        <is>
          <t>Gestión Infraestructura Física</t>
        </is>
      </c>
      <c r="D118" t="inlineStr">
        <is>
          <t>Anual</t>
        </is>
      </c>
      <c r="E118" t="inlineStr">
        <is>
          <t>Positivo</t>
        </is>
      </c>
      <c r="F118" s="137" t="n">
        <v>45230</v>
      </c>
      <c r="G118" t="n">
        <v>80</v>
      </c>
      <c r="H118" t="n">
        <v>89.60384728437799</v>
      </c>
      <c r="I118" t="n">
        <v>1.120048091054725</v>
      </c>
      <c r="J118" t="n">
        <v>1.120048091054725</v>
      </c>
      <c r="K118" t="inlineStr">
        <is>
          <t>%</t>
        </is>
      </c>
      <c r="L118" t="inlineStr">
        <is>
          <t>%</t>
        </is>
      </c>
      <c r="M118" t="n">
        <v>2023</v>
      </c>
      <c r="N118" t="inlineStr">
        <is>
          <t>Octubre</t>
        </is>
      </c>
      <c r="O118" t="inlineStr">
        <is>
          <t>2023-2</t>
        </is>
      </c>
      <c r="P118" t="n">
        <v>0</v>
      </c>
      <c r="Q118" t="n">
        <v>0</v>
      </c>
      <c r="R118" t="n">
        <v>0</v>
      </c>
      <c r="S118" t="inlineStr">
        <is>
          <t>Experiencia</t>
        </is>
      </c>
      <c r="T118" t="inlineStr">
        <is>
          <t>112-2023-10-31</t>
        </is>
      </c>
      <c r="U118" t="n">
        <v>1</v>
      </c>
    </row>
    <row r="119">
      <c r="A119" t="inlineStr">
        <is>
          <t>112</t>
        </is>
      </c>
      <c r="B119" t="inlineStr">
        <is>
          <t>Nivel de Satisfacción Servicios Prestados</t>
        </is>
      </c>
      <c r="C119" t="inlineStr">
        <is>
          <t>Gestión Infraestructura Física</t>
        </is>
      </c>
      <c r="D119" t="inlineStr">
        <is>
          <t>Anual</t>
        </is>
      </c>
      <c r="E119" t="inlineStr">
        <is>
          <t>Positivo</t>
        </is>
      </c>
      <c r="F119" s="137" t="n">
        <v>45596</v>
      </c>
      <c r="G119" t="n">
        <v>80</v>
      </c>
      <c r="H119" t="n">
        <v>90</v>
      </c>
      <c r="I119" t="n">
        <v>1.125</v>
      </c>
      <c r="J119" t="n">
        <v>1.125</v>
      </c>
      <c r="K119" t="inlineStr">
        <is>
          <t>%</t>
        </is>
      </c>
      <c r="L119" t="inlineStr">
        <is>
          <t>%</t>
        </is>
      </c>
      <c r="M119" t="n">
        <v>2024</v>
      </c>
      <c r="N119" t="inlineStr">
        <is>
          <t>Octubre</t>
        </is>
      </c>
      <c r="O119" t="inlineStr">
        <is>
          <t>2024-2</t>
        </is>
      </c>
      <c r="P119" t="n">
        <v>0</v>
      </c>
      <c r="Q119" t="n">
        <v>0</v>
      </c>
      <c r="R119" t="n">
        <v>0</v>
      </c>
      <c r="S119" t="inlineStr">
        <is>
          <t>Experiencia</t>
        </is>
      </c>
      <c r="T119" t="inlineStr">
        <is>
          <t>112-2024-10-31</t>
        </is>
      </c>
      <c r="U119" t="n">
        <v>1</v>
      </c>
    </row>
    <row r="120">
      <c r="A120" t="inlineStr">
        <is>
          <t>112</t>
        </is>
      </c>
      <c r="B120" t="inlineStr">
        <is>
          <t>Nivel de Satisfacción Servicios Prestados</t>
        </is>
      </c>
      <c r="C120" t="inlineStr">
        <is>
          <t>Gestión Infraestructura Física</t>
        </is>
      </c>
      <c r="D120" t="inlineStr">
        <is>
          <t>Anual</t>
        </is>
      </c>
      <c r="E120" t="inlineStr">
        <is>
          <t>Positivo</t>
        </is>
      </c>
      <c r="F120" s="137" t="n">
        <v>45961</v>
      </c>
      <c r="G120" t="n">
        <v>80</v>
      </c>
      <c r="H120" t="inlineStr">
        <is>
          <t>90</t>
        </is>
      </c>
      <c r="I120" t="n">
        <v>1.125</v>
      </c>
      <c r="J120" t="n">
        <v>1.125</v>
      </c>
      <c r="K120" t="inlineStr">
        <is>
          <t>80.0%</t>
        </is>
      </c>
      <c r="L120" t="inlineStr">
        <is>
          <t>90.0%</t>
        </is>
      </c>
      <c r="M120" t="n">
        <v>2025</v>
      </c>
      <c r="N120" t="inlineStr">
        <is>
          <t>Octubre</t>
        </is>
      </c>
      <c r="O120" t="inlineStr">
        <is>
          <t>2025-2</t>
        </is>
      </c>
      <c r="P120" t="n">
        <v>2</v>
      </c>
      <c r="Q120" t="n">
        <v>2</v>
      </c>
      <c r="R120" t="n">
        <v>0</v>
      </c>
      <c r="S120" t="inlineStr">
        <is>
          <t>Transformación_Organizacional</t>
        </is>
      </c>
      <c r="T120" t="inlineStr">
        <is>
          <t>112-2025-10-31</t>
        </is>
      </c>
      <c r="U120" t="n">
        <v>31</v>
      </c>
    </row>
    <row r="121">
      <c r="A121" t="inlineStr">
        <is>
          <t>113</t>
        </is>
      </c>
      <c r="B121" t="inlineStr">
        <is>
          <t>Nivel de Satisfacción Servicios Prestados</t>
        </is>
      </c>
      <c r="C121" t="inlineStr">
        <is>
          <t>Gestión y Desarrollo del Talento Humano</t>
        </is>
      </c>
      <c r="D121" t="inlineStr">
        <is>
          <t>Anual</t>
        </is>
      </c>
      <c r="E121" t="inlineStr">
        <is>
          <t>Positivo</t>
        </is>
      </c>
      <c r="F121" s="137" t="n">
        <v>44865</v>
      </c>
      <c r="G121" t="n">
        <v>80</v>
      </c>
      <c r="H121" t="n">
        <v>76.61671881305691</v>
      </c>
      <c r="I121" t="n">
        <v>0.9577089851632113</v>
      </c>
      <c r="J121" t="n">
        <v>0.9577089851632113</v>
      </c>
      <c r="K121" t="inlineStr">
        <is>
          <t>%</t>
        </is>
      </c>
      <c r="L121" t="inlineStr">
        <is>
          <t>%</t>
        </is>
      </c>
      <c r="M121" t="n">
        <v>2022</v>
      </c>
      <c r="N121" t="inlineStr">
        <is>
          <t>Octubre</t>
        </is>
      </c>
      <c r="O121" t="inlineStr">
        <is>
          <t>2022-2</t>
        </is>
      </c>
      <c r="P121" t="n">
        <v>0</v>
      </c>
      <c r="Q121" t="n">
        <v>0</v>
      </c>
      <c r="R121" t="n">
        <v>0</v>
      </c>
      <c r="S121" t="inlineStr">
        <is>
          <t>Experiencia</t>
        </is>
      </c>
      <c r="T121" t="inlineStr">
        <is>
          <t>113-2022-10-31</t>
        </is>
      </c>
      <c r="U121" t="n">
        <v>1</v>
      </c>
    </row>
    <row r="122">
      <c r="A122" t="inlineStr">
        <is>
          <t>113</t>
        </is>
      </c>
      <c r="B122" t="inlineStr">
        <is>
          <t>Nivel de Satisfacción Servicios Prestados</t>
        </is>
      </c>
      <c r="C122" t="inlineStr">
        <is>
          <t>Gestión y Desarrollo del Talento Humano</t>
        </is>
      </c>
      <c r="D122" t="inlineStr">
        <is>
          <t>Anual</t>
        </is>
      </c>
      <c r="E122" t="inlineStr">
        <is>
          <t>Positivo</t>
        </is>
      </c>
      <c r="F122" s="137" t="n">
        <v>45230</v>
      </c>
      <c r="G122" t="n">
        <v>80</v>
      </c>
      <c r="H122" t="n">
        <v>88.1015135023065</v>
      </c>
      <c r="I122" t="n">
        <v>1.101268918778831</v>
      </c>
      <c r="J122" t="n">
        <v>1.101268918778831</v>
      </c>
      <c r="K122" t="inlineStr">
        <is>
          <t>%</t>
        </is>
      </c>
      <c r="L122" t="inlineStr">
        <is>
          <t>%</t>
        </is>
      </c>
      <c r="M122" t="n">
        <v>2023</v>
      </c>
      <c r="N122" t="inlineStr">
        <is>
          <t>Octubre</t>
        </is>
      </c>
      <c r="O122" t="inlineStr">
        <is>
          <t>2023-2</t>
        </is>
      </c>
      <c r="P122" t="n">
        <v>0</v>
      </c>
      <c r="Q122" t="n">
        <v>0</v>
      </c>
      <c r="R122" t="n">
        <v>0</v>
      </c>
      <c r="S122" t="inlineStr">
        <is>
          <t>Experiencia</t>
        </is>
      </c>
      <c r="T122" t="inlineStr">
        <is>
          <t>113-2023-10-31</t>
        </is>
      </c>
      <c r="U122" t="n">
        <v>1</v>
      </c>
    </row>
    <row r="123">
      <c r="A123" t="inlineStr">
        <is>
          <t>113</t>
        </is>
      </c>
      <c r="B123" t="inlineStr">
        <is>
          <t>Nivel de Satisfacción Servicios Prestados</t>
        </is>
      </c>
      <c r="C123" t="inlineStr">
        <is>
          <t>GESTIÓN Y DESARROLLO DEL TALENTO HUMANO</t>
        </is>
      </c>
      <c r="D123" t="inlineStr">
        <is>
          <t>Anual</t>
        </is>
      </c>
      <c r="E123" t="inlineStr">
        <is>
          <t>Positivo</t>
        </is>
      </c>
      <c r="F123" s="137" t="n">
        <v>45596</v>
      </c>
      <c r="G123" t="n">
        <v>80</v>
      </c>
      <c r="H123" t="n">
        <v>88</v>
      </c>
      <c r="I123" t="n">
        <v>1.1</v>
      </c>
      <c r="J123" t="n">
        <v>1.1</v>
      </c>
      <c r="K123" t="inlineStr">
        <is>
          <t>%</t>
        </is>
      </c>
      <c r="L123" t="inlineStr">
        <is>
          <t>%</t>
        </is>
      </c>
      <c r="M123" t="n">
        <v>2024</v>
      </c>
      <c r="N123" t="inlineStr">
        <is>
          <t>Octubre</t>
        </is>
      </c>
      <c r="O123" t="inlineStr">
        <is>
          <t>2024-2</t>
        </is>
      </c>
      <c r="P123" t="n">
        <v>0</v>
      </c>
      <c r="Q123" t="n">
        <v>0</v>
      </c>
      <c r="R123" t="n">
        <v>0</v>
      </c>
      <c r="S123" t="inlineStr">
        <is>
          <t>Experiencia</t>
        </is>
      </c>
      <c r="T123" t="inlineStr">
        <is>
          <t>113-2024-10-31</t>
        </is>
      </c>
      <c r="U123" t="n">
        <v>1</v>
      </c>
    </row>
    <row r="124">
      <c r="A124" t="inlineStr">
        <is>
          <t>113</t>
        </is>
      </c>
      <c r="B124" t="inlineStr">
        <is>
          <t>Nivel de Satisfacción Servicios Prestados</t>
        </is>
      </c>
      <c r="C124" t="inlineStr">
        <is>
          <t>GESTIÓN Y DESARROLLO DEL TALENTO HUMANO</t>
        </is>
      </c>
      <c r="D124" t="inlineStr">
        <is>
          <t>Anual</t>
        </is>
      </c>
      <c r="E124" t="inlineStr">
        <is>
          <t>Positivo</t>
        </is>
      </c>
      <c r="F124" s="137" t="n">
        <v>45961</v>
      </c>
      <c r="G124" t="n">
        <v>80</v>
      </c>
      <c r="H124" t="inlineStr">
        <is>
          <t>94</t>
        </is>
      </c>
      <c r="I124" t="n">
        <v>1.175</v>
      </c>
      <c r="J124" t="n">
        <v>1.175</v>
      </c>
      <c r="K124" t="inlineStr">
        <is>
          <t>80.0%</t>
        </is>
      </c>
      <c r="L124" t="inlineStr">
        <is>
          <t>94.0%</t>
        </is>
      </c>
      <c r="M124" t="n">
        <v>2025</v>
      </c>
      <c r="N124" t="inlineStr">
        <is>
          <t>Octubre</t>
        </is>
      </c>
      <c r="O124" t="inlineStr">
        <is>
          <t>2025-2</t>
        </is>
      </c>
      <c r="P124" t="n">
        <v>2</v>
      </c>
      <c r="Q124" t="n">
        <v>2</v>
      </c>
      <c r="R124" t="n">
        <v>0</v>
      </c>
      <c r="S124" t="inlineStr">
        <is>
          <t>Experiencia</t>
        </is>
      </c>
      <c r="T124" t="inlineStr">
        <is>
          <t>113-2025-10-31</t>
        </is>
      </c>
      <c r="U124" t="n">
        <v>31</v>
      </c>
    </row>
    <row r="125">
      <c r="A125" t="inlineStr">
        <is>
          <t>114</t>
        </is>
      </c>
      <c r="B125" t="inlineStr">
        <is>
          <t>Nivel de Satisfacción Servicios Prestados</t>
        </is>
      </c>
      <c r="C125" t="inlineStr">
        <is>
          <t>Gestión de la tecnología e innovación digital</t>
        </is>
      </c>
      <c r="D125" t="inlineStr">
        <is>
          <t>Anual</t>
        </is>
      </c>
      <c r="E125" t="inlineStr">
        <is>
          <t>Positivo</t>
        </is>
      </c>
      <c r="F125" s="137" t="n">
        <v>44865</v>
      </c>
      <c r="G125" t="n">
        <v>80</v>
      </c>
      <c r="H125" t="n">
        <v>79.427055947966</v>
      </c>
      <c r="I125" t="n">
        <v>0.992838199349575</v>
      </c>
      <c r="J125" t="n">
        <v>0.992838199349575</v>
      </c>
      <c r="K125" t="inlineStr">
        <is>
          <t>%</t>
        </is>
      </c>
      <c r="L125" t="inlineStr">
        <is>
          <t>%</t>
        </is>
      </c>
      <c r="M125" t="n">
        <v>2022</v>
      </c>
      <c r="N125" t="inlineStr">
        <is>
          <t>Octubre</t>
        </is>
      </c>
      <c r="O125" t="inlineStr">
        <is>
          <t>2022-2</t>
        </is>
      </c>
      <c r="P125" t="n">
        <v>0</v>
      </c>
      <c r="Q125" t="n">
        <v>0</v>
      </c>
      <c r="R125" t="n">
        <v>0</v>
      </c>
      <c r="S125" t="inlineStr">
        <is>
          <t>Experiencia</t>
        </is>
      </c>
      <c r="T125" t="inlineStr">
        <is>
          <t>114-2022-10-31</t>
        </is>
      </c>
      <c r="U125" t="n">
        <v>1</v>
      </c>
    </row>
    <row r="126">
      <c r="A126" t="inlineStr">
        <is>
          <t>114</t>
        </is>
      </c>
      <c r="B126" t="inlineStr">
        <is>
          <t>Nivel de Satisfacción Servicios Prestados</t>
        </is>
      </c>
      <c r="C126" t="inlineStr">
        <is>
          <t>Gestión de la tecnología e innovación digital</t>
        </is>
      </c>
      <c r="D126" t="inlineStr">
        <is>
          <t>Anual</t>
        </is>
      </c>
      <c r="E126" t="inlineStr">
        <is>
          <t>Positivo</t>
        </is>
      </c>
      <c r="F126" s="137" t="n">
        <v>45230</v>
      </c>
      <c r="G126" t="n">
        <v>80</v>
      </c>
      <c r="H126" t="n">
        <v>86.2092325149904</v>
      </c>
      <c r="I126" t="n">
        <v>1.07761540643738</v>
      </c>
      <c r="J126" t="n">
        <v>1.07761540643738</v>
      </c>
      <c r="K126" t="inlineStr">
        <is>
          <t>%</t>
        </is>
      </c>
      <c r="L126" t="inlineStr">
        <is>
          <t>%</t>
        </is>
      </c>
      <c r="M126" t="n">
        <v>2023</v>
      </c>
      <c r="N126" t="inlineStr">
        <is>
          <t>Octubre</t>
        </is>
      </c>
      <c r="O126" t="inlineStr">
        <is>
          <t>2023-2</t>
        </is>
      </c>
      <c r="P126" t="n">
        <v>0</v>
      </c>
      <c r="Q126" t="n">
        <v>0</v>
      </c>
      <c r="R126" t="n">
        <v>0</v>
      </c>
      <c r="S126" t="inlineStr">
        <is>
          <t>Experiencia</t>
        </is>
      </c>
      <c r="T126" t="inlineStr">
        <is>
          <t>114-2023-10-31</t>
        </is>
      </c>
      <c r="U126" t="n">
        <v>1</v>
      </c>
    </row>
    <row r="127">
      <c r="A127" t="inlineStr">
        <is>
          <t>114</t>
        </is>
      </c>
      <c r="B127" t="inlineStr">
        <is>
          <t>Nivel de Satisfacción Servicios Prestados</t>
        </is>
      </c>
      <c r="C127" t="inlineStr">
        <is>
          <t>Gestión de la tecnología e innovación digital</t>
        </is>
      </c>
      <c r="D127" t="inlineStr">
        <is>
          <t>Anual</t>
        </is>
      </c>
      <c r="E127" t="inlineStr">
        <is>
          <t>Positivo</t>
        </is>
      </c>
      <c r="F127" s="137" t="n">
        <v>45596</v>
      </c>
      <c r="G127" t="n">
        <v>80</v>
      </c>
      <c r="H127" t="n">
        <v>81</v>
      </c>
      <c r="I127" t="n">
        <v>1.0125</v>
      </c>
      <c r="J127" t="n">
        <v>1.0125</v>
      </c>
      <c r="K127" t="inlineStr">
        <is>
          <t>%</t>
        </is>
      </c>
      <c r="L127" t="inlineStr">
        <is>
          <t>%</t>
        </is>
      </c>
      <c r="M127" t="n">
        <v>2024</v>
      </c>
      <c r="N127" t="inlineStr">
        <is>
          <t>Octubre</t>
        </is>
      </c>
      <c r="O127" t="inlineStr">
        <is>
          <t>2024-2</t>
        </is>
      </c>
      <c r="P127" t="n">
        <v>0</v>
      </c>
      <c r="Q127" t="n">
        <v>0</v>
      </c>
      <c r="R127" t="n">
        <v>0</v>
      </c>
      <c r="S127" t="inlineStr">
        <is>
          <t>Experiencia</t>
        </is>
      </c>
      <c r="T127" t="inlineStr">
        <is>
          <t>114-2024-10-31</t>
        </is>
      </c>
      <c r="U127" t="n">
        <v>1</v>
      </c>
    </row>
    <row r="128">
      <c r="A128" t="inlineStr">
        <is>
          <t>114</t>
        </is>
      </c>
      <c r="B128" t="inlineStr">
        <is>
          <t>Nivel de Satisfacción Servicios Prestados</t>
        </is>
      </c>
      <c r="C128" t="inlineStr">
        <is>
          <t>GESTIÓN DE LA TECNOLOGÍA E INNOVACIÓN DIGITAL</t>
        </is>
      </c>
      <c r="D128" t="inlineStr">
        <is>
          <t>Anual</t>
        </is>
      </c>
      <c r="E128" t="inlineStr">
        <is>
          <t>Positivo</t>
        </is>
      </c>
      <c r="F128" s="137" t="n">
        <v>45961</v>
      </c>
      <c r="G128" t="n">
        <v>80</v>
      </c>
      <c r="H128" t="inlineStr">
        <is>
          <t>74</t>
        </is>
      </c>
      <c r="I128" t="n">
        <v>0.925</v>
      </c>
      <c r="J128" t="n">
        <v>0.925</v>
      </c>
      <c r="K128" t="inlineStr">
        <is>
          <t>80.0%</t>
        </is>
      </c>
      <c r="L128" t="inlineStr">
        <is>
          <t>74.0%</t>
        </is>
      </c>
      <c r="M128" t="n">
        <v>2025</v>
      </c>
      <c r="N128" t="inlineStr">
        <is>
          <t>Octubre</t>
        </is>
      </c>
      <c r="O128" t="inlineStr">
        <is>
          <t>2025-2</t>
        </is>
      </c>
      <c r="P128" t="n">
        <v>2</v>
      </c>
      <c r="Q128" t="n">
        <v>2</v>
      </c>
      <c r="R128" t="n">
        <v>0</v>
      </c>
      <c r="S128" t="inlineStr">
        <is>
          <t>Experiencia</t>
        </is>
      </c>
      <c r="T128" t="inlineStr">
        <is>
          <t>114-2025-10-31</t>
        </is>
      </c>
      <c r="U128" t="n">
        <v>31</v>
      </c>
    </row>
    <row r="129">
      <c r="A129" t="inlineStr">
        <is>
          <t>115</t>
        </is>
      </c>
      <c r="B129" t="inlineStr">
        <is>
          <t>Nivel de Satisfacción Servicios Prestados</t>
        </is>
      </c>
      <c r="C129" t="inlineStr">
        <is>
          <t>Gestión de seguridad y salud en el trabajo</t>
        </is>
      </c>
      <c r="D129" t="inlineStr">
        <is>
          <t>Anual</t>
        </is>
      </c>
      <c r="E129" t="inlineStr">
        <is>
          <t>Positivo</t>
        </is>
      </c>
      <c r="F129" s="137" t="n">
        <v>45230</v>
      </c>
      <c r="G129" t="n">
        <v>80</v>
      </c>
      <c r="H129" t="n">
        <v>90.7894054838542</v>
      </c>
      <c r="I129" t="n">
        <v>1.134867568548177</v>
      </c>
      <c r="J129" t="n">
        <v>1.134867568548177</v>
      </c>
      <c r="K129" t="inlineStr">
        <is>
          <t>%</t>
        </is>
      </c>
      <c r="L129" t="inlineStr">
        <is>
          <t>%</t>
        </is>
      </c>
      <c r="M129" t="n">
        <v>2023</v>
      </c>
      <c r="N129" t="inlineStr">
        <is>
          <t>Octubre</t>
        </is>
      </c>
      <c r="O129" t="inlineStr">
        <is>
          <t>2023-2</t>
        </is>
      </c>
      <c r="P129" t="n">
        <v>0</v>
      </c>
      <c r="Q129" t="n">
        <v>0</v>
      </c>
      <c r="R129" t="n">
        <v>0</v>
      </c>
      <c r="S129" t="inlineStr">
        <is>
          <t>Experiencia</t>
        </is>
      </c>
      <c r="T129" t="inlineStr">
        <is>
          <t>115-2023-10-31</t>
        </is>
      </c>
      <c r="U129" t="n">
        <v>1</v>
      </c>
    </row>
    <row r="130">
      <c r="A130" t="inlineStr">
        <is>
          <t>115</t>
        </is>
      </c>
      <c r="B130" t="inlineStr">
        <is>
          <t>Nivel de Satisfacción Servicios Prestados</t>
        </is>
      </c>
      <c r="C130" t="inlineStr">
        <is>
          <t>GESTIÓN DE SEGURIDAD Y SALUD EN EL TRABAJO</t>
        </is>
      </c>
      <c r="D130" t="inlineStr">
        <is>
          <t>Anual</t>
        </is>
      </c>
      <c r="E130" t="inlineStr">
        <is>
          <t>Positivo</t>
        </is>
      </c>
      <c r="F130" s="137" t="n">
        <v>45291</v>
      </c>
      <c r="G130" t="n">
        <v>80</v>
      </c>
      <c r="H130" t="n">
        <v>90.7894054838542</v>
      </c>
      <c r="I130" t="n">
        <v>1</v>
      </c>
      <c r="J130" t="n">
        <v>1.134867568548177</v>
      </c>
      <c r="K130" t="inlineStr">
        <is>
          <t>%</t>
        </is>
      </c>
      <c r="L130" t="inlineStr">
        <is>
          <t>%</t>
        </is>
      </c>
      <c r="M130" t="n">
        <v>2023</v>
      </c>
      <c r="N130" t="inlineStr">
        <is>
          <t>Diciembre</t>
        </is>
      </c>
      <c r="O130" t="inlineStr">
        <is>
          <t>2023-2</t>
        </is>
      </c>
      <c r="P130" t="n">
        <v>0</v>
      </c>
      <c r="Q130" t="n">
        <v>0</v>
      </c>
      <c r="R130" t="n">
        <v>0</v>
      </c>
      <c r="S130" t="inlineStr">
        <is>
          <t>Experiencia</t>
        </is>
      </c>
      <c r="T130" t="inlineStr">
        <is>
          <t>115-2023-12-31</t>
        </is>
      </c>
      <c r="U130" t="n">
        <v>1</v>
      </c>
    </row>
    <row r="131">
      <c r="A131" t="inlineStr">
        <is>
          <t>115</t>
        </is>
      </c>
      <c r="B131" t="inlineStr">
        <is>
          <t>Nivel de Satisfacción Servicios Prestados</t>
        </is>
      </c>
      <c r="C131" t="inlineStr">
        <is>
          <t>GESTIÓN DE SEGURIDAD Y SALUD EN EL TRABAJO</t>
        </is>
      </c>
      <c r="D131" t="inlineStr">
        <is>
          <t>Anual</t>
        </is>
      </c>
      <c r="E131" t="inlineStr">
        <is>
          <t>Positivo</t>
        </is>
      </c>
      <c r="F131" s="137" t="n">
        <v>45657</v>
      </c>
      <c r="K131" t="inlineStr">
        <is>
          <t>%</t>
        </is>
      </c>
      <c r="L131" t="inlineStr">
        <is>
          <t>%</t>
        </is>
      </c>
      <c r="M131" t="n">
        <v>2024</v>
      </c>
      <c r="N131" t="inlineStr">
        <is>
          <t>Diciembre</t>
        </is>
      </c>
      <c r="O131" t="inlineStr">
        <is>
          <t>2024-2</t>
        </is>
      </c>
      <c r="P131" t="n">
        <v>0</v>
      </c>
      <c r="Q131" t="n">
        <v>0</v>
      </c>
      <c r="R131" t="n">
        <v>0</v>
      </c>
      <c r="S131" t="inlineStr">
        <is>
          <t>Experiencia</t>
        </is>
      </c>
      <c r="T131" t="inlineStr">
        <is>
          <t>115-2024-12-31</t>
        </is>
      </c>
      <c r="U131" t="n">
        <v>1</v>
      </c>
    </row>
    <row r="132">
      <c r="A132" t="inlineStr">
        <is>
          <t>115</t>
        </is>
      </c>
      <c r="B132" t="inlineStr">
        <is>
          <t>Nivel de Satisfacción Servicios Prestados</t>
        </is>
      </c>
      <c r="C132" t="inlineStr">
        <is>
          <t>GESTIÓN DE SEGURIDAD Y SALUD EN EL TRABAJO</t>
        </is>
      </c>
      <c r="D132" t="inlineStr">
        <is>
          <t>Anual</t>
        </is>
      </c>
      <c r="E132" t="inlineStr">
        <is>
          <t>Positivo</t>
        </is>
      </c>
      <c r="F132" s="137" t="n">
        <v>45961</v>
      </c>
      <c r="G132" t="n">
        <v>80</v>
      </c>
      <c r="H132" t="inlineStr">
        <is>
          <t>89</t>
        </is>
      </c>
      <c r="I132" t="n">
        <v>1.1125</v>
      </c>
      <c r="J132" t="n">
        <v>1.1125</v>
      </c>
      <c r="K132" t="inlineStr">
        <is>
          <t>80.0%</t>
        </is>
      </c>
      <c r="L132" t="inlineStr">
        <is>
          <t>89.0%</t>
        </is>
      </c>
      <c r="M132" t="n">
        <v>2025</v>
      </c>
      <c r="N132" t="inlineStr">
        <is>
          <t>Octubre</t>
        </is>
      </c>
      <c r="O132" t="inlineStr">
        <is>
          <t>2025-2</t>
        </is>
      </c>
      <c r="P132" t="n">
        <v>2</v>
      </c>
      <c r="Q132" t="n">
        <v>2</v>
      </c>
      <c r="R132" t="n">
        <v>0</v>
      </c>
      <c r="S132" t="inlineStr">
        <is>
          <t>Transformación_Organizacional</t>
        </is>
      </c>
      <c r="T132" t="inlineStr">
        <is>
          <t>115-2025-10-31</t>
        </is>
      </c>
      <c r="U132" t="n">
        <v>31</v>
      </c>
    </row>
    <row r="133">
      <c r="A133" t="inlineStr">
        <is>
          <t>116</t>
        </is>
      </c>
      <c r="B133" t="inlineStr">
        <is>
          <t>Nivel de Satisfacción Servicios Prestados</t>
        </is>
      </c>
      <c r="C133" t="inlineStr">
        <is>
          <t>AUDITORÍA INTERNA</t>
        </is>
      </c>
      <c r="D133" t="inlineStr">
        <is>
          <t>Bimestral</t>
        </is>
      </c>
      <c r="E133" t="inlineStr">
        <is>
          <t>Positivo</t>
        </is>
      </c>
      <c r="F133" s="137" t="n">
        <v>44985</v>
      </c>
      <c r="M133" t="n">
        <v>2023</v>
      </c>
      <c r="N133" t="inlineStr">
        <is>
          <t>Febrero</t>
        </is>
      </c>
      <c r="O133" t="inlineStr">
        <is>
          <t>2023-1</t>
        </is>
      </c>
      <c r="P133" t="n">
        <v>0</v>
      </c>
      <c r="Q133" t="n">
        <v>0</v>
      </c>
      <c r="R133" t="n">
        <v>0</v>
      </c>
      <c r="S133" t="inlineStr">
        <is>
          <t>Experiencia</t>
        </is>
      </c>
      <c r="T133" t="inlineStr">
        <is>
          <t>116-2023-02-28</t>
        </is>
      </c>
      <c r="U133" t="n">
        <v>1</v>
      </c>
    </row>
    <row r="134">
      <c r="A134" t="inlineStr">
        <is>
          <t>116</t>
        </is>
      </c>
      <c r="B134" t="inlineStr">
        <is>
          <t>Nivel de Satisfacción Servicios Prestados</t>
        </is>
      </c>
      <c r="C134" t="inlineStr">
        <is>
          <t>AUDITORÍA INTERNA</t>
        </is>
      </c>
      <c r="D134" t="inlineStr">
        <is>
          <t>Bimestral</t>
        </is>
      </c>
      <c r="E134" t="inlineStr">
        <is>
          <t>Positivo</t>
        </is>
      </c>
      <c r="F134" s="137" t="n">
        <v>45046</v>
      </c>
      <c r="G134" t="n">
        <v>80</v>
      </c>
      <c r="H134" t="n">
        <v>83</v>
      </c>
      <c r="I134" t="n">
        <v>1.0375</v>
      </c>
      <c r="J134" t="n">
        <v>1.0375</v>
      </c>
      <c r="K134" t="inlineStr">
        <is>
          <t>%</t>
        </is>
      </c>
      <c r="L134" t="inlineStr">
        <is>
          <t>%</t>
        </is>
      </c>
      <c r="M134" t="n">
        <v>2023</v>
      </c>
      <c r="N134" t="inlineStr">
        <is>
          <t>Abril</t>
        </is>
      </c>
      <c r="O134" t="inlineStr">
        <is>
          <t>2023-1</t>
        </is>
      </c>
      <c r="P134" t="n">
        <v>0</v>
      </c>
      <c r="Q134" t="n">
        <v>0</v>
      </c>
      <c r="R134" t="n">
        <v>0</v>
      </c>
      <c r="S134" t="inlineStr">
        <is>
          <t>Experiencia</t>
        </is>
      </c>
      <c r="T134" t="inlineStr">
        <is>
          <t>116-2023-04-30</t>
        </is>
      </c>
      <c r="U134" t="n">
        <v>1</v>
      </c>
    </row>
    <row r="135">
      <c r="A135" t="inlineStr">
        <is>
          <t>116</t>
        </is>
      </c>
      <c r="B135" t="inlineStr">
        <is>
          <t>Nivel de Satisfacción Servicios Prestados</t>
        </is>
      </c>
      <c r="C135" t="inlineStr">
        <is>
          <t>AUDITORÍA INTERNA</t>
        </is>
      </c>
      <c r="D135" t="inlineStr">
        <is>
          <t>Bimestral</t>
        </is>
      </c>
      <c r="E135" t="inlineStr">
        <is>
          <t>Positivo</t>
        </is>
      </c>
      <c r="F135" s="137" t="n">
        <v>45107</v>
      </c>
      <c r="G135" t="n">
        <v>80</v>
      </c>
      <c r="H135" t="n">
        <v>84</v>
      </c>
      <c r="I135" t="n">
        <v>1.05</v>
      </c>
      <c r="J135" t="n">
        <v>1.05</v>
      </c>
      <c r="K135" t="inlineStr">
        <is>
          <t>%</t>
        </is>
      </c>
      <c r="L135" t="inlineStr">
        <is>
          <t>%</t>
        </is>
      </c>
      <c r="M135" t="n">
        <v>2023</v>
      </c>
      <c r="N135" t="inlineStr">
        <is>
          <t>Junio</t>
        </is>
      </c>
      <c r="O135" t="inlineStr">
        <is>
          <t>2023-1</t>
        </is>
      </c>
      <c r="P135" t="n">
        <v>0</v>
      </c>
      <c r="Q135" t="n">
        <v>0</v>
      </c>
      <c r="R135" t="n">
        <v>0</v>
      </c>
      <c r="S135" t="inlineStr">
        <is>
          <t>Experiencia</t>
        </is>
      </c>
      <c r="T135" t="inlineStr">
        <is>
          <t>116-2023-06-30</t>
        </is>
      </c>
      <c r="U135" t="n">
        <v>1</v>
      </c>
    </row>
    <row r="136">
      <c r="A136" t="inlineStr">
        <is>
          <t>116</t>
        </is>
      </c>
      <c r="B136" t="inlineStr">
        <is>
          <t>Nivel de Satisfacción Servicios Prestados</t>
        </is>
      </c>
      <c r="C136" t="inlineStr">
        <is>
          <t>AUDITORÍA INTERNA</t>
        </is>
      </c>
      <c r="D136" t="inlineStr">
        <is>
          <t>Bimestral</t>
        </is>
      </c>
      <c r="E136" t="inlineStr">
        <is>
          <t>Positivo</t>
        </is>
      </c>
      <c r="F136" s="137" t="n">
        <v>45169</v>
      </c>
      <c r="G136" t="n">
        <v>80</v>
      </c>
      <c r="H136" t="n">
        <v>84</v>
      </c>
      <c r="I136" t="n">
        <v>1.05</v>
      </c>
      <c r="J136" t="n">
        <v>1.05</v>
      </c>
      <c r="K136" t="inlineStr">
        <is>
          <t>%</t>
        </is>
      </c>
      <c r="L136" t="inlineStr">
        <is>
          <t>%</t>
        </is>
      </c>
      <c r="M136" t="n">
        <v>2023</v>
      </c>
      <c r="N136" t="inlineStr">
        <is>
          <t>Agosto</t>
        </is>
      </c>
      <c r="O136" t="inlineStr">
        <is>
          <t>2023-2</t>
        </is>
      </c>
      <c r="P136" t="n">
        <v>0</v>
      </c>
      <c r="Q136" t="n">
        <v>0</v>
      </c>
      <c r="R136" t="n">
        <v>0</v>
      </c>
      <c r="S136" t="inlineStr">
        <is>
          <t>Experiencia</t>
        </is>
      </c>
      <c r="T136" t="inlineStr">
        <is>
          <t>116-2023-08-31</t>
        </is>
      </c>
      <c r="U136" t="n">
        <v>1</v>
      </c>
    </row>
    <row r="137">
      <c r="A137" t="inlineStr">
        <is>
          <t>116</t>
        </is>
      </c>
      <c r="B137" t="inlineStr">
        <is>
          <t>Nivel de Satisfacción Servicios Prestados</t>
        </is>
      </c>
      <c r="C137" t="inlineStr">
        <is>
          <t>AUDITORÍA INTERNA</t>
        </is>
      </c>
      <c r="D137" t="inlineStr">
        <is>
          <t>Bimestral</t>
        </is>
      </c>
      <c r="E137" t="inlineStr">
        <is>
          <t>Positivo</t>
        </is>
      </c>
      <c r="F137" s="137" t="n">
        <v>45230</v>
      </c>
      <c r="G137" t="n">
        <v>80</v>
      </c>
      <c r="H137" t="n">
        <v>88</v>
      </c>
      <c r="I137" t="n">
        <v>1.1</v>
      </c>
      <c r="J137" t="n">
        <v>1.1</v>
      </c>
      <c r="K137" t="inlineStr">
        <is>
          <t>%</t>
        </is>
      </c>
      <c r="L137" t="inlineStr">
        <is>
          <t>%</t>
        </is>
      </c>
      <c r="M137" t="n">
        <v>2023</v>
      </c>
      <c r="N137" t="inlineStr">
        <is>
          <t>Octubre</t>
        </is>
      </c>
      <c r="O137" t="inlineStr">
        <is>
          <t>2023-2</t>
        </is>
      </c>
      <c r="P137" t="n">
        <v>0</v>
      </c>
      <c r="Q137" t="n">
        <v>0</v>
      </c>
      <c r="R137" t="n">
        <v>0</v>
      </c>
      <c r="S137" t="inlineStr">
        <is>
          <t>Experiencia</t>
        </is>
      </c>
      <c r="T137" t="inlineStr">
        <is>
          <t>116-2023-10-31</t>
        </is>
      </c>
      <c r="U137" t="n">
        <v>1</v>
      </c>
    </row>
    <row r="138">
      <c r="A138" t="inlineStr">
        <is>
          <t>116</t>
        </is>
      </c>
      <c r="B138" t="inlineStr">
        <is>
          <t>Nivel de Satisfacción Servicios Prestados</t>
        </is>
      </c>
      <c r="C138" t="inlineStr">
        <is>
          <t>AUDITORÍA INTERNA</t>
        </is>
      </c>
      <c r="D138" t="inlineStr">
        <is>
          <t>Bimestral</t>
        </is>
      </c>
      <c r="E138" t="inlineStr">
        <is>
          <t>Positivo</t>
        </is>
      </c>
      <c r="F138" s="137" t="n">
        <v>45291</v>
      </c>
      <c r="G138" t="n">
        <v>80</v>
      </c>
      <c r="H138" t="n">
        <v>88</v>
      </c>
      <c r="I138" t="n">
        <v>1.1</v>
      </c>
      <c r="J138" t="n">
        <v>1.1</v>
      </c>
      <c r="K138" t="inlineStr">
        <is>
          <t>%</t>
        </is>
      </c>
      <c r="L138" t="inlineStr">
        <is>
          <t>%</t>
        </is>
      </c>
      <c r="M138" t="n">
        <v>2023</v>
      </c>
      <c r="N138" t="inlineStr">
        <is>
          <t>Diciembre</t>
        </is>
      </c>
      <c r="O138" t="inlineStr">
        <is>
          <t>2023-2</t>
        </is>
      </c>
      <c r="P138" t="n">
        <v>0</v>
      </c>
      <c r="Q138" t="n">
        <v>0</v>
      </c>
      <c r="R138" t="n">
        <v>0</v>
      </c>
      <c r="S138" t="inlineStr">
        <is>
          <t>Experiencia</t>
        </is>
      </c>
      <c r="T138" t="inlineStr">
        <is>
          <t>116-2023-12-31</t>
        </is>
      </c>
      <c r="U138" t="n">
        <v>1</v>
      </c>
    </row>
    <row r="139">
      <c r="A139" t="inlineStr">
        <is>
          <t>116</t>
        </is>
      </c>
      <c r="B139" t="inlineStr">
        <is>
          <t>Nivel de Satisfacción Servicios Prestados</t>
        </is>
      </c>
      <c r="C139" t="inlineStr">
        <is>
          <t>AUDITORÍA INTERNA</t>
        </is>
      </c>
      <c r="D139" t="inlineStr">
        <is>
          <t>Bimestral</t>
        </is>
      </c>
      <c r="E139" t="inlineStr">
        <is>
          <t>Positivo</t>
        </is>
      </c>
      <c r="F139" s="137" t="n">
        <v>45351</v>
      </c>
      <c r="K139" t="inlineStr">
        <is>
          <t>%</t>
        </is>
      </c>
      <c r="L139" t="inlineStr">
        <is>
          <t>%</t>
        </is>
      </c>
      <c r="M139" t="n">
        <v>2024</v>
      </c>
      <c r="N139" t="inlineStr">
        <is>
          <t>Febrero</t>
        </is>
      </c>
      <c r="O139" t="inlineStr">
        <is>
          <t>2024-1</t>
        </is>
      </c>
      <c r="P139" t="n">
        <v>0</v>
      </c>
      <c r="Q139" t="n">
        <v>0</v>
      </c>
      <c r="R139" t="n">
        <v>0</v>
      </c>
      <c r="S139" t="inlineStr">
        <is>
          <t>Experiencia</t>
        </is>
      </c>
      <c r="T139" t="inlineStr">
        <is>
          <t>116-2024-02-29</t>
        </is>
      </c>
      <c r="U139" t="n">
        <v>1</v>
      </c>
    </row>
    <row r="140">
      <c r="A140" t="inlineStr">
        <is>
          <t>116</t>
        </is>
      </c>
      <c r="B140" t="inlineStr">
        <is>
          <t>Nivel de Satisfacción Servicios Prestados</t>
        </is>
      </c>
      <c r="C140" t="inlineStr">
        <is>
          <t>AUDITORÍA INTERNA</t>
        </is>
      </c>
      <c r="D140" t="inlineStr">
        <is>
          <t>Bimestral</t>
        </is>
      </c>
      <c r="E140" t="inlineStr">
        <is>
          <t>Positivo</t>
        </is>
      </c>
      <c r="F140" s="137" t="n">
        <v>45412</v>
      </c>
      <c r="K140" t="inlineStr">
        <is>
          <t>%</t>
        </is>
      </c>
      <c r="L140" t="inlineStr">
        <is>
          <t>%</t>
        </is>
      </c>
      <c r="M140" t="n">
        <v>2024</v>
      </c>
      <c r="N140" t="inlineStr">
        <is>
          <t>Abril</t>
        </is>
      </c>
      <c r="O140" t="inlineStr">
        <is>
          <t>2024-1</t>
        </is>
      </c>
      <c r="P140" t="n">
        <v>0</v>
      </c>
      <c r="Q140" t="n">
        <v>0</v>
      </c>
      <c r="R140" t="n">
        <v>0</v>
      </c>
      <c r="S140" t="inlineStr">
        <is>
          <t>Experiencia</t>
        </is>
      </c>
      <c r="T140" t="inlineStr">
        <is>
          <t>116-2024-04-30</t>
        </is>
      </c>
      <c r="U140" t="n">
        <v>1</v>
      </c>
    </row>
    <row r="141">
      <c r="A141" t="inlineStr">
        <is>
          <t>116</t>
        </is>
      </c>
      <c r="B141" t="inlineStr">
        <is>
          <t>Nivel de Satisfacción Servicios Prestados</t>
        </is>
      </c>
      <c r="C141" t="inlineStr">
        <is>
          <t>AUDITORÍA INTERNA</t>
        </is>
      </c>
      <c r="D141" t="inlineStr">
        <is>
          <t>Bimestral</t>
        </is>
      </c>
      <c r="E141" t="inlineStr">
        <is>
          <t>Positivo</t>
        </is>
      </c>
      <c r="F141" s="137" t="n">
        <v>45473</v>
      </c>
      <c r="K141" t="inlineStr">
        <is>
          <t>%</t>
        </is>
      </c>
      <c r="L141" t="inlineStr">
        <is>
          <t>%</t>
        </is>
      </c>
      <c r="M141" t="n">
        <v>2024</v>
      </c>
      <c r="N141" t="inlineStr">
        <is>
          <t>Junio</t>
        </is>
      </c>
      <c r="O141" t="inlineStr">
        <is>
          <t>2024-1</t>
        </is>
      </c>
      <c r="P141" t="n">
        <v>0</v>
      </c>
      <c r="Q141" t="n">
        <v>0</v>
      </c>
      <c r="R141" t="n">
        <v>0</v>
      </c>
      <c r="S141" t="inlineStr">
        <is>
          <t>Experiencia</t>
        </is>
      </c>
      <c r="T141" t="inlineStr">
        <is>
          <t>116-2024-06-30</t>
        </is>
      </c>
      <c r="U141" t="n">
        <v>1</v>
      </c>
    </row>
    <row r="142">
      <c r="A142" t="inlineStr">
        <is>
          <t>116</t>
        </is>
      </c>
      <c r="B142" t="inlineStr">
        <is>
          <t>Nivel de Satisfacción Servicios Prestados</t>
        </is>
      </c>
      <c r="C142" t="inlineStr">
        <is>
          <t>AUDITORÍA INTERNA</t>
        </is>
      </c>
      <c r="D142" t="inlineStr">
        <is>
          <t>Bimestral</t>
        </is>
      </c>
      <c r="E142" t="inlineStr">
        <is>
          <t>Positivo</t>
        </is>
      </c>
      <c r="F142" s="137" t="n">
        <v>45535</v>
      </c>
      <c r="G142" t="n">
        <v>80</v>
      </c>
      <c r="H142" t="n">
        <v>88</v>
      </c>
      <c r="I142" t="n">
        <v>1.1</v>
      </c>
      <c r="J142" t="n">
        <v>1.1</v>
      </c>
      <c r="K142" t="inlineStr">
        <is>
          <t>%</t>
        </is>
      </c>
      <c r="L142" t="inlineStr">
        <is>
          <t>%</t>
        </is>
      </c>
      <c r="M142" t="n">
        <v>2024</v>
      </c>
      <c r="N142" t="inlineStr">
        <is>
          <t>Agosto</t>
        </is>
      </c>
      <c r="O142" t="inlineStr">
        <is>
          <t>2024-2</t>
        </is>
      </c>
      <c r="P142" t="n">
        <v>0</v>
      </c>
      <c r="Q142" t="n">
        <v>0</v>
      </c>
      <c r="R142" t="n">
        <v>0</v>
      </c>
      <c r="S142" t="inlineStr">
        <is>
          <t>Experiencia</t>
        </is>
      </c>
      <c r="T142" t="inlineStr">
        <is>
          <t>116-2024-08-31</t>
        </is>
      </c>
      <c r="U142" t="n">
        <v>1</v>
      </c>
    </row>
    <row r="143">
      <c r="A143" t="inlineStr">
        <is>
          <t>116</t>
        </is>
      </c>
      <c r="B143" t="inlineStr">
        <is>
          <t>Nivel de Satisfacción Servicios Prestados</t>
        </is>
      </c>
      <c r="C143" t="inlineStr">
        <is>
          <t>AUDITORÍA INTERNA</t>
        </is>
      </c>
      <c r="D143" t="inlineStr">
        <is>
          <t>Bimestral</t>
        </is>
      </c>
      <c r="E143" t="inlineStr">
        <is>
          <t>Positivo</t>
        </is>
      </c>
      <c r="F143" s="137" t="n">
        <v>45596</v>
      </c>
      <c r="K143" t="inlineStr">
        <is>
          <t>%</t>
        </is>
      </c>
      <c r="L143" t="inlineStr">
        <is>
          <t>%</t>
        </is>
      </c>
      <c r="M143" t="n">
        <v>2024</v>
      </c>
      <c r="N143" t="inlineStr">
        <is>
          <t>Octubre</t>
        </is>
      </c>
      <c r="O143" t="inlineStr">
        <is>
          <t>2024-2</t>
        </is>
      </c>
      <c r="P143" t="n">
        <v>0</v>
      </c>
      <c r="Q143" t="n">
        <v>0</v>
      </c>
      <c r="R143" t="n">
        <v>0</v>
      </c>
      <c r="S143" t="inlineStr">
        <is>
          <t>Experiencia</t>
        </is>
      </c>
      <c r="T143" t="inlineStr">
        <is>
          <t>116-2024-10-31</t>
        </is>
      </c>
      <c r="U143" t="n">
        <v>1</v>
      </c>
    </row>
    <row r="144">
      <c r="A144" t="inlineStr">
        <is>
          <t>116</t>
        </is>
      </c>
      <c r="B144" t="inlineStr">
        <is>
          <t>Nivel de Satisfacción Servicios Prestados</t>
        </is>
      </c>
      <c r="C144" t="inlineStr">
        <is>
          <t>AUDITORÍA INTERNA</t>
        </is>
      </c>
      <c r="D144" t="inlineStr">
        <is>
          <t>Bimestral</t>
        </is>
      </c>
      <c r="E144" t="inlineStr">
        <is>
          <t>Positivo</t>
        </is>
      </c>
      <c r="F144" s="137" t="n">
        <v>45657</v>
      </c>
      <c r="K144" t="inlineStr">
        <is>
          <t>%</t>
        </is>
      </c>
      <c r="L144" t="inlineStr">
        <is>
          <t>%</t>
        </is>
      </c>
      <c r="M144" t="n">
        <v>2024</v>
      </c>
      <c r="N144" t="inlineStr">
        <is>
          <t>Diciembre</t>
        </is>
      </c>
      <c r="O144" t="inlineStr">
        <is>
          <t>2024-2</t>
        </is>
      </c>
      <c r="P144" t="n">
        <v>0</v>
      </c>
      <c r="Q144" t="n">
        <v>0</v>
      </c>
      <c r="R144" t="n">
        <v>0</v>
      </c>
      <c r="S144" t="inlineStr">
        <is>
          <t>Experiencia</t>
        </is>
      </c>
      <c r="T144" t="inlineStr">
        <is>
          <t>116-2024-12-31</t>
        </is>
      </c>
      <c r="U144" t="n">
        <v>1</v>
      </c>
    </row>
    <row r="145">
      <c r="A145" t="inlineStr">
        <is>
          <t>116</t>
        </is>
      </c>
      <c r="B145" t="inlineStr">
        <is>
          <t>Nivel de Satisfacción Servicios Prestados</t>
        </is>
      </c>
      <c r="C145" t="inlineStr">
        <is>
          <t>AUDITORÍA INTERNA</t>
        </is>
      </c>
      <c r="D145" t="inlineStr">
        <is>
          <t>Anual</t>
        </is>
      </c>
      <c r="E145" t="inlineStr">
        <is>
          <t>Positivo</t>
        </is>
      </c>
      <c r="F145" s="137" t="n">
        <v>46022</v>
      </c>
      <c r="G145" t="n">
        <v>80</v>
      </c>
      <c r="H145" t="inlineStr">
        <is>
          <t>100</t>
        </is>
      </c>
      <c r="I145" t="n">
        <v>1.25</v>
      </c>
      <c r="J145" t="n">
        <v>1.25</v>
      </c>
      <c r="K145" t="inlineStr">
        <is>
          <t>80.0%</t>
        </is>
      </c>
      <c r="L145" t="inlineStr">
        <is>
          <t>100.0%</t>
        </is>
      </c>
      <c r="M145" t="n">
        <v>2025</v>
      </c>
      <c r="N145" t="inlineStr">
        <is>
          <t>Diciembre</t>
        </is>
      </c>
      <c r="O145" t="inlineStr">
        <is>
          <t>2025-2</t>
        </is>
      </c>
      <c r="P145" t="n">
        <v>2</v>
      </c>
      <c r="Q145" t="n">
        <v>2</v>
      </c>
      <c r="R145" t="n">
        <v>0</v>
      </c>
      <c r="S145" t="inlineStr">
        <is>
          <t>Experiencia</t>
        </is>
      </c>
      <c r="T145" t="inlineStr">
        <is>
          <t>116-2025-12-31</t>
        </is>
      </c>
      <c r="U145" t="n">
        <v>31</v>
      </c>
    </row>
    <row r="146">
      <c r="A146" t="inlineStr">
        <is>
          <t>117</t>
        </is>
      </c>
      <c r="B146" t="inlineStr">
        <is>
          <t>Nivel de Satisfacción Servicios Prestados</t>
        </is>
      </c>
      <c r="C146" t="inlineStr">
        <is>
          <t>GESTIÓN AMBIENTAL</t>
        </is>
      </c>
      <c r="D146" t="inlineStr">
        <is>
          <t>Anual</t>
        </is>
      </c>
      <c r="E146" t="inlineStr">
        <is>
          <t>Positivo</t>
        </is>
      </c>
      <c r="F146" s="137" t="n">
        <v>44865</v>
      </c>
      <c r="G146" t="n">
        <v>80</v>
      </c>
      <c r="H146" t="n">
        <v>86.60220154473029</v>
      </c>
      <c r="I146" t="n">
        <v>1.082527519309129</v>
      </c>
      <c r="J146" t="n">
        <v>1.082527519309129</v>
      </c>
      <c r="K146" t="inlineStr">
        <is>
          <t>%</t>
        </is>
      </c>
      <c r="L146" t="inlineStr">
        <is>
          <t>%</t>
        </is>
      </c>
      <c r="M146" t="n">
        <v>2022</v>
      </c>
      <c r="N146" t="inlineStr">
        <is>
          <t>Octubre</t>
        </is>
      </c>
      <c r="O146" t="inlineStr">
        <is>
          <t>2022-2</t>
        </is>
      </c>
      <c r="P146" t="n">
        <v>0</v>
      </c>
      <c r="Q146" t="n">
        <v>0</v>
      </c>
      <c r="R146" t="n">
        <v>0</v>
      </c>
      <c r="S146" t="inlineStr">
        <is>
          <t>Experiencia</t>
        </is>
      </c>
      <c r="T146" t="inlineStr">
        <is>
          <t>117-2022-10-31</t>
        </is>
      </c>
      <c r="U146" t="n">
        <v>1</v>
      </c>
    </row>
    <row r="147">
      <c r="A147" t="inlineStr">
        <is>
          <t>117</t>
        </is>
      </c>
      <c r="B147" t="inlineStr">
        <is>
          <t>Nivel de Satisfacción Servicios Prestados</t>
        </is>
      </c>
      <c r="C147" t="inlineStr">
        <is>
          <t>GESTIÓN AMBIENTAL</t>
        </is>
      </c>
      <c r="D147" t="inlineStr">
        <is>
          <t>Anual</t>
        </is>
      </c>
      <c r="E147" t="inlineStr">
        <is>
          <t>Positivo</t>
        </is>
      </c>
      <c r="F147" s="137" t="n">
        <v>45230</v>
      </c>
      <c r="G147" t="n">
        <v>80</v>
      </c>
      <c r="H147" t="n">
        <v>90.1074158566085</v>
      </c>
      <c r="I147" t="n">
        <v>1.126342698207606</v>
      </c>
      <c r="J147" t="n">
        <v>1.126342698207606</v>
      </c>
      <c r="K147" t="inlineStr">
        <is>
          <t>%</t>
        </is>
      </c>
      <c r="L147" t="inlineStr">
        <is>
          <t>%</t>
        </is>
      </c>
      <c r="M147" t="n">
        <v>2023</v>
      </c>
      <c r="N147" t="inlineStr">
        <is>
          <t>Octubre</t>
        </is>
      </c>
      <c r="O147" t="inlineStr">
        <is>
          <t>2023-2</t>
        </is>
      </c>
      <c r="P147" t="n">
        <v>0</v>
      </c>
      <c r="Q147" t="n">
        <v>0</v>
      </c>
      <c r="R147" t="n">
        <v>0</v>
      </c>
      <c r="S147" t="inlineStr">
        <is>
          <t>Experiencia</t>
        </is>
      </c>
      <c r="T147" t="inlineStr">
        <is>
          <t>117-2023-10-31</t>
        </is>
      </c>
      <c r="U147" t="n">
        <v>1</v>
      </c>
    </row>
    <row r="148">
      <c r="A148" t="inlineStr">
        <is>
          <t>117</t>
        </is>
      </c>
      <c r="B148" t="inlineStr">
        <is>
          <t>Nivel de Satisfacción Servicios Prestados</t>
        </is>
      </c>
      <c r="C148" t="inlineStr">
        <is>
          <t>GESTIÓN AMBIENTAL</t>
        </is>
      </c>
      <c r="D148" t="inlineStr">
        <is>
          <t>Anual</t>
        </is>
      </c>
      <c r="E148" t="inlineStr">
        <is>
          <t>Positivo</t>
        </is>
      </c>
      <c r="F148" s="137" t="n">
        <v>45596</v>
      </c>
      <c r="G148" t="n">
        <v>80</v>
      </c>
      <c r="H148" t="n">
        <v>89</v>
      </c>
      <c r="I148" t="n">
        <v>1.1125</v>
      </c>
      <c r="J148" t="n">
        <v>1.1125</v>
      </c>
      <c r="K148" t="inlineStr">
        <is>
          <t>%</t>
        </is>
      </c>
      <c r="L148" t="inlineStr">
        <is>
          <t>%</t>
        </is>
      </c>
      <c r="M148" t="n">
        <v>2024</v>
      </c>
      <c r="N148" t="inlineStr">
        <is>
          <t>Octubre</t>
        </is>
      </c>
      <c r="O148" t="inlineStr">
        <is>
          <t>2024-2</t>
        </is>
      </c>
      <c r="P148" t="n">
        <v>0</v>
      </c>
      <c r="Q148" t="n">
        <v>0</v>
      </c>
      <c r="R148" t="n">
        <v>0</v>
      </c>
      <c r="S148" t="inlineStr">
        <is>
          <t>Experiencia</t>
        </is>
      </c>
      <c r="T148" t="inlineStr">
        <is>
          <t>117-2024-10-31</t>
        </is>
      </c>
      <c r="U148" t="n">
        <v>1</v>
      </c>
    </row>
    <row r="149">
      <c r="A149" t="inlineStr">
        <is>
          <t>117</t>
        </is>
      </c>
      <c r="B149" t="inlineStr">
        <is>
          <t>Nivel de Satisfacción Servicios Prestados</t>
        </is>
      </c>
      <c r="C149" t="inlineStr">
        <is>
          <t>GESTIÓN AMBIENTAL</t>
        </is>
      </c>
      <c r="D149" t="inlineStr">
        <is>
          <t>Anual</t>
        </is>
      </c>
      <c r="E149" t="inlineStr">
        <is>
          <t>Positivo</t>
        </is>
      </c>
      <c r="F149" s="137" t="n">
        <v>45961</v>
      </c>
      <c r="G149" t="n">
        <v>80</v>
      </c>
      <c r="H149" t="inlineStr">
        <is>
          <t>100</t>
        </is>
      </c>
      <c r="I149" t="n">
        <v>1.25</v>
      </c>
      <c r="J149" t="n">
        <v>1.25</v>
      </c>
      <c r="K149" t="inlineStr">
        <is>
          <t>80.0%</t>
        </is>
      </c>
      <c r="L149" t="inlineStr">
        <is>
          <t>100.0%</t>
        </is>
      </c>
      <c r="M149" t="n">
        <v>2025</v>
      </c>
      <c r="N149" t="inlineStr">
        <is>
          <t>Octubre</t>
        </is>
      </c>
      <c r="O149" t="inlineStr">
        <is>
          <t>2025-2</t>
        </is>
      </c>
      <c r="P149" t="n">
        <v>2</v>
      </c>
      <c r="Q149" t="n">
        <v>2</v>
      </c>
      <c r="R149" t="n">
        <v>0</v>
      </c>
      <c r="S149" t="inlineStr">
        <is>
          <t>Experiencia</t>
        </is>
      </c>
      <c r="T149" t="inlineStr">
        <is>
          <t>117-2025-10-31</t>
        </is>
      </c>
      <c r="U149" t="n">
        <v>31</v>
      </c>
    </row>
    <row r="150">
      <c r="A150" t="inlineStr">
        <is>
          <t>118</t>
        </is>
      </c>
      <c r="B150" t="inlineStr">
        <is>
          <t>Nivel de Satisfacción Servicios Prestados</t>
        </is>
      </c>
      <c r="C150" t="inlineStr">
        <is>
          <t>Gestión de Calidad</t>
        </is>
      </c>
      <c r="D150" t="inlineStr">
        <is>
          <t>Anual</t>
        </is>
      </c>
      <c r="E150" t="inlineStr">
        <is>
          <t>Positivo</t>
        </is>
      </c>
      <c r="F150" s="137" t="n">
        <v>44865</v>
      </c>
      <c r="G150" t="n">
        <v>80</v>
      </c>
      <c r="H150" t="n">
        <v>88.1206206206206</v>
      </c>
      <c r="I150" t="n">
        <v>1.101507757757757</v>
      </c>
      <c r="J150" t="n">
        <v>1.101507757757757</v>
      </c>
      <c r="K150" t="inlineStr">
        <is>
          <t>%</t>
        </is>
      </c>
      <c r="L150" t="inlineStr">
        <is>
          <t>%</t>
        </is>
      </c>
      <c r="M150" t="n">
        <v>2022</v>
      </c>
      <c r="N150" t="inlineStr">
        <is>
          <t>Octubre</t>
        </is>
      </c>
      <c r="O150" t="inlineStr">
        <is>
          <t>2022-2</t>
        </is>
      </c>
      <c r="P150" t="n">
        <v>0</v>
      </c>
      <c r="Q150" t="n">
        <v>0</v>
      </c>
      <c r="R150" t="n">
        <v>0</v>
      </c>
      <c r="S150" t="inlineStr">
        <is>
          <t>Experiencia</t>
        </is>
      </c>
      <c r="T150" t="inlineStr">
        <is>
          <t>118-2022-10-31</t>
        </is>
      </c>
      <c r="U150" t="n">
        <v>1</v>
      </c>
    </row>
    <row r="151">
      <c r="A151" t="inlineStr">
        <is>
          <t>118</t>
        </is>
      </c>
      <c r="B151" t="inlineStr">
        <is>
          <t>Nivel de Satisfacción Servicios Prestados</t>
        </is>
      </c>
      <c r="C151" t="inlineStr">
        <is>
          <t>Gestión de Calidad</t>
        </is>
      </c>
      <c r="D151" t="inlineStr">
        <is>
          <t>Anual</t>
        </is>
      </c>
      <c r="E151" t="inlineStr">
        <is>
          <t>Positivo</t>
        </is>
      </c>
      <c r="F151" s="137" t="n">
        <v>45291</v>
      </c>
      <c r="G151" t="n">
        <v>80</v>
      </c>
      <c r="H151" t="n">
        <v>94.1385767790262</v>
      </c>
      <c r="I151" t="n">
        <v>1.176732209737827</v>
      </c>
      <c r="J151" t="n">
        <v>1.176732209737827</v>
      </c>
      <c r="K151" t="inlineStr">
        <is>
          <t>%</t>
        </is>
      </c>
      <c r="L151" t="inlineStr">
        <is>
          <t>%</t>
        </is>
      </c>
      <c r="M151" t="n">
        <v>2023</v>
      </c>
      <c r="N151" t="inlineStr">
        <is>
          <t>Diciembre</t>
        </is>
      </c>
      <c r="O151" t="inlineStr">
        <is>
          <t>2023-2</t>
        </is>
      </c>
      <c r="P151" t="n">
        <v>0</v>
      </c>
      <c r="Q151" t="n">
        <v>0</v>
      </c>
      <c r="R151" t="n">
        <v>0</v>
      </c>
      <c r="S151" t="inlineStr">
        <is>
          <t>Experiencia</t>
        </is>
      </c>
      <c r="T151" t="inlineStr">
        <is>
          <t>118-2023-12-31</t>
        </is>
      </c>
      <c r="U151" t="n">
        <v>1</v>
      </c>
    </row>
    <row r="152">
      <c r="A152" t="inlineStr">
        <is>
          <t>118</t>
        </is>
      </c>
      <c r="B152" t="inlineStr">
        <is>
          <t>Nivel de Satisfacción del sistema de gestión de calidad</t>
        </is>
      </c>
      <c r="C152" t="inlineStr">
        <is>
          <t>Gestión de calidad</t>
        </is>
      </c>
      <c r="D152" t="inlineStr">
        <is>
          <t>Anual</t>
        </is>
      </c>
      <c r="E152" t="inlineStr">
        <is>
          <t>Positivo</t>
        </is>
      </c>
      <c r="F152" s="137" t="n">
        <v>45657</v>
      </c>
      <c r="G152" t="n">
        <v>80</v>
      </c>
      <c r="H152" t="n">
        <v>86</v>
      </c>
      <c r="I152" t="n">
        <v>1.075</v>
      </c>
      <c r="J152" t="n">
        <v>1.075</v>
      </c>
      <c r="K152" t="inlineStr">
        <is>
          <t>%</t>
        </is>
      </c>
      <c r="L152" t="inlineStr">
        <is>
          <t>%</t>
        </is>
      </c>
      <c r="M152" t="n">
        <v>2024</v>
      </c>
      <c r="N152" t="inlineStr">
        <is>
          <t>Diciembre</t>
        </is>
      </c>
      <c r="O152" t="inlineStr">
        <is>
          <t>2024-2</t>
        </is>
      </c>
      <c r="P152" t="n">
        <v>0</v>
      </c>
      <c r="Q152" t="n">
        <v>0</v>
      </c>
      <c r="R152" t="n">
        <v>0</v>
      </c>
      <c r="S152" t="inlineStr">
        <is>
          <t>Experiencia</t>
        </is>
      </c>
      <c r="T152" t="inlineStr">
        <is>
          <t>118-2024-12-31</t>
        </is>
      </c>
      <c r="U152" t="n">
        <v>1</v>
      </c>
    </row>
    <row r="153">
      <c r="A153" t="inlineStr">
        <is>
          <t>118</t>
        </is>
      </c>
      <c r="B153" t="inlineStr">
        <is>
          <t>Nivel de Satisfacción del sistema de gestión de calidad</t>
        </is>
      </c>
      <c r="C153" t="inlineStr">
        <is>
          <t>Gestión de calidad</t>
        </is>
      </c>
      <c r="D153" t="inlineStr">
        <is>
          <t>Anual</t>
        </is>
      </c>
      <c r="E153" t="inlineStr">
        <is>
          <t>Positivo</t>
        </is>
      </c>
      <c r="F153" s="137" t="n">
        <v>45961</v>
      </c>
      <c r="G153" t="n">
        <v>80</v>
      </c>
      <c r="H153" t="inlineStr">
        <is>
          <t>98</t>
        </is>
      </c>
      <c r="I153" t="n">
        <v>1.225</v>
      </c>
      <c r="J153" t="n">
        <v>1.225</v>
      </c>
      <c r="K153" t="inlineStr">
        <is>
          <t>80.0%</t>
        </is>
      </c>
      <c r="L153" t="inlineStr">
        <is>
          <t>98.0%</t>
        </is>
      </c>
      <c r="M153" t="n">
        <v>2025</v>
      </c>
      <c r="N153" t="inlineStr">
        <is>
          <t>Octubre</t>
        </is>
      </c>
      <c r="O153" t="inlineStr">
        <is>
          <t>2025-2</t>
        </is>
      </c>
      <c r="P153" t="n">
        <v>2</v>
      </c>
      <c r="Q153" t="n">
        <v>2</v>
      </c>
      <c r="R153" t="n">
        <v>0</v>
      </c>
      <c r="S153" t="inlineStr">
        <is>
          <t>Experiencia</t>
        </is>
      </c>
      <c r="T153" t="inlineStr">
        <is>
          <t>118-2025-10-31</t>
        </is>
      </c>
      <c r="U153" t="n">
        <v>31</v>
      </c>
    </row>
    <row r="154">
      <c r="A154" t="inlineStr">
        <is>
          <t>12</t>
        </is>
      </c>
      <c r="B154" t="inlineStr">
        <is>
          <t>Creación del colegio de educación media virtual - Fase I de aprobaciones y tramites</t>
        </is>
      </c>
      <c r="C154" t="inlineStr">
        <is>
          <t>GESTIÓN JURÍDICA Y NORMATIVA</t>
        </is>
      </c>
      <c r="D154" t="inlineStr">
        <is>
          <t>Mensual</t>
        </is>
      </c>
      <c r="E154" t="inlineStr">
        <is>
          <t>Positivo</t>
        </is>
      </c>
      <c r="F154" s="137" t="n">
        <v>45169</v>
      </c>
      <c r="G154" t="n">
        <v>51</v>
      </c>
      <c r="H154" t="n">
        <v>51</v>
      </c>
      <c r="I154" t="n">
        <v>1</v>
      </c>
      <c r="J154" t="n">
        <v>1</v>
      </c>
      <c r="K154" t="inlineStr">
        <is>
          <t>%</t>
        </is>
      </c>
      <c r="L154" t="inlineStr">
        <is>
          <t>%</t>
        </is>
      </c>
      <c r="M154" t="n">
        <v>2023</v>
      </c>
      <c r="N154" t="inlineStr">
        <is>
          <t>Agosto</t>
        </is>
      </c>
      <c r="O154" t="inlineStr">
        <is>
          <t>2023-2</t>
        </is>
      </c>
      <c r="P154" t="n">
        <v>0</v>
      </c>
      <c r="Q154" t="n">
        <v>0</v>
      </c>
      <c r="R154" t="n">
        <v>1</v>
      </c>
      <c r="S154" t="inlineStr">
        <is>
          <t>Educación_para_toda_la_vida</t>
        </is>
      </c>
      <c r="T154" t="inlineStr">
        <is>
          <t>12-2023-08-31</t>
        </is>
      </c>
      <c r="U154" t="n">
        <v>1</v>
      </c>
    </row>
    <row r="155">
      <c r="A155" t="inlineStr">
        <is>
          <t>12</t>
        </is>
      </c>
      <c r="B155" t="inlineStr">
        <is>
          <t>Creación del colegio de educación media virtual - Fase I de aprobaciones y tramites</t>
        </is>
      </c>
      <c r="C155" t="inlineStr">
        <is>
          <t>GESTIÓN JURÍDICA Y NORMATIVA</t>
        </is>
      </c>
      <c r="D155" t="inlineStr">
        <is>
          <t>Mensual</t>
        </is>
      </c>
      <c r="E155" t="inlineStr">
        <is>
          <t>Positivo</t>
        </is>
      </c>
      <c r="F155" s="137" t="n">
        <v>45199</v>
      </c>
      <c r="G155" t="n">
        <v>56</v>
      </c>
      <c r="H155" t="n">
        <v>51</v>
      </c>
      <c r="I155" t="n">
        <v>0.9107142857142857</v>
      </c>
      <c r="J155" t="n">
        <v>0.9107142857142857</v>
      </c>
      <c r="K155" t="inlineStr">
        <is>
          <t>%</t>
        </is>
      </c>
      <c r="L155" t="inlineStr">
        <is>
          <t>%</t>
        </is>
      </c>
      <c r="M155" t="n">
        <v>2023</v>
      </c>
      <c r="N155" t="inlineStr">
        <is>
          <t>Septiembre</t>
        </is>
      </c>
      <c r="O155" t="inlineStr">
        <is>
          <t>2023-2</t>
        </is>
      </c>
      <c r="P155" t="n">
        <v>0</v>
      </c>
      <c r="Q155" t="n">
        <v>0</v>
      </c>
      <c r="R155" t="n">
        <v>1</v>
      </c>
      <c r="S155" t="inlineStr">
        <is>
          <t>Educación_para_toda_la_vida</t>
        </is>
      </c>
      <c r="T155" t="inlineStr">
        <is>
          <t>12-2023-09-30</t>
        </is>
      </c>
      <c r="U155" t="n">
        <v>1</v>
      </c>
    </row>
    <row r="156">
      <c r="A156" t="inlineStr">
        <is>
          <t>12</t>
        </is>
      </c>
      <c r="B156" t="inlineStr">
        <is>
          <t>Creación del colegio de educación media virtual - Fase I de aprobaciones y tramites</t>
        </is>
      </c>
      <c r="C156" t="inlineStr">
        <is>
          <t>GESTIÓN JURÍDICA Y NORMATIVA</t>
        </is>
      </c>
      <c r="D156" t="inlineStr">
        <is>
          <t>Mensual</t>
        </is>
      </c>
      <c r="E156" t="inlineStr">
        <is>
          <t>Positivo</t>
        </is>
      </c>
      <c r="F156" s="137" t="n">
        <v>45230</v>
      </c>
      <c r="G156" t="n">
        <v>65</v>
      </c>
      <c r="H156" t="n">
        <v>51</v>
      </c>
      <c r="I156" t="n">
        <v>0.7846153846153846</v>
      </c>
      <c r="J156" t="n">
        <v>0.7846153846153846</v>
      </c>
      <c r="K156" t="inlineStr">
        <is>
          <t>%</t>
        </is>
      </c>
      <c r="L156" t="inlineStr">
        <is>
          <t>%</t>
        </is>
      </c>
      <c r="M156" t="n">
        <v>2023</v>
      </c>
      <c r="N156" t="inlineStr">
        <is>
          <t>Octubre</t>
        </is>
      </c>
      <c r="O156" t="inlineStr">
        <is>
          <t>2023-2</t>
        </is>
      </c>
      <c r="P156" t="n">
        <v>0</v>
      </c>
      <c r="Q156" t="n">
        <v>0</v>
      </c>
      <c r="R156" t="n">
        <v>1</v>
      </c>
      <c r="S156" t="inlineStr">
        <is>
          <t>Educación_para_toda_la_vida</t>
        </is>
      </c>
      <c r="T156" t="inlineStr">
        <is>
          <t>12-2023-10-31</t>
        </is>
      </c>
      <c r="U156" t="n">
        <v>1</v>
      </c>
    </row>
    <row r="157">
      <c r="A157" t="inlineStr">
        <is>
          <t>12</t>
        </is>
      </c>
      <c r="B157" t="inlineStr">
        <is>
          <t>Creación del colegio de educación media virtual - Fase I de aprobaciones y tramites</t>
        </is>
      </c>
      <c r="C157" t="inlineStr">
        <is>
          <t>GESTIÓN JURÍDICA Y NORMATIVA</t>
        </is>
      </c>
      <c r="D157" t="inlineStr">
        <is>
          <t>Mensual</t>
        </is>
      </c>
      <c r="E157" t="inlineStr">
        <is>
          <t>Positivo</t>
        </is>
      </c>
      <c r="F157" s="137" t="n">
        <v>45260</v>
      </c>
      <c r="G157" t="n">
        <v>65</v>
      </c>
      <c r="H157" t="n">
        <v>51</v>
      </c>
      <c r="I157" t="n">
        <v>0.7846153846153846</v>
      </c>
      <c r="J157" t="n">
        <v>0.7846153846153846</v>
      </c>
      <c r="K157" t="inlineStr">
        <is>
          <t>%</t>
        </is>
      </c>
      <c r="L157" t="inlineStr">
        <is>
          <t>%</t>
        </is>
      </c>
      <c r="M157" t="n">
        <v>2023</v>
      </c>
      <c r="N157" t="inlineStr">
        <is>
          <t>Noviembre</t>
        </is>
      </c>
      <c r="O157" t="inlineStr">
        <is>
          <t>2023-2</t>
        </is>
      </c>
      <c r="P157" t="n">
        <v>0</v>
      </c>
      <c r="Q157" t="n">
        <v>0</v>
      </c>
      <c r="R157" t="n">
        <v>1</v>
      </c>
      <c r="S157" t="inlineStr">
        <is>
          <t>Educación_para_toda_la_vida</t>
        </is>
      </c>
      <c r="T157" t="inlineStr">
        <is>
          <t>12-2023-11-30</t>
        </is>
      </c>
      <c r="U157" t="n">
        <v>1</v>
      </c>
    </row>
    <row r="158">
      <c r="A158" t="inlineStr">
        <is>
          <t>12</t>
        </is>
      </c>
      <c r="B158" t="inlineStr">
        <is>
          <t>Creación del colegio de educación media virtual - Fase I de aprobaciones y tramites</t>
        </is>
      </c>
      <c r="C158" t="inlineStr">
        <is>
          <t>GESTIÓN JURÍDICA Y NORMATIVA</t>
        </is>
      </c>
      <c r="D158" t="inlineStr">
        <is>
          <t>Mensual</t>
        </is>
      </c>
      <c r="E158" t="inlineStr">
        <is>
          <t>Positivo</t>
        </is>
      </c>
      <c r="F158" s="137" t="n">
        <v>45291</v>
      </c>
      <c r="G158" t="n">
        <v>65</v>
      </c>
      <c r="H158" t="n">
        <v>51</v>
      </c>
      <c r="I158" t="n">
        <v>0.7846153846153846</v>
      </c>
      <c r="J158" t="n">
        <v>0.7846153846153846</v>
      </c>
      <c r="K158" t="inlineStr">
        <is>
          <t>%</t>
        </is>
      </c>
      <c r="L158" t="inlineStr">
        <is>
          <t>%</t>
        </is>
      </c>
      <c r="M158" t="n">
        <v>2023</v>
      </c>
      <c r="N158" t="inlineStr">
        <is>
          <t>Diciembre</t>
        </is>
      </c>
      <c r="O158" t="inlineStr">
        <is>
          <t>2023-2</t>
        </is>
      </c>
      <c r="P158" t="n">
        <v>0</v>
      </c>
      <c r="Q158" t="n">
        <v>0</v>
      </c>
      <c r="R158" t="n">
        <v>1</v>
      </c>
      <c r="S158" t="inlineStr">
        <is>
          <t>Educación_para_toda_la_vida</t>
        </is>
      </c>
      <c r="T158" t="inlineStr">
        <is>
          <t>12-2023-12-31</t>
        </is>
      </c>
      <c r="U158" t="n">
        <v>1</v>
      </c>
    </row>
    <row r="159">
      <c r="A159" t="inlineStr">
        <is>
          <t>12</t>
        </is>
      </c>
      <c r="B159" t="inlineStr">
        <is>
          <t>Creación del colegio de educación media virtual - Fase I de aprobaciones y tramites</t>
        </is>
      </c>
      <c r="C159" t="inlineStr">
        <is>
          <t>GESTIÓN JURÍDICA Y NORMATIVA</t>
        </is>
      </c>
      <c r="D159" t="inlineStr">
        <is>
          <t>Mensual</t>
        </is>
      </c>
      <c r="E159" t="inlineStr">
        <is>
          <t>Positivo</t>
        </is>
      </c>
      <c r="F159" s="137" t="n">
        <v>45322</v>
      </c>
      <c r="G159" t="n">
        <v>65</v>
      </c>
      <c r="H159" t="n">
        <v>51</v>
      </c>
      <c r="I159" t="n">
        <v>0.7846153846153846</v>
      </c>
      <c r="J159" t="n">
        <v>0.7846153846153846</v>
      </c>
      <c r="K159" t="inlineStr">
        <is>
          <t>%</t>
        </is>
      </c>
      <c r="L159" t="inlineStr">
        <is>
          <t>%</t>
        </is>
      </c>
      <c r="M159" t="n">
        <v>2024</v>
      </c>
      <c r="N159" t="inlineStr">
        <is>
          <t>Enero</t>
        </is>
      </c>
      <c r="O159" t="inlineStr">
        <is>
          <t>2024-1</t>
        </is>
      </c>
      <c r="P159" t="n">
        <v>0</v>
      </c>
      <c r="Q159" t="n">
        <v>0</v>
      </c>
      <c r="R159" t="n">
        <v>1</v>
      </c>
      <c r="S159" t="inlineStr">
        <is>
          <t>Educación_para_toda_la_vida</t>
        </is>
      </c>
      <c r="T159" t="inlineStr">
        <is>
          <t>12-2024-01-31</t>
        </is>
      </c>
      <c r="U159" t="n">
        <v>1</v>
      </c>
    </row>
    <row r="160">
      <c r="A160" t="inlineStr">
        <is>
          <t>12</t>
        </is>
      </c>
      <c r="B160" t="inlineStr">
        <is>
          <t>Creación del colegio de educación media virtual - Fase I de aprobaciones y tramites</t>
        </is>
      </c>
      <c r="C160" t="inlineStr">
        <is>
          <t>GESTIÓN JURÍDICA Y NORMATIVA</t>
        </is>
      </c>
      <c r="D160" t="inlineStr">
        <is>
          <t>Mensual</t>
        </is>
      </c>
      <c r="E160" t="inlineStr">
        <is>
          <t>Positivo</t>
        </is>
      </c>
      <c r="F160" s="137" t="n">
        <v>45351</v>
      </c>
      <c r="G160" t="n">
        <v>65</v>
      </c>
      <c r="H160" t="n">
        <v>51</v>
      </c>
      <c r="I160" t="n">
        <v>0.7846153846153846</v>
      </c>
      <c r="J160" t="n">
        <v>0.7846153846153846</v>
      </c>
      <c r="K160" t="inlineStr">
        <is>
          <t>%</t>
        </is>
      </c>
      <c r="L160" t="inlineStr">
        <is>
          <t>%</t>
        </is>
      </c>
      <c r="M160" t="n">
        <v>2024</v>
      </c>
      <c r="N160" t="inlineStr">
        <is>
          <t>Febrero</t>
        </is>
      </c>
      <c r="O160" t="inlineStr">
        <is>
          <t>2024-1</t>
        </is>
      </c>
      <c r="P160" t="n">
        <v>0</v>
      </c>
      <c r="Q160" t="n">
        <v>0</v>
      </c>
      <c r="R160" t="n">
        <v>1</v>
      </c>
      <c r="S160" t="inlineStr">
        <is>
          <t>Educación_para_toda_la_vida</t>
        </is>
      </c>
      <c r="T160" t="inlineStr">
        <is>
          <t>12-2024-02-29</t>
        </is>
      </c>
      <c r="U160" t="n">
        <v>1</v>
      </c>
    </row>
    <row r="161">
      <c r="A161" t="inlineStr">
        <is>
          <t>12</t>
        </is>
      </c>
      <c r="B161" t="inlineStr">
        <is>
          <t>Creación del colegio de educación media virtual - Fase I de aprobaciones y tramites</t>
        </is>
      </c>
      <c r="C161" t="inlineStr">
        <is>
          <t>GESTIÓN JURÍDICA Y NORMATIVA</t>
        </is>
      </c>
      <c r="D161" t="inlineStr">
        <is>
          <t>Mensual</t>
        </is>
      </c>
      <c r="E161" t="inlineStr">
        <is>
          <t>Positivo</t>
        </is>
      </c>
      <c r="F161" s="137" t="n">
        <v>45382</v>
      </c>
      <c r="G161" t="n">
        <v>65</v>
      </c>
      <c r="H161" t="n">
        <v>51</v>
      </c>
      <c r="I161" t="n">
        <v>0.7846153846153846</v>
      </c>
      <c r="J161" t="n">
        <v>0.7846153846153846</v>
      </c>
      <c r="K161" t="inlineStr">
        <is>
          <t>%</t>
        </is>
      </c>
      <c r="L161" t="inlineStr">
        <is>
          <t>%</t>
        </is>
      </c>
      <c r="M161" t="n">
        <v>2024</v>
      </c>
      <c r="N161" t="inlineStr">
        <is>
          <t>Marzo</t>
        </is>
      </c>
      <c r="O161" t="inlineStr">
        <is>
          <t>2024-1</t>
        </is>
      </c>
      <c r="P161" t="n">
        <v>0</v>
      </c>
      <c r="Q161" t="n">
        <v>0</v>
      </c>
      <c r="R161" t="n">
        <v>1</v>
      </c>
      <c r="S161" t="inlineStr">
        <is>
          <t>Educación_para_toda_la_vida</t>
        </is>
      </c>
      <c r="T161" t="inlineStr">
        <is>
          <t>12-2024-03-31</t>
        </is>
      </c>
      <c r="U161" t="n">
        <v>1</v>
      </c>
    </row>
    <row r="162">
      <c r="A162" t="inlineStr">
        <is>
          <t>12</t>
        </is>
      </c>
      <c r="B162" t="inlineStr">
        <is>
          <t>Creación del colegio de educación media virtual - Fase I de aprobaciones y tramites</t>
        </is>
      </c>
      <c r="C162" t="inlineStr">
        <is>
          <t>GESTIÓN JURÍDICA Y NORMATIVA</t>
        </is>
      </c>
      <c r="D162" t="inlineStr">
        <is>
          <t>Mensual</t>
        </is>
      </c>
      <c r="E162" t="inlineStr">
        <is>
          <t>Positivo</t>
        </is>
      </c>
      <c r="F162" s="137" t="n">
        <v>45412</v>
      </c>
      <c r="G162" t="n">
        <v>64</v>
      </c>
      <c r="H162" t="n">
        <v>64</v>
      </c>
      <c r="I162" t="n">
        <v>1</v>
      </c>
      <c r="J162" t="n">
        <v>1</v>
      </c>
      <c r="K162" t="inlineStr">
        <is>
          <t>%</t>
        </is>
      </c>
      <c r="L162" t="inlineStr">
        <is>
          <t>%</t>
        </is>
      </c>
      <c r="M162" t="n">
        <v>2024</v>
      </c>
      <c r="N162" t="inlineStr">
        <is>
          <t>Abril</t>
        </is>
      </c>
      <c r="O162" t="inlineStr">
        <is>
          <t>2024-1</t>
        </is>
      </c>
      <c r="P162" t="n">
        <v>0</v>
      </c>
      <c r="Q162" t="n">
        <v>0</v>
      </c>
      <c r="R162" t="n">
        <v>1</v>
      </c>
      <c r="S162" t="inlineStr">
        <is>
          <t>Educación_para_toda_la_vida</t>
        </is>
      </c>
      <c r="T162" t="inlineStr">
        <is>
          <t>12-2024-04-30</t>
        </is>
      </c>
      <c r="U162" t="n">
        <v>1</v>
      </c>
    </row>
    <row r="163">
      <c r="A163" t="inlineStr">
        <is>
          <t>12</t>
        </is>
      </c>
      <c r="B163" t="inlineStr">
        <is>
          <t>Creación del colegio de educación media virtual - Fase I de aprobaciones y tramites</t>
        </is>
      </c>
      <c r="C163" t="inlineStr">
        <is>
          <t>GESTIÓN JURÍDICA Y NORMATIVA</t>
        </is>
      </c>
      <c r="D163" t="inlineStr">
        <is>
          <t>Mensual</t>
        </is>
      </c>
      <c r="E163" t="inlineStr">
        <is>
          <t>Positivo</t>
        </is>
      </c>
      <c r="F163" s="137" t="n">
        <v>45443</v>
      </c>
      <c r="G163" t="n">
        <v>53</v>
      </c>
      <c r="H163" t="n">
        <v>48</v>
      </c>
      <c r="I163" t="n">
        <v>0.9056603773584906</v>
      </c>
      <c r="J163" t="n">
        <v>0.9056603773584906</v>
      </c>
      <c r="K163" t="inlineStr">
        <is>
          <t>%</t>
        </is>
      </c>
      <c r="L163" t="inlineStr">
        <is>
          <t>%</t>
        </is>
      </c>
      <c r="M163" t="n">
        <v>2024</v>
      </c>
      <c r="N163" t="inlineStr">
        <is>
          <t>Mayo</t>
        </is>
      </c>
      <c r="O163" t="inlineStr">
        <is>
          <t>2024-1</t>
        </is>
      </c>
      <c r="P163" t="n">
        <v>0</v>
      </c>
      <c r="Q163" t="n">
        <v>0</v>
      </c>
      <c r="R163" t="n">
        <v>1</v>
      </c>
      <c r="S163" t="inlineStr">
        <is>
          <t>Educación_para_toda_la_vida</t>
        </is>
      </c>
      <c r="T163" t="inlineStr">
        <is>
          <t>12-2024-05-31</t>
        </is>
      </c>
      <c r="U163" t="n">
        <v>1</v>
      </c>
    </row>
    <row r="164">
      <c r="A164" t="inlineStr">
        <is>
          <t>12</t>
        </is>
      </c>
      <c r="B164" t="inlineStr">
        <is>
          <t>Creación del colegio de educación media virtual - Fase I de aprobaciones y tramites</t>
        </is>
      </c>
      <c r="C164" t="inlineStr">
        <is>
          <t>GESTIÓN JURÍDICA Y NORMATIVA</t>
        </is>
      </c>
      <c r="D164" t="inlineStr">
        <is>
          <t>Mensual</t>
        </is>
      </c>
      <c r="E164" t="inlineStr">
        <is>
          <t>Positivo</t>
        </is>
      </c>
      <c r="F164" s="137" t="n">
        <v>45473</v>
      </c>
      <c r="G164" t="n">
        <v>89</v>
      </c>
      <c r="H164" t="n">
        <v>91</v>
      </c>
      <c r="I164" t="n">
        <v>1.02247191011236</v>
      </c>
      <c r="J164" t="n">
        <v>1.02247191011236</v>
      </c>
      <c r="K164" t="inlineStr">
        <is>
          <t>%</t>
        </is>
      </c>
      <c r="L164" t="inlineStr">
        <is>
          <t>%</t>
        </is>
      </c>
      <c r="M164" t="n">
        <v>2024</v>
      </c>
      <c r="N164" t="inlineStr">
        <is>
          <t>Junio</t>
        </is>
      </c>
      <c r="O164" t="inlineStr">
        <is>
          <t>2024-1</t>
        </is>
      </c>
      <c r="P164" t="n">
        <v>0</v>
      </c>
      <c r="Q164" t="n">
        <v>0</v>
      </c>
      <c r="R164" t="n">
        <v>1</v>
      </c>
      <c r="S164" t="inlineStr">
        <is>
          <t>Educación_para_toda_la_vida</t>
        </is>
      </c>
      <c r="T164" t="inlineStr">
        <is>
          <t>12-2024-06-30</t>
        </is>
      </c>
      <c r="U164" t="n">
        <v>1</v>
      </c>
    </row>
    <row r="165">
      <c r="A165" t="inlineStr">
        <is>
          <t>12</t>
        </is>
      </c>
      <c r="B165" t="inlineStr">
        <is>
          <t>Creación del colegio de educación media virtual - Fase I de aprobaciones y tramites</t>
        </is>
      </c>
      <c r="C165" t="inlineStr">
        <is>
          <t>GESTIÓN JURÍDICA Y NORMATIVA</t>
        </is>
      </c>
      <c r="D165" t="inlineStr">
        <is>
          <t>Mensual</t>
        </is>
      </c>
      <c r="E165" t="inlineStr">
        <is>
          <t>Positivo</t>
        </is>
      </c>
      <c r="F165" s="137" t="n">
        <v>45504</v>
      </c>
      <c r="G165" t="n">
        <v>64</v>
      </c>
      <c r="H165" t="n">
        <v>54</v>
      </c>
      <c r="I165" t="n">
        <v>0.84375</v>
      </c>
      <c r="J165" t="n">
        <v>0.84375</v>
      </c>
      <c r="K165" t="inlineStr">
        <is>
          <t>%</t>
        </is>
      </c>
      <c r="L165" t="inlineStr">
        <is>
          <t>%</t>
        </is>
      </c>
      <c r="M165" t="n">
        <v>2024</v>
      </c>
      <c r="N165" t="inlineStr">
        <is>
          <t>Julio</t>
        </is>
      </c>
      <c r="O165" t="inlineStr">
        <is>
          <t>2024-2</t>
        </is>
      </c>
      <c r="P165" t="n">
        <v>0</v>
      </c>
      <c r="Q165" t="n">
        <v>0</v>
      </c>
      <c r="R165" t="n">
        <v>1</v>
      </c>
      <c r="S165" t="inlineStr">
        <is>
          <t>Educación_para_toda_la_vida</t>
        </is>
      </c>
      <c r="T165" t="inlineStr">
        <is>
          <t>12-2024-07-31</t>
        </is>
      </c>
      <c r="U165" t="n">
        <v>1</v>
      </c>
    </row>
    <row r="166">
      <c r="A166" t="inlineStr">
        <is>
          <t>12</t>
        </is>
      </c>
      <c r="B166" t="inlineStr">
        <is>
          <t>Creación del colegio de educación media virtual - Fase I de aprobaciones y tramites</t>
        </is>
      </c>
      <c r="C166" t="inlineStr">
        <is>
          <t>GESTIÓN JURÍDICA Y NORMATIVA</t>
        </is>
      </c>
      <c r="D166" t="inlineStr">
        <is>
          <t>Mensual</t>
        </is>
      </c>
      <c r="E166" t="inlineStr">
        <is>
          <t>Positivo</t>
        </is>
      </c>
      <c r="F166" s="137" t="n">
        <v>45535</v>
      </c>
      <c r="G166" t="n">
        <v>64</v>
      </c>
      <c r="H166" t="n">
        <v>54</v>
      </c>
      <c r="I166" t="n">
        <v>0.84375</v>
      </c>
      <c r="J166" t="n">
        <v>0.84375</v>
      </c>
      <c r="K166" t="inlineStr">
        <is>
          <t>%</t>
        </is>
      </c>
      <c r="L166" t="inlineStr">
        <is>
          <t>%</t>
        </is>
      </c>
      <c r="M166" t="n">
        <v>2024</v>
      </c>
      <c r="N166" t="inlineStr">
        <is>
          <t>Agosto</t>
        </is>
      </c>
      <c r="O166" t="inlineStr">
        <is>
          <t>2024-2</t>
        </is>
      </c>
      <c r="P166" t="n">
        <v>0</v>
      </c>
      <c r="Q166" t="n">
        <v>0</v>
      </c>
      <c r="R166" t="n">
        <v>1</v>
      </c>
      <c r="S166" t="inlineStr">
        <is>
          <t>Educación_para_toda_la_vida</t>
        </is>
      </c>
      <c r="T166" t="inlineStr">
        <is>
          <t>12-2024-08-31</t>
        </is>
      </c>
      <c r="U166" t="n">
        <v>1</v>
      </c>
    </row>
    <row r="167">
      <c r="A167" t="inlineStr">
        <is>
          <t>12</t>
        </is>
      </c>
      <c r="B167" t="inlineStr">
        <is>
          <t>Creación del colegio de educación media virtual - Fase I de aprobaciones y tramites</t>
        </is>
      </c>
      <c r="C167" t="inlineStr">
        <is>
          <t>GESTIÓN JURÍDICA Y NORMATIVA</t>
        </is>
      </c>
      <c r="D167" t="inlineStr">
        <is>
          <t>Mensual</t>
        </is>
      </c>
      <c r="E167" t="inlineStr">
        <is>
          <t>Positivo</t>
        </is>
      </c>
      <c r="F167" s="137" t="n">
        <v>45565</v>
      </c>
      <c r="K167" t="inlineStr">
        <is>
          <t>No Aplica</t>
        </is>
      </c>
      <c r="L167" t="inlineStr">
        <is>
          <t>No Aplica</t>
        </is>
      </c>
      <c r="M167" t="n">
        <v>2024</v>
      </c>
      <c r="N167" t="inlineStr">
        <is>
          <t>Septiembre</t>
        </is>
      </c>
      <c r="O167" t="inlineStr">
        <is>
          <t>2024-2</t>
        </is>
      </c>
      <c r="P167" t="n">
        <v>0</v>
      </c>
      <c r="Q167" t="n">
        <v>0</v>
      </c>
      <c r="R167" t="n">
        <v>1</v>
      </c>
      <c r="S167" t="inlineStr">
        <is>
          <t>Educación_para_toda_la_vida</t>
        </is>
      </c>
      <c r="T167" t="inlineStr">
        <is>
          <t>12-2024-09-30</t>
        </is>
      </c>
      <c r="U167" t="n">
        <v>1</v>
      </c>
    </row>
    <row r="168">
      <c r="A168" t="inlineStr">
        <is>
          <t>12</t>
        </is>
      </c>
      <c r="B168" t="inlineStr">
        <is>
          <t>Creación del colegio de educación media virtual - Fase I de aprobaciones y tramites</t>
        </is>
      </c>
      <c r="C168" t="inlineStr">
        <is>
          <t>GESTIÓN JURÍDICA Y NORMATIVA</t>
        </is>
      </c>
      <c r="D168" t="inlineStr">
        <is>
          <t>Mensual</t>
        </is>
      </c>
      <c r="E168" t="inlineStr">
        <is>
          <t>Positivo</t>
        </is>
      </c>
      <c r="F168" s="137" t="n">
        <v>45596</v>
      </c>
      <c r="G168" t="n">
        <v>64</v>
      </c>
      <c r="H168" t="n">
        <v>54</v>
      </c>
      <c r="I168" t="n">
        <v>0.84375</v>
      </c>
      <c r="J168" t="n">
        <v>0.84375</v>
      </c>
      <c r="K168" t="inlineStr">
        <is>
          <t>%</t>
        </is>
      </c>
      <c r="L168" t="inlineStr">
        <is>
          <t>%</t>
        </is>
      </c>
      <c r="M168" t="n">
        <v>2024</v>
      </c>
      <c r="N168" t="inlineStr">
        <is>
          <t>Octubre</t>
        </is>
      </c>
      <c r="O168" t="inlineStr">
        <is>
          <t>2024-2</t>
        </is>
      </c>
      <c r="P168" t="n">
        <v>0</v>
      </c>
      <c r="Q168" t="n">
        <v>0</v>
      </c>
      <c r="R168" t="n">
        <v>1</v>
      </c>
      <c r="S168" t="inlineStr">
        <is>
          <t>Educación_para_toda_la_vida</t>
        </is>
      </c>
      <c r="T168" t="inlineStr">
        <is>
          <t>12-2024-10-31</t>
        </is>
      </c>
      <c r="U168" t="n">
        <v>1</v>
      </c>
    </row>
    <row r="169">
      <c r="A169" t="inlineStr">
        <is>
          <t>12</t>
        </is>
      </c>
      <c r="B169" t="inlineStr">
        <is>
          <t>Creación del colegio de educación media virtual - Fase I de aprobaciones y tramites</t>
        </is>
      </c>
      <c r="C169" t="inlineStr">
        <is>
          <t>GESTIÓN JURÍDICA Y NORMATIVA</t>
        </is>
      </c>
      <c r="D169" t="inlineStr">
        <is>
          <t>Mensual</t>
        </is>
      </c>
      <c r="E169" t="inlineStr">
        <is>
          <t>Positivo</t>
        </is>
      </c>
      <c r="F169" s="137" t="n">
        <v>45626</v>
      </c>
      <c r="G169" t="n">
        <v>76</v>
      </c>
      <c r="H169" t="n">
        <v>56</v>
      </c>
      <c r="I169" t="n">
        <v>0.7368421052631579</v>
      </c>
      <c r="J169" t="n">
        <v>0.7368421052631579</v>
      </c>
      <c r="K169" t="inlineStr">
        <is>
          <t>%</t>
        </is>
      </c>
      <c r="L169" t="inlineStr">
        <is>
          <t>%</t>
        </is>
      </c>
      <c r="M169" t="n">
        <v>2024</v>
      </c>
      <c r="N169" t="inlineStr">
        <is>
          <t>Noviembre</t>
        </is>
      </c>
      <c r="O169" t="inlineStr">
        <is>
          <t>2024-2</t>
        </is>
      </c>
      <c r="P169" t="n">
        <v>0</v>
      </c>
      <c r="Q169" t="n">
        <v>0</v>
      </c>
      <c r="R169" t="n">
        <v>1</v>
      </c>
      <c r="S169" t="inlineStr">
        <is>
          <t>Educación_para_toda_la_vida</t>
        </is>
      </c>
      <c r="T169" t="inlineStr">
        <is>
          <t>12-2024-11-30</t>
        </is>
      </c>
      <c r="U169" t="n">
        <v>1</v>
      </c>
    </row>
    <row r="170">
      <c r="A170" t="inlineStr">
        <is>
          <t>12</t>
        </is>
      </c>
      <c r="B170" t="inlineStr">
        <is>
          <t>Creación del colegio de educación media virtual - Fase I de aprobaciones y tramites</t>
        </is>
      </c>
      <c r="C170" t="inlineStr">
        <is>
          <t>GESTIÓN JURÍDICA Y NORMATIVA</t>
        </is>
      </c>
      <c r="D170" t="inlineStr">
        <is>
          <t>Mensual</t>
        </is>
      </c>
      <c r="E170" t="inlineStr">
        <is>
          <t>Positivo</t>
        </is>
      </c>
      <c r="F170" s="137" t="n">
        <v>45657</v>
      </c>
      <c r="K170" t="inlineStr">
        <is>
          <t>No Aplica</t>
        </is>
      </c>
      <c r="L170" t="inlineStr">
        <is>
          <t>No Aplica</t>
        </is>
      </c>
      <c r="M170" t="n">
        <v>2024</v>
      </c>
      <c r="N170" t="inlineStr">
        <is>
          <t>Diciembre</t>
        </is>
      </c>
      <c r="O170" t="inlineStr">
        <is>
          <t>2024-2</t>
        </is>
      </c>
      <c r="P170" t="n">
        <v>0</v>
      </c>
      <c r="Q170" t="n">
        <v>0</v>
      </c>
      <c r="R170" t="n">
        <v>1</v>
      </c>
      <c r="S170" t="inlineStr">
        <is>
          <t>Educación_para_toda_la_vida</t>
        </is>
      </c>
      <c r="T170" t="inlineStr">
        <is>
          <t>12-2024-12-31</t>
        </is>
      </c>
      <c r="U170" t="n">
        <v>1</v>
      </c>
    </row>
    <row r="171">
      <c r="A171" t="inlineStr">
        <is>
          <t>121</t>
        </is>
      </c>
      <c r="B171" t="inlineStr">
        <is>
          <t>Ejecución presupuestal de la nómina acumulada</t>
        </is>
      </c>
      <c r="C171" t="inlineStr">
        <is>
          <t>GESTIÓN Y DESARROLLO DEL TALENTO HUMANO</t>
        </is>
      </c>
      <c r="D171" t="inlineStr">
        <is>
          <t>Mensual</t>
        </is>
      </c>
      <c r="E171" t="inlineStr">
        <is>
          <t>Negativo</t>
        </is>
      </c>
      <c r="F171" s="137" t="n">
        <v>44592</v>
      </c>
      <c r="G171" t="n">
        <v>11031480</v>
      </c>
      <c r="H171" t="n">
        <v>11023772</v>
      </c>
      <c r="I171" t="n">
        <v>1.000699216202948</v>
      </c>
      <c r="J171" t="n">
        <v>1.000699216202948</v>
      </c>
      <c r="K171" t="inlineStr">
        <is>
          <t>$</t>
        </is>
      </c>
      <c r="L171" t="inlineStr">
        <is>
          <t>$</t>
        </is>
      </c>
      <c r="M171" t="n">
        <v>2022</v>
      </c>
      <c r="N171" t="inlineStr">
        <is>
          <t>Enero</t>
        </is>
      </c>
      <c r="O171" t="inlineStr">
        <is>
          <t>2022-1</t>
        </is>
      </c>
      <c r="P171" t="n">
        <v>0</v>
      </c>
      <c r="Q171" t="n">
        <v>0</v>
      </c>
      <c r="R171" t="n">
        <v>0</v>
      </c>
      <c r="S171" t="inlineStr">
        <is>
          <t>Sostenibilidad</t>
        </is>
      </c>
      <c r="T171" t="inlineStr">
        <is>
          <t>121-2022-01-31</t>
        </is>
      </c>
      <c r="U171" t="n">
        <v>1</v>
      </c>
    </row>
    <row r="172">
      <c r="A172" t="inlineStr">
        <is>
          <t>121</t>
        </is>
      </c>
      <c r="B172" t="inlineStr">
        <is>
          <t>Ejecución presupuestal de la nómina acumulada</t>
        </is>
      </c>
      <c r="C172" t="inlineStr">
        <is>
          <t>GESTIÓN Y DESARROLLO DEL TALENTO HUMANO</t>
        </is>
      </c>
      <c r="D172" t="inlineStr">
        <is>
          <t>Mensual</t>
        </is>
      </c>
      <c r="E172" t="inlineStr">
        <is>
          <t>Negativo</t>
        </is>
      </c>
      <c r="F172" s="137" t="n">
        <v>44620</v>
      </c>
      <c r="G172" t="n">
        <v>19009806</v>
      </c>
      <c r="H172" t="n">
        <v>18978668</v>
      </c>
      <c r="I172" t="n">
        <v>1.001640684161818</v>
      </c>
      <c r="J172" t="n">
        <v>1.001640684161818</v>
      </c>
      <c r="K172" t="inlineStr">
        <is>
          <t>$</t>
        </is>
      </c>
      <c r="L172" t="inlineStr">
        <is>
          <t>$</t>
        </is>
      </c>
      <c r="M172" t="n">
        <v>2022</v>
      </c>
      <c r="N172" t="inlineStr">
        <is>
          <t>Febrero</t>
        </is>
      </c>
      <c r="O172" t="inlineStr">
        <is>
          <t>2022-1</t>
        </is>
      </c>
      <c r="P172" t="n">
        <v>0</v>
      </c>
      <c r="Q172" t="n">
        <v>0</v>
      </c>
      <c r="R172" t="n">
        <v>0</v>
      </c>
      <c r="S172" t="inlineStr">
        <is>
          <t>Sostenibilidad</t>
        </is>
      </c>
      <c r="T172" t="inlineStr">
        <is>
          <t>121-2022-02-28</t>
        </is>
      </c>
      <c r="U172" t="n">
        <v>1</v>
      </c>
    </row>
    <row r="173">
      <c r="A173" t="inlineStr">
        <is>
          <t>121</t>
        </is>
      </c>
      <c r="B173" t="inlineStr">
        <is>
          <t>Ejecución presupuestal de la nómina acumulada</t>
        </is>
      </c>
      <c r="C173" t="inlineStr">
        <is>
          <t>GESTIÓN Y DESARROLLO DEL TALENTO HUMANO</t>
        </is>
      </c>
      <c r="D173" t="inlineStr">
        <is>
          <t>Mensual</t>
        </is>
      </c>
      <c r="E173" t="inlineStr">
        <is>
          <t>Negativo</t>
        </is>
      </c>
      <c r="F173" s="137" t="n">
        <v>44651</v>
      </c>
      <c r="G173" t="n">
        <v>28116541</v>
      </c>
      <c r="H173" t="n">
        <v>28119507</v>
      </c>
      <c r="I173" t="n">
        <v>0.9998945216215918</v>
      </c>
      <c r="J173" t="n">
        <v>0.9998945216215918</v>
      </c>
      <c r="K173" t="inlineStr">
        <is>
          <t>$</t>
        </is>
      </c>
      <c r="L173" t="inlineStr">
        <is>
          <t>$</t>
        </is>
      </c>
      <c r="M173" t="n">
        <v>2022</v>
      </c>
      <c r="N173" t="inlineStr">
        <is>
          <t>Marzo</t>
        </is>
      </c>
      <c r="O173" t="inlineStr">
        <is>
          <t>2022-1</t>
        </is>
      </c>
      <c r="P173" t="n">
        <v>0</v>
      </c>
      <c r="Q173" t="n">
        <v>0</v>
      </c>
      <c r="R173" t="n">
        <v>0</v>
      </c>
      <c r="S173" t="inlineStr">
        <is>
          <t>Sostenibilidad</t>
        </is>
      </c>
      <c r="T173" t="inlineStr">
        <is>
          <t>121-2022-03-31</t>
        </is>
      </c>
      <c r="U173" t="n">
        <v>1</v>
      </c>
    </row>
    <row r="174">
      <c r="A174" t="inlineStr">
        <is>
          <t>121</t>
        </is>
      </c>
      <c r="B174" t="inlineStr">
        <is>
          <t>Ejecución presupuestal de la nómina acumulada</t>
        </is>
      </c>
      <c r="C174" t="inlineStr">
        <is>
          <t>GESTIÓN Y DESARROLLO DEL TALENTO HUMANO</t>
        </is>
      </c>
      <c r="D174" t="inlineStr">
        <is>
          <t>Mensual</t>
        </is>
      </c>
      <c r="E174" t="inlineStr">
        <is>
          <t>Negativo</t>
        </is>
      </c>
      <c r="F174" s="137" t="n">
        <v>44681</v>
      </c>
      <c r="G174" t="n">
        <v>36304455</v>
      </c>
      <c r="H174" t="n">
        <v>36102205</v>
      </c>
      <c r="I174" t="n">
        <v>1.005602150893554</v>
      </c>
      <c r="J174" t="n">
        <v>1.005602150893554</v>
      </c>
      <c r="K174" t="inlineStr">
        <is>
          <t>$</t>
        </is>
      </c>
      <c r="L174" t="inlineStr">
        <is>
          <t>$</t>
        </is>
      </c>
      <c r="M174" t="n">
        <v>2022</v>
      </c>
      <c r="N174" t="inlineStr">
        <is>
          <t>Abril</t>
        </is>
      </c>
      <c r="O174" t="inlineStr">
        <is>
          <t>2022-1</t>
        </is>
      </c>
      <c r="P174" t="n">
        <v>0</v>
      </c>
      <c r="Q174" t="n">
        <v>0</v>
      </c>
      <c r="R174" t="n">
        <v>0</v>
      </c>
      <c r="S174" t="inlineStr">
        <is>
          <t>Sostenibilidad</t>
        </is>
      </c>
      <c r="T174" t="inlineStr">
        <is>
          <t>121-2022-04-30</t>
        </is>
      </c>
      <c r="U174" t="n">
        <v>1</v>
      </c>
    </row>
    <row r="175">
      <c r="A175" t="inlineStr">
        <is>
          <t>121</t>
        </is>
      </c>
      <c r="B175" t="inlineStr">
        <is>
          <t>Ejecución presupuestal de la nómina acumulada</t>
        </is>
      </c>
      <c r="C175" t="inlineStr">
        <is>
          <t>GESTIÓN Y DESARROLLO DEL TALENTO HUMANO</t>
        </is>
      </c>
      <c r="D175" t="inlineStr">
        <is>
          <t>Mensual</t>
        </is>
      </c>
      <c r="E175" t="inlineStr">
        <is>
          <t>Negativo</t>
        </is>
      </c>
      <c r="F175" s="137" t="n">
        <v>44712</v>
      </c>
      <c r="G175" t="n">
        <v>46155164</v>
      </c>
      <c r="H175" t="n">
        <v>45937108</v>
      </c>
      <c r="I175" t="n">
        <v>1.004746837785261</v>
      </c>
      <c r="J175" t="n">
        <v>1.004746837785261</v>
      </c>
      <c r="K175" t="inlineStr">
        <is>
          <t>$</t>
        </is>
      </c>
      <c r="L175" t="inlineStr">
        <is>
          <t>$</t>
        </is>
      </c>
      <c r="M175" t="n">
        <v>2022</v>
      </c>
      <c r="N175" t="inlineStr">
        <is>
          <t>Mayo</t>
        </is>
      </c>
      <c r="O175" t="inlineStr">
        <is>
          <t>2022-1</t>
        </is>
      </c>
      <c r="P175" t="n">
        <v>0</v>
      </c>
      <c r="Q175" t="n">
        <v>0</v>
      </c>
      <c r="R175" t="n">
        <v>0</v>
      </c>
      <c r="S175" t="inlineStr">
        <is>
          <t>Sostenibilidad</t>
        </is>
      </c>
      <c r="T175" t="inlineStr">
        <is>
          <t>121-2022-05-31</t>
        </is>
      </c>
      <c r="U175" t="n">
        <v>1</v>
      </c>
    </row>
    <row r="176">
      <c r="A176" t="inlineStr">
        <is>
          <t>121</t>
        </is>
      </c>
      <c r="B176" t="inlineStr">
        <is>
          <t>Ejecución presupuestal de la nómina acumulada</t>
        </is>
      </c>
      <c r="C176" t="inlineStr">
        <is>
          <t>GESTIÓN Y DESARROLLO DEL TALENTO HUMANO</t>
        </is>
      </c>
      <c r="D176" t="inlineStr">
        <is>
          <t>Mensual</t>
        </is>
      </c>
      <c r="E176" t="inlineStr">
        <is>
          <t>Negativo</t>
        </is>
      </c>
      <c r="F176" s="137" t="n">
        <v>44742</v>
      </c>
      <c r="G176" t="n">
        <v>52112928</v>
      </c>
      <c r="H176" t="n">
        <v>52119221</v>
      </c>
      <c r="I176" t="n">
        <v>0.9998792575967319</v>
      </c>
      <c r="J176" t="n">
        <v>0.9998792575967319</v>
      </c>
      <c r="K176" t="inlineStr">
        <is>
          <t>$</t>
        </is>
      </c>
      <c r="L176" t="inlineStr">
        <is>
          <t>$</t>
        </is>
      </c>
      <c r="M176" t="n">
        <v>2022</v>
      </c>
      <c r="N176" t="inlineStr">
        <is>
          <t>Junio</t>
        </is>
      </c>
      <c r="O176" t="inlineStr">
        <is>
          <t>2022-1</t>
        </is>
      </c>
      <c r="P176" t="n">
        <v>0</v>
      </c>
      <c r="Q176" t="n">
        <v>0</v>
      </c>
      <c r="R176" t="n">
        <v>0</v>
      </c>
      <c r="S176" t="inlineStr">
        <is>
          <t>Sostenibilidad</t>
        </is>
      </c>
      <c r="T176" t="inlineStr">
        <is>
          <t>121-2022-06-30</t>
        </is>
      </c>
      <c r="U176" t="n">
        <v>1</v>
      </c>
    </row>
    <row r="177">
      <c r="A177" t="inlineStr">
        <is>
          <t>121</t>
        </is>
      </c>
      <c r="B177" t="inlineStr">
        <is>
          <t>Ejecución presupuestal de la nómina acumulada</t>
        </is>
      </c>
      <c r="C177" t="inlineStr">
        <is>
          <t>GESTIÓN Y DESARROLLO DEL TALENTO HUMANO</t>
        </is>
      </c>
      <c r="D177" t="inlineStr">
        <is>
          <t>Mensual</t>
        </is>
      </c>
      <c r="E177" t="inlineStr">
        <is>
          <t>Negativo</t>
        </is>
      </c>
      <c r="F177" s="137" t="n">
        <v>44773</v>
      </c>
      <c r="G177" t="n">
        <v>58415497</v>
      </c>
      <c r="H177" t="n">
        <v>58456182</v>
      </c>
      <c r="I177" t="n">
        <v>0.9993040085991247</v>
      </c>
      <c r="J177" t="n">
        <v>0.9993040085991247</v>
      </c>
      <c r="K177" t="inlineStr">
        <is>
          <t>$</t>
        </is>
      </c>
      <c r="L177" t="inlineStr">
        <is>
          <t>$</t>
        </is>
      </c>
      <c r="M177" t="n">
        <v>2022</v>
      </c>
      <c r="N177" t="inlineStr">
        <is>
          <t>Julio</t>
        </is>
      </c>
      <c r="O177" t="inlineStr">
        <is>
          <t>2022-2</t>
        </is>
      </c>
      <c r="P177" t="n">
        <v>0</v>
      </c>
      <c r="Q177" t="n">
        <v>0</v>
      </c>
      <c r="R177" t="n">
        <v>0</v>
      </c>
      <c r="S177" t="inlineStr">
        <is>
          <t>Sostenibilidad</t>
        </is>
      </c>
      <c r="T177" t="inlineStr">
        <is>
          <t>121-2022-07-31</t>
        </is>
      </c>
      <c r="U177" t="n">
        <v>1</v>
      </c>
    </row>
    <row r="178">
      <c r="A178" t="inlineStr">
        <is>
          <t>121</t>
        </is>
      </c>
      <c r="B178" t="inlineStr">
        <is>
          <t>Ejecución presupuestal de la nómina acumulada</t>
        </is>
      </c>
      <c r="C178" t="inlineStr">
        <is>
          <t>GESTIÓN Y DESARROLLO DEL TALENTO HUMANO</t>
        </is>
      </c>
      <c r="D178" t="inlineStr">
        <is>
          <t>Mensual</t>
        </is>
      </c>
      <c r="E178" t="inlineStr">
        <is>
          <t>Negativo</t>
        </is>
      </c>
      <c r="F178" s="137" t="n">
        <v>44804</v>
      </c>
      <c r="G178" t="n">
        <v>66288642</v>
      </c>
      <c r="H178" t="n">
        <v>66663793</v>
      </c>
      <c r="I178" t="n">
        <v>0.994372492426286</v>
      </c>
      <c r="J178" t="n">
        <v>0.994372492426286</v>
      </c>
      <c r="K178" t="inlineStr">
        <is>
          <t>$</t>
        </is>
      </c>
      <c r="L178" t="inlineStr">
        <is>
          <t>$</t>
        </is>
      </c>
      <c r="M178" t="n">
        <v>2022</v>
      </c>
      <c r="N178" t="inlineStr">
        <is>
          <t>Agosto</t>
        </is>
      </c>
      <c r="O178" t="inlineStr">
        <is>
          <t>2022-2</t>
        </is>
      </c>
      <c r="P178" t="n">
        <v>0</v>
      </c>
      <c r="Q178" t="n">
        <v>0</v>
      </c>
      <c r="R178" t="n">
        <v>0</v>
      </c>
      <c r="S178" t="inlineStr">
        <is>
          <t>Sostenibilidad</t>
        </is>
      </c>
      <c r="T178" t="inlineStr">
        <is>
          <t>121-2022-08-31</t>
        </is>
      </c>
      <c r="U178" t="n">
        <v>1</v>
      </c>
    </row>
    <row r="179">
      <c r="A179" t="inlineStr">
        <is>
          <t>121</t>
        </is>
      </c>
      <c r="B179" t="inlineStr">
        <is>
          <t>Ejecución presupuestal de la nómina acumulada</t>
        </is>
      </c>
      <c r="C179" t="inlineStr">
        <is>
          <t>GESTIÓN Y DESARROLLO DEL TALENTO HUMANO</t>
        </is>
      </c>
      <c r="D179" t="inlineStr">
        <is>
          <t>Mensual</t>
        </is>
      </c>
      <c r="E179" t="inlineStr">
        <is>
          <t>Negativo</t>
        </is>
      </c>
      <c r="F179" s="137" t="n">
        <v>44834</v>
      </c>
      <c r="G179" t="n">
        <v>75258802</v>
      </c>
      <c r="H179" t="n">
        <v>75542774</v>
      </c>
      <c r="I179" t="n">
        <v>0.9962409111426065</v>
      </c>
      <c r="J179" t="n">
        <v>0.9962409111426065</v>
      </c>
      <c r="K179" t="inlineStr">
        <is>
          <t>$</t>
        </is>
      </c>
      <c r="L179" t="inlineStr">
        <is>
          <t>$</t>
        </is>
      </c>
      <c r="M179" t="n">
        <v>2022</v>
      </c>
      <c r="N179" t="inlineStr">
        <is>
          <t>Septiembre</t>
        </is>
      </c>
      <c r="O179" t="inlineStr">
        <is>
          <t>2022-2</t>
        </is>
      </c>
      <c r="P179" t="n">
        <v>0</v>
      </c>
      <c r="Q179" t="n">
        <v>0</v>
      </c>
      <c r="R179" t="n">
        <v>0</v>
      </c>
      <c r="S179" t="inlineStr">
        <is>
          <t>Sostenibilidad</t>
        </is>
      </c>
      <c r="T179" t="inlineStr">
        <is>
          <t>121-2022-09-30</t>
        </is>
      </c>
      <c r="U179" t="n">
        <v>1</v>
      </c>
    </row>
    <row r="180">
      <c r="A180" t="inlineStr">
        <is>
          <t>121</t>
        </is>
      </c>
      <c r="B180" t="inlineStr">
        <is>
          <t>Ejecución presupuestal de la nómina acumulada</t>
        </is>
      </c>
      <c r="C180" t="inlineStr">
        <is>
          <t>GESTIÓN Y DESARROLLO DEL TALENTO HUMANO</t>
        </is>
      </c>
      <c r="D180" t="inlineStr">
        <is>
          <t>Mensual</t>
        </is>
      </c>
      <c r="E180" t="inlineStr">
        <is>
          <t>Negativo</t>
        </is>
      </c>
      <c r="F180" s="137" t="n">
        <v>44865</v>
      </c>
      <c r="G180" t="n">
        <v>83898594</v>
      </c>
      <c r="H180" t="n">
        <v>85244168</v>
      </c>
      <c r="I180" t="n">
        <v>0.9842150609059848</v>
      </c>
      <c r="J180" t="n">
        <v>0.9842150609059848</v>
      </c>
      <c r="K180" t="inlineStr">
        <is>
          <t>$</t>
        </is>
      </c>
      <c r="L180" t="inlineStr">
        <is>
          <t>$</t>
        </is>
      </c>
      <c r="M180" t="n">
        <v>2022</v>
      </c>
      <c r="N180" t="inlineStr">
        <is>
          <t>Octubre</t>
        </is>
      </c>
      <c r="O180" t="inlineStr">
        <is>
          <t>2022-2</t>
        </is>
      </c>
      <c r="P180" t="n">
        <v>0</v>
      </c>
      <c r="Q180" t="n">
        <v>0</v>
      </c>
      <c r="R180" t="n">
        <v>0</v>
      </c>
      <c r="S180" t="inlineStr">
        <is>
          <t>Sostenibilidad</t>
        </is>
      </c>
      <c r="T180" t="inlineStr">
        <is>
          <t>121-2022-10-31</t>
        </is>
      </c>
      <c r="U180" t="n">
        <v>1</v>
      </c>
    </row>
    <row r="181">
      <c r="A181" t="inlineStr">
        <is>
          <t>121</t>
        </is>
      </c>
      <c r="B181" t="inlineStr">
        <is>
          <t>Ejecución presupuestal de la nómina acumulada</t>
        </is>
      </c>
      <c r="C181" t="inlineStr">
        <is>
          <t>GESTIÓN Y DESARROLLO DEL TALENTO HUMANO</t>
        </is>
      </c>
      <c r="D181" t="inlineStr">
        <is>
          <t>Mensual</t>
        </is>
      </c>
      <c r="E181" t="inlineStr">
        <is>
          <t>Negativo</t>
        </is>
      </c>
      <c r="F181" s="137" t="n">
        <v>44895</v>
      </c>
      <c r="G181" t="n">
        <v>92023631</v>
      </c>
      <c r="H181" t="n">
        <v>93610292</v>
      </c>
      <c r="I181" t="n">
        <v>0.983050357326094</v>
      </c>
      <c r="J181" t="n">
        <v>0.983050357326094</v>
      </c>
      <c r="K181" t="inlineStr">
        <is>
          <t>$</t>
        </is>
      </c>
      <c r="L181" t="inlineStr">
        <is>
          <t>$</t>
        </is>
      </c>
      <c r="M181" t="n">
        <v>2022</v>
      </c>
      <c r="N181" t="inlineStr">
        <is>
          <t>Noviembre</t>
        </is>
      </c>
      <c r="O181" t="inlineStr">
        <is>
          <t>2022-2</t>
        </is>
      </c>
      <c r="P181" t="n">
        <v>0</v>
      </c>
      <c r="Q181" t="n">
        <v>0</v>
      </c>
      <c r="R181" t="n">
        <v>0</v>
      </c>
      <c r="S181" t="inlineStr">
        <is>
          <t>Sostenibilidad</t>
        </is>
      </c>
      <c r="T181" t="inlineStr">
        <is>
          <t>121-2022-11-30</t>
        </is>
      </c>
      <c r="U181" t="n">
        <v>1</v>
      </c>
    </row>
    <row r="182">
      <c r="A182" t="inlineStr">
        <is>
          <t>121</t>
        </is>
      </c>
      <c r="B182" t="inlineStr">
        <is>
          <t>Ejecución presupuestal de la nómina acumulada</t>
        </is>
      </c>
      <c r="C182" t="inlineStr">
        <is>
          <t>GESTIÓN Y DESARROLLO DEL TALENTO HUMANO</t>
        </is>
      </c>
      <c r="D182" t="inlineStr">
        <is>
          <t>Mensual</t>
        </is>
      </c>
      <c r="E182" t="inlineStr">
        <is>
          <t>Negativo</t>
        </is>
      </c>
      <c r="F182" s="137" t="n">
        <v>44926</v>
      </c>
      <c r="G182" t="n">
        <v>99442439</v>
      </c>
      <c r="H182" t="n">
        <v>99311458</v>
      </c>
      <c r="I182" t="n">
        <v>1.001318891119291</v>
      </c>
      <c r="J182" t="n">
        <v>1.001318891119291</v>
      </c>
      <c r="K182" t="inlineStr">
        <is>
          <t>$</t>
        </is>
      </c>
      <c r="L182" t="inlineStr">
        <is>
          <t>$</t>
        </is>
      </c>
      <c r="M182" t="n">
        <v>2022</v>
      </c>
      <c r="N182" t="inlineStr">
        <is>
          <t>Diciembre</t>
        </is>
      </c>
      <c r="O182" t="inlineStr">
        <is>
          <t>2022-2</t>
        </is>
      </c>
      <c r="P182" t="n">
        <v>0</v>
      </c>
      <c r="Q182" t="n">
        <v>0</v>
      </c>
      <c r="R182" t="n">
        <v>0</v>
      </c>
      <c r="S182" t="inlineStr">
        <is>
          <t>Sostenibilidad</t>
        </is>
      </c>
      <c r="T182" t="inlineStr">
        <is>
          <t>121-2022-12-31</t>
        </is>
      </c>
      <c r="U182" t="n">
        <v>1</v>
      </c>
    </row>
    <row r="183">
      <c r="A183" t="inlineStr">
        <is>
          <t>121</t>
        </is>
      </c>
      <c r="B183" t="inlineStr">
        <is>
          <t>Ejecución presupuestal de la nómina acumulada</t>
        </is>
      </c>
      <c r="C183" t="inlineStr">
        <is>
          <t>GESTIÓN Y DESARROLLO DEL TALENTO HUMANO</t>
        </is>
      </c>
      <c r="D183" t="inlineStr">
        <is>
          <t>Mensual</t>
        </is>
      </c>
      <c r="E183" t="inlineStr">
        <is>
          <t>Negativo</t>
        </is>
      </c>
      <c r="F183" s="137" t="n">
        <v>44957</v>
      </c>
      <c r="G183" t="n">
        <v>10573482</v>
      </c>
      <c r="H183" t="n">
        <v>11317966</v>
      </c>
      <c r="I183" t="n">
        <v>0.9342210428976373</v>
      </c>
      <c r="J183" t="n">
        <v>0.9342210428976373</v>
      </c>
      <c r="K183" t="inlineStr">
        <is>
          <t>$</t>
        </is>
      </c>
      <c r="L183" t="inlineStr">
        <is>
          <t>$</t>
        </is>
      </c>
      <c r="M183" t="n">
        <v>2023</v>
      </c>
      <c r="N183" t="inlineStr">
        <is>
          <t>Enero</t>
        </is>
      </c>
      <c r="O183" t="inlineStr">
        <is>
          <t>2023-1</t>
        </is>
      </c>
      <c r="P183" t="n">
        <v>0</v>
      </c>
      <c r="Q183" t="n">
        <v>0</v>
      </c>
      <c r="R183" t="n">
        <v>0</v>
      </c>
      <c r="S183" t="inlineStr">
        <is>
          <t>Sostenibilidad</t>
        </is>
      </c>
      <c r="T183" t="inlineStr">
        <is>
          <t>121-2023-01-31</t>
        </is>
      </c>
      <c r="U183" t="n">
        <v>1</v>
      </c>
    </row>
    <row r="184">
      <c r="A184" t="inlineStr">
        <is>
          <t>121</t>
        </is>
      </c>
      <c r="B184" t="inlineStr">
        <is>
          <t>Ejecución presupuestal de la nómina acumulada</t>
        </is>
      </c>
      <c r="C184" t="inlineStr">
        <is>
          <t>GESTIÓN Y DESARROLLO DEL TALENTO HUMANO</t>
        </is>
      </c>
      <c r="D184" t="inlineStr">
        <is>
          <t>Mensual</t>
        </is>
      </c>
      <c r="E184" t="inlineStr">
        <is>
          <t>Negativo</t>
        </is>
      </c>
      <c r="F184" s="137" t="n">
        <v>44985</v>
      </c>
      <c r="G184" t="n">
        <v>23005526</v>
      </c>
      <c r="H184" t="n">
        <v>24729183</v>
      </c>
      <c r="I184" t="n">
        <v>0.9302986677724048</v>
      </c>
      <c r="J184" t="n">
        <v>0.9302986677724048</v>
      </c>
      <c r="K184" t="inlineStr">
        <is>
          <t>$</t>
        </is>
      </c>
      <c r="L184" t="inlineStr">
        <is>
          <t>$</t>
        </is>
      </c>
      <c r="M184" t="n">
        <v>2023</v>
      </c>
      <c r="N184" t="inlineStr">
        <is>
          <t>Febrero</t>
        </is>
      </c>
      <c r="O184" t="inlineStr">
        <is>
          <t>2023-1</t>
        </is>
      </c>
      <c r="P184" t="n">
        <v>0</v>
      </c>
      <c r="Q184" t="n">
        <v>0</v>
      </c>
      <c r="R184" t="n">
        <v>0</v>
      </c>
      <c r="S184" t="inlineStr">
        <is>
          <t>Sostenibilidad</t>
        </is>
      </c>
      <c r="T184" t="inlineStr">
        <is>
          <t>121-2023-02-28</t>
        </is>
      </c>
      <c r="U184" t="n">
        <v>1</v>
      </c>
    </row>
    <row r="185">
      <c r="A185" t="inlineStr">
        <is>
          <t>121</t>
        </is>
      </c>
      <c r="B185" t="inlineStr">
        <is>
          <t>Ejecución presupuestal de la nómina acumulada</t>
        </is>
      </c>
      <c r="C185" t="inlineStr">
        <is>
          <t>GESTIÓN Y DESARROLLO DEL TALENTO HUMANO</t>
        </is>
      </c>
      <c r="D185" t="inlineStr">
        <is>
          <t>Mensual</t>
        </is>
      </c>
      <c r="E185" t="inlineStr">
        <is>
          <t>Negativo</t>
        </is>
      </c>
      <c r="F185" s="137" t="n">
        <v>45016</v>
      </c>
      <c r="G185" t="n">
        <v>32859507</v>
      </c>
      <c r="H185" t="n">
        <v>33857339</v>
      </c>
      <c r="I185" t="n">
        <v>0.9705283395130373</v>
      </c>
      <c r="J185" t="n">
        <v>0.9705283395130373</v>
      </c>
      <c r="K185" t="inlineStr">
        <is>
          <t>$</t>
        </is>
      </c>
      <c r="L185" t="inlineStr">
        <is>
          <t>$</t>
        </is>
      </c>
      <c r="M185" t="n">
        <v>2023</v>
      </c>
      <c r="N185" t="inlineStr">
        <is>
          <t>Marzo</t>
        </is>
      </c>
      <c r="O185" t="inlineStr">
        <is>
          <t>2023-1</t>
        </is>
      </c>
      <c r="P185" t="n">
        <v>0</v>
      </c>
      <c r="Q185" t="n">
        <v>0</v>
      </c>
      <c r="R185" t="n">
        <v>0</v>
      </c>
      <c r="S185" t="inlineStr">
        <is>
          <t>Sostenibilidad</t>
        </is>
      </c>
      <c r="T185" t="inlineStr">
        <is>
          <t>121-2023-03-31</t>
        </is>
      </c>
      <c r="U185" t="n">
        <v>1</v>
      </c>
    </row>
    <row r="186">
      <c r="A186" t="inlineStr">
        <is>
          <t>121</t>
        </is>
      </c>
      <c r="B186" t="inlineStr">
        <is>
          <t>Ejecución presupuestal de la nómina acumulada</t>
        </is>
      </c>
      <c r="C186" t="inlineStr">
        <is>
          <t>GESTIÓN Y DESARROLLO DEL TALENTO HUMANO</t>
        </is>
      </c>
      <c r="D186" t="inlineStr">
        <is>
          <t>Mensual</t>
        </is>
      </c>
      <c r="E186" t="inlineStr">
        <is>
          <t>Negativo</t>
        </is>
      </c>
      <c r="F186" s="137" t="n">
        <v>45046</v>
      </c>
      <c r="G186" t="n">
        <v>43746174</v>
      </c>
      <c r="H186" t="n">
        <v>43091921</v>
      </c>
      <c r="I186" t="n">
        <v>1.015182729959985</v>
      </c>
      <c r="J186" t="n">
        <v>1.015182729959985</v>
      </c>
      <c r="K186" t="inlineStr">
        <is>
          <t>$</t>
        </is>
      </c>
      <c r="L186" t="inlineStr">
        <is>
          <t>$</t>
        </is>
      </c>
      <c r="M186" t="n">
        <v>2023</v>
      </c>
      <c r="N186" t="inlineStr">
        <is>
          <t>Abril</t>
        </is>
      </c>
      <c r="O186" t="inlineStr">
        <is>
          <t>2023-1</t>
        </is>
      </c>
      <c r="P186" t="n">
        <v>0</v>
      </c>
      <c r="Q186" t="n">
        <v>0</v>
      </c>
      <c r="R186" t="n">
        <v>0</v>
      </c>
      <c r="S186" t="inlineStr">
        <is>
          <t>Sostenibilidad</t>
        </is>
      </c>
      <c r="T186" t="inlineStr">
        <is>
          <t>121-2023-04-30</t>
        </is>
      </c>
      <c r="U186" t="n">
        <v>1</v>
      </c>
    </row>
    <row r="187">
      <c r="A187" t="inlineStr">
        <is>
          <t>121</t>
        </is>
      </c>
      <c r="B187" t="inlineStr">
        <is>
          <t>Ejecución presupuestal de la nómina acumulada</t>
        </is>
      </c>
      <c r="C187" t="inlineStr">
        <is>
          <t>GESTIÓN Y DESARROLLO DEL TALENTO HUMANO</t>
        </is>
      </c>
      <c r="D187" t="inlineStr">
        <is>
          <t>Mensual</t>
        </is>
      </c>
      <c r="E187" t="inlineStr">
        <is>
          <t>Negativo</t>
        </is>
      </c>
      <c r="F187" s="137" t="n">
        <v>45077</v>
      </c>
      <c r="G187" t="n">
        <v>53156531</v>
      </c>
      <c r="H187" t="n">
        <v>53803672</v>
      </c>
      <c r="I187" t="n">
        <v>0.9879721778097227</v>
      </c>
      <c r="J187" t="n">
        <v>0.9879721778097227</v>
      </c>
      <c r="K187" t="inlineStr">
        <is>
          <t>$</t>
        </is>
      </c>
      <c r="L187" t="inlineStr">
        <is>
          <t>$</t>
        </is>
      </c>
      <c r="M187" t="n">
        <v>2023</v>
      </c>
      <c r="N187" t="inlineStr">
        <is>
          <t>Mayo</t>
        </is>
      </c>
      <c r="O187" t="inlineStr">
        <is>
          <t>2023-1</t>
        </is>
      </c>
      <c r="P187" t="n">
        <v>0</v>
      </c>
      <c r="Q187" t="n">
        <v>0</v>
      </c>
      <c r="R187" t="n">
        <v>0</v>
      </c>
      <c r="S187" t="inlineStr">
        <is>
          <t>Sostenibilidad</t>
        </is>
      </c>
      <c r="T187" t="inlineStr">
        <is>
          <t>121-2023-05-31</t>
        </is>
      </c>
      <c r="U187" t="n">
        <v>1</v>
      </c>
    </row>
    <row r="188">
      <c r="A188" t="inlineStr">
        <is>
          <t>121</t>
        </is>
      </c>
      <c r="B188" t="inlineStr">
        <is>
          <t>Ejecución presupuestal de la nómina acumulada</t>
        </is>
      </c>
      <c r="C188" t="inlineStr">
        <is>
          <t>GESTIÓN Y DESARROLLO DEL TALENTO HUMANO</t>
        </is>
      </c>
      <c r="D188" t="inlineStr">
        <is>
          <t>Mensual</t>
        </is>
      </c>
      <c r="E188" t="inlineStr">
        <is>
          <t>Negativo</t>
        </is>
      </c>
      <c r="F188" s="137" t="n">
        <v>45107</v>
      </c>
      <c r="G188" t="n">
        <v>59906689</v>
      </c>
      <c r="H188" t="n">
        <v>61361410</v>
      </c>
      <c r="I188" t="n">
        <v>0.9762925754150695</v>
      </c>
      <c r="J188" t="n">
        <v>0.9762925754150695</v>
      </c>
      <c r="K188" t="inlineStr">
        <is>
          <t>$</t>
        </is>
      </c>
      <c r="L188" t="inlineStr">
        <is>
          <t>$</t>
        </is>
      </c>
      <c r="M188" t="n">
        <v>2023</v>
      </c>
      <c r="N188" t="inlineStr">
        <is>
          <t>Junio</t>
        </is>
      </c>
      <c r="O188" t="inlineStr">
        <is>
          <t>2023-1</t>
        </is>
      </c>
      <c r="P188" t="n">
        <v>0</v>
      </c>
      <c r="Q188" t="n">
        <v>0</v>
      </c>
      <c r="R188" t="n">
        <v>0</v>
      </c>
      <c r="S188" t="inlineStr">
        <is>
          <t>Sostenibilidad</t>
        </is>
      </c>
      <c r="T188" t="inlineStr">
        <is>
          <t>121-2023-06-30</t>
        </is>
      </c>
      <c r="U188" t="n">
        <v>1</v>
      </c>
    </row>
    <row r="189">
      <c r="A189" t="inlineStr">
        <is>
          <t>121</t>
        </is>
      </c>
      <c r="B189" t="inlineStr">
        <is>
          <t>Ejecución presupuestal de la nómina acumulada</t>
        </is>
      </c>
      <c r="C189" t="inlineStr">
        <is>
          <t>GESTIÓN Y DESARROLLO DEL TALENTO HUMANO</t>
        </is>
      </c>
      <c r="D189" t="inlineStr">
        <is>
          <t>Mensual</t>
        </is>
      </c>
      <c r="E189" t="inlineStr">
        <is>
          <t>Negativo</t>
        </is>
      </c>
      <c r="F189" s="137" t="n">
        <v>45138</v>
      </c>
      <c r="G189" t="n">
        <v>65620204</v>
      </c>
      <c r="H189" t="n">
        <v>68123507</v>
      </c>
      <c r="I189" t="n">
        <v>0.9632534625676273</v>
      </c>
      <c r="J189" t="n">
        <v>0.9632534625676273</v>
      </c>
      <c r="K189" t="inlineStr">
        <is>
          <t>$</t>
        </is>
      </c>
      <c r="L189" t="inlineStr">
        <is>
          <t>$</t>
        </is>
      </c>
      <c r="M189" t="n">
        <v>2023</v>
      </c>
      <c r="N189" t="inlineStr">
        <is>
          <t>Julio</t>
        </is>
      </c>
      <c r="O189" t="inlineStr">
        <is>
          <t>2023-2</t>
        </is>
      </c>
      <c r="P189" t="n">
        <v>0</v>
      </c>
      <c r="Q189" t="n">
        <v>0</v>
      </c>
      <c r="R189" t="n">
        <v>0</v>
      </c>
      <c r="S189" t="inlineStr">
        <is>
          <t>Sostenibilidad</t>
        </is>
      </c>
      <c r="T189" t="inlineStr">
        <is>
          <t>121-2023-07-31</t>
        </is>
      </c>
      <c r="U189" t="n">
        <v>1</v>
      </c>
    </row>
    <row r="190">
      <c r="A190" t="inlineStr">
        <is>
          <t>121</t>
        </is>
      </c>
      <c r="B190" t="inlineStr">
        <is>
          <t>Ejecución presupuestal de la nómina acumulada</t>
        </is>
      </c>
      <c r="C190" t="inlineStr">
        <is>
          <t>GESTIÓN Y DESARROLLO DEL TALENTO HUMANO</t>
        </is>
      </c>
      <c r="D190" t="inlineStr">
        <is>
          <t>Mensual</t>
        </is>
      </c>
      <c r="E190" t="inlineStr">
        <is>
          <t>Negativo</t>
        </is>
      </c>
      <c r="F190" s="137" t="n">
        <v>45169</v>
      </c>
      <c r="G190" t="n">
        <v>75793547</v>
      </c>
      <c r="H190" t="n">
        <v>79700391</v>
      </c>
      <c r="I190" t="n">
        <v>0.9509808678353912</v>
      </c>
      <c r="J190" t="n">
        <v>0.9509808678353912</v>
      </c>
      <c r="K190" t="inlineStr">
        <is>
          <t>$</t>
        </is>
      </c>
      <c r="L190" t="inlineStr">
        <is>
          <t>$</t>
        </is>
      </c>
      <c r="M190" t="n">
        <v>2023</v>
      </c>
      <c r="N190" t="inlineStr">
        <is>
          <t>Agosto</t>
        </is>
      </c>
      <c r="O190" t="inlineStr">
        <is>
          <t>2023-2</t>
        </is>
      </c>
      <c r="P190" t="n">
        <v>0</v>
      </c>
      <c r="Q190" t="n">
        <v>0</v>
      </c>
      <c r="R190" t="n">
        <v>0</v>
      </c>
      <c r="S190" t="inlineStr">
        <is>
          <t>Sostenibilidad</t>
        </is>
      </c>
      <c r="T190" t="inlineStr">
        <is>
          <t>121-2023-08-31</t>
        </is>
      </c>
      <c r="U190" t="n">
        <v>1</v>
      </c>
    </row>
    <row r="191">
      <c r="A191" t="inlineStr">
        <is>
          <t>121</t>
        </is>
      </c>
      <c r="B191" t="inlineStr">
        <is>
          <t>Ejecución presupuestal de la nómina acumulada</t>
        </is>
      </c>
      <c r="C191" t="inlineStr">
        <is>
          <t>GESTIÓN Y DESARROLLO DEL TALENTO HUMANO</t>
        </is>
      </c>
      <c r="D191" t="inlineStr">
        <is>
          <t>Mensual</t>
        </is>
      </c>
      <c r="E191" t="inlineStr">
        <is>
          <t>Negativo</t>
        </is>
      </c>
      <c r="F191" s="137" t="n">
        <v>45199</v>
      </c>
      <c r="G191" t="n">
        <v>85150823</v>
      </c>
      <c r="H191" t="n">
        <v>89101921</v>
      </c>
      <c r="I191" t="n">
        <v>0.9556564218183354</v>
      </c>
      <c r="J191" t="n">
        <v>0.9556564218183354</v>
      </c>
      <c r="K191" t="inlineStr">
        <is>
          <t>$</t>
        </is>
      </c>
      <c r="L191" t="inlineStr">
        <is>
          <t>$</t>
        </is>
      </c>
      <c r="M191" t="n">
        <v>2023</v>
      </c>
      <c r="N191" t="inlineStr">
        <is>
          <t>Septiembre</t>
        </is>
      </c>
      <c r="O191" t="inlineStr">
        <is>
          <t>2023-2</t>
        </is>
      </c>
      <c r="P191" t="n">
        <v>0</v>
      </c>
      <c r="Q191" t="n">
        <v>0</v>
      </c>
      <c r="R191" t="n">
        <v>0</v>
      </c>
      <c r="S191" t="inlineStr">
        <is>
          <t>Sostenibilidad</t>
        </is>
      </c>
      <c r="T191" t="inlineStr">
        <is>
          <t>121-2023-09-30</t>
        </is>
      </c>
      <c r="U191" t="n">
        <v>1</v>
      </c>
    </row>
    <row r="192">
      <c r="A192" t="inlineStr">
        <is>
          <t>121</t>
        </is>
      </c>
      <c r="B192" t="inlineStr">
        <is>
          <t>Ejecución presupuestal de la nómina acumulada</t>
        </is>
      </c>
      <c r="C192" t="inlineStr">
        <is>
          <t>GESTIÓN Y DESARROLLO DEL TALENTO HUMANO</t>
        </is>
      </c>
      <c r="D192" t="inlineStr">
        <is>
          <t>Mensual</t>
        </is>
      </c>
      <c r="E192" t="inlineStr">
        <is>
          <t>Negativo</t>
        </is>
      </c>
      <c r="F192" s="137" t="n">
        <v>45230</v>
      </c>
      <c r="G192" t="n">
        <v>103504677</v>
      </c>
      <c r="H192" t="n">
        <v>114526582</v>
      </c>
      <c r="I192" t="n">
        <v>0.9037611635000161</v>
      </c>
      <c r="J192" t="n">
        <v>0.9037611635000161</v>
      </c>
      <c r="K192" t="inlineStr">
        <is>
          <t>$</t>
        </is>
      </c>
      <c r="L192" t="inlineStr">
        <is>
          <t>$</t>
        </is>
      </c>
      <c r="M192" t="n">
        <v>2023</v>
      </c>
      <c r="N192" t="inlineStr">
        <is>
          <t>Octubre</t>
        </is>
      </c>
      <c r="O192" t="inlineStr">
        <is>
          <t>2023-2</t>
        </is>
      </c>
      <c r="P192" t="n">
        <v>0</v>
      </c>
      <c r="Q192" t="n">
        <v>0</v>
      </c>
      <c r="R192" t="n">
        <v>0</v>
      </c>
      <c r="S192" t="inlineStr">
        <is>
          <t>Sostenibilidad</t>
        </is>
      </c>
      <c r="T192" t="inlineStr">
        <is>
          <t>121-2023-10-31</t>
        </is>
      </c>
      <c r="U192" t="n">
        <v>1</v>
      </c>
    </row>
    <row r="193">
      <c r="A193" t="inlineStr">
        <is>
          <t>121</t>
        </is>
      </c>
      <c r="B193" t="inlineStr">
        <is>
          <t>Ejecución presupuestal de la nómina acumulada</t>
        </is>
      </c>
      <c r="C193" t="inlineStr">
        <is>
          <t>GESTIÓN Y DESARROLLO DEL TALENTO HUMANO</t>
        </is>
      </c>
      <c r="D193" t="inlineStr">
        <is>
          <t>Mensual</t>
        </is>
      </c>
      <c r="E193" t="inlineStr">
        <is>
          <t>Negativo</t>
        </is>
      </c>
      <c r="F193" s="137" t="n">
        <v>45260</v>
      </c>
      <c r="G193" t="n">
        <v>110049104</v>
      </c>
      <c r="H193" t="n">
        <v>122487832</v>
      </c>
      <c r="I193" t="n">
        <v>0.8984492761697341</v>
      </c>
      <c r="J193" t="n">
        <v>0.8984492761697341</v>
      </c>
      <c r="K193" t="inlineStr">
        <is>
          <t>$</t>
        </is>
      </c>
      <c r="L193" t="inlineStr">
        <is>
          <t>$</t>
        </is>
      </c>
      <c r="M193" t="n">
        <v>2023</v>
      </c>
      <c r="N193" t="inlineStr">
        <is>
          <t>Noviembre</t>
        </is>
      </c>
      <c r="O193" t="inlineStr">
        <is>
          <t>2023-2</t>
        </is>
      </c>
      <c r="P193" t="n">
        <v>0</v>
      </c>
      <c r="Q193" t="n">
        <v>0</v>
      </c>
      <c r="R193" t="n">
        <v>0</v>
      </c>
      <c r="S193" t="inlineStr">
        <is>
          <t>Sostenibilidad</t>
        </is>
      </c>
      <c r="T193" t="inlineStr">
        <is>
          <t>121-2023-11-30</t>
        </is>
      </c>
      <c r="U193" t="n">
        <v>1</v>
      </c>
    </row>
    <row r="194">
      <c r="A194" t="inlineStr">
        <is>
          <t>121</t>
        </is>
      </c>
      <c r="B194" t="inlineStr">
        <is>
          <t>Ejecución presupuestal de la nómina acumulada</t>
        </is>
      </c>
      <c r="C194" t="inlineStr">
        <is>
          <t>GESTIÓN Y DESARROLLO DEL TALENTO HUMANO</t>
        </is>
      </c>
      <c r="D194" t="inlineStr">
        <is>
          <t>Mensual</t>
        </is>
      </c>
      <c r="E194" t="inlineStr">
        <is>
          <t>Negativo</t>
        </is>
      </c>
      <c r="F194" s="137" t="n">
        <v>45291</v>
      </c>
      <c r="G194" t="n">
        <v>94354868</v>
      </c>
      <c r="H194" t="n">
        <v>100568102</v>
      </c>
      <c r="I194" t="n">
        <v>0.9382186411353374</v>
      </c>
      <c r="J194" t="n">
        <v>0.9382186411353374</v>
      </c>
      <c r="K194" t="inlineStr">
        <is>
          <t>$</t>
        </is>
      </c>
      <c r="L194" t="inlineStr">
        <is>
          <t>$</t>
        </is>
      </c>
      <c r="M194" t="n">
        <v>2023</v>
      </c>
      <c r="N194" t="inlineStr">
        <is>
          <t>Diciembre</t>
        </is>
      </c>
      <c r="O194" t="inlineStr">
        <is>
          <t>2023-2</t>
        </is>
      </c>
      <c r="P194" t="n">
        <v>0</v>
      </c>
      <c r="Q194" t="n">
        <v>0</v>
      </c>
      <c r="R194" t="n">
        <v>0</v>
      </c>
      <c r="S194" t="inlineStr">
        <is>
          <t>Sostenibilidad</t>
        </is>
      </c>
      <c r="T194" t="inlineStr">
        <is>
          <t>121-2023-12-31</t>
        </is>
      </c>
      <c r="U194" t="n">
        <v>1</v>
      </c>
    </row>
    <row r="195">
      <c r="A195" t="inlineStr">
        <is>
          <t>121</t>
        </is>
      </c>
      <c r="B195" t="inlineStr">
        <is>
          <t>Ejecución presupuestal de la nómina acumulada</t>
        </is>
      </c>
      <c r="C195" t="inlineStr">
        <is>
          <t>GESTIÓN Y DESARROLLO DEL TALENTO HUMANO</t>
        </is>
      </c>
      <c r="D195" t="inlineStr">
        <is>
          <t>Mensual</t>
        </is>
      </c>
      <c r="E195" t="inlineStr">
        <is>
          <t>Negativo</t>
        </is>
      </c>
      <c r="F195" s="137" t="n">
        <v>45322</v>
      </c>
      <c r="G195" t="n">
        <v>14842650</v>
      </c>
      <c r="H195" t="n">
        <v>14589860</v>
      </c>
      <c r="I195" t="n">
        <v>1.017326417114352</v>
      </c>
      <c r="J195" t="n">
        <v>1.017326417114352</v>
      </c>
      <c r="K195" t="inlineStr">
        <is>
          <t>$</t>
        </is>
      </c>
      <c r="L195" t="inlineStr">
        <is>
          <t>$</t>
        </is>
      </c>
      <c r="M195" t="n">
        <v>2024</v>
      </c>
      <c r="N195" t="inlineStr">
        <is>
          <t>Enero</t>
        </is>
      </c>
      <c r="O195" t="inlineStr">
        <is>
          <t>2024-1</t>
        </is>
      </c>
      <c r="P195" t="n">
        <v>0</v>
      </c>
      <c r="Q195" t="n">
        <v>0</v>
      </c>
      <c r="R195" t="n">
        <v>0</v>
      </c>
      <c r="S195" t="inlineStr">
        <is>
          <t>Sostenibilidad</t>
        </is>
      </c>
      <c r="T195" t="inlineStr">
        <is>
          <t>121-2024-01-31</t>
        </is>
      </c>
      <c r="U195" t="n">
        <v>1</v>
      </c>
    </row>
    <row r="196">
      <c r="A196" t="inlineStr">
        <is>
          <t>121</t>
        </is>
      </c>
      <c r="B196" t="inlineStr">
        <is>
          <t>Ejecución presupuestal de la nómina acumulada</t>
        </is>
      </c>
      <c r="C196" t="inlineStr">
        <is>
          <t>GESTIÓN Y DESARROLLO DEL TALENTO HUMANO</t>
        </is>
      </c>
      <c r="D196" t="inlineStr">
        <is>
          <t>Mensual</t>
        </is>
      </c>
      <c r="E196" t="inlineStr">
        <is>
          <t>Negativo</t>
        </is>
      </c>
      <c r="F196" s="137" t="n">
        <v>45351</v>
      </c>
      <c r="G196" t="n">
        <v>25394485</v>
      </c>
      <c r="H196" t="n">
        <v>25489607</v>
      </c>
      <c r="I196" t="n">
        <v>0.9962682045274374</v>
      </c>
      <c r="J196" t="n">
        <v>0.9962682045274374</v>
      </c>
      <c r="K196" t="inlineStr">
        <is>
          <t>$</t>
        </is>
      </c>
      <c r="L196" t="inlineStr">
        <is>
          <t>$</t>
        </is>
      </c>
      <c r="M196" t="n">
        <v>2024</v>
      </c>
      <c r="N196" t="inlineStr">
        <is>
          <t>Febrero</t>
        </is>
      </c>
      <c r="O196" t="inlineStr">
        <is>
          <t>2024-1</t>
        </is>
      </c>
      <c r="P196" t="n">
        <v>0</v>
      </c>
      <c r="Q196" t="n">
        <v>0</v>
      </c>
      <c r="R196" t="n">
        <v>0</v>
      </c>
      <c r="S196" t="inlineStr">
        <is>
          <t>Sostenibilidad</t>
        </is>
      </c>
      <c r="T196" t="inlineStr">
        <is>
          <t>121-2024-02-29</t>
        </is>
      </c>
      <c r="U196" t="n">
        <v>1</v>
      </c>
    </row>
    <row r="197">
      <c r="A197" t="inlineStr">
        <is>
          <t>121</t>
        </is>
      </c>
      <c r="B197" t="inlineStr">
        <is>
          <t>Ejecución presupuestal de la nómina acumulada</t>
        </is>
      </c>
      <c r="C197" t="inlineStr">
        <is>
          <t>GESTIÓN Y DESARROLLO DEL TALENTO HUMANO</t>
        </is>
      </c>
      <c r="D197" t="inlineStr">
        <is>
          <t>Mensual</t>
        </is>
      </c>
      <c r="E197" t="inlineStr">
        <is>
          <t>Negativo</t>
        </is>
      </c>
      <c r="F197" s="137" t="n">
        <v>45382</v>
      </c>
      <c r="G197" t="n">
        <v>36222295</v>
      </c>
      <c r="H197" t="n">
        <v>36593172</v>
      </c>
      <c r="I197" t="n">
        <v>0.989864857848344</v>
      </c>
      <c r="J197" t="n">
        <v>0.989864857848344</v>
      </c>
      <c r="K197" t="inlineStr">
        <is>
          <t>$</t>
        </is>
      </c>
      <c r="L197" t="inlineStr">
        <is>
          <t>$</t>
        </is>
      </c>
      <c r="M197" t="n">
        <v>2024</v>
      </c>
      <c r="N197" t="inlineStr">
        <is>
          <t>Marzo</t>
        </is>
      </c>
      <c r="O197" t="inlineStr">
        <is>
          <t>2024-1</t>
        </is>
      </c>
      <c r="P197" t="n">
        <v>0</v>
      </c>
      <c r="Q197" t="n">
        <v>0</v>
      </c>
      <c r="R197" t="n">
        <v>0</v>
      </c>
      <c r="S197" t="inlineStr">
        <is>
          <t>Sostenibilidad</t>
        </is>
      </c>
      <c r="T197" t="inlineStr">
        <is>
          <t>121-2024-03-31</t>
        </is>
      </c>
      <c r="U197" t="n">
        <v>1</v>
      </c>
    </row>
    <row r="198">
      <c r="A198" t="inlineStr">
        <is>
          <t>121</t>
        </is>
      </c>
      <c r="B198" t="inlineStr">
        <is>
          <t>Ejecución presupuestal de la nómina acumulada</t>
        </is>
      </c>
      <c r="C198" t="inlineStr">
        <is>
          <t>GESTIÓN Y DESARROLLO DEL TALENTO HUMANO</t>
        </is>
      </c>
      <c r="D198" t="inlineStr">
        <is>
          <t>Mensual</t>
        </is>
      </c>
      <c r="E198" t="inlineStr">
        <is>
          <t>Negativo</t>
        </is>
      </c>
      <c r="F198" s="137" t="n">
        <v>45412</v>
      </c>
      <c r="G198" t="n">
        <v>48002565</v>
      </c>
      <c r="H198" t="n">
        <v>49360068</v>
      </c>
      <c r="I198" t="n">
        <v>0.9724979511778631</v>
      </c>
      <c r="J198" t="n">
        <v>0.9724979511778631</v>
      </c>
      <c r="K198" t="inlineStr">
        <is>
          <t>$</t>
        </is>
      </c>
      <c r="L198" t="inlineStr">
        <is>
          <t>$</t>
        </is>
      </c>
      <c r="M198" t="n">
        <v>2024</v>
      </c>
      <c r="N198" t="inlineStr">
        <is>
          <t>Abril</t>
        </is>
      </c>
      <c r="O198" t="inlineStr">
        <is>
          <t>2024-1</t>
        </is>
      </c>
      <c r="P198" t="n">
        <v>0</v>
      </c>
      <c r="Q198" t="n">
        <v>0</v>
      </c>
      <c r="R198" t="n">
        <v>0</v>
      </c>
      <c r="S198" t="inlineStr">
        <is>
          <t>Sostenibilidad</t>
        </is>
      </c>
      <c r="T198" t="inlineStr">
        <is>
          <t>121-2024-04-30</t>
        </is>
      </c>
      <c r="U198" t="n">
        <v>1</v>
      </c>
    </row>
    <row r="199">
      <c r="A199" t="inlineStr">
        <is>
          <t>121</t>
        </is>
      </c>
      <c r="B199" t="inlineStr">
        <is>
          <t>Ejecución presupuestal de la nómina acumulada</t>
        </is>
      </c>
      <c r="C199" t="inlineStr">
        <is>
          <t>GESTIÓN Y DESARROLLO DEL TALENTO HUMANO</t>
        </is>
      </c>
      <c r="D199" t="inlineStr">
        <is>
          <t>Mensual</t>
        </is>
      </c>
      <c r="E199" t="inlineStr">
        <is>
          <t>Negativo</t>
        </is>
      </c>
      <c r="F199" s="137" t="n">
        <v>45443</v>
      </c>
      <c r="G199" t="n">
        <v>55499718</v>
      </c>
      <c r="H199" t="n">
        <v>56630838</v>
      </c>
      <c r="I199" t="n">
        <v>0.9800264301227539</v>
      </c>
      <c r="J199" t="n">
        <v>0.9800264301227539</v>
      </c>
      <c r="K199" t="inlineStr">
        <is>
          <t>$</t>
        </is>
      </c>
      <c r="L199" t="inlineStr">
        <is>
          <t>$</t>
        </is>
      </c>
      <c r="M199" t="n">
        <v>2024</v>
      </c>
      <c r="N199" t="inlineStr">
        <is>
          <t>Mayo</t>
        </is>
      </c>
      <c r="O199" t="inlineStr">
        <is>
          <t>2024-1</t>
        </is>
      </c>
      <c r="P199" t="n">
        <v>0</v>
      </c>
      <c r="Q199" t="n">
        <v>0</v>
      </c>
      <c r="R199" t="n">
        <v>0</v>
      </c>
      <c r="S199" t="inlineStr">
        <is>
          <t>Sostenibilidad</t>
        </is>
      </c>
      <c r="T199" t="inlineStr">
        <is>
          <t>121-2024-05-31</t>
        </is>
      </c>
      <c r="U199" t="n">
        <v>1</v>
      </c>
    </row>
    <row r="200">
      <c r="A200" t="inlineStr">
        <is>
          <t>121</t>
        </is>
      </c>
      <c r="B200" t="inlineStr">
        <is>
          <t>Ejecución presupuestal de la nómina acumulada</t>
        </is>
      </c>
      <c r="C200" t="inlineStr">
        <is>
          <t>GESTIÓN Y DESARROLLO DEL TALENTO HUMANO</t>
        </is>
      </c>
      <c r="D200" t="inlineStr">
        <is>
          <t>Mensual</t>
        </is>
      </c>
      <c r="E200" t="inlineStr">
        <is>
          <t>Negativo</t>
        </is>
      </c>
      <c r="F200" s="137" t="n">
        <v>45473</v>
      </c>
      <c r="G200" t="n">
        <v>63722202</v>
      </c>
      <c r="H200" t="n">
        <v>64925860</v>
      </c>
      <c r="I200" t="n">
        <v>0.9814610387910149</v>
      </c>
      <c r="J200" t="n">
        <v>0.9814610387910149</v>
      </c>
      <c r="K200" t="inlineStr">
        <is>
          <t>$</t>
        </is>
      </c>
      <c r="L200" t="inlineStr">
        <is>
          <t>$</t>
        </is>
      </c>
      <c r="M200" t="n">
        <v>2024</v>
      </c>
      <c r="N200" t="inlineStr">
        <is>
          <t>Junio</t>
        </is>
      </c>
      <c r="O200" t="inlineStr">
        <is>
          <t>2024-1</t>
        </is>
      </c>
      <c r="P200" t="n">
        <v>0</v>
      </c>
      <c r="Q200" t="n">
        <v>0</v>
      </c>
      <c r="R200" t="n">
        <v>0</v>
      </c>
      <c r="S200" t="inlineStr">
        <is>
          <t>Sostenibilidad</t>
        </is>
      </c>
      <c r="T200" t="inlineStr">
        <is>
          <t>121-2024-06-30</t>
        </is>
      </c>
      <c r="U200" t="n">
        <v>1</v>
      </c>
    </row>
    <row r="201">
      <c r="A201" t="inlineStr">
        <is>
          <t>121</t>
        </is>
      </c>
      <c r="B201" t="inlineStr">
        <is>
          <t>Ejecución presupuestal de la nómina acumulada</t>
        </is>
      </c>
      <c r="C201" t="inlineStr">
        <is>
          <t>GESTIÓN Y DESARROLLO DEL TALENTO HUMANO</t>
        </is>
      </c>
      <c r="D201" t="inlineStr">
        <is>
          <t>Mensual</t>
        </is>
      </c>
      <c r="E201" t="inlineStr">
        <is>
          <t>Negativo</t>
        </is>
      </c>
      <c r="F201" s="137" t="n">
        <v>45504</v>
      </c>
      <c r="G201" t="n">
        <v>73376331</v>
      </c>
      <c r="H201" t="n">
        <v>74294915</v>
      </c>
      <c r="I201" t="n">
        <v>0.9876359775093625</v>
      </c>
      <c r="J201" t="n">
        <v>0.9876359775093625</v>
      </c>
      <c r="K201" t="inlineStr">
        <is>
          <t>$</t>
        </is>
      </c>
      <c r="L201" t="inlineStr">
        <is>
          <t>$</t>
        </is>
      </c>
      <c r="M201" t="n">
        <v>2024</v>
      </c>
      <c r="N201" t="inlineStr">
        <is>
          <t>Julio</t>
        </is>
      </c>
      <c r="O201" t="inlineStr">
        <is>
          <t>2024-2</t>
        </is>
      </c>
      <c r="P201" t="n">
        <v>0</v>
      </c>
      <c r="Q201" t="n">
        <v>0</v>
      </c>
      <c r="R201" t="n">
        <v>0</v>
      </c>
      <c r="S201" t="inlineStr">
        <is>
          <t>Sostenibilidad</t>
        </is>
      </c>
      <c r="T201" t="inlineStr">
        <is>
          <t>121-2024-07-31</t>
        </is>
      </c>
      <c r="U201" t="n">
        <v>1</v>
      </c>
    </row>
    <row r="202">
      <c r="A202" t="inlineStr">
        <is>
          <t>121</t>
        </is>
      </c>
      <c r="B202" t="inlineStr">
        <is>
          <t>Ejecución presupuestal de la nómina acumulada</t>
        </is>
      </c>
      <c r="C202" t="inlineStr">
        <is>
          <t>GESTIÓN Y DESARROLLO DEL TALENTO HUMANO</t>
        </is>
      </c>
      <c r="D202" t="inlineStr">
        <is>
          <t>Mensual</t>
        </is>
      </c>
      <c r="E202" t="inlineStr">
        <is>
          <t>Negativo</t>
        </is>
      </c>
      <c r="F202" s="137" t="n">
        <v>45535</v>
      </c>
      <c r="G202" t="n">
        <v>83924291</v>
      </c>
      <c r="H202" t="n">
        <v>83784799</v>
      </c>
      <c r="I202" t="n">
        <v>1.001664884342564</v>
      </c>
      <c r="J202" t="n">
        <v>1.001664884342564</v>
      </c>
      <c r="K202" t="inlineStr">
        <is>
          <t>$</t>
        </is>
      </c>
      <c r="L202" t="inlineStr">
        <is>
          <t>$</t>
        </is>
      </c>
      <c r="M202" t="n">
        <v>2024</v>
      </c>
      <c r="N202" t="inlineStr">
        <is>
          <t>Agosto</t>
        </is>
      </c>
      <c r="O202" t="inlineStr">
        <is>
          <t>2024-2</t>
        </is>
      </c>
      <c r="P202" t="n">
        <v>0</v>
      </c>
      <c r="Q202" t="n">
        <v>0</v>
      </c>
      <c r="R202" t="n">
        <v>0</v>
      </c>
      <c r="S202" t="inlineStr">
        <is>
          <t>Sostenibilidad</t>
        </is>
      </c>
      <c r="T202" t="inlineStr">
        <is>
          <t>121-2024-08-31</t>
        </is>
      </c>
      <c r="U202" t="n">
        <v>1</v>
      </c>
    </row>
    <row r="203">
      <c r="A203" t="inlineStr">
        <is>
          <t>121</t>
        </is>
      </c>
      <c r="B203" t="inlineStr">
        <is>
          <t>Ejecución presupuestal de la nómina acumulada</t>
        </is>
      </c>
      <c r="C203" t="inlineStr">
        <is>
          <t>GESTIÓN Y DESARROLLO DEL TALENTO HUMANO</t>
        </is>
      </c>
      <c r="D203" t="inlineStr">
        <is>
          <t>Mensual</t>
        </is>
      </c>
      <c r="E203" t="inlineStr">
        <is>
          <t>Negativo</t>
        </is>
      </c>
      <c r="F203" s="137" t="n">
        <v>45565</v>
      </c>
      <c r="G203" t="n">
        <v>93710314</v>
      </c>
      <c r="H203" t="n">
        <v>95484547</v>
      </c>
      <c r="I203" t="n">
        <v>0.9814186373005467</v>
      </c>
      <c r="J203" t="n">
        <v>0.9814186373005467</v>
      </c>
      <c r="K203" t="inlineStr">
        <is>
          <t>$</t>
        </is>
      </c>
      <c r="L203" t="inlineStr">
        <is>
          <t>$</t>
        </is>
      </c>
      <c r="M203" t="n">
        <v>2024</v>
      </c>
      <c r="N203" t="inlineStr">
        <is>
          <t>Septiembre</t>
        </is>
      </c>
      <c r="O203" t="inlineStr">
        <is>
          <t>2024-2</t>
        </is>
      </c>
      <c r="P203" t="n">
        <v>0</v>
      </c>
      <c r="Q203" t="n">
        <v>0</v>
      </c>
      <c r="R203" t="n">
        <v>0</v>
      </c>
      <c r="S203" t="inlineStr">
        <is>
          <t>Sostenibilidad</t>
        </is>
      </c>
      <c r="T203" t="inlineStr">
        <is>
          <t>121-2024-09-30</t>
        </is>
      </c>
      <c r="U203" t="n">
        <v>1</v>
      </c>
    </row>
    <row r="204">
      <c r="A204" t="inlineStr">
        <is>
          <t>121</t>
        </is>
      </c>
      <c r="B204" t="inlineStr">
        <is>
          <t>Ejecución presupuestal de la nómina acumulada</t>
        </is>
      </c>
      <c r="C204" t="inlineStr">
        <is>
          <t>GESTIÓN Y DESARROLLO DEL TALENTO HUMANO</t>
        </is>
      </c>
      <c r="D204" t="inlineStr">
        <is>
          <t>Mensual</t>
        </is>
      </c>
      <c r="E204" t="inlineStr">
        <is>
          <t>Negativo</t>
        </is>
      </c>
      <c r="F204" s="137" t="n">
        <v>45596</v>
      </c>
      <c r="G204" t="n">
        <v>104814162</v>
      </c>
      <c r="H204" t="n">
        <v>105749334</v>
      </c>
      <c r="I204" t="n">
        <v>0.991156710263537</v>
      </c>
      <c r="J204" t="n">
        <v>0.991156710263537</v>
      </c>
      <c r="K204" t="inlineStr">
        <is>
          <t>$</t>
        </is>
      </c>
      <c r="L204" t="inlineStr">
        <is>
          <t>$</t>
        </is>
      </c>
      <c r="M204" t="n">
        <v>2024</v>
      </c>
      <c r="N204" t="inlineStr">
        <is>
          <t>Octubre</t>
        </is>
      </c>
      <c r="O204" t="inlineStr">
        <is>
          <t>2024-2</t>
        </is>
      </c>
      <c r="P204" t="n">
        <v>0</v>
      </c>
      <c r="Q204" t="n">
        <v>0</v>
      </c>
      <c r="R204" t="n">
        <v>0</v>
      </c>
      <c r="S204" t="inlineStr">
        <is>
          <t>Sostenibilidad</t>
        </is>
      </c>
      <c r="T204" t="inlineStr">
        <is>
          <t>121-2024-10-31</t>
        </is>
      </c>
      <c r="U204" t="n">
        <v>1</v>
      </c>
    </row>
    <row r="205">
      <c r="A205" t="inlineStr">
        <is>
          <t>121</t>
        </is>
      </c>
      <c r="B205" t="inlineStr">
        <is>
          <t>Ejecución presupuestal de la nómina acumulada</t>
        </is>
      </c>
      <c r="C205" t="inlineStr">
        <is>
          <t>GESTIÓN Y DESARROLLO DEL TALENTO HUMANO</t>
        </is>
      </c>
      <c r="D205" t="inlineStr">
        <is>
          <t>Mensual</t>
        </is>
      </c>
      <c r="E205" t="inlineStr">
        <is>
          <t>Negativo</t>
        </is>
      </c>
      <c r="F205" s="137" t="n">
        <v>45626</v>
      </c>
      <c r="G205" t="n">
        <v>116198157</v>
      </c>
      <c r="H205" t="n">
        <v>116832953</v>
      </c>
      <c r="I205" t="n">
        <v>0.9945666356648539</v>
      </c>
      <c r="J205" t="n">
        <v>0.9945666356648539</v>
      </c>
      <c r="K205" t="inlineStr">
        <is>
          <t>$</t>
        </is>
      </c>
      <c r="L205" t="inlineStr">
        <is>
          <t>$</t>
        </is>
      </c>
      <c r="M205" t="n">
        <v>2024</v>
      </c>
      <c r="N205" t="inlineStr">
        <is>
          <t>Noviembre</t>
        </is>
      </c>
      <c r="O205" t="inlineStr">
        <is>
          <t>2024-2</t>
        </is>
      </c>
      <c r="P205" t="n">
        <v>0</v>
      </c>
      <c r="Q205" t="n">
        <v>0</v>
      </c>
      <c r="R205" t="n">
        <v>0</v>
      </c>
      <c r="S205" t="inlineStr">
        <is>
          <t>Sostenibilidad</t>
        </is>
      </c>
      <c r="T205" t="inlineStr">
        <is>
          <t>121-2024-11-30</t>
        </is>
      </c>
      <c r="U205" t="n">
        <v>1</v>
      </c>
    </row>
    <row r="206">
      <c r="A206" t="inlineStr">
        <is>
          <t>121</t>
        </is>
      </c>
      <c r="B206" t="inlineStr">
        <is>
          <t>Ejecución presupuestal de la nómina acumulada</t>
        </is>
      </c>
      <c r="C206" t="inlineStr">
        <is>
          <t>GESTIÓN Y DESARROLLO DEL TALENTO HUMANO</t>
        </is>
      </c>
      <c r="D206" t="inlineStr">
        <is>
          <t>Mensual</t>
        </is>
      </c>
      <c r="E206" t="inlineStr">
        <is>
          <t>Negativo</t>
        </is>
      </c>
      <c r="F206" s="137" t="n">
        <v>45657</v>
      </c>
      <c r="G206" t="n">
        <v>122326052</v>
      </c>
      <c r="H206" t="n">
        <v>122528282</v>
      </c>
      <c r="I206" t="n">
        <v>0.9983495239082842</v>
      </c>
      <c r="J206" t="n">
        <v>0.9983495239082842</v>
      </c>
      <c r="K206" t="inlineStr">
        <is>
          <t>$</t>
        </is>
      </c>
      <c r="L206" t="inlineStr">
        <is>
          <t>$</t>
        </is>
      </c>
      <c r="M206" t="n">
        <v>2024</v>
      </c>
      <c r="N206" t="inlineStr">
        <is>
          <t>Diciembre</t>
        </is>
      </c>
      <c r="O206" t="inlineStr">
        <is>
          <t>2024-2</t>
        </is>
      </c>
      <c r="P206" t="n">
        <v>0</v>
      </c>
      <c r="Q206" t="n">
        <v>0</v>
      </c>
      <c r="R206" t="n">
        <v>0</v>
      </c>
      <c r="S206" t="inlineStr">
        <is>
          <t>Sostenibilidad</t>
        </is>
      </c>
      <c r="T206" t="inlineStr">
        <is>
          <t>121-2024-12-31</t>
        </is>
      </c>
      <c r="U206" t="n">
        <v>1</v>
      </c>
    </row>
    <row r="207">
      <c r="A207" t="inlineStr">
        <is>
          <t>121</t>
        </is>
      </c>
      <c r="B207" t="inlineStr">
        <is>
          <t>Ejecución presupuestal de la nómina acumulada</t>
        </is>
      </c>
      <c r="C207" t="inlineStr">
        <is>
          <t>GESTIÓN Y DESARROLLO DEL TALENTO HUMANO</t>
        </is>
      </c>
      <c r="D207" t="inlineStr">
        <is>
          <t>Mensual</t>
        </is>
      </c>
      <c r="E207" t="inlineStr">
        <is>
          <t>Negativo</t>
        </is>
      </c>
      <c r="F207" s="137" t="n">
        <v>45688</v>
      </c>
      <c r="G207" t="n">
        <v>102</v>
      </c>
      <c r="H207" t="inlineStr">
        <is>
          <t>99.18</t>
        </is>
      </c>
      <c r="I207" t="n">
        <v>1.02843315184513</v>
      </c>
      <c r="J207" t="n">
        <v>1.02843315184513</v>
      </c>
      <c r="K207" t="inlineStr">
        <is>
          <t>102.0%</t>
        </is>
      </c>
      <c r="L207" t="inlineStr">
        <is>
          <t>99.18%</t>
        </is>
      </c>
      <c r="M207" t="n">
        <v>2025</v>
      </c>
      <c r="N207" t="inlineStr">
        <is>
          <t>Enero</t>
        </is>
      </c>
      <c r="O207" t="inlineStr">
        <is>
          <t>2025-1</t>
        </is>
      </c>
      <c r="P207" t="n">
        <v>2</v>
      </c>
      <c r="Q207" t="n">
        <v>2</v>
      </c>
      <c r="R207" t="n">
        <v>0</v>
      </c>
      <c r="S207" t="inlineStr">
        <is>
          <t>Sostenibilidad</t>
        </is>
      </c>
      <c r="T207" t="inlineStr">
        <is>
          <t>121-2025-01-31</t>
        </is>
      </c>
      <c r="U207" t="n">
        <v>31</v>
      </c>
    </row>
    <row r="208">
      <c r="A208" t="inlineStr">
        <is>
          <t>121</t>
        </is>
      </c>
      <c r="B208" t="inlineStr">
        <is>
          <t>Ejecución presupuestal de la nómina acumulada</t>
        </is>
      </c>
      <c r="C208" t="inlineStr">
        <is>
          <t>GESTIÓN Y DESARROLLO DEL TALENTO HUMANO</t>
        </is>
      </c>
      <c r="D208" t="inlineStr">
        <is>
          <t>Mensual</t>
        </is>
      </c>
      <c r="E208" t="inlineStr">
        <is>
          <t>Negativo</t>
        </is>
      </c>
      <c r="F208" s="137" t="n">
        <v>45716</v>
      </c>
      <c r="G208" t="n">
        <v>102</v>
      </c>
      <c r="H208" t="inlineStr">
        <is>
          <t>107.66</t>
        </is>
      </c>
      <c r="I208" t="n">
        <v>0.9474270852684377</v>
      </c>
      <c r="J208" t="n">
        <v>0.9474270852684377</v>
      </c>
      <c r="K208" t="inlineStr">
        <is>
          <t>102.0%</t>
        </is>
      </c>
      <c r="L208" t="inlineStr">
        <is>
          <t>107.66%</t>
        </is>
      </c>
      <c r="M208" t="n">
        <v>2025</v>
      </c>
      <c r="N208" t="inlineStr">
        <is>
          <t>Febrero</t>
        </is>
      </c>
      <c r="O208" t="inlineStr">
        <is>
          <t>2025-1</t>
        </is>
      </c>
      <c r="P208" t="n">
        <v>2</v>
      </c>
      <c r="Q208" t="n">
        <v>2</v>
      </c>
      <c r="R208" t="n">
        <v>0</v>
      </c>
      <c r="S208" t="inlineStr">
        <is>
          <t>Sostenibilidad</t>
        </is>
      </c>
      <c r="T208" t="inlineStr">
        <is>
          <t>121-2025-02-28</t>
        </is>
      </c>
      <c r="U208" t="n">
        <v>28</v>
      </c>
    </row>
    <row r="209">
      <c r="A209" t="inlineStr">
        <is>
          <t>121</t>
        </is>
      </c>
      <c r="B209" t="inlineStr">
        <is>
          <t>Ejecución presupuestal de la nómina acumulada</t>
        </is>
      </c>
      <c r="C209" t="inlineStr">
        <is>
          <t>GESTIÓN Y DESARROLLO DEL TALENTO HUMANO</t>
        </is>
      </c>
      <c r="D209" t="inlineStr">
        <is>
          <t>Mensual</t>
        </is>
      </c>
      <c r="E209" t="inlineStr">
        <is>
          <t>Negativo</t>
        </is>
      </c>
      <c r="F209" s="137" t="n">
        <v>45747</v>
      </c>
      <c r="G209" t="n">
        <v>102</v>
      </c>
      <c r="H209" t="inlineStr">
        <is>
          <t>106.77</t>
        </is>
      </c>
      <c r="I209" t="n">
        <v>0.9553245293621804</v>
      </c>
      <c r="J209" t="n">
        <v>0.9553245293621804</v>
      </c>
      <c r="K209" t="inlineStr">
        <is>
          <t>102.0%</t>
        </is>
      </c>
      <c r="L209" t="inlineStr">
        <is>
          <t>106.77%</t>
        </is>
      </c>
      <c r="M209" t="n">
        <v>2025</v>
      </c>
      <c r="N209" t="inlineStr">
        <is>
          <t>Marzo</t>
        </is>
      </c>
      <c r="O209" t="inlineStr">
        <is>
          <t>2025-1</t>
        </is>
      </c>
      <c r="P209" t="n">
        <v>2</v>
      </c>
      <c r="Q209" t="n">
        <v>2</v>
      </c>
      <c r="R209" t="n">
        <v>0</v>
      </c>
      <c r="S209" t="inlineStr">
        <is>
          <t>Sostenibilidad</t>
        </is>
      </c>
      <c r="T209" t="inlineStr">
        <is>
          <t>121-2025-03-31</t>
        </is>
      </c>
      <c r="U209" t="n">
        <v>31</v>
      </c>
    </row>
    <row r="210">
      <c r="A210" t="inlineStr">
        <is>
          <t>121</t>
        </is>
      </c>
      <c r="B210" t="inlineStr">
        <is>
          <t>Ejecución presupuestal de la nómina acumulada</t>
        </is>
      </c>
      <c r="C210" t="inlineStr">
        <is>
          <t>GESTIÓN Y DESARROLLO DEL TALENTO HUMANO</t>
        </is>
      </c>
      <c r="D210" t="inlineStr">
        <is>
          <t>Mensual</t>
        </is>
      </c>
      <c r="E210" t="inlineStr">
        <is>
          <t>Negativo</t>
        </is>
      </c>
      <c r="F210" s="137" t="n">
        <v>45777</v>
      </c>
      <c r="G210" t="n">
        <v>102</v>
      </c>
      <c r="H210" t="inlineStr">
        <is>
          <t>106</t>
        </is>
      </c>
      <c r="I210" t="n">
        <v>0.9622641509433962</v>
      </c>
      <c r="J210" t="n">
        <v>0.9622641509433962</v>
      </c>
      <c r="K210" t="inlineStr">
        <is>
          <t>102.0%</t>
        </is>
      </c>
      <c r="L210" t="inlineStr">
        <is>
          <t>106.0%</t>
        </is>
      </c>
      <c r="M210" t="n">
        <v>2025</v>
      </c>
      <c r="N210" t="inlineStr">
        <is>
          <t>Abril</t>
        </is>
      </c>
      <c r="O210" t="inlineStr">
        <is>
          <t>2025-1</t>
        </is>
      </c>
      <c r="P210" t="n">
        <v>2</v>
      </c>
      <c r="Q210" t="n">
        <v>2</v>
      </c>
      <c r="R210" t="n">
        <v>0</v>
      </c>
      <c r="S210" t="inlineStr">
        <is>
          <t>Sostenibilidad</t>
        </is>
      </c>
      <c r="T210" t="inlineStr">
        <is>
          <t>121-2025-04-30</t>
        </is>
      </c>
      <c r="U210" t="n">
        <v>30</v>
      </c>
    </row>
    <row r="211">
      <c r="A211" t="inlineStr">
        <is>
          <t>121</t>
        </is>
      </c>
      <c r="B211" t="inlineStr">
        <is>
          <t>Ejecución presupuestal de la nómina acumulada</t>
        </is>
      </c>
      <c r="C211" t="inlineStr">
        <is>
          <t>GESTIÓN Y DESARROLLO DEL TALENTO HUMANO</t>
        </is>
      </c>
      <c r="D211" t="inlineStr">
        <is>
          <t>Mensual</t>
        </is>
      </c>
      <c r="E211" t="inlineStr">
        <is>
          <t>Negativo</t>
        </is>
      </c>
      <c r="F211" s="137" t="n">
        <v>45808</v>
      </c>
      <c r="G211" t="n">
        <v>102</v>
      </c>
      <c r="H211" t="inlineStr">
        <is>
          <t>114.9</t>
        </is>
      </c>
      <c r="I211" t="n">
        <v>0.8877284595300261</v>
      </c>
      <c r="J211" t="n">
        <v>0.8877284595300261</v>
      </c>
      <c r="K211" t="inlineStr">
        <is>
          <t>102.0%</t>
        </is>
      </c>
      <c r="L211" t="inlineStr">
        <is>
          <t>114.9%</t>
        </is>
      </c>
      <c r="M211" t="n">
        <v>2025</v>
      </c>
      <c r="N211" t="inlineStr">
        <is>
          <t>Mayo</t>
        </is>
      </c>
      <c r="O211" t="inlineStr">
        <is>
          <t>2025-1</t>
        </is>
      </c>
      <c r="P211" t="n">
        <v>2</v>
      </c>
      <c r="Q211" t="n">
        <v>2</v>
      </c>
      <c r="R211" t="n">
        <v>0</v>
      </c>
      <c r="S211" t="inlineStr">
        <is>
          <t>Sostenibilidad</t>
        </is>
      </c>
      <c r="T211" t="inlineStr">
        <is>
          <t>121-2025-05-31</t>
        </is>
      </c>
      <c r="U211" t="n">
        <v>31</v>
      </c>
    </row>
    <row r="212">
      <c r="A212" t="inlineStr">
        <is>
          <t>121</t>
        </is>
      </c>
      <c r="B212" t="inlineStr">
        <is>
          <t>Ejecución presupuestal de la nómina acumulada</t>
        </is>
      </c>
      <c r="C212" t="inlineStr">
        <is>
          <t>GESTIÓN Y DESARROLLO DEL TALENTO HUMANO</t>
        </is>
      </c>
      <c r="D212" t="inlineStr">
        <is>
          <t>Mensual</t>
        </is>
      </c>
      <c r="E212" t="inlineStr">
        <is>
          <t>Negativo</t>
        </is>
      </c>
      <c r="F212" s="137" t="n">
        <v>45838</v>
      </c>
      <c r="G212" t="n">
        <v>102</v>
      </c>
      <c r="H212" t="inlineStr">
        <is>
          <t>110.06</t>
        </is>
      </c>
      <c r="I212" t="n">
        <v>0.9267672178811557</v>
      </c>
      <c r="J212" t="n">
        <v>0.9267672178811557</v>
      </c>
      <c r="K212" t="inlineStr">
        <is>
          <t>102.0%</t>
        </is>
      </c>
      <c r="L212" t="inlineStr">
        <is>
          <t>110.06%</t>
        </is>
      </c>
      <c r="M212" t="n">
        <v>2025</v>
      </c>
      <c r="N212" t="inlineStr">
        <is>
          <t>Junio</t>
        </is>
      </c>
      <c r="O212" t="inlineStr">
        <is>
          <t>2025-1</t>
        </is>
      </c>
      <c r="P212" t="n">
        <v>2</v>
      </c>
      <c r="Q212" t="n">
        <v>2</v>
      </c>
      <c r="R212" t="n">
        <v>0</v>
      </c>
      <c r="S212" t="inlineStr">
        <is>
          <t>Sostenibilidad</t>
        </is>
      </c>
      <c r="T212" t="inlineStr">
        <is>
          <t>121-2025-06-30</t>
        </is>
      </c>
      <c r="U212" t="n">
        <v>30</v>
      </c>
    </row>
    <row r="213">
      <c r="A213" t="inlineStr">
        <is>
          <t>121</t>
        </is>
      </c>
      <c r="B213" t="inlineStr">
        <is>
          <t>Ejecución presupuestal de la nómina acumulada</t>
        </is>
      </c>
      <c r="C213" t="inlineStr">
        <is>
          <t>GESTIÓN Y DESARROLLO DEL TALENTO HUMANO</t>
        </is>
      </c>
      <c r="D213" t="inlineStr">
        <is>
          <t>Mensual</t>
        </is>
      </c>
      <c r="E213" t="inlineStr">
        <is>
          <t>Negativo</t>
        </is>
      </c>
      <c r="F213" s="137" t="n">
        <v>45869</v>
      </c>
      <c r="G213" t="n">
        <v>102</v>
      </c>
      <c r="H213" t="inlineStr">
        <is>
          <t>112.24</t>
        </is>
      </c>
      <c r="I213" t="n">
        <v>0.9087669280114041</v>
      </c>
      <c r="J213" t="n">
        <v>0.9087669280114041</v>
      </c>
      <c r="K213" t="inlineStr">
        <is>
          <t>102.0%</t>
        </is>
      </c>
      <c r="L213" t="inlineStr">
        <is>
          <t>112.24%</t>
        </is>
      </c>
      <c r="M213" t="n">
        <v>2025</v>
      </c>
      <c r="N213" t="inlineStr">
        <is>
          <t>Julio</t>
        </is>
      </c>
      <c r="O213" t="inlineStr">
        <is>
          <t>2025-2</t>
        </is>
      </c>
      <c r="P213" t="n">
        <v>2</v>
      </c>
      <c r="Q213" t="n">
        <v>2</v>
      </c>
      <c r="R213" t="n">
        <v>0</v>
      </c>
      <c r="S213" t="inlineStr">
        <is>
          <t>Sostenibilidad</t>
        </is>
      </c>
      <c r="T213" t="inlineStr">
        <is>
          <t>121-2025-07-31</t>
        </is>
      </c>
      <c r="U213" t="n">
        <v>31</v>
      </c>
    </row>
    <row r="214">
      <c r="A214" t="inlineStr">
        <is>
          <t>121</t>
        </is>
      </c>
      <c r="B214" t="inlineStr">
        <is>
          <t>Ejecución presupuestal de la nómina acumulada</t>
        </is>
      </c>
      <c r="C214" t="inlineStr">
        <is>
          <t>GESTIÓN Y DESARROLLO DEL TALENTO HUMANO</t>
        </is>
      </c>
      <c r="D214" t="inlineStr">
        <is>
          <t>Mensual</t>
        </is>
      </c>
      <c r="E214" t="inlineStr">
        <is>
          <t>Negativo</t>
        </is>
      </c>
      <c r="F214" s="137" t="n">
        <v>45900</v>
      </c>
      <c r="G214" t="n">
        <v>102</v>
      </c>
      <c r="H214" t="inlineStr">
        <is>
          <t>100.68</t>
        </is>
      </c>
      <c r="I214" t="n">
        <v>1.01311084624553</v>
      </c>
      <c r="J214" t="n">
        <v>1.01311084624553</v>
      </c>
      <c r="K214" t="inlineStr">
        <is>
          <t>102.0%</t>
        </is>
      </c>
      <c r="L214" t="inlineStr">
        <is>
          <t>100.68%</t>
        </is>
      </c>
      <c r="M214" t="n">
        <v>2025</v>
      </c>
      <c r="N214" t="inlineStr">
        <is>
          <t>Agosto</t>
        </is>
      </c>
      <c r="O214" t="inlineStr">
        <is>
          <t>2025-2</t>
        </is>
      </c>
      <c r="P214" t="n">
        <v>2</v>
      </c>
      <c r="Q214" t="n">
        <v>2</v>
      </c>
      <c r="R214" t="n">
        <v>0</v>
      </c>
      <c r="S214" t="inlineStr">
        <is>
          <t>Sostenibilidad</t>
        </is>
      </c>
      <c r="T214" t="inlineStr">
        <is>
          <t>121-2025-08-31</t>
        </is>
      </c>
      <c r="U214" t="n">
        <v>31</v>
      </c>
    </row>
    <row r="215">
      <c r="A215" t="inlineStr">
        <is>
          <t>121</t>
        </is>
      </c>
      <c r="B215" t="inlineStr">
        <is>
          <t>Ejecución presupuestal de la nómina acumulada</t>
        </is>
      </c>
      <c r="C215" t="inlineStr">
        <is>
          <t>GESTIÓN Y DESARROLLO DEL TALENTO HUMANO</t>
        </is>
      </c>
      <c r="D215" t="inlineStr">
        <is>
          <t>Mensual</t>
        </is>
      </c>
      <c r="E215" t="inlineStr">
        <is>
          <t>Negativo</t>
        </is>
      </c>
      <c r="F215" s="137" t="n">
        <v>45961</v>
      </c>
      <c r="G215" t="n">
        <v>102</v>
      </c>
      <c r="H215" t="inlineStr">
        <is>
          <t>107.27</t>
        </is>
      </c>
      <c r="I215" t="n">
        <v>0.9508716323296356</v>
      </c>
      <c r="J215" t="n">
        <v>0.9508716323296356</v>
      </c>
      <c r="K215" t="inlineStr">
        <is>
          <t>102.0%</t>
        </is>
      </c>
      <c r="L215" t="inlineStr">
        <is>
          <t>107.27%</t>
        </is>
      </c>
      <c r="M215" t="n">
        <v>2025</v>
      </c>
      <c r="N215" t="inlineStr">
        <is>
          <t>Octubre</t>
        </is>
      </c>
      <c r="O215" t="inlineStr">
        <is>
          <t>2025-2</t>
        </is>
      </c>
      <c r="P215" t="n">
        <v>2</v>
      </c>
      <c r="Q215" t="n">
        <v>2</v>
      </c>
      <c r="R215" t="n">
        <v>0</v>
      </c>
      <c r="S215" t="inlineStr">
        <is>
          <t>Sostenibilidad</t>
        </is>
      </c>
      <c r="T215" t="inlineStr">
        <is>
          <t>121-2025-10-31</t>
        </is>
      </c>
      <c r="U215" t="n">
        <v>31</v>
      </c>
    </row>
    <row r="216">
      <c r="A216" t="inlineStr">
        <is>
          <t>121</t>
        </is>
      </c>
      <c r="B216" t="inlineStr">
        <is>
          <t>Ejecución presupuestal de la nómina acumulada</t>
        </is>
      </c>
      <c r="C216" t="inlineStr">
        <is>
          <t>GESTIÓN Y DESARROLLO DEL TALENTO HUMANO</t>
        </is>
      </c>
      <c r="D216" t="inlineStr">
        <is>
          <t>Mensual</t>
        </is>
      </c>
      <c r="E216" t="inlineStr">
        <is>
          <t>Negativo</t>
        </is>
      </c>
      <c r="F216" s="137" t="n">
        <v>45991</v>
      </c>
      <c r="G216" t="n">
        <v>102</v>
      </c>
      <c r="H216" t="inlineStr">
        <is>
          <t>106.53</t>
        </is>
      </c>
      <c r="I216" t="n">
        <v>0.9574767671078569</v>
      </c>
      <c r="J216" t="n">
        <v>0.9574767671078569</v>
      </c>
      <c r="K216" t="inlineStr">
        <is>
          <t>102.0%</t>
        </is>
      </c>
      <c r="L216" t="inlineStr">
        <is>
          <t>106.53%</t>
        </is>
      </c>
      <c r="M216" t="n">
        <v>2025</v>
      </c>
      <c r="N216" t="inlineStr">
        <is>
          <t>Noviembre</t>
        </is>
      </c>
      <c r="O216" t="inlineStr">
        <is>
          <t>2025-2</t>
        </is>
      </c>
      <c r="P216" t="n">
        <v>2</v>
      </c>
      <c r="Q216" t="n">
        <v>2</v>
      </c>
      <c r="R216" t="n">
        <v>0</v>
      </c>
      <c r="S216" t="inlineStr">
        <is>
          <t>Sostenibilidad</t>
        </is>
      </c>
      <c r="T216" t="inlineStr">
        <is>
          <t>121-2025-11-30</t>
        </is>
      </c>
      <c r="U216" t="n">
        <v>30</v>
      </c>
    </row>
    <row r="217">
      <c r="A217" t="inlineStr">
        <is>
          <t>121</t>
        </is>
      </c>
      <c r="B217" t="inlineStr">
        <is>
          <t>Ejecución presupuestal de la nómina acumulada</t>
        </is>
      </c>
      <c r="C217" t="inlineStr">
        <is>
          <t>GESTIÓN Y DESARROLLO DEL TALENTO HUMANO</t>
        </is>
      </c>
      <c r="D217" t="inlineStr">
        <is>
          <t>Mensual</t>
        </is>
      </c>
      <c r="E217" t="inlineStr">
        <is>
          <t>Negativo</t>
        </is>
      </c>
      <c r="F217" s="137" t="n">
        <v>46022</v>
      </c>
      <c r="G217" t="n">
        <v>102</v>
      </c>
      <c r="H217" t="inlineStr">
        <is>
          <t>104.92</t>
        </is>
      </c>
      <c r="I217" t="n">
        <v>0.9721692718261532</v>
      </c>
      <c r="J217" t="n">
        <v>0.9721692718261532</v>
      </c>
      <c r="K217" t="inlineStr">
        <is>
          <t>102.0%</t>
        </is>
      </c>
      <c r="L217" t="inlineStr">
        <is>
          <t>104.92%</t>
        </is>
      </c>
      <c r="M217" t="n">
        <v>2025</v>
      </c>
      <c r="N217" t="inlineStr">
        <is>
          <t>Diciembre</t>
        </is>
      </c>
      <c r="O217" t="inlineStr">
        <is>
          <t>2025-2</t>
        </is>
      </c>
      <c r="P217" t="n">
        <v>2</v>
      </c>
      <c r="Q217" t="n">
        <v>2</v>
      </c>
      <c r="R217" t="n">
        <v>0</v>
      </c>
      <c r="S217" t="inlineStr">
        <is>
          <t>Sostenibilidad</t>
        </is>
      </c>
      <c r="T217" t="inlineStr">
        <is>
          <t>121-2025-12-31</t>
        </is>
      </c>
      <c r="U217" t="n">
        <v>31</v>
      </c>
    </row>
    <row r="218">
      <c r="A218" t="inlineStr">
        <is>
          <t>121</t>
        </is>
      </c>
      <c r="B218" t="inlineStr">
        <is>
          <t>Ejecución presupuestal de la nómina acumulada</t>
        </is>
      </c>
      <c r="C218" t="inlineStr">
        <is>
          <t>GESTIÓN Y DESARROLLO DEL TALENTO HUMANO</t>
        </is>
      </c>
      <c r="D218" t="inlineStr">
        <is>
          <t>Mensual</t>
        </is>
      </c>
      <c r="E218" t="inlineStr">
        <is>
          <t>Negativo</t>
        </is>
      </c>
      <c r="F218" s="137" t="n">
        <v>46053</v>
      </c>
      <c r="G218" t="n">
        <v>100</v>
      </c>
      <c r="H218" t="inlineStr">
        <is>
          <t>98.65</t>
        </is>
      </c>
      <c r="I218" t="n">
        <v>1.013684744044602</v>
      </c>
      <c r="J218" t="n">
        <v>1.013684744044602</v>
      </c>
      <c r="K218" t="inlineStr">
        <is>
          <t>100.0%</t>
        </is>
      </c>
      <c r="L218" t="inlineStr">
        <is>
          <t>98.65%</t>
        </is>
      </c>
      <c r="M218" t="n">
        <v>2026</v>
      </c>
      <c r="N218" t="inlineStr">
        <is>
          <t>Enero</t>
        </is>
      </c>
      <c r="O218" t="inlineStr">
        <is>
          <t>2026-1</t>
        </is>
      </c>
      <c r="P218" t="n">
        <v>2</v>
      </c>
      <c r="Q218" t="n">
        <v>2</v>
      </c>
      <c r="R218" t="n">
        <v>0</v>
      </c>
      <c r="S218" t="inlineStr">
        <is>
          <t>Sostenibilidad</t>
        </is>
      </c>
      <c r="T218" t="inlineStr">
        <is>
          <t>121-2026-01-31</t>
        </is>
      </c>
      <c r="U218" t="n">
        <v>31</v>
      </c>
    </row>
    <row r="219">
      <c r="A219" t="inlineStr">
        <is>
          <t>122</t>
        </is>
      </c>
      <c r="B219" t="inlineStr">
        <is>
          <t>Eficacia en la solicitud documental- por periodo</t>
        </is>
      </c>
      <c r="C219" t="inlineStr">
        <is>
          <t>Gestión de calidad</t>
        </is>
      </c>
      <c r="D219" t="inlineStr">
        <is>
          <t>Bimestral</t>
        </is>
      </c>
      <c r="E219" t="inlineStr">
        <is>
          <t>Positivo</t>
        </is>
      </c>
      <c r="F219" s="137" t="n">
        <v>44985</v>
      </c>
      <c r="G219" t="n">
        <v>80</v>
      </c>
      <c r="H219" t="n">
        <v>100</v>
      </c>
      <c r="I219" t="n">
        <v>1.25</v>
      </c>
      <c r="J219" t="n">
        <v>1.25</v>
      </c>
      <c r="K219" t="inlineStr">
        <is>
          <t>%</t>
        </is>
      </c>
      <c r="L219" t="inlineStr">
        <is>
          <t>%</t>
        </is>
      </c>
      <c r="M219" t="n">
        <v>2023</v>
      </c>
      <c r="N219" t="inlineStr">
        <is>
          <t>Febrero</t>
        </is>
      </c>
      <c r="O219" t="inlineStr">
        <is>
          <t>2023-1</t>
        </is>
      </c>
      <c r="P219" t="n">
        <v>0</v>
      </c>
      <c r="Q219" t="n">
        <v>0</v>
      </c>
      <c r="R219" t="n">
        <v>0</v>
      </c>
      <c r="S219" t="inlineStr">
        <is>
          <t>Trasformación_Organizacional</t>
        </is>
      </c>
      <c r="T219" t="inlineStr">
        <is>
          <t>122-2023-02-28</t>
        </is>
      </c>
      <c r="U219" t="n">
        <v>1</v>
      </c>
    </row>
    <row r="220">
      <c r="A220" t="inlineStr">
        <is>
          <t>122</t>
        </is>
      </c>
      <c r="B220" t="inlineStr">
        <is>
          <t>Eficacia en la solicitud documental- por periodo</t>
        </is>
      </c>
      <c r="C220" t="inlineStr">
        <is>
          <t>Gestión de calidad</t>
        </is>
      </c>
      <c r="D220" t="inlineStr">
        <is>
          <t>Bimestral</t>
        </is>
      </c>
      <c r="E220" t="inlineStr">
        <is>
          <t>Positivo</t>
        </is>
      </c>
      <c r="F220" s="137" t="n">
        <v>45046</v>
      </c>
      <c r="G220" t="n">
        <v>80</v>
      </c>
      <c r="H220" t="n">
        <v>100</v>
      </c>
      <c r="I220" t="n">
        <v>1.25</v>
      </c>
      <c r="J220" t="n">
        <v>1.25</v>
      </c>
      <c r="K220" t="inlineStr">
        <is>
          <t>%</t>
        </is>
      </c>
      <c r="L220" t="inlineStr">
        <is>
          <t>%</t>
        </is>
      </c>
      <c r="M220" t="n">
        <v>2023</v>
      </c>
      <c r="N220" t="inlineStr">
        <is>
          <t>Abril</t>
        </is>
      </c>
      <c r="O220" t="inlineStr">
        <is>
          <t>2023-1</t>
        </is>
      </c>
      <c r="P220" t="n">
        <v>0</v>
      </c>
      <c r="Q220" t="n">
        <v>0</v>
      </c>
      <c r="R220" t="n">
        <v>0</v>
      </c>
      <c r="S220" t="inlineStr">
        <is>
          <t>Trasformación_Organizacional</t>
        </is>
      </c>
      <c r="T220" t="inlineStr">
        <is>
          <t>122-2023-04-30</t>
        </is>
      </c>
      <c r="U220" t="n">
        <v>1</v>
      </c>
    </row>
    <row r="221">
      <c r="A221" t="inlineStr">
        <is>
          <t>122</t>
        </is>
      </c>
      <c r="B221" t="inlineStr">
        <is>
          <t>Eficacia en la solicitud documental- por periodo</t>
        </is>
      </c>
      <c r="C221" t="inlineStr">
        <is>
          <t>Gestión de calidad</t>
        </is>
      </c>
      <c r="D221" t="inlineStr">
        <is>
          <t>Bimestral</t>
        </is>
      </c>
      <c r="E221" t="inlineStr">
        <is>
          <t>Positivo</t>
        </is>
      </c>
      <c r="F221" s="137" t="n">
        <v>45107</v>
      </c>
      <c r="G221" t="n">
        <v>80</v>
      </c>
      <c r="H221" t="n">
        <v>75</v>
      </c>
      <c r="I221" t="n">
        <v>0.9375</v>
      </c>
      <c r="J221" t="n">
        <v>0.9375</v>
      </c>
      <c r="K221" t="inlineStr">
        <is>
          <t>%</t>
        </is>
      </c>
      <c r="L221" t="inlineStr">
        <is>
          <t>%</t>
        </is>
      </c>
      <c r="M221" t="n">
        <v>2023</v>
      </c>
      <c r="N221" t="inlineStr">
        <is>
          <t>Junio</t>
        </is>
      </c>
      <c r="O221" t="inlineStr">
        <is>
          <t>2023-1</t>
        </is>
      </c>
      <c r="P221" t="n">
        <v>0</v>
      </c>
      <c r="Q221" t="n">
        <v>0</v>
      </c>
      <c r="R221" t="n">
        <v>0</v>
      </c>
      <c r="S221" t="inlineStr">
        <is>
          <t>Trasformación_Organizacional</t>
        </is>
      </c>
      <c r="T221" t="inlineStr">
        <is>
          <t>122-2023-06-30</t>
        </is>
      </c>
      <c r="U221" t="n">
        <v>1</v>
      </c>
    </row>
    <row r="222">
      <c r="A222" t="inlineStr">
        <is>
          <t>122</t>
        </is>
      </c>
      <c r="B222" t="inlineStr">
        <is>
          <t>Eficacia en la solicitud documental- por periodo</t>
        </is>
      </c>
      <c r="C222" t="inlineStr">
        <is>
          <t>Gestión de calidad</t>
        </is>
      </c>
      <c r="D222" t="inlineStr">
        <is>
          <t>Bimestral</t>
        </is>
      </c>
      <c r="E222" t="inlineStr">
        <is>
          <t>Positivo</t>
        </is>
      </c>
      <c r="F222" s="137" t="n">
        <v>45169</v>
      </c>
      <c r="G222" t="n">
        <v>80</v>
      </c>
      <c r="H222" t="n">
        <v>80</v>
      </c>
      <c r="I222" t="n">
        <v>1</v>
      </c>
      <c r="J222" t="n">
        <v>1</v>
      </c>
      <c r="K222" t="inlineStr">
        <is>
          <t>%</t>
        </is>
      </c>
      <c r="L222" t="inlineStr">
        <is>
          <t>%</t>
        </is>
      </c>
      <c r="M222" t="n">
        <v>2023</v>
      </c>
      <c r="N222" t="inlineStr">
        <is>
          <t>Agosto</t>
        </is>
      </c>
      <c r="O222" t="inlineStr">
        <is>
          <t>2023-2</t>
        </is>
      </c>
      <c r="P222" t="n">
        <v>0</v>
      </c>
      <c r="Q222" t="n">
        <v>0</v>
      </c>
      <c r="R222" t="n">
        <v>0</v>
      </c>
      <c r="S222" t="inlineStr">
        <is>
          <t>Trasformación_Organizacional</t>
        </is>
      </c>
      <c r="T222" t="inlineStr">
        <is>
          <t>122-2023-08-31</t>
        </is>
      </c>
      <c r="U222" t="n">
        <v>1</v>
      </c>
    </row>
    <row r="223">
      <c r="A223" t="inlineStr">
        <is>
          <t>122</t>
        </is>
      </c>
      <c r="B223" t="inlineStr">
        <is>
          <t>Eficacia en la solicitud documental- por periodo</t>
        </is>
      </c>
      <c r="C223" t="inlineStr">
        <is>
          <t>Gestión de calidad</t>
        </is>
      </c>
      <c r="D223" t="inlineStr">
        <is>
          <t>Bimestral</t>
        </is>
      </c>
      <c r="E223" t="inlineStr">
        <is>
          <t>Positivo</t>
        </is>
      </c>
      <c r="F223" s="137" t="n">
        <v>45230</v>
      </c>
      <c r="G223" t="n">
        <v>80</v>
      </c>
      <c r="H223" t="n">
        <v>100</v>
      </c>
      <c r="I223" t="n">
        <v>1.25</v>
      </c>
      <c r="J223" t="n">
        <v>1.25</v>
      </c>
      <c r="K223" t="inlineStr">
        <is>
          <t>%</t>
        </is>
      </c>
      <c r="L223" t="inlineStr">
        <is>
          <t>%</t>
        </is>
      </c>
      <c r="M223" t="n">
        <v>2023</v>
      </c>
      <c r="N223" t="inlineStr">
        <is>
          <t>Octubre</t>
        </is>
      </c>
      <c r="O223" t="inlineStr">
        <is>
          <t>2023-2</t>
        </is>
      </c>
      <c r="P223" t="n">
        <v>0</v>
      </c>
      <c r="Q223" t="n">
        <v>0</v>
      </c>
      <c r="R223" t="n">
        <v>0</v>
      </c>
      <c r="S223" t="inlineStr">
        <is>
          <t>Trasformación_Organizacional</t>
        </is>
      </c>
      <c r="T223" t="inlineStr">
        <is>
          <t>122-2023-10-31</t>
        </is>
      </c>
      <c r="U223" t="n">
        <v>1</v>
      </c>
    </row>
    <row r="224">
      <c r="A224" t="inlineStr">
        <is>
          <t>122</t>
        </is>
      </c>
      <c r="B224" t="inlineStr">
        <is>
          <t>Eficacia en la solicitud documental- por periodo</t>
        </is>
      </c>
      <c r="C224" t="inlineStr">
        <is>
          <t>Gestión de calidad</t>
        </is>
      </c>
      <c r="D224" t="inlineStr">
        <is>
          <t>Bimestral</t>
        </is>
      </c>
      <c r="E224" t="inlineStr">
        <is>
          <t>Positivo</t>
        </is>
      </c>
      <c r="F224" s="137" t="n">
        <v>45291</v>
      </c>
      <c r="G224" t="n">
        <v>80</v>
      </c>
      <c r="H224" t="n">
        <v>90.91</v>
      </c>
      <c r="I224" t="n">
        <v>1.136375</v>
      </c>
      <c r="J224" t="n">
        <v>1.136375</v>
      </c>
      <c r="K224" t="inlineStr">
        <is>
          <t>%</t>
        </is>
      </c>
      <c r="L224" t="inlineStr">
        <is>
          <t>%</t>
        </is>
      </c>
      <c r="M224" t="n">
        <v>2023</v>
      </c>
      <c r="N224" t="inlineStr">
        <is>
          <t>Diciembre</t>
        </is>
      </c>
      <c r="O224" t="inlineStr">
        <is>
          <t>2023-2</t>
        </is>
      </c>
      <c r="P224" t="n">
        <v>0</v>
      </c>
      <c r="Q224" t="n">
        <v>0</v>
      </c>
      <c r="R224" t="n">
        <v>0</v>
      </c>
      <c r="S224" t="inlineStr">
        <is>
          <t>Trasformación_Organizacional</t>
        </is>
      </c>
      <c r="T224" t="inlineStr">
        <is>
          <t>122-2023-12-31</t>
        </is>
      </c>
      <c r="U224" t="n">
        <v>1</v>
      </c>
    </row>
    <row r="225">
      <c r="A225" t="inlineStr">
        <is>
          <t>122</t>
        </is>
      </c>
      <c r="B225" t="inlineStr">
        <is>
          <t>Eficacia en la solicitud documental- por periodo</t>
        </is>
      </c>
      <c r="C225" t="inlineStr">
        <is>
          <t>Gestión de calidad</t>
        </is>
      </c>
      <c r="D225" t="inlineStr">
        <is>
          <t>Bimestral</t>
        </is>
      </c>
      <c r="E225" t="inlineStr">
        <is>
          <t>Positivo</t>
        </is>
      </c>
      <c r="F225" s="137" t="n">
        <v>45351</v>
      </c>
      <c r="G225" t="n">
        <v>80</v>
      </c>
      <c r="H225" t="n">
        <v>96.67</v>
      </c>
      <c r="I225" t="n">
        <v>1.208375</v>
      </c>
      <c r="J225" t="n">
        <v>1.208375</v>
      </c>
      <c r="K225" t="inlineStr">
        <is>
          <t>%</t>
        </is>
      </c>
      <c r="L225" t="inlineStr">
        <is>
          <t>%</t>
        </is>
      </c>
      <c r="M225" t="n">
        <v>2024</v>
      </c>
      <c r="N225" t="inlineStr">
        <is>
          <t>Febrero</t>
        </is>
      </c>
      <c r="O225" t="inlineStr">
        <is>
          <t>2024-1</t>
        </is>
      </c>
      <c r="P225" t="n">
        <v>0</v>
      </c>
      <c r="Q225" t="n">
        <v>0</v>
      </c>
      <c r="R225" t="n">
        <v>0</v>
      </c>
      <c r="S225" t="inlineStr">
        <is>
          <t>Trasformación_Organizacional</t>
        </is>
      </c>
      <c r="T225" t="inlineStr">
        <is>
          <t>122-2024-02-29</t>
        </is>
      </c>
      <c r="U225" t="n">
        <v>1</v>
      </c>
    </row>
    <row r="226">
      <c r="A226" t="inlineStr">
        <is>
          <t>122</t>
        </is>
      </c>
      <c r="B226" t="inlineStr">
        <is>
          <t>Eficacia en la solicitud documental- por periodo</t>
        </is>
      </c>
      <c r="C226" t="inlineStr">
        <is>
          <t>Gestión de calidad</t>
        </is>
      </c>
      <c r="D226" t="inlineStr">
        <is>
          <t>Bimestral</t>
        </is>
      </c>
      <c r="E226" t="inlineStr">
        <is>
          <t>Positivo</t>
        </is>
      </c>
      <c r="F226" s="137" t="n">
        <v>45412</v>
      </c>
      <c r="G226" t="n">
        <v>80</v>
      </c>
      <c r="H226" t="n">
        <v>97.67</v>
      </c>
      <c r="I226" t="n">
        <v>1.220875</v>
      </c>
      <c r="J226" t="n">
        <v>1.220875</v>
      </c>
      <c r="K226" t="inlineStr">
        <is>
          <t>%</t>
        </is>
      </c>
      <c r="L226" t="inlineStr">
        <is>
          <t>%</t>
        </is>
      </c>
      <c r="M226" t="n">
        <v>2024</v>
      </c>
      <c r="N226" t="inlineStr">
        <is>
          <t>Abril</t>
        </is>
      </c>
      <c r="O226" t="inlineStr">
        <is>
          <t>2024-1</t>
        </is>
      </c>
      <c r="P226" t="n">
        <v>0</v>
      </c>
      <c r="Q226" t="n">
        <v>0</v>
      </c>
      <c r="R226" t="n">
        <v>0</v>
      </c>
      <c r="S226" t="inlineStr">
        <is>
          <t>Trasformación_Organizacional</t>
        </is>
      </c>
      <c r="T226" t="inlineStr">
        <is>
          <t>122-2024-04-30</t>
        </is>
      </c>
      <c r="U226" t="n">
        <v>1</v>
      </c>
    </row>
    <row r="227">
      <c r="A227" t="inlineStr">
        <is>
          <t>122</t>
        </is>
      </c>
      <c r="B227" t="inlineStr">
        <is>
          <t>Eficacia en la solicitud documental- por periodo</t>
        </is>
      </c>
      <c r="C227" t="inlineStr">
        <is>
          <t>Gestión de calidad</t>
        </is>
      </c>
      <c r="D227" t="inlineStr">
        <is>
          <t>Bimestral</t>
        </is>
      </c>
      <c r="E227" t="inlineStr">
        <is>
          <t>Positivo</t>
        </is>
      </c>
      <c r="F227" s="137" t="n">
        <v>45473</v>
      </c>
      <c r="G227" t="n">
        <v>80</v>
      </c>
      <c r="H227" t="n">
        <v>95</v>
      </c>
      <c r="I227" t="n">
        <v>1.1875</v>
      </c>
      <c r="J227" t="n">
        <v>1.1875</v>
      </c>
      <c r="K227" t="inlineStr">
        <is>
          <t>%</t>
        </is>
      </c>
      <c r="L227" t="inlineStr">
        <is>
          <t>%</t>
        </is>
      </c>
      <c r="M227" t="n">
        <v>2024</v>
      </c>
      <c r="N227" t="inlineStr">
        <is>
          <t>Junio</t>
        </is>
      </c>
      <c r="O227" t="inlineStr">
        <is>
          <t>2024-1</t>
        </is>
      </c>
      <c r="P227" t="n">
        <v>0</v>
      </c>
      <c r="Q227" t="n">
        <v>0</v>
      </c>
      <c r="R227" t="n">
        <v>0</v>
      </c>
      <c r="S227" t="inlineStr">
        <is>
          <t>Trasformación_Organizacional</t>
        </is>
      </c>
      <c r="T227" t="inlineStr">
        <is>
          <t>122-2024-06-30</t>
        </is>
      </c>
      <c r="U227" t="n">
        <v>1</v>
      </c>
    </row>
    <row r="228">
      <c r="A228" t="inlineStr">
        <is>
          <t>122</t>
        </is>
      </c>
      <c r="B228" t="inlineStr">
        <is>
          <t>Eficacia en la solicitud documental- por periodo</t>
        </is>
      </c>
      <c r="C228" t="inlineStr">
        <is>
          <t>Gestión de calidad</t>
        </is>
      </c>
      <c r="D228" t="inlineStr">
        <is>
          <t>Bimestral</t>
        </is>
      </c>
      <c r="E228" t="inlineStr">
        <is>
          <t>Positivo</t>
        </is>
      </c>
      <c r="F228" s="137" t="n">
        <v>45535</v>
      </c>
      <c r="G228" t="n">
        <v>80</v>
      </c>
      <c r="H228" t="n">
        <v>79.06999999999999</v>
      </c>
      <c r="I228" t="n">
        <v>0.9883749999999999</v>
      </c>
      <c r="J228" t="n">
        <v>0.9883749999999999</v>
      </c>
      <c r="K228" t="inlineStr">
        <is>
          <t>%</t>
        </is>
      </c>
      <c r="L228" t="inlineStr">
        <is>
          <t>%</t>
        </is>
      </c>
      <c r="M228" t="n">
        <v>2024</v>
      </c>
      <c r="N228" t="inlineStr">
        <is>
          <t>Agosto</t>
        </is>
      </c>
      <c r="O228" t="inlineStr">
        <is>
          <t>2024-2</t>
        </is>
      </c>
      <c r="P228" t="n">
        <v>0</v>
      </c>
      <c r="Q228" t="n">
        <v>0</v>
      </c>
      <c r="R228" t="n">
        <v>0</v>
      </c>
      <c r="S228" t="inlineStr">
        <is>
          <t>Trasformación_Organizacional</t>
        </is>
      </c>
      <c r="T228" t="inlineStr">
        <is>
          <t>122-2024-08-31</t>
        </is>
      </c>
      <c r="U228" t="n">
        <v>1</v>
      </c>
    </row>
    <row r="229">
      <c r="A229" t="inlineStr">
        <is>
          <t>122</t>
        </is>
      </c>
      <c r="B229" t="inlineStr">
        <is>
          <t>Eficacia en la solicitud documental- por periodo</t>
        </is>
      </c>
      <c r="C229" t="inlineStr">
        <is>
          <t>Gestión de calidad</t>
        </is>
      </c>
      <c r="D229" t="inlineStr">
        <is>
          <t>Bimestral</t>
        </is>
      </c>
      <c r="E229" t="inlineStr">
        <is>
          <t>Positivo</t>
        </is>
      </c>
      <c r="F229" s="137" t="n">
        <v>45596</v>
      </c>
      <c r="G229" t="n">
        <v>80</v>
      </c>
      <c r="H229" t="n">
        <v>97.5</v>
      </c>
      <c r="I229" t="n">
        <v>1.21875</v>
      </c>
      <c r="J229" t="n">
        <v>1.21875</v>
      </c>
      <c r="K229" t="inlineStr">
        <is>
          <t>%</t>
        </is>
      </c>
      <c r="L229" t="inlineStr">
        <is>
          <t>%</t>
        </is>
      </c>
      <c r="M229" t="n">
        <v>2024</v>
      </c>
      <c r="N229" t="inlineStr">
        <is>
          <t>Octubre</t>
        </is>
      </c>
      <c r="O229" t="inlineStr">
        <is>
          <t>2024-2</t>
        </is>
      </c>
      <c r="P229" t="n">
        <v>0</v>
      </c>
      <c r="Q229" t="n">
        <v>0</v>
      </c>
      <c r="R229" t="n">
        <v>0</v>
      </c>
      <c r="S229" t="inlineStr">
        <is>
          <t>Trasformación_Organizacional</t>
        </is>
      </c>
      <c r="T229" t="inlineStr">
        <is>
          <t>122-2024-10-31</t>
        </is>
      </c>
      <c r="U229" t="n">
        <v>1</v>
      </c>
    </row>
    <row r="230">
      <c r="A230" t="inlineStr">
        <is>
          <t>122</t>
        </is>
      </c>
      <c r="B230" t="inlineStr">
        <is>
          <t>Eficacia en la solicitud documental- por periodo</t>
        </is>
      </c>
      <c r="C230" t="inlineStr">
        <is>
          <t>Gestión de calidad</t>
        </is>
      </c>
      <c r="D230" t="inlineStr">
        <is>
          <t>Bimestral</t>
        </is>
      </c>
      <c r="E230" t="inlineStr">
        <is>
          <t>Positivo</t>
        </is>
      </c>
      <c r="F230" s="137" t="n">
        <v>45657</v>
      </c>
      <c r="G230" t="n">
        <v>80</v>
      </c>
      <c r="H230" t="n">
        <v>100</v>
      </c>
      <c r="I230" t="n">
        <v>1.25</v>
      </c>
      <c r="J230" t="n">
        <v>1.25</v>
      </c>
      <c r="K230" t="inlineStr">
        <is>
          <t>%</t>
        </is>
      </c>
      <c r="L230" t="inlineStr">
        <is>
          <t>%</t>
        </is>
      </c>
      <c r="M230" t="n">
        <v>2024</v>
      </c>
      <c r="N230" t="inlineStr">
        <is>
          <t>Diciembre</t>
        </is>
      </c>
      <c r="O230" t="inlineStr">
        <is>
          <t>2024-2</t>
        </is>
      </c>
      <c r="P230" t="n">
        <v>0</v>
      </c>
      <c r="Q230" t="n">
        <v>0</v>
      </c>
      <c r="R230" t="n">
        <v>0</v>
      </c>
      <c r="S230" t="inlineStr">
        <is>
          <t>Trasformación_Organizacional</t>
        </is>
      </c>
      <c r="T230" t="inlineStr">
        <is>
          <t>122-2024-12-31</t>
        </is>
      </c>
      <c r="U230" t="n">
        <v>1</v>
      </c>
    </row>
    <row r="231">
      <c r="A231" t="inlineStr">
        <is>
          <t>122</t>
        </is>
      </c>
      <c r="B231" t="inlineStr">
        <is>
          <t>Eficacia en la solicitud documental- por periodo</t>
        </is>
      </c>
      <c r="C231" t="inlineStr">
        <is>
          <t>Gestión de calidad</t>
        </is>
      </c>
      <c r="D231" t="inlineStr">
        <is>
          <t>Mensual</t>
        </is>
      </c>
      <c r="E231" t="inlineStr">
        <is>
          <t>Positivo</t>
        </is>
      </c>
      <c r="F231" s="137" t="n">
        <v>45688</v>
      </c>
      <c r="G231" t="n">
        <v>90</v>
      </c>
      <c r="H231" t="inlineStr">
        <is>
          <t>N/A</t>
        </is>
      </c>
      <c r="I231" t="n">
        <v>0</v>
      </c>
      <c r="J231" t="n">
        <v>0</v>
      </c>
      <c r="K231" t="inlineStr">
        <is>
          <t>90.0%</t>
        </is>
      </c>
      <c r="M231" t="n">
        <v>2025</v>
      </c>
      <c r="N231" t="inlineStr">
        <is>
          <t>Enero</t>
        </is>
      </c>
      <c r="O231" t="inlineStr">
        <is>
          <t>2025-1</t>
        </is>
      </c>
      <c r="P231" t="n">
        <v>2</v>
      </c>
      <c r="Q231" t="n">
        <v>2</v>
      </c>
      <c r="R231" t="n">
        <v>0</v>
      </c>
      <c r="S231" t="inlineStr">
        <is>
          <t>Transformación_Organizacional</t>
        </is>
      </c>
      <c r="T231" t="inlineStr">
        <is>
          <t>122-2025-01-31</t>
        </is>
      </c>
      <c r="U231" t="n">
        <v>31</v>
      </c>
    </row>
    <row r="232">
      <c r="A232" t="inlineStr">
        <is>
          <t>122</t>
        </is>
      </c>
      <c r="B232" t="inlineStr">
        <is>
          <t>Eficacia en la solicitud documental- por periodo</t>
        </is>
      </c>
      <c r="C232" t="inlineStr">
        <is>
          <t>Gestión de calidad</t>
        </is>
      </c>
      <c r="D232" t="inlineStr">
        <is>
          <t>Mensual</t>
        </is>
      </c>
      <c r="E232" t="inlineStr">
        <is>
          <t>Positivo</t>
        </is>
      </c>
      <c r="F232" s="137" t="n">
        <v>45716</v>
      </c>
      <c r="G232" t="n">
        <v>90</v>
      </c>
      <c r="H232" t="inlineStr">
        <is>
          <t>100</t>
        </is>
      </c>
      <c r="I232" t="n">
        <v>1.111111111111111</v>
      </c>
      <c r="J232" t="n">
        <v>1.111111111111111</v>
      </c>
      <c r="K232" t="inlineStr">
        <is>
          <t>90.0%</t>
        </is>
      </c>
      <c r="L232" t="inlineStr">
        <is>
          <t>100.0%</t>
        </is>
      </c>
      <c r="M232" t="n">
        <v>2025</v>
      </c>
      <c r="N232" t="inlineStr">
        <is>
          <t>Febrero</t>
        </is>
      </c>
      <c r="O232" t="inlineStr">
        <is>
          <t>2025-1</t>
        </is>
      </c>
      <c r="P232" t="n">
        <v>2</v>
      </c>
      <c r="Q232" t="n">
        <v>2</v>
      </c>
      <c r="R232" t="n">
        <v>0</v>
      </c>
      <c r="S232" t="inlineStr">
        <is>
          <t>Transformación_Organizacional</t>
        </is>
      </c>
      <c r="T232" t="inlineStr">
        <is>
          <t>122-2025-02-28</t>
        </is>
      </c>
      <c r="U232" t="n">
        <v>28</v>
      </c>
    </row>
    <row r="233">
      <c r="A233" t="inlineStr">
        <is>
          <t>122</t>
        </is>
      </c>
      <c r="B233" t="inlineStr">
        <is>
          <t>Eficacia en la solicitud documental- por periodo</t>
        </is>
      </c>
      <c r="C233" t="inlineStr">
        <is>
          <t>Gestión de calidad</t>
        </is>
      </c>
      <c r="D233" t="inlineStr">
        <is>
          <t>Mensual</t>
        </is>
      </c>
      <c r="E233" t="inlineStr">
        <is>
          <t>Positivo</t>
        </is>
      </c>
      <c r="F233" s="137" t="n">
        <v>45747</v>
      </c>
      <c r="G233" t="n">
        <v>90</v>
      </c>
      <c r="H233" t="inlineStr">
        <is>
          <t>N/A</t>
        </is>
      </c>
      <c r="I233" t="n">
        <v>0</v>
      </c>
      <c r="J233" t="n">
        <v>0</v>
      </c>
      <c r="K233" t="inlineStr">
        <is>
          <t>90.0%</t>
        </is>
      </c>
      <c r="M233" t="n">
        <v>2025</v>
      </c>
      <c r="N233" t="inlineStr">
        <is>
          <t>Marzo</t>
        </is>
      </c>
      <c r="O233" t="inlineStr">
        <is>
          <t>2025-1</t>
        </is>
      </c>
      <c r="P233" t="n">
        <v>2</v>
      </c>
      <c r="Q233" t="n">
        <v>2</v>
      </c>
      <c r="R233" t="n">
        <v>0</v>
      </c>
      <c r="S233" t="inlineStr">
        <is>
          <t>Transformación_Organizacional</t>
        </is>
      </c>
      <c r="T233" t="inlineStr">
        <is>
          <t>122-2025-03-31</t>
        </is>
      </c>
      <c r="U233" t="n">
        <v>31</v>
      </c>
    </row>
    <row r="234">
      <c r="A234" t="inlineStr">
        <is>
          <t>122</t>
        </is>
      </c>
      <c r="B234" t="inlineStr">
        <is>
          <t>Eficacia en la solicitud documental- por periodo</t>
        </is>
      </c>
      <c r="C234" t="inlineStr">
        <is>
          <t>Gestión de calidad</t>
        </is>
      </c>
      <c r="D234" t="inlineStr">
        <is>
          <t>Mensual</t>
        </is>
      </c>
      <c r="E234" t="inlineStr">
        <is>
          <t>Positivo</t>
        </is>
      </c>
      <c r="F234" s="137" t="n">
        <v>45777</v>
      </c>
      <c r="G234" t="n">
        <v>90</v>
      </c>
      <c r="H234" t="inlineStr">
        <is>
          <t>100</t>
        </is>
      </c>
      <c r="I234" t="n">
        <v>1.111111111111111</v>
      </c>
      <c r="J234" t="n">
        <v>1.111111111111111</v>
      </c>
      <c r="K234" t="inlineStr">
        <is>
          <t>90.0%</t>
        </is>
      </c>
      <c r="L234" t="inlineStr">
        <is>
          <t>100.0%</t>
        </is>
      </c>
      <c r="M234" t="n">
        <v>2025</v>
      </c>
      <c r="N234" t="inlineStr">
        <is>
          <t>Abril</t>
        </is>
      </c>
      <c r="O234" t="inlineStr">
        <is>
          <t>2025-1</t>
        </is>
      </c>
      <c r="P234" t="n">
        <v>2</v>
      </c>
      <c r="Q234" t="n">
        <v>2</v>
      </c>
      <c r="R234" t="n">
        <v>0</v>
      </c>
      <c r="S234" t="inlineStr">
        <is>
          <t>Transformación_Organizacional</t>
        </is>
      </c>
      <c r="T234" t="inlineStr">
        <is>
          <t>122-2025-04-30</t>
        </is>
      </c>
      <c r="U234" t="n">
        <v>30</v>
      </c>
    </row>
    <row r="235">
      <c r="A235" t="inlineStr">
        <is>
          <t>122</t>
        </is>
      </c>
      <c r="B235" t="inlineStr">
        <is>
          <t>Eficacia en la solicitud documental- por periodo</t>
        </is>
      </c>
      <c r="C235" t="inlineStr">
        <is>
          <t>Gestión de calidad</t>
        </is>
      </c>
      <c r="D235" t="inlineStr">
        <is>
          <t>Mensual</t>
        </is>
      </c>
      <c r="E235" t="inlineStr">
        <is>
          <t>Positivo</t>
        </is>
      </c>
      <c r="F235" s="137" t="n">
        <v>45808</v>
      </c>
      <c r="G235" t="n">
        <v>90</v>
      </c>
      <c r="H235" t="inlineStr">
        <is>
          <t>N/A</t>
        </is>
      </c>
      <c r="I235" t="n">
        <v>0</v>
      </c>
      <c r="J235" t="n">
        <v>0</v>
      </c>
      <c r="K235" t="inlineStr">
        <is>
          <t>90.0%</t>
        </is>
      </c>
      <c r="M235" t="n">
        <v>2025</v>
      </c>
      <c r="N235" t="inlineStr">
        <is>
          <t>Mayo</t>
        </is>
      </c>
      <c r="O235" t="inlineStr">
        <is>
          <t>2025-1</t>
        </is>
      </c>
      <c r="P235" t="n">
        <v>2</v>
      </c>
      <c r="Q235" t="n">
        <v>2</v>
      </c>
      <c r="R235" t="n">
        <v>0</v>
      </c>
      <c r="S235" t="inlineStr">
        <is>
          <t>Transformación_Organizacional</t>
        </is>
      </c>
      <c r="T235" t="inlineStr">
        <is>
          <t>122-2025-05-31</t>
        </is>
      </c>
      <c r="U235" t="n">
        <v>31</v>
      </c>
    </row>
    <row r="236">
      <c r="A236" t="inlineStr">
        <is>
          <t>122</t>
        </is>
      </c>
      <c r="B236" t="inlineStr">
        <is>
          <t>Eficacia en la solicitud documental- por periodo</t>
        </is>
      </c>
      <c r="C236" t="inlineStr">
        <is>
          <t>Gestión de calidad</t>
        </is>
      </c>
      <c r="D236" t="inlineStr">
        <is>
          <t>Mensual</t>
        </is>
      </c>
      <c r="E236" t="inlineStr">
        <is>
          <t>Positivo</t>
        </is>
      </c>
      <c r="F236" s="137" t="n">
        <v>45838</v>
      </c>
      <c r="G236" t="n">
        <v>90</v>
      </c>
      <c r="H236" t="inlineStr">
        <is>
          <t>43.48</t>
        </is>
      </c>
      <c r="I236" t="n">
        <v>0.4831111111111111</v>
      </c>
      <c r="J236" t="n">
        <v>0.4831111111111111</v>
      </c>
      <c r="K236" t="inlineStr">
        <is>
          <t>90.0%</t>
        </is>
      </c>
      <c r="L236" t="inlineStr">
        <is>
          <t>43.48%</t>
        </is>
      </c>
      <c r="M236" t="n">
        <v>2025</v>
      </c>
      <c r="N236" t="inlineStr">
        <is>
          <t>Junio</t>
        </is>
      </c>
      <c r="O236" t="inlineStr">
        <is>
          <t>2025-1</t>
        </is>
      </c>
      <c r="P236" t="n">
        <v>2</v>
      </c>
      <c r="Q236" t="n">
        <v>2</v>
      </c>
      <c r="R236" t="n">
        <v>0</v>
      </c>
      <c r="S236" t="inlineStr">
        <is>
          <t>Transformación_Organizacional</t>
        </is>
      </c>
      <c r="T236" t="inlineStr">
        <is>
          <t>122-2025-06-30</t>
        </is>
      </c>
      <c r="U236" t="n">
        <v>30</v>
      </c>
    </row>
    <row r="237">
      <c r="A237" t="inlineStr">
        <is>
          <t>122</t>
        </is>
      </c>
      <c r="B237" t="inlineStr">
        <is>
          <t>Eficacia en la solicitud documental- por periodo</t>
        </is>
      </c>
      <c r="C237" t="inlineStr">
        <is>
          <t>Gestión de calidad</t>
        </is>
      </c>
      <c r="D237" t="inlineStr">
        <is>
          <t>Mensual</t>
        </is>
      </c>
      <c r="E237" t="inlineStr">
        <is>
          <t>Positivo</t>
        </is>
      </c>
      <c r="F237" s="137" t="n">
        <v>45869</v>
      </c>
      <c r="G237" t="n">
        <v>90</v>
      </c>
      <c r="H237" t="inlineStr">
        <is>
          <t>78.26</t>
        </is>
      </c>
      <c r="I237" t="n">
        <v>0.8695555555555556</v>
      </c>
      <c r="J237" t="n">
        <v>0.8695555555555556</v>
      </c>
      <c r="K237" t="inlineStr">
        <is>
          <t>90.0%</t>
        </is>
      </c>
      <c r="L237" t="inlineStr">
        <is>
          <t>78.26%</t>
        </is>
      </c>
      <c r="M237" t="n">
        <v>2025</v>
      </c>
      <c r="N237" t="inlineStr">
        <is>
          <t>Julio</t>
        </is>
      </c>
      <c r="O237" t="inlineStr">
        <is>
          <t>2025-2</t>
        </is>
      </c>
      <c r="P237" t="n">
        <v>2</v>
      </c>
      <c r="Q237" t="n">
        <v>2</v>
      </c>
      <c r="R237" t="n">
        <v>0</v>
      </c>
      <c r="S237" t="inlineStr">
        <is>
          <t>Transformación_Organizacional</t>
        </is>
      </c>
      <c r="T237" t="inlineStr">
        <is>
          <t>122-2025-07-31</t>
        </is>
      </c>
      <c r="U237" t="n">
        <v>31</v>
      </c>
    </row>
    <row r="238">
      <c r="A238" t="inlineStr">
        <is>
          <t>122</t>
        </is>
      </c>
      <c r="B238" t="inlineStr">
        <is>
          <t>Eficacia en la solicitud documental- por periodo</t>
        </is>
      </c>
      <c r="C238" t="inlineStr">
        <is>
          <t>Gestión de calidad</t>
        </is>
      </c>
      <c r="D238" t="inlineStr">
        <is>
          <t>Mensual</t>
        </is>
      </c>
      <c r="E238" t="inlineStr">
        <is>
          <t>Positivo</t>
        </is>
      </c>
      <c r="F238" s="137" t="n">
        <v>45900</v>
      </c>
      <c r="G238" t="n">
        <v>90</v>
      </c>
      <c r="H238" t="inlineStr">
        <is>
          <t>57.89</t>
        </is>
      </c>
      <c r="I238" t="n">
        <v>0.6432222222222223</v>
      </c>
      <c r="J238" t="n">
        <v>0.6432222222222223</v>
      </c>
      <c r="K238" t="inlineStr">
        <is>
          <t>90.0%</t>
        </is>
      </c>
      <c r="L238" t="inlineStr">
        <is>
          <t>57.89%</t>
        </is>
      </c>
      <c r="M238" t="n">
        <v>2025</v>
      </c>
      <c r="N238" t="inlineStr">
        <is>
          <t>Agosto</t>
        </is>
      </c>
      <c r="O238" t="inlineStr">
        <is>
          <t>2025-2</t>
        </is>
      </c>
      <c r="P238" t="n">
        <v>2</v>
      </c>
      <c r="Q238" t="n">
        <v>2</v>
      </c>
      <c r="R238" t="n">
        <v>0</v>
      </c>
      <c r="S238" t="inlineStr">
        <is>
          <t>Transformación_Organizacional</t>
        </is>
      </c>
      <c r="T238" t="inlineStr">
        <is>
          <t>122-2025-08-31</t>
        </is>
      </c>
      <c r="U238" t="n">
        <v>31</v>
      </c>
    </row>
    <row r="239">
      <c r="A239" t="inlineStr">
        <is>
          <t>122</t>
        </is>
      </c>
      <c r="B239" t="inlineStr">
        <is>
          <t>Eficacia en la solicitud documental- por periodo</t>
        </is>
      </c>
      <c r="C239" t="inlineStr">
        <is>
          <t>Gestión de calidad</t>
        </is>
      </c>
      <c r="D239" t="inlineStr">
        <is>
          <t>Mensual</t>
        </is>
      </c>
      <c r="E239" t="inlineStr">
        <is>
          <t>Positivo</t>
        </is>
      </c>
      <c r="F239" s="137" t="n">
        <v>45961</v>
      </c>
      <c r="G239" t="n">
        <v>90</v>
      </c>
      <c r="H239" t="inlineStr">
        <is>
          <t>88.89</t>
        </is>
      </c>
      <c r="I239" t="n">
        <v>0.9876666666666667</v>
      </c>
      <c r="J239" t="n">
        <v>0.9876666666666667</v>
      </c>
      <c r="K239" t="inlineStr">
        <is>
          <t>90.0%</t>
        </is>
      </c>
      <c r="L239" t="inlineStr">
        <is>
          <t>88.89%</t>
        </is>
      </c>
      <c r="M239" t="n">
        <v>2025</v>
      </c>
      <c r="N239" t="inlineStr">
        <is>
          <t>Octubre</t>
        </is>
      </c>
      <c r="O239" t="inlineStr">
        <is>
          <t>2025-2</t>
        </is>
      </c>
      <c r="P239" t="n">
        <v>2</v>
      </c>
      <c r="Q239" t="n">
        <v>2</v>
      </c>
      <c r="R239" t="n">
        <v>0</v>
      </c>
      <c r="S239" t="inlineStr">
        <is>
          <t>Transformación_Organizacional</t>
        </is>
      </c>
      <c r="T239" t="inlineStr">
        <is>
          <t>122-2025-10-31</t>
        </is>
      </c>
      <c r="U239" t="n">
        <v>31</v>
      </c>
    </row>
    <row r="240">
      <c r="A240" t="inlineStr">
        <is>
          <t>122</t>
        </is>
      </c>
      <c r="B240" t="inlineStr">
        <is>
          <t>Eficacia en la solicitud documental- por periodo</t>
        </is>
      </c>
      <c r="C240" t="inlineStr">
        <is>
          <t>Gestión de calidad</t>
        </is>
      </c>
      <c r="D240" t="inlineStr">
        <is>
          <t>Mensual</t>
        </is>
      </c>
      <c r="E240" t="inlineStr">
        <is>
          <t>Positivo</t>
        </is>
      </c>
      <c r="F240" s="137" t="n">
        <v>45991</v>
      </c>
      <c r="G240" t="n">
        <v>90</v>
      </c>
      <c r="H240" t="inlineStr">
        <is>
          <t>90</t>
        </is>
      </c>
      <c r="I240" t="n">
        <v>1</v>
      </c>
      <c r="J240" t="n">
        <v>1</v>
      </c>
      <c r="K240" t="inlineStr">
        <is>
          <t>90.0%</t>
        </is>
      </c>
      <c r="L240" t="inlineStr">
        <is>
          <t>90.0%</t>
        </is>
      </c>
      <c r="M240" t="n">
        <v>2025</v>
      </c>
      <c r="N240" t="inlineStr">
        <is>
          <t>Noviembre</t>
        </is>
      </c>
      <c r="O240" t="inlineStr">
        <is>
          <t>2025-2</t>
        </is>
      </c>
      <c r="P240" t="n">
        <v>2</v>
      </c>
      <c r="Q240" t="n">
        <v>2</v>
      </c>
      <c r="R240" t="n">
        <v>0</v>
      </c>
      <c r="S240" t="inlineStr">
        <is>
          <t>Transformación_Organizacional</t>
        </is>
      </c>
      <c r="T240" t="inlineStr">
        <is>
          <t>122-2025-11-30</t>
        </is>
      </c>
      <c r="U240" t="n">
        <v>30</v>
      </c>
    </row>
    <row r="241">
      <c r="A241" t="inlineStr">
        <is>
          <t>122</t>
        </is>
      </c>
      <c r="B241" t="inlineStr">
        <is>
          <t>Eficacia en la solicitud documental- por periodo</t>
        </is>
      </c>
      <c r="C241" t="inlineStr">
        <is>
          <t>Gestión de calidad</t>
        </is>
      </c>
      <c r="D241" t="inlineStr">
        <is>
          <t>Mensual</t>
        </is>
      </c>
      <c r="E241" t="inlineStr">
        <is>
          <t>Positivo</t>
        </is>
      </c>
      <c r="F241" s="137" t="n">
        <v>46022</v>
      </c>
      <c r="G241" t="n">
        <v>90</v>
      </c>
      <c r="H241" t="inlineStr">
        <is>
          <t>100</t>
        </is>
      </c>
      <c r="I241" t="n">
        <v>1.111111111111111</v>
      </c>
      <c r="J241" t="n">
        <v>1.111111111111111</v>
      </c>
      <c r="K241" t="inlineStr">
        <is>
          <t>90.0%</t>
        </is>
      </c>
      <c r="L241" t="inlineStr">
        <is>
          <t>100.0%</t>
        </is>
      </c>
      <c r="M241" t="n">
        <v>2025</v>
      </c>
      <c r="N241" t="inlineStr">
        <is>
          <t>Diciembre</t>
        </is>
      </c>
      <c r="O241" t="inlineStr">
        <is>
          <t>2025-2</t>
        </is>
      </c>
      <c r="P241" t="n">
        <v>2</v>
      </c>
      <c r="Q241" t="n">
        <v>2</v>
      </c>
      <c r="R241" t="n">
        <v>0</v>
      </c>
      <c r="S241" t="inlineStr">
        <is>
          <t>Transformación_Organizacional</t>
        </is>
      </c>
      <c r="T241" t="inlineStr">
        <is>
          <t>122-2025-12-31</t>
        </is>
      </c>
      <c r="U241" t="n">
        <v>31</v>
      </c>
    </row>
    <row r="242">
      <c r="A242" t="inlineStr">
        <is>
          <t>122</t>
        </is>
      </c>
      <c r="B242" t="inlineStr">
        <is>
          <t>Eficacia en la solicitud documental- por periodo</t>
        </is>
      </c>
      <c r="C242" t="inlineStr">
        <is>
          <t>Gestión de calidad</t>
        </is>
      </c>
      <c r="D242" t="inlineStr">
        <is>
          <t>Mensual</t>
        </is>
      </c>
      <c r="E242" t="inlineStr">
        <is>
          <t>Positivo</t>
        </is>
      </c>
      <c r="F242" s="137" t="n">
        <v>46053</v>
      </c>
      <c r="G242" t="n">
        <v>80</v>
      </c>
      <c r="H242" t="inlineStr">
        <is>
          <t>N/A</t>
        </is>
      </c>
      <c r="I242" t="n">
        <v>0</v>
      </c>
      <c r="J242" t="n">
        <v>0</v>
      </c>
      <c r="K242" t="inlineStr">
        <is>
          <t>80.0%</t>
        </is>
      </c>
      <c r="M242" t="n">
        <v>2026</v>
      </c>
      <c r="N242" t="inlineStr">
        <is>
          <t>Enero</t>
        </is>
      </c>
      <c r="O242" t="inlineStr">
        <is>
          <t>2026-1</t>
        </is>
      </c>
      <c r="P242" t="n">
        <v>2</v>
      </c>
      <c r="Q242" t="n">
        <v>2</v>
      </c>
      <c r="R242" t="n">
        <v>0</v>
      </c>
      <c r="S242" t="inlineStr">
        <is>
          <t>Transformación_Organizacional</t>
        </is>
      </c>
      <c r="T242" t="inlineStr">
        <is>
          <t>122-2026-01-31</t>
        </is>
      </c>
      <c r="U242" t="n">
        <v>31</v>
      </c>
    </row>
    <row r="243">
      <c r="A243" t="inlineStr">
        <is>
          <t>124</t>
        </is>
      </c>
      <c r="B243" t="inlineStr">
        <is>
          <t>Indice de Frecuencia de accidentalidad</t>
        </is>
      </c>
      <c r="C243" t="inlineStr">
        <is>
          <t>GESTIÓN DE SEGURIDAD Y SALUD EN EL TRABAJO</t>
        </is>
      </c>
      <c r="D243" t="inlineStr">
        <is>
          <t>Mensual</t>
        </is>
      </c>
      <c r="E243" t="inlineStr">
        <is>
          <t>Negativo</t>
        </is>
      </c>
      <c r="F243" s="137" t="n">
        <v>44592</v>
      </c>
      <c r="G243" t="n">
        <v>1.6</v>
      </c>
      <c r="H243" t="n">
        <v>0</v>
      </c>
      <c r="I243" t="n">
        <v>1</v>
      </c>
      <c r="J243" t="n">
        <v>1</v>
      </c>
      <c r="K243" t="inlineStr">
        <is>
          <t>DEC</t>
        </is>
      </c>
      <c r="L243" t="inlineStr">
        <is>
          <t>%</t>
        </is>
      </c>
      <c r="M243" t="n">
        <v>2022</v>
      </c>
      <c r="N243" t="inlineStr">
        <is>
          <t>Enero</t>
        </is>
      </c>
      <c r="O243" t="inlineStr">
        <is>
          <t>2022-1</t>
        </is>
      </c>
      <c r="P243" t="n">
        <v>1</v>
      </c>
      <c r="Q243" t="n">
        <v>2</v>
      </c>
      <c r="R243" t="n">
        <v>0</v>
      </c>
      <c r="S243" t="inlineStr">
        <is>
          <t>Trasformación_Organizacional</t>
        </is>
      </c>
      <c r="T243" t="inlineStr">
        <is>
          <t>124-2022-01-31</t>
        </is>
      </c>
      <c r="U243" t="n">
        <v>1</v>
      </c>
    </row>
    <row r="244">
      <c r="A244" t="inlineStr">
        <is>
          <t>124</t>
        </is>
      </c>
      <c r="B244" t="inlineStr">
        <is>
          <t>Indice de Frecuencia de accidentalidad</t>
        </is>
      </c>
      <c r="C244" t="inlineStr">
        <is>
          <t>GESTIÓN DE SEGURIDAD Y SALUD EN EL TRABAJO</t>
        </is>
      </c>
      <c r="D244" t="inlineStr">
        <is>
          <t>Mensual</t>
        </is>
      </c>
      <c r="E244" t="inlineStr">
        <is>
          <t>Negativo</t>
        </is>
      </c>
      <c r="F244" s="137" t="n">
        <v>44620</v>
      </c>
      <c r="G244" t="n">
        <v>1.6</v>
      </c>
      <c r="H244" t="n">
        <v>0.07000000000000001</v>
      </c>
      <c r="I244" t="n">
        <v>1</v>
      </c>
      <c r="J244" t="n">
        <v>1</v>
      </c>
      <c r="K244" t="inlineStr">
        <is>
          <t>DEC</t>
        </is>
      </c>
      <c r="L244" t="inlineStr">
        <is>
          <t>%</t>
        </is>
      </c>
      <c r="M244" t="n">
        <v>2022</v>
      </c>
      <c r="N244" t="inlineStr">
        <is>
          <t>Febrero</t>
        </is>
      </c>
      <c r="O244" t="inlineStr">
        <is>
          <t>2022-1</t>
        </is>
      </c>
      <c r="P244" t="n">
        <v>1</v>
      </c>
      <c r="Q244" t="n">
        <v>2</v>
      </c>
      <c r="R244" t="n">
        <v>0</v>
      </c>
      <c r="S244" t="inlineStr">
        <is>
          <t>Trasformación_Organizacional</t>
        </is>
      </c>
      <c r="T244" t="inlineStr">
        <is>
          <t>124-2022-02-28</t>
        </is>
      </c>
      <c r="U244" t="n">
        <v>1</v>
      </c>
    </row>
    <row r="245">
      <c r="A245" t="inlineStr">
        <is>
          <t>124</t>
        </is>
      </c>
      <c r="B245" t="inlineStr">
        <is>
          <t>Indice de Frecuencia de accidentalidad</t>
        </is>
      </c>
      <c r="C245" t="inlineStr">
        <is>
          <t>GESTIÓN DE SEGURIDAD Y SALUD EN EL TRABAJO</t>
        </is>
      </c>
      <c r="D245" t="inlineStr">
        <is>
          <t>Mensual</t>
        </is>
      </c>
      <c r="E245" t="inlineStr">
        <is>
          <t>Negativo</t>
        </is>
      </c>
      <c r="F245" s="137" t="n">
        <v>44651</v>
      </c>
      <c r="G245" t="n">
        <v>1.6</v>
      </c>
      <c r="H245" t="n">
        <v>0</v>
      </c>
      <c r="I245" t="n">
        <v>1</v>
      </c>
      <c r="J245" t="n">
        <v>1</v>
      </c>
      <c r="K245" t="inlineStr">
        <is>
          <t>DEC</t>
        </is>
      </c>
      <c r="L245" t="inlineStr">
        <is>
          <t>%</t>
        </is>
      </c>
      <c r="M245" t="n">
        <v>2022</v>
      </c>
      <c r="N245" t="inlineStr">
        <is>
          <t>Marzo</t>
        </is>
      </c>
      <c r="O245" t="inlineStr">
        <is>
          <t>2022-1</t>
        </is>
      </c>
      <c r="P245" t="n">
        <v>1</v>
      </c>
      <c r="Q245" t="n">
        <v>2</v>
      </c>
      <c r="R245" t="n">
        <v>0</v>
      </c>
      <c r="S245" t="inlineStr">
        <is>
          <t>Trasformación_Organizacional</t>
        </is>
      </c>
      <c r="T245" t="inlineStr">
        <is>
          <t>124-2022-03-31</t>
        </is>
      </c>
      <c r="U245" t="n">
        <v>1</v>
      </c>
    </row>
    <row r="246">
      <c r="A246" t="inlineStr">
        <is>
          <t>124</t>
        </is>
      </c>
      <c r="B246" t="inlineStr">
        <is>
          <t>Indice de Frecuencia de accidentalidad</t>
        </is>
      </c>
      <c r="C246" t="inlineStr">
        <is>
          <t>GESTIÓN DE SEGURIDAD Y SALUD EN EL TRABAJO</t>
        </is>
      </c>
      <c r="D246" t="inlineStr">
        <is>
          <t>Mensual</t>
        </is>
      </c>
      <c r="E246" t="inlineStr">
        <is>
          <t>Negativo</t>
        </is>
      </c>
      <c r="F246" s="137" t="n">
        <v>44681</v>
      </c>
      <c r="G246" t="n">
        <v>1.6</v>
      </c>
      <c r="H246" t="n">
        <v>0</v>
      </c>
      <c r="I246" t="n">
        <v>1</v>
      </c>
      <c r="J246" t="n">
        <v>1</v>
      </c>
      <c r="K246" t="inlineStr">
        <is>
          <t>DEC</t>
        </is>
      </c>
      <c r="L246" t="inlineStr">
        <is>
          <t>DEC</t>
        </is>
      </c>
      <c r="M246" t="n">
        <v>2022</v>
      </c>
      <c r="N246" t="inlineStr">
        <is>
          <t>Abril</t>
        </is>
      </c>
      <c r="O246" t="inlineStr">
        <is>
          <t>2022-1</t>
        </is>
      </c>
      <c r="P246" t="n">
        <v>1</v>
      </c>
      <c r="Q246" t="n">
        <v>2</v>
      </c>
      <c r="R246" t="n">
        <v>0</v>
      </c>
      <c r="S246" t="inlineStr">
        <is>
          <t>Trasformación_Organizacional</t>
        </is>
      </c>
      <c r="T246" t="inlineStr">
        <is>
          <t>124-2022-04-30</t>
        </is>
      </c>
      <c r="U246" t="n">
        <v>1</v>
      </c>
    </row>
    <row r="247">
      <c r="A247" t="inlineStr">
        <is>
          <t>124</t>
        </is>
      </c>
      <c r="B247" t="inlineStr">
        <is>
          <t>Indice de Frecuencia de accidentalidad</t>
        </is>
      </c>
      <c r="C247" t="inlineStr">
        <is>
          <t>GESTIÓN DE SEGURIDAD Y SALUD EN EL TRABAJO</t>
        </is>
      </c>
      <c r="D247" t="inlineStr">
        <is>
          <t>Mensual</t>
        </is>
      </c>
      <c r="E247" t="inlineStr">
        <is>
          <t>Negativo</t>
        </is>
      </c>
      <c r="F247" s="137" t="n">
        <v>44712</v>
      </c>
      <c r="G247" t="n">
        <v>1.6</v>
      </c>
      <c r="H247" t="n">
        <v>0.05</v>
      </c>
      <c r="I247" t="n">
        <v>1</v>
      </c>
      <c r="J247" t="n">
        <v>1</v>
      </c>
      <c r="K247" t="inlineStr">
        <is>
          <t>DEC</t>
        </is>
      </c>
      <c r="L247" t="inlineStr">
        <is>
          <t>DEC</t>
        </is>
      </c>
      <c r="M247" t="n">
        <v>2022</v>
      </c>
      <c r="N247" t="inlineStr">
        <is>
          <t>Mayo</t>
        </is>
      </c>
      <c r="O247" t="inlineStr">
        <is>
          <t>2022-1</t>
        </is>
      </c>
      <c r="P247" t="n">
        <v>1</v>
      </c>
      <c r="Q247" t="n">
        <v>2</v>
      </c>
      <c r="R247" t="n">
        <v>0</v>
      </c>
      <c r="S247" t="inlineStr">
        <is>
          <t>Trasformación_Organizacional</t>
        </is>
      </c>
      <c r="T247" t="inlineStr">
        <is>
          <t>124-2022-05-31</t>
        </is>
      </c>
      <c r="U247" t="n">
        <v>1</v>
      </c>
    </row>
    <row r="248">
      <c r="A248" t="inlineStr">
        <is>
          <t>124</t>
        </is>
      </c>
      <c r="B248" t="inlineStr">
        <is>
          <t>Indice de Frecuencia de accidentalidad</t>
        </is>
      </c>
      <c r="C248" t="inlineStr">
        <is>
          <t>GESTIÓN DE SEGURIDAD Y SALUD EN EL TRABAJO</t>
        </is>
      </c>
      <c r="D248" t="inlineStr">
        <is>
          <t>Mensual</t>
        </is>
      </c>
      <c r="E248" t="inlineStr">
        <is>
          <t>Negativo</t>
        </is>
      </c>
      <c r="F248" s="137" t="n">
        <v>44742</v>
      </c>
      <c r="G248" t="n">
        <v>1.6</v>
      </c>
      <c r="H248" t="n">
        <v>0</v>
      </c>
      <c r="I248" t="n">
        <v>1</v>
      </c>
      <c r="J248" t="n">
        <v>1</v>
      </c>
      <c r="K248" t="inlineStr">
        <is>
          <t>DEC</t>
        </is>
      </c>
      <c r="L248" t="inlineStr">
        <is>
          <t>DEC</t>
        </is>
      </c>
      <c r="M248" t="n">
        <v>2022</v>
      </c>
      <c r="N248" t="inlineStr">
        <is>
          <t>Junio</t>
        </is>
      </c>
      <c r="O248" t="inlineStr">
        <is>
          <t>2022-1</t>
        </is>
      </c>
      <c r="P248" t="n">
        <v>1</v>
      </c>
      <c r="Q248" t="n">
        <v>2</v>
      </c>
      <c r="R248" t="n">
        <v>0</v>
      </c>
      <c r="S248" t="inlineStr">
        <is>
          <t>Trasformación_Organizacional</t>
        </is>
      </c>
      <c r="T248" t="inlineStr">
        <is>
          <t>124-2022-06-30</t>
        </is>
      </c>
      <c r="U248" t="n">
        <v>1</v>
      </c>
    </row>
    <row r="249">
      <c r="A249" t="inlineStr">
        <is>
          <t>124</t>
        </is>
      </c>
      <c r="B249" t="inlineStr">
        <is>
          <t>Indice de Frecuencia de accidentalidad</t>
        </is>
      </c>
      <c r="C249" t="inlineStr">
        <is>
          <t>GESTIÓN DE SEGURIDAD Y SALUD EN EL TRABAJO</t>
        </is>
      </c>
      <c r="D249" t="inlineStr">
        <is>
          <t>Mensual</t>
        </is>
      </c>
      <c r="E249" t="inlineStr">
        <is>
          <t>Negativo</t>
        </is>
      </c>
      <c r="F249" s="137" t="n">
        <v>44773</v>
      </c>
      <c r="G249" t="n">
        <v>1.6</v>
      </c>
      <c r="H249" t="n">
        <v>0</v>
      </c>
      <c r="I249" t="n">
        <v>1</v>
      </c>
      <c r="J249" t="n">
        <v>1</v>
      </c>
      <c r="K249" t="inlineStr">
        <is>
          <t>DEC</t>
        </is>
      </c>
      <c r="L249" t="inlineStr">
        <is>
          <t>DEC</t>
        </is>
      </c>
      <c r="M249" t="n">
        <v>2022</v>
      </c>
      <c r="N249" t="inlineStr">
        <is>
          <t>Julio</t>
        </is>
      </c>
      <c r="O249" t="inlineStr">
        <is>
          <t>2022-2</t>
        </is>
      </c>
      <c r="P249" t="n">
        <v>1</v>
      </c>
      <c r="Q249" t="n">
        <v>2</v>
      </c>
      <c r="R249" t="n">
        <v>0</v>
      </c>
      <c r="S249" t="inlineStr">
        <is>
          <t>Trasformación_Organizacional</t>
        </is>
      </c>
      <c r="T249" t="inlineStr">
        <is>
          <t>124-2022-07-31</t>
        </is>
      </c>
      <c r="U249" t="n">
        <v>1</v>
      </c>
    </row>
    <row r="250">
      <c r="A250" t="inlineStr">
        <is>
          <t>124</t>
        </is>
      </c>
      <c r="B250" t="inlineStr">
        <is>
          <t>Indice de Frecuencia de accidentalidad</t>
        </is>
      </c>
      <c r="C250" t="inlineStr">
        <is>
          <t>GESTIÓN DE SEGURIDAD Y SALUD EN EL TRABAJO</t>
        </is>
      </c>
      <c r="D250" t="inlineStr">
        <is>
          <t>Mensual</t>
        </is>
      </c>
      <c r="E250" t="inlineStr">
        <is>
          <t>Negativo</t>
        </is>
      </c>
      <c r="F250" s="137" t="n">
        <v>44804</v>
      </c>
      <c r="G250" t="n">
        <v>1.6</v>
      </c>
      <c r="H250" t="n">
        <v>0.19</v>
      </c>
      <c r="I250" t="n">
        <v>1</v>
      </c>
      <c r="J250" t="n">
        <v>1</v>
      </c>
      <c r="K250" t="inlineStr">
        <is>
          <t>DEC</t>
        </is>
      </c>
      <c r="L250" t="inlineStr">
        <is>
          <t>DEC</t>
        </is>
      </c>
      <c r="M250" t="n">
        <v>2022</v>
      </c>
      <c r="N250" t="inlineStr">
        <is>
          <t>Agosto</t>
        </is>
      </c>
      <c r="O250" t="inlineStr">
        <is>
          <t>2022-2</t>
        </is>
      </c>
      <c r="P250" t="n">
        <v>1</v>
      </c>
      <c r="Q250" t="n">
        <v>2</v>
      </c>
      <c r="R250" t="n">
        <v>0</v>
      </c>
      <c r="S250" t="inlineStr">
        <is>
          <t>Trasformación_Organizacional</t>
        </is>
      </c>
      <c r="T250" t="inlineStr">
        <is>
          <t>124-2022-08-31</t>
        </is>
      </c>
      <c r="U250" t="n">
        <v>1</v>
      </c>
    </row>
    <row r="251">
      <c r="A251" t="inlineStr">
        <is>
          <t>124</t>
        </is>
      </c>
      <c r="B251" t="inlineStr">
        <is>
          <t>Indice de Frecuencia de accidentalidad</t>
        </is>
      </c>
      <c r="C251" t="inlineStr">
        <is>
          <t>GESTIÓN DE SEGURIDAD Y SALUD EN EL TRABAJO</t>
        </is>
      </c>
      <c r="D251" t="inlineStr">
        <is>
          <t>Mensual</t>
        </is>
      </c>
      <c r="E251" t="inlineStr">
        <is>
          <t>Negativo</t>
        </is>
      </c>
      <c r="F251" s="137" t="n">
        <v>44834</v>
      </c>
      <c r="G251" t="n">
        <v>1.6</v>
      </c>
      <c r="H251" t="n">
        <v>0</v>
      </c>
      <c r="I251" t="n">
        <v>1</v>
      </c>
      <c r="J251" t="n">
        <v>1</v>
      </c>
      <c r="K251" t="inlineStr">
        <is>
          <t>DEC</t>
        </is>
      </c>
      <c r="L251" t="inlineStr">
        <is>
          <t>DEC</t>
        </is>
      </c>
      <c r="M251" t="n">
        <v>2022</v>
      </c>
      <c r="N251" t="inlineStr">
        <is>
          <t>Septiembre</t>
        </is>
      </c>
      <c r="O251" t="inlineStr">
        <is>
          <t>2022-2</t>
        </is>
      </c>
      <c r="P251" t="n">
        <v>1</v>
      </c>
      <c r="Q251" t="n">
        <v>2</v>
      </c>
      <c r="R251" t="n">
        <v>0</v>
      </c>
      <c r="S251" t="inlineStr">
        <is>
          <t>Trasformación_Organizacional</t>
        </is>
      </c>
      <c r="T251" t="inlineStr">
        <is>
          <t>124-2022-09-30</t>
        </is>
      </c>
      <c r="U251" t="n">
        <v>1</v>
      </c>
    </row>
    <row r="252">
      <c r="A252" t="inlineStr">
        <is>
          <t>124</t>
        </is>
      </c>
      <c r="B252" t="inlineStr">
        <is>
          <t>Indice de Frecuencia de accidentalidad</t>
        </is>
      </c>
      <c r="C252" t="inlineStr">
        <is>
          <t>GESTIÓN DE SEGURIDAD Y SALUD EN EL TRABAJO</t>
        </is>
      </c>
      <c r="D252" t="inlineStr">
        <is>
          <t>Mensual</t>
        </is>
      </c>
      <c r="E252" t="inlineStr">
        <is>
          <t>Negativo</t>
        </is>
      </c>
      <c r="F252" s="137" t="n">
        <v>44865</v>
      </c>
      <c r="G252" t="n">
        <v>1.6</v>
      </c>
      <c r="H252" t="n">
        <v>0.06</v>
      </c>
      <c r="I252" t="n">
        <v>1</v>
      </c>
      <c r="J252" t="n">
        <v>1</v>
      </c>
      <c r="K252" t="inlineStr">
        <is>
          <t>DEC</t>
        </is>
      </c>
      <c r="L252" t="inlineStr">
        <is>
          <t>DEC</t>
        </is>
      </c>
      <c r="M252" t="n">
        <v>2022</v>
      </c>
      <c r="N252" t="inlineStr">
        <is>
          <t>Octubre</t>
        </is>
      </c>
      <c r="O252" t="inlineStr">
        <is>
          <t>2022-2</t>
        </is>
      </c>
      <c r="P252" t="n">
        <v>1</v>
      </c>
      <c r="Q252" t="n">
        <v>2</v>
      </c>
      <c r="R252" t="n">
        <v>0</v>
      </c>
      <c r="S252" t="inlineStr">
        <is>
          <t>Trasformación_Organizacional</t>
        </is>
      </c>
      <c r="T252" t="inlineStr">
        <is>
          <t>124-2022-10-31</t>
        </is>
      </c>
      <c r="U252" t="n">
        <v>1</v>
      </c>
    </row>
    <row r="253">
      <c r="A253" t="inlineStr">
        <is>
          <t>124</t>
        </is>
      </c>
      <c r="B253" t="inlineStr">
        <is>
          <t>Indice de Frecuencia de accidentalidad</t>
        </is>
      </c>
      <c r="C253" t="inlineStr">
        <is>
          <t>GESTIÓN DE SEGURIDAD Y SALUD EN EL TRABAJO</t>
        </is>
      </c>
      <c r="D253" t="inlineStr">
        <is>
          <t>Mensual</t>
        </is>
      </c>
      <c r="E253" t="inlineStr">
        <is>
          <t>Negativo</t>
        </is>
      </c>
      <c r="F253" s="137" t="n">
        <v>44895</v>
      </c>
      <c r="G253" t="n">
        <v>1.6</v>
      </c>
      <c r="H253" t="n">
        <v>0</v>
      </c>
      <c r="I253" t="n">
        <v>1</v>
      </c>
      <c r="J253" t="n">
        <v>1</v>
      </c>
      <c r="K253" t="inlineStr">
        <is>
          <t>DEC</t>
        </is>
      </c>
      <c r="L253" t="inlineStr">
        <is>
          <t>DEC</t>
        </is>
      </c>
      <c r="M253" t="n">
        <v>2022</v>
      </c>
      <c r="N253" t="inlineStr">
        <is>
          <t>Noviembre</t>
        </is>
      </c>
      <c r="O253" t="inlineStr">
        <is>
          <t>2022-2</t>
        </is>
      </c>
      <c r="P253" t="n">
        <v>1</v>
      </c>
      <c r="Q253" t="n">
        <v>2</v>
      </c>
      <c r="R253" t="n">
        <v>0</v>
      </c>
      <c r="S253" t="inlineStr">
        <is>
          <t>Trasformación_Organizacional</t>
        </is>
      </c>
      <c r="T253" t="inlineStr">
        <is>
          <t>124-2022-11-30</t>
        </is>
      </c>
      <c r="U253" t="n">
        <v>1</v>
      </c>
    </row>
    <row r="254">
      <c r="A254" t="inlineStr">
        <is>
          <t>124</t>
        </is>
      </c>
      <c r="B254" t="inlineStr">
        <is>
          <t>Indice de Frecuencia de accidentalidad</t>
        </is>
      </c>
      <c r="C254" t="inlineStr">
        <is>
          <t>GESTIÓN DE SEGURIDAD Y SALUD EN EL TRABAJO</t>
        </is>
      </c>
      <c r="D254" t="inlineStr">
        <is>
          <t>Mensual</t>
        </is>
      </c>
      <c r="E254" t="inlineStr">
        <is>
          <t>Negativo</t>
        </is>
      </c>
      <c r="F254" s="137" t="n">
        <v>44926</v>
      </c>
      <c r="G254" t="n">
        <v>1.6</v>
      </c>
      <c r="H254" t="n">
        <v>0</v>
      </c>
      <c r="I254" t="n">
        <v>1</v>
      </c>
      <c r="J254" t="n">
        <v>1</v>
      </c>
      <c r="K254" t="inlineStr">
        <is>
          <t>DEC</t>
        </is>
      </c>
      <c r="L254" t="inlineStr">
        <is>
          <t>DEC</t>
        </is>
      </c>
      <c r="M254" t="n">
        <v>2022</v>
      </c>
      <c r="N254" t="inlineStr">
        <is>
          <t>Diciembre</t>
        </is>
      </c>
      <c r="O254" t="inlineStr">
        <is>
          <t>2022-2</t>
        </is>
      </c>
      <c r="P254" t="n">
        <v>1</v>
      </c>
      <c r="Q254" t="n">
        <v>2</v>
      </c>
      <c r="R254" t="n">
        <v>0</v>
      </c>
      <c r="S254" t="inlineStr">
        <is>
          <t>Trasformación_Organizacional</t>
        </is>
      </c>
      <c r="T254" t="inlineStr">
        <is>
          <t>124-2022-12-31</t>
        </is>
      </c>
      <c r="U254" t="n">
        <v>1</v>
      </c>
    </row>
    <row r="255">
      <c r="A255" t="inlineStr">
        <is>
          <t>124</t>
        </is>
      </c>
      <c r="B255" t="inlineStr">
        <is>
          <t>Indice de Frecuencia de accidentalidad</t>
        </is>
      </c>
      <c r="C255" t="inlineStr">
        <is>
          <t>GESTIÓN DE SEGURIDAD Y SALUD EN EL TRABAJO</t>
        </is>
      </c>
      <c r="D255" t="inlineStr">
        <is>
          <t>Mensual</t>
        </is>
      </c>
      <c r="E255" t="inlineStr">
        <is>
          <t>Negativo</t>
        </is>
      </c>
      <c r="F255" s="137" t="n">
        <v>44957</v>
      </c>
      <c r="G255" t="n">
        <v>1.6</v>
      </c>
      <c r="H255" t="n">
        <v>0</v>
      </c>
      <c r="I255" t="n">
        <v>1</v>
      </c>
      <c r="J255" t="n">
        <v>1</v>
      </c>
      <c r="K255" t="inlineStr">
        <is>
          <t>DEC</t>
        </is>
      </c>
      <c r="L255" t="inlineStr">
        <is>
          <t>DEC</t>
        </is>
      </c>
      <c r="M255" t="n">
        <v>2023</v>
      </c>
      <c r="N255" t="inlineStr">
        <is>
          <t>Enero</t>
        </is>
      </c>
      <c r="O255" t="inlineStr">
        <is>
          <t>2023-1</t>
        </is>
      </c>
      <c r="P255" t="n">
        <v>1</v>
      </c>
      <c r="Q255" t="n">
        <v>2</v>
      </c>
      <c r="R255" t="n">
        <v>0</v>
      </c>
      <c r="S255" t="inlineStr">
        <is>
          <t>Trasformación_Organizacional</t>
        </is>
      </c>
      <c r="T255" t="inlineStr">
        <is>
          <t>124-2023-01-31</t>
        </is>
      </c>
      <c r="U255" t="n">
        <v>1</v>
      </c>
    </row>
    <row r="256">
      <c r="A256" t="inlineStr">
        <is>
          <t>124</t>
        </is>
      </c>
      <c r="B256" t="inlineStr">
        <is>
          <t>Indice de Frecuencia de accidentalidad</t>
        </is>
      </c>
      <c r="C256" t="inlineStr">
        <is>
          <t>GESTIÓN DE SEGURIDAD Y SALUD EN EL TRABAJO</t>
        </is>
      </c>
      <c r="D256" t="inlineStr">
        <is>
          <t>Mensual</t>
        </is>
      </c>
      <c r="E256" t="inlineStr">
        <is>
          <t>Negativo</t>
        </is>
      </c>
      <c r="F256" s="137" t="n">
        <v>44985</v>
      </c>
      <c r="G256" t="n">
        <v>1.6</v>
      </c>
      <c r="H256" t="n">
        <v>0</v>
      </c>
      <c r="I256" t="n">
        <v>1</v>
      </c>
      <c r="J256" t="n">
        <v>1</v>
      </c>
      <c r="K256" t="inlineStr">
        <is>
          <t>DEC</t>
        </is>
      </c>
      <c r="L256" t="inlineStr">
        <is>
          <t>DEC</t>
        </is>
      </c>
      <c r="M256" t="n">
        <v>2023</v>
      </c>
      <c r="N256" t="inlineStr">
        <is>
          <t>Febrero</t>
        </is>
      </c>
      <c r="O256" t="inlineStr">
        <is>
          <t>2023-1</t>
        </is>
      </c>
      <c r="P256" t="n">
        <v>1</v>
      </c>
      <c r="Q256" t="n">
        <v>2</v>
      </c>
      <c r="R256" t="n">
        <v>0</v>
      </c>
      <c r="S256" t="inlineStr">
        <is>
          <t>Trasformación_Organizacional</t>
        </is>
      </c>
      <c r="T256" t="inlineStr">
        <is>
          <t>124-2023-02-28</t>
        </is>
      </c>
      <c r="U256" t="n">
        <v>1</v>
      </c>
    </row>
    <row r="257">
      <c r="A257" t="inlineStr">
        <is>
          <t>124</t>
        </is>
      </c>
      <c r="B257" t="inlineStr">
        <is>
          <t>Indice de Frecuencia de accidentalidad</t>
        </is>
      </c>
      <c r="C257" t="inlineStr">
        <is>
          <t>GESTIÓN DE SEGURIDAD Y SALUD EN EL TRABAJO</t>
        </is>
      </c>
      <c r="D257" t="inlineStr">
        <is>
          <t>Mensual</t>
        </is>
      </c>
      <c r="E257" t="inlineStr">
        <is>
          <t>Negativo</t>
        </is>
      </c>
      <c r="F257" s="137" t="n">
        <v>45016</v>
      </c>
      <c r="G257" t="n">
        <v>1.6</v>
      </c>
      <c r="H257" t="n">
        <v>0</v>
      </c>
      <c r="I257" t="n">
        <v>1</v>
      </c>
      <c r="J257" t="n">
        <v>1</v>
      </c>
      <c r="K257" t="inlineStr">
        <is>
          <t>DEC</t>
        </is>
      </c>
      <c r="L257" t="inlineStr">
        <is>
          <t>DEC</t>
        </is>
      </c>
      <c r="M257" t="n">
        <v>2023</v>
      </c>
      <c r="N257" t="inlineStr">
        <is>
          <t>Marzo</t>
        </is>
      </c>
      <c r="O257" t="inlineStr">
        <is>
          <t>2023-1</t>
        </is>
      </c>
      <c r="P257" t="n">
        <v>1</v>
      </c>
      <c r="Q257" t="n">
        <v>2</v>
      </c>
      <c r="R257" t="n">
        <v>0</v>
      </c>
      <c r="S257" t="inlineStr">
        <is>
          <t>Trasformación_Organizacional</t>
        </is>
      </c>
      <c r="T257" t="inlineStr">
        <is>
          <t>124-2023-03-31</t>
        </is>
      </c>
      <c r="U257" t="n">
        <v>1</v>
      </c>
    </row>
    <row r="258">
      <c r="A258" t="inlineStr">
        <is>
          <t>124</t>
        </is>
      </c>
      <c r="B258" t="inlineStr">
        <is>
          <t>Indice de Frecuencia de accidentalidad</t>
        </is>
      </c>
      <c r="C258" t="inlineStr">
        <is>
          <t>GESTIÓN DE SEGURIDAD Y SALUD EN EL TRABAJO</t>
        </is>
      </c>
      <c r="D258" t="inlineStr">
        <is>
          <t>Mensual</t>
        </is>
      </c>
      <c r="E258" t="inlineStr">
        <is>
          <t>Negativo</t>
        </is>
      </c>
      <c r="F258" s="137" t="n">
        <v>45046</v>
      </c>
      <c r="G258" t="n">
        <v>1.6</v>
      </c>
      <c r="H258" t="n">
        <v>0.104356900600052</v>
      </c>
      <c r="I258" t="n">
        <v>1</v>
      </c>
      <c r="J258" t="n">
        <v>1</v>
      </c>
      <c r="K258" t="inlineStr">
        <is>
          <t>DEC</t>
        </is>
      </c>
      <c r="L258" t="inlineStr">
        <is>
          <t>DEC</t>
        </is>
      </c>
      <c r="M258" t="n">
        <v>2023</v>
      </c>
      <c r="N258" t="inlineStr">
        <is>
          <t>Abril</t>
        </is>
      </c>
      <c r="O258" t="inlineStr">
        <is>
          <t>2023-1</t>
        </is>
      </c>
      <c r="P258" t="n">
        <v>1</v>
      </c>
      <c r="Q258" t="n">
        <v>2</v>
      </c>
      <c r="R258" t="n">
        <v>0</v>
      </c>
      <c r="S258" t="inlineStr">
        <is>
          <t>Trasformación_Organizacional</t>
        </is>
      </c>
      <c r="T258" t="inlineStr">
        <is>
          <t>124-2023-04-30</t>
        </is>
      </c>
      <c r="U258" t="n">
        <v>1</v>
      </c>
    </row>
    <row r="259">
      <c r="A259" t="inlineStr">
        <is>
          <t>124</t>
        </is>
      </c>
      <c r="B259" t="inlineStr">
        <is>
          <t>Indice de Frecuencia de accidentalidad</t>
        </is>
      </c>
      <c r="C259" t="inlineStr">
        <is>
          <t>GESTIÓN DE SEGURIDAD Y SALUD EN EL TRABAJO</t>
        </is>
      </c>
      <c r="D259" t="inlineStr">
        <is>
          <t>Mensual</t>
        </is>
      </c>
      <c r="E259" t="inlineStr">
        <is>
          <t>Negativo</t>
        </is>
      </c>
      <c r="F259" s="137" t="n">
        <v>45077</v>
      </c>
      <c r="G259" t="n">
        <v>1.6</v>
      </c>
      <c r="H259" t="n">
        <v>0.0510725229826353</v>
      </c>
      <c r="I259" t="n">
        <v>1</v>
      </c>
      <c r="J259" t="n">
        <v>1</v>
      </c>
      <c r="K259" t="inlineStr">
        <is>
          <t>DEC</t>
        </is>
      </c>
      <c r="L259" t="inlineStr">
        <is>
          <t>DEC</t>
        </is>
      </c>
      <c r="M259" t="n">
        <v>2023</v>
      </c>
      <c r="N259" t="inlineStr">
        <is>
          <t>Mayo</t>
        </is>
      </c>
      <c r="O259" t="inlineStr">
        <is>
          <t>2023-1</t>
        </is>
      </c>
      <c r="P259" t="n">
        <v>1</v>
      </c>
      <c r="Q259" t="n">
        <v>2</v>
      </c>
      <c r="R259" t="n">
        <v>0</v>
      </c>
      <c r="S259" t="inlineStr">
        <is>
          <t>Trasformación_Organizacional</t>
        </is>
      </c>
      <c r="T259" t="inlineStr">
        <is>
          <t>124-2023-05-31</t>
        </is>
      </c>
      <c r="U259" t="n">
        <v>1</v>
      </c>
    </row>
    <row r="260">
      <c r="A260" t="inlineStr">
        <is>
          <t>124</t>
        </is>
      </c>
      <c r="B260" t="inlineStr">
        <is>
          <t>Indice de Frecuencia de accidentalidad</t>
        </is>
      </c>
      <c r="C260" t="inlineStr">
        <is>
          <t>GESTIÓN DE SEGURIDAD Y SALUD EN EL TRABAJO</t>
        </is>
      </c>
      <c r="D260" t="inlineStr">
        <is>
          <t>Mensual</t>
        </is>
      </c>
      <c r="E260" t="inlineStr">
        <is>
          <t>Negativo</t>
        </is>
      </c>
      <c r="F260" s="137" t="n">
        <v>45107</v>
      </c>
      <c r="G260" t="n">
        <v>1.6</v>
      </c>
      <c r="H260" t="n">
        <v>0</v>
      </c>
      <c r="I260" t="n">
        <v>1</v>
      </c>
      <c r="J260" t="n">
        <v>1</v>
      </c>
      <c r="K260" t="inlineStr">
        <is>
          <t>DEC</t>
        </is>
      </c>
      <c r="L260" t="inlineStr">
        <is>
          <t>DEC</t>
        </is>
      </c>
      <c r="M260" t="n">
        <v>2023</v>
      </c>
      <c r="N260" t="inlineStr">
        <is>
          <t>Junio</t>
        </is>
      </c>
      <c r="O260" t="inlineStr">
        <is>
          <t>2023-1</t>
        </is>
      </c>
      <c r="P260" t="n">
        <v>1</v>
      </c>
      <c r="Q260" t="n">
        <v>2</v>
      </c>
      <c r="R260" t="n">
        <v>0</v>
      </c>
      <c r="S260" t="inlineStr">
        <is>
          <t>Trasformación_Organizacional</t>
        </is>
      </c>
      <c r="T260" t="inlineStr">
        <is>
          <t>124-2023-06-30</t>
        </is>
      </c>
      <c r="U260" t="n">
        <v>1</v>
      </c>
    </row>
    <row r="261">
      <c r="A261" t="inlineStr">
        <is>
          <t>124</t>
        </is>
      </c>
      <c r="B261" t="inlineStr">
        <is>
          <t>Indice de Frecuencia de accidentalidad</t>
        </is>
      </c>
      <c r="C261" t="inlineStr">
        <is>
          <t>GESTIÓN DE SEGURIDAD Y SALUD EN EL TRABAJO</t>
        </is>
      </c>
      <c r="D261" t="inlineStr">
        <is>
          <t>Mensual</t>
        </is>
      </c>
      <c r="E261" t="inlineStr">
        <is>
          <t>Negativo</t>
        </is>
      </c>
      <c r="F261" s="137" t="n">
        <v>45138</v>
      </c>
      <c r="G261" t="n">
        <v>1.6</v>
      </c>
      <c r="H261" t="n">
        <v>0.075471698113208</v>
      </c>
      <c r="I261" t="n">
        <v>1</v>
      </c>
      <c r="J261" t="n">
        <v>1</v>
      </c>
      <c r="K261" t="inlineStr">
        <is>
          <t>DEC</t>
        </is>
      </c>
      <c r="L261" t="inlineStr">
        <is>
          <t>DEC</t>
        </is>
      </c>
      <c r="M261" t="n">
        <v>2023</v>
      </c>
      <c r="N261" t="inlineStr">
        <is>
          <t>Julio</t>
        </is>
      </c>
      <c r="O261" t="inlineStr">
        <is>
          <t>2023-2</t>
        </is>
      </c>
      <c r="P261" t="n">
        <v>1</v>
      </c>
      <c r="Q261" t="n">
        <v>2</v>
      </c>
      <c r="R261" t="n">
        <v>0</v>
      </c>
      <c r="S261" t="inlineStr">
        <is>
          <t>Trasformación_Organizacional</t>
        </is>
      </c>
      <c r="T261" t="inlineStr">
        <is>
          <t>124-2023-07-31</t>
        </is>
      </c>
      <c r="U261" t="n">
        <v>1</v>
      </c>
    </row>
    <row r="262">
      <c r="A262" t="inlineStr">
        <is>
          <t>124</t>
        </is>
      </c>
      <c r="B262" t="inlineStr">
        <is>
          <t>Indice de Frecuencia de accidentalidad</t>
        </is>
      </c>
      <c r="C262" t="inlineStr">
        <is>
          <t>GESTIÓN DE SEGURIDAD Y SALUD EN EL TRABAJO</t>
        </is>
      </c>
      <c r="D262" t="inlineStr">
        <is>
          <t>Mensual</t>
        </is>
      </c>
      <c r="E262" t="inlineStr">
        <is>
          <t>Negativo</t>
        </is>
      </c>
      <c r="F262" s="137" t="n">
        <v>45169</v>
      </c>
      <c r="G262" t="n">
        <v>1.6</v>
      </c>
      <c r="H262" t="n">
        <v>0.06</v>
      </c>
      <c r="I262" t="n">
        <v>1</v>
      </c>
      <c r="J262" t="n">
        <v>1</v>
      </c>
      <c r="K262" t="inlineStr">
        <is>
          <t>DEC</t>
        </is>
      </c>
      <c r="L262" t="inlineStr">
        <is>
          <t>DEC</t>
        </is>
      </c>
      <c r="M262" t="n">
        <v>2023</v>
      </c>
      <c r="N262" t="inlineStr">
        <is>
          <t>Agosto</t>
        </is>
      </c>
      <c r="O262" t="inlineStr">
        <is>
          <t>2023-2</t>
        </is>
      </c>
      <c r="P262" t="n">
        <v>1</v>
      </c>
      <c r="Q262" t="n">
        <v>2</v>
      </c>
      <c r="R262" t="n">
        <v>0</v>
      </c>
      <c r="S262" t="inlineStr">
        <is>
          <t>Trasformación_Organizacional</t>
        </is>
      </c>
      <c r="T262" t="inlineStr">
        <is>
          <t>124-2023-08-31</t>
        </is>
      </c>
      <c r="U262" t="n">
        <v>1</v>
      </c>
    </row>
    <row r="263">
      <c r="A263" t="inlineStr">
        <is>
          <t>124</t>
        </is>
      </c>
      <c r="B263" t="inlineStr">
        <is>
          <t>Indice de Frecuencia de accidentalidad</t>
        </is>
      </c>
      <c r="C263" t="inlineStr">
        <is>
          <t>GESTIÓN DE SEGURIDAD Y SALUD EN EL TRABAJO</t>
        </is>
      </c>
      <c r="D263" t="inlineStr">
        <is>
          <t>Mensual</t>
        </is>
      </c>
      <c r="E263" t="inlineStr">
        <is>
          <t>Negativo</t>
        </is>
      </c>
      <c r="F263" s="137" t="n">
        <v>45199</v>
      </c>
      <c r="G263" t="n">
        <v>1.6</v>
      </c>
      <c r="H263" t="n">
        <v>0</v>
      </c>
      <c r="I263" t="n">
        <v>1</v>
      </c>
      <c r="J263" t="n">
        <v>1</v>
      </c>
      <c r="K263" t="inlineStr">
        <is>
          <t>DEC</t>
        </is>
      </c>
      <c r="L263" t="inlineStr">
        <is>
          <t>DEC</t>
        </is>
      </c>
      <c r="M263" t="n">
        <v>2023</v>
      </c>
      <c r="N263" t="inlineStr">
        <is>
          <t>Septiembre</t>
        </is>
      </c>
      <c r="O263" t="inlineStr">
        <is>
          <t>2023-2</t>
        </is>
      </c>
      <c r="P263" t="n">
        <v>1</v>
      </c>
      <c r="Q263" t="n">
        <v>2</v>
      </c>
      <c r="R263" t="n">
        <v>0</v>
      </c>
      <c r="S263" t="inlineStr">
        <is>
          <t>Trasformación_Organizacional</t>
        </is>
      </c>
      <c r="T263" t="inlineStr">
        <is>
          <t>124-2023-09-30</t>
        </is>
      </c>
      <c r="U263" t="n">
        <v>1</v>
      </c>
    </row>
    <row r="264">
      <c r="A264" t="inlineStr">
        <is>
          <t>124</t>
        </is>
      </c>
      <c r="B264" t="inlineStr">
        <is>
          <t>Indice de Frecuencia de accidentalidad</t>
        </is>
      </c>
      <c r="C264" t="inlineStr">
        <is>
          <t>GESTIÓN DE SEGURIDAD Y SALUD EN EL TRABAJO</t>
        </is>
      </c>
      <c r="D264" t="inlineStr">
        <is>
          <t>Mensual</t>
        </is>
      </c>
      <c r="E264" t="inlineStr">
        <is>
          <t>Negativo</t>
        </is>
      </c>
      <c r="F264" s="137" t="n">
        <v>45230</v>
      </c>
      <c r="G264" t="n">
        <v>1.6</v>
      </c>
      <c r="H264" t="n">
        <v>0.05</v>
      </c>
      <c r="I264" t="n">
        <v>1</v>
      </c>
      <c r="J264" t="n">
        <v>1</v>
      </c>
      <c r="K264" t="inlineStr">
        <is>
          <t>DEC</t>
        </is>
      </c>
      <c r="L264" t="inlineStr">
        <is>
          <t>DEC</t>
        </is>
      </c>
      <c r="M264" t="n">
        <v>2023</v>
      </c>
      <c r="N264" t="inlineStr">
        <is>
          <t>Octubre</t>
        </is>
      </c>
      <c r="O264" t="inlineStr">
        <is>
          <t>2023-2</t>
        </is>
      </c>
      <c r="P264" t="n">
        <v>1</v>
      </c>
      <c r="Q264" t="n">
        <v>2</v>
      </c>
      <c r="R264" t="n">
        <v>0</v>
      </c>
      <c r="S264" t="inlineStr">
        <is>
          <t>Trasformación_Organizacional</t>
        </is>
      </c>
      <c r="T264" t="inlineStr">
        <is>
          <t>124-2023-10-31</t>
        </is>
      </c>
      <c r="U264" t="n">
        <v>1</v>
      </c>
    </row>
    <row r="265">
      <c r="A265" t="inlineStr">
        <is>
          <t>124</t>
        </is>
      </c>
      <c r="B265" t="inlineStr">
        <is>
          <t>Indice de Frecuencia de accidentalidad</t>
        </is>
      </c>
      <c r="C265" t="inlineStr">
        <is>
          <t>GESTIÓN DE SEGURIDAD Y SALUD EN EL TRABAJO</t>
        </is>
      </c>
      <c r="D265" t="inlineStr">
        <is>
          <t>Mensual</t>
        </is>
      </c>
      <c r="E265" t="inlineStr">
        <is>
          <t>Negativo</t>
        </is>
      </c>
      <c r="F265" s="137" t="n">
        <v>45260</v>
      </c>
      <c r="G265" t="n">
        <v>1.6</v>
      </c>
      <c r="H265" t="n">
        <v>0</v>
      </c>
      <c r="I265" t="n">
        <v>1</v>
      </c>
      <c r="J265" t="n">
        <v>1</v>
      </c>
      <c r="K265" t="inlineStr">
        <is>
          <t>DEC</t>
        </is>
      </c>
      <c r="L265" t="inlineStr">
        <is>
          <t>DEC</t>
        </is>
      </c>
      <c r="M265" t="n">
        <v>2023</v>
      </c>
      <c r="N265" t="inlineStr">
        <is>
          <t>Noviembre</t>
        </is>
      </c>
      <c r="O265" t="inlineStr">
        <is>
          <t>2023-2</t>
        </is>
      </c>
      <c r="P265" t="n">
        <v>1</v>
      </c>
      <c r="Q265" t="n">
        <v>2</v>
      </c>
      <c r="R265" t="n">
        <v>0</v>
      </c>
      <c r="S265" t="inlineStr">
        <is>
          <t>Trasformación_Organizacional</t>
        </is>
      </c>
      <c r="T265" t="inlineStr">
        <is>
          <t>124-2023-11-30</t>
        </is>
      </c>
      <c r="U265" t="n">
        <v>1</v>
      </c>
    </row>
    <row r="266">
      <c r="A266" t="inlineStr">
        <is>
          <t>124</t>
        </is>
      </c>
      <c r="B266" t="inlineStr">
        <is>
          <t>Indice de Frecuencia de accidentalidad</t>
        </is>
      </c>
      <c r="C266" t="inlineStr">
        <is>
          <t>GESTIÓN DE SEGURIDAD Y SALUD EN EL TRABAJO</t>
        </is>
      </c>
      <c r="D266" t="inlineStr">
        <is>
          <t>Mensual</t>
        </is>
      </c>
      <c r="E266" t="inlineStr">
        <is>
          <t>Negativo</t>
        </is>
      </c>
      <c r="F266" s="137" t="n">
        <v>45291</v>
      </c>
      <c r="G266" t="n">
        <v>1.6</v>
      </c>
      <c r="H266" t="n">
        <v>0</v>
      </c>
      <c r="I266" t="n">
        <v>1</v>
      </c>
      <c r="J266" t="n">
        <v>1</v>
      </c>
      <c r="K266" t="inlineStr">
        <is>
          <t>DEC</t>
        </is>
      </c>
      <c r="L266" t="inlineStr">
        <is>
          <t>DEC</t>
        </is>
      </c>
      <c r="M266" t="n">
        <v>2023</v>
      </c>
      <c r="N266" t="inlineStr">
        <is>
          <t>Diciembre</t>
        </is>
      </c>
      <c r="O266" t="inlineStr">
        <is>
          <t>2023-2</t>
        </is>
      </c>
      <c r="P266" t="n">
        <v>1</v>
      </c>
      <c r="Q266" t="n">
        <v>2</v>
      </c>
      <c r="R266" t="n">
        <v>0</v>
      </c>
      <c r="S266" t="inlineStr">
        <is>
          <t>Trasformación_Organizacional</t>
        </is>
      </c>
      <c r="T266" t="inlineStr">
        <is>
          <t>124-2023-12-31</t>
        </is>
      </c>
      <c r="U266" t="n">
        <v>1</v>
      </c>
    </row>
    <row r="267">
      <c r="A267" t="inlineStr">
        <is>
          <t>124</t>
        </is>
      </c>
      <c r="B267" t="inlineStr">
        <is>
          <t>Indice de Frecuencia de accidentalidad</t>
        </is>
      </c>
      <c r="C267" t="inlineStr">
        <is>
          <t>GESTIÓN DE SEGURIDAD Y SALUD EN EL TRABAJO</t>
        </is>
      </c>
      <c r="D267" t="inlineStr">
        <is>
          <t>Mensual</t>
        </is>
      </c>
      <c r="E267" t="inlineStr">
        <is>
          <t>Negativo</t>
        </is>
      </c>
      <c r="F267" s="137" t="n">
        <v>45322</v>
      </c>
      <c r="G267" t="n">
        <v>0.2</v>
      </c>
      <c r="H267" t="n">
        <v>0</v>
      </c>
      <c r="I267" t="n">
        <v>1</v>
      </c>
      <c r="J267" t="n">
        <v>1</v>
      </c>
      <c r="K267" t="inlineStr">
        <is>
          <t>DEC</t>
        </is>
      </c>
      <c r="L267" t="inlineStr">
        <is>
          <t>DEC</t>
        </is>
      </c>
      <c r="M267" t="n">
        <v>2024</v>
      </c>
      <c r="N267" t="inlineStr">
        <is>
          <t>Enero</t>
        </is>
      </c>
      <c r="O267" t="inlineStr">
        <is>
          <t>2024-1</t>
        </is>
      </c>
      <c r="P267" t="n">
        <v>1</v>
      </c>
      <c r="Q267" t="n">
        <v>2</v>
      </c>
      <c r="R267" t="n">
        <v>0</v>
      </c>
      <c r="S267" t="inlineStr">
        <is>
          <t>Trasformación_Organizacional</t>
        </is>
      </c>
      <c r="T267" t="inlineStr">
        <is>
          <t>124-2024-01-31</t>
        </is>
      </c>
      <c r="U267" t="n">
        <v>1</v>
      </c>
    </row>
    <row r="268">
      <c r="A268" t="inlineStr">
        <is>
          <t>124</t>
        </is>
      </c>
      <c r="B268" t="inlineStr">
        <is>
          <t>Indice de Frecuencia de accidentalidad</t>
        </is>
      </c>
      <c r="C268" t="inlineStr">
        <is>
          <t>GESTIÓN DE SEGURIDAD Y SALUD EN EL TRABAJO</t>
        </is>
      </c>
      <c r="D268" t="inlineStr">
        <is>
          <t>Mensual</t>
        </is>
      </c>
      <c r="E268" t="inlineStr">
        <is>
          <t>Negativo</t>
        </is>
      </c>
      <c r="F268" s="137" t="n">
        <v>45351</v>
      </c>
      <c r="G268" t="n">
        <v>0.2</v>
      </c>
      <c r="H268" t="n">
        <v>0</v>
      </c>
      <c r="I268" t="n">
        <v>1</v>
      </c>
      <c r="J268" t="n">
        <v>1</v>
      </c>
      <c r="K268" t="inlineStr">
        <is>
          <t>DEC</t>
        </is>
      </c>
      <c r="L268" t="inlineStr">
        <is>
          <t>DEC</t>
        </is>
      </c>
      <c r="M268" t="n">
        <v>2024</v>
      </c>
      <c r="N268" t="inlineStr">
        <is>
          <t>Febrero</t>
        </is>
      </c>
      <c r="O268" t="inlineStr">
        <is>
          <t>2024-1</t>
        </is>
      </c>
      <c r="P268" t="n">
        <v>1</v>
      </c>
      <c r="Q268" t="n">
        <v>2</v>
      </c>
      <c r="R268" t="n">
        <v>0</v>
      </c>
      <c r="S268" t="inlineStr">
        <is>
          <t>Trasformación_Organizacional</t>
        </is>
      </c>
      <c r="T268" t="inlineStr">
        <is>
          <t>124-2024-02-29</t>
        </is>
      </c>
      <c r="U268" t="n">
        <v>1</v>
      </c>
    </row>
    <row r="269">
      <c r="A269" t="inlineStr">
        <is>
          <t>124</t>
        </is>
      </c>
      <c r="B269" t="inlineStr">
        <is>
          <t>Indice de Frecuencia de accidentalidad</t>
        </is>
      </c>
      <c r="C269" t="inlineStr">
        <is>
          <t>GESTIÓN DE SEGURIDAD Y SALUD EN EL TRABAJO</t>
        </is>
      </c>
      <c r="D269" t="inlineStr">
        <is>
          <t>Mensual</t>
        </is>
      </c>
      <c r="E269" t="inlineStr">
        <is>
          <t>Negativo</t>
        </is>
      </c>
      <c r="F269" s="137" t="n">
        <v>45382</v>
      </c>
      <c r="G269" t="n">
        <v>0.2</v>
      </c>
      <c r="H269" t="n">
        <v>0</v>
      </c>
      <c r="I269" t="n">
        <v>1</v>
      </c>
      <c r="J269" t="n">
        <v>1</v>
      </c>
      <c r="K269" t="inlineStr">
        <is>
          <t>DEC</t>
        </is>
      </c>
      <c r="L269" t="inlineStr">
        <is>
          <t>DEC</t>
        </is>
      </c>
      <c r="M269" t="n">
        <v>2024</v>
      </c>
      <c r="N269" t="inlineStr">
        <is>
          <t>Marzo</t>
        </is>
      </c>
      <c r="O269" t="inlineStr">
        <is>
          <t>2024-1</t>
        </is>
      </c>
      <c r="P269" t="n">
        <v>1</v>
      </c>
      <c r="Q269" t="n">
        <v>2</v>
      </c>
      <c r="R269" t="n">
        <v>0</v>
      </c>
      <c r="S269" t="inlineStr">
        <is>
          <t>Trasformación_Organizacional</t>
        </is>
      </c>
      <c r="T269" t="inlineStr">
        <is>
          <t>124-2024-03-31</t>
        </is>
      </c>
      <c r="U269" t="n">
        <v>1</v>
      </c>
    </row>
    <row r="270">
      <c r="A270" t="inlineStr">
        <is>
          <t>124</t>
        </is>
      </c>
      <c r="B270" t="inlineStr">
        <is>
          <t>Indice de Frecuencia de accidentalidad</t>
        </is>
      </c>
      <c r="C270" t="inlineStr">
        <is>
          <t>GESTIÓN DE SEGURIDAD Y SALUD EN EL TRABAJO</t>
        </is>
      </c>
      <c r="D270" t="inlineStr">
        <is>
          <t>Mensual</t>
        </is>
      </c>
      <c r="E270" t="inlineStr">
        <is>
          <t>Negativo</t>
        </is>
      </c>
      <c r="F270" s="137" t="n">
        <v>45412</v>
      </c>
      <c r="G270" t="n">
        <v>0.2</v>
      </c>
      <c r="H270" t="n">
        <v>0</v>
      </c>
      <c r="I270" t="n">
        <v>1</v>
      </c>
      <c r="J270" t="n">
        <v>1</v>
      </c>
      <c r="K270" t="inlineStr">
        <is>
          <t>DEC</t>
        </is>
      </c>
      <c r="L270" t="inlineStr">
        <is>
          <t>DEC</t>
        </is>
      </c>
      <c r="M270" t="n">
        <v>2024</v>
      </c>
      <c r="N270" t="inlineStr">
        <is>
          <t>Abril</t>
        </is>
      </c>
      <c r="O270" t="inlineStr">
        <is>
          <t>2024-1</t>
        </is>
      </c>
      <c r="P270" t="n">
        <v>1</v>
      </c>
      <c r="Q270" t="n">
        <v>2</v>
      </c>
      <c r="R270" t="n">
        <v>0</v>
      </c>
      <c r="S270" t="inlineStr">
        <is>
          <t>Trasformación_Organizacional</t>
        </is>
      </c>
      <c r="T270" t="inlineStr">
        <is>
          <t>124-2024-04-30</t>
        </is>
      </c>
      <c r="U270" t="n">
        <v>1</v>
      </c>
    </row>
    <row r="271">
      <c r="A271" t="inlineStr">
        <is>
          <t>124</t>
        </is>
      </c>
      <c r="B271" t="inlineStr">
        <is>
          <t>Indice de Frecuencia de accidentalidad</t>
        </is>
      </c>
      <c r="C271" t="inlineStr">
        <is>
          <t>GESTIÓN DE SEGURIDAD Y SALUD EN EL TRABAJO</t>
        </is>
      </c>
      <c r="D271" t="inlineStr">
        <is>
          <t>Mensual</t>
        </is>
      </c>
      <c r="E271" t="inlineStr">
        <is>
          <t>Negativo</t>
        </is>
      </c>
      <c r="F271" s="137" t="n">
        <v>45443</v>
      </c>
      <c r="G271" t="n">
        <v>0.2</v>
      </c>
      <c r="H271" t="n">
        <v>0.04</v>
      </c>
      <c r="I271" t="n">
        <v>1</v>
      </c>
      <c r="J271" t="n">
        <v>1</v>
      </c>
      <c r="K271" t="inlineStr">
        <is>
          <t>DEC</t>
        </is>
      </c>
      <c r="L271" t="inlineStr">
        <is>
          <t>DEC</t>
        </is>
      </c>
      <c r="M271" t="n">
        <v>2024</v>
      </c>
      <c r="N271" t="inlineStr">
        <is>
          <t>Mayo</t>
        </is>
      </c>
      <c r="O271" t="inlineStr">
        <is>
          <t>2024-1</t>
        </is>
      </c>
      <c r="P271" t="n">
        <v>1</v>
      </c>
      <c r="Q271" t="n">
        <v>2</v>
      </c>
      <c r="R271" t="n">
        <v>0</v>
      </c>
      <c r="S271" t="inlineStr">
        <is>
          <t>Trasformación_Organizacional</t>
        </is>
      </c>
      <c r="T271" t="inlineStr">
        <is>
          <t>124-2024-05-31</t>
        </is>
      </c>
      <c r="U271" t="n">
        <v>1</v>
      </c>
    </row>
    <row r="272">
      <c r="A272" t="inlineStr">
        <is>
          <t>124</t>
        </is>
      </c>
      <c r="B272" t="inlineStr">
        <is>
          <t>Indice de Frecuencia de accidentalidad</t>
        </is>
      </c>
      <c r="C272" t="inlineStr">
        <is>
          <t>GESTIÓN DE SEGURIDAD Y SALUD EN EL TRABAJO</t>
        </is>
      </c>
      <c r="D272" t="inlineStr">
        <is>
          <t>Mensual</t>
        </is>
      </c>
      <c r="E272" t="inlineStr">
        <is>
          <t>Negativo</t>
        </is>
      </c>
      <c r="F272" s="137" t="n">
        <v>45473</v>
      </c>
      <c r="G272" t="n">
        <v>0.2</v>
      </c>
      <c r="H272" t="n">
        <v>0</v>
      </c>
      <c r="I272" t="n">
        <v>1</v>
      </c>
      <c r="J272" t="n">
        <v>1</v>
      </c>
      <c r="K272" t="inlineStr">
        <is>
          <t>DEC</t>
        </is>
      </c>
      <c r="L272" t="inlineStr">
        <is>
          <t>DEC</t>
        </is>
      </c>
      <c r="M272" t="n">
        <v>2024</v>
      </c>
      <c r="N272" t="inlineStr">
        <is>
          <t>Junio</t>
        </is>
      </c>
      <c r="O272" t="inlineStr">
        <is>
          <t>2024-1</t>
        </is>
      </c>
      <c r="P272" t="n">
        <v>1</v>
      </c>
      <c r="Q272" t="n">
        <v>2</v>
      </c>
      <c r="R272" t="n">
        <v>0</v>
      </c>
      <c r="S272" t="inlineStr">
        <is>
          <t>Trasformación_Organizacional</t>
        </is>
      </c>
      <c r="T272" t="inlineStr">
        <is>
          <t>124-2024-06-30</t>
        </is>
      </c>
      <c r="U272" t="n">
        <v>1</v>
      </c>
    </row>
    <row r="273">
      <c r="A273" t="inlineStr">
        <is>
          <t>124</t>
        </is>
      </c>
      <c r="B273" t="inlineStr">
        <is>
          <t>Indice de Frecuencia de accidentalidad</t>
        </is>
      </c>
      <c r="C273" t="inlineStr">
        <is>
          <t>GESTIÓN DE SEGURIDAD Y SALUD EN EL TRABAJO</t>
        </is>
      </c>
      <c r="D273" t="inlineStr">
        <is>
          <t>Mensual</t>
        </is>
      </c>
      <c r="E273" t="inlineStr">
        <is>
          <t>Negativo</t>
        </is>
      </c>
      <c r="F273" s="137" t="n">
        <v>45504</v>
      </c>
      <c r="G273" t="n">
        <v>0.2</v>
      </c>
      <c r="H273" t="n">
        <v>0</v>
      </c>
      <c r="I273" t="n">
        <v>1</v>
      </c>
      <c r="J273" t="n">
        <v>1</v>
      </c>
      <c r="K273" t="inlineStr">
        <is>
          <t>DEC</t>
        </is>
      </c>
      <c r="L273" t="inlineStr">
        <is>
          <t>DEC</t>
        </is>
      </c>
      <c r="M273" t="n">
        <v>2024</v>
      </c>
      <c r="N273" t="inlineStr">
        <is>
          <t>Julio</t>
        </is>
      </c>
      <c r="O273" t="inlineStr">
        <is>
          <t>2024-2</t>
        </is>
      </c>
      <c r="P273" t="n">
        <v>1</v>
      </c>
      <c r="Q273" t="n">
        <v>2</v>
      </c>
      <c r="R273" t="n">
        <v>0</v>
      </c>
      <c r="S273" t="inlineStr">
        <is>
          <t>Trasformación_Organizacional</t>
        </is>
      </c>
      <c r="T273" t="inlineStr">
        <is>
          <t>124-2024-07-31</t>
        </is>
      </c>
      <c r="U273" t="n">
        <v>1</v>
      </c>
    </row>
    <row r="274">
      <c r="A274" t="inlineStr">
        <is>
          <t>124</t>
        </is>
      </c>
      <c r="B274" t="inlineStr">
        <is>
          <t>Indice de Frecuencia de accidentalidad</t>
        </is>
      </c>
      <c r="C274" t="inlineStr">
        <is>
          <t>GESTIÓN DE SEGURIDAD Y SALUD EN EL TRABAJO</t>
        </is>
      </c>
      <c r="D274" t="inlineStr">
        <is>
          <t>Mensual</t>
        </is>
      </c>
      <c r="E274" t="inlineStr">
        <is>
          <t>Negativo</t>
        </is>
      </c>
      <c r="F274" s="137" t="n">
        <v>45535</v>
      </c>
      <c r="G274" t="n">
        <v>0.2</v>
      </c>
      <c r="H274" t="n">
        <v>0</v>
      </c>
      <c r="I274" t="n">
        <v>1</v>
      </c>
      <c r="J274" t="n">
        <v>1</v>
      </c>
      <c r="K274" t="inlineStr">
        <is>
          <t>DEC</t>
        </is>
      </c>
      <c r="L274" t="inlineStr">
        <is>
          <t>DEC</t>
        </is>
      </c>
      <c r="M274" t="n">
        <v>2024</v>
      </c>
      <c r="N274" t="inlineStr">
        <is>
          <t>Agosto</t>
        </is>
      </c>
      <c r="O274" t="inlineStr">
        <is>
          <t>2024-2</t>
        </is>
      </c>
      <c r="P274" t="n">
        <v>1</v>
      </c>
      <c r="Q274" t="n">
        <v>2</v>
      </c>
      <c r="R274" t="n">
        <v>0</v>
      </c>
      <c r="S274" t="inlineStr">
        <is>
          <t>Trasformación_Organizacional</t>
        </is>
      </c>
      <c r="T274" t="inlineStr">
        <is>
          <t>124-2024-08-31</t>
        </is>
      </c>
      <c r="U274" t="n">
        <v>1</v>
      </c>
    </row>
    <row r="275">
      <c r="A275" t="inlineStr">
        <is>
          <t>124</t>
        </is>
      </c>
      <c r="B275" t="inlineStr">
        <is>
          <t>Indice de Frecuencia de accidentalidad</t>
        </is>
      </c>
      <c r="C275" t="inlineStr">
        <is>
          <t>GESTIÓN DE SEGURIDAD Y SALUD EN EL TRABAJO</t>
        </is>
      </c>
      <c r="D275" t="inlineStr">
        <is>
          <t>Mensual</t>
        </is>
      </c>
      <c r="E275" t="inlineStr">
        <is>
          <t>Negativo</t>
        </is>
      </c>
      <c r="F275" s="137" t="n">
        <v>45565</v>
      </c>
      <c r="G275" t="n">
        <v>0.2</v>
      </c>
      <c r="H275" t="n">
        <v>0</v>
      </c>
      <c r="I275" t="n">
        <v>1</v>
      </c>
      <c r="J275" t="n">
        <v>1</v>
      </c>
      <c r="K275" t="inlineStr">
        <is>
          <t>DEC</t>
        </is>
      </c>
      <c r="L275" t="inlineStr">
        <is>
          <t>DEC</t>
        </is>
      </c>
      <c r="M275" t="n">
        <v>2024</v>
      </c>
      <c r="N275" t="inlineStr">
        <is>
          <t>Septiembre</t>
        </is>
      </c>
      <c r="O275" t="inlineStr">
        <is>
          <t>2024-2</t>
        </is>
      </c>
      <c r="P275" t="n">
        <v>1</v>
      </c>
      <c r="Q275" t="n">
        <v>2</v>
      </c>
      <c r="R275" t="n">
        <v>0</v>
      </c>
      <c r="S275" t="inlineStr">
        <is>
          <t>Trasformación_Organizacional</t>
        </is>
      </c>
      <c r="T275" t="inlineStr">
        <is>
          <t>124-2024-09-30</t>
        </is>
      </c>
      <c r="U275" t="n">
        <v>1</v>
      </c>
    </row>
    <row r="276">
      <c r="A276" t="inlineStr">
        <is>
          <t>124</t>
        </is>
      </c>
      <c r="B276" t="inlineStr">
        <is>
          <t>Indice de Frecuencia de accidentalidad</t>
        </is>
      </c>
      <c r="C276" t="inlineStr">
        <is>
          <t>GESTIÓN DE SEGURIDAD Y SALUD EN EL TRABAJO</t>
        </is>
      </c>
      <c r="D276" t="inlineStr">
        <is>
          <t>Mensual</t>
        </is>
      </c>
      <c r="E276" t="inlineStr">
        <is>
          <t>Negativo</t>
        </is>
      </c>
      <c r="F276" s="137" t="n">
        <v>45596</v>
      </c>
      <c r="G276" t="n">
        <v>0.2</v>
      </c>
      <c r="H276" t="n">
        <v>0</v>
      </c>
      <c r="I276" t="n">
        <v>1</v>
      </c>
      <c r="J276" t="n">
        <v>1</v>
      </c>
      <c r="K276" t="inlineStr">
        <is>
          <t>DEC</t>
        </is>
      </c>
      <c r="L276" t="inlineStr">
        <is>
          <t>DEC</t>
        </is>
      </c>
      <c r="M276" t="n">
        <v>2024</v>
      </c>
      <c r="N276" t="inlineStr">
        <is>
          <t>Octubre</t>
        </is>
      </c>
      <c r="O276" t="inlineStr">
        <is>
          <t>2024-2</t>
        </is>
      </c>
      <c r="P276" t="n">
        <v>1</v>
      </c>
      <c r="Q276" t="n">
        <v>2</v>
      </c>
      <c r="R276" t="n">
        <v>0</v>
      </c>
      <c r="S276" t="inlineStr">
        <is>
          <t>Trasformación_Organizacional</t>
        </is>
      </c>
      <c r="T276" t="inlineStr">
        <is>
          <t>124-2024-10-31</t>
        </is>
      </c>
      <c r="U276" t="n">
        <v>1</v>
      </c>
    </row>
    <row r="277">
      <c r="A277" t="inlineStr">
        <is>
          <t>124</t>
        </is>
      </c>
      <c r="B277" t="inlineStr">
        <is>
          <t>Indice de Frecuencia de accidentalidad</t>
        </is>
      </c>
      <c r="C277" t="inlineStr">
        <is>
          <t>GESTIÓN DE SEGURIDAD Y SALUD EN EL TRABAJO</t>
        </is>
      </c>
      <c r="D277" t="inlineStr">
        <is>
          <t>Mensual</t>
        </is>
      </c>
      <c r="E277" t="inlineStr">
        <is>
          <t>Negativo</t>
        </is>
      </c>
      <c r="F277" s="137" t="n">
        <v>45626</v>
      </c>
      <c r="G277" t="n">
        <v>0.2</v>
      </c>
      <c r="H277" t="n">
        <v>0</v>
      </c>
      <c r="I277" t="n">
        <v>1</v>
      </c>
      <c r="J277" t="n">
        <v>1</v>
      </c>
      <c r="K277" t="inlineStr">
        <is>
          <t>DEC</t>
        </is>
      </c>
      <c r="L277" t="inlineStr">
        <is>
          <t>DEC</t>
        </is>
      </c>
      <c r="M277" t="n">
        <v>2024</v>
      </c>
      <c r="N277" t="inlineStr">
        <is>
          <t>Noviembre</t>
        </is>
      </c>
      <c r="O277" t="inlineStr">
        <is>
          <t>2024-2</t>
        </is>
      </c>
      <c r="P277" t="n">
        <v>1</v>
      </c>
      <c r="Q277" t="n">
        <v>2</v>
      </c>
      <c r="R277" t="n">
        <v>0</v>
      </c>
      <c r="S277" t="inlineStr">
        <is>
          <t>Trasformación_Organizacional</t>
        </is>
      </c>
      <c r="T277" t="inlineStr">
        <is>
          <t>124-2024-11-30</t>
        </is>
      </c>
      <c r="U277" t="n">
        <v>1</v>
      </c>
    </row>
    <row r="278">
      <c r="A278" t="inlineStr">
        <is>
          <t>124</t>
        </is>
      </c>
      <c r="B278" t="inlineStr">
        <is>
          <t>Indice de Frecuencia de accidentalidad</t>
        </is>
      </c>
      <c r="C278" t="inlineStr">
        <is>
          <t>GESTIÓN DE SEGURIDAD Y SALUD EN EL TRABAJO</t>
        </is>
      </c>
      <c r="D278" t="inlineStr">
        <is>
          <t>Mensual</t>
        </is>
      </c>
      <c r="E278" t="inlineStr">
        <is>
          <t>Negativo</t>
        </is>
      </c>
      <c r="F278" s="137" t="n">
        <v>45657</v>
      </c>
      <c r="G278" t="n">
        <v>0.2</v>
      </c>
      <c r="H278" t="n">
        <v>0.11</v>
      </c>
      <c r="I278" t="n">
        <v>1</v>
      </c>
      <c r="J278" t="n">
        <v>1</v>
      </c>
      <c r="K278" t="inlineStr">
        <is>
          <t>DEC</t>
        </is>
      </c>
      <c r="L278" t="inlineStr">
        <is>
          <t>DEC</t>
        </is>
      </c>
      <c r="M278" t="n">
        <v>2024</v>
      </c>
      <c r="N278" t="inlineStr">
        <is>
          <t>Diciembre</t>
        </is>
      </c>
      <c r="O278" t="inlineStr">
        <is>
          <t>2024-2</t>
        </is>
      </c>
      <c r="P278" t="n">
        <v>1</v>
      </c>
      <c r="Q278" t="n">
        <v>2</v>
      </c>
      <c r="R278" t="n">
        <v>0</v>
      </c>
      <c r="S278" t="inlineStr">
        <is>
          <t>Trasformación_Organizacional</t>
        </is>
      </c>
      <c r="T278" t="inlineStr">
        <is>
          <t>124-2024-12-31</t>
        </is>
      </c>
      <c r="U278" t="n">
        <v>1</v>
      </c>
    </row>
    <row r="279">
      <c r="A279" t="inlineStr">
        <is>
          <t>124</t>
        </is>
      </c>
      <c r="B279" t="inlineStr">
        <is>
          <t>Indice de Frecuencia de accidentalidad</t>
        </is>
      </c>
      <c r="C279" t="inlineStr">
        <is>
          <t>GESTIÓN DE SEGURIDAD Y SALUD EN EL TRABAJO</t>
        </is>
      </c>
      <c r="D279" t="inlineStr">
        <is>
          <t>Mensual</t>
        </is>
      </c>
      <c r="E279" t="inlineStr">
        <is>
          <t>Negativo</t>
        </is>
      </c>
      <c r="F279" s="137" t="n">
        <v>45688</v>
      </c>
      <c r="G279" t="n">
        <v>0.2</v>
      </c>
      <c r="H279" t="inlineStr">
        <is>
          <t>0.09115770282588878</t>
        </is>
      </c>
      <c r="I279" t="n">
        <v>1.3</v>
      </c>
      <c r="J279" t="n">
        <v>2.194</v>
      </c>
      <c r="K279" t="inlineStr">
        <is>
          <t>0.2%</t>
        </is>
      </c>
      <c r="L279" t="inlineStr">
        <is>
          <t>0.09%</t>
        </is>
      </c>
      <c r="M279" t="n">
        <v>2025</v>
      </c>
      <c r="N279" t="inlineStr">
        <is>
          <t>Enero</t>
        </is>
      </c>
      <c r="O279" t="inlineStr">
        <is>
          <t>2025-1</t>
        </is>
      </c>
      <c r="P279" t="n">
        <v>2</v>
      </c>
      <c r="Q279" t="n">
        <v>2</v>
      </c>
      <c r="R279" t="n">
        <v>0</v>
      </c>
      <c r="S279" t="inlineStr">
        <is>
          <t>Transformación_Organizacional</t>
        </is>
      </c>
      <c r="T279" t="inlineStr">
        <is>
          <t>124-2025-01-31</t>
        </is>
      </c>
      <c r="U279" t="n">
        <v>31</v>
      </c>
    </row>
    <row r="280">
      <c r="A280" t="inlineStr">
        <is>
          <t>124</t>
        </is>
      </c>
      <c r="B280" t="inlineStr">
        <is>
          <t>Indice de Frecuencia de accidentalidad</t>
        </is>
      </c>
      <c r="C280" t="inlineStr">
        <is>
          <t>GESTIÓN DE SEGURIDAD Y SALUD EN EL TRABAJO</t>
        </is>
      </c>
      <c r="D280" t="inlineStr">
        <is>
          <t>Mensual</t>
        </is>
      </c>
      <c r="E280" t="inlineStr">
        <is>
          <t>Negativo</t>
        </is>
      </c>
      <c r="F280" s="137" t="n">
        <v>45716</v>
      </c>
      <c r="G280" t="n">
        <v>0.2</v>
      </c>
      <c r="H280" t="inlineStr">
        <is>
          <t>0</t>
        </is>
      </c>
      <c r="I280" t="n">
        <v>0</v>
      </c>
      <c r="J280" t="n">
        <v>0</v>
      </c>
      <c r="K280" t="inlineStr">
        <is>
          <t>0.2%</t>
        </is>
      </c>
      <c r="L280" t="inlineStr">
        <is>
          <t>0.0%</t>
        </is>
      </c>
      <c r="M280" t="n">
        <v>2025</v>
      </c>
      <c r="N280" t="inlineStr">
        <is>
          <t>Febrero</t>
        </is>
      </c>
      <c r="O280" t="inlineStr">
        <is>
          <t>2025-1</t>
        </is>
      </c>
      <c r="P280" t="n">
        <v>2</v>
      </c>
      <c r="Q280" t="n">
        <v>2</v>
      </c>
      <c r="R280" t="n">
        <v>0</v>
      </c>
      <c r="S280" t="inlineStr">
        <is>
          <t>Transformación_Organizacional</t>
        </is>
      </c>
      <c r="T280" t="inlineStr">
        <is>
          <t>124-2025-02-28</t>
        </is>
      </c>
      <c r="U280" t="n">
        <v>28</v>
      </c>
    </row>
    <row r="281">
      <c r="A281" t="inlineStr">
        <is>
          <t>124</t>
        </is>
      </c>
      <c r="B281" t="inlineStr">
        <is>
          <t>Indice de Frecuencia de accidentalidad</t>
        </is>
      </c>
      <c r="C281" t="inlineStr">
        <is>
          <t>GESTIÓN DE SEGURIDAD Y SALUD EN EL TRABAJO</t>
        </is>
      </c>
      <c r="D281" t="inlineStr">
        <is>
          <t>Mensual</t>
        </is>
      </c>
      <c r="E281" t="inlineStr">
        <is>
          <t>Negativo</t>
        </is>
      </c>
      <c r="F281" s="137" t="n">
        <v>45747</v>
      </c>
      <c r="G281" t="n">
        <v>0.2</v>
      </c>
      <c r="H281" t="inlineStr">
        <is>
          <t>0.06</t>
        </is>
      </c>
      <c r="I281" t="n">
        <v>1.3</v>
      </c>
      <c r="J281" t="n">
        <v>3.333333333333333</v>
      </c>
      <c r="K281" t="inlineStr">
        <is>
          <t>0.2%</t>
        </is>
      </c>
      <c r="L281" t="inlineStr">
        <is>
          <t>0.06%</t>
        </is>
      </c>
      <c r="M281" t="n">
        <v>2025</v>
      </c>
      <c r="N281" t="inlineStr">
        <is>
          <t>Marzo</t>
        </is>
      </c>
      <c r="O281" t="inlineStr">
        <is>
          <t>2025-1</t>
        </is>
      </c>
      <c r="P281" t="n">
        <v>2</v>
      </c>
      <c r="Q281" t="n">
        <v>2</v>
      </c>
      <c r="R281" t="n">
        <v>0</v>
      </c>
      <c r="S281" t="inlineStr">
        <is>
          <t>Transformación_Organizacional</t>
        </is>
      </c>
      <c r="T281" t="inlineStr">
        <is>
          <t>124-2025-03-31</t>
        </is>
      </c>
      <c r="U281" t="n">
        <v>31</v>
      </c>
    </row>
    <row r="282">
      <c r="A282" t="inlineStr">
        <is>
          <t>124</t>
        </is>
      </c>
      <c r="B282" t="inlineStr">
        <is>
          <t>Indice de Frecuencia de accidentalidad</t>
        </is>
      </c>
      <c r="C282" t="inlineStr">
        <is>
          <t>GESTIÓN DE SEGURIDAD Y SALUD EN EL TRABAJO</t>
        </is>
      </c>
      <c r="D282" t="inlineStr">
        <is>
          <t>Mensual</t>
        </is>
      </c>
      <c r="E282" t="inlineStr">
        <is>
          <t>Negativo</t>
        </is>
      </c>
      <c r="F282" s="137" t="n">
        <v>45777</v>
      </c>
      <c r="G282" t="n">
        <v>0.2</v>
      </c>
      <c r="H282" t="inlineStr">
        <is>
          <t>0</t>
        </is>
      </c>
      <c r="I282" t="n">
        <v>0</v>
      </c>
      <c r="J282" t="n">
        <v>0</v>
      </c>
      <c r="K282" t="inlineStr">
        <is>
          <t>0.2%</t>
        </is>
      </c>
      <c r="L282" t="inlineStr">
        <is>
          <t>0.0%</t>
        </is>
      </c>
      <c r="M282" t="n">
        <v>2025</v>
      </c>
      <c r="N282" t="inlineStr">
        <is>
          <t>Abril</t>
        </is>
      </c>
      <c r="O282" t="inlineStr">
        <is>
          <t>2025-1</t>
        </is>
      </c>
      <c r="P282" t="n">
        <v>2</v>
      </c>
      <c r="Q282" t="n">
        <v>2</v>
      </c>
      <c r="R282" t="n">
        <v>0</v>
      </c>
      <c r="S282" t="inlineStr">
        <is>
          <t>Transformación_Organizacional</t>
        </is>
      </c>
      <c r="T282" t="inlineStr">
        <is>
          <t>124-2025-04-30</t>
        </is>
      </c>
      <c r="U282" t="n">
        <v>30</v>
      </c>
    </row>
    <row r="283">
      <c r="A283" t="inlineStr">
        <is>
          <t>124</t>
        </is>
      </c>
      <c r="B283" t="inlineStr">
        <is>
          <t>Indice de Frecuencia de accidentalidad</t>
        </is>
      </c>
      <c r="C283" t="inlineStr">
        <is>
          <t>GESTIÓN DE SEGURIDAD Y SALUD EN EL TRABAJO</t>
        </is>
      </c>
      <c r="D283" t="inlineStr">
        <is>
          <t>Mensual</t>
        </is>
      </c>
      <c r="E283" t="inlineStr">
        <is>
          <t>Negativo</t>
        </is>
      </c>
      <c r="F283" s="137" t="n">
        <v>45808</v>
      </c>
      <c r="G283" t="n">
        <v>0.2</v>
      </c>
      <c r="H283" t="inlineStr">
        <is>
          <t>0.06</t>
        </is>
      </c>
      <c r="I283" t="n">
        <v>1.3</v>
      </c>
      <c r="J283" t="n">
        <v>3.333333333333333</v>
      </c>
      <c r="K283" t="inlineStr">
        <is>
          <t>0.2%</t>
        </is>
      </c>
      <c r="L283" t="inlineStr">
        <is>
          <t>0.06%</t>
        </is>
      </c>
      <c r="M283" t="n">
        <v>2025</v>
      </c>
      <c r="N283" t="inlineStr">
        <is>
          <t>Mayo</t>
        </is>
      </c>
      <c r="O283" t="inlineStr">
        <is>
          <t>2025-1</t>
        </is>
      </c>
      <c r="P283" t="n">
        <v>2</v>
      </c>
      <c r="Q283" t="n">
        <v>2</v>
      </c>
      <c r="R283" t="n">
        <v>0</v>
      </c>
      <c r="S283" t="inlineStr">
        <is>
          <t>Transformación_Organizacional</t>
        </is>
      </c>
      <c r="T283" t="inlineStr">
        <is>
          <t>124-2025-05-31</t>
        </is>
      </c>
      <c r="U283" t="n">
        <v>31</v>
      </c>
    </row>
    <row r="284">
      <c r="A284" t="inlineStr">
        <is>
          <t>124</t>
        </is>
      </c>
      <c r="B284" t="inlineStr">
        <is>
          <t>Indice de Frecuencia de accidentalidad</t>
        </is>
      </c>
      <c r="C284" t="inlineStr">
        <is>
          <t>GESTIÓN DE SEGURIDAD Y SALUD EN EL TRABAJO</t>
        </is>
      </c>
      <c r="D284" t="inlineStr">
        <is>
          <t>Mensual</t>
        </is>
      </c>
      <c r="E284" t="inlineStr">
        <is>
          <t>Negativo</t>
        </is>
      </c>
      <c r="F284" s="137" t="n">
        <v>45838</v>
      </c>
      <c r="G284" t="n">
        <v>0.2</v>
      </c>
      <c r="H284" t="inlineStr">
        <is>
          <t>0</t>
        </is>
      </c>
      <c r="I284" t="n">
        <v>0</v>
      </c>
      <c r="J284" t="n">
        <v>0</v>
      </c>
      <c r="K284" t="inlineStr">
        <is>
          <t>0.2%</t>
        </is>
      </c>
      <c r="L284" t="inlineStr">
        <is>
          <t>0.0%</t>
        </is>
      </c>
      <c r="M284" t="n">
        <v>2025</v>
      </c>
      <c r="N284" t="inlineStr">
        <is>
          <t>Junio</t>
        </is>
      </c>
      <c r="O284" t="inlineStr">
        <is>
          <t>2025-1</t>
        </is>
      </c>
      <c r="P284" t="n">
        <v>2</v>
      </c>
      <c r="Q284" t="n">
        <v>2</v>
      </c>
      <c r="R284" t="n">
        <v>0</v>
      </c>
      <c r="S284" t="inlineStr">
        <is>
          <t>Transformación_Organizacional</t>
        </is>
      </c>
      <c r="T284" t="inlineStr">
        <is>
          <t>124-2025-06-30</t>
        </is>
      </c>
      <c r="U284" t="n">
        <v>30</v>
      </c>
    </row>
    <row r="285">
      <c r="A285" t="inlineStr">
        <is>
          <t>124</t>
        </is>
      </c>
      <c r="B285" t="inlineStr">
        <is>
          <t>Indice de Frecuencia de accidentalidad</t>
        </is>
      </c>
      <c r="C285" t="inlineStr">
        <is>
          <t>GESTIÓN DE SEGURIDAD Y SALUD EN EL TRABAJO</t>
        </is>
      </c>
      <c r="D285" t="inlineStr">
        <is>
          <t>Mensual</t>
        </is>
      </c>
      <c r="E285" t="inlineStr">
        <is>
          <t>Negativo</t>
        </is>
      </c>
      <c r="F285" s="137" t="n">
        <v>45869</v>
      </c>
      <c r="G285" t="n">
        <v>0.2</v>
      </c>
      <c r="H285" t="inlineStr">
        <is>
          <t>0.08</t>
        </is>
      </c>
      <c r="I285" t="n">
        <v>1.3</v>
      </c>
      <c r="J285" t="n">
        <v>2.5</v>
      </c>
      <c r="K285" t="inlineStr">
        <is>
          <t>0.2%</t>
        </is>
      </c>
      <c r="L285" t="inlineStr">
        <is>
          <t>0.08%</t>
        </is>
      </c>
      <c r="M285" t="n">
        <v>2025</v>
      </c>
      <c r="N285" t="inlineStr">
        <is>
          <t>Julio</t>
        </is>
      </c>
      <c r="O285" t="inlineStr">
        <is>
          <t>2025-2</t>
        </is>
      </c>
      <c r="P285" t="n">
        <v>2</v>
      </c>
      <c r="Q285" t="n">
        <v>2</v>
      </c>
      <c r="R285" t="n">
        <v>0</v>
      </c>
      <c r="S285" t="inlineStr">
        <is>
          <t>Transformación_Organizacional</t>
        </is>
      </c>
      <c r="T285" t="inlineStr">
        <is>
          <t>124-2025-07-31</t>
        </is>
      </c>
      <c r="U285" t="n">
        <v>31</v>
      </c>
    </row>
    <row r="286">
      <c r="A286" t="inlineStr">
        <is>
          <t>124</t>
        </is>
      </c>
      <c r="B286" t="inlineStr">
        <is>
          <t>Indice de Frecuencia de accidentalidad</t>
        </is>
      </c>
      <c r="C286" t="inlineStr">
        <is>
          <t>GESTIÓN DE SEGURIDAD Y SALUD EN EL TRABAJO</t>
        </is>
      </c>
      <c r="D286" t="inlineStr">
        <is>
          <t>Mensual</t>
        </is>
      </c>
      <c r="E286" t="inlineStr">
        <is>
          <t>Negativo</t>
        </is>
      </c>
      <c r="F286" s="137" t="n">
        <v>45900</v>
      </c>
      <c r="G286" t="n">
        <v>0.2</v>
      </c>
      <c r="H286" t="inlineStr">
        <is>
          <t>0</t>
        </is>
      </c>
      <c r="I286" t="n">
        <v>0</v>
      </c>
      <c r="J286" t="n">
        <v>0</v>
      </c>
      <c r="K286" t="inlineStr">
        <is>
          <t>0.2%</t>
        </is>
      </c>
      <c r="L286" t="inlineStr">
        <is>
          <t>0.0%</t>
        </is>
      </c>
      <c r="M286" t="n">
        <v>2025</v>
      </c>
      <c r="N286" t="inlineStr">
        <is>
          <t>Agosto</t>
        </is>
      </c>
      <c r="O286" t="inlineStr">
        <is>
          <t>2025-2</t>
        </is>
      </c>
      <c r="P286" t="n">
        <v>2</v>
      </c>
      <c r="Q286" t="n">
        <v>2</v>
      </c>
      <c r="R286" t="n">
        <v>0</v>
      </c>
      <c r="S286" t="inlineStr">
        <is>
          <t>Transformación_Organizacional</t>
        </is>
      </c>
      <c r="T286" t="inlineStr">
        <is>
          <t>124-2025-08-31</t>
        </is>
      </c>
      <c r="U286" t="n">
        <v>31</v>
      </c>
    </row>
    <row r="287">
      <c r="A287" t="inlineStr">
        <is>
          <t>124</t>
        </is>
      </c>
      <c r="B287" t="inlineStr">
        <is>
          <t>Indice de Frecuencia de accidentalidad</t>
        </is>
      </c>
      <c r="C287" t="inlineStr">
        <is>
          <t>GESTIÓN DE SEGURIDAD Y SALUD EN EL TRABAJO</t>
        </is>
      </c>
      <c r="D287" t="inlineStr">
        <is>
          <t>Mensual</t>
        </is>
      </c>
      <c r="E287" t="inlineStr">
        <is>
          <t>Negativo</t>
        </is>
      </c>
      <c r="F287" s="137" t="n">
        <v>45961</v>
      </c>
      <c r="G287" t="n">
        <v>0.2</v>
      </c>
      <c r="H287" t="inlineStr">
        <is>
          <t>0</t>
        </is>
      </c>
      <c r="I287" t="n">
        <v>0</v>
      </c>
      <c r="J287" t="n">
        <v>0</v>
      </c>
      <c r="K287" t="inlineStr">
        <is>
          <t>0.2%</t>
        </is>
      </c>
      <c r="L287" t="inlineStr">
        <is>
          <t>0.0%</t>
        </is>
      </c>
      <c r="M287" t="n">
        <v>2025</v>
      </c>
      <c r="N287" t="inlineStr">
        <is>
          <t>Octubre</t>
        </is>
      </c>
      <c r="O287" t="inlineStr">
        <is>
          <t>2025-2</t>
        </is>
      </c>
      <c r="P287" t="n">
        <v>2</v>
      </c>
      <c r="Q287" t="n">
        <v>2</v>
      </c>
      <c r="R287" t="n">
        <v>0</v>
      </c>
      <c r="S287" t="inlineStr">
        <is>
          <t>Transformación_Organizacional</t>
        </is>
      </c>
      <c r="T287" t="inlineStr">
        <is>
          <t>124-2025-10-31</t>
        </is>
      </c>
      <c r="U287" t="n">
        <v>31</v>
      </c>
    </row>
    <row r="288">
      <c r="A288" t="inlineStr">
        <is>
          <t>124</t>
        </is>
      </c>
      <c r="B288" t="inlineStr">
        <is>
          <t>Indice de Frecuencia de accidentalidad</t>
        </is>
      </c>
      <c r="C288" t="inlineStr">
        <is>
          <t>GESTIÓN DE SEGURIDAD Y SALUD EN EL TRABAJO</t>
        </is>
      </c>
      <c r="D288" t="inlineStr">
        <is>
          <t>Mensual</t>
        </is>
      </c>
      <c r="E288" t="inlineStr">
        <is>
          <t>Negativo</t>
        </is>
      </c>
      <c r="F288" s="137" t="n">
        <v>45991</v>
      </c>
      <c r="G288" t="n">
        <v>0.2</v>
      </c>
      <c r="H288" t="inlineStr">
        <is>
          <t>0</t>
        </is>
      </c>
      <c r="I288" t="n">
        <v>0</v>
      </c>
      <c r="J288" t="n">
        <v>0</v>
      </c>
      <c r="K288" t="inlineStr">
        <is>
          <t>0.2%</t>
        </is>
      </c>
      <c r="L288" t="inlineStr">
        <is>
          <t>0.0%</t>
        </is>
      </c>
      <c r="M288" t="n">
        <v>2025</v>
      </c>
      <c r="N288" t="inlineStr">
        <is>
          <t>Noviembre</t>
        </is>
      </c>
      <c r="O288" t="inlineStr">
        <is>
          <t>2025-2</t>
        </is>
      </c>
      <c r="P288" t="n">
        <v>2</v>
      </c>
      <c r="Q288" t="n">
        <v>2</v>
      </c>
      <c r="R288" t="n">
        <v>0</v>
      </c>
      <c r="S288" t="inlineStr">
        <is>
          <t>Transformación_Organizacional</t>
        </is>
      </c>
      <c r="T288" t="inlineStr">
        <is>
          <t>124-2025-11-30</t>
        </is>
      </c>
      <c r="U288" t="n">
        <v>30</v>
      </c>
    </row>
    <row r="289">
      <c r="A289" t="inlineStr">
        <is>
          <t>124</t>
        </is>
      </c>
      <c r="B289" t="inlineStr">
        <is>
          <t>Indice de Frecuencia de accidentalidad</t>
        </is>
      </c>
      <c r="C289" t="inlineStr">
        <is>
          <t>GESTIÓN DE SEGURIDAD Y SALUD EN EL TRABAJO</t>
        </is>
      </c>
      <c r="D289" t="inlineStr">
        <is>
          <t>Mensual</t>
        </is>
      </c>
      <c r="E289" t="inlineStr">
        <is>
          <t>Negativo</t>
        </is>
      </c>
      <c r="F289" s="137" t="n">
        <v>46022</v>
      </c>
      <c r="G289" t="n">
        <v>0.2</v>
      </c>
      <c r="H289" t="inlineStr">
        <is>
          <t>0</t>
        </is>
      </c>
      <c r="I289" t="n">
        <v>0</v>
      </c>
      <c r="J289" t="n">
        <v>0</v>
      </c>
      <c r="K289" t="inlineStr">
        <is>
          <t>0.2%</t>
        </is>
      </c>
      <c r="L289" t="inlineStr">
        <is>
          <t>0.0%</t>
        </is>
      </c>
      <c r="M289" t="n">
        <v>2025</v>
      </c>
      <c r="N289" t="inlineStr">
        <is>
          <t>Diciembre</t>
        </is>
      </c>
      <c r="O289" t="inlineStr">
        <is>
          <t>2025-2</t>
        </is>
      </c>
      <c r="P289" t="n">
        <v>2</v>
      </c>
      <c r="Q289" t="n">
        <v>2</v>
      </c>
      <c r="R289" t="n">
        <v>0</v>
      </c>
      <c r="S289" t="inlineStr">
        <is>
          <t>Transformación_Organizacional</t>
        </is>
      </c>
      <c r="T289" t="inlineStr">
        <is>
          <t>124-2025-12-31</t>
        </is>
      </c>
      <c r="U289" t="n">
        <v>31</v>
      </c>
    </row>
    <row r="290">
      <c r="A290" t="inlineStr">
        <is>
          <t>124</t>
        </is>
      </c>
      <c r="B290" t="inlineStr">
        <is>
          <t>Indice de Frecuencia de accidentalidad</t>
        </is>
      </c>
      <c r="C290" t="inlineStr">
        <is>
          <t>GESTIÓN DE SEGURIDAD Y SALUD EN EL TRABAJO</t>
        </is>
      </c>
      <c r="D290" t="inlineStr">
        <is>
          <t>Mensual</t>
        </is>
      </c>
      <c r="E290" t="inlineStr">
        <is>
          <t>Negativo</t>
        </is>
      </c>
      <c r="F290" s="137" t="n">
        <v>46053</v>
      </c>
      <c r="G290" t="n">
        <v>1.6</v>
      </c>
      <c r="H290" t="inlineStr">
        <is>
          <t>0</t>
        </is>
      </c>
      <c r="I290" t="n">
        <v>0</v>
      </c>
      <c r="J290" t="n">
        <v>0</v>
      </c>
      <c r="K290" t="inlineStr">
        <is>
          <t>1.6%</t>
        </is>
      </c>
      <c r="L290" t="inlineStr">
        <is>
          <t>0.0%</t>
        </is>
      </c>
      <c r="M290" t="n">
        <v>2026</v>
      </c>
      <c r="N290" t="inlineStr">
        <is>
          <t>Enero</t>
        </is>
      </c>
      <c r="O290" t="inlineStr">
        <is>
          <t>2026-1</t>
        </is>
      </c>
      <c r="P290" t="n">
        <v>2</v>
      </c>
      <c r="Q290" t="n">
        <v>2</v>
      </c>
      <c r="R290" t="n">
        <v>0</v>
      </c>
      <c r="S290" t="inlineStr">
        <is>
          <t>Transformación_Organizacional</t>
        </is>
      </c>
      <c r="T290" t="inlineStr">
        <is>
          <t>124-2026-01-31</t>
        </is>
      </c>
      <c r="U290" t="n">
        <v>31</v>
      </c>
    </row>
    <row r="291">
      <c r="A291" t="inlineStr">
        <is>
          <t>125</t>
        </is>
      </c>
      <c r="B291" t="inlineStr">
        <is>
          <t>Indice de severidad</t>
        </is>
      </c>
      <c r="C291" t="inlineStr">
        <is>
          <t>GESTIÓN DE SEGURIDAD Y SALUD EN EL TRABAJO</t>
        </is>
      </c>
      <c r="D291" t="inlineStr">
        <is>
          <t>Mensual</t>
        </is>
      </c>
      <c r="E291" t="inlineStr">
        <is>
          <t>Negativo</t>
        </is>
      </c>
      <c r="F291" s="137" t="n">
        <v>44592</v>
      </c>
      <c r="G291" t="n">
        <v>4.7</v>
      </c>
      <c r="H291" t="n">
        <v>0</v>
      </c>
      <c r="I291" t="n">
        <v>1</v>
      </c>
      <c r="J291" t="n">
        <v>1</v>
      </c>
      <c r="K291" t="inlineStr">
        <is>
          <t>DEC</t>
        </is>
      </c>
      <c r="L291" t="inlineStr">
        <is>
          <t>DEC</t>
        </is>
      </c>
      <c r="M291" t="n">
        <v>2022</v>
      </c>
      <c r="N291" t="inlineStr">
        <is>
          <t>Enero</t>
        </is>
      </c>
      <c r="O291" t="inlineStr">
        <is>
          <t>2022-1</t>
        </is>
      </c>
      <c r="P291" t="n">
        <v>1</v>
      </c>
      <c r="Q291" t="n">
        <v>2</v>
      </c>
      <c r="R291" t="n">
        <v>0</v>
      </c>
      <c r="S291" t="inlineStr">
        <is>
          <t>Trasformación_Organizacional</t>
        </is>
      </c>
      <c r="T291" t="inlineStr">
        <is>
          <t>125-2022-01-31</t>
        </is>
      </c>
      <c r="U291" t="n">
        <v>1</v>
      </c>
    </row>
    <row r="292">
      <c r="A292" t="inlineStr">
        <is>
          <t>125</t>
        </is>
      </c>
      <c r="B292" t="inlineStr">
        <is>
          <t>Indice de severidad</t>
        </is>
      </c>
      <c r="C292" t="inlineStr">
        <is>
          <t>GESTIÓN DE SEGURIDAD Y SALUD EN EL TRABAJO</t>
        </is>
      </c>
      <c r="D292" t="inlineStr">
        <is>
          <t>Mensual</t>
        </is>
      </c>
      <c r="E292" t="inlineStr">
        <is>
          <t>Negativo</t>
        </is>
      </c>
      <c r="F292" s="137" t="n">
        <v>44620</v>
      </c>
      <c r="G292" t="n">
        <v>4.7</v>
      </c>
      <c r="H292" t="n">
        <v>0.21</v>
      </c>
      <c r="I292" t="n">
        <v>1</v>
      </c>
      <c r="J292" t="n">
        <v>1</v>
      </c>
      <c r="K292" t="inlineStr">
        <is>
          <t>DEC</t>
        </is>
      </c>
      <c r="L292" t="inlineStr">
        <is>
          <t>DEC</t>
        </is>
      </c>
      <c r="M292" t="n">
        <v>2022</v>
      </c>
      <c r="N292" t="inlineStr">
        <is>
          <t>Febrero</t>
        </is>
      </c>
      <c r="O292" t="inlineStr">
        <is>
          <t>2022-1</t>
        </is>
      </c>
      <c r="P292" t="n">
        <v>1</v>
      </c>
      <c r="Q292" t="n">
        <v>2</v>
      </c>
      <c r="R292" t="n">
        <v>0</v>
      </c>
      <c r="S292" t="inlineStr">
        <is>
          <t>Trasformación_Organizacional</t>
        </is>
      </c>
      <c r="T292" t="inlineStr">
        <is>
          <t>125-2022-02-28</t>
        </is>
      </c>
      <c r="U292" t="n">
        <v>1</v>
      </c>
    </row>
    <row r="293">
      <c r="A293" t="inlineStr">
        <is>
          <t>125</t>
        </is>
      </c>
      <c r="B293" t="inlineStr">
        <is>
          <t>Indice de severidad</t>
        </is>
      </c>
      <c r="C293" t="inlineStr">
        <is>
          <t>GESTIÓN DE SEGURIDAD Y SALUD EN EL TRABAJO</t>
        </is>
      </c>
      <c r="D293" t="inlineStr">
        <is>
          <t>Mensual</t>
        </is>
      </c>
      <c r="E293" t="inlineStr">
        <is>
          <t>Negativo</t>
        </is>
      </c>
      <c r="F293" s="137" t="n">
        <v>44651</v>
      </c>
      <c r="G293" t="n">
        <v>4.7</v>
      </c>
      <c r="H293" t="n">
        <v>0</v>
      </c>
      <c r="I293" t="n">
        <v>1</v>
      </c>
      <c r="J293" t="n">
        <v>1</v>
      </c>
      <c r="K293" t="inlineStr">
        <is>
          <t>DEC</t>
        </is>
      </c>
      <c r="L293" t="inlineStr">
        <is>
          <t>DEC</t>
        </is>
      </c>
      <c r="M293" t="n">
        <v>2022</v>
      </c>
      <c r="N293" t="inlineStr">
        <is>
          <t>Marzo</t>
        </is>
      </c>
      <c r="O293" t="inlineStr">
        <is>
          <t>2022-1</t>
        </is>
      </c>
      <c r="P293" t="n">
        <v>1</v>
      </c>
      <c r="Q293" t="n">
        <v>2</v>
      </c>
      <c r="R293" t="n">
        <v>0</v>
      </c>
      <c r="S293" t="inlineStr">
        <is>
          <t>Trasformación_Organizacional</t>
        </is>
      </c>
      <c r="T293" t="inlineStr">
        <is>
          <t>125-2022-03-31</t>
        </is>
      </c>
      <c r="U293" t="n">
        <v>1</v>
      </c>
    </row>
    <row r="294">
      <c r="A294" t="inlineStr">
        <is>
          <t>125</t>
        </is>
      </c>
      <c r="B294" t="inlineStr">
        <is>
          <t>Indice de severidad</t>
        </is>
      </c>
      <c r="C294" t="inlineStr">
        <is>
          <t>GESTIÓN DE SEGURIDAD Y SALUD EN EL TRABAJO</t>
        </is>
      </c>
      <c r="D294" t="inlineStr">
        <is>
          <t>Mensual</t>
        </is>
      </c>
      <c r="E294" t="inlineStr">
        <is>
          <t>Negativo</t>
        </is>
      </c>
      <c r="F294" s="137" t="n">
        <v>44681</v>
      </c>
      <c r="G294" t="n">
        <v>4.7</v>
      </c>
      <c r="H294" t="n">
        <v>0</v>
      </c>
      <c r="I294" t="n">
        <v>1</v>
      </c>
      <c r="J294" t="n">
        <v>1</v>
      </c>
      <c r="K294" t="inlineStr">
        <is>
          <t>DEC</t>
        </is>
      </c>
      <c r="L294" t="inlineStr">
        <is>
          <t>DEC</t>
        </is>
      </c>
      <c r="M294" t="n">
        <v>2022</v>
      </c>
      <c r="N294" t="inlineStr">
        <is>
          <t>Abril</t>
        </is>
      </c>
      <c r="O294" t="inlineStr">
        <is>
          <t>2022-1</t>
        </is>
      </c>
      <c r="P294" t="n">
        <v>1</v>
      </c>
      <c r="Q294" t="n">
        <v>2</v>
      </c>
      <c r="R294" t="n">
        <v>0</v>
      </c>
      <c r="S294" t="inlineStr">
        <is>
          <t>Trasformación_Organizacional</t>
        </is>
      </c>
      <c r="T294" t="inlineStr">
        <is>
          <t>125-2022-04-30</t>
        </is>
      </c>
      <c r="U294" t="n">
        <v>1</v>
      </c>
    </row>
    <row r="295">
      <c r="A295" t="inlineStr">
        <is>
          <t>125</t>
        </is>
      </c>
      <c r="B295" t="inlineStr">
        <is>
          <t>Indice de severidad</t>
        </is>
      </c>
      <c r="C295" t="inlineStr">
        <is>
          <t>GESTIÓN DE SEGURIDAD Y SALUD EN EL TRABAJO</t>
        </is>
      </c>
      <c r="D295" t="inlineStr">
        <is>
          <t>Mensual</t>
        </is>
      </c>
      <c r="E295" t="inlineStr">
        <is>
          <t>Negativo</t>
        </is>
      </c>
      <c r="F295" s="137" t="n">
        <v>44712</v>
      </c>
      <c r="G295" t="n">
        <v>4.7</v>
      </c>
      <c r="H295" t="n">
        <v>0.27</v>
      </c>
      <c r="I295" t="n">
        <v>1</v>
      </c>
      <c r="J295" t="n">
        <v>1</v>
      </c>
      <c r="K295" t="inlineStr">
        <is>
          <t>DEC</t>
        </is>
      </c>
      <c r="L295" t="inlineStr">
        <is>
          <t>DEC</t>
        </is>
      </c>
      <c r="M295" t="n">
        <v>2022</v>
      </c>
      <c r="N295" t="inlineStr">
        <is>
          <t>Mayo</t>
        </is>
      </c>
      <c r="O295" t="inlineStr">
        <is>
          <t>2022-1</t>
        </is>
      </c>
      <c r="P295" t="n">
        <v>1</v>
      </c>
      <c r="Q295" t="n">
        <v>2</v>
      </c>
      <c r="R295" t="n">
        <v>0</v>
      </c>
      <c r="S295" t="inlineStr">
        <is>
          <t>Trasformación_Organizacional</t>
        </is>
      </c>
      <c r="T295" t="inlineStr">
        <is>
          <t>125-2022-05-31</t>
        </is>
      </c>
      <c r="U295" t="n">
        <v>1</v>
      </c>
    </row>
    <row r="296">
      <c r="A296" t="inlineStr">
        <is>
          <t>125</t>
        </is>
      </c>
      <c r="B296" t="inlineStr">
        <is>
          <t>Indice de severidad</t>
        </is>
      </c>
      <c r="C296" t="inlineStr">
        <is>
          <t>GESTIÓN DE SEGURIDAD Y SALUD EN EL TRABAJO</t>
        </is>
      </c>
      <c r="D296" t="inlineStr">
        <is>
          <t>Mensual</t>
        </is>
      </c>
      <c r="E296" t="inlineStr">
        <is>
          <t>Negativo</t>
        </is>
      </c>
      <c r="F296" s="137" t="n">
        <v>44742</v>
      </c>
      <c r="G296" t="n">
        <v>4.7</v>
      </c>
      <c r="H296" t="n">
        <v>0</v>
      </c>
      <c r="I296" t="n">
        <v>1</v>
      </c>
      <c r="J296" t="n">
        <v>1</v>
      </c>
      <c r="K296" t="inlineStr">
        <is>
          <t>DEC</t>
        </is>
      </c>
      <c r="L296" t="inlineStr">
        <is>
          <t>DEC</t>
        </is>
      </c>
      <c r="M296" t="n">
        <v>2022</v>
      </c>
      <c r="N296" t="inlineStr">
        <is>
          <t>Junio</t>
        </is>
      </c>
      <c r="O296" t="inlineStr">
        <is>
          <t>2022-1</t>
        </is>
      </c>
      <c r="P296" t="n">
        <v>1</v>
      </c>
      <c r="Q296" t="n">
        <v>2</v>
      </c>
      <c r="R296" t="n">
        <v>0</v>
      </c>
      <c r="S296" t="inlineStr">
        <is>
          <t>Trasformación_Organizacional</t>
        </is>
      </c>
      <c r="T296" t="inlineStr">
        <is>
          <t>125-2022-06-30</t>
        </is>
      </c>
      <c r="U296" t="n">
        <v>1</v>
      </c>
    </row>
    <row r="297">
      <c r="A297" t="inlineStr">
        <is>
          <t>125</t>
        </is>
      </c>
      <c r="B297" t="inlineStr">
        <is>
          <t>Indice de severidad</t>
        </is>
      </c>
      <c r="C297" t="inlineStr">
        <is>
          <t>GESTIÓN DE SEGURIDAD Y SALUD EN EL TRABAJO</t>
        </is>
      </c>
      <c r="D297" t="inlineStr">
        <is>
          <t>Mensual</t>
        </is>
      </c>
      <c r="E297" t="inlineStr">
        <is>
          <t>Negativo</t>
        </is>
      </c>
      <c r="F297" s="137" t="n">
        <v>44773</v>
      </c>
      <c r="G297" t="n">
        <v>4.7</v>
      </c>
      <c r="H297" t="n">
        <v>0</v>
      </c>
      <c r="I297" t="n">
        <v>1</v>
      </c>
      <c r="J297" t="n">
        <v>1</v>
      </c>
      <c r="K297" t="inlineStr">
        <is>
          <t>DEC</t>
        </is>
      </c>
      <c r="L297" t="inlineStr">
        <is>
          <t>DEC</t>
        </is>
      </c>
      <c r="M297" t="n">
        <v>2022</v>
      </c>
      <c r="N297" t="inlineStr">
        <is>
          <t>Julio</t>
        </is>
      </c>
      <c r="O297" t="inlineStr">
        <is>
          <t>2022-2</t>
        </is>
      </c>
      <c r="P297" t="n">
        <v>1</v>
      </c>
      <c r="Q297" t="n">
        <v>2</v>
      </c>
      <c r="R297" t="n">
        <v>0</v>
      </c>
      <c r="S297" t="inlineStr">
        <is>
          <t>Trasformación_Organizacional</t>
        </is>
      </c>
      <c r="T297" t="inlineStr">
        <is>
          <t>125-2022-07-31</t>
        </is>
      </c>
      <c r="U297" t="n">
        <v>1</v>
      </c>
    </row>
    <row r="298">
      <c r="A298" t="inlineStr">
        <is>
          <t>125</t>
        </is>
      </c>
      <c r="B298" t="inlineStr">
        <is>
          <t>Indice de severidad</t>
        </is>
      </c>
      <c r="C298" t="inlineStr">
        <is>
          <t>GESTIÓN DE SEGURIDAD Y SALUD EN EL TRABAJO</t>
        </is>
      </c>
      <c r="D298" t="inlineStr">
        <is>
          <t>Mensual</t>
        </is>
      </c>
      <c r="E298" t="inlineStr">
        <is>
          <t>Negativo</t>
        </is>
      </c>
      <c r="F298" s="137" t="n">
        <v>44804</v>
      </c>
      <c r="G298" t="n">
        <v>4.7</v>
      </c>
      <c r="H298" t="n">
        <v>0.31</v>
      </c>
      <c r="I298" t="n">
        <v>1</v>
      </c>
      <c r="J298" t="n">
        <v>1</v>
      </c>
      <c r="K298" t="inlineStr">
        <is>
          <t>DEC</t>
        </is>
      </c>
      <c r="L298" t="inlineStr">
        <is>
          <t>DEC</t>
        </is>
      </c>
      <c r="M298" t="n">
        <v>2022</v>
      </c>
      <c r="N298" t="inlineStr">
        <is>
          <t>Agosto</t>
        </is>
      </c>
      <c r="O298" t="inlineStr">
        <is>
          <t>2022-2</t>
        </is>
      </c>
      <c r="P298" t="n">
        <v>1</v>
      </c>
      <c r="Q298" t="n">
        <v>2</v>
      </c>
      <c r="R298" t="n">
        <v>0</v>
      </c>
      <c r="S298" t="inlineStr">
        <is>
          <t>Trasformación_Organizacional</t>
        </is>
      </c>
      <c r="T298" t="inlineStr">
        <is>
          <t>125-2022-08-31</t>
        </is>
      </c>
      <c r="U298" t="n">
        <v>1</v>
      </c>
    </row>
    <row r="299">
      <c r="A299" t="inlineStr">
        <is>
          <t>125</t>
        </is>
      </c>
      <c r="B299" t="inlineStr">
        <is>
          <t>Indice de severidad</t>
        </is>
      </c>
      <c r="C299" t="inlineStr">
        <is>
          <t>GESTIÓN DE SEGURIDAD Y SALUD EN EL TRABAJO</t>
        </is>
      </c>
      <c r="D299" t="inlineStr">
        <is>
          <t>Mensual</t>
        </is>
      </c>
      <c r="E299" t="inlineStr">
        <is>
          <t>Negativo</t>
        </is>
      </c>
      <c r="F299" s="137" t="n">
        <v>44834</v>
      </c>
      <c r="G299" t="n">
        <v>4.7</v>
      </c>
      <c r="H299" t="n">
        <v>0</v>
      </c>
      <c r="I299" t="n">
        <v>1</v>
      </c>
      <c r="J299" t="n">
        <v>1</v>
      </c>
      <c r="K299" t="inlineStr">
        <is>
          <t>DEC</t>
        </is>
      </c>
      <c r="L299" t="inlineStr">
        <is>
          <t>DEC</t>
        </is>
      </c>
      <c r="M299" t="n">
        <v>2022</v>
      </c>
      <c r="N299" t="inlineStr">
        <is>
          <t>Septiembre</t>
        </is>
      </c>
      <c r="O299" t="inlineStr">
        <is>
          <t>2022-2</t>
        </is>
      </c>
      <c r="P299" t="n">
        <v>1</v>
      </c>
      <c r="Q299" t="n">
        <v>2</v>
      </c>
      <c r="R299" t="n">
        <v>0</v>
      </c>
      <c r="S299" t="inlineStr">
        <is>
          <t>Trasformación_Organizacional</t>
        </is>
      </c>
      <c r="T299" t="inlineStr">
        <is>
          <t>125-2022-09-30</t>
        </is>
      </c>
      <c r="U299" t="n">
        <v>1</v>
      </c>
    </row>
    <row r="300">
      <c r="A300" t="inlineStr">
        <is>
          <t>125</t>
        </is>
      </c>
      <c r="B300" t="inlineStr">
        <is>
          <t>Indice de severidad</t>
        </is>
      </c>
      <c r="C300" t="inlineStr">
        <is>
          <t>GESTIÓN DE SEGURIDAD Y SALUD EN EL TRABAJO</t>
        </is>
      </c>
      <c r="D300" t="inlineStr">
        <is>
          <t>Mensual</t>
        </is>
      </c>
      <c r="E300" t="inlineStr">
        <is>
          <t>Negativo</t>
        </is>
      </c>
      <c r="F300" s="137" t="n">
        <v>44865</v>
      </c>
      <c r="G300" t="n">
        <v>4.7</v>
      </c>
      <c r="H300" t="n">
        <v>0.17</v>
      </c>
      <c r="I300" t="n">
        <v>1</v>
      </c>
      <c r="J300" t="n">
        <v>1</v>
      </c>
      <c r="K300" t="inlineStr">
        <is>
          <t>DEC</t>
        </is>
      </c>
      <c r="L300" t="inlineStr">
        <is>
          <t>DEC</t>
        </is>
      </c>
      <c r="M300" t="n">
        <v>2022</v>
      </c>
      <c r="N300" t="inlineStr">
        <is>
          <t>Octubre</t>
        </is>
      </c>
      <c r="O300" t="inlineStr">
        <is>
          <t>2022-2</t>
        </is>
      </c>
      <c r="P300" t="n">
        <v>1</v>
      </c>
      <c r="Q300" t="n">
        <v>2</v>
      </c>
      <c r="R300" t="n">
        <v>0</v>
      </c>
      <c r="S300" t="inlineStr">
        <is>
          <t>Trasformación_Organizacional</t>
        </is>
      </c>
      <c r="T300" t="inlineStr">
        <is>
          <t>125-2022-10-31</t>
        </is>
      </c>
      <c r="U300" t="n">
        <v>1</v>
      </c>
    </row>
    <row r="301">
      <c r="A301" t="inlineStr">
        <is>
          <t>125</t>
        </is>
      </c>
      <c r="B301" t="inlineStr">
        <is>
          <t>Indice de severidad</t>
        </is>
      </c>
      <c r="C301" t="inlineStr">
        <is>
          <t>GESTIÓN DE SEGURIDAD Y SALUD EN EL TRABAJO</t>
        </is>
      </c>
      <c r="D301" t="inlineStr">
        <is>
          <t>Mensual</t>
        </is>
      </c>
      <c r="E301" t="inlineStr">
        <is>
          <t>Negativo</t>
        </is>
      </c>
      <c r="F301" s="137" t="n">
        <v>44895</v>
      </c>
      <c r="G301" t="n">
        <v>4.7</v>
      </c>
      <c r="H301" t="n">
        <v>0</v>
      </c>
      <c r="I301" t="n">
        <v>1</v>
      </c>
      <c r="J301" t="n">
        <v>1</v>
      </c>
      <c r="K301" t="inlineStr">
        <is>
          <t>DEC</t>
        </is>
      </c>
      <c r="L301" t="inlineStr">
        <is>
          <t>DEC</t>
        </is>
      </c>
      <c r="M301" t="n">
        <v>2022</v>
      </c>
      <c r="N301" t="inlineStr">
        <is>
          <t>Noviembre</t>
        </is>
      </c>
      <c r="O301" t="inlineStr">
        <is>
          <t>2022-2</t>
        </is>
      </c>
      <c r="P301" t="n">
        <v>1</v>
      </c>
      <c r="Q301" t="n">
        <v>2</v>
      </c>
      <c r="R301" t="n">
        <v>0</v>
      </c>
      <c r="S301" t="inlineStr">
        <is>
          <t>Trasformación_Organizacional</t>
        </is>
      </c>
      <c r="T301" t="inlineStr">
        <is>
          <t>125-2022-11-30</t>
        </is>
      </c>
      <c r="U301" t="n">
        <v>1</v>
      </c>
    </row>
    <row r="302">
      <c r="A302" t="inlineStr">
        <is>
          <t>125</t>
        </is>
      </c>
      <c r="B302" t="inlineStr">
        <is>
          <t>Indice de severidad</t>
        </is>
      </c>
      <c r="C302" t="inlineStr">
        <is>
          <t>GESTIÓN DE SEGURIDAD Y SALUD EN EL TRABAJO</t>
        </is>
      </c>
      <c r="D302" t="inlineStr">
        <is>
          <t>Mensual</t>
        </is>
      </c>
      <c r="E302" t="inlineStr">
        <is>
          <t>Negativo</t>
        </is>
      </c>
      <c r="F302" s="137" t="n">
        <v>44926</v>
      </c>
      <c r="G302" t="n">
        <v>4.7</v>
      </c>
      <c r="H302" t="n">
        <v>0</v>
      </c>
      <c r="I302" t="n">
        <v>1</v>
      </c>
      <c r="J302" t="n">
        <v>1</v>
      </c>
      <c r="K302" t="inlineStr">
        <is>
          <t>DEC</t>
        </is>
      </c>
      <c r="L302" t="inlineStr">
        <is>
          <t>DEC</t>
        </is>
      </c>
      <c r="M302" t="n">
        <v>2022</v>
      </c>
      <c r="N302" t="inlineStr">
        <is>
          <t>Diciembre</t>
        </is>
      </c>
      <c r="O302" t="inlineStr">
        <is>
          <t>2022-2</t>
        </is>
      </c>
      <c r="P302" t="n">
        <v>1</v>
      </c>
      <c r="Q302" t="n">
        <v>2</v>
      </c>
      <c r="R302" t="n">
        <v>0</v>
      </c>
      <c r="S302" t="inlineStr">
        <is>
          <t>Trasformación_Organizacional</t>
        </is>
      </c>
      <c r="T302" t="inlineStr">
        <is>
          <t>125-2022-12-31</t>
        </is>
      </c>
      <c r="U302" t="n">
        <v>1</v>
      </c>
    </row>
    <row r="303">
      <c r="A303" t="inlineStr">
        <is>
          <t>125</t>
        </is>
      </c>
      <c r="B303" t="inlineStr">
        <is>
          <t>Indice de severidad</t>
        </is>
      </c>
      <c r="C303" t="inlineStr">
        <is>
          <t>GESTIÓN DE SEGURIDAD Y SALUD EN EL TRABAJO</t>
        </is>
      </c>
      <c r="D303" t="inlineStr">
        <is>
          <t>Mensual</t>
        </is>
      </c>
      <c r="E303" t="inlineStr">
        <is>
          <t>Negativo</t>
        </is>
      </c>
      <c r="F303" s="137" t="n">
        <v>44957</v>
      </c>
      <c r="G303" t="n">
        <v>4.7</v>
      </c>
      <c r="H303" t="n">
        <v>0</v>
      </c>
      <c r="I303" t="n">
        <v>1</v>
      </c>
      <c r="J303" t="n">
        <v>1</v>
      </c>
      <c r="K303" t="inlineStr">
        <is>
          <t>DEC</t>
        </is>
      </c>
      <c r="L303" t="inlineStr">
        <is>
          <t>DEC</t>
        </is>
      </c>
      <c r="M303" t="n">
        <v>2023</v>
      </c>
      <c r="N303" t="inlineStr">
        <is>
          <t>Enero</t>
        </is>
      </c>
      <c r="O303" t="inlineStr">
        <is>
          <t>2023-1</t>
        </is>
      </c>
      <c r="P303" t="n">
        <v>1</v>
      </c>
      <c r="Q303" t="n">
        <v>2</v>
      </c>
      <c r="R303" t="n">
        <v>0</v>
      </c>
      <c r="S303" t="inlineStr">
        <is>
          <t>Trasformación_Organizacional</t>
        </is>
      </c>
      <c r="T303" t="inlineStr">
        <is>
          <t>125-2023-01-31</t>
        </is>
      </c>
      <c r="U303" t="n">
        <v>1</v>
      </c>
    </row>
    <row r="304">
      <c r="A304" t="inlineStr">
        <is>
          <t>125</t>
        </is>
      </c>
      <c r="B304" t="inlineStr">
        <is>
          <t>Indice de severidad</t>
        </is>
      </c>
      <c r="C304" t="inlineStr">
        <is>
          <t>GESTIÓN DE SEGURIDAD Y SALUD EN EL TRABAJO</t>
        </is>
      </c>
      <c r="D304" t="inlineStr">
        <is>
          <t>Mensual</t>
        </is>
      </c>
      <c r="E304" t="inlineStr">
        <is>
          <t>Negativo</t>
        </is>
      </c>
      <c r="F304" s="137" t="n">
        <v>44985</v>
      </c>
      <c r="G304" t="n">
        <v>4.7</v>
      </c>
      <c r="H304" t="n">
        <v>0</v>
      </c>
      <c r="I304" t="n">
        <v>1</v>
      </c>
      <c r="J304" t="n">
        <v>1</v>
      </c>
      <c r="K304" t="inlineStr">
        <is>
          <t>DEC</t>
        </is>
      </c>
      <c r="L304" t="inlineStr">
        <is>
          <t>DEC</t>
        </is>
      </c>
      <c r="M304" t="n">
        <v>2023</v>
      </c>
      <c r="N304" t="inlineStr">
        <is>
          <t>Febrero</t>
        </is>
      </c>
      <c r="O304" t="inlineStr">
        <is>
          <t>2023-1</t>
        </is>
      </c>
      <c r="P304" t="n">
        <v>1</v>
      </c>
      <c r="Q304" t="n">
        <v>2</v>
      </c>
      <c r="R304" t="n">
        <v>0</v>
      </c>
      <c r="S304" t="inlineStr">
        <is>
          <t>Trasformación_Organizacional</t>
        </is>
      </c>
      <c r="T304" t="inlineStr">
        <is>
          <t>125-2023-02-28</t>
        </is>
      </c>
      <c r="U304" t="n">
        <v>1</v>
      </c>
    </row>
    <row r="305">
      <c r="A305" t="inlineStr">
        <is>
          <t>125</t>
        </is>
      </c>
      <c r="B305" t="inlineStr">
        <is>
          <t>Indice de severidad</t>
        </is>
      </c>
      <c r="C305" t="inlineStr">
        <is>
          <t>GESTIÓN DE SEGURIDAD Y SALUD EN EL TRABAJO</t>
        </is>
      </c>
      <c r="D305" t="inlineStr">
        <is>
          <t>Mensual</t>
        </is>
      </c>
      <c r="E305" t="inlineStr">
        <is>
          <t>Negativo</t>
        </is>
      </c>
      <c r="F305" s="137" t="n">
        <v>45016</v>
      </c>
      <c r="G305" t="n">
        <v>4.7</v>
      </c>
      <c r="H305" t="n">
        <v>0</v>
      </c>
      <c r="I305" t="n">
        <v>1</v>
      </c>
      <c r="J305" t="n">
        <v>1</v>
      </c>
      <c r="K305" t="inlineStr">
        <is>
          <t>DEC</t>
        </is>
      </c>
      <c r="L305" t="inlineStr">
        <is>
          <t>DEC</t>
        </is>
      </c>
      <c r="M305" t="n">
        <v>2023</v>
      </c>
      <c r="N305" t="inlineStr">
        <is>
          <t>Marzo</t>
        </is>
      </c>
      <c r="O305" t="inlineStr">
        <is>
          <t>2023-1</t>
        </is>
      </c>
      <c r="P305" t="n">
        <v>1</v>
      </c>
      <c r="Q305" t="n">
        <v>2</v>
      </c>
      <c r="R305" t="n">
        <v>0</v>
      </c>
      <c r="S305" t="inlineStr">
        <is>
          <t>Trasformación_Organizacional</t>
        </is>
      </c>
      <c r="T305" t="inlineStr">
        <is>
          <t>125-2023-03-31</t>
        </is>
      </c>
      <c r="U305" t="n">
        <v>1</v>
      </c>
    </row>
    <row r="306">
      <c r="A306" t="inlineStr">
        <is>
          <t>125</t>
        </is>
      </c>
      <c r="B306" t="inlineStr">
        <is>
          <t>Indice de severidad</t>
        </is>
      </c>
      <c r="C306" t="inlineStr">
        <is>
          <t>GESTIÓN DE SEGURIDAD Y SALUD EN EL TRABAJO</t>
        </is>
      </c>
      <c r="D306" t="inlineStr">
        <is>
          <t>Mensual</t>
        </is>
      </c>
      <c r="E306" t="inlineStr">
        <is>
          <t>Negativo</t>
        </is>
      </c>
      <c r="F306" s="137" t="n">
        <v>45046</v>
      </c>
      <c r="G306" t="n">
        <v>4.7</v>
      </c>
      <c r="H306" t="n">
        <v>0.130446125750065</v>
      </c>
      <c r="I306" t="n">
        <v>1</v>
      </c>
      <c r="J306" t="n">
        <v>1</v>
      </c>
      <c r="K306" t="inlineStr">
        <is>
          <t>DEC</t>
        </is>
      </c>
      <c r="L306" t="inlineStr">
        <is>
          <t>DEC</t>
        </is>
      </c>
      <c r="M306" t="n">
        <v>2023</v>
      </c>
      <c r="N306" t="inlineStr">
        <is>
          <t>Abril</t>
        </is>
      </c>
      <c r="O306" t="inlineStr">
        <is>
          <t>2023-1</t>
        </is>
      </c>
      <c r="P306" t="n">
        <v>1</v>
      </c>
      <c r="Q306" t="n">
        <v>2</v>
      </c>
      <c r="R306" t="n">
        <v>0</v>
      </c>
      <c r="S306" t="inlineStr">
        <is>
          <t>Trasformación_Organizacional</t>
        </is>
      </c>
      <c r="T306" t="inlineStr">
        <is>
          <t>125-2023-04-30</t>
        </is>
      </c>
      <c r="U306" t="n">
        <v>1</v>
      </c>
    </row>
    <row r="307">
      <c r="A307" t="inlineStr">
        <is>
          <t>125</t>
        </is>
      </c>
      <c r="B307" t="inlineStr">
        <is>
          <t>Indice de severidad</t>
        </is>
      </c>
      <c r="C307" t="inlineStr">
        <is>
          <t>GESTIÓN DE SEGURIDAD Y SALUD EN EL TRABAJO</t>
        </is>
      </c>
      <c r="D307" t="inlineStr">
        <is>
          <t>Mensual</t>
        </is>
      </c>
      <c r="E307" t="inlineStr">
        <is>
          <t>Negativo</t>
        </is>
      </c>
      <c r="F307" s="137" t="n">
        <v>45077</v>
      </c>
      <c r="G307" t="n">
        <v>4.7</v>
      </c>
      <c r="H307" t="n">
        <v>0</v>
      </c>
      <c r="I307" t="n">
        <v>1</v>
      </c>
      <c r="J307" t="n">
        <v>1</v>
      </c>
      <c r="K307" t="inlineStr">
        <is>
          <t>DEC</t>
        </is>
      </c>
      <c r="L307" t="inlineStr">
        <is>
          <t>DEC</t>
        </is>
      </c>
      <c r="M307" t="n">
        <v>2023</v>
      </c>
      <c r="N307" t="inlineStr">
        <is>
          <t>Mayo</t>
        </is>
      </c>
      <c r="O307" t="inlineStr">
        <is>
          <t>2023-1</t>
        </is>
      </c>
      <c r="P307" t="n">
        <v>1</v>
      </c>
      <c r="Q307" t="n">
        <v>2</v>
      </c>
      <c r="R307" t="n">
        <v>0</v>
      </c>
      <c r="S307" t="inlineStr">
        <is>
          <t>Trasformación_Organizacional</t>
        </is>
      </c>
      <c r="T307" t="inlineStr">
        <is>
          <t>125-2023-05-31</t>
        </is>
      </c>
      <c r="U307" t="n">
        <v>1</v>
      </c>
    </row>
    <row r="308">
      <c r="A308" t="inlineStr">
        <is>
          <t>125</t>
        </is>
      </c>
      <c r="B308" t="inlineStr">
        <is>
          <t>Indice de severidad</t>
        </is>
      </c>
      <c r="C308" t="inlineStr">
        <is>
          <t>GESTIÓN DE SEGURIDAD Y SALUD EN EL TRABAJO</t>
        </is>
      </c>
      <c r="D308" t="inlineStr">
        <is>
          <t>Mensual</t>
        </is>
      </c>
      <c r="E308" t="inlineStr">
        <is>
          <t>Negativo</t>
        </is>
      </c>
      <c r="F308" s="137" t="n">
        <v>45107</v>
      </c>
      <c r="G308" t="n">
        <v>4.7</v>
      </c>
      <c r="H308" t="n">
        <v>0</v>
      </c>
      <c r="I308" t="n">
        <v>1</v>
      </c>
      <c r="J308" t="n">
        <v>1</v>
      </c>
      <c r="K308" t="inlineStr">
        <is>
          <t>DEC</t>
        </is>
      </c>
      <c r="L308" t="inlineStr">
        <is>
          <t>DEC</t>
        </is>
      </c>
      <c r="M308" t="n">
        <v>2023</v>
      </c>
      <c r="N308" t="inlineStr">
        <is>
          <t>Junio</t>
        </is>
      </c>
      <c r="O308" t="inlineStr">
        <is>
          <t>2023-1</t>
        </is>
      </c>
      <c r="P308" t="n">
        <v>1</v>
      </c>
      <c r="Q308" t="n">
        <v>2</v>
      </c>
      <c r="R308" t="n">
        <v>0</v>
      </c>
      <c r="S308" t="inlineStr">
        <is>
          <t>Trasformación_Organizacional</t>
        </is>
      </c>
      <c r="T308" t="inlineStr">
        <is>
          <t>125-2023-06-30</t>
        </is>
      </c>
      <c r="U308" t="n">
        <v>1</v>
      </c>
    </row>
    <row r="309">
      <c r="A309" t="inlineStr">
        <is>
          <t>125</t>
        </is>
      </c>
      <c r="B309" t="inlineStr">
        <is>
          <t>Indice de severidad</t>
        </is>
      </c>
      <c r="C309" t="inlineStr">
        <is>
          <t>GESTIÓN DE SEGURIDAD Y SALUD EN EL TRABAJO</t>
        </is>
      </c>
      <c r="D309" t="inlineStr">
        <is>
          <t>Mensual</t>
        </is>
      </c>
      <c r="E309" t="inlineStr">
        <is>
          <t>Negativo</t>
        </is>
      </c>
      <c r="F309" s="137" t="n">
        <v>45138</v>
      </c>
      <c r="G309" t="n">
        <v>4.7</v>
      </c>
      <c r="H309" t="n">
        <v>1.0566037735849</v>
      </c>
      <c r="I309" t="n">
        <v>1</v>
      </c>
      <c r="J309" t="n">
        <v>1</v>
      </c>
      <c r="K309" t="inlineStr">
        <is>
          <t>DEC</t>
        </is>
      </c>
      <c r="L309" t="inlineStr">
        <is>
          <t>DEC</t>
        </is>
      </c>
      <c r="M309" t="n">
        <v>2023</v>
      </c>
      <c r="N309" t="inlineStr">
        <is>
          <t>Julio</t>
        </is>
      </c>
      <c r="O309" t="inlineStr">
        <is>
          <t>2023-2</t>
        </is>
      </c>
      <c r="P309" t="n">
        <v>1</v>
      </c>
      <c r="Q309" t="n">
        <v>2</v>
      </c>
      <c r="R309" t="n">
        <v>0</v>
      </c>
      <c r="S309" t="inlineStr">
        <is>
          <t>Trasformación_Organizacional</t>
        </is>
      </c>
      <c r="T309" t="inlineStr">
        <is>
          <t>125-2023-07-31</t>
        </is>
      </c>
      <c r="U309" t="n">
        <v>1</v>
      </c>
    </row>
    <row r="310">
      <c r="A310" t="inlineStr">
        <is>
          <t>125</t>
        </is>
      </c>
      <c r="B310" t="inlineStr">
        <is>
          <t>Indice de severidad</t>
        </is>
      </c>
      <c r="C310" t="inlineStr">
        <is>
          <t>GESTIÓN DE SEGURIDAD Y SALUD EN EL TRABAJO</t>
        </is>
      </c>
      <c r="D310" t="inlineStr">
        <is>
          <t>Mensual</t>
        </is>
      </c>
      <c r="E310" t="inlineStr">
        <is>
          <t>Negativo</t>
        </is>
      </c>
      <c r="F310" s="137" t="n">
        <v>45169</v>
      </c>
      <c r="G310" t="n">
        <v>4.7</v>
      </c>
      <c r="H310" t="n">
        <v>0.92</v>
      </c>
      <c r="I310" t="n">
        <v>1</v>
      </c>
      <c r="J310" t="n">
        <v>1</v>
      </c>
      <c r="K310" t="inlineStr">
        <is>
          <t>DEC</t>
        </is>
      </c>
      <c r="L310" t="inlineStr">
        <is>
          <t>DEC</t>
        </is>
      </c>
      <c r="M310" t="n">
        <v>2023</v>
      </c>
      <c r="N310" t="inlineStr">
        <is>
          <t>Agosto</t>
        </is>
      </c>
      <c r="O310" t="inlineStr">
        <is>
          <t>2023-2</t>
        </is>
      </c>
      <c r="P310" t="n">
        <v>1</v>
      </c>
      <c r="Q310" t="n">
        <v>2</v>
      </c>
      <c r="R310" t="n">
        <v>0</v>
      </c>
      <c r="S310" t="inlineStr">
        <is>
          <t>Trasformación_Organizacional</t>
        </is>
      </c>
      <c r="T310" t="inlineStr">
        <is>
          <t>125-2023-08-31</t>
        </is>
      </c>
      <c r="U310" t="n">
        <v>1</v>
      </c>
    </row>
    <row r="311">
      <c r="A311" t="inlineStr">
        <is>
          <t>125</t>
        </is>
      </c>
      <c r="B311" t="inlineStr">
        <is>
          <t>Indice de severidad</t>
        </is>
      </c>
      <c r="C311" t="inlineStr">
        <is>
          <t>GESTIÓN DE SEGURIDAD Y SALUD EN EL TRABAJO</t>
        </is>
      </c>
      <c r="D311" t="inlineStr">
        <is>
          <t>Mensual</t>
        </is>
      </c>
      <c r="E311" t="inlineStr">
        <is>
          <t>Negativo</t>
        </is>
      </c>
      <c r="F311" s="137" t="n">
        <v>45199</v>
      </c>
      <c r="G311" t="n">
        <v>4.7</v>
      </c>
      <c r="H311" t="n">
        <v>0</v>
      </c>
      <c r="I311" t="n">
        <v>1</v>
      </c>
      <c r="J311" t="n">
        <v>1</v>
      </c>
      <c r="K311" t="inlineStr">
        <is>
          <t>DEC</t>
        </is>
      </c>
      <c r="L311" t="inlineStr">
        <is>
          <t>DEC</t>
        </is>
      </c>
      <c r="M311" t="n">
        <v>2023</v>
      </c>
      <c r="N311" t="inlineStr">
        <is>
          <t>Septiembre</t>
        </is>
      </c>
      <c r="O311" t="inlineStr">
        <is>
          <t>2023-2</t>
        </is>
      </c>
      <c r="P311" t="n">
        <v>1</v>
      </c>
      <c r="Q311" t="n">
        <v>2</v>
      </c>
      <c r="R311" t="n">
        <v>0</v>
      </c>
      <c r="S311" t="inlineStr">
        <is>
          <t>Trasformación_Organizacional</t>
        </is>
      </c>
      <c r="T311" t="inlineStr">
        <is>
          <t>125-2023-09-30</t>
        </is>
      </c>
      <c r="U311" t="n">
        <v>1</v>
      </c>
    </row>
    <row r="312">
      <c r="A312" t="inlineStr">
        <is>
          <t>125</t>
        </is>
      </c>
      <c r="B312" t="inlineStr">
        <is>
          <t>Indice de severidad</t>
        </is>
      </c>
      <c r="C312" t="inlineStr">
        <is>
          <t>GESTIÓN DE SEGURIDAD Y SALUD EN EL TRABAJO</t>
        </is>
      </c>
      <c r="D312" t="inlineStr">
        <is>
          <t>Mensual</t>
        </is>
      </c>
      <c r="E312" t="inlineStr">
        <is>
          <t>Negativo</t>
        </is>
      </c>
      <c r="F312" s="137" t="n">
        <v>45230</v>
      </c>
      <c r="G312" t="n">
        <v>4.7</v>
      </c>
      <c r="H312" t="n">
        <v>0</v>
      </c>
      <c r="I312" t="n">
        <v>1</v>
      </c>
      <c r="J312" t="n">
        <v>1</v>
      </c>
      <c r="K312" t="inlineStr">
        <is>
          <t>DEC</t>
        </is>
      </c>
      <c r="L312" t="inlineStr">
        <is>
          <t>DEC</t>
        </is>
      </c>
      <c r="M312" t="n">
        <v>2023</v>
      </c>
      <c r="N312" t="inlineStr">
        <is>
          <t>Octubre</t>
        </is>
      </c>
      <c r="O312" t="inlineStr">
        <is>
          <t>2023-2</t>
        </is>
      </c>
      <c r="P312" t="n">
        <v>1</v>
      </c>
      <c r="Q312" t="n">
        <v>2</v>
      </c>
      <c r="R312" t="n">
        <v>0</v>
      </c>
      <c r="S312" t="inlineStr">
        <is>
          <t>Trasformación_Organizacional</t>
        </is>
      </c>
      <c r="T312" t="inlineStr">
        <is>
          <t>125-2023-10-31</t>
        </is>
      </c>
      <c r="U312" t="n">
        <v>1</v>
      </c>
    </row>
    <row r="313">
      <c r="A313" t="inlineStr">
        <is>
          <t>125</t>
        </is>
      </c>
      <c r="B313" t="inlineStr">
        <is>
          <t>Indice de severidad</t>
        </is>
      </c>
      <c r="C313" t="inlineStr">
        <is>
          <t>GESTIÓN DE SEGURIDAD Y SALUD EN EL TRABAJO</t>
        </is>
      </c>
      <c r="D313" t="inlineStr">
        <is>
          <t>Mensual</t>
        </is>
      </c>
      <c r="E313" t="inlineStr">
        <is>
          <t>Negativo</t>
        </is>
      </c>
      <c r="F313" s="137" t="n">
        <v>45260</v>
      </c>
      <c r="G313" t="n">
        <v>4.7</v>
      </c>
      <c r="H313" t="n">
        <v>0</v>
      </c>
      <c r="I313" t="n">
        <v>1</v>
      </c>
      <c r="J313" t="n">
        <v>1</v>
      </c>
      <c r="K313" t="inlineStr">
        <is>
          <t>DEC</t>
        </is>
      </c>
      <c r="L313" t="inlineStr">
        <is>
          <t>DEC</t>
        </is>
      </c>
      <c r="M313" t="n">
        <v>2023</v>
      </c>
      <c r="N313" t="inlineStr">
        <is>
          <t>Noviembre</t>
        </is>
      </c>
      <c r="O313" t="inlineStr">
        <is>
          <t>2023-2</t>
        </is>
      </c>
      <c r="P313" t="n">
        <v>1</v>
      </c>
      <c r="Q313" t="n">
        <v>2</v>
      </c>
      <c r="R313" t="n">
        <v>0</v>
      </c>
      <c r="S313" t="inlineStr">
        <is>
          <t>Trasformación_Organizacional</t>
        </is>
      </c>
      <c r="T313" t="inlineStr">
        <is>
          <t>125-2023-11-30</t>
        </is>
      </c>
      <c r="U313" t="n">
        <v>1</v>
      </c>
    </row>
    <row r="314">
      <c r="A314" t="inlineStr">
        <is>
          <t>125</t>
        </is>
      </c>
      <c r="B314" t="inlineStr">
        <is>
          <t>Indice de severidad</t>
        </is>
      </c>
      <c r="C314" t="inlineStr">
        <is>
          <t>GESTIÓN DE SEGURIDAD Y SALUD EN EL TRABAJO</t>
        </is>
      </c>
      <c r="D314" t="inlineStr">
        <is>
          <t>Mensual</t>
        </is>
      </c>
      <c r="E314" t="inlineStr">
        <is>
          <t>Negativo</t>
        </is>
      </c>
      <c r="F314" s="137" t="n">
        <v>45291</v>
      </c>
      <c r="G314" t="n">
        <v>4.7</v>
      </c>
      <c r="H314" t="n">
        <v>0</v>
      </c>
      <c r="I314" t="n">
        <v>1</v>
      </c>
      <c r="J314" t="n">
        <v>1</v>
      </c>
      <c r="K314" t="inlineStr">
        <is>
          <t>DEC</t>
        </is>
      </c>
      <c r="L314" t="inlineStr">
        <is>
          <t>DEC</t>
        </is>
      </c>
      <c r="M314" t="n">
        <v>2023</v>
      </c>
      <c r="N314" t="inlineStr">
        <is>
          <t>Diciembre</t>
        </is>
      </c>
      <c r="O314" t="inlineStr">
        <is>
          <t>2023-2</t>
        </is>
      </c>
      <c r="P314" t="n">
        <v>1</v>
      </c>
      <c r="Q314" t="n">
        <v>2</v>
      </c>
      <c r="R314" t="n">
        <v>0</v>
      </c>
      <c r="S314" t="inlineStr">
        <is>
          <t>Trasformación_Organizacional</t>
        </is>
      </c>
      <c r="T314" t="inlineStr">
        <is>
          <t>125-2023-12-31</t>
        </is>
      </c>
      <c r="U314" t="n">
        <v>1</v>
      </c>
    </row>
    <row r="315">
      <c r="A315" t="inlineStr">
        <is>
          <t>125</t>
        </is>
      </c>
      <c r="B315" t="inlineStr">
        <is>
          <t>Indice de severidad</t>
        </is>
      </c>
      <c r="C315" t="inlineStr">
        <is>
          <t>GESTIÓN DE SEGURIDAD Y SALUD EN EL TRABAJO</t>
        </is>
      </c>
      <c r="D315" t="inlineStr">
        <is>
          <t>Mensual</t>
        </is>
      </c>
      <c r="E315" t="inlineStr">
        <is>
          <t>Negativo</t>
        </is>
      </c>
      <c r="F315" s="137" t="n">
        <v>45322</v>
      </c>
      <c r="G315" t="n">
        <v>1.9</v>
      </c>
      <c r="H315" t="n">
        <v>0</v>
      </c>
      <c r="I315" t="n">
        <v>1</v>
      </c>
      <c r="J315" t="n">
        <v>1</v>
      </c>
      <c r="K315" t="inlineStr">
        <is>
          <t>DEC</t>
        </is>
      </c>
      <c r="L315" t="inlineStr">
        <is>
          <t>DEC</t>
        </is>
      </c>
      <c r="M315" t="n">
        <v>2024</v>
      </c>
      <c r="N315" t="inlineStr">
        <is>
          <t>Enero</t>
        </is>
      </c>
      <c r="O315" t="inlineStr">
        <is>
          <t>2024-1</t>
        </is>
      </c>
      <c r="P315" t="n">
        <v>1</v>
      </c>
      <c r="Q315" t="n">
        <v>2</v>
      </c>
      <c r="R315" t="n">
        <v>0</v>
      </c>
      <c r="S315" t="inlineStr">
        <is>
          <t>Trasformación_Organizacional</t>
        </is>
      </c>
      <c r="T315" t="inlineStr">
        <is>
          <t>125-2024-01-31</t>
        </is>
      </c>
      <c r="U315" t="n">
        <v>1</v>
      </c>
    </row>
    <row r="316">
      <c r="A316" t="inlineStr">
        <is>
          <t>125</t>
        </is>
      </c>
      <c r="B316" t="inlineStr">
        <is>
          <t>Indice de severidad</t>
        </is>
      </c>
      <c r="C316" t="inlineStr">
        <is>
          <t>GESTIÓN DE SEGURIDAD Y SALUD EN EL TRABAJO</t>
        </is>
      </c>
      <c r="D316" t="inlineStr">
        <is>
          <t>Mensual</t>
        </is>
      </c>
      <c r="E316" t="inlineStr">
        <is>
          <t>Negativo</t>
        </is>
      </c>
      <c r="F316" s="137" t="n">
        <v>45351</v>
      </c>
      <c r="G316" t="n">
        <v>1.9</v>
      </c>
      <c r="H316" t="n">
        <v>0</v>
      </c>
      <c r="I316" t="n">
        <v>1</v>
      </c>
      <c r="J316" t="n">
        <v>1</v>
      </c>
      <c r="K316" t="inlineStr">
        <is>
          <t>DEC</t>
        </is>
      </c>
      <c r="L316" t="inlineStr">
        <is>
          <t>DEC</t>
        </is>
      </c>
      <c r="M316" t="n">
        <v>2024</v>
      </c>
      <c r="N316" t="inlineStr">
        <is>
          <t>Febrero</t>
        </is>
      </c>
      <c r="O316" t="inlineStr">
        <is>
          <t>2024-1</t>
        </is>
      </c>
      <c r="P316" t="n">
        <v>1</v>
      </c>
      <c r="Q316" t="n">
        <v>2</v>
      </c>
      <c r="R316" t="n">
        <v>0</v>
      </c>
      <c r="S316" t="inlineStr">
        <is>
          <t>Trasformación_Organizacional</t>
        </is>
      </c>
      <c r="T316" t="inlineStr">
        <is>
          <t>125-2024-02-29</t>
        </is>
      </c>
      <c r="U316" t="n">
        <v>1</v>
      </c>
    </row>
    <row r="317">
      <c r="A317" t="inlineStr">
        <is>
          <t>125</t>
        </is>
      </c>
      <c r="B317" t="inlineStr">
        <is>
          <t>Indice de severidad</t>
        </is>
      </c>
      <c r="C317" t="inlineStr">
        <is>
          <t>GESTIÓN DE SEGURIDAD Y SALUD EN EL TRABAJO</t>
        </is>
      </c>
      <c r="D317" t="inlineStr">
        <is>
          <t>Mensual</t>
        </is>
      </c>
      <c r="E317" t="inlineStr">
        <is>
          <t>Negativo</t>
        </is>
      </c>
      <c r="F317" s="137" t="n">
        <v>45382</v>
      </c>
      <c r="G317" t="n">
        <v>1.9</v>
      </c>
      <c r="H317" t="n">
        <v>0</v>
      </c>
      <c r="I317" t="n">
        <v>1</v>
      </c>
      <c r="J317" t="n">
        <v>1</v>
      </c>
      <c r="K317" t="inlineStr">
        <is>
          <t>DEC</t>
        </is>
      </c>
      <c r="L317" t="inlineStr">
        <is>
          <t>DEC</t>
        </is>
      </c>
      <c r="M317" t="n">
        <v>2024</v>
      </c>
      <c r="N317" t="inlineStr">
        <is>
          <t>Marzo</t>
        </is>
      </c>
      <c r="O317" t="inlineStr">
        <is>
          <t>2024-1</t>
        </is>
      </c>
      <c r="P317" t="n">
        <v>1</v>
      </c>
      <c r="Q317" t="n">
        <v>2</v>
      </c>
      <c r="R317" t="n">
        <v>0</v>
      </c>
      <c r="S317" t="inlineStr">
        <is>
          <t>Trasformación_Organizacional</t>
        </is>
      </c>
      <c r="T317" t="inlineStr">
        <is>
          <t>125-2024-03-31</t>
        </is>
      </c>
      <c r="U317" t="n">
        <v>1</v>
      </c>
    </row>
    <row r="318">
      <c r="A318" t="inlineStr">
        <is>
          <t>125</t>
        </is>
      </c>
      <c r="B318" t="inlineStr">
        <is>
          <t>Indice de severidad</t>
        </is>
      </c>
      <c r="C318" t="inlineStr">
        <is>
          <t>GESTIÓN DE SEGURIDAD Y SALUD EN EL TRABAJO</t>
        </is>
      </c>
      <c r="D318" t="inlineStr">
        <is>
          <t>Mensual</t>
        </is>
      </c>
      <c r="E318" t="inlineStr">
        <is>
          <t>Negativo</t>
        </is>
      </c>
      <c r="F318" s="137" t="n">
        <v>45412</v>
      </c>
      <c r="G318" t="n">
        <v>1.9</v>
      </c>
      <c r="H318" t="n">
        <v>0</v>
      </c>
      <c r="I318" t="n">
        <v>1</v>
      </c>
      <c r="J318" t="n">
        <v>1</v>
      </c>
      <c r="K318" t="inlineStr">
        <is>
          <t>DEC</t>
        </is>
      </c>
      <c r="L318" t="inlineStr">
        <is>
          <t>DEC</t>
        </is>
      </c>
      <c r="M318" t="n">
        <v>2024</v>
      </c>
      <c r="N318" t="inlineStr">
        <is>
          <t>Abril</t>
        </is>
      </c>
      <c r="O318" t="inlineStr">
        <is>
          <t>2024-1</t>
        </is>
      </c>
      <c r="P318" t="n">
        <v>1</v>
      </c>
      <c r="Q318" t="n">
        <v>2</v>
      </c>
      <c r="R318" t="n">
        <v>0</v>
      </c>
      <c r="S318" t="inlineStr">
        <is>
          <t>Trasformación_Organizacional</t>
        </is>
      </c>
      <c r="T318" t="inlineStr">
        <is>
          <t>125-2024-04-30</t>
        </is>
      </c>
      <c r="U318" t="n">
        <v>1</v>
      </c>
    </row>
    <row r="319">
      <c r="A319" t="inlineStr">
        <is>
          <t>125</t>
        </is>
      </c>
      <c r="B319" t="inlineStr">
        <is>
          <t>Indice de severidad</t>
        </is>
      </c>
      <c r="C319" t="inlineStr">
        <is>
          <t>GESTIÓN DE SEGURIDAD Y SALUD EN EL TRABAJO</t>
        </is>
      </c>
      <c r="D319" t="inlineStr">
        <is>
          <t>Mensual</t>
        </is>
      </c>
      <c r="E319" t="inlineStr">
        <is>
          <t>Negativo</t>
        </is>
      </c>
      <c r="F319" s="137" t="n">
        <v>45443</v>
      </c>
      <c r="G319" t="n">
        <v>1.9</v>
      </c>
      <c r="H319" t="n">
        <v>0.21</v>
      </c>
      <c r="I319" t="n">
        <v>1</v>
      </c>
      <c r="J319" t="n">
        <v>1</v>
      </c>
      <c r="K319" t="inlineStr">
        <is>
          <t>DEC</t>
        </is>
      </c>
      <c r="L319" t="inlineStr">
        <is>
          <t>DEC</t>
        </is>
      </c>
      <c r="M319" t="n">
        <v>2024</v>
      </c>
      <c r="N319" t="inlineStr">
        <is>
          <t>Mayo</t>
        </is>
      </c>
      <c r="O319" t="inlineStr">
        <is>
          <t>2024-1</t>
        </is>
      </c>
      <c r="P319" t="n">
        <v>1</v>
      </c>
      <c r="Q319" t="n">
        <v>2</v>
      </c>
      <c r="R319" t="n">
        <v>0</v>
      </c>
      <c r="S319" t="inlineStr">
        <is>
          <t>Trasformación_Organizacional</t>
        </is>
      </c>
      <c r="T319" t="inlineStr">
        <is>
          <t>125-2024-05-31</t>
        </is>
      </c>
      <c r="U319" t="n">
        <v>1</v>
      </c>
    </row>
    <row r="320">
      <c r="A320" t="inlineStr">
        <is>
          <t>125</t>
        </is>
      </c>
      <c r="B320" t="inlineStr">
        <is>
          <t>Indice de severidad</t>
        </is>
      </c>
      <c r="C320" t="inlineStr">
        <is>
          <t>GESTIÓN DE SEGURIDAD Y SALUD EN EL TRABAJO</t>
        </is>
      </c>
      <c r="D320" t="inlineStr">
        <is>
          <t>Mensual</t>
        </is>
      </c>
      <c r="E320" t="inlineStr">
        <is>
          <t>Negativo</t>
        </is>
      </c>
      <c r="F320" s="137" t="n">
        <v>45473</v>
      </c>
      <c r="G320" t="n">
        <v>1.9</v>
      </c>
      <c r="H320" t="n">
        <v>0</v>
      </c>
      <c r="I320" t="n">
        <v>1</v>
      </c>
      <c r="J320" t="n">
        <v>1</v>
      </c>
      <c r="K320" t="inlineStr">
        <is>
          <t>DEC</t>
        </is>
      </c>
      <c r="L320" t="inlineStr">
        <is>
          <t>DEC</t>
        </is>
      </c>
      <c r="M320" t="n">
        <v>2024</v>
      </c>
      <c r="N320" t="inlineStr">
        <is>
          <t>Junio</t>
        </is>
      </c>
      <c r="O320" t="inlineStr">
        <is>
          <t>2024-1</t>
        </is>
      </c>
      <c r="P320" t="n">
        <v>1</v>
      </c>
      <c r="Q320" t="n">
        <v>2</v>
      </c>
      <c r="R320" t="n">
        <v>0</v>
      </c>
      <c r="S320" t="inlineStr">
        <is>
          <t>Trasformación_Organizacional</t>
        </is>
      </c>
      <c r="T320" t="inlineStr">
        <is>
          <t>125-2024-06-30</t>
        </is>
      </c>
      <c r="U320" t="n">
        <v>1</v>
      </c>
    </row>
    <row r="321">
      <c r="A321" t="inlineStr">
        <is>
          <t>125</t>
        </is>
      </c>
      <c r="B321" t="inlineStr">
        <is>
          <t>Indice de severidad</t>
        </is>
      </c>
      <c r="C321" t="inlineStr">
        <is>
          <t>GESTIÓN DE SEGURIDAD Y SALUD EN EL TRABAJO</t>
        </is>
      </c>
      <c r="D321" t="inlineStr">
        <is>
          <t>Mensual</t>
        </is>
      </c>
      <c r="E321" t="inlineStr">
        <is>
          <t>Negativo</t>
        </is>
      </c>
      <c r="F321" s="137" t="n">
        <v>45504</v>
      </c>
      <c r="G321" t="n">
        <v>1.9</v>
      </c>
      <c r="H321" t="n">
        <v>0</v>
      </c>
      <c r="I321" t="n">
        <v>1</v>
      </c>
      <c r="J321" t="n">
        <v>1</v>
      </c>
      <c r="K321" t="inlineStr">
        <is>
          <t>DEC</t>
        </is>
      </c>
      <c r="L321" t="inlineStr">
        <is>
          <t>DEC</t>
        </is>
      </c>
      <c r="M321" t="n">
        <v>2024</v>
      </c>
      <c r="N321" t="inlineStr">
        <is>
          <t>Julio</t>
        </is>
      </c>
      <c r="O321" t="inlineStr">
        <is>
          <t>2024-2</t>
        </is>
      </c>
      <c r="P321" t="n">
        <v>1</v>
      </c>
      <c r="Q321" t="n">
        <v>2</v>
      </c>
      <c r="R321" t="n">
        <v>0</v>
      </c>
      <c r="S321" t="inlineStr">
        <is>
          <t>Trasformación_Organizacional</t>
        </is>
      </c>
      <c r="T321" t="inlineStr">
        <is>
          <t>125-2024-07-31</t>
        </is>
      </c>
      <c r="U321" t="n">
        <v>1</v>
      </c>
    </row>
    <row r="322">
      <c r="A322" t="inlineStr">
        <is>
          <t>125</t>
        </is>
      </c>
      <c r="B322" t="inlineStr">
        <is>
          <t>Indice de severidad</t>
        </is>
      </c>
      <c r="C322" t="inlineStr">
        <is>
          <t>GESTIÓN DE SEGURIDAD Y SALUD EN EL TRABAJO</t>
        </is>
      </c>
      <c r="D322" t="inlineStr">
        <is>
          <t>Mensual</t>
        </is>
      </c>
      <c r="E322" t="inlineStr">
        <is>
          <t>Negativo</t>
        </is>
      </c>
      <c r="F322" s="137" t="n">
        <v>45535</v>
      </c>
      <c r="G322" t="n">
        <v>1.9</v>
      </c>
      <c r="H322" t="n">
        <v>0</v>
      </c>
      <c r="I322" t="n">
        <v>1</v>
      </c>
      <c r="J322" t="n">
        <v>1</v>
      </c>
      <c r="K322" t="inlineStr">
        <is>
          <t>DEC</t>
        </is>
      </c>
      <c r="L322" t="inlineStr">
        <is>
          <t>DEC</t>
        </is>
      </c>
      <c r="M322" t="n">
        <v>2024</v>
      </c>
      <c r="N322" t="inlineStr">
        <is>
          <t>Agosto</t>
        </is>
      </c>
      <c r="O322" t="inlineStr">
        <is>
          <t>2024-2</t>
        </is>
      </c>
      <c r="P322" t="n">
        <v>1</v>
      </c>
      <c r="Q322" t="n">
        <v>2</v>
      </c>
      <c r="R322" t="n">
        <v>0</v>
      </c>
      <c r="S322" t="inlineStr">
        <is>
          <t>Trasformación_Organizacional</t>
        </is>
      </c>
      <c r="T322" t="inlineStr">
        <is>
          <t>125-2024-08-31</t>
        </is>
      </c>
      <c r="U322" t="n">
        <v>1</v>
      </c>
    </row>
    <row r="323">
      <c r="A323" t="inlineStr">
        <is>
          <t>125</t>
        </is>
      </c>
      <c r="B323" t="inlineStr">
        <is>
          <t>Indice de severidad</t>
        </is>
      </c>
      <c r="C323" t="inlineStr">
        <is>
          <t>GESTIÓN DE SEGURIDAD Y SALUD EN EL TRABAJO</t>
        </is>
      </c>
      <c r="D323" t="inlineStr">
        <is>
          <t>Mensual</t>
        </is>
      </c>
      <c r="E323" t="inlineStr">
        <is>
          <t>Negativo</t>
        </is>
      </c>
      <c r="F323" s="137" t="n">
        <v>45565</v>
      </c>
      <c r="G323" t="n">
        <v>1.9</v>
      </c>
      <c r="H323" t="n">
        <v>0</v>
      </c>
      <c r="I323" t="n">
        <v>1</v>
      </c>
      <c r="J323" t="n">
        <v>1</v>
      </c>
      <c r="K323" t="inlineStr">
        <is>
          <t>DEC</t>
        </is>
      </c>
      <c r="L323" t="inlineStr">
        <is>
          <t>DEC</t>
        </is>
      </c>
      <c r="M323" t="n">
        <v>2024</v>
      </c>
      <c r="N323" t="inlineStr">
        <is>
          <t>Septiembre</t>
        </is>
      </c>
      <c r="O323" t="inlineStr">
        <is>
          <t>2024-2</t>
        </is>
      </c>
      <c r="P323" t="n">
        <v>1</v>
      </c>
      <c r="Q323" t="n">
        <v>2</v>
      </c>
      <c r="R323" t="n">
        <v>0</v>
      </c>
      <c r="S323" t="inlineStr">
        <is>
          <t>Trasformación_Organizacional</t>
        </is>
      </c>
      <c r="T323" t="inlineStr">
        <is>
          <t>125-2024-09-30</t>
        </is>
      </c>
      <c r="U323" t="n">
        <v>1</v>
      </c>
    </row>
    <row r="324">
      <c r="A324" t="inlineStr">
        <is>
          <t>125</t>
        </is>
      </c>
      <c r="B324" t="inlineStr">
        <is>
          <t>Indice de severidad</t>
        </is>
      </c>
      <c r="C324" t="inlineStr">
        <is>
          <t>GESTIÓN DE SEGURIDAD Y SALUD EN EL TRABAJO</t>
        </is>
      </c>
      <c r="D324" t="inlineStr">
        <is>
          <t>Mensual</t>
        </is>
      </c>
      <c r="E324" t="inlineStr">
        <is>
          <t>Negativo</t>
        </is>
      </c>
      <c r="F324" s="137" t="n">
        <v>45596</v>
      </c>
      <c r="G324" t="n">
        <v>1.9</v>
      </c>
      <c r="H324" t="n">
        <v>0</v>
      </c>
      <c r="I324" t="n">
        <v>1</v>
      </c>
      <c r="J324" t="n">
        <v>1</v>
      </c>
      <c r="K324" t="inlineStr">
        <is>
          <t>DEC</t>
        </is>
      </c>
      <c r="L324" t="inlineStr">
        <is>
          <t>DEC</t>
        </is>
      </c>
      <c r="M324" t="n">
        <v>2024</v>
      </c>
      <c r="N324" t="inlineStr">
        <is>
          <t>Octubre</t>
        </is>
      </c>
      <c r="O324" t="inlineStr">
        <is>
          <t>2024-2</t>
        </is>
      </c>
      <c r="P324" t="n">
        <v>1</v>
      </c>
      <c r="Q324" t="n">
        <v>2</v>
      </c>
      <c r="R324" t="n">
        <v>0</v>
      </c>
      <c r="S324" t="inlineStr">
        <is>
          <t>Trasformación_Organizacional</t>
        </is>
      </c>
      <c r="T324" t="inlineStr">
        <is>
          <t>125-2024-10-31</t>
        </is>
      </c>
      <c r="U324" t="n">
        <v>1</v>
      </c>
    </row>
    <row r="325">
      <c r="A325" t="inlineStr">
        <is>
          <t>125</t>
        </is>
      </c>
      <c r="B325" t="inlineStr">
        <is>
          <t>Indice de severidad</t>
        </is>
      </c>
      <c r="C325" t="inlineStr">
        <is>
          <t>GESTIÓN DE SEGURIDAD Y SALUD EN EL TRABAJO</t>
        </is>
      </c>
      <c r="D325" t="inlineStr">
        <is>
          <t>Mensual</t>
        </is>
      </c>
      <c r="E325" t="inlineStr">
        <is>
          <t>Negativo</t>
        </is>
      </c>
      <c r="F325" s="137" t="n">
        <v>45626</v>
      </c>
      <c r="G325" t="n">
        <v>1.9</v>
      </c>
      <c r="H325" t="n">
        <v>0</v>
      </c>
      <c r="I325" t="n">
        <v>1</v>
      </c>
      <c r="J325" t="n">
        <v>1</v>
      </c>
      <c r="K325" t="inlineStr">
        <is>
          <t>DEC</t>
        </is>
      </c>
      <c r="L325" t="inlineStr">
        <is>
          <t>DEC</t>
        </is>
      </c>
      <c r="M325" t="n">
        <v>2024</v>
      </c>
      <c r="N325" t="inlineStr">
        <is>
          <t>Noviembre</t>
        </is>
      </c>
      <c r="O325" t="inlineStr">
        <is>
          <t>2024-2</t>
        </is>
      </c>
      <c r="P325" t="n">
        <v>1</v>
      </c>
      <c r="Q325" t="n">
        <v>2</v>
      </c>
      <c r="R325" t="n">
        <v>0</v>
      </c>
      <c r="S325" t="inlineStr">
        <is>
          <t>Trasformación_Organizacional</t>
        </is>
      </c>
      <c r="T325" t="inlineStr">
        <is>
          <t>125-2024-11-30</t>
        </is>
      </c>
      <c r="U325" t="n">
        <v>1</v>
      </c>
    </row>
    <row r="326">
      <c r="A326" t="inlineStr">
        <is>
          <t>125</t>
        </is>
      </c>
      <c r="B326" t="inlineStr">
        <is>
          <t>Indice de severidad</t>
        </is>
      </c>
      <c r="C326" t="inlineStr">
        <is>
          <t>GESTIÓN DE SEGURIDAD Y SALUD EN EL TRABAJO</t>
        </is>
      </c>
      <c r="D326" t="inlineStr">
        <is>
          <t>Mensual</t>
        </is>
      </c>
      <c r="E326" t="inlineStr">
        <is>
          <t>Negativo</t>
        </is>
      </c>
      <c r="F326" s="137" t="n">
        <v>45657</v>
      </c>
      <c r="G326" t="n">
        <v>1.9</v>
      </c>
      <c r="H326" t="n">
        <v>0.91</v>
      </c>
      <c r="I326" t="n">
        <v>1</v>
      </c>
      <c r="J326" t="n">
        <v>1</v>
      </c>
      <c r="K326" t="inlineStr">
        <is>
          <t>DEC</t>
        </is>
      </c>
      <c r="L326" t="inlineStr">
        <is>
          <t>DEC</t>
        </is>
      </c>
      <c r="M326" t="n">
        <v>2024</v>
      </c>
      <c r="N326" t="inlineStr">
        <is>
          <t>Diciembre</t>
        </is>
      </c>
      <c r="O326" t="inlineStr">
        <is>
          <t>2024-2</t>
        </is>
      </c>
      <c r="P326" t="n">
        <v>1</v>
      </c>
      <c r="Q326" t="n">
        <v>2</v>
      </c>
      <c r="R326" t="n">
        <v>0</v>
      </c>
      <c r="S326" t="inlineStr">
        <is>
          <t>Trasformación_Organizacional</t>
        </is>
      </c>
      <c r="T326" t="inlineStr">
        <is>
          <t>125-2024-12-31</t>
        </is>
      </c>
      <c r="U326" t="n">
        <v>1</v>
      </c>
    </row>
    <row r="327">
      <c r="A327" t="inlineStr">
        <is>
          <t>125</t>
        </is>
      </c>
      <c r="B327" t="inlineStr">
        <is>
          <t>Indice de severidad</t>
        </is>
      </c>
      <c r="C327" t="inlineStr">
        <is>
          <t>GESTIÓN DE SEGURIDAD Y SALUD EN EL TRABAJO</t>
        </is>
      </c>
      <c r="D327" t="inlineStr">
        <is>
          <t>Mensual</t>
        </is>
      </c>
      <c r="E327" t="inlineStr">
        <is>
          <t>Negativo</t>
        </is>
      </c>
      <c r="F327" s="137" t="n">
        <v>45688</v>
      </c>
      <c r="G327" t="n">
        <v>1.9</v>
      </c>
      <c r="H327" t="inlineStr">
        <is>
          <t>0.2734731084776664</t>
        </is>
      </c>
      <c r="I327" t="n">
        <v>1.3</v>
      </c>
      <c r="J327" t="n">
        <v>6.947666666666665</v>
      </c>
      <c r="K327" t="inlineStr">
        <is>
          <t>1.9%</t>
        </is>
      </c>
      <c r="L327" t="inlineStr">
        <is>
          <t>0.27%</t>
        </is>
      </c>
      <c r="M327" t="n">
        <v>2025</v>
      </c>
      <c r="N327" t="inlineStr">
        <is>
          <t>Enero</t>
        </is>
      </c>
      <c r="O327" t="inlineStr">
        <is>
          <t>2025-1</t>
        </is>
      </c>
      <c r="P327" t="n">
        <v>2</v>
      </c>
      <c r="Q327" t="n">
        <v>2</v>
      </c>
      <c r="R327" t="n">
        <v>0</v>
      </c>
      <c r="S327" t="inlineStr">
        <is>
          <t>Transformación_Organizacional</t>
        </is>
      </c>
      <c r="T327" t="inlineStr">
        <is>
          <t>125-2025-01-31</t>
        </is>
      </c>
      <c r="U327" t="n">
        <v>31</v>
      </c>
    </row>
    <row r="328">
      <c r="A328" t="inlineStr">
        <is>
          <t>125</t>
        </is>
      </c>
      <c r="B328" t="inlineStr">
        <is>
          <t>Indice de severidad</t>
        </is>
      </c>
      <c r="C328" t="inlineStr">
        <is>
          <t>GESTIÓN DE SEGURIDAD Y SALUD EN EL TRABAJO</t>
        </is>
      </c>
      <c r="D328" t="inlineStr">
        <is>
          <t>Mensual</t>
        </is>
      </c>
      <c r="E328" t="inlineStr">
        <is>
          <t>Negativo</t>
        </is>
      </c>
      <c r="F328" s="137" t="n">
        <v>45716</v>
      </c>
      <c r="G328" t="n">
        <v>1.9</v>
      </c>
      <c r="H328" t="inlineStr">
        <is>
          <t>0</t>
        </is>
      </c>
      <c r="I328" t="n">
        <v>0</v>
      </c>
      <c r="J328" t="n">
        <v>0</v>
      </c>
      <c r="K328" t="inlineStr">
        <is>
          <t>1.9%</t>
        </is>
      </c>
      <c r="L328" t="inlineStr">
        <is>
          <t>0.0%</t>
        </is>
      </c>
      <c r="M328" t="n">
        <v>2025</v>
      </c>
      <c r="N328" t="inlineStr">
        <is>
          <t>Febrero</t>
        </is>
      </c>
      <c r="O328" t="inlineStr">
        <is>
          <t>2025-1</t>
        </is>
      </c>
      <c r="P328" t="n">
        <v>2</v>
      </c>
      <c r="Q328" t="n">
        <v>2</v>
      </c>
      <c r="R328" t="n">
        <v>0</v>
      </c>
      <c r="S328" t="inlineStr">
        <is>
          <t>Transformación_Organizacional</t>
        </is>
      </c>
      <c r="T328" t="inlineStr">
        <is>
          <t>125-2025-02-28</t>
        </is>
      </c>
      <c r="U328" t="n">
        <v>28</v>
      </c>
    </row>
    <row r="329">
      <c r="A329" t="inlineStr">
        <is>
          <t>125</t>
        </is>
      </c>
      <c r="B329" t="inlineStr">
        <is>
          <t>Indice de severidad</t>
        </is>
      </c>
      <c r="C329" t="inlineStr">
        <is>
          <t>GESTIÓN DE SEGURIDAD Y SALUD EN EL TRABAJO</t>
        </is>
      </c>
      <c r="D329" t="inlineStr">
        <is>
          <t>Mensual</t>
        </is>
      </c>
      <c r="E329" t="inlineStr">
        <is>
          <t>Negativo</t>
        </is>
      </c>
      <c r="F329" s="137" t="n">
        <v>45747</v>
      </c>
      <c r="G329" t="n">
        <v>1.9</v>
      </c>
      <c r="H329" t="inlineStr">
        <is>
          <t>0.45</t>
        </is>
      </c>
      <c r="I329" t="n">
        <v>1.3</v>
      </c>
      <c r="J329" t="n">
        <v>4.222222222222222</v>
      </c>
      <c r="K329" t="inlineStr">
        <is>
          <t>1.9%</t>
        </is>
      </c>
      <c r="L329" t="inlineStr">
        <is>
          <t>0.45%</t>
        </is>
      </c>
      <c r="M329" t="n">
        <v>2025</v>
      </c>
      <c r="N329" t="inlineStr">
        <is>
          <t>Marzo</t>
        </is>
      </c>
      <c r="O329" t="inlineStr">
        <is>
          <t>2025-1</t>
        </is>
      </c>
      <c r="P329" t="n">
        <v>2</v>
      </c>
      <c r="Q329" t="n">
        <v>2</v>
      </c>
      <c r="R329" t="n">
        <v>0</v>
      </c>
      <c r="S329" t="inlineStr">
        <is>
          <t>Transformación_Organizacional</t>
        </is>
      </c>
      <c r="T329" t="inlineStr">
        <is>
          <t>125-2025-03-31</t>
        </is>
      </c>
      <c r="U329" t="n">
        <v>31</v>
      </c>
    </row>
    <row r="330">
      <c r="A330" t="inlineStr">
        <is>
          <t>125</t>
        </is>
      </c>
      <c r="B330" t="inlineStr">
        <is>
          <t>Indice de severidad</t>
        </is>
      </c>
      <c r="C330" t="inlineStr">
        <is>
          <t>GESTIÓN DE SEGURIDAD Y SALUD EN EL TRABAJO</t>
        </is>
      </c>
      <c r="D330" t="inlineStr">
        <is>
          <t>Mensual</t>
        </is>
      </c>
      <c r="E330" t="inlineStr">
        <is>
          <t>Negativo</t>
        </is>
      </c>
      <c r="F330" s="137" t="n">
        <v>45777</v>
      </c>
      <c r="G330" t="n">
        <v>1.9</v>
      </c>
      <c r="H330" t="inlineStr">
        <is>
          <t>0</t>
        </is>
      </c>
      <c r="I330" t="n">
        <v>0</v>
      </c>
      <c r="J330" t="n">
        <v>0</v>
      </c>
      <c r="K330" t="inlineStr">
        <is>
          <t>1.9%</t>
        </is>
      </c>
      <c r="L330" t="inlineStr">
        <is>
          <t>0.0%</t>
        </is>
      </c>
      <c r="M330" t="n">
        <v>2025</v>
      </c>
      <c r="N330" t="inlineStr">
        <is>
          <t>Abril</t>
        </is>
      </c>
      <c r="O330" t="inlineStr">
        <is>
          <t>2025-1</t>
        </is>
      </c>
      <c r="P330" t="n">
        <v>2</v>
      </c>
      <c r="Q330" t="n">
        <v>2</v>
      </c>
      <c r="R330" t="n">
        <v>0</v>
      </c>
      <c r="S330" t="inlineStr">
        <is>
          <t>Transformación_Organizacional</t>
        </is>
      </c>
      <c r="T330" t="inlineStr">
        <is>
          <t>125-2025-04-30</t>
        </is>
      </c>
      <c r="U330" t="n">
        <v>30</v>
      </c>
    </row>
    <row r="331">
      <c r="A331" t="inlineStr">
        <is>
          <t>125</t>
        </is>
      </c>
      <c r="B331" t="inlineStr">
        <is>
          <t>Indice de severidad</t>
        </is>
      </c>
      <c r="C331" t="inlineStr">
        <is>
          <t>GESTIÓN DE SEGURIDAD Y SALUD EN EL TRABAJO</t>
        </is>
      </c>
      <c r="D331" t="inlineStr">
        <is>
          <t>Mensual</t>
        </is>
      </c>
      <c r="E331" t="inlineStr">
        <is>
          <t>Negativo</t>
        </is>
      </c>
      <c r="F331" s="137" t="n">
        <v>45808</v>
      </c>
      <c r="G331" t="n">
        <v>1.9</v>
      </c>
      <c r="H331" t="inlineStr">
        <is>
          <t>0.24</t>
        </is>
      </c>
      <c r="I331" t="n">
        <v>1.3</v>
      </c>
      <c r="J331" t="n">
        <v>7.916666666666667</v>
      </c>
      <c r="K331" t="inlineStr">
        <is>
          <t>1.9%</t>
        </is>
      </c>
      <c r="L331" t="inlineStr">
        <is>
          <t>0.24%</t>
        </is>
      </c>
      <c r="M331" t="n">
        <v>2025</v>
      </c>
      <c r="N331" t="inlineStr">
        <is>
          <t>Mayo</t>
        </is>
      </c>
      <c r="O331" t="inlineStr">
        <is>
          <t>2025-1</t>
        </is>
      </c>
      <c r="P331" t="n">
        <v>2</v>
      </c>
      <c r="Q331" t="n">
        <v>2</v>
      </c>
      <c r="R331" t="n">
        <v>0</v>
      </c>
      <c r="S331" t="inlineStr">
        <is>
          <t>Transformación_Organizacional</t>
        </is>
      </c>
      <c r="T331" t="inlineStr">
        <is>
          <t>125-2025-05-31</t>
        </is>
      </c>
      <c r="U331" t="n">
        <v>31</v>
      </c>
    </row>
    <row r="332">
      <c r="A332" t="inlineStr">
        <is>
          <t>125</t>
        </is>
      </c>
      <c r="B332" t="inlineStr">
        <is>
          <t>Indice de severidad</t>
        </is>
      </c>
      <c r="C332" t="inlineStr">
        <is>
          <t>GESTIÓN DE SEGURIDAD Y SALUD EN EL TRABAJO</t>
        </is>
      </c>
      <c r="D332" t="inlineStr">
        <is>
          <t>Mensual</t>
        </is>
      </c>
      <c r="E332" t="inlineStr">
        <is>
          <t>Negativo</t>
        </is>
      </c>
      <c r="F332" s="137" t="n">
        <v>45838</v>
      </c>
      <c r="G332" t="n">
        <v>1.9</v>
      </c>
      <c r="H332" t="inlineStr">
        <is>
          <t>0</t>
        </is>
      </c>
      <c r="I332" t="n">
        <v>0</v>
      </c>
      <c r="J332" t="n">
        <v>0</v>
      </c>
      <c r="K332" t="inlineStr">
        <is>
          <t>1.9%</t>
        </is>
      </c>
      <c r="L332" t="inlineStr">
        <is>
          <t>0.0%</t>
        </is>
      </c>
      <c r="M332" t="n">
        <v>2025</v>
      </c>
      <c r="N332" t="inlineStr">
        <is>
          <t>Junio</t>
        </is>
      </c>
      <c r="O332" t="inlineStr">
        <is>
          <t>2025-1</t>
        </is>
      </c>
      <c r="P332" t="n">
        <v>2</v>
      </c>
      <c r="Q332" t="n">
        <v>2</v>
      </c>
      <c r="R332" t="n">
        <v>0</v>
      </c>
      <c r="S332" t="inlineStr">
        <is>
          <t>Transformación_Organizacional</t>
        </is>
      </c>
      <c r="T332" t="inlineStr">
        <is>
          <t>125-2025-06-30</t>
        </is>
      </c>
      <c r="U332" t="n">
        <v>30</v>
      </c>
    </row>
    <row r="333">
      <c r="A333" t="inlineStr">
        <is>
          <t>125</t>
        </is>
      </c>
      <c r="B333" t="inlineStr">
        <is>
          <t>Indice de severidad</t>
        </is>
      </c>
      <c r="C333" t="inlineStr">
        <is>
          <t>GESTIÓN DE SEGURIDAD Y SALUD EN EL TRABAJO</t>
        </is>
      </c>
      <c r="D333" t="inlineStr">
        <is>
          <t>Mensual</t>
        </is>
      </c>
      <c r="E333" t="inlineStr">
        <is>
          <t>Negativo</t>
        </is>
      </c>
      <c r="F333" s="137" t="n">
        <v>45869</v>
      </c>
      <c r="G333" t="n">
        <v>1.9</v>
      </c>
      <c r="H333" t="inlineStr">
        <is>
          <t>0.25</t>
        </is>
      </c>
      <c r="I333" t="n">
        <v>1.3</v>
      </c>
      <c r="J333" t="n">
        <v>7.6</v>
      </c>
      <c r="K333" t="inlineStr">
        <is>
          <t>1.9%</t>
        </is>
      </c>
      <c r="L333" t="inlineStr">
        <is>
          <t>0.25%</t>
        </is>
      </c>
      <c r="M333" t="n">
        <v>2025</v>
      </c>
      <c r="N333" t="inlineStr">
        <is>
          <t>Julio</t>
        </is>
      </c>
      <c r="O333" t="inlineStr">
        <is>
          <t>2025-2</t>
        </is>
      </c>
      <c r="P333" t="n">
        <v>2</v>
      </c>
      <c r="Q333" t="n">
        <v>2</v>
      </c>
      <c r="R333" t="n">
        <v>0</v>
      </c>
      <c r="S333" t="inlineStr">
        <is>
          <t>Transformación_Organizacional</t>
        </is>
      </c>
      <c r="T333" t="inlineStr">
        <is>
          <t>125-2025-07-31</t>
        </is>
      </c>
      <c r="U333" t="n">
        <v>31</v>
      </c>
    </row>
    <row r="334">
      <c r="A334" t="inlineStr">
        <is>
          <t>125</t>
        </is>
      </c>
      <c r="B334" t="inlineStr">
        <is>
          <t>Indice de severidad</t>
        </is>
      </c>
      <c r="C334" t="inlineStr">
        <is>
          <t>GESTIÓN DE SEGURIDAD Y SALUD EN EL TRABAJO</t>
        </is>
      </c>
      <c r="D334" t="inlineStr">
        <is>
          <t>Mensual</t>
        </is>
      </c>
      <c r="E334" t="inlineStr">
        <is>
          <t>Negativo</t>
        </is>
      </c>
      <c r="F334" s="137" t="n">
        <v>45900</v>
      </c>
      <c r="G334" t="n">
        <v>1.9</v>
      </c>
      <c r="H334" t="inlineStr">
        <is>
          <t>0</t>
        </is>
      </c>
      <c r="I334" t="n">
        <v>0</v>
      </c>
      <c r="J334" t="n">
        <v>0</v>
      </c>
      <c r="K334" t="inlineStr">
        <is>
          <t>1.9%</t>
        </is>
      </c>
      <c r="L334" t="inlineStr">
        <is>
          <t>0.0%</t>
        </is>
      </c>
      <c r="M334" t="n">
        <v>2025</v>
      </c>
      <c r="N334" t="inlineStr">
        <is>
          <t>Agosto</t>
        </is>
      </c>
      <c r="O334" t="inlineStr">
        <is>
          <t>2025-2</t>
        </is>
      </c>
      <c r="P334" t="n">
        <v>2</v>
      </c>
      <c r="Q334" t="n">
        <v>2</v>
      </c>
      <c r="R334" t="n">
        <v>0</v>
      </c>
      <c r="S334" t="inlineStr">
        <is>
          <t>Transformación_Organizacional</t>
        </is>
      </c>
      <c r="T334" t="inlineStr">
        <is>
          <t>125-2025-08-31</t>
        </is>
      </c>
      <c r="U334" t="n">
        <v>31</v>
      </c>
    </row>
    <row r="335">
      <c r="A335" t="inlineStr">
        <is>
          <t>125</t>
        </is>
      </c>
      <c r="B335" t="inlineStr">
        <is>
          <t>Indice de severidad</t>
        </is>
      </c>
      <c r="C335" t="inlineStr">
        <is>
          <t>GESTIÓN DE SEGURIDAD Y SALUD EN EL TRABAJO</t>
        </is>
      </c>
      <c r="D335" t="inlineStr">
        <is>
          <t>Mensual</t>
        </is>
      </c>
      <c r="E335" t="inlineStr">
        <is>
          <t>Negativo</t>
        </is>
      </c>
      <c r="F335" s="137" t="n">
        <v>45961</v>
      </c>
      <c r="G335" t="n">
        <v>1.9</v>
      </c>
      <c r="H335" t="inlineStr">
        <is>
          <t>0</t>
        </is>
      </c>
      <c r="I335" t="n">
        <v>0</v>
      </c>
      <c r="J335" t="n">
        <v>0</v>
      </c>
      <c r="K335" t="inlineStr">
        <is>
          <t>1.9%</t>
        </is>
      </c>
      <c r="L335" t="inlineStr">
        <is>
          <t>0.0%</t>
        </is>
      </c>
      <c r="M335" t="n">
        <v>2025</v>
      </c>
      <c r="N335" t="inlineStr">
        <is>
          <t>Octubre</t>
        </is>
      </c>
      <c r="O335" t="inlineStr">
        <is>
          <t>2025-2</t>
        </is>
      </c>
      <c r="P335" t="n">
        <v>2</v>
      </c>
      <c r="Q335" t="n">
        <v>2</v>
      </c>
      <c r="R335" t="n">
        <v>0</v>
      </c>
      <c r="S335" t="inlineStr">
        <is>
          <t>Transformación_Organizacional</t>
        </is>
      </c>
      <c r="T335" t="inlineStr">
        <is>
          <t>125-2025-10-31</t>
        </is>
      </c>
      <c r="U335" t="n">
        <v>31</v>
      </c>
    </row>
    <row r="336">
      <c r="A336" t="inlineStr">
        <is>
          <t>125</t>
        </is>
      </c>
      <c r="B336" t="inlineStr">
        <is>
          <t>Indice de severidad</t>
        </is>
      </c>
      <c r="C336" t="inlineStr">
        <is>
          <t>GESTIÓN DE SEGURIDAD Y SALUD EN EL TRABAJO</t>
        </is>
      </c>
      <c r="D336" t="inlineStr">
        <is>
          <t>Mensual</t>
        </is>
      </c>
      <c r="E336" t="inlineStr">
        <is>
          <t>Negativo</t>
        </is>
      </c>
      <c r="F336" s="137" t="n">
        <v>45991</v>
      </c>
      <c r="G336" t="n">
        <v>1.9</v>
      </c>
      <c r="H336" t="inlineStr">
        <is>
          <t>0</t>
        </is>
      </c>
      <c r="I336" t="n">
        <v>0</v>
      </c>
      <c r="J336" t="n">
        <v>0</v>
      </c>
      <c r="K336" t="inlineStr">
        <is>
          <t>1.9%</t>
        </is>
      </c>
      <c r="L336" t="inlineStr">
        <is>
          <t>0.0%</t>
        </is>
      </c>
      <c r="M336" t="n">
        <v>2025</v>
      </c>
      <c r="N336" t="inlineStr">
        <is>
          <t>Noviembre</t>
        </is>
      </c>
      <c r="O336" t="inlineStr">
        <is>
          <t>2025-2</t>
        </is>
      </c>
      <c r="P336" t="n">
        <v>2</v>
      </c>
      <c r="Q336" t="n">
        <v>2</v>
      </c>
      <c r="R336" t="n">
        <v>0</v>
      </c>
      <c r="S336" t="inlineStr">
        <is>
          <t>Transformación_Organizacional</t>
        </is>
      </c>
      <c r="T336" t="inlineStr">
        <is>
          <t>125-2025-11-30</t>
        </is>
      </c>
      <c r="U336" t="n">
        <v>30</v>
      </c>
    </row>
    <row r="337">
      <c r="A337" t="inlineStr">
        <is>
          <t>125</t>
        </is>
      </c>
      <c r="B337" t="inlineStr">
        <is>
          <t>Indice de severidad</t>
        </is>
      </c>
      <c r="C337" t="inlineStr">
        <is>
          <t>GESTIÓN DE SEGURIDAD Y SALUD EN EL TRABAJO</t>
        </is>
      </c>
      <c r="D337" t="inlineStr">
        <is>
          <t>Mensual</t>
        </is>
      </c>
      <c r="E337" t="inlineStr">
        <is>
          <t>Negativo</t>
        </is>
      </c>
      <c r="F337" s="137" t="n">
        <v>46022</v>
      </c>
      <c r="G337" t="n">
        <v>1.9</v>
      </c>
      <c r="H337" t="inlineStr">
        <is>
          <t>0</t>
        </is>
      </c>
      <c r="I337" t="n">
        <v>0</v>
      </c>
      <c r="J337" t="n">
        <v>0</v>
      </c>
      <c r="K337" t="inlineStr">
        <is>
          <t>1.9%</t>
        </is>
      </c>
      <c r="L337" t="inlineStr">
        <is>
          <t>0.0%</t>
        </is>
      </c>
      <c r="M337" t="n">
        <v>2025</v>
      </c>
      <c r="N337" t="inlineStr">
        <is>
          <t>Diciembre</t>
        </is>
      </c>
      <c r="O337" t="inlineStr">
        <is>
          <t>2025-2</t>
        </is>
      </c>
      <c r="P337" t="n">
        <v>2</v>
      </c>
      <c r="Q337" t="n">
        <v>2</v>
      </c>
      <c r="R337" t="n">
        <v>0</v>
      </c>
      <c r="S337" t="inlineStr">
        <is>
          <t>Transformación_Organizacional</t>
        </is>
      </c>
      <c r="T337" t="inlineStr">
        <is>
          <t>125-2025-12-31</t>
        </is>
      </c>
      <c r="U337" t="n">
        <v>31</v>
      </c>
    </row>
    <row r="338">
      <c r="A338" t="inlineStr">
        <is>
          <t>125</t>
        </is>
      </c>
      <c r="B338" t="inlineStr">
        <is>
          <t>Indice de severidad</t>
        </is>
      </c>
      <c r="C338" t="inlineStr">
        <is>
          <t>GESTIÓN DE SEGURIDAD Y SALUD EN EL TRABAJO</t>
        </is>
      </c>
      <c r="D338" t="inlineStr">
        <is>
          <t>Mensual</t>
        </is>
      </c>
      <c r="E338" t="inlineStr">
        <is>
          <t>Negativo</t>
        </is>
      </c>
      <c r="F338" s="137" t="n">
        <v>46053</v>
      </c>
      <c r="G338" t="n">
        <v>4.7</v>
      </c>
      <c r="H338" t="inlineStr">
        <is>
          <t>0</t>
        </is>
      </c>
      <c r="I338" t="n">
        <v>0</v>
      </c>
      <c r="J338" t="n">
        <v>0</v>
      </c>
      <c r="K338" t="inlineStr">
        <is>
          <t>4.7%</t>
        </is>
      </c>
      <c r="L338" t="inlineStr">
        <is>
          <t>0.0%</t>
        </is>
      </c>
      <c r="M338" t="n">
        <v>2026</v>
      </c>
      <c r="N338" t="inlineStr">
        <is>
          <t>Enero</t>
        </is>
      </c>
      <c r="O338" t="inlineStr">
        <is>
          <t>2026-1</t>
        </is>
      </c>
      <c r="P338" t="n">
        <v>2</v>
      </c>
      <c r="Q338" t="n">
        <v>2</v>
      </c>
      <c r="R338" t="n">
        <v>0</v>
      </c>
      <c r="S338" t="inlineStr">
        <is>
          <t>Transformación_Organizacional</t>
        </is>
      </c>
      <c r="T338" t="inlineStr">
        <is>
          <t>125-2026-01-31</t>
        </is>
      </c>
      <c r="U338" t="n">
        <v>31</v>
      </c>
    </row>
    <row r="339">
      <c r="A339" t="inlineStr">
        <is>
          <t>126</t>
        </is>
      </c>
      <c r="B339" t="inlineStr">
        <is>
          <t>Indice de Prevalencia EL Enfermedad laboral</t>
        </is>
      </c>
      <c r="C339" t="inlineStr">
        <is>
          <t>GESTIÓN DE SEGURIDAD Y SALUD EN EL TRABAJO</t>
        </is>
      </c>
      <c r="D339" t="inlineStr">
        <is>
          <t>Anual</t>
        </is>
      </c>
      <c r="E339" t="inlineStr">
        <is>
          <t>Negativo</t>
        </is>
      </c>
      <c r="F339" s="137" t="n">
        <v>44926</v>
      </c>
      <c r="G339" t="n">
        <v>2</v>
      </c>
      <c r="H339" t="n">
        <v>0.12</v>
      </c>
      <c r="I339" t="n">
        <v>1</v>
      </c>
      <c r="J339" t="n">
        <v>1</v>
      </c>
      <c r="K339" t="inlineStr">
        <is>
          <t>DEC</t>
        </is>
      </c>
      <c r="L339" t="inlineStr">
        <is>
          <t>DEC</t>
        </is>
      </c>
      <c r="M339" t="n">
        <v>2022</v>
      </c>
      <c r="N339" t="inlineStr">
        <is>
          <t>Diciembre</t>
        </is>
      </c>
      <c r="O339" t="inlineStr">
        <is>
          <t>2022-2</t>
        </is>
      </c>
      <c r="P339" t="n">
        <v>0</v>
      </c>
      <c r="Q339" t="n">
        <v>2</v>
      </c>
      <c r="R339" t="n">
        <v>0</v>
      </c>
      <c r="S339" t="inlineStr">
        <is>
          <t>Trasformación_Organizacional</t>
        </is>
      </c>
      <c r="T339" t="inlineStr">
        <is>
          <t>126-2022-12-31</t>
        </is>
      </c>
      <c r="U339" t="n">
        <v>1</v>
      </c>
    </row>
    <row r="340">
      <c r="A340" t="inlineStr">
        <is>
          <t>126</t>
        </is>
      </c>
      <c r="B340" t="inlineStr">
        <is>
          <t>Indice de Prevalencia EL Enfermedad laboral</t>
        </is>
      </c>
      <c r="C340" t="inlineStr">
        <is>
          <t>GESTIÓN DE SEGURIDAD Y SALUD EN EL TRABAJO</t>
        </is>
      </c>
      <c r="D340" t="inlineStr">
        <is>
          <t>Anual</t>
        </is>
      </c>
      <c r="E340" t="inlineStr">
        <is>
          <t>Negativo</t>
        </is>
      </c>
      <c r="F340" s="137" t="n">
        <v>45291</v>
      </c>
      <c r="G340" t="n">
        <v>2</v>
      </c>
      <c r="H340" t="n">
        <v>0.12</v>
      </c>
      <c r="I340" t="n">
        <v>1</v>
      </c>
      <c r="J340" t="n">
        <v>1</v>
      </c>
      <c r="K340" t="inlineStr">
        <is>
          <t>DEC</t>
        </is>
      </c>
      <c r="L340" t="inlineStr">
        <is>
          <t>DEC</t>
        </is>
      </c>
      <c r="M340" t="n">
        <v>2023</v>
      </c>
      <c r="N340" t="inlineStr">
        <is>
          <t>Diciembre</t>
        </is>
      </c>
      <c r="O340" t="inlineStr">
        <is>
          <t>2023-2</t>
        </is>
      </c>
      <c r="P340" t="n">
        <v>0</v>
      </c>
      <c r="Q340" t="n">
        <v>2</v>
      </c>
      <c r="R340" t="n">
        <v>0</v>
      </c>
      <c r="S340" t="inlineStr">
        <is>
          <t>Trasformación_Organizacional</t>
        </is>
      </c>
      <c r="T340" t="inlineStr">
        <is>
          <t>126-2023-12-31</t>
        </is>
      </c>
      <c r="U340" t="n">
        <v>1</v>
      </c>
    </row>
    <row r="341">
      <c r="A341" t="inlineStr">
        <is>
          <t>126</t>
        </is>
      </c>
      <c r="B341" t="inlineStr">
        <is>
          <t>Indice de Prevalencia EL Enfermedad laboral</t>
        </is>
      </c>
      <c r="C341" t="inlineStr">
        <is>
          <t>GESTIÓN DE SEGURIDAD Y SALUD EN EL TRABAJO</t>
        </is>
      </c>
      <c r="D341" t="inlineStr">
        <is>
          <t>Anual</t>
        </is>
      </c>
      <c r="E341" t="inlineStr">
        <is>
          <t>Negativo</t>
        </is>
      </c>
      <c r="F341" s="137" t="n">
        <v>45657</v>
      </c>
      <c r="G341" t="n">
        <v>2</v>
      </c>
      <c r="H341" t="n">
        <v>0.1</v>
      </c>
      <c r="I341" t="n">
        <v>1</v>
      </c>
      <c r="J341" t="n">
        <v>1</v>
      </c>
      <c r="K341" t="inlineStr">
        <is>
          <t>DEC</t>
        </is>
      </c>
      <c r="L341" t="inlineStr">
        <is>
          <t>DEC</t>
        </is>
      </c>
      <c r="M341" t="n">
        <v>2024</v>
      </c>
      <c r="N341" t="inlineStr">
        <is>
          <t>Diciembre</t>
        </is>
      </c>
      <c r="O341" t="inlineStr">
        <is>
          <t>2024-2</t>
        </is>
      </c>
      <c r="P341" t="n">
        <v>0</v>
      </c>
      <c r="Q341" t="n">
        <v>1</v>
      </c>
      <c r="R341" t="n">
        <v>0</v>
      </c>
      <c r="S341" t="inlineStr">
        <is>
          <t>Trasformación_Organizacional</t>
        </is>
      </c>
      <c r="T341" t="inlineStr">
        <is>
          <t>126-2024-12-31</t>
        </is>
      </c>
      <c r="U341" t="n">
        <v>1</v>
      </c>
    </row>
    <row r="342">
      <c r="A342" t="inlineStr">
        <is>
          <t>126</t>
        </is>
      </c>
      <c r="B342" t="inlineStr">
        <is>
          <t>Indice de Prevalencia EL Enfermedad laboral</t>
        </is>
      </c>
      <c r="C342" t="inlineStr">
        <is>
          <t>GESTIÓN DE SEGURIDAD Y SALUD EN EL TRABAJO</t>
        </is>
      </c>
      <c r="D342" t="inlineStr">
        <is>
          <t>Anual</t>
        </is>
      </c>
      <c r="E342" t="inlineStr">
        <is>
          <t>Negativo</t>
        </is>
      </c>
      <c r="F342" s="137" t="n">
        <v>46022</v>
      </c>
      <c r="G342" t="n">
        <v>2</v>
      </c>
      <c r="H342" t="inlineStr">
        <is>
          <t>0.16</t>
        </is>
      </c>
      <c r="I342" t="n">
        <v>1.3</v>
      </c>
      <c r="J342" t="n">
        <v>12.5</v>
      </c>
      <c r="K342" t="inlineStr">
        <is>
          <t>2.0%</t>
        </is>
      </c>
      <c r="L342" t="inlineStr">
        <is>
          <t>0.16%</t>
        </is>
      </c>
      <c r="M342" t="n">
        <v>2025</v>
      </c>
      <c r="N342" t="inlineStr">
        <is>
          <t>Diciembre</t>
        </is>
      </c>
      <c r="O342" t="inlineStr">
        <is>
          <t>2025-2</t>
        </is>
      </c>
      <c r="P342" t="n">
        <v>2</v>
      </c>
      <c r="Q342" t="n">
        <v>2</v>
      </c>
      <c r="R342" t="n">
        <v>0</v>
      </c>
      <c r="S342" t="inlineStr">
        <is>
          <t>Transformación_Organizacional</t>
        </is>
      </c>
      <c r="T342" t="inlineStr">
        <is>
          <t>126-2025-12-31</t>
        </is>
      </c>
      <c r="U342" t="n">
        <v>31</v>
      </c>
    </row>
    <row r="343">
      <c r="A343" t="inlineStr">
        <is>
          <t>127</t>
        </is>
      </c>
      <c r="B343" t="inlineStr">
        <is>
          <t>Indice de Incidencia EL Enfermedad laboral</t>
        </is>
      </c>
      <c r="C343" t="inlineStr">
        <is>
          <t>GESTIÓN DE SEGURIDAD Y SALUD EN EL TRABAJO</t>
        </is>
      </c>
      <c r="D343" t="inlineStr">
        <is>
          <t>Anual</t>
        </is>
      </c>
      <c r="E343" t="inlineStr">
        <is>
          <t>Negativo</t>
        </is>
      </c>
      <c r="F343" s="137" t="n">
        <v>44926</v>
      </c>
      <c r="G343" t="n">
        <v>0</v>
      </c>
      <c r="H343" t="n">
        <v>0</v>
      </c>
      <c r="I343" t="n">
        <v>1</v>
      </c>
      <c r="J343" t="n">
        <v>1</v>
      </c>
      <c r="M343" t="n">
        <v>2022</v>
      </c>
      <c r="N343" t="inlineStr">
        <is>
          <t>Diciembre</t>
        </is>
      </c>
      <c r="O343" t="inlineStr">
        <is>
          <t>2022-2</t>
        </is>
      </c>
      <c r="P343" t="n">
        <v>0</v>
      </c>
      <c r="Q343" t="n">
        <v>0</v>
      </c>
      <c r="R343" t="n">
        <v>0</v>
      </c>
      <c r="S343" t="inlineStr">
        <is>
          <t>Trasformación_Organizacional</t>
        </is>
      </c>
      <c r="T343" t="inlineStr">
        <is>
          <t>127-2022-12-31</t>
        </is>
      </c>
      <c r="U343" t="n">
        <v>1</v>
      </c>
    </row>
    <row r="344">
      <c r="A344" t="inlineStr">
        <is>
          <t>127</t>
        </is>
      </c>
      <c r="B344" t="inlineStr">
        <is>
          <t>Indice de Incidencia EL Enfermedad laboral</t>
        </is>
      </c>
      <c r="C344" t="inlineStr">
        <is>
          <t>GESTIÓN DE SEGURIDAD Y SALUD EN EL TRABAJO</t>
        </is>
      </c>
      <c r="D344" t="inlineStr">
        <is>
          <t>Anual</t>
        </is>
      </c>
      <c r="E344" t="inlineStr">
        <is>
          <t>Negativo</t>
        </is>
      </c>
      <c r="F344" s="137" t="n">
        <v>45291</v>
      </c>
      <c r="G344" t="n">
        <v>0</v>
      </c>
      <c r="H344" t="n">
        <v>0</v>
      </c>
      <c r="I344" t="n">
        <v>1</v>
      </c>
      <c r="J344" t="n">
        <v>1</v>
      </c>
      <c r="M344" t="n">
        <v>2023</v>
      </c>
      <c r="N344" t="inlineStr">
        <is>
          <t>Diciembre</t>
        </is>
      </c>
      <c r="O344" t="inlineStr">
        <is>
          <t>2023-2</t>
        </is>
      </c>
      <c r="P344" t="n">
        <v>0</v>
      </c>
      <c r="Q344" t="n">
        <v>0</v>
      </c>
      <c r="R344" t="n">
        <v>0</v>
      </c>
      <c r="S344" t="inlineStr">
        <is>
          <t>Trasformación_Organizacional</t>
        </is>
      </c>
      <c r="T344" t="inlineStr">
        <is>
          <t>127-2023-12-31</t>
        </is>
      </c>
      <c r="U344" t="n">
        <v>1</v>
      </c>
    </row>
    <row r="345">
      <c r="A345" t="inlineStr">
        <is>
          <t>127</t>
        </is>
      </c>
      <c r="B345" t="inlineStr">
        <is>
          <t>Indice de Incidencia EL Enfermedad laboral</t>
        </is>
      </c>
      <c r="C345" t="inlineStr">
        <is>
          <t>GESTIÓN DE SEGURIDAD Y SALUD EN EL TRABAJO</t>
        </is>
      </c>
      <c r="D345" t="inlineStr">
        <is>
          <t>Anual</t>
        </is>
      </c>
      <c r="E345" t="inlineStr">
        <is>
          <t>Negativo</t>
        </is>
      </c>
      <c r="F345" s="137" t="n">
        <v>45657</v>
      </c>
      <c r="G345" t="n">
        <v>0</v>
      </c>
      <c r="H345" t="n">
        <v>0</v>
      </c>
      <c r="I345" t="n">
        <v>1</v>
      </c>
      <c r="J345" t="n">
        <v>1</v>
      </c>
      <c r="M345" t="n">
        <v>2024</v>
      </c>
      <c r="N345" t="inlineStr">
        <is>
          <t>Diciembre</t>
        </is>
      </c>
      <c r="O345" t="inlineStr">
        <is>
          <t>2024-2</t>
        </is>
      </c>
      <c r="P345" t="n">
        <v>0</v>
      </c>
      <c r="Q345" t="n">
        <v>0</v>
      </c>
      <c r="R345" t="n">
        <v>0</v>
      </c>
      <c r="S345" t="inlineStr">
        <is>
          <t>Trasformación_Organizacional</t>
        </is>
      </c>
      <c r="T345" t="inlineStr">
        <is>
          <t>127-2024-12-31</t>
        </is>
      </c>
      <c r="U345" t="n">
        <v>1</v>
      </c>
    </row>
    <row r="346">
      <c r="A346" t="inlineStr">
        <is>
          <t>127</t>
        </is>
      </c>
      <c r="B346" t="inlineStr">
        <is>
          <t>Indice de Incidencia EL Enfermedad laboral</t>
        </is>
      </c>
      <c r="C346" t="inlineStr">
        <is>
          <t>GESTIÓN DE SEGURIDAD Y SALUD EN EL TRABAJO</t>
        </is>
      </c>
      <c r="D346" t="inlineStr">
        <is>
          <t>Anual</t>
        </is>
      </c>
      <c r="E346" t="inlineStr">
        <is>
          <t>Negativo</t>
        </is>
      </c>
      <c r="F346" s="137" t="n">
        <v>46022</v>
      </c>
      <c r="G346" t="n">
        <v>0</v>
      </c>
      <c r="H346" t="inlineStr">
        <is>
          <t>0</t>
        </is>
      </c>
      <c r="I346" t="n">
        <v>0</v>
      </c>
      <c r="J346" t="n">
        <v>0</v>
      </c>
      <c r="K346" t="inlineStr">
        <is>
          <t>0.0%</t>
        </is>
      </c>
      <c r="L346" t="inlineStr">
        <is>
          <t>0.0%</t>
        </is>
      </c>
      <c r="M346" t="n">
        <v>2025</v>
      </c>
      <c r="N346" t="inlineStr">
        <is>
          <t>Diciembre</t>
        </is>
      </c>
      <c r="O346" t="inlineStr">
        <is>
          <t>2025-2</t>
        </is>
      </c>
      <c r="P346" t="n">
        <v>2</v>
      </c>
      <c r="Q346" t="n">
        <v>2</v>
      </c>
      <c r="R346" t="n">
        <v>0</v>
      </c>
      <c r="S346" t="inlineStr">
        <is>
          <t>Transformación_Organizacional</t>
        </is>
      </c>
      <c r="T346" t="inlineStr">
        <is>
          <t>127-2025-12-31</t>
        </is>
      </c>
      <c r="U346" t="n">
        <v>31</v>
      </c>
    </row>
    <row r="347">
      <c r="A347" t="inlineStr">
        <is>
          <t>128</t>
        </is>
      </c>
      <c r="B347" t="inlineStr">
        <is>
          <t>Ausentísmo por causa médica</t>
        </is>
      </c>
      <c r="C347" t="inlineStr">
        <is>
          <t>GESTIÓN DE SEGURIDAD Y SALUD EN EL TRABAJO</t>
        </is>
      </c>
      <c r="D347" t="inlineStr">
        <is>
          <t>Mensual</t>
        </is>
      </c>
      <c r="E347" t="inlineStr">
        <is>
          <t>Negativo</t>
        </is>
      </c>
      <c r="F347" s="137" t="n">
        <v>44592</v>
      </c>
      <c r="G347" t="n">
        <v>1</v>
      </c>
      <c r="H347" t="n">
        <v>0.5600000000000001</v>
      </c>
      <c r="I347" t="n">
        <v>1</v>
      </c>
      <c r="J347" t="n">
        <v>1</v>
      </c>
      <c r="K347" t="inlineStr">
        <is>
          <t>DEC</t>
        </is>
      </c>
      <c r="L347" t="inlineStr">
        <is>
          <t>DEC</t>
        </is>
      </c>
      <c r="M347" t="n">
        <v>2022</v>
      </c>
      <c r="N347" t="inlineStr">
        <is>
          <t>Enero</t>
        </is>
      </c>
      <c r="O347" t="inlineStr">
        <is>
          <t>2022-1</t>
        </is>
      </c>
      <c r="P347" t="n">
        <v>0</v>
      </c>
      <c r="Q347" t="n">
        <v>2</v>
      </c>
      <c r="R347" t="n">
        <v>0</v>
      </c>
      <c r="S347" t="inlineStr">
        <is>
          <t>Trasformación_Organizacional</t>
        </is>
      </c>
      <c r="T347" t="inlineStr">
        <is>
          <t>128-2022-01-31</t>
        </is>
      </c>
      <c r="U347" t="n">
        <v>1</v>
      </c>
    </row>
    <row r="348">
      <c r="A348" t="inlineStr">
        <is>
          <t>128</t>
        </is>
      </c>
      <c r="B348" t="inlineStr">
        <is>
          <t>Ausentísmo por causa médica</t>
        </is>
      </c>
      <c r="C348" t="inlineStr">
        <is>
          <t>GESTIÓN DE SEGURIDAD Y SALUD EN EL TRABAJO</t>
        </is>
      </c>
      <c r="D348" t="inlineStr">
        <is>
          <t>Mensual</t>
        </is>
      </c>
      <c r="E348" t="inlineStr">
        <is>
          <t>Negativo</t>
        </is>
      </c>
      <c r="F348" s="137" t="n">
        <v>44620</v>
      </c>
      <c r="G348" t="n">
        <v>1</v>
      </c>
      <c r="H348" t="n">
        <v>0.9399999999999999</v>
      </c>
      <c r="I348" t="n">
        <v>1</v>
      </c>
      <c r="J348" t="n">
        <v>1</v>
      </c>
      <c r="K348" t="inlineStr">
        <is>
          <t>DEC</t>
        </is>
      </c>
      <c r="L348" t="inlineStr">
        <is>
          <t>DEC</t>
        </is>
      </c>
      <c r="M348" t="n">
        <v>2022</v>
      </c>
      <c r="N348" t="inlineStr">
        <is>
          <t>Febrero</t>
        </is>
      </c>
      <c r="O348" t="inlineStr">
        <is>
          <t>2022-1</t>
        </is>
      </c>
      <c r="P348" t="n">
        <v>0</v>
      </c>
      <c r="Q348" t="n">
        <v>2</v>
      </c>
      <c r="R348" t="n">
        <v>0</v>
      </c>
      <c r="S348" t="inlineStr">
        <is>
          <t>Trasformación_Organizacional</t>
        </is>
      </c>
      <c r="T348" t="inlineStr">
        <is>
          <t>128-2022-02-28</t>
        </is>
      </c>
      <c r="U348" t="n">
        <v>1</v>
      </c>
    </row>
    <row r="349">
      <c r="A349" t="inlineStr">
        <is>
          <t>128</t>
        </is>
      </c>
      <c r="B349" t="inlineStr">
        <is>
          <t>Ausentísmo por causa médica</t>
        </is>
      </c>
      <c r="C349" t="inlineStr">
        <is>
          <t>GESTIÓN DE SEGURIDAD Y SALUD EN EL TRABAJO</t>
        </is>
      </c>
      <c r="D349" t="inlineStr">
        <is>
          <t>Mensual</t>
        </is>
      </c>
      <c r="E349" t="inlineStr">
        <is>
          <t>Negativo</t>
        </is>
      </c>
      <c r="F349" s="137" t="n">
        <v>44651</v>
      </c>
      <c r="G349" t="n">
        <v>1</v>
      </c>
      <c r="H349" t="n">
        <v>0.67</v>
      </c>
      <c r="I349" t="n">
        <v>1</v>
      </c>
      <c r="J349" t="n">
        <v>1</v>
      </c>
      <c r="K349" t="inlineStr">
        <is>
          <t>DEC</t>
        </is>
      </c>
      <c r="L349" t="inlineStr">
        <is>
          <t>DEC</t>
        </is>
      </c>
      <c r="M349" t="n">
        <v>2022</v>
      </c>
      <c r="N349" t="inlineStr">
        <is>
          <t>Marzo</t>
        </is>
      </c>
      <c r="O349" t="inlineStr">
        <is>
          <t>2022-1</t>
        </is>
      </c>
      <c r="P349" t="n">
        <v>0</v>
      </c>
      <c r="Q349" t="n">
        <v>2</v>
      </c>
      <c r="R349" t="n">
        <v>0</v>
      </c>
      <c r="S349" t="inlineStr">
        <is>
          <t>Trasformación_Organizacional</t>
        </is>
      </c>
      <c r="T349" t="inlineStr">
        <is>
          <t>128-2022-03-31</t>
        </is>
      </c>
      <c r="U349" t="n">
        <v>1</v>
      </c>
    </row>
    <row r="350">
      <c r="A350" t="inlineStr">
        <is>
          <t>128</t>
        </is>
      </c>
      <c r="B350" t="inlineStr">
        <is>
          <t>Ausentísmo por causa médica</t>
        </is>
      </c>
      <c r="C350" t="inlineStr">
        <is>
          <t>GESTIÓN DE SEGURIDAD Y SALUD EN EL TRABAJO</t>
        </is>
      </c>
      <c r="D350" t="inlineStr">
        <is>
          <t>Mensual</t>
        </is>
      </c>
      <c r="E350" t="inlineStr">
        <is>
          <t>Negativo</t>
        </is>
      </c>
      <c r="F350" s="137" t="n">
        <v>44681</v>
      </c>
      <c r="G350" t="n">
        <v>1</v>
      </c>
      <c r="H350" t="n">
        <v>0.78</v>
      </c>
      <c r="I350" t="n">
        <v>1</v>
      </c>
      <c r="J350" t="n">
        <v>1</v>
      </c>
      <c r="K350" t="inlineStr">
        <is>
          <t>DEC</t>
        </is>
      </c>
      <c r="L350" t="inlineStr">
        <is>
          <t>DEC</t>
        </is>
      </c>
      <c r="M350" t="n">
        <v>2022</v>
      </c>
      <c r="N350" t="inlineStr">
        <is>
          <t>Abril</t>
        </is>
      </c>
      <c r="O350" t="inlineStr">
        <is>
          <t>2022-1</t>
        </is>
      </c>
      <c r="P350" t="n">
        <v>0</v>
      </c>
      <c r="Q350" t="n">
        <v>2</v>
      </c>
      <c r="R350" t="n">
        <v>0</v>
      </c>
      <c r="S350" t="inlineStr">
        <is>
          <t>Trasformación_Organizacional</t>
        </is>
      </c>
      <c r="T350" t="inlineStr">
        <is>
          <t>128-2022-04-30</t>
        </is>
      </c>
      <c r="U350" t="n">
        <v>1</v>
      </c>
    </row>
    <row r="351">
      <c r="A351" t="inlineStr">
        <is>
          <t>128</t>
        </is>
      </c>
      <c r="B351" t="inlineStr">
        <is>
          <t>Ausentísmo por causa médica</t>
        </is>
      </c>
      <c r="C351" t="inlineStr">
        <is>
          <t>GESTIÓN DE SEGURIDAD Y SALUD EN EL TRABAJO</t>
        </is>
      </c>
      <c r="D351" t="inlineStr">
        <is>
          <t>Mensual</t>
        </is>
      </c>
      <c r="E351" t="inlineStr">
        <is>
          <t>Negativo</t>
        </is>
      </c>
      <c r="F351" s="137" t="n">
        <v>44712</v>
      </c>
      <c r="G351" t="n">
        <v>1</v>
      </c>
      <c r="H351" t="n">
        <v>0.54</v>
      </c>
      <c r="I351" t="n">
        <v>1</v>
      </c>
      <c r="J351" t="n">
        <v>1</v>
      </c>
      <c r="K351" t="inlineStr">
        <is>
          <t>DEC</t>
        </is>
      </c>
      <c r="L351" t="inlineStr">
        <is>
          <t>DEC</t>
        </is>
      </c>
      <c r="M351" t="n">
        <v>2022</v>
      </c>
      <c r="N351" t="inlineStr">
        <is>
          <t>Mayo</t>
        </is>
      </c>
      <c r="O351" t="inlineStr">
        <is>
          <t>2022-1</t>
        </is>
      </c>
      <c r="P351" t="n">
        <v>0</v>
      </c>
      <c r="Q351" t="n">
        <v>2</v>
      </c>
      <c r="R351" t="n">
        <v>0</v>
      </c>
      <c r="S351" t="inlineStr">
        <is>
          <t>Trasformación_Organizacional</t>
        </is>
      </c>
      <c r="T351" t="inlineStr">
        <is>
          <t>128-2022-05-31</t>
        </is>
      </c>
      <c r="U351" t="n">
        <v>1</v>
      </c>
    </row>
    <row r="352">
      <c r="A352" t="inlineStr">
        <is>
          <t>128</t>
        </is>
      </c>
      <c r="B352" t="inlineStr">
        <is>
          <t>Ausentísmo por causa médica</t>
        </is>
      </c>
      <c r="C352" t="inlineStr">
        <is>
          <t>GESTIÓN DE SEGURIDAD Y SALUD EN EL TRABAJO</t>
        </is>
      </c>
      <c r="D352" t="inlineStr">
        <is>
          <t>Mensual</t>
        </is>
      </c>
      <c r="E352" t="inlineStr">
        <is>
          <t>Negativo</t>
        </is>
      </c>
      <c r="F352" s="137" t="n">
        <v>44742</v>
      </c>
      <c r="G352" t="n">
        <v>1</v>
      </c>
      <c r="H352" t="n">
        <v>0.8100000000000001</v>
      </c>
      <c r="I352" t="n">
        <v>1</v>
      </c>
      <c r="J352" t="n">
        <v>1</v>
      </c>
      <c r="K352" t="inlineStr">
        <is>
          <t>DEC</t>
        </is>
      </c>
      <c r="L352" t="inlineStr">
        <is>
          <t>DEC</t>
        </is>
      </c>
      <c r="M352" t="n">
        <v>2022</v>
      </c>
      <c r="N352" t="inlineStr">
        <is>
          <t>Junio</t>
        </is>
      </c>
      <c r="O352" t="inlineStr">
        <is>
          <t>2022-1</t>
        </is>
      </c>
      <c r="P352" t="n">
        <v>0</v>
      </c>
      <c r="Q352" t="n">
        <v>2</v>
      </c>
      <c r="R352" t="n">
        <v>0</v>
      </c>
      <c r="S352" t="inlineStr">
        <is>
          <t>Trasformación_Organizacional</t>
        </is>
      </c>
      <c r="T352" t="inlineStr">
        <is>
          <t>128-2022-06-30</t>
        </is>
      </c>
      <c r="U352" t="n">
        <v>1</v>
      </c>
    </row>
    <row r="353">
      <c r="A353" t="inlineStr">
        <is>
          <t>128</t>
        </is>
      </c>
      <c r="B353" t="inlineStr">
        <is>
          <t>Ausentísmo por causa médica</t>
        </is>
      </c>
      <c r="C353" t="inlineStr">
        <is>
          <t>GESTIÓN DE SEGURIDAD Y SALUD EN EL TRABAJO</t>
        </is>
      </c>
      <c r="D353" t="inlineStr">
        <is>
          <t>Mensual</t>
        </is>
      </c>
      <c r="E353" t="inlineStr">
        <is>
          <t>Negativo</t>
        </is>
      </c>
      <c r="F353" s="137" t="n">
        <v>44773</v>
      </c>
      <c r="G353" t="n">
        <v>1</v>
      </c>
      <c r="H353" t="n">
        <v>1.2</v>
      </c>
      <c r="I353" t="n">
        <v>0.8333333333333334</v>
      </c>
      <c r="J353" t="n">
        <v>0.8333333333333334</v>
      </c>
      <c r="K353" t="inlineStr">
        <is>
          <t>DEC</t>
        </is>
      </c>
      <c r="L353" t="inlineStr">
        <is>
          <t>DEC</t>
        </is>
      </c>
      <c r="M353" t="n">
        <v>2022</v>
      </c>
      <c r="N353" t="inlineStr">
        <is>
          <t>Julio</t>
        </is>
      </c>
      <c r="O353" t="inlineStr">
        <is>
          <t>2022-2</t>
        </is>
      </c>
      <c r="P353" t="n">
        <v>0</v>
      </c>
      <c r="Q353" t="n">
        <v>2</v>
      </c>
      <c r="R353" t="n">
        <v>0</v>
      </c>
      <c r="S353" t="inlineStr">
        <is>
          <t>Trasformación_Organizacional</t>
        </is>
      </c>
      <c r="T353" t="inlineStr">
        <is>
          <t>128-2022-07-31</t>
        </is>
      </c>
      <c r="U353" t="n">
        <v>1</v>
      </c>
    </row>
    <row r="354">
      <c r="A354" t="inlineStr">
        <is>
          <t>128</t>
        </is>
      </c>
      <c r="B354" t="inlineStr">
        <is>
          <t>Ausentísmo por causa médica</t>
        </is>
      </c>
      <c r="C354" t="inlineStr">
        <is>
          <t>GESTIÓN DE SEGURIDAD Y SALUD EN EL TRABAJO</t>
        </is>
      </c>
      <c r="D354" t="inlineStr">
        <is>
          <t>Mensual</t>
        </is>
      </c>
      <c r="E354" t="inlineStr">
        <is>
          <t>Negativo</t>
        </is>
      </c>
      <c r="F354" s="137" t="n">
        <v>44804</v>
      </c>
      <c r="G354" t="n">
        <v>1</v>
      </c>
      <c r="H354" t="n">
        <v>0.85</v>
      </c>
      <c r="I354" t="n">
        <v>1</v>
      </c>
      <c r="J354" t="n">
        <v>1</v>
      </c>
      <c r="K354" t="inlineStr">
        <is>
          <t>DEC</t>
        </is>
      </c>
      <c r="L354" t="inlineStr">
        <is>
          <t>DEC</t>
        </is>
      </c>
      <c r="M354" t="n">
        <v>2022</v>
      </c>
      <c r="N354" t="inlineStr">
        <is>
          <t>Agosto</t>
        </is>
      </c>
      <c r="O354" t="inlineStr">
        <is>
          <t>2022-2</t>
        </is>
      </c>
      <c r="P354" t="n">
        <v>0</v>
      </c>
      <c r="Q354" t="n">
        <v>2</v>
      </c>
      <c r="R354" t="n">
        <v>0</v>
      </c>
      <c r="S354" t="inlineStr">
        <is>
          <t>Trasformación_Organizacional</t>
        </is>
      </c>
      <c r="T354" t="inlineStr">
        <is>
          <t>128-2022-08-31</t>
        </is>
      </c>
      <c r="U354" t="n">
        <v>1</v>
      </c>
    </row>
    <row r="355">
      <c r="A355" t="inlineStr">
        <is>
          <t>128</t>
        </is>
      </c>
      <c r="B355" t="inlineStr">
        <is>
          <t>Ausentísmo por causa médica</t>
        </is>
      </c>
      <c r="C355" t="inlineStr">
        <is>
          <t>GESTIÓN DE SEGURIDAD Y SALUD EN EL TRABAJO</t>
        </is>
      </c>
      <c r="D355" t="inlineStr">
        <is>
          <t>Mensual</t>
        </is>
      </c>
      <c r="E355" t="inlineStr">
        <is>
          <t>Negativo</t>
        </is>
      </c>
      <c r="F355" s="137" t="n">
        <v>44834</v>
      </c>
      <c r="G355" t="n">
        <v>1</v>
      </c>
      <c r="H355" t="n">
        <v>0.6</v>
      </c>
      <c r="I355" t="n">
        <v>1</v>
      </c>
      <c r="J355" t="n">
        <v>1</v>
      </c>
      <c r="K355" t="inlineStr">
        <is>
          <t>DEC</t>
        </is>
      </c>
      <c r="L355" t="inlineStr">
        <is>
          <t>DEC</t>
        </is>
      </c>
      <c r="M355" t="n">
        <v>2022</v>
      </c>
      <c r="N355" t="inlineStr">
        <is>
          <t>Septiembre</t>
        </is>
      </c>
      <c r="O355" t="inlineStr">
        <is>
          <t>2022-2</t>
        </is>
      </c>
      <c r="P355" t="n">
        <v>0</v>
      </c>
      <c r="Q355" t="n">
        <v>2</v>
      </c>
      <c r="R355" t="n">
        <v>0</v>
      </c>
      <c r="S355" t="inlineStr">
        <is>
          <t>Trasformación_Organizacional</t>
        </is>
      </c>
      <c r="T355" t="inlineStr">
        <is>
          <t>128-2022-09-30</t>
        </is>
      </c>
      <c r="U355" t="n">
        <v>1</v>
      </c>
    </row>
    <row r="356">
      <c r="A356" t="inlineStr">
        <is>
          <t>128</t>
        </is>
      </c>
      <c r="B356" t="inlineStr">
        <is>
          <t>Ausentísmo por causa médica</t>
        </is>
      </c>
      <c r="C356" t="inlineStr">
        <is>
          <t>GESTIÓN DE SEGURIDAD Y SALUD EN EL TRABAJO</t>
        </is>
      </c>
      <c r="D356" t="inlineStr">
        <is>
          <t>Mensual</t>
        </is>
      </c>
      <c r="E356" t="inlineStr">
        <is>
          <t>Negativo</t>
        </is>
      </c>
      <c r="F356" s="137" t="n">
        <v>44865</v>
      </c>
      <c r="G356" t="n">
        <v>1</v>
      </c>
      <c r="H356" t="n">
        <v>0.75</v>
      </c>
      <c r="I356" t="n">
        <v>1</v>
      </c>
      <c r="J356" t="n">
        <v>1</v>
      </c>
      <c r="K356" t="inlineStr">
        <is>
          <t>DEC</t>
        </is>
      </c>
      <c r="L356" t="inlineStr">
        <is>
          <t>DEC</t>
        </is>
      </c>
      <c r="M356" t="n">
        <v>2022</v>
      </c>
      <c r="N356" t="inlineStr">
        <is>
          <t>Octubre</t>
        </is>
      </c>
      <c r="O356" t="inlineStr">
        <is>
          <t>2022-2</t>
        </is>
      </c>
      <c r="P356" t="n">
        <v>0</v>
      </c>
      <c r="Q356" t="n">
        <v>1</v>
      </c>
      <c r="R356" t="n">
        <v>0</v>
      </c>
      <c r="S356" t="inlineStr">
        <is>
          <t>Trasformación_Organizacional</t>
        </is>
      </c>
      <c r="T356" t="inlineStr">
        <is>
          <t>128-2022-10-31</t>
        </is>
      </c>
      <c r="U356" t="n">
        <v>1</v>
      </c>
    </row>
    <row r="357">
      <c r="A357" t="inlineStr">
        <is>
          <t>128</t>
        </is>
      </c>
      <c r="B357" t="inlineStr">
        <is>
          <t>Ausentísmo por causa médica</t>
        </is>
      </c>
      <c r="C357" t="inlineStr">
        <is>
          <t>GESTIÓN DE SEGURIDAD Y SALUD EN EL TRABAJO</t>
        </is>
      </c>
      <c r="D357" t="inlineStr">
        <is>
          <t>Mensual</t>
        </is>
      </c>
      <c r="E357" t="inlineStr">
        <is>
          <t>Negativo</t>
        </is>
      </c>
      <c r="F357" s="137" t="n">
        <v>44895</v>
      </c>
      <c r="G357" t="n">
        <v>1</v>
      </c>
      <c r="H357" t="n">
        <v>0.92</v>
      </c>
      <c r="I357" t="n">
        <v>1</v>
      </c>
      <c r="J357" t="n">
        <v>1</v>
      </c>
      <c r="K357" t="inlineStr">
        <is>
          <t>DEC</t>
        </is>
      </c>
      <c r="L357" t="inlineStr">
        <is>
          <t>DEC</t>
        </is>
      </c>
      <c r="M357" t="n">
        <v>2022</v>
      </c>
      <c r="N357" t="inlineStr">
        <is>
          <t>Noviembre</t>
        </is>
      </c>
      <c r="O357" t="inlineStr">
        <is>
          <t>2022-2</t>
        </is>
      </c>
      <c r="P357" t="n">
        <v>0</v>
      </c>
      <c r="Q357" t="n">
        <v>2</v>
      </c>
      <c r="R357" t="n">
        <v>0</v>
      </c>
      <c r="S357" t="inlineStr">
        <is>
          <t>Trasformación_Organizacional</t>
        </is>
      </c>
      <c r="T357" t="inlineStr">
        <is>
          <t>128-2022-11-30</t>
        </is>
      </c>
      <c r="U357" t="n">
        <v>1</v>
      </c>
    </row>
    <row r="358">
      <c r="A358" t="inlineStr">
        <is>
          <t>128</t>
        </is>
      </c>
      <c r="B358" t="inlineStr">
        <is>
          <t>Ausentísmo por causa médica</t>
        </is>
      </c>
      <c r="C358" t="inlineStr">
        <is>
          <t>GESTIÓN DE SEGURIDAD Y SALUD EN EL TRABAJO</t>
        </is>
      </c>
      <c r="D358" t="inlineStr">
        <is>
          <t>Mensual</t>
        </is>
      </c>
      <c r="E358" t="inlineStr">
        <is>
          <t>Negativo</t>
        </is>
      </c>
      <c r="F358" s="137" t="n">
        <v>44926</v>
      </c>
      <c r="G358" t="n">
        <v>1</v>
      </c>
      <c r="H358" t="n">
        <v>0.8</v>
      </c>
      <c r="I358" t="n">
        <v>1</v>
      </c>
      <c r="J358" t="n">
        <v>1</v>
      </c>
      <c r="K358" t="inlineStr">
        <is>
          <t>DEC</t>
        </is>
      </c>
      <c r="L358" t="inlineStr">
        <is>
          <t>DEC</t>
        </is>
      </c>
      <c r="M358" t="n">
        <v>2022</v>
      </c>
      <c r="N358" t="inlineStr">
        <is>
          <t>Diciembre</t>
        </is>
      </c>
      <c r="O358" t="inlineStr">
        <is>
          <t>2022-2</t>
        </is>
      </c>
      <c r="P358" t="n">
        <v>0</v>
      </c>
      <c r="Q358" t="n">
        <v>2</v>
      </c>
      <c r="R358" t="n">
        <v>0</v>
      </c>
      <c r="S358" t="inlineStr">
        <is>
          <t>Trasformación_Organizacional</t>
        </is>
      </c>
      <c r="T358" t="inlineStr">
        <is>
          <t>128-2022-12-31</t>
        </is>
      </c>
      <c r="U358" t="n">
        <v>1</v>
      </c>
    </row>
    <row r="359">
      <c r="A359" t="inlineStr">
        <is>
          <t>128</t>
        </is>
      </c>
      <c r="B359" t="inlineStr">
        <is>
          <t>Ausentísmo por causa médica</t>
        </is>
      </c>
      <c r="C359" t="inlineStr">
        <is>
          <t>GESTIÓN DE SEGURIDAD Y SALUD EN EL TRABAJO</t>
        </is>
      </c>
      <c r="D359" t="inlineStr">
        <is>
          <t>Mensual</t>
        </is>
      </c>
      <c r="E359" t="inlineStr">
        <is>
          <t>Negativo</t>
        </is>
      </c>
      <c r="F359" s="137" t="n">
        <v>44957</v>
      </c>
      <c r="G359" t="n">
        <v>1</v>
      </c>
      <c r="H359" t="n">
        <v>1.09</v>
      </c>
      <c r="I359" t="n">
        <v>0.9174311926605504</v>
      </c>
      <c r="J359" t="n">
        <v>0.9174311926605504</v>
      </c>
      <c r="K359" t="inlineStr">
        <is>
          <t>DEC</t>
        </is>
      </c>
      <c r="L359" t="inlineStr">
        <is>
          <t>DEC</t>
        </is>
      </c>
      <c r="M359" t="n">
        <v>2023</v>
      </c>
      <c r="N359" t="inlineStr">
        <is>
          <t>Enero</t>
        </is>
      </c>
      <c r="O359" t="inlineStr">
        <is>
          <t>2023-1</t>
        </is>
      </c>
      <c r="P359" t="n">
        <v>0</v>
      </c>
      <c r="Q359" t="n">
        <v>2</v>
      </c>
      <c r="R359" t="n">
        <v>0</v>
      </c>
      <c r="S359" t="inlineStr">
        <is>
          <t>Trasformación_Organizacional</t>
        </is>
      </c>
      <c r="T359" t="inlineStr">
        <is>
          <t>128-2023-01-31</t>
        </is>
      </c>
      <c r="U359" t="n">
        <v>1</v>
      </c>
    </row>
    <row r="360">
      <c r="A360" t="inlineStr">
        <is>
          <t>128</t>
        </is>
      </c>
      <c r="B360" t="inlineStr">
        <is>
          <t>Ausentísmo por causa médica</t>
        </is>
      </c>
      <c r="C360" t="inlineStr">
        <is>
          <t>GESTIÓN DE SEGURIDAD Y SALUD EN EL TRABAJO</t>
        </is>
      </c>
      <c r="D360" t="inlineStr">
        <is>
          <t>Mensual</t>
        </is>
      </c>
      <c r="E360" t="inlineStr">
        <is>
          <t>Negativo</t>
        </is>
      </c>
      <c r="F360" s="137" t="n">
        <v>44985</v>
      </c>
      <c r="G360" t="n">
        <v>1</v>
      </c>
      <c r="H360" t="n">
        <v>0.92</v>
      </c>
      <c r="I360" t="n">
        <v>1</v>
      </c>
      <c r="J360" t="n">
        <v>1</v>
      </c>
      <c r="K360" t="inlineStr">
        <is>
          <t>DEC</t>
        </is>
      </c>
      <c r="L360" t="inlineStr">
        <is>
          <t>DEC</t>
        </is>
      </c>
      <c r="M360" t="n">
        <v>2023</v>
      </c>
      <c r="N360" t="inlineStr">
        <is>
          <t>Febrero</t>
        </is>
      </c>
      <c r="O360" t="inlineStr">
        <is>
          <t>2023-1</t>
        </is>
      </c>
      <c r="P360" t="n">
        <v>0</v>
      </c>
      <c r="Q360" t="n">
        <v>2</v>
      </c>
      <c r="R360" t="n">
        <v>0</v>
      </c>
      <c r="S360" t="inlineStr">
        <is>
          <t>Trasformación_Organizacional</t>
        </is>
      </c>
      <c r="T360" t="inlineStr">
        <is>
          <t>128-2023-02-28</t>
        </is>
      </c>
      <c r="U360" t="n">
        <v>1</v>
      </c>
    </row>
    <row r="361">
      <c r="A361" t="inlineStr">
        <is>
          <t>128</t>
        </is>
      </c>
      <c r="B361" t="inlineStr">
        <is>
          <t>Ausentísmo por causa médica</t>
        </is>
      </c>
      <c r="C361" t="inlineStr">
        <is>
          <t>GESTIÓN DE SEGURIDAD Y SALUD EN EL TRABAJO</t>
        </is>
      </c>
      <c r="D361" t="inlineStr">
        <is>
          <t>Mensual</t>
        </is>
      </c>
      <c r="E361" t="inlineStr">
        <is>
          <t>Negativo</t>
        </is>
      </c>
      <c r="F361" s="137" t="n">
        <v>45016</v>
      </c>
      <c r="G361" t="n">
        <v>1</v>
      </c>
      <c r="H361" t="n">
        <v>0.76</v>
      </c>
      <c r="I361" t="n">
        <v>1</v>
      </c>
      <c r="J361" t="n">
        <v>1</v>
      </c>
      <c r="K361" t="inlineStr">
        <is>
          <t>DEC</t>
        </is>
      </c>
      <c r="L361" t="inlineStr">
        <is>
          <t>DEC</t>
        </is>
      </c>
      <c r="M361" t="n">
        <v>2023</v>
      </c>
      <c r="N361" t="inlineStr">
        <is>
          <t>Marzo</t>
        </is>
      </c>
      <c r="O361" t="inlineStr">
        <is>
          <t>2023-1</t>
        </is>
      </c>
      <c r="P361" t="n">
        <v>0</v>
      </c>
      <c r="Q361" t="n">
        <v>2</v>
      </c>
      <c r="R361" t="n">
        <v>0</v>
      </c>
      <c r="S361" t="inlineStr">
        <is>
          <t>Trasformación_Organizacional</t>
        </is>
      </c>
      <c r="T361" t="inlineStr">
        <is>
          <t>128-2023-03-31</t>
        </is>
      </c>
      <c r="U361" t="n">
        <v>1</v>
      </c>
    </row>
    <row r="362">
      <c r="A362" t="inlineStr">
        <is>
          <t>128</t>
        </is>
      </c>
      <c r="B362" t="inlineStr">
        <is>
          <t>Ausentísmo por causa médica</t>
        </is>
      </c>
      <c r="C362" t="inlineStr">
        <is>
          <t>GESTIÓN DE SEGURIDAD Y SALUD EN EL TRABAJO</t>
        </is>
      </c>
      <c r="D362" t="inlineStr">
        <is>
          <t>Mensual</t>
        </is>
      </c>
      <c r="E362" t="inlineStr">
        <is>
          <t>Negativo</t>
        </is>
      </c>
      <c r="F362" s="137" t="n">
        <v>45046</v>
      </c>
      <c r="G362" t="n">
        <v>1</v>
      </c>
      <c r="H362" t="n">
        <v>1.01</v>
      </c>
      <c r="I362" t="n">
        <v>0.9900990099009901</v>
      </c>
      <c r="J362" t="n">
        <v>0.9900990099009901</v>
      </c>
      <c r="K362" t="inlineStr">
        <is>
          <t>DEC</t>
        </is>
      </c>
      <c r="L362" t="inlineStr">
        <is>
          <t>DEC</t>
        </is>
      </c>
      <c r="M362" t="n">
        <v>2023</v>
      </c>
      <c r="N362" t="inlineStr">
        <is>
          <t>Abril</t>
        </is>
      </c>
      <c r="O362" t="inlineStr">
        <is>
          <t>2023-1</t>
        </is>
      </c>
      <c r="P362" t="n">
        <v>0</v>
      </c>
      <c r="Q362" t="n">
        <v>2</v>
      </c>
      <c r="R362" t="n">
        <v>0</v>
      </c>
      <c r="S362" t="inlineStr">
        <is>
          <t>Trasformación_Organizacional</t>
        </is>
      </c>
      <c r="T362" t="inlineStr">
        <is>
          <t>128-2023-04-30</t>
        </is>
      </c>
      <c r="U362" t="n">
        <v>1</v>
      </c>
    </row>
    <row r="363">
      <c r="A363" t="inlineStr">
        <is>
          <t>128</t>
        </is>
      </c>
      <c r="B363" t="inlineStr">
        <is>
          <t>Ausentísmo por causa médica</t>
        </is>
      </c>
      <c r="C363" t="inlineStr">
        <is>
          <t>GESTIÓN DE SEGURIDAD Y SALUD EN EL TRABAJO</t>
        </is>
      </c>
      <c r="D363" t="inlineStr">
        <is>
          <t>Mensual</t>
        </is>
      </c>
      <c r="E363" t="inlineStr">
        <is>
          <t>Negativo</t>
        </is>
      </c>
      <c r="F363" s="137" t="n">
        <v>45077</v>
      </c>
      <c r="G363" t="n">
        <v>1</v>
      </c>
      <c r="H363" t="n">
        <v>0.76</v>
      </c>
      <c r="I363" t="n">
        <v>1</v>
      </c>
      <c r="J363" t="n">
        <v>1</v>
      </c>
      <c r="K363" t="inlineStr">
        <is>
          <t>DEC</t>
        </is>
      </c>
      <c r="L363" t="inlineStr">
        <is>
          <t>DEC</t>
        </is>
      </c>
      <c r="M363" t="n">
        <v>2023</v>
      </c>
      <c r="N363" t="inlineStr">
        <is>
          <t>Mayo</t>
        </is>
      </c>
      <c r="O363" t="inlineStr">
        <is>
          <t>2023-1</t>
        </is>
      </c>
      <c r="P363" t="n">
        <v>0</v>
      </c>
      <c r="Q363" t="n">
        <v>2</v>
      </c>
      <c r="R363" t="n">
        <v>0</v>
      </c>
      <c r="S363" t="inlineStr">
        <is>
          <t>Trasformación_Organizacional</t>
        </is>
      </c>
      <c r="T363" t="inlineStr">
        <is>
          <t>128-2023-05-31</t>
        </is>
      </c>
      <c r="U363" t="n">
        <v>1</v>
      </c>
    </row>
    <row r="364">
      <c r="A364" t="inlineStr">
        <is>
          <t>128</t>
        </is>
      </c>
      <c r="B364" t="inlineStr">
        <is>
          <t>Ausentísmo por causa médica</t>
        </is>
      </c>
      <c r="C364" t="inlineStr">
        <is>
          <t>GESTIÓN DE SEGURIDAD Y SALUD EN EL TRABAJO</t>
        </is>
      </c>
      <c r="D364" t="inlineStr">
        <is>
          <t>Mensual</t>
        </is>
      </c>
      <c r="E364" t="inlineStr">
        <is>
          <t>Negativo</t>
        </is>
      </c>
      <c r="F364" s="137" t="n">
        <v>45107</v>
      </c>
      <c r="G364" t="n">
        <v>1</v>
      </c>
      <c r="H364" t="n">
        <v>1.12622826908541</v>
      </c>
      <c r="I364" t="n">
        <v>0.8879194630872499</v>
      </c>
      <c r="J364" t="n">
        <v>0.8879194630872499</v>
      </c>
      <c r="K364" t="inlineStr">
        <is>
          <t>DEC</t>
        </is>
      </c>
      <c r="L364" t="inlineStr">
        <is>
          <t>DEC</t>
        </is>
      </c>
      <c r="M364" t="n">
        <v>2023</v>
      </c>
      <c r="N364" t="inlineStr">
        <is>
          <t>Junio</t>
        </is>
      </c>
      <c r="O364" t="inlineStr">
        <is>
          <t>2023-1</t>
        </is>
      </c>
      <c r="P364" t="n">
        <v>0</v>
      </c>
      <c r="Q364" t="n">
        <v>2</v>
      </c>
      <c r="R364" t="n">
        <v>0</v>
      </c>
      <c r="S364" t="inlineStr">
        <is>
          <t>Trasformación_Organizacional</t>
        </is>
      </c>
      <c r="T364" t="inlineStr">
        <is>
          <t>128-2023-06-30</t>
        </is>
      </c>
      <c r="U364" t="n">
        <v>1</v>
      </c>
    </row>
    <row r="365">
      <c r="A365" t="inlineStr">
        <is>
          <t>128</t>
        </is>
      </c>
      <c r="B365" t="inlineStr">
        <is>
          <t>Ausentísmo por causa médica</t>
        </is>
      </c>
      <c r="C365" t="inlineStr">
        <is>
          <t>GESTIÓN DE SEGURIDAD Y SALUD EN EL TRABAJO</t>
        </is>
      </c>
      <c r="D365" t="inlineStr">
        <is>
          <t>Mensual</t>
        </is>
      </c>
      <c r="E365" t="inlineStr">
        <is>
          <t>Negativo</t>
        </is>
      </c>
      <c r="F365" s="137" t="n">
        <v>45138</v>
      </c>
      <c r="G365" t="n">
        <v>1</v>
      </c>
      <c r="H365" t="n">
        <v>1.17</v>
      </c>
      <c r="I365" t="n">
        <v>0.8547008547008548</v>
      </c>
      <c r="J365" t="n">
        <v>0.8547008547008548</v>
      </c>
      <c r="K365" t="inlineStr">
        <is>
          <t>DEC</t>
        </is>
      </c>
      <c r="L365" t="inlineStr">
        <is>
          <t>DEC</t>
        </is>
      </c>
      <c r="M365" t="n">
        <v>2023</v>
      </c>
      <c r="N365" t="inlineStr">
        <is>
          <t>Julio</t>
        </is>
      </c>
      <c r="O365" t="inlineStr">
        <is>
          <t>2023-2</t>
        </is>
      </c>
      <c r="P365" t="n">
        <v>0</v>
      </c>
      <c r="Q365" t="n">
        <v>2</v>
      </c>
      <c r="R365" t="n">
        <v>0</v>
      </c>
      <c r="S365" t="inlineStr">
        <is>
          <t>Trasformación_Organizacional</t>
        </is>
      </c>
      <c r="T365" t="inlineStr">
        <is>
          <t>128-2023-07-31</t>
        </is>
      </c>
      <c r="U365" t="n">
        <v>1</v>
      </c>
    </row>
    <row r="366">
      <c r="A366" t="inlineStr">
        <is>
          <t>128</t>
        </is>
      </c>
      <c r="B366" t="inlineStr">
        <is>
          <t>Ausentísmo por causa médica</t>
        </is>
      </c>
      <c r="C366" t="inlineStr">
        <is>
          <t>GESTIÓN DE SEGURIDAD Y SALUD EN EL TRABAJO</t>
        </is>
      </c>
      <c r="D366" t="inlineStr">
        <is>
          <t>Mensual</t>
        </is>
      </c>
      <c r="E366" t="inlineStr">
        <is>
          <t>Negativo</t>
        </is>
      </c>
      <c r="F366" s="137" t="n">
        <v>45169</v>
      </c>
      <c r="G366" t="n">
        <v>1</v>
      </c>
      <c r="H366" t="n">
        <v>0.95</v>
      </c>
      <c r="I366" t="n">
        <v>1</v>
      </c>
      <c r="J366" t="n">
        <v>1</v>
      </c>
      <c r="K366" t="inlineStr">
        <is>
          <t>DEC</t>
        </is>
      </c>
      <c r="L366" t="inlineStr">
        <is>
          <t>DEC</t>
        </is>
      </c>
      <c r="M366" t="n">
        <v>2023</v>
      </c>
      <c r="N366" t="inlineStr">
        <is>
          <t>Agosto</t>
        </is>
      </c>
      <c r="O366" t="inlineStr">
        <is>
          <t>2023-2</t>
        </is>
      </c>
      <c r="P366" t="n">
        <v>0</v>
      </c>
      <c r="Q366" t="n">
        <v>2</v>
      </c>
      <c r="R366" t="n">
        <v>0</v>
      </c>
      <c r="S366" t="inlineStr">
        <is>
          <t>Trasformación_Organizacional</t>
        </is>
      </c>
      <c r="T366" t="inlineStr">
        <is>
          <t>128-2023-08-31</t>
        </is>
      </c>
      <c r="U366" t="n">
        <v>1</v>
      </c>
    </row>
    <row r="367">
      <c r="A367" t="inlineStr">
        <is>
          <t>128</t>
        </is>
      </c>
      <c r="B367" t="inlineStr">
        <is>
          <t>Ausentísmo por causa médica</t>
        </is>
      </c>
      <c r="C367" t="inlineStr">
        <is>
          <t>GESTIÓN DE SEGURIDAD Y SALUD EN EL TRABAJO</t>
        </is>
      </c>
      <c r="D367" t="inlineStr">
        <is>
          <t>Mensual</t>
        </is>
      </c>
      <c r="E367" t="inlineStr">
        <is>
          <t>Negativo</t>
        </is>
      </c>
      <c r="F367" s="137" t="n">
        <v>45199</v>
      </c>
      <c r="G367" t="n">
        <v>1</v>
      </c>
      <c r="H367" t="n">
        <v>0.51</v>
      </c>
      <c r="I367" t="n">
        <v>1</v>
      </c>
      <c r="J367" t="n">
        <v>1</v>
      </c>
      <c r="K367" t="inlineStr">
        <is>
          <t>DEC</t>
        </is>
      </c>
      <c r="L367" t="inlineStr">
        <is>
          <t>DEC</t>
        </is>
      </c>
      <c r="M367" t="n">
        <v>2023</v>
      </c>
      <c r="N367" t="inlineStr">
        <is>
          <t>Septiembre</t>
        </is>
      </c>
      <c r="O367" t="inlineStr">
        <is>
          <t>2023-2</t>
        </is>
      </c>
      <c r="P367" t="n">
        <v>0</v>
      </c>
      <c r="Q367" t="n">
        <v>2</v>
      </c>
      <c r="R367" t="n">
        <v>0</v>
      </c>
      <c r="S367" t="inlineStr">
        <is>
          <t>Trasformación_Organizacional</t>
        </is>
      </c>
      <c r="T367" t="inlineStr">
        <is>
          <t>128-2023-09-30</t>
        </is>
      </c>
      <c r="U367" t="n">
        <v>1</v>
      </c>
    </row>
    <row r="368">
      <c r="A368" t="inlineStr">
        <is>
          <t>128</t>
        </is>
      </c>
      <c r="B368" t="inlineStr">
        <is>
          <t>Ausentísmo por causa médica</t>
        </is>
      </c>
      <c r="C368" t="inlineStr">
        <is>
          <t>GESTIÓN DE SEGURIDAD Y SALUD EN EL TRABAJO</t>
        </is>
      </c>
      <c r="D368" t="inlineStr">
        <is>
          <t>Mensual</t>
        </is>
      </c>
      <c r="E368" t="inlineStr">
        <is>
          <t>Negativo</t>
        </is>
      </c>
      <c r="F368" s="137" t="n">
        <v>45230</v>
      </c>
      <c r="G368" t="n">
        <v>1</v>
      </c>
      <c r="H368" t="n">
        <v>0.5</v>
      </c>
      <c r="I368" t="n">
        <v>1</v>
      </c>
      <c r="J368" t="n">
        <v>1</v>
      </c>
      <c r="K368" t="inlineStr">
        <is>
          <t>DEC</t>
        </is>
      </c>
      <c r="L368" t="inlineStr">
        <is>
          <t>DEC</t>
        </is>
      </c>
      <c r="M368" t="n">
        <v>2023</v>
      </c>
      <c r="N368" t="inlineStr">
        <is>
          <t>Octubre</t>
        </is>
      </c>
      <c r="O368" t="inlineStr">
        <is>
          <t>2023-2</t>
        </is>
      </c>
      <c r="P368" t="n">
        <v>0</v>
      </c>
      <c r="Q368" t="n">
        <v>1</v>
      </c>
      <c r="R368" t="n">
        <v>0</v>
      </c>
      <c r="S368" t="inlineStr">
        <is>
          <t>Trasformación_Organizacional</t>
        </is>
      </c>
      <c r="T368" t="inlineStr">
        <is>
          <t>128-2023-10-31</t>
        </is>
      </c>
      <c r="U368" t="n">
        <v>1</v>
      </c>
    </row>
    <row r="369">
      <c r="A369" t="inlineStr">
        <is>
          <t>128</t>
        </is>
      </c>
      <c r="B369" t="inlineStr">
        <is>
          <t>Ausentísmo por causa médica</t>
        </is>
      </c>
      <c r="C369" t="inlineStr">
        <is>
          <t>GESTIÓN DE SEGURIDAD Y SALUD EN EL TRABAJO</t>
        </is>
      </c>
      <c r="D369" t="inlineStr">
        <is>
          <t>Mensual</t>
        </is>
      </c>
      <c r="E369" t="inlineStr">
        <is>
          <t>Negativo</t>
        </is>
      </c>
      <c r="F369" s="137" t="n">
        <v>45260</v>
      </c>
      <c r="G369" t="n">
        <v>1</v>
      </c>
      <c r="H369" t="n">
        <v>0.72</v>
      </c>
      <c r="I369" t="n">
        <v>1</v>
      </c>
      <c r="J369" t="n">
        <v>1</v>
      </c>
      <c r="K369" t="inlineStr">
        <is>
          <t>DEC</t>
        </is>
      </c>
      <c r="L369" t="inlineStr">
        <is>
          <t>DEC</t>
        </is>
      </c>
      <c r="M369" t="n">
        <v>2023</v>
      </c>
      <c r="N369" t="inlineStr">
        <is>
          <t>Noviembre</t>
        </is>
      </c>
      <c r="O369" t="inlineStr">
        <is>
          <t>2023-2</t>
        </is>
      </c>
      <c r="P369" t="n">
        <v>0</v>
      </c>
      <c r="Q369" t="n">
        <v>2</v>
      </c>
      <c r="R369" t="n">
        <v>0</v>
      </c>
      <c r="S369" t="inlineStr">
        <is>
          <t>Trasformación_Organizacional</t>
        </is>
      </c>
      <c r="T369" t="inlineStr">
        <is>
          <t>128-2023-11-30</t>
        </is>
      </c>
      <c r="U369" t="n">
        <v>1</v>
      </c>
    </row>
    <row r="370">
      <c r="A370" t="inlineStr">
        <is>
          <t>128</t>
        </is>
      </c>
      <c r="B370" t="inlineStr">
        <is>
          <t>Ausentísmo por causa médica</t>
        </is>
      </c>
      <c r="C370" t="inlineStr">
        <is>
          <t>GESTIÓN DE SEGURIDAD Y SALUD EN EL TRABAJO</t>
        </is>
      </c>
      <c r="D370" t="inlineStr">
        <is>
          <t>Mensual</t>
        </is>
      </c>
      <c r="E370" t="inlineStr">
        <is>
          <t>Negativo</t>
        </is>
      </c>
      <c r="F370" s="137" t="n">
        <v>45291</v>
      </c>
      <c r="G370" t="n">
        <v>1</v>
      </c>
      <c r="H370" t="n">
        <v>0.64</v>
      </c>
      <c r="I370" t="n">
        <v>1</v>
      </c>
      <c r="J370" t="n">
        <v>1</v>
      </c>
      <c r="K370" t="inlineStr">
        <is>
          <t>DEC</t>
        </is>
      </c>
      <c r="L370" t="inlineStr">
        <is>
          <t>DEC</t>
        </is>
      </c>
      <c r="M370" t="n">
        <v>2023</v>
      </c>
      <c r="N370" t="inlineStr">
        <is>
          <t>Diciembre</t>
        </is>
      </c>
      <c r="O370" t="inlineStr">
        <is>
          <t>2023-2</t>
        </is>
      </c>
      <c r="P370" t="n">
        <v>0</v>
      </c>
      <c r="Q370" t="n">
        <v>2</v>
      </c>
      <c r="R370" t="n">
        <v>0</v>
      </c>
      <c r="S370" t="inlineStr">
        <is>
          <t>Trasformación_Organizacional</t>
        </is>
      </c>
      <c r="T370" t="inlineStr">
        <is>
          <t>128-2023-12-31</t>
        </is>
      </c>
      <c r="U370" t="n">
        <v>1</v>
      </c>
    </row>
    <row r="371">
      <c r="A371" t="inlineStr">
        <is>
          <t>128</t>
        </is>
      </c>
      <c r="B371" t="inlineStr">
        <is>
          <t>Ausentísmo por causa médica</t>
        </is>
      </c>
      <c r="C371" t="inlineStr">
        <is>
          <t>GESTIÓN DE SEGURIDAD Y SALUD EN EL TRABAJO</t>
        </is>
      </c>
      <c r="D371" t="inlineStr">
        <is>
          <t>Mensual</t>
        </is>
      </c>
      <c r="E371" t="inlineStr">
        <is>
          <t>Negativo</t>
        </is>
      </c>
      <c r="F371" s="137" t="n">
        <v>45322</v>
      </c>
      <c r="G371" t="n">
        <v>1</v>
      </c>
      <c r="H371" t="n">
        <v>0.7</v>
      </c>
      <c r="I371" t="n">
        <v>1</v>
      </c>
      <c r="J371" t="n">
        <v>1</v>
      </c>
      <c r="K371" t="inlineStr">
        <is>
          <t>DEC</t>
        </is>
      </c>
      <c r="L371" t="inlineStr">
        <is>
          <t>DEC</t>
        </is>
      </c>
      <c r="M371" t="n">
        <v>2024</v>
      </c>
      <c r="N371" t="inlineStr">
        <is>
          <t>Enero</t>
        </is>
      </c>
      <c r="O371" t="inlineStr">
        <is>
          <t>2024-1</t>
        </is>
      </c>
      <c r="P371" t="n">
        <v>0</v>
      </c>
      <c r="Q371" t="n">
        <v>2</v>
      </c>
      <c r="R371" t="n">
        <v>0</v>
      </c>
      <c r="S371" t="inlineStr">
        <is>
          <t>Trasformación_Organizacional</t>
        </is>
      </c>
      <c r="T371" t="inlineStr">
        <is>
          <t>128-2024-01-31</t>
        </is>
      </c>
      <c r="U371" t="n">
        <v>1</v>
      </c>
    </row>
    <row r="372">
      <c r="A372" t="inlineStr">
        <is>
          <t>128</t>
        </is>
      </c>
      <c r="B372" t="inlineStr">
        <is>
          <t>Ausentísmo por causa médica</t>
        </is>
      </c>
      <c r="C372" t="inlineStr">
        <is>
          <t>GESTIÓN DE SEGURIDAD Y SALUD EN EL TRABAJO</t>
        </is>
      </c>
      <c r="D372" t="inlineStr">
        <is>
          <t>Mensual</t>
        </is>
      </c>
      <c r="E372" t="inlineStr">
        <is>
          <t>Negativo</t>
        </is>
      </c>
      <c r="F372" s="137" t="n">
        <v>45351</v>
      </c>
      <c r="G372" t="n">
        <v>1</v>
      </c>
      <c r="H372" t="n">
        <v>0.9</v>
      </c>
      <c r="I372" t="n">
        <v>1</v>
      </c>
      <c r="J372" t="n">
        <v>1</v>
      </c>
      <c r="K372" t="inlineStr">
        <is>
          <t>DEC</t>
        </is>
      </c>
      <c r="L372" t="inlineStr">
        <is>
          <t>DEC</t>
        </is>
      </c>
      <c r="M372" t="n">
        <v>2024</v>
      </c>
      <c r="N372" t="inlineStr">
        <is>
          <t>Febrero</t>
        </is>
      </c>
      <c r="O372" t="inlineStr">
        <is>
          <t>2024-1</t>
        </is>
      </c>
      <c r="P372" t="n">
        <v>0</v>
      </c>
      <c r="Q372" t="n">
        <v>2</v>
      </c>
      <c r="R372" t="n">
        <v>0</v>
      </c>
      <c r="S372" t="inlineStr">
        <is>
          <t>Trasformación_Organizacional</t>
        </is>
      </c>
      <c r="T372" t="inlineStr">
        <is>
          <t>128-2024-02-29</t>
        </is>
      </c>
      <c r="U372" t="n">
        <v>1</v>
      </c>
    </row>
    <row r="373">
      <c r="A373" t="inlineStr">
        <is>
          <t>128</t>
        </is>
      </c>
      <c r="B373" t="inlineStr">
        <is>
          <t>Ausentísmo por causa médica</t>
        </is>
      </c>
      <c r="C373" t="inlineStr">
        <is>
          <t>GESTIÓN DE SEGURIDAD Y SALUD EN EL TRABAJO</t>
        </is>
      </c>
      <c r="D373" t="inlineStr">
        <is>
          <t>Mensual</t>
        </is>
      </c>
      <c r="E373" t="inlineStr">
        <is>
          <t>Negativo</t>
        </is>
      </c>
      <c r="F373" s="137" t="n">
        <v>45382</v>
      </c>
      <c r="G373" t="n">
        <v>1</v>
      </c>
      <c r="H373" t="n">
        <v>1.05</v>
      </c>
      <c r="I373" t="n">
        <v>0.9523809523809523</v>
      </c>
      <c r="J373" t="n">
        <v>0.9523809523809523</v>
      </c>
      <c r="K373" t="inlineStr">
        <is>
          <t>DEC</t>
        </is>
      </c>
      <c r="L373" t="inlineStr">
        <is>
          <t>DEC</t>
        </is>
      </c>
      <c r="M373" t="n">
        <v>2024</v>
      </c>
      <c r="N373" t="inlineStr">
        <is>
          <t>Marzo</t>
        </is>
      </c>
      <c r="O373" t="inlineStr">
        <is>
          <t>2024-1</t>
        </is>
      </c>
      <c r="P373" t="n">
        <v>0</v>
      </c>
      <c r="Q373" t="n">
        <v>2</v>
      </c>
      <c r="R373" t="n">
        <v>0</v>
      </c>
      <c r="S373" t="inlineStr">
        <is>
          <t>Trasformación_Organizacional</t>
        </is>
      </c>
      <c r="T373" t="inlineStr">
        <is>
          <t>128-2024-03-31</t>
        </is>
      </c>
      <c r="U373" t="n">
        <v>1</v>
      </c>
    </row>
    <row r="374">
      <c r="A374" t="inlineStr">
        <is>
          <t>128</t>
        </is>
      </c>
      <c r="B374" t="inlineStr">
        <is>
          <t>Ausentísmo por causa médica</t>
        </is>
      </c>
      <c r="C374" t="inlineStr">
        <is>
          <t>GESTIÓN DE SEGURIDAD Y SALUD EN EL TRABAJO</t>
        </is>
      </c>
      <c r="D374" t="inlineStr">
        <is>
          <t>Mensual</t>
        </is>
      </c>
      <c r="E374" t="inlineStr">
        <is>
          <t>Negativo</t>
        </is>
      </c>
      <c r="F374" s="137" t="n">
        <v>45412</v>
      </c>
      <c r="G374" t="n">
        <v>1</v>
      </c>
      <c r="H374" t="n">
        <v>0.4</v>
      </c>
      <c r="I374" t="n">
        <v>1</v>
      </c>
      <c r="J374" t="n">
        <v>1</v>
      </c>
      <c r="K374" t="inlineStr">
        <is>
          <t>DEC</t>
        </is>
      </c>
      <c r="L374" t="inlineStr">
        <is>
          <t>DEC</t>
        </is>
      </c>
      <c r="M374" t="n">
        <v>2024</v>
      </c>
      <c r="N374" t="inlineStr">
        <is>
          <t>Abril</t>
        </is>
      </c>
      <c r="O374" t="inlineStr">
        <is>
          <t>2024-1</t>
        </is>
      </c>
      <c r="P374" t="n">
        <v>0</v>
      </c>
      <c r="Q374" t="n">
        <v>2</v>
      </c>
      <c r="R374" t="n">
        <v>0</v>
      </c>
      <c r="S374" t="inlineStr">
        <is>
          <t>Trasformación_Organizacional</t>
        </is>
      </c>
      <c r="T374" t="inlineStr">
        <is>
          <t>128-2024-04-30</t>
        </is>
      </c>
      <c r="U374" t="n">
        <v>1</v>
      </c>
    </row>
    <row r="375">
      <c r="A375" t="inlineStr">
        <is>
          <t>128</t>
        </is>
      </c>
      <c r="B375" t="inlineStr">
        <is>
          <t>Ausentísmo por causa médica</t>
        </is>
      </c>
      <c r="C375" t="inlineStr">
        <is>
          <t>GESTIÓN DE SEGURIDAD Y SALUD EN EL TRABAJO</t>
        </is>
      </c>
      <c r="D375" t="inlineStr">
        <is>
          <t>Mensual</t>
        </is>
      </c>
      <c r="E375" t="inlineStr">
        <is>
          <t>Negativo</t>
        </is>
      </c>
      <c r="F375" s="137" t="n">
        <v>45443</v>
      </c>
      <c r="G375" t="n">
        <v>1</v>
      </c>
      <c r="H375" t="n">
        <v>0.55</v>
      </c>
      <c r="I375" t="n">
        <v>1</v>
      </c>
      <c r="J375" t="n">
        <v>1</v>
      </c>
      <c r="K375" t="inlineStr">
        <is>
          <t>DEC</t>
        </is>
      </c>
      <c r="L375" t="inlineStr">
        <is>
          <t>DEC</t>
        </is>
      </c>
      <c r="M375" t="n">
        <v>2024</v>
      </c>
      <c r="N375" t="inlineStr">
        <is>
          <t>Mayo</t>
        </is>
      </c>
      <c r="O375" t="inlineStr">
        <is>
          <t>2024-1</t>
        </is>
      </c>
      <c r="P375" t="n">
        <v>0</v>
      </c>
      <c r="Q375" t="n">
        <v>2</v>
      </c>
      <c r="R375" t="n">
        <v>0</v>
      </c>
      <c r="S375" t="inlineStr">
        <is>
          <t>Trasformación_Organizacional</t>
        </is>
      </c>
      <c r="T375" t="inlineStr">
        <is>
          <t>128-2024-05-31</t>
        </is>
      </c>
      <c r="U375" t="n">
        <v>1</v>
      </c>
    </row>
    <row r="376">
      <c r="A376" t="inlineStr">
        <is>
          <t>128</t>
        </is>
      </c>
      <c r="B376" t="inlineStr">
        <is>
          <t>Ausentísmo por causa médica</t>
        </is>
      </c>
      <c r="C376" t="inlineStr">
        <is>
          <t>GESTIÓN DE SEGURIDAD Y SALUD EN EL TRABAJO</t>
        </is>
      </c>
      <c r="D376" t="inlineStr">
        <is>
          <t>Mensual</t>
        </is>
      </c>
      <c r="E376" t="inlineStr">
        <is>
          <t>Negativo</t>
        </is>
      </c>
      <c r="F376" s="137" t="n">
        <v>45473</v>
      </c>
      <c r="G376" t="n">
        <v>1</v>
      </c>
      <c r="H376" t="n">
        <v>0.36</v>
      </c>
      <c r="I376" t="n">
        <v>1</v>
      </c>
      <c r="J376" t="n">
        <v>1</v>
      </c>
      <c r="K376" t="inlineStr">
        <is>
          <t>DEC</t>
        </is>
      </c>
      <c r="L376" t="inlineStr">
        <is>
          <t>DEC</t>
        </is>
      </c>
      <c r="M376" t="n">
        <v>2024</v>
      </c>
      <c r="N376" t="inlineStr">
        <is>
          <t>Junio</t>
        </is>
      </c>
      <c r="O376" t="inlineStr">
        <is>
          <t>2024-1</t>
        </is>
      </c>
      <c r="P376" t="n">
        <v>0</v>
      </c>
      <c r="Q376" t="n">
        <v>2</v>
      </c>
      <c r="R376" t="n">
        <v>0</v>
      </c>
      <c r="S376" t="inlineStr">
        <is>
          <t>Trasformación_Organizacional</t>
        </is>
      </c>
      <c r="T376" t="inlineStr">
        <is>
          <t>128-2024-06-30</t>
        </is>
      </c>
      <c r="U376" t="n">
        <v>1</v>
      </c>
    </row>
    <row r="377">
      <c r="A377" t="inlineStr">
        <is>
          <t>128</t>
        </is>
      </c>
      <c r="B377" t="inlineStr">
        <is>
          <t>Ausentísmo por causa médica</t>
        </is>
      </c>
      <c r="C377" t="inlineStr">
        <is>
          <t>GESTIÓN DE SEGURIDAD Y SALUD EN EL TRABAJO</t>
        </is>
      </c>
      <c r="D377" t="inlineStr">
        <is>
          <t>Mensual</t>
        </is>
      </c>
      <c r="E377" t="inlineStr">
        <is>
          <t>Negativo</t>
        </is>
      </c>
      <c r="F377" s="137" t="n">
        <v>45504</v>
      </c>
      <c r="G377" t="n">
        <v>1</v>
      </c>
      <c r="H377" t="n">
        <v>0.65</v>
      </c>
      <c r="I377" t="n">
        <v>1</v>
      </c>
      <c r="J377" t="n">
        <v>1</v>
      </c>
      <c r="K377" t="inlineStr">
        <is>
          <t>DEC</t>
        </is>
      </c>
      <c r="L377" t="inlineStr">
        <is>
          <t>DEC</t>
        </is>
      </c>
      <c r="M377" t="n">
        <v>2024</v>
      </c>
      <c r="N377" t="inlineStr">
        <is>
          <t>Julio</t>
        </is>
      </c>
      <c r="O377" t="inlineStr">
        <is>
          <t>2024-2</t>
        </is>
      </c>
      <c r="P377" t="n">
        <v>0</v>
      </c>
      <c r="Q377" t="n">
        <v>2</v>
      </c>
      <c r="R377" t="n">
        <v>0</v>
      </c>
      <c r="S377" t="inlineStr">
        <is>
          <t>Trasformación_Organizacional</t>
        </is>
      </c>
      <c r="T377" t="inlineStr">
        <is>
          <t>128-2024-07-31</t>
        </is>
      </c>
      <c r="U377" t="n">
        <v>1</v>
      </c>
    </row>
    <row r="378">
      <c r="A378" t="inlineStr">
        <is>
          <t>128</t>
        </is>
      </c>
      <c r="B378" t="inlineStr">
        <is>
          <t>Ausentísmo por causa médica</t>
        </is>
      </c>
      <c r="C378" t="inlineStr">
        <is>
          <t>GESTIÓN DE SEGURIDAD Y SALUD EN EL TRABAJO</t>
        </is>
      </c>
      <c r="D378" t="inlineStr">
        <is>
          <t>Mensual</t>
        </is>
      </c>
      <c r="E378" t="inlineStr">
        <is>
          <t>Negativo</t>
        </is>
      </c>
      <c r="F378" s="137" t="n">
        <v>45535</v>
      </c>
      <c r="G378" t="n">
        <v>1</v>
      </c>
      <c r="H378" t="n">
        <v>0.51</v>
      </c>
      <c r="I378" t="n">
        <v>1</v>
      </c>
      <c r="J378" t="n">
        <v>1</v>
      </c>
      <c r="K378" t="inlineStr">
        <is>
          <t>DEC</t>
        </is>
      </c>
      <c r="L378" t="inlineStr">
        <is>
          <t>DEC</t>
        </is>
      </c>
      <c r="M378" t="n">
        <v>2024</v>
      </c>
      <c r="N378" t="inlineStr">
        <is>
          <t>Agosto</t>
        </is>
      </c>
      <c r="O378" t="inlineStr">
        <is>
          <t>2024-2</t>
        </is>
      </c>
      <c r="P378" t="n">
        <v>0</v>
      </c>
      <c r="Q378" t="n">
        <v>2</v>
      </c>
      <c r="R378" t="n">
        <v>0</v>
      </c>
      <c r="S378" t="inlineStr">
        <is>
          <t>Trasformación_Organizacional</t>
        </is>
      </c>
      <c r="T378" t="inlineStr">
        <is>
          <t>128-2024-08-31</t>
        </is>
      </c>
      <c r="U378" t="n">
        <v>1</v>
      </c>
    </row>
    <row r="379">
      <c r="A379" t="inlineStr">
        <is>
          <t>128</t>
        </is>
      </c>
      <c r="B379" t="inlineStr">
        <is>
          <t>Ausentísmo por causa médica</t>
        </is>
      </c>
      <c r="C379" t="inlineStr">
        <is>
          <t>GESTIÓN DE SEGURIDAD Y SALUD EN EL TRABAJO</t>
        </is>
      </c>
      <c r="D379" t="inlineStr">
        <is>
          <t>Mensual</t>
        </is>
      </c>
      <c r="E379" t="inlineStr">
        <is>
          <t>Negativo</t>
        </is>
      </c>
      <c r="F379" s="137" t="n">
        <v>45565</v>
      </c>
      <c r="G379" t="n">
        <v>1</v>
      </c>
      <c r="H379" t="n">
        <v>0.7</v>
      </c>
      <c r="I379" t="n">
        <v>1</v>
      </c>
      <c r="J379" t="n">
        <v>1</v>
      </c>
      <c r="K379" t="inlineStr">
        <is>
          <t>DEC</t>
        </is>
      </c>
      <c r="L379" t="inlineStr">
        <is>
          <t>DEC</t>
        </is>
      </c>
      <c r="M379" t="n">
        <v>2024</v>
      </c>
      <c r="N379" t="inlineStr">
        <is>
          <t>Septiembre</t>
        </is>
      </c>
      <c r="O379" t="inlineStr">
        <is>
          <t>2024-2</t>
        </is>
      </c>
      <c r="P379" t="n">
        <v>0</v>
      </c>
      <c r="Q379" t="n">
        <v>2</v>
      </c>
      <c r="R379" t="n">
        <v>0</v>
      </c>
      <c r="S379" t="inlineStr">
        <is>
          <t>Trasformación_Organizacional</t>
        </is>
      </c>
      <c r="T379" t="inlineStr">
        <is>
          <t>128-2024-09-30</t>
        </is>
      </c>
      <c r="U379" t="n">
        <v>1</v>
      </c>
    </row>
    <row r="380">
      <c r="A380" t="inlineStr">
        <is>
          <t>128</t>
        </is>
      </c>
      <c r="B380" t="inlineStr">
        <is>
          <t>Ausentísmo por causa médica</t>
        </is>
      </c>
      <c r="C380" t="inlineStr">
        <is>
          <t>GESTIÓN DE SEGURIDAD Y SALUD EN EL TRABAJO</t>
        </is>
      </c>
      <c r="D380" t="inlineStr">
        <is>
          <t>Mensual</t>
        </is>
      </c>
      <c r="E380" t="inlineStr">
        <is>
          <t>Negativo</t>
        </is>
      </c>
      <c r="F380" s="137" t="n">
        <v>45596</v>
      </c>
      <c r="G380" t="n">
        <v>1</v>
      </c>
      <c r="H380" t="n">
        <v>0.61</v>
      </c>
      <c r="I380" t="n">
        <v>1</v>
      </c>
      <c r="J380" t="n">
        <v>1</v>
      </c>
      <c r="K380" t="inlineStr">
        <is>
          <t>DEC</t>
        </is>
      </c>
      <c r="L380" t="inlineStr">
        <is>
          <t>DEC</t>
        </is>
      </c>
      <c r="M380" t="n">
        <v>2024</v>
      </c>
      <c r="N380" t="inlineStr">
        <is>
          <t>Octubre</t>
        </is>
      </c>
      <c r="O380" t="inlineStr">
        <is>
          <t>2024-2</t>
        </is>
      </c>
      <c r="P380" t="n">
        <v>0</v>
      </c>
      <c r="Q380" t="n">
        <v>1</v>
      </c>
      <c r="R380" t="n">
        <v>0</v>
      </c>
      <c r="S380" t="inlineStr">
        <is>
          <t>Trasformación_Organizacional</t>
        </is>
      </c>
      <c r="T380" t="inlineStr">
        <is>
          <t>128-2024-10-31</t>
        </is>
      </c>
      <c r="U380" t="n">
        <v>1</v>
      </c>
    </row>
    <row r="381">
      <c r="A381" t="inlineStr">
        <is>
          <t>128</t>
        </is>
      </c>
      <c r="B381" t="inlineStr">
        <is>
          <t>Ausentísmo por causa médica</t>
        </is>
      </c>
      <c r="C381" t="inlineStr">
        <is>
          <t>GESTIÓN DE SEGURIDAD Y SALUD EN EL TRABAJO</t>
        </is>
      </c>
      <c r="D381" t="inlineStr">
        <is>
          <t>Mensual</t>
        </is>
      </c>
      <c r="E381" t="inlineStr">
        <is>
          <t>Negativo</t>
        </is>
      </c>
      <c r="F381" s="137" t="n">
        <v>45626</v>
      </c>
      <c r="G381" t="n">
        <v>1</v>
      </c>
      <c r="H381" t="n">
        <v>0.96</v>
      </c>
      <c r="I381" t="n">
        <v>1</v>
      </c>
      <c r="J381" t="n">
        <v>1</v>
      </c>
      <c r="K381" t="inlineStr">
        <is>
          <t>DEC</t>
        </is>
      </c>
      <c r="L381" t="inlineStr">
        <is>
          <t>DEC</t>
        </is>
      </c>
      <c r="M381" t="n">
        <v>2024</v>
      </c>
      <c r="N381" t="inlineStr">
        <is>
          <t>Noviembre</t>
        </is>
      </c>
      <c r="O381" t="inlineStr">
        <is>
          <t>2024-2</t>
        </is>
      </c>
      <c r="P381" t="n">
        <v>0</v>
      </c>
      <c r="Q381" t="n">
        <v>2</v>
      </c>
      <c r="R381" t="n">
        <v>0</v>
      </c>
      <c r="S381" t="inlineStr">
        <is>
          <t>Trasformación_Organizacional</t>
        </is>
      </c>
      <c r="T381" t="inlineStr">
        <is>
          <t>128-2024-11-30</t>
        </is>
      </c>
      <c r="U381" t="n">
        <v>1</v>
      </c>
    </row>
    <row r="382">
      <c r="A382" t="inlineStr">
        <is>
          <t>128</t>
        </is>
      </c>
      <c r="B382" t="inlineStr">
        <is>
          <t>Ausentísmo por causa médica</t>
        </is>
      </c>
      <c r="C382" t="inlineStr">
        <is>
          <t>GESTIÓN DE SEGURIDAD Y SALUD EN EL TRABAJO</t>
        </is>
      </c>
      <c r="D382" t="inlineStr">
        <is>
          <t>Mensual</t>
        </is>
      </c>
      <c r="E382" t="inlineStr">
        <is>
          <t>Negativo</t>
        </is>
      </c>
      <c r="F382" s="137" t="n">
        <v>45657</v>
      </c>
      <c r="G382" t="n">
        <v>1</v>
      </c>
      <c r="H382" t="n">
        <v>0.78</v>
      </c>
      <c r="I382" t="n">
        <v>1</v>
      </c>
      <c r="J382" t="n">
        <v>1</v>
      </c>
      <c r="K382" t="inlineStr">
        <is>
          <t>DEC</t>
        </is>
      </c>
      <c r="L382" t="inlineStr">
        <is>
          <t>DEC</t>
        </is>
      </c>
      <c r="M382" t="n">
        <v>2024</v>
      </c>
      <c r="N382" t="inlineStr">
        <is>
          <t>Diciembre</t>
        </is>
      </c>
      <c r="O382" t="inlineStr">
        <is>
          <t>2024-2</t>
        </is>
      </c>
      <c r="P382" t="n">
        <v>0</v>
      </c>
      <c r="Q382" t="n">
        <v>2</v>
      </c>
      <c r="R382" t="n">
        <v>0</v>
      </c>
      <c r="S382" t="inlineStr">
        <is>
          <t>Trasformación_Organizacional</t>
        </is>
      </c>
      <c r="T382" t="inlineStr">
        <is>
          <t>128-2024-12-31</t>
        </is>
      </c>
      <c r="U382" t="n">
        <v>1</v>
      </c>
    </row>
    <row r="383">
      <c r="A383" t="inlineStr">
        <is>
          <t>128</t>
        </is>
      </c>
      <c r="B383" t="inlineStr">
        <is>
          <t>Ausentísmo por causa médica</t>
        </is>
      </c>
      <c r="C383" t="inlineStr">
        <is>
          <t>GESTIÓN DE SEGURIDAD Y SALUD EN EL TRABAJO</t>
        </is>
      </c>
      <c r="D383" t="inlineStr">
        <is>
          <t>Mensual</t>
        </is>
      </c>
      <c r="E383" t="inlineStr">
        <is>
          <t>Negativo</t>
        </is>
      </c>
      <c r="F383" s="137" t="n">
        <v>45688</v>
      </c>
      <c r="G383" t="n">
        <v>1</v>
      </c>
      <c r="H383" t="inlineStr">
        <is>
          <t>0.86</t>
        </is>
      </c>
      <c r="I383" t="n">
        <v>1.162790697674419</v>
      </c>
      <c r="J383" t="n">
        <v>1.162790697674419</v>
      </c>
      <c r="K383" t="inlineStr">
        <is>
          <t>1.0%</t>
        </is>
      </c>
      <c r="L383" t="inlineStr">
        <is>
          <t>0.86%</t>
        </is>
      </c>
      <c r="M383" t="n">
        <v>2025</v>
      </c>
      <c r="N383" t="inlineStr">
        <is>
          <t>Enero</t>
        </is>
      </c>
      <c r="O383" t="inlineStr">
        <is>
          <t>2025-1</t>
        </is>
      </c>
      <c r="P383" t="n">
        <v>2</v>
      </c>
      <c r="Q383" t="n">
        <v>2</v>
      </c>
      <c r="R383" t="n">
        <v>0</v>
      </c>
      <c r="S383" t="inlineStr">
        <is>
          <t>Transformación_Organizacional</t>
        </is>
      </c>
      <c r="T383" t="inlineStr">
        <is>
          <t>128-2025-01-31</t>
        </is>
      </c>
      <c r="U383" t="n">
        <v>31</v>
      </c>
    </row>
    <row r="384">
      <c r="A384" t="inlineStr">
        <is>
          <t>128</t>
        </is>
      </c>
      <c r="B384" t="inlineStr">
        <is>
          <t>Ausentísmo por causa médica</t>
        </is>
      </c>
      <c r="C384" t="inlineStr">
        <is>
          <t>GESTIÓN DE SEGURIDAD Y SALUD EN EL TRABAJO</t>
        </is>
      </c>
      <c r="D384" t="inlineStr">
        <is>
          <t>Mensual</t>
        </is>
      </c>
      <c r="E384" t="inlineStr">
        <is>
          <t>Negativo</t>
        </is>
      </c>
      <c r="F384" s="137" t="n">
        <v>45716</v>
      </c>
      <c r="G384" t="n">
        <v>1</v>
      </c>
      <c r="H384" t="inlineStr">
        <is>
          <t>0.99</t>
        </is>
      </c>
      <c r="I384" t="n">
        <v>1.01010101010101</v>
      </c>
      <c r="J384" t="n">
        <v>1.01010101010101</v>
      </c>
      <c r="K384" t="inlineStr">
        <is>
          <t>1.0%</t>
        </is>
      </c>
      <c r="L384" t="inlineStr">
        <is>
          <t>0.99%</t>
        </is>
      </c>
      <c r="M384" t="n">
        <v>2025</v>
      </c>
      <c r="N384" t="inlineStr">
        <is>
          <t>Febrero</t>
        </is>
      </c>
      <c r="O384" t="inlineStr">
        <is>
          <t>2025-1</t>
        </is>
      </c>
      <c r="P384" t="n">
        <v>2</v>
      </c>
      <c r="Q384" t="n">
        <v>2</v>
      </c>
      <c r="R384" t="n">
        <v>0</v>
      </c>
      <c r="S384" t="inlineStr">
        <is>
          <t>Transformación_Organizacional</t>
        </is>
      </c>
      <c r="T384" t="inlineStr">
        <is>
          <t>128-2025-02-28</t>
        </is>
      </c>
      <c r="U384" t="n">
        <v>28</v>
      </c>
    </row>
    <row r="385">
      <c r="A385" t="inlineStr">
        <is>
          <t>128</t>
        </is>
      </c>
      <c r="B385" t="inlineStr">
        <is>
          <t>Ausentísmo por causa médica</t>
        </is>
      </c>
      <c r="C385" t="inlineStr">
        <is>
          <t>GESTIÓN DE SEGURIDAD Y SALUD EN EL TRABAJO</t>
        </is>
      </c>
      <c r="D385" t="inlineStr">
        <is>
          <t>Mensual</t>
        </is>
      </c>
      <c r="E385" t="inlineStr">
        <is>
          <t>Negativo</t>
        </is>
      </c>
      <c r="F385" s="137" t="n">
        <v>45747</v>
      </c>
      <c r="G385" t="n">
        <v>1</v>
      </c>
      <c r="H385" t="inlineStr">
        <is>
          <t>0.96</t>
        </is>
      </c>
      <c r="I385" t="n">
        <v>1.041666666666667</v>
      </c>
      <c r="J385" t="n">
        <v>1.041666666666667</v>
      </c>
      <c r="K385" t="inlineStr">
        <is>
          <t>1.0%</t>
        </is>
      </c>
      <c r="L385" t="inlineStr">
        <is>
          <t>0.96%</t>
        </is>
      </c>
      <c r="M385" t="n">
        <v>2025</v>
      </c>
      <c r="N385" t="inlineStr">
        <is>
          <t>Marzo</t>
        </is>
      </c>
      <c r="O385" t="inlineStr">
        <is>
          <t>2025-1</t>
        </is>
      </c>
      <c r="P385" t="n">
        <v>2</v>
      </c>
      <c r="Q385" t="n">
        <v>2</v>
      </c>
      <c r="R385" t="n">
        <v>0</v>
      </c>
      <c r="S385" t="inlineStr">
        <is>
          <t>Transformación_Organizacional</t>
        </is>
      </c>
      <c r="T385" t="inlineStr">
        <is>
          <t>128-2025-03-31</t>
        </is>
      </c>
      <c r="U385" t="n">
        <v>31</v>
      </c>
    </row>
    <row r="386">
      <c r="A386" t="inlineStr">
        <is>
          <t>128</t>
        </is>
      </c>
      <c r="B386" t="inlineStr">
        <is>
          <t>Ausentísmo por causa médica</t>
        </is>
      </c>
      <c r="C386" t="inlineStr">
        <is>
          <t>GESTIÓN DE SEGURIDAD Y SALUD EN EL TRABAJO</t>
        </is>
      </c>
      <c r="D386" t="inlineStr">
        <is>
          <t>Mensual</t>
        </is>
      </c>
      <c r="E386" t="inlineStr">
        <is>
          <t>Negativo</t>
        </is>
      </c>
      <c r="F386" s="137" t="n">
        <v>45777</v>
      </c>
      <c r="G386" t="n">
        <v>1</v>
      </c>
      <c r="H386" t="inlineStr">
        <is>
          <t>0.94</t>
        </is>
      </c>
      <c r="I386" t="n">
        <v>1.063829787234043</v>
      </c>
      <c r="J386" t="n">
        <v>1.063829787234043</v>
      </c>
      <c r="K386" t="inlineStr">
        <is>
          <t>1.0%</t>
        </is>
      </c>
      <c r="L386" t="inlineStr">
        <is>
          <t>0.94%</t>
        </is>
      </c>
      <c r="M386" t="n">
        <v>2025</v>
      </c>
      <c r="N386" t="inlineStr">
        <is>
          <t>Abril</t>
        </is>
      </c>
      <c r="O386" t="inlineStr">
        <is>
          <t>2025-1</t>
        </is>
      </c>
      <c r="P386" t="n">
        <v>2</v>
      </c>
      <c r="Q386" t="n">
        <v>2</v>
      </c>
      <c r="R386" t="n">
        <v>0</v>
      </c>
      <c r="S386" t="inlineStr">
        <is>
          <t>Transformación_Organizacional</t>
        </is>
      </c>
      <c r="T386" t="inlineStr">
        <is>
          <t>128-2025-04-30</t>
        </is>
      </c>
      <c r="U386" t="n">
        <v>30</v>
      </c>
    </row>
    <row r="387">
      <c r="A387" t="inlineStr">
        <is>
          <t>128</t>
        </is>
      </c>
      <c r="B387" t="inlineStr">
        <is>
          <t>Ausentísmo por causa médica</t>
        </is>
      </c>
      <c r="C387" t="inlineStr">
        <is>
          <t>GESTIÓN DE SEGURIDAD Y SALUD EN EL TRABAJO</t>
        </is>
      </c>
      <c r="D387" t="inlineStr">
        <is>
          <t>Mensual</t>
        </is>
      </c>
      <c r="E387" t="inlineStr">
        <is>
          <t>Negativo</t>
        </is>
      </c>
      <c r="F387" s="137" t="n">
        <v>45808</v>
      </c>
      <c r="G387" t="n">
        <v>1</v>
      </c>
      <c r="H387" t="inlineStr">
        <is>
          <t>0.88</t>
        </is>
      </c>
      <c r="I387" t="n">
        <v>1.136363636363636</v>
      </c>
      <c r="J387" t="n">
        <v>1.136363636363636</v>
      </c>
      <c r="K387" t="inlineStr">
        <is>
          <t>1.0%</t>
        </is>
      </c>
      <c r="L387" t="inlineStr">
        <is>
          <t>0.88%</t>
        </is>
      </c>
      <c r="M387" t="n">
        <v>2025</v>
      </c>
      <c r="N387" t="inlineStr">
        <is>
          <t>Mayo</t>
        </is>
      </c>
      <c r="O387" t="inlineStr">
        <is>
          <t>2025-1</t>
        </is>
      </c>
      <c r="P387" t="n">
        <v>2</v>
      </c>
      <c r="Q387" t="n">
        <v>2</v>
      </c>
      <c r="R387" t="n">
        <v>0</v>
      </c>
      <c r="S387" t="inlineStr">
        <is>
          <t>Transformación_Organizacional</t>
        </is>
      </c>
      <c r="T387" t="inlineStr">
        <is>
          <t>128-2025-05-31</t>
        </is>
      </c>
      <c r="U387" t="n">
        <v>31</v>
      </c>
    </row>
    <row r="388">
      <c r="A388" t="inlineStr">
        <is>
          <t>128</t>
        </is>
      </c>
      <c r="B388" t="inlineStr">
        <is>
          <t>Ausentísmo por causa médica</t>
        </is>
      </c>
      <c r="C388" t="inlineStr">
        <is>
          <t>GESTIÓN DE SEGURIDAD Y SALUD EN EL TRABAJO</t>
        </is>
      </c>
      <c r="D388" t="inlineStr">
        <is>
          <t>Mensual</t>
        </is>
      </c>
      <c r="E388" t="inlineStr">
        <is>
          <t>Negativo</t>
        </is>
      </c>
      <c r="F388" s="137" t="n">
        <v>45838</v>
      </c>
      <c r="G388" t="n">
        <v>1</v>
      </c>
      <c r="H388" t="inlineStr">
        <is>
          <t>0.97</t>
        </is>
      </c>
      <c r="I388" t="n">
        <v>1.030927835051547</v>
      </c>
      <c r="J388" t="n">
        <v>1.030927835051547</v>
      </c>
      <c r="K388" t="inlineStr">
        <is>
          <t>1.0%</t>
        </is>
      </c>
      <c r="L388" t="inlineStr">
        <is>
          <t>0.97%</t>
        </is>
      </c>
      <c r="M388" t="n">
        <v>2025</v>
      </c>
      <c r="N388" t="inlineStr">
        <is>
          <t>Junio</t>
        </is>
      </c>
      <c r="O388" t="inlineStr">
        <is>
          <t>2025-1</t>
        </is>
      </c>
      <c r="P388" t="n">
        <v>2</v>
      </c>
      <c r="Q388" t="n">
        <v>2</v>
      </c>
      <c r="R388" t="n">
        <v>0</v>
      </c>
      <c r="S388" t="inlineStr">
        <is>
          <t>Transformación_Organizacional</t>
        </is>
      </c>
      <c r="T388" t="inlineStr">
        <is>
          <t>128-2025-06-30</t>
        </is>
      </c>
      <c r="U388" t="n">
        <v>30</v>
      </c>
    </row>
    <row r="389">
      <c r="A389" t="inlineStr">
        <is>
          <t>128</t>
        </is>
      </c>
      <c r="B389" t="inlineStr">
        <is>
          <t>Ausentísmo por causa médica</t>
        </is>
      </c>
      <c r="C389" t="inlineStr">
        <is>
          <t>GESTIÓN DE SEGURIDAD Y SALUD EN EL TRABAJO</t>
        </is>
      </c>
      <c r="D389" t="inlineStr">
        <is>
          <t>Mensual</t>
        </is>
      </c>
      <c r="E389" t="inlineStr">
        <is>
          <t>Negativo</t>
        </is>
      </c>
      <c r="F389" s="137" t="n">
        <v>45869</v>
      </c>
      <c r="G389" t="n">
        <v>1</v>
      </c>
      <c r="H389" t="inlineStr">
        <is>
          <t>0.98</t>
        </is>
      </c>
      <c r="I389" t="n">
        <v>1.020408163265306</v>
      </c>
      <c r="J389" t="n">
        <v>1.020408163265306</v>
      </c>
      <c r="K389" t="inlineStr">
        <is>
          <t>1.0%</t>
        </is>
      </c>
      <c r="L389" t="inlineStr">
        <is>
          <t>0.98%</t>
        </is>
      </c>
      <c r="M389" t="n">
        <v>2025</v>
      </c>
      <c r="N389" t="inlineStr">
        <is>
          <t>Julio</t>
        </is>
      </c>
      <c r="O389" t="inlineStr">
        <is>
          <t>2025-2</t>
        </is>
      </c>
      <c r="P389" t="n">
        <v>2</v>
      </c>
      <c r="Q389" t="n">
        <v>2</v>
      </c>
      <c r="R389" t="n">
        <v>0</v>
      </c>
      <c r="S389" t="inlineStr">
        <is>
          <t>Transformación_Organizacional</t>
        </is>
      </c>
      <c r="T389" t="inlineStr">
        <is>
          <t>128-2025-07-31</t>
        </is>
      </c>
      <c r="U389" t="n">
        <v>31</v>
      </c>
    </row>
    <row r="390">
      <c r="A390" t="inlineStr">
        <is>
          <t>128</t>
        </is>
      </c>
      <c r="B390" t="inlineStr">
        <is>
          <t>Ausentísmo por causa médica</t>
        </is>
      </c>
      <c r="C390" t="inlineStr">
        <is>
          <t>GESTIÓN DE SEGURIDAD Y SALUD EN EL TRABAJO</t>
        </is>
      </c>
      <c r="D390" t="inlineStr">
        <is>
          <t>Mensual</t>
        </is>
      </c>
      <c r="E390" t="inlineStr">
        <is>
          <t>Negativo</t>
        </is>
      </c>
      <c r="F390" s="137" t="n">
        <v>45900</v>
      </c>
      <c r="G390" t="n">
        <v>1</v>
      </c>
      <c r="H390" t="inlineStr">
        <is>
          <t>0.97</t>
        </is>
      </c>
      <c r="I390" t="n">
        <v>1.030927835051547</v>
      </c>
      <c r="J390" t="n">
        <v>1.030927835051547</v>
      </c>
      <c r="K390" t="inlineStr">
        <is>
          <t>1.0%</t>
        </is>
      </c>
      <c r="L390" t="inlineStr">
        <is>
          <t>0.97%</t>
        </is>
      </c>
      <c r="M390" t="n">
        <v>2025</v>
      </c>
      <c r="N390" t="inlineStr">
        <is>
          <t>Agosto</t>
        </is>
      </c>
      <c r="O390" t="inlineStr">
        <is>
          <t>2025-2</t>
        </is>
      </c>
      <c r="P390" t="n">
        <v>2</v>
      </c>
      <c r="Q390" t="n">
        <v>2</v>
      </c>
      <c r="R390" t="n">
        <v>0</v>
      </c>
      <c r="S390" t="inlineStr">
        <is>
          <t>Transformación_Organizacional</t>
        </is>
      </c>
      <c r="T390" t="inlineStr">
        <is>
          <t>128-2025-08-31</t>
        </is>
      </c>
      <c r="U390" t="n">
        <v>31</v>
      </c>
    </row>
    <row r="391">
      <c r="A391" t="inlineStr">
        <is>
          <t>128</t>
        </is>
      </c>
      <c r="B391" t="inlineStr">
        <is>
          <t>Ausentísmo por causa médica</t>
        </is>
      </c>
      <c r="C391" t="inlineStr">
        <is>
          <t>GESTIÓN DE SEGURIDAD Y SALUD EN EL TRABAJO</t>
        </is>
      </c>
      <c r="D391" t="inlineStr">
        <is>
          <t>Mensual</t>
        </is>
      </c>
      <c r="E391" t="inlineStr">
        <is>
          <t>Negativo</t>
        </is>
      </c>
      <c r="F391" s="137" t="n">
        <v>45961</v>
      </c>
      <c r="G391" t="n">
        <v>1</v>
      </c>
      <c r="H391" t="inlineStr">
        <is>
          <t>0.69</t>
        </is>
      </c>
      <c r="I391" t="n">
        <v>1.3</v>
      </c>
      <c r="J391" t="n">
        <v>1.449275362318841</v>
      </c>
      <c r="K391" t="inlineStr">
        <is>
          <t>1.0%</t>
        </is>
      </c>
      <c r="L391" t="inlineStr">
        <is>
          <t>0.69%</t>
        </is>
      </c>
      <c r="M391" t="n">
        <v>2025</v>
      </c>
      <c r="N391" t="inlineStr">
        <is>
          <t>Octubre</t>
        </is>
      </c>
      <c r="O391" t="inlineStr">
        <is>
          <t>2025-2</t>
        </is>
      </c>
      <c r="P391" t="n">
        <v>2</v>
      </c>
      <c r="Q391" t="n">
        <v>2</v>
      </c>
      <c r="R391" t="n">
        <v>0</v>
      </c>
      <c r="S391" t="inlineStr">
        <is>
          <t>Transformación_Organizacional</t>
        </is>
      </c>
      <c r="T391" t="inlineStr">
        <is>
          <t>128-2025-10-31</t>
        </is>
      </c>
      <c r="U391" t="n">
        <v>31</v>
      </c>
    </row>
    <row r="392">
      <c r="A392" t="inlineStr">
        <is>
          <t>128</t>
        </is>
      </c>
      <c r="B392" t="inlineStr">
        <is>
          <t>Ausentísmo por causa médica</t>
        </is>
      </c>
      <c r="C392" t="inlineStr">
        <is>
          <t>GESTIÓN DE SEGURIDAD Y SALUD EN EL TRABAJO</t>
        </is>
      </c>
      <c r="D392" t="inlineStr">
        <is>
          <t>Mensual</t>
        </is>
      </c>
      <c r="E392" t="inlineStr">
        <is>
          <t>Negativo</t>
        </is>
      </c>
      <c r="F392" s="137" t="n">
        <v>45991</v>
      </c>
      <c r="G392" t="n">
        <v>1</v>
      </c>
      <c r="H392" t="inlineStr">
        <is>
          <t>0.95</t>
        </is>
      </c>
      <c r="I392" t="n">
        <v>1.052631578947368</v>
      </c>
      <c r="J392" t="n">
        <v>1.052631578947368</v>
      </c>
      <c r="K392" t="inlineStr">
        <is>
          <t>1.0%</t>
        </is>
      </c>
      <c r="L392" t="inlineStr">
        <is>
          <t>0.95%</t>
        </is>
      </c>
      <c r="M392" t="n">
        <v>2025</v>
      </c>
      <c r="N392" t="inlineStr">
        <is>
          <t>Noviembre</t>
        </is>
      </c>
      <c r="O392" t="inlineStr">
        <is>
          <t>2025-2</t>
        </is>
      </c>
      <c r="P392" t="n">
        <v>2</v>
      </c>
      <c r="Q392" t="n">
        <v>2</v>
      </c>
      <c r="R392" t="n">
        <v>0</v>
      </c>
      <c r="S392" t="inlineStr">
        <is>
          <t>Transformación_Organizacional</t>
        </is>
      </c>
      <c r="T392" t="inlineStr">
        <is>
          <t>128-2025-11-30</t>
        </is>
      </c>
      <c r="U392" t="n">
        <v>30</v>
      </c>
    </row>
    <row r="393">
      <c r="A393" t="inlineStr">
        <is>
          <t>128</t>
        </is>
      </c>
      <c r="B393" t="inlineStr">
        <is>
          <t>Ausentísmo por causa médica</t>
        </is>
      </c>
      <c r="C393" t="inlineStr">
        <is>
          <t>GESTIÓN DE SEGURIDAD Y SALUD EN EL TRABAJO</t>
        </is>
      </c>
      <c r="D393" t="inlineStr">
        <is>
          <t>Mensual</t>
        </is>
      </c>
      <c r="E393" t="inlineStr">
        <is>
          <t>Negativo</t>
        </is>
      </c>
      <c r="F393" s="137" t="n">
        <v>46022</v>
      </c>
      <c r="G393" t="n">
        <v>1</v>
      </c>
      <c r="H393" t="inlineStr">
        <is>
          <t>0.97</t>
        </is>
      </c>
      <c r="I393" t="n">
        <v>1.030927835051547</v>
      </c>
      <c r="J393" t="n">
        <v>1.030927835051547</v>
      </c>
      <c r="K393" t="inlineStr">
        <is>
          <t>1.0%</t>
        </is>
      </c>
      <c r="L393" t="inlineStr">
        <is>
          <t>0.97%</t>
        </is>
      </c>
      <c r="M393" t="n">
        <v>2025</v>
      </c>
      <c r="N393" t="inlineStr">
        <is>
          <t>Diciembre</t>
        </is>
      </c>
      <c r="O393" t="inlineStr">
        <is>
          <t>2025-2</t>
        </is>
      </c>
      <c r="P393" t="n">
        <v>2</v>
      </c>
      <c r="Q393" t="n">
        <v>2</v>
      </c>
      <c r="R393" t="n">
        <v>0</v>
      </c>
      <c r="S393" t="inlineStr">
        <is>
          <t>Transformación_Organizacional</t>
        </is>
      </c>
      <c r="T393" t="inlineStr">
        <is>
          <t>128-2025-12-31</t>
        </is>
      </c>
      <c r="U393" t="n">
        <v>31</v>
      </c>
    </row>
    <row r="394">
      <c r="A394" t="inlineStr">
        <is>
          <t>128</t>
        </is>
      </c>
      <c r="B394" t="inlineStr">
        <is>
          <t>Ausentísmo por causa médica</t>
        </is>
      </c>
      <c r="C394" t="inlineStr">
        <is>
          <t>GESTIÓN DE SEGURIDAD Y SALUD EN EL TRABAJO</t>
        </is>
      </c>
      <c r="D394" t="inlineStr">
        <is>
          <t>Mensual</t>
        </is>
      </c>
      <c r="E394" t="inlineStr">
        <is>
          <t>Negativo</t>
        </is>
      </c>
      <c r="F394" s="137" t="n">
        <v>46053</v>
      </c>
      <c r="G394" t="n">
        <v>1</v>
      </c>
      <c r="H394" t="inlineStr">
        <is>
          <t>0.69</t>
        </is>
      </c>
      <c r="I394" t="n">
        <v>1.3</v>
      </c>
      <c r="J394" t="n">
        <v>1.449275362318841</v>
      </c>
      <c r="K394" t="inlineStr">
        <is>
          <t>1.0%</t>
        </is>
      </c>
      <c r="L394" t="inlineStr">
        <is>
          <t>0.69%</t>
        </is>
      </c>
      <c r="M394" t="n">
        <v>2026</v>
      </c>
      <c r="N394" t="inlineStr">
        <is>
          <t>Enero</t>
        </is>
      </c>
      <c r="O394" t="inlineStr">
        <is>
          <t>2026-1</t>
        </is>
      </c>
      <c r="P394" t="n">
        <v>2</v>
      </c>
      <c r="Q394" t="n">
        <v>2</v>
      </c>
      <c r="R394" t="n">
        <v>0</v>
      </c>
      <c r="S394" t="inlineStr">
        <is>
          <t>Transformación_Organizacional</t>
        </is>
      </c>
      <c r="T394" t="inlineStr">
        <is>
          <t>128-2026-01-31</t>
        </is>
      </c>
      <c r="U394" t="n">
        <v>31</v>
      </c>
    </row>
    <row r="395">
      <c r="A395" t="inlineStr">
        <is>
          <t>13</t>
        </is>
      </c>
      <c r="B395" t="inlineStr">
        <is>
          <t>Diseño del Modelo de Experiencia Institucional - Fase 2</t>
        </is>
      </c>
      <c r="C395" t="inlineStr">
        <is>
          <t>Experiencia institucional</t>
        </is>
      </c>
      <c r="D395" t="inlineStr">
        <is>
          <t>Mensual</t>
        </is>
      </c>
      <c r="E395" t="inlineStr">
        <is>
          <t>Positivo</t>
        </is>
      </c>
      <c r="F395" s="137" t="n">
        <v>45107</v>
      </c>
      <c r="G395" t="n">
        <v>22</v>
      </c>
      <c r="H395" t="n">
        <v>20</v>
      </c>
      <c r="I395" t="n">
        <v>0.9090909090909091</v>
      </c>
      <c r="J395" t="n">
        <v>0.9090909090909091</v>
      </c>
      <c r="K395" t="inlineStr">
        <is>
          <t>%</t>
        </is>
      </c>
      <c r="L395" t="inlineStr">
        <is>
          <t>%</t>
        </is>
      </c>
      <c r="M395" t="n">
        <v>2023</v>
      </c>
      <c r="N395" t="inlineStr">
        <is>
          <t>Junio</t>
        </is>
      </c>
      <c r="O395" t="inlineStr">
        <is>
          <t>2023-1</t>
        </is>
      </c>
      <c r="P395" t="n">
        <v>0</v>
      </c>
      <c r="Q395" t="n">
        <v>0</v>
      </c>
      <c r="R395" t="n">
        <v>1</v>
      </c>
      <c r="S395" t="inlineStr">
        <is>
          <t>Experiencia</t>
        </is>
      </c>
      <c r="T395" t="inlineStr">
        <is>
          <t>13-2023-06-30</t>
        </is>
      </c>
      <c r="U395" t="n">
        <v>1</v>
      </c>
    </row>
    <row r="396">
      <c r="A396" t="inlineStr">
        <is>
          <t>13</t>
        </is>
      </c>
      <c r="B396" t="inlineStr">
        <is>
          <t>Diseño del Modelo de Experiencia Institucional - Fase 2</t>
        </is>
      </c>
      <c r="C396" t="inlineStr">
        <is>
          <t>Experiencia institucional</t>
        </is>
      </c>
      <c r="D396" t="inlineStr">
        <is>
          <t>Mensual</t>
        </is>
      </c>
      <c r="E396" t="inlineStr">
        <is>
          <t>Positivo</t>
        </is>
      </c>
      <c r="F396" s="137" t="n">
        <v>45138</v>
      </c>
      <c r="G396" t="n">
        <v>41</v>
      </c>
      <c r="H396" t="n">
        <v>25</v>
      </c>
      <c r="I396" t="n">
        <v>0.6097560975609756</v>
      </c>
      <c r="J396" t="n">
        <v>0.6097560975609756</v>
      </c>
      <c r="K396" t="inlineStr">
        <is>
          <t>%</t>
        </is>
      </c>
      <c r="L396" t="inlineStr">
        <is>
          <t>%</t>
        </is>
      </c>
      <c r="M396" t="n">
        <v>2023</v>
      </c>
      <c r="N396" t="inlineStr">
        <is>
          <t>Julio</t>
        </is>
      </c>
      <c r="O396" t="inlineStr">
        <is>
          <t>2023-2</t>
        </is>
      </c>
      <c r="P396" t="n">
        <v>0</v>
      </c>
      <c r="Q396" t="n">
        <v>0</v>
      </c>
      <c r="R396" t="n">
        <v>1</v>
      </c>
      <c r="S396" t="inlineStr">
        <is>
          <t>Experiencia</t>
        </is>
      </c>
      <c r="T396" t="inlineStr">
        <is>
          <t>13-2023-07-31</t>
        </is>
      </c>
      <c r="U396" t="n">
        <v>1</v>
      </c>
    </row>
    <row r="397">
      <c r="A397" t="inlineStr">
        <is>
          <t>13</t>
        </is>
      </c>
      <c r="B397" t="inlineStr">
        <is>
          <t>Diseño del Modelo de Experiencia Institucional - Fase 2</t>
        </is>
      </c>
      <c r="C397" t="inlineStr">
        <is>
          <t>Experiencia institucional</t>
        </is>
      </c>
      <c r="D397" t="inlineStr">
        <is>
          <t>Mensual</t>
        </is>
      </c>
      <c r="E397" t="inlineStr">
        <is>
          <t>Positivo</t>
        </is>
      </c>
      <c r="F397" s="137" t="n">
        <v>45169</v>
      </c>
      <c r="G397" t="n">
        <v>59</v>
      </c>
      <c r="H397" t="n">
        <v>47</v>
      </c>
      <c r="I397" t="n">
        <v>0.7966101694915254</v>
      </c>
      <c r="J397" t="n">
        <v>0.7966101694915254</v>
      </c>
      <c r="K397" t="inlineStr">
        <is>
          <t>%</t>
        </is>
      </c>
      <c r="L397" t="inlineStr">
        <is>
          <t>%</t>
        </is>
      </c>
      <c r="M397" t="n">
        <v>2023</v>
      </c>
      <c r="N397" t="inlineStr">
        <is>
          <t>Agosto</t>
        </is>
      </c>
      <c r="O397" t="inlineStr">
        <is>
          <t>2023-2</t>
        </is>
      </c>
      <c r="P397" t="n">
        <v>0</v>
      </c>
      <c r="Q397" t="n">
        <v>0</v>
      </c>
      <c r="R397" t="n">
        <v>1</v>
      </c>
      <c r="S397" t="inlineStr">
        <is>
          <t>Experiencia</t>
        </is>
      </c>
      <c r="T397" t="inlineStr">
        <is>
          <t>13-2023-08-31</t>
        </is>
      </c>
      <c r="U397" t="n">
        <v>1</v>
      </c>
    </row>
    <row r="398">
      <c r="A398" t="inlineStr">
        <is>
          <t>13</t>
        </is>
      </c>
      <c r="B398" t="inlineStr">
        <is>
          <t>Diseño del Modelo de Experiencia Institucional - Fase 2</t>
        </is>
      </c>
      <c r="C398" t="inlineStr">
        <is>
          <t>Experiencia institucional</t>
        </is>
      </c>
      <c r="D398" t="inlineStr">
        <is>
          <t>Mensual</t>
        </is>
      </c>
      <c r="E398" t="inlineStr">
        <is>
          <t>Positivo</t>
        </is>
      </c>
      <c r="F398" s="137" t="n">
        <v>45199</v>
      </c>
      <c r="G398" t="n">
        <v>64</v>
      </c>
      <c r="H398" t="n">
        <v>63</v>
      </c>
      <c r="I398" t="n">
        <v>0.984375</v>
      </c>
      <c r="J398" t="n">
        <v>0.984375</v>
      </c>
      <c r="K398" t="inlineStr">
        <is>
          <t>%</t>
        </is>
      </c>
      <c r="L398" t="inlineStr">
        <is>
          <t>%</t>
        </is>
      </c>
      <c r="M398" t="n">
        <v>2023</v>
      </c>
      <c r="N398" t="inlineStr">
        <is>
          <t>Septiembre</t>
        </is>
      </c>
      <c r="O398" t="inlineStr">
        <is>
          <t>2023-2</t>
        </is>
      </c>
      <c r="P398" t="n">
        <v>0</v>
      </c>
      <c r="Q398" t="n">
        <v>0</v>
      </c>
      <c r="R398" t="n">
        <v>1</v>
      </c>
      <c r="S398" t="inlineStr">
        <is>
          <t>Experiencia</t>
        </is>
      </c>
      <c r="T398" t="inlineStr">
        <is>
          <t>13-2023-09-30</t>
        </is>
      </c>
      <c r="U398" t="n">
        <v>1</v>
      </c>
    </row>
    <row r="399">
      <c r="A399" t="inlineStr">
        <is>
          <t>13</t>
        </is>
      </c>
      <c r="B399" t="inlineStr">
        <is>
          <t>Diseño del Modelo de Experiencia Institucional - Fase 2</t>
        </is>
      </c>
      <c r="C399" t="inlineStr">
        <is>
          <t>Experiencia institucional</t>
        </is>
      </c>
      <c r="D399" t="inlineStr">
        <is>
          <t>Mensual</t>
        </is>
      </c>
      <c r="E399" t="inlineStr">
        <is>
          <t>Positivo</t>
        </is>
      </c>
      <c r="F399" s="137" t="n">
        <v>45230</v>
      </c>
      <c r="G399" t="n">
        <v>77</v>
      </c>
      <c r="H399" t="n">
        <v>74</v>
      </c>
      <c r="I399" t="n">
        <v>0.961038961038961</v>
      </c>
      <c r="J399" t="n">
        <v>0.961038961038961</v>
      </c>
      <c r="K399" t="inlineStr">
        <is>
          <t>%</t>
        </is>
      </c>
      <c r="L399" t="inlineStr">
        <is>
          <t>%</t>
        </is>
      </c>
      <c r="M399" t="n">
        <v>2023</v>
      </c>
      <c r="N399" t="inlineStr">
        <is>
          <t>Octubre</t>
        </is>
      </c>
      <c r="O399" t="inlineStr">
        <is>
          <t>2023-2</t>
        </is>
      </c>
      <c r="P399" t="n">
        <v>0</v>
      </c>
      <c r="Q399" t="n">
        <v>0</v>
      </c>
      <c r="R399" t="n">
        <v>1</v>
      </c>
      <c r="S399" t="inlineStr">
        <is>
          <t>Experiencia</t>
        </is>
      </c>
      <c r="T399" t="inlineStr">
        <is>
          <t>13-2023-10-31</t>
        </is>
      </c>
      <c r="U399" t="n">
        <v>1</v>
      </c>
    </row>
    <row r="400">
      <c r="A400" t="inlineStr">
        <is>
          <t>13</t>
        </is>
      </c>
      <c r="B400" t="inlineStr">
        <is>
          <t>Diseño del Modelo de Experiencia Institucional - Fase 2</t>
        </is>
      </c>
      <c r="C400" t="inlineStr">
        <is>
          <t>Experiencia institucional</t>
        </is>
      </c>
      <c r="D400" t="inlineStr">
        <is>
          <t>Mensual</t>
        </is>
      </c>
      <c r="E400" t="inlineStr">
        <is>
          <t>Positivo</t>
        </is>
      </c>
      <c r="F400" s="137" t="n">
        <v>45260</v>
      </c>
      <c r="G400" t="n">
        <v>81</v>
      </c>
      <c r="H400" t="n">
        <v>62</v>
      </c>
      <c r="I400" t="n">
        <v>0.7654320987654321</v>
      </c>
      <c r="J400" t="n">
        <v>0.7654320987654321</v>
      </c>
      <c r="K400" t="inlineStr">
        <is>
          <t>%</t>
        </is>
      </c>
      <c r="L400" t="inlineStr">
        <is>
          <t>%</t>
        </is>
      </c>
      <c r="M400" t="n">
        <v>2023</v>
      </c>
      <c r="N400" t="inlineStr">
        <is>
          <t>Noviembre</t>
        </is>
      </c>
      <c r="O400" t="inlineStr">
        <is>
          <t>2023-2</t>
        </is>
      </c>
      <c r="P400" t="n">
        <v>0</v>
      </c>
      <c r="Q400" t="n">
        <v>0</v>
      </c>
      <c r="R400" t="n">
        <v>1</v>
      </c>
      <c r="S400" t="inlineStr">
        <is>
          <t>Experiencia</t>
        </is>
      </c>
      <c r="T400" t="inlineStr">
        <is>
          <t>13-2023-11-30</t>
        </is>
      </c>
      <c r="U400" t="n">
        <v>1</v>
      </c>
    </row>
    <row r="401">
      <c r="A401" t="inlineStr">
        <is>
          <t>13</t>
        </is>
      </c>
      <c r="B401" t="inlineStr">
        <is>
          <t>Diseño del Modelo de Experiencia Institucional - Fase 2</t>
        </is>
      </c>
      <c r="C401" t="inlineStr">
        <is>
          <t>Experiencia institucional</t>
        </is>
      </c>
      <c r="D401" t="inlineStr">
        <is>
          <t>Mensual</t>
        </is>
      </c>
      <c r="E401" t="inlineStr">
        <is>
          <t>Positivo</t>
        </is>
      </c>
      <c r="F401" s="137" t="n">
        <v>45291</v>
      </c>
      <c r="G401" t="n">
        <v>100</v>
      </c>
      <c r="H401" t="n">
        <v>99</v>
      </c>
      <c r="I401" t="n">
        <v>0.99</v>
      </c>
      <c r="J401" t="n">
        <v>0.99</v>
      </c>
      <c r="K401" t="inlineStr">
        <is>
          <t>%</t>
        </is>
      </c>
      <c r="L401" t="inlineStr">
        <is>
          <t>%</t>
        </is>
      </c>
      <c r="M401" t="n">
        <v>2023</v>
      </c>
      <c r="N401" t="inlineStr">
        <is>
          <t>Diciembre</t>
        </is>
      </c>
      <c r="O401" t="inlineStr">
        <is>
          <t>2023-2</t>
        </is>
      </c>
      <c r="P401" t="n">
        <v>0</v>
      </c>
      <c r="Q401" t="n">
        <v>0</v>
      </c>
      <c r="R401" t="n">
        <v>1</v>
      </c>
      <c r="S401" t="inlineStr">
        <is>
          <t>Experiencia</t>
        </is>
      </c>
      <c r="T401" t="inlineStr">
        <is>
          <t>13-2023-12-31</t>
        </is>
      </c>
      <c r="U401" t="n">
        <v>1</v>
      </c>
    </row>
    <row r="402">
      <c r="A402" t="inlineStr">
        <is>
          <t>13</t>
        </is>
      </c>
      <c r="B402" t="inlineStr">
        <is>
          <t>Diseño del Modelo de Experiencia Institucional - Fase 2</t>
        </is>
      </c>
      <c r="C402" t="inlineStr">
        <is>
          <t>Experiencia institucional</t>
        </is>
      </c>
      <c r="D402" t="inlineStr">
        <is>
          <t>Mensual</t>
        </is>
      </c>
      <c r="E402" t="inlineStr">
        <is>
          <t>Positivo</t>
        </is>
      </c>
      <c r="F402" s="137" t="n">
        <v>45322</v>
      </c>
      <c r="G402" t="n">
        <v>100</v>
      </c>
      <c r="H402" t="n">
        <v>100</v>
      </c>
      <c r="I402" t="n">
        <v>1</v>
      </c>
      <c r="J402" t="n">
        <v>1</v>
      </c>
      <c r="K402" t="inlineStr">
        <is>
          <t>%</t>
        </is>
      </c>
      <c r="L402" t="inlineStr">
        <is>
          <t>%</t>
        </is>
      </c>
      <c r="M402" t="n">
        <v>2024</v>
      </c>
      <c r="N402" t="inlineStr">
        <is>
          <t>Enero</t>
        </is>
      </c>
      <c r="O402" t="inlineStr">
        <is>
          <t>2024-1</t>
        </is>
      </c>
      <c r="P402" t="n">
        <v>0</v>
      </c>
      <c r="Q402" t="n">
        <v>0</v>
      </c>
      <c r="R402" t="n">
        <v>1</v>
      </c>
      <c r="S402" t="inlineStr">
        <is>
          <t>Experiencia</t>
        </is>
      </c>
      <c r="T402" t="inlineStr">
        <is>
          <t>13-2024-01-31</t>
        </is>
      </c>
      <c r="U402" t="n">
        <v>1</v>
      </c>
    </row>
    <row r="403">
      <c r="A403" t="inlineStr">
        <is>
          <t>13.1</t>
        </is>
      </c>
      <c r="B403" t="inlineStr">
        <is>
          <t>Diseño del Modelo de Experiencia Institucional - Fase 1</t>
        </is>
      </c>
      <c r="C403" t="inlineStr">
        <is>
          <t>Gestión de Proyectos</t>
        </is>
      </c>
      <c r="D403" t="inlineStr">
        <is>
          <t>Mensual</t>
        </is>
      </c>
      <c r="E403" t="inlineStr">
        <is>
          <t>Positivo</t>
        </is>
      </c>
      <c r="F403" s="137" t="n">
        <v>44926</v>
      </c>
      <c r="G403" t="n">
        <v>57</v>
      </c>
      <c r="H403" t="n">
        <v>71</v>
      </c>
      <c r="I403" t="n">
        <v>1.245614035087719</v>
      </c>
      <c r="J403" t="n">
        <v>1.245614035087719</v>
      </c>
      <c r="M403" t="n">
        <v>2022</v>
      </c>
      <c r="N403" t="inlineStr">
        <is>
          <t>Diciembre</t>
        </is>
      </c>
      <c r="O403" t="inlineStr">
        <is>
          <t>2022-2</t>
        </is>
      </c>
      <c r="P403" t="n">
        <v>0</v>
      </c>
      <c r="Q403" t="n">
        <v>0</v>
      </c>
      <c r="R403" t="n">
        <v>0</v>
      </c>
      <c r="S403" t="inlineStr">
        <is>
          <t>Experiencia</t>
        </is>
      </c>
      <c r="T403" t="inlineStr">
        <is>
          <t>13.1-2022-12-31</t>
        </is>
      </c>
      <c r="U403" t="n">
        <v>1</v>
      </c>
    </row>
    <row r="404">
      <c r="A404" t="inlineStr">
        <is>
          <t>13.1</t>
        </is>
      </c>
      <c r="B404" t="inlineStr">
        <is>
          <t>Diseño del Modelo de Experiencia Institucional - Fase 1</t>
        </is>
      </c>
      <c r="C404" t="inlineStr">
        <is>
          <t>Gestión de Proyectos</t>
        </is>
      </c>
      <c r="D404" t="inlineStr">
        <is>
          <t>Mensual</t>
        </is>
      </c>
      <c r="E404" t="inlineStr">
        <is>
          <t>Positivo</t>
        </is>
      </c>
      <c r="F404" s="137" t="n">
        <v>45107</v>
      </c>
      <c r="G404" t="n">
        <v>100</v>
      </c>
      <c r="H404" t="n">
        <v>100</v>
      </c>
      <c r="I404" t="n">
        <v>1</v>
      </c>
      <c r="J404" t="n">
        <v>1</v>
      </c>
      <c r="K404" t="inlineStr">
        <is>
          <t>%</t>
        </is>
      </c>
      <c r="L404" t="inlineStr">
        <is>
          <t>%</t>
        </is>
      </c>
      <c r="M404" t="n">
        <v>2023</v>
      </c>
      <c r="N404" t="inlineStr">
        <is>
          <t>Junio</t>
        </is>
      </c>
      <c r="O404" t="inlineStr">
        <is>
          <t>2023-1</t>
        </is>
      </c>
      <c r="P404" t="n">
        <v>0</v>
      </c>
      <c r="Q404" t="n">
        <v>0</v>
      </c>
      <c r="R404" t="n">
        <v>0</v>
      </c>
      <c r="S404" t="inlineStr">
        <is>
          <t>Experiencia</t>
        </is>
      </c>
      <c r="T404" t="inlineStr">
        <is>
          <t>13.1-2023-06-30</t>
        </is>
      </c>
      <c r="U404" t="n">
        <v>1</v>
      </c>
    </row>
    <row r="405">
      <c r="A405" t="inlineStr">
        <is>
          <t>133</t>
        </is>
      </c>
      <c r="B405" t="inlineStr">
        <is>
          <t>Nivel de Satisfacción Servicios Prestados</t>
        </is>
      </c>
      <c r="C405" t="inlineStr">
        <is>
          <t>VISIBILIDAD NACIONAL E INTERNACIONAL</t>
        </is>
      </c>
      <c r="D405" t="inlineStr">
        <is>
          <t>Anual</t>
        </is>
      </c>
      <c r="E405" t="inlineStr">
        <is>
          <t>Positivo</t>
        </is>
      </c>
      <c r="F405" s="137" t="n">
        <v>44865</v>
      </c>
      <c r="G405" t="n">
        <v>80</v>
      </c>
      <c r="H405" t="n">
        <v>84.8953562777092</v>
      </c>
      <c r="I405" t="n">
        <v>1.061191953471365</v>
      </c>
      <c r="J405" t="n">
        <v>1.061191953471365</v>
      </c>
      <c r="K405" t="inlineStr">
        <is>
          <t>%</t>
        </is>
      </c>
      <c r="L405" t="inlineStr">
        <is>
          <t>%</t>
        </is>
      </c>
      <c r="M405" t="n">
        <v>2022</v>
      </c>
      <c r="N405" t="inlineStr">
        <is>
          <t>Octubre</t>
        </is>
      </c>
      <c r="O405" t="inlineStr">
        <is>
          <t>2022-2</t>
        </is>
      </c>
      <c r="P405" t="n">
        <v>0</v>
      </c>
      <c r="Q405" t="n">
        <v>0</v>
      </c>
      <c r="R405" t="n">
        <v>0</v>
      </c>
      <c r="S405" t="inlineStr">
        <is>
          <t>Experiencia</t>
        </is>
      </c>
      <c r="T405" t="inlineStr">
        <is>
          <t>133-2022-10-31</t>
        </is>
      </c>
      <c r="U405" t="n">
        <v>1</v>
      </c>
    </row>
    <row r="406">
      <c r="A406" t="inlineStr">
        <is>
          <t>133</t>
        </is>
      </c>
      <c r="B406" t="inlineStr">
        <is>
          <t>Nivel de Satisfacción Servicios Prestados</t>
        </is>
      </c>
      <c r="C406" t="inlineStr">
        <is>
          <t>VISIBILIDAD NACIONAL E INTERNACIONAL</t>
        </is>
      </c>
      <c r="D406" t="inlineStr">
        <is>
          <t>Anual</t>
        </is>
      </c>
      <c r="E406" t="inlineStr">
        <is>
          <t>Positivo</t>
        </is>
      </c>
      <c r="F406" s="137" t="n">
        <v>45291</v>
      </c>
      <c r="G406" t="n">
        <v>80</v>
      </c>
      <c r="H406" t="n">
        <v>92.78911564625851</v>
      </c>
      <c r="I406" t="n">
        <v>1.159863945578231</v>
      </c>
      <c r="J406" t="n">
        <v>1.159863945578231</v>
      </c>
      <c r="K406" t="inlineStr">
        <is>
          <t>%</t>
        </is>
      </c>
      <c r="L406" t="inlineStr">
        <is>
          <t>%</t>
        </is>
      </c>
      <c r="M406" t="n">
        <v>2023</v>
      </c>
      <c r="N406" t="inlineStr">
        <is>
          <t>Diciembre</t>
        </is>
      </c>
      <c r="O406" t="inlineStr">
        <is>
          <t>2023-2</t>
        </is>
      </c>
      <c r="P406" t="n">
        <v>0</v>
      </c>
      <c r="Q406" t="n">
        <v>0</v>
      </c>
      <c r="R406" t="n">
        <v>0</v>
      </c>
      <c r="S406" t="inlineStr">
        <is>
          <t>Experiencia</t>
        </is>
      </c>
      <c r="T406" t="inlineStr">
        <is>
          <t>133-2023-12-31</t>
        </is>
      </c>
      <c r="U406" t="n">
        <v>1</v>
      </c>
    </row>
    <row r="407">
      <c r="A407" t="inlineStr">
        <is>
          <t>133</t>
        </is>
      </c>
      <c r="B407" t="inlineStr">
        <is>
          <t>Nivel de Satisfacción Servicios Prestados</t>
        </is>
      </c>
      <c r="C407" t="inlineStr">
        <is>
          <t>VISIBILIDAD NACIONAL E INTERNACIONAL</t>
        </is>
      </c>
      <c r="D407" t="inlineStr">
        <is>
          <t>Anual</t>
        </is>
      </c>
      <c r="E407" t="inlineStr">
        <is>
          <t>Positivo</t>
        </is>
      </c>
      <c r="F407" s="137" t="n">
        <v>45657</v>
      </c>
      <c r="G407" t="n">
        <v>80</v>
      </c>
      <c r="H407" t="n">
        <v>91</v>
      </c>
      <c r="I407" t="n">
        <v>1.1375</v>
      </c>
      <c r="J407" t="n">
        <v>1.1375</v>
      </c>
      <c r="K407" t="inlineStr">
        <is>
          <t>%</t>
        </is>
      </c>
      <c r="L407" t="inlineStr">
        <is>
          <t>%</t>
        </is>
      </c>
      <c r="M407" t="n">
        <v>2024</v>
      </c>
      <c r="N407" t="inlineStr">
        <is>
          <t>Diciembre</t>
        </is>
      </c>
      <c r="O407" t="inlineStr">
        <is>
          <t>2024-2</t>
        </is>
      </c>
      <c r="P407" t="n">
        <v>0</v>
      </c>
      <c r="Q407" t="n">
        <v>0</v>
      </c>
      <c r="R407" t="n">
        <v>0</v>
      </c>
      <c r="S407" t="inlineStr">
        <is>
          <t>Experiencia</t>
        </is>
      </c>
      <c r="T407" t="inlineStr">
        <is>
          <t>133-2024-12-31</t>
        </is>
      </c>
      <c r="U407" t="n">
        <v>1</v>
      </c>
    </row>
    <row r="408">
      <c r="A408" t="inlineStr">
        <is>
          <t>133</t>
        </is>
      </c>
      <c r="B408" t="inlineStr">
        <is>
          <t>Nivel de Satisfacción Servicios Prestados</t>
        </is>
      </c>
      <c r="C408" t="inlineStr">
        <is>
          <t>VISIBILIDAD NACIONAL E INTERNACIONAL</t>
        </is>
      </c>
      <c r="D408" t="inlineStr">
        <is>
          <t>Anual</t>
        </is>
      </c>
      <c r="E408" t="inlineStr">
        <is>
          <t>Positivo</t>
        </is>
      </c>
      <c r="F408" s="137" t="n">
        <v>45961</v>
      </c>
      <c r="G408" t="n">
        <v>80</v>
      </c>
      <c r="H408" t="inlineStr">
        <is>
          <t>96</t>
        </is>
      </c>
      <c r="I408" t="n">
        <v>1.2</v>
      </c>
      <c r="J408" t="n">
        <v>1.2</v>
      </c>
      <c r="K408" t="inlineStr">
        <is>
          <t>80.0%</t>
        </is>
      </c>
      <c r="L408" t="inlineStr">
        <is>
          <t>96.0%</t>
        </is>
      </c>
      <c r="M408" t="n">
        <v>2025</v>
      </c>
      <c r="N408" t="inlineStr">
        <is>
          <t>Octubre</t>
        </is>
      </c>
      <c r="O408" t="inlineStr">
        <is>
          <t>2025-2</t>
        </is>
      </c>
      <c r="P408" t="n">
        <v>2</v>
      </c>
      <c r="Q408" t="n">
        <v>2</v>
      </c>
      <c r="R408" t="n">
        <v>0</v>
      </c>
      <c r="S408" t="inlineStr">
        <is>
          <t>Experiencia</t>
        </is>
      </c>
      <c r="T408" t="inlineStr">
        <is>
          <t>133-2025-10-31</t>
        </is>
      </c>
      <c r="U408" t="n">
        <v>31</v>
      </c>
    </row>
    <row r="409">
      <c r="A409" t="inlineStr">
        <is>
          <t>136</t>
        </is>
      </c>
      <c r="B409" t="inlineStr">
        <is>
          <t>Ejecución de actividades culturales</t>
        </is>
      </c>
      <c r="C409" t="inlineStr">
        <is>
          <t>Biblioteca Institucional</t>
        </is>
      </c>
      <c r="D409" t="inlineStr">
        <is>
          <t>Semestral</t>
        </is>
      </c>
      <c r="E409" t="inlineStr">
        <is>
          <t>Positivo</t>
        </is>
      </c>
      <c r="F409" s="137" t="n">
        <v>45107</v>
      </c>
      <c r="G409" t="n">
        <v>90</v>
      </c>
      <c r="H409" t="n">
        <v>105.56</v>
      </c>
      <c r="I409" t="n">
        <v>1.0556</v>
      </c>
      <c r="J409" t="n">
        <v>1.172888888888889</v>
      </c>
      <c r="K409" t="inlineStr">
        <is>
          <t>%</t>
        </is>
      </c>
      <c r="L409" t="inlineStr">
        <is>
          <t>%</t>
        </is>
      </c>
      <c r="M409" t="n">
        <v>2023</v>
      </c>
      <c r="N409" t="inlineStr">
        <is>
          <t>Junio</t>
        </is>
      </c>
      <c r="O409" t="inlineStr">
        <is>
          <t>2023-1</t>
        </is>
      </c>
      <c r="P409" t="n">
        <v>0</v>
      </c>
      <c r="Q409" t="n">
        <v>0</v>
      </c>
      <c r="R409" t="n">
        <v>0</v>
      </c>
      <c r="S409" t="inlineStr">
        <is>
          <t>Experiencia</t>
        </is>
      </c>
      <c r="T409" t="inlineStr">
        <is>
          <t>136-2023-06-30</t>
        </is>
      </c>
      <c r="U409" t="n">
        <v>1</v>
      </c>
    </row>
    <row r="410">
      <c r="A410" t="inlineStr">
        <is>
          <t>136</t>
        </is>
      </c>
      <c r="B410" t="inlineStr">
        <is>
          <t>Ejecución de actividades culturales</t>
        </is>
      </c>
      <c r="C410" t="inlineStr">
        <is>
          <t>Biblioteca Institucional</t>
        </is>
      </c>
      <c r="D410" t="inlineStr">
        <is>
          <t>Semestral</t>
        </is>
      </c>
      <c r="E410" t="inlineStr">
        <is>
          <t>Positivo</t>
        </is>
      </c>
      <c r="F410" s="137" t="n">
        <v>45291</v>
      </c>
      <c r="G410" t="n">
        <v>90</v>
      </c>
      <c r="H410" t="n">
        <v>94.44</v>
      </c>
      <c r="I410" t="n">
        <v>0.9444</v>
      </c>
      <c r="J410" t="n">
        <v>1.049333333333333</v>
      </c>
      <c r="K410" t="inlineStr">
        <is>
          <t>%</t>
        </is>
      </c>
      <c r="L410" t="inlineStr">
        <is>
          <t>%</t>
        </is>
      </c>
      <c r="M410" t="n">
        <v>2023</v>
      </c>
      <c r="N410" t="inlineStr">
        <is>
          <t>Diciembre</t>
        </is>
      </c>
      <c r="O410" t="inlineStr">
        <is>
          <t>2023-2</t>
        </is>
      </c>
      <c r="P410" t="n">
        <v>0</v>
      </c>
      <c r="Q410" t="n">
        <v>0</v>
      </c>
      <c r="R410" t="n">
        <v>0</v>
      </c>
      <c r="S410" t="inlineStr">
        <is>
          <t>Experiencia</t>
        </is>
      </c>
      <c r="T410" t="inlineStr">
        <is>
          <t>136-2023-12-31</t>
        </is>
      </c>
      <c r="U410" t="n">
        <v>1</v>
      </c>
    </row>
    <row r="411">
      <c r="A411" t="inlineStr">
        <is>
          <t>136</t>
        </is>
      </c>
      <c r="B411" t="inlineStr">
        <is>
          <t>Ejecución de actividades culturales</t>
        </is>
      </c>
      <c r="C411" t="inlineStr">
        <is>
          <t>Biblioteca Institucional</t>
        </is>
      </c>
      <c r="D411" t="inlineStr">
        <is>
          <t>Semestral</t>
        </is>
      </c>
      <c r="E411" t="inlineStr">
        <is>
          <t>Positivo</t>
        </is>
      </c>
      <c r="F411" s="137" t="n">
        <v>45473</v>
      </c>
      <c r="G411" t="n">
        <v>90</v>
      </c>
      <c r="H411" t="n">
        <v>95.23999999999999</v>
      </c>
      <c r="I411" t="n">
        <v>1.058222222222222</v>
      </c>
      <c r="J411" t="n">
        <v>1.058222222222222</v>
      </c>
      <c r="K411" t="inlineStr">
        <is>
          <t>%</t>
        </is>
      </c>
      <c r="L411" t="inlineStr">
        <is>
          <t>%</t>
        </is>
      </c>
      <c r="M411" t="n">
        <v>2024</v>
      </c>
      <c r="N411" t="inlineStr">
        <is>
          <t>Junio</t>
        </is>
      </c>
      <c r="O411" t="inlineStr">
        <is>
          <t>2024-1</t>
        </is>
      </c>
      <c r="P411" t="n">
        <v>0</v>
      </c>
      <c r="Q411" t="n">
        <v>0</v>
      </c>
      <c r="R411" t="n">
        <v>0</v>
      </c>
      <c r="S411" t="inlineStr">
        <is>
          <t>Experiencia</t>
        </is>
      </c>
      <c r="T411" t="inlineStr">
        <is>
          <t>136-2024-06-30</t>
        </is>
      </c>
      <c r="U411" t="n">
        <v>1</v>
      </c>
    </row>
    <row r="412">
      <c r="A412" t="inlineStr">
        <is>
          <t>137</t>
        </is>
      </c>
      <c r="B412" t="inlineStr">
        <is>
          <t>Ejecución de Talleres de formación</t>
        </is>
      </c>
      <c r="C412" t="inlineStr">
        <is>
          <t>Biblioteca Institucional</t>
        </is>
      </c>
      <c r="D412" t="inlineStr">
        <is>
          <t>Trimestral</t>
        </is>
      </c>
      <c r="E412" t="inlineStr">
        <is>
          <t>Positivo</t>
        </is>
      </c>
      <c r="F412" s="137" t="n">
        <v>45016</v>
      </c>
      <c r="G412" t="n">
        <v>86</v>
      </c>
      <c r="H412" t="n">
        <v>87</v>
      </c>
      <c r="I412" t="n">
        <v>1.011627906976744</v>
      </c>
      <c r="J412" t="n">
        <v>1.011627906976744</v>
      </c>
      <c r="K412" t="inlineStr">
        <is>
          <t>%</t>
        </is>
      </c>
      <c r="L412" t="inlineStr">
        <is>
          <t>%</t>
        </is>
      </c>
      <c r="M412" t="n">
        <v>2023</v>
      </c>
      <c r="N412" t="inlineStr">
        <is>
          <t>Marzo</t>
        </is>
      </c>
      <c r="O412" t="inlineStr">
        <is>
          <t>2023-1</t>
        </is>
      </c>
      <c r="P412" t="n">
        <v>0</v>
      </c>
      <c r="Q412" t="n">
        <v>0</v>
      </c>
      <c r="R412" t="n">
        <v>0</v>
      </c>
      <c r="S412" t="inlineStr">
        <is>
          <t>Experiencia</t>
        </is>
      </c>
      <c r="T412" t="inlineStr">
        <is>
          <t>137-2023-03-31</t>
        </is>
      </c>
      <c r="U412" t="n">
        <v>1</v>
      </c>
    </row>
    <row r="413">
      <c r="A413" t="inlineStr">
        <is>
          <t>137</t>
        </is>
      </c>
      <c r="B413" t="inlineStr">
        <is>
          <t>Ejecución de Talleres de formación</t>
        </is>
      </c>
      <c r="C413" t="inlineStr">
        <is>
          <t>Biblioteca Institucional</t>
        </is>
      </c>
      <c r="D413" t="inlineStr">
        <is>
          <t>Trimestral</t>
        </is>
      </c>
      <c r="E413" t="inlineStr">
        <is>
          <t>Positivo</t>
        </is>
      </c>
      <c r="F413" s="137" t="n">
        <v>45107</v>
      </c>
      <c r="G413" t="n">
        <v>126</v>
      </c>
      <c r="H413" t="n">
        <v>126</v>
      </c>
      <c r="I413" t="n">
        <v>1</v>
      </c>
      <c r="J413" t="n">
        <v>1</v>
      </c>
      <c r="K413" t="inlineStr">
        <is>
          <t>%</t>
        </is>
      </c>
      <c r="L413" t="inlineStr">
        <is>
          <t>%</t>
        </is>
      </c>
      <c r="M413" t="n">
        <v>2023</v>
      </c>
      <c r="N413" t="inlineStr">
        <is>
          <t>Junio</t>
        </is>
      </c>
      <c r="O413" t="inlineStr">
        <is>
          <t>2023-1</t>
        </is>
      </c>
      <c r="P413" t="n">
        <v>0</v>
      </c>
      <c r="Q413" t="n">
        <v>0</v>
      </c>
      <c r="R413" t="n">
        <v>0</v>
      </c>
      <c r="S413" t="inlineStr">
        <is>
          <t>Experiencia</t>
        </is>
      </c>
      <c r="T413" t="inlineStr">
        <is>
          <t>137-2023-06-30</t>
        </is>
      </c>
      <c r="U413" t="n">
        <v>1</v>
      </c>
    </row>
    <row r="414">
      <c r="A414" t="inlineStr">
        <is>
          <t>137</t>
        </is>
      </c>
      <c r="B414" t="inlineStr">
        <is>
          <t>Ejecución de Talleres de formación</t>
        </is>
      </c>
      <c r="C414" t="inlineStr">
        <is>
          <t>Biblioteca Institucional</t>
        </is>
      </c>
      <c r="D414" t="inlineStr">
        <is>
          <t>Trimestral</t>
        </is>
      </c>
      <c r="E414" t="inlineStr">
        <is>
          <t>Positivo</t>
        </is>
      </c>
      <c r="F414" s="137" t="n">
        <v>45199</v>
      </c>
      <c r="G414" t="n">
        <v>138</v>
      </c>
      <c r="H414" t="n">
        <v>138</v>
      </c>
      <c r="I414" t="n">
        <v>1</v>
      </c>
      <c r="J414" t="n">
        <v>1</v>
      </c>
      <c r="K414" t="inlineStr">
        <is>
          <t>%</t>
        </is>
      </c>
      <c r="L414" t="inlineStr">
        <is>
          <t>%</t>
        </is>
      </c>
      <c r="M414" t="n">
        <v>2023</v>
      </c>
      <c r="N414" t="inlineStr">
        <is>
          <t>Septiembre</t>
        </is>
      </c>
      <c r="O414" t="inlineStr">
        <is>
          <t>2023-2</t>
        </is>
      </c>
      <c r="P414" t="n">
        <v>0</v>
      </c>
      <c r="Q414" t="n">
        <v>0</v>
      </c>
      <c r="R414" t="n">
        <v>0</v>
      </c>
      <c r="S414" t="inlineStr">
        <is>
          <t>Experiencia</t>
        </is>
      </c>
      <c r="T414" t="inlineStr">
        <is>
          <t>137-2023-09-30</t>
        </is>
      </c>
      <c r="U414" t="n">
        <v>1</v>
      </c>
    </row>
    <row r="415">
      <c r="A415" t="inlineStr">
        <is>
          <t>137</t>
        </is>
      </c>
      <c r="B415" t="inlineStr">
        <is>
          <t>Ejecución de Talleres de formación</t>
        </is>
      </c>
      <c r="C415" t="inlineStr">
        <is>
          <t>Biblioteca Institucional</t>
        </is>
      </c>
      <c r="D415" t="inlineStr">
        <is>
          <t>Trimestral</t>
        </is>
      </c>
      <c r="E415" t="inlineStr">
        <is>
          <t>Positivo</t>
        </is>
      </c>
      <c r="F415" s="137" t="n">
        <v>45291</v>
      </c>
      <c r="G415" t="n">
        <v>97</v>
      </c>
      <c r="H415" t="n">
        <v>97</v>
      </c>
      <c r="I415" t="n">
        <v>1</v>
      </c>
      <c r="J415" t="n">
        <v>1</v>
      </c>
      <c r="K415" t="inlineStr">
        <is>
          <t>%</t>
        </is>
      </c>
      <c r="L415" t="inlineStr">
        <is>
          <t>%</t>
        </is>
      </c>
      <c r="M415" t="n">
        <v>2023</v>
      </c>
      <c r="N415" t="inlineStr">
        <is>
          <t>Diciembre</t>
        </is>
      </c>
      <c r="O415" t="inlineStr">
        <is>
          <t>2023-2</t>
        </is>
      </c>
      <c r="P415" t="n">
        <v>0</v>
      </c>
      <c r="Q415" t="n">
        <v>0</v>
      </c>
      <c r="R415" t="n">
        <v>0</v>
      </c>
      <c r="S415" t="inlineStr">
        <is>
          <t>Experiencia</t>
        </is>
      </c>
      <c r="T415" t="inlineStr">
        <is>
          <t>137-2023-12-31</t>
        </is>
      </c>
      <c r="U415" t="n">
        <v>1</v>
      </c>
    </row>
    <row r="416">
      <c r="A416" t="inlineStr">
        <is>
          <t>137</t>
        </is>
      </c>
      <c r="B416" t="inlineStr">
        <is>
          <t>Ejecución de Talleres de formación</t>
        </is>
      </c>
      <c r="C416" t="inlineStr">
        <is>
          <t>Biblioteca Institucional</t>
        </is>
      </c>
      <c r="D416" t="inlineStr">
        <is>
          <t>Trimestral</t>
        </is>
      </c>
      <c r="E416" t="inlineStr">
        <is>
          <t>Positivo</t>
        </is>
      </c>
      <c r="F416" s="137" t="n">
        <v>45473</v>
      </c>
      <c r="G416" t="n">
        <v>90</v>
      </c>
      <c r="H416" t="n">
        <v>100</v>
      </c>
      <c r="I416" t="n">
        <v>1.111111111111111</v>
      </c>
      <c r="J416" t="n">
        <v>1.111111111111111</v>
      </c>
      <c r="K416" t="inlineStr">
        <is>
          <t>%</t>
        </is>
      </c>
      <c r="L416" t="inlineStr">
        <is>
          <t>%</t>
        </is>
      </c>
      <c r="M416" t="n">
        <v>2024</v>
      </c>
      <c r="N416" t="inlineStr">
        <is>
          <t>Junio</t>
        </is>
      </c>
      <c r="O416" t="inlineStr">
        <is>
          <t>2024-1</t>
        </is>
      </c>
      <c r="P416" t="n">
        <v>0</v>
      </c>
      <c r="Q416" t="n">
        <v>0</v>
      </c>
      <c r="R416" t="n">
        <v>0</v>
      </c>
      <c r="S416" t="inlineStr">
        <is>
          <t>Experiencia</t>
        </is>
      </c>
      <c r="T416" t="inlineStr">
        <is>
          <t>137-2024-06-30</t>
        </is>
      </c>
      <c r="U416" t="n">
        <v>1</v>
      </c>
    </row>
    <row r="417">
      <c r="A417" t="inlineStr">
        <is>
          <t>139</t>
        </is>
      </c>
      <c r="B417" t="inlineStr">
        <is>
          <t>Ejecución presupuestal del gasto</t>
        </is>
      </c>
      <c r="C417" t="inlineStr">
        <is>
          <t>Biblioteca Institucional</t>
        </is>
      </c>
      <c r="D417" t="inlineStr">
        <is>
          <t>Mensual</t>
        </is>
      </c>
      <c r="E417" t="inlineStr">
        <is>
          <t>Negativo</t>
        </is>
      </c>
      <c r="F417" s="137" t="n">
        <v>44957</v>
      </c>
      <c r="G417" t="n">
        <v>58.044</v>
      </c>
      <c r="H417" t="n">
        <v>60.66</v>
      </c>
      <c r="I417" t="n">
        <v>0.9568743818001978</v>
      </c>
      <c r="J417" t="n">
        <v>0.9568743818001978</v>
      </c>
      <c r="K417" t="inlineStr">
        <is>
          <t>$</t>
        </is>
      </c>
      <c r="L417" t="inlineStr">
        <is>
          <t>$</t>
        </is>
      </c>
      <c r="M417" t="n">
        <v>2023</v>
      </c>
      <c r="N417" t="inlineStr">
        <is>
          <t>Enero</t>
        </is>
      </c>
      <c r="O417" t="inlineStr">
        <is>
          <t>2023-1</t>
        </is>
      </c>
      <c r="P417" t="n">
        <v>2</v>
      </c>
      <c r="Q417" t="n">
        <v>2</v>
      </c>
      <c r="R417" t="n">
        <v>0</v>
      </c>
      <c r="S417" t="inlineStr">
        <is>
          <t>Sostenibilidad</t>
        </is>
      </c>
      <c r="T417" t="inlineStr">
        <is>
          <t>139-2023-01-31</t>
        </is>
      </c>
      <c r="U417" t="n">
        <v>1</v>
      </c>
    </row>
    <row r="418">
      <c r="A418" t="inlineStr">
        <is>
          <t>139</t>
        </is>
      </c>
      <c r="B418" t="inlineStr">
        <is>
          <t>Ejecución presupuestal del gasto</t>
        </is>
      </c>
      <c r="C418" t="inlineStr">
        <is>
          <t>Biblioteca Institucional</t>
        </is>
      </c>
      <c r="D418" t="inlineStr">
        <is>
          <t>Mensual</t>
        </is>
      </c>
      <c r="E418" t="inlineStr">
        <is>
          <t>Negativo</t>
        </is>
      </c>
      <c r="F418" s="137" t="n">
        <v>44985</v>
      </c>
      <c r="G418" t="n">
        <v>163.873</v>
      </c>
      <c r="H418" t="n">
        <v>115.421</v>
      </c>
      <c r="I418" t="n">
        <v>1.3</v>
      </c>
      <c r="J418" t="n">
        <v>1.419784961142253</v>
      </c>
      <c r="K418" t="inlineStr">
        <is>
          <t>$</t>
        </is>
      </c>
      <c r="L418" t="inlineStr">
        <is>
          <t>$</t>
        </is>
      </c>
      <c r="M418" t="n">
        <v>2023</v>
      </c>
      <c r="N418" t="inlineStr">
        <is>
          <t>Febrero</t>
        </is>
      </c>
      <c r="O418" t="inlineStr">
        <is>
          <t>2023-1</t>
        </is>
      </c>
      <c r="P418" t="n">
        <v>2</v>
      </c>
      <c r="Q418" t="n">
        <v>2</v>
      </c>
      <c r="R418" t="n">
        <v>0</v>
      </c>
      <c r="S418" t="inlineStr">
        <is>
          <t>Sostenibilidad</t>
        </is>
      </c>
      <c r="T418" t="inlineStr">
        <is>
          <t>139-2023-02-28</t>
        </is>
      </c>
      <c r="U418" t="n">
        <v>1</v>
      </c>
    </row>
    <row r="419">
      <c r="A419" t="inlineStr">
        <is>
          <t>139</t>
        </is>
      </c>
      <c r="B419" t="inlineStr">
        <is>
          <t>Ejecución presupuestal del gasto</t>
        </is>
      </c>
      <c r="C419" t="inlineStr">
        <is>
          <t>Biblioteca Institucional</t>
        </is>
      </c>
      <c r="D419" t="inlineStr">
        <is>
          <t>Mensual</t>
        </is>
      </c>
      <c r="E419" t="inlineStr">
        <is>
          <t>Negativo</t>
        </is>
      </c>
      <c r="F419" s="137" t="n">
        <v>45016</v>
      </c>
      <c r="G419" t="n">
        <v>336.818</v>
      </c>
      <c r="H419" t="n">
        <v>167.493</v>
      </c>
      <c r="I419" t="n">
        <v>1.3</v>
      </c>
      <c r="J419" t="n">
        <v>2.010937770533694</v>
      </c>
      <c r="K419" t="inlineStr">
        <is>
          <t>$</t>
        </is>
      </c>
      <c r="L419" t="inlineStr">
        <is>
          <t>$</t>
        </is>
      </c>
      <c r="M419" t="n">
        <v>2023</v>
      </c>
      <c r="N419" t="inlineStr">
        <is>
          <t>Marzo</t>
        </is>
      </c>
      <c r="O419" t="inlineStr">
        <is>
          <t>2023-1</t>
        </is>
      </c>
      <c r="P419" t="n">
        <v>2</v>
      </c>
      <c r="Q419" t="n">
        <v>2</v>
      </c>
      <c r="R419" t="n">
        <v>0</v>
      </c>
      <c r="S419" t="inlineStr">
        <is>
          <t>Sostenibilidad</t>
        </is>
      </c>
      <c r="T419" t="inlineStr">
        <is>
          <t>139-2023-03-31</t>
        </is>
      </c>
      <c r="U419" t="n">
        <v>1</v>
      </c>
    </row>
    <row r="420">
      <c r="A420" t="inlineStr">
        <is>
          <t>139</t>
        </is>
      </c>
      <c r="B420" t="inlineStr">
        <is>
          <t>Ejecución presupuestal del gasto</t>
        </is>
      </c>
      <c r="C420" t="inlineStr">
        <is>
          <t>Biblioteca Institucional</t>
        </is>
      </c>
      <c r="D420" t="inlineStr">
        <is>
          <t>Mensual</t>
        </is>
      </c>
      <c r="E420" t="inlineStr">
        <is>
          <t>Negativo</t>
        </is>
      </c>
      <c r="F420" s="137" t="n">
        <v>45046</v>
      </c>
      <c r="G420" t="n">
        <v>424.518</v>
      </c>
      <c r="H420" t="n">
        <v>251.406</v>
      </c>
      <c r="I420" t="n">
        <v>1.3</v>
      </c>
      <c r="J420" t="n">
        <v>1.688575451659865</v>
      </c>
      <c r="K420" t="inlineStr">
        <is>
          <t>$</t>
        </is>
      </c>
      <c r="L420" t="inlineStr">
        <is>
          <t>$</t>
        </is>
      </c>
      <c r="M420" t="n">
        <v>2023</v>
      </c>
      <c r="N420" t="inlineStr">
        <is>
          <t>Abril</t>
        </is>
      </c>
      <c r="O420" t="inlineStr">
        <is>
          <t>2023-1</t>
        </is>
      </c>
      <c r="P420" t="n">
        <v>2</v>
      </c>
      <c r="Q420" t="n">
        <v>2</v>
      </c>
      <c r="R420" t="n">
        <v>0</v>
      </c>
      <c r="S420" t="inlineStr">
        <is>
          <t>Sostenibilidad</t>
        </is>
      </c>
      <c r="T420" t="inlineStr">
        <is>
          <t>139-2023-04-30</t>
        </is>
      </c>
      <c r="U420" t="n">
        <v>1</v>
      </c>
    </row>
    <row r="421">
      <c r="A421" t="inlineStr">
        <is>
          <t>139</t>
        </is>
      </c>
      <c r="B421" t="inlineStr">
        <is>
          <t>Ejecución presupuestal del gasto</t>
        </is>
      </c>
      <c r="C421" t="inlineStr">
        <is>
          <t>Biblioteca Institucional</t>
        </is>
      </c>
      <c r="D421" t="inlineStr">
        <is>
          <t>Mensual</t>
        </is>
      </c>
      <c r="E421" t="inlineStr">
        <is>
          <t>Negativo</t>
        </is>
      </c>
      <c r="F421" s="137" t="n">
        <v>45077</v>
      </c>
      <c r="G421" t="n">
        <v>498.739</v>
      </c>
      <c r="H421" t="n">
        <v>329.68</v>
      </c>
      <c r="I421" t="n">
        <v>1.3</v>
      </c>
      <c r="J421" t="n">
        <v>1.5127972579471</v>
      </c>
      <c r="K421" t="inlineStr">
        <is>
          <t>$</t>
        </is>
      </c>
      <c r="L421" t="inlineStr">
        <is>
          <t>$</t>
        </is>
      </c>
      <c r="M421" t="n">
        <v>2023</v>
      </c>
      <c r="N421" t="inlineStr">
        <is>
          <t>Mayo</t>
        </is>
      </c>
      <c r="O421" t="inlineStr">
        <is>
          <t>2023-1</t>
        </is>
      </c>
      <c r="P421" t="n">
        <v>2</v>
      </c>
      <c r="Q421" t="n">
        <v>2</v>
      </c>
      <c r="R421" t="n">
        <v>0</v>
      </c>
      <c r="S421" t="inlineStr">
        <is>
          <t>Sostenibilidad</t>
        </is>
      </c>
      <c r="T421" t="inlineStr">
        <is>
          <t>139-2023-05-31</t>
        </is>
      </c>
      <c r="U421" t="n">
        <v>1</v>
      </c>
    </row>
    <row r="422">
      <c r="A422" t="inlineStr">
        <is>
          <t>139</t>
        </is>
      </c>
      <c r="B422" t="inlineStr">
        <is>
          <t>Ejecución presupuestal del gasto</t>
        </is>
      </c>
      <c r="C422" t="inlineStr">
        <is>
          <t>Biblioteca Institucional</t>
        </is>
      </c>
      <c r="D422" t="inlineStr">
        <is>
          <t>Mensual</t>
        </is>
      </c>
      <c r="E422" t="inlineStr">
        <is>
          <t>Negativo</t>
        </is>
      </c>
      <c r="F422" s="137" t="n">
        <v>45107</v>
      </c>
      <c r="G422" t="n">
        <v>570.083</v>
      </c>
      <c r="H422" t="n">
        <v>410.077</v>
      </c>
      <c r="I422" t="n">
        <v>1.3</v>
      </c>
      <c r="J422" t="n">
        <v>1.390185257890591</v>
      </c>
      <c r="K422" t="inlineStr">
        <is>
          <t>$</t>
        </is>
      </c>
      <c r="L422" t="inlineStr">
        <is>
          <t>$</t>
        </is>
      </c>
      <c r="M422" t="n">
        <v>2023</v>
      </c>
      <c r="N422" t="inlineStr">
        <is>
          <t>Junio</t>
        </is>
      </c>
      <c r="O422" t="inlineStr">
        <is>
          <t>2023-1</t>
        </is>
      </c>
      <c r="P422" t="n">
        <v>2</v>
      </c>
      <c r="Q422" t="n">
        <v>2</v>
      </c>
      <c r="R422" t="n">
        <v>0</v>
      </c>
      <c r="S422" t="inlineStr">
        <is>
          <t>Sostenibilidad</t>
        </is>
      </c>
      <c r="T422" t="inlineStr">
        <is>
          <t>139-2023-06-30</t>
        </is>
      </c>
      <c r="U422" t="n">
        <v>1</v>
      </c>
    </row>
    <row r="423">
      <c r="A423" t="inlineStr">
        <is>
          <t>139</t>
        </is>
      </c>
      <c r="B423" t="inlineStr">
        <is>
          <t>Ejecución presupuestal del gasto</t>
        </is>
      </c>
      <c r="C423" t="inlineStr">
        <is>
          <t>Biblioteca Institucional</t>
        </is>
      </c>
      <c r="D423" t="inlineStr">
        <is>
          <t>Mensual</t>
        </is>
      </c>
      <c r="E423" t="inlineStr">
        <is>
          <t>Negativo</t>
        </is>
      </c>
      <c r="F423" s="137" t="n">
        <v>45138</v>
      </c>
      <c r="G423" t="n">
        <v>657.579</v>
      </c>
      <c r="H423" t="n">
        <v>491.44</v>
      </c>
      <c r="I423" t="n">
        <v>1.3</v>
      </c>
      <c r="J423" t="n">
        <v>1.338065684518965</v>
      </c>
      <c r="K423" t="inlineStr">
        <is>
          <t>$</t>
        </is>
      </c>
      <c r="L423" t="inlineStr">
        <is>
          <t>$</t>
        </is>
      </c>
      <c r="M423" t="n">
        <v>2023</v>
      </c>
      <c r="N423" t="inlineStr">
        <is>
          <t>Julio</t>
        </is>
      </c>
      <c r="O423" t="inlineStr">
        <is>
          <t>2023-2</t>
        </is>
      </c>
      <c r="P423" t="n">
        <v>2</v>
      </c>
      <c r="Q423" t="n">
        <v>2</v>
      </c>
      <c r="R423" t="n">
        <v>0</v>
      </c>
      <c r="S423" t="inlineStr">
        <is>
          <t>Sostenibilidad</t>
        </is>
      </c>
      <c r="T423" t="inlineStr">
        <is>
          <t>139-2023-07-31</t>
        </is>
      </c>
      <c r="U423" t="n">
        <v>1</v>
      </c>
    </row>
    <row r="424">
      <c r="A424" t="inlineStr">
        <is>
          <t>139</t>
        </is>
      </c>
      <c r="B424" t="inlineStr">
        <is>
          <t>Ejecución presupuestal del gasto</t>
        </is>
      </c>
      <c r="C424" t="inlineStr">
        <is>
          <t>Biblioteca Institucional</t>
        </is>
      </c>
      <c r="D424" t="inlineStr">
        <is>
          <t>Mensual</t>
        </is>
      </c>
      <c r="E424" t="inlineStr">
        <is>
          <t>Negativo</t>
        </is>
      </c>
      <c r="F424" s="137" t="n">
        <v>45169</v>
      </c>
      <c r="G424" t="n">
        <v>742.862</v>
      </c>
      <c r="H424" t="n">
        <v>579.8339999999999</v>
      </c>
      <c r="I424" t="n">
        <v>1.281163229476022</v>
      </c>
      <c r="J424" t="n">
        <v>1.281163229476022</v>
      </c>
      <c r="K424" t="inlineStr">
        <is>
          <t>$</t>
        </is>
      </c>
      <c r="L424" t="inlineStr">
        <is>
          <t>$</t>
        </is>
      </c>
      <c r="M424" t="n">
        <v>2023</v>
      </c>
      <c r="N424" t="inlineStr">
        <is>
          <t>Agosto</t>
        </is>
      </c>
      <c r="O424" t="inlineStr">
        <is>
          <t>2023-2</t>
        </is>
      </c>
      <c r="P424" t="n">
        <v>2</v>
      </c>
      <c r="Q424" t="n">
        <v>2</v>
      </c>
      <c r="R424" t="n">
        <v>0</v>
      </c>
      <c r="S424" t="inlineStr">
        <is>
          <t>Sostenibilidad</t>
        </is>
      </c>
      <c r="T424" t="inlineStr">
        <is>
          <t>139-2023-08-31</t>
        </is>
      </c>
      <c r="U424" t="n">
        <v>1</v>
      </c>
    </row>
    <row r="425">
      <c r="A425" t="inlineStr">
        <is>
          <t>139</t>
        </is>
      </c>
      <c r="B425" t="inlineStr">
        <is>
          <t>Ejecución presupuestal del gasto</t>
        </is>
      </c>
      <c r="C425" t="inlineStr">
        <is>
          <t>Biblioteca Institucional</t>
        </is>
      </c>
      <c r="D425" t="inlineStr">
        <is>
          <t>Mensual</t>
        </is>
      </c>
      <c r="E425" t="inlineStr">
        <is>
          <t>Negativo</t>
        </is>
      </c>
      <c r="F425" s="137" t="n">
        <v>45199</v>
      </c>
      <c r="G425" t="n">
        <v>767.867</v>
      </c>
      <c r="H425" t="n">
        <v>654.855</v>
      </c>
      <c r="I425" t="n">
        <v>1.172575608340778</v>
      </c>
      <c r="J425" t="n">
        <v>1.172575608340778</v>
      </c>
      <c r="K425" t="inlineStr">
        <is>
          <t>$</t>
        </is>
      </c>
      <c r="L425" t="inlineStr">
        <is>
          <t>$</t>
        </is>
      </c>
      <c r="M425" t="n">
        <v>2023</v>
      </c>
      <c r="N425" t="inlineStr">
        <is>
          <t>Septiembre</t>
        </is>
      </c>
      <c r="O425" t="inlineStr">
        <is>
          <t>2023-2</t>
        </is>
      </c>
      <c r="P425" t="n">
        <v>2</v>
      </c>
      <c r="Q425" t="n">
        <v>2</v>
      </c>
      <c r="R425" t="n">
        <v>0</v>
      </c>
      <c r="S425" t="inlineStr">
        <is>
          <t>Sostenibilidad</t>
        </is>
      </c>
      <c r="T425" t="inlineStr">
        <is>
          <t>139-2023-09-30</t>
        </is>
      </c>
      <c r="U425" t="n">
        <v>1</v>
      </c>
    </row>
    <row r="426">
      <c r="A426" t="inlineStr">
        <is>
          <t>139</t>
        </is>
      </c>
      <c r="B426" t="inlineStr">
        <is>
          <t>Ejecución presupuestal del gasto</t>
        </is>
      </c>
      <c r="C426" t="inlineStr">
        <is>
          <t>Biblioteca Institucional</t>
        </is>
      </c>
      <c r="D426" t="inlineStr">
        <is>
          <t>Mensual</t>
        </is>
      </c>
      <c r="E426" t="inlineStr">
        <is>
          <t>Negativo</t>
        </is>
      </c>
      <c r="F426" s="137" t="n">
        <v>45230</v>
      </c>
      <c r="G426" t="n">
        <v>838.952</v>
      </c>
      <c r="H426" t="n">
        <v>743.862</v>
      </c>
      <c r="I426" t="n">
        <v>1.127832850716934</v>
      </c>
      <c r="J426" t="n">
        <v>1.127832850716934</v>
      </c>
      <c r="K426" t="inlineStr">
        <is>
          <t>$</t>
        </is>
      </c>
      <c r="L426" t="inlineStr">
        <is>
          <t>$</t>
        </is>
      </c>
      <c r="M426" t="n">
        <v>2023</v>
      </c>
      <c r="N426" t="inlineStr">
        <is>
          <t>Octubre</t>
        </is>
      </c>
      <c r="O426" t="inlineStr">
        <is>
          <t>2023-2</t>
        </is>
      </c>
      <c r="P426" t="n">
        <v>2</v>
      </c>
      <c r="Q426" t="n">
        <v>2</v>
      </c>
      <c r="R426" t="n">
        <v>0</v>
      </c>
      <c r="S426" t="inlineStr">
        <is>
          <t>Sostenibilidad</t>
        </is>
      </c>
      <c r="T426" t="inlineStr">
        <is>
          <t>139-2023-10-31</t>
        </is>
      </c>
      <c r="U426" t="n">
        <v>1</v>
      </c>
    </row>
    <row r="427">
      <c r="A427" t="inlineStr">
        <is>
          <t>139</t>
        </is>
      </c>
      <c r="B427" t="inlineStr">
        <is>
          <t>Ejecución presupuestal del gasto</t>
        </is>
      </c>
      <c r="C427" t="inlineStr">
        <is>
          <t>Biblioteca Institucional</t>
        </is>
      </c>
      <c r="D427" t="inlineStr">
        <is>
          <t>Mensual</t>
        </is>
      </c>
      <c r="E427" t="inlineStr">
        <is>
          <t>Negativo</t>
        </is>
      </c>
      <c r="F427" s="137" t="n">
        <v>45260</v>
      </c>
      <c r="G427" t="n">
        <v>910.107</v>
      </c>
      <c r="H427" t="n">
        <v>840.422</v>
      </c>
      <c r="I427" t="n">
        <v>1.082916677573885</v>
      </c>
      <c r="J427" t="n">
        <v>1.082916677573885</v>
      </c>
      <c r="K427" t="inlineStr">
        <is>
          <t>$</t>
        </is>
      </c>
      <c r="L427" t="inlineStr">
        <is>
          <t>$</t>
        </is>
      </c>
      <c r="M427" t="n">
        <v>2023</v>
      </c>
      <c r="N427" t="inlineStr">
        <is>
          <t>Noviembre</t>
        </is>
      </c>
      <c r="O427" t="inlineStr">
        <is>
          <t>2023-2</t>
        </is>
      </c>
      <c r="P427" t="n">
        <v>2</v>
      </c>
      <c r="Q427" t="n">
        <v>2</v>
      </c>
      <c r="R427" t="n">
        <v>0</v>
      </c>
      <c r="S427" t="inlineStr">
        <is>
          <t>Sostenibilidad</t>
        </is>
      </c>
      <c r="T427" t="inlineStr">
        <is>
          <t>139-2023-11-30</t>
        </is>
      </c>
      <c r="U427" t="n">
        <v>1</v>
      </c>
    </row>
    <row r="428">
      <c r="A428" t="inlineStr">
        <is>
          <t>139</t>
        </is>
      </c>
      <c r="B428" t="inlineStr">
        <is>
          <t>Ejecución presupuestal del gasto</t>
        </is>
      </c>
      <c r="C428" t="inlineStr">
        <is>
          <t>Biblioteca Institucional</t>
        </is>
      </c>
      <c r="D428" t="inlineStr">
        <is>
          <t>Mensual</t>
        </is>
      </c>
      <c r="E428" t="inlineStr">
        <is>
          <t>Negativo</t>
        </is>
      </c>
      <c r="F428" s="137" t="n">
        <v>45291</v>
      </c>
      <c r="G428" t="n">
        <v>981.982</v>
      </c>
      <c r="H428" t="n">
        <v>964.284</v>
      </c>
      <c r="I428" t="n">
        <v>1.018353514109951</v>
      </c>
      <c r="J428" t="n">
        <v>1.018353514109951</v>
      </c>
      <c r="K428" t="inlineStr">
        <is>
          <t>$</t>
        </is>
      </c>
      <c r="L428" t="inlineStr">
        <is>
          <t>$</t>
        </is>
      </c>
      <c r="M428" t="n">
        <v>2023</v>
      </c>
      <c r="N428" t="inlineStr">
        <is>
          <t>Diciembre</t>
        </is>
      </c>
      <c r="O428" t="inlineStr">
        <is>
          <t>2023-2</t>
        </is>
      </c>
      <c r="P428" t="n">
        <v>2</v>
      </c>
      <c r="Q428" t="n">
        <v>2</v>
      </c>
      <c r="R428" t="n">
        <v>0</v>
      </c>
      <c r="S428" t="inlineStr">
        <is>
          <t>Sostenibilidad</t>
        </is>
      </c>
      <c r="T428" t="inlineStr">
        <is>
          <t>139-2023-12-31</t>
        </is>
      </c>
      <c r="U428" t="n">
        <v>1</v>
      </c>
    </row>
    <row r="429">
      <c r="A429" t="inlineStr">
        <is>
          <t>139</t>
        </is>
      </c>
      <c r="B429" t="inlineStr">
        <is>
          <t>Ejecución presupuestal del gasto</t>
        </is>
      </c>
      <c r="C429" t="inlineStr">
        <is>
          <t>Biblioteca Institucional</t>
        </is>
      </c>
      <c r="D429" t="inlineStr">
        <is>
          <t>Mensual</t>
        </is>
      </c>
      <c r="E429" t="inlineStr">
        <is>
          <t>Negativo</t>
        </is>
      </c>
      <c r="F429" s="137" t="n">
        <v>45322</v>
      </c>
      <c r="G429" t="n">
        <v>79.365133</v>
      </c>
      <c r="H429" t="n">
        <v>79.446462</v>
      </c>
      <c r="I429" t="n">
        <v>0.9989763043192534</v>
      </c>
      <c r="J429" t="n">
        <v>0.9989763043192534</v>
      </c>
      <c r="K429" t="inlineStr">
        <is>
          <t>$</t>
        </is>
      </c>
      <c r="L429" t="inlineStr">
        <is>
          <t>$</t>
        </is>
      </c>
      <c r="M429" t="n">
        <v>2024</v>
      </c>
      <c r="N429" t="inlineStr">
        <is>
          <t>Enero</t>
        </is>
      </c>
      <c r="O429" t="inlineStr">
        <is>
          <t>2024-1</t>
        </is>
      </c>
      <c r="P429" t="n">
        <v>2</v>
      </c>
      <c r="Q429" t="n">
        <v>2</v>
      </c>
      <c r="R429" t="n">
        <v>0</v>
      </c>
      <c r="S429" t="inlineStr">
        <is>
          <t>Sostenibilidad</t>
        </is>
      </c>
      <c r="T429" t="inlineStr">
        <is>
          <t>139-2024-01-31</t>
        </is>
      </c>
      <c r="U429" t="n">
        <v>1</v>
      </c>
    </row>
    <row r="430">
      <c r="A430" t="inlineStr">
        <is>
          <t>139</t>
        </is>
      </c>
      <c r="B430" t="inlineStr">
        <is>
          <t>Ejecución presupuestal del gasto</t>
        </is>
      </c>
      <c r="C430" t="inlineStr">
        <is>
          <t>Biblioteca Institucional</t>
        </is>
      </c>
      <c r="D430" t="inlineStr">
        <is>
          <t>Mensual</t>
        </is>
      </c>
      <c r="E430" t="inlineStr">
        <is>
          <t>Negativo</t>
        </is>
      </c>
      <c r="F430" s="137" t="n">
        <v>45351</v>
      </c>
      <c r="G430" t="n">
        <v>181.948879</v>
      </c>
      <c r="H430" t="n">
        <v>168.893529</v>
      </c>
      <c r="I430" t="n">
        <v>1.077299290726526</v>
      </c>
      <c r="J430" t="n">
        <v>1.077299290726526</v>
      </c>
      <c r="K430" t="inlineStr">
        <is>
          <t>$</t>
        </is>
      </c>
      <c r="L430" t="inlineStr">
        <is>
          <t>$</t>
        </is>
      </c>
      <c r="M430" t="n">
        <v>2024</v>
      </c>
      <c r="N430" t="inlineStr">
        <is>
          <t>Febrero</t>
        </is>
      </c>
      <c r="O430" t="inlineStr">
        <is>
          <t>2024-1</t>
        </is>
      </c>
      <c r="P430" t="n">
        <v>2</v>
      </c>
      <c r="Q430" t="n">
        <v>2</v>
      </c>
      <c r="R430" t="n">
        <v>0</v>
      </c>
      <c r="S430" t="inlineStr">
        <is>
          <t>Sostenibilidad</t>
        </is>
      </c>
      <c r="T430" t="inlineStr">
        <is>
          <t>139-2024-02-29</t>
        </is>
      </c>
      <c r="U430" t="n">
        <v>1</v>
      </c>
    </row>
    <row r="431">
      <c r="A431" t="inlineStr">
        <is>
          <t>139</t>
        </is>
      </c>
      <c r="B431" t="inlineStr">
        <is>
          <t>Ejecución presupuestal del gasto</t>
        </is>
      </c>
      <c r="C431" t="inlineStr">
        <is>
          <t>Biblioteca Institucional</t>
        </is>
      </c>
      <c r="D431" t="inlineStr">
        <is>
          <t>Mensual</t>
        </is>
      </c>
      <c r="E431" t="inlineStr">
        <is>
          <t>Negativo</t>
        </is>
      </c>
      <c r="F431" s="137" t="n">
        <v>45382</v>
      </c>
      <c r="G431" t="n">
        <v>357.099826</v>
      </c>
      <c r="H431" t="n">
        <v>224.836963</v>
      </c>
      <c r="I431" t="n">
        <v>1.3</v>
      </c>
      <c r="J431" t="n">
        <v>1.588261205965498</v>
      </c>
      <c r="K431" t="inlineStr">
        <is>
          <t>$</t>
        </is>
      </c>
      <c r="L431" t="inlineStr">
        <is>
          <t>$</t>
        </is>
      </c>
      <c r="M431" t="n">
        <v>2024</v>
      </c>
      <c r="N431" t="inlineStr">
        <is>
          <t>Marzo</t>
        </is>
      </c>
      <c r="O431" t="inlineStr">
        <is>
          <t>2024-1</t>
        </is>
      </c>
      <c r="P431" t="n">
        <v>2</v>
      </c>
      <c r="Q431" t="n">
        <v>2</v>
      </c>
      <c r="R431" t="n">
        <v>0</v>
      </c>
      <c r="S431" t="inlineStr">
        <is>
          <t>Sostenibilidad</t>
        </is>
      </c>
      <c r="T431" t="inlineStr">
        <is>
          <t>139-2024-03-31</t>
        </is>
      </c>
      <c r="U431" t="n">
        <v>1</v>
      </c>
    </row>
    <row r="432">
      <c r="A432" t="inlineStr">
        <is>
          <t>139</t>
        </is>
      </c>
      <c r="B432" t="inlineStr">
        <is>
          <t>Ejecución presupuestal del gasto</t>
        </is>
      </c>
      <c r="C432" t="inlineStr">
        <is>
          <t>Biblioteca Institucional</t>
        </is>
      </c>
      <c r="D432" t="inlineStr">
        <is>
          <t>Mensual</t>
        </is>
      </c>
      <c r="E432" t="inlineStr">
        <is>
          <t>Negativo</t>
        </is>
      </c>
      <c r="F432" s="137" t="n">
        <v>45412</v>
      </c>
      <c r="G432" t="n">
        <v>452.152245</v>
      </c>
      <c r="H432" t="n">
        <v>311.054847</v>
      </c>
      <c r="I432" t="n">
        <v>1.3</v>
      </c>
      <c r="J432" t="n">
        <v>1.453609385485641</v>
      </c>
      <c r="K432" t="inlineStr">
        <is>
          <t>$</t>
        </is>
      </c>
      <c r="L432" t="inlineStr">
        <is>
          <t>$</t>
        </is>
      </c>
      <c r="M432" t="n">
        <v>2024</v>
      </c>
      <c r="N432" t="inlineStr">
        <is>
          <t>Abril</t>
        </is>
      </c>
      <c r="O432" t="inlineStr">
        <is>
          <t>2024-1</t>
        </is>
      </c>
      <c r="P432" t="n">
        <v>2</v>
      </c>
      <c r="Q432" t="n">
        <v>2</v>
      </c>
      <c r="R432" t="n">
        <v>0</v>
      </c>
      <c r="S432" t="inlineStr">
        <is>
          <t>Sostenibilidad</t>
        </is>
      </c>
      <c r="T432" t="inlineStr">
        <is>
          <t>139-2024-04-30</t>
        </is>
      </c>
      <c r="U432" t="n">
        <v>1</v>
      </c>
    </row>
    <row r="433">
      <c r="A433" t="inlineStr">
        <is>
          <t>139</t>
        </is>
      </c>
      <c r="B433" t="inlineStr">
        <is>
          <t>Ejecución presupuestal del gasto</t>
        </is>
      </c>
      <c r="C433" t="inlineStr">
        <is>
          <t>Biblioteca Institucional</t>
        </is>
      </c>
      <c r="D433" t="inlineStr">
        <is>
          <t>Mensual</t>
        </is>
      </c>
      <c r="E433" t="inlineStr">
        <is>
          <t>Negativo</t>
        </is>
      </c>
      <c r="F433" s="137" t="n">
        <v>45443</v>
      </c>
      <c r="G433" t="n">
        <v>539.127899</v>
      </c>
      <c r="H433" t="n">
        <v>391.4132</v>
      </c>
      <c r="I433" t="n">
        <v>1.3</v>
      </c>
      <c r="J433" t="n">
        <v>1.377388138672891</v>
      </c>
      <c r="K433" t="inlineStr">
        <is>
          <t>$</t>
        </is>
      </c>
      <c r="L433" t="inlineStr">
        <is>
          <t>$</t>
        </is>
      </c>
      <c r="M433" t="n">
        <v>2024</v>
      </c>
      <c r="N433" t="inlineStr">
        <is>
          <t>Mayo</t>
        </is>
      </c>
      <c r="O433" t="inlineStr">
        <is>
          <t>2024-1</t>
        </is>
      </c>
      <c r="P433" t="n">
        <v>2</v>
      </c>
      <c r="Q433" t="n">
        <v>2</v>
      </c>
      <c r="R433" t="n">
        <v>0</v>
      </c>
      <c r="S433" t="inlineStr">
        <is>
          <t>Sostenibilidad</t>
        </is>
      </c>
      <c r="T433" t="inlineStr">
        <is>
          <t>139-2024-05-31</t>
        </is>
      </c>
      <c r="U433" t="n">
        <v>1</v>
      </c>
    </row>
    <row r="434">
      <c r="A434" t="inlineStr">
        <is>
          <t>139</t>
        </is>
      </c>
      <c r="B434" t="inlineStr">
        <is>
          <t>Ejecución presupuestal del gasto</t>
        </is>
      </c>
      <c r="C434" t="inlineStr">
        <is>
          <t>Biblioteca Institucional</t>
        </is>
      </c>
      <c r="D434" t="inlineStr">
        <is>
          <t>Mensual</t>
        </is>
      </c>
      <c r="E434" t="inlineStr">
        <is>
          <t>Negativo</t>
        </is>
      </c>
      <c r="F434" s="137" t="n">
        <v>45473</v>
      </c>
      <c r="G434" t="n">
        <v>624.0215930000001</v>
      </c>
      <c r="H434" t="n">
        <v>470.811775</v>
      </c>
      <c r="I434" t="n">
        <v>1.3</v>
      </c>
      <c r="J434" t="n">
        <v>1.325416283396905</v>
      </c>
      <c r="K434" t="inlineStr">
        <is>
          <t>$</t>
        </is>
      </c>
      <c r="L434" t="inlineStr">
        <is>
          <t>$</t>
        </is>
      </c>
      <c r="M434" t="n">
        <v>2024</v>
      </c>
      <c r="N434" t="inlineStr">
        <is>
          <t>Junio</t>
        </is>
      </c>
      <c r="O434" t="inlineStr">
        <is>
          <t>2024-1</t>
        </is>
      </c>
      <c r="P434" t="n">
        <v>2</v>
      </c>
      <c r="Q434" t="n">
        <v>2</v>
      </c>
      <c r="R434" t="n">
        <v>0</v>
      </c>
      <c r="S434" t="inlineStr">
        <is>
          <t>Sostenibilidad</t>
        </is>
      </c>
      <c r="T434" t="inlineStr">
        <is>
          <t>139-2024-06-30</t>
        </is>
      </c>
      <c r="U434" t="n">
        <v>1</v>
      </c>
    </row>
    <row r="435">
      <c r="A435" t="inlineStr">
        <is>
          <t>139</t>
        </is>
      </c>
      <c r="B435" t="inlineStr">
        <is>
          <t>Ejecución presupuestal del gasto</t>
        </is>
      </c>
      <c r="C435" t="inlineStr">
        <is>
          <t>Biblioteca Institucional</t>
        </is>
      </c>
      <c r="D435" t="inlineStr">
        <is>
          <t>Mensual</t>
        </is>
      </c>
      <c r="E435" t="inlineStr">
        <is>
          <t>Negativo</t>
        </is>
      </c>
      <c r="F435" s="137" t="n">
        <v>45504</v>
      </c>
      <c r="G435" t="n">
        <v>720.622196</v>
      </c>
      <c r="H435" t="n">
        <v>569.495364</v>
      </c>
      <c r="I435" t="n">
        <v>1.265369731789423</v>
      </c>
      <c r="J435" t="n">
        <v>1.265369731789423</v>
      </c>
      <c r="K435" t="inlineStr">
        <is>
          <t>$</t>
        </is>
      </c>
      <c r="L435" t="inlineStr">
        <is>
          <t>$</t>
        </is>
      </c>
      <c r="M435" t="n">
        <v>2024</v>
      </c>
      <c r="N435" t="inlineStr">
        <is>
          <t>Julio</t>
        </is>
      </c>
      <c r="O435" t="inlineStr">
        <is>
          <t>2024-2</t>
        </is>
      </c>
      <c r="P435" t="n">
        <v>2</v>
      </c>
      <c r="Q435" t="n">
        <v>2</v>
      </c>
      <c r="R435" t="n">
        <v>0</v>
      </c>
      <c r="S435" t="inlineStr">
        <is>
          <t>Sostenibilidad</t>
        </is>
      </c>
      <c r="T435" t="inlineStr">
        <is>
          <t>139-2024-07-31</t>
        </is>
      </c>
      <c r="U435" t="n">
        <v>1</v>
      </c>
    </row>
    <row r="436">
      <c r="A436" t="inlineStr">
        <is>
          <t>139</t>
        </is>
      </c>
      <c r="B436" t="inlineStr">
        <is>
          <t>Ejecución presupuestal del gasto</t>
        </is>
      </c>
      <c r="C436" t="inlineStr">
        <is>
          <t>Biblioteca Institucional</t>
        </is>
      </c>
      <c r="D436" t="inlineStr">
        <is>
          <t>Mensual</t>
        </is>
      </c>
      <c r="E436" t="inlineStr">
        <is>
          <t>Negativo</t>
        </is>
      </c>
      <c r="F436" s="137" t="n">
        <v>45535</v>
      </c>
      <c r="G436" t="n">
        <v>822.013096</v>
      </c>
      <c r="H436" t="n">
        <v>656.461442</v>
      </c>
      <c r="I436" t="n">
        <v>1.252187932768182</v>
      </c>
      <c r="J436" t="n">
        <v>1.252187932768182</v>
      </c>
      <c r="K436" t="inlineStr">
        <is>
          <t>$</t>
        </is>
      </c>
      <c r="L436" t="inlineStr">
        <is>
          <t>$</t>
        </is>
      </c>
      <c r="M436" t="n">
        <v>2024</v>
      </c>
      <c r="N436" t="inlineStr">
        <is>
          <t>Agosto</t>
        </is>
      </c>
      <c r="O436" t="inlineStr">
        <is>
          <t>2024-2</t>
        </is>
      </c>
      <c r="P436" t="n">
        <v>2</v>
      </c>
      <c r="Q436" t="n">
        <v>2</v>
      </c>
      <c r="R436" t="n">
        <v>0</v>
      </c>
      <c r="S436" t="inlineStr">
        <is>
          <t>Sostenibilidad</t>
        </is>
      </c>
      <c r="T436" t="inlineStr">
        <is>
          <t>139-2024-08-31</t>
        </is>
      </c>
      <c r="U436" t="n">
        <v>1</v>
      </c>
    </row>
    <row r="437">
      <c r="A437" t="inlineStr">
        <is>
          <t>139</t>
        </is>
      </c>
      <c r="B437" t="inlineStr">
        <is>
          <t>Ejecución presupuestal del gasto</t>
        </is>
      </c>
      <c r="C437" t="inlineStr">
        <is>
          <t>Biblioteca Institucional</t>
        </is>
      </c>
      <c r="D437" t="inlineStr">
        <is>
          <t>Mensual</t>
        </is>
      </c>
      <c r="E437" t="inlineStr">
        <is>
          <t>Negativo</t>
        </is>
      </c>
      <c r="F437" s="137" t="n">
        <v>45565</v>
      </c>
      <c r="G437" t="n">
        <v>927.161132</v>
      </c>
      <c r="H437" t="n">
        <v>737.626948</v>
      </c>
      <c r="I437" t="n">
        <v>1.256951273965658</v>
      </c>
      <c r="J437" t="n">
        <v>1.256951273965658</v>
      </c>
      <c r="K437" t="inlineStr">
        <is>
          <t>$</t>
        </is>
      </c>
      <c r="L437" t="inlineStr">
        <is>
          <t>$</t>
        </is>
      </c>
      <c r="M437" t="n">
        <v>2024</v>
      </c>
      <c r="N437" t="inlineStr">
        <is>
          <t>Septiembre</t>
        </is>
      </c>
      <c r="O437" t="inlineStr">
        <is>
          <t>2024-2</t>
        </is>
      </c>
      <c r="P437" t="n">
        <v>2</v>
      </c>
      <c r="Q437" t="n">
        <v>2</v>
      </c>
      <c r="R437" t="n">
        <v>0</v>
      </c>
      <c r="S437" t="inlineStr">
        <is>
          <t>Sostenibilidad</t>
        </is>
      </c>
      <c r="T437" t="inlineStr">
        <is>
          <t>139-2024-09-30</t>
        </is>
      </c>
      <c r="U437" t="n">
        <v>1</v>
      </c>
    </row>
    <row r="438">
      <c r="A438" t="inlineStr">
        <is>
          <t>139</t>
        </is>
      </c>
      <c r="B438" t="inlineStr">
        <is>
          <t>Ejecución presupuestal del gasto</t>
        </is>
      </c>
      <c r="C438" t="inlineStr">
        <is>
          <t>Biblioteca Institucional</t>
        </is>
      </c>
      <c r="D438" t="inlineStr">
        <is>
          <t>Mensual</t>
        </is>
      </c>
      <c r="E438" t="inlineStr">
        <is>
          <t>Negativo</t>
        </is>
      </c>
      <c r="F438" s="137" t="n">
        <v>45596</v>
      </c>
      <c r="G438" t="n">
        <v>1966.696715</v>
      </c>
      <c r="H438" t="n">
        <v>1039.535584</v>
      </c>
      <c r="I438" t="n">
        <v>1.3</v>
      </c>
      <c r="J438" t="n">
        <v>1.891899368593428</v>
      </c>
      <c r="K438" t="inlineStr">
        <is>
          <t>$</t>
        </is>
      </c>
      <c r="L438" t="inlineStr">
        <is>
          <t>$</t>
        </is>
      </c>
      <c r="M438" t="n">
        <v>2024</v>
      </c>
      <c r="N438" t="inlineStr">
        <is>
          <t>Octubre</t>
        </is>
      </c>
      <c r="O438" t="inlineStr">
        <is>
          <t>2024-2</t>
        </is>
      </c>
      <c r="P438" t="n">
        <v>2</v>
      </c>
      <c r="Q438" t="n">
        <v>2</v>
      </c>
      <c r="R438" t="n">
        <v>0</v>
      </c>
      <c r="S438" t="inlineStr">
        <is>
          <t>Sostenibilidad</t>
        </is>
      </c>
      <c r="T438" t="inlineStr">
        <is>
          <t>139-2024-10-31</t>
        </is>
      </c>
      <c r="U438" t="n">
        <v>1</v>
      </c>
    </row>
    <row r="439">
      <c r="A439" t="inlineStr">
        <is>
          <t>139</t>
        </is>
      </c>
      <c r="B439" t="inlineStr">
        <is>
          <t>Ejecución presupuestal del gasto</t>
        </is>
      </c>
      <c r="C439" t="inlineStr">
        <is>
          <t>Biblioteca Institucional</t>
        </is>
      </c>
      <c r="D439" t="inlineStr">
        <is>
          <t>Mensual</t>
        </is>
      </c>
      <c r="E439" t="inlineStr">
        <is>
          <t>Negativo</t>
        </is>
      </c>
      <c r="F439" s="137" t="n">
        <v>45626</v>
      </c>
      <c r="G439" t="n">
        <v>2267.126486</v>
      </c>
      <c r="H439" t="n">
        <v>1136.282148</v>
      </c>
      <c r="I439" t="n">
        <v>1.3</v>
      </c>
      <c r="J439" t="n">
        <v>1.995214384024627</v>
      </c>
      <c r="K439" t="inlineStr">
        <is>
          <t>$</t>
        </is>
      </c>
      <c r="L439" t="inlineStr">
        <is>
          <t>$</t>
        </is>
      </c>
      <c r="M439" t="n">
        <v>2024</v>
      </c>
      <c r="N439" t="inlineStr">
        <is>
          <t>Noviembre</t>
        </is>
      </c>
      <c r="O439" t="inlineStr">
        <is>
          <t>2024-2</t>
        </is>
      </c>
      <c r="P439" t="n">
        <v>2</v>
      </c>
      <c r="Q439" t="n">
        <v>2</v>
      </c>
      <c r="R439" t="n">
        <v>0</v>
      </c>
      <c r="S439" t="inlineStr">
        <is>
          <t>Sostenibilidad</t>
        </is>
      </c>
      <c r="T439" t="inlineStr">
        <is>
          <t>139-2024-11-30</t>
        </is>
      </c>
      <c r="U439" t="n">
        <v>1</v>
      </c>
    </row>
    <row r="440">
      <c r="A440" t="inlineStr">
        <is>
          <t>139</t>
        </is>
      </c>
      <c r="B440" t="inlineStr">
        <is>
          <t>Ejecución presupuestal del gasto</t>
        </is>
      </c>
      <c r="C440" t="inlineStr">
        <is>
          <t>Biblioteca Institucional</t>
        </is>
      </c>
      <c r="D440" t="inlineStr">
        <is>
          <t>Mensual</t>
        </is>
      </c>
      <c r="E440" t="inlineStr">
        <is>
          <t>Negativo</t>
        </is>
      </c>
      <c r="F440" s="137" t="n">
        <v>45657</v>
      </c>
      <c r="G440" t="n">
        <v>1338.614396</v>
      </c>
      <c r="H440" t="n">
        <v>1214.751881</v>
      </c>
      <c r="I440" t="n">
        <v>1.101965279442938</v>
      </c>
      <c r="J440" t="n">
        <v>1.101965279442938</v>
      </c>
      <c r="K440" t="inlineStr">
        <is>
          <t>$</t>
        </is>
      </c>
      <c r="L440" t="inlineStr">
        <is>
          <t>$</t>
        </is>
      </c>
      <c r="M440" t="n">
        <v>2024</v>
      </c>
      <c r="N440" t="inlineStr">
        <is>
          <t>Diciembre</t>
        </is>
      </c>
      <c r="O440" t="inlineStr">
        <is>
          <t>2024-2</t>
        </is>
      </c>
      <c r="P440" t="n">
        <v>2</v>
      </c>
      <c r="Q440" t="n">
        <v>2</v>
      </c>
      <c r="R440" t="n">
        <v>0</v>
      </c>
      <c r="S440" t="inlineStr">
        <is>
          <t>Sostenibilidad</t>
        </is>
      </c>
      <c r="T440" t="inlineStr">
        <is>
          <t>139-2024-12-31</t>
        </is>
      </c>
      <c r="U440" t="n">
        <v>1</v>
      </c>
    </row>
    <row r="441">
      <c r="A441" t="inlineStr">
        <is>
          <t>139</t>
        </is>
      </c>
      <c r="B441" t="inlineStr">
        <is>
          <t>Ejecución presupuestal del gasto</t>
        </is>
      </c>
      <c r="C441" t="inlineStr">
        <is>
          <t>Biblioteca Institucional</t>
        </is>
      </c>
      <c r="D441" t="inlineStr">
        <is>
          <t>Mensual</t>
        </is>
      </c>
      <c r="E441" t="inlineStr">
        <is>
          <t>Negativo</t>
        </is>
      </c>
      <c r="F441" s="137" t="n">
        <v>45688</v>
      </c>
      <c r="G441" t="n">
        <v>77.18105300000001</v>
      </c>
      <c r="H441" t="n">
        <v>57.628145</v>
      </c>
      <c r="I441" t="n">
        <v>1.3</v>
      </c>
      <c r="J441" t="n">
        <v>1.339294419419539</v>
      </c>
      <c r="K441" t="inlineStr">
        <is>
          <t>$</t>
        </is>
      </c>
      <c r="L441" t="inlineStr">
        <is>
          <t>$</t>
        </is>
      </c>
      <c r="M441" t="n">
        <v>2025</v>
      </c>
      <c r="N441" t="inlineStr">
        <is>
          <t>Enero</t>
        </is>
      </c>
      <c r="O441" t="inlineStr">
        <is>
          <t>2025-1</t>
        </is>
      </c>
      <c r="P441" t="n">
        <v>2</v>
      </c>
      <c r="Q441" t="n">
        <v>2</v>
      </c>
      <c r="R441" t="n">
        <v>0</v>
      </c>
      <c r="S441" t="inlineStr">
        <is>
          <t>Sostenibilidad</t>
        </is>
      </c>
      <c r="T441" t="inlineStr">
        <is>
          <t>139-2025-01-31</t>
        </is>
      </c>
      <c r="U441" t="n">
        <v>1</v>
      </c>
    </row>
    <row r="442">
      <c r="A442" t="inlineStr">
        <is>
          <t>139</t>
        </is>
      </c>
      <c r="B442" t="inlineStr">
        <is>
          <t>Ejecución presupuestal del gasto</t>
        </is>
      </c>
      <c r="C442" t="inlineStr">
        <is>
          <t>Biblioteca Institucional</t>
        </is>
      </c>
      <c r="D442" t="inlineStr">
        <is>
          <t>Mensual</t>
        </is>
      </c>
      <c r="E442" t="inlineStr">
        <is>
          <t>Negativo</t>
        </is>
      </c>
      <c r="F442" s="137" t="n">
        <v>45716</v>
      </c>
      <c r="G442" t="n">
        <v>181.779952</v>
      </c>
      <c r="H442" t="n">
        <v>123.965151</v>
      </c>
      <c r="I442" t="n">
        <v>1.3</v>
      </c>
      <c r="J442" t="n">
        <v>1.466379466597028</v>
      </c>
      <c r="K442" t="inlineStr">
        <is>
          <t>$</t>
        </is>
      </c>
      <c r="L442" t="inlineStr">
        <is>
          <t>$</t>
        </is>
      </c>
      <c r="M442" t="n">
        <v>2025</v>
      </c>
      <c r="N442" t="inlineStr">
        <is>
          <t>Febrero</t>
        </is>
      </c>
      <c r="O442" t="inlineStr">
        <is>
          <t>2025-1</t>
        </is>
      </c>
      <c r="P442" t="n">
        <v>2</v>
      </c>
      <c r="Q442" t="n">
        <v>2</v>
      </c>
      <c r="R442" t="n">
        <v>0</v>
      </c>
      <c r="S442" t="inlineStr">
        <is>
          <t>Sostenibilidad</t>
        </is>
      </c>
      <c r="T442" t="inlineStr">
        <is>
          <t>139-2025-02-28</t>
        </is>
      </c>
      <c r="U442" t="n">
        <v>1</v>
      </c>
    </row>
    <row r="443">
      <c r="A443" t="inlineStr">
        <is>
          <t>139</t>
        </is>
      </c>
      <c r="B443" t="inlineStr">
        <is>
          <t>Ejecución presupuestal del gasto</t>
        </is>
      </c>
      <c r="C443" t="inlineStr">
        <is>
          <t>Biblioteca Institucional</t>
        </is>
      </c>
      <c r="D443" t="inlineStr">
        <is>
          <t>Mensual</t>
        </is>
      </c>
      <c r="E443" t="inlineStr">
        <is>
          <t>Negativo</t>
        </is>
      </c>
      <c r="F443" s="137" t="n">
        <v>45747</v>
      </c>
      <c r="G443" t="n">
        <v>283.588797</v>
      </c>
      <c r="H443" t="n">
        <v>210.898003</v>
      </c>
      <c r="I443" t="n">
        <v>1.3</v>
      </c>
      <c r="J443" t="n">
        <v>1.344672746853843</v>
      </c>
      <c r="K443" t="inlineStr">
        <is>
          <t>$</t>
        </is>
      </c>
      <c r="L443" t="inlineStr">
        <is>
          <t>$</t>
        </is>
      </c>
      <c r="M443" t="n">
        <v>2025</v>
      </c>
      <c r="N443" t="inlineStr">
        <is>
          <t>Marzo</t>
        </is>
      </c>
      <c r="O443" t="inlineStr">
        <is>
          <t>2025-1</t>
        </is>
      </c>
      <c r="P443" t="n">
        <v>2</v>
      </c>
      <c r="Q443" t="n">
        <v>2</v>
      </c>
      <c r="R443" t="n">
        <v>0</v>
      </c>
      <c r="S443" t="inlineStr">
        <is>
          <t>Sostenibilidad</t>
        </is>
      </c>
      <c r="T443" t="inlineStr">
        <is>
          <t>139-2025-03-31</t>
        </is>
      </c>
      <c r="U443" t="n">
        <v>1</v>
      </c>
    </row>
    <row r="444">
      <c r="A444" t="inlineStr">
        <is>
          <t>139</t>
        </is>
      </c>
      <c r="B444" t="inlineStr">
        <is>
          <t>Ejecución presupuestal del gasto</t>
        </is>
      </c>
      <c r="C444" t="inlineStr">
        <is>
          <t>Biblioteca Institucional</t>
        </is>
      </c>
      <c r="D444" t="inlineStr">
        <is>
          <t>Mensual</t>
        </is>
      </c>
      <c r="E444" t="inlineStr">
        <is>
          <t>Negativo</t>
        </is>
      </c>
      <c r="F444" s="137" t="n">
        <v>45777</v>
      </c>
      <c r="G444" t="n">
        <v>377.18638</v>
      </c>
      <c r="H444" t="n">
        <v>276.106829</v>
      </c>
      <c r="I444" t="n">
        <v>1.3</v>
      </c>
      <c r="J444" t="n">
        <v>1.366088558425333</v>
      </c>
      <c r="K444" t="inlineStr">
        <is>
          <t>$</t>
        </is>
      </c>
      <c r="L444" t="inlineStr">
        <is>
          <t>$</t>
        </is>
      </c>
      <c r="M444" t="n">
        <v>2025</v>
      </c>
      <c r="N444" t="inlineStr">
        <is>
          <t>Abril</t>
        </is>
      </c>
      <c r="O444" t="inlineStr">
        <is>
          <t>2025-1</t>
        </is>
      </c>
      <c r="P444" t="n">
        <v>2</v>
      </c>
      <c r="Q444" t="n">
        <v>2</v>
      </c>
      <c r="R444" t="n">
        <v>0</v>
      </c>
      <c r="S444" t="inlineStr">
        <is>
          <t>Sostenibilidad</t>
        </is>
      </c>
      <c r="T444" t="inlineStr">
        <is>
          <t>139-2025-04-30</t>
        </is>
      </c>
      <c r="U444" t="n">
        <v>1</v>
      </c>
    </row>
    <row r="445">
      <c r="A445" t="inlineStr">
        <is>
          <t>139</t>
        </is>
      </c>
      <c r="B445" t="inlineStr">
        <is>
          <t>Ejecución presupuestal del gasto</t>
        </is>
      </c>
      <c r="C445" t="inlineStr">
        <is>
          <t>Biblioteca Institucional</t>
        </is>
      </c>
      <c r="D445" t="inlineStr">
        <is>
          <t>Mensual</t>
        </is>
      </c>
      <c r="E445" t="inlineStr">
        <is>
          <t>Negativo</t>
        </is>
      </c>
      <c r="F445" s="137" t="n">
        <v>45808</v>
      </c>
      <c r="G445" t="n">
        <v>468.090736</v>
      </c>
      <c r="H445" t="n">
        <v>357.86115</v>
      </c>
      <c r="I445" t="n">
        <v>1.3</v>
      </c>
      <c r="J445" t="n">
        <v>1.308023338101943</v>
      </c>
      <c r="K445" t="inlineStr">
        <is>
          <t>$</t>
        </is>
      </c>
      <c r="L445" t="inlineStr">
        <is>
          <t>$</t>
        </is>
      </c>
      <c r="M445" t="n">
        <v>2025</v>
      </c>
      <c r="N445" t="inlineStr">
        <is>
          <t>Mayo</t>
        </is>
      </c>
      <c r="O445" t="inlineStr">
        <is>
          <t>2025-1</t>
        </is>
      </c>
      <c r="P445" t="n">
        <v>2</v>
      </c>
      <c r="Q445" t="n">
        <v>2</v>
      </c>
      <c r="R445" t="n">
        <v>0</v>
      </c>
      <c r="S445" t="inlineStr">
        <is>
          <t>Sostenibilidad</t>
        </is>
      </c>
      <c r="T445" t="inlineStr">
        <is>
          <t>139-2025-05-31</t>
        </is>
      </c>
      <c r="U445" t="n">
        <v>1</v>
      </c>
    </row>
    <row r="446">
      <c r="A446" t="inlineStr">
        <is>
          <t>139</t>
        </is>
      </c>
      <c r="B446" t="inlineStr">
        <is>
          <t>Ejecución presupuestal del gasto</t>
        </is>
      </c>
      <c r="C446" t="inlineStr">
        <is>
          <t>Biblioteca Institucional</t>
        </is>
      </c>
      <c r="D446" t="inlineStr">
        <is>
          <t>Mensual</t>
        </is>
      </c>
      <c r="E446" t="inlineStr">
        <is>
          <t>Negativo</t>
        </is>
      </c>
      <c r="F446" s="137" t="n">
        <v>45838</v>
      </c>
      <c r="G446" t="n">
        <v>588.277812</v>
      </c>
      <c r="H446" t="n">
        <v>423.520721</v>
      </c>
      <c r="I446" t="n">
        <v>1.3</v>
      </c>
      <c r="J446" t="n">
        <v>1.389017780785276</v>
      </c>
      <c r="K446" t="inlineStr">
        <is>
          <t>$</t>
        </is>
      </c>
      <c r="L446" t="inlineStr">
        <is>
          <t>$</t>
        </is>
      </c>
      <c r="M446" t="n">
        <v>2025</v>
      </c>
      <c r="N446" t="inlineStr">
        <is>
          <t>Junio</t>
        </is>
      </c>
      <c r="O446" t="inlineStr">
        <is>
          <t>2025-1</t>
        </is>
      </c>
      <c r="P446" t="n">
        <v>2</v>
      </c>
      <c r="Q446" t="n">
        <v>2</v>
      </c>
      <c r="R446" t="n">
        <v>0</v>
      </c>
      <c r="S446" t="inlineStr">
        <is>
          <t>Sostenibilidad</t>
        </is>
      </c>
      <c r="T446" t="inlineStr">
        <is>
          <t>139-2025-06-30</t>
        </is>
      </c>
      <c r="U446" t="n">
        <v>1</v>
      </c>
    </row>
    <row r="447">
      <c r="A447" t="inlineStr">
        <is>
          <t>14</t>
        </is>
      </c>
      <c r="B447" t="inlineStr">
        <is>
          <t>Total Población</t>
        </is>
      </c>
      <c r="C447" t="inlineStr">
        <is>
          <t>Servicio</t>
        </is>
      </c>
      <c r="D447" t="inlineStr">
        <is>
          <t>Semestral</t>
        </is>
      </c>
      <c r="E447" t="inlineStr">
        <is>
          <t>Positivo</t>
        </is>
      </c>
      <c r="F447" s="137" t="n">
        <v>44742</v>
      </c>
      <c r="G447" t="n">
        <v>49004</v>
      </c>
      <c r="H447" t="n">
        <v>51010</v>
      </c>
      <c r="I447" t="n">
        <v>1.040935433842135</v>
      </c>
      <c r="J447" t="n">
        <v>1.040935433842135</v>
      </c>
      <c r="K447" t="inlineStr">
        <is>
          <t>ENT</t>
        </is>
      </c>
      <c r="L447" t="inlineStr">
        <is>
          <t>ENT</t>
        </is>
      </c>
      <c r="M447" t="n">
        <v>2022</v>
      </c>
      <c r="N447" t="inlineStr">
        <is>
          <t>Junio</t>
        </is>
      </c>
      <c r="O447" t="inlineStr">
        <is>
          <t>2022-1</t>
        </is>
      </c>
      <c r="P447" t="n">
        <v>0</v>
      </c>
      <c r="Q447" t="n">
        <v>0</v>
      </c>
      <c r="R447" t="n">
        <v>1</v>
      </c>
      <c r="S447" t="inlineStr">
        <is>
          <t>Expansión</t>
        </is>
      </c>
      <c r="T447" t="inlineStr">
        <is>
          <t>14-2022-06-30</t>
        </is>
      </c>
      <c r="U447" t="n">
        <v>1</v>
      </c>
    </row>
    <row r="448">
      <c r="A448" t="inlineStr">
        <is>
          <t>14</t>
        </is>
      </c>
      <c r="B448" t="inlineStr">
        <is>
          <t>Total Población</t>
        </is>
      </c>
      <c r="C448" t="inlineStr">
        <is>
          <t>Servicio</t>
        </is>
      </c>
      <c r="D448" t="inlineStr">
        <is>
          <t>Semestral</t>
        </is>
      </c>
      <c r="E448" t="inlineStr">
        <is>
          <t>Positivo</t>
        </is>
      </c>
      <c r="F448" s="137" t="n">
        <v>44926</v>
      </c>
      <c r="G448" t="n">
        <v>50430</v>
      </c>
      <c r="H448" t="n">
        <v>50238</v>
      </c>
      <c r="I448" t="n">
        <v>0.996192742415229</v>
      </c>
      <c r="J448" t="n">
        <v>0.996192742415229</v>
      </c>
      <c r="K448" t="inlineStr">
        <is>
          <t>ENT</t>
        </is>
      </c>
      <c r="L448" t="inlineStr">
        <is>
          <t>ENT</t>
        </is>
      </c>
      <c r="M448" t="n">
        <v>2022</v>
      </c>
      <c r="N448" t="inlineStr">
        <is>
          <t>Diciembre</t>
        </is>
      </c>
      <c r="O448" t="inlineStr">
        <is>
          <t>2022-2</t>
        </is>
      </c>
      <c r="P448" t="n">
        <v>0</v>
      </c>
      <c r="Q448" t="n">
        <v>0</v>
      </c>
      <c r="R448" t="n">
        <v>1</v>
      </c>
      <c r="S448" t="inlineStr">
        <is>
          <t>Expansión</t>
        </is>
      </c>
      <c r="T448" t="inlineStr">
        <is>
          <t>14-2022-12-31</t>
        </is>
      </c>
      <c r="U448" t="n">
        <v>1</v>
      </c>
    </row>
    <row r="449">
      <c r="A449" t="inlineStr">
        <is>
          <t>14</t>
        </is>
      </c>
      <c r="B449" t="inlineStr">
        <is>
          <t>Total Población</t>
        </is>
      </c>
      <c r="C449" t="inlineStr">
        <is>
          <t>Servicio</t>
        </is>
      </c>
      <c r="D449" t="inlineStr">
        <is>
          <t>Semestral</t>
        </is>
      </c>
      <c r="E449" t="inlineStr">
        <is>
          <t>Positivo</t>
        </is>
      </c>
      <c r="F449" s="137" t="n">
        <v>45107</v>
      </c>
      <c r="G449" t="n">
        <v>52177</v>
      </c>
      <c r="H449" t="n">
        <v>51473</v>
      </c>
      <c r="I449" t="n">
        <v>0.986507464974989</v>
      </c>
      <c r="J449" t="n">
        <v>0.986507464974989</v>
      </c>
      <c r="K449" t="inlineStr">
        <is>
          <t>ENT</t>
        </is>
      </c>
      <c r="L449" t="inlineStr">
        <is>
          <t>ENT</t>
        </is>
      </c>
      <c r="M449" t="n">
        <v>2023</v>
      </c>
      <c r="N449" t="inlineStr">
        <is>
          <t>Junio</t>
        </is>
      </c>
      <c r="O449" t="inlineStr">
        <is>
          <t>2023-1</t>
        </is>
      </c>
      <c r="P449" t="n">
        <v>0</v>
      </c>
      <c r="Q449" t="n">
        <v>0</v>
      </c>
      <c r="R449" t="n">
        <v>1</v>
      </c>
      <c r="S449" t="inlineStr">
        <is>
          <t>Expansión</t>
        </is>
      </c>
      <c r="T449" t="inlineStr">
        <is>
          <t>14-2023-06-30</t>
        </is>
      </c>
      <c r="U449" t="n">
        <v>1</v>
      </c>
    </row>
    <row r="450">
      <c r="A450" t="inlineStr">
        <is>
          <t>14</t>
        </is>
      </c>
      <c r="B450" t="inlineStr">
        <is>
          <t>Total Población</t>
        </is>
      </c>
      <c r="C450" t="inlineStr">
        <is>
          <t>Servicio</t>
        </is>
      </c>
      <c r="D450" t="inlineStr">
        <is>
          <t>Semestral</t>
        </is>
      </c>
      <c r="E450" t="inlineStr">
        <is>
          <t>Positivo</t>
        </is>
      </c>
      <c r="F450" s="137" t="n">
        <v>45291</v>
      </c>
      <c r="G450" t="n">
        <v>51687</v>
      </c>
      <c r="H450" t="n">
        <v>51375</v>
      </c>
      <c r="I450" t="n">
        <v>0.9939636659121249</v>
      </c>
      <c r="J450" t="n">
        <v>0.9939636659121249</v>
      </c>
      <c r="K450" t="inlineStr">
        <is>
          <t>ENT</t>
        </is>
      </c>
      <c r="L450" t="inlineStr">
        <is>
          <t>ENT</t>
        </is>
      </c>
      <c r="M450" t="n">
        <v>2023</v>
      </c>
      <c r="N450" t="inlineStr">
        <is>
          <t>Diciembre</t>
        </is>
      </c>
      <c r="O450" t="inlineStr">
        <is>
          <t>2023-2</t>
        </is>
      </c>
      <c r="P450" t="n">
        <v>0</v>
      </c>
      <c r="Q450" t="n">
        <v>0</v>
      </c>
      <c r="R450" t="n">
        <v>1</v>
      </c>
      <c r="S450" t="inlineStr">
        <is>
          <t>Expansión</t>
        </is>
      </c>
      <c r="T450" t="inlineStr">
        <is>
          <t>14-2023-12-31</t>
        </is>
      </c>
      <c r="U450" t="n">
        <v>1</v>
      </c>
    </row>
    <row r="451">
      <c r="A451" t="inlineStr">
        <is>
          <t>14</t>
        </is>
      </c>
      <c r="B451" t="inlineStr">
        <is>
          <t>Total Población</t>
        </is>
      </c>
      <c r="C451" t="inlineStr">
        <is>
          <t>Servicio</t>
        </is>
      </c>
      <c r="D451" t="inlineStr">
        <is>
          <t>Semestral</t>
        </is>
      </c>
      <c r="E451" t="inlineStr">
        <is>
          <t>Positivo</t>
        </is>
      </c>
      <c r="F451" s="137" t="n">
        <v>45473</v>
      </c>
      <c r="G451" t="n">
        <v>52403.18611880145</v>
      </c>
      <c r="H451" t="n">
        <v>52585</v>
      </c>
      <c r="I451" t="n">
        <v>1.00346951959727</v>
      </c>
      <c r="J451" t="n">
        <v>1.00346951959727</v>
      </c>
      <c r="K451" t="inlineStr">
        <is>
          <t>ENT</t>
        </is>
      </c>
      <c r="L451" t="inlineStr">
        <is>
          <t>ENT</t>
        </is>
      </c>
      <c r="M451" t="n">
        <v>2024</v>
      </c>
      <c r="N451" t="inlineStr">
        <is>
          <t>Junio</t>
        </is>
      </c>
      <c r="O451" t="inlineStr">
        <is>
          <t>2024-1</t>
        </is>
      </c>
      <c r="P451" t="n">
        <v>0</v>
      </c>
      <c r="Q451" t="n">
        <v>0</v>
      </c>
      <c r="R451" t="n">
        <v>1</v>
      </c>
      <c r="S451" t="inlineStr">
        <is>
          <t>Expansión</t>
        </is>
      </c>
      <c r="T451" t="inlineStr">
        <is>
          <t>14-2024-06-30</t>
        </is>
      </c>
      <c r="U451" t="n">
        <v>1</v>
      </c>
    </row>
    <row r="452">
      <c r="A452" t="inlineStr">
        <is>
          <t>14</t>
        </is>
      </c>
      <c r="B452" t="inlineStr">
        <is>
          <t>Total Población</t>
        </is>
      </c>
      <c r="C452" t="inlineStr">
        <is>
          <t>Servicio</t>
        </is>
      </c>
      <c r="D452" t="inlineStr">
        <is>
          <t>Semestral</t>
        </is>
      </c>
      <c r="E452" t="inlineStr">
        <is>
          <t>Positivo</t>
        </is>
      </c>
      <c r="F452" s="137" t="n">
        <v>45657</v>
      </c>
      <c r="G452" t="n">
        <v>51116.33411520695</v>
      </c>
      <c r="H452" t="n">
        <v>52005</v>
      </c>
      <c r="I452" t="n">
        <v>1.017385164647961</v>
      </c>
      <c r="J452" t="n">
        <v>1.017385164647961</v>
      </c>
      <c r="K452" t="inlineStr">
        <is>
          <t>ENT</t>
        </is>
      </c>
      <c r="L452" t="inlineStr">
        <is>
          <t>ENT</t>
        </is>
      </c>
      <c r="M452" t="n">
        <v>2024</v>
      </c>
      <c r="N452" t="inlineStr">
        <is>
          <t>Diciembre</t>
        </is>
      </c>
      <c r="O452" t="inlineStr">
        <is>
          <t>2024-2</t>
        </is>
      </c>
      <c r="P452" t="n">
        <v>0</v>
      </c>
      <c r="Q452" t="n">
        <v>0</v>
      </c>
      <c r="R452" t="n">
        <v>1</v>
      </c>
      <c r="S452" t="inlineStr">
        <is>
          <t>Expansión</t>
        </is>
      </c>
      <c r="T452" t="inlineStr">
        <is>
          <t>14-2024-12-31</t>
        </is>
      </c>
      <c r="U452" t="n">
        <v>1</v>
      </c>
    </row>
    <row r="453">
      <c r="A453" t="inlineStr">
        <is>
          <t>14.1</t>
        </is>
      </c>
      <c r="B453" t="inlineStr">
        <is>
          <t>Estudiantes Presencial</t>
        </is>
      </c>
      <c r="C453" t="inlineStr">
        <is>
          <t>Servicio</t>
        </is>
      </c>
      <c r="D453" t="inlineStr">
        <is>
          <t>Semestral</t>
        </is>
      </c>
      <c r="E453" t="inlineStr">
        <is>
          <t>Positivo</t>
        </is>
      </c>
      <c r="F453" s="137" t="n">
        <v>44742</v>
      </c>
      <c r="G453" t="n">
        <v>7541</v>
      </c>
      <c r="H453" t="n">
        <v>7651</v>
      </c>
      <c r="I453" t="n">
        <v>1.014586924811033</v>
      </c>
      <c r="J453" t="n">
        <v>1.014586924811033</v>
      </c>
      <c r="K453" t="inlineStr">
        <is>
          <t>%</t>
        </is>
      </c>
      <c r="L453" t="inlineStr">
        <is>
          <t>%</t>
        </is>
      </c>
      <c r="M453" t="n">
        <v>2022</v>
      </c>
      <c r="N453" t="inlineStr">
        <is>
          <t>Junio</t>
        </is>
      </c>
      <c r="O453" t="inlineStr">
        <is>
          <t>2022-1</t>
        </is>
      </c>
      <c r="P453" t="n">
        <v>0</v>
      </c>
      <c r="Q453" t="n">
        <v>0</v>
      </c>
      <c r="R453" t="n">
        <v>0</v>
      </c>
      <c r="S453" t="inlineStr">
        <is>
          <t>Experiencia</t>
        </is>
      </c>
      <c r="T453" t="inlineStr">
        <is>
          <t>14.1-2022-06-30</t>
        </is>
      </c>
      <c r="U453" t="n">
        <v>1</v>
      </c>
    </row>
    <row r="454">
      <c r="A454" t="inlineStr">
        <is>
          <t>14.1</t>
        </is>
      </c>
      <c r="B454" t="inlineStr">
        <is>
          <t>Estudiantes Presencial</t>
        </is>
      </c>
      <c r="C454" t="inlineStr">
        <is>
          <t>Servicio</t>
        </is>
      </c>
      <c r="D454" t="inlineStr">
        <is>
          <t>Semestral</t>
        </is>
      </c>
      <c r="E454" t="inlineStr">
        <is>
          <t>Positivo</t>
        </is>
      </c>
      <c r="F454" s="137" t="n">
        <v>44926</v>
      </c>
      <c r="G454" t="n">
        <v>6730</v>
      </c>
      <c r="H454" t="n">
        <v>7539</v>
      </c>
      <c r="I454" t="n">
        <v>1.120208023774146</v>
      </c>
      <c r="J454" t="n">
        <v>1.120208023774146</v>
      </c>
      <c r="K454" t="inlineStr">
        <is>
          <t>%</t>
        </is>
      </c>
      <c r="L454" t="inlineStr">
        <is>
          <t>%</t>
        </is>
      </c>
      <c r="M454" t="n">
        <v>2022</v>
      </c>
      <c r="N454" t="inlineStr">
        <is>
          <t>Diciembre</t>
        </is>
      </c>
      <c r="O454" t="inlineStr">
        <is>
          <t>2022-2</t>
        </is>
      </c>
      <c r="P454" t="n">
        <v>0</v>
      </c>
      <c r="Q454" t="n">
        <v>0</v>
      </c>
      <c r="R454" t="n">
        <v>0</v>
      </c>
      <c r="S454" t="inlineStr">
        <is>
          <t>Experiencia</t>
        </is>
      </c>
      <c r="T454" t="inlineStr">
        <is>
          <t>14.1-2022-12-31</t>
        </is>
      </c>
      <c r="U454" t="n">
        <v>1</v>
      </c>
    </row>
    <row r="455">
      <c r="A455" t="inlineStr">
        <is>
          <t>14.1</t>
        </is>
      </c>
      <c r="B455" t="inlineStr">
        <is>
          <t>Estudiantes Presencial</t>
        </is>
      </c>
      <c r="C455" t="inlineStr">
        <is>
          <t>Servicio</t>
        </is>
      </c>
      <c r="D455" t="inlineStr">
        <is>
          <t>Semestral</t>
        </is>
      </c>
      <c r="E455" t="inlineStr">
        <is>
          <t>Positivo</t>
        </is>
      </c>
      <c r="F455" s="137" t="n">
        <v>45107</v>
      </c>
      <c r="G455" t="n">
        <v>7822</v>
      </c>
      <c r="H455" t="n">
        <v>7912</v>
      </c>
      <c r="I455" t="n">
        <v>1.011506008693429</v>
      </c>
      <c r="J455" t="n">
        <v>1.011506008693429</v>
      </c>
      <c r="K455" t="inlineStr">
        <is>
          <t>%</t>
        </is>
      </c>
      <c r="L455" t="inlineStr">
        <is>
          <t>%</t>
        </is>
      </c>
      <c r="M455" t="n">
        <v>2023</v>
      </c>
      <c r="N455" t="inlineStr">
        <is>
          <t>Junio</t>
        </is>
      </c>
      <c r="O455" t="inlineStr">
        <is>
          <t>2023-1</t>
        </is>
      </c>
      <c r="P455" t="n">
        <v>0</v>
      </c>
      <c r="Q455" t="n">
        <v>0</v>
      </c>
      <c r="R455" t="n">
        <v>1</v>
      </c>
      <c r="S455" t="inlineStr">
        <is>
          <t>Expansión</t>
        </is>
      </c>
      <c r="T455" t="inlineStr">
        <is>
          <t>14.1-2023-06-30</t>
        </is>
      </c>
      <c r="U455" t="n">
        <v>1</v>
      </c>
    </row>
    <row r="456">
      <c r="A456" t="inlineStr">
        <is>
          <t>14.1</t>
        </is>
      </c>
      <c r="B456" t="inlineStr">
        <is>
          <t>Estudiantes Presencial</t>
        </is>
      </c>
      <c r="C456" t="inlineStr">
        <is>
          <t>Permanencia</t>
        </is>
      </c>
      <c r="D456" t="inlineStr">
        <is>
          <t>Semestral</t>
        </is>
      </c>
      <c r="E456" t="inlineStr">
        <is>
          <t>Positivo</t>
        </is>
      </c>
      <c r="F456" s="137" t="n">
        <v>45291</v>
      </c>
      <c r="G456" t="n">
        <v>7620</v>
      </c>
      <c r="H456" t="n">
        <v>8067</v>
      </c>
      <c r="I456" t="n">
        <v>1.058661417322835</v>
      </c>
      <c r="J456" t="n">
        <v>1.058661417322835</v>
      </c>
      <c r="K456" t="inlineStr">
        <is>
          <t>%</t>
        </is>
      </c>
      <c r="L456" t="inlineStr">
        <is>
          <t>%</t>
        </is>
      </c>
      <c r="M456" t="n">
        <v>2023</v>
      </c>
      <c r="N456" t="inlineStr">
        <is>
          <t>Diciembre</t>
        </is>
      </c>
      <c r="O456" t="inlineStr">
        <is>
          <t>2023-2</t>
        </is>
      </c>
      <c r="P456" t="n">
        <v>0</v>
      </c>
      <c r="Q456" t="n">
        <v>0</v>
      </c>
      <c r="R456" t="n">
        <v>1</v>
      </c>
      <c r="S456" t="inlineStr">
        <is>
          <t>Expansión</t>
        </is>
      </c>
      <c r="T456" t="inlineStr">
        <is>
          <t>14.1-2023-12-31</t>
        </is>
      </c>
      <c r="U456" t="n">
        <v>1</v>
      </c>
    </row>
    <row r="457">
      <c r="A457" t="inlineStr">
        <is>
          <t>14.1</t>
        </is>
      </c>
      <c r="B457" t="inlineStr">
        <is>
          <t>Estudiantes Presencial</t>
        </is>
      </c>
      <c r="C457" t="inlineStr">
        <is>
          <t>Permanencia</t>
        </is>
      </c>
      <c r="D457" t="inlineStr">
        <is>
          <t>Semestral</t>
        </is>
      </c>
      <c r="E457" t="inlineStr">
        <is>
          <t>Positivo</t>
        </is>
      </c>
      <c r="F457" s="137" t="n">
        <v>45473</v>
      </c>
      <c r="G457" t="n">
        <v>8168</v>
      </c>
      <c r="H457" t="n">
        <v>8424</v>
      </c>
      <c r="I457" t="n">
        <v>1.031341821743389</v>
      </c>
      <c r="J457" t="n">
        <v>1.031341821743389</v>
      </c>
      <c r="K457" t="inlineStr">
        <is>
          <t>%</t>
        </is>
      </c>
      <c r="L457" t="inlineStr">
        <is>
          <t>%</t>
        </is>
      </c>
      <c r="M457" t="n">
        <v>2024</v>
      </c>
      <c r="N457" t="inlineStr">
        <is>
          <t>Junio</t>
        </is>
      </c>
      <c r="O457" t="inlineStr">
        <is>
          <t>2024-1</t>
        </is>
      </c>
      <c r="P457" t="n">
        <v>0</v>
      </c>
      <c r="Q457" t="n">
        <v>0</v>
      </c>
      <c r="R457" t="n">
        <v>1</v>
      </c>
      <c r="S457" t="inlineStr">
        <is>
          <t>Expansión</t>
        </is>
      </c>
      <c r="T457" t="inlineStr">
        <is>
          <t>14.1-2024-06-30</t>
        </is>
      </c>
      <c r="U457" t="n">
        <v>1</v>
      </c>
    </row>
    <row r="458">
      <c r="A458" t="inlineStr">
        <is>
          <t>14.1</t>
        </is>
      </c>
      <c r="B458" t="inlineStr">
        <is>
          <t>Estudiantes Presencial</t>
        </is>
      </c>
      <c r="C458" t="inlineStr">
        <is>
          <t>Permanencia</t>
        </is>
      </c>
      <c r="D458" t="inlineStr">
        <is>
          <t>Semestral</t>
        </is>
      </c>
      <c r="E458" t="inlineStr">
        <is>
          <t>Positivo</t>
        </is>
      </c>
      <c r="F458" s="137" t="n">
        <v>45657</v>
      </c>
      <c r="G458" t="n">
        <v>7912</v>
      </c>
      <c r="H458" t="n">
        <v>8165</v>
      </c>
      <c r="I458" t="n">
        <v>1.031976744186047</v>
      </c>
      <c r="J458" t="n">
        <v>1.031976744186047</v>
      </c>
      <c r="K458" t="inlineStr">
        <is>
          <t>%</t>
        </is>
      </c>
      <c r="L458" t="inlineStr">
        <is>
          <t>%</t>
        </is>
      </c>
      <c r="M458" t="n">
        <v>2024</v>
      </c>
      <c r="N458" t="inlineStr">
        <is>
          <t>Diciembre</t>
        </is>
      </c>
      <c r="O458" t="inlineStr">
        <is>
          <t>2024-2</t>
        </is>
      </c>
      <c r="P458" t="n">
        <v>0</v>
      </c>
      <c r="Q458" t="n">
        <v>0</v>
      </c>
      <c r="R458" t="n">
        <v>1</v>
      </c>
      <c r="S458" t="inlineStr">
        <is>
          <t>Expansión</t>
        </is>
      </c>
      <c r="T458" t="inlineStr">
        <is>
          <t>14.1-2024-12-31</t>
        </is>
      </c>
      <c r="U458" t="n">
        <v>1</v>
      </c>
    </row>
    <row r="459">
      <c r="A459" t="inlineStr">
        <is>
          <t>14.2</t>
        </is>
      </c>
      <c r="B459" t="inlineStr">
        <is>
          <t>Estudiantes Virtual</t>
        </is>
      </c>
      <c r="C459" t="inlineStr">
        <is>
          <t>Servicio</t>
        </is>
      </c>
      <c r="D459" t="inlineStr">
        <is>
          <t>Semestral</t>
        </is>
      </c>
      <c r="E459" t="inlineStr">
        <is>
          <t>Positivo</t>
        </is>
      </c>
      <c r="F459" s="137" t="n">
        <v>44742</v>
      </c>
      <c r="G459" t="n">
        <v>42889</v>
      </c>
      <c r="H459" t="n">
        <v>43359</v>
      </c>
      <c r="I459" t="n">
        <v>1.010958520832848</v>
      </c>
      <c r="J459" t="n">
        <v>1.010958520832848</v>
      </c>
      <c r="K459" t="inlineStr">
        <is>
          <t>ENT</t>
        </is>
      </c>
      <c r="L459" t="inlineStr">
        <is>
          <t>ENT</t>
        </is>
      </c>
      <c r="M459" t="n">
        <v>2022</v>
      </c>
      <c r="N459" t="inlineStr">
        <is>
          <t>Junio</t>
        </is>
      </c>
      <c r="O459" t="inlineStr">
        <is>
          <t>2022-1</t>
        </is>
      </c>
      <c r="P459" t="n">
        <v>0</v>
      </c>
      <c r="Q459" t="n">
        <v>0</v>
      </c>
      <c r="R459" t="n">
        <v>0</v>
      </c>
      <c r="S459" t="inlineStr">
        <is>
          <t>Expansión</t>
        </is>
      </c>
      <c r="T459" t="inlineStr">
        <is>
          <t>14.2-2022-06-30</t>
        </is>
      </c>
      <c r="U459" t="n">
        <v>1</v>
      </c>
    </row>
    <row r="460">
      <c r="A460" t="inlineStr">
        <is>
          <t>14.2</t>
        </is>
      </c>
      <c r="B460" t="inlineStr">
        <is>
          <t>Estudiantes Virtual</t>
        </is>
      </c>
      <c r="C460" t="inlineStr">
        <is>
          <t>Servicio</t>
        </is>
      </c>
      <c r="D460" t="inlineStr">
        <is>
          <t>Semestral</t>
        </is>
      </c>
      <c r="E460" t="inlineStr">
        <is>
          <t>Positivo</t>
        </is>
      </c>
      <c r="F460" s="137" t="n">
        <v>44926</v>
      </c>
      <c r="G460" t="n">
        <v>42274</v>
      </c>
      <c r="H460" t="n">
        <v>42699</v>
      </c>
      <c r="I460" t="n">
        <v>1.01005346075602</v>
      </c>
      <c r="J460" t="n">
        <v>1.01005346075602</v>
      </c>
      <c r="K460" t="inlineStr">
        <is>
          <t>ENT</t>
        </is>
      </c>
      <c r="L460" t="inlineStr">
        <is>
          <t>ENT</t>
        </is>
      </c>
      <c r="M460" t="n">
        <v>2022</v>
      </c>
      <c r="N460" t="inlineStr">
        <is>
          <t>Diciembre</t>
        </is>
      </c>
      <c r="O460" t="inlineStr">
        <is>
          <t>2022-2</t>
        </is>
      </c>
      <c r="P460" t="n">
        <v>0</v>
      </c>
      <c r="Q460" t="n">
        <v>0</v>
      </c>
      <c r="R460" t="n">
        <v>0</v>
      </c>
      <c r="S460" t="inlineStr">
        <is>
          <t>Expansión</t>
        </is>
      </c>
      <c r="T460" t="inlineStr">
        <is>
          <t>14.2-2022-12-31</t>
        </is>
      </c>
      <c r="U460" t="n">
        <v>1</v>
      </c>
    </row>
    <row r="461">
      <c r="A461" t="inlineStr">
        <is>
          <t>14.2</t>
        </is>
      </c>
      <c r="B461" t="inlineStr">
        <is>
          <t>Estudiantes Virtual</t>
        </is>
      </c>
      <c r="C461" t="inlineStr">
        <is>
          <t>Servicio</t>
        </is>
      </c>
      <c r="D461" t="inlineStr">
        <is>
          <t>Semestral</t>
        </is>
      </c>
      <c r="E461" t="inlineStr">
        <is>
          <t>Positivo</t>
        </is>
      </c>
      <c r="F461" s="137" t="n">
        <v>45107</v>
      </c>
      <c r="G461" t="n">
        <v>44355</v>
      </c>
      <c r="H461" t="n">
        <v>43561</v>
      </c>
      <c r="I461" t="n">
        <v>0.9820989741855484</v>
      </c>
      <c r="J461" t="n">
        <v>0.9820989741855484</v>
      </c>
      <c r="K461" t="inlineStr">
        <is>
          <t>ENT</t>
        </is>
      </c>
      <c r="L461" t="inlineStr">
        <is>
          <t>ENT</t>
        </is>
      </c>
      <c r="M461" t="n">
        <v>2023</v>
      </c>
      <c r="N461" t="inlineStr">
        <is>
          <t>Junio</t>
        </is>
      </c>
      <c r="O461" t="inlineStr">
        <is>
          <t>2023-1</t>
        </is>
      </c>
      <c r="P461" t="n">
        <v>0</v>
      </c>
      <c r="Q461" t="n">
        <v>0</v>
      </c>
      <c r="R461" t="n">
        <v>1</v>
      </c>
      <c r="S461" t="inlineStr">
        <is>
          <t>Expansión</t>
        </is>
      </c>
      <c r="T461" t="inlineStr">
        <is>
          <t>14.2-2023-06-30</t>
        </is>
      </c>
      <c r="U461" t="n">
        <v>1</v>
      </c>
    </row>
    <row r="462">
      <c r="A462" t="inlineStr">
        <is>
          <t>14.2</t>
        </is>
      </c>
      <c r="B462" t="inlineStr">
        <is>
          <t>Estudiantes Virtual</t>
        </is>
      </c>
      <c r="C462" t="inlineStr">
        <is>
          <t>Permanencia</t>
        </is>
      </c>
      <c r="D462" t="inlineStr">
        <is>
          <t>Semestral</t>
        </is>
      </c>
      <c r="E462" t="inlineStr">
        <is>
          <t>Positivo</t>
        </is>
      </c>
      <c r="F462" s="137" t="n">
        <v>45291</v>
      </c>
      <c r="G462" t="n">
        <v>44067</v>
      </c>
      <c r="H462" t="n">
        <v>43308</v>
      </c>
      <c r="I462" t="n">
        <v>0.9827762271087208</v>
      </c>
      <c r="J462" t="n">
        <v>0.9827762271087208</v>
      </c>
      <c r="K462" t="inlineStr">
        <is>
          <t>ENT</t>
        </is>
      </c>
      <c r="L462" t="inlineStr">
        <is>
          <t>ENT</t>
        </is>
      </c>
      <c r="M462" t="n">
        <v>2023</v>
      </c>
      <c r="N462" t="inlineStr">
        <is>
          <t>Diciembre</t>
        </is>
      </c>
      <c r="O462" t="inlineStr">
        <is>
          <t>2023-2</t>
        </is>
      </c>
      <c r="P462" t="n">
        <v>0</v>
      </c>
      <c r="Q462" t="n">
        <v>0</v>
      </c>
      <c r="R462" t="n">
        <v>1</v>
      </c>
      <c r="S462" t="inlineStr">
        <is>
          <t>Expansión</t>
        </is>
      </c>
      <c r="T462" t="inlineStr">
        <is>
          <t>14.2-2023-12-31</t>
        </is>
      </c>
      <c r="U462" t="n">
        <v>1</v>
      </c>
    </row>
    <row r="463">
      <c r="A463" t="inlineStr">
        <is>
          <t>14.2</t>
        </is>
      </c>
      <c r="B463" t="inlineStr">
        <is>
          <t>Estudiantes Virtual</t>
        </is>
      </c>
      <c r="C463" t="inlineStr">
        <is>
          <t>Permanencia</t>
        </is>
      </c>
      <c r="D463" t="inlineStr">
        <is>
          <t>Semestral</t>
        </is>
      </c>
      <c r="E463" t="inlineStr">
        <is>
          <t>Positivo</t>
        </is>
      </c>
      <c r="F463" s="137" t="n">
        <v>45473</v>
      </c>
      <c r="G463" t="n">
        <v>44235</v>
      </c>
      <c r="H463" t="n">
        <v>44161</v>
      </c>
      <c r="I463" t="n">
        <v>0.998327116536679</v>
      </c>
      <c r="J463" t="n">
        <v>0.998327116536679</v>
      </c>
      <c r="K463" t="inlineStr">
        <is>
          <t>ENT</t>
        </is>
      </c>
      <c r="L463" t="inlineStr">
        <is>
          <t>ENT</t>
        </is>
      </c>
      <c r="M463" t="n">
        <v>2024</v>
      </c>
      <c r="N463" t="inlineStr">
        <is>
          <t>Junio</t>
        </is>
      </c>
      <c r="O463" t="inlineStr">
        <is>
          <t>2024-1</t>
        </is>
      </c>
      <c r="P463" t="n">
        <v>0</v>
      </c>
      <c r="Q463" t="n">
        <v>0</v>
      </c>
      <c r="R463" t="n">
        <v>1</v>
      </c>
      <c r="S463" t="inlineStr">
        <is>
          <t>Expansión</t>
        </is>
      </c>
      <c r="T463" t="inlineStr">
        <is>
          <t>14.2-2024-06-30</t>
        </is>
      </c>
      <c r="U463" t="n">
        <v>1</v>
      </c>
    </row>
    <row r="464">
      <c r="A464" t="inlineStr">
        <is>
          <t>14.2</t>
        </is>
      </c>
      <c r="B464" t="inlineStr">
        <is>
          <t>Estudiantes Virtual</t>
        </is>
      </c>
      <c r="C464" t="inlineStr">
        <is>
          <t>Permanencia</t>
        </is>
      </c>
      <c r="D464" t="inlineStr">
        <is>
          <t>Semestral</t>
        </is>
      </c>
      <c r="E464" t="inlineStr">
        <is>
          <t>Positivo</t>
        </is>
      </c>
      <c r="F464" s="137" t="n">
        <v>45657</v>
      </c>
      <c r="G464" t="n">
        <v>43204</v>
      </c>
      <c r="H464" t="n">
        <v>43840</v>
      </c>
      <c r="I464" t="n">
        <v>1.014720859179706</v>
      </c>
      <c r="J464" t="n">
        <v>1.014720859179706</v>
      </c>
      <c r="K464" t="inlineStr">
        <is>
          <t>ENT</t>
        </is>
      </c>
      <c r="L464" t="inlineStr">
        <is>
          <t>ENT</t>
        </is>
      </c>
      <c r="M464" t="n">
        <v>2024</v>
      </c>
      <c r="N464" t="inlineStr">
        <is>
          <t>Diciembre</t>
        </is>
      </c>
      <c r="O464" t="inlineStr">
        <is>
          <t>2024-2</t>
        </is>
      </c>
      <c r="P464" t="n">
        <v>0</v>
      </c>
      <c r="Q464" t="n">
        <v>0</v>
      </c>
      <c r="R464" t="n">
        <v>1</v>
      </c>
      <c r="S464" t="inlineStr">
        <is>
          <t>Expansión</t>
        </is>
      </c>
      <c r="T464" t="inlineStr">
        <is>
          <t>14.2-2024-12-31</t>
        </is>
      </c>
      <c r="U464" t="n">
        <v>1</v>
      </c>
    </row>
    <row r="465">
      <c r="A465" t="inlineStr">
        <is>
          <t>14.3</t>
        </is>
      </c>
      <c r="B465" t="inlineStr">
        <is>
          <t>Estudiantes Pregrado</t>
        </is>
      </c>
      <c r="C465" t="inlineStr">
        <is>
          <t>Permanencia</t>
        </is>
      </c>
      <c r="D465" t="inlineStr">
        <is>
          <t>Semestral</t>
        </is>
      </c>
      <c r="E465" t="inlineStr">
        <is>
          <t>Positivo</t>
        </is>
      </c>
      <c r="F465" s="137" t="n">
        <v>44742</v>
      </c>
      <c r="G465" t="n">
        <v>48022</v>
      </c>
      <c r="H465" t="n">
        <v>48612</v>
      </c>
      <c r="I465" t="n">
        <v>1.012286035567032</v>
      </c>
      <c r="J465" t="n">
        <v>1.012286035567032</v>
      </c>
      <c r="K465" t="inlineStr">
        <is>
          <t>%</t>
        </is>
      </c>
      <c r="L465" t="inlineStr">
        <is>
          <t>%</t>
        </is>
      </c>
      <c r="M465" t="n">
        <v>2022</v>
      </c>
      <c r="N465" t="inlineStr">
        <is>
          <t>Junio</t>
        </is>
      </c>
      <c r="O465" t="inlineStr">
        <is>
          <t>2022-1</t>
        </is>
      </c>
      <c r="P465" t="n">
        <v>0</v>
      </c>
      <c r="Q465" t="n">
        <v>0</v>
      </c>
      <c r="R465" t="n">
        <v>0</v>
      </c>
      <c r="S465" t="inlineStr">
        <is>
          <t>Expansión</t>
        </is>
      </c>
      <c r="T465" t="inlineStr">
        <is>
          <t>14.3-2022-06-30</t>
        </is>
      </c>
      <c r="U465" t="n">
        <v>1</v>
      </c>
    </row>
    <row r="466">
      <c r="A466" t="inlineStr">
        <is>
          <t>14.3</t>
        </is>
      </c>
      <c r="B466" t="inlineStr">
        <is>
          <t>Estudiantes Pregrado</t>
        </is>
      </c>
      <c r="C466" t="inlineStr">
        <is>
          <t>Permanencia</t>
        </is>
      </c>
      <c r="D466" t="inlineStr">
        <is>
          <t>Semestral</t>
        </is>
      </c>
      <c r="E466" t="inlineStr">
        <is>
          <t>Positivo</t>
        </is>
      </c>
      <c r="F466" s="137" t="n">
        <v>44926</v>
      </c>
      <c r="G466" t="n">
        <v>46674</v>
      </c>
      <c r="H466" t="n">
        <v>47628</v>
      </c>
      <c r="I466" t="n">
        <v>1.020439645198612</v>
      </c>
      <c r="J466" t="n">
        <v>1.020439645198612</v>
      </c>
      <c r="K466" t="inlineStr">
        <is>
          <t>%</t>
        </is>
      </c>
      <c r="L466" t="inlineStr">
        <is>
          <t>%</t>
        </is>
      </c>
      <c r="M466" t="n">
        <v>2022</v>
      </c>
      <c r="N466" t="inlineStr">
        <is>
          <t>Diciembre</t>
        </is>
      </c>
      <c r="O466" t="inlineStr">
        <is>
          <t>2022-2</t>
        </is>
      </c>
      <c r="P466" t="n">
        <v>0</v>
      </c>
      <c r="Q466" t="n">
        <v>0</v>
      </c>
      <c r="R466" t="n">
        <v>0</v>
      </c>
      <c r="S466" t="inlineStr">
        <is>
          <t>Expansión</t>
        </is>
      </c>
      <c r="T466" t="inlineStr">
        <is>
          <t>14.3-2022-12-31</t>
        </is>
      </c>
      <c r="U466" t="n">
        <v>1</v>
      </c>
    </row>
    <row r="467">
      <c r="A467" t="inlineStr">
        <is>
          <t>14.3</t>
        </is>
      </c>
      <c r="B467" t="inlineStr">
        <is>
          <t>Estudiantes Pregrado</t>
        </is>
      </c>
      <c r="C467" t="inlineStr">
        <is>
          <t>Servicio</t>
        </is>
      </c>
      <c r="D467" t="inlineStr">
        <is>
          <t>Semestral</t>
        </is>
      </c>
      <c r="E467" t="inlineStr">
        <is>
          <t>Positivo</t>
        </is>
      </c>
      <c r="F467" s="137" t="n">
        <v>45107</v>
      </c>
      <c r="G467" t="n">
        <v>49451</v>
      </c>
      <c r="H467" t="n">
        <v>48483</v>
      </c>
      <c r="I467" t="n">
        <v>0.9804250672382763</v>
      </c>
      <c r="J467" t="n">
        <v>0.9804250672382763</v>
      </c>
      <c r="K467" t="inlineStr">
        <is>
          <t>%</t>
        </is>
      </c>
      <c r="L467" t="inlineStr">
        <is>
          <t>%</t>
        </is>
      </c>
      <c r="M467" t="n">
        <v>2023</v>
      </c>
      <c r="N467" t="inlineStr">
        <is>
          <t>Junio</t>
        </is>
      </c>
      <c r="O467" t="inlineStr">
        <is>
          <t>2023-1</t>
        </is>
      </c>
      <c r="P467" t="n">
        <v>0</v>
      </c>
      <c r="Q467" t="n">
        <v>0</v>
      </c>
      <c r="R467" t="n">
        <v>1</v>
      </c>
      <c r="S467" t="inlineStr">
        <is>
          <t>Expansión</t>
        </is>
      </c>
      <c r="T467" t="inlineStr">
        <is>
          <t>14.3-2023-06-30</t>
        </is>
      </c>
      <c r="U467" t="n">
        <v>1</v>
      </c>
    </row>
    <row r="468">
      <c r="A468" t="inlineStr">
        <is>
          <t>14.3</t>
        </is>
      </c>
      <c r="B468" t="inlineStr">
        <is>
          <t>Estudiantes Pregrado</t>
        </is>
      </c>
      <c r="C468" t="inlineStr">
        <is>
          <t>Permanencia</t>
        </is>
      </c>
      <c r="D468" t="inlineStr">
        <is>
          <t>Semestral</t>
        </is>
      </c>
      <c r="E468" t="inlineStr">
        <is>
          <t>Positivo</t>
        </is>
      </c>
      <c r="F468" s="137" t="n">
        <v>45291</v>
      </c>
      <c r="G468" t="n">
        <v>48891</v>
      </c>
      <c r="H468" t="n">
        <v>48047</v>
      </c>
      <c r="I468" t="n">
        <v>0.9827371090793806</v>
      </c>
      <c r="J468" t="n">
        <v>0.9827371090793806</v>
      </c>
      <c r="K468" t="inlineStr">
        <is>
          <t>%</t>
        </is>
      </c>
      <c r="L468" t="inlineStr">
        <is>
          <t>%</t>
        </is>
      </c>
      <c r="M468" t="n">
        <v>2023</v>
      </c>
      <c r="N468" t="inlineStr">
        <is>
          <t>Diciembre</t>
        </is>
      </c>
      <c r="O468" t="inlineStr">
        <is>
          <t>2023-2</t>
        </is>
      </c>
      <c r="P468" t="n">
        <v>0</v>
      </c>
      <c r="Q468" t="n">
        <v>0</v>
      </c>
      <c r="R468" t="n">
        <v>1</v>
      </c>
      <c r="S468" t="inlineStr">
        <is>
          <t>Expansión</t>
        </is>
      </c>
      <c r="T468" t="inlineStr">
        <is>
          <t>14.3-2023-12-31</t>
        </is>
      </c>
      <c r="U468" t="n">
        <v>1</v>
      </c>
    </row>
    <row r="469">
      <c r="A469" t="inlineStr">
        <is>
          <t>14.3</t>
        </is>
      </c>
      <c r="B469" t="inlineStr">
        <is>
          <t>Estudiantes Pregrado</t>
        </is>
      </c>
      <c r="C469" t="inlineStr">
        <is>
          <t>Permanencia</t>
        </is>
      </c>
      <c r="D469" t="inlineStr">
        <is>
          <t>Semestral</t>
        </is>
      </c>
      <c r="E469" t="inlineStr">
        <is>
          <t>Positivo</t>
        </is>
      </c>
      <c r="F469" s="137" t="n">
        <v>45473</v>
      </c>
      <c r="G469" t="n">
        <v>49310</v>
      </c>
      <c r="H469" t="n">
        <v>49100</v>
      </c>
      <c r="I469" t="n">
        <v>0.9957412289596431</v>
      </c>
      <c r="J469" t="n">
        <v>0.9957412289596431</v>
      </c>
      <c r="K469" t="inlineStr">
        <is>
          <t>%</t>
        </is>
      </c>
      <c r="L469" t="inlineStr">
        <is>
          <t>%</t>
        </is>
      </c>
      <c r="M469" t="n">
        <v>2024</v>
      </c>
      <c r="N469" t="inlineStr">
        <is>
          <t>Junio</t>
        </is>
      </c>
      <c r="O469" t="inlineStr">
        <is>
          <t>2024-1</t>
        </is>
      </c>
      <c r="P469" t="n">
        <v>0</v>
      </c>
      <c r="Q469" t="n">
        <v>0</v>
      </c>
      <c r="R469" t="n">
        <v>1</v>
      </c>
      <c r="S469" t="inlineStr">
        <is>
          <t>Expansión</t>
        </is>
      </c>
      <c r="T469" t="inlineStr">
        <is>
          <t>14.3-2024-06-30</t>
        </is>
      </c>
      <c r="U469" t="n">
        <v>1</v>
      </c>
    </row>
    <row r="470">
      <c r="A470" t="inlineStr">
        <is>
          <t>14.3</t>
        </is>
      </c>
      <c r="B470" t="inlineStr">
        <is>
          <t>Estudiantes Pregrado</t>
        </is>
      </c>
      <c r="C470" t="inlineStr">
        <is>
          <t>Permanencia</t>
        </is>
      </c>
      <c r="D470" t="inlineStr">
        <is>
          <t>Semestral</t>
        </is>
      </c>
      <c r="E470" t="inlineStr">
        <is>
          <t>Positivo</t>
        </is>
      </c>
      <c r="F470" s="137" t="n">
        <v>45657</v>
      </c>
      <c r="G470" t="n">
        <v>48061</v>
      </c>
      <c r="H470" t="n">
        <v>48339</v>
      </c>
      <c r="I470" t="n">
        <v>1.005784315765381</v>
      </c>
      <c r="J470" t="n">
        <v>1.005784315765381</v>
      </c>
      <c r="K470" t="inlineStr">
        <is>
          <t>%</t>
        </is>
      </c>
      <c r="L470" t="inlineStr">
        <is>
          <t>%</t>
        </is>
      </c>
      <c r="M470" t="n">
        <v>2024</v>
      </c>
      <c r="N470" t="inlineStr">
        <is>
          <t>Diciembre</t>
        </is>
      </c>
      <c r="O470" t="inlineStr">
        <is>
          <t>2024-2</t>
        </is>
      </c>
      <c r="P470" t="n">
        <v>0</v>
      </c>
      <c r="Q470" t="n">
        <v>0</v>
      </c>
      <c r="R470" t="n">
        <v>1</v>
      </c>
      <c r="S470" t="inlineStr">
        <is>
          <t>Expansión</t>
        </is>
      </c>
      <c r="T470" t="inlineStr">
        <is>
          <t>14.3-2024-12-31</t>
        </is>
      </c>
      <c r="U470" t="n">
        <v>1</v>
      </c>
    </row>
    <row r="471">
      <c r="A471" t="inlineStr">
        <is>
          <t>14.4</t>
        </is>
      </c>
      <c r="B471" t="inlineStr">
        <is>
          <t>Estudiantes Posgrado</t>
        </is>
      </c>
      <c r="C471" t="inlineStr">
        <is>
          <t>Permanencia</t>
        </is>
      </c>
      <c r="D471" t="inlineStr">
        <is>
          <t>Semestral</t>
        </is>
      </c>
      <c r="E471" t="inlineStr">
        <is>
          <t>Positivo</t>
        </is>
      </c>
      <c r="F471" s="137" t="n">
        <v>44742</v>
      </c>
      <c r="G471" t="n">
        <v>2408</v>
      </c>
      <c r="H471" t="n">
        <v>2398</v>
      </c>
      <c r="I471" t="n">
        <v>0.9958471760797342</v>
      </c>
      <c r="J471" t="n">
        <v>0.9958471760797342</v>
      </c>
      <c r="K471" t="inlineStr">
        <is>
          <t>ENT</t>
        </is>
      </c>
      <c r="L471" t="inlineStr">
        <is>
          <t>ENT</t>
        </is>
      </c>
      <c r="M471" t="n">
        <v>2022</v>
      </c>
      <c r="N471" t="inlineStr">
        <is>
          <t>Junio</t>
        </is>
      </c>
      <c r="O471" t="inlineStr">
        <is>
          <t>2022-1</t>
        </is>
      </c>
      <c r="P471" t="n">
        <v>0</v>
      </c>
      <c r="Q471" t="n">
        <v>0</v>
      </c>
      <c r="R471" t="n">
        <v>0</v>
      </c>
      <c r="S471" t="inlineStr">
        <is>
          <t>Expansión</t>
        </is>
      </c>
      <c r="T471" t="inlineStr">
        <is>
          <t>14.4-2022-06-30</t>
        </is>
      </c>
      <c r="U471" t="n">
        <v>1</v>
      </c>
    </row>
    <row r="472">
      <c r="A472" t="inlineStr">
        <is>
          <t>14.4</t>
        </is>
      </c>
      <c r="B472" t="inlineStr">
        <is>
          <t>Estudiantes Posgrado</t>
        </is>
      </c>
      <c r="C472" t="inlineStr">
        <is>
          <t>Permanencia</t>
        </is>
      </c>
      <c r="D472" t="inlineStr">
        <is>
          <t>Semestral</t>
        </is>
      </c>
      <c r="E472" t="inlineStr">
        <is>
          <t>Positivo</t>
        </is>
      </c>
      <c r="F472" s="137" t="n">
        <v>44925</v>
      </c>
      <c r="G472" t="n">
        <v>2230</v>
      </c>
      <c r="H472" t="n">
        <v>2610</v>
      </c>
      <c r="I472" t="n">
        <v>1.170403587443946</v>
      </c>
      <c r="J472" t="n">
        <v>1.170403587443946</v>
      </c>
      <c r="K472" t="inlineStr">
        <is>
          <t>ENT</t>
        </is>
      </c>
      <c r="L472" t="inlineStr">
        <is>
          <t>ENT</t>
        </is>
      </c>
      <c r="M472" t="n">
        <v>2022</v>
      </c>
      <c r="N472" t="inlineStr">
        <is>
          <t>Diciembre</t>
        </is>
      </c>
      <c r="O472" t="inlineStr">
        <is>
          <t>2022-2</t>
        </is>
      </c>
      <c r="P472" t="n">
        <v>0</v>
      </c>
      <c r="Q472" t="n">
        <v>0</v>
      </c>
      <c r="R472" t="n">
        <v>0</v>
      </c>
      <c r="S472" t="inlineStr">
        <is>
          <t>Expansión</t>
        </is>
      </c>
      <c r="T472" t="inlineStr">
        <is>
          <t>14.4-2022-12-30</t>
        </is>
      </c>
      <c r="U472" t="n">
        <v>1</v>
      </c>
    </row>
    <row r="473">
      <c r="A473" t="inlineStr">
        <is>
          <t>14.4</t>
        </is>
      </c>
      <c r="B473" t="inlineStr">
        <is>
          <t>Estudiantes Posgrado</t>
        </is>
      </c>
      <c r="C473" t="inlineStr">
        <is>
          <t>Permanencia</t>
        </is>
      </c>
      <c r="D473" t="inlineStr">
        <is>
          <t>Semestral</t>
        </is>
      </c>
      <c r="E473" t="inlineStr">
        <is>
          <t>Positivo</t>
        </is>
      </c>
      <c r="F473" s="137" t="n">
        <v>45107</v>
      </c>
      <c r="G473" t="n">
        <v>2726</v>
      </c>
      <c r="H473" t="n">
        <v>2990</v>
      </c>
      <c r="I473" t="n">
        <v>1.096845194424064</v>
      </c>
      <c r="J473" t="n">
        <v>1.096845194424064</v>
      </c>
      <c r="K473" t="inlineStr">
        <is>
          <t>ENT</t>
        </is>
      </c>
      <c r="L473" t="inlineStr">
        <is>
          <t>ENT</t>
        </is>
      </c>
      <c r="M473" t="n">
        <v>2023</v>
      </c>
      <c r="N473" t="inlineStr">
        <is>
          <t>Junio</t>
        </is>
      </c>
      <c r="O473" t="inlineStr">
        <is>
          <t>2023-1</t>
        </is>
      </c>
      <c r="P473" t="n">
        <v>0</v>
      </c>
      <c r="Q473" t="n">
        <v>0</v>
      </c>
      <c r="R473" t="n">
        <v>1</v>
      </c>
      <c r="S473" t="inlineStr">
        <is>
          <t>Expansión</t>
        </is>
      </c>
      <c r="T473" t="inlineStr">
        <is>
          <t>14.4-2023-06-30</t>
        </is>
      </c>
      <c r="U473" t="n">
        <v>1</v>
      </c>
    </row>
    <row r="474">
      <c r="A474" t="inlineStr">
        <is>
          <t>14.4</t>
        </is>
      </c>
      <c r="B474" t="inlineStr">
        <is>
          <t>Estudiantes Posgrado</t>
        </is>
      </c>
      <c r="C474" t="inlineStr">
        <is>
          <t>Permanencia</t>
        </is>
      </c>
      <c r="D474" t="inlineStr">
        <is>
          <t>Semestral</t>
        </is>
      </c>
      <c r="E474" t="inlineStr">
        <is>
          <t>Positivo</t>
        </is>
      </c>
      <c r="F474" s="137" t="n">
        <v>45291</v>
      </c>
      <c r="G474" t="n">
        <v>2796</v>
      </c>
      <c r="H474" t="n">
        <v>3328</v>
      </c>
      <c r="I474" t="n">
        <v>1.190271816881259</v>
      </c>
      <c r="J474" t="n">
        <v>1.190271816881259</v>
      </c>
      <c r="K474" t="inlineStr">
        <is>
          <t>ENT</t>
        </is>
      </c>
      <c r="L474" t="inlineStr">
        <is>
          <t>ENT</t>
        </is>
      </c>
      <c r="M474" t="n">
        <v>2023</v>
      </c>
      <c r="N474" t="inlineStr">
        <is>
          <t>Diciembre</t>
        </is>
      </c>
      <c r="O474" t="inlineStr">
        <is>
          <t>2023-2</t>
        </is>
      </c>
      <c r="P474" t="n">
        <v>0</v>
      </c>
      <c r="Q474" t="n">
        <v>0</v>
      </c>
      <c r="R474" t="n">
        <v>1</v>
      </c>
      <c r="S474" t="inlineStr">
        <is>
          <t>Expansión</t>
        </is>
      </c>
      <c r="T474" t="inlineStr">
        <is>
          <t>14.4-2023-12-31</t>
        </is>
      </c>
      <c r="U474" t="n">
        <v>1</v>
      </c>
    </row>
    <row r="475">
      <c r="A475" t="inlineStr">
        <is>
          <t>14.4</t>
        </is>
      </c>
      <c r="B475" t="inlineStr">
        <is>
          <t>Estudiantes Posgrado</t>
        </is>
      </c>
      <c r="C475" t="inlineStr">
        <is>
          <t>Permanencia</t>
        </is>
      </c>
      <c r="D475" t="inlineStr">
        <is>
          <t>Semestral</t>
        </is>
      </c>
      <c r="E475" t="inlineStr">
        <is>
          <t>Positivo</t>
        </is>
      </c>
      <c r="F475" s="137" t="n">
        <v>45473</v>
      </c>
      <c r="G475" t="n">
        <v>3093</v>
      </c>
      <c r="H475" t="n">
        <v>3485</v>
      </c>
      <c r="I475" t="n">
        <v>1.126737795021015</v>
      </c>
      <c r="J475" t="n">
        <v>1.126737795021015</v>
      </c>
      <c r="K475" t="inlineStr">
        <is>
          <t>ENT</t>
        </is>
      </c>
      <c r="L475" t="inlineStr">
        <is>
          <t>ENT</t>
        </is>
      </c>
      <c r="M475" t="n">
        <v>2024</v>
      </c>
      <c r="N475" t="inlineStr">
        <is>
          <t>Junio</t>
        </is>
      </c>
      <c r="O475" t="inlineStr">
        <is>
          <t>2024-1</t>
        </is>
      </c>
      <c r="P475" t="n">
        <v>0</v>
      </c>
      <c r="Q475" t="n">
        <v>0</v>
      </c>
      <c r="R475" t="n">
        <v>1</v>
      </c>
      <c r="S475" t="inlineStr">
        <is>
          <t>Expansión</t>
        </is>
      </c>
      <c r="T475" t="inlineStr">
        <is>
          <t>14.4-2024-06-30</t>
        </is>
      </c>
      <c r="U475" t="n">
        <v>1</v>
      </c>
    </row>
    <row r="476">
      <c r="A476" t="inlineStr">
        <is>
          <t>14.4</t>
        </is>
      </c>
      <c r="B476" t="inlineStr">
        <is>
          <t>Estudiantes Posgrado</t>
        </is>
      </c>
      <c r="C476" t="inlineStr">
        <is>
          <t>Permanencia</t>
        </is>
      </c>
      <c r="D476" t="inlineStr">
        <is>
          <t>Semestral</t>
        </is>
      </c>
      <c r="E476" t="inlineStr">
        <is>
          <t>Positivo</t>
        </is>
      </c>
      <c r="F476" s="137" t="n">
        <v>45657</v>
      </c>
      <c r="G476" t="n">
        <v>3055</v>
      </c>
      <c r="H476" t="n">
        <v>3666</v>
      </c>
      <c r="I476" t="n">
        <v>1.2</v>
      </c>
      <c r="J476" t="n">
        <v>1.2</v>
      </c>
      <c r="K476" t="inlineStr">
        <is>
          <t>ENT</t>
        </is>
      </c>
      <c r="L476" t="inlineStr">
        <is>
          <t>ENT</t>
        </is>
      </c>
      <c r="M476" t="n">
        <v>2024</v>
      </c>
      <c r="N476" t="inlineStr">
        <is>
          <t>Diciembre</t>
        </is>
      </c>
      <c r="O476" t="inlineStr">
        <is>
          <t>2024-2</t>
        </is>
      </c>
      <c r="P476" t="n">
        <v>0</v>
      </c>
      <c r="Q476" t="n">
        <v>0</v>
      </c>
      <c r="R476" t="n">
        <v>1</v>
      </c>
      <c r="S476" t="inlineStr">
        <is>
          <t>Expansión</t>
        </is>
      </c>
      <c r="T476" t="inlineStr">
        <is>
          <t>14.4-2024-12-31</t>
        </is>
      </c>
      <c r="U476" t="n">
        <v>1</v>
      </c>
    </row>
    <row r="477">
      <c r="A477" t="inlineStr">
        <is>
          <t>143</t>
        </is>
      </c>
      <c r="B477" t="inlineStr">
        <is>
          <t>Proyectos de investigación e innovación</t>
        </is>
      </c>
      <c r="C477" t="inlineStr">
        <is>
          <t>Investigación, desarrollo tecnológico, innovación y creación</t>
        </is>
      </c>
      <c r="D477" t="inlineStr">
        <is>
          <t>Semestral</t>
        </is>
      </c>
      <c r="E477" t="inlineStr">
        <is>
          <t>Positivo</t>
        </is>
      </c>
      <c r="F477" s="137" t="n">
        <v>45107</v>
      </c>
      <c r="H477" t="n">
        <v>146</v>
      </c>
      <c r="K477" t="inlineStr">
        <is>
          <t>Metrica</t>
        </is>
      </c>
      <c r="L477" t="inlineStr">
        <is>
          <t>ENT</t>
        </is>
      </c>
      <c r="M477" t="n">
        <v>2023</v>
      </c>
      <c r="N477" t="inlineStr">
        <is>
          <t>Junio</t>
        </is>
      </c>
      <c r="O477" t="inlineStr">
        <is>
          <t>2023-1</t>
        </is>
      </c>
      <c r="P477" t="n">
        <v>0</v>
      </c>
      <c r="Q477" t="n">
        <v>0</v>
      </c>
      <c r="R477" t="n">
        <v>0</v>
      </c>
      <c r="S477" t="inlineStr">
        <is>
          <t>Calidad</t>
        </is>
      </c>
      <c r="T477" t="inlineStr">
        <is>
          <t>143-2023-06-30</t>
        </is>
      </c>
      <c r="U477" t="n">
        <v>1</v>
      </c>
    </row>
    <row r="478">
      <c r="A478" t="inlineStr">
        <is>
          <t>143</t>
        </is>
      </c>
      <c r="B478" t="inlineStr">
        <is>
          <t>Proyectos de investigación e innovación</t>
        </is>
      </c>
      <c r="C478" t="inlineStr">
        <is>
          <t>Investigación, desarrollo tecnológico, innovación y creación</t>
        </is>
      </c>
      <c r="D478" t="inlineStr">
        <is>
          <t>Semestral</t>
        </is>
      </c>
      <c r="E478" t="inlineStr">
        <is>
          <t>Positivo</t>
        </is>
      </c>
      <c r="F478" s="137" t="n">
        <v>45291</v>
      </c>
      <c r="H478" t="n">
        <v>146</v>
      </c>
      <c r="K478" t="inlineStr">
        <is>
          <t>Metrica</t>
        </is>
      </c>
      <c r="L478" t="inlineStr">
        <is>
          <t>ENT</t>
        </is>
      </c>
      <c r="M478" t="n">
        <v>2023</v>
      </c>
      <c r="N478" t="inlineStr">
        <is>
          <t>Diciembre</t>
        </is>
      </c>
      <c r="O478" t="inlineStr">
        <is>
          <t>2023-2</t>
        </is>
      </c>
      <c r="P478" t="n">
        <v>0</v>
      </c>
      <c r="Q478" t="n">
        <v>0</v>
      </c>
      <c r="R478" t="n">
        <v>0</v>
      </c>
      <c r="S478" t="inlineStr">
        <is>
          <t>Calidad</t>
        </is>
      </c>
      <c r="T478" t="inlineStr">
        <is>
          <t>143-2023-12-31</t>
        </is>
      </c>
      <c r="U478" t="n">
        <v>1</v>
      </c>
    </row>
    <row r="479">
      <c r="A479" t="inlineStr">
        <is>
          <t>143</t>
        </is>
      </c>
      <c r="B479" t="inlineStr">
        <is>
          <t>Proyectos de investigación e innovación</t>
        </is>
      </c>
      <c r="C479" t="inlineStr">
        <is>
          <t>Investigación, desarrollo tecnológico, innovación y creación</t>
        </is>
      </c>
      <c r="D479" t="inlineStr">
        <is>
          <t>Semestral</t>
        </is>
      </c>
      <c r="E479" t="inlineStr">
        <is>
          <t>Positivo</t>
        </is>
      </c>
      <c r="F479" s="137" t="n">
        <v>45473</v>
      </c>
      <c r="H479" t="n">
        <v>112</v>
      </c>
      <c r="K479" t="inlineStr">
        <is>
          <t>Metrica</t>
        </is>
      </c>
      <c r="L479" t="inlineStr">
        <is>
          <t>ENT</t>
        </is>
      </c>
      <c r="M479" t="n">
        <v>2024</v>
      </c>
      <c r="N479" t="inlineStr">
        <is>
          <t>Junio</t>
        </is>
      </c>
      <c r="O479" t="inlineStr">
        <is>
          <t>2024-1</t>
        </is>
      </c>
      <c r="P479" t="n">
        <v>0</v>
      </c>
      <c r="Q479" t="n">
        <v>0</v>
      </c>
      <c r="R479" t="n">
        <v>0</v>
      </c>
      <c r="S479" t="inlineStr">
        <is>
          <t>Calidad</t>
        </is>
      </c>
      <c r="T479" t="inlineStr">
        <is>
          <t>143-2024-06-30</t>
        </is>
      </c>
      <c r="U479" t="n">
        <v>1</v>
      </c>
    </row>
    <row r="480">
      <c r="A480" t="inlineStr">
        <is>
          <t>143</t>
        </is>
      </c>
      <c r="B480" t="inlineStr">
        <is>
          <t>Proyectos de investigación e innovación</t>
        </is>
      </c>
      <c r="C480" t="inlineStr">
        <is>
          <t>Investigación, desarrollo tecnológico, innovación y creación</t>
        </is>
      </c>
      <c r="D480" t="inlineStr">
        <is>
          <t>Semestral</t>
        </is>
      </c>
      <c r="E480" t="inlineStr">
        <is>
          <t>Positivo</t>
        </is>
      </c>
      <c r="F480" s="137" t="n">
        <v>45657</v>
      </c>
      <c r="H480" t="n">
        <v>135</v>
      </c>
      <c r="K480" t="inlineStr">
        <is>
          <t>Metrica</t>
        </is>
      </c>
      <c r="L480" t="inlineStr">
        <is>
          <t>ENT</t>
        </is>
      </c>
      <c r="M480" t="n">
        <v>2024</v>
      </c>
      <c r="N480" t="inlineStr">
        <is>
          <t>Diciembre</t>
        </is>
      </c>
      <c r="O480" t="inlineStr">
        <is>
          <t>2024-2</t>
        </is>
      </c>
      <c r="P480" t="n">
        <v>0</v>
      </c>
      <c r="Q480" t="n">
        <v>0</v>
      </c>
      <c r="R480" t="n">
        <v>0</v>
      </c>
      <c r="S480" t="inlineStr">
        <is>
          <t>Calidad</t>
        </is>
      </c>
      <c r="T480" t="inlineStr">
        <is>
          <t>143-2024-12-31</t>
        </is>
      </c>
      <c r="U480" t="n">
        <v>1</v>
      </c>
    </row>
    <row r="481">
      <c r="A481" t="inlineStr">
        <is>
          <t>143</t>
        </is>
      </c>
      <c r="B481" t="inlineStr">
        <is>
          <t>Proyectos de investigación e innovación- Metrica</t>
        </is>
      </c>
      <c r="C481" t="inlineStr">
        <is>
          <t>Investigación, desarrollo tecnológico, innovación y creación</t>
        </is>
      </c>
      <c r="D481" t="inlineStr">
        <is>
          <t>Semestral</t>
        </is>
      </c>
      <c r="E481" t="inlineStr">
        <is>
          <t>Positivo</t>
        </is>
      </c>
      <c r="F481" s="137" t="n">
        <v>45838</v>
      </c>
      <c r="G481" t="n">
        <v>100</v>
      </c>
      <c r="H481" t="inlineStr">
        <is>
          <t>159</t>
        </is>
      </c>
      <c r="I481" t="n">
        <v>1.3</v>
      </c>
      <c r="J481" t="n">
        <v>1.59</v>
      </c>
      <c r="K481" t="inlineStr">
        <is>
          <t>100.0%</t>
        </is>
      </c>
      <c r="L481" t="inlineStr">
        <is>
          <t>159.0%</t>
        </is>
      </c>
      <c r="M481" t="n">
        <v>2025</v>
      </c>
      <c r="N481" t="inlineStr">
        <is>
          <t>Junio</t>
        </is>
      </c>
      <c r="O481" t="inlineStr">
        <is>
          <t>2025-1</t>
        </is>
      </c>
      <c r="P481" t="n">
        <v>2</v>
      </c>
      <c r="Q481" t="n">
        <v>2</v>
      </c>
      <c r="R481" t="n">
        <v>0</v>
      </c>
      <c r="S481" t="inlineStr">
        <is>
          <t>Calidad</t>
        </is>
      </c>
      <c r="T481" t="inlineStr">
        <is>
          <t>143-2025-06-30</t>
        </is>
      </c>
      <c r="U481" t="n">
        <v>30</v>
      </c>
    </row>
    <row r="482">
      <c r="A482" t="inlineStr">
        <is>
          <t>143</t>
        </is>
      </c>
      <c r="B482" t="inlineStr">
        <is>
          <t>Proyectos de investigación e innovación- Metrica</t>
        </is>
      </c>
      <c r="C482" t="inlineStr">
        <is>
          <t>Investigación, desarrollo tecnológico, innovación y creación</t>
        </is>
      </c>
      <c r="D482" t="inlineStr">
        <is>
          <t>Semestral</t>
        </is>
      </c>
      <c r="E482" t="inlineStr">
        <is>
          <t>Positivo</t>
        </is>
      </c>
      <c r="F482" s="137" t="n">
        <v>46022</v>
      </c>
      <c r="G482" t="n">
        <v>100</v>
      </c>
      <c r="H482" t="inlineStr">
        <is>
          <t>191</t>
        </is>
      </c>
      <c r="I482" t="n">
        <v>1.3</v>
      </c>
      <c r="J482" t="n">
        <v>1.91</v>
      </c>
      <c r="K482" t="inlineStr">
        <is>
          <t>100.0%</t>
        </is>
      </c>
      <c r="L482" t="inlineStr">
        <is>
          <t>191.0%</t>
        </is>
      </c>
      <c r="M482" t="n">
        <v>2025</v>
      </c>
      <c r="N482" t="inlineStr">
        <is>
          <t>Diciembre</t>
        </is>
      </c>
      <c r="O482" t="inlineStr">
        <is>
          <t>2025-2</t>
        </is>
      </c>
      <c r="P482" t="n">
        <v>2</v>
      </c>
      <c r="Q482" t="n">
        <v>2</v>
      </c>
      <c r="R482" t="n">
        <v>0</v>
      </c>
      <c r="S482" t="inlineStr">
        <is>
          <t>Calidad</t>
        </is>
      </c>
      <c r="T482" t="inlineStr">
        <is>
          <t>143-2025-12-31</t>
        </is>
      </c>
      <c r="U482" t="n">
        <v>31</v>
      </c>
    </row>
    <row r="483">
      <c r="A483" t="inlineStr">
        <is>
          <t>144</t>
        </is>
      </c>
      <c r="B483" t="inlineStr">
        <is>
          <t>Productos de investigación</t>
        </is>
      </c>
      <c r="C483" t="inlineStr">
        <is>
          <t>Investigación, desarrollo tecnológico, innovación y creación</t>
        </is>
      </c>
      <c r="D483" t="inlineStr">
        <is>
          <t>Anual</t>
        </is>
      </c>
      <c r="E483" t="inlineStr">
        <is>
          <t>Positivo</t>
        </is>
      </c>
      <c r="F483" s="137" t="n">
        <v>45291</v>
      </c>
      <c r="G483" t="n">
        <v>3</v>
      </c>
      <c r="H483" t="n">
        <v>4.83</v>
      </c>
      <c r="I483" t="n">
        <v>1.61</v>
      </c>
      <c r="J483" t="n">
        <v>1.61</v>
      </c>
      <c r="K483" t="n">
        <v>0</v>
      </c>
      <c r="L483" t="inlineStr">
        <is>
          <t>ENT</t>
        </is>
      </c>
      <c r="M483" t="n">
        <v>2023</v>
      </c>
      <c r="N483" t="inlineStr">
        <is>
          <t>Diciembre</t>
        </is>
      </c>
      <c r="O483" t="inlineStr">
        <is>
          <t>2023-2</t>
        </is>
      </c>
      <c r="P483" t="n">
        <v>0</v>
      </c>
      <c r="Q483" t="n">
        <v>0</v>
      </c>
      <c r="R483" t="n">
        <v>0</v>
      </c>
      <c r="S483" t="inlineStr">
        <is>
          <t>Calidad</t>
        </is>
      </c>
      <c r="T483" t="inlineStr">
        <is>
          <t>144-2023-12-31</t>
        </is>
      </c>
      <c r="U483" t="n">
        <v>1</v>
      </c>
    </row>
    <row r="484">
      <c r="A484" t="inlineStr">
        <is>
          <t>144</t>
        </is>
      </c>
      <c r="B484" t="inlineStr">
        <is>
          <t>Productos de investigación</t>
        </is>
      </c>
      <c r="C484" t="inlineStr">
        <is>
          <t>Investigación, desarrollo tecnológico, innovación y creación</t>
        </is>
      </c>
      <c r="D484" t="inlineStr">
        <is>
          <t>Anual</t>
        </is>
      </c>
      <c r="E484" t="inlineStr">
        <is>
          <t>Positivo</t>
        </is>
      </c>
      <c r="F484" s="137" t="n">
        <v>45657</v>
      </c>
      <c r="G484" t="n">
        <v>3</v>
      </c>
      <c r="H484" t="n">
        <v>3.07</v>
      </c>
      <c r="I484" t="n">
        <v>1.023333333333333</v>
      </c>
      <c r="J484" t="n">
        <v>1.023333333333333</v>
      </c>
      <c r="M484" t="n">
        <v>2024</v>
      </c>
      <c r="N484" t="inlineStr">
        <is>
          <t>Diciembre</t>
        </is>
      </c>
      <c r="O484" t="inlineStr">
        <is>
          <t>2024-2</t>
        </is>
      </c>
      <c r="P484" t="n">
        <v>0</v>
      </c>
      <c r="Q484" t="n">
        <v>0</v>
      </c>
      <c r="R484" t="n">
        <v>0</v>
      </c>
      <c r="S484" t="inlineStr">
        <is>
          <t>Calidad</t>
        </is>
      </c>
      <c r="T484" t="inlineStr">
        <is>
          <t>144-2024-12-31</t>
        </is>
      </c>
      <c r="U484" t="n">
        <v>1</v>
      </c>
    </row>
    <row r="485">
      <c r="A485" t="inlineStr">
        <is>
          <t>144</t>
        </is>
      </c>
      <c r="B485" t="inlineStr">
        <is>
          <t>Productos de investigación</t>
        </is>
      </c>
      <c r="C485" t="inlineStr">
        <is>
          <t>Investigación, desarrollo tecnológico, innovación y creación</t>
        </is>
      </c>
      <c r="D485" t="inlineStr">
        <is>
          <t>Anual</t>
        </is>
      </c>
      <c r="E485" t="inlineStr">
        <is>
          <t>Positivo</t>
        </is>
      </c>
      <c r="F485" s="137" t="n">
        <v>46022</v>
      </c>
      <c r="G485" t="n">
        <v>4</v>
      </c>
      <c r="H485" t="inlineStr">
        <is>
          <t>1.95</t>
        </is>
      </c>
      <c r="I485" t="n">
        <v>0.4875</v>
      </c>
      <c r="J485" t="n">
        <v>0.4875</v>
      </c>
      <c r="K485" t="inlineStr">
        <is>
          <t>4.0%</t>
        </is>
      </c>
      <c r="L485" t="inlineStr">
        <is>
          <t>1.95%</t>
        </is>
      </c>
      <c r="M485" t="n">
        <v>2025</v>
      </c>
      <c r="N485" t="inlineStr">
        <is>
          <t>Diciembre</t>
        </is>
      </c>
      <c r="O485" t="inlineStr">
        <is>
          <t>2025-2</t>
        </is>
      </c>
      <c r="P485" t="n">
        <v>2</v>
      </c>
      <c r="Q485" t="n">
        <v>2</v>
      </c>
      <c r="R485" t="n">
        <v>0</v>
      </c>
      <c r="S485" t="inlineStr">
        <is>
          <t>Calidad</t>
        </is>
      </c>
      <c r="T485" t="inlineStr">
        <is>
          <t>144-2025-12-31</t>
        </is>
      </c>
      <c r="U485" t="n">
        <v>31</v>
      </c>
    </row>
    <row r="486">
      <c r="A486" t="inlineStr">
        <is>
          <t>145</t>
        </is>
      </c>
      <c r="B486" t="inlineStr">
        <is>
          <t>Semilleros de Investigación, Innovación y Creación</t>
        </is>
      </c>
      <c r="C486" t="inlineStr">
        <is>
          <t>Formación para la investigación, creación e innovación</t>
        </is>
      </c>
      <c r="D486" t="inlineStr">
        <is>
          <t>Semestral</t>
        </is>
      </c>
      <c r="E486" t="inlineStr">
        <is>
          <t>Positivo</t>
        </is>
      </c>
      <c r="F486" s="137" t="n">
        <v>45107</v>
      </c>
      <c r="G486" t="n">
        <v>1</v>
      </c>
      <c r="H486" t="n">
        <v>2</v>
      </c>
      <c r="I486" t="n">
        <v>1.3</v>
      </c>
      <c r="J486" t="n">
        <v>2</v>
      </c>
      <c r="K486" t="inlineStr">
        <is>
          <t>ENT</t>
        </is>
      </c>
      <c r="L486" t="inlineStr">
        <is>
          <t>DEC</t>
        </is>
      </c>
      <c r="M486" t="n">
        <v>2023</v>
      </c>
      <c r="N486" t="inlineStr">
        <is>
          <t>Junio</t>
        </is>
      </c>
      <c r="O486" t="inlineStr">
        <is>
          <t>2023-1</t>
        </is>
      </c>
      <c r="P486" t="n">
        <v>0</v>
      </c>
      <c r="Q486" t="n">
        <v>0</v>
      </c>
      <c r="R486" t="n">
        <v>0</v>
      </c>
      <c r="S486" t="inlineStr">
        <is>
          <t>Calidad</t>
        </is>
      </c>
      <c r="T486" t="inlineStr">
        <is>
          <t>145-2023-06-30</t>
        </is>
      </c>
      <c r="U486" t="n">
        <v>1</v>
      </c>
    </row>
    <row r="487">
      <c r="A487" t="inlineStr">
        <is>
          <t>145</t>
        </is>
      </c>
      <c r="B487" t="inlineStr">
        <is>
          <t>Semilleros de Investigación, Innovación y Creación</t>
        </is>
      </c>
      <c r="C487" t="inlineStr">
        <is>
          <t>Formación para la investigación, creación e innovación</t>
        </is>
      </c>
      <c r="D487" t="inlineStr">
        <is>
          <t>Semestral</t>
        </is>
      </c>
      <c r="E487" t="inlineStr">
        <is>
          <t>Positivo</t>
        </is>
      </c>
      <c r="F487" s="137" t="n">
        <v>45291</v>
      </c>
      <c r="G487" t="n">
        <v>1</v>
      </c>
      <c r="H487" t="n">
        <v>2</v>
      </c>
      <c r="I487" t="n">
        <v>1.3</v>
      </c>
      <c r="J487" t="n">
        <v>2</v>
      </c>
      <c r="K487" t="inlineStr">
        <is>
          <t>ENT</t>
        </is>
      </c>
      <c r="L487" t="inlineStr">
        <is>
          <t>DEC</t>
        </is>
      </c>
      <c r="M487" t="n">
        <v>2023</v>
      </c>
      <c r="N487" t="inlineStr">
        <is>
          <t>Diciembre</t>
        </is>
      </c>
      <c r="O487" t="inlineStr">
        <is>
          <t>2023-2</t>
        </is>
      </c>
      <c r="P487" t="n">
        <v>0</v>
      </c>
      <c r="Q487" t="n">
        <v>0</v>
      </c>
      <c r="R487" t="n">
        <v>0</v>
      </c>
      <c r="S487" t="inlineStr">
        <is>
          <t>Calidad</t>
        </is>
      </c>
      <c r="T487" t="inlineStr">
        <is>
          <t>145-2023-12-31</t>
        </is>
      </c>
      <c r="U487" t="n">
        <v>1</v>
      </c>
    </row>
    <row r="488">
      <c r="A488" t="inlineStr">
        <is>
          <t>145</t>
        </is>
      </c>
      <c r="B488" t="inlineStr">
        <is>
          <t>Semilleros de Investigación, Innovación y Creación</t>
        </is>
      </c>
      <c r="C488" t="inlineStr">
        <is>
          <t>Formación para la investigación, creación e innovación</t>
        </is>
      </c>
      <c r="D488" t="inlineStr">
        <is>
          <t>Semestral</t>
        </is>
      </c>
      <c r="E488" t="inlineStr">
        <is>
          <t>Positivo</t>
        </is>
      </c>
      <c r="F488" s="137" t="n">
        <v>45473</v>
      </c>
      <c r="G488" t="n">
        <v>1</v>
      </c>
      <c r="H488" t="n">
        <v>1.97</v>
      </c>
      <c r="I488" t="n">
        <v>1.3</v>
      </c>
      <c r="J488" t="n">
        <v>1.97</v>
      </c>
      <c r="K488" t="inlineStr">
        <is>
          <t>ENT</t>
        </is>
      </c>
      <c r="L488" t="inlineStr">
        <is>
          <t>DEC</t>
        </is>
      </c>
      <c r="M488" t="n">
        <v>2024</v>
      </c>
      <c r="N488" t="inlineStr">
        <is>
          <t>Junio</t>
        </is>
      </c>
      <c r="O488" t="inlineStr">
        <is>
          <t>2024-1</t>
        </is>
      </c>
      <c r="P488" t="n">
        <v>0</v>
      </c>
      <c r="Q488" t="n">
        <v>2</v>
      </c>
      <c r="R488" t="n">
        <v>0</v>
      </c>
      <c r="S488" t="inlineStr">
        <is>
          <t>Calidad</t>
        </is>
      </c>
      <c r="T488" t="inlineStr">
        <is>
          <t>145-2024-06-30</t>
        </is>
      </c>
      <c r="U488" t="n">
        <v>1</v>
      </c>
    </row>
    <row r="489">
      <c r="A489" t="inlineStr">
        <is>
          <t>145</t>
        </is>
      </c>
      <c r="B489" t="inlineStr">
        <is>
          <t>Semilleros de Investigación, Innovación y Creación</t>
        </is>
      </c>
      <c r="C489" t="inlineStr">
        <is>
          <t>Formación para la investigación, creación e innovación</t>
        </is>
      </c>
      <c r="D489" t="inlineStr">
        <is>
          <t>Semestral</t>
        </is>
      </c>
      <c r="E489" t="inlineStr">
        <is>
          <t>Positivo</t>
        </is>
      </c>
      <c r="F489" s="137" t="n">
        <v>45657</v>
      </c>
      <c r="G489" t="n">
        <v>1</v>
      </c>
      <c r="H489" t="n">
        <v>1.94</v>
      </c>
      <c r="I489" t="n">
        <v>1.3</v>
      </c>
      <c r="J489" t="n">
        <v>1.94</v>
      </c>
      <c r="K489" t="inlineStr">
        <is>
          <t>ENT</t>
        </is>
      </c>
      <c r="L489" t="inlineStr">
        <is>
          <t>DEC</t>
        </is>
      </c>
      <c r="M489" t="n">
        <v>2024</v>
      </c>
      <c r="N489" t="inlineStr">
        <is>
          <t>Diciembre</t>
        </is>
      </c>
      <c r="O489" t="inlineStr">
        <is>
          <t>2024-2</t>
        </is>
      </c>
      <c r="P489" t="n">
        <v>0</v>
      </c>
      <c r="Q489" t="n">
        <v>2</v>
      </c>
      <c r="R489" t="n">
        <v>0</v>
      </c>
      <c r="S489" t="inlineStr">
        <is>
          <t>Calidad</t>
        </is>
      </c>
      <c r="T489" t="inlineStr">
        <is>
          <t>145-2024-12-31</t>
        </is>
      </c>
      <c r="U489" t="n">
        <v>1</v>
      </c>
    </row>
    <row r="490">
      <c r="A490" t="inlineStr">
        <is>
          <t>145</t>
        </is>
      </c>
      <c r="B490" t="inlineStr">
        <is>
          <t>Semilleros de Investigación, Innovación y Creación</t>
        </is>
      </c>
      <c r="C490" t="inlineStr">
        <is>
          <t>Formación para la investigación, creación e innovación</t>
        </is>
      </c>
      <c r="D490" t="inlineStr">
        <is>
          <t>Semestral</t>
        </is>
      </c>
      <c r="E490" t="inlineStr">
        <is>
          <t>Positivo</t>
        </is>
      </c>
      <c r="F490" s="137" t="n">
        <v>45838</v>
      </c>
      <c r="G490" t="n">
        <v>1</v>
      </c>
      <c r="H490" t="inlineStr">
        <is>
          <t>1.74</t>
        </is>
      </c>
      <c r="I490" t="n">
        <v>1.3</v>
      </c>
      <c r="J490" t="n">
        <v>1.74</v>
      </c>
      <c r="K490" t="inlineStr">
        <is>
          <t>1.0%</t>
        </is>
      </c>
      <c r="L490" t="inlineStr">
        <is>
          <t>1.74%</t>
        </is>
      </c>
      <c r="M490" t="n">
        <v>2025</v>
      </c>
      <c r="N490" t="inlineStr">
        <is>
          <t>Junio</t>
        </is>
      </c>
      <c r="O490" t="inlineStr">
        <is>
          <t>2025-1</t>
        </is>
      </c>
      <c r="P490" t="n">
        <v>2</v>
      </c>
      <c r="Q490" t="n">
        <v>2</v>
      </c>
      <c r="R490" t="n">
        <v>0</v>
      </c>
      <c r="S490" t="inlineStr">
        <is>
          <t>Calidad</t>
        </is>
      </c>
      <c r="T490" t="inlineStr">
        <is>
          <t>145-2025-06-30</t>
        </is>
      </c>
      <c r="U490" t="n">
        <v>30</v>
      </c>
    </row>
    <row r="491">
      <c r="A491" t="inlineStr">
        <is>
          <t>145</t>
        </is>
      </c>
      <c r="B491" t="inlineStr">
        <is>
          <t>Semilleros de Investigación, Innovación y Creación</t>
        </is>
      </c>
      <c r="C491" t="inlineStr">
        <is>
          <t>Formación para la investigación, creación e innovación</t>
        </is>
      </c>
      <c r="D491" t="inlineStr">
        <is>
          <t>Semestral</t>
        </is>
      </c>
      <c r="E491" t="inlineStr">
        <is>
          <t>Positivo</t>
        </is>
      </c>
      <c r="F491" s="137" t="n">
        <v>46022</v>
      </c>
      <c r="G491" t="n">
        <v>1</v>
      </c>
      <c r="H491" t="inlineStr">
        <is>
          <t>1.62</t>
        </is>
      </c>
      <c r="I491" t="n">
        <v>1.3</v>
      </c>
      <c r="J491" t="n">
        <v>1.62</v>
      </c>
      <c r="K491" t="inlineStr">
        <is>
          <t>1.0%</t>
        </is>
      </c>
      <c r="L491" t="inlineStr">
        <is>
          <t>1.62%</t>
        </is>
      </c>
      <c r="M491" t="n">
        <v>2025</v>
      </c>
      <c r="N491" t="inlineStr">
        <is>
          <t>Diciembre</t>
        </is>
      </c>
      <c r="O491" t="inlineStr">
        <is>
          <t>2025-2</t>
        </is>
      </c>
      <c r="P491" t="n">
        <v>2</v>
      </c>
      <c r="Q491" t="n">
        <v>2</v>
      </c>
      <c r="R491" t="n">
        <v>0</v>
      </c>
      <c r="S491" t="inlineStr">
        <is>
          <t>Calidad</t>
        </is>
      </c>
      <c r="T491" t="inlineStr">
        <is>
          <t>145-2025-12-31</t>
        </is>
      </c>
      <c r="U491" t="n">
        <v>31</v>
      </c>
    </row>
    <row r="492">
      <c r="A492" t="inlineStr">
        <is>
          <t>146</t>
        </is>
      </c>
      <c r="B492" t="inlineStr">
        <is>
          <t>Docentes vinculados a investigación</t>
        </is>
      </c>
      <c r="C492" t="inlineStr">
        <is>
          <t>Investigación, desarrollo tecnológico, innovación y creación</t>
        </is>
      </c>
      <c r="D492" t="inlineStr">
        <is>
          <t>Semestral</t>
        </is>
      </c>
      <c r="E492" t="inlineStr">
        <is>
          <t>Positivo</t>
        </is>
      </c>
      <c r="F492" s="137" t="n">
        <v>45107</v>
      </c>
      <c r="G492" t="n">
        <v>230</v>
      </c>
      <c r="H492" t="n">
        <v>278</v>
      </c>
      <c r="I492" t="n">
        <v>1.208695652173913</v>
      </c>
      <c r="J492" t="n">
        <v>1.208695652173913</v>
      </c>
      <c r="K492" t="inlineStr">
        <is>
          <t>ENT</t>
        </is>
      </c>
      <c r="L492" t="inlineStr">
        <is>
          <t>ENT</t>
        </is>
      </c>
      <c r="M492" t="n">
        <v>2023</v>
      </c>
      <c r="N492" t="inlineStr">
        <is>
          <t>Junio</t>
        </is>
      </c>
      <c r="O492" t="inlineStr">
        <is>
          <t>2023-1</t>
        </is>
      </c>
      <c r="P492" t="n">
        <v>0</v>
      </c>
      <c r="Q492" t="n">
        <v>0</v>
      </c>
      <c r="R492" t="n">
        <v>0</v>
      </c>
      <c r="S492" t="inlineStr">
        <is>
          <t>Calidad</t>
        </is>
      </c>
      <c r="T492" t="inlineStr">
        <is>
          <t>146-2023-06-30</t>
        </is>
      </c>
      <c r="U492" t="n">
        <v>1</v>
      </c>
    </row>
    <row r="493">
      <c r="A493" t="inlineStr">
        <is>
          <t>146</t>
        </is>
      </c>
      <c r="B493" t="inlineStr">
        <is>
          <t>Docentes vinculados a investigación</t>
        </is>
      </c>
      <c r="C493" t="inlineStr">
        <is>
          <t>Investigación, desarrollo tecnológico, innovación y creación</t>
        </is>
      </c>
      <c r="D493" t="inlineStr">
        <is>
          <t>Semestral</t>
        </is>
      </c>
      <c r="E493" t="inlineStr">
        <is>
          <t>Positivo</t>
        </is>
      </c>
      <c r="F493" s="137" t="n">
        <v>45291</v>
      </c>
      <c r="G493" t="n">
        <v>230</v>
      </c>
      <c r="H493" t="n">
        <v>342</v>
      </c>
      <c r="I493" t="n">
        <v>1.486956521739131</v>
      </c>
      <c r="J493" t="n">
        <v>1.486956521739131</v>
      </c>
      <c r="K493" t="inlineStr">
        <is>
          <t>ENT</t>
        </is>
      </c>
      <c r="L493" t="inlineStr">
        <is>
          <t>ENT</t>
        </is>
      </c>
      <c r="M493" t="n">
        <v>2023</v>
      </c>
      <c r="N493" t="inlineStr">
        <is>
          <t>Diciembre</t>
        </is>
      </c>
      <c r="O493" t="inlineStr">
        <is>
          <t>2023-2</t>
        </is>
      </c>
      <c r="P493" t="n">
        <v>0</v>
      </c>
      <c r="Q493" t="n">
        <v>0</v>
      </c>
      <c r="R493" t="n">
        <v>0</v>
      </c>
      <c r="S493" t="inlineStr">
        <is>
          <t>Calidad</t>
        </is>
      </c>
      <c r="T493" t="inlineStr">
        <is>
          <t>146-2023-12-31</t>
        </is>
      </c>
      <c r="U493" t="n">
        <v>1</v>
      </c>
    </row>
    <row r="494">
      <c r="A494" t="inlineStr">
        <is>
          <t>146</t>
        </is>
      </c>
      <c r="B494" t="inlineStr">
        <is>
          <t>Docentes vinculados a investigación</t>
        </is>
      </c>
      <c r="C494" t="inlineStr">
        <is>
          <t>Investigación, desarrollo tecnológico, innovación y creación</t>
        </is>
      </c>
      <c r="D494" t="inlineStr">
        <is>
          <t>Semestral</t>
        </is>
      </c>
      <c r="E494" t="inlineStr">
        <is>
          <t>Positivo</t>
        </is>
      </c>
      <c r="F494" s="137" t="n">
        <v>45473</v>
      </c>
      <c r="G494" t="n">
        <v>294</v>
      </c>
      <c r="H494" t="n">
        <v>334</v>
      </c>
      <c r="I494" t="n">
        <v>1.136054421768707</v>
      </c>
      <c r="J494" t="n">
        <v>1.136054421768707</v>
      </c>
      <c r="K494" t="inlineStr">
        <is>
          <t>ENT</t>
        </is>
      </c>
      <c r="L494" t="inlineStr">
        <is>
          <t>ENT</t>
        </is>
      </c>
      <c r="M494" t="n">
        <v>2024</v>
      </c>
      <c r="N494" t="inlineStr">
        <is>
          <t>Junio</t>
        </is>
      </c>
      <c r="O494" t="inlineStr">
        <is>
          <t>2024-1</t>
        </is>
      </c>
      <c r="P494" t="n">
        <v>0</v>
      </c>
      <c r="Q494" t="n">
        <v>0</v>
      </c>
      <c r="R494" t="n">
        <v>0</v>
      </c>
      <c r="S494" t="inlineStr">
        <is>
          <t>Calidad</t>
        </is>
      </c>
      <c r="T494" t="inlineStr">
        <is>
          <t>146-2024-06-30</t>
        </is>
      </c>
      <c r="U494" t="n">
        <v>1</v>
      </c>
    </row>
    <row r="495">
      <c r="A495" t="inlineStr">
        <is>
          <t>146</t>
        </is>
      </c>
      <c r="B495" t="inlineStr">
        <is>
          <t>Docentes vinculados a investigación</t>
        </is>
      </c>
      <c r="C495" t="inlineStr">
        <is>
          <t>Investigación, desarrollo tecnológico, innovación y creación</t>
        </is>
      </c>
      <c r="D495" t="inlineStr">
        <is>
          <t>Semestral</t>
        </is>
      </c>
      <c r="E495" t="inlineStr">
        <is>
          <t>Positivo</t>
        </is>
      </c>
      <c r="F495" s="137" t="n">
        <v>45657</v>
      </c>
      <c r="G495" t="n">
        <v>294</v>
      </c>
      <c r="H495" t="n">
        <v>343</v>
      </c>
      <c r="I495" t="n">
        <v>1.166666666666667</v>
      </c>
      <c r="J495" t="n">
        <v>1.166666666666667</v>
      </c>
      <c r="K495" t="inlineStr">
        <is>
          <t>ENT</t>
        </is>
      </c>
      <c r="L495" t="inlineStr">
        <is>
          <t>ENT</t>
        </is>
      </c>
      <c r="M495" t="n">
        <v>2024</v>
      </c>
      <c r="N495" t="inlineStr">
        <is>
          <t>Diciembre</t>
        </is>
      </c>
      <c r="O495" t="inlineStr">
        <is>
          <t>2024-2</t>
        </is>
      </c>
      <c r="P495" t="n">
        <v>0</v>
      </c>
      <c r="Q495" t="n">
        <v>0</v>
      </c>
      <c r="R495" t="n">
        <v>0</v>
      </c>
      <c r="S495" t="inlineStr">
        <is>
          <t>Calidad</t>
        </is>
      </c>
      <c r="T495" t="inlineStr">
        <is>
          <t>146-2024-12-31</t>
        </is>
      </c>
      <c r="U495" t="n">
        <v>1</v>
      </c>
    </row>
    <row r="496">
      <c r="A496" t="inlineStr">
        <is>
          <t>146</t>
        </is>
      </c>
      <c r="B496" t="inlineStr">
        <is>
          <t>Docentes vinculados a investigación</t>
        </is>
      </c>
      <c r="C496" t="inlineStr">
        <is>
          <t>Investigación, desarrollo tecnológico, innovación y creación</t>
        </is>
      </c>
      <c r="D496" t="inlineStr">
        <is>
          <t>Semestral</t>
        </is>
      </c>
      <c r="E496" t="inlineStr">
        <is>
          <t>Positivo</t>
        </is>
      </c>
      <c r="F496" s="137" t="n">
        <v>45838</v>
      </c>
      <c r="G496" t="n">
        <v>100</v>
      </c>
      <c r="H496" t="inlineStr">
        <is>
          <t>107</t>
        </is>
      </c>
      <c r="I496" t="n">
        <v>1.07</v>
      </c>
      <c r="J496" t="n">
        <v>1.07</v>
      </c>
      <c r="K496" t="inlineStr">
        <is>
          <t>100.0%</t>
        </is>
      </c>
      <c r="L496" t="inlineStr">
        <is>
          <t>107.0%</t>
        </is>
      </c>
      <c r="M496" t="n">
        <v>2025</v>
      </c>
      <c r="N496" t="inlineStr">
        <is>
          <t>Junio</t>
        </is>
      </c>
      <c r="O496" t="inlineStr">
        <is>
          <t>2025-1</t>
        </is>
      </c>
      <c r="P496" t="n">
        <v>2</v>
      </c>
      <c r="Q496" t="n">
        <v>2</v>
      </c>
      <c r="R496" t="n">
        <v>0</v>
      </c>
      <c r="S496" t="inlineStr">
        <is>
          <t>Calidad</t>
        </is>
      </c>
      <c r="T496" t="inlineStr">
        <is>
          <t>146-2025-06-30</t>
        </is>
      </c>
      <c r="U496" t="n">
        <v>30</v>
      </c>
    </row>
    <row r="497">
      <c r="A497" t="inlineStr">
        <is>
          <t>146</t>
        </is>
      </c>
      <c r="B497" t="inlineStr">
        <is>
          <t>Docentes vinculados a investigación</t>
        </is>
      </c>
      <c r="C497" t="inlineStr">
        <is>
          <t>Investigación, desarrollo tecnológico, innovación y creación</t>
        </is>
      </c>
      <c r="D497" t="inlineStr">
        <is>
          <t>Semestral</t>
        </is>
      </c>
      <c r="E497" t="inlineStr">
        <is>
          <t>Positivo</t>
        </is>
      </c>
      <c r="F497" s="137" t="n">
        <v>46022</v>
      </c>
      <c r="G497" t="n">
        <v>100</v>
      </c>
      <c r="H497" t="inlineStr">
        <is>
          <t>133</t>
        </is>
      </c>
      <c r="I497" t="n">
        <v>1.3</v>
      </c>
      <c r="J497" t="n">
        <v>1.33</v>
      </c>
      <c r="K497" t="inlineStr">
        <is>
          <t>100.0%</t>
        </is>
      </c>
      <c r="L497" t="inlineStr">
        <is>
          <t>133.0%</t>
        </is>
      </c>
      <c r="M497" t="n">
        <v>2025</v>
      </c>
      <c r="N497" t="inlineStr">
        <is>
          <t>Diciembre</t>
        </is>
      </c>
      <c r="O497" t="inlineStr">
        <is>
          <t>2025-2</t>
        </is>
      </c>
      <c r="P497" t="n">
        <v>2</v>
      </c>
      <c r="Q497" t="n">
        <v>2</v>
      </c>
      <c r="R497" t="n">
        <v>0</v>
      </c>
      <c r="S497" t="inlineStr">
        <is>
          <t>Calidad</t>
        </is>
      </c>
      <c r="T497" t="inlineStr">
        <is>
          <t>146-2025-12-31</t>
        </is>
      </c>
      <c r="U497" t="n">
        <v>31</v>
      </c>
    </row>
    <row r="498">
      <c r="A498" t="inlineStr">
        <is>
          <t>147</t>
        </is>
      </c>
      <c r="B498" t="inlineStr">
        <is>
          <t>Grupos de investigación categorizados</t>
        </is>
      </c>
      <c r="C498" t="inlineStr">
        <is>
          <t>Investigación, desarrollo tecnológico, innovación y creación</t>
        </is>
      </c>
      <c r="D498" t="inlineStr">
        <is>
          <t>Anual</t>
        </is>
      </c>
      <c r="E498" t="inlineStr">
        <is>
          <t>Positivo</t>
        </is>
      </c>
      <c r="F498" s="137" t="n">
        <v>45291</v>
      </c>
      <c r="G498" t="n">
        <v>13</v>
      </c>
      <c r="H498" t="n">
        <v>11</v>
      </c>
      <c r="I498" t="n">
        <v>0.8461538461538461</v>
      </c>
      <c r="J498" t="n">
        <v>0.8461538461538461</v>
      </c>
      <c r="K498" t="inlineStr">
        <is>
          <t>ENT</t>
        </is>
      </c>
      <c r="L498" t="inlineStr">
        <is>
          <t>ENT</t>
        </is>
      </c>
      <c r="M498" t="n">
        <v>2023</v>
      </c>
      <c r="N498" t="inlineStr">
        <is>
          <t>Diciembre</t>
        </is>
      </c>
      <c r="O498" t="inlineStr">
        <is>
          <t>2023-2</t>
        </is>
      </c>
      <c r="P498" t="n">
        <v>0</v>
      </c>
      <c r="Q498" t="n">
        <v>0</v>
      </c>
      <c r="R498" t="n">
        <v>0</v>
      </c>
      <c r="S498" t="inlineStr">
        <is>
          <t>Calidad</t>
        </is>
      </c>
      <c r="T498" t="inlineStr">
        <is>
          <t>147-2023-12-31</t>
        </is>
      </c>
      <c r="U498" t="n">
        <v>1</v>
      </c>
    </row>
    <row r="499">
      <c r="A499" t="inlineStr">
        <is>
          <t>147</t>
        </is>
      </c>
      <c r="B499" t="inlineStr">
        <is>
          <t>Grupos de investigación categorizados</t>
        </is>
      </c>
      <c r="C499" t="inlineStr">
        <is>
          <t>Investigación, desarrollo tecnológico, innovación y creación</t>
        </is>
      </c>
      <c r="D499" t="inlineStr">
        <is>
          <t>Anual</t>
        </is>
      </c>
      <c r="E499" t="inlineStr">
        <is>
          <t>Positivo</t>
        </is>
      </c>
      <c r="F499" s="137" t="n">
        <v>45657</v>
      </c>
      <c r="G499" t="n">
        <v>16</v>
      </c>
      <c r="H499" t="n">
        <v>12</v>
      </c>
      <c r="I499" t="n">
        <v>0.75</v>
      </c>
      <c r="J499" t="n">
        <v>0.75</v>
      </c>
      <c r="M499" t="n">
        <v>2024</v>
      </c>
      <c r="N499" t="inlineStr">
        <is>
          <t>Diciembre</t>
        </is>
      </c>
      <c r="O499" t="inlineStr">
        <is>
          <t>2024-2</t>
        </is>
      </c>
      <c r="P499" t="n">
        <v>0</v>
      </c>
      <c r="Q499" t="n">
        <v>0</v>
      </c>
      <c r="R499" t="n">
        <v>0</v>
      </c>
      <c r="S499" t="inlineStr">
        <is>
          <t>Calidad</t>
        </is>
      </c>
      <c r="T499" t="inlineStr">
        <is>
          <t>147-2024-12-31</t>
        </is>
      </c>
      <c r="U499" t="n">
        <v>1</v>
      </c>
    </row>
    <row r="500">
      <c r="A500" t="inlineStr">
        <is>
          <t>147</t>
        </is>
      </c>
      <c r="B500" t="inlineStr">
        <is>
          <t>Grupos de investigación categorizados</t>
        </is>
      </c>
      <c r="C500" t="inlineStr">
        <is>
          <t>Investigación, desarrollo tecnológico, innovación y creación</t>
        </is>
      </c>
      <c r="D500" t="inlineStr">
        <is>
          <t>Anual</t>
        </is>
      </c>
      <c r="E500" t="inlineStr">
        <is>
          <t>Positivo</t>
        </is>
      </c>
      <c r="F500" s="137" t="n">
        <v>46022</v>
      </c>
      <c r="G500" t="n">
        <v>16</v>
      </c>
      <c r="H500" t="inlineStr">
        <is>
          <t>16</t>
        </is>
      </c>
      <c r="I500" t="n">
        <v>1</v>
      </c>
      <c r="J500" t="n">
        <v>1</v>
      </c>
      <c r="K500" t="inlineStr">
        <is>
          <t>16.0%</t>
        </is>
      </c>
      <c r="L500" t="inlineStr">
        <is>
          <t>16.0%</t>
        </is>
      </c>
      <c r="M500" t="n">
        <v>2025</v>
      </c>
      <c r="N500" t="inlineStr">
        <is>
          <t>Diciembre</t>
        </is>
      </c>
      <c r="O500" t="inlineStr">
        <is>
          <t>2025-2</t>
        </is>
      </c>
      <c r="P500" t="n">
        <v>2</v>
      </c>
      <c r="Q500" t="n">
        <v>2</v>
      </c>
      <c r="R500" t="n">
        <v>0</v>
      </c>
      <c r="S500" t="inlineStr">
        <is>
          <t>Calidad</t>
        </is>
      </c>
      <c r="T500" t="inlineStr">
        <is>
          <t>147-2025-12-31</t>
        </is>
      </c>
      <c r="U500" t="n">
        <v>31</v>
      </c>
    </row>
    <row r="501">
      <c r="A501" t="inlineStr">
        <is>
          <t>148</t>
        </is>
      </c>
      <c r="B501" t="inlineStr">
        <is>
          <t>% Estudiantes vinculados a investigación</t>
        </is>
      </c>
      <c r="C501" t="inlineStr">
        <is>
          <t>Formación para la investigación, creación e innovación</t>
        </is>
      </c>
      <c r="D501" t="inlineStr">
        <is>
          <t>Semestral</t>
        </is>
      </c>
      <c r="E501" t="inlineStr">
        <is>
          <t>Positivo</t>
        </is>
      </c>
      <c r="F501" s="137" t="n">
        <v>44926</v>
      </c>
      <c r="G501" t="n">
        <v>5</v>
      </c>
      <c r="H501" t="n">
        <v>4.66</v>
      </c>
      <c r="I501" t="n">
        <v>0.9320000000000001</v>
      </c>
      <c r="J501" t="n">
        <v>0.9320000000000001</v>
      </c>
      <c r="K501" t="inlineStr">
        <is>
          <t>%</t>
        </is>
      </c>
      <c r="L501" t="inlineStr">
        <is>
          <t>%</t>
        </is>
      </c>
      <c r="M501" t="n">
        <v>2022</v>
      </c>
      <c r="N501" t="inlineStr">
        <is>
          <t>Diciembre</t>
        </is>
      </c>
      <c r="O501" t="inlineStr">
        <is>
          <t>2022-2</t>
        </is>
      </c>
      <c r="P501" t="n">
        <v>0</v>
      </c>
      <c r="Q501" t="n">
        <v>1</v>
      </c>
      <c r="R501" t="n">
        <v>1</v>
      </c>
      <c r="S501" t="inlineStr">
        <is>
          <t>Calidad</t>
        </is>
      </c>
      <c r="T501" t="inlineStr">
        <is>
          <t>148-2022-12-31</t>
        </is>
      </c>
      <c r="U501" t="n">
        <v>1</v>
      </c>
    </row>
    <row r="502">
      <c r="A502" t="inlineStr">
        <is>
          <t>148</t>
        </is>
      </c>
      <c r="B502" t="inlineStr">
        <is>
          <t>% Estudiantes vinculados a investigación</t>
        </is>
      </c>
      <c r="C502" t="inlineStr">
        <is>
          <t>Formación para la investigación, creación e innovación</t>
        </is>
      </c>
      <c r="D502" t="inlineStr">
        <is>
          <t>Semestral</t>
        </is>
      </c>
      <c r="E502" t="inlineStr">
        <is>
          <t>Positivo</t>
        </is>
      </c>
      <c r="F502" s="137" t="n">
        <v>45107</v>
      </c>
      <c r="G502" t="n">
        <v>2.5</v>
      </c>
      <c r="H502" t="n">
        <v>4.11</v>
      </c>
      <c r="I502" t="n">
        <v>1.3</v>
      </c>
      <c r="J502" t="n">
        <v>1.644</v>
      </c>
      <c r="K502" t="inlineStr">
        <is>
          <t>%</t>
        </is>
      </c>
      <c r="L502" t="inlineStr">
        <is>
          <t>%</t>
        </is>
      </c>
      <c r="M502" t="n">
        <v>2023</v>
      </c>
      <c r="N502" t="inlineStr">
        <is>
          <t>Junio</t>
        </is>
      </c>
      <c r="O502" t="inlineStr">
        <is>
          <t>2023-1</t>
        </is>
      </c>
      <c r="P502" t="n">
        <v>2</v>
      </c>
      <c r="Q502" t="n">
        <v>1</v>
      </c>
      <c r="R502" t="n">
        <v>1</v>
      </c>
      <c r="S502" t="inlineStr">
        <is>
          <t>Calidad</t>
        </is>
      </c>
      <c r="T502" t="inlineStr">
        <is>
          <t>148-2023-06-30</t>
        </is>
      </c>
      <c r="U502" t="n">
        <v>1</v>
      </c>
    </row>
    <row r="503">
      <c r="A503" t="inlineStr">
        <is>
          <t>148</t>
        </is>
      </c>
      <c r="B503" t="inlineStr">
        <is>
          <t>% Estudiantes vinculados a investigación</t>
        </is>
      </c>
      <c r="C503" t="inlineStr">
        <is>
          <t>Formación para la investigación, creación e innovación</t>
        </is>
      </c>
      <c r="D503" t="inlineStr">
        <is>
          <t>Semestral</t>
        </is>
      </c>
      <c r="E503" t="inlineStr">
        <is>
          <t>Positivo</t>
        </is>
      </c>
      <c r="F503" s="137" t="n">
        <v>45291</v>
      </c>
      <c r="G503" t="n">
        <v>5</v>
      </c>
      <c r="H503" t="n">
        <v>5.71</v>
      </c>
      <c r="I503" t="n">
        <v>1.142</v>
      </c>
      <c r="J503" t="n">
        <v>1.142</v>
      </c>
      <c r="K503" t="inlineStr">
        <is>
          <t>%</t>
        </is>
      </c>
      <c r="L503" t="inlineStr">
        <is>
          <t>%</t>
        </is>
      </c>
      <c r="M503" t="n">
        <v>2023</v>
      </c>
      <c r="N503" t="inlineStr">
        <is>
          <t>Diciembre</t>
        </is>
      </c>
      <c r="O503" t="inlineStr">
        <is>
          <t>2023-2</t>
        </is>
      </c>
      <c r="P503" t="n">
        <v>0</v>
      </c>
      <c r="Q503" t="n">
        <v>1</v>
      </c>
      <c r="R503" t="n">
        <v>1</v>
      </c>
      <c r="S503" t="inlineStr">
        <is>
          <t>Calidad</t>
        </is>
      </c>
      <c r="T503" t="inlineStr">
        <is>
          <t>148-2023-12-31</t>
        </is>
      </c>
      <c r="U503" t="n">
        <v>1</v>
      </c>
    </row>
    <row r="504">
      <c r="A504" t="inlineStr">
        <is>
          <t>148</t>
        </is>
      </c>
      <c r="B504" t="inlineStr">
        <is>
          <t>% Estudiantes vinculados a investigación</t>
        </is>
      </c>
      <c r="C504" t="inlineStr">
        <is>
          <t>Formación para la investigación, creación e innovación</t>
        </is>
      </c>
      <c r="D504" t="inlineStr">
        <is>
          <t>Semestral</t>
        </is>
      </c>
      <c r="E504" t="inlineStr">
        <is>
          <t>Positivo</t>
        </is>
      </c>
      <c r="F504" s="137" t="n">
        <v>45473</v>
      </c>
      <c r="G504" t="n">
        <v>5</v>
      </c>
      <c r="H504" t="n">
        <v>4.3</v>
      </c>
      <c r="I504" t="n">
        <v>0.86</v>
      </c>
      <c r="J504" t="n">
        <v>0.86</v>
      </c>
      <c r="K504" t="inlineStr">
        <is>
          <t>%</t>
        </is>
      </c>
      <c r="L504" t="inlineStr">
        <is>
          <t>%</t>
        </is>
      </c>
      <c r="M504" t="n">
        <v>2024</v>
      </c>
      <c r="N504" t="inlineStr">
        <is>
          <t>Junio</t>
        </is>
      </c>
      <c r="O504" t="inlineStr">
        <is>
          <t>2024-1</t>
        </is>
      </c>
      <c r="P504" t="n">
        <v>0</v>
      </c>
      <c r="Q504" t="n">
        <v>1</v>
      </c>
      <c r="R504" t="n">
        <v>1</v>
      </c>
      <c r="S504" t="inlineStr">
        <is>
          <t>Calidad</t>
        </is>
      </c>
      <c r="T504" t="inlineStr">
        <is>
          <t>148-2024-06-30</t>
        </is>
      </c>
      <c r="U504" t="n">
        <v>1</v>
      </c>
    </row>
    <row r="505">
      <c r="A505" t="inlineStr">
        <is>
          <t>148</t>
        </is>
      </c>
      <c r="B505" t="inlineStr">
        <is>
          <t>Estudiantes vinculados a investigación</t>
        </is>
      </c>
      <c r="C505" t="inlineStr">
        <is>
          <t>Formación para la investigación, creación e innovación</t>
        </is>
      </c>
      <c r="D505" t="inlineStr">
        <is>
          <t>Semestral</t>
        </is>
      </c>
      <c r="E505" t="inlineStr">
        <is>
          <t>Positivo</t>
        </is>
      </c>
      <c r="F505" s="137" t="n">
        <v>45657</v>
      </c>
      <c r="G505" t="n">
        <v>5</v>
      </c>
      <c r="H505" t="n">
        <v>6.3</v>
      </c>
      <c r="I505" t="n">
        <v>1.26</v>
      </c>
      <c r="J505" t="n">
        <v>1.26</v>
      </c>
      <c r="K505" t="inlineStr">
        <is>
          <t>%</t>
        </is>
      </c>
      <c r="L505" t="inlineStr">
        <is>
          <t>%</t>
        </is>
      </c>
      <c r="M505" t="n">
        <v>2024</v>
      </c>
      <c r="N505" t="inlineStr">
        <is>
          <t>Diciembre</t>
        </is>
      </c>
      <c r="O505" t="inlineStr">
        <is>
          <t>2024-2</t>
        </is>
      </c>
      <c r="P505" t="n">
        <v>0</v>
      </c>
      <c r="Q505" t="n">
        <v>1</v>
      </c>
      <c r="R505" t="n">
        <v>1</v>
      </c>
      <c r="S505" t="inlineStr">
        <is>
          <t>Calidad</t>
        </is>
      </c>
      <c r="T505" t="inlineStr">
        <is>
          <t>148-2024-12-31</t>
        </is>
      </c>
      <c r="U505" t="n">
        <v>1</v>
      </c>
    </row>
    <row r="506">
      <c r="A506" t="inlineStr">
        <is>
          <t>148</t>
        </is>
      </c>
      <c r="B506" t="inlineStr">
        <is>
          <t>Estudiantes vinculados a investigación</t>
        </is>
      </c>
      <c r="C506" t="inlineStr">
        <is>
          <t>Formación para la investigación, creación e innovación</t>
        </is>
      </c>
      <c r="D506" t="inlineStr">
        <is>
          <t>Semestral</t>
        </is>
      </c>
      <c r="E506" t="inlineStr">
        <is>
          <t>Positivo</t>
        </is>
      </c>
      <c r="F506" s="137" t="n">
        <v>45838</v>
      </c>
      <c r="G506" t="n">
        <v>4</v>
      </c>
      <c r="H506" t="inlineStr">
        <is>
          <t>4.08</t>
        </is>
      </c>
      <c r="I506" t="n">
        <v>1.02</v>
      </c>
      <c r="J506" t="n">
        <v>1.02</v>
      </c>
      <c r="K506" t="inlineStr">
        <is>
          <t>4.0%</t>
        </is>
      </c>
      <c r="L506" t="inlineStr">
        <is>
          <t>4.08%</t>
        </is>
      </c>
      <c r="M506" t="n">
        <v>2025</v>
      </c>
      <c r="N506" t="inlineStr">
        <is>
          <t>Junio</t>
        </is>
      </c>
      <c r="O506" t="inlineStr">
        <is>
          <t>2025-1</t>
        </is>
      </c>
      <c r="P506" t="n">
        <v>2</v>
      </c>
      <c r="Q506" t="n">
        <v>2</v>
      </c>
      <c r="R506" t="n">
        <v>1</v>
      </c>
      <c r="S506" t="inlineStr">
        <is>
          <t>Calidad</t>
        </is>
      </c>
      <c r="T506" t="inlineStr">
        <is>
          <t>148-2025-06-30</t>
        </is>
      </c>
      <c r="U506" t="n">
        <v>30</v>
      </c>
    </row>
    <row r="507">
      <c r="A507" t="inlineStr">
        <is>
          <t>148</t>
        </is>
      </c>
      <c r="B507" t="inlineStr">
        <is>
          <t>Estudiantes vinculados a investigación</t>
        </is>
      </c>
      <c r="C507" t="inlineStr">
        <is>
          <t>Formación para la investigación, creación e innovación</t>
        </is>
      </c>
      <c r="D507" t="inlineStr">
        <is>
          <t>Semestral</t>
        </is>
      </c>
      <c r="E507" t="inlineStr">
        <is>
          <t>Positivo</t>
        </is>
      </c>
      <c r="F507" s="137" t="n">
        <v>46022</v>
      </c>
      <c r="G507" t="n">
        <v>5</v>
      </c>
      <c r="H507" t="inlineStr">
        <is>
          <t>6.78</t>
        </is>
      </c>
      <c r="I507" t="n">
        <v>1.3</v>
      </c>
      <c r="J507" t="n">
        <v>1.356</v>
      </c>
      <c r="K507" t="inlineStr">
        <is>
          <t>5.0%</t>
        </is>
      </c>
      <c r="L507" t="inlineStr">
        <is>
          <t>6.78%</t>
        </is>
      </c>
      <c r="M507" t="n">
        <v>2025</v>
      </c>
      <c r="N507" t="inlineStr">
        <is>
          <t>Diciembre</t>
        </is>
      </c>
      <c r="O507" t="inlineStr">
        <is>
          <t>2025-2</t>
        </is>
      </c>
      <c r="P507" t="n">
        <v>2</v>
      </c>
      <c r="Q507" t="n">
        <v>2</v>
      </c>
      <c r="R507" t="n">
        <v>1</v>
      </c>
      <c r="S507" t="inlineStr">
        <is>
          <t>Calidad</t>
        </is>
      </c>
      <c r="T507" t="inlineStr">
        <is>
          <t>148-2025-12-31</t>
        </is>
      </c>
      <c r="U507" t="n">
        <v>31</v>
      </c>
    </row>
    <row r="508">
      <c r="A508" t="inlineStr">
        <is>
          <t>150</t>
        </is>
      </c>
      <c r="B508" t="inlineStr">
        <is>
          <t>Nivel de Satisfacción Servicios Prestados</t>
        </is>
      </c>
      <c r="C508" t="inlineStr">
        <is>
          <t>Investigación, desarrollo tecnológico e innovación</t>
        </is>
      </c>
      <c r="D508" t="inlineStr">
        <is>
          <t>Anual</t>
        </is>
      </c>
      <c r="E508" t="inlineStr">
        <is>
          <t>Positivo</t>
        </is>
      </c>
      <c r="F508" s="137" t="n">
        <v>44865</v>
      </c>
      <c r="G508" t="n">
        <v>80</v>
      </c>
      <c r="H508" t="n">
        <v>73.63999410551139</v>
      </c>
      <c r="I508" t="n">
        <v>0.9204999263188924</v>
      </c>
      <c r="J508" t="n">
        <v>0.9204999263188924</v>
      </c>
      <c r="K508" t="inlineStr">
        <is>
          <t>%</t>
        </is>
      </c>
      <c r="L508" t="inlineStr">
        <is>
          <t>%</t>
        </is>
      </c>
      <c r="M508" t="n">
        <v>2022</v>
      </c>
      <c r="N508" t="inlineStr">
        <is>
          <t>Octubre</t>
        </is>
      </c>
      <c r="O508" t="inlineStr">
        <is>
          <t>2022-2</t>
        </is>
      </c>
      <c r="P508" t="n">
        <v>0</v>
      </c>
      <c r="Q508" t="n">
        <v>0</v>
      </c>
      <c r="R508" t="n">
        <v>0</v>
      </c>
      <c r="S508" t="inlineStr">
        <is>
          <t>Calidad</t>
        </is>
      </c>
      <c r="T508" t="inlineStr">
        <is>
          <t>150-2022-10-31</t>
        </is>
      </c>
      <c r="U508" t="n">
        <v>1</v>
      </c>
    </row>
    <row r="509">
      <c r="A509" t="inlineStr">
        <is>
          <t>150</t>
        </is>
      </c>
      <c r="B509" t="inlineStr">
        <is>
          <t>Nivel de Satisfacción Servicios Prestados</t>
        </is>
      </c>
      <c r="C509" t="inlineStr">
        <is>
          <t>INVESTIGACIÓN, INNOVACIÓN Y CREACIÓN</t>
        </is>
      </c>
      <c r="D509" t="inlineStr">
        <is>
          <t>Anual</t>
        </is>
      </c>
      <c r="E509" t="inlineStr">
        <is>
          <t>Positivo</t>
        </is>
      </c>
      <c r="F509" s="137" t="n">
        <v>45230</v>
      </c>
      <c r="G509" t="n">
        <v>80</v>
      </c>
      <c r="H509" t="n">
        <v>94</v>
      </c>
      <c r="I509" t="n">
        <v>1.175</v>
      </c>
      <c r="J509" t="n">
        <v>1.175</v>
      </c>
      <c r="K509" t="inlineStr">
        <is>
          <t>%</t>
        </is>
      </c>
      <c r="L509" t="inlineStr">
        <is>
          <t>%</t>
        </is>
      </c>
      <c r="M509" t="n">
        <v>2023</v>
      </c>
      <c r="N509" t="inlineStr">
        <is>
          <t>Octubre</t>
        </is>
      </c>
      <c r="O509" t="inlineStr">
        <is>
          <t>2023-2</t>
        </is>
      </c>
      <c r="P509" t="n">
        <v>0</v>
      </c>
      <c r="Q509" t="n">
        <v>0</v>
      </c>
      <c r="R509" t="n">
        <v>0</v>
      </c>
      <c r="S509" t="inlineStr">
        <is>
          <t>Calidad</t>
        </is>
      </c>
      <c r="T509" t="inlineStr">
        <is>
          <t>150-2023-10-31</t>
        </is>
      </c>
      <c r="U509" t="n">
        <v>1</v>
      </c>
    </row>
    <row r="510">
      <c r="A510" t="inlineStr">
        <is>
          <t>150</t>
        </is>
      </c>
      <c r="B510" t="inlineStr">
        <is>
          <t>Nivel de Satisfacción Servicios Prestados</t>
        </is>
      </c>
      <c r="C510" t="inlineStr">
        <is>
          <t>Investigación, desarrollo tecnológico e innovación</t>
        </is>
      </c>
      <c r="D510" t="inlineStr">
        <is>
          <t>Anual</t>
        </is>
      </c>
      <c r="E510" t="inlineStr">
        <is>
          <t>Positivo</t>
        </is>
      </c>
      <c r="F510" s="137" t="n">
        <v>45291</v>
      </c>
      <c r="G510" t="n">
        <v>80</v>
      </c>
      <c r="H510" t="n">
        <v>84.34350070811109</v>
      </c>
      <c r="I510" t="n">
        <v>1.054293758851389</v>
      </c>
      <c r="J510" t="n">
        <v>1.054293758851389</v>
      </c>
      <c r="K510" t="inlineStr">
        <is>
          <t>%</t>
        </is>
      </c>
      <c r="L510" t="inlineStr">
        <is>
          <t>%</t>
        </is>
      </c>
      <c r="M510" t="n">
        <v>2023</v>
      </c>
      <c r="N510" t="inlineStr">
        <is>
          <t>Diciembre</t>
        </is>
      </c>
      <c r="O510" t="inlineStr">
        <is>
          <t>2023-2</t>
        </is>
      </c>
      <c r="P510" t="n">
        <v>0</v>
      </c>
      <c r="Q510" t="n">
        <v>0</v>
      </c>
      <c r="R510" t="n">
        <v>0</v>
      </c>
      <c r="S510" t="inlineStr">
        <is>
          <t>Calidad</t>
        </is>
      </c>
      <c r="T510" t="inlineStr">
        <is>
          <t>150-2023-12-31</t>
        </is>
      </c>
      <c r="U510" t="n">
        <v>1</v>
      </c>
    </row>
    <row r="511">
      <c r="A511" t="inlineStr">
        <is>
          <t>150</t>
        </is>
      </c>
      <c r="B511" t="inlineStr">
        <is>
          <t>Nivel de Satisfacción Servicios Prestados</t>
        </is>
      </c>
      <c r="C511" t="inlineStr">
        <is>
          <t>Investigación, desarrollo tecnológico, innovación y creación</t>
        </is>
      </c>
      <c r="D511" t="inlineStr">
        <is>
          <t>Anual</t>
        </is>
      </c>
      <c r="E511" t="inlineStr">
        <is>
          <t>Positivo</t>
        </is>
      </c>
      <c r="F511" s="137" t="n">
        <v>45657</v>
      </c>
      <c r="K511" t="inlineStr">
        <is>
          <t>%</t>
        </is>
      </c>
      <c r="L511" t="inlineStr">
        <is>
          <t>%</t>
        </is>
      </c>
      <c r="M511" t="n">
        <v>2024</v>
      </c>
      <c r="N511" t="inlineStr">
        <is>
          <t>Diciembre</t>
        </is>
      </c>
      <c r="O511" t="inlineStr">
        <is>
          <t>2024-2</t>
        </is>
      </c>
      <c r="P511" t="n">
        <v>0</v>
      </c>
      <c r="Q511" t="n">
        <v>0</v>
      </c>
      <c r="R511" t="n">
        <v>0</v>
      </c>
      <c r="S511" t="inlineStr">
        <is>
          <t>Calidad</t>
        </is>
      </c>
      <c r="T511" t="inlineStr">
        <is>
          <t>150-2024-12-31</t>
        </is>
      </c>
      <c r="U511" t="n">
        <v>1</v>
      </c>
    </row>
    <row r="512">
      <c r="A512" t="inlineStr">
        <is>
          <t>151</t>
        </is>
      </c>
      <c r="B512" t="inlineStr">
        <is>
          <t>Nivel de Satisfacción Servicios Prestados</t>
        </is>
      </c>
      <c r="C512" t="inlineStr">
        <is>
          <t>Biblioteca Institucional</t>
        </is>
      </c>
      <c r="D512" t="inlineStr">
        <is>
          <t>Anual</t>
        </is>
      </c>
      <c r="E512" t="inlineStr">
        <is>
          <t>Positivo</t>
        </is>
      </c>
      <c r="F512" s="137" t="n">
        <v>45230</v>
      </c>
      <c r="K512" t="inlineStr">
        <is>
          <t>%</t>
        </is>
      </c>
      <c r="L512" t="inlineStr">
        <is>
          <t>%</t>
        </is>
      </c>
      <c r="M512" t="n">
        <v>2023</v>
      </c>
      <c r="N512" t="inlineStr">
        <is>
          <t>Octubre</t>
        </is>
      </c>
      <c r="O512" t="inlineStr">
        <is>
          <t>2023-2</t>
        </is>
      </c>
      <c r="P512" t="n">
        <v>0</v>
      </c>
      <c r="Q512" t="n">
        <v>0</v>
      </c>
      <c r="R512" t="n">
        <v>0</v>
      </c>
      <c r="S512" t="inlineStr">
        <is>
          <t>Experiencia</t>
        </is>
      </c>
      <c r="T512" t="inlineStr">
        <is>
          <t>151-2023-10-31</t>
        </is>
      </c>
      <c r="U512" t="n">
        <v>1</v>
      </c>
    </row>
    <row r="513">
      <c r="A513" t="inlineStr">
        <is>
          <t>151</t>
        </is>
      </c>
      <c r="B513" t="inlineStr">
        <is>
          <t>Nivel de Satisfacción Servicios Prestados</t>
        </is>
      </c>
      <c r="C513" t="inlineStr">
        <is>
          <t>Biblioteca Institucional</t>
        </is>
      </c>
      <c r="D513" t="inlineStr">
        <is>
          <t>Anual</t>
        </is>
      </c>
      <c r="E513" t="inlineStr">
        <is>
          <t>Positivo</t>
        </is>
      </c>
      <c r="F513" s="137" t="n">
        <v>45291</v>
      </c>
      <c r="K513" t="inlineStr">
        <is>
          <t>No Aplica</t>
        </is>
      </c>
      <c r="L513" t="inlineStr">
        <is>
          <t>No Aplica</t>
        </is>
      </c>
      <c r="M513" t="n">
        <v>2023</v>
      </c>
      <c r="N513" t="inlineStr">
        <is>
          <t>Diciembre</t>
        </is>
      </c>
      <c r="O513" t="inlineStr">
        <is>
          <t>2023-2</t>
        </is>
      </c>
      <c r="P513" t="n">
        <v>0</v>
      </c>
      <c r="Q513" t="n">
        <v>0</v>
      </c>
      <c r="R513" t="n">
        <v>0</v>
      </c>
      <c r="S513" t="inlineStr">
        <is>
          <t>Experiencia</t>
        </is>
      </c>
      <c r="T513" t="inlineStr">
        <is>
          <t>151-2023-12-31</t>
        </is>
      </c>
      <c r="U513" t="n">
        <v>1</v>
      </c>
    </row>
    <row r="514">
      <c r="A514" t="inlineStr">
        <is>
          <t>151</t>
        </is>
      </c>
      <c r="B514" t="inlineStr">
        <is>
          <t>Nivel de Satisfacción Servicios Prestados</t>
        </is>
      </c>
      <c r="C514" t="inlineStr">
        <is>
          <t>Biblioteca Institucional</t>
        </is>
      </c>
      <c r="D514" t="inlineStr">
        <is>
          <t>Anual</t>
        </is>
      </c>
      <c r="E514" t="inlineStr">
        <is>
          <t>Positivo</t>
        </is>
      </c>
      <c r="F514" s="137" t="n">
        <v>45657</v>
      </c>
      <c r="K514" t="inlineStr">
        <is>
          <t>No Aplica</t>
        </is>
      </c>
      <c r="L514" t="inlineStr">
        <is>
          <t>No Aplica</t>
        </is>
      </c>
      <c r="M514" t="n">
        <v>2024</v>
      </c>
      <c r="N514" t="inlineStr">
        <is>
          <t>Diciembre</t>
        </is>
      </c>
      <c r="O514" t="inlineStr">
        <is>
          <t>2024-2</t>
        </is>
      </c>
      <c r="P514" t="n">
        <v>0</v>
      </c>
      <c r="Q514" t="n">
        <v>0</v>
      </c>
      <c r="R514" t="n">
        <v>0</v>
      </c>
      <c r="S514" t="inlineStr">
        <is>
          <t>Experiencia</t>
        </is>
      </c>
      <c r="T514" t="inlineStr">
        <is>
          <t>151-2024-12-31</t>
        </is>
      </c>
      <c r="U514" t="n">
        <v>1</v>
      </c>
    </row>
    <row r="515">
      <c r="A515" t="inlineStr">
        <is>
          <t>151</t>
        </is>
      </c>
      <c r="B515" t="inlineStr">
        <is>
          <t>Nivel de Satisfacción Servicios Prestados</t>
        </is>
      </c>
      <c r="C515" t="inlineStr">
        <is>
          <t>Biblioteca Institucional</t>
        </is>
      </c>
      <c r="D515" t="inlineStr">
        <is>
          <t>Anual</t>
        </is>
      </c>
      <c r="E515" t="inlineStr">
        <is>
          <t>Positivo</t>
        </is>
      </c>
      <c r="F515" s="137" t="n">
        <v>45961</v>
      </c>
      <c r="G515" t="n">
        <v>80</v>
      </c>
      <c r="H515" t="inlineStr">
        <is>
          <t>95</t>
        </is>
      </c>
      <c r="I515" t="n">
        <v>1.1875</v>
      </c>
      <c r="J515" t="n">
        <v>1.1875</v>
      </c>
      <c r="K515" t="inlineStr">
        <is>
          <t>80.0%</t>
        </is>
      </c>
      <c r="L515" t="inlineStr">
        <is>
          <t>95.0%</t>
        </is>
      </c>
      <c r="M515" t="n">
        <v>2025</v>
      </c>
      <c r="N515" t="inlineStr">
        <is>
          <t>Octubre</t>
        </is>
      </c>
      <c r="O515" t="inlineStr">
        <is>
          <t>2025-2</t>
        </is>
      </c>
      <c r="P515" t="n">
        <v>2</v>
      </c>
      <c r="Q515" t="n">
        <v>2</v>
      </c>
      <c r="R515" t="n">
        <v>0</v>
      </c>
      <c r="S515" t="inlineStr">
        <is>
          <t>Experiencia</t>
        </is>
      </c>
      <c r="T515" t="inlineStr">
        <is>
          <t>151-2025-10-31</t>
        </is>
      </c>
      <c r="U515" t="n">
        <v>31</v>
      </c>
    </row>
    <row r="516">
      <c r="A516" t="inlineStr">
        <is>
          <t>157</t>
        </is>
      </c>
      <c r="B516" t="inlineStr">
        <is>
          <t>Indexación de bases de datos o SIRES</t>
        </is>
      </c>
      <c r="C516" t="inlineStr">
        <is>
          <t>Editorial y Publicaciones</t>
        </is>
      </c>
      <c r="D516" t="inlineStr">
        <is>
          <t>Anual</t>
        </is>
      </c>
      <c r="E516" t="inlineStr">
        <is>
          <t>Positivo</t>
        </is>
      </c>
      <c r="F516" s="137" t="n">
        <v>45107</v>
      </c>
      <c r="G516" t="n">
        <v>3</v>
      </c>
      <c r="H516" t="n">
        <v>4</v>
      </c>
      <c r="I516" t="n">
        <v>1.333333333333333</v>
      </c>
      <c r="J516" t="n">
        <v>1.333333333333333</v>
      </c>
      <c r="K516" t="inlineStr">
        <is>
          <t>No Aplica</t>
        </is>
      </c>
      <c r="L516" t="inlineStr">
        <is>
          <t>No Aplica</t>
        </is>
      </c>
      <c r="M516" t="n">
        <v>2023</v>
      </c>
      <c r="N516" t="inlineStr">
        <is>
          <t>Junio</t>
        </is>
      </c>
      <c r="O516" t="inlineStr">
        <is>
          <t>2023-1</t>
        </is>
      </c>
      <c r="P516" t="n">
        <v>0</v>
      </c>
      <c r="Q516" t="n">
        <v>0</v>
      </c>
      <c r="R516" t="n">
        <v>0</v>
      </c>
      <c r="S516" t="inlineStr">
        <is>
          <t>Trasformación_Organizacional</t>
        </is>
      </c>
      <c r="T516" t="inlineStr">
        <is>
          <t>157-2023-06-30</t>
        </is>
      </c>
      <c r="U516" t="n">
        <v>1</v>
      </c>
    </row>
    <row r="517">
      <c r="A517" t="inlineStr">
        <is>
          <t>157</t>
        </is>
      </c>
      <c r="B517" t="inlineStr">
        <is>
          <t>Indexación de bases de datos o SIRES</t>
        </is>
      </c>
      <c r="C517" t="inlineStr">
        <is>
          <t>Editorial y Publicaciones</t>
        </is>
      </c>
      <c r="D517" t="inlineStr">
        <is>
          <t>Anual</t>
        </is>
      </c>
      <c r="E517" t="inlineStr">
        <is>
          <t>Positivo</t>
        </is>
      </c>
      <c r="F517" s="137" t="n">
        <v>45291</v>
      </c>
      <c r="G517" t="n">
        <v>3</v>
      </c>
      <c r="H517" t="n">
        <v>7</v>
      </c>
      <c r="I517" t="n">
        <v>2.333333333333333</v>
      </c>
      <c r="J517" t="n">
        <v>2.333333333333333</v>
      </c>
      <c r="K517" t="inlineStr">
        <is>
          <t>No Aplica</t>
        </is>
      </c>
      <c r="L517" t="inlineStr">
        <is>
          <t>No Aplica</t>
        </is>
      </c>
      <c r="M517" t="n">
        <v>2023</v>
      </c>
      <c r="N517" t="inlineStr">
        <is>
          <t>Diciembre</t>
        </is>
      </c>
      <c r="O517" t="inlineStr">
        <is>
          <t>2023-2</t>
        </is>
      </c>
      <c r="P517" t="n">
        <v>0</v>
      </c>
      <c r="Q517" t="n">
        <v>0</v>
      </c>
      <c r="R517" t="n">
        <v>0</v>
      </c>
      <c r="S517" t="inlineStr">
        <is>
          <t>Trasformación_Organizacional</t>
        </is>
      </c>
      <c r="T517" t="inlineStr">
        <is>
          <t>157-2023-12-31</t>
        </is>
      </c>
      <c r="U517" t="n">
        <v>1</v>
      </c>
    </row>
    <row r="518">
      <c r="A518" t="inlineStr">
        <is>
          <t>157</t>
        </is>
      </c>
      <c r="B518" t="inlineStr">
        <is>
          <t>Indexación de bases de datos o SIRES</t>
        </is>
      </c>
      <c r="C518" t="inlineStr">
        <is>
          <t>Editorial y Publicaciones</t>
        </is>
      </c>
      <c r="D518" t="inlineStr">
        <is>
          <t>Anual</t>
        </is>
      </c>
      <c r="E518" t="inlineStr">
        <is>
          <t>Positivo</t>
        </is>
      </c>
      <c r="F518" s="137" t="n">
        <v>45657</v>
      </c>
      <c r="G518" t="n">
        <v>100</v>
      </c>
      <c r="H518" t="n">
        <v>125</v>
      </c>
      <c r="I518" t="n">
        <v>1.25</v>
      </c>
      <c r="J518" t="n">
        <v>1.25</v>
      </c>
      <c r="M518" t="n">
        <v>2024</v>
      </c>
      <c r="N518" t="inlineStr">
        <is>
          <t>Diciembre</t>
        </is>
      </c>
      <c r="O518" t="inlineStr">
        <is>
          <t>2024-2</t>
        </is>
      </c>
      <c r="P518" t="n">
        <v>0</v>
      </c>
      <c r="Q518" t="n">
        <v>0</v>
      </c>
      <c r="R518" t="n">
        <v>0</v>
      </c>
      <c r="S518" t="inlineStr">
        <is>
          <t>Trasformación_Organizacional</t>
        </is>
      </c>
      <c r="T518" t="inlineStr">
        <is>
          <t>157-2024-12-31</t>
        </is>
      </c>
      <c r="U518" t="n">
        <v>1</v>
      </c>
    </row>
    <row r="519">
      <c r="A519" t="inlineStr">
        <is>
          <t>159</t>
        </is>
      </c>
      <c r="B519" t="inlineStr">
        <is>
          <t>Nivel de Satisfacción Servicios Prestados</t>
        </is>
      </c>
      <c r="C519" t="inlineStr">
        <is>
          <t>Editorial y Publicaciones</t>
        </is>
      </c>
      <c r="D519" t="inlineStr">
        <is>
          <t>Semestral</t>
        </is>
      </c>
      <c r="E519" t="inlineStr">
        <is>
          <t>Positivo</t>
        </is>
      </c>
      <c r="F519" s="137" t="n">
        <v>45107</v>
      </c>
      <c r="G519" t="n">
        <v>80</v>
      </c>
      <c r="H519" t="n">
        <v>96</v>
      </c>
      <c r="I519" t="n">
        <v>1.2</v>
      </c>
      <c r="J519" t="n">
        <v>1.2</v>
      </c>
      <c r="K519" t="inlineStr">
        <is>
          <t>%</t>
        </is>
      </c>
      <c r="L519" t="inlineStr">
        <is>
          <t>%</t>
        </is>
      </c>
      <c r="M519" t="n">
        <v>2023</v>
      </c>
      <c r="N519" t="inlineStr">
        <is>
          <t>Junio</t>
        </is>
      </c>
      <c r="O519" t="inlineStr">
        <is>
          <t>2023-1</t>
        </is>
      </c>
      <c r="P519" t="n">
        <v>0</v>
      </c>
      <c r="Q519" t="n">
        <v>0</v>
      </c>
      <c r="R519" t="n">
        <v>0</v>
      </c>
      <c r="S519" t="inlineStr">
        <is>
          <t>Trasformación_Organizacional</t>
        </is>
      </c>
      <c r="T519" t="inlineStr">
        <is>
          <t>159-2023-06-30</t>
        </is>
      </c>
      <c r="U519" t="n">
        <v>1</v>
      </c>
    </row>
    <row r="520">
      <c r="A520" t="inlineStr">
        <is>
          <t>159</t>
        </is>
      </c>
      <c r="B520" t="inlineStr">
        <is>
          <t>Nivel de Satisfacción Servicios Prestados</t>
        </is>
      </c>
      <c r="C520" t="inlineStr">
        <is>
          <t>Editorial y Publicaciones</t>
        </is>
      </c>
      <c r="D520" t="inlineStr">
        <is>
          <t>Semestral</t>
        </is>
      </c>
      <c r="E520" t="inlineStr">
        <is>
          <t>Positivo</t>
        </is>
      </c>
      <c r="F520" s="137" t="n">
        <v>45291</v>
      </c>
      <c r="G520" t="n">
        <v>80</v>
      </c>
      <c r="H520" t="n">
        <v>100</v>
      </c>
      <c r="I520" t="n">
        <v>1.25</v>
      </c>
      <c r="J520" t="n">
        <v>1.25</v>
      </c>
      <c r="K520" t="inlineStr">
        <is>
          <t>%</t>
        </is>
      </c>
      <c r="L520" t="inlineStr">
        <is>
          <t>%</t>
        </is>
      </c>
      <c r="M520" t="n">
        <v>2023</v>
      </c>
      <c r="N520" t="inlineStr">
        <is>
          <t>Diciembre</t>
        </is>
      </c>
      <c r="O520" t="inlineStr">
        <is>
          <t>2023-2</t>
        </is>
      </c>
      <c r="P520" t="n">
        <v>0</v>
      </c>
      <c r="Q520" t="n">
        <v>0</v>
      </c>
      <c r="R520" t="n">
        <v>0</v>
      </c>
      <c r="S520" t="inlineStr">
        <is>
          <t>Trasformación_Organizacional</t>
        </is>
      </c>
      <c r="T520" t="inlineStr">
        <is>
          <t>159-2023-12-31</t>
        </is>
      </c>
      <c r="U520" t="n">
        <v>1</v>
      </c>
    </row>
    <row r="521">
      <c r="A521" t="inlineStr">
        <is>
          <t>159</t>
        </is>
      </c>
      <c r="B521" t="inlineStr">
        <is>
          <t>Nivel de Satisfacción Servicios Prestados</t>
        </is>
      </c>
      <c r="C521" t="inlineStr">
        <is>
          <t>Editorial y Publicaciones</t>
        </is>
      </c>
      <c r="D521" t="inlineStr">
        <is>
          <t>Semestral</t>
        </is>
      </c>
      <c r="E521" t="inlineStr">
        <is>
          <t>Positivo</t>
        </is>
      </c>
      <c r="F521" s="137" t="n">
        <v>45473</v>
      </c>
      <c r="G521" t="n">
        <v>80</v>
      </c>
      <c r="H521" t="n">
        <v>95</v>
      </c>
      <c r="I521" t="n">
        <v>1.1875</v>
      </c>
      <c r="J521" t="n">
        <v>1.1875</v>
      </c>
      <c r="K521" t="inlineStr">
        <is>
          <t>%</t>
        </is>
      </c>
      <c r="L521" t="inlineStr">
        <is>
          <t>%</t>
        </is>
      </c>
      <c r="M521" t="n">
        <v>2024</v>
      </c>
      <c r="N521" t="inlineStr">
        <is>
          <t>Junio</t>
        </is>
      </c>
      <c r="O521" t="inlineStr">
        <is>
          <t>2024-1</t>
        </is>
      </c>
      <c r="P521" t="n">
        <v>0</v>
      </c>
      <c r="Q521" t="n">
        <v>0</v>
      </c>
      <c r="R521" t="n">
        <v>0</v>
      </c>
      <c r="S521" t="inlineStr">
        <is>
          <t>Trasformación_Organizacional</t>
        </is>
      </c>
      <c r="T521" t="inlineStr">
        <is>
          <t>159-2024-06-30</t>
        </is>
      </c>
      <c r="U521" t="n">
        <v>1</v>
      </c>
    </row>
    <row r="522">
      <c r="A522" t="inlineStr">
        <is>
          <t>159</t>
        </is>
      </c>
      <c r="B522" t="inlineStr">
        <is>
          <t>Nivel de Satisfacción Servicios Prestados</t>
        </is>
      </c>
      <c r="C522" t="inlineStr">
        <is>
          <t>Editorial y Publicaciones</t>
        </is>
      </c>
      <c r="D522" t="inlineStr">
        <is>
          <t>Semestral</t>
        </is>
      </c>
      <c r="E522" t="inlineStr">
        <is>
          <t>Positivo</t>
        </is>
      </c>
      <c r="F522" s="137" t="n">
        <v>45657</v>
      </c>
      <c r="G522" t="n">
        <v>80</v>
      </c>
      <c r="H522" t="n">
        <v>97.8</v>
      </c>
      <c r="I522" t="n">
        <v>1.2225</v>
      </c>
      <c r="J522" t="n">
        <v>1.2225</v>
      </c>
      <c r="K522" t="inlineStr">
        <is>
          <t>%</t>
        </is>
      </c>
      <c r="L522" t="inlineStr">
        <is>
          <t>%</t>
        </is>
      </c>
      <c r="M522" t="n">
        <v>2024</v>
      </c>
      <c r="N522" t="inlineStr">
        <is>
          <t>Diciembre</t>
        </is>
      </c>
      <c r="O522" t="inlineStr">
        <is>
          <t>2024-2</t>
        </is>
      </c>
      <c r="P522" t="n">
        <v>0</v>
      </c>
      <c r="Q522" t="n">
        <v>0</v>
      </c>
      <c r="R522" t="n">
        <v>0</v>
      </c>
      <c r="S522" t="inlineStr">
        <is>
          <t>Trasformación_Organizacional</t>
        </is>
      </c>
      <c r="T522" t="inlineStr">
        <is>
          <t>159-2024-12-31</t>
        </is>
      </c>
      <c r="U522" t="n">
        <v>1</v>
      </c>
    </row>
    <row r="523">
      <c r="A523" t="inlineStr">
        <is>
          <t>159</t>
        </is>
      </c>
      <c r="B523" t="inlineStr">
        <is>
          <t>Nivel de Satisfacción Servicios Prestados</t>
        </is>
      </c>
      <c r="C523" t="inlineStr">
        <is>
          <t>Editorial y Publicaciones</t>
        </is>
      </c>
      <c r="D523" t="inlineStr">
        <is>
          <t>Semestral</t>
        </is>
      </c>
      <c r="E523" t="inlineStr">
        <is>
          <t>Positivo</t>
        </is>
      </c>
      <c r="F523" s="137" t="n">
        <v>45838</v>
      </c>
      <c r="G523" t="n">
        <v>80</v>
      </c>
      <c r="H523" t="inlineStr">
        <is>
          <t>100</t>
        </is>
      </c>
      <c r="I523" t="n">
        <v>1.25</v>
      </c>
      <c r="J523" t="n">
        <v>1.25</v>
      </c>
      <c r="K523" t="inlineStr">
        <is>
          <t>80.0%</t>
        </is>
      </c>
      <c r="L523" t="inlineStr">
        <is>
          <t>100.0%</t>
        </is>
      </c>
      <c r="M523" t="n">
        <v>2025</v>
      </c>
      <c r="N523" t="inlineStr">
        <is>
          <t>Junio</t>
        </is>
      </c>
      <c r="O523" t="inlineStr">
        <is>
          <t>2025-1</t>
        </is>
      </c>
      <c r="P523" t="n">
        <v>2</v>
      </c>
      <c r="Q523" t="n">
        <v>2</v>
      </c>
      <c r="R523" t="n">
        <v>0</v>
      </c>
      <c r="S523" t="inlineStr">
        <is>
          <t>Experiencia</t>
        </is>
      </c>
      <c r="T523" t="inlineStr">
        <is>
          <t>159-2025-06-30</t>
        </is>
      </c>
      <c r="U523" t="n">
        <v>30</v>
      </c>
    </row>
    <row r="524">
      <c r="A524" t="inlineStr">
        <is>
          <t>159</t>
        </is>
      </c>
      <c r="B524" t="inlineStr">
        <is>
          <t>Nivel de Satisfacción Servicios Prestados</t>
        </is>
      </c>
      <c r="C524" t="inlineStr">
        <is>
          <t>Editorial y Publicaciones</t>
        </is>
      </c>
      <c r="D524" t="inlineStr">
        <is>
          <t>Semestral</t>
        </is>
      </c>
      <c r="E524" t="inlineStr">
        <is>
          <t>Positivo</t>
        </is>
      </c>
      <c r="F524" s="137" t="n">
        <v>46022</v>
      </c>
      <c r="G524" t="n">
        <v>80</v>
      </c>
      <c r="H524" t="inlineStr">
        <is>
          <t>100</t>
        </is>
      </c>
      <c r="I524" t="n">
        <v>1.25</v>
      </c>
      <c r="J524" t="n">
        <v>1.25</v>
      </c>
      <c r="K524" t="inlineStr">
        <is>
          <t>80.0%</t>
        </is>
      </c>
      <c r="L524" t="inlineStr">
        <is>
          <t>100.0%</t>
        </is>
      </c>
      <c r="M524" t="n">
        <v>2025</v>
      </c>
      <c r="N524" t="inlineStr">
        <is>
          <t>Diciembre</t>
        </is>
      </c>
      <c r="O524" t="inlineStr">
        <is>
          <t>2025-2</t>
        </is>
      </c>
      <c r="P524" t="n">
        <v>2</v>
      </c>
      <c r="Q524" t="n">
        <v>2</v>
      </c>
      <c r="R524" t="n">
        <v>0</v>
      </c>
      <c r="S524" t="inlineStr">
        <is>
          <t>Experiencia</t>
        </is>
      </c>
      <c r="T524" t="inlineStr">
        <is>
          <t>159-2025-12-31</t>
        </is>
      </c>
      <c r="U524" t="n">
        <v>31</v>
      </c>
    </row>
    <row r="525">
      <c r="A525" t="inlineStr">
        <is>
          <t>167</t>
        </is>
      </c>
      <c r="B525" t="inlineStr">
        <is>
          <t>Satisfacción actividades plan de bienestar</t>
        </is>
      </c>
      <c r="C525" t="inlineStr">
        <is>
          <t>GESTIÓN Y DESARROLLO DEL TALENTO HUMANO</t>
        </is>
      </c>
      <c r="D525" t="inlineStr">
        <is>
          <t>Semestral</t>
        </is>
      </c>
      <c r="E525" t="inlineStr">
        <is>
          <t>Positivo</t>
        </is>
      </c>
      <c r="F525" s="137" t="n">
        <v>45107</v>
      </c>
      <c r="G525" t="n">
        <v>80</v>
      </c>
      <c r="H525" t="n">
        <v>97.7</v>
      </c>
      <c r="I525" t="n">
        <v>1.22125</v>
      </c>
      <c r="J525" t="n">
        <v>1.22125</v>
      </c>
      <c r="K525" t="inlineStr">
        <is>
          <t>%</t>
        </is>
      </c>
      <c r="L525" t="inlineStr">
        <is>
          <t>%</t>
        </is>
      </c>
      <c r="M525" t="n">
        <v>2023</v>
      </c>
      <c r="N525" t="inlineStr">
        <is>
          <t>Junio</t>
        </is>
      </c>
      <c r="O525" t="inlineStr">
        <is>
          <t>2023-1</t>
        </is>
      </c>
      <c r="P525" t="n">
        <v>0</v>
      </c>
      <c r="Q525" t="n">
        <v>1</v>
      </c>
      <c r="R525" t="n">
        <v>0</v>
      </c>
      <c r="S525" t="inlineStr">
        <is>
          <t>Trasformación_Organizacional</t>
        </is>
      </c>
      <c r="T525" t="inlineStr">
        <is>
          <t>167-2023-06-30</t>
        </is>
      </c>
      <c r="U525" t="n">
        <v>1</v>
      </c>
    </row>
    <row r="526">
      <c r="A526" t="inlineStr">
        <is>
          <t>167</t>
        </is>
      </c>
      <c r="B526" t="inlineStr">
        <is>
          <t>Satisfacción actividades plan de bienestar</t>
        </is>
      </c>
      <c r="C526" t="inlineStr">
        <is>
          <t>GESTIÓN Y DESARROLLO DEL TALENTO HUMANO</t>
        </is>
      </c>
      <c r="D526" t="inlineStr">
        <is>
          <t>Semestral</t>
        </is>
      </c>
      <c r="E526" t="inlineStr">
        <is>
          <t>Positivo</t>
        </is>
      </c>
      <c r="F526" s="137" t="n">
        <v>45291</v>
      </c>
      <c r="G526" t="n">
        <v>80</v>
      </c>
      <c r="H526" t="n">
        <v>96.15000000000001</v>
      </c>
      <c r="I526" t="n">
        <v>1.201875</v>
      </c>
      <c r="J526" t="n">
        <v>1.201875</v>
      </c>
      <c r="K526" t="inlineStr">
        <is>
          <t>%</t>
        </is>
      </c>
      <c r="L526" t="inlineStr">
        <is>
          <t>%</t>
        </is>
      </c>
      <c r="M526" t="n">
        <v>2023</v>
      </c>
      <c r="N526" t="inlineStr">
        <is>
          <t>Diciembre</t>
        </is>
      </c>
      <c r="O526" t="inlineStr">
        <is>
          <t>2023-2</t>
        </is>
      </c>
      <c r="P526" t="n">
        <v>0</v>
      </c>
      <c r="Q526" t="n">
        <v>1</v>
      </c>
      <c r="R526" t="n">
        <v>0</v>
      </c>
      <c r="S526" t="inlineStr">
        <is>
          <t>Trasformación_Organizacional</t>
        </is>
      </c>
      <c r="T526" t="inlineStr">
        <is>
          <t>167-2023-12-31</t>
        </is>
      </c>
      <c r="U526" t="n">
        <v>1</v>
      </c>
    </row>
    <row r="527">
      <c r="A527" t="inlineStr">
        <is>
          <t>167</t>
        </is>
      </c>
      <c r="B527" t="inlineStr">
        <is>
          <t>Satisfacción actividades plan de bienestar</t>
        </is>
      </c>
      <c r="C527" t="inlineStr">
        <is>
          <t>GESTIÓN Y DESARROLLO DEL TALENTO HUMANO</t>
        </is>
      </c>
      <c r="D527" t="inlineStr">
        <is>
          <t>Semestral</t>
        </is>
      </c>
      <c r="E527" t="inlineStr">
        <is>
          <t>Positivo</t>
        </is>
      </c>
      <c r="F527" s="137" t="n">
        <v>45473</v>
      </c>
      <c r="G527" t="n">
        <v>80</v>
      </c>
      <c r="H527" t="n">
        <v>96.86</v>
      </c>
      <c r="I527" t="n">
        <v>1.21075</v>
      </c>
      <c r="J527" t="n">
        <v>1.21075</v>
      </c>
      <c r="K527" t="inlineStr">
        <is>
          <t>%</t>
        </is>
      </c>
      <c r="L527" t="inlineStr">
        <is>
          <t>%</t>
        </is>
      </c>
      <c r="M527" t="n">
        <v>2024</v>
      </c>
      <c r="N527" t="inlineStr">
        <is>
          <t>Junio</t>
        </is>
      </c>
      <c r="O527" t="inlineStr">
        <is>
          <t>2024-1</t>
        </is>
      </c>
      <c r="P527" t="n">
        <v>0</v>
      </c>
      <c r="Q527" t="n">
        <v>1</v>
      </c>
      <c r="R527" t="n">
        <v>0</v>
      </c>
      <c r="S527" t="inlineStr">
        <is>
          <t>Trasformación_Organizacional</t>
        </is>
      </c>
      <c r="T527" t="inlineStr">
        <is>
          <t>167-2024-06-30</t>
        </is>
      </c>
      <c r="U527" t="n">
        <v>1</v>
      </c>
    </row>
    <row r="528">
      <c r="A528" t="inlineStr">
        <is>
          <t>167</t>
        </is>
      </c>
      <c r="B528" t="inlineStr">
        <is>
          <t>Satisfacción actividades plan de bienestar</t>
        </is>
      </c>
      <c r="C528" t="inlineStr">
        <is>
          <t>GESTIÓN Y DESARROLLO DEL TALENTO HUMANO</t>
        </is>
      </c>
      <c r="D528" t="inlineStr">
        <is>
          <t>Semestral</t>
        </is>
      </c>
      <c r="E528" t="inlineStr">
        <is>
          <t>Positivo</t>
        </is>
      </c>
      <c r="F528" s="137" t="n">
        <v>45657</v>
      </c>
      <c r="G528" t="n">
        <v>85</v>
      </c>
      <c r="H528" t="n">
        <v>96.8</v>
      </c>
      <c r="I528" t="n">
        <v>1.138823529411765</v>
      </c>
      <c r="J528" t="n">
        <v>1.138823529411765</v>
      </c>
      <c r="K528" t="inlineStr">
        <is>
          <t>%</t>
        </is>
      </c>
      <c r="L528" t="inlineStr">
        <is>
          <t>%</t>
        </is>
      </c>
      <c r="M528" t="n">
        <v>2024</v>
      </c>
      <c r="N528" t="inlineStr">
        <is>
          <t>Diciembre</t>
        </is>
      </c>
      <c r="O528" t="inlineStr">
        <is>
          <t>2024-2</t>
        </is>
      </c>
      <c r="P528" t="n">
        <v>0</v>
      </c>
      <c r="Q528" t="n">
        <v>1</v>
      </c>
      <c r="R528" t="n">
        <v>0</v>
      </c>
      <c r="S528" t="inlineStr">
        <is>
          <t>Trasformación_Organizacional</t>
        </is>
      </c>
      <c r="T528" t="inlineStr">
        <is>
          <t>167-2024-12-31</t>
        </is>
      </c>
      <c r="U528" t="n">
        <v>1</v>
      </c>
    </row>
    <row r="529">
      <c r="A529" t="inlineStr">
        <is>
          <t>167</t>
        </is>
      </c>
      <c r="B529" t="inlineStr">
        <is>
          <t>Satisfacción actividades plan de bienestar</t>
        </is>
      </c>
      <c r="C529" t="inlineStr">
        <is>
          <t>GESTIÓN Y DESARROLLO DEL TALENTO HUMANO</t>
        </is>
      </c>
      <c r="D529" t="inlineStr">
        <is>
          <t>Semestral</t>
        </is>
      </c>
      <c r="E529" t="inlineStr">
        <is>
          <t>Positivo</t>
        </is>
      </c>
      <c r="F529" s="137" t="n">
        <v>45838</v>
      </c>
      <c r="G529" t="n">
        <v>90</v>
      </c>
      <c r="H529" t="inlineStr">
        <is>
          <t>93.63</t>
        </is>
      </c>
      <c r="I529" t="n">
        <v>1.040333333333333</v>
      </c>
      <c r="J529" t="n">
        <v>1.040333333333333</v>
      </c>
      <c r="K529" t="inlineStr">
        <is>
          <t>90.0%</t>
        </is>
      </c>
      <c r="L529" t="inlineStr">
        <is>
          <t>93.63%</t>
        </is>
      </c>
      <c r="M529" t="n">
        <v>2025</v>
      </c>
      <c r="N529" t="inlineStr">
        <is>
          <t>Junio</t>
        </is>
      </c>
      <c r="O529" t="inlineStr">
        <is>
          <t>2025-1</t>
        </is>
      </c>
      <c r="P529" t="n">
        <v>2</v>
      </c>
      <c r="Q529" t="n">
        <v>2</v>
      </c>
      <c r="R529" t="n">
        <v>0</v>
      </c>
      <c r="S529" t="inlineStr">
        <is>
          <t>Experiencia</t>
        </is>
      </c>
      <c r="T529" t="inlineStr">
        <is>
          <t>167-2025-06-30</t>
        </is>
      </c>
      <c r="U529" t="n">
        <v>30</v>
      </c>
    </row>
    <row r="530">
      <c r="A530" t="inlineStr">
        <is>
          <t>167</t>
        </is>
      </c>
      <c r="B530" t="inlineStr">
        <is>
          <t>Satisfacción actividades plan de bienestar</t>
        </is>
      </c>
      <c r="C530" t="inlineStr">
        <is>
          <t>GESTIÓN Y DESARROLLO DEL TALENTO HUMANO</t>
        </is>
      </c>
      <c r="D530" t="inlineStr">
        <is>
          <t>Semestral</t>
        </is>
      </c>
      <c r="E530" t="inlineStr">
        <is>
          <t>Positivo</t>
        </is>
      </c>
      <c r="F530" s="137" t="n">
        <v>46022</v>
      </c>
      <c r="G530" t="n">
        <v>90</v>
      </c>
      <c r="H530" t="inlineStr">
        <is>
          <t>94</t>
        </is>
      </c>
      <c r="I530" t="n">
        <v>1.044444444444445</v>
      </c>
      <c r="J530" t="n">
        <v>1.044444444444445</v>
      </c>
      <c r="K530" t="inlineStr">
        <is>
          <t>90.0%</t>
        </is>
      </c>
      <c r="L530" t="inlineStr">
        <is>
          <t>94.0%</t>
        </is>
      </c>
      <c r="M530" t="n">
        <v>2025</v>
      </c>
      <c r="N530" t="inlineStr">
        <is>
          <t>Diciembre</t>
        </is>
      </c>
      <c r="O530" t="inlineStr">
        <is>
          <t>2025-2</t>
        </is>
      </c>
      <c r="P530" t="n">
        <v>2</v>
      </c>
      <c r="Q530" t="n">
        <v>2</v>
      </c>
      <c r="R530" t="n">
        <v>0</v>
      </c>
      <c r="S530" t="inlineStr">
        <is>
          <t>Experiencia</t>
        </is>
      </c>
      <c r="T530" t="inlineStr">
        <is>
          <t>167-2025-12-31</t>
        </is>
      </c>
      <c r="U530" t="n">
        <v>31</v>
      </c>
    </row>
    <row r="531">
      <c r="A531" t="inlineStr">
        <is>
          <t>171</t>
        </is>
      </c>
      <c r="B531" t="inlineStr">
        <is>
          <t>ANS documentos operativos</t>
        </is>
      </c>
      <c r="C531" t="inlineStr">
        <is>
          <t>Gestión de calidad</t>
        </is>
      </c>
      <c r="D531" t="inlineStr">
        <is>
          <t>Bimestral</t>
        </is>
      </c>
      <c r="E531" t="inlineStr">
        <is>
          <t>Negativo</t>
        </is>
      </c>
      <c r="F531" s="137" t="n">
        <v>44985</v>
      </c>
      <c r="G531" t="n">
        <v>15</v>
      </c>
      <c r="H531" t="n">
        <v>3.5</v>
      </c>
      <c r="I531" t="n">
        <v>1.3</v>
      </c>
      <c r="J531" t="n">
        <v>4.285714285714286</v>
      </c>
      <c r="K531" t="inlineStr">
        <is>
          <t>%</t>
        </is>
      </c>
      <c r="L531" t="inlineStr">
        <is>
          <t>%</t>
        </is>
      </c>
      <c r="M531" t="n">
        <v>2023</v>
      </c>
      <c r="N531" t="inlineStr">
        <is>
          <t>Febrero</t>
        </is>
      </c>
      <c r="O531" t="inlineStr">
        <is>
          <t>2023-1</t>
        </is>
      </c>
      <c r="P531" t="n">
        <v>1</v>
      </c>
      <c r="Q531" t="n">
        <v>1</v>
      </c>
      <c r="R531" t="n">
        <v>0</v>
      </c>
      <c r="S531" t="inlineStr">
        <is>
          <t>Trasformación_Organizacional</t>
        </is>
      </c>
      <c r="T531" t="inlineStr">
        <is>
          <t>171-2023-02-28</t>
        </is>
      </c>
      <c r="U531" t="n">
        <v>1</v>
      </c>
    </row>
    <row r="532">
      <c r="A532" t="inlineStr">
        <is>
          <t>171</t>
        </is>
      </c>
      <c r="B532" t="inlineStr">
        <is>
          <t>ANS documentos operativos</t>
        </is>
      </c>
      <c r="C532" t="inlineStr">
        <is>
          <t>Gestión de calidad</t>
        </is>
      </c>
      <c r="D532" t="inlineStr">
        <is>
          <t>Bimestral</t>
        </is>
      </c>
      <c r="E532" t="inlineStr">
        <is>
          <t>Negativo</t>
        </is>
      </c>
      <c r="F532" s="137" t="n">
        <v>45046</v>
      </c>
      <c r="G532" t="n">
        <v>15</v>
      </c>
      <c r="H532" t="n">
        <v>10.12</v>
      </c>
      <c r="I532" t="n">
        <v>1.3</v>
      </c>
      <c r="J532" t="n">
        <v>1.482213438735178</v>
      </c>
      <c r="K532" t="inlineStr">
        <is>
          <t>%</t>
        </is>
      </c>
      <c r="L532" t="inlineStr">
        <is>
          <t>%</t>
        </is>
      </c>
      <c r="M532" t="n">
        <v>2023</v>
      </c>
      <c r="N532" t="inlineStr">
        <is>
          <t>Abril</t>
        </is>
      </c>
      <c r="O532" t="inlineStr">
        <is>
          <t>2023-1</t>
        </is>
      </c>
      <c r="P532" t="n">
        <v>0</v>
      </c>
      <c r="Q532" t="n">
        <v>0</v>
      </c>
      <c r="R532" t="n">
        <v>0</v>
      </c>
      <c r="S532" t="inlineStr">
        <is>
          <t>Trasformación_Organizacional</t>
        </is>
      </c>
      <c r="T532" t="inlineStr">
        <is>
          <t>171-2023-04-30</t>
        </is>
      </c>
      <c r="U532" t="n">
        <v>1</v>
      </c>
    </row>
    <row r="533">
      <c r="A533" t="inlineStr">
        <is>
          <t>171</t>
        </is>
      </c>
      <c r="B533" t="inlineStr">
        <is>
          <t>ANS documentos operativos</t>
        </is>
      </c>
      <c r="C533" t="inlineStr">
        <is>
          <t>Gestión de calidad</t>
        </is>
      </c>
      <c r="D533" t="inlineStr">
        <is>
          <t>Bimestral</t>
        </is>
      </c>
      <c r="E533" t="inlineStr">
        <is>
          <t>Negativo</t>
        </is>
      </c>
      <c r="F533" s="137" t="n">
        <v>45107</v>
      </c>
      <c r="G533" t="n">
        <v>15</v>
      </c>
      <c r="H533" t="n">
        <v>5</v>
      </c>
      <c r="I533" t="n">
        <v>1.3</v>
      </c>
      <c r="J533" t="n">
        <v>3</v>
      </c>
      <c r="K533" t="inlineStr">
        <is>
          <t>%</t>
        </is>
      </c>
      <c r="L533" t="inlineStr">
        <is>
          <t>%</t>
        </is>
      </c>
      <c r="M533" t="n">
        <v>2023</v>
      </c>
      <c r="N533" t="inlineStr">
        <is>
          <t>Junio</t>
        </is>
      </c>
      <c r="O533" t="inlineStr">
        <is>
          <t>2023-1</t>
        </is>
      </c>
      <c r="P533" t="n">
        <v>0</v>
      </c>
      <c r="Q533" t="n">
        <v>0</v>
      </c>
      <c r="R533" t="n">
        <v>0</v>
      </c>
      <c r="S533" t="inlineStr">
        <is>
          <t>Trasformación_Organizacional</t>
        </is>
      </c>
      <c r="T533" t="inlineStr">
        <is>
          <t>171-2023-06-30</t>
        </is>
      </c>
      <c r="U533" t="n">
        <v>1</v>
      </c>
    </row>
    <row r="534">
      <c r="A534" t="inlineStr">
        <is>
          <t>172</t>
        </is>
      </c>
      <c r="B534" t="inlineStr">
        <is>
          <t>Cumplimiento plan operativo del SGC</t>
        </is>
      </c>
      <c r="C534" t="inlineStr">
        <is>
          <t>Gestión de calidad</t>
        </is>
      </c>
      <c r="D534" t="inlineStr">
        <is>
          <t>Mensual</t>
        </is>
      </c>
      <c r="E534" t="inlineStr">
        <is>
          <t>Positivo</t>
        </is>
      </c>
      <c r="F534" s="137" t="n">
        <v>44742</v>
      </c>
      <c r="G534" t="n">
        <v>95</v>
      </c>
      <c r="H534" t="n">
        <v>95.23999999999999</v>
      </c>
      <c r="I534" t="n">
        <v>1.002526315789474</v>
      </c>
      <c r="J534" t="n">
        <v>1.002526315789474</v>
      </c>
      <c r="K534" t="inlineStr">
        <is>
          <t>%</t>
        </is>
      </c>
      <c r="L534" t="inlineStr">
        <is>
          <t>%</t>
        </is>
      </c>
      <c r="M534" t="n">
        <v>2022</v>
      </c>
      <c r="N534" t="inlineStr">
        <is>
          <t>Junio</t>
        </is>
      </c>
      <c r="O534" t="inlineStr">
        <is>
          <t>2022-1</t>
        </is>
      </c>
      <c r="P534" t="n">
        <v>0</v>
      </c>
      <c r="Q534" t="n">
        <v>0</v>
      </c>
      <c r="R534" t="n">
        <v>0</v>
      </c>
      <c r="S534" t="inlineStr">
        <is>
          <t>Trasformación_Organizacional</t>
        </is>
      </c>
      <c r="T534" t="inlineStr">
        <is>
          <t>172-2022-06-30</t>
        </is>
      </c>
      <c r="U534" t="n">
        <v>1</v>
      </c>
    </row>
    <row r="535">
      <c r="A535" t="inlineStr">
        <is>
          <t>172</t>
        </is>
      </c>
      <c r="B535" t="inlineStr">
        <is>
          <t>Cumplimiento plan operativo del SGC</t>
        </is>
      </c>
      <c r="C535" t="inlineStr">
        <is>
          <t>Gestión de calidad</t>
        </is>
      </c>
      <c r="D535" t="inlineStr">
        <is>
          <t>Mensual</t>
        </is>
      </c>
      <c r="E535" t="inlineStr">
        <is>
          <t>Positivo</t>
        </is>
      </c>
      <c r="F535" s="137" t="n">
        <v>44773</v>
      </c>
      <c r="G535" t="n">
        <v>95</v>
      </c>
      <c r="H535" t="n">
        <v>95.65000000000001</v>
      </c>
      <c r="I535" t="n">
        <v>1.006842105263158</v>
      </c>
      <c r="J535" t="n">
        <v>1.006842105263158</v>
      </c>
      <c r="K535" t="inlineStr">
        <is>
          <t>%</t>
        </is>
      </c>
      <c r="L535" t="inlineStr">
        <is>
          <t>%</t>
        </is>
      </c>
      <c r="M535" t="n">
        <v>2022</v>
      </c>
      <c r="N535" t="inlineStr">
        <is>
          <t>Julio</t>
        </is>
      </c>
      <c r="O535" t="inlineStr">
        <is>
          <t>2022-2</t>
        </is>
      </c>
      <c r="P535" t="n">
        <v>0</v>
      </c>
      <c r="Q535" t="n">
        <v>0</v>
      </c>
      <c r="R535" t="n">
        <v>0</v>
      </c>
      <c r="S535" t="inlineStr">
        <is>
          <t>Trasformación_Organizacional</t>
        </is>
      </c>
      <c r="T535" t="inlineStr">
        <is>
          <t>172-2022-07-31</t>
        </is>
      </c>
      <c r="U535" t="n">
        <v>1</v>
      </c>
    </row>
    <row r="536">
      <c r="A536" t="inlineStr">
        <is>
          <t>172</t>
        </is>
      </c>
      <c r="B536" t="inlineStr">
        <is>
          <t>Cumplimiento plan operativo del SGC</t>
        </is>
      </c>
      <c r="C536" t="inlineStr">
        <is>
          <t>Gestión de calidad</t>
        </is>
      </c>
      <c r="D536" t="inlineStr">
        <is>
          <t>Mensual</t>
        </is>
      </c>
      <c r="E536" t="inlineStr">
        <is>
          <t>Positivo</t>
        </is>
      </c>
      <c r="F536" s="137" t="n">
        <v>44804</v>
      </c>
      <c r="G536" t="n">
        <v>95</v>
      </c>
      <c r="H536" t="n">
        <v>100</v>
      </c>
      <c r="I536" t="n">
        <v>1.052631578947368</v>
      </c>
      <c r="J536" t="n">
        <v>1.052631578947368</v>
      </c>
      <c r="K536" t="inlineStr">
        <is>
          <t>%</t>
        </is>
      </c>
      <c r="L536" t="inlineStr">
        <is>
          <t>%</t>
        </is>
      </c>
      <c r="M536" t="n">
        <v>2022</v>
      </c>
      <c r="N536" t="inlineStr">
        <is>
          <t>Agosto</t>
        </is>
      </c>
      <c r="O536" t="inlineStr">
        <is>
          <t>2022-2</t>
        </is>
      </c>
      <c r="P536" t="n">
        <v>0</v>
      </c>
      <c r="Q536" t="n">
        <v>0</v>
      </c>
      <c r="R536" t="n">
        <v>0</v>
      </c>
      <c r="S536" t="inlineStr">
        <is>
          <t>Trasformación_Organizacional</t>
        </is>
      </c>
      <c r="T536" t="inlineStr">
        <is>
          <t>172-2022-08-31</t>
        </is>
      </c>
      <c r="U536" t="n">
        <v>1</v>
      </c>
    </row>
    <row r="537">
      <c r="A537" t="inlineStr">
        <is>
          <t>172</t>
        </is>
      </c>
      <c r="B537" t="inlineStr">
        <is>
          <t>Cumplimiento plan operativo del SGC</t>
        </is>
      </c>
      <c r="C537" t="inlineStr">
        <is>
          <t>Gestión de calidad</t>
        </is>
      </c>
      <c r="D537" t="inlineStr">
        <is>
          <t>Mensual</t>
        </is>
      </c>
      <c r="E537" t="inlineStr">
        <is>
          <t>Positivo</t>
        </is>
      </c>
      <c r="F537" s="137" t="n">
        <v>44834</v>
      </c>
      <c r="G537" t="n">
        <v>95</v>
      </c>
      <c r="H537" t="n">
        <v>100</v>
      </c>
      <c r="I537" t="n">
        <v>1.052631578947368</v>
      </c>
      <c r="J537" t="n">
        <v>1.052631578947368</v>
      </c>
      <c r="K537" t="inlineStr">
        <is>
          <t>%</t>
        </is>
      </c>
      <c r="L537" t="inlineStr">
        <is>
          <t>%</t>
        </is>
      </c>
      <c r="M537" t="n">
        <v>2022</v>
      </c>
      <c r="N537" t="inlineStr">
        <is>
          <t>Septiembre</t>
        </is>
      </c>
      <c r="O537" t="inlineStr">
        <is>
          <t>2022-2</t>
        </is>
      </c>
      <c r="P537" t="n">
        <v>0</v>
      </c>
      <c r="Q537" t="n">
        <v>0</v>
      </c>
      <c r="R537" t="n">
        <v>0</v>
      </c>
      <c r="S537" t="inlineStr">
        <is>
          <t>Trasformación_Organizacional</t>
        </is>
      </c>
      <c r="T537" t="inlineStr">
        <is>
          <t>172-2022-09-30</t>
        </is>
      </c>
      <c r="U537" t="n">
        <v>1</v>
      </c>
    </row>
    <row r="538">
      <c r="A538" t="inlineStr">
        <is>
          <t>172</t>
        </is>
      </c>
      <c r="B538" t="inlineStr">
        <is>
          <t>Cumplimiento plan operativo del SGC</t>
        </is>
      </c>
      <c r="C538" t="inlineStr">
        <is>
          <t>Gestión de calidad</t>
        </is>
      </c>
      <c r="D538" t="inlineStr">
        <is>
          <t>Mensual</t>
        </is>
      </c>
      <c r="E538" t="inlineStr">
        <is>
          <t>Positivo</t>
        </is>
      </c>
      <c r="F538" s="137" t="n">
        <v>44865</v>
      </c>
      <c r="G538" t="n">
        <v>95</v>
      </c>
      <c r="H538" t="n">
        <v>96.39</v>
      </c>
      <c r="I538" t="n">
        <v>1.014631578947368</v>
      </c>
      <c r="J538" t="n">
        <v>1.014631578947368</v>
      </c>
      <c r="K538" t="inlineStr">
        <is>
          <t>%</t>
        </is>
      </c>
      <c r="L538" t="inlineStr">
        <is>
          <t>%</t>
        </is>
      </c>
      <c r="M538" t="n">
        <v>2022</v>
      </c>
      <c r="N538" t="inlineStr">
        <is>
          <t>Octubre</t>
        </is>
      </c>
      <c r="O538" t="inlineStr">
        <is>
          <t>2022-2</t>
        </is>
      </c>
      <c r="P538" t="n">
        <v>0</v>
      </c>
      <c r="Q538" t="n">
        <v>0</v>
      </c>
      <c r="R538" t="n">
        <v>0</v>
      </c>
      <c r="S538" t="inlineStr">
        <is>
          <t>Trasformación_Organizacional</t>
        </is>
      </c>
      <c r="T538" t="inlineStr">
        <is>
          <t>172-2022-10-31</t>
        </is>
      </c>
      <c r="U538" t="n">
        <v>1</v>
      </c>
    </row>
    <row r="539">
      <c r="A539" t="inlineStr">
        <is>
          <t>172</t>
        </is>
      </c>
      <c r="B539" t="inlineStr">
        <is>
          <t>Cumplimiento plan operativo del SGC</t>
        </is>
      </c>
      <c r="C539" t="inlineStr">
        <is>
          <t>Gestión de calidad</t>
        </is>
      </c>
      <c r="D539" t="inlineStr">
        <is>
          <t>Mensual</t>
        </is>
      </c>
      <c r="E539" t="inlineStr">
        <is>
          <t>Positivo</t>
        </is>
      </c>
      <c r="F539" s="137" t="n">
        <v>44895</v>
      </c>
      <c r="G539" t="n">
        <v>95</v>
      </c>
      <c r="H539" t="n">
        <v>100</v>
      </c>
      <c r="I539" t="n">
        <v>1.052631578947368</v>
      </c>
      <c r="J539" t="n">
        <v>1.052631578947368</v>
      </c>
      <c r="K539" t="inlineStr">
        <is>
          <t>%</t>
        </is>
      </c>
      <c r="L539" t="inlineStr">
        <is>
          <t>%</t>
        </is>
      </c>
      <c r="M539" t="n">
        <v>2022</v>
      </c>
      <c r="N539" t="inlineStr">
        <is>
          <t>Noviembre</t>
        </is>
      </c>
      <c r="O539" t="inlineStr">
        <is>
          <t>2022-2</t>
        </is>
      </c>
      <c r="P539" t="n">
        <v>0</v>
      </c>
      <c r="Q539" t="n">
        <v>0</v>
      </c>
      <c r="R539" t="n">
        <v>0</v>
      </c>
      <c r="S539" t="inlineStr">
        <is>
          <t>Trasformación_Organizacional</t>
        </is>
      </c>
      <c r="T539" t="inlineStr">
        <is>
          <t>172-2022-11-30</t>
        </is>
      </c>
      <c r="U539" t="n">
        <v>1</v>
      </c>
    </row>
    <row r="540">
      <c r="A540" t="inlineStr">
        <is>
          <t>172</t>
        </is>
      </c>
      <c r="B540" t="inlineStr">
        <is>
          <t>Cumplimiento plan operativo del SGC</t>
        </is>
      </c>
      <c r="C540" t="inlineStr">
        <is>
          <t>Gestión de calidad</t>
        </is>
      </c>
      <c r="D540" t="inlineStr">
        <is>
          <t>Mensual</t>
        </is>
      </c>
      <c r="E540" t="inlineStr">
        <is>
          <t>Positivo</t>
        </is>
      </c>
      <c r="F540" s="137" t="n">
        <v>44926</v>
      </c>
      <c r="G540" t="n">
        <v>95</v>
      </c>
      <c r="H540" t="n">
        <v>100</v>
      </c>
      <c r="I540" t="n">
        <v>1.052631578947368</v>
      </c>
      <c r="J540" t="n">
        <v>1.052631578947368</v>
      </c>
      <c r="K540" t="inlineStr">
        <is>
          <t>%</t>
        </is>
      </c>
      <c r="L540" t="inlineStr">
        <is>
          <t>%</t>
        </is>
      </c>
      <c r="M540" t="n">
        <v>2022</v>
      </c>
      <c r="N540" t="inlineStr">
        <is>
          <t>Diciembre</t>
        </is>
      </c>
      <c r="O540" t="inlineStr">
        <is>
          <t>2022-2</t>
        </is>
      </c>
      <c r="P540" t="n">
        <v>0</v>
      </c>
      <c r="Q540" t="n">
        <v>0</v>
      </c>
      <c r="R540" t="n">
        <v>0</v>
      </c>
      <c r="S540" t="inlineStr">
        <is>
          <t>Trasformación_Organizacional</t>
        </is>
      </c>
      <c r="T540" t="inlineStr">
        <is>
          <t>172-2022-12-31</t>
        </is>
      </c>
      <c r="U540" t="n">
        <v>1</v>
      </c>
    </row>
    <row r="541">
      <c r="A541" t="inlineStr">
        <is>
          <t>172</t>
        </is>
      </c>
      <c r="B541" t="inlineStr">
        <is>
          <t>Cumplimiento plan operativo del SGC</t>
        </is>
      </c>
      <c r="C541" t="inlineStr">
        <is>
          <t>Gestión de calidad</t>
        </is>
      </c>
      <c r="D541" t="inlineStr">
        <is>
          <t>Mensual</t>
        </is>
      </c>
      <c r="E541" t="inlineStr">
        <is>
          <t>Positivo</t>
        </is>
      </c>
      <c r="F541" s="137" t="n">
        <v>45016</v>
      </c>
      <c r="G541" t="n">
        <v>95</v>
      </c>
      <c r="H541" t="n">
        <v>100</v>
      </c>
      <c r="I541" t="n">
        <v>1.052631578947368</v>
      </c>
      <c r="J541" t="n">
        <v>1.052631578947368</v>
      </c>
      <c r="K541" t="inlineStr">
        <is>
          <t>%</t>
        </is>
      </c>
      <c r="L541" t="inlineStr">
        <is>
          <t>%</t>
        </is>
      </c>
      <c r="M541" t="n">
        <v>2023</v>
      </c>
      <c r="N541" t="inlineStr">
        <is>
          <t>Marzo</t>
        </is>
      </c>
      <c r="O541" t="inlineStr">
        <is>
          <t>2023-1</t>
        </is>
      </c>
      <c r="P541" t="n">
        <v>0</v>
      </c>
      <c r="Q541" t="n">
        <v>0</v>
      </c>
      <c r="R541" t="n">
        <v>0</v>
      </c>
      <c r="S541" t="inlineStr">
        <is>
          <t>Trasformación_Organizacional</t>
        </is>
      </c>
      <c r="T541" t="inlineStr">
        <is>
          <t>172-2023-03-31</t>
        </is>
      </c>
      <c r="U541" t="n">
        <v>1</v>
      </c>
    </row>
    <row r="542">
      <c r="A542" t="inlineStr">
        <is>
          <t>172</t>
        </is>
      </c>
      <c r="B542" t="inlineStr">
        <is>
          <t>Cumplimiento plan operativo del SGC</t>
        </is>
      </c>
      <c r="C542" t="inlineStr">
        <is>
          <t>Gestión de calidad</t>
        </is>
      </c>
      <c r="D542" t="inlineStr">
        <is>
          <t>Mensual</t>
        </is>
      </c>
      <c r="E542" t="inlineStr">
        <is>
          <t>Positivo</t>
        </is>
      </c>
      <c r="F542" s="137" t="n">
        <v>45046</v>
      </c>
      <c r="G542" t="n">
        <v>95</v>
      </c>
      <c r="H542" t="n">
        <v>87.70999999999999</v>
      </c>
      <c r="I542" t="n">
        <v>0.9232631578947368</v>
      </c>
      <c r="J542" t="n">
        <v>0.9232631578947368</v>
      </c>
      <c r="K542" t="inlineStr">
        <is>
          <t>%</t>
        </is>
      </c>
      <c r="L542" t="inlineStr">
        <is>
          <t>%</t>
        </is>
      </c>
      <c r="M542" t="n">
        <v>2023</v>
      </c>
      <c r="N542" t="inlineStr">
        <is>
          <t>Abril</t>
        </is>
      </c>
      <c r="O542" t="inlineStr">
        <is>
          <t>2023-1</t>
        </is>
      </c>
      <c r="P542" t="n">
        <v>0</v>
      </c>
      <c r="Q542" t="n">
        <v>0</v>
      </c>
      <c r="R542" t="n">
        <v>0</v>
      </c>
      <c r="S542" t="inlineStr">
        <is>
          <t>Trasformación_Organizacional</t>
        </is>
      </c>
      <c r="T542" t="inlineStr">
        <is>
          <t>172-2023-04-30</t>
        </is>
      </c>
      <c r="U542" t="n">
        <v>1</v>
      </c>
    </row>
    <row r="543">
      <c r="A543" t="inlineStr">
        <is>
          <t>172</t>
        </is>
      </c>
      <c r="B543" t="inlineStr">
        <is>
          <t>Cumplimiento plan operativo del SGC</t>
        </is>
      </c>
      <c r="C543" t="inlineStr">
        <is>
          <t>Gestión de calidad</t>
        </is>
      </c>
      <c r="D543" t="inlineStr">
        <is>
          <t>Mensual</t>
        </is>
      </c>
      <c r="E543" t="inlineStr">
        <is>
          <t>Positivo</t>
        </is>
      </c>
      <c r="F543" s="137" t="n">
        <v>45077</v>
      </c>
      <c r="G543" t="n">
        <v>95</v>
      </c>
      <c r="H543" t="n">
        <v>93.33</v>
      </c>
      <c r="I543" t="n">
        <v>0.982421052631579</v>
      </c>
      <c r="J543" t="n">
        <v>0.982421052631579</v>
      </c>
      <c r="K543" t="inlineStr">
        <is>
          <t>%</t>
        </is>
      </c>
      <c r="L543" t="inlineStr">
        <is>
          <t>%</t>
        </is>
      </c>
      <c r="M543" t="n">
        <v>2023</v>
      </c>
      <c r="N543" t="inlineStr">
        <is>
          <t>Mayo</t>
        </is>
      </c>
      <c r="O543" t="inlineStr">
        <is>
          <t>2023-1</t>
        </is>
      </c>
      <c r="P543" t="n">
        <v>0</v>
      </c>
      <c r="Q543" t="n">
        <v>0</v>
      </c>
      <c r="R543" t="n">
        <v>0</v>
      </c>
      <c r="S543" t="inlineStr">
        <is>
          <t>Trasformación_Organizacional</t>
        </is>
      </c>
      <c r="T543" t="inlineStr">
        <is>
          <t>172-2023-05-31</t>
        </is>
      </c>
      <c r="U543" t="n">
        <v>1</v>
      </c>
    </row>
    <row r="544">
      <c r="A544" t="inlineStr">
        <is>
          <t>172</t>
        </is>
      </c>
      <c r="B544" t="inlineStr">
        <is>
          <t>Cumplimiento plan operativo del SGC</t>
        </is>
      </c>
      <c r="C544" t="inlineStr">
        <is>
          <t>Gestión de calidad</t>
        </is>
      </c>
      <c r="D544" t="inlineStr">
        <is>
          <t>Mensual</t>
        </is>
      </c>
      <c r="E544" t="inlineStr">
        <is>
          <t>Positivo</t>
        </is>
      </c>
      <c r="F544" s="137" t="n">
        <v>45107</v>
      </c>
      <c r="G544" t="n">
        <v>95</v>
      </c>
      <c r="H544" t="n">
        <v>91.67</v>
      </c>
      <c r="I544" t="n">
        <v>0.9649473684210527</v>
      </c>
      <c r="J544" t="n">
        <v>0.9649473684210527</v>
      </c>
      <c r="K544" t="inlineStr">
        <is>
          <t>%</t>
        </is>
      </c>
      <c r="L544" t="inlineStr">
        <is>
          <t>%</t>
        </is>
      </c>
      <c r="M544" t="n">
        <v>2023</v>
      </c>
      <c r="N544" t="inlineStr">
        <is>
          <t>Junio</t>
        </is>
      </c>
      <c r="O544" t="inlineStr">
        <is>
          <t>2023-1</t>
        </is>
      </c>
      <c r="P544" t="n">
        <v>0</v>
      </c>
      <c r="Q544" t="n">
        <v>0</v>
      </c>
      <c r="R544" t="n">
        <v>0</v>
      </c>
      <c r="S544" t="inlineStr">
        <is>
          <t>Trasformación_Organizacional</t>
        </is>
      </c>
      <c r="T544" t="inlineStr">
        <is>
          <t>172-2023-06-30</t>
        </is>
      </c>
      <c r="U544" t="n">
        <v>1</v>
      </c>
    </row>
    <row r="545">
      <c r="A545" t="inlineStr">
        <is>
          <t>172</t>
        </is>
      </c>
      <c r="B545" t="inlineStr">
        <is>
          <t>Cumplimiento plan operativo del SGC</t>
        </is>
      </c>
      <c r="C545" t="inlineStr">
        <is>
          <t>Gestión de calidad</t>
        </is>
      </c>
      <c r="D545" t="inlineStr">
        <is>
          <t>Mensual</t>
        </is>
      </c>
      <c r="E545" t="inlineStr">
        <is>
          <t>Positivo</t>
        </is>
      </c>
      <c r="F545" s="137" t="n">
        <v>45138</v>
      </c>
      <c r="G545" t="n">
        <v>95</v>
      </c>
      <c r="H545" t="n">
        <v>95</v>
      </c>
      <c r="I545" t="n">
        <v>1</v>
      </c>
      <c r="J545" t="n">
        <v>1</v>
      </c>
      <c r="K545" t="inlineStr">
        <is>
          <t>%</t>
        </is>
      </c>
      <c r="L545" t="inlineStr">
        <is>
          <t>%</t>
        </is>
      </c>
      <c r="M545" t="n">
        <v>2023</v>
      </c>
      <c r="N545" t="inlineStr">
        <is>
          <t>Julio</t>
        </is>
      </c>
      <c r="O545" t="inlineStr">
        <is>
          <t>2023-2</t>
        </is>
      </c>
      <c r="P545" t="n">
        <v>0</v>
      </c>
      <c r="Q545" t="n">
        <v>0</v>
      </c>
      <c r="R545" t="n">
        <v>0</v>
      </c>
      <c r="S545" t="inlineStr">
        <is>
          <t>Trasformación_Organizacional</t>
        </is>
      </c>
      <c r="T545" t="inlineStr">
        <is>
          <t>172-2023-07-31</t>
        </is>
      </c>
      <c r="U545" t="n">
        <v>1</v>
      </c>
    </row>
    <row r="546">
      <c r="A546" t="inlineStr">
        <is>
          <t>172</t>
        </is>
      </c>
      <c r="B546" t="inlineStr">
        <is>
          <t>Cumplimiento plan operativo del SGC</t>
        </is>
      </c>
      <c r="C546" t="inlineStr">
        <is>
          <t>Gestión de calidad</t>
        </is>
      </c>
      <c r="D546" t="inlineStr">
        <is>
          <t>Mensual</t>
        </is>
      </c>
      <c r="E546" t="inlineStr">
        <is>
          <t>Positivo</t>
        </is>
      </c>
      <c r="F546" s="137" t="n">
        <v>45169</v>
      </c>
      <c r="G546" t="n">
        <v>95</v>
      </c>
      <c r="H546" t="n">
        <v>91.67</v>
      </c>
      <c r="I546" t="n">
        <v>0.9649473684210527</v>
      </c>
      <c r="J546" t="n">
        <v>0.9649473684210527</v>
      </c>
      <c r="K546" t="inlineStr">
        <is>
          <t>%</t>
        </is>
      </c>
      <c r="L546" t="inlineStr">
        <is>
          <t>%</t>
        </is>
      </c>
      <c r="M546" t="n">
        <v>2023</v>
      </c>
      <c r="N546" t="inlineStr">
        <is>
          <t>Agosto</t>
        </is>
      </c>
      <c r="O546" t="inlineStr">
        <is>
          <t>2023-2</t>
        </is>
      </c>
      <c r="P546" t="n">
        <v>0</v>
      </c>
      <c r="Q546" t="n">
        <v>0</v>
      </c>
      <c r="R546" t="n">
        <v>0</v>
      </c>
      <c r="S546" t="inlineStr">
        <is>
          <t>Trasformación_Organizacional</t>
        </is>
      </c>
      <c r="T546" t="inlineStr">
        <is>
          <t>172-2023-08-31</t>
        </is>
      </c>
      <c r="U546" t="n">
        <v>1</v>
      </c>
    </row>
    <row r="547">
      <c r="A547" t="inlineStr">
        <is>
          <t>172</t>
        </is>
      </c>
      <c r="B547" t="inlineStr">
        <is>
          <t>Cumplimiento plan operativo del SGC</t>
        </is>
      </c>
      <c r="C547" t="inlineStr">
        <is>
          <t>Gestión de calidad</t>
        </is>
      </c>
      <c r="D547" t="inlineStr">
        <is>
          <t>Mensual</t>
        </is>
      </c>
      <c r="E547" t="inlineStr">
        <is>
          <t>Positivo</t>
        </is>
      </c>
      <c r="F547" s="137" t="n">
        <v>45199</v>
      </c>
      <c r="G547" t="n">
        <v>95</v>
      </c>
      <c r="H547" t="n">
        <v>96.67</v>
      </c>
      <c r="I547" t="n">
        <v>1.017578947368421</v>
      </c>
      <c r="J547" t="n">
        <v>1.017578947368421</v>
      </c>
      <c r="K547" t="inlineStr">
        <is>
          <t>%</t>
        </is>
      </c>
      <c r="L547" t="inlineStr">
        <is>
          <t>%</t>
        </is>
      </c>
      <c r="M547" t="n">
        <v>2023</v>
      </c>
      <c r="N547" t="inlineStr">
        <is>
          <t>Septiembre</t>
        </is>
      </c>
      <c r="O547" t="inlineStr">
        <is>
          <t>2023-2</t>
        </is>
      </c>
      <c r="P547" t="n">
        <v>0</v>
      </c>
      <c r="Q547" t="n">
        <v>0</v>
      </c>
      <c r="R547" t="n">
        <v>0</v>
      </c>
      <c r="S547" t="inlineStr">
        <is>
          <t>Trasformación_Organizacional</t>
        </is>
      </c>
      <c r="T547" t="inlineStr">
        <is>
          <t>172-2023-09-30</t>
        </is>
      </c>
      <c r="U547" t="n">
        <v>1</v>
      </c>
    </row>
    <row r="548">
      <c r="A548" t="inlineStr">
        <is>
          <t>172</t>
        </is>
      </c>
      <c r="B548" t="inlineStr">
        <is>
          <t>Cumplimiento plan operativo del SGC</t>
        </is>
      </c>
      <c r="C548" t="inlineStr">
        <is>
          <t>Gestión de calidad</t>
        </is>
      </c>
      <c r="D548" t="inlineStr">
        <is>
          <t>Mensual</t>
        </is>
      </c>
      <c r="E548" t="inlineStr">
        <is>
          <t>Positivo</t>
        </is>
      </c>
      <c r="F548" s="137" t="n">
        <v>45230</v>
      </c>
      <c r="G548" t="n">
        <v>95</v>
      </c>
      <c r="H548" t="n">
        <v>93.18000000000001</v>
      </c>
      <c r="I548" t="n">
        <v>0.980842105263158</v>
      </c>
      <c r="J548" t="n">
        <v>0.980842105263158</v>
      </c>
      <c r="K548" t="inlineStr">
        <is>
          <t>%</t>
        </is>
      </c>
      <c r="L548" t="inlineStr">
        <is>
          <t>%</t>
        </is>
      </c>
      <c r="M548" t="n">
        <v>2023</v>
      </c>
      <c r="N548" t="inlineStr">
        <is>
          <t>Octubre</t>
        </is>
      </c>
      <c r="O548" t="inlineStr">
        <is>
          <t>2023-2</t>
        </is>
      </c>
      <c r="P548" t="n">
        <v>0</v>
      </c>
      <c r="Q548" t="n">
        <v>0</v>
      </c>
      <c r="R548" t="n">
        <v>0</v>
      </c>
      <c r="S548" t="inlineStr">
        <is>
          <t>Trasformación_Organizacional</t>
        </is>
      </c>
      <c r="T548" t="inlineStr">
        <is>
          <t>172-2023-10-31</t>
        </is>
      </c>
      <c r="U548" t="n">
        <v>1</v>
      </c>
    </row>
    <row r="549">
      <c r="A549" t="inlineStr">
        <is>
          <t>172</t>
        </is>
      </c>
      <c r="B549" t="inlineStr">
        <is>
          <t>Cumplimiento plan operativo del SGC</t>
        </is>
      </c>
      <c r="C549" t="inlineStr">
        <is>
          <t>Gestión de calidad</t>
        </is>
      </c>
      <c r="D549" t="inlineStr">
        <is>
          <t>Mensual</t>
        </is>
      </c>
      <c r="E549" t="inlineStr">
        <is>
          <t>Positivo</t>
        </is>
      </c>
      <c r="F549" s="137" t="n">
        <v>45260</v>
      </c>
      <c r="G549" t="n">
        <v>95</v>
      </c>
      <c r="H549" t="n">
        <v>97.92</v>
      </c>
      <c r="I549" t="n">
        <v>1.030736842105263</v>
      </c>
      <c r="J549" t="n">
        <v>1.030736842105263</v>
      </c>
      <c r="K549" t="inlineStr">
        <is>
          <t>%</t>
        </is>
      </c>
      <c r="L549" t="inlineStr">
        <is>
          <t>%</t>
        </is>
      </c>
      <c r="M549" t="n">
        <v>2023</v>
      </c>
      <c r="N549" t="inlineStr">
        <is>
          <t>Noviembre</t>
        </is>
      </c>
      <c r="O549" t="inlineStr">
        <is>
          <t>2023-2</t>
        </is>
      </c>
      <c r="P549" t="n">
        <v>0</v>
      </c>
      <c r="Q549" t="n">
        <v>0</v>
      </c>
      <c r="R549" t="n">
        <v>0</v>
      </c>
      <c r="S549" t="inlineStr">
        <is>
          <t>Trasformación_Organizacional</t>
        </is>
      </c>
      <c r="T549" t="inlineStr">
        <is>
          <t>172-2023-11-30</t>
        </is>
      </c>
      <c r="U549" t="n">
        <v>1</v>
      </c>
    </row>
    <row r="550">
      <c r="A550" t="inlineStr">
        <is>
          <t>172</t>
        </is>
      </c>
      <c r="B550" t="inlineStr">
        <is>
          <t>Cumplimiento plan operativo del SGC</t>
        </is>
      </c>
      <c r="C550" t="inlineStr">
        <is>
          <t>Gestión de calidad</t>
        </is>
      </c>
      <c r="D550" t="inlineStr">
        <is>
          <t>Mensual</t>
        </is>
      </c>
      <c r="E550" t="inlineStr">
        <is>
          <t>Positivo</t>
        </is>
      </c>
      <c r="F550" s="137" t="n">
        <v>45291</v>
      </c>
      <c r="G550" t="n">
        <v>95</v>
      </c>
      <c r="H550" t="n">
        <v>100</v>
      </c>
      <c r="I550" t="n">
        <v>1.052631578947368</v>
      </c>
      <c r="J550" t="n">
        <v>1.052631578947368</v>
      </c>
      <c r="K550" t="inlineStr">
        <is>
          <t>%</t>
        </is>
      </c>
      <c r="L550" t="inlineStr">
        <is>
          <t>%</t>
        </is>
      </c>
      <c r="M550" t="n">
        <v>2023</v>
      </c>
      <c r="N550" t="inlineStr">
        <is>
          <t>Diciembre</t>
        </is>
      </c>
      <c r="O550" t="inlineStr">
        <is>
          <t>2023-2</t>
        </is>
      </c>
      <c r="P550" t="n">
        <v>0</v>
      </c>
      <c r="Q550" t="n">
        <v>0</v>
      </c>
      <c r="R550" t="n">
        <v>0</v>
      </c>
      <c r="S550" t="inlineStr">
        <is>
          <t>Trasformación_Organizacional</t>
        </is>
      </c>
      <c r="T550" t="inlineStr">
        <is>
          <t>172-2023-12-31</t>
        </is>
      </c>
      <c r="U550" t="n">
        <v>1</v>
      </c>
    </row>
    <row r="551">
      <c r="A551" t="inlineStr">
        <is>
          <t>172</t>
        </is>
      </c>
      <c r="B551" t="inlineStr">
        <is>
          <t>Cumplimiento plan operativo del SGC</t>
        </is>
      </c>
      <c r="C551" t="inlineStr">
        <is>
          <t>Gestión de calidad</t>
        </is>
      </c>
      <c r="D551" t="inlineStr">
        <is>
          <t>Mensual</t>
        </is>
      </c>
      <c r="E551" t="inlineStr">
        <is>
          <t>Positivo</t>
        </is>
      </c>
      <c r="F551" s="137" t="n">
        <v>45322</v>
      </c>
      <c r="G551" t="n">
        <v>95</v>
      </c>
      <c r="I551" t="n">
        <v>0</v>
      </c>
      <c r="J551" t="n">
        <v>0</v>
      </c>
      <c r="K551" t="inlineStr">
        <is>
          <t>No Aplica</t>
        </is>
      </c>
      <c r="L551" t="inlineStr">
        <is>
          <t>No Aplica</t>
        </is>
      </c>
      <c r="M551" t="n">
        <v>2024</v>
      </c>
      <c r="N551" t="inlineStr">
        <is>
          <t>Enero</t>
        </is>
      </c>
      <c r="O551" t="inlineStr">
        <is>
          <t>2024-1</t>
        </is>
      </c>
      <c r="P551" t="n">
        <v>0</v>
      </c>
      <c r="Q551" t="n">
        <v>0</v>
      </c>
      <c r="R551" t="n">
        <v>0</v>
      </c>
      <c r="S551" t="inlineStr">
        <is>
          <t>Trasformación_Organizacional</t>
        </is>
      </c>
      <c r="T551" t="inlineStr">
        <is>
          <t>172-2024-01-31</t>
        </is>
      </c>
      <c r="U551" t="n">
        <v>1</v>
      </c>
    </row>
    <row r="552">
      <c r="A552" t="inlineStr">
        <is>
          <t>172</t>
        </is>
      </c>
      <c r="B552" t="inlineStr">
        <is>
          <t>Cumplimiento plan operativo del SGC</t>
        </is>
      </c>
      <c r="C552" t="inlineStr">
        <is>
          <t>Gestión de calidad</t>
        </is>
      </c>
      <c r="D552" t="inlineStr">
        <is>
          <t>Mensual</t>
        </is>
      </c>
      <c r="E552" t="inlineStr">
        <is>
          <t>Positivo</t>
        </is>
      </c>
      <c r="F552" s="137" t="n">
        <v>45351</v>
      </c>
      <c r="G552" t="n">
        <v>95</v>
      </c>
      <c r="I552" t="n">
        <v>0</v>
      </c>
      <c r="J552" t="n">
        <v>0</v>
      </c>
      <c r="K552" t="inlineStr">
        <is>
          <t>No Aplica</t>
        </is>
      </c>
      <c r="L552" t="inlineStr">
        <is>
          <t>No Aplica</t>
        </is>
      </c>
      <c r="M552" t="n">
        <v>2024</v>
      </c>
      <c r="N552" t="inlineStr">
        <is>
          <t>Febrero</t>
        </is>
      </c>
      <c r="O552" t="inlineStr">
        <is>
          <t>2024-1</t>
        </is>
      </c>
      <c r="P552" t="n">
        <v>0</v>
      </c>
      <c r="Q552" t="n">
        <v>0</v>
      </c>
      <c r="R552" t="n">
        <v>0</v>
      </c>
      <c r="S552" t="inlineStr">
        <is>
          <t>Trasformación_Organizacional</t>
        </is>
      </c>
      <c r="T552" t="inlineStr">
        <is>
          <t>172-2024-02-29</t>
        </is>
      </c>
      <c r="U552" t="n">
        <v>1</v>
      </c>
    </row>
    <row r="553">
      <c r="A553" t="inlineStr">
        <is>
          <t>172</t>
        </is>
      </c>
      <c r="B553" t="inlineStr">
        <is>
          <t>Cumplimiento plan operativo del SGC</t>
        </is>
      </c>
      <c r="C553" t="inlineStr">
        <is>
          <t>Gestión de calidad</t>
        </is>
      </c>
      <c r="D553" t="inlineStr">
        <is>
          <t>Mensual</t>
        </is>
      </c>
      <c r="E553" t="inlineStr">
        <is>
          <t>Positivo</t>
        </is>
      </c>
      <c r="F553" s="137" t="n">
        <v>45382</v>
      </c>
      <c r="G553" t="n">
        <v>95</v>
      </c>
      <c r="I553" t="n">
        <v>0</v>
      </c>
      <c r="J553" t="n">
        <v>0</v>
      </c>
      <c r="K553" t="inlineStr">
        <is>
          <t>No Aplica</t>
        </is>
      </c>
      <c r="L553" t="inlineStr">
        <is>
          <t>No Aplica</t>
        </is>
      </c>
      <c r="M553" t="n">
        <v>2024</v>
      </c>
      <c r="N553" t="inlineStr">
        <is>
          <t>Marzo</t>
        </is>
      </c>
      <c r="O553" t="inlineStr">
        <is>
          <t>2024-1</t>
        </is>
      </c>
      <c r="P553" t="n">
        <v>0</v>
      </c>
      <c r="Q553" t="n">
        <v>0</v>
      </c>
      <c r="R553" t="n">
        <v>0</v>
      </c>
      <c r="S553" t="inlineStr">
        <is>
          <t>Trasformación_Organizacional</t>
        </is>
      </c>
      <c r="T553" t="inlineStr">
        <is>
          <t>172-2024-03-31</t>
        </is>
      </c>
      <c r="U553" t="n">
        <v>1</v>
      </c>
    </row>
    <row r="554">
      <c r="A554" t="inlineStr">
        <is>
          <t>172</t>
        </is>
      </c>
      <c r="B554" t="inlineStr">
        <is>
          <t>Cumplimiento plan operativo del SGC</t>
        </is>
      </c>
      <c r="C554" t="inlineStr">
        <is>
          <t>Gestión de calidad</t>
        </is>
      </c>
      <c r="D554" t="inlineStr">
        <is>
          <t>Mensual</t>
        </is>
      </c>
      <c r="E554" t="inlineStr">
        <is>
          <t>Positivo</t>
        </is>
      </c>
      <c r="F554" s="137" t="n">
        <v>45412</v>
      </c>
      <c r="G554" t="n">
        <v>95</v>
      </c>
      <c r="H554" t="n">
        <v>90</v>
      </c>
      <c r="I554" t="n">
        <v>0.9473684210526315</v>
      </c>
      <c r="J554" t="n">
        <v>0.9473684210526315</v>
      </c>
      <c r="K554" t="inlineStr">
        <is>
          <t>%</t>
        </is>
      </c>
      <c r="L554" t="inlineStr">
        <is>
          <t>%</t>
        </is>
      </c>
      <c r="M554" t="n">
        <v>2024</v>
      </c>
      <c r="N554" t="inlineStr">
        <is>
          <t>Abril</t>
        </is>
      </c>
      <c r="O554" t="inlineStr">
        <is>
          <t>2024-1</t>
        </is>
      </c>
      <c r="P554" t="n">
        <v>0</v>
      </c>
      <c r="Q554" t="n">
        <v>0</v>
      </c>
      <c r="R554" t="n">
        <v>0</v>
      </c>
      <c r="S554" t="inlineStr">
        <is>
          <t>Trasformación_Organizacional</t>
        </is>
      </c>
      <c r="T554" t="inlineStr">
        <is>
          <t>172-2024-04-30</t>
        </is>
      </c>
      <c r="U554" t="n">
        <v>1</v>
      </c>
    </row>
    <row r="555">
      <c r="A555" t="inlineStr">
        <is>
          <t>172</t>
        </is>
      </c>
      <c r="B555" t="inlineStr">
        <is>
          <t>Cumplimiento plan operativo del SGC</t>
        </is>
      </c>
      <c r="C555" t="inlineStr">
        <is>
          <t>Gestión de calidad</t>
        </is>
      </c>
      <c r="D555" t="inlineStr">
        <is>
          <t>Mensual</t>
        </is>
      </c>
      <c r="E555" t="inlineStr">
        <is>
          <t>Positivo</t>
        </is>
      </c>
      <c r="F555" s="137" t="n">
        <v>45443</v>
      </c>
      <c r="G555" t="n">
        <v>95</v>
      </c>
      <c r="H555" t="n">
        <v>83.33</v>
      </c>
      <c r="I555" t="n">
        <v>0.8771578947368421</v>
      </c>
      <c r="J555" t="n">
        <v>0.8771578947368421</v>
      </c>
      <c r="K555" t="inlineStr">
        <is>
          <t>%</t>
        </is>
      </c>
      <c r="L555" t="inlineStr">
        <is>
          <t>%</t>
        </is>
      </c>
      <c r="M555" t="n">
        <v>2024</v>
      </c>
      <c r="N555" t="inlineStr">
        <is>
          <t>Mayo</t>
        </is>
      </c>
      <c r="O555" t="inlineStr">
        <is>
          <t>2024-1</t>
        </is>
      </c>
      <c r="P555" t="n">
        <v>0</v>
      </c>
      <c r="Q555" t="n">
        <v>0</v>
      </c>
      <c r="R555" t="n">
        <v>0</v>
      </c>
      <c r="S555" t="inlineStr">
        <is>
          <t>Trasformación_Organizacional</t>
        </is>
      </c>
      <c r="T555" t="inlineStr">
        <is>
          <t>172-2024-05-31</t>
        </is>
      </c>
      <c r="U555" t="n">
        <v>1</v>
      </c>
    </row>
    <row r="556">
      <c r="A556" t="inlineStr">
        <is>
          <t>172</t>
        </is>
      </c>
      <c r="B556" t="inlineStr">
        <is>
          <t>Cumplimiento plan operativo del SGC</t>
        </is>
      </c>
      <c r="C556" t="inlineStr">
        <is>
          <t>Gestión de calidad</t>
        </is>
      </c>
      <c r="D556" t="inlineStr">
        <is>
          <t>Mensual</t>
        </is>
      </c>
      <c r="E556" t="inlineStr">
        <is>
          <t>Positivo</t>
        </is>
      </c>
      <c r="F556" s="137" t="n">
        <v>45473</v>
      </c>
      <c r="G556" t="n">
        <v>95</v>
      </c>
      <c r="H556" t="n">
        <v>87.5</v>
      </c>
      <c r="I556" t="n">
        <v>0.9210526315789473</v>
      </c>
      <c r="J556" t="n">
        <v>0.9210526315789473</v>
      </c>
      <c r="K556" t="inlineStr">
        <is>
          <t>%</t>
        </is>
      </c>
      <c r="L556" t="inlineStr">
        <is>
          <t>%</t>
        </is>
      </c>
      <c r="M556" t="n">
        <v>2024</v>
      </c>
      <c r="N556" t="inlineStr">
        <is>
          <t>Junio</t>
        </is>
      </c>
      <c r="O556" t="inlineStr">
        <is>
          <t>2024-1</t>
        </is>
      </c>
      <c r="P556" t="n">
        <v>0</v>
      </c>
      <c r="Q556" t="n">
        <v>0</v>
      </c>
      <c r="R556" t="n">
        <v>0</v>
      </c>
      <c r="S556" t="inlineStr">
        <is>
          <t>Trasformación_Organizacional</t>
        </is>
      </c>
      <c r="T556" t="inlineStr">
        <is>
          <t>172-2024-06-30</t>
        </is>
      </c>
      <c r="U556" t="n">
        <v>1</v>
      </c>
    </row>
    <row r="557">
      <c r="A557" t="inlineStr">
        <is>
          <t>172</t>
        </is>
      </c>
      <c r="B557" t="inlineStr">
        <is>
          <t>Cumplimiento plan operativo del SGC</t>
        </is>
      </c>
      <c r="C557" t="inlineStr">
        <is>
          <t>Gestión de calidad</t>
        </is>
      </c>
      <c r="D557" t="inlineStr">
        <is>
          <t>Mensual</t>
        </is>
      </c>
      <c r="E557" t="inlineStr">
        <is>
          <t>Positivo</t>
        </is>
      </c>
      <c r="F557" s="137" t="n">
        <v>45504</v>
      </c>
      <c r="G557" t="n">
        <v>95</v>
      </c>
      <c r="H557" t="n">
        <v>90.91</v>
      </c>
      <c r="I557" t="n">
        <v>0.9569473684210525</v>
      </c>
      <c r="J557" t="n">
        <v>0.9569473684210525</v>
      </c>
      <c r="K557" t="inlineStr">
        <is>
          <t>%</t>
        </is>
      </c>
      <c r="L557" t="inlineStr">
        <is>
          <t>%</t>
        </is>
      </c>
      <c r="M557" t="n">
        <v>2024</v>
      </c>
      <c r="N557" t="inlineStr">
        <is>
          <t>Julio</t>
        </is>
      </c>
      <c r="O557" t="inlineStr">
        <is>
          <t>2024-2</t>
        </is>
      </c>
      <c r="P557" t="n">
        <v>0</v>
      </c>
      <c r="Q557" t="n">
        <v>0</v>
      </c>
      <c r="R557" t="n">
        <v>0</v>
      </c>
      <c r="S557" t="inlineStr">
        <is>
          <t>Trasformación_Organizacional</t>
        </is>
      </c>
      <c r="T557" t="inlineStr">
        <is>
          <t>172-2024-07-31</t>
        </is>
      </c>
      <c r="U557" t="n">
        <v>1</v>
      </c>
    </row>
    <row r="558">
      <c r="A558" t="inlineStr">
        <is>
          <t>172</t>
        </is>
      </c>
      <c r="B558" t="inlineStr">
        <is>
          <t>Cumplimiento plan operativo del SGC</t>
        </is>
      </c>
      <c r="C558" t="inlineStr">
        <is>
          <t>Gestión de calidad</t>
        </is>
      </c>
      <c r="D558" t="inlineStr">
        <is>
          <t>Mensual</t>
        </is>
      </c>
      <c r="E558" t="inlineStr">
        <is>
          <t>Positivo</t>
        </is>
      </c>
      <c r="F558" s="137" t="n">
        <v>45535</v>
      </c>
      <c r="G558" t="n">
        <v>95</v>
      </c>
      <c r="H558" t="n">
        <v>92.86</v>
      </c>
      <c r="I558" t="n">
        <v>0.9774736842105263</v>
      </c>
      <c r="J558" t="n">
        <v>0.9774736842105263</v>
      </c>
      <c r="K558" t="inlineStr">
        <is>
          <t>%</t>
        </is>
      </c>
      <c r="L558" t="inlineStr">
        <is>
          <t>%</t>
        </is>
      </c>
      <c r="M558" t="n">
        <v>2024</v>
      </c>
      <c r="N558" t="inlineStr">
        <is>
          <t>Agosto</t>
        </is>
      </c>
      <c r="O558" t="inlineStr">
        <is>
          <t>2024-2</t>
        </is>
      </c>
      <c r="P558" t="n">
        <v>0</v>
      </c>
      <c r="Q558" t="n">
        <v>0</v>
      </c>
      <c r="R558" t="n">
        <v>0</v>
      </c>
      <c r="S558" t="inlineStr">
        <is>
          <t>Trasformación_Organizacional</t>
        </is>
      </c>
      <c r="T558" t="inlineStr">
        <is>
          <t>172-2024-08-31</t>
        </is>
      </c>
      <c r="U558" t="n">
        <v>1</v>
      </c>
    </row>
    <row r="559">
      <c r="A559" t="inlineStr">
        <is>
          <t>172</t>
        </is>
      </c>
      <c r="B559" t="inlineStr">
        <is>
          <t>Cumplimiento plan operativo del SGC</t>
        </is>
      </c>
      <c r="C559" t="inlineStr">
        <is>
          <t>Gestión de calidad</t>
        </is>
      </c>
      <c r="D559" t="inlineStr">
        <is>
          <t>Mensual</t>
        </is>
      </c>
      <c r="E559" t="inlineStr">
        <is>
          <t>Positivo</t>
        </is>
      </c>
      <c r="F559" s="137" t="n">
        <v>45565</v>
      </c>
      <c r="G559" t="n">
        <v>95</v>
      </c>
      <c r="H559" t="n">
        <v>93.75</v>
      </c>
      <c r="I559" t="n">
        <v>0.9868421052631579</v>
      </c>
      <c r="J559" t="n">
        <v>0.9868421052631579</v>
      </c>
      <c r="K559" t="inlineStr">
        <is>
          <t>%</t>
        </is>
      </c>
      <c r="L559" t="inlineStr">
        <is>
          <t>%</t>
        </is>
      </c>
      <c r="M559" t="n">
        <v>2024</v>
      </c>
      <c r="N559" t="inlineStr">
        <is>
          <t>Septiembre</t>
        </is>
      </c>
      <c r="O559" t="inlineStr">
        <is>
          <t>2024-2</t>
        </is>
      </c>
      <c r="P559" t="n">
        <v>0</v>
      </c>
      <c r="Q559" t="n">
        <v>0</v>
      </c>
      <c r="R559" t="n">
        <v>0</v>
      </c>
      <c r="S559" t="inlineStr">
        <is>
          <t>Trasformación_Organizacional</t>
        </is>
      </c>
      <c r="T559" t="inlineStr">
        <is>
          <t>172-2024-09-30</t>
        </is>
      </c>
      <c r="U559" t="n">
        <v>1</v>
      </c>
    </row>
    <row r="560">
      <c r="A560" t="inlineStr">
        <is>
          <t>172</t>
        </is>
      </c>
      <c r="B560" t="inlineStr">
        <is>
          <t>Cumplimiento plan operativo del SGC</t>
        </is>
      </c>
      <c r="C560" t="inlineStr">
        <is>
          <t>Gestión de calidad</t>
        </is>
      </c>
      <c r="D560" t="inlineStr">
        <is>
          <t>Mensual</t>
        </is>
      </c>
      <c r="E560" t="inlineStr">
        <is>
          <t>Positivo</t>
        </is>
      </c>
      <c r="F560" s="137" t="n">
        <v>45596</v>
      </c>
      <c r="G560" t="n">
        <v>95</v>
      </c>
      <c r="H560" t="n">
        <v>94.12</v>
      </c>
      <c r="I560" t="n">
        <v>0.9907368421052632</v>
      </c>
      <c r="J560" t="n">
        <v>0.9907368421052632</v>
      </c>
      <c r="K560" t="inlineStr">
        <is>
          <t>%</t>
        </is>
      </c>
      <c r="L560" t="inlineStr">
        <is>
          <t>%</t>
        </is>
      </c>
      <c r="M560" t="n">
        <v>2024</v>
      </c>
      <c r="N560" t="inlineStr">
        <is>
          <t>Octubre</t>
        </is>
      </c>
      <c r="O560" t="inlineStr">
        <is>
          <t>2024-2</t>
        </is>
      </c>
      <c r="P560" t="n">
        <v>0</v>
      </c>
      <c r="Q560" t="n">
        <v>0</v>
      </c>
      <c r="R560" t="n">
        <v>0</v>
      </c>
      <c r="S560" t="inlineStr">
        <is>
          <t>Trasformación_Organizacional</t>
        </is>
      </c>
      <c r="T560" t="inlineStr">
        <is>
          <t>172-2024-10-31</t>
        </is>
      </c>
      <c r="U560" t="n">
        <v>1</v>
      </c>
    </row>
    <row r="561">
      <c r="A561" t="inlineStr">
        <is>
          <t>172</t>
        </is>
      </c>
      <c r="B561" t="inlineStr">
        <is>
          <t>Cumplimiento plan operativo del SGC</t>
        </is>
      </c>
      <c r="C561" t="inlineStr">
        <is>
          <t>Gestión de calidad</t>
        </is>
      </c>
      <c r="D561" t="inlineStr">
        <is>
          <t>Mensual</t>
        </is>
      </c>
      <c r="E561" t="inlineStr">
        <is>
          <t>Positivo</t>
        </is>
      </c>
      <c r="F561" s="137" t="n">
        <v>45626</v>
      </c>
      <c r="G561" t="n">
        <v>95</v>
      </c>
      <c r="H561" t="n">
        <v>100</v>
      </c>
      <c r="I561" t="n">
        <v>1.052631578947368</v>
      </c>
      <c r="J561" t="n">
        <v>1.052631578947368</v>
      </c>
      <c r="K561" t="inlineStr">
        <is>
          <t>%</t>
        </is>
      </c>
      <c r="L561" t="inlineStr">
        <is>
          <t>%</t>
        </is>
      </c>
      <c r="M561" t="n">
        <v>2024</v>
      </c>
      <c r="N561" t="inlineStr">
        <is>
          <t>Noviembre</t>
        </is>
      </c>
      <c r="O561" t="inlineStr">
        <is>
          <t>2024-2</t>
        </is>
      </c>
      <c r="P561" t="n">
        <v>0</v>
      </c>
      <c r="Q561" t="n">
        <v>0</v>
      </c>
      <c r="R561" t="n">
        <v>0</v>
      </c>
      <c r="S561" t="inlineStr">
        <is>
          <t>Trasformación_Organizacional</t>
        </is>
      </c>
      <c r="T561" t="inlineStr">
        <is>
          <t>172-2024-11-30</t>
        </is>
      </c>
      <c r="U561" t="n">
        <v>1</v>
      </c>
    </row>
    <row r="562">
      <c r="A562" t="inlineStr">
        <is>
          <t>172</t>
        </is>
      </c>
      <c r="B562" t="inlineStr">
        <is>
          <t>Cumplimiento plan operativo del SGC</t>
        </is>
      </c>
      <c r="C562" t="inlineStr">
        <is>
          <t>Gestión de calidad</t>
        </is>
      </c>
      <c r="D562" t="inlineStr">
        <is>
          <t>Mensual</t>
        </is>
      </c>
      <c r="E562" t="inlineStr">
        <is>
          <t>Positivo</t>
        </is>
      </c>
      <c r="F562" s="137" t="n">
        <v>45657</v>
      </c>
      <c r="G562" t="n">
        <v>95</v>
      </c>
      <c r="H562" t="n">
        <v>97.37</v>
      </c>
      <c r="I562" t="n">
        <v>1.024947368421053</v>
      </c>
      <c r="J562" t="n">
        <v>1.024947368421053</v>
      </c>
      <c r="K562" t="inlineStr">
        <is>
          <t>%</t>
        </is>
      </c>
      <c r="L562" t="inlineStr">
        <is>
          <t>%</t>
        </is>
      </c>
      <c r="M562" t="n">
        <v>2024</v>
      </c>
      <c r="N562" t="inlineStr">
        <is>
          <t>Diciembre</t>
        </is>
      </c>
      <c r="O562" t="inlineStr">
        <is>
          <t>2024-2</t>
        </is>
      </c>
      <c r="P562" t="n">
        <v>0</v>
      </c>
      <c r="Q562" t="n">
        <v>0</v>
      </c>
      <c r="R562" t="n">
        <v>0</v>
      </c>
      <c r="S562" t="inlineStr">
        <is>
          <t>Trasformación_Organizacional</t>
        </is>
      </c>
      <c r="T562" t="inlineStr">
        <is>
          <t>172-2024-12-31</t>
        </is>
      </c>
      <c r="U562" t="n">
        <v>1</v>
      </c>
    </row>
    <row r="563">
      <c r="A563" t="inlineStr">
        <is>
          <t>172</t>
        </is>
      </c>
      <c r="B563" t="inlineStr">
        <is>
          <t>Cumplimiento plan operativo del SGC</t>
        </is>
      </c>
      <c r="C563" t="inlineStr">
        <is>
          <t>Gestión de calidad</t>
        </is>
      </c>
      <c r="D563" t="inlineStr">
        <is>
          <t>Mensual</t>
        </is>
      </c>
      <c r="E563" t="inlineStr">
        <is>
          <t>Positivo</t>
        </is>
      </c>
      <c r="F563" s="137" t="n">
        <v>45688</v>
      </c>
      <c r="G563" t="n">
        <v>95</v>
      </c>
      <c r="H563" t="inlineStr">
        <is>
          <t>80</t>
        </is>
      </c>
      <c r="I563" t="n">
        <v>0.8421052631578947</v>
      </c>
      <c r="J563" t="n">
        <v>0.8421052631578947</v>
      </c>
      <c r="K563" t="inlineStr">
        <is>
          <t>95.0%</t>
        </is>
      </c>
      <c r="L563" t="inlineStr">
        <is>
          <t>80.0%</t>
        </is>
      </c>
      <c r="M563" t="n">
        <v>2025</v>
      </c>
      <c r="N563" t="inlineStr">
        <is>
          <t>Enero</t>
        </is>
      </c>
      <c r="O563" t="inlineStr">
        <is>
          <t>2025-1</t>
        </is>
      </c>
      <c r="P563" t="n">
        <v>2</v>
      </c>
      <c r="Q563" t="n">
        <v>2</v>
      </c>
      <c r="R563" t="n">
        <v>0</v>
      </c>
      <c r="S563" t="inlineStr">
        <is>
          <t>Transformación_Organizacional</t>
        </is>
      </c>
      <c r="T563" t="inlineStr">
        <is>
          <t>172-2025-01-31</t>
        </is>
      </c>
      <c r="U563" t="n">
        <v>31</v>
      </c>
    </row>
    <row r="564">
      <c r="A564" t="inlineStr">
        <is>
          <t>172</t>
        </is>
      </c>
      <c r="B564" t="inlineStr">
        <is>
          <t>Cumplimiento plan operativo del SGC</t>
        </is>
      </c>
      <c r="C564" t="inlineStr">
        <is>
          <t>Gestión de calidad</t>
        </is>
      </c>
      <c r="D564" t="inlineStr">
        <is>
          <t>Mensual</t>
        </is>
      </c>
      <c r="E564" t="inlineStr">
        <is>
          <t>Positivo</t>
        </is>
      </c>
      <c r="F564" s="137" t="n">
        <v>45716</v>
      </c>
      <c r="G564" t="n">
        <v>95</v>
      </c>
      <c r="H564" t="inlineStr">
        <is>
          <t>100</t>
        </is>
      </c>
      <c r="I564" t="n">
        <v>1.052631578947368</v>
      </c>
      <c r="J564" t="n">
        <v>1.052631578947368</v>
      </c>
      <c r="K564" t="inlineStr">
        <is>
          <t>95.0%</t>
        </is>
      </c>
      <c r="L564" t="inlineStr">
        <is>
          <t>100.0%</t>
        </is>
      </c>
      <c r="M564" t="n">
        <v>2025</v>
      </c>
      <c r="N564" t="inlineStr">
        <is>
          <t>Febrero</t>
        </is>
      </c>
      <c r="O564" t="inlineStr">
        <is>
          <t>2025-1</t>
        </is>
      </c>
      <c r="P564" t="n">
        <v>2</v>
      </c>
      <c r="Q564" t="n">
        <v>2</v>
      </c>
      <c r="R564" t="n">
        <v>0</v>
      </c>
      <c r="S564" t="inlineStr">
        <is>
          <t>Transformación_Organizacional</t>
        </is>
      </c>
      <c r="T564" t="inlineStr">
        <is>
          <t>172-2025-02-28</t>
        </is>
      </c>
      <c r="U564" t="n">
        <v>28</v>
      </c>
    </row>
    <row r="565">
      <c r="A565" t="inlineStr">
        <is>
          <t>172</t>
        </is>
      </c>
      <c r="B565" t="inlineStr">
        <is>
          <t>Cumplimiento plan operativo del SGC</t>
        </is>
      </c>
      <c r="C565" t="inlineStr">
        <is>
          <t>Gestión de calidad</t>
        </is>
      </c>
      <c r="D565" t="inlineStr">
        <is>
          <t>Mensual</t>
        </is>
      </c>
      <c r="E565" t="inlineStr">
        <is>
          <t>Positivo</t>
        </is>
      </c>
      <c r="F565" s="137" t="n">
        <v>45747</v>
      </c>
      <c r="G565" t="n">
        <v>95</v>
      </c>
      <c r="H565" t="inlineStr">
        <is>
          <t>83.33</t>
        </is>
      </c>
      <c r="I565" t="n">
        <v>0.8771578947368421</v>
      </c>
      <c r="J565" t="n">
        <v>0.8771578947368421</v>
      </c>
      <c r="K565" t="inlineStr">
        <is>
          <t>95.0%</t>
        </is>
      </c>
      <c r="L565" t="inlineStr">
        <is>
          <t>83.33%</t>
        </is>
      </c>
      <c r="M565" t="n">
        <v>2025</v>
      </c>
      <c r="N565" t="inlineStr">
        <is>
          <t>Marzo</t>
        </is>
      </c>
      <c r="O565" t="inlineStr">
        <is>
          <t>2025-1</t>
        </is>
      </c>
      <c r="P565" t="n">
        <v>2</v>
      </c>
      <c r="Q565" t="n">
        <v>2</v>
      </c>
      <c r="R565" t="n">
        <v>0</v>
      </c>
      <c r="S565" t="inlineStr">
        <is>
          <t>Transformación_Organizacional</t>
        </is>
      </c>
      <c r="T565" t="inlineStr">
        <is>
          <t>172-2025-03-31</t>
        </is>
      </c>
      <c r="U565" t="n">
        <v>31</v>
      </c>
    </row>
    <row r="566">
      <c r="A566" t="inlineStr">
        <is>
          <t>172</t>
        </is>
      </c>
      <c r="B566" t="inlineStr">
        <is>
          <t>Cumplimiento plan operativo del SGC</t>
        </is>
      </c>
      <c r="C566" t="inlineStr">
        <is>
          <t>Gestión de calidad</t>
        </is>
      </c>
      <c r="D566" t="inlineStr">
        <is>
          <t>Mensual</t>
        </is>
      </c>
      <c r="E566" t="inlineStr">
        <is>
          <t>Positivo</t>
        </is>
      </c>
      <c r="F566" s="137" t="n">
        <v>45777</v>
      </c>
      <c r="G566" t="n">
        <v>95</v>
      </c>
      <c r="H566" t="inlineStr">
        <is>
          <t>88.89</t>
        </is>
      </c>
      <c r="I566" t="n">
        <v>0.9356842105263158</v>
      </c>
      <c r="J566" t="n">
        <v>0.9356842105263158</v>
      </c>
      <c r="K566" t="inlineStr">
        <is>
          <t>95.0%</t>
        </is>
      </c>
      <c r="L566" t="inlineStr">
        <is>
          <t>88.89%</t>
        </is>
      </c>
      <c r="M566" t="n">
        <v>2025</v>
      </c>
      <c r="N566" t="inlineStr">
        <is>
          <t>Abril</t>
        </is>
      </c>
      <c r="O566" t="inlineStr">
        <is>
          <t>2025-1</t>
        </is>
      </c>
      <c r="P566" t="n">
        <v>2</v>
      </c>
      <c r="Q566" t="n">
        <v>2</v>
      </c>
      <c r="R566" t="n">
        <v>0</v>
      </c>
      <c r="S566" t="inlineStr">
        <is>
          <t>Transformación_Organizacional</t>
        </is>
      </c>
      <c r="T566" t="inlineStr">
        <is>
          <t>172-2025-04-30</t>
        </is>
      </c>
      <c r="U566" t="n">
        <v>30</v>
      </c>
    </row>
    <row r="567">
      <c r="A567" t="inlineStr">
        <is>
          <t>172</t>
        </is>
      </c>
      <c r="B567" t="inlineStr">
        <is>
          <t>Cumplimiento plan operativo del SGC</t>
        </is>
      </c>
      <c r="C567" t="inlineStr">
        <is>
          <t>Gestión de calidad</t>
        </is>
      </c>
      <c r="D567" t="inlineStr">
        <is>
          <t>Mensual</t>
        </is>
      </c>
      <c r="E567" t="inlineStr">
        <is>
          <t>Positivo</t>
        </is>
      </c>
      <c r="F567" s="137" t="n">
        <v>45808</v>
      </c>
      <c r="G567" t="n">
        <v>95</v>
      </c>
      <c r="H567" t="inlineStr">
        <is>
          <t>95.65</t>
        </is>
      </c>
      <c r="I567" t="n">
        <v>1.006842105263158</v>
      </c>
      <c r="J567" t="n">
        <v>1.006842105263158</v>
      </c>
      <c r="K567" t="inlineStr">
        <is>
          <t>95.0%</t>
        </is>
      </c>
      <c r="L567" t="inlineStr">
        <is>
          <t>95.65%</t>
        </is>
      </c>
      <c r="M567" t="n">
        <v>2025</v>
      </c>
      <c r="N567" t="inlineStr">
        <is>
          <t>Mayo</t>
        </is>
      </c>
      <c r="O567" t="inlineStr">
        <is>
          <t>2025-1</t>
        </is>
      </c>
      <c r="P567" t="n">
        <v>2</v>
      </c>
      <c r="Q567" t="n">
        <v>2</v>
      </c>
      <c r="R567" t="n">
        <v>0</v>
      </c>
      <c r="S567" t="inlineStr">
        <is>
          <t>Transformación_Organizacional</t>
        </is>
      </c>
      <c r="T567" t="inlineStr">
        <is>
          <t>172-2025-05-31</t>
        </is>
      </c>
      <c r="U567" t="n">
        <v>31</v>
      </c>
    </row>
    <row r="568">
      <c r="A568" t="inlineStr">
        <is>
          <t>172</t>
        </is>
      </c>
      <c r="B568" t="inlineStr">
        <is>
          <t>Cumplimiento plan operativo del SGC</t>
        </is>
      </c>
      <c r="C568" t="inlineStr">
        <is>
          <t>Gestión de calidad</t>
        </is>
      </c>
      <c r="D568" t="inlineStr">
        <is>
          <t>Mensual</t>
        </is>
      </c>
      <c r="E568" t="inlineStr">
        <is>
          <t>Positivo</t>
        </is>
      </c>
      <c r="F568" s="137" t="n">
        <v>45838</v>
      </c>
      <c r="G568" t="n">
        <v>95</v>
      </c>
      <c r="H568" t="inlineStr">
        <is>
          <t>81.82</t>
        </is>
      </c>
      <c r="I568" t="n">
        <v>0.8612631578947367</v>
      </c>
      <c r="J568" t="n">
        <v>0.8612631578947367</v>
      </c>
      <c r="K568" t="inlineStr">
        <is>
          <t>95.0%</t>
        </is>
      </c>
      <c r="L568" t="inlineStr">
        <is>
          <t>81.82%</t>
        </is>
      </c>
      <c r="M568" t="n">
        <v>2025</v>
      </c>
      <c r="N568" t="inlineStr">
        <is>
          <t>Junio</t>
        </is>
      </c>
      <c r="O568" t="inlineStr">
        <is>
          <t>2025-1</t>
        </is>
      </c>
      <c r="P568" t="n">
        <v>2</v>
      </c>
      <c r="Q568" t="n">
        <v>2</v>
      </c>
      <c r="R568" t="n">
        <v>0</v>
      </c>
      <c r="S568" t="inlineStr">
        <is>
          <t>Transformación_Organizacional</t>
        </is>
      </c>
      <c r="T568" t="inlineStr">
        <is>
          <t>172-2025-06-30</t>
        </is>
      </c>
      <c r="U568" t="n">
        <v>30</v>
      </c>
    </row>
    <row r="569">
      <c r="A569" t="inlineStr">
        <is>
          <t>172</t>
        </is>
      </c>
      <c r="B569" t="inlineStr">
        <is>
          <t>Cumplimiento plan operativo del SGC</t>
        </is>
      </c>
      <c r="C569" t="inlineStr">
        <is>
          <t>Gestión de calidad</t>
        </is>
      </c>
      <c r="D569" t="inlineStr">
        <is>
          <t>Mensual</t>
        </is>
      </c>
      <c r="E569" t="inlineStr">
        <is>
          <t>Positivo</t>
        </is>
      </c>
      <c r="F569" s="137" t="n">
        <v>45869</v>
      </c>
      <c r="G569" t="n">
        <v>95</v>
      </c>
      <c r="H569" t="inlineStr">
        <is>
          <t>91.43</t>
        </is>
      </c>
      <c r="I569" t="n">
        <v>0.9624210526315791</v>
      </c>
      <c r="J569" t="n">
        <v>0.9624210526315791</v>
      </c>
      <c r="K569" t="inlineStr">
        <is>
          <t>95.0%</t>
        </is>
      </c>
      <c r="L569" t="inlineStr">
        <is>
          <t>91.43%</t>
        </is>
      </c>
      <c r="M569" t="n">
        <v>2025</v>
      </c>
      <c r="N569" t="inlineStr">
        <is>
          <t>Julio</t>
        </is>
      </c>
      <c r="O569" t="inlineStr">
        <is>
          <t>2025-2</t>
        </is>
      </c>
      <c r="P569" t="n">
        <v>2</v>
      </c>
      <c r="Q569" t="n">
        <v>2</v>
      </c>
      <c r="R569" t="n">
        <v>0</v>
      </c>
      <c r="S569" t="inlineStr">
        <is>
          <t>Transformación_Organizacional</t>
        </is>
      </c>
      <c r="T569" t="inlineStr">
        <is>
          <t>172-2025-07-31</t>
        </is>
      </c>
      <c r="U569" t="n">
        <v>31</v>
      </c>
    </row>
    <row r="570">
      <c r="A570" t="inlineStr">
        <is>
          <t>172</t>
        </is>
      </c>
      <c r="B570" t="inlineStr">
        <is>
          <t>Cumplimiento plan operativo del SGC</t>
        </is>
      </c>
      <c r="C570" t="inlineStr">
        <is>
          <t>Gestión de calidad</t>
        </is>
      </c>
      <c r="D570" t="inlineStr">
        <is>
          <t>Mensual</t>
        </is>
      </c>
      <c r="E570" t="inlineStr">
        <is>
          <t>Positivo</t>
        </is>
      </c>
      <c r="F570" s="137" t="n">
        <v>45900</v>
      </c>
      <c r="G570" t="n">
        <v>95</v>
      </c>
      <c r="H570" t="inlineStr">
        <is>
          <t>86.36</t>
        </is>
      </c>
      <c r="I570" t="n">
        <v>0.9090526315789473</v>
      </c>
      <c r="J570" t="n">
        <v>0.9090526315789473</v>
      </c>
      <c r="K570" t="inlineStr">
        <is>
          <t>95.0%</t>
        </is>
      </c>
      <c r="L570" t="inlineStr">
        <is>
          <t>86.36%</t>
        </is>
      </c>
      <c r="M570" t="n">
        <v>2025</v>
      </c>
      <c r="N570" t="inlineStr">
        <is>
          <t>Agosto</t>
        </is>
      </c>
      <c r="O570" t="inlineStr">
        <is>
          <t>2025-2</t>
        </is>
      </c>
      <c r="P570" t="n">
        <v>2</v>
      </c>
      <c r="Q570" t="n">
        <v>2</v>
      </c>
      <c r="R570" t="n">
        <v>0</v>
      </c>
      <c r="S570" t="inlineStr">
        <is>
          <t>Transformación_Organizacional</t>
        </is>
      </c>
      <c r="T570" t="inlineStr">
        <is>
          <t>172-2025-08-31</t>
        </is>
      </c>
      <c r="U570" t="n">
        <v>31</v>
      </c>
    </row>
    <row r="571">
      <c r="A571" t="inlineStr">
        <is>
          <t>172</t>
        </is>
      </c>
      <c r="B571" t="inlineStr">
        <is>
          <t>Cumplimiento plan operativo del SGC</t>
        </is>
      </c>
      <c r="C571" t="inlineStr">
        <is>
          <t>Gestión de calidad</t>
        </is>
      </c>
      <c r="D571" t="inlineStr">
        <is>
          <t>Mensual</t>
        </is>
      </c>
      <c r="E571" t="inlineStr">
        <is>
          <t>Positivo</t>
        </is>
      </c>
      <c r="F571" s="137" t="n">
        <v>45930</v>
      </c>
      <c r="G571" t="n">
        <v>95</v>
      </c>
      <c r="I571" t="n">
        <v>0</v>
      </c>
      <c r="J571" t="n">
        <v>0</v>
      </c>
      <c r="K571" t="inlineStr">
        <is>
          <t>%</t>
        </is>
      </c>
      <c r="L571" t="inlineStr">
        <is>
          <t>%</t>
        </is>
      </c>
      <c r="M571" t="n">
        <v>2025</v>
      </c>
      <c r="N571" t="inlineStr">
        <is>
          <t>Septiembre</t>
        </is>
      </c>
      <c r="O571" t="inlineStr">
        <is>
          <t>2025-2</t>
        </is>
      </c>
      <c r="P571" t="n">
        <v>0</v>
      </c>
      <c r="Q571" t="n">
        <v>0</v>
      </c>
      <c r="R571" t="n">
        <v>0</v>
      </c>
      <c r="S571" t="inlineStr">
        <is>
          <t>Trasformación_Organizacional</t>
        </is>
      </c>
      <c r="T571" t="inlineStr">
        <is>
          <t>172-2025-09-30</t>
        </is>
      </c>
      <c r="U571" t="n">
        <v>1</v>
      </c>
    </row>
    <row r="572">
      <c r="A572" t="inlineStr">
        <is>
          <t>172</t>
        </is>
      </c>
      <c r="B572" t="inlineStr">
        <is>
          <t>Cumplimiento plan operativo del SGC</t>
        </is>
      </c>
      <c r="C572" t="inlineStr">
        <is>
          <t>Gestión de calidad</t>
        </is>
      </c>
      <c r="D572" t="inlineStr">
        <is>
          <t>Mensual</t>
        </is>
      </c>
      <c r="E572" t="inlineStr">
        <is>
          <t>Positivo</t>
        </is>
      </c>
      <c r="F572" s="137" t="n">
        <v>45961</v>
      </c>
      <c r="G572" t="n">
        <v>95</v>
      </c>
      <c r="H572" t="inlineStr">
        <is>
          <t>98.21</t>
        </is>
      </c>
      <c r="I572" t="n">
        <v>1.03378947368421</v>
      </c>
      <c r="J572" t="n">
        <v>1.03378947368421</v>
      </c>
      <c r="K572" t="inlineStr">
        <is>
          <t>95.0%</t>
        </is>
      </c>
      <c r="L572" t="inlineStr">
        <is>
          <t>98.21%</t>
        </is>
      </c>
      <c r="M572" t="n">
        <v>2025</v>
      </c>
      <c r="N572" t="inlineStr">
        <is>
          <t>Octubre</t>
        </is>
      </c>
      <c r="O572" t="inlineStr">
        <is>
          <t>2025-2</t>
        </is>
      </c>
      <c r="P572" t="n">
        <v>2</v>
      </c>
      <c r="Q572" t="n">
        <v>2</v>
      </c>
      <c r="R572" t="n">
        <v>0</v>
      </c>
      <c r="S572" t="inlineStr">
        <is>
          <t>Transformación_Organizacional</t>
        </is>
      </c>
      <c r="T572" t="inlineStr">
        <is>
          <t>172-2025-10-31</t>
        </is>
      </c>
      <c r="U572" t="n">
        <v>31</v>
      </c>
    </row>
    <row r="573">
      <c r="A573" t="inlineStr">
        <is>
          <t>172</t>
        </is>
      </c>
      <c r="B573" t="inlineStr">
        <is>
          <t>Cumplimiento plan operativo del SGC</t>
        </is>
      </c>
      <c r="C573" t="inlineStr">
        <is>
          <t>Gestión de calidad</t>
        </is>
      </c>
      <c r="D573" t="inlineStr">
        <is>
          <t>Mensual</t>
        </is>
      </c>
      <c r="E573" t="inlineStr">
        <is>
          <t>Positivo</t>
        </is>
      </c>
      <c r="F573" s="137" t="n">
        <v>45991</v>
      </c>
      <c r="G573" t="n">
        <v>95</v>
      </c>
      <c r="H573" t="inlineStr">
        <is>
          <t>96.77</t>
        </is>
      </c>
      <c r="I573" t="n">
        <v>1.018631578947368</v>
      </c>
      <c r="J573" t="n">
        <v>1.018631578947368</v>
      </c>
      <c r="K573" t="inlineStr">
        <is>
          <t>95.0%</t>
        </is>
      </c>
      <c r="L573" t="inlineStr">
        <is>
          <t>96.77%</t>
        </is>
      </c>
      <c r="M573" t="n">
        <v>2025</v>
      </c>
      <c r="N573" t="inlineStr">
        <is>
          <t>Noviembre</t>
        </is>
      </c>
      <c r="O573" t="inlineStr">
        <is>
          <t>2025-2</t>
        </is>
      </c>
      <c r="P573" t="n">
        <v>2</v>
      </c>
      <c r="Q573" t="n">
        <v>2</v>
      </c>
      <c r="R573" t="n">
        <v>0</v>
      </c>
      <c r="S573" t="inlineStr">
        <is>
          <t>Transformación_Organizacional</t>
        </is>
      </c>
      <c r="T573" t="inlineStr">
        <is>
          <t>172-2025-11-30</t>
        </is>
      </c>
      <c r="U573" t="n">
        <v>30</v>
      </c>
    </row>
    <row r="574">
      <c r="A574" t="inlineStr">
        <is>
          <t>172</t>
        </is>
      </c>
      <c r="B574" t="inlineStr">
        <is>
          <t>Cumplimiento plan operativo del SGC</t>
        </is>
      </c>
      <c r="C574" t="inlineStr">
        <is>
          <t>Gestión de calidad</t>
        </is>
      </c>
      <c r="D574" t="inlineStr">
        <is>
          <t>Mensual</t>
        </is>
      </c>
      <c r="E574" t="inlineStr">
        <is>
          <t>Positivo</t>
        </is>
      </c>
      <c r="F574" s="137" t="n">
        <v>46022</v>
      </c>
      <c r="G574" t="n">
        <v>95</v>
      </c>
      <c r="H574" t="inlineStr">
        <is>
          <t>98.44</t>
        </is>
      </c>
      <c r="I574" t="n">
        <v>1.036210526315789</v>
      </c>
      <c r="J574" t="n">
        <v>1.036210526315789</v>
      </c>
      <c r="K574" t="inlineStr">
        <is>
          <t>95.0%</t>
        </is>
      </c>
      <c r="L574" t="inlineStr">
        <is>
          <t>98.44%</t>
        </is>
      </c>
      <c r="M574" t="n">
        <v>2025</v>
      </c>
      <c r="N574" t="inlineStr">
        <is>
          <t>Diciembre</t>
        </is>
      </c>
      <c r="O574" t="inlineStr">
        <is>
          <t>2025-2</t>
        </is>
      </c>
      <c r="P574" t="n">
        <v>2</v>
      </c>
      <c r="Q574" t="n">
        <v>2</v>
      </c>
      <c r="R574" t="n">
        <v>0</v>
      </c>
      <c r="S574" t="inlineStr">
        <is>
          <t>Transformación_Organizacional</t>
        </is>
      </c>
      <c r="T574" t="inlineStr">
        <is>
          <t>172-2025-12-31</t>
        </is>
      </c>
      <c r="U574" t="n">
        <v>31</v>
      </c>
    </row>
    <row r="575">
      <c r="A575" t="inlineStr">
        <is>
          <t>172</t>
        </is>
      </c>
      <c r="B575" t="inlineStr">
        <is>
          <t>Cumplimiento plan operativo del SGC</t>
        </is>
      </c>
      <c r="C575" t="inlineStr">
        <is>
          <t>Gestión de calidad</t>
        </is>
      </c>
      <c r="D575" t="inlineStr">
        <is>
          <t>Mensual</t>
        </is>
      </c>
      <c r="E575" t="inlineStr">
        <is>
          <t>Positivo</t>
        </is>
      </c>
      <c r="F575" s="137" t="n">
        <v>46053</v>
      </c>
      <c r="G575" t="n">
        <v>95</v>
      </c>
      <c r="H575" t="inlineStr">
        <is>
          <t>N/A</t>
        </is>
      </c>
      <c r="I575" t="n">
        <v>0</v>
      </c>
      <c r="J575" t="n">
        <v>0</v>
      </c>
      <c r="K575" t="inlineStr">
        <is>
          <t>95.0%</t>
        </is>
      </c>
      <c r="M575" t="n">
        <v>2026</v>
      </c>
      <c r="N575" t="inlineStr">
        <is>
          <t>Enero</t>
        </is>
      </c>
      <c r="O575" t="inlineStr">
        <is>
          <t>2026-1</t>
        </is>
      </c>
      <c r="P575" t="n">
        <v>2</v>
      </c>
      <c r="Q575" t="n">
        <v>2</v>
      </c>
      <c r="R575" t="n">
        <v>0</v>
      </c>
      <c r="S575" t="inlineStr">
        <is>
          <t>Transformación_Organizacional</t>
        </is>
      </c>
      <c r="T575" t="inlineStr">
        <is>
          <t>172-2026-01-31</t>
        </is>
      </c>
      <c r="U575" t="n">
        <v>31</v>
      </c>
    </row>
    <row r="576">
      <c r="A576" t="inlineStr">
        <is>
          <t>174</t>
        </is>
      </c>
      <c r="B576" t="inlineStr">
        <is>
          <t>Cumplimiento Plan de Formación SGC</t>
        </is>
      </c>
      <c r="C576" t="inlineStr">
        <is>
          <t>Gestión de calidad</t>
        </is>
      </c>
      <c r="D576" t="inlineStr">
        <is>
          <t>Semestral</t>
        </is>
      </c>
      <c r="E576" t="inlineStr">
        <is>
          <t>Positivo</t>
        </is>
      </c>
      <c r="F576" s="137" t="n">
        <v>45107</v>
      </c>
      <c r="G576" t="n">
        <v>95</v>
      </c>
      <c r="H576" t="n">
        <v>100</v>
      </c>
      <c r="I576" t="n">
        <v>1.052631578947368</v>
      </c>
      <c r="J576" t="n">
        <v>1.052631578947368</v>
      </c>
      <c r="K576" t="inlineStr">
        <is>
          <t>%</t>
        </is>
      </c>
      <c r="L576" t="inlineStr">
        <is>
          <t>%</t>
        </is>
      </c>
      <c r="M576" t="n">
        <v>2023</v>
      </c>
      <c r="N576" t="inlineStr">
        <is>
          <t>Junio</t>
        </is>
      </c>
      <c r="O576" t="inlineStr">
        <is>
          <t>2023-1</t>
        </is>
      </c>
      <c r="P576" t="n">
        <v>0</v>
      </c>
      <c r="Q576" t="n">
        <v>0</v>
      </c>
      <c r="R576" t="n">
        <v>0</v>
      </c>
      <c r="S576" t="inlineStr">
        <is>
          <t>Trasformación_Organizacional</t>
        </is>
      </c>
      <c r="T576" t="inlineStr">
        <is>
          <t>174-2023-06-30</t>
        </is>
      </c>
      <c r="U576" t="n">
        <v>1</v>
      </c>
    </row>
    <row r="577">
      <c r="A577" t="inlineStr">
        <is>
          <t>174</t>
        </is>
      </c>
      <c r="B577" t="inlineStr">
        <is>
          <t>Cumplimiento Plan de Formación SGC</t>
        </is>
      </c>
      <c r="C577" t="inlineStr">
        <is>
          <t>Gestión de calidad</t>
        </is>
      </c>
      <c r="D577" t="inlineStr">
        <is>
          <t>Semestral</t>
        </is>
      </c>
      <c r="E577" t="inlineStr">
        <is>
          <t>Positivo</t>
        </is>
      </c>
      <c r="F577" s="137" t="n">
        <v>45291</v>
      </c>
      <c r="G577" t="n">
        <v>95</v>
      </c>
      <c r="H577" t="n">
        <v>100</v>
      </c>
      <c r="I577" t="n">
        <v>1.052631578947368</v>
      </c>
      <c r="J577" t="n">
        <v>1.052631578947368</v>
      </c>
      <c r="K577" t="inlineStr">
        <is>
          <t>%</t>
        </is>
      </c>
      <c r="L577" t="inlineStr">
        <is>
          <t>%</t>
        </is>
      </c>
      <c r="M577" t="n">
        <v>2023</v>
      </c>
      <c r="N577" t="inlineStr">
        <is>
          <t>Diciembre</t>
        </is>
      </c>
      <c r="O577" t="inlineStr">
        <is>
          <t>2023-2</t>
        </is>
      </c>
      <c r="P577" t="n">
        <v>0</v>
      </c>
      <c r="Q577" t="n">
        <v>0</v>
      </c>
      <c r="R577" t="n">
        <v>0</v>
      </c>
      <c r="S577" t="inlineStr">
        <is>
          <t>Trasformación_Organizacional</t>
        </is>
      </c>
      <c r="T577" t="inlineStr">
        <is>
          <t>174-2023-12-31</t>
        </is>
      </c>
      <c r="U577" t="n">
        <v>1</v>
      </c>
    </row>
    <row r="578">
      <c r="A578" t="inlineStr">
        <is>
          <t>174</t>
        </is>
      </c>
      <c r="B578" t="inlineStr">
        <is>
          <t>Cumplimiento Plan de Formación SGC</t>
        </is>
      </c>
      <c r="C578" t="inlineStr">
        <is>
          <t>Gestión de calidad</t>
        </is>
      </c>
      <c r="D578" t="inlineStr">
        <is>
          <t>Semestral</t>
        </is>
      </c>
      <c r="E578" t="inlineStr">
        <is>
          <t>Positivo</t>
        </is>
      </c>
      <c r="F578" s="137" t="n">
        <v>45473</v>
      </c>
      <c r="K578" t="inlineStr">
        <is>
          <t>%</t>
        </is>
      </c>
      <c r="L578" t="inlineStr">
        <is>
          <t>%</t>
        </is>
      </c>
      <c r="M578" t="n">
        <v>2024</v>
      </c>
      <c r="N578" t="inlineStr">
        <is>
          <t>Junio</t>
        </is>
      </c>
      <c r="O578" t="inlineStr">
        <is>
          <t>2024-1</t>
        </is>
      </c>
      <c r="P578" t="n">
        <v>0</v>
      </c>
      <c r="Q578" t="n">
        <v>0</v>
      </c>
      <c r="R578" t="n">
        <v>0</v>
      </c>
      <c r="S578" t="inlineStr">
        <is>
          <t>Trasformación_Organizacional</t>
        </is>
      </c>
      <c r="T578" t="inlineStr">
        <is>
          <t>174-2024-06-30</t>
        </is>
      </c>
      <c r="U578" t="n">
        <v>1</v>
      </c>
    </row>
    <row r="579">
      <c r="A579" t="inlineStr">
        <is>
          <t>174</t>
        </is>
      </c>
      <c r="B579" t="inlineStr">
        <is>
          <t>Cumplimiento Plan de Formación SGC</t>
        </is>
      </c>
      <c r="C579" t="inlineStr">
        <is>
          <t>Gestión de calidad</t>
        </is>
      </c>
      <c r="D579" t="inlineStr">
        <is>
          <t>Semestral</t>
        </is>
      </c>
      <c r="E579" t="inlineStr">
        <is>
          <t>Positivo</t>
        </is>
      </c>
      <c r="F579" s="137" t="n">
        <v>45657</v>
      </c>
      <c r="G579" t="n">
        <v>95</v>
      </c>
      <c r="I579" t="n">
        <v>0</v>
      </c>
      <c r="J579" t="n">
        <v>0</v>
      </c>
      <c r="K579" t="inlineStr">
        <is>
          <t>%</t>
        </is>
      </c>
      <c r="L579" t="inlineStr">
        <is>
          <t>%</t>
        </is>
      </c>
      <c r="M579" t="n">
        <v>2024</v>
      </c>
      <c r="N579" t="inlineStr">
        <is>
          <t>Diciembre</t>
        </is>
      </c>
      <c r="O579" t="inlineStr">
        <is>
          <t>2024-2</t>
        </is>
      </c>
      <c r="P579" t="n">
        <v>0</v>
      </c>
      <c r="Q579" t="n">
        <v>0</v>
      </c>
      <c r="R579" t="n">
        <v>0</v>
      </c>
      <c r="S579" t="inlineStr">
        <is>
          <t>Trasformación_Organizacional</t>
        </is>
      </c>
      <c r="T579" t="inlineStr">
        <is>
          <t>174-2024-12-31</t>
        </is>
      </c>
      <c r="U579" t="n">
        <v>1</v>
      </c>
    </row>
    <row r="580">
      <c r="A580" t="inlineStr">
        <is>
          <t>176</t>
        </is>
      </c>
      <c r="B580" t="inlineStr">
        <is>
          <t>Cumplimiento Planes de Mejora</t>
        </is>
      </c>
      <c r="C580" t="inlineStr">
        <is>
          <t>Gestión de calidad</t>
        </is>
      </c>
      <c r="D580" t="inlineStr">
        <is>
          <t>Mensual</t>
        </is>
      </c>
      <c r="E580" t="inlineStr">
        <is>
          <t>Positivo</t>
        </is>
      </c>
      <c r="F580" s="137" t="n">
        <v>44957</v>
      </c>
      <c r="M580" t="n">
        <v>2023</v>
      </c>
      <c r="N580" t="inlineStr">
        <is>
          <t>Enero</t>
        </is>
      </c>
      <c r="O580" t="inlineStr">
        <is>
          <t>2023-1</t>
        </is>
      </c>
      <c r="P580" t="n">
        <v>0</v>
      </c>
      <c r="Q580" t="n">
        <v>0</v>
      </c>
      <c r="R580" t="n">
        <v>0</v>
      </c>
      <c r="S580" t="inlineStr">
        <is>
          <t>Trasformación_Organizacional</t>
        </is>
      </c>
      <c r="T580" t="inlineStr">
        <is>
          <t>176-2023-01-31</t>
        </is>
      </c>
      <c r="U580" t="n">
        <v>1</v>
      </c>
    </row>
    <row r="581">
      <c r="A581" t="inlineStr">
        <is>
          <t>176</t>
        </is>
      </c>
      <c r="B581" t="inlineStr">
        <is>
          <t>Cumplimiento Planes de Mejora</t>
        </is>
      </c>
      <c r="C581" t="inlineStr">
        <is>
          <t>Gestión de calidad</t>
        </is>
      </c>
      <c r="D581" t="inlineStr">
        <is>
          <t>Mensual</t>
        </is>
      </c>
      <c r="E581" t="inlineStr">
        <is>
          <t>Positivo</t>
        </is>
      </c>
      <c r="F581" s="137" t="n">
        <v>44985</v>
      </c>
      <c r="M581" t="n">
        <v>2023</v>
      </c>
      <c r="N581" t="inlineStr">
        <is>
          <t>Febrero</t>
        </is>
      </c>
      <c r="O581" t="inlineStr">
        <is>
          <t>2023-1</t>
        </is>
      </c>
      <c r="P581" t="n">
        <v>0</v>
      </c>
      <c r="Q581" t="n">
        <v>0</v>
      </c>
      <c r="R581" t="n">
        <v>0</v>
      </c>
      <c r="S581" t="inlineStr">
        <is>
          <t>Trasformación_Organizacional</t>
        </is>
      </c>
      <c r="T581" t="inlineStr">
        <is>
          <t>176-2023-02-28</t>
        </is>
      </c>
      <c r="U581" t="n">
        <v>1</v>
      </c>
    </row>
    <row r="582">
      <c r="A582" t="inlineStr">
        <is>
          <t>176</t>
        </is>
      </c>
      <c r="B582" t="inlineStr">
        <is>
          <t>Cumplimiento Planes de Mejora</t>
        </is>
      </c>
      <c r="C582" t="inlineStr">
        <is>
          <t>Gestión de calidad</t>
        </is>
      </c>
      <c r="D582" t="inlineStr">
        <is>
          <t>Mensual</t>
        </is>
      </c>
      <c r="E582" t="inlineStr">
        <is>
          <t>Positivo</t>
        </is>
      </c>
      <c r="F582" s="137" t="n">
        <v>45016</v>
      </c>
      <c r="M582" t="n">
        <v>2023</v>
      </c>
      <c r="N582" t="inlineStr">
        <is>
          <t>Marzo</t>
        </is>
      </c>
      <c r="O582" t="inlineStr">
        <is>
          <t>2023-1</t>
        </is>
      </c>
      <c r="P582" t="n">
        <v>0</v>
      </c>
      <c r="Q582" t="n">
        <v>0</v>
      </c>
      <c r="R582" t="n">
        <v>0</v>
      </c>
      <c r="S582" t="inlineStr">
        <is>
          <t>Trasformación_Organizacional</t>
        </is>
      </c>
      <c r="T582" t="inlineStr">
        <is>
          <t>176-2023-03-31</t>
        </is>
      </c>
      <c r="U582" t="n">
        <v>1</v>
      </c>
    </row>
    <row r="583">
      <c r="A583" t="inlineStr">
        <is>
          <t>176</t>
        </is>
      </c>
      <c r="B583" t="inlineStr">
        <is>
          <t>Cumplimiento Planes de Mejora</t>
        </is>
      </c>
      <c r="C583" t="inlineStr">
        <is>
          <t>Gestión de calidad</t>
        </is>
      </c>
      <c r="D583" t="inlineStr">
        <is>
          <t>Mensual</t>
        </is>
      </c>
      <c r="E583" t="inlineStr">
        <is>
          <t>Positivo</t>
        </is>
      </c>
      <c r="F583" s="137" t="n">
        <v>45046</v>
      </c>
      <c r="G583" t="n">
        <v>80</v>
      </c>
      <c r="H583" t="n">
        <v>70.19</v>
      </c>
      <c r="I583" t="n">
        <v>0.877375</v>
      </c>
      <c r="J583" t="n">
        <v>0.877375</v>
      </c>
      <c r="K583" t="inlineStr">
        <is>
          <t>%</t>
        </is>
      </c>
      <c r="L583" t="inlineStr">
        <is>
          <t>%</t>
        </is>
      </c>
      <c r="M583" t="n">
        <v>2023</v>
      </c>
      <c r="N583" t="inlineStr">
        <is>
          <t>Abril</t>
        </is>
      </c>
      <c r="O583" t="inlineStr">
        <is>
          <t>2023-1</t>
        </is>
      </c>
      <c r="P583" t="n">
        <v>0</v>
      </c>
      <c r="Q583" t="n">
        <v>0</v>
      </c>
      <c r="R583" t="n">
        <v>0</v>
      </c>
      <c r="S583" t="inlineStr">
        <is>
          <t>Trasformación_Organizacional</t>
        </is>
      </c>
      <c r="T583" t="inlineStr">
        <is>
          <t>176-2023-04-30</t>
        </is>
      </c>
      <c r="U583" t="n">
        <v>1</v>
      </c>
    </row>
    <row r="584">
      <c r="A584" t="inlineStr">
        <is>
          <t>176</t>
        </is>
      </c>
      <c r="B584" t="inlineStr">
        <is>
          <t>Cumplimiento Planes de Mejora</t>
        </is>
      </c>
      <c r="C584" t="inlineStr">
        <is>
          <t>Gestión de calidad</t>
        </is>
      </c>
      <c r="D584" t="inlineStr">
        <is>
          <t>Mensual</t>
        </is>
      </c>
      <c r="E584" t="inlineStr">
        <is>
          <t>Positivo</t>
        </is>
      </c>
      <c r="F584" s="137" t="n">
        <v>45077</v>
      </c>
      <c r="G584" t="n">
        <v>80</v>
      </c>
      <c r="H584" t="n">
        <v>91.53</v>
      </c>
      <c r="I584" t="n">
        <v>1.144125</v>
      </c>
      <c r="J584" t="n">
        <v>1.144125</v>
      </c>
      <c r="K584" t="inlineStr">
        <is>
          <t>%</t>
        </is>
      </c>
      <c r="L584" t="inlineStr">
        <is>
          <t>%</t>
        </is>
      </c>
      <c r="M584" t="n">
        <v>2023</v>
      </c>
      <c r="N584" t="inlineStr">
        <is>
          <t>Mayo</t>
        </is>
      </c>
      <c r="O584" t="inlineStr">
        <is>
          <t>2023-1</t>
        </is>
      </c>
      <c r="P584" t="n">
        <v>0</v>
      </c>
      <c r="Q584" t="n">
        <v>0</v>
      </c>
      <c r="R584" t="n">
        <v>0</v>
      </c>
      <c r="S584" t="inlineStr">
        <is>
          <t>Trasformación_Organizacional</t>
        </is>
      </c>
      <c r="T584" t="inlineStr">
        <is>
          <t>176-2023-05-31</t>
        </is>
      </c>
      <c r="U584" t="n">
        <v>1</v>
      </c>
    </row>
    <row r="585">
      <c r="A585" t="inlineStr">
        <is>
          <t>176</t>
        </is>
      </c>
      <c r="B585" t="inlineStr">
        <is>
          <t>Cumplimiento Planes de Mejora</t>
        </is>
      </c>
      <c r="C585" t="inlineStr">
        <is>
          <t>Gestión de calidad</t>
        </is>
      </c>
      <c r="D585" t="inlineStr">
        <is>
          <t>Mensual</t>
        </is>
      </c>
      <c r="E585" t="inlineStr">
        <is>
          <t>Positivo</t>
        </is>
      </c>
      <c r="F585" s="137" t="n">
        <v>45107</v>
      </c>
      <c r="G585" t="n">
        <v>80</v>
      </c>
      <c r="H585" t="n">
        <v>88.23999999999999</v>
      </c>
      <c r="I585" t="n">
        <v>1.103</v>
      </c>
      <c r="J585" t="n">
        <v>1.103</v>
      </c>
      <c r="K585" t="inlineStr">
        <is>
          <t>%</t>
        </is>
      </c>
      <c r="L585" t="inlineStr">
        <is>
          <t>%</t>
        </is>
      </c>
      <c r="M585" t="n">
        <v>2023</v>
      </c>
      <c r="N585" t="inlineStr">
        <is>
          <t>Junio</t>
        </is>
      </c>
      <c r="O585" t="inlineStr">
        <is>
          <t>2023-1</t>
        </is>
      </c>
      <c r="P585" t="n">
        <v>0</v>
      </c>
      <c r="Q585" t="n">
        <v>0</v>
      </c>
      <c r="R585" t="n">
        <v>0</v>
      </c>
      <c r="S585" t="inlineStr">
        <is>
          <t>Trasformación_Organizacional</t>
        </is>
      </c>
      <c r="T585" t="inlineStr">
        <is>
          <t>176-2023-06-30</t>
        </is>
      </c>
      <c r="U585" t="n">
        <v>1</v>
      </c>
    </row>
    <row r="586">
      <c r="A586" t="inlineStr">
        <is>
          <t>176</t>
        </is>
      </c>
      <c r="B586" t="inlineStr">
        <is>
          <t>Cumplimiento Planes de Mejora</t>
        </is>
      </c>
      <c r="C586" t="inlineStr">
        <is>
          <t>Gestión de calidad</t>
        </is>
      </c>
      <c r="D586" t="inlineStr">
        <is>
          <t>Mensual</t>
        </is>
      </c>
      <c r="E586" t="inlineStr">
        <is>
          <t>Positivo</t>
        </is>
      </c>
      <c r="F586" s="137" t="n">
        <v>45138</v>
      </c>
      <c r="G586" t="n">
        <v>80</v>
      </c>
      <c r="H586" t="n">
        <v>70.67</v>
      </c>
      <c r="I586" t="n">
        <v>0.883375</v>
      </c>
      <c r="J586" t="n">
        <v>0.883375</v>
      </c>
      <c r="K586" t="inlineStr">
        <is>
          <t>%</t>
        </is>
      </c>
      <c r="L586" t="inlineStr">
        <is>
          <t>%</t>
        </is>
      </c>
      <c r="M586" t="n">
        <v>2023</v>
      </c>
      <c r="N586" t="inlineStr">
        <is>
          <t>Julio</t>
        </is>
      </c>
      <c r="O586" t="inlineStr">
        <is>
          <t>2023-2</t>
        </is>
      </c>
      <c r="P586" t="n">
        <v>0</v>
      </c>
      <c r="Q586" t="n">
        <v>0</v>
      </c>
      <c r="R586" t="n">
        <v>0</v>
      </c>
      <c r="S586" t="inlineStr">
        <is>
          <t>Trasformación_Organizacional</t>
        </is>
      </c>
      <c r="T586" t="inlineStr">
        <is>
          <t>176-2023-07-31</t>
        </is>
      </c>
      <c r="U586" t="n">
        <v>1</v>
      </c>
    </row>
    <row r="587">
      <c r="A587" t="inlineStr">
        <is>
          <t>176</t>
        </is>
      </c>
      <c r="B587" t="inlineStr">
        <is>
          <t>Cumplimiento Planes de Mejora</t>
        </is>
      </c>
      <c r="C587" t="inlineStr">
        <is>
          <t>Gestión de calidad</t>
        </is>
      </c>
      <c r="D587" t="inlineStr">
        <is>
          <t>Mensual</t>
        </is>
      </c>
      <c r="E587" t="inlineStr">
        <is>
          <t>Positivo</t>
        </is>
      </c>
      <c r="F587" s="137" t="n">
        <v>45169</v>
      </c>
      <c r="G587" t="n">
        <v>80</v>
      </c>
      <c r="H587" t="n">
        <v>78.13</v>
      </c>
      <c r="I587" t="n">
        <v>0.976625</v>
      </c>
      <c r="J587" t="n">
        <v>0.976625</v>
      </c>
      <c r="K587" t="inlineStr">
        <is>
          <t>%</t>
        </is>
      </c>
      <c r="L587" t="inlineStr">
        <is>
          <t>%</t>
        </is>
      </c>
      <c r="M587" t="n">
        <v>2023</v>
      </c>
      <c r="N587" t="inlineStr">
        <is>
          <t>Agosto</t>
        </is>
      </c>
      <c r="O587" t="inlineStr">
        <is>
          <t>2023-2</t>
        </is>
      </c>
      <c r="P587" t="n">
        <v>0</v>
      </c>
      <c r="Q587" t="n">
        <v>0</v>
      </c>
      <c r="R587" t="n">
        <v>0</v>
      </c>
      <c r="S587" t="inlineStr">
        <is>
          <t>Trasformación_Organizacional</t>
        </is>
      </c>
      <c r="T587" t="inlineStr">
        <is>
          <t>176-2023-08-31</t>
        </is>
      </c>
      <c r="U587" t="n">
        <v>1</v>
      </c>
    </row>
    <row r="588">
      <c r="A588" t="inlineStr">
        <is>
          <t>176</t>
        </is>
      </c>
      <c r="B588" t="inlineStr">
        <is>
          <t>Cumplimiento Planes de Mejora</t>
        </is>
      </c>
      <c r="C588" t="inlineStr">
        <is>
          <t>Gestión de calidad</t>
        </is>
      </c>
      <c r="D588" t="inlineStr">
        <is>
          <t>Mensual</t>
        </is>
      </c>
      <c r="E588" t="inlineStr">
        <is>
          <t>Positivo</t>
        </is>
      </c>
      <c r="F588" s="137" t="n">
        <v>45199</v>
      </c>
      <c r="G588" t="n">
        <v>80</v>
      </c>
      <c r="H588" t="n">
        <v>92.73</v>
      </c>
      <c r="I588" t="n">
        <v>1.159125</v>
      </c>
      <c r="J588" t="n">
        <v>1.159125</v>
      </c>
      <c r="K588" t="inlineStr">
        <is>
          <t>%</t>
        </is>
      </c>
      <c r="L588" t="inlineStr">
        <is>
          <t>%</t>
        </is>
      </c>
      <c r="M588" t="n">
        <v>2023</v>
      </c>
      <c r="N588" t="inlineStr">
        <is>
          <t>Septiembre</t>
        </is>
      </c>
      <c r="O588" t="inlineStr">
        <is>
          <t>2023-2</t>
        </is>
      </c>
      <c r="P588" t="n">
        <v>0</v>
      </c>
      <c r="Q588" t="n">
        <v>0</v>
      </c>
      <c r="R588" t="n">
        <v>0</v>
      </c>
      <c r="S588" t="inlineStr">
        <is>
          <t>Trasformación_Organizacional</t>
        </is>
      </c>
      <c r="T588" t="inlineStr">
        <is>
          <t>176-2023-09-30</t>
        </is>
      </c>
      <c r="U588" t="n">
        <v>1</v>
      </c>
    </row>
    <row r="589">
      <c r="A589" t="inlineStr">
        <is>
          <t>176</t>
        </is>
      </c>
      <c r="B589" t="inlineStr">
        <is>
          <t>Cumplimiento Planes de Mejora</t>
        </is>
      </c>
      <c r="C589" t="inlineStr">
        <is>
          <t>Gestión de calidad</t>
        </is>
      </c>
      <c r="D589" t="inlineStr">
        <is>
          <t>Mensual</t>
        </is>
      </c>
      <c r="E589" t="inlineStr">
        <is>
          <t>Positivo</t>
        </is>
      </c>
      <c r="F589" s="137" t="n">
        <v>45230</v>
      </c>
      <c r="G589" t="n">
        <v>80</v>
      </c>
      <c r="H589" t="n">
        <v>70.3</v>
      </c>
      <c r="I589" t="n">
        <v>0.8787499999999999</v>
      </c>
      <c r="J589" t="n">
        <v>0.8787499999999999</v>
      </c>
      <c r="K589" t="inlineStr">
        <is>
          <t>%</t>
        </is>
      </c>
      <c r="L589" t="inlineStr">
        <is>
          <t>%</t>
        </is>
      </c>
      <c r="M589" t="n">
        <v>2023</v>
      </c>
      <c r="N589" t="inlineStr">
        <is>
          <t>Octubre</t>
        </is>
      </c>
      <c r="O589" t="inlineStr">
        <is>
          <t>2023-2</t>
        </is>
      </c>
      <c r="P589" t="n">
        <v>1</v>
      </c>
      <c r="Q589" t="n">
        <v>1</v>
      </c>
      <c r="R589" t="n">
        <v>0</v>
      </c>
      <c r="S589" t="inlineStr">
        <is>
          <t>Trasformación_Organizacional</t>
        </is>
      </c>
      <c r="T589" t="inlineStr">
        <is>
          <t>176-2023-10-31</t>
        </is>
      </c>
      <c r="U589" t="n">
        <v>1</v>
      </c>
    </row>
    <row r="590">
      <c r="A590" t="inlineStr">
        <is>
          <t>176</t>
        </is>
      </c>
      <c r="B590" t="inlineStr">
        <is>
          <t>Cumplimiento Planes de Mejora</t>
        </is>
      </c>
      <c r="C590" t="inlineStr">
        <is>
          <t>Gestión de calidad</t>
        </is>
      </c>
      <c r="D590" t="inlineStr">
        <is>
          <t>Mensual</t>
        </is>
      </c>
      <c r="E590" t="inlineStr">
        <is>
          <t>Positivo</t>
        </is>
      </c>
      <c r="F590" s="137" t="n">
        <v>45260</v>
      </c>
      <c r="G590" t="n">
        <v>80</v>
      </c>
      <c r="H590" t="n">
        <v>87.36</v>
      </c>
      <c r="I590" t="n">
        <v>1.092</v>
      </c>
      <c r="J590" t="n">
        <v>1.092</v>
      </c>
      <c r="K590" t="inlineStr">
        <is>
          <t>%</t>
        </is>
      </c>
      <c r="L590" t="inlineStr">
        <is>
          <t>%</t>
        </is>
      </c>
      <c r="M590" t="n">
        <v>2023</v>
      </c>
      <c r="N590" t="inlineStr">
        <is>
          <t>Noviembre</t>
        </is>
      </c>
      <c r="O590" t="inlineStr">
        <is>
          <t>2023-2</t>
        </is>
      </c>
      <c r="P590" t="n">
        <v>0</v>
      </c>
      <c r="Q590" t="n">
        <v>0</v>
      </c>
      <c r="R590" t="n">
        <v>0</v>
      </c>
      <c r="S590" t="inlineStr">
        <is>
          <t>Trasformación_Organizacional</t>
        </is>
      </c>
      <c r="T590" t="inlineStr">
        <is>
          <t>176-2023-11-30</t>
        </is>
      </c>
      <c r="U590" t="n">
        <v>1</v>
      </c>
    </row>
    <row r="591">
      <c r="A591" t="inlineStr">
        <is>
          <t>176</t>
        </is>
      </c>
      <c r="B591" t="inlineStr">
        <is>
          <t>Cumplimiento Planes de Mejora</t>
        </is>
      </c>
      <c r="C591" t="inlineStr">
        <is>
          <t>Gestión de calidad</t>
        </is>
      </c>
      <c r="D591" t="inlineStr">
        <is>
          <t>Mensual</t>
        </is>
      </c>
      <c r="E591" t="inlineStr">
        <is>
          <t>Positivo</t>
        </is>
      </c>
      <c r="F591" s="137" t="n">
        <v>45291</v>
      </c>
      <c r="G591" t="n">
        <v>80</v>
      </c>
      <c r="H591" t="n">
        <v>83.16</v>
      </c>
      <c r="I591" t="n">
        <v>1.0395</v>
      </c>
      <c r="J591" t="n">
        <v>1.0395</v>
      </c>
      <c r="K591" t="inlineStr">
        <is>
          <t>%</t>
        </is>
      </c>
      <c r="L591" t="inlineStr">
        <is>
          <t>%</t>
        </is>
      </c>
      <c r="M591" t="n">
        <v>2023</v>
      </c>
      <c r="N591" t="inlineStr">
        <is>
          <t>Diciembre</t>
        </is>
      </c>
      <c r="O591" t="inlineStr">
        <is>
          <t>2023-2</t>
        </is>
      </c>
      <c r="P591" t="n">
        <v>0</v>
      </c>
      <c r="Q591" t="n">
        <v>0</v>
      </c>
      <c r="R591" t="n">
        <v>0</v>
      </c>
      <c r="S591" t="inlineStr">
        <is>
          <t>Trasformación_Organizacional</t>
        </is>
      </c>
      <c r="T591" t="inlineStr">
        <is>
          <t>176-2023-12-31</t>
        </is>
      </c>
      <c r="U591" t="n">
        <v>1</v>
      </c>
    </row>
    <row r="592">
      <c r="A592" t="inlineStr">
        <is>
          <t>176</t>
        </is>
      </c>
      <c r="B592" t="inlineStr">
        <is>
          <t>Cumplimiento Planes de Mejora</t>
        </is>
      </c>
      <c r="C592" t="inlineStr">
        <is>
          <t>Gestión de calidad</t>
        </is>
      </c>
      <c r="D592" t="inlineStr">
        <is>
          <t>Mensual</t>
        </is>
      </c>
      <c r="E592" t="inlineStr">
        <is>
          <t>Positivo</t>
        </is>
      </c>
      <c r="F592" s="137" t="n">
        <v>45322</v>
      </c>
      <c r="G592" t="n">
        <v>85</v>
      </c>
      <c r="H592" t="n">
        <v>83.33</v>
      </c>
      <c r="I592" t="n">
        <v>0.9803529411764705</v>
      </c>
      <c r="J592" t="n">
        <v>0.9803529411764705</v>
      </c>
      <c r="M592" t="n">
        <v>2024</v>
      </c>
      <c r="N592" t="inlineStr">
        <is>
          <t>Enero</t>
        </is>
      </c>
      <c r="O592" t="inlineStr">
        <is>
          <t>2024-1</t>
        </is>
      </c>
      <c r="P592" t="n">
        <v>0</v>
      </c>
      <c r="Q592" t="n">
        <v>0</v>
      </c>
      <c r="R592" t="n">
        <v>0</v>
      </c>
      <c r="S592" t="inlineStr">
        <is>
          <t>Trasformación_Organizacional</t>
        </is>
      </c>
      <c r="T592" t="inlineStr">
        <is>
          <t>176-2024-01-31</t>
        </is>
      </c>
      <c r="U592" t="n">
        <v>1</v>
      </c>
    </row>
    <row r="593">
      <c r="A593" t="inlineStr">
        <is>
          <t>176</t>
        </is>
      </c>
      <c r="B593" t="inlineStr">
        <is>
          <t>Cumplimiento Planes de Mejora</t>
        </is>
      </c>
      <c r="C593" t="inlineStr">
        <is>
          <t>Gestión de calidad</t>
        </is>
      </c>
      <c r="D593" t="inlineStr">
        <is>
          <t>Mensual</t>
        </is>
      </c>
      <c r="E593" t="inlineStr">
        <is>
          <t>Positivo</t>
        </is>
      </c>
      <c r="F593" s="137" t="n">
        <v>45350</v>
      </c>
      <c r="G593" t="n">
        <v>85</v>
      </c>
      <c r="H593" t="n">
        <v>80.42</v>
      </c>
      <c r="I593" t="n">
        <v>0.9461176470588235</v>
      </c>
      <c r="J593" t="n">
        <v>0.9461176470588235</v>
      </c>
      <c r="M593" t="n">
        <v>2024</v>
      </c>
      <c r="N593" t="inlineStr">
        <is>
          <t>Febrero</t>
        </is>
      </c>
      <c r="O593" t="inlineStr">
        <is>
          <t>2024-1</t>
        </is>
      </c>
      <c r="P593" t="n">
        <v>0</v>
      </c>
      <c r="Q593" t="n">
        <v>0</v>
      </c>
      <c r="R593" t="n">
        <v>0</v>
      </c>
      <c r="S593" t="inlineStr">
        <is>
          <t>Trasformación_Organizacional</t>
        </is>
      </c>
      <c r="T593" t="inlineStr">
        <is>
          <t>176-2024-02-28</t>
        </is>
      </c>
      <c r="U593" t="n">
        <v>1</v>
      </c>
    </row>
    <row r="594">
      <c r="A594" t="inlineStr">
        <is>
          <t>176</t>
        </is>
      </c>
      <c r="B594" t="inlineStr">
        <is>
          <t>Cumplimiento Planes de Mejora</t>
        </is>
      </c>
      <c r="C594" t="inlineStr">
        <is>
          <t>Gestión de calidad</t>
        </is>
      </c>
      <c r="D594" t="inlineStr">
        <is>
          <t>Mensual</t>
        </is>
      </c>
      <c r="E594" t="inlineStr">
        <is>
          <t>Positivo</t>
        </is>
      </c>
      <c r="F594" s="137" t="n">
        <v>45351</v>
      </c>
      <c r="G594" t="n">
        <v>85</v>
      </c>
      <c r="H594" t="n">
        <v>80.42</v>
      </c>
      <c r="I594" t="n">
        <v>0.9461176470588235</v>
      </c>
      <c r="J594" t="n">
        <v>0.9461176470588235</v>
      </c>
      <c r="K594" t="inlineStr">
        <is>
          <t>%</t>
        </is>
      </c>
      <c r="L594" t="inlineStr">
        <is>
          <t>%</t>
        </is>
      </c>
      <c r="M594" t="n">
        <v>2024</v>
      </c>
      <c r="N594" t="inlineStr">
        <is>
          <t>Febrero</t>
        </is>
      </c>
      <c r="O594" t="inlineStr">
        <is>
          <t>2024-1</t>
        </is>
      </c>
      <c r="P594" t="n">
        <v>0</v>
      </c>
      <c r="Q594" t="n">
        <v>0</v>
      </c>
      <c r="R594" t="n">
        <v>0</v>
      </c>
      <c r="S594" t="inlineStr">
        <is>
          <t>Trasformación_Organizacional</t>
        </is>
      </c>
      <c r="T594" t="inlineStr">
        <is>
          <t>176-2024-02-29</t>
        </is>
      </c>
      <c r="U594" t="n">
        <v>1</v>
      </c>
    </row>
    <row r="595">
      <c r="A595" t="inlineStr">
        <is>
          <t>176</t>
        </is>
      </c>
      <c r="B595" t="inlineStr">
        <is>
          <t>Cumplimiento Planes de Mejora</t>
        </is>
      </c>
      <c r="C595" t="inlineStr">
        <is>
          <t>Gestión de calidad</t>
        </is>
      </c>
      <c r="D595" t="inlineStr">
        <is>
          <t>Mensual</t>
        </is>
      </c>
      <c r="E595" t="inlineStr">
        <is>
          <t>Positivo</t>
        </is>
      </c>
      <c r="F595" s="137" t="n">
        <v>45382</v>
      </c>
      <c r="G595" t="n">
        <v>85</v>
      </c>
      <c r="H595" t="n">
        <v>84.05</v>
      </c>
      <c r="I595" t="n">
        <v>0.9888235294117647</v>
      </c>
      <c r="J595" t="n">
        <v>0.9888235294117647</v>
      </c>
      <c r="M595" t="n">
        <v>2024</v>
      </c>
      <c r="N595" t="inlineStr">
        <is>
          <t>Marzo</t>
        </is>
      </c>
      <c r="O595" t="inlineStr">
        <is>
          <t>2024-1</t>
        </is>
      </c>
      <c r="P595" t="n">
        <v>0</v>
      </c>
      <c r="Q595" t="n">
        <v>0</v>
      </c>
      <c r="R595" t="n">
        <v>0</v>
      </c>
      <c r="S595" t="inlineStr">
        <is>
          <t>Trasformación_Organizacional</t>
        </is>
      </c>
      <c r="T595" t="inlineStr">
        <is>
          <t>176-2024-03-31</t>
        </is>
      </c>
      <c r="U595" t="n">
        <v>1</v>
      </c>
    </row>
    <row r="596">
      <c r="A596" t="inlineStr">
        <is>
          <t>176</t>
        </is>
      </c>
      <c r="B596" t="inlineStr">
        <is>
          <t>Cumplimiento Planes de Mejora</t>
        </is>
      </c>
      <c r="C596" t="inlineStr">
        <is>
          <t>Gestión de calidad</t>
        </is>
      </c>
      <c r="D596" t="inlineStr">
        <is>
          <t>Mensual</t>
        </is>
      </c>
      <c r="E596" t="inlineStr">
        <is>
          <t>Positivo</t>
        </is>
      </c>
      <c r="F596" s="137" t="n">
        <v>45412</v>
      </c>
      <c r="G596" t="n">
        <v>85</v>
      </c>
      <c r="H596" t="n">
        <v>85.09</v>
      </c>
      <c r="I596" t="n">
        <v>1.001058823529412</v>
      </c>
      <c r="J596" t="n">
        <v>1.001058823529412</v>
      </c>
      <c r="K596" t="inlineStr">
        <is>
          <t>%</t>
        </is>
      </c>
      <c r="L596" t="inlineStr">
        <is>
          <t>%</t>
        </is>
      </c>
      <c r="M596" t="n">
        <v>2024</v>
      </c>
      <c r="N596" t="inlineStr">
        <is>
          <t>Abril</t>
        </is>
      </c>
      <c r="O596" t="inlineStr">
        <is>
          <t>2024-1</t>
        </is>
      </c>
      <c r="P596" t="n">
        <v>0</v>
      </c>
      <c r="Q596" t="n">
        <v>0</v>
      </c>
      <c r="R596" t="n">
        <v>0</v>
      </c>
      <c r="S596" t="inlineStr">
        <is>
          <t>Trasformación_Organizacional</t>
        </is>
      </c>
      <c r="T596" t="inlineStr">
        <is>
          <t>176-2024-04-30</t>
        </is>
      </c>
      <c r="U596" t="n">
        <v>1</v>
      </c>
    </row>
    <row r="597">
      <c r="A597" t="inlineStr">
        <is>
          <t>176</t>
        </is>
      </c>
      <c r="B597" t="inlineStr">
        <is>
          <t>Cumplimiento Planes de Mejora</t>
        </is>
      </c>
      <c r="C597" t="inlineStr">
        <is>
          <t>Gestión de calidad</t>
        </is>
      </c>
      <c r="D597" t="inlineStr">
        <is>
          <t>Mensual</t>
        </is>
      </c>
      <c r="E597" t="inlineStr">
        <is>
          <t>Positivo</t>
        </is>
      </c>
      <c r="F597" s="137" t="n">
        <v>45443</v>
      </c>
      <c r="G597" t="n">
        <v>85</v>
      </c>
      <c r="H597" t="n">
        <v>84.08</v>
      </c>
      <c r="I597" t="n">
        <v>0.9891764705882353</v>
      </c>
      <c r="J597" t="n">
        <v>0.9891764705882353</v>
      </c>
      <c r="K597" t="inlineStr">
        <is>
          <t>%</t>
        </is>
      </c>
      <c r="L597" t="inlineStr">
        <is>
          <t>%</t>
        </is>
      </c>
      <c r="M597" t="n">
        <v>2024</v>
      </c>
      <c r="N597" t="inlineStr">
        <is>
          <t>Mayo</t>
        </is>
      </c>
      <c r="O597" t="inlineStr">
        <is>
          <t>2024-1</t>
        </is>
      </c>
      <c r="P597" t="n">
        <v>0</v>
      </c>
      <c r="Q597" t="n">
        <v>0</v>
      </c>
      <c r="R597" t="n">
        <v>0</v>
      </c>
      <c r="S597" t="inlineStr">
        <is>
          <t>Trasformación_Organizacional</t>
        </is>
      </c>
      <c r="T597" t="inlineStr">
        <is>
          <t>176-2024-05-31</t>
        </is>
      </c>
      <c r="U597" t="n">
        <v>1</v>
      </c>
    </row>
    <row r="598">
      <c r="A598" t="inlineStr">
        <is>
          <t>176</t>
        </is>
      </c>
      <c r="B598" t="inlineStr">
        <is>
          <t>Cumplimiento Planes de Mejora</t>
        </is>
      </c>
      <c r="C598" t="inlineStr">
        <is>
          <t>Gestión de calidad</t>
        </is>
      </c>
      <c r="D598" t="inlineStr">
        <is>
          <t>Mensual</t>
        </is>
      </c>
      <c r="E598" t="inlineStr">
        <is>
          <t>Positivo</t>
        </is>
      </c>
      <c r="F598" s="137" t="n">
        <v>45473</v>
      </c>
      <c r="G598" t="n">
        <v>85</v>
      </c>
      <c r="H598" t="n">
        <v>92.5</v>
      </c>
      <c r="I598" t="n">
        <v>1.088235294117647</v>
      </c>
      <c r="J598" t="n">
        <v>1.088235294117647</v>
      </c>
      <c r="K598" t="inlineStr">
        <is>
          <t>%</t>
        </is>
      </c>
      <c r="L598" t="inlineStr">
        <is>
          <t>%</t>
        </is>
      </c>
      <c r="M598" t="n">
        <v>2024</v>
      </c>
      <c r="N598" t="inlineStr">
        <is>
          <t>Junio</t>
        </is>
      </c>
      <c r="O598" t="inlineStr">
        <is>
          <t>2024-1</t>
        </is>
      </c>
      <c r="P598" t="n">
        <v>0</v>
      </c>
      <c r="Q598" t="n">
        <v>0</v>
      </c>
      <c r="R598" t="n">
        <v>0</v>
      </c>
      <c r="S598" t="inlineStr">
        <is>
          <t>Trasformación_Organizacional</t>
        </is>
      </c>
      <c r="T598" t="inlineStr">
        <is>
          <t>176-2024-06-30</t>
        </is>
      </c>
      <c r="U598" t="n">
        <v>1</v>
      </c>
    </row>
    <row r="599">
      <c r="A599" t="inlineStr">
        <is>
          <t>176</t>
        </is>
      </c>
      <c r="B599" t="inlineStr">
        <is>
          <t>Cumplimiento Planes de Mejora</t>
        </is>
      </c>
      <c r="C599" t="inlineStr">
        <is>
          <t>Gestión de calidad</t>
        </is>
      </c>
      <c r="D599" t="inlineStr">
        <is>
          <t>Mensual</t>
        </is>
      </c>
      <c r="E599" t="inlineStr">
        <is>
          <t>Positivo</t>
        </is>
      </c>
      <c r="F599" s="137" t="n">
        <v>45504</v>
      </c>
      <c r="G599" t="n">
        <v>85</v>
      </c>
      <c r="H599" t="n">
        <v>94.72</v>
      </c>
      <c r="I599" t="n">
        <v>1.114352941176471</v>
      </c>
      <c r="J599" t="n">
        <v>1.114352941176471</v>
      </c>
      <c r="K599" t="inlineStr">
        <is>
          <t>%</t>
        </is>
      </c>
      <c r="L599" t="inlineStr">
        <is>
          <t>%</t>
        </is>
      </c>
      <c r="M599" t="n">
        <v>2024</v>
      </c>
      <c r="N599" t="inlineStr">
        <is>
          <t>Julio</t>
        </is>
      </c>
      <c r="O599" t="inlineStr">
        <is>
          <t>2024-2</t>
        </is>
      </c>
      <c r="P599" t="n">
        <v>0</v>
      </c>
      <c r="Q599" t="n">
        <v>0</v>
      </c>
      <c r="R599" t="n">
        <v>0</v>
      </c>
      <c r="S599" t="inlineStr">
        <is>
          <t>Trasformación_Organizacional</t>
        </is>
      </c>
      <c r="T599" t="inlineStr">
        <is>
          <t>176-2024-07-31</t>
        </is>
      </c>
      <c r="U599" t="n">
        <v>1</v>
      </c>
    </row>
    <row r="600">
      <c r="A600" t="inlineStr">
        <is>
          <t>176</t>
        </is>
      </c>
      <c r="B600" t="inlineStr">
        <is>
          <t>Cumplimiento Planes de Mejora</t>
        </is>
      </c>
      <c r="C600" t="inlineStr">
        <is>
          <t>Gestión de calidad</t>
        </is>
      </c>
      <c r="D600" t="inlineStr">
        <is>
          <t>Mensual</t>
        </is>
      </c>
      <c r="E600" t="inlineStr">
        <is>
          <t>Positivo</t>
        </is>
      </c>
      <c r="F600" s="137" t="n">
        <v>45535</v>
      </c>
      <c r="G600" t="n">
        <v>85</v>
      </c>
      <c r="H600" t="n">
        <v>92.53</v>
      </c>
      <c r="I600" t="n">
        <v>1.088588235294118</v>
      </c>
      <c r="J600" t="n">
        <v>1.088588235294118</v>
      </c>
      <c r="K600" t="inlineStr">
        <is>
          <t>%</t>
        </is>
      </c>
      <c r="L600" t="inlineStr">
        <is>
          <t>%</t>
        </is>
      </c>
      <c r="M600" t="n">
        <v>2024</v>
      </c>
      <c r="N600" t="inlineStr">
        <is>
          <t>Agosto</t>
        </is>
      </c>
      <c r="O600" t="inlineStr">
        <is>
          <t>2024-2</t>
        </is>
      </c>
      <c r="P600" t="n">
        <v>0</v>
      </c>
      <c r="Q600" t="n">
        <v>0</v>
      </c>
      <c r="R600" t="n">
        <v>0</v>
      </c>
      <c r="S600" t="inlineStr">
        <is>
          <t>Trasformación_Organizacional</t>
        </is>
      </c>
      <c r="T600" t="inlineStr">
        <is>
          <t>176-2024-08-31</t>
        </is>
      </c>
      <c r="U600" t="n">
        <v>1</v>
      </c>
    </row>
    <row r="601">
      <c r="A601" t="inlineStr">
        <is>
          <t>176</t>
        </is>
      </c>
      <c r="B601" t="inlineStr">
        <is>
          <t>Cumplimiento Planes de Mejora</t>
        </is>
      </c>
      <c r="C601" t="inlineStr">
        <is>
          <t>Gestión de calidad</t>
        </is>
      </c>
      <c r="D601" t="inlineStr">
        <is>
          <t>Mensual</t>
        </is>
      </c>
      <c r="E601" t="inlineStr">
        <is>
          <t>Positivo</t>
        </is>
      </c>
      <c r="F601" s="137" t="n">
        <v>45565</v>
      </c>
      <c r="G601" t="n">
        <v>85</v>
      </c>
      <c r="H601" t="n">
        <v>94.44</v>
      </c>
      <c r="I601" t="n">
        <v>1.111058823529412</v>
      </c>
      <c r="J601" t="n">
        <v>1.111058823529412</v>
      </c>
      <c r="K601" t="inlineStr">
        <is>
          <t>%</t>
        </is>
      </c>
      <c r="L601" t="inlineStr">
        <is>
          <t>%</t>
        </is>
      </c>
      <c r="M601" t="n">
        <v>2024</v>
      </c>
      <c r="N601" t="inlineStr">
        <is>
          <t>Septiembre</t>
        </is>
      </c>
      <c r="O601" t="inlineStr">
        <is>
          <t>2024-2</t>
        </is>
      </c>
      <c r="P601" t="n">
        <v>0</v>
      </c>
      <c r="Q601" t="n">
        <v>0</v>
      </c>
      <c r="R601" t="n">
        <v>0</v>
      </c>
      <c r="S601" t="inlineStr">
        <is>
          <t>Trasformación_Organizacional</t>
        </is>
      </c>
      <c r="T601" t="inlineStr">
        <is>
          <t>176-2024-09-30</t>
        </is>
      </c>
      <c r="U601" t="n">
        <v>1</v>
      </c>
    </row>
    <row r="602">
      <c r="A602" t="inlineStr">
        <is>
          <t>176</t>
        </is>
      </c>
      <c r="B602" t="inlineStr">
        <is>
          <t>Cumplimiento Planes de Mejora</t>
        </is>
      </c>
      <c r="C602" t="inlineStr">
        <is>
          <t>Gestión de calidad</t>
        </is>
      </c>
      <c r="D602" t="inlineStr">
        <is>
          <t>Mensual</t>
        </is>
      </c>
      <c r="E602" t="inlineStr">
        <is>
          <t>Positivo</t>
        </is>
      </c>
      <c r="F602" s="137" t="n">
        <v>45596</v>
      </c>
      <c r="K602" t="inlineStr">
        <is>
          <t>%</t>
        </is>
      </c>
      <c r="L602" t="inlineStr">
        <is>
          <t>%</t>
        </is>
      </c>
      <c r="M602" t="n">
        <v>2024</v>
      </c>
      <c r="N602" t="inlineStr">
        <is>
          <t>Octubre</t>
        </is>
      </c>
      <c r="O602" t="inlineStr">
        <is>
          <t>2024-2</t>
        </is>
      </c>
      <c r="P602" t="n">
        <v>1</v>
      </c>
      <c r="Q602" t="n">
        <v>1</v>
      </c>
      <c r="R602" t="n">
        <v>0</v>
      </c>
      <c r="S602" t="inlineStr">
        <is>
          <t>Trasformación_Organizacional</t>
        </is>
      </c>
      <c r="T602" t="inlineStr">
        <is>
          <t>176-2024-10-31</t>
        </is>
      </c>
      <c r="U602" t="n">
        <v>1</v>
      </c>
    </row>
    <row r="603">
      <c r="A603" t="inlineStr">
        <is>
          <t>176</t>
        </is>
      </c>
      <c r="B603" t="inlineStr">
        <is>
          <t>Cumplimiento Planes de Mejora</t>
        </is>
      </c>
      <c r="C603" t="inlineStr">
        <is>
          <t>Gestión de calidad</t>
        </is>
      </c>
      <c r="D603" t="inlineStr">
        <is>
          <t>Mensual</t>
        </is>
      </c>
      <c r="E603" t="inlineStr">
        <is>
          <t>Positivo</t>
        </is>
      </c>
      <c r="F603" s="137" t="n">
        <v>45626</v>
      </c>
      <c r="K603" t="inlineStr">
        <is>
          <t>%</t>
        </is>
      </c>
      <c r="L603" t="inlineStr">
        <is>
          <t>%</t>
        </is>
      </c>
      <c r="M603" t="n">
        <v>2024</v>
      </c>
      <c r="N603" t="inlineStr">
        <is>
          <t>Noviembre</t>
        </is>
      </c>
      <c r="O603" t="inlineStr">
        <is>
          <t>2024-2</t>
        </is>
      </c>
      <c r="P603" t="n">
        <v>0</v>
      </c>
      <c r="Q603" t="n">
        <v>0</v>
      </c>
      <c r="R603" t="n">
        <v>0</v>
      </c>
      <c r="S603" t="inlineStr">
        <is>
          <t>Trasformación_Organizacional</t>
        </is>
      </c>
      <c r="T603" t="inlineStr">
        <is>
          <t>176-2024-11-30</t>
        </is>
      </c>
      <c r="U603" t="n">
        <v>1</v>
      </c>
    </row>
    <row r="604">
      <c r="A604" t="inlineStr">
        <is>
          <t>176</t>
        </is>
      </c>
      <c r="B604" t="inlineStr">
        <is>
          <t>Cumplimiento Planes de Mejora</t>
        </is>
      </c>
      <c r="C604" t="inlineStr">
        <is>
          <t>Gestión de calidad</t>
        </is>
      </c>
      <c r="D604" t="inlineStr">
        <is>
          <t>Mensual</t>
        </is>
      </c>
      <c r="E604" t="inlineStr">
        <is>
          <t>Positivo</t>
        </is>
      </c>
      <c r="F604" s="137" t="n">
        <v>45657</v>
      </c>
      <c r="K604" t="inlineStr">
        <is>
          <t>%</t>
        </is>
      </c>
      <c r="L604" t="inlineStr">
        <is>
          <t>%</t>
        </is>
      </c>
      <c r="M604" t="n">
        <v>2024</v>
      </c>
      <c r="N604" t="inlineStr">
        <is>
          <t>Diciembre</t>
        </is>
      </c>
      <c r="O604" t="inlineStr">
        <is>
          <t>2024-2</t>
        </is>
      </c>
      <c r="P604" t="n">
        <v>0</v>
      </c>
      <c r="Q604" t="n">
        <v>0</v>
      </c>
      <c r="R604" t="n">
        <v>0</v>
      </c>
      <c r="S604" t="inlineStr">
        <is>
          <t>Trasformación_Organizacional</t>
        </is>
      </c>
      <c r="T604" t="inlineStr">
        <is>
          <t>176-2024-12-31</t>
        </is>
      </c>
      <c r="U604" t="n">
        <v>1</v>
      </c>
    </row>
    <row r="605">
      <c r="A605" t="inlineStr">
        <is>
          <t>193</t>
        </is>
      </c>
      <c r="B605" t="inlineStr">
        <is>
          <t>Mejorar flujo de atención en todos los niveles de servicio al estudiante (ANS)</t>
        </is>
      </c>
      <c r="C605" t="inlineStr">
        <is>
          <t>Servicio</t>
        </is>
      </c>
      <c r="D605" t="inlineStr">
        <is>
          <t>Semestral</t>
        </is>
      </c>
      <c r="E605" t="inlineStr">
        <is>
          <t>Positivo</t>
        </is>
      </c>
      <c r="F605" s="137" t="n">
        <v>44742</v>
      </c>
      <c r="G605" t="n">
        <v>76</v>
      </c>
      <c r="H605" t="n">
        <v>91.8</v>
      </c>
      <c r="I605" t="n">
        <v>1.207894736842105</v>
      </c>
      <c r="J605" t="n">
        <v>1.207894736842105</v>
      </c>
      <c r="K605" t="inlineStr">
        <is>
          <t>%</t>
        </is>
      </c>
      <c r="L605" t="inlineStr">
        <is>
          <t>%</t>
        </is>
      </c>
      <c r="M605" t="n">
        <v>2022</v>
      </c>
      <c r="N605" t="inlineStr">
        <is>
          <t>Junio</t>
        </is>
      </c>
      <c r="O605" t="inlineStr">
        <is>
          <t>2022-1</t>
        </is>
      </c>
      <c r="P605" t="n">
        <v>1</v>
      </c>
      <c r="Q605" t="n">
        <v>1</v>
      </c>
      <c r="R605" t="n">
        <v>0</v>
      </c>
      <c r="S605" t="inlineStr">
        <is>
          <t>Trasformación_Organizacional</t>
        </is>
      </c>
      <c r="T605" t="inlineStr">
        <is>
          <t>193-2022-06-30</t>
        </is>
      </c>
      <c r="U605" t="n">
        <v>1</v>
      </c>
    </row>
    <row r="606">
      <c r="A606" t="inlineStr">
        <is>
          <t>193</t>
        </is>
      </c>
      <c r="B606" t="inlineStr">
        <is>
          <t>Mejorar flujo de atención en todos los niveles de servicio al estudiante (ANS)</t>
        </is>
      </c>
      <c r="C606" t="inlineStr">
        <is>
          <t>Servicio</t>
        </is>
      </c>
      <c r="D606" t="inlineStr">
        <is>
          <t>Semestral</t>
        </is>
      </c>
      <c r="E606" t="inlineStr">
        <is>
          <t>Positivo</t>
        </is>
      </c>
      <c r="F606" s="137" t="n">
        <v>44926</v>
      </c>
      <c r="G606" t="n">
        <v>76</v>
      </c>
      <c r="H606" t="n">
        <v>92.40000000000001</v>
      </c>
      <c r="I606" t="n">
        <v>1.215789473684211</v>
      </c>
      <c r="J606" t="n">
        <v>1.215789473684211</v>
      </c>
      <c r="K606" t="inlineStr">
        <is>
          <t>%</t>
        </is>
      </c>
      <c r="L606" t="inlineStr">
        <is>
          <t>%</t>
        </is>
      </c>
      <c r="M606" t="n">
        <v>2022</v>
      </c>
      <c r="N606" t="inlineStr">
        <is>
          <t>Diciembre</t>
        </is>
      </c>
      <c r="O606" t="inlineStr">
        <is>
          <t>2022-2</t>
        </is>
      </c>
      <c r="P606" t="n">
        <v>1</v>
      </c>
      <c r="Q606" t="n">
        <v>1</v>
      </c>
      <c r="R606" t="n">
        <v>0</v>
      </c>
      <c r="S606" t="inlineStr">
        <is>
          <t>Trasformación_Organizacional</t>
        </is>
      </c>
      <c r="T606" t="inlineStr">
        <is>
          <t>193-2022-12-31</t>
        </is>
      </c>
      <c r="U606" t="n">
        <v>1</v>
      </c>
    </row>
    <row r="607">
      <c r="A607" t="inlineStr">
        <is>
          <t>193</t>
        </is>
      </c>
      <c r="B607" t="inlineStr">
        <is>
          <t>Mejorar flujo de atención en todos los niveles de servicio al estudiante (ANS)</t>
        </is>
      </c>
      <c r="C607" t="inlineStr">
        <is>
          <t>Servicio</t>
        </is>
      </c>
      <c r="D607" t="inlineStr">
        <is>
          <t>Semestral</t>
        </is>
      </c>
      <c r="E607" t="inlineStr">
        <is>
          <t>Positivo</t>
        </is>
      </c>
      <c r="F607" s="137" t="n">
        <v>45107</v>
      </c>
      <c r="G607" t="n">
        <v>92</v>
      </c>
      <c r="H607" t="n">
        <v>91.90000000000001</v>
      </c>
      <c r="I607" t="n">
        <v>0.9989130434782609</v>
      </c>
      <c r="J607" t="n">
        <v>0.9989130434782609</v>
      </c>
      <c r="K607" t="inlineStr">
        <is>
          <t>%</t>
        </is>
      </c>
      <c r="L607" t="inlineStr">
        <is>
          <t>%</t>
        </is>
      </c>
      <c r="M607" t="n">
        <v>2023</v>
      </c>
      <c r="N607" t="inlineStr">
        <is>
          <t>Junio</t>
        </is>
      </c>
      <c r="O607" t="inlineStr">
        <is>
          <t>2023-1</t>
        </is>
      </c>
      <c r="P607" t="n">
        <v>1</v>
      </c>
      <c r="Q607" t="n">
        <v>1</v>
      </c>
      <c r="R607" t="n">
        <v>1</v>
      </c>
      <c r="S607" t="inlineStr">
        <is>
          <t>Experiencia</t>
        </is>
      </c>
      <c r="T607" t="inlineStr">
        <is>
          <t>193-2023-06-30</t>
        </is>
      </c>
      <c r="U607" t="n">
        <v>1</v>
      </c>
    </row>
    <row r="608">
      <c r="A608" t="inlineStr">
        <is>
          <t>193</t>
        </is>
      </c>
      <c r="B608" t="inlineStr">
        <is>
          <t>Mejorar flujo de atención en todos los niveles de servicio al estudiante (ANS)</t>
        </is>
      </c>
      <c r="C608" t="inlineStr">
        <is>
          <t>Servicio</t>
        </is>
      </c>
      <c r="D608" t="inlineStr">
        <is>
          <t>Semestral</t>
        </is>
      </c>
      <c r="E608" t="inlineStr">
        <is>
          <t>Positivo</t>
        </is>
      </c>
      <c r="F608" s="137" t="n">
        <v>45291</v>
      </c>
      <c r="G608" t="n">
        <v>92</v>
      </c>
      <c r="H608" t="n">
        <v>91.3</v>
      </c>
      <c r="I608" t="n">
        <v>0.9923913043478261</v>
      </c>
      <c r="J608" t="n">
        <v>0.9923913043478261</v>
      </c>
      <c r="K608" t="inlineStr">
        <is>
          <t>%</t>
        </is>
      </c>
      <c r="L608" t="inlineStr">
        <is>
          <t>%</t>
        </is>
      </c>
      <c r="M608" t="n">
        <v>2023</v>
      </c>
      <c r="N608" t="inlineStr">
        <is>
          <t>Diciembre</t>
        </is>
      </c>
      <c r="O608" t="inlineStr">
        <is>
          <t>2023-2</t>
        </is>
      </c>
      <c r="P608" t="n">
        <v>1</v>
      </c>
      <c r="Q608" t="n">
        <v>1</v>
      </c>
      <c r="R608" t="n">
        <v>1</v>
      </c>
      <c r="S608" t="inlineStr">
        <is>
          <t>Experiencia</t>
        </is>
      </c>
      <c r="T608" t="inlineStr">
        <is>
          <t>193-2023-12-31</t>
        </is>
      </c>
      <c r="U608" t="n">
        <v>1</v>
      </c>
    </row>
    <row r="609">
      <c r="A609" t="inlineStr">
        <is>
          <t>193</t>
        </is>
      </c>
      <c r="B609" t="inlineStr">
        <is>
          <t>Mejorar flujo de atención en todos los niveles de servicio al estudiante (ANS)</t>
        </is>
      </c>
      <c r="C609" t="inlineStr">
        <is>
          <t>Servicio</t>
        </is>
      </c>
      <c r="D609" t="inlineStr">
        <is>
          <t>Semestral</t>
        </is>
      </c>
      <c r="E609" t="inlineStr">
        <is>
          <t>Positivo</t>
        </is>
      </c>
      <c r="F609" s="137" t="n">
        <v>45473</v>
      </c>
      <c r="G609" t="n">
        <v>90</v>
      </c>
      <c r="H609" t="n">
        <v>91.7</v>
      </c>
      <c r="I609" t="n">
        <v>1.018888888888889</v>
      </c>
      <c r="J609" t="n">
        <v>1.018888888888889</v>
      </c>
      <c r="K609" t="inlineStr">
        <is>
          <t>%</t>
        </is>
      </c>
      <c r="L609" t="inlineStr">
        <is>
          <t>%</t>
        </is>
      </c>
      <c r="M609" t="n">
        <v>2024</v>
      </c>
      <c r="N609" t="inlineStr">
        <is>
          <t>Junio</t>
        </is>
      </c>
      <c r="O609" t="inlineStr">
        <is>
          <t>2024-1</t>
        </is>
      </c>
      <c r="P609" t="n">
        <v>1</v>
      </c>
      <c r="Q609" t="n">
        <v>1</v>
      </c>
      <c r="R609" t="n">
        <v>1</v>
      </c>
      <c r="S609" t="inlineStr">
        <is>
          <t>Experiencia</t>
        </is>
      </c>
      <c r="T609" t="inlineStr">
        <is>
          <t>193-2024-06-30</t>
        </is>
      </c>
      <c r="U609" t="n">
        <v>1</v>
      </c>
    </row>
    <row r="610">
      <c r="A610" t="inlineStr">
        <is>
          <t>193</t>
        </is>
      </c>
      <c r="B610" t="inlineStr">
        <is>
          <t>Mejorar flujo de atención en todos los niveles de servicio al estudiante (ANS)</t>
        </is>
      </c>
      <c r="C610" t="inlineStr">
        <is>
          <t>Servicio</t>
        </is>
      </c>
      <c r="D610" t="inlineStr">
        <is>
          <t>Semestral</t>
        </is>
      </c>
      <c r="E610" t="inlineStr">
        <is>
          <t>Positivo</t>
        </is>
      </c>
      <c r="F610" s="137" t="n">
        <v>45657</v>
      </c>
      <c r="G610" t="n">
        <v>90</v>
      </c>
      <c r="H610" t="n">
        <v>93.5</v>
      </c>
      <c r="I610" t="n">
        <v>1.038888888888889</v>
      </c>
      <c r="J610" t="n">
        <v>1.038888888888889</v>
      </c>
      <c r="K610" t="inlineStr">
        <is>
          <t>%</t>
        </is>
      </c>
      <c r="L610" t="inlineStr">
        <is>
          <t>%</t>
        </is>
      </c>
      <c r="M610" t="n">
        <v>2024</v>
      </c>
      <c r="N610" t="inlineStr">
        <is>
          <t>Diciembre</t>
        </is>
      </c>
      <c r="O610" t="inlineStr">
        <is>
          <t>2024-2</t>
        </is>
      </c>
      <c r="P610" t="n">
        <v>1</v>
      </c>
      <c r="Q610" t="n">
        <v>1</v>
      </c>
      <c r="R610" t="n">
        <v>0</v>
      </c>
      <c r="S610" t="inlineStr">
        <is>
          <t>Experiencia</t>
        </is>
      </c>
      <c r="T610" t="inlineStr">
        <is>
          <t>193-2024-12-31</t>
        </is>
      </c>
      <c r="U610" t="n">
        <v>1</v>
      </c>
    </row>
    <row r="611">
      <c r="A611" t="inlineStr">
        <is>
          <t>193</t>
        </is>
      </c>
      <c r="B611" t="inlineStr">
        <is>
          <t>Porcentaje de Cumplimiento del Acuerdo de Nivel de Servicio (ANS)</t>
        </is>
      </c>
      <c r="C611" t="inlineStr">
        <is>
          <t>Servicio</t>
        </is>
      </c>
      <c r="D611" t="inlineStr">
        <is>
          <t>Semestral</t>
        </is>
      </c>
      <c r="E611" t="inlineStr">
        <is>
          <t>Positivo</t>
        </is>
      </c>
      <c r="F611" s="137" t="n">
        <v>45838</v>
      </c>
      <c r="G611" t="n">
        <v>93</v>
      </c>
      <c r="H611" t="inlineStr">
        <is>
          <t>96.21</t>
        </is>
      </c>
      <c r="I611" t="n">
        <v>1.034516129032258</v>
      </c>
      <c r="J611" t="n">
        <v>1.034516129032258</v>
      </c>
      <c r="K611" t="inlineStr">
        <is>
          <t>93.0%</t>
        </is>
      </c>
      <c r="L611" t="inlineStr">
        <is>
          <t>96.21%</t>
        </is>
      </c>
      <c r="M611" t="n">
        <v>2025</v>
      </c>
      <c r="N611" t="inlineStr">
        <is>
          <t>Junio</t>
        </is>
      </c>
      <c r="O611" t="inlineStr">
        <is>
          <t>2025-1</t>
        </is>
      </c>
      <c r="P611" t="n">
        <v>2</v>
      </c>
      <c r="Q611" t="n">
        <v>2</v>
      </c>
      <c r="R611" t="n">
        <v>1</v>
      </c>
      <c r="S611" t="inlineStr">
        <is>
          <t>Experiencia</t>
        </is>
      </c>
      <c r="T611" t="inlineStr">
        <is>
          <t>193-2025-06-30</t>
        </is>
      </c>
      <c r="U611" t="n">
        <v>30</v>
      </c>
    </row>
    <row r="612">
      <c r="A612" t="inlineStr">
        <is>
          <t>193</t>
        </is>
      </c>
      <c r="B612" t="inlineStr">
        <is>
          <t>Porcentaje de Cumplimiento del Acuerdo de Nivel de Servicio (ANS)</t>
        </is>
      </c>
      <c r="C612" t="inlineStr">
        <is>
          <t>Servicio</t>
        </is>
      </c>
      <c r="D612" t="inlineStr">
        <is>
          <t>Semestral</t>
        </is>
      </c>
      <c r="E612" t="inlineStr">
        <is>
          <t>Positivo</t>
        </is>
      </c>
      <c r="F612" s="137" t="n">
        <v>46022</v>
      </c>
      <c r="G612" t="n">
        <v>94</v>
      </c>
      <c r="H612" t="inlineStr">
        <is>
          <t>95</t>
        </is>
      </c>
      <c r="I612" t="n">
        <v>1.01063829787234</v>
      </c>
      <c r="J612" t="n">
        <v>1.01063829787234</v>
      </c>
      <c r="K612" t="inlineStr">
        <is>
          <t>94.0%</t>
        </is>
      </c>
      <c r="L612" t="inlineStr">
        <is>
          <t>95.0%</t>
        </is>
      </c>
      <c r="M612" t="n">
        <v>2025</v>
      </c>
      <c r="N612" t="inlineStr">
        <is>
          <t>Diciembre</t>
        </is>
      </c>
      <c r="O612" t="inlineStr">
        <is>
          <t>2025-2</t>
        </is>
      </c>
      <c r="P612" t="n">
        <v>2</v>
      </c>
      <c r="Q612" t="n">
        <v>2</v>
      </c>
      <c r="R612" t="n">
        <v>1</v>
      </c>
      <c r="S612" t="inlineStr">
        <is>
          <t>Experiencia</t>
        </is>
      </c>
      <c r="T612" t="inlineStr">
        <is>
          <t>193-2025-12-31</t>
        </is>
      </c>
      <c r="U612" t="n">
        <v>31</v>
      </c>
    </row>
    <row r="613">
      <c r="A613" t="inlineStr">
        <is>
          <t>194</t>
        </is>
      </c>
      <c r="B613" t="inlineStr">
        <is>
          <t>Índice de satisfacción del estudiante (SSI)</t>
        </is>
      </c>
      <c r="C613" t="inlineStr">
        <is>
          <t>Servicio</t>
        </is>
      </c>
      <c r="D613" t="inlineStr">
        <is>
          <t>Semestral</t>
        </is>
      </c>
      <c r="E613" t="inlineStr">
        <is>
          <t>Positivo</t>
        </is>
      </c>
      <c r="F613" s="137" t="n">
        <v>44742</v>
      </c>
      <c r="G613" t="n">
        <v>73</v>
      </c>
      <c r="H613" t="n">
        <v>83.26000000000001</v>
      </c>
      <c r="I613" t="n">
        <v>1.140547945205479</v>
      </c>
      <c r="J613" t="n">
        <v>1.140547945205479</v>
      </c>
      <c r="K613" t="inlineStr">
        <is>
          <t>%</t>
        </is>
      </c>
      <c r="L613" t="inlineStr">
        <is>
          <t>%</t>
        </is>
      </c>
      <c r="M613" t="n">
        <v>2022</v>
      </c>
      <c r="N613" t="inlineStr">
        <is>
          <t>Junio</t>
        </is>
      </c>
      <c r="O613" t="inlineStr">
        <is>
          <t>2022-1</t>
        </is>
      </c>
      <c r="P613" t="n">
        <v>0</v>
      </c>
      <c r="Q613" t="n">
        <v>0</v>
      </c>
      <c r="R613" t="n">
        <v>0</v>
      </c>
      <c r="S613" t="inlineStr">
        <is>
          <t>Experiencia</t>
        </is>
      </c>
      <c r="T613" t="inlineStr">
        <is>
          <t>194-2022-06-30</t>
        </is>
      </c>
      <c r="U613" t="n">
        <v>1</v>
      </c>
    </row>
    <row r="614">
      <c r="A614" t="inlineStr">
        <is>
          <t>194</t>
        </is>
      </c>
      <c r="B614" t="inlineStr">
        <is>
          <t>Índice de satisfacción del estudiante (SSI)</t>
        </is>
      </c>
      <c r="C614" t="inlineStr">
        <is>
          <t>Servicio</t>
        </is>
      </c>
      <c r="D614" t="inlineStr">
        <is>
          <t>Semestral</t>
        </is>
      </c>
      <c r="E614" t="inlineStr">
        <is>
          <t>Positivo</t>
        </is>
      </c>
      <c r="F614" s="137" t="n">
        <v>44926</v>
      </c>
      <c r="G614" t="n">
        <v>73</v>
      </c>
      <c r="H614" t="n">
        <v>83.11</v>
      </c>
      <c r="I614" t="n">
        <v>1.138493150684931</v>
      </c>
      <c r="J614" t="n">
        <v>1.138493150684931</v>
      </c>
      <c r="K614" t="inlineStr">
        <is>
          <t>%</t>
        </is>
      </c>
      <c r="L614" t="inlineStr">
        <is>
          <t>%</t>
        </is>
      </c>
      <c r="M614" t="n">
        <v>2022</v>
      </c>
      <c r="N614" t="inlineStr">
        <is>
          <t>Diciembre</t>
        </is>
      </c>
      <c r="O614" t="inlineStr">
        <is>
          <t>2022-2</t>
        </is>
      </c>
      <c r="P614" t="n">
        <v>0</v>
      </c>
      <c r="Q614" t="n">
        <v>0</v>
      </c>
      <c r="R614" t="n">
        <v>0</v>
      </c>
      <c r="S614" t="inlineStr">
        <is>
          <t>Experiencia</t>
        </is>
      </c>
      <c r="T614" t="inlineStr">
        <is>
          <t>194-2022-12-31</t>
        </is>
      </c>
      <c r="U614" t="n">
        <v>1</v>
      </c>
    </row>
    <row r="615">
      <c r="A615" t="inlineStr">
        <is>
          <t>194</t>
        </is>
      </c>
      <c r="B615" t="inlineStr">
        <is>
          <t>Índice de satisfacción del estudiante (SSI)</t>
        </is>
      </c>
      <c r="C615" t="inlineStr">
        <is>
          <t>Servicio</t>
        </is>
      </c>
      <c r="D615" t="inlineStr">
        <is>
          <t>Semestral</t>
        </is>
      </c>
      <c r="E615" t="inlineStr">
        <is>
          <t>Positivo</t>
        </is>
      </c>
      <c r="F615" s="137" t="n">
        <v>45107</v>
      </c>
      <c r="G615" t="n">
        <v>80</v>
      </c>
      <c r="H615" t="n">
        <v>79.18000000000001</v>
      </c>
      <c r="I615" t="n">
        <v>0.9897500000000001</v>
      </c>
      <c r="J615" t="n">
        <v>0.9897500000000001</v>
      </c>
      <c r="K615" t="inlineStr">
        <is>
          <t>%</t>
        </is>
      </c>
      <c r="L615" t="inlineStr">
        <is>
          <t>%</t>
        </is>
      </c>
      <c r="M615" t="n">
        <v>2023</v>
      </c>
      <c r="N615" t="inlineStr">
        <is>
          <t>Junio</t>
        </is>
      </c>
      <c r="O615" t="inlineStr">
        <is>
          <t>2023-1</t>
        </is>
      </c>
      <c r="P615" t="n">
        <v>0</v>
      </c>
      <c r="Q615" t="n">
        <v>0</v>
      </c>
      <c r="R615" t="n">
        <v>1</v>
      </c>
      <c r="S615" t="inlineStr">
        <is>
          <t>Experiencia</t>
        </is>
      </c>
      <c r="T615" t="inlineStr">
        <is>
          <t>194-2023-06-30</t>
        </is>
      </c>
      <c r="U615" t="n">
        <v>1</v>
      </c>
    </row>
    <row r="616">
      <c r="A616" t="inlineStr">
        <is>
          <t>194</t>
        </is>
      </c>
      <c r="B616" t="inlineStr">
        <is>
          <t>Índice de satisfacción del estudiante (SSI)</t>
        </is>
      </c>
      <c r="C616" t="inlineStr">
        <is>
          <t>Servicio</t>
        </is>
      </c>
      <c r="D616" t="inlineStr">
        <is>
          <t>Semestral</t>
        </is>
      </c>
      <c r="E616" t="inlineStr">
        <is>
          <t>Positivo</t>
        </is>
      </c>
      <c r="F616" s="137" t="n">
        <v>45291</v>
      </c>
      <c r="G616" t="n">
        <v>80</v>
      </c>
      <c r="H616" t="n">
        <v>81.91</v>
      </c>
      <c r="I616" t="n">
        <v>1.023875</v>
      </c>
      <c r="J616" t="n">
        <v>1.023875</v>
      </c>
      <c r="K616" t="inlineStr">
        <is>
          <t>%</t>
        </is>
      </c>
      <c r="L616" t="inlineStr">
        <is>
          <t>%</t>
        </is>
      </c>
      <c r="M616" t="n">
        <v>2023</v>
      </c>
      <c r="N616" t="inlineStr">
        <is>
          <t>Diciembre</t>
        </is>
      </c>
      <c r="O616" t="inlineStr">
        <is>
          <t>2023-2</t>
        </is>
      </c>
      <c r="P616" t="n">
        <v>0</v>
      </c>
      <c r="Q616" t="n">
        <v>0</v>
      </c>
      <c r="R616" t="n">
        <v>1</v>
      </c>
      <c r="S616" t="inlineStr">
        <is>
          <t>Experiencia</t>
        </is>
      </c>
      <c r="T616" t="inlineStr">
        <is>
          <t>194-2023-12-31</t>
        </is>
      </c>
      <c r="U616" t="n">
        <v>1</v>
      </c>
    </row>
    <row r="617">
      <c r="A617" t="inlineStr">
        <is>
          <t>194</t>
        </is>
      </c>
      <c r="B617" t="inlineStr">
        <is>
          <t>Índice de satisfacción del estudiante (SSI)</t>
        </is>
      </c>
      <c r="C617" t="inlineStr">
        <is>
          <t>Servicio</t>
        </is>
      </c>
      <c r="D617" t="inlineStr">
        <is>
          <t>Semestral</t>
        </is>
      </c>
      <c r="E617" t="inlineStr">
        <is>
          <t>Positivo</t>
        </is>
      </c>
      <c r="F617" s="137" t="n">
        <v>45473</v>
      </c>
      <c r="G617" t="n">
        <v>81</v>
      </c>
      <c r="H617" t="n">
        <v>83.01000000000001</v>
      </c>
      <c r="I617" t="n">
        <v>1.024814814814815</v>
      </c>
      <c r="J617" t="n">
        <v>1.024814814814815</v>
      </c>
      <c r="K617" t="inlineStr">
        <is>
          <t>%</t>
        </is>
      </c>
      <c r="L617" t="inlineStr">
        <is>
          <t>%</t>
        </is>
      </c>
      <c r="M617" t="n">
        <v>2024</v>
      </c>
      <c r="N617" t="inlineStr">
        <is>
          <t>Junio</t>
        </is>
      </c>
      <c r="O617" t="inlineStr">
        <is>
          <t>2024-1</t>
        </is>
      </c>
      <c r="P617" t="n">
        <v>0</v>
      </c>
      <c r="Q617" t="n">
        <v>0</v>
      </c>
      <c r="R617" t="n">
        <v>1</v>
      </c>
      <c r="S617" t="inlineStr">
        <is>
          <t>Experiencia</t>
        </is>
      </c>
      <c r="T617" t="inlineStr">
        <is>
          <t>194-2024-06-30</t>
        </is>
      </c>
      <c r="U617" t="n">
        <v>1</v>
      </c>
    </row>
    <row r="618">
      <c r="A618" t="inlineStr">
        <is>
          <t>194</t>
        </is>
      </c>
      <c r="B618" t="inlineStr">
        <is>
          <t>Índice de satisfacción del estudiante (SSI)</t>
        </is>
      </c>
      <c r="C618" t="inlineStr">
        <is>
          <t>Servicio</t>
        </is>
      </c>
      <c r="D618" t="inlineStr">
        <is>
          <t>Semestral</t>
        </is>
      </c>
      <c r="E618" t="inlineStr">
        <is>
          <t>Positivo</t>
        </is>
      </c>
      <c r="F618" s="137" t="n">
        <v>45657</v>
      </c>
      <c r="G618" t="n">
        <v>81</v>
      </c>
      <c r="H618" t="n">
        <v>89</v>
      </c>
      <c r="I618" t="n">
        <v>1.098765432098765</v>
      </c>
      <c r="J618" t="n">
        <v>1.098765432098765</v>
      </c>
      <c r="K618" t="inlineStr">
        <is>
          <t>%</t>
        </is>
      </c>
      <c r="L618" t="inlineStr">
        <is>
          <t>%</t>
        </is>
      </c>
      <c r="M618" t="n">
        <v>2024</v>
      </c>
      <c r="N618" t="inlineStr">
        <is>
          <t>Diciembre</t>
        </is>
      </c>
      <c r="O618" t="inlineStr">
        <is>
          <t>2024-2</t>
        </is>
      </c>
      <c r="P618" t="n">
        <v>0</v>
      </c>
      <c r="Q618" t="n">
        <v>0</v>
      </c>
      <c r="R618" t="n">
        <v>1</v>
      </c>
      <c r="S618" t="inlineStr">
        <is>
          <t>Experiencia</t>
        </is>
      </c>
      <c r="T618" t="inlineStr">
        <is>
          <t>194-2024-12-31</t>
        </is>
      </c>
      <c r="U618" t="n">
        <v>1</v>
      </c>
    </row>
    <row r="619">
      <c r="A619" t="inlineStr">
        <is>
          <t>194</t>
        </is>
      </c>
      <c r="B619" t="inlineStr">
        <is>
          <t>Índice de satisfacción del estudiante (SSI)</t>
        </is>
      </c>
      <c r="C619" t="inlineStr">
        <is>
          <t>Servicio</t>
        </is>
      </c>
      <c r="D619" t="inlineStr">
        <is>
          <t>Semestral</t>
        </is>
      </c>
      <c r="E619" t="inlineStr">
        <is>
          <t>Positivo</t>
        </is>
      </c>
      <c r="F619" s="137" t="n">
        <v>45838</v>
      </c>
      <c r="G619" t="n">
        <v>80</v>
      </c>
      <c r="H619" t="n">
        <v>90</v>
      </c>
      <c r="I619" t="n">
        <v>1.125</v>
      </c>
      <c r="J619" t="n">
        <v>1.125</v>
      </c>
      <c r="K619" t="inlineStr">
        <is>
          <t>%</t>
        </is>
      </c>
      <c r="L619" t="inlineStr">
        <is>
          <t>%</t>
        </is>
      </c>
      <c r="M619" t="n">
        <v>2025</v>
      </c>
      <c r="N619" t="inlineStr">
        <is>
          <t>Junio</t>
        </is>
      </c>
      <c r="O619" t="inlineStr">
        <is>
          <t>2025-1</t>
        </is>
      </c>
      <c r="P619" t="n">
        <v>0</v>
      </c>
      <c r="Q619" t="n">
        <v>0</v>
      </c>
      <c r="R619" t="n">
        <v>1</v>
      </c>
      <c r="S619" t="inlineStr">
        <is>
          <t>Experiencia</t>
        </is>
      </c>
      <c r="T619" t="inlineStr">
        <is>
          <t>194-2025-06-30</t>
        </is>
      </c>
      <c r="U619" t="n">
        <v>1</v>
      </c>
    </row>
    <row r="620">
      <c r="A620" t="inlineStr">
        <is>
          <t>195</t>
        </is>
      </c>
      <c r="B620" t="inlineStr">
        <is>
          <t>NPS- Net Promotor Score</t>
        </is>
      </c>
      <c r="C620" t="inlineStr">
        <is>
          <t>Servicio</t>
        </is>
      </c>
      <c r="D620" t="inlineStr">
        <is>
          <t>Semestral</t>
        </is>
      </c>
      <c r="E620" t="inlineStr">
        <is>
          <t>Positivo</t>
        </is>
      </c>
      <c r="F620" s="137" t="n">
        <v>44742</v>
      </c>
      <c r="G620" t="n">
        <v>25</v>
      </c>
      <c r="H620" t="n">
        <v>46.11</v>
      </c>
      <c r="I620" t="n">
        <v>1.3</v>
      </c>
      <c r="J620" t="n">
        <v>1.8444</v>
      </c>
      <c r="K620" t="inlineStr">
        <is>
          <t>%</t>
        </is>
      </c>
      <c r="L620" t="inlineStr">
        <is>
          <t>%</t>
        </is>
      </c>
      <c r="M620" t="n">
        <v>2022</v>
      </c>
      <c r="N620" t="inlineStr">
        <is>
          <t>Junio</t>
        </is>
      </c>
      <c r="O620" t="inlineStr">
        <is>
          <t>2022-1</t>
        </is>
      </c>
      <c r="P620" t="n">
        <v>1</v>
      </c>
      <c r="Q620" t="n">
        <v>1</v>
      </c>
      <c r="R620" t="n">
        <v>0</v>
      </c>
      <c r="S620" t="inlineStr">
        <is>
          <t>Experiencia</t>
        </is>
      </c>
      <c r="T620" t="inlineStr">
        <is>
          <t>195-2022-06-30</t>
        </is>
      </c>
      <c r="U620" t="n">
        <v>1</v>
      </c>
    </row>
    <row r="621">
      <c r="A621" t="inlineStr">
        <is>
          <t>195</t>
        </is>
      </c>
      <c r="B621" t="inlineStr">
        <is>
          <t>NPS- Net Promotor Score</t>
        </is>
      </c>
      <c r="C621" t="inlineStr">
        <is>
          <t>Servicio</t>
        </is>
      </c>
      <c r="D621" t="inlineStr">
        <is>
          <t>Semestral</t>
        </is>
      </c>
      <c r="E621" t="inlineStr">
        <is>
          <t>Positivo</t>
        </is>
      </c>
      <c r="F621" s="137" t="n">
        <v>44926</v>
      </c>
      <c r="G621" t="n">
        <v>25</v>
      </c>
      <c r="H621" t="n">
        <v>43.56</v>
      </c>
      <c r="I621" t="n">
        <v>1.3</v>
      </c>
      <c r="J621" t="n">
        <v>1.7424</v>
      </c>
      <c r="K621" t="inlineStr">
        <is>
          <t>%</t>
        </is>
      </c>
      <c r="L621" t="inlineStr">
        <is>
          <t>%</t>
        </is>
      </c>
      <c r="M621" t="n">
        <v>2022</v>
      </c>
      <c r="N621" t="inlineStr">
        <is>
          <t>Diciembre</t>
        </is>
      </c>
      <c r="O621" t="inlineStr">
        <is>
          <t>2022-2</t>
        </is>
      </c>
      <c r="P621" t="n">
        <v>1</v>
      </c>
      <c r="Q621" t="n">
        <v>1</v>
      </c>
      <c r="R621" t="n">
        <v>0</v>
      </c>
      <c r="S621" t="inlineStr">
        <is>
          <t>Experiencia</t>
        </is>
      </c>
      <c r="T621" t="inlineStr">
        <is>
          <t>195-2022-12-31</t>
        </is>
      </c>
      <c r="U621" t="n">
        <v>1</v>
      </c>
    </row>
    <row r="622">
      <c r="A622" t="inlineStr">
        <is>
          <t>195</t>
        </is>
      </c>
      <c r="B622" t="inlineStr">
        <is>
          <t>NPS- Net Promotor Score</t>
        </is>
      </c>
      <c r="C622" t="inlineStr">
        <is>
          <t>Servicio</t>
        </is>
      </c>
      <c r="D622" t="inlineStr">
        <is>
          <t>Semestral</t>
        </is>
      </c>
      <c r="E622" t="inlineStr">
        <is>
          <t>Positivo</t>
        </is>
      </c>
      <c r="F622" s="137" t="n">
        <v>45107</v>
      </c>
      <c r="G622" t="n">
        <v>50</v>
      </c>
      <c r="H622" t="n">
        <v>59.59</v>
      </c>
      <c r="I622" t="n">
        <v>1.1918</v>
      </c>
      <c r="J622" t="n">
        <v>1.1918</v>
      </c>
      <c r="K622" t="inlineStr">
        <is>
          <t>%</t>
        </is>
      </c>
      <c r="L622" t="inlineStr">
        <is>
          <t>%</t>
        </is>
      </c>
      <c r="M622" t="n">
        <v>2023</v>
      </c>
      <c r="N622" t="inlineStr">
        <is>
          <t>Junio</t>
        </is>
      </c>
      <c r="O622" t="inlineStr">
        <is>
          <t>2023-1</t>
        </is>
      </c>
      <c r="P622" t="n">
        <v>0</v>
      </c>
      <c r="Q622" t="n">
        <v>0</v>
      </c>
      <c r="R622" t="n">
        <v>1</v>
      </c>
      <c r="S622" t="inlineStr">
        <is>
          <t>Experiencia</t>
        </is>
      </c>
      <c r="T622" t="inlineStr">
        <is>
          <t>195-2023-06-30</t>
        </is>
      </c>
      <c r="U622" t="n">
        <v>2</v>
      </c>
    </row>
    <row r="623">
      <c r="A623" t="inlineStr">
        <is>
          <t>195</t>
        </is>
      </c>
      <c r="B623" t="inlineStr">
        <is>
          <t>NPS- Net Promotor Score</t>
        </is>
      </c>
      <c r="C623" t="inlineStr">
        <is>
          <t>Servicio</t>
        </is>
      </c>
      <c r="D623" t="inlineStr">
        <is>
          <t>Semestral</t>
        </is>
      </c>
      <c r="E623" t="inlineStr">
        <is>
          <t>Positivo</t>
        </is>
      </c>
      <c r="F623" s="137" t="n">
        <v>45291</v>
      </c>
      <c r="G623" t="n">
        <v>42</v>
      </c>
      <c r="H623" t="n">
        <v>53.34</v>
      </c>
      <c r="I623" t="n">
        <v>1.27</v>
      </c>
      <c r="J623" t="n">
        <v>1.27</v>
      </c>
      <c r="K623" t="inlineStr">
        <is>
          <t>%</t>
        </is>
      </c>
      <c r="L623" t="inlineStr">
        <is>
          <t>%</t>
        </is>
      </c>
      <c r="M623" t="n">
        <v>2023</v>
      </c>
      <c r="N623" t="inlineStr">
        <is>
          <t>Diciembre</t>
        </is>
      </c>
      <c r="O623" t="inlineStr">
        <is>
          <t>2023-2</t>
        </is>
      </c>
      <c r="P623" t="n">
        <v>0</v>
      </c>
      <c r="Q623" t="n">
        <v>0</v>
      </c>
      <c r="R623" t="n">
        <v>1</v>
      </c>
      <c r="S623" t="inlineStr">
        <is>
          <t>Experiencia</t>
        </is>
      </c>
      <c r="T623" t="inlineStr">
        <is>
          <t>195-2023-12-31</t>
        </is>
      </c>
      <c r="U623" t="n">
        <v>1</v>
      </c>
    </row>
    <row r="624">
      <c r="A624" t="inlineStr">
        <is>
          <t>195</t>
        </is>
      </c>
      <c r="B624" t="inlineStr">
        <is>
          <t>NPS- Net Promotor Score</t>
        </is>
      </c>
      <c r="C624" t="inlineStr">
        <is>
          <t>Servicio</t>
        </is>
      </c>
      <c r="D624" t="inlineStr">
        <is>
          <t>Semestral</t>
        </is>
      </c>
      <c r="E624" t="inlineStr">
        <is>
          <t>Positivo</t>
        </is>
      </c>
      <c r="F624" s="137" t="n">
        <v>45838</v>
      </c>
      <c r="G624" t="n">
        <v>50</v>
      </c>
      <c r="H624" t="n">
        <v>59.59</v>
      </c>
      <c r="I624" t="n">
        <v>1.1918</v>
      </c>
      <c r="J624" t="n">
        <v>1.1918</v>
      </c>
      <c r="K624" t="inlineStr">
        <is>
          <t>%</t>
        </is>
      </c>
      <c r="L624" t="inlineStr">
        <is>
          <t>%</t>
        </is>
      </c>
      <c r="M624" t="n">
        <v>2025</v>
      </c>
      <c r="N624" t="inlineStr">
        <is>
          <t>Junio</t>
        </is>
      </c>
      <c r="O624" t="inlineStr">
        <is>
          <t>2025-1</t>
        </is>
      </c>
      <c r="P624" t="n">
        <v>0</v>
      </c>
      <c r="Q624" t="n">
        <v>0</v>
      </c>
      <c r="R624" t="n">
        <v>1</v>
      </c>
      <c r="S624" t="inlineStr">
        <is>
          <t>Experiencia</t>
        </is>
      </c>
      <c r="T624" t="inlineStr">
        <is>
          <t>195-2025-06-30</t>
        </is>
      </c>
      <c r="U624" t="n">
        <v>1</v>
      </c>
    </row>
    <row r="625">
      <c r="A625" t="inlineStr">
        <is>
          <t>196</t>
        </is>
      </c>
      <c r="B625" t="inlineStr">
        <is>
          <t>(% de solicitudes procesos Pareto)</t>
        </is>
      </c>
      <c r="C625" t="inlineStr">
        <is>
          <t>Servicio</t>
        </is>
      </c>
      <c r="D625" t="inlineStr">
        <is>
          <t>Semestral</t>
        </is>
      </c>
      <c r="E625" t="inlineStr">
        <is>
          <t>Negativo</t>
        </is>
      </c>
      <c r="F625" s="137" t="n">
        <v>45107</v>
      </c>
      <c r="G625" t="n">
        <v>37</v>
      </c>
      <c r="H625" t="n">
        <v>34.41</v>
      </c>
      <c r="I625" t="n">
        <v>1.075268817204301</v>
      </c>
      <c r="J625" t="n">
        <v>1.075268817204301</v>
      </c>
      <c r="K625" t="inlineStr">
        <is>
          <t>%</t>
        </is>
      </c>
      <c r="L625" t="inlineStr">
        <is>
          <t>%</t>
        </is>
      </c>
      <c r="M625" t="n">
        <v>2023</v>
      </c>
      <c r="N625" t="inlineStr">
        <is>
          <t>Junio</t>
        </is>
      </c>
      <c r="O625" t="inlineStr">
        <is>
          <t>2023-1</t>
        </is>
      </c>
      <c r="P625" t="n">
        <v>0</v>
      </c>
      <c r="Q625" t="n">
        <v>0</v>
      </c>
      <c r="R625" t="n">
        <v>1</v>
      </c>
      <c r="S625" t="inlineStr">
        <is>
          <t>Experiencia</t>
        </is>
      </c>
      <c r="T625" t="inlineStr">
        <is>
          <t>196-2023-06-30</t>
        </is>
      </c>
      <c r="U625" t="n">
        <v>1</v>
      </c>
    </row>
    <row r="626">
      <c r="A626" t="inlineStr">
        <is>
          <t>196</t>
        </is>
      </c>
      <c r="B626" t="inlineStr">
        <is>
          <t>(% de solicitudes procesos Pareto)</t>
        </is>
      </c>
      <c r="C626" t="inlineStr">
        <is>
          <t>Servicio</t>
        </is>
      </c>
      <c r="D626" t="inlineStr">
        <is>
          <t>Semestral</t>
        </is>
      </c>
      <c r="E626" t="inlineStr">
        <is>
          <t>Negativo</t>
        </is>
      </c>
      <c r="F626" s="137" t="n">
        <v>45291</v>
      </c>
      <c r="G626" t="n">
        <v>37</v>
      </c>
      <c r="H626" t="n">
        <v>26.62</v>
      </c>
      <c r="I626" t="n">
        <v>1.3</v>
      </c>
      <c r="J626" t="n">
        <v>1.389932381667919</v>
      </c>
      <c r="K626" t="inlineStr">
        <is>
          <t>%</t>
        </is>
      </c>
      <c r="L626" t="inlineStr">
        <is>
          <t>%</t>
        </is>
      </c>
      <c r="M626" t="n">
        <v>2023</v>
      </c>
      <c r="N626" t="inlineStr">
        <is>
          <t>Diciembre</t>
        </is>
      </c>
      <c r="O626" t="inlineStr">
        <is>
          <t>2023-2</t>
        </is>
      </c>
      <c r="P626" t="n">
        <v>0</v>
      </c>
      <c r="Q626" t="n">
        <v>0</v>
      </c>
      <c r="R626" t="n">
        <v>1</v>
      </c>
      <c r="S626" t="inlineStr">
        <is>
          <t>Experiencia</t>
        </is>
      </c>
      <c r="T626" t="inlineStr">
        <is>
          <t>196-2023-12-31</t>
        </is>
      </c>
      <c r="U626" t="n">
        <v>1</v>
      </c>
    </row>
    <row r="627">
      <c r="A627" t="inlineStr">
        <is>
          <t>197</t>
        </is>
      </c>
      <c r="B627" t="inlineStr">
        <is>
          <t>Cumplimiento cronograma Mantenimiento de Equipos</t>
        </is>
      </c>
      <c r="C627" t="inlineStr">
        <is>
          <t>Gestión Infraestructura Física</t>
        </is>
      </c>
      <c r="D627" t="inlineStr">
        <is>
          <t>Trimestral</t>
        </is>
      </c>
      <c r="E627" t="inlineStr">
        <is>
          <t>Positivo</t>
        </is>
      </c>
      <c r="F627" s="137" t="n">
        <v>45016</v>
      </c>
      <c r="G627" t="n">
        <v>90</v>
      </c>
      <c r="H627" t="n">
        <v>100</v>
      </c>
      <c r="I627" t="n">
        <v>1</v>
      </c>
      <c r="J627" t="n">
        <v>1</v>
      </c>
      <c r="K627" t="inlineStr">
        <is>
          <t>%</t>
        </is>
      </c>
      <c r="L627" t="inlineStr">
        <is>
          <t>%</t>
        </is>
      </c>
      <c r="M627" t="n">
        <v>2023</v>
      </c>
      <c r="N627" t="inlineStr">
        <is>
          <t>Marzo</t>
        </is>
      </c>
      <c r="O627" t="inlineStr">
        <is>
          <t>2023-1</t>
        </is>
      </c>
      <c r="P627" t="n">
        <v>0</v>
      </c>
      <c r="Q627" t="n">
        <v>0</v>
      </c>
      <c r="R627" t="n">
        <v>0</v>
      </c>
      <c r="S627" t="inlineStr">
        <is>
          <t>Trasformación_Organizacional</t>
        </is>
      </c>
      <c r="T627" t="inlineStr">
        <is>
          <t>197-2023-03-31</t>
        </is>
      </c>
      <c r="U627" t="n">
        <v>1</v>
      </c>
    </row>
    <row r="628">
      <c r="A628" t="inlineStr">
        <is>
          <t>197</t>
        </is>
      </c>
      <c r="B628" t="inlineStr">
        <is>
          <t>Cumplimiento cronograma Mantenimiento de Equipos</t>
        </is>
      </c>
      <c r="C628" t="inlineStr">
        <is>
          <t>Gestión Infraestructura Física</t>
        </is>
      </c>
      <c r="D628" t="inlineStr">
        <is>
          <t>Trimestral</t>
        </is>
      </c>
      <c r="E628" t="inlineStr">
        <is>
          <t>Positivo</t>
        </is>
      </c>
      <c r="F628" s="137" t="n">
        <v>45107</v>
      </c>
      <c r="G628" t="n">
        <v>90</v>
      </c>
      <c r="H628" t="n">
        <v>100</v>
      </c>
      <c r="I628" t="n">
        <v>1</v>
      </c>
      <c r="J628" t="n">
        <v>1</v>
      </c>
      <c r="K628" t="inlineStr">
        <is>
          <t>%</t>
        </is>
      </c>
      <c r="L628" t="inlineStr">
        <is>
          <t>%</t>
        </is>
      </c>
      <c r="M628" t="n">
        <v>2023</v>
      </c>
      <c r="N628" t="inlineStr">
        <is>
          <t>Junio</t>
        </is>
      </c>
      <c r="O628" t="inlineStr">
        <is>
          <t>2023-1</t>
        </is>
      </c>
      <c r="P628" t="n">
        <v>0</v>
      </c>
      <c r="Q628" t="n">
        <v>0</v>
      </c>
      <c r="R628" t="n">
        <v>0</v>
      </c>
      <c r="S628" t="inlineStr">
        <is>
          <t>Trasformación_Organizacional</t>
        </is>
      </c>
      <c r="T628" t="inlineStr">
        <is>
          <t>197-2023-06-30</t>
        </is>
      </c>
      <c r="U628" t="n">
        <v>1</v>
      </c>
    </row>
    <row r="629">
      <c r="A629" t="inlineStr">
        <is>
          <t>197</t>
        </is>
      </c>
      <c r="B629" t="inlineStr">
        <is>
          <t>Cumplimiento cronograma Mantenimiento de Equipos</t>
        </is>
      </c>
      <c r="C629" t="inlineStr">
        <is>
          <t>Gestión Infraestructura Física</t>
        </is>
      </c>
      <c r="D629" t="inlineStr">
        <is>
          <t>Trimestral</t>
        </is>
      </c>
      <c r="E629" t="inlineStr">
        <is>
          <t>Positivo</t>
        </is>
      </c>
      <c r="F629" s="137" t="n">
        <v>45199</v>
      </c>
      <c r="G629" t="n">
        <v>90</v>
      </c>
      <c r="H629" t="n">
        <v>100</v>
      </c>
      <c r="I629" t="n">
        <v>1</v>
      </c>
      <c r="J629" t="n">
        <v>1</v>
      </c>
      <c r="K629" t="inlineStr">
        <is>
          <t>%</t>
        </is>
      </c>
      <c r="L629" t="inlineStr">
        <is>
          <t>%</t>
        </is>
      </c>
      <c r="M629" t="n">
        <v>2023</v>
      </c>
      <c r="N629" t="inlineStr">
        <is>
          <t>Septiembre</t>
        </is>
      </c>
      <c r="O629" t="inlineStr">
        <is>
          <t>2023-2</t>
        </is>
      </c>
      <c r="P629" t="n">
        <v>0</v>
      </c>
      <c r="Q629" t="n">
        <v>0</v>
      </c>
      <c r="R629" t="n">
        <v>0</v>
      </c>
      <c r="S629" t="inlineStr">
        <is>
          <t>Trasformación_Organizacional</t>
        </is>
      </c>
      <c r="T629" t="inlineStr">
        <is>
          <t>197-2023-09-30</t>
        </is>
      </c>
      <c r="U629" t="n">
        <v>1</v>
      </c>
    </row>
    <row r="630">
      <c r="A630" t="inlineStr">
        <is>
          <t>197</t>
        </is>
      </c>
      <c r="B630" t="inlineStr">
        <is>
          <t>Cumplimiento cronograma Mantenimiento de Equipos</t>
        </is>
      </c>
      <c r="C630" t="inlineStr">
        <is>
          <t>Gestión Infraestructura Física</t>
        </is>
      </c>
      <c r="D630" t="inlineStr">
        <is>
          <t>Trimestral</t>
        </is>
      </c>
      <c r="E630" t="inlineStr">
        <is>
          <t>Positivo</t>
        </is>
      </c>
      <c r="F630" s="137" t="n">
        <v>45291</v>
      </c>
      <c r="G630" t="n">
        <v>90</v>
      </c>
      <c r="H630" t="n">
        <v>100</v>
      </c>
      <c r="I630" t="n">
        <v>1</v>
      </c>
      <c r="J630" t="n">
        <v>1</v>
      </c>
      <c r="K630" t="inlineStr">
        <is>
          <t>%</t>
        </is>
      </c>
      <c r="L630" t="inlineStr">
        <is>
          <t>%</t>
        </is>
      </c>
      <c r="M630" t="n">
        <v>2023</v>
      </c>
      <c r="N630" t="inlineStr">
        <is>
          <t>Diciembre</t>
        </is>
      </c>
      <c r="O630" t="inlineStr">
        <is>
          <t>2023-2</t>
        </is>
      </c>
      <c r="P630" t="n">
        <v>0</v>
      </c>
      <c r="Q630" t="n">
        <v>0</v>
      </c>
      <c r="R630" t="n">
        <v>0</v>
      </c>
      <c r="S630" t="inlineStr">
        <is>
          <t>Trasformación_Organizacional</t>
        </is>
      </c>
      <c r="T630" t="inlineStr">
        <is>
          <t>197-2023-12-31</t>
        </is>
      </c>
      <c r="U630" t="n">
        <v>1</v>
      </c>
    </row>
    <row r="631">
      <c r="A631" t="inlineStr">
        <is>
          <t>197</t>
        </is>
      </c>
      <c r="B631" t="inlineStr">
        <is>
          <t>Cumplimiento cronograma Mantenimiento de Equipos</t>
        </is>
      </c>
      <c r="C631" t="inlineStr">
        <is>
          <t>Gestión Infraestructura Física</t>
        </is>
      </c>
      <c r="D631" t="inlineStr">
        <is>
          <t>Trimestral</t>
        </is>
      </c>
      <c r="E631" t="inlineStr">
        <is>
          <t>Positivo</t>
        </is>
      </c>
      <c r="F631" s="137" t="n">
        <v>45382</v>
      </c>
      <c r="G631" t="n">
        <v>95</v>
      </c>
      <c r="H631" t="n">
        <v>100</v>
      </c>
      <c r="I631" t="n">
        <v>1</v>
      </c>
      <c r="J631" t="n">
        <v>1</v>
      </c>
      <c r="K631" t="inlineStr">
        <is>
          <t>%</t>
        </is>
      </c>
      <c r="L631" t="inlineStr">
        <is>
          <t>%</t>
        </is>
      </c>
      <c r="M631" t="n">
        <v>2024</v>
      </c>
      <c r="N631" t="inlineStr">
        <is>
          <t>Marzo</t>
        </is>
      </c>
      <c r="O631" t="inlineStr">
        <is>
          <t>2024-1</t>
        </is>
      </c>
      <c r="P631" t="n">
        <v>0</v>
      </c>
      <c r="Q631" t="n">
        <v>0</v>
      </c>
      <c r="R631" t="n">
        <v>0</v>
      </c>
      <c r="S631" t="inlineStr">
        <is>
          <t>Trasformación_Organizacional</t>
        </is>
      </c>
      <c r="T631" t="inlineStr">
        <is>
          <t>197-2024-03-31</t>
        </is>
      </c>
      <c r="U631" t="n">
        <v>1</v>
      </c>
    </row>
    <row r="632">
      <c r="A632" t="inlineStr">
        <is>
          <t>197</t>
        </is>
      </c>
      <c r="B632" t="inlineStr">
        <is>
          <t>Cumplimiento cronograma Mantenimiento de Equipos</t>
        </is>
      </c>
      <c r="C632" t="inlineStr">
        <is>
          <t>Gestión Infraestructura Física</t>
        </is>
      </c>
      <c r="D632" t="inlineStr">
        <is>
          <t>Trimestral</t>
        </is>
      </c>
      <c r="E632" t="inlineStr">
        <is>
          <t>Positivo</t>
        </is>
      </c>
      <c r="F632" s="137" t="n">
        <v>45473</v>
      </c>
      <c r="G632" t="n">
        <v>95</v>
      </c>
      <c r="H632" t="n">
        <v>100</v>
      </c>
      <c r="I632" t="n">
        <v>1</v>
      </c>
      <c r="J632" t="n">
        <v>1</v>
      </c>
      <c r="K632" t="inlineStr">
        <is>
          <t>%</t>
        </is>
      </c>
      <c r="L632" t="inlineStr">
        <is>
          <t>%</t>
        </is>
      </c>
      <c r="M632" t="n">
        <v>2024</v>
      </c>
      <c r="N632" t="inlineStr">
        <is>
          <t>Junio</t>
        </is>
      </c>
      <c r="O632" t="inlineStr">
        <is>
          <t>2024-1</t>
        </is>
      </c>
      <c r="P632" t="n">
        <v>0</v>
      </c>
      <c r="Q632" t="n">
        <v>0</v>
      </c>
      <c r="R632" t="n">
        <v>0</v>
      </c>
      <c r="S632" t="inlineStr">
        <is>
          <t>Trasformación_Organizacional</t>
        </is>
      </c>
      <c r="T632" t="inlineStr">
        <is>
          <t>197-2024-06-30</t>
        </is>
      </c>
      <c r="U632" t="n">
        <v>1</v>
      </c>
    </row>
    <row r="633">
      <c r="A633" t="inlineStr">
        <is>
          <t>197</t>
        </is>
      </c>
      <c r="B633" t="inlineStr">
        <is>
          <t>Cumplimiento cronograma Mantenimiento de Equipos</t>
        </is>
      </c>
      <c r="C633" t="inlineStr">
        <is>
          <t>Gestión Infraestructura Física</t>
        </is>
      </c>
      <c r="D633" t="inlineStr">
        <is>
          <t>Trimestral</t>
        </is>
      </c>
      <c r="E633" t="inlineStr">
        <is>
          <t>Positivo</t>
        </is>
      </c>
      <c r="F633" s="137" t="n">
        <v>45565</v>
      </c>
      <c r="G633" t="n">
        <v>95</v>
      </c>
      <c r="H633" t="n">
        <v>100</v>
      </c>
      <c r="I633" t="n">
        <v>1</v>
      </c>
      <c r="J633" t="n">
        <v>1</v>
      </c>
      <c r="K633" t="inlineStr">
        <is>
          <t>%</t>
        </is>
      </c>
      <c r="L633" t="inlineStr">
        <is>
          <t>%</t>
        </is>
      </c>
      <c r="M633" t="n">
        <v>2024</v>
      </c>
      <c r="N633" t="inlineStr">
        <is>
          <t>Septiembre</t>
        </is>
      </c>
      <c r="O633" t="inlineStr">
        <is>
          <t>2024-2</t>
        </is>
      </c>
      <c r="P633" t="n">
        <v>0</v>
      </c>
      <c r="Q633" t="n">
        <v>0</v>
      </c>
      <c r="R633" t="n">
        <v>0</v>
      </c>
      <c r="S633" t="inlineStr">
        <is>
          <t>Trasformación_Organizacional</t>
        </is>
      </c>
      <c r="T633" t="inlineStr">
        <is>
          <t>197-2024-09-30</t>
        </is>
      </c>
      <c r="U633" t="n">
        <v>1</v>
      </c>
    </row>
    <row r="634">
      <c r="A634" t="inlineStr">
        <is>
          <t>197</t>
        </is>
      </c>
      <c r="B634" t="inlineStr">
        <is>
          <t>Cumplimiento cronograma Mantenimiento de Equipos</t>
        </is>
      </c>
      <c r="C634" t="inlineStr">
        <is>
          <t>Gestión Infraestructura Física</t>
        </is>
      </c>
      <c r="D634" t="inlineStr">
        <is>
          <t>Trimestral</t>
        </is>
      </c>
      <c r="E634" t="inlineStr">
        <is>
          <t>Positivo</t>
        </is>
      </c>
      <c r="F634" s="137" t="n">
        <v>45657</v>
      </c>
      <c r="G634" t="n">
        <v>95</v>
      </c>
      <c r="H634" t="n">
        <v>100</v>
      </c>
      <c r="I634" t="n">
        <v>1</v>
      </c>
      <c r="J634" t="n">
        <v>1</v>
      </c>
      <c r="K634" t="inlineStr">
        <is>
          <t>%</t>
        </is>
      </c>
      <c r="L634" t="inlineStr">
        <is>
          <t>%</t>
        </is>
      </c>
      <c r="M634" t="n">
        <v>2024</v>
      </c>
      <c r="N634" t="inlineStr">
        <is>
          <t>Diciembre</t>
        </is>
      </c>
      <c r="O634" t="inlineStr">
        <is>
          <t>2024-2</t>
        </is>
      </c>
      <c r="P634" t="n">
        <v>0</v>
      </c>
      <c r="Q634" t="n">
        <v>0</v>
      </c>
      <c r="R634" t="n">
        <v>0</v>
      </c>
      <c r="S634" t="inlineStr">
        <is>
          <t>Trasformación_Organizacional</t>
        </is>
      </c>
      <c r="T634" t="inlineStr">
        <is>
          <t>197-2024-12-31</t>
        </is>
      </c>
      <c r="U634" t="n">
        <v>1</v>
      </c>
    </row>
    <row r="635">
      <c r="A635" t="inlineStr">
        <is>
          <t>197</t>
        </is>
      </c>
      <c r="B635" t="inlineStr">
        <is>
          <t>Cumplimiento cronograma Mantenimiento de Equipos</t>
        </is>
      </c>
      <c r="C635" t="inlineStr">
        <is>
          <t>Gestión Infraestructura Física</t>
        </is>
      </c>
      <c r="D635" t="inlineStr">
        <is>
          <t>Trimestral</t>
        </is>
      </c>
      <c r="E635" t="inlineStr">
        <is>
          <t>Positivo</t>
        </is>
      </c>
      <c r="F635" s="137" t="n">
        <v>45747</v>
      </c>
      <c r="G635" t="n">
        <v>97</v>
      </c>
      <c r="H635" t="inlineStr">
        <is>
          <t>100</t>
        </is>
      </c>
      <c r="I635" t="n">
        <v>1.030927835051546</v>
      </c>
      <c r="J635" t="n">
        <v>1.030927835051546</v>
      </c>
      <c r="K635" t="inlineStr">
        <is>
          <t>97.0%</t>
        </is>
      </c>
      <c r="L635" t="inlineStr">
        <is>
          <t>100.0%</t>
        </is>
      </c>
      <c r="M635" t="n">
        <v>2025</v>
      </c>
      <c r="N635" t="inlineStr">
        <is>
          <t>Marzo</t>
        </is>
      </c>
      <c r="O635" t="inlineStr">
        <is>
          <t>2025-1</t>
        </is>
      </c>
      <c r="P635" t="n">
        <v>2</v>
      </c>
      <c r="Q635" t="n">
        <v>2</v>
      </c>
      <c r="R635" t="n">
        <v>0</v>
      </c>
      <c r="S635" t="inlineStr">
        <is>
          <t>Sostenibilidad</t>
        </is>
      </c>
      <c r="T635" t="inlineStr">
        <is>
          <t>197-2025-03-31</t>
        </is>
      </c>
      <c r="U635" t="n">
        <v>31</v>
      </c>
    </row>
    <row r="636">
      <c r="A636" t="inlineStr">
        <is>
          <t>197</t>
        </is>
      </c>
      <c r="B636" t="inlineStr">
        <is>
          <t>Cumplimiento cronograma Mantenimiento de Equipos</t>
        </is>
      </c>
      <c r="C636" t="inlineStr">
        <is>
          <t>Gestión Infraestructura Física</t>
        </is>
      </c>
      <c r="D636" t="inlineStr">
        <is>
          <t>Trimestral</t>
        </is>
      </c>
      <c r="E636" t="inlineStr">
        <is>
          <t>Positivo</t>
        </is>
      </c>
      <c r="F636" s="137" t="n">
        <v>45838</v>
      </c>
      <c r="G636" t="n">
        <v>97</v>
      </c>
      <c r="H636" t="inlineStr">
        <is>
          <t>96.43</t>
        </is>
      </c>
      <c r="I636" t="n">
        <v>0.9941237113402063</v>
      </c>
      <c r="J636" t="n">
        <v>0.9941237113402063</v>
      </c>
      <c r="K636" t="inlineStr">
        <is>
          <t>97.0%</t>
        </is>
      </c>
      <c r="L636" t="inlineStr">
        <is>
          <t>96.43%</t>
        </is>
      </c>
      <c r="M636" t="n">
        <v>2025</v>
      </c>
      <c r="N636" t="inlineStr">
        <is>
          <t>Junio</t>
        </is>
      </c>
      <c r="O636" t="inlineStr">
        <is>
          <t>2025-1</t>
        </is>
      </c>
      <c r="P636" t="n">
        <v>2</v>
      </c>
      <c r="Q636" t="n">
        <v>2</v>
      </c>
      <c r="R636" t="n">
        <v>0</v>
      </c>
      <c r="S636" t="inlineStr">
        <is>
          <t>Sostenibilidad</t>
        </is>
      </c>
      <c r="T636" t="inlineStr">
        <is>
          <t>197-2025-06-30</t>
        </is>
      </c>
      <c r="U636" t="n">
        <v>30</v>
      </c>
    </row>
    <row r="637">
      <c r="A637" t="inlineStr">
        <is>
          <t>197</t>
        </is>
      </c>
      <c r="B637" t="inlineStr">
        <is>
          <t>Cumplimiento cronograma Mantenimiento de Equipos</t>
        </is>
      </c>
      <c r="C637" t="inlineStr">
        <is>
          <t>Gestión Infraestructura Física</t>
        </is>
      </c>
      <c r="D637" t="inlineStr">
        <is>
          <t>Trimestral</t>
        </is>
      </c>
      <c r="E637" t="inlineStr">
        <is>
          <t>Positivo</t>
        </is>
      </c>
      <c r="F637" s="137" t="n">
        <v>46022</v>
      </c>
      <c r="G637" t="n">
        <v>97</v>
      </c>
      <c r="H637" t="inlineStr">
        <is>
          <t>100</t>
        </is>
      </c>
      <c r="I637" t="n">
        <v>1.030927835051546</v>
      </c>
      <c r="J637" t="n">
        <v>1.030927835051546</v>
      </c>
      <c r="K637" t="inlineStr">
        <is>
          <t>97.0%</t>
        </is>
      </c>
      <c r="L637" t="inlineStr">
        <is>
          <t>100.0%</t>
        </is>
      </c>
      <c r="M637" t="n">
        <v>2025</v>
      </c>
      <c r="N637" t="inlineStr">
        <is>
          <t>Diciembre</t>
        </is>
      </c>
      <c r="O637" t="inlineStr">
        <is>
          <t>2025-2</t>
        </is>
      </c>
      <c r="P637" t="n">
        <v>2</v>
      </c>
      <c r="Q637" t="n">
        <v>2</v>
      </c>
      <c r="R637" t="n">
        <v>0</v>
      </c>
      <c r="S637" t="inlineStr">
        <is>
          <t>Sostenibilidad</t>
        </is>
      </c>
      <c r="T637" t="inlineStr">
        <is>
          <t>197-2025-12-31</t>
        </is>
      </c>
      <c r="U637" t="n">
        <v>31</v>
      </c>
    </row>
    <row r="638">
      <c r="A638" t="inlineStr">
        <is>
          <t>199</t>
        </is>
      </c>
      <c r="B638" t="inlineStr">
        <is>
          <t>Nivel de cumplimiento de eficacia las capacitaciones</t>
        </is>
      </c>
      <c r="C638" t="inlineStr">
        <is>
          <t>GESTIÓN Y DESARROLLO DEL TALENTO HUMANO</t>
        </is>
      </c>
      <c r="D638" t="inlineStr">
        <is>
          <t>Semestral</t>
        </is>
      </c>
      <c r="E638" t="inlineStr">
        <is>
          <t>Positivo</t>
        </is>
      </c>
      <c r="F638" s="137" t="n">
        <v>45107</v>
      </c>
      <c r="G638" t="n">
        <v>70</v>
      </c>
      <c r="H638" t="n">
        <v>87.67</v>
      </c>
      <c r="I638" t="n">
        <v>1.252428571428571</v>
      </c>
      <c r="J638" t="n">
        <v>1.252428571428571</v>
      </c>
      <c r="K638" t="inlineStr">
        <is>
          <t>%</t>
        </is>
      </c>
      <c r="L638" t="inlineStr">
        <is>
          <t>%</t>
        </is>
      </c>
      <c r="M638" t="n">
        <v>2023</v>
      </c>
      <c r="N638" t="inlineStr">
        <is>
          <t>Junio</t>
        </is>
      </c>
      <c r="O638" t="inlineStr">
        <is>
          <t>2023-1</t>
        </is>
      </c>
      <c r="P638" t="n">
        <v>0</v>
      </c>
      <c r="Q638" t="n">
        <v>0</v>
      </c>
      <c r="R638" t="n">
        <v>0</v>
      </c>
      <c r="S638" t="inlineStr">
        <is>
          <t>Trasformación_Organizacional</t>
        </is>
      </c>
      <c r="T638" t="inlineStr">
        <is>
          <t>199-2023-06-30</t>
        </is>
      </c>
      <c r="U638" t="n">
        <v>1</v>
      </c>
    </row>
    <row r="639">
      <c r="A639" t="inlineStr">
        <is>
          <t>199</t>
        </is>
      </c>
      <c r="B639" t="inlineStr">
        <is>
          <t>Nivel de cumplimiento de eficacia las capacitaciones</t>
        </is>
      </c>
      <c r="C639" t="inlineStr">
        <is>
          <t>GESTIÓN Y DESARROLLO DEL TALENTO HUMANO</t>
        </is>
      </c>
      <c r="D639" t="inlineStr">
        <is>
          <t>Semestral</t>
        </is>
      </c>
      <c r="E639" t="inlineStr">
        <is>
          <t>Positivo</t>
        </is>
      </c>
      <c r="F639" s="137" t="n">
        <v>45291</v>
      </c>
      <c r="G639" t="n">
        <v>70</v>
      </c>
      <c r="H639" t="n">
        <v>87.67</v>
      </c>
      <c r="I639" t="n">
        <v>1.252428571428571</v>
      </c>
      <c r="J639" t="n">
        <v>1.252428571428571</v>
      </c>
      <c r="K639" t="inlineStr">
        <is>
          <t>%</t>
        </is>
      </c>
      <c r="L639" t="inlineStr">
        <is>
          <t>%</t>
        </is>
      </c>
      <c r="M639" t="n">
        <v>2023</v>
      </c>
      <c r="N639" t="inlineStr">
        <is>
          <t>Diciembre</t>
        </is>
      </c>
      <c r="O639" t="inlineStr">
        <is>
          <t>2023-2</t>
        </is>
      </c>
      <c r="P639" t="n">
        <v>0</v>
      </c>
      <c r="Q639" t="n">
        <v>0</v>
      </c>
      <c r="R639" t="n">
        <v>0</v>
      </c>
      <c r="S639" t="inlineStr">
        <is>
          <t>Trasformación_Organizacional</t>
        </is>
      </c>
      <c r="T639" t="inlineStr">
        <is>
          <t>199-2023-12-31</t>
        </is>
      </c>
      <c r="U639" t="n">
        <v>1</v>
      </c>
    </row>
    <row r="640">
      <c r="A640" t="inlineStr">
        <is>
          <t>199</t>
        </is>
      </c>
      <c r="B640" t="inlineStr">
        <is>
          <t>Nivel de cumplimiento de eficacia las capacitaciones</t>
        </is>
      </c>
      <c r="C640" t="inlineStr">
        <is>
          <t>GESTIÓN Y DESARROLLO DEL TALENTO HUMANO</t>
        </is>
      </c>
      <c r="D640" t="inlineStr">
        <is>
          <t>Semestral</t>
        </is>
      </c>
      <c r="E640" t="inlineStr">
        <is>
          <t>Positivo</t>
        </is>
      </c>
      <c r="F640" s="137" t="n">
        <v>45473</v>
      </c>
      <c r="G640" t="n">
        <v>80</v>
      </c>
      <c r="H640" t="n">
        <v>92.19</v>
      </c>
      <c r="I640" t="n">
        <v>1.152375</v>
      </c>
      <c r="J640" t="n">
        <v>1.152375</v>
      </c>
      <c r="K640" t="inlineStr">
        <is>
          <t>%</t>
        </is>
      </c>
      <c r="L640" t="inlineStr">
        <is>
          <t>%</t>
        </is>
      </c>
      <c r="M640" t="n">
        <v>2024</v>
      </c>
      <c r="N640" t="inlineStr">
        <is>
          <t>Junio</t>
        </is>
      </c>
      <c r="O640" t="inlineStr">
        <is>
          <t>2024-1</t>
        </is>
      </c>
      <c r="P640" t="n">
        <v>0</v>
      </c>
      <c r="Q640" t="n">
        <v>0</v>
      </c>
      <c r="R640" t="n">
        <v>0</v>
      </c>
      <c r="S640" t="inlineStr">
        <is>
          <t>Trasformación_Organizacional</t>
        </is>
      </c>
      <c r="T640" t="inlineStr">
        <is>
          <t>199-2024-06-30</t>
        </is>
      </c>
      <c r="U640" t="n">
        <v>1</v>
      </c>
    </row>
    <row r="641">
      <c r="A641" t="inlineStr">
        <is>
          <t>199</t>
        </is>
      </c>
      <c r="B641" t="inlineStr">
        <is>
          <t>Nivel de cumplimiento de eficacia las capacitaciones</t>
        </is>
      </c>
      <c r="C641" t="inlineStr">
        <is>
          <t>GESTIÓN Y DESARROLLO DEL TALENTO HUMANO</t>
        </is>
      </c>
      <c r="D641" t="inlineStr">
        <is>
          <t>Semestral</t>
        </is>
      </c>
      <c r="E641" t="inlineStr">
        <is>
          <t>Positivo</t>
        </is>
      </c>
      <c r="F641" s="137" t="n">
        <v>45657</v>
      </c>
      <c r="G641" t="n">
        <v>80</v>
      </c>
      <c r="H641" t="n">
        <v>92.81</v>
      </c>
      <c r="I641" t="n">
        <v>1.160125</v>
      </c>
      <c r="J641" t="n">
        <v>1.160125</v>
      </c>
      <c r="K641" t="inlineStr">
        <is>
          <t>%</t>
        </is>
      </c>
      <c r="L641" t="inlineStr">
        <is>
          <t>%</t>
        </is>
      </c>
      <c r="M641" t="n">
        <v>2024</v>
      </c>
      <c r="N641" t="inlineStr">
        <is>
          <t>Diciembre</t>
        </is>
      </c>
      <c r="O641" t="inlineStr">
        <is>
          <t>2024-2</t>
        </is>
      </c>
      <c r="P641" t="n">
        <v>0</v>
      </c>
      <c r="Q641" t="n">
        <v>0</v>
      </c>
      <c r="R641" t="n">
        <v>0</v>
      </c>
      <c r="S641" t="inlineStr">
        <is>
          <t>Trasformación_Organizacional</t>
        </is>
      </c>
      <c r="T641" t="inlineStr">
        <is>
          <t>199-2024-12-31</t>
        </is>
      </c>
      <c r="U641" t="n">
        <v>1</v>
      </c>
    </row>
    <row r="642">
      <c r="A642" t="inlineStr">
        <is>
          <t>199</t>
        </is>
      </c>
      <c r="B642" t="inlineStr">
        <is>
          <t>Nivel de cumplimiento de eficacia las capacitaciones</t>
        </is>
      </c>
      <c r="C642" t="inlineStr">
        <is>
          <t>GESTIÓN Y DESARROLLO DEL TALENTO HUMANO</t>
        </is>
      </c>
      <c r="D642" t="inlineStr">
        <is>
          <t>Semestral</t>
        </is>
      </c>
      <c r="E642" t="inlineStr">
        <is>
          <t>Positivo</t>
        </is>
      </c>
      <c r="F642" s="137" t="n">
        <v>45838</v>
      </c>
      <c r="G642" t="n">
        <v>80</v>
      </c>
      <c r="H642" t="inlineStr">
        <is>
          <t>92.1</t>
        </is>
      </c>
      <c r="I642" t="n">
        <v>1.15125</v>
      </c>
      <c r="J642" t="n">
        <v>1.15125</v>
      </c>
      <c r="K642" t="inlineStr">
        <is>
          <t>80.0%</t>
        </is>
      </c>
      <c r="L642" t="inlineStr">
        <is>
          <t>92.1%</t>
        </is>
      </c>
      <c r="M642" t="n">
        <v>2025</v>
      </c>
      <c r="N642" t="inlineStr">
        <is>
          <t>Junio</t>
        </is>
      </c>
      <c r="O642" t="inlineStr">
        <is>
          <t>2025-1</t>
        </is>
      </c>
      <c r="P642" t="n">
        <v>2</v>
      </c>
      <c r="Q642" t="n">
        <v>2</v>
      </c>
      <c r="R642" t="n">
        <v>0</v>
      </c>
      <c r="S642" t="inlineStr">
        <is>
          <t>Transformación_Organizacional</t>
        </is>
      </c>
      <c r="T642" t="inlineStr">
        <is>
          <t>199-2025-06-30</t>
        </is>
      </c>
      <c r="U642" t="n">
        <v>30</v>
      </c>
    </row>
    <row r="643">
      <c r="A643" t="inlineStr">
        <is>
          <t>199</t>
        </is>
      </c>
      <c r="B643" t="inlineStr">
        <is>
          <t>Nivel de cumplimiento de eficacia las capacitaciones</t>
        </is>
      </c>
      <c r="C643" t="inlineStr">
        <is>
          <t>GESTIÓN Y DESARROLLO DEL TALENTO HUMANO</t>
        </is>
      </c>
      <c r="D643" t="inlineStr">
        <is>
          <t>Semestral</t>
        </is>
      </c>
      <c r="E643" t="inlineStr">
        <is>
          <t>Positivo</t>
        </is>
      </c>
      <c r="F643" s="137" t="n">
        <v>46022</v>
      </c>
      <c r="G643" t="n">
        <v>80</v>
      </c>
      <c r="H643" t="inlineStr">
        <is>
          <t>92.89</t>
        </is>
      </c>
      <c r="I643" t="n">
        <v>1.161125</v>
      </c>
      <c r="J643" t="n">
        <v>1.161125</v>
      </c>
      <c r="K643" t="inlineStr">
        <is>
          <t>80.0%</t>
        </is>
      </c>
      <c r="L643" t="inlineStr">
        <is>
          <t>92.89%</t>
        </is>
      </c>
      <c r="M643" t="n">
        <v>2025</v>
      </c>
      <c r="N643" t="inlineStr">
        <is>
          <t>Diciembre</t>
        </is>
      </c>
      <c r="O643" t="inlineStr">
        <is>
          <t>2025-2</t>
        </is>
      </c>
      <c r="P643" t="n">
        <v>2</v>
      </c>
      <c r="Q643" t="n">
        <v>2</v>
      </c>
      <c r="R643" t="n">
        <v>0</v>
      </c>
      <c r="S643" t="inlineStr">
        <is>
          <t>Transformación_Organizacional</t>
        </is>
      </c>
      <c r="T643" t="inlineStr">
        <is>
          <t>199-2025-12-31</t>
        </is>
      </c>
      <c r="U643" t="n">
        <v>31</v>
      </c>
    </row>
    <row r="644">
      <c r="A644" t="inlineStr">
        <is>
          <t>2</t>
        </is>
      </c>
      <c r="B644" t="inlineStr">
        <is>
          <t>Plan Talento</t>
        </is>
      </c>
      <c r="C644" t="inlineStr">
        <is>
          <t>GESTIÓN Y DESARROLLO DEL TALENTO HUMANO</t>
        </is>
      </c>
      <c r="D644" t="inlineStr">
        <is>
          <t>Mensual</t>
        </is>
      </c>
      <c r="E644" t="inlineStr">
        <is>
          <t>Positivo</t>
        </is>
      </c>
      <c r="F644" s="137" t="n">
        <v>44742</v>
      </c>
      <c r="G644" t="n">
        <v>33</v>
      </c>
      <c r="H644" t="n">
        <v>33</v>
      </c>
      <c r="I644" t="n">
        <v>1</v>
      </c>
      <c r="J644" t="n">
        <v>1</v>
      </c>
      <c r="K644" t="inlineStr">
        <is>
          <t>%</t>
        </is>
      </c>
      <c r="L644" t="inlineStr">
        <is>
          <t>%</t>
        </is>
      </c>
      <c r="M644" t="n">
        <v>2022</v>
      </c>
      <c r="N644" t="inlineStr">
        <is>
          <t>Junio</t>
        </is>
      </c>
      <c r="O644" t="inlineStr">
        <is>
          <t>2022-1</t>
        </is>
      </c>
      <c r="P644" t="n">
        <v>0</v>
      </c>
      <c r="Q644" t="n">
        <v>0</v>
      </c>
      <c r="R644" t="n">
        <v>0</v>
      </c>
      <c r="S644" t="inlineStr">
        <is>
          <t>Calidad</t>
        </is>
      </c>
      <c r="T644" t="inlineStr">
        <is>
          <t>2-2022-06-30</t>
        </is>
      </c>
      <c r="U644" t="n">
        <v>1</v>
      </c>
    </row>
    <row r="645">
      <c r="A645" t="inlineStr">
        <is>
          <t>2</t>
        </is>
      </c>
      <c r="B645" t="inlineStr">
        <is>
          <t>Plan Talento</t>
        </is>
      </c>
      <c r="C645" t="inlineStr">
        <is>
          <t>GESTIÓN Y DESARROLLO DEL TALENTO HUMANO</t>
        </is>
      </c>
      <c r="D645" t="inlineStr">
        <is>
          <t>Mensual</t>
        </is>
      </c>
      <c r="E645" t="inlineStr">
        <is>
          <t>Positivo</t>
        </is>
      </c>
      <c r="F645" s="137" t="n">
        <v>44926</v>
      </c>
      <c r="G645" t="n">
        <v>66</v>
      </c>
      <c r="H645" t="n">
        <v>69</v>
      </c>
      <c r="I645" t="n">
        <v>1.045454545454545</v>
      </c>
      <c r="J645" t="n">
        <v>1.04545454545455</v>
      </c>
      <c r="K645" t="inlineStr">
        <is>
          <t>%</t>
        </is>
      </c>
      <c r="L645" t="inlineStr">
        <is>
          <t>%</t>
        </is>
      </c>
      <c r="M645" t="n">
        <v>2022</v>
      </c>
      <c r="N645" t="inlineStr">
        <is>
          <t>Diciembre</t>
        </is>
      </c>
      <c r="O645" t="inlineStr">
        <is>
          <t>2022-2</t>
        </is>
      </c>
      <c r="P645" t="n">
        <v>0</v>
      </c>
      <c r="Q645" t="n">
        <v>0</v>
      </c>
      <c r="R645" t="n">
        <v>0</v>
      </c>
      <c r="S645" t="inlineStr">
        <is>
          <t>Calidad</t>
        </is>
      </c>
      <c r="T645" t="inlineStr">
        <is>
          <t>2-2022-12-31</t>
        </is>
      </c>
      <c r="U645" t="n">
        <v>1</v>
      </c>
    </row>
    <row r="646">
      <c r="A646" t="inlineStr">
        <is>
          <t>2</t>
        </is>
      </c>
      <c r="B646" t="inlineStr">
        <is>
          <t>Plan Talento</t>
        </is>
      </c>
      <c r="C646" t="inlineStr">
        <is>
          <t>GESTIÓN Y DESARROLLO DEL TALENTO HUMANO</t>
        </is>
      </c>
      <c r="D646" t="inlineStr">
        <is>
          <t>Mensual</t>
        </is>
      </c>
      <c r="E646" t="inlineStr">
        <is>
          <t>Positivo</t>
        </is>
      </c>
      <c r="F646" s="137" t="n">
        <v>44957</v>
      </c>
      <c r="G646" t="n">
        <v>77</v>
      </c>
      <c r="H646" t="n">
        <v>79</v>
      </c>
      <c r="I646" t="n">
        <v>1.025974025974026</v>
      </c>
      <c r="J646" t="n">
        <v>1.025974025974026</v>
      </c>
      <c r="K646" t="inlineStr">
        <is>
          <t>%</t>
        </is>
      </c>
      <c r="L646" t="inlineStr">
        <is>
          <t>%</t>
        </is>
      </c>
      <c r="M646" t="n">
        <v>2023</v>
      </c>
      <c r="N646" t="inlineStr">
        <is>
          <t>Enero</t>
        </is>
      </c>
      <c r="O646" t="inlineStr">
        <is>
          <t>2023-1</t>
        </is>
      </c>
      <c r="P646" t="n">
        <v>0</v>
      </c>
      <c r="Q646" t="n">
        <v>0</v>
      </c>
      <c r="R646" t="n">
        <v>0</v>
      </c>
      <c r="S646" t="inlineStr">
        <is>
          <t>Calidad</t>
        </is>
      </c>
      <c r="T646" t="inlineStr">
        <is>
          <t>2-2023-01-31</t>
        </is>
      </c>
      <c r="U646" t="n">
        <v>1</v>
      </c>
    </row>
    <row r="647">
      <c r="A647" t="inlineStr">
        <is>
          <t>2</t>
        </is>
      </c>
      <c r="B647" t="inlineStr">
        <is>
          <t>Plan Talento</t>
        </is>
      </c>
      <c r="C647" t="inlineStr">
        <is>
          <t>GESTIÓN Y DESARROLLO DEL TALENTO HUMANO</t>
        </is>
      </c>
      <c r="D647" t="inlineStr">
        <is>
          <t>Mensual</t>
        </is>
      </c>
      <c r="E647" t="inlineStr">
        <is>
          <t>Positivo</t>
        </is>
      </c>
      <c r="F647" s="137" t="n">
        <v>44985</v>
      </c>
      <c r="G647" t="n">
        <v>84</v>
      </c>
      <c r="H647" t="n">
        <v>82</v>
      </c>
      <c r="I647" t="n">
        <v>0.9761904761904762</v>
      </c>
      <c r="J647" t="n">
        <v>0.9761904761904762</v>
      </c>
      <c r="K647" t="inlineStr">
        <is>
          <t>%</t>
        </is>
      </c>
      <c r="L647" t="inlineStr">
        <is>
          <t>%</t>
        </is>
      </c>
      <c r="M647" t="n">
        <v>2023</v>
      </c>
      <c r="N647" t="inlineStr">
        <is>
          <t>Febrero</t>
        </is>
      </c>
      <c r="O647" t="inlineStr">
        <is>
          <t>2023-1</t>
        </is>
      </c>
      <c r="P647" t="n">
        <v>0</v>
      </c>
      <c r="Q647" t="n">
        <v>0</v>
      </c>
      <c r="R647" t="n">
        <v>0</v>
      </c>
      <c r="S647" t="inlineStr">
        <is>
          <t>Calidad</t>
        </is>
      </c>
      <c r="T647" t="inlineStr">
        <is>
          <t>2-2023-02-28</t>
        </is>
      </c>
      <c r="U647" t="n">
        <v>1</v>
      </c>
    </row>
    <row r="648">
      <c r="A648" t="inlineStr">
        <is>
          <t>2</t>
        </is>
      </c>
      <c r="B648" t="inlineStr">
        <is>
          <t>Plan Talento</t>
        </is>
      </c>
      <c r="C648" t="inlineStr">
        <is>
          <t>GESTIÓN Y DESARROLLO DEL TALENTO HUMANO</t>
        </is>
      </c>
      <c r="D648" t="inlineStr">
        <is>
          <t>Mensual</t>
        </is>
      </c>
      <c r="E648" t="inlineStr">
        <is>
          <t>Positivo</t>
        </is>
      </c>
      <c r="F648" s="137" t="n">
        <v>45016</v>
      </c>
      <c r="G648" t="n">
        <v>84</v>
      </c>
      <c r="H648" t="n">
        <v>88</v>
      </c>
      <c r="I648" t="n">
        <v>1.047619047619048</v>
      </c>
      <c r="J648" t="n">
        <v>1.047619047619048</v>
      </c>
      <c r="K648" t="inlineStr">
        <is>
          <t>%</t>
        </is>
      </c>
      <c r="L648" t="inlineStr">
        <is>
          <t>%</t>
        </is>
      </c>
      <c r="M648" t="n">
        <v>2023</v>
      </c>
      <c r="N648" t="inlineStr">
        <is>
          <t>Marzo</t>
        </is>
      </c>
      <c r="O648" t="inlineStr">
        <is>
          <t>2023-1</t>
        </is>
      </c>
      <c r="P648" t="n">
        <v>0</v>
      </c>
      <c r="Q648" t="n">
        <v>0</v>
      </c>
      <c r="R648" t="n">
        <v>0</v>
      </c>
      <c r="S648" t="inlineStr">
        <is>
          <t>Calidad</t>
        </is>
      </c>
      <c r="T648" t="inlineStr">
        <is>
          <t>2-2023-03-31</t>
        </is>
      </c>
      <c r="U648" t="n">
        <v>1</v>
      </c>
    </row>
    <row r="649">
      <c r="A649" t="inlineStr">
        <is>
          <t>2</t>
        </is>
      </c>
      <c r="B649" t="inlineStr">
        <is>
          <t>Plan Talento</t>
        </is>
      </c>
      <c r="C649" t="inlineStr">
        <is>
          <t>GESTIÓN Y DESARROLLO DEL TALENTO HUMANO</t>
        </is>
      </c>
      <c r="D649" t="inlineStr">
        <is>
          <t>Mensual</t>
        </is>
      </c>
      <c r="E649" t="inlineStr">
        <is>
          <t>Positivo</t>
        </is>
      </c>
      <c r="F649" s="137" t="n">
        <v>45046</v>
      </c>
      <c r="G649" t="n">
        <v>91</v>
      </c>
      <c r="H649" t="n">
        <v>89</v>
      </c>
      <c r="I649" t="n">
        <v>0.978021978021978</v>
      </c>
      <c r="J649" t="n">
        <v>0.978021978021978</v>
      </c>
      <c r="K649" t="inlineStr">
        <is>
          <t>%</t>
        </is>
      </c>
      <c r="L649" t="inlineStr">
        <is>
          <t>%</t>
        </is>
      </c>
      <c r="M649" t="n">
        <v>2023</v>
      </c>
      <c r="N649" t="inlineStr">
        <is>
          <t>Abril</t>
        </is>
      </c>
      <c r="O649" t="inlineStr">
        <is>
          <t>2023-1</t>
        </is>
      </c>
      <c r="P649" t="n">
        <v>0</v>
      </c>
      <c r="Q649" t="n">
        <v>0</v>
      </c>
      <c r="R649" t="n">
        <v>0</v>
      </c>
      <c r="S649" t="inlineStr">
        <is>
          <t>Calidad</t>
        </is>
      </c>
      <c r="T649" t="inlineStr">
        <is>
          <t>2-2023-04-30</t>
        </is>
      </c>
      <c r="U649" t="n">
        <v>1</v>
      </c>
    </row>
    <row r="650">
      <c r="A650" t="inlineStr">
        <is>
          <t>2</t>
        </is>
      </c>
      <c r="B650" t="inlineStr">
        <is>
          <t>Plan Talento</t>
        </is>
      </c>
      <c r="C650" t="inlineStr">
        <is>
          <t>GESTIÓN Y DESARROLLO DEL TALENTO HUMANO</t>
        </is>
      </c>
      <c r="D650" t="inlineStr">
        <is>
          <t>Mensual</t>
        </is>
      </c>
      <c r="E650" t="inlineStr">
        <is>
          <t>Positivo</t>
        </is>
      </c>
      <c r="F650" s="137" t="n">
        <v>45077</v>
      </c>
      <c r="G650" t="n">
        <v>97</v>
      </c>
      <c r="H650" t="n">
        <v>91</v>
      </c>
      <c r="I650" t="n">
        <v>0.9381443298969072</v>
      </c>
      <c r="J650" t="n">
        <v>0.9381443298969072</v>
      </c>
      <c r="K650" t="inlineStr">
        <is>
          <t>%</t>
        </is>
      </c>
      <c r="L650" t="inlineStr">
        <is>
          <t>%</t>
        </is>
      </c>
      <c r="M650" t="n">
        <v>2023</v>
      </c>
      <c r="N650" t="inlineStr">
        <is>
          <t>Mayo</t>
        </is>
      </c>
      <c r="O650" t="inlineStr">
        <is>
          <t>2023-1</t>
        </is>
      </c>
      <c r="P650" t="n">
        <v>0</v>
      </c>
      <c r="Q650" t="n">
        <v>0</v>
      </c>
      <c r="R650" t="n">
        <v>0</v>
      </c>
      <c r="S650" t="inlineStr">
        <is>
          <t>Calidad</t>
        </is>
      </c>
      <c r="T650" t="inlineStr">
        <is>
          <t>2-2023-05-31</t>
        </is>
      </c>
      <c r="U650" t="n">
        <v>1</v>
      </c>
    </row>
    <row r="651">
      <c r="A651" t="inlineStr">
        <is>
          <t>2</t>
        </is>
      </c>
      <c r="B651" t="inlineStr">
        <is>
          <t>Plan Talento</t>
        </is>
      </c>
      <c r="C651" t="inlineStr">
        <is>
          <t>GESTIÓN Y DESARROLLO DEL TALENTO HUMANO</t>
        </is>
      </c>
      <c r="D651" t="inlineStr">
        <is>
          <t>Mensual</t>
        </is>
      </c>
      <c r="E651" t="inlineStr">
        <is>
          <t>Positivo</t>
        </is>
      </c>
      <c r="F651" s="137" t="n">
        <v>45107</v>
      </c>
      <c r="G651" t="n">
        <v>97</v>
      </c>
      <c r="H651" t="n">
        <v>94</v>
      </c>
      <c r="I651" t="n">
        <v>0.9690721649484536</v>
      </c>
      <c r="J651" t="n">
        <v>0.9690721649484536</v>
      </c>
      <c r="K651" t="inlineStr">
        <is>
          <t>%</t>
        </is>
      </c>
      <c r="L651" t="inlineStr">
        <is>
          <t>%</t>
        </is>
      </c>
      <c r="M651" t="n">
        <v>2023</v>
      </c>
      <c r="N651" t="inlineStr">
        <is>
          <t>Junio</t>
        </is>
      </c>
      <c r="O651" t="inlineStr">
        <is>
          <t>2023-1</t>
        </is>
      </c>
      <c r="P651" t="n">
        <v>0</v>
      </c>
      <c r="Q651" t="n">
        <v>0</v>
      </c>
      <c r="R651" t="n">
        <v>0</v>
      </c>
      <c r="S651" t="inlineStr">
        <is>
          <t>Calidad</t>
        </is>
      </c>
      <c r="T651" t="inlineStr">
        <is>
          <t>2-2023-06-30</t>
        </is>
      </c>
      <c r="U651" t="n">
        <v>1</v>
      </c>
    </row>
    <row r="652">
      <c r="A652" t="inlineStr">
        <is>
          <t>2</t>
        </is>
      </c>
      <c r="B652" t="inlineStr">
        <is>
          <t>Plan Talento</t>
        </is>
      </c>
      <c r="C652" t="inlineStr">
        <is>
          <t>GESTIÓN Y DESARROLLO DEL TALENTO HUMANO</t>
        </is>
      </c>
      <c r="D652" t="inlineStr">
        <is>
          <t>Mensual</t>
        </is>
      </c>
      <c r="E652" t="inlineStr">
        <is>
          <t>Positivo</t>
        </is>
      </c>
      <c r="F652" s="137" t="n">
        <v>45138</v>
      </c>
      <c r="G652" t="n">
        <v>100</v>
      </c>
      <c r="H652" t="n">
        <v>98</v>
      </c>
      <c r="I652" t="n">
        <v>0.98</v>
      </c>
      <c r="J652" t="n">
        <v>0.98</v>
      </c>
      <c r="K652" t="inlineStr">
        <is>
          <t>%</t>
        </is>
      </c>
      <c r="L652" t="inlineStr">
        <is>
          <t>%</t>
        </is>
      </c>
      <c r="M652" t="n">
        <v>2023</v>
      </c>
      <c r="N652" t="inlineStr">
        <is>
          <t>Julio</t>
        </is>
      </c>
      <c r="O652" t="inlineStr">
        <is>
          <t>2023-2</t>
        </is>
      </c>
      <c r="P652" t="n">
        <v>0</v>
      </c>
      <c r="Q652" t="n">
        <v>0</v>
      </c>
      <c r="R652" t="n">
        <v>0</v>
      </c>
      <c r="S652" t="inlineStr">
        <is>
          <t>Calidad</t>
        </is>
      </c>
      <c r="T652" t="inlineStr">
        <is>
          <t>2-2023-07-31</t>
        </is>
      </c>
      <c r="U652" t="n">
        <v>1</v>
      </c>
    </row>
    <row r="653">
      <c r="A653" t="inlineStr">
        <is>
          <t>2</t>
        </is>
      </c>
      <c r="B653" t="inlineStr">
        <is>
          <t>Plan Talento</t>
        </is>
      </c>
      <c r="C653" t="inlineStr">
        <is>
          <t>GESTIÓN Y DESARROLLO DEL TALENTO HUMANO</t>
        </is>
      </c>
      <c r="D653" t="inlineStr">
        <is>
          <t>Mensual</t>
        </is>
      </c>
      <c r="E653" t="inlineStr">
        <is>
          <t>Positivo</t>
        </is>
      </c>
      <c r="F653" s="137" t="n">
        <v>45169</v>
      </c>
      <c r="G653" t="n">
        <v>100</v>
      </c>
      <c r="H653" t="n">
        <v>99</v>
      </c>
      <c r="I653" t="n">
        <v>0.99</v>
      </c>
      <c r="J653" t="n">
        <v>0.99</v>
      </c>
      <c r="K653" t="inlineStr">
        <is>
          <t>%</t>
        </is>
      </c>
      <c r="L653" t="inlineStr">
        <is>
          <t>%</t>
        </is>
      </c>
      <c r="M653" t="n">
        <v>2023</v>
      </c>
      <c r="N653" t="inlineStr">
        <is>
          <t>Agosto</t>
        </is>
      </c>
      <c r="O653" t="inlineStr">
        <is>
          <t>2023-2</t>
        </is>
      </c>
      <c r="P653" t="n">
        <v>0</v>
      </c>
      <c r="Q653" t="n">
        <v>0</v>
      </c>
      <c r="R653" t="n">
        <v>0</v>
      </c>
      <c r="S653" t="inlineStr">
        <is>
          <t>Calidad</t>
        </is>
      </c>
      <c r="T653" t="inlineStr">
        <is>
          <t>2-2023-08-31</t>
        </is>
      </c>
      <c r="U653" t="n">
        <v>1</v>
      </c>
    </row>
    <row r="654">
      <c r="A654" t="inlineStr">
        <is>
          <t>2</t>
        </is>
      </c>
      <c r="B654" t="inlineStr">
        <is>
          <t>Plan Talento</t>
        </is>
      </c>
      <c r="C654" t="inlineStr">
        <is>
          <t>GESTIÓN Y DESARROLLO DEL TALENTO HUMANO</t>
        </is>
      </c>
      <c r="D654" t="inlineStr">
        <is>
          <t>Mensual</t>
        </is>
      </c>
      <c r="E654" t="inlineStr">
        <is>
          <t>Positivo</t>
        </is>
      </c>
      <c r="F654" s="137" t="n">
        <v>45199</v>
      </c>
      <c r="G654" t="n">
        <v>100</v>
      </c>
      <c r="H654" t="n">
        <v>98</v>
      </c>
      <c r="I654" t="n">
        <v>0.98</v>
      </c>
      <c r="J654" t="n">
        <v>0.98</v>
      </c>
      <c r="K654" t="inlineStr">
        <is>
          <t>%</t>
        </is>
      </c>
      <c r="L654" t="inlineStr">
        <is>
          <t>%</t>
        </is>
      </c>
      <c r="M654" t="n">
        <v>2023</v>
      </c>
      <c r="N654" t="inlineStr">
        <is>
          <t>Septiembre</t>
        </is>
      </c>
      <c r="O654" t="inlineStr">
        <is>
          <t>2023-2</t>
        </is>
      </c>
      <c r="P654" t="n">
        <v>0</v>
      </c>
      <c r="Q654" t="n">
        <v>0</v>
      </c>
      <c r="R654" t="n">
        <v>0</v>
      </c>
      <c r="S654" t="inlineStr">
        <is>
          <t>Calidad</t>
        </is>
      </c>
      <c r="T654" t="inlineStr">
        <is>
          <t>2-2023-09-30</t>
        </is>
      </c>
      <c r="U654" t="n">
        <v>1</v>
      </c>
    </row>
    <row r="655">
      <c r="A655" t="inlineStr">
        <is>
          <t>2</t>
        </is>
      </c>
      <c r="B655" t="inlineStr">
        <is>
          <t>Plan Talento</t>
        </is>
      </c>
      <c r="C655" t="inlineStr">
        <is>
          <t>GESTIÓN Y DESARROLLO DEL TALENTO HUMANO</t>
        </is>
      </c>
      <c r="D655" t="inlineStr">
        <is>
          <t>Mensual</t>
        </is>
      </c>
      <c r="E655" t="inlineStr">
        <is>
          <t>Positivo</t>
        </is>
      </c>
      <c r="F655" s="137" t="n">
        <v>45230</v>
      </c>
      <c r="G655" t="n">
        <v>100</v>
      </c>
      <c r="H655" t="n">
        <v>99</v>
      </c>
      <c r="I655" t="n">
        <v>0.99</v>
      </c>
      <c r="J655" t="n">
        <v>0.99</v>
      </c>
      <c r="K655" t="inlineStr">
        <is>
          <t>%</t>
        </is>
      </c>
      <c r="L655" t="inlineStr">
        <is>
          <t>%</t>
        </is>
      </c>
      <c r="M655" t="n">
        <v>2023</v>
      </c>
      <c r="N655" t="inlineStr">
        <is>
          <t>Octubre</t>
        </is>
      </c>
      <c r="O655" t="inlineStr">
        <is>
          <t>2023-2</t>
        </is>
      </c>
      <c r="P655" t="n">
        <v>0</v>
      </c>
      <c r="Q655" t="n">
        <v>0</v>
      </c>
      <c r="R655" t="n">
        <v>0</v>
      </c>
      <c r="S655" t="inlineStr">
        <is>
          <t>Calidad</t>
        </is>
      </c>
      <c r="T655" t="inlineStr">
        <is>
          <t>2-2023-10-31</t>
        </is>
      </c>
      <c r="U655" t="n">
        <v>1</v>
      </c>
    </row>
    <row r="656">
      <c r="A656" t="inlineStr">
        <is>
          <t>2</t>
        </is>
      </c>
      <c r="B656" t="inlineStr">
        <is>
          <t>Plan Talento</t>
        </is>
      </c>
      <c r="C656" t="inlineStr">
        <is>
          <t>GESTIÓN Y DESARROLLO DEL TALENTO HUMANO</t>
        </is>
      </c>
      <c r="D656" t="inlineStr">
        <is>
          <t>Mensual</t>
        </is>
      </c>
      <c r="E656" t="inlineStr">
        <is>
          <t>Positivo</t>
        </is>
      </c>
      <c r="F656" s="137" t="n">
        <v>45260</v>
      </c>
      <c r="G656" t="n">
        <v>100</v>
      </c>
      <c r="H656" t="n">
        <v>99</v>
      </c>
      <c r="I656" t="n">
        <v>0.99</v>
      </c>
      <c r="J656" t="n">
        <v>0.99</v>
      </c>
      <c r="K656" t="inlineStr">
        <is>
          <t>%</t>
        </is>
      </c>
      <c r="L656" t="inlineStr">
        <is>
          <t>%</t>
        </is>
      </c>
      <c r="M656" t="n">
        <v>2023</v>
      </c>
      <c r="N656" t="inlineStr">
        <is>
          <t>Noviembre</t>
        </is>
      </c>
      <c r="O656" t="inlineStr">
        <is>
          <t>2023-2</t>
        </is>
      </c>
      <c r="P656" t="n">
        <v>0</v>
      </c>
      <c r="Q656" t="n">
        <v>0</v>
      </c>
      <c r="R656" t="n">
        <v>0</v>
      </c>
      <c r="S656" t="inlineStr">
        <is>
          <t>Calidad</t>
        </is>
      </c>
      <c r="T656" t="inlineStr">
        <is>
          <t>2-2023-11-30</t>
        </is>
      </c>
      <c r="U656" t="n">
        <v>1</v>
      </c>
    </row>
    <row r="657">
      <c r="A657" t="inlineStr">
        <is>
          <t>2</t>
        </is>
      </c>
      <c r="B657" t="inlineStr">
        <is>
          <t>Plan Talento</t>
        </is>
      </c>
      <c r="C657" t="inlineStr">
        <is>
          <t>GESTIÓN Y DESARROLLO DEL TALENTO HUMANO</t>
        </is>
      </c>
      <c r="D657" t="inlineStr">
        <is>
          <t>Mensual</t>
        </is>
      </c>
      <c r="E657" t="inlineStr">
        <is>
          <t>Positivo</t>
        </is>
      </c>
      <c r="F657" s="137" t="n">
        <v>45291</v>
      </c>
      <c r="G657" t="n">
        <v>100</v>
      </c>
      <c r="H657" t="n">
        <v>100</v>
      </c>
      <c r="I657" t="n">
        <v>1</v>
      </c>
      <c r="J657" t="n">
        <v>1</v>
      </c>
      <c r="K657" t="inlineStr">
        <is>
          <t>%</t>
        </is>
      </c>
      <c r="L657" t="inlineStr">
        <is>
          <t>%</t>
        </is>
      </c>
      <c r="M657" t="n">
        <v>2023</v>
      </c>
      <c r="N657" t="inlineStr">
        <is>
          <t>Diciembre</t>
        </is>
      </c>
      <c r="O657" t="inlineStr">
        <is>
          <t>2023-2</t>
        </is>
      </c>
      <c r="P657" t="n">
        <v>0</v>
      </c>
      <c r="Q657" t="n">
        <v>0</v>
      </c>
      <c r="R657" t="n">
        <v>1</v>
      </c>
      <c r="S657" t="inlineStr">
        <is>
          <t>Trasformación_Organizacional</t>
        </is>
      </c>
      <c r="T657" t="inlineStr">
        <is>
          <t>2-2023-12-31</t>
        </is>
      </c>
      <c r="U657" t="n">
        <v>1</v>
      </c>
    </row>
    <row r="658">
      <c r="A658" t="inlineStr">
        <is>
          <t>200</t>
        </is>
      </c>
      <c r="B658" t="inlineStr">
        <is>
          <t>Nivel de efectividad de las capacitaciones</t>
        </is>
      </c>
      <c r="C658" t="inlineStr">
        <is>
          <t>GESTIÓN Y DESARROLLO DEL TALENTO HUMANO</t>
        </is>
      </c>
      <c r="D658" t="inlineStr">
        <is>
          <t>Anual</t>
        </is>
      </c>
      <c r="E658" t="inlineStr">
        <is>
          <t>Positivo</t>
        </is>
      </c>
      <c r="F658" s="137" t="n">
        <v>45291</v>
      </c>
      <c r="H658" t="n">
        <v>90</v>
      </c>
      <c r="I658" t="n">
        <v>0.9</v>
      </c>
      <c r="K658" t="inlineStr">
        <is>
          <t>Linea Base</t>
        </is>
      </c>
      <c r="L658" t="inlineStr">
        <is>
          <t>%</t>
        </is>
      </c>
      <c r="M658" t="n">
        <v>2023</v>
      </c>
      <c r="N658" t="inlineStr">
        <is>
          <t>Diciembre</t>
        </is>
      </c>
      <c r="O658" t="inlineStr">
        <is>
          <t>2023-2</t>
        </is>
      </c>
      <c r="P658" t="n">
        <v>0</v>
      </c>
      <c r="Q658" t="n">
        <v>0</v>
      </c>
      <c r="R658" t="n">
        <v>1</v>
      </c>
      <c r="S658" t="inlineStr">
        <is>
          <t>Trasformación_Organizacional</t>
        </is>
      </c>
      <c r="T658" t="inlineStr">
        <is>
          <t>200-2023-12-31</t>
        </is>
      </c>
      <c r="U658" t="n">
        <v>1</v>
      </c>
    </row>
    <row r="659">
      <c r="A659" t="inlineStr">
        <is>
          <t>200</t>
        </is>
      </c>
      <c r="B659" t="inlineStr">
        <is>
          <t>Nivel de efectividad de las capacitaciones</t>
        </is>
      </c>
      <c r="C659" t="inlineStr">
        <is>
          <t>GESTIÓN Y DESARROLLO DEL TALENTO HUMANO</t>
        </is>
      </c>
      <c r="D659" t="inlineStr">
        <is>
          <t>Anual</t>
        </is>
      </c>
      <c r="E659" t="inlineStr">
        <is>
          <t>Positivo</t>
        </is>
      </c>
      <c r="F659" s="137" t="n">
        <v>45657</v>
      </c>
      <c r="G659" t="n">
        <v>80</v>
      </c>
      <c r="H659" t="n">
        <v>87.40000000000001</v>
      </c>
      <c r="I659" t="n">
        <v>1.0925</v>
      </c>
      <c r="J659" t="n">
        <v>1.0925</v>
      </c>
      <c r="K659" t="inlineStr">
        <is>
          <t>Linea Base</t>
        </is>
      </c>
      <c r="L659" t="inlineStr">
        <is>
          <t>%</t>
        </is>
      </c>
      <c r="M659" t="n">
        <v>2024</v>
      </c>
      <c r="N659" t="inlineStr">
        <is>
          <t>Diciembre</t>
        </is>
      </c>
      <c r="O659" t="inlineStr">
        <is>
          <t>2024-2</t>
        </is>
      </c>
      <c r="P659" t="n">
        <v>0</v>
      </c>
      <c r="Q659" t="n">
        <v>0</v>
      </c>
      <c r="R659" t="n">
        <v>0</v>
      </c>
      <c r="S659" t="inlineStr">
        <is>
          <t>Trasformación_Organizacional</t>
        </is>
      </c>
      <c r="T659" t="inlineStr">
        <is>
          <t>200-2024-12-31</t>
        </is>
      </c>
      <c r="U659" t="n">
        <v>1</v>
      </c>
    </row>
    <row r="660">
      <c r="A660" t="inlineStr">
        <is>
          <t>200</t>
        </is>
      </c>
      <c r="B660" t="inlineStr">
        <is>
          <t>Nivel de efectividad de las capacitaciones</t>
        </is>
      </c>
      <c r="C660" t="inlineStr">
        <is>
          <t>GESTIÓN Y DESARROLLO DEL TALENTO HUMANO</t>
        </is>
      </c>
      <c r="D660" t="inlineStr">
        <is>
          <t>Anual</t>
        </is>
      </c>
      <c r="E660" t="inlineStr">
        <is>
          <t>Positivo</t>
        </is>
      </c>
      <c r="F660" s="137" t="n">
        <v>46022</v>
      </c>
      <c r="G660" t="n">
        <v>87</v>
      </c>
      <c r="H660" t="inlineStr">
        <is>
          <t>90.85</t>
        </is>
      </c>
      <c r="I660" t="n">
        <v>1.044252873563218</v>
      </c>
      <c r="J660" t="n">
        <v>1.044252873563218</v>
      </c>
      <c r="K660" t="inlineStr">
        <is>
          <t>87.0%</t>
        </is>
      </c>
      <c r="L660" t="inlineStr">
        <is>
          <t>90.85%</t>
        </is>
      </c>
      <c r="M660" t="n">
        <v>2025</v>
      </c>
      <c r="N660" t="inlineStr">
        <is>
          <t>Diciembre</t>
        </is>
      </c>
      <c r="O660" t="inlineStr">
        <is>
          <t>2025-2</t>
        </is>
      </c>
      <c r="P660" t="n">
        <v>2</v>
      </c>
      <c r="Q660" t="n">
        <v>2</v>
      </c>
      <c r="R660" t="n">
        <v>1</v>
      </c>
      <c r="S660" t="inlineStr">
        <is>
          <t>Transformación_Organizacional</t>
        </is>
      </c>
      <c r="T660" t="inlineStr">
        <is>
          <t>200-2025-12-31</t>
        </is>
      </c>
      <c r="U660" t="n">
        <v>31</v>
      </c>
    </row>
    <row r="661">
      <c r="A661" t="inlineStr">
        <is>
          <t>202</t>
        </is>
      </c>
      <c r="B661" t="inlineStr">
        <is>
          <t>Great Place to Work</t>
        </is>
      </c>
      <c r="C661" t="inlineStr">
        <is>
          <t>GESTIÓN Y DESARROLLO DEL TALENTO HUMANO</t>
        </is>
      </c>
      <c r="D661" t="inlineStr">
        <is>
          <t>Anual</t>
        </is>
      </c>
      <c r="E661" t="inlineStr">
        <is>
          <t>Positivo</t>
        </is>
      </c>
      <c r="F661" s="137" t="n">
        <v>45291</v>
      </c>
      <c r="G661" t="n">
        <v>66</v>
      </c>
      <c r="H661" t="n">
        <v>64.7</v>
      </c>
      <c r="I661" t="n">
        <v>0.9803030303030303</v>
      </c>
      <c r="J661" t="n">
        <v>0.9803030303030303</v>
      </c>
      <c r="K661" t="inlineStr">
        <is>
          <t>Linea Base</t>
        </is>
      </c>
      <c r="L661" t="inlineStr">
        <is>
          <t>%</t>
        </is>
      </c>
      <c r="M661" t="n">
        <v>2023</v>
      </c>
      <c r="N661" t="inlineStr">
        <is>
          <t>Diciembre</t>
        </is>
      </c>
      <c r="O661" t="inlineStr">
        <is>
          <t>2023-2</t>
        </is>
      </c>
      <c r="P661" t="n">
        <v>1</v>
      </c>
      <c r="Q661" t="n">
        <v>1</v>
      </c>
      <c r="R661" t="n">
        <v>1</v>
      </c>
      <c r="S661" t="inlineStr">
        <is>
          <t>Trasformación_Organizacional</t>
        </is>
      </c>
      <c r="T661" t="inlineStr">
        <is>
          <t>202-2023-12-31</t>
        </is>
      </c>
      <c r="U661" t="n">
        <v>1</v>
      </c>
    </row>
    <row r="662">
      <c r="A662" t="inlineStr">
        <is>
          <t>202</t>
        </is>
      </c>
      <c r="B662" t="inlineStr">
        <is>
          <t>Great Place to Work</t>
        </is>
      </c>
      <c r="C662" t="inlineStr">
        <is>
          <t>GESTIÓN Y DESARROLLO DEL TALENTO HUMANO</t>
        </is>
      </c>
      <c r="D662" t="inlineStr">
        <is>
          <t>Anual</t>
        </is>
      </c>
      <c r="E662" t="inlineStr">
        <is>
          <t>Positivo</t>
        </is>
      </c>
      <c r="F662" s="137" t="n">
        <v>45657</v>
      </c>
      <c r="G662" t="n">
        <v>0</v>
      </c>
      <c r="M662" t="n">
        <v>2024</v>
      </c>
      <c r="N662" t="inlineStr">
        <is>
          <t>Diciembre</t>
        </is>
      </c>
      <c r="O662" t="inlineStr">
        <is>
          <t>2024-2</t>
        </is>
      </c>
      <c r="P662" t="n">
        <v>1</v>
      </c>
      <c r="Q662" t="n">
        <v>1</v>
      </c>
      <c r="R662" t="n">
        <v>0</v>
      </c>
      <c r="S662" t="inlineStr">
        <is>
          <t>Trasformación_Organizacional</t>
        </is>
      </c>
      <c r="T662" t="inlineStr">
        <is>
          <t>202-2024-12-31</t>
        </is>
      </c>
      <c r="U662" t="n">
        <v>1</v>
      </c>
    </row>
    <row r="663">
      <c r="A663" t="inlineStr">
        <is>
          <t>202</t>
        </is>
      </c>
      <c r="B663" t="inlineStr">
        <is>
          <t>Great Place to Work</t>
        </is>
      </c>
      <c r="C663" t="inlineStr">
        <is>
          <t>GESTIÓN Y DESARROLLO DEL TALENTO HUMANO</t>
        </is>
      </c>
      <c r="D663" t="inlineStr">
        <is>
          <t>Anual</t>
        </is>
      </c>
      <c r="E663" t="inlineStr">
        <is>
          <t>Positivo</t>
        </is>
      </c>
      <c r="F663" s="137" t="n">
        <v>46022</v>
      </c>
      <c r="G663" t="n">
        <v>68.7</v>
      </c>
      <c r="H663" t="inlineStr">
        <is>
          <t>81</t>
        </is>
      </c>
      <c r="I663" t="n">
        <v>1.179039301310044</v>
      </c>
      <c r="J663" t="n">
        <v>1.179039301310044</v>
      </c>
      <c r="K663" t="inlineStr">
        <is>
          <t>68.7%</t>
        </is>
      </c>
      <c r="L663" t="inlineStr">
        <is>
          <t>81.0%</t>
        </is>
      </c>
      <c r="M663" t="n">
        <v>2025</v>
      </c>
      <c r="N663" t="inlineStr">
        <is>
          <t>Diciembre</t>
        </is>
      </c>
      <c r="O663" t="inlineStr">
        <is>
          <t>2025-2</t>
        </is>
      </c>
      <c r="P663" t="n">
        <v>2</v>
      </c>
      <c r="Q663" t="n">
        <v>2</v>
      </c>
      <c r="R663" t="n">
        <v>1</v>
      </c>
      <c r="S663" t="inlineStr">
        <is>
          <t>Transformación_Organizacional</t>
        </is>
      </c>
      <c r="T663" t="inlineStr">
        <is>
          <t>202-2025-12-31</t>
        </is>
      </c>
      <c r="U663" t="n">
        <v>31</v>
      </c>
    </row>
    <row r="664">
      <c r="A664" t="inlineStr">
        <is>
          <t>203</t>
        </is>
      </c>
      <c r="B664" t="inlineStr">
        <is>
          <t>Cumplimiento de Ingresos</t>
        </is>
      </c>
      <c r="C664" t="inlineStr">
        <is>
          <t>Planeación Financiera</t>
        </is>
      </c>
      <c r="D664" t="inlineStr">
        <is>
          <t>Semestral</t>
        </is>
      </c>
      <c r="E664" t="inlineStr">
        <is>
          <t>Positivo</t>
        </is>
      </c>
      <c r="F664" s="137" t="n">
        <v>44742</v>
      </c>
      <c r="G664" t="n">
        <v>113672</v>
      </c>
      <c r="H664" t="n">
        <v>119144</v>
      </c>
      <c r="I664" t="n">
        <v>1.048138503765219</v>
      </c>
      <c r="J664" t="n">
        <v>1.048138503765219</v>
      </c>
      <c r="K664" t="inlineStr">
        <is>
          <t>$</t>
        </is>
      </c>
      <c r="L664" t="inlineStr">
        <is>
          <t>$</t>
        </is>
      </c>
      <c r="M664" t="n">
        <v>2022</v>
      </c>
      <c r="N664" t="inlineStr">
        <is>
          <t>Junio</t>
        </is>
      </c>
      <c r="O664" t="inlineStr">
        <is>
          <t>2022-1</t>
        </is>
      </c>
      <c r="P664" t="n">
        <v>0</v>
      </c>
      <c r="Q664" t="n">
        <v>0</v>
      </c>
      <c r="R664" t="n">
        <v>0</v>
      </c>
      <c r="S664" t="inlineStr">
        <is>
          <t>Trasformación_Organizacional</t>
        </is>
      </c>
      <c r="T664" t="inlineStr">
        <is>
          <t>203-2022-06-30</t>
        </is>
      </c>
      <c r="U664" t="n">
        <v>1</v>
      </c>
    </row>
    <row r="665">
      <c r="A665" t="inlineStr">
        <is>
          <t>203</t>
        </is>
      </c>
      <c r="B665" t="inlineStr">
        <is>
          <t>Cumplimiento de Ingresos</t>
        </is>
      </c>
      <c r="C665" t="inlineStr">
        <is>
          <t>Planeación Financiera</t>
        </is>
      </c>
      <c r="D665" t="inlineStr">
        <is>
          <t>Semestral</t>
        </is>
      </c>
      <c r="E665" t="inlineStr">
        <is>
          <t>Positivo</t>
        </is>
      </c>
      <c r="F665" s="137" t="n">
        <v>44926</v>
      </c>
      <c r="G665" t="n">
        <v>224440</v>
      </c>
      <c r="H665" t="n">
        <v>240882</v>
      </c>
      <c r="I665" t="n">
        <v>1.099035822620251</v>
      </c>
      <c r="J665" t="n">
        <v>1.099035822620251</v>
      </c>
      <c r="K665" t="inlineStr">
        <is>
          <t>$</t>
        </is>
      </c>
      <c r="L665" t="inlineStr">
        <is>
          <t>$</t>
        </is>
      </c>
      <c r="M665" t="n">
        <v>2022</v>
      </c>
      <c r="N665" t="inlineStr">
        <is>
          <t>Diciembre</t>
        </is>
      </c>
      <c r="O665" t="inlineStr">
        <is>
          <t>2022-2</t>
        </is>
      </c>
      <c r="P665" t="n">
        <v>0</v>
      </c>
      <c r="Q665" t="n">
        <v>0</v>
      </c>
      <c r="R665" t="n">
        <v>0</v>
      </c>
      <c r="S665" t="inlineStr">
        <is>
          <t>Trasformación_Organizacional</t>
        </is>
      </c>
      <c r="T665" t="inlineStr">
        <is>
          <t>203-2022-12-31</t>
        </is>
      </c>
      <c r="U665" t="n">
        <v>1</v>
      </c>
    </row>
    <row r="666">
      <c r="A666" t="inlineStr">
        <is>
          <t>203</t>
        </is>
      </c>
      <c r="B666" t="inlineStr">
        <is>
          <t>Cumplimiento de Ingresos</t>
        </is>
      </c>
      <c r="C666" t="inlineStr">
        <is>
          <t>Planeación Financiera</t>
        </is>
      </c>
      <c r="D666" t="inlineStr">
        <is>
          <t>Semestral</t>
        </is>
      </c>
      <c r="E666" t="inlineStr">
        <is>
          <t>Positivo</t>
        </is>
      </c>
      <c r="F666" s="137" t="n">
        <v>45107</v>
      </c>
      <c r="G666" t="n">
        <v>123465.69986</v>
      </c>
      <c r="H666" t="n">
        <v>129185.069909</v>
      </c>
      <c r="I666" t="n">
        <v>1.046323554278519</v>
      </c>
      <c r="J666" t="n">
        <v>1.046323554278519</v>
      </c>
      <c r="K666" t="inlineStr">
        <is>
          <t>$</t>
        </is>
      </c>
      <c r="L666" t="inlineStr">
        <is>
          <t>$</t>
        </is>
      </c>
      <c r="M666" t="n">
        <v>2023</v>
      </c>
      <c r="N666" t="inlineStr">
        <is>
          <t>Junio</t>
        </is>
      </c>
      <c r="O666" t="inlineStr">
        <is>
          <t>2023-1</t>
        </is>
      </c>
      <c r="P666" t="n">
        <v>0</v>
      </c>
      <c r="Q666" t="n">
        <v>0</v>
      </c>
      <c r="R666" t="n">
        <v>1</v>
      </c>
      <c r="S666" t="inlineStr">
        <is>
          <t>Sostenibilidad</t>
        </is>
      </c>
      <c r="T666" t="inlineStr">
        <is>
          <t>203-2023-06-30</t>
        </is>
      </c>
      <c r="U666" t="n">
        <v>1</v>
      </c>
    </row>
    <row r="667">
      <c r="A667" t="inlineStr">
        <is>
          <t>203</t>
        </is>
      </c>
      <c r="B667" t="inlineStr">
        <is>
          <t>Cumplimiento de Ingresos</t>
        </is>
      </c>
      <c r="C667" t="inlineStr">
        <is>
          <t>Planeación Financiera</t>
        </is>
      </c>
      <c r="D667" t="inlineStr">
        <is>
          <t>Semestral</t>
        </is>
      </c>
      <c r="E667" t="inlineStr">
        <is>
          <t>Positivo</t>
        </is>
      </c>
      <c r="F667" s="137" t="n">
        <v>45291</v>
      </c>
      <c r="G667" t="n">
        <v>264844.439276</v>
      </c>
      <c r="H667" t="n">
        <v>273867.050928</v>
      </c>
      <c r="I667" t="n">
        <v>1.034067589550549</v>
      </c>
      <c r="J667" t="n">
        <v>1.034067589550549</v>
      </c>
      <c r="K667" t="inlineStr">
        <is>
          <t>$</t>
        </is>
      </c>
      <c r="L667" t="inlineStr">
        <is>
          <t>$</t>
        </is>
      </c>
      <c r="M667" t="n">
        <v>2023</v>
      </c>
      <c r="N667" t="inlineStr">
        <is>
          <t>Diciembre</t>
        </is>
      </c>
      <c r="O667" t="inlineStr">
        <is>
          <t>2023-2</t>
        </is>
      </c>
      <c r="P667" t="n">
        <v>0</v>
      </c>
      <c r="Q667" t="n">
        <v>0</v>
      </c>
      <c r="R667" t="n">
        <v>1</v>
      </c>
      <c r="S667" t="inlineStr">
        <is>
          <t>Sostenibilidad</t>
        </is>
      </c>
      <c r="T667" t="inlineStr">
        <is>
          <t>203-2023-12-31</t>
        </is>
      </c>
      <c r="U667" t="n">
        <v>1</v>
      </c>
    </row>
    <row r="668">
      <c r="A668" t="inlineStr">
        <is>
          <t>203</t>
        </is>
      </c>
      <c r="B668" t="inlineStr">
        <is>
          <t>Cumplimiento de Ingresos</t>
        </is>
      </c>
      <c r="C668" t="inlineStr">
        <is>
          <t>Planeación Financiera</t>
        </is>
      </c>
      <c r="D668" t="inlineStr">
        <is>
          <t>Semestral</t>
        </is>
      </c>
      <c r="E668" t="inlineStr">
        <is>
          <t>Positivo</t>
        </is>
      </c>
      <c r="F668" s="137" t="n">
        <v>45473</v>
      </c>
      <c r="G668" t="n">
        <v>142872.258333</v>
      </c>
      <c r="H668" t="n">
        <v>145741.716934</v>
      </c>
      <c r="I668" t="n">
        <v>1.020084085143471</v>
      </c>
      <c r="J668" t="n">
        <v>1.020084085143471</v>
      </c>
      <c r="K668" t="inlineStr">
        <is>
          <t>$</t>
        </is>
      </c>
      <c r="L668" t="inlineStr">
        <is>
          <t>$</t>
        </is>
      </c>
      <c r="M668" t="n">
        <v>2024</v>
      </c>
      <c r="N668" t="inlineStr">
        <is>
          <t>Junio</t>
        </is>
      </c>
      <c r="O668" t="inlineStr">
        <is>
          <t>2024-1</t>
        </is>
      </c>
      <c r="P668" t="n">
        <v>0</v>
      </c>
      <c r="Q668" t="n">
        <v>0</v>
      </c>
      <c r="R668" t="n">
        <v>1</v>
      </c>
      <c r="S668" t="inlineStr">
        <is>
          <t>Sostenibilidad</t>
        </is>
      </c>
      <c r="T668" t="inlineStr">
        <is>
          <t>203-2024-06-30</t>
        </is>
      </c>
      <c r="U668" t="n">
        <v>1</v>
      </c>
    </row>
    <row r="669">
      <c r="A669" t="inlineStr">
        <is>
          <t>203</t>
        </is>
      </c>
      <c r="B669" t="inlineStr">
        <is>
          <t>Cumplimiento de Ingresos</t>
        </is>
      </c>
      <c r="C669" t="inlineStr">
        <is>
          <t>Planeación Financiera</t>
        </is>
      </c>
      <c r="D669" t="inlineStr">
        <is>
          <t>Semestral</t>
        </is>
      </c>
      <c r="E669" t="inlineStr">
        <is>
          <t>Positivo</t>
        </is>
      </c>
      <c r="F669" s="137" t="n">
        <v>45657</v>
      </c>
      <c r="G669" t="n">
        <v>289638.45267</v>
      </c>
      <c r="H669" t="n">
        <v>297867.121929</v>
      </c>
      <c r="I669" t="n">
        <v>1.028410140929648</v>
      </c>
      <c r="J669" t="n">
        <v>1.028410140929648</v>
      </c>
      <c r="K669" t="inlineStr">
        <is>
          <t>$</t>
        </is>
      </c>
      <c r="L669" t="inlineStr">
        <is>
          <t>$</t>
        </is>
      </c>
      <c r="M669" t="n">
        <v>2024</v>
      </c>
      <c r="N669" t="inlineStr">
        <is>
          <t>Diciembre</t>
        </is>
      </c>
      <c r="O669" t="inlineStr">
        <is>
          <t>2024-2</t>
        </is>
      </c>
      <c r="P669" t="n">
        <v>0</v>
      </c>
      <c r="Q669" t="n">
        <v>0</v>
      </c>
      <c r="R669" t="n">
        <v>0</v>
      </c>
      <c r="S669" t="inlineStr">
        <is>
          <t>Sostenibilidad</t>
        </is>
      </c>
      <c r="T669" t="inlineStr">
        <is>
          <t>203-2024-12-31</t>
        </is>
      </c>
      <c r="U669" t="n">
        <v>1</v>
      </c>
    </row>
    <row r="670">
      <c r="A670" t="inlineStr">
        <is>
          <t>203</t>
        </is>
      </c>
      <c r="B670" t="inlineStr">
        <is>
          <t>Cumplimiento de Ingresos</t>
        </is>
      </c>
      <c r="C670" t="inlineStr">
        <is>
          <t>Planeación Financiera</t>
        </is>
      </c>
      <c r="D670" t="inlineStr">
        <is>
          <t>Semestral</t>
        </is>
      </c>
      <c r="E670" t="inlineStr">
        <is>
          <t>Positivo</t>
        </is>
      </c>
      <c r="F670" s="137" t="n">
        <v>45838</v>
      </c>
      <c r="G670" t="n">
        <v>95</v>
      </c>
      <c r="H670" t="inlineStr">
        <is>
          <t>111.77</t>
        </is>
      </c>
      <c r="I670" t="n">
        <v>1.176526315789474</v>
      </c>
      <c r="J670" t="n">
        <v>1.176526315789474</v>
      </c>
      <c r="K670" t="inlineStr">
        <is>
          <t>95.0%</t>
        </is>
      </c>
      <c r="L670" t="inlineStr">
        <is>
          <t>111.77%</t>
        </is>
      </c>
      <c r="M670" t="n">
        <v>2025</v>
      </c>
      <c r="N670" t="inlineStr">
        <is>
          <t>Junio</t>
        </is>
      </c>
      <c r="O670" t="inlineStr">
        <is>
          <t>2025-1</t>
        </is>
      </c>
      <c r="P670" t="n">
        <v>2</v>
      </c>
      <c r="Q670" t="n">
        <v>2</v>
      </c>
      <c r="R670" t="n">
        <v>1</v>
      </c>
      <c r="S670" t="inlineStr">
        <is>
          <t>Sostenibilidad</t>
        </is>
      </c>
      <c r="T670" t="inlineStr">
        <is>
          <t>203-2025-06-30</t>
        </is>
      </c>
      <c r="U670" t="n">
        <v>30</v>
      </c>
    </row>
    <row r="671">
      <c r="A671" t="inlineStr">
        <is>
          <t>203</t>
        </is>
      </c>
      <c r="B671" t="inlineStr">
        <is>
          <t>Cumplimiento de Ingresos</t>
        </is>
      </c>
      <c r="C671" t="inlineStr">
        <is>
          <t>Planeación Financiera</t>
        </is>
      </c>
      <c r="D671" t="inlineStr">
        <is>
          <t>Semestral</t>
        </is>
      </c>
      <c r="E671" t="inlineStr">
        <is>
          <t>Positivo</t>
        </is>
      </c>
      <c r="F671" s="137" t="n">
        <v>46022</v>
      </c>
      <c r="G671" t="n">
        <v>95</v>
      </c>
      <c r="H671" t="inlineStr">
        <is>
          <t>111.33</t>
        </is>
      </c>
      <c r="I671" t="n">
        <v>1.171894736842105</v>
      </c>
      <c r="J671" t="n">
        <v>1.171894736842105</v>
      </c>
      <c r="K671" t="inlineStr">
        <is>
          <t>95.0%</t>
        </is>
      </c>
      <c r="L671" t="inlineStr">
        <is>
          <t>111.33%</t>
        </is>
      </c>
      <c r="M671" t="n">
        <v>2025</v>
      </c>
      <c r="N671" t="inlineStr">
        <is>
          <t>Diciembre</t>
        </is>
      </c>
      <c r="O671" t="inlineStr">
        <is>
          <t>2025-2</t>
        </is>
      </c>
      <c r="P671" t="n">
        <v>2</v>
      </c>
      <c r="Q671" t="n">
        <v>2</v>
      </c>
      <c r="R671" t="n">
        <v>1</v>
      </c>
      <c r="S671" t="inlineStr">
        <is>
          <t>Sostenibilidad</t>
        </is>
      </c>
      <c r="T671" t="inlineStr">
        <is>
          <t>203-2025-12-31</t>
        </is>
      </c>
      <c r="U671" t="n">
        <v>31</v>
      </c>
    </row>
    <row r="672">
      <c r="A672" t="inlineStr">
        <is>
          <t>204</t>
        </is>
      </c>
      <c r="B672" t="inlineStr">
        <is>
          <t>Caja</t>
        </is>
      </c>
      <c r="C672" t="inlineStr">
        <is>
          <t>Planeación Financiera</t>
        </is>
      </c>
      <c r="D672" t="inlineStr">
        <is>
          <t>Semestral</t>
        </is>
      </c>
      <c r="E672" t="inlineStr">
        <is>
          <t>Positivo</t>
        </is>
      </c>
      <c r="F672" s="137" t="n">
        <v>44742</v>
      </c>
      <c r="G672" t="n">
        <v>58804</v>
      </c>
      <c r="H672" t="n">
        <v>37101</v>
      </c>
      <c r="I672" t="n">
        <v>0.6309264675872389</v>
      </c>
      <c r="J672" t="n">
        <v>0.6309264675872389</v>
      </c>
      <c r="K672" t="inlineStr">
        <is>
          <t>$</t>
        </is>
      </c>
      <c r="L672" t="inlineStr">
        <is>
          <t>$</t>
        </is>
      </c>
      <c r="M672" t="n">
        <v>2022</v>
      </c>
      <c r="N672" t="inlineStr">
        <is>
          <t>Junio</t>
        </is>
      </c>
      <c r="O672" t="inlineStr">
        <is>
          <t>2022-1</t>
        </is>
      </c>
      <c r="P672" t="n">
        <v>0</v>
      </c>
      <c r="Q672" t="n">
        <v>0</v>
      </c>
      <c r="R672" t="n">
        <v>0</v>
      </c>
      <c r="S672" t="inlineStr">
        <is>
          <t>Sostenibilidad</t>
        </is>
      </c>
      <c r="T672" t="inlineStr">
        <is>
          <t>204-2022-06-30</t>
        </is>
      </c>
      <c r="U672" t="n">
        <v>1</v>
      </c>
    </row>
    <row r="673">
      <c r="A673" t="inlineStr">
        <is>
          <t>204</t>
        </is>
      </c>
      <c r="B673" t="inlineStr">
        <is>
          <t>Caja</t>
        </is>
      </c>
      <c r="C673" t="inlineStr">
        <is>
          <t>Planeación Financiera</t>
        </is>
      </c>
      <c r="D673" t="inlineStr">
        <is>
          <t>Semestral</t>
        </is>
      </c>
      <c r="E673" t="inlineStr">
        <is>
          <t>Positivo</t>
        </is>
      </c>
      <c r="F673" s="137" t="n">
        <v>44925</v>
      </c>
      <c r="G673" t="n">
        <v>82987</v>
      </c>
      <c r="H673" t="n">
        <v>18386</v>
      </c>
      <c r="I673" t="n">
        <v>0.2215527733259426</v>
      </c>
      <c r="J673" t="n">
        <v>0.2215527733259426</v>
      </c>
      <c r="K673" t="inlineStr">
        <is>
          <t>$</t>
        </is>
      </c>
      <c r="L673" t="inlineStr">
        <is>
          <t>$</t>
        </is>
      </c>
      <c r="M673" t="n">
        <v>2022</v>
      </c>
      <c r="N673" t="inlineStr">
        <is>
          <t>Diciembre</t>
        </is>
      </c>
      <c r="O673" t="inlineStr">
        <is>
          <t>2022-2</t>
        </is>
      </c>
      <c r="P673" t="n">
        <v>0</v>
      </c>
      <c r="Q673" t="n">
        <v>0</v>
      </c>
      <c r="R673" t="n">
        <v>0</v>
      </c>
      <c r="S673" t="inlineStr">
        <is>
          <t>Sostenibilidad</t>
        </is>
      </c>
      <c r="T673" t="inlineStr">
        <is>
          <t>204-2022-12-30</t>
        </is>
      </c>
      <c r="U673" t="n">
        <v>1</v>
      </c>
    </row>
    <row r="674">
      <c r="A674" t="inlineStr">
        <is>
          <t>204</t>
        </is>
      </c>
      <c r="B674" t="inlineStr">
        <is>
          <t>Caja</t>
        </is>
      </c>
      <c r="C674" t="inlineStr">
        <is>
          <t>Planeación Financiera</t>
        </is>
      </c>
      <c r="D674" t="inlineStr">
        <is>
          <t>Semestral</t>
        </is>
      </c>
      <c r="E674" t="inlineStr">
        <is>
          <t>Positivo</t>
        </is>
      </c>
      <c r="F674" s="137" t="n">
        <v>45107</v>
      </c>
      <c r="G674" t="n">
        <v>8772.795634</v>
      </c>
      <c r="H674" t="n">
        <v>17085.606216</v>
      </c>
      <c r="I674" t="n">
        <v>1.3</v>
      </c>
      <c r="J674" t="n">
        <v>1.947566879340347</v>
      </c>
      <c r="K674" t="inlineStr">
        <is>
          <t>$</t>
        </is>
      </c>
      <c r="L674" t="inlineStr">
        <is>
          <t>$</t>
        </is>
      </c>
      <c r="M674" t="n">
        <v>2023</v>
      </c>
      <c r="N674" t="inlineStr">
        <is>
          <t>Junio</t>
        </is>
      </c>
      <c r="O674" t="inlineStr">
        <is>
          <t>2023-1</t>
        </is>
      </c>
      <c r="P674" t="n">
        <v>0</v>
      </c>
      <c r="Q674" t="n">
        <v>0</v>
      </c>
      <c r="R674" t="n">
        <v>1</v>
      </c>
      <c r="S674" t="inlineStr">
        <is>
          <t>Sostenibilidad</t>
        </is>
      </c>
      <c r="T674" t="inlineStr">
        <is>
          <t>204-2023-06-30</t>
        </is>
      </c>
      <c r="U674" t="n">
        <v>1</v>
      </c>
    </row>
    <row r="675">
      <c r="A675" t="inlineStr">
        <is>
          <t>204</t>
        </is>
      </c>
      <c r="B675" t="inlineStr">
        <is>
          <t>Caja</t>
        </is>
      </c>
      <c r="C675" t="inlineStr">
        <is>
          <t>Planeación Financiera</t>
        </is>
      </c>
      <c r="D675" t="inlineStr">
        <is>
          <t>Semestral</t>
        </is>
      </c>
      <c r="E675" t="inlineStr">
        <is>
          <t>Positivo</t>
        </is>
      </c>
      <c r="F675" s="137" t="n">
        <v>45291</v>
      </c>
      <c r="G675" t="n">
        <v>86846.60702431656</v>
      </c>
      <c r="H675" t="n">
        <v>141016.762899</v>
      </c>
      <c r="I675" t="n">
        <v>1.3</v>
      </c>
      <c r="J675" t="n">
        <v>1.623745218503655</v>
      </c>
      <c r="K675" t="inlineStr">
        <is>
          <t>$</t>
        </is>
      </c>
      <c r="L675" t="inlineStr">
        <is>
          <t>$</t>
        </is>
      </c>
      <c r="M675" t="n">
        <v>2023</v>
      </c>
      <c r="N675" t="inlineStr">
        <is>
          <t>Diciembre</t>
        </is>
      </c>
      <c r="O675" t="inlineStr">
        <is>
          <t>2023-2</t>
        </is>
      </c>
      <c r="P675" t="n">
        <v>0</v>
      </c>
      <c r="Q675" t="n">
        <v>0</v>
      </c>
      <c r="R675" t="n">
        <v>1</v>
      </c>
      <c r="S675" t="inlineStr">
        <is>
          <t>Sostenibilidad</t>
        </is>
      </c>
      <c r="T675" t="inlineStr">
        <is>
          <t>204-2023-12-31</t>
        </is>
      </c>
      <c r="U675" t="n">
        <v>1</v>
      </c>
    </row>
    <row r="676">
      <c r="A676" t="inlineStr">
        <is>
          <t>204</t>
        </is>
      </c>
      <c r="B676" t="inlineStr">
        <is>
          <t>Caja</t>
        </is>
      </c>
      <c r="C676" t="inlineStr">
        <is>
          <t>Planeación Financiera</t>
        </is>
      </c>
      <c r="D676" t="inlineStr">
        <is>
          <t>Semestral</t>
        </is>
      </c>
      <c r="E676" t="inlineStr">
        <is>
          <t>Positivo</t>
        </is>
      </c>
      <c r="F676" s="137" t="n">
        <v>45473</v>
      </c>
      <c r="G676" t="n">
        <v>20714.519158</v>
      </c>
      <c r="H676" t="n">
        <v>27665.037063</v>
      </c>
      <c r="I676" t="n">
        <v>1.3</v>
      </c>
      <c r="J676" t="n">
        <v>1.335538462273004</v>
      </c>
      <c r="K676" t="inlineStr">
        <is>
          <t>$</t>
        </is>
      </c>
      <c r="L676" t="inlineStr">
        <is>
          <t>$</t>
        </is>
      </c>
      <c r="M676" t="n">
        <v>2024</v>
      </c>
      <c r="N676" t="inlineStr">
        <is>
          <t>Junio</t>
        </is>
      </c>
      <c r="O676" t="inlineStr">
        <is>
          <t>2024-1</t>
        </is>
      </c>
      <c r="P676" t="n">
        <v>0</v>
      </c>
      <c r="Q676" t="n">
        <v>0</v>
      </c>
      <c r="R676" t="n">
        <v>1</v>
      </c>
      <c r="S676" t="inlineStr">
        <is>
          <t>Sostenibilidad</t>
        </is>
      </c>
      <c r="T676" t="inlineStr">
        <is>
          <t>204-2024-06-30</t>
        </is>
      </c>
      <c r="U676" t="n">
        <v>1</v>
      </c>
    </row>
    <row r="677">
      <c r="A677" t="inlineStr">
        <is>
          <t>204</t>
        </is>
      </c>
      <c r="B677" t="inlineStr">
        <is>
          <t>Caja</t>
        </is>
      </c>
      <c r="C677" t="inlineStr">
        <is>
          <t>Planeación Financiera</t>
        </is>
      </c>
      <c r="D677" t="inlineStr">
        <is>
          <t>Semestral</t>
        </is>
      </c>
      <c r="E677" t="inlineStr">
        <is>
          <t>Positivo</t>
        </is>
      </c>
      <c r="F677" s="137" t="n">
        <v>45657</v>
      </c>
      <c r="G677" t="n">
        <v>122440.821151</v>
      </c>
      <c r="H677" t="n">
        <v>176962.748824</v>
      </c>
      <c r="I677" t="n">
        <v>1.3</v>
      </c>
      <c r="J677" t="n">
        <v>1.445292077923595</v>
      </c>
      <c r="K677" t="inlineStr">
        <is>
          <t>$</t>
        </is>
      </c>
      <c r="L677" t="inlineStr">
        <is>
          <t>$</t>
        </is>
      </c>
      <c r="M677" t="n">
        <v>2024</v>
      </c>
      <c r="N677" t="inlineStr">
        <is>
          <t>Diciembre</t>
        </is>
      </c>
      <c r="O677" t="inlineStr">
        <is>
          <t>2024-2</t>
        </is>
      </c>
      <c r="P677" t="n">
        <v>0</v>
      </c>
      <c r="Q677" t="n">
        <v>0</v>
      </c>
      <c r="R677" t="n">
        <v>0</v>
      </c>
      <c r="S677" t="inlineStr">
        <is>
          <t>Sostenibilidad</t>
        </is>
      </c>
      <c r="T677" t="inlineStr">
        <is>
          <t>204-2024-12-31</t>
        </is>
      </c>
      <c r="U677" t="n">
        <v>1</v>
      </c>
    </row>
    <row r="678">
      <c r="A678" t="inlineStr">
        <is>
          <t>204</t>
        </is>
      </c>
      <c r="B678" t="inlineStr">
        <is>
          <t>Caja</t>
        </is>
      </c>
      <c r="C678" t="inlineStr">
        <is>
          <t>Planeación Financiera</t>
        </is>
      </c>
      <c r="D678" t="inlineStr">
        <is>
          <t>Semestral</t>
        </is>
      </c>
      <c r="E678" t="inlineStr">
        <is>
          <t>Positivo</t>
        </is>
      </c>
      <c r="F678" s="137" t="n">
        <v>45838</v>
      </c>
      <c r="G678" t="n">
        <v>95</v>
      </c>
      <c r="H678" t="inlineStr">
        <is>
          <t>86.89</t>
        </is>
      </c>
      <c r="I678" t="n">
        <v>0.9146315789473685</v>
      </c>
      <c r="J678" t="n">
        <v>0.9146315789473685</v>
      </c>
      <c r="K678" t="inlineStr">
        <is>
          <t>95.0%</t>
        </is>
      </c>
      <c r="L678" t="inlineStr">
        <is>
          <t>86.89%</t>
        </is>
      </c>
      <c r="M678" t="n">
        <v>2025</v>
      </c>
      <c r="N678" t="inlineStr">
        <is>
          <t>Junio</t>
        </is>
      </c>
      <c r="O678" t="inlineStr">
        <is>
          <t>2025-1</t>
        </is>
      </c>
      <c r="P678" t="n">
        <v>2</v>
      </c>
      <c r="Q678" t="n">
        <v>2</v>
      </c>
      <c r="R678" t="n">
        <v>1</v>
      </c>
      <c r="S678" t="inlineStr">
        <is>
          <t>Sostenibilidad</t>
        </is>
      </c>
      <c r="T678" t="inlineStr">
        <is>
          <t>204-2025-06-30</t>
        </is>
      </c>
      <c r="U678" t="n">
        <v>30</v>
      </c>
    </row>
    <row r="679">
      <c r="A679" t="inlineStr">
        <is>
          <t>204</t>
        </is>
      </c>
      <c r="B679" t="inlineStr">
        <is>
          <t>Caja</t>
        </is>
      </c>
      <c r="C679" t="inlineStr">
        <is>
          <t>Planeación Financiera</t>
        </is>
      </c>
      <c r="D679" t="inlineStr">
        <is>
          <t>Semestral</t>
        </is>
      </c>
      <c r="E679" t="inlineStr">
        <is>
          <t>Positivo</t>
        </is>
      </c>
      <c r="F679" s="137" t="n">
        <v>46022</v>
      </c>
      <c r="G679" t="n">
        <v>95</v>
      </c>
      <c r="H679" t="inlineStr">
        <is>
          <t>152.24</t>
        </is>
      </c>
      <c r="I679" t="n">
        <v>1.3</v>
      </c>
      <c r="J679" t="n">
        <v>1.602526315789474</v>
      </c>
      <c r="K679" t="inlineStr">
        <is>
          <t>95.0%</t>
        </is>
      </c>
      <c r="L679" t="inlineStr">
        <is>
          <t>152.24%</t>
        </is>
      </c>
      <c r="M679" t="n">
        <v>2025</v>
      </c>
      <c r="N679" t="inlineStr">
        <is>
          <t>Diciembre</t>
        </is>
      </c>
      <c r="O679" t="inlineStr">
        <is>
          <t>2025-2</t>
        </is>
      </c>
      <c r="P679" t="n">
        <v>2</v>
      </c>
      <c r="Q679" t="n">
        <v>2</v>
      </c>
      <c r="R679" t="n">
        <v>1</v>
      </c>
      <c r="S679" t="inlineStr">
        <is>
          <t>Sostenibilidad</t>
        </is>
      </c>
      <c r="T679" t="inlineStr">
        <is>
          <t>204-2025-12-31</t>
        </is>
      </c>
      <c r="U679" t="n">
        <v>31</v>
      </c>
    </row>
    <row r="680">
      <c r="A680" t="inlineStr">
        <is>
          <t>205</t>
        </is>
      </c>
      <c r="B680" t="inlineStr">
        <is>
          <t>Utilidad Neta</t>
        </is>
      </c>
      <c r="C680" t="inlineStr">
        <is>
          <t>Planeación Financiera</t>
        </is>
      </c>
      <c r="D680" t="inlineStr">
        <is>
          <t>Semestral</t>
        </is>
      </c>
      <c r="E680" t="inlineStr">
        <is>
          <t>Positivo</t>
        </is>
      </c>
      <c r="F680" s="137" t="n">
        <v>44926</v>
      </c>
      <c r="G680" t="n">
        <v>2605</v>
      </c>
      <c r="H680" t="n">
        <v>2605</v>
      </c>
      <c r="I680" t="n">
        <v>1</v>
      </c>
      <c r="J680" t="n">
        <v>1</v>
      </c>
      <c r="K680" t="inlineStr">
        <is>
          <t>$</t>
        </is>
      </c>
      <c r="L680" t="inlineStr">
        <is>
          <t>$</t>
        </is>
      </c>
      <c r="M680" t="n">
        <v>2022</v>
      </c>
      <c r="N680" t="inlineStr">
        <is>
          <t>Diciembre</t>
        </is>
      </c>
      <c r="O680" t="inlineStr">
        <is>
          <t>2022-2</t>
        </is>
      </c>
      <c r="P680" t="n">
        <v>0</v>
      </c>
      <c r="Q680" t="n">
        <v>0</v>
      </c>
      <c r="R680" t="n">
        <v>1</v>
      </c>
      <c r="S680" t="inlineStr">
        <is>
          <t>Sostenibilidad</t>
        </is>
      </c>
      <c r="T680" t="inlineStr">
        <is>
          <t>205-2022-12-31</t>
        </is>
      </c>
      <c r="U680" t="n">
        <v>1</v>
      </c>
    </row>
    <row r="681">
      <c r="A681" t="inlineStr">
        <is>
          <t>205</t>
        </is>
      </c>
      <c r="B681" t="inlineStr">
        <is>
          <t>Utilidad Neta</t>
        </is>
      </c>
      <c r="C681" t="inlineStr">
        <is>
          <t>Planeación Financiera</t>
        </is>
      </c>
      <c r="D681" t="inlineStr">
        <is>
          <t>Semestral</t>
        </is>
      </c>
      <c r="E681" t="inlineStr">
        <is>
          <t>Positivo</t>
        </is>
      </c>
      <c r="F681" s="137" t="n">
        <v>45107</v>
      </c>
      <c r="G681" t="n">
        <v>2622.553994</v>
      </c>
      <c r="H681" t="n">
        <v>4338.419908</v>
      </c>
      <c r="I681" t="n">
        <v>1.3</v>
      </c>
      <c r="J681" t="n">
        <v>1.654272864515139</v>
      </c>
      <c r="K681" t="inlineStr">
        <is>
          <t>$</t>
        </is>
      </c>
      <c r="L681" t="inlineStr">
        <is>
          <t>$</t>
        </is>
      </c>
      <c r="M681" t="n">
        <v>2023</v>
      </c>
      <c r="N681" t="inlineStr">
        <is>
          <t>Junio</t>
        </is>
      </c>
      <c r="O681" t="inlineStr">
        <is>
          <t>2023-1</t>
        </is>
      </c>
      <c r="P681" t="n">
        <v>0</v>
      </c>
      <c r="Q681" t="n">
        <v>0</v>
      </c>
      <c r="R681" t="n">
        <v>1</v>
      </c>
      <c r="S681" t="inlineStr">
        <is>
          <t>Sostenibilidad</t>
        </is>
      </c>
      <c r="T681" t="inlineStr">
        <is>
          <t>205-2023-06-30</t>
        </is>
      </c>
      <c r="U681" t="n">
        <v>1</v>
      </c>
    </row>
    <row r="682">
      <c r="A682" t="inlineStr">
        <is>
          <t>205</t>
        </is>
      </c>
      <c r="B682" t="inlineStr">
        <is>
          <t>Utilidad Neta</t>
        </is>
      </c>
      <c r="C682" t="inlineStr">
        <is>
          <t>Planeación Financiera</t>
        </is>
      </c>
      <c r="D682" t="inlineStr">
        <is>
          <t>Semestral</t>
        </is>
      </c>
      <c r="E682" t="inlineStr">
        <is>
          <t>Positivo</t>
        </is>
      </c>
      <c r="F682" s="137" t="n">
        <v>45291</v>
      </c>
      <c r="G682" t="n">
        <v>2041.786671</v>
      </c>
      <c r="H682" t="n">
        <v>8708.376270000001</v>
      </c>
      <c r="I682" t="n">
        <v>1.3</v>
      </c>
      <c r="J682" t="n">
        <v>4.265076461555567</v>
      </c>
      <c r="K682" t="inlineStr">
        <is>
          <t>$</t>
        </is>
      </c>
      <c r="L682" t="inlineStr">
        <is>
          <t>$</t>
        </is>
      </c>
      <c r="M682" t="n">
        <v>2023</v>
      </c>
      <c r="N682" t="inlineStr">
        <is>
          <t>Diciembre</t>
        </is>
      </c>
      <c r="O682" t="inlineStr">
        <is>
          <t>2023-2</t>
        </is>
      </c>
      <c r="P682" t="n">
        <v>0</v>
      </c>
      <c r="Q682" t="n">
        <v>0</v>
      </c>
      <c r="R682" t="n">
        <v>1</v>
      </c>
      <c r="S682" t="inlineStr">
        <is>
          <t>Sostenibilidad</t>
        </is>
      </c>
      <c r="T682" t="inlineStr">
        <is>
          <t>205-2023-12-31</t>
        </is>
      </c>
      <c r="U682" t="n">
        <v>1</v>
      </c>
    </row>
    <row r="683">
      <c r="A683" t="inlineStr">
        <is>
          <t>205</t>
        </is>
      </c>
      <c r="B683" t="inlineStr">
        <is>
          <t>Utilidad Neta</t>
        </is>
      </c>
      <c r="C683" t="inlineStr">
        <is>
          <t>Planeación Financiera</t>
        </is>
      </c>
      <c r="D683" t="inlineStr">
        <is>
          <t>Semestral</t>
        </is>
      </c>
      <c r="E683" t="inlineStr">
        <is>
          <t>Positivo</t>
        </is>
      </c>
      <c r="F683" s="137" t="n">
        <v>45473</v>
      </c>
      <c r="G683" t="n">
        <v>2039.237043</v>
      </c>
      <c r="H683" t="n">
        <v>4385.721681</v>
      </c>
      <c r="I683" t="n">
        <v>1.3</v>
      </c>
      <c r="J683" t="n">
        <v>2.150667915755393</v>
      </c>
      <c r="K683" t="inlineStr">
        <is>
          <t>$</t>
        </is>
      </c>
      <c r="L683" t="inlineStr">
        <is>
          <t>$</t>
        </is>
      </c>
      <c r="M683" t="n">
        <v>2024</v>
      </c>
      <c r="N683" t="inlineStr">
        <is>
          <t>Junio</t>
        </is>
      </c>
      <c r="O683" t="inlineStr">
        <is>
          <t>2024-1</t>
        </is>
      </c>
      <c r="P683" t="n">
        <v>0</v>
      </c>
      <c r="Q683" t="n">
        <v>0</v>
      </c>
      <c r="R683" t="n">
        <v>1</v>
      </c>
      <c r="S683" t="inlineStr">
        <is>
          <t>Sostenibilidad</t>
        </is>
      </c>
      <c r="T683" t="inlineStr">
        <is>
          <t>205-2024-06-30</t>
        </is>
      </c>
      <c r="U683" t="n">
        <v>1</v>
      </c>
    </row>
    <row r="684">
      <c r="A684" t="inlineStr">
        <is>
          <t>205</t>
        </is>
      </c>
      <c r="B684" t="inlineStr">
        <is>
          <t>Utilidad Neta</t>
        </is>
      </c>
      <c r="C684" t="inlineStr">
        <is>
          <t>Planeación Financiera</t>
        </is>
      </c>
      <c r="D684" t="inlineStr">
        <is>
          <t>Semestral</t>
        </is>
      </c>
      <c r="E684" t="inlineStr">
        <is>
          <t>Positivo</t>
        </is>
      </c>
      <c r="F684" s="137" t="n">
        <v>45657</v>
      </c>
      <c r="G684" t="n">
        <v>2783.219654</v>
      </c>
      <c r="H684" t="n">
        <v>5141.102865</v>
      </c>
      <c r="I684" t="n">
        <v>1.3</v>
      </c>
      <c r="J684" t="n">
        <v>1.847178269818297</v>
      </c>
      <c r="K684" t="inlineStr">
        <is>
          <t>$</t>
        </is>
      </c>
      <c r="L684" t="inlineStr">
        <is>
          <t>$</t>
        </is>
      </c>
      <c r="M684" t="n">
        <v>2024</v>
      </c>
      <c r="N684" t="inlineStr">
        <is>
          <t>Diciembre</t>
        </is>
      </c>
      <c r="O684" t="inlineStr">
        <is>
          <t>2024-2</t>
        </is>
      </c>
      <c r="P684" t="n">
        <v>0</v>
      </c>
      <c r="Q684" t="n">
        <v>0</v>
      </c>
      <c r="R684" t="n">
        <v>0</v>
      </c>
      <c r="S684" t="inlineStr">
        <is>
          <t>Sostenibilidad</t>
        </is>
      </c>
      <c r="T684" t="inlineStr">
        <is>
          <t>205-2024-12-31</t>
        </is>
      </c>
      <c r="U684" t="n">
        <v>1</v>
      </c>
    </row>
    <row r="685">
      <c r="A685" t="inlineStr">
        <is>
          <t>205</t>
        </is>
      </c>
      <c r="B685" t="inlineStr">
        <is>
          <t>Utilidad Neta</t>
        </is>
      </c>
      <c r="C685" t="inlineStr">
        <is>
          <t>Planeación Financiera</t>
        </is>
      </c>
      <c r="D685" t="inlineStr">
        <is>
          <t>Semestral</t>
        </is>
      </c>
      <c r="E685" t="inlineStr">
        <is>
          <t>Positivo</t>
        </is>
      </c>
      <c r="F685" s="137" t="n">
        <v>45838</v>
      </c>
      <c r="G685" t="n">
        <v>95</v>
      </c>
      <c r="H685" t="inlineStr">
        <is>
          <t>186.31</t>
        </is>
      </c>
      <c r="I685" t="n">
        <v>1.3</v>
      </c>
      <c r="J685" t="n">
        <v>1.961157894736842</v>
      </c>
      <c r="K685" t="inlineStr">
        <is>
          <t>95.0%</t>
        </is>
      </c>
      <c r="L685" t="inlineStr">
        <is>
          <t>186.31%</t>
        </is>
      </c>
      <c r="M685" t="n">
        <v>2025</v>
      </c>
      <c r="N685" t="inlineStr">
        <is>
          <t>Junio</t>
        </is>
      </c>
      <c r="O685" t="inlineStr">
        <is>
          <t>2025-1</t>
        </is>
      </c>
      <c r="P685" t="n">
        <v>2</v>
      </c>
      <c r="Q685" t="n">
        <v>2</v>
      </c>
      <c r="R685" t="n">
        <v>1</v>
      </c>
      <c r="S685" t="inlineStr">
        <is>
          <t>Sostenibilidad</t>
        </is>
      </c>
      <c r="T685" t="inlineStr">
        <is>
          <t>205-2025-06-30</t>
        </is>
      </c>
      <c r="U685" t="n">
        <v>30</v>
      </c>
    </row>
    <row r="686">
      <c r="A686" t="inlineStr">
        <is>
          <t>205</t>
        </is>
      </c>
      <c r="B686" t="inlineStr">
        <is>
          <t>Utilidad Neta</t>
        </is>
      </c>
      <c r="C686" t="inlineStr">
        <is>
          <t>Planeación Financiera</t>
        </is>
      </c>
      <c r="D686" t="inlineStr">
        <is>
          <t>Semestral</t>
        </is>
      </c>
      <c r="E686" t="inlineStr">
        <is>
          <t>Positivo</t>
        </is>
      </c>
      <c r="F686" s="137" t="n">
        <v>46022</v>
      </c>
      <c r="G686" t="n">
        <v>95</v>
      </c>
      <c r="H686" t="inlineStr">
        <is>
          <t>123.05</t>
        </is>
      </c>
      <c r="I686" t="n">
        <v>1.295263157894737</v>
      </c>
      <c r="J686" t="n">
        <v>1.295263157894737</v>
      </c>
      <c r="K686" t="inlineStr">
        <is>
          <t>95.0%</t>
        </is>
      </c>
      <c r="L686" t="inlineStr">
        <is>
          <t>123.05%</t>
        </is>
      </c>
      <c r="M686" t="n">
        <v>2025</v>
      </c>
      <c r="N686" t="inlineStr">
        <is>
          <t>Diciembre</t>
        </is>
      </c>
      <c r="O686" t="inlineStr">
        <is>
          <t>2025-2</t>
        </is>
      </c>
      <c r="P686" t="n">
        <v>2</v>
      </c>
      <c r="Q686" t="n">
        <v>2</v>
      </c>
      <c r="R686" t="n">
        <v>1</v>
      </c>
      <c r="S686" t="inlineStr">
        <is>
          <t>Sostenibilidad</t>
        </is>
      </c>
      <c r="T686" t="inlineStr">
        <is>
          <t>205-2025-12-31</t>
        </is>
      </c>
      <c r="U686" t="n">
        <v>31</v>
      </c>
    </row>
    <row r="687">
      <c r="A687" t="inlineStr">
        <is>
          <t>206</t>
        </is>
      </c>
      <c r="B687" t="inlineStr">
        <is>
          <t>Inversión en CAPEX de la utilidad anterior</t>
        </is>
      </c>
      <c r="C687" t="inlineStr">
        <is>
          <t>Planeación Financiera</t>
        </is>
      </c>
      <c r="D687" t="inlineStr">
        <is>
          <t>Semestral</t>
        </is>
      </c>
      <c r="E687" t="inlineStr">
        <is>
          <t>Positivo</t>
        </is>
      </c>
      <c r="F687" s="137" t="n">
        <v>45107</v>
      </c>
      <c r="G687" t="n">
        <v>1302.483921</v>
      </c>
      <c r="H687" t="n">
        <v>1606.86814</v>
      </c>
      <c r="I687" t="n">
        <v>1.233695183558431</v>
      </c>
      <c r="J687" t="n">
        <v>1.233695183558431</v>
      </c>
      <c r="K687" t="inlineStr">
        <is>
          <t>$</t>
        </is>
      </c>
      <c r="L687" t="inlineStr">
        <is>
          <t>$</t>
        </is>
      </c>
      <c r="M687" t="n">
        <v>2023</v>
      </c>
      <c r="N687" t="inlineStr">
        <is>
          <t>Junio</t>
        </is>
      </c>
      <c r="O687" t="inlineStr">
        <is>
          <t>2023-1</t>
        </is>
      </c>
      <c r="P687" t="n">
        <v>0</v>
      </c>
      <c r="Q687" t="n">
        <v>0</v>
      </c>
      <c r="R687" t="n">
        <v>1</v>
      </c>
      <c r="S687" t="inlineStr">
        <is>
          <t>Sostenibilidad</t>
        </is>
      </c>
      <c r="T687" t="inlineStr">
        <is>
          <t>206-2023-06-30</t>
        </is>
      </c>
      <c r="U687" t="n">
        <v>1</v>
      </c>
    </row>
    <row r="688">
      <c r="A688" t="inlineStr">
        <is>
          <t>206</t>
        </is>
      </c>
      <c r="B688" t="inlineStr">
        <is>
          <t>Inversión en CAPEX de la utilidad anterior</t>
        </is>
      </c>
      <c r="C688" t="inlineStr">
        <is>
          <t>Planeación Financiera</t>
        </is>
      </c>
      <c r="D688" t="inlineStr">
        <is>
          <t>Semestral</t>
        </is>
      </c>
      <c r="E688" t="inlineStr">
        <is>
          <t>Positivo</t>
        </is>
      </c>
      <c r="F688" s="137" t="n">
        <v>45291</v>
      </c>
      <c r="G688" t="n">
        <v>1302.483921</v>
      </c>
      <c r="H688" t="n">
        <v>6000.270279</v>
      </c>
      <c r="I688" t="n">
        <v>1.3</v>
      </c>
      <c r="J688" t="n">
        <v>4.606790289121735</v>
      </c>
      <c r="K688" t="inlineStr">
        <is>
          <t>$</t>
        </is>
      </c>
      <c r="L688" t="inlineStr">
        <is>
          <t>$</t>
        </is>
      </c>
      <c r="M688" t="n">
        <v>2023</v>
      </c>
      <c r="N688" t="inlineStr">
        <is>
          <t>Diciembre</t>
        </is>
      </c>
      <c r="O688" t="inlineStr">
        <is>
          <t>2023-2</t>
        </is>
      </c>
      <c r="P688" t="n">
        <v>0</v>
      </c>
      <c r="Q688" t="n">
        <v>0</v>
      </c>
      <c r="R688" t="n">
        <v>1</v>
      </c>
      <c r="S688" t="inlineStr">
        <is>
          <t>Sostenibilidad</t>
        </is>
      </c>
      <c r="T688" t="inlineStr">
        <is>
          <t>206-2023-12-31</t>
        </is>
      </c>
      <c r="U688" t="n">
        <v>1</v>
      </c>
    </row>
    <row r="689">
      <c r="A689" t="inlineStr">
        <is>
          <t>206</t>
        </is>
      </c>
      <c r="B689" t="inlineStr">
        <is>
          <t>Inversión en CAPEX de la utilidad anterior</t>
        </is>
      </c>
      <c r="C689" t="inlineStr">
        <is>
          <t>Planeación Financiera</t>
        </is>
      </c>
      <c r="D689" t="inlineStr">
        <is>
          <t>Anual</t>
        </is>
      </c>
      <c r="E689" t="inlineStr">
        <is>
          <t>Positivo</t>
        </is>
      </c>
      <c r="F689" s="137" t="n">
        <v>45657</v>
      </c>
      <c r="G689" t="n">
        <v>1</v>
      </c>
      <c r="H689" t="n">
        <v>1.37</v>
      </c>
      <c r="I689" t="n">
        <v>1.3</v>
      </c>
      <c r="J689" t="n">
        <v>1.37</v>
      </c>
      <c r="K689" t="inlineStr">
        <is>
          <t>$</t>
        </is>
      </c>
      <c r="L689" t="inlineStr">
        <is>
          <t>$</t>
        </is>
      </c>
      <c r="M689" t="n">
        <v>2024</v>
      </c>
      <c r="N689" t="inlineStr">
        <is>
          <t>Diciembre</t>
        </is>
      </c>
      <c r="O689" t="inlineStr">
        <is>
          <t>2024-2</t>
        </is>
      </c>
      <c r="P689" t="n">
        <v>0</v>
      </c>
      <c r="Q689" t="n">
        <v>0</v>
      </c>
      <c r="R689" t="n">
        <v>0</v>
      </c>
      <c r="S689" t="inlineStr">
        <is>
          <t>Sostenibilidad</t>
        </is>
      </c>
      <c r="T689" t="inlineStr">
        <is>
          <t>206-2024-12-31</t>
        </is>
      </c>
      <c r="U689" t="n">
        <v>1</v>
      </c>
    </row>
    <row r="690">
      <c r="A690" t="inlineStr">
        <is>
          <t>206</t>
        </is>
      </c>
      <c r="B690" t="inlineStr">
        <is>
          <t>Inversión en CAPEX de la utilidad anterior</t>
        </is>
      </c>
      <c r="C690" t="inlineStr">
        <is>
          <t>Planeación Financiera</t>
        </is>
      </c>
      <c r="D690" t="inlineStr">
        <is>
          <t>Anual</t>
        </is>
      </c>
      <c r="E690" t="inlineStr">
        <is>
          <t>Positivo</t>
        </is>
      </c>
      <c r="F690" s="137" t="n">
        <v>46022</v>
      </c>
      <c r="G690" t="n">
        <v>1</v>
      </c>
      <c r="H690" t="inlineStr">
        <is>
          <t>2.14</t>
        </is>
      </c>
      <c r="I690" t="n">
        <v>1.3</v>
      </c>
      <c r="J690" t="n">
        <v>2.14</v>
      </c>
      <c r="K690" t="inlineStr">
        <is>
          <t>1.0%</t>
        </is>
      </c>
      <c r="L690" t="inlineStr">
        <is>
          <t>2.14%</t>
        </is>
      </c>
      <c r="M690" t="n">
        <v>2025</v>
      </c>
      <c r="N690" t="inlineStr">
        <is>
          <t>Diciembre</t>
        </is>
      </c>
      <c r="O690" t="inlineStr">
        <is>
          <t>2025-2</t>
        </is>
      </c>
      <c r="P690" t="n">
        <v>2</v>
      </c>
      <c r="Q690" t="n">
        <v>2</v>
      </c>
      <c r="R690" t="n">
        <v>1</v>
      </c>
      <c r="S690" t="inlineStr">
        <is>
          <t>Sostenibilidad</t>
        </is>
      </c>
      <c r="T690" t="inlineStr">
        <is>
          <t>206-2025-12-31</t>
        </is>
      </c>
      <c r="U690" t="n">
        <v>31</v>
      </c>
    </row>
    <row r="691">
      <c r="A691" t="inlineStr">
        <is>
          <t>207</t>
        </is>
      </c>
      <c r="B691" t="inlineStr">
        <is>
          <t>Nivel de Cumplimiento Opex</t>
        </is>
      </c>
      <c r="C691" t="inlineStr">
        <is>
          <t>Planeación Financiera</t>
        </is>
      </c>
      <c r="D691" t="inlineStr">
        <is>
          <t>Semestral</t>
        </is>
      </c>
      <c r="E691" t="inlineStr">
        <is>
          <t>Negativo</t>
        </is>
      </c>
      <c r="F691" s="137" t="n">
        <v>45107</v>
      </c>
      <c r="G691" t="n">
        <v>114640.779682</v>
      </c>
      <c r="H691" t="n">
        <v>116015.126638</v>
      </c>
      <c r="I691" t="n">
        <v>1.011988290378103</v>
      </c>
      <c r="J691" t="n">
        <v>1.011988290378103</v>
      </c>
      <c r="K691" t="inlineStr">
        <is>
          <t>$</t>
        </is>
      </c>
      <c r="L691" t="inlineStr">
        <is>
          <t>$</t>
        </is>
      </c>
      <c r="M691" t="n">
        <v>2023</v>
      </c>
      <c r="N691" t="inlineStr">
        <is>
          <t>Junio</t>
        </is>
      </c>
      <c r="O691" t="inlineStr">
        <is>
          <t>2023-1</t>
        </is>
      </c>
      <c r="P691" t="n">
        <v>0</v>
      </c>
      <c r="Q691" t="n">
        <v>0</v>
      </c>
      <c r="R691" t="n">
        <v>1</v>
      </c>
      <c r="S691" t="inlineStr">
        <is>
          <t>Sostenibilidad</t>
        </is>
      </c>
      <c r="T691" t="inlineStr">
        <is>
          <t>207-2023-06-30</t>
        </is>
      </c>
      <c r="U691" t="n">
        <v>1</v>
      </c>
    </row>
    <row r="692">
      <c r="A692" t="inlineStr">
        <is>
          <t>207</t>
        </is>
      </c>
      <c r="B692" t="inlineStr">
        <is>
          <t>Nivel de Cumplimiento Opex</t>
        </is>
      </c>
      <c r="C692" t="inlineStr">
        <is>
          <t>Planeación Financiera</t>
        </is>
      </c>
      <c r="D692" t="inlineStr">
        <is>
          <t>Semestral</t>
        </is>
      </c>
      <c r="E692" t="inlineStr">
        <is>
          <t>Negativo</t>
        </is>
      </c>
      <c r="F692" s="137" t="n">
        <v>45291</v>
      </c>
      <c r="G692" t="n">
        <v>238770.966572</v>
      </c>
      <c r="H692" t="n">
        <v>247359.733075</v>
      </c>
      <c r="I692" t="n">
        <v>1.035970732230588</v>
      </c>
      <c r="J692" t="n">
        <v>1.035970732230588</v>
      </c>
      <c r="K692" t="inlineStr">
        <is>
          <t>$</t>
        </is>
      </c>
      <c r="L692" t="inlineStr">
        <is>
          <t>$</t>
        </is>
      </c>
      <c r="M692" t="n">
        <v>2023</v>
      </c>
      <c r="N692" t="inlineStr">
        <is>
          <t>Diciembre</t>
        </is>
      </c>
      <c r="O692" t="inlineStr">
        <is>
          <t>2023-2</t>
        </is>
      </c>
      <c r="P692" t="n">
        <v>0</v>
      </c>
      <c r="Q692" t="n">
        <v>0</v>
      </c>
      <c r="R692" t="n">
        <v>1</v>
      </c>
      <c r="S692" t="inlineStr">
        <is>
          <t>Sostenibilidad</t>
        </is>
      </c>
      <c r="T692" t="inlineStr">
        <is>
          <t>207-2023-12-31</t>
        </is>
      </c>
      <c r="U692" t="n">
        <v>1</v>
      </c>
    </row>
    <row r="693">
      <c r="A693" t="inlineStr">
        <is>
          <t>207</t>
        </is>
      </c>
      <c r="B693" t="inlineStr">
        <is>
          <t>Nivel de Cumplimiento Opex</t>
        </is>
      </c>
      <c r="C693" t="inlineStr">
        <is>
          <t>Planeación Financiera</t>
        </is>
      </c>
      <c r="D693" t="inlineStr">
        <is>
          <t>Semestral</t>
        </is>
      </c>
      <c r="E693" t="inlineStr">
        <is>
          <t>Negativo</t>
        </is>
      </c>
      <c r="F693" s="137" t="n">
        <v>45473</v>
      </c>
      <c r="G693" t="n">
        <v>128735.296794</v>
      </c>
      <c r="H693" t="n">
        <v>131039.3223</v>
      </c>
      <c r="I693" t="n">
        <v>1.017897387611471</v>
      </c>
      <c r="J693" t="n">
        <v>1.017897387611471</v>
      </c>
      <c r="K693" t="inlineStr">
        <is>
          <t>$</t>
        </is>
      </c>
      <c r="L693" t="inlineStr">
        <is>
          <t>$</t>
        </is>
      </c>
      <c r="M693" t="n">
        <v>2024</v>
      </c>
      <c r="N693" t="inlineStr">
        <is>
          <t>Junio</t>
        </is>
      </c>
      <c r="O693" t="inlineStr">
        <is>
          <t>2024-1</t>
        </is>
      </c>
      <c r="P693" t="n">
        <v>0</v>
      </c>
      <c r="Q693" t="n">
        <v>0</v>
      </c>
      <c r="R693" t="n">
        <v>1</v>
      </c>
      <c r="S693" t="inlineStr">
        <is>
          <t>Sostenibilidad</t>
        </is>
      </c>
      <c r="T693" t="inlineStr">
        <is>
          <t>207-2024-06-30</t>
        </is>
      </c>
      <c r="U693" t="n">
        <v>1</v>
      </c>
    </row>
    <row r="694">
      <c r="A694" t="inlineStr">
        <is>
          <t>207</t>
        </is>
      </c>
      <c r="B694" t="inlineStr">
        <is>
          <t>Nivel de Cumplimiento Opex</t>
        </is>
      </c>
      <c r="C694" t="inlineStr">
        <is>
          <t>Planeación Financiera</t>
        </is>
      </c>
      <c r="D694" t="inlineStr">
        <is>
          <t>Semestral</t>
        </is>
      </c>
      <c r="E694" t="inlineStr">
        <is>
          <t>Negativo</t>
        </is>
      </c>
      <c r="F694" s="137" t="n">
        <v>45657</v>
      </c>
      <c r="G694" t="n">
        <v>262628.34439</v>
      </c>
      <c r="H694" t="n">
        <v>268399.199817</v>
      </c>
      <c r="I694" t="n">
        <v>1.02197346764076</v>
      </c>
      <c r="J694" t="n">
        <v>1.02197346764076</v>
      </c>
      <c r="K694" t="inlineStr">
        <is>
          <t>$</t>
        </is>
      </c>
      <c r="L694" t="inlineStr">
        <is>
          <t>$</t>
        </is>
      </c>
      <c r="M694" t="n">
        <v>2024</v>
      </c>
      <c r="N694" t="inlineStr">
        <is>
          <t>Diciembre</t>
        </is>
      </c>
      <c r="O694" t="inlineStr">
        <is>
          <t>2024-2</t>
        </is>
      </c>
      <c r="P694" t="n">
        <v>0</v>
      </c>
      <c r="Q694" t="n">
        <v>0</v>
      </c>
      <c r="R694" t="n">
        <v>0</v>
      </c>
      <c r="S694" t="inlineStr">
        <is>
          <t>Sostenibilidad</t>
        </is>
      </c>
      <c r="T694" t="inlineStr">
        <is>
          <t>207-2024-12-31</t>
        </is>
      </c>
      <c r="U694" t="n">
        <v>1</v>
      </c>
    </row>
    <row r="695">
      <c r="A695" t="inlineStr">
        <is>
          <t>207</t>
        </is>
      </c>
      <c r="B695" t="inlineStr">
        <is>
          <t>Nivel de Cumplimiento Opex</t>
        </is>
      </c>
      <c r="C695" t="inlineStr">
        <is>
          <t>Planeación Financiera</t>
        </is>
      </c>
      <c r="D695" t="inlineStr">
        <is>
          <t>Semestral</t>
        </is>
      </c>
      <c r="E695" t="inlineStr">
        <is>
          <t>Negativo</t>
        </is>
      </c>
      <c r="F695" s="137" t="n">
        <v>45838</v>
      </c>
      <c r="G695" t="n">
        <v>100</v>
      </c>
      <c r="H695" t="inlineStr">
        <is>
          <t>110.9</t>
        </is>
      </c>
      <c r="I695" t="n">
        <v>0.9017132551848511</v>
      </c>
      <c r="J695" t="n">
        <v>0.9017132551848511</v>
      </c>
      <c r="K695" t="inlineStr">
        <is>
          <t>100.0%</t>
        </is>
      </c>
      <c r="L695" t="inlineStr">
        <is>
          <t>110.9%</t>
        </is>
      </c>
      <c r="M695" t="n">
        <v>2025</v>
      </c>
      <c r="N695" t="inlineStr">
        <is>
          <t>Junio</t>
        </is>
      </c>
      <c r="O695" t="inlineStr">
        <is>
          <t>2025-1</t>
        </is>
      </c>
      <c r="P695" t="n">
        <v>2</v>
      </c>
      <c r="Q695" t="n">
        <v>2</v>
      </c>
      <c r="R695" t="n">
        <v>1</v>
      </c>
      <c r="S695" t="inlineStr">
        <is>
          <t>Sostenibilidad</t>
        </is>
      </c>
      <c r="T695" t="inlineStr">
        <is>
          <t>207-2025-06-30</t>
        </is>
      </c>
      <c r="U695" t="n">
        <v>30</v>
      </c>
    </row>
    <row r="696">
      <c r="A696" t="inlineStr">
        <is>
          <t>207</t>
        </is>
      </c>
      <c r="B696" t="inlineStr">
        <is>
          <t>Nivel de Cumplimiento Opex</t>
        </is>
      </c>
      <c r="C696" t="inlineStr">
        <is>
          <t>Planeación Financiera</t>
        </is>
      </c>
      <c r="D696" t="inlineStr">
        <is>
          <t>Semestral</t>
        </is>
      </c>
      <c r="E696" t="inlineStr">
        <is>
          <t>Negativo</t>
        </is>
      </c>
      <c r="F696" s="137" t="n">
        <v>46022</v>
      </c>
      <c r="G696" t="n">
        <v>100</v>
      </c>
      <c r="H696" t="inlineStr">
        <is>
          <t>110.62</t>
        </is>
      </c>
      <c r="I696" t="n">
        <v>0.9039956608208281</v>
      </c>
      <c r="J696" t="n">
        <v>0.9039956608208281</v>
      </c>
      <c r="K696" t="inlineStr">
        <is>
          <t>100.0%</t>
        </is>
      </c>
      <c r="L696" t="inlineStr">
        <is>
          <t>110.62%</t>
        </is>
      </c>
      <c r="M696" t="n">
        <v>2025</v>
      </c>
      <c r="N696" t="inlineStr">
        <is>
          <t>Diciembre</t>
        </is>
      </c>
      <c r="O696" t="inlineStr">
        <is>
          <t>2025-2</t>
        </is>
      </c>
      <c r="P696" t="n">
        <v>2</v>
      </c>
      <c r="Q696" t="n">
        <v>2</v>
      </c>
      <c r="R696" t="n">
        <v>1</v>
      </c>
      <c r="S696" t="inlineStr">
        <is>
          <t>Sostenibilidad</t>
        </is>
      </c>
      <c r="T696" t="inlineStr">
        <is>
          <t>207-2025-12-31</t>
        </is>
      </c>
      <c r="U696" t="n">
        <v>31</v>
      </c>
    </row>
    <row r="697">
      <c r="A697" t="inlineStr">
        <is>
          <t>208</t>
        </is>
      </c>
      <c r="B697" t="inlineStr">
        <is>
          <t>Consumo de Agua m3 Mensual</t>
        </is>
      </c>
      <c r="C697" t="inlineStr">
        <is>
          <t>GESTIÓN AMBIENTAL</t>
        </is>
      </c>
      <c r="D697" t="inlineStr">
        <is>
          <t>Mensual</t>
        </is>
      </c>
      <c r="E697" t="inlineStr">
        <is>
          <t>Negativo</t>
        </is>
      </c>
      <c r="F697" s="137" t="n">
        <v>44957</v>
      </c>
      <c r="H697" t="n">
        <v>1019</v>
      </c>
      <c r="K697" t="inlineStr">
        <is>
          <t>Linea Base</t>
        </is>
      </c>
      <c r="L697" t="inlineStr">
        <is>
          <t>m3</t>
        </is>
      </c>
      <c r="M697" t="n">
        <v>2023</v>
      </c>
      <c r="N697" t="inlineStr">
        <is>
          <t>Enero</t>
        </is>
      </c>
      <c r="O697" t="inlineStr">
        <is>
          <t>2023-1</t>
        </is>
      </c>
      <c r="P697" t="n">
        <v>0</v>
      </c>
      <c r="Q697" t="n">
        <v>0</v>
      </c>
      <c r="R697" t="n">
        <v>0</v>
      </c>
      <c r="S697" t="inlineStr">
        <is>
          <t>Sostenibilidad</t>
        </is>
      </c>
      <c r="T697" t="inlineStr">
        <is>
          <t>208-2023-01-31</t>
        </is>
      </c>
      <c r="U697" t="n">
        <v>1</v>
      </c>
    </row>
    <row r="698">
      <c r="A698" t="inlineStr">
        <is>
          <t>208</t>
        </is>
      </c>
      <c r="B698" t="inlineStr">
        <is>
          <t>Consumo de Agua m3 Mensual</t>
        </is>
      </c>
      <c r="C698" t="inlineStr">
        <is>
          <t>GESTIÓN AMBIENTAL</t>
        </is>
      </c>
      <c r="D698" t="inlineStr">
        <is>
          <t>Mensual</t>
        </is>
      </c>
      <c r="E698" t="inlineStr">
        <is>
          <t>Negativo</t>
        </is>
      </c>
      <c r="F698" s="137" t="n">
        <v>44985</v>
      </c>
      <c r="H698" t="n">
        <v>896</v>
      </c>
      <c r="K698" t="inlineStr">
        <is>
          <t>Linea Base</t>
        </is>
      </c>
      <c r="L698" t="inlineStr">
        <is>
          <t>m3</t>
        </is>
      </c>
      <c r="M698" t="n">
        <v>2023</v>
      </c>
      <c r="N698" t="inlineStr">
        <is>
          <t>Febrero</t>
        </is>
      </c>
      <c r="O698" t="inlineStr">
        <is>
          <t>2023-1</t>
        </is>
      </c>
      <c r="P698" t="n">
        <v>0</v>
      </c>
      <c r="Q698" t="n">
        <v>0</v>
      </c>
      <c r="R698" t="n">
        <v>0</v>
      </c>
      <c r="S698" t="inlineStr">
        <is>
          <t>Sostenibilidad</t>
        </is>
      </c>
      <c r="T698" t="inlineStr">
        <is>
          <t>208-2023-02-28</t>
        </is>
      </c>
      <c r="U698" t="n">
        <v>1</v>
      </c>
    </row>
    <row r="699">
      <c r="A699" t="inlineStr">
        <is>
          <t>208</t>
        </is>
      </c>
      <c r="B699" t="inlineStr">
        <is>
          <t>Consumo de Agua m3 Mensual</t>
        </is>
      </c>
      <c r="C699" t="inlineStr">
        <is>
          <t>GESTIÓN AMBIENTAL</t>
        </is>
      </c>
      <c r="D699" t="inlineStr">
        <is>
          <t>Mensual</t>
        </is>
      </c>
      <c r="E699" t="inlineStr">
        <is>
          <t>Negativo</t>
        </is>
      </c>
      <c r="F699" s="137" t="n">
        <v>45016</v>
      </c>
      <c r="H699" t="n">
        <v>962</v>
      </c>
      <c r="K699" t="inlineStr">
        <is>
          <t>Linea Base</t>
        </is>
      </c>
      <c r="L699" t="inlineStr">
        <is>
          <t>m3</t>
        </is>
      </c>
      <c r="M699" t="n">
        <v>2023</v>
      </c>
      <c r="N699" t="inlineStr">
        <is>
          <t>Marzo</t>
        </is>
      </c>
      <c r="O699" t="inlineStr">
        <is>
          <t>2023-1</t>
        </is>
      </c>
      <c r="P699" t="n">
        <v>0</v>
      </c>
      <c r="Q699" t="n">
        <v>0</v>
      </c>
      <c r="R699" t="n">
        <v>0</v>
      </c>
      <c r="S699" t="inlineStr">
        <is>
          <t>Sostenibilidad</t>
        </is>
      </c>
      <c r="T699" t="inlineStr">
        <is>
          <t>208-2023-03-31</t>
        </is>
      </c>
      <c r="U699" t="n">
        <v>1</v>
      </c>
    </row>
    <row r="700">
      <c r="A700" t="inlineStr">
        <is>
          <t>208</t>
        </is>
      </c>
      <c r="B700" t="inlineStr">
        <is>
          <t>Consumo de Agua m3 Mensual</t>
        </is>
      </c>
      <c r="C700" t="inlineStr">
        <is>
          <t>GESTIÓN AMBIENTAL</t>
        </is>
      </c>
      <c r="D700" t="inlineStr">
        <is>
          <t>Mensual</t>
        </is>
      </c>
      <c r="E700" t="inlineStr">
        <is>
          <t>Negativo</t>
        </is>
      </c>
      <c r="F700" s="137" t="n">
        <v>45046</v>
      </c>
      <c r="H700" t="n">
        <v>957.6</v>
      </c>
      <c r="K700" t="inlineStr">
        <is>
          <t>Linea Base</t>
        </is>
      </c>
      <c r="L700" t="inlineStr">
        <is>
          <t>m3</t>
        </is>
      </c>
      <c r="M700" t="n">
        <v>2023</v>
      </c>
      <c r="N700" t="inlineStr">
        <is>
          <t>Abril</t>
        </is>
      </c>
      <c r="O700" t="inlineStr">
        <is>
          <t>2023-1</t>
        </is>
      </c>
      <c r="P700" t="n">
        <v>0</v>
      </c>
      <c r="Q700" t="n">
        <v>0</v>
      </c>
      <c r="R700" t="n">
        <v>0</v>
      </c>
      <c r="S700" t="inlineStr">
        <is>
          <t>Sostenibilidad</t>
        </is>
      </c>
      <c r="T700" t="inlineStr">
        <is>
          <t>208-2023-04-30</t>
        </is>
      </c>
      <c r="U700" t="n">
        <v>1</v>
      </c>
    </row>
    <row r="701">
      <c r="A701" t="inlineStr">
        <is>
          <t>208</t>
        </is>
      </c>
      <c r="B701" t="inlineStr">
        <is>
          <t>Consumo de Agua m3 Mensual</t>
        </is>
      </c>
      <c r="C701" t="inlineStr">
        <is>
          <t>GESTIÓN AMBIENTAL</t>
        </is>
      </c>
      <c r="D701" t="inlineStr">
        <is>
          <t>Mensual</t>
        </is>
      </c>
      <c r="E701" t="inlineStr">
        <is>
          <t>Negativo</t>
        </is>
      </c>
      <c r="F701" s="137" t="n">
        <v>45077</v>
      </c>
      <c r="H701" t="n">
        <v>1268</v>
      </c>
      <c r="K701" t="inlineStr">
        <is>
          <t>Linea Base</t>
        </is>
      </c>
      <c r="L701" t="inlineStr">
        <is>
          <t>m3</t>
        </is>
      </c>
      <c r="M701" t="n">
        <v>2023</v>
      </c>
      <c r="N701" t="inlineStr">
        <is>
          <t>Mayo</t>
        </is>
      </c>
      <c r="O701" t="inlineStr">
        <is>
          <t>2023-1</t>
        </is>
      </c>
      <c r="P701" t="n">
        <v>0</v>
      </c>
      <c r="Q701" t="n">
        <v>0</v>
      </c>
      <c r="R701" t="n">
        <v>0</v>
      </c>
      <c r="S701" t="inlineStr">
        <is>
          <t>Sostenibilidad</t>
        </is>
      </c>
      <c r="T701" t="inlineStr">
        <is>
          <t>208-2023-05-31</t>
        </is>
      </c>
      <c r="U701" t="n">
        <v>1</v>
      </c>
    </row>
    <row r="702">
      <c r="A702" t="inlineStr">
        <is>
          <t>208</t>
        </is>
      </c>
      <c r="B702" t="inlineStr">
        <is>
          <t>Consumo de Agua m3 Mensual</t>
        </is>
      </c>
      <c r="C702" t="inlineStr">
        <is>
          <t>GESTIÓN AMBIENTAL</t>
        </is>
      </c>
      <c r="D702" t="inlineStr">
        <is>
          <t>Mensual</t>
        </is>
      </c>
      <c r="E702" t="inlineStr">
        <is>
          <t>Negativo</t>
        </is>
      </c>
      <c r="F702" s="137" t="n">
        <v>45107</v>
      </c>
      <c r="H702" t="n">
        <v>1457</v>
      </c>
      <c r="K702" t="inlineStr">
        <is>
          <t>Linea Base</t>
        </is>
      </c>
      <c r="L702" t="inlineStr">
        <is>
          <t>m3</t>
        </is>
      </c>
      <c r="M702" t="n">
        <v>2023</v>
      </c>
      <c r="N702" t="inlineStr">
        <is>
          <t>Junio</t>
        </is>
      </c>
      <c r="O702" t="inlineStr">
        <is>
          <t>2023-1</t>
        </is>
      </c>
      <c r="P702" t="n">
        <v>0</v>
      </c>
      <c r="Q702" t="n">
        <v>0</v>
      </c>
      <c r="R702" t="n">
        <v>0</v>
      </c>
      <c r="S702" t="inlineStr">
        <is>
          <t>Sostenibilidad</t>
        </is>
      </c>
      <c r="T702" t="inlineStr">
        <is>
          <t>208-2023-06-30</t>
        </is>
      </c>
      <c r="U702" t="n">
        <v>1</v>
      </c>
    </row>
    <row r="703">
      <c r="A703" t="inlineStr">
        <is>
          <t>208</t>
        </is>
      </c>
      <c r="B703" t="inlineStr">
        <is>
          <t>Consumo de Agua m3 Mensual</t>
        </is>
      </c>
      <c r="C703" t="inlineStr">
        <is>
          <t>GESTIÓN AMBIENTAL</t>
        </is>
      </c>
      <c r="D703" t="inlineStr">
        <is>
          <t>Mensual</t>
        </is>
      </c>
      <c r="E703" t="inlineStr">
        <is>
          <t>Negativo</t>
        </is>
      </c>
      <c r="F703" s="137" t="n">
        <v>45138</v>
      </c>
      <c r="H703" t="n">
        <v>1160</v>
      </c>
      <c r="K703" t="inlineStr">
        <is>
          <t>Linea Base</t>
        </is>
      </c>
      <c r="L703" t="inlineStr">
        <is>
          <t>m3</t>
        </is>
      </c>
      <c r="M703" t="n">
        <v>2023</v>
      </c>
      <c r="N703" t="inlineStr">
        <is>
          <t>Julio</t>
        </is>
      </c>
      <c r="O703" t="inlineStr">
        <is>
          <t>2023-2</t>
        </is>
      </c>
      <c r="P703" t="n">
        <v>0</v>
      </c>
      <c r="Q703" t="n">
        <v>0</v>
      </c>
      <c r="R703" t="n">
        <v>0</v>
      </c>
      <c r="S703" t="inlineStr">
        <is>
          <t>Sostenibilidad</t>
        </is>
      </c>
      <c r="T703" t="inlineStr">
        <is>
          <t>208-2023-07-31</t>
        </is>
      </c>
      <c r="U703" t="n">
        <v>1</v>
      </c>
    </row>
    <row r="704">
      <c r="A704" t="inlineStr">
        <is>
          <t>208</t>
        </is>
      </c>
      <c r="B704" t="inlineStr">
        <is>
          <t>Consumo de Agua m3 Mensual</t>
        </is>
      </c>
      <c r="C704" t="inlineStr">
        <is>
          <t>GESTIÓN AMBIENTAL</t>
        </is>
      </c>
      <c r="D704" t="inlineStr">
        <is>
          <t>Mensual</t>
        </is>
      </c>
      <c r="E704" t="inlineStr">
        <is>
          <t>Negativo</t>
        </is>
      </c>
      <c r="F704" s="137" t="n">
        <v>45169</v>
      </c>
      <c r="H704" t="n">
        <v>1275</v>
      </c>
      <c r="K704" t="inlineStr">
        <is>
          <t>Linea Base</t>
        </is>
      </c>
      <c r="L704" t="inlineStr">
        <is>
          <t>m3</t>
        </is>
      </c>
      <c r="M704" t="n">
        <v>2023</v>
      </c>
      <c r="N704" t="inlineStr">
        <is>
          <t>Agosto</t>
        </is>
      </c>
      <c r="O704" t="inlineStr">
        <is>
          <t>2023-2</t>
        </is>
      </c>
      <c r="P704" t="n">
        <v>0</v>
      </c>
      <c r="Q704" t="n">
        <v>0</v>
      </c>
      <c r="R704" t="n">
        <v>0</v>
      </c>
      <c r="S704" t="inlineStr">
        <is>
          <t>Sostenibilidad</t>
        </is>
      </c>
      <c r="T704" t="inlineStr">
        <is>
          <t>208-2023-08-31</t>
        </is>
      </c>
      <c r="U704" t="n">
        <v>1</v>
      </c>
    </row>
    <row r="705">
      <c r="A705" t="inlineStr">
        <is>
          <t>208</t>
        </is>
      </c>
      <c r="B705" t="inlineStr">
        <is>
          <t>Consumo de Agua m3 Mensual</t>
        </is>
      </c>
      <c r="C705" t="inlineStr">
        <is>
          <t>GESTIÓN AMBIENTAL</t>
        </is>
      </c>
      <c r="D705" t="inlineStr">
        <is>
          <t>Mensual</t>
        </is>
      </c>
      <c r="E705" t="inlineStr">
        <is>
          <t>Negativo</t>
        </is>
      </c>
      <c r="F705" s="137" t="n">
        <v>45199</v>
      </c>
      <c r="H705" t="n">
        <v>1453.5</v>
      </c>
      <c r="K705" t="inlineStr">
        <is>
          <t>Linea Base</t>
        </is>
      </c>
      <c r="L705" t="inlineStr">
        <is>
          <t>m3</t>
        </is>
      </c>
      <c r="M705" t="n">
        <v>2023</v>
      </c>
      <c r="N705" t="inlineStr">
        <is>
          <t>Septiembre</t>
        </is>
      </c>
      <c r="O705" t="inlineStr">
        <is>
          <t>2023-2</t>
        </is>
      </c>
      <c r="P705" t="n">
        <v>0</v>
      </c>
      <c r="Q705" t="n">
        <v>0</v>
      </c>
      <c r="R705" t="n">
        <v>0</v>
      </c>
      <c r="S705" t="inlineStr">
        <is>
          <t>Sostenibilidad</t>
        </is>
      </c>
      <c r="T705" t="inlineStr">
        <is>
          <t>208-2023-09-30</t>
        </is>
      </c>
      <c r="U705" t="n">
        <v>1</v>
      </c>
    </row>
    <row r="706">
      <c r="A706" t="inlineStr">
        <is>
          <t>208</t>
        </is>
      </c>
      <c r="B706" t="inlineStr">
        <is>
          <t>Consumo de Agua m3 Mensual</t>
        </is>
      </c>
      <c r="C706" t="inlineStr">
        <is>
          <t>GESTIÓN AMBIENTAL</t>
        </is>
      </c>
      <c r="D706" t="inlineStr">
        <is>
          <t>Mensual</t>
        </is>
      </c>
      <c r="E706" t="inlineStr">
        <is>
          <t>Negativo</t>
        </is>
      </c>
      <c r="F706" s="137" t="n">
        <v>45230</v>
      </c>
      <c r="H706" t="n">
        <v>1575.9</v>
      </c>
      <c r="K706" t="inlineStr">
        <is>
          <t>Linea Base</t>
        </is>
      </c>
      <c r="L706" t="inlineStr">
        <is>
          <t>m3</t>
        </is>
      </c>
      <c r="M706" t="n">
        <v>2023</v>
      </c>
      <c r="N706" t="inlineStr">
        <is>
          <t>Octubre</t>
        </is>
      </c>
      <c r="O706" t="inlineStr">
        <is>
          <t>2023-2</t>
        </is>
      </c>
      <c r="P706" t="n">
        <v>0</v>
      </c>
      <c r="Q706" t="n">
        <v>0</v>
      </c>
      <c r="R706" t="n">
        <v>0</v>
      </c>
      <c r="S706" t="inlineStr">
        <is>
          <t>Sostenibilidad</t>
        </is>
      </c>
      <c r="T706" t="inlineStr">
        <is>
          <t>208-2023-10-31</t>
        </is>
      </c>
      <c r="U706" t="n">
        <v>1</v>
      </c>
    </row>
    <row r="707">
      <c r="A707" t="inlineStr">
        <is>
          <t>208</t>
        </is>
      </c>
      <c r="B707" t="inlineStr">
        <is>
          <t>Consumo de Agua m3 Mensual</t>
        </is>
      </c>
      <c r="C707" t="inlineStr">
        <is>
          <t>GESTIÓN AMBIENTAL</t>
        </is>
      </c>
      <c r="D707" t="inlineStr">
        <is>
          <t>Mensual</t>
        </is>
      </c>
      <c r="E707" t="inlineStr">
        <is>
          <t>Negativo</t>
        </is>
      </c>
      <c r="F707" s="137" t="n">
        <v>45260</v>
      </c>
      <c r="H707" t="n">
        <v>1380</v>
      </c>
      <c r="K707" t="inlineStr">
        <is>
          <t>Linea Base</t>
        </is>
      </c>
      <c r="L707" t="inlineStr">
        <is>
          <t>m3</t>
        </is>
      </c>
      <c r="M707" t="n">
        <v>2023</v>
      </c>
      <c r="N707" t="inlineStr">
        <is>
          <t>Noviembre</t>
        </is>
      </c>
      <c r="O707" t="inlineStr">
        <is>
          <t>2023-2</t>
        </is>
      </c>
      <c r="P707" t="n">
        <v>0</v>
      </c>
      <c r="Q707" t="n">
        <v>0</v>
      </c>
      <c r="R707" t="n">
        <v>0</v>
      </c>
      <c r="S707" t="inlineStr">
        <is>
          <t>Sostenibilidad</t>
        </is>
      </c>
      <c r="T707" t="inlineStr">
        <is>
          <t>208-2023-11-30</t>
        </is>
      </c>
      <c r="U707" t="n">
        <v>1</v>
      </c>
    </row>
    <row r="708">
      <c r="A708" t="inlineStr">
        <is>
          <t>208</t>
        </is>
      </c>
      <c r="B708" t="inlineStr">
        <is>
          <t>Consumo de Agua m3 Mensual</t>
        </is>
      </c>
      <c r="C708" t="inlineStr">
        <is>
          <t>GESTIÓN AMBIENTAL</t>
        </is>
      </c>
      <c r="D708" t="inlineStr">
        <is>
          <t>Mensual</t>
        </is>
      </c>
      <c r="E708" t="inlineStr">
        <is>
          <t>Negativo</t>
        </is>
      </c>
      <c r="F708" s="137" t="n">
        <v>45291</v>
      </c>
      <c r="H708" t="n">
        <v>1336</v>
      </c>
      <c r="K708" t="inlineStr">
        <is>
          <t>Linea Base</t>
        </is>
      </c>
      <c r="L708" t="inlineStr">
        <is>
          <t>m3</t>
        </is>
      </c>
      <c r="M708" t="n">
        <v>2023</v>
      </c>
      <c r="N708" t="inlineStr">
        <is>
          <t>Diciembre</t>
        </is>
      </c>
      <c r="O708" t="inlineStr">
        <is>
          <t>2023-2</t>
        </is>
      </c>
      <c r="P708" t="n">
        <v>0</v>
      </c>
      <c r="Q708" t="n">
        <v>0</v>
      </c>
      <c r="R708" t="n">
        <v>0</v>
      </c>
      <c r="S708" t="inlineStr">
        <is>
          <t>Sostenibilidad</t>
        </is>
      </c>
      <c r="T708" t="inlineStr">
        <is>
          <t>208-2023-12-31</t>
        </is>
      </c>
      <c r="U708" t="n">
        <v>1</v>
      </c>
    </row>
    <row r="709">
      <c r="A709" t="inlineStr">
        <is>
          <t>208</t>
        </is>
      </c>
      <c r="B709" t="inlineStr">
        <is>
          <t>Consumo de Agua m3 Mensual</t>
        </is>
      </c>
      <c r="C709" t="inlineStr">
        <is>
          <t>GESTIÓN AMBIENTAL</t>
        </is>
      </c>
      <c r="D709" t="inlineStr">
        <is>
          <t>Mensual</t>
        </is>
      </c>
      <c r="E709" t="inlineStr">
        <is>
          <t>Negativo</t>
        </is>
      </c>
      <c r="F709" s="137" t="n">
        <v>45322</v>
      </c>
      <c r="G709" t="n">
        <v>1700</v>
      </c>
      <c r="H709" t="n">
        <v>1326</v>
      </c>
      <c r="I709" t="n">
        <v>1.282051282051282</v>
      </c>
      <c r="J709" t="n">
        <v>1.282051282051282</v>
      </c>
      <c r="K709" t="inlineStr">
        <is>
          <t>m3</t>
        </is>
      </c>
      <c r="L709" t="inlineStr">
        <is>
          <t>m3</t>
        </is>
      </c>
      <c r="M709" t="n">
        <v>2024</v>
      </c>
      <c r="N709" t="inlineStr">
        <is>
          <t>Enero</t>
        </is>
      </c>
      <c r="O709" t="inlineStr">
        <is>
          <t>2024-1</t>
        </is>
      </c>
      <c r="P709" t="n">
        <v>0</v>
      </c>
      <c r="Q709" t="n">
        <v>0</v>
      </c>
      <c r="R709" t="n">
        <v>0</v>
      </c>
      <c r="S709" t="inlineStr">
        <is>
          <t>Sostenibilidad</t>
        </is>
      </c>
      <c r="T709" t="inlineStr">
        <is>
          <t>208-2024-01-31</t>
        </is>
      </c>
      <c r="U709" t="n">
        <v>1</v>
      </c>
    </row>
    <row r="710">
      <c r="A710" t="inlineStr">
        <is>
          <t>208</t>
        </is>
      </c>
      <c r="B710" t="inlineStr">
        <is>
          <t>Consumo de Agua m3 Mensual</t>
        </is>
      </c>
      <c r="C710" t="inlineStr">
        <is>
          <t>GESTIÓN AMBIENTAL</t>
        </is>
      </c>
      <c r="D710" t="inlineStr">
        <is>
          <t>Mensual</t>
        </is>
      </c>
      <c r="E710" t="inlineStr">
        <is>
          <t>Negativo</t>
        </is>
      </c>
      <c r="F710" s="137" t="n">
        <v>45351</v>
      </c>
      <c r="G710" t="n">
        <v>1700</v>
      </c>
      <c r="H710" t="n">
        <v>1307</v>
      </c>
      <c r="I710" t="n">
        <v>1.3</v>
      </c>
      <c r="J710" t="n">
        <v>1.300688599846978</v>
      </c>
      <c r="K710" t="inlineStr">
        <is>
          <t>m3</t>
        </is>
      </c>
      <c r="L710" t="inlineStr">
        <is>
          <t>m3</t>
        </is>
      </c>
      <c r="M710" t="n">
        <v>2024</v>
      </c>
      <c r="N710" t="inlineStr">
        <is>
          <t>Febrero</t>
        </is>
      </c>
      <c r="O710" t="inlineStr">
        <is>
          <t>2024-1</t>
        </is>
      </c>
      <c r="P710" t="n">
        <v>0</v>
      </c>
      <c r="Q710" t="n">
        <v>0</v>
      </c>
      <c r="R710" t="n">
        <v>0</v>
      </c>
      <c r="S710" t="inlineStr">
        <is>
          <t>Sostenibilidad</t>
        </is>
      </c>
      <c r="T710" t="inlineStr">
        <is>
          <t>208-2024-02-29</t>
        </is>
      </c>
      <c r="U710" t="n">
        <v>1</v>
      </c>
    </row>
    <row r="711">
      <c r="A711" t="inlineStr">
        <is>
          <t>208</t>
        </is>
      </c>
      <c r="B711" t="inlineStr">
        <is>
          <t>Consumo de Agua m3 Mensual</t>
        </is>
      </c>
      <c r="C711" t="inlineStr">
        <is>
          <t>GESTIÓN AMBIENTAL</t>
        </is>
      </c>
      <c r="D711" t="inlineStr">
        <is>
          <t>Mensual</t>
        </is>
      </c>
      <c r="E711" t="inlineStr">
        <is>
          <t>Negativo</t>
        </is>
      </c>
      <c r="F711" s="137" t="n">
        <v>45382</v>
      </c>
      <c r="G711" t="n">
        <v>1700</v>
      </c>
      <c r="H711" t="n">
        <v>1474.5</v>
      </c>
      <c r="I711" t="n">
        <v>1.152933197694133</v>
      </c>
      <c r="J711" t="n">
        <v>1.152933197694133</v>
      </c>
      <c r="K711" t="inlineStr">
        <is>
          <t>m3</t>
        </is>
      </c>
      <c r="L711" t="inlineStr">
        <is>
          <t>m3</t>
        </is>
      </c>
      <c r="M711" t="n">
        <v>2024</v>
      </c>
      <c r="N711" t="inlineStr">
        <is>
          <t>Marzo</t>
        </is>
      </c>
      <c r="O711" t="inlineStr">
        <is>
          <t>2024-1</t>
        </is>
      </c>
      <c r="P711" t="n">
        <v>0</v>
      </c>
      <c r="Q711" t="n">
        <v>0</v>
      </c>
      <c r="R711" t="n">
        <v>0</v>
      </c>
      <c r="S711" t="inlineStr">
        <is>
          <t>Sostenibilidad</t>
        </is>
      </c>
      <c r="T711" t="inlineStr">
        <is>
          <t>208-2024-03-31</t>
        </is>
      </c>
      <c r="U711" t="n">
        <v>1</v>
      </c>
    </row>
    <row r="712">
      <c r="A712" t="inlineStr">
        <is>
          <t>208</t>
        </is>
      </c>
      <c r="B712" t="inlineStr">
        <is>
          <t>Consumo de Agua m3 Mensual</t>
        </is>
      </c>
      <c r="C712" t="inlineStr">
        <is>
          <t>GESTIÓN AMBIENTAL</t>
        </is>
      </c>
      <c r="D712" t="inlineStr">
        <is>
          <t>Mensual</t>
        </is>
      </c>
      <c r="E712" t="inlineStr">
        <is>
          <t>Negativo</t>
        </is>
      </c>
      <c r="F712" s="137" t="n">
        <v>45412</v>
      </c>
      <c r="G712" t="n">
        <v>1700</v>
      </c>
      <c r="H712" t="n">
        <v>1526</v>
      </c>
      <c r="I712" t="n">
        <v>1.114023591087811</v>
      </c>
      <c r="J712" t="n">
        <v>1.114023591087811</v>
      </c>
      <c r="K712" t="inlineStr">
        <is>
          <t>m3</t>
        </is>
      </c>
      <c r="L712" t="inlineStr">
        <is>
          <t>m3</t>
        </is>
      </c>
      <c r="M712" t="n">
        <v>2024</v>
      </c>
      <c r="N712" t="inlineStr">
        <is>
          <t>Abril</t>
        </is>
      </c>
      <c r="O712" t="inlineStr">
        <is>
          <t>2024-1</t>
        </is>
      </c>
      <c r="P712" t="n">
        <v>0</v>
      </c>
      <c r="Q712" t="n">
        <v>0</v>
      </c>
      <c r="R712" t="n">
        <v>0</v>
      </c>
      <c r="S712" t="inlineStr">
        <is>
          <t>Sostenibilidad</t>
        </is>
      </c>
      <c r="T712" t="inlineStr">
        <is>
          <t>208-2024-04-30</t>
        </is>
      </c>
      <c r="U712" t="n">
        <v>1</v>
      </c>
    </row>
    <row r="713">
      <c r="A713" t="inlineStr">
        <is>
          <t>208</t>
        </is>
      </c>
      <c r="B713" t="inlineStr">
        <is>
          <t>Consumo de Agua m3 Mensual</t>
        </is>
      </c>
      <c r="C713" t="inlineStr">
        <is>
          <t>GESTIÓN AMBIENTAL</t>
        </is>
      </c>
      <c r="D713" t="inlineStr">
        <is>
          <t>Mensual</t>
        </is>
      </c>
      <c r="E713" t="inlineStr">
        <is>
          <t>Negativo</t>
        </is>
      </c>
      <c r="F713" s="137" t="n">
        <v>45443</v>
      </c>
      <c r="G713" t="n">
        <v>1700</v>
      </c>
      <c r="H713" t="n">
        <v>1517.5</v>
      </c>
      <c r="I713" t="n">
        <v>1.120263591433278</v>
      </c>
      <c r="J713" t="n">
        <v>1.120263591433278</v>
      </c>
      <c r="K713" t="inlineStr">
        <is>
          <t>m3</t>
        </is>
      </c>
      <c r="L713" t="inlineStr">
        <is>
          <t>m3</t>
        </is>
      </c>
      <c r="M713" t="n">
        <v>2024</v>
      </c>
      <c r="N713" t="inlineStr">
        <is>
          <t>Mayo</t>
        </is>
      </c>
      <c r="O713" t="inlineStr">
        <is>
          <t>2024-1</t>
        </is>
      </c>
      <c r="P713" t="n">
        <v>0</v>
      </c>
      <c r="Q713" t="n">
        <v>0</v>
      </c>
      <c r="R713" t="n">
        <v>0</v>
      </c>
      <c r="S713" t="inlineStr">
        <is>
          <t>Sostenibilidad</t>
        </is>
      </c>
      <c r="T713" t="inlineStr">
        <is>
          <t>208-2024-05-31</t>
        </is>
      </c>
      <c r="U713" t="n">
        <v>1</v>
      </c>
    </row>
    <row r="714">
      <c r="A714" t="inlineStr">
        <is>
          <t>208</t>
        </is>
      </c>
      <c r="B714" t="inlineStr">
        <is>
          <t>Consumo de Agua m3 Mensual</t>
        </is>
      </c>
      <c r="C714" t="inlineStr">
        <is>
          <t>GESTIÓN AMBIENTAL</t>
        </is>
      </c>
      <c r="D714" t="inlineStr">
        <is>
          <t>Mensual</t>
        </is>
      </c>
      <c r="E714" t="inlineStr">
        <is>
          <t>Negativo</t>
        </is>
      </c>
      <c r="F714" s="137" t="n">
        <v>45473</v>
      </c>
      <c r="G714" t="n">
        <v>1700</v>
      </c>
      <c r="H714" t="n">
        <v>1291</v>
      </c>
      <c r="I714" t="n">
        <v>1.3</v>
      </c>
      <c r="J714" t="n">
        <v>1.316808675445391</v>
      </c>
      <c r="K714" t="inlineStr">
        <is>
          <t>m3</t>
        </is>
      </c>
      <c r="L714" t="inlineStr">
        <is>
          <t>m3</t>
        </is>
      </c>
      <c r="M714" t="n">
        <v>2024</v>
      </c>
      <c r="N714" t="inlineStr">
        <is>
          <t>Junio</t>
        </is>
      </c>
      <c r="O714" t="inlineStr">
        <is>
          <t>2024-1</t>
        </is>
      </c>
      <c r="P714" t="n">
        <v>0</v>
      </c>
      <c r="Q714" t="n">
        <v>0</v>
      </c>
      <c r="R714" t="n">
        <v>0</v>
      </c>
      <c r="S714" t="inlineStr">
        <is>
          <t>Sostenibilidad</t>
        </is>
      </c>
      <c r="T714" t="inlineStr">
        <is>
          <t>208-2024-06-30</t>
        </is>
      </c>
      <c r="U714" t="n">
        <v>1</v>
      </c>
    </row>
    <row r="715">
      <c r="A715" t="inlineStr">
        <is>
          <t>208</t>
        </is>
      </c>
      <c r="B715" t="inlineStr">
        <is>
          <t>Consumo de Agua m3 Mensual</t>
        </is>
      </c>
      <c r="C715" t="inlineStr">
        <is>
          <t>GESTIÓN AMBIENTAL</t>
        </is>
      </c>
      <c r="D715" t="inlineStr">
        <is>
          <t>Mensual</t>
        </is>
      </c>
      <c r="E715" t="inlineStr">
        <is>
          <t>Negativo</t>
        </is>
      </c>
      <c r="F715" s="137" t="n">
        <v>45504</v>
      </c>
      <c r="G715" t="n">
        <v>1700</v>
      </c>
      <c r="H715" t="n">
        <v>1086</v>
      </c>
      <c r="I715" t="n">
        <v>1.3</v>
      </c>
      <c r="J715" t="n">
        <v>1.565377532228361</v>
      </c>
      <c r="K715" t="inlineStr">
        <is>
          <t>m3</t>
        </is>
      </c>
      <c r="L715" t="inlineStr">
        <is>
          <t>m3</t>
        </is>
      </c>
      <c r="M715" t="n">
        <v>2024</v>
      </c>
      <c r="N715" t="inlineStr">
        <is>
          <t>Julio</t>
        </is>
      </c>
      <c r="O715" t="inlineStr">
        <is>
          <t>2024-2</t>
        </is>
      </c>
      <c r="P715" t="n">
        <v>0</v>
      </c>
      <c r="Q715" t="n">
        <v>0</v>
      </c>
      <c r="R715" t="n">
        <v>0</v>
      </c>
      <c r="S715" t="inlineStr">
        <is>
          <t>Sostenibilidad</t>
        </is>
      </c>
      <c r="T715" t="inlineStr">
        <is>
          <t>208-2024-07-31</t>
        </is>
      </c>
      <c r="U715" t="n">
        <v>1</v>
      </c>
    </row>
    <row r="716">
      <c r="A716" t="inlineStr">
        <is>
          <t>208</t>
        </is>
      </c>
      <c r="B716" t="inlineStr">
        <is>
          <t>Consumo de Agua m3 Mensual</t>
        </is>
      </c>
      <c r="C716" t="inlineStr">
        <is>
          <t>GESTIÓN AMBIENTAL</t>
        </is>
      </c>
      <c r="D716" t="inlineStr">
        <is>
          <t>Mensual</t>
        </is>
      </c>
      <c r="E716" t="inlineStr">
        <is>
          <t>Negativo</t>
        </is>
      </c>
      <c r="F716" s="137" t="n">
        <v>45535</v>
      </c>
      <c r="G716" t="n">
        <v>1700</v>
      </c>
      <c r="H716" t="n">
        <v>1281.5</v>
      </c>
      <c r="I716" t="n">
        <v>1.3</v>
      </c>
      <c r="J716" t="n">
        <v>1.326570425282872</v>
      </c>
      <c r="K716" t="inlineStr">
        <is>
          <t>m3</t>
        </is>
      </c>
      <c r="L716" t="inlineStr">
        <is>
          <t>m3</t>
        </is>
      </c>
      <c r="M716" t="n">
        <v>2024</v>
      </c>
      <c r="N716" t="inlineStr">
        <is>
          <t>Agosto</t>
        </is>
      </c>
      <c r="O716" t="inlineStr">
        <is>
          <t>2024-2</t>
        </is>
      </c>
      <c r="P716" t="n">
        <v>0</v>
      </c>
      <c r="Q716" t="n">
        <v>0</v>
      </c>
      <c r="R716" t="n">
        <v>0</v>
      </c>
      <c r="S716" t="inlineStr">
        <is>
          <t>Sostenibilidad</t>
        </is>
      </c>
      <c r="T716" t="inlineStr">
        <is>
          <t>208-2024-08-31</t>
        </is>
      </c>
      <c r="U716" t="n">
        <v>1</v>
      </c>
    </row>
    <row r="717">
      <c r="A717" t="inlineStr">
        <is>
          <t>208</t>
        </is>
      </c>
      <c r="B717" t="inlineStr">
        <is>
          <t>Consumo de Agua m3 Mensual</t>
        </is>
      </c>
      <c r="C717" t="inlineStr">
        <is>
          <t>GESTIÓN AMBIENTAL</t>
        </is>
      </c>
      <c r="D717" t="inlineStr">
        <is>
          <t>Mensual</t>
        </is>
      </c>
      <c r="E717" t="inlineStr">
        <is>
          <t>Negativo</t>
        </is>
      </c>
      <c r="F717" s="137" t="n">
        <v>45565</v>
      </c>
      <c r="G717" t="n">
        <v>1700</v>
      </c>
      <c r="H717" t="n">
        <v>1466</v>
      </c>
      <c r="I717" t="n">
        <v>1.159618008185539</v>
      </c>
      <c r="J717" t="n">
        <v>1.159618008185539</v>
      </c>
      <c r="K717" t="inlineStr">
        <is>
          <t>m3</t>
        </is>
      </c>
      <c r="L717" t="inlineStr">
        <is>
          <t>m3</t>
        </is>
      </c>
      <c r="M717" t="n">
        <v>2024</v>
      </c>
      <c r="N717" t="inlineStr">
        <is>
          <t>Septiembre</t>
        </is>
      </c>
      <c r="O717" t="inlineStr">
        <is>
          <t>2024-2</t>
        </is>
      </c>
      <c r="P717" t="n">
        <v>0</v>
      </c>
      <c r="Q717" t="n">
        <v>0</v>
      </c>
      <c r="R717" t="n">
        <v>0</v>
      </c>
      <c r="S717" t="inlineStr">
        <is>
          <t>Sostenibilidad</t>
        </is>
      </c>
      <c r="T717" t="inlineStr">
        <is>
          <t>208-2024-09-30</t>
        </is>
      </c>
      <c r="U717" t="n">
        <v>1</v>
      </c>
    </row>
    <row r="718">
      <c r="A718" t="inlineStr">
        <is>
          <t>208</t>
        </is>
      </c>
      <c r="B718" t="inlineStr">
        <is>
          <t>Consumo de Agua m3 Mensual</t>
        </is>
      </c>
      <c r="C718" t="inlineStr">
        <is>
          <t>GESTIÓN AMBIENTAL</t>
        </is>
      </c>
      <c r="D718" t="inlineStr">
        <is>
          <t>Mensual</t>
        </is>
      </c>
      <c r="E718" t="inlineStr">
        <is>
          <t>Negativo</t>
        </is>
      </c>
      <c r="F718" s="137" t="n">
        <v>45596</v>
      </c>
      <c r="G718" t="n">
        <v>1700</v>
      </c>
      <c r="H718" t="n">
        <v>1345</v>
      </c>
      <c r="I718" t="n">
        <v>1.263940520446097</v>
      </c>
      <c r="J718" t="n">
        <v>1.263940520446097</v>
      </c>
      <c r="K718" t="inlineStr">
        <is>
          <t>m3</t>
        </is>
      </c>
      <c r="L718" t="inlineStr">
        <is>
          <t>m3</t>
        </is>
      </c>
      <c r="M718" t="n">
        <v>2024</v>
      </c>
      <c r="N718" t="inlineStr">
        <is>
          <t>Octubre</t>
        </is>
      </c>
      <c r="O718" t="inlineStr">
        <is>
          <t>2024-2</t>
        </is>
      </c>
      <c r="P718" t="n">
        <v>0</v>
      </c>
      <c r="Q718" t="n">
        <v>0</v>
      </c>
      <c r="R718" t="n">
        <v>0</v>
      </c>
      <c r="S718" t="inlineStr">
        <is>
          <t>Sostenibilidad</t>
        </is>
      </c>
      <c r="T718" t="inlineStr">
        <is>
          <t>208-2024-10-31</t>
        </is>
      </c>
      <c r="U718" t="n">
        <v>1</v>
      </c>
    </row>
    <row r="719">
      <c r="A719" t="inlineStr">
        <is>
          <t>208</t>
        </is>
      </c>
      <c r="B719" t="inlineStr">
        <is>
          <t>Consumo de Agua m3 Mensual</t>
        </is>
      </c>
      <c r="C719" t="inlineStr">
        <is>
          <t>GESTIÓN AMBIENTAL</t>
        </is>
      </c>
      <c r="D719" t="inlineStr">
        <is>
          <t>Mensual</t>
        </is>
      </c>
      <c r="E719" t="inlineStr">
        <is>
          <t>Negativo</t>
        </is>
      </c>
      <c r="F719" s="137" t="n">
        <v>45626</v>
      </c>
      <c r="G719" t="n">
        <v>1700</v>
      </c>
      <c r="H719" t="n">
        <v>1115</v>
      </c>
      <c r="I719" t="n">
        <v>1.3</v>
      </c>
      <c r="J719" t="n">
        <v>1.524663677130045</v>
      </c>
      <c r="K719" t="inlineStr">
        <is>
          <t>m3</t>
        </is>
      </c>
      <c r="L719" t="inlineStr">
        <is>
          <t>m3</t>
        </is>
      </c>
      <c r="M719" t="n">
        <v>2024</v>
      </c>
      <c r="N719" t="inlineStr">
        <is>
          <t>Noviembre</t>
        </is>
      </c>
      <c r="O719" t="inlineStr">
        <is>
          <t>2024-2</t>
        </is>
      </c>
      <c r="P719" t="n">
        <v>0</v>
      </c>
      <c r="Q719" t="n">
        <v>0</v>
      </c>
      <c r="R719" t="n">
        <v>0</v>
      </c>
      <c r="S719" t="inlineStr">
        <is>
          <t>Sostenibilidad</t>
        </is>
      </c>
      <c r="T719" t="inlineStr">
        <is>
          <t>208-2024-11-30</t>
        </is>
      </c>
      <c r="U719" t="n">
        <v>1</v>
      </c>
    </row>
    <row r="720">
      <c r="A720" t="inlineStr">
        <is>
          <t>208</t>
        </is>
      </c>
      <c r="B720" t="inlineStr">
        <is>
          <t>Consumo de Agua m3 Mensual</t>
        </is>
      </c>
      <c r="C720" t="inlineStr">
        <is>
          <t>GESTIÓN AMBIENTAL</t>
        </is>
      </c>
      <c r="D720" t="inlineStr">
        <is>
          <t>Mensual</t>
        </is>
      </c>
      <c r="E720" t="inlineStr">
        <is>
          <t>Negativo</t>
        </is>
      </c>
      <c r="F720" s="137" t="n">
        <v>45657</v>
      </c>
      <c r="G720" t="n">
        <v>1700</v>
      </c>
      <c r="H720" t="n">
        <v>939</v>
      </c>
      <c r="I720" t="n">
        <v>1.3</v>
      </c>
      <c r="J720" t="n">
        <v>1.810436634717785</v>
      </c>
      <c r="K720" t="inlineStr">
        <is>
          <t>m3</t>
        </is>
      </c>
      <c r="L720" t="inlineStr">
        <is>
          <t>m3</t>
        </is>
      </c>
      <c r="M720" t="n">
        <v>2024</v>
      </c>
      <c r="N720" t="inlineStr">
        <is>
          <t>Diciembre</t>
        </is>
      </c>
      <c r="O720" t="inlineStr">
        <is>
          <t>2024-2</t>
        </is>
      </c>
      <c r="P720" t="n">
        <v>0</v>
      </c>
      <c r="Q720" t="n">
        <v>0</v>
      </c>
      <c r="R720" t="n">
        <v>0</v>
      </c>
      <c r="S720" t="inlineStr">
        <is>
          <t>Sostenibilidad</t>
        </is>
      </c>
      <c r="T720" t="inlineStr">
        <is>
          <t>208-2024-12-31</t>
        </is>
      </c>
      <c r="U720" t="n">
        <v>1</v>
      </c>
    </row>
    <row r="721">
      <c r="A721" t="inlineStr">
        <is>
          <t>208</t>
        </is>
      </c>
      <c r="B721" t="inlineStr">
        <is>
          <t>Consumo de Agua m3 Mensual</t>
        </is>
      </c>
      <c r="C721" t="inlineStr">
        <is>
          <t>GESTIÓN AMBIENTAL</t>
        </is>
      </c>
      <c r="D721" t="inlineStr">
        <is>
          <t>Mensual</t>
        </is>
      </c>
      <c r="E721" t="inlineStr">
        <is>
          <t>Negativo</t>
        </is>
      </c>
      <c r="F721" s="137" t="n">
        <v>45688</v>
      </c>
      <c r="G721" t="n">
        <v>1</v>
      </c>
      <c r="H721" t="inlineStr">
        <is>
          <t>800</t>
        </is>
      </c>
      <c r="I721" t="n">
        <v>0.00125</v>
      </c>
      <c r="J721" t="n">
        <v>0.00125</v>
      </c>
      <c r="K721" t="inlineStr">
        <is>
          <t>1.0%</t>
        </is>
      </c>
      <c r="L721" t="inlineStr">
        <is>
          <t>800.0%</t>
        </is>
      </c>
      <c r="M721" t="n">
        <v>2025</v>
      </c>
      <c r="N721" t="inlineStr">
        <is>
          <t>Enero</t>
        </is>
      </c>
      <c r="O721" t="inlineStr">
        <is>
          <t>2025-1</t>
        </is>
      </c>
      <c r="P721" t="n">
        <v>2</v>
      </c>
      <c r="Q721" t="n">
        <v>2</v>
      </c>
      <c r="R721" t="n">
        <v>0</v>
      </c>
      <c r="S721" t="inlineStr">
        <is>
          <t>Sostenibilidad</t>
        </is>
      </c>
      <c r="T721" t="inlineStr">
        <is>
          <t>208-2025-01-31</t>
        </is>
      </c>
      <c r="U721" t="n">
        <v>31</v>
      </c>
    </row>
    <row r="722">
      <c r="A722" t="inlineStr">
        <is>
          <t>208</t>
        </is>
      </c>
      <c r="B722" t="inlineStr">
        <is>
          <t>Consumo de Agua m3 Mensual</t>
        </is>
      </c>
      <c r="C722" t="inlineStr">
        <is>
          <t>GESTIÓN AMBIENTAL</t>
        </is>
      </c>
      <c r="D722" t="inlineStr">
        <is>
          <t>Mensual</t>
        </is>
      </c>
      <c r="E722" t="inlineStr">
        <is>
          <t>Negativo</t>
        </is>
      </c>
      <c r="F722" s="137" t="n">
        <v>45716</v>
      </c>
      <c r="G722" t="n">
        <v>1</v>
      </c>
      <c r="H722" t="inlineStr">
        <is>
          <t>1123</t>
        </is>
      </c>
      <c r="I722" t="n">
        <v>0.0008904719501335708</v>
      </c>
      <c r="J722" t="n">
        <v>0.0008904719501335708</v>
      </c>
      <c r="K722" t="inlineStr">
        <is>
          <t>1.0%</t>
        </is>
      </c>
      <c r="L722" t="inlineStr">
        <is>
          <t>1123.0%</t>
        </is>
      </c>
      <c r="M722" t="n">
        <v>2025</v>
      </c>
      <c r="N722" t="inlineStr">
        <is>
          <t>Febrero</t>
        </is>
      </c>
      <c r="O722" t="inlineStr">
        <is>
          <t>2025-1</t>
        </is>
      </c>
      <c r="P722" t="n">
        <v>2</v>
      </c>
      <c r="Q722" t="n">
        <v>2</v>
      </c>
      <c r="R722" t="n">
        <v>0</v>
      </c>
      <c r="S722" t="inlineStr">
        <is>
          <t>Sostenibilidad</t>
        </is>
      </c>
      <c r="T722" t="inlineStr">
        <is>
          <t>208-2025-02-28</t>
        </is>
      </c>
      <c r="U722" t="n">
        <v>28</v>
      </c>
    </row>
    <row r="723">
      <c r="A723" t="inlineStr">
        <is>
          <t>208</t>
        </is>
      </c>
      <c r="B723" t="inlineStr">
        <is>
          <t>Consumo de Agua m3 Mensual</t>
        </is>
      </c>
      <c r="C723" t="inlineStr">
        <is>
          <t>GESTIÓN AMBIENTAL</t>
        </is>
      </c>
      <c r="D723" t="inlineStr">
        <is>
          <t>Mensual</t>
        </is>
      </c>
      <c r="E723" t="inlineStr">
        <is>
          <t>Negativo</t>
        </is>
      </c>
      <c r="F723" s="137" t="n">
        <v>45747</v>
      </c>
      <c r="G723" t="n">
        <v>1</v>
      </c>
      <c r="H723" t="inlineStr">
        <is>
          <t>1309.5</t>
        </is>
      </c>
      <c r="I723" t="n">
        <v>0.0007636502481863307</v>
      </c>
      <c r="J723" t="n">
        <v>0.0007636502481863307</v>
      </c>
      <c r="K723" t="inlineStr">
        <is>
          <t>1.0%</t>
        </is>
      </c>
      <c r="L723" t="inlineStr">
        <is>
          <t>1309.5%</t>
        </is>
      </c>
      <c r="M723" t="n">
        <v>2025</v>
      </c>
      <c r="N723" t="inlineStr">
        <is>
          <t>Marzo</t>
        </is>
      </c>
      <c r="O723" t="inlineStr">
        <is>
          <t>2025-1</t>
        </is>
      </c>
      <c r="P723" t="n">
        <v>2</v>
      </c>
      <c r="Q723" t="n">
        <v>2</v>
      </c>
      <c r="R723" t="n">
        <v>0</v>
      </c>
      <c r="S723" t="inlineStr">
        <is>
          <t>Sostenibilidad</t>
        </is>
      </c>
      <c r="T723" t="inlineStr">
        <is>
          <t>208-2025-03-31</t>
        </is>
      </c>
      <c r="U723" t="n">
        <v>31</v>
      </c>
    </row>
    <row r="724">
      <c r="A724" t="inlineStr">
        <is>
          <t>208</t>
        </is>
      </c>
      <c r="B724" t="inlineStr">
        <is>
          <t>Consumo de Agua m3 Mensual</t>
        </is>
      </c>
      <c r="C724" t="inlineStr">
        <is>
          <t>GESTIÓN AMBIENTAL</t>
        </is>
      </c>
      <c r="D724" t="inlineStr">
        <is>
          <t>Mensual</t>
        </is>
      </c>
      <c r="E724" t="inlineStr">
        <is>
          <t>Negativo</t>
        </is>
      </c>
      <c r="F724" s="137" t="n">
        <v>45777</v>
      </c>
      <c r="G724" t="n">
        <v>1</v>
      </c>
      <c r="H724" t="inlineStr">
        <is>
          <t>1271</t>
        </is>
      </c>
      <c r="I724" t="n">
        <v>0.0007867820613690008</v>
      </c>
      <c r="J724" t="n">
        <v>0.0007867820613690008</v>
      </c>
      <c r="K724" t="inlineStr">
        <is>
          <t>1.0%</t>
        </is>
      </c>
      <c r="L724" t="inlineStr">
        <is>
          <t>1271.0%</t>
        </is>
      </c>
      <c r="M724" t="n">
        <v>2025</v>
      </c>
      <c r="N724" t="inlineStr">
        <is>
          <t>Abril</t>
        </is>
      </c>
      <c r="O724" t="inlineStr">
        <is>
          <t>2025-1</t>
        </is>
      </c>
      <c r="P724" t="n">
        <v>2</v>
      </c>
      <c r="Q724" t="n">
        <v>2</v>
      </c>
      <c r="R724" t="n">
        <v>0</v>
      </c>
      <c r="S724" t="inlineStr">
        <is>
          <t>Sostenibilidad</t>
        </is>
      </c>
      <c r="T724" t="inlineStr">
        <is>
          <t>208-2025-04-30</t>
        </is>
      </c>
      <c r="U724" t="n">
        <v>30</v>
      </c>
    </row>
    <row r="725">
      <c r="A725" t="inlineStr">
        <is>
          <t>208</t>
        </is>
      </c>
      <c r="B725" t="inlineStr">
        <is>
          <t>Consumo de Agua m3 Mensual</t>
        </is>
      </c>
      <c r="C725" t="inlineStr">
        <is>
          <t>GESTIÓN AMBIENTAL</t>
        </is>
      </c>
      <c r="D725" t="inlineStr">
        <is>
          <t>Mensual</t>
        </is>
      </c>
      <c r="E725" t="inlineStr">
        <is>
          <t>Negativo</t>
        </is>
      </c>
      <c r="F725" s="137" t="n">
        <v>45808</v>
      </c>
      <c r="G725" t="n">
        <v>1</v>
      </c>
      <c r="H725" t="inlineStr">
        <is>
          <t>1440.5</t>
        </is>
      </c>
      <c r="I725" t="n">
        <v>0.0006942034015966678</v>
      </c>
      <c r="J725" t="n">
        <v>0.0006942034015966678</v>
      </c>
      <c r="K725" t="inlineStr">
        <is>
          <t>1.0%</t>
        </is>
      </c>
      <c r="L725" t="inlineStr">
        <is>
          <t>1440.5%</t>
        </is>
      </c>
      <c r="M725" t="n">
        <v>2025</v>
      </c>
      <c r="N725" t="inlineStr">
        <is>
          <t>Mayo</t>
        </is>
      </c>
      <c r="O725" t="inlineStr">
        <is>
          <t>2025-1</t>
        </is>
      </c>
      <c r="P725" t="n">
        <v>2</v>
      </c>
      <c r="Q725" t="n">
        <v>2</v>
      </c>
      <c r="R725" t="n">
        <v>0</v>
      </c>
      <c r="S725" t="inlineStr">
        <is>
          <t>Sostenibilidad</t>
        </is>
      </c>
      <c r="T725" t="inlineStr">
        <is>
          <t>208-2025-05-31</t>
        </is>
      </c>
      <c r="U725" t="n">
        <v>31</v>
      </c>
    </row>
    <row r="726">
      <c r="A726" t="inlineStr">
        <is>
          <t>208</t>
        </is>
      </c>
      <c r="B726" t="inlineStr">
        <is>
          <t>Consumo de Agua m3 Mensual</t>
        </is>
      </c>
      <c r="C726" t="inlineStr">
        <is>
          <t>GESTIÓN AMBIENTAL</t>
        </is>
      </c>
      <c r="D726" t="inlineStr">
        <is>
          <t>Mensual</t>
        </is>
      </c>
      <c r="E726" t="inlineStr">
        <is>
          <t>Negativo</t>
        </is>
      </c>
      <c r="F726" s="137" t="n">
        <v>45838</v>
      </c>
      <c r="G726" t="n">
        <v>1</v>
      </c>
      <c r="H726" t="inlineStr">
        <is>
          <t>1408.5</t>
        </is>
      </c>
      <c r="I726" t="n">
        <v>0.0007099751508697196</v>
      </c>
      <c r="J726" t="n">
        <v>0.0007099751508697196</v>
      </c>
      <c r="K726" t="inlineStr">
        <is>
          <t>1.0%</t>
        </is>
      </c>
      <c r="L726" t="inlineStr">
        <is>
          <t>1408.5%</t>
        </is>
      </c>
      <c r="M726" t="n">
        <v>2025</v>
      </c>
      <c r="N726" t="inlineStr">
        <is>
          <t>Junio</t>
        </is>
      </c>
      <c r="O726" t="inlineStr">
        <is>
          <t>2025-1</t>
        </is>
      </c>
      <c r="P726" t="n">
        <v>2</v>
      </c>
      <c r="Q726" t="n">
        <v>2</v>
      </c>
      <c r="R726" t="n">
        <v>0</v>
      </c>
      <c r="S726" t="inlineStr">
        <is>
          <t>Sostenibilidad</t>
        </is>
      </c>
      <c r="T726" t="inlineStr">
        <is>
          <t>208-2025-06-30</t>
        </is>
      </c>
      <c r="U726" t="n">
        <v>30</v>
      </c>
    </row>
    <row r="727">
      <c r="A727" t="inlineStr">
        <is>
          <t>208</t>
        </is>
      </c>
      <c r="B727" t="inlineStr">
        <is>
          <t>Consumo de Agua m3 Mensual</t>
        </is>
      </c>
      <c r="C727" t="inlineStr">
        <is>
          <t>GESTIÓN AMBIENTAL</t>
        </is>
      </c>
      <c r="D727" t="inlineStr">
        <is>
          <t>Mensual</t>
        </is>
      </c>
      <c r="E727" t="inlineStr">
        <is>
          <t>Negativo</t>
        </is>
      </c>
      <c r="F727" s="137" t="n">
        <v>45869</v>
      </c>
      <c r="G727" t="n">
        <v>1</v>
      </c>
      <c r="H727" t="inlineStr">
        <is>
          <t>1043.5</t>
        </is>
      </c>
      <c r="I727" t="n">
        <v>0.0009583133684714902</v>
      </c>
      <c r="J727" t="n">
        <v>0.0009583133684714902</v>
      </c>
      <c r="K727" t="inlineStr">
        <is>
          <t>1.0%</t>
        </is>
      </c>
      <c r="L727" t="inlineStr">
        <is>
          <t>1043.5%</t>
        </is>
      </c>
      <c r="M727" t="n">
        <v>2025</v>
      </c>
      <c r="N727" t="inlineStr">
        <is>
          <t>Julio</t>
        </is>
      </c>
      <c r="O727" t="inlineStr">
        <is>
          <t>2025-2</t>
        </is>
      </c>
      <c r="P727" t="n">
        <v>2</v>
      </c>
      <c r="Q727" t="n">
        <v>2</v>
      </c>
      <c r="R727" t="n">
        <v>0</v>
      </c>
      <c r="S727" t="inlineStr">
        <is>
          <t>Sostenibilidad</t>
        </is>
      </c>
      <c r="T727" t="inlineStr">
        <is>
          <t>208-2025-07-31</t>
        </is>
      </c>
      <c r="U727" t="n">
        <v>31</v>
      </c>
    </row>
    <row r="728">
      <c r="A728" t="inlineStr">
        <is>
          <t>208</t>
        </is>
      </c>
      <c r="B728" t="inlineStr">
        <is>
          <t>Consumo de Agua m3 Mensual</t>
        </is>
      </c>
      <c r="C728" t="inlineStr">
        <is>
          <t>GESTIÓN AMBIENTAL</t>
        </is>
      </c>
      <c r="D728" t="inlineStr">
        <is>
          <t>Mensual</t>
        </is>
      </c>
      <c r="E728" t="inlineStr">
        <is>
          <t>Negativo</t>
        </is>
      </c>
      <c r="F728" s="137" t="n">
        <v>45900</v>
      </c>
      <c r="G728" t="n">
        <v>1</v>
      </c>
      <c r="H728" t="inlineStr">
        <is>
          <t>1261</t>
        </is>
      </c>
      <c r="I728" t="n">
        <v>0.0007930214115781126</v>
      </c>
      <c r="J728" t="n">
        <v>0.0007930214115781126</v>
      </c>
      <c r="K728" t="inlineStr">
        <is>
          <t>1.0%</t>
        </is>
      </c>
      <c r="L728" t="inlineStr">
        <is>
          <t>1261.0%</t>
        </is>
      </c>
      <c r="M728" t="n">
        <v>2025</v>
      </c>
      <c r="N728" t="inlineStr">
        <is>
          <t>Agosto</t>
        </is>
      </c>
      <c r="O728" t="inlineStr">
        <is>
          <t>2025-2</t>
        </is>
      </c>
      <c r="P728" t="n">
        <v>2</v>
      </c>
      <c r="Q728" t="n">
        <v>2</v>
      </c>
      <c r="R728" t="n">
        <v>0</v>
      </c>
      <c r="S728" t="inlineStr">
        <is>
          <t>Sostenibilidad</t>
        </is>
      </c>
      <c r="T728" t="inlineStr">
        <is>
          <t>208-2025-08-31</t>
        </is>
      </c>
      <c r="U728" t="n">
        <v>31</v>
      </c>
    </row>
    <row r="729">
      <c r="A729" t="inlineStr">
        <is>
          <t>208</t>
        </is>
      </c>
      <c r="B729" t="inlineStr">
        <is>
          <t>Consumo de Agua m3 Mensual</t>
        </is>
      </c>
      <c r="C729" t="inlineStr">
        <is>
          <t>GESTIÓN AMBIENTAL</t>
        </is>
      </c>
      <c r="D729" t="inlineStr">
        <is>
          <t>Mensual</t>
        </is>
      </c>
      <c r="E729" t="inlineStr">
        <is>
          <t>Negativo</t>
        </is>
      </c>
      <c r="F729" s="137" t="n">
        <v>45961</v>
      </c>
      <c r="G729" t="n">
        <v>1</v>
      </c>
      <c r="H729" t="inlineStr">
        <is>
          <t>1260.5</t>
        </is>
      </c>
      <c r="I729" t="n">
        <v>0.0007933359777865926</v>
      </c>
      <c r="J729" t="n">
        <v>0.0007933359777865926</v>
      </c>
      <c r="K729" t="inlineStr">
        <is>
          <t>1.0%</t>
        </is>
      </c>
      <c r="L729" t="inlineStr">
        <is>
          <t>1260.5%</t>
        </is>
      </c>
      <c r="M729" t="n">
        <v>2025</v>
      </c>
      <c r="N729" t="inlineStr">
        <is>
          <t>Octubre</t>
        </is>
      </c>
      <c r="O729" t="inlineStr">
        <is>
          <t>2025-2</t>
        </is>
      </c>
      <c r="P729" t="n">
        <v>2</v>
      </c>
      <c r="Q729" t="n">
        <v>2</v>
      </c>
      <c r="R729" t="n">
        <v>0</v>
      </c>
      <c r="S729" t="inlineStr">
        <is>
          <t>Sostenibilidad</t>
        </is>
      </c>
      <c r="T729" t="inlineStr">
        <is>
          <t>208-2025-10-31</t>
        </is>
      </c>
      <c r="U729" t="n">
        <v>31</v>
      </c>
    </row>
    <row r="730">
      <c r="A730" t="inlineStr">
        <is>
          <t>208</t>
        </is>
      </c>
      <c r="B730" t="inlineStr">
        <is>
          <t>Consumo de Agua m3 Mensual</t>
        </is>
      </c>
      <c r="C730" t="inlineStr">
        <is>
          <t>GESTIÓN AMBIENTAL</t>
        </is>
      </c>
      <c r="D730" t="inlineStr">
        <is>
          <t>Mensual</t>
        </is>
      </c>
      <c r="E730" t="inlineStr">
        <is>
          <t>Negativo</t>
        </is>
      </c>
      <c r="F730" s="137" t="n">
        <v>45991</v>
      </c>
      <c r="G730" t="n">
        <v>1</v>
      </c>
      <c r="H730" t="inlineStr">
        <is>
          <t>1126</t>
        </is>
      </c>
      <c r="I730" t="n">
        <v>0.0008880994671403197</v>
      </c>
      <c r="J730" t="n">
        <v>0.0008880994671403197</v>
      </c>
      <c r="K730" t="inlineStr">
        <is>
          <t>1.0%</t>
        </is>
      </c>
      <c r="L730" t="inlineStr">
        <is>
          <t>1126.0%</t>
        </is>
      </c>
      <c r="M730" t="n">
        <v>2025</v>
      </c>
      <c r="N730" t="inlineStr">
        <is>
          <t>Noviembre</t>
        </is>
      </c>
      <c r="O730" t="inlineStr">
        <is>
          <t>2025-2</t>
        </is>
      </c>
      <c r="P730" t="n">
        <v>2</v>
      </c>
      <c r="Q730" t="n">
        <v>2</v>
      </c>
      <c r="R730" t="n">
        <v>0</v>
      </c>
      <c r="S730" t="inlineStr">
        <is>
          <t>Sostenibilidad</t>
        </is>
      </c>
      <c r="T730" t="inlineStr">
        <is>
          <t>208-2025-11-30</t>
        </is>
      </c>
      <c r="U730" t="n">
        <v>30</v>
      </c>
    </row>
    <row r="731">
      <c r="A731" t="inlineStr">
        <is>
          <t>208</t>
        </is>
      </c>
      <c r="B731" t="inlineStr">
        <is>
          <t>Consumo de Agua m3 Mensual</t>
        </is>
      </c>
      <c r="C731" t="inlineStr">
        <is>
          <t>GESTIÓN AMBIENTAL</t>
        </is>
      </c>
      <c r="D731" t="inlineStr">
        <is>
          <t>Mensual</t>
        </is>
      </c>
      <c r="E731" t="inlineStr">
        <is>
          <t>Negativo</t>
        </is>
      </c>
      <c r="F731" s="137" t="n">
        <v>46022</v>
      </c>
      <c r="G731" t="n">
        <v>1</v>
      </c>
      <c r="H731" t="inlineStr">
        <is>
          <t>1059</t>
        </is>
      </c>
      <c r="I731" t="n">
        <v>0.0009442870632672333</v>
      </c>
      <c r="J731" t="n">
        <v>0.0009442870632672333</v>
      </c>
      <c r="K731" t="inlineStr">
        <is>
          <t>1.0%</t>
        </is>
      </c>
      <c r="L731" t="inlineStr">
        <is>
          <t>1059.0%</t>
        </is>
      </c>
      <c r="M731" t="n">
        <v>2025</v>
      </c>
      <c r="N731" t="inlineStr">
        <is>
          <t>Diciembre</t>
        </is>
      </c>
      <c r="O731" t="inlineStr">
        <is>
          <t>2025-2</t>
        </is>
      </c>
      <c r="P731" t="n">
        <v>2</v>
      </c>
      <c r="Q731" t="n">
        <v>2</v>
      </c>
      <c r="R731" t="n">
        <v>0</v>
      </c>
      <c r="S731" t="inlineStr">
        <is>
          <t>Sostenibilidad</t>
        </is>
      </c>
      <c r="T731" t="inlineStr">
        <is>
          <t>208-2025-12-31</t>
        </is>
      </c>
      <c r="U731" t="n">
        <v>31</v>
      </c>
    </row>
    <row r="732">
      <c r="A732" t="inlineStr">
        <is>
          <t>208</t>
        </is>
      </c>
      <c r="B732" t="inlineStr">
        <is>
          <t>Consumo de Agua m3 Mensual</t>
        </is>
      </c>
      <c r="C732" t="inlineStr">
        <is>
          <t>GESTIÓN AMBIENTAL</t>
        </is>
      </c>
      <c r="D732" t="inlineStr">
        <is>
          <t>Mensual</t>
        </is>
      </c>
      <c r="E732" t="inlineStr">
        <is>
          <t>Negativo</t>
        </is>
      </c>
      <c r="F732" s="137" t="n">
        <v>46053</v>
      </c>
      <c r="G732" t="n">
        <v>1</v>
      </c>
      <c r="I732" t="n">
        <v>0</v>
      </c>
      <c r="J732" t="n">
        <v>0</v>
      </c>
      <c r="K732" t="inlineStr">
        <is>
          <t>1.0%</t>
        </is>
      </c>
      <c r="M732" t="n">
        <v>2026</v>
      </c>
      <c r="N732" t="inlineStr">
        <is>
          <t>Enero</t>
        </is>
      </c>
      <c r="O732" t="inlineStr">
        <is>
          <t>2026-1</t>
        </is>
      </c>
      <c r="P732" t="n">
        <v>2</v>
      </c>
      <c r="Q732" t="n">
        <v>2</v>
      </c>
      <c r="R732" t="n">
        <v>0</v>
      </c>
      <c r="S732" t="inlineStr">
        <is>
          <t>Sostenibilidad</t>
        </is>
      </c>
      <c r="T732" t="inlineStr">
        <is>
          <t>208-2026-01-31</t>
        </is>
      </c>
      <c r="U732" t="n">
        <v>31</v>
      </c>
    </row>
    <row r="733">
      <c r="A733" t="inlineStr">
        <is>
          <t>210</t>
        </is>
      </c>
      <c r="B733" t="inlineStr">
        <is>
          <t>Aporte de los Procesos a los Objetivos de Desarrollo Sostenible</t>
        </is>
      </c>
      <c r="C733" t="inlineStr">
        <is>
          <t>GESTIÓN AMBIENTAL</t>
        </is>
      </c>
      <c r="D733" t="inlineStr">
        <is>
          <t>Anual</t>
        </is>
      </c>
      <c r="E733" t="inlineStr">
        <is>
          <t>Positivo</t>
        </is>
      </c>
      <c r="F733" s="137" t="n">
        <v>45291</v>
      </c>
      <c r="K733" t="inlineStr">
        <is>
          <t>m3</t>
        </is>
      </c>
      <c r="L733" t="inlineStr">
        <is>
          <t>m3</t>
        </is>
      </c>
      <c r="M733" t="n">
        <v>2023</v>
      </c>
      <c r="N733" t="inlineStr">
        <is>
          <t>Diciembre</t>
        </is>
      </c>
      <c r="O733" t="inlineStr">
        <is>
          <t>2023-2</t>
        </is>
      </c>
      <c r="P733" t="n">
        <v>0</v>
      </c>
      <c r="Q733" t="n">
        <v>0</v>
      </c>
      <c r="R733" t="n">
        <v>0</v>
      </c>
      <c r="S733" t="inlineStr">
        <is>
          <t>Sostenibilidad</t>
        </is>
      </c>
      <c r="T733" t="inlineStr">
        <is>
          <t>210-2023-12-31</t>
        </is>
      </c>
      <c r="U733" t="n">
        <v>1</v>
      </c>
    </row>
    <row r="734">
      <c r="A734" t="inlineStr">
        <is>
          <t>213</t>
        </is>
      </c>
      <c r="B734" t="inlineStr">
        <is>
          <t>Cumplimiento del Plan Anual del Sistema de Gestión Ambiental</t>
        </is>
      </c>
      <c r="C734" t="inlineStr">
        <is>
          <t>GESTIÓN AMBIENTAL</t>
        </is>
      </c>
      <c r="D734" t="inlineStr">
        <is>
          <t>Trimestral</t>
        </is>
      </c>
      <c r="E734" t="inlineStr">
        <is>
          <t>Positivo</t>
        </is>
      </c>
      <c r="F734" s="137" t="n">
        <v>45016</v>
      </c>
      <c r="G734" t="n">
        <v>90</v>
      </c>
      <c r="H734" t="n">
        <v>100</v>
      </c>
      <c r="I734" t="n">
        <v>1.111111111111111</v>
      </c>
      <c r="J734" t="n">
        <v>1.111111111111111</v>
      </c>
      <c r="K734" t="inlineStr">
        <is>
          <t>m3</t>
        </is>
      </c>
      <c r="L734" t="inlineStr">
        <is>
          <t>m3</t>
        </is>
      </c>
      <c r="M734" t="n">
        <v>2023</v>
      </c>
      <c r="N734" t="inlineStr">
        <is>
          <t>Marzo</t>
        </is>
      </c>
      <c r="O734" t="inlineStr">
        <is>
          <t>2023-1</t>
        </is>
      </c>
      <c r="P734" t="n">
        <v>0</v>
      </c>
      <c r="Q734" t="n">
        <v>0</v>
      </c>
      <c r="R734" t="n">
        <v>0</v>
      </c>
      <c r="S734" t="inlineStr">
        <is>
          <t>Sostenibilidad</t>
        </is>
      </c>
      <c r="T734" t="inlineStr">
        <is>
          <t>213-2023-03-31</t>
        </is>
      </c>
      <c r="U734" t="n">
        <v>1</v>
      </c>
    </row>
    <row r="735">
      <c r="A735" t="inlineStr">
        <is>
          <t>213</t>
        </is>
      </c>
      <c r="B735" t="inlineStr">
        <is>
          <t>Cumplimiento del Plan Anual del Sistema de Gestión Ambiental</t>
        </is>
      </c>
      <c r="C735" t="inlineStr">
        <is>
          <t>GESTIÓN AMBIENTAL</t>
        </is>
      </c>
      <c r="D735" t="inlineStr">
        <is>
          <t>Trimestral</t>
        </is>
      </c>
      <c r="E735" t="inlineStr">
        <is>
          <t>Positivo</t>
        </is>
      </c>
      <c r="F735" s="137" t="n">
        <v>45107</v>
      </c>
      <c r="G735" t="n">
        <v>90</v>
      </c>
      <c r="H735" t="n">
        <v>93.32625</v>
      </c>
      <c r="I735" t="n">
        <v>1.036958333333333</v>
      </c>
      <c r="J735" t="n">
        <v>1.036958333333333</v>
      </c>
      <c r="K735" t="inlineStr">
        <is>
          <t>m3</t>
        </is>
      </c>
      <c r="L735" t="inlineStr">
        <is>
          <t>m3</t>
        </is>
      </c>
      <c r="M735" t="n">
        <v>2023</v>
      </c>
      <c r="N735" t="inlineStr">
        <is>
          <t>Junio</t>
        </is>
      </c>
      <c r="O735" t="inlineStr">
        <is>
          <t>2023-1</t>
        </is>
      </c>
      <c r="P735" t="n">
        <v>0</v>
      </c>
      <c r="Q735" t="n">
        <v>0</v>
      </c>
      <c r="R735" t="n">
        <v>0</v>
      </c>
      <c r="S735" t="inlineStr">
        <is>
          <t>Sostenibilidad</t>
        </is>
      </c>
      <c r="T735" t="inlineStr">
        <is>
          <t>213-2023-06-30</t>
        </is>
      </c>
      <c r="U735" t="n">
        <v>1</v>
      </c>
    </row>
    <row r="736">
      <c r="A736" t="inlineStr">
        <is>
          <t>213</t>
        </is>
      </c>
      <c r="B736" t="inlineStr">
        <is>
          <t>Cumplimiento del Plan Anual del Sistema de Gestión Ambiental</t>
        </is>
      </c>
      <c r="C736" t="inlineStr">
        <is>
          <t>GESTIÓN AMBIENTAL</t>
        </is>
      </c>
      <c r="D736" t="inlineStr">
        <is>
          <t>Trimestral</t>
        </is>
      </c>
      <c r="E736" t="inlineStr">
        <is>
          <t>Positivo</t>
        </is>
      </c>
      <c r="F736" s="137" t="n">
        <v>45199</v>
      </c>
      <c r="G736" t="n">
        <v>90</v>
      </c>
      <c r="H736" t="n">
        <v>86.40000000000001</v>
      </c>
      <c r="I736" t="n">
        <v>0.9600000000000001</v>
      </c>
      <c r="J736" t="n">
        <v>0.9600000000000001</v>
      </c>
      <c r="K736" t="inlineStr">
        <is>
          <t>m3</t>
        </is>
      </c>
      <c r="L736" t="inlineStr">
        <is>
          <t>m3</t>
        </is>
      </c>
      <c r="M736" t="n">
        <v>2023</v>
      </c>
      <c r="N736" t="inlineStr">
        <is>
          <t>Septiembre</t>
        </is>
      </c>
      <c r="O736" t="inlineStr">
        <is>
          <t>2023-2</t>
        </is>
      </c>
      <c r="P736" t="n">
        <v>1</v>
      </c>
      <c r="Q736" t="n">
        <v>1</v>
      </c>
      <c r="R736" t="n">
        <v>0</v>
      </c>
      <c r="S736" t="inlineStr">
        <is>
          <t>Sostenibilidad</t>
        </is>
      </c>
      <c r="T736" t="inlineStr">
        <is>
          <t>213-2023-09-30</t>
        </is>
      </c>
      <c r="U736" t="n">
        <v>1</v>
      </c>
    </row>
    <row r="737">
      <c r="A737" t="inlineStr">
        <is>
          <t>213</t>
        </is>
      </c>
      <c r="B737" t="inlineStr">
        <is>
          <t>Cumplimiento del Plan Anual del Sistema de Gestión Ambiental</t>
        </is>
      </c>
      <c r="C737" t="inlineStr">
        <is>
          <t>GESTIÓN AMBIENTAL</t>
        </is>
      </c>
      <c r="D737" t="inlineStr">
        <is>
          <t>Trimestral</t>
        </is>
      </c>
      <c r="E737" t="inlineStr">
        <is>
          <t>Positivo</t>
        </is>
      </c>
      <c r="F737" s="137" t="n">
        <v>45291</v>
      </c>
      <c r="G737" t="n">
        <v>90</v>
      </c>
      <c r="I737" t="n">
        <v>0</v>
      </c>
      <c r="J737" t="n">
        <v>0</v>
      </c>
      <c r="K737" t="inlineStr">
        <is>
          <t>m3</t>
        </is>
      </c>
      <c r="L737" t="inlineStr">
        <is>
          <t>m3</t>
        </is>
      </c>
      <c r="M737" t="n">
        <v>2023</v>
      </c>
      <c r="N737" t="inlineStr">
        <is>
          <t>Diciembre</t>
        </is>
      </c>
      <c r="O737" t="inlineStr">
        <is>
          <t>2023-2</t>
        </is>
      </c>
      <c r="P737" t="n">
        <v>0</v>
      </c>
      <c r="Q737" t="n">
        <v>0</v>
      </c>
      <c r="R737" t="n">
        <v>0</v>
      </c>
      <c r="S737" t="inlineStr">
        <is>
          <t>Sostenibilidad</t>
        </is>
      </c>
      <c r="T737" t="inlineStr">
        <is>
          <t>213-2023-12-31</t>
        </is>
      </c>
      <c r="U737" t="n">
        <v>1</v>
      </c>
    </row>
    <row r="738">
      <c r="A738" t="inlineStr">
        <is>
          <t>213</t>
        </is>
      </c>
      <c r="B738" t="inlineStr">
        <is>
          <t>Cumplimiento del Plan Anual del Sistema de Gestión Ambiental</t>
        </is>
      </c>
      <c r="C738" t="inlineStr">
        <is>
          <t>GESTIÓN AMBIENTAL</t>
        </is>
      </c>
      <c r="D738" t="inlineStr">
        <is>
          <t>Trimestral</t>
        </is>
      </c>
      <c r="E738" t="inlineStr">
        <is>
          <t>Positivo</t>
        </is>
      </c>
      <c r="F738" s="137" t="n">
        <v>45382</v>
      </c>
      <c r="G738" t="n">
        <v>90</v>
      </c>
      <c r="H738" t="n">
        <v>100</v>
      </c>
      <c r="I738" t="n">
        <v>1.111111111111111</v>
      </c>
      <c r="J738" t="n">
        <v>1.111111111111111</v>
      </c>
      <c r="K738" t="inlineStr">
        <is>
          <t>%</t>
        </is>
      </c>
      <c r="L738" t="inlineStr">
        <is>
          <t>%</t>
        </is>
      </c>
      <c r="M738" t="n">
        <v>2024</v>
      </c>
      <c r="N738" t="inlineStr">
        <is>
          <t>Marzo</t>
        </is>
      </c>
      <c r="O738" t="inlineStr">
        <is>
          <t>2024-1</t>
        </is>
      </c>
      <c r="P738" t="n">
        <v>0</v>
      </c>
      <c r="Q738" t="n">
        <v>0</v>
      </c>
      <c r="R738" t="n">
        <v>0</v>
      </c>
      <c r="S738" t="inlineStr">
        <is>
          <t>Sostenibilidad</t>
        </is>
      </c>
      <c r="T738" t="inlineStr">
        <is>
          <t>213-2024-03-31</t>
        </is>
      </c>
      <c r="U738" t="n">
        <v>1</v>
      </c>
    </row>
    <row r="739">
      <c r="A739" t="inlineStr">
        <is>
          <t>213</t>
        </is>
      </c>
      <c r="B739" t="inlineStr">
        <is>
          <t>Cumplimiento del Plan Anual del Sistema de Gestión Ambiental</t>
        </is>
      </c>
      <c r="C739" t="inlineStr">
        <is>
          <t>GESTIÓN AMBIENTAL</t>
        </is>
      </c>
      <c r="D739" t="inlineStr">
        <is>
          <t>Trimestral</t>
        </is>
      </c>
      <c r="E739" t="inlineStr">
        <is>
          <t>Positivo</t>
        </is>
      </c>
      <c r="F739" s="137" t="n">
        <v>45473</v>
      </c>
      <c r="G739" t="n">
        <v>23.26</v>
      </c>
      <c r="H739" t="n">
        <v>25.92</v>
      </c>
      <c r="I739" t="n">
        <v>1</v>
      </c>
      <c r="J739" t="n">
        <v>1</v>
      </c>
      <c r="K739" t="inlineStr">
        <is>
          <t>%</t>
        </is>
      </c>
      <c r="L739" t="inlineStr">
        <is>
          <t>%</t>
        </is>
      </c>
      <c r="M739" t="n">
        <v>2024</v>
      </c>
      <c r="N739" t="inlineStr">
        <is>
          <t>Junio</t>
        </is>
      </c>
      <c r="O739" t="inlineStr">
        <is>
          <t>2024-1</t>
        </is>
      </c>
      <c r="P739" t="n">
        <v>0</v>
      </c>
      <c r="Q739" t="n">
        <v>0</v>
      </c>
      <c r="R739" t="n">
        <v>0</v>
      </c>
      <c r="S739" t="inlineStr">
        <is>
          <t>Sostenibilidad</t>
        </is>
      </c>
      <c r="T739" t="inlineStr">
        <is>
          <t>213-2024-06-30</t>
        </is>
      </c>
      <c r="U739" t="n">
        <v>1</v>
      </c>
    </row>
    <row r="740">
      <c r="A740" t="inlineStr">
        <is>
          <t>213</t>
        </is>
      </c>
      <c r="B740" t="inlineStr">
        <is>
          <t>Cumplimiento del Plan Anual del Sistema de Gestión Ambiental</t>
        </is>
      </c>
      <c r="C740" t="inlineStr">
        <is>
          <t>GESTIÓN AMBIENTAL</t>
        </is>
      </c>
      <c r="D740" t="inlineStr">
        <is>
          <t>Trimestral</t>
        </is>
      </c>
      <c r="E740" t="inlineStr">
        <is>
          <t>Positivo</t>
        </is>
      </c>
      <c r="F740" s="137" t="n">
        <v>45565</v>
      </c>
      <c r="G740" t="n">
        <v>90</v>
      </c>
      <c r="H740" t="n">
        <v>97.79000000000001</v>
      </c>
      <c r="I740" t="n">
        <v>1.086555555555556</v>
      </c>
      <c r="J740" t="n">
        <v>1.086555555555556</v>
      </c>
      <c r="K740" t="inlineStr">
        <is>
          <t>%</t>
        </is>
      </c>
      <c r="L740" t="inlineStr">
        <is>
          <t>%</t>
        </is>
      </c>
      <c r="M740" t="n">
        <v>2024</v>
      </c>
      <c r="N740" t="inlineStr">
        <is>
          <t>Septiembre</t>
        </is>
      </c>
      <c r="O740" t="inlineStr">
        <is>
          <t>2024-2</t>
        </is>
      </c>
      <c r="P740" t="n">
        <v>0</v>
      </c>
      <c r="Q740" t="n">
        <v>0</v>
      </c>
      <c r="R740" t="n">
        <v>0</v>
      </c>
      <c r="S740" t="inlineStr">
        <is>
          <t>Sostenibilidad</t>
        </is>
      </c>
      <c r="T740" t="inlineStr">
        <is>
          <t>213-2024-09-30</t>
        </is>
      </c>
      <c r="U740" t="n">
        <v>1</v>
      </c>
    </row>
    <row r="741">
      <c r="A741" t="inlineStr">
        <is>
          <t>213</t>
        </is>
      </c>
      <c r="B741" t="inlineStr">
        <is>
          <t>Cumplimiento del Plan Anual del Sistema de Gestión Ambiental</t>
        </is>
      </c>
      <c r="C741" t="inlineStr">
        <is>
          <t>GESTIÓN AMBIENTAL</t>
        </is>
      </c>
      <c r="D741" t="inlineStr">
        <is>
          <t>Trimestral</t>
        </is>
      </c>
      <c r="E741" t="inlineStr">
        <is>
          <t>Positivo</t>
        </is>
      </c>
      <c r="F741" s="137" t="n">
        <v>45657</v>
      </c>
      <c r="G741" t="n">
        <v>90</v>
      </c>
      <c r="H741" t="n">
        <v>100</v>
      </c>
      <c r="I741" t="n">
        <v>1.111111111111111</v>
      </c>
      <c r="J741" t="n">
        <v>1.111111111111111</v>
      </c>
      <c r="K741" t="inlineStr">
        <is>
          <t>%</t>
        </is>
      </c>
      <c r="L741" t="inlineStr">
        <is>
          <t>%</t>
        </is>
      </c>
      <c r="M741" t="n">
        <v>2024</v>
      </c>
      <c r="N741" t="inlineStr">
        <is>
          <t>Diciembre</t>
        </is>
      </c>
      <c r="O741" t="inlineStr">
        <is>
          <t>2024-2</t>
        </is>
      </c>
      <c r="P741" t="n">
        <v>0</v>
      </c>
      <c r="Q741" t="n">
        <v>0</v>
      </c>
      <c r="R741" t="n">
        <v>0</v>
      </c>
      <c r="S741" t="inlineStr">
        <is>
          <t>Sostenibilidad</t>
        </is>
      </c>
      <c r="T741" t="inlineStr">
        <is>
          <t>213-2024-12-31</t>
        </is>
      </c>
      <c r="U741" t="n">
        <v>1</v>
      </c>
    </row>
    <row r="742">
      <c r="A742" t="inlineStr">
        <is>
          <t>213</t>
        </is>
      </c>
      <c r="B742" t="inlineStr">
        <is>
          <t>Cumplimiento del Plan Anual del Sistema de Gestión Ambiental</t>
        </is>
      </c>
      <c r="C742" t="inlineStr">
        <is>
          <t>GESTIÓN AMBIENTAL</t>
        </is>
      </c>
      <c r="D742" t="inlineStr">
        <is>
          <t>Trimestral</t>
        </is>
      </c>
      <c r="E742" t="inlineStr">
        <is>
          <t>Positivo</t>
        </is>
      </c>
      <c r="F742" s="137" t="n">
        <v>45747</v>
      </c>
      <c r="G742" t="n">
        <v>90</v>
      </c>
      <c r="H742" t="inlineStr">
        <is>
          <t>100</t>
        </is>
      </c>
      <c r="I742" t="n">
        <v>1.111111111111111</v>
      </c>
      <c r="J742" t="n">
        <v>1.111111111111111</v>
      </c>
      <c r="K742" t="inlineStr">
        <is>
          <t>90.0%</t>
        </is>
      </c>
      <c r="L742" t="inlineStr">
        <is>
          <t>100.0%</t>
        </is>
      </c>
      <c r="M742" t="n">
        <v>2025</v>
      </c>
      <c r="N742" t="inlineStr">
        <is>
          <t>Marzo</t>
        </is>
      </c>
      <c r="O742" t="inlineStr">
        <is>
          <t>2025-1</t>
        </is>
      </c>
      <c r="P742" t="n">
        <v>2</v>
      </c>
      <c r="Q742" t="n">
        <v>2</v>
      </c>
      <c r="R742" t="n">
        <v>0</v>
      </c>
      <c r="S742" t="inlineStr">
        <is>
          <t>Sostenibilidad</t>
        </is>
      </c>
      <c r="T742" t="inlineStr">
        <is>
          <t>213-2025-03-31</t>
        </is>
      </c>
      <c r="U742" t="n">
        <v>31</v>
      </c>
    </row>
    <row r="743">
      <c r="A743" t="inlineStr">
        <is>
          <t>213</t>
        </is>
      </c>
      <c r="B743" t="inlineStr">
        <is>
          <t>Cumplimiento del Plan Anual del Sistema de Gestión Ambiental</t>
        </is>
      </c>
      <c r="C743" t="inlineStr">
        <is>
          <t>GESTIÓN AMBIENTAL</t>
        </is>
      </c>
      <c r="D743" t="inlineStr">
        <is>
          <t>Trimestral</t>
        </is>
      </c>
      <c r="E743" t="inlineStr">
        <is>
          <t>Positivo</t>
        </is>
      </c>
      <c r="F743" s="137" t="n">
        <v>45838</v>
      </c>
      <c r="G743" t="n">
        <v>90</v>
      </c>
      <c r="H743" t="inlineStr">
        <is>
          <t>94.63</t>
        </is>
      </c>
      <c r="I743" t="n">
        <v>1.051444444444444</v>
      </c>
      <c r="J743" t="n">
        <v>1.051444444444444</v>
      </c>
      <c r="K743" t="inlineStr">
        <is>
          <t>90.0%</t>
        </is>
      </c>
      <c r="L743" t="inlineStr">
        <is>
          <t>94.63%</t>
        </is>
      </c>
      <c r="M743" t="n">
        <v>2025</v>
      </c>
      <c r="N743" t="inlineStr">
        <is>
          <t>Junio</t>
        </is>
      </c>
      <c r="O743" t="inlineStr">
        <is>
          <t>2025-1</t>
        </is>
      </c>
      <c r="P743" t="n">
        <v>2</v>
      </c>
      <c r="Q743" t="n">
        <v>2</v>
      </c>
      <c r="R743" t="n">
        <v>0</v>
      </c>
      <c r="S743" t="inlineStr">
        <is>
          <t>Sostenibilidad</t>
        </is>
      </c>
      <c r="T743" t="inlineStr">
        <is>
          <t>213-2025-06-30</t>
        </is>
      </c>
      <c r="U743" t="n">
        <v>30</v>
      </c>
    </row>
    <row r="744">
      <c r="A744" t="inlineStr">
        <is>
          <t>213</t>
        </is>
      </c>
      <c r="B744" t="inlineStr">
        <is>
          <t>Cumplimiento del Plan Anual del Sistema de Gestión Ambiental</t>
        </is>
      </c>
      <c r="C744" t="inlineStr">
        <is>
          <t>GESTIÓN AMBIENTAL</t>
        </is>
      </c>
      <c r="D744" t="inlineStr">
        <is>
          <t>Trimestral</t>
        </is>
      </c>
      <c r="E744" t="inlineStr">
        <is>
          <t>Positivo</t>
        </is>
      </c>
      <c r="F744" s="137" t="n">
        <v>46022</v>
      </c>
      <c r="G744" t="n">
        <v>90</v>
      </c>
      <c r="I744" t="n">
        <v>0</v>
      </c>
      <c r="J744" t="n">
        <v>0</v>
      </c>
      <c r="K744" t="inlineStr">
        <is>
          <t>90.0%</t>
        </is>
      </c>
      <c r="M744" t="n">
        <v>2025</v>
      </c>
      <c r="N744" t="inlineStr">
        <is>
          <t>Diciembre</t>
        </is>
      </c>
      <c r="O744" t="inlineStr">
        <is>
          <t>2025-2</t>
        </is>
      </c>
      <c r="P744" t="n">
        <v>2</v>
      </c>
      <c r="Q744" t="n">
        <v>2</v>
      </c>
      <c r="R744" t="n">
        <v>0</v>
      </c>
      <c r="S744" t="inlineStr">
        <is>
          <t>Sostenibilidad</t>
        </is>
      </c>
      <c r="T744" t="inlineStr">
        <is>
          <t>213-2025-12-31</t>
        </is>
      </c>
      <c r="U744" t="n">
        <v>31</v>
      </c>
    </row>
    <row r="745">
      <c r="A745" t="inlineStr">
        <is>
          <t>214</t>
        </is>
      </c>
      <c r="B745" t="inlineStr">
        <is>
          <t>Generación de Residuos Sólidos Mensual</t>
        </is>
      </c>
      <c r="C745" t="inlineStr">
        <is>
          <t>GESTIÓN AMBIENTAL</t>
        </is>
      </c>
      <c r="D745" t="inlineStr">
        <is>
          <t>Mensual</t>
        </is>
      </c>
      <c r="E745" t="inlineStr">
        <is>
          <t>Negativo</t>
        </is>
      </c>
      <c r="F745" s="137" t="n">
        <v>44957</v>
      </c>
      <c r="H745" t="n">
        <v>1399.55</v>
      </c>
      <c r="K745" t="inlineStr">
        <is>
          <t>Linea Base</t>
        </is>
      </c>
      <c r="L745" t="inlineStr">
        <is>
          <t>Kg</t>
        </is>
      </c>
      <c r="M745" t="n">
        <v>2023</v>
      </c>
      <c r="N745" t="inlineStr">
        <is>
          <t>Enero</t>
        </is>
      </c>
      <c r="O745" t="inlineStr">
        <is>
          <t>2023-1</t>
        </is>
      </c>
      <c r="P745" t="n">
        <v>0</v>
      </c>
      <c r="Q745" t="n">
        <v>0</v>
      </c>
      <c r="R745" t="n">
        <v>0</v>
      </c>
      <c r="S745" t="inlineStr">
        <is>
          <t>Sostenibilidad</t>
        </is>
      </c>
      <c r="T745" t="inlineStr">
        <is>
          <t>214-2023-01-31</t>
        </is>
      </c>
      <c r="U745" t="n">
        <v>1</v>
      </c>
    </row>
    <row r="746">
      <c r="A746" t="inlineStr">
        <is>
          <t>214</t>
        </is>
      </c>
      <c r="B746" t="inlineStr">
        <is>
          <t>Generación de Residuos Sólidos Mensual</t>
        </is>
      </c>
      <c r="C746" t="inlineStr">
        <is>
          <t>GESTIÓN AMBIENTAL</t>
        </is>
      </c>
      <c r="D746" t="inlineStr">
        <is>
          <t>Mensual</t>
        </is>
      </c>
      <c r="E746" t="inlineStr">
        <is>
          <t>Negativo</t>
        </is>
      </c>
      <c r="F746" s="137" t="n">
        <v>44985</v>
      </c>
      <c r="H746" t="n">
        <v>2255.66</v>
      </c>
      <c r="K746" t="inlineStr">
        <is>
          <t>Linea Base</t>
        </is>
      </c>
      <c r="L746" t="inlineStr">
        <is>
          <t>Kg</t>
        </is>
      </c>
      <c r="M746" t="n">
        <v>2023</v>
      </c>
      <c r="N746" t="inlineStr">
        <is>
          <t>Febrero</t>
        </is>
      </c>
      <c r="O746" t="inlineStr">
        <is>
          <t>2023-1</t>
        </is>
      </c>
      <c r="P746" t="n">
        <v>0</v>
      </c>
      <c r="Q746" t="n">
        <v>0</v>
      </c>
      <c r="R746" t="n">
        <v>0</v>
      </c>
      <c r="S746" t="inlineStr">
        <is>
          <t>Sostenibilidad</t>
        </is>
      </c>
      <c r="T746" t="inlineStr">
        <is>
          <t>214-2023-02-28</t>
        </is>
      </c>
      <c r="U746" t="n">
        <v>1</v>
      </c>
    </row>
    <row r="747">
      <c r="A747" t="inlineStr">
        <is>
          <t>214</t>
        </is>
      </c>
      <c r="B747" t="inlineStr">
        <is>
          <t>Generación de Residuos Sólidos Mensual</t>
        </is>
      </c>
      <c r="C747" t="inlineStr">
        <is>
          <t>GESTIÓN AMBIENTAL</t>
        </is>
      </c>
      <c r="D747" t="inlineStr">
        <is>
          <t>Mensual</t>
        </is>
      </c>
      <c r="E747" t="inlineStr">
        <is>
          <t>Negativo</t>
        </is>
      </c>
      <c r="F747" s="137" t="n">
        <v>45016</v>
      </c>
      <c r="H747" t="n">
        <v>2757</v>
      </c>
      <c r="K747" t="inlineStr">
        <is>
          <t>Linea Base</t>
        </is>
      </c>
      <c r="L747" t="inlineStr">
        <is>
          <t>Kg</t>
        </is>
      </c>
      <c r="M747" t="n">
        <v>2023</v>
      </c>
      <c r="N747" t="inlineStr">
        <is>
          <t>Marzo</t>
        </is>
      </c>
      <c r="O747" t="inlineStr">
        <is>
          <t>2023-1</t>
        </is>
      </c>
      <c r="P747" t="n">
        <v>0</v>
      </c>
      <c r="Q747" t="n">
        <v>0</v>
      </c>
      <c r="R747" t="n">
        <v>0</v>
      </c>
      <c r="S747" t="inlineStr">
        <is>
          <t>Sostenibilidad</t>
        </is>
      </c>
      <c r="T747" t="inlineStr">
        <is>
          <t>214-2023-03-31</t>
        </is>
      </c>
      <c r="U747" t="n">
        <v>1</v>
      </c>
    </row>
    <row r="748">
      <c r="A748" t="inlineStr">
        <is>
          <t>214</t>
        </is>
      </c>
      <c r="B748" t="inlineStr">
        <is>
          <t>Generación de Residuos Sólidos Mensual</t>
        </is>
      </c>
      <c r="C748" t="inlineStr">
        <is>
          <t>GESTIÓN AMBIENTAL</t>
        </is>
      </c>
      <c r="D748" t="inlineStr">
        <is>
          <t>Mensual</t>
        </is>
      </c>
      <c r="E748" t="inlineStr">
        <is>
          <t>Negativo</t>
        </is>
      </c>
      <c r="F748" s="137" t="n">
        <v>45046</v>
      </c>
      <c r="H748" t="n">
        <v>2313.5</v>
      </c>
      <c r="K748" t="inlineStr">
        <is>
          <t>Linea Base</t>
        </is>
      </c>
      <c r="L748" t="inlineStr">
        <is>
          <t>Kg</t>
        </is>
      </c>
      <c r="M748" t="n">
        <v>2023</v>
      </c>
      <c r="N748" t="inlineStr">
        <is>
          <t>Abril</t>
        </is>
      </c>
      <c r="O748" t="inlineStr">
        <is>
          <t>2023-1</t>
        </is>
      </c>
      <c r="P748" t="n">
        <v>0</v>
      </c>
      <c r="Q748" t="n">
        <v>0</v>
      </c>
      <c r="R748" t="n">
        <v>0</v>
      </c>
      <c r="S748" t="inlineStr">
        <is>
          <t>Sostenibilidad</t>
        </is>
      </c>
      <c r="T748" t="inlineStr">
        <is>
          <t>214-2023-04-30</t>
        </is>
      </c>
      <c r="U748" t="n">
        <v>1</v>
      </c>
    </row>
    <row r="749">
      <c r="A749" t="inlineStr">
        <is>
          <t>214</t>
        </is>
      </c>
      <c r="B749" t="inlineStr">
        <is>
          <t>Generación de Residuos Sólidos Mensual</t>
        </is>
      </c>
      <c r="C749" t="inlineStr">
        <is>
          <t>GESTIÓN AMBIENTAL</t>
        </is>
      </c>
      <c r="D749" t="inlineStr">
        <is>
          <t>Mensual</t>
        </is>
      </c>
      <c r="E749" t="inlineStr">
        <is>
          <t>Negativo</t>
        </is>
      </c>
      <c r="F749" s="137" t="n">
        <v>45077</v>
      </c>
      <c r="H749" t="n">
        <v>2632.03</v>
      </c>
      <c r="K749" t="inlineStr">
        <is>
          <t>Linea Base</t>
        </is>
      </c>
      <c r="L749" t="inlineStr">
        <is>
          <t>Kg</t>
        </is>
      </c>
      <c r="M749" t="n">
        <v>2023</v>
      </c>
      <c r="N749" t="inlineStr">
        <is>
          <t>Mayo</t>
        </is>
      </c>
      <c r="O749" t="inlineStr">
        <is>
          <t>2023-1</t>
        </is>
      </c>
      <c r="P749" t="n">
        <v>0</v>
      </c>
      <c r="Q749" t="n">
        <v>0</v>
      </c>
      <c r="R749" t="n">
        <v>0</v>
      </c>
      <c r="S749" t="inlineStr">
        <is>
          <t>Sostenibilidad</t>
        </is>
      </c>
      <c r="T749" t="inlineStr">
        <is>
          <t>214-2023-05-31</t>
        </is>
      </c>
      <c r="U749" t="n">
        <v>1</v>
      </c>
    </row>
    <row r="750">
      <c r="A750" t="inlineStr">
        <is>
          <t>214</t>
        </is>
      </c>
      <c r="B750" t="inlineStr">
        <is>
          <t>Generación de Residuos Sólidos Mensual</t>
        </is>
      </c>
      <c r="C750" t="inlineStr">
        <is>
          <t>GESTIÓN AMBIENTAL</t>
        </is>
      </c>
      <c r="D750" t="inlineStr">
        <is>
          <t>Mensual</t>
        </is>
      </c>
      <c r="E750" t="inlineStr">
        <is>
          <t>Negativo</t>
        </is>
      </c>
      <c r="F750" s="137" t="n">
        <v>45107</v>
      </c>
      <c r="H750" t="n">
        <v>2295.51</v>
      </c>
      <c r="K750" t="inlineStr">
        <is>
          <t>Linea Base</t>
        </is>
      </c>
      <c r="L750" t="inlineStr">
        <is>
          <t>Kg</t>
        </is>
      </c>
      <c r="M750" t="n">
        <v>2023</v>
      </c>
      <c r="N750" t="inlineStr">
        <is>
          <t>Junio</t>
        </is>
      </c>
      <c r="O750" t="inlineStr">
        <is>
          <t>2023-1</t>
        </is>
      </c>
      <c r="P750" t="n">
        <v>0</v>
      </c>
      <c r="Q750" t="n">
        <v>0</v>
      </c>
      <c r="R750" t="n">
        <v>0</v>
      </c>
      <c r="S750" t="inlineStr">
        <is>
          <t>Sostenibilidad</t>
        </is>
      </c>
      <c r="T750" t="inlineStr">
        <is>
          <t>214-2023-06-30</t>
        </is>
      </c>
      <c r="U750" t="n">
        <v>1</v>
      </c>
    </row>
    <row r="751">
      <c r="A751" t="inlineStr">
        <is>
          <t>214</t>
        </is>
      </c>
      <c r="B751" t="inlineStr">
        <is>
          <t>Generación de Residuos Sólidos Mensual</t>
        </is>
      </c>
      <c r="C751" t="inlineStr">
        <is>
          <t>GESTIÓN AMBIENTAL</t>
        </is>
      </c>
      <c r="D751" t="inlineStr">
        <is>
          <t>Mensual</t>
        </is>
      </c>
      <c r="E751" t="inlineStr">
        <is>
          <t>Negativo</t>
        </is>
      </c>
      <c r="F751" s="137" t="n">
        <v>45138</v>
      </c>
      <c r="H751" t="n">
        <v>2157.5</v>
      </c>
      <c r="K751" t="inlineStr">
        <is>
          <t>Linea Base</t>
        </is>
      </c>
      <c r="L751" t="inlineStr">
        <is>
          <t>Kg</t>
        </is>
      </c>
      <c r="M751" t="n">
        <v>2023</v>
      </c>
      <c r="N751" t="inlineStr">
        <is>
          <t>Julio</t>
        </is>
      </c>
      <c r="O751" t="inlineStr">
        <is>
          <t>2023-2</t>
        </is>
      </c>
      <c r="P751" t="n">
        <v>0</v>
      </c>
      <c r="Q751" t="n">
        <v>0</v>
      </c>
      <c r="R751" t="n">
        <v>0</v>
      </c>
      <c r="S751" t="inlineStr">
        <is>
          <t>Sostenibilidad</t>
        </is>
      </c>
      <c r="T751" t="inlineStr">
        <is>
          <t>214-2023-07-31</t>
        </is>
      </c>
      <c r="U751" t="n">
        <v>1</v>
      </c>
    </row>
    <row r="752">
      <c r="A752" t="inlineStr">
        <is>
          <t>214</t>
        </is>
      </c>
      <c r="B752" t="inlineStr">
        <is>
          <t>Generación de Residuos Sólidos Mensual</t>
        </is>
      </c>
      <c r="C752" t="inlineStr">
        <is>
          <t>GESTIÓN AMBIENTAL</t>
        </is>
      </c>
      <c r="D752" t="inlineStr">
        <is>
          <t>Mensual</t>
        </is>
      </c>
      <c r="E752" t="inlineStr">
        <is>
          <t>Negativo</t>
        </is>
      </c>
      <c r="F752" s="137" t="n">
        <v>45169</v>
      </c>
      <c r="H752" t="n">
        <v>6540.08</v>
      </c>
      <c r="K752" t="inlineStr">
        <is>
          <t>Linea Base</t>
        </is>
      </c>
      <c r="L752" t="inlineStr">
        <is>
          <t>Kg</t>
        </is>
      </c>
      <c r="M752" t="n">
        <v>2023</v>
      </c>
      <c r="N752" t="inlineStr">
        <is>
          <t>Agosto</t>
        </is>
      </c>
      <c r="O752" t="inlineStr">
        <is>
          <t>2023-2</t>
        </is>
      </c>
      <c r="P752" t="n">
        <v>0</v>
      </c>
      <c r="Q752" t="n">
        <v>0</v>
      </c>
      <c r="R752" t="n">
        <v>0</v>
      </c>
      <c r="S752" t="inlineStr">
        <is>
          <t>Sostenibilidad</t>
        </is>
      </c>
      <c r="T752" t="inlineStr">
        <is>
          <t>214-2023-08-31</t>
        </is>
      </c>
      <c r="U752" t="n">
        <v>1</v>
      </c>
    </row>
    <row r="753">
      <c r="A753" t="inlineStr">
        <is>
          <t>214</t>
        </is>
      </c>
      <c r="B753" t="inlineStr">
        <is>
          <t>Generación de Residuos Sólidos Mensual</t>
        </is>
      </c>
      <c r="C753" t="inlineStr">
        <is>
          <t>GESTIÓN AMBIENTAL</t>
        </is>
      </c>
      <c r="D753" t="inlineStr">
        <is>
          <t>Mensual</t>
        </is>
      </c>
      <c r="E753" t="inlineStr">
        <is>
          <t>Negativo</t>
        </is>
      </c>
      <c r="F753" s="137" t="n">
        <v>45199</v>
      </c>
      <c r="H753" t="n">
        <v>7824.24</v>
      </c>
      <c r="K753" t="inlineStr">
        <is>
          <t>Linea Base</t>
        </is>
      </c>
      <c r="L753" t="inlineStr">
        <is>
          <t>Kg</t>
        </is>
      </c>
      <c r="M753" t="n">
        <v>2023</v>
      </c>
      <c r="N753" t="inlineStr">
        <is>
          <t>Septiembre</t>
        </is>
      </c>
      <c r="O753" t="inlineStr">
        <is>
          <t>2023-2</t>
        </is>
      </c>
      <c r="P753" t="n">
        <v>0</v>
      </c>
      <c r="Q753" t="n">
        <v>0</v>
      </c>
      <c r="R753" t="n">
        <v>0</v>
      </c>
      <c r="S753" t="inlineStr">
        <is>
          <t>Sostenibilidad</t>
        </is>
      </c>
      <c r="T753" t="inlineStr">
        <is>
          <t>214-2023-09-30</t>
        </is>
      </c>
      <c r="U753" t="n">
        <v>1</v>
      </c>
    </row>
    <row r="754">
      <c r="A754" t="inlineStr">
        <is>
          <t>214</t>
        </is>
      </c>
      <c r="B754" t="inlineStr">
        <is>
          <t>Generación de Residuos Sólidos Mensual</t>
        </is>
      </c>
      <c r="C754" t="inlineStr">
        <is>
          <t>GESTIÓN AMBIENTAL</t>
        </is>
      </c>
      <c r="D754" t="inlineStr">
        <is>
          <t>Mensual</t>
        </is>
      </c>
      <c r="E754" t="inlineStr">
        <is>
          <t>Negativo</t>
        </is>
      </c>
      <c r="F754" s="137" t="n">
        <v>45230</v>
      </c>
      <c r="H754" t="n">
        <v>6165.24</v>
      </c>
      <c r="K754" t="inlineStr">
        <is>
          <t>Linea Base</t>
        </is>
      </c>
      <c r="L754" t="inlineStr">
        <is>
          <t>Kg</t>
        </is>
      </c>
      <c r="M754" t="n">
        <v>2023</v>
      </c>
      <c r="N754" t="inlineStr">
        <is>
          <t>Octubre</t>
        </is>
      </c>
      <c r="O754" t="inlineStr">
        <is>
          <t>2023-2</t>
        </is>
      </c>
      <c r="P754" t="n">
        <v>0</v>
      </c>
      <c r="Q754" t="n">
        <v>0</v>
      </c>
      <c r="R754" t="n">
        <v>0</v>
      </c>
      <c r="S754" t="inlineStr">
        <is>
          <t>Sostenibilidad</t>
        </is>
      </c>
      <c r="T754" t="inlineStr">
        <is>
          <t>214-2023-10-31</t>
        </is>
      </c>
      <c r="U754" t="n">
        <v>1</v>
      </c>
    </row>
    <row r="755">
      <c r="A755" t="inlineStr">
        <is>
          <t>214</t>
        </is>
      </c>
      <c r="B755" t="inlineStr">
        <is>
          <t>Generación de Residuos Sólidos Mensual</t>
        </is>
      </c>
      <c r="C755" t="inlineStr">
        <is>
          <t>GESTIÓN AMBIENTAL</t>
        </is>
      </c>
      <c r="D755" t="inlineStr">
        <is>
          <t>Mensual</t>
        </is>
      </c>
      <c r="E755" t="inlineStr">
        <is>
          <t>Negativo</t>
        </is>
      </c>
      <c r="F755" s="137" t="n">
        <v>45260</v>
      </c>
      <c r="H755" t="n">
        <v>6186.4</v>
      </c>
      <c r="K755" t="inlineStr">
        <is>
          <t>Linea Base</t>
        </is>
      </c>
      <c r="L755" t="inlineStr">
        <is>
          <t>Kg</t>
        </is>
      </c>
      <c r="M755" t="n">
        <v>2023</v>
      </c>
      <c r="N755" t="inlineStr">
        <is>
          <t>Noviembre</t>
        </is>
      </c>
      <c r="O755" t="inlineStr">
        <is>
          <t>2023-2</t>
        </is>
      </c>
      <c r="P755" t="n">
        <v>0</v>
      </c>
      <c r="Q755" t="n">
        <v>0</v>
      </c>
      <c r="R755" t="n">
        <v>0</v>
      </c>
      <c r="S755" t="inlineStr">
        <is>
          <t>Sostenibilidad</t>
        </is>
      </c>
      <c r="T755" t="inlineStr">
        <is>
          <t>214-2023-11-30</t>
        </is>
      </c>
      <c r="U755" t="n">
        <v>1</v>
      </c>
    </row>
    <row r="756">
      <c r="A756" t="inlineStr">
        <is>
          <t>214</t>
        </is>
      </c>
      <c r="B756" t="inlineStr">
        <is>
          <t>Generación de Residuos Sólidos Mensual</t>
        </is>
      </c>
      <c r="C756" t="inlineStr">
        <is>
          <t>GESTIÓN AMBIENTAL</t>
        </is>
      </c>
      <c r="D756" t="inlineStr">
        <is>
          <t>Mensual</t>
        </is>
      </c>
      <c r="E756" t="inlineStr">
        <is>
          <t>Negativo</t>
        </is>
      </c>
      <c r="F756" s="137" t="n">
        <v>45291</v>
      </c>
      <c r="H756" t="n">
        <v>2129.59</v>
      </c>
      <c r="K756" t="inlineStr">
        <is>
          <t>Linea Base</t>
        </is>
      </c>
      <c r="L756" t="inlineStr">
        <is>
          <t>Kg</t>
        </is>
      </c>
      <c r="M756" t="n">
        <v>2023</v>
      </c>
      <c r="N756" t="inlineStr">
        <is>
          <t>Diciembre</t>
        </is>
      </c>
      <c r="O756" t="inlineStr">
        <is>
          <t>2023-2</t>
        </is>
      </c>
      <c r="P756" t="n">
        <v>0</v>
      </c>
      <c r="Q756" t="n">
        <v>0</v>
      </c>
      <c r="R756" t="n">
        <v>0</v>
      </c>
      <c r="S756" t="inlineStr">
        <is>
          <t>Sostenibilidad</t>
        </is>
      </c>
      <c r="T756" t="inlineStr">
        <is>
          <t>214-2023-12-31</t>
        </is>
      </c>
      <c r="U756" t="n">
        <v>1</v>
      </c>
    </row>
    <row r="757">
      <c r="A757" t="inlineStr">
        <is>
          <t>214</t>
        </is>
      </c>
      <c r="B757" t="inlineStr">
        <is>
          <t>Generación de Residuos Sólidos Mensual</t>
        </is>
      </c>
      <c r="C757" t="inlineStr">
        <is>
          <t>GESTIÓN AMBIENTAL</t>
        </is>
      </c>
      <c r="D757" t="inlineStr">
        <is>
          <t>Mensual</t>
        </is>
      </c>
      <c r="E757" t="inlineStr">
        <is>
          <t>Negativo</t>
        </is>
      </c>
      <c r="F757" s="137" t="n">
        <v>45322</v>
      </c>
      <c r="G757" t="n">
        <v>7500</v>
      </c>
      <c r="H757" t="n">
        <v>3375.7</v>
      </c>
      <c r="I757" t="n">
        <v>1.3</v>
      </c>
      <c r="J757" t="n">
        <v>2.221761412447789</v>
      </c>
      <c r="K757" t="inlineStr">
        <is>
          <t>Kg</t>
        </is>
      </c>
      <c r="L757" t="inlineStr">
        <is>
          <t>Kg</t>
        </is>
      </c>
      <c r="M757" t="n">
        <v>2024</v>
      </c>
      <c r="N757" t="inlineStr">
        <is>
          <t>Enero</t>
        </is>
      </c>
      <c r="O757" t="inlineStr">
        <is>
          <t>2024-1</t>
        </is>
      </c>
      <c r="P757" t="n">
        <v>0</v>
      </c>
      <c r="Q757" t="n">
        <v>0</v>
      </c>
      <c r="R757" t="n">
        <v>0</v>
      </c>
      <c r="S757" t="inlineStr">
        <is>
          <t>Sostenibilidad</t>
        </is>
      </c>
      <c r="T757" t="inlineStr">
        <is>
          <t>214-2024-01-31</t>
        </is>
      </c>
      <c r="U757" t="n">
        <v>1</v>
      </c>
    </row>
    <row r="758">
      <c r="A758" t="inlineStr">
        <is>
          <t>214</t>
        </is>
      </c>
      <c r="B758" t="inlineStr">
        <is>
          <t>Generación de Residuos Sólidos Mensual</t>
        </is>
      </c>
      <c r="C758" t="inlineStr">
        <is>
          <t>GESTIÓN AMBIENTAL</t>
        </is>
      </c>
      <c r="D758" t="inlineStr">
        <is>
          <t>Mensual</t>
        </is>
      </c>
      <c r="E758" t="inlineStr">
        <is>
          <t>Negativo</t>
        </is>
      </c>
      <c r="F758" s="137" t="n">
        <v>45351</v>
      </c>
      <c r="G758" t="n">
        <v>7500</v>
      </c>
      <c r="H758" t="n">
        <v>6138.9</v>
      </c>
      <c r="I758" t="n">
        <v>0.8185199999999999</v>
      </c>
      <c r="J758" t="n">
        <v>0.8185199999999999</v>
      </c>
      <c r="K758" t="inlineStr">
        <is>
          <t>Kg</t>
        </is>
      </c>
      <c r="L758" t="inlineStr">
        <is>
          <t>Kg</t>
        </is>
      </c>
      <c r="M758" t="n">
        <v>2024</v>
      </c>
      <c r="N758" t="inlineStr">
        <is>
          <t>Febrero</t>
        </is>
      </c>
      <c r="O758" t="inlineStr">
        <is>
          <t>2024-1</t>
        </is>
      </c>
      <c r="P758" t="n">
        <v>0</v>
      </c>
      <c r="Q758" t="n">
        <v>0</v>
      </c>
      <c r="R758" t="n">
        <v>0</v>
      </c>
      <c r="S758" t="inlineStr">
        <is>
          <t>Sostenibilidad</t>
        </is>
      </c>
      <c r="T758" t="inlineStr">
        <is>
          <t>214-2024-02-29</t>
        </is>
      </c>
      <c r="U758" t="n">
        <v>1</v>
      </c>
    </row>
    <row r="759">
      <c r="A759" t="inlineStr">
        <is>
          <t>214</t>
        </is>
      </c>
      <c r="B759" t="inlineStr">
        <is>
          <t>Generación de Residuos Sólidos Mensual</t>
        </is>
      </c>
      <c r="C759" t="inlineStr">
        <is>
          <t>GESTIÓN AMBIENTAL</t>
        </is>
      </c>
      <c r="D759" t="inlineStr">
        <is>
          <t>Mensual</t>
        </is>
      </c>
      <c r="E759" t="inlineStr">
        <is>
          <t>Negativo</t>
        </is>
      </c>
      <c r="F759" s="137" t="n">
        <v>45382</v>
      </c>
      <c r="G759" t="n">
        <v>7500</v>
      </c>
      <c r="H759" t="n">
        <v>5548.44</v>
      </c>
      <c r="I759" t="n">
        <v>1.3</v>
      </c>
      <c r="J759" t="n">
        <v>1.351731297445769</v>
      </c>
      <c r="K759" t="inlineStr">
        <is>
          <t>Kg</t>
        </is>
      </c>
      <c r="L759" t="inlineStr">
        <is>
          <t>Kg</t>
        </is>
      </c>
      <c r="M759" t="n">
        <v>2024</v>
      </c>
      <c r="N759" t="inlineStr">
        <is>
          <t>Marzo</t>
        </is>
      </c>
      <c r="O759" t="inlineStr">
        <is>
          <t>2024-1</t>
        </is>
      </c>
      <c r="P759" t="n">
        <v>0</v>
      </c>
      <c r="Q759" t="n">
        <v>0</v>
      </c>
      <c r="R759" t="n">
        <v>0</v>
      </c>
      <c r="S759" t="inlineStr">
        <is>
          <t>Sostenibilidad</t>
        </is>
      </c>
      <c r="T759" t="inlineStr">
        <is>
          <t>214-2024-03-31</t>
        </is>
      </c>
      <c r="U759" t="n">
        <v>1</v>
      </c>
    </row>
    <row r="760">
      <c r="A760" t="inlineStr">
        <is>
          <t>214</t>
        </is>
      </c>
      <c r="B760" t="inlineStr">
        <is>
          <t>Generación de Residuos Sólidos Mensual</t>
        </is>
      </c>
      <c r="C760" t="inlineStr">
        <is>
          <t>GESTIÓN AMBIENTAL</t>
        </is>
      </c>
      <c r="D760" t="inlineStr">
        <is>
          <t>Mensual</t>
        </is>
      </c>
      <c r="E760" t="inlineStr">
        <is>
          <t>Negativo</t>
        </is>
      </c>
      <c r="F760" s="137" t="n">
        <v>45412</v>
      </c>
      <c r="G760" t="n">
        <v>7500</v>
      </c>
      <c r="H760" t="n">
        <v>7543.48</v>
      </c>
      <c r="I760" t="n">
        <v>0.9942360820204998</v>
      </c>
      <c r="J760" t="n">
        <v>0.9942360820204998</v>
      </c>
      <c r="K760" t="inlineStr">
        <is>
          <t>Kg</t>
        </is>
      </c>
      <c r="L760" t="inlineStr">
        <is>
          <t>Kg</t>
        </is>
      </c>
      <c r="M760" t="n">
        <v>2024</v>
      </c>
      <c r="N760" t="inlineStr">
        <is>
          <t>Abril</t>
        </is>
      </c>
      <c r="O760" t="inlineStr">
        <is>
          <t>2024-1</t>
        </is>
      </c>
      <c r="P760" t="n">
        <v>0</v>
      </c>
      <c r="Q760" t="n">
        <v>0</v>
      </c>
      <c r="R760" t="n">
        <v>0</v>
      </c>
      <c r="S760" t="inlineStr">
        <is>
          <t>Sostenibilidad</t>
        </is>
      </c>
      <c r="T760" t="inlineStr">
        <is>
          <t>214-2024-04-30</t>
        </is>
      </c>
      <c r="U760" t="n">
        <v>1</v>
      </c>
    </row>
    <row r="761">
      <c r="A761" t="inlineStr">
        <is>
          <t>214</t>
        </is>
      </c>
      <c r="B761" t="inlineStr">
        <is>
          <t>Generación de Residuos Sólidos Mensual</t>
        </is>
      </c>
      <c r="C761" t="inlineStr">
        <is>
          <t>GESTIÓN AMBIENTAL</t>
        </is>
      </c>
      <c r="D761" t="inlineStr">
        <is>
          <t>Mensual</t>
        </is>
      </c>
      <c r="E761" t="inlineStr">
        <is>
          <t>Negativo</t>
        </is>
      </c>
      <c r="F761" s="137" t="n">
        <v>45443</v>
      </c>
      <c r="G761" t="n">
        <v>7500</v>
      </c>
      <c r="H761" t="n">
        <v>7006.34</v>
      </c>
      <c r="I761" t="n">
        <v>1.070459041382519</v>
      </c>
      <c r="J761" t="n">
        <v>1.070459041382519</v>
      </c>
      <c r="K761" t="inlineStr">
        <is>
          <t>Kg</t>
        </is>
      </c>
      <c r="L761" t="inlineStr">
        <is>
          <t>Kg</t>
        </is>
      </c>
      <c r="M761" t="n">
        <v>2024</v>
      </c>
      <c r="N761" t="inlineStr">
        <is>
          <t>Mayo</t>
        </is>
      </c>
      <c r="O761" t="inlineStr">
        <is>
          <t>2024-1</t>
        </is>
      </c>
      <c r="P761" t="n">
        <v>0</v>
      </c>
      <c r="Q761" t="n">
        <v>0</v>
      </c>
      <c r="R761" t="n">
        <v>0</v>
      </c>
      <c r="S761" t="inlineStr">
        <is>
          <t>Sostenibilidad</t>
        </is>
      </c>
      <c r="T761" t="inlineStr">
        <is>
          <t>214-2024-05-31</t>
        </is>
      </c>
      <c r="U761" t="n">
        <v>1</v>
      </c>
    </row>
    <row r="762">
      <c r="A762" t="inlineStr">
        <is>
          <t>214</t>
        </is>
      </c>
      <c r="B762" t="inlineStr">
        <is>
          <t>Generación de Residuos Sólidos Mensual</t>
        </is>
      </c>
      <c r="C762" t="inlineStr">
        <is>
          <t>GESTIÓN AMBIENTAL</t>
        </is>
      </c>
      <c r="D762" t="inlineStr">
        <is>
          <t>Mensual</t>
        </is>
      </c>
      <c r="E762" t="inlineStr">
        <is>
          <t>Negativo</t>
        </is>
      </c>
      <c r="F762" s="137" t="n">
        <v>45473</v>
      </c>
      <c r="G762" t="n">
        <v>7500</v>
      </c>
      <c r="H762" t="n">
        <v>3200.05</v>
      </c>
      <c r="I762" t="n">
        <v>1.3</v>
      </c>
      <c r="J762" t="n">
        <v>2.343713379478446</v>
      </c>
      <c r="K762" t="inlineStr">
        <is>
          <t>Kg</t>
        </is>
      </c>
      <c r="L762" t="inlineStr">
        <is>
          <t>Kg</t>
        </is>
      </c>
      <c r="M762" t="n">
        <v>2024</v>
      </c>
      <c r="N762" t="inlineStr">
        <is>
          <t>Junio</t>
        </is>
      </c>
      <c r="O762" t="inlineStr">
        <is>
          <t>2024-1</t>
        </is>
      </c>
      <c r="P762" t="n">
        <v>0</v>
      </c>
      <c r="Q762" t="n">
        <v>0</v>
      </c>
      <c r="R762" t="n">
        <v>0</v>
      </c>
      <c r="S762" t="inlineStr">
        <is>
          <t>Sostenibilidad</t>
        </is>
      </c>
      <c r="T762" t="inlineStr">
        <is>
          <t>214-2024-06-30</t>
        </is>
      </c>
      <c r="U762" t="n">
        <v>1</v>
      </c>
    </row>
    <row r="763">
      <c r="A763" t="inlineStr">
        <is>
          <t>214</t>
        </is>
      </c>
      <c r="B763" t="inlineStr">
        <is>
          <t>Generación de Residuos Sólidos Mensual</t>
        </is>
      </c>
      <c r="C763" t="inlineStr">
        <is>
          <t>GESTIÓN AMBIENTAL</t>
        </is>
      </c>
      <c r="D763" t="inlineStr">
        <is>
          <t>Mensual</t>
        </is>
      </c>
      <c r="E763" t="inlineStr">
        <is>
          <t>Negativo</t>
        </is>
      </c>
      <c r="F763" s="137" t="n">
        <v>45504</v>
      </c>
      <c r="G763" t="n">
        <v>7500</v>
      </c>
      <c r="H763" t="n">
        <v>3115.22</v>
      </c>
      <c r="I763" t="n">
        <v>1.3</v>
      </c>
      <c r="J763" t="n">
        <v>2.407534620347841</v>
      </c>
      <c r="K763" t="inlineStr">
        <is>
          <t>Kg</t>
        </is>
      </c>
      <c r="L763" t="inlineStr">
        <is>
          <t>Kg</t>
        </is>
      </c>
      <c r="M763" t="n">
        <v>2024</v>
      </c>
      <c r="N763" t="inlineStr">
        <is>
          <t>Julio</t>
        </is>
      </c>
      <c r="O763" t="inlineStr">
        <is>
          <t>2024-2</t>
        </is>
      </c>
      <c r="P763" t="n">
        <v>0</v>
      </c>
      <c r="Q763" t="n">
        <v>0</v>
      </c>
      <c r="R763" t="n">
        <v>0</v>
      </c>
      <c r="S763" t="inlineStr">
        <is>
          <t>Sostenibilidad</t>
        </is>
      </c>
      <c r="T763" t="inlineStr">
        <is>
          <t>214-2024-07-31</t>
        </is>
      </c>
      <c r="U763" t="n">
        <v>1</v>
      </c>
    </row>
    <row r="764">
      <c r="A764" t="inlineStr">
        <is>
          <t>214</t>
        </is>
      </c>
      <c r="B764" t="inlineStr">
        <is>
          <t>Generación de Residuos Sólidos Mensual</t>
        </is>
      </c>
      <c r="C764" t="inlineStr">
        <is>
          <t>GESTIÓN AMBIENTAL</t>
        </is>
      </c>
      <c r="D764" t="inlineStr">
        <is>
          <t>Mensual</t>
        </is>
      </c>
      <c r="E764" t="inlineStr">
        <is>
          <t>Negativo</t>
        </is>
      </c>
      <c r="F764" s="137" t="n">
        <v>45535</v>
      </c>
      <c r="G764" t="n">
        <v>7500</v>
      </c>
      <c r="H764" t="n">
        <v>5957.02</v>
      </c>
      <c r="I764" t="n">
        <v>1.259018771130532</v>
      </c>
      <c r="J764" t="n">
        <v>1.259018771130532</v>
      </c>
      <c r="K764" t="inlineStr">
        <is>
          <t>Kg</t>
        </is>
      </c>
      <c r="L764" t="inlineStr">
        <is>
          <t>Kg</t>
        </is>
      </c>
      <c r="M764" t="n">
        <v>2024</v>
      </c>
      <c r="N764" t="inlineStr">
        <is>
          <t>Agosto</t>
        </is>
      </c>
      <c r="O764" t="inlineStr">
        <is>
          <t>2024-2</t>
        </is>
      </c>
      <c r="P764" t="n">
        <v>0</v>
      </c>
      <c r="Q764" t="n">
        <v>0</v>
      </c>
      <c r="R764" t="n">
        <v>0</v>
      </c>
      <c r="S764" t="inlineStr">
        <is>
          <t>Sostenibilidad</t>
        </is>
      </c>
      <c r="T764" t="inlineStr">
        <is>
          <t>214-2024-08-31</t>
        </is>
      </c>
      <c r="U764" t="n">
        <v>1</v>
      </c>
    </row>
    <row r="765">
      <c r="A765" t="inlineStr">
        <is>
          <t>214</t>
        </is>
      </c>
      <c r="B765" t="inlineStr">
        <is>
          <t>Generación de Residuos Sólidos Mensual</t>
        </is>
      </c>
      <c r="C765" t="inlineStr">
        <is>
          <t>GESTIÓN AMBIENTAL</t>
        </is>
      </c>
      <c r="D765" t="inlineStr">
        <is>
          <t>Mensual</t>
        </is>
      </c>
      <c r="E765" t="inlineStr">
        <is>
          <t>Negativo</t>
        </is>
      </c>
      <c r="F765" s="137" t="n">
        <v>45565</v>
      </c>
      <c r="G765" t="n">
        <v>7500</v>
      </c>
      <c r="H765" t="n">
        <v>6171.74</v>
      </c>
      <c r="I765" t="n">
        <v>1.21521645435485</v>
      </c>
      <c r="J765" t="n">
        <v>1.21521645435485</v>
      </c>
      <c r="K765" t="inlineStr">
        <is>
          <t>Kg</t>
        </is>
      </c>
      <c r="L765" t="inlineStr">
        <is>
          <t>Kg</t>
        </is>
      </c>
      <c r="M765" t="n">
        <v>2024</v>
      </c>
      <c r="N765" t="inlineStr">
        <is>
          <t>Septiembre</t>
        </is>
      </c>
      <c r="O765" t="inlineStr">
        <is>
          <t>2024-2</t>
        </is>
      </c>
      <c r="P765" t="n">
        <v>0</v>
      </c>
      <c r="Q765" t="n">
        <v>0</v>
      </c>
      <c r="R765" t="n">
        <v>0</v>
      </c>
      <c r="S765" t="inlineStr">
        <is>
          <t>Sostenibilidad</t>
        </is>
      </c>
      <c r="T765" t="inlineStr">
        <is>
          <t>214-2024-09-30</t>
        </is>
      </c>
      <c r="U765" t="n">
        <v>1</v>
      </c>
    </row>
    <row r="766">
      <c r="A766" t="inlineStr">
        <is>
          <t>214</t>
        </is>
      </c>
      <c r="B766" t="inlineStr">
        <is>
          <t>Generación de Residuos Sólidos Mensual</t>
        </is>
      </c>
      <c r="C766" t="inlineStr">
        <is>
          <t>GESTIÓN AMBIENTAL</t>
        </is>
      </c>
      <c r="D766" t="inlineStr">
        <is>
          <t>Mensual</t>
        </is>
      </c>
      <c r="E766" t="inlineStr">
        <is>
          <t>Negativo</t>
        </is>
      </c>
      <c r="F766" s="137" t="n">
        <v>45596</v>
      </c>
      <c r="G766" t="n">
        <v>7500</v>
      </c>
      <c r="H766" t="n">
        <v>5988.96</v>
      </c>
      <c r="I766" t="n">
        <v>1.252304239801234</v>
      </c>
      <c r="J766" t="n">
        <v>1.252304239801234</v>
      </c>
      <c r="K766" t="inlineStr">
        <is>
          <t>Kg</t>
        </is>
      </c>
      <c r="L766" t="inlineStr">
        <is>
          <t>Kg</t>
        </is>
      </c>
      <c r="M766" t="n">
        <v>2024</v>
      </c>
      <c r="N766" t="inlineStr">
        <is>
          <t>Octubre</t>
        </is>
      </c>
      <c r="O766" t="inlineStr">
        <is>
          <t>2024-2</t>
        </is>
      </c>
      <c r="P766" t="n">
        <v>0</v>
      </c>
      <c r="Q766" t="n">
        <v>0</v>
      </c>
      <c r="R766" t="n">
        <v>0</v>
      </c>
      <c r="S766" t="inlineStr">
        <is>
          <t>Sostenibilidad</t>
        </is>
      </c>
      <c r="T766" t="inlineStr">
        <is>
          <t>214-2024-10-31</t>
        </is>
      </c>
      <c r="U766" t="n">
        <v>1</v>
      </c>
    </row>
    <row r="767">
      <c r="A767" t="inlineStr">
        <is>
          <t>214</t>
        </is>
      </c>
      <c r="B767" t="inlineStr">
        <is>
          <t>Generación de Residuos Sólidos Mensual</t>
        </is>
      </c>
      <c r="C767" t="inlineStr">
        <is>
          <t>GESTIÓN AMBIENTAL</t>
        </is>
      </c>
      <c r="D767" t="inlineStr">
        <is>
          <t>Mensual</t>
        </is>
      </c>
      <c r="E767" t="inlineStr">
        <is>
          <t>Negativo</t>
        </is>
      </c>
      <c r="F767" s="137" t="n">
        <v>45626</v>
      </c>
      <c r="G767" t="n">
        <v>7500</v>
      </c>
      <c r="H767" t="n">
        <v>4790.73</v>
      </c>
      <c r="I767" t="n">
        <v>1.3</v>
      </c>
      <c r="J767" t="n">
        <v>1.565523417099273</v>
      </c>
      <c r="K767" t="inlineStr">
        <is>
          <t>Kg</t>
        </is>
      </c>
      <c r="L767" t="inlineStr">
        <is>
          <t>Kg</t>
        </is>
      </c>
      <c r="M767" t="n">
        <v>2024</v>
      </c>
      <c r="N767" t="inlineStr">
        <is>
          <t>Noviembre</t>
        </is>
      </c>
      <c r="O767" t="inlineStr">
        <is>
          <t>2024-2</t>
        </is>
      </c>
      <c r="P767" t="n">
        <v>0</v>
      </c>
      <c r="Q767" t="n">
        <v>0</v>
      </c>
      <c r="R767" t="n">
        <v>0</v>
      </c>
      <c r="S767" t="inlineStr">
        <is>
          <t>Sostenibilidad</t>
        </is>
      </c>
      <c r="T767" t="inlineStr">
        <is>
          <t>214-2024-11-30</t>
        </is>
      </c>
      <c r="U767" t="n">
        <v>1</v>
      </c>
    </row>
    <row r="768">
      <c r="A768" t="inlineStr">
        <is>
          <t>214</t>
        </is>
      </c>
      <c r="B768" t="inlineStr">
        <is>
          <t>Generación de Residuos Sólidos Mensual</t>
        </is>
      </c>
      <c r="C768" t="inlineStr">
        <is>
          <t>GESTIÓN AMBIENTAL</t>
        </is>
      </c>
      <c r="D768" t="inlineStr">
        <is>
          <t>Mensual</t>
        </is>
      </c>
      <c r="E768" t="inlineStr">
        <is>
          <t>Negativo</t>
        </is>
      </c>
      <c r="F768" s="137" t="n">
        <v>45657</v>
      </c>
      <c r="G768" t="n">
        <v>7500</v>
      </c>
      <c r="H768" t="n">
        <v>1950.12</v>
      </c>
      <c r="I768" t="n">
        <v>1.3</v>
      </c>
      <c r="J768" t="n">
        <v>3.845917174327734</v>
      </c>
      <c r="K768" t="inlineStr">
        <is>
          <t>Kg</t>
        </is>
      </c>
      <c r="L768" t="inlineStr">
        <is>
          <t>Kg</t>
        </is>
      </c>
      <c r="M768" t="n">
        <v>2024</v>
      </c>
      <c r="N768" t="inlineStr">
        <is>
          <t>Diciembre</t>
        </is>
      </c>
      <c r="O768" t="inlineStr">
        <is>
          <t>2024-2</t>
        </is>
      </c>
      <c r="P768" t="n">
        <v>0</v>
      </c>
      <c r="Q768" t="n">
        <v>0</v>
      </c>
      <c r="R768" t="n">
        <v>0</v>
      </c>
      <c r="S768" t="inlineStr">
        <is>
          <t>Sostenibilidad</t>
        </is>
      </c>
      <c r="T768" t="inlineStr">
        <is>
          <t>214-2024-12-31</t>
        </is>
      </c>
      <c r="U768" t="n">
        <v>1</v>
      </c>
    </row>
    <row r="769">
      <c r="A769" t="inlineStr">
        <is>
          <t>214</t>
        </is>
      </c>
      <c r="B769" t="inlineStr">
        <is>
          <t>Generación de Residuos Sólidos Mensual</t>
        </is>
      </c>
      <c r="C769" t="inlineStr">
        <is>
          <t>GESTIÓN AMBIENTAL</t>
        </is>
      </c>
      <c r="D769" t="inlineStr">
        <is>
          <t>Mensual</t>
        </is>
      </c>
      <c r="E769" t="inlineStr">
        <is>
          <t>Negativo</t>
        </is>
      </c>
      <c r="F769" s="137" t="n">
        <v>45688</v>
      </c>
      <c r="G769" t="n">
        <v>7500</v>
      </c>
      <c r="H769" t="inlineStr">
        <is>
          <t>2028.5</t>
        </is>
      </c>
      <c r="I769" t="n">
        <v>1.3</v>
      </c>
      <c r="J769" t="n">
        <v>3.697313285679073</v>
      </c>
      <c r="K769" t="inlineStr">
        <is>
          <t>7500.0%</t>
        </is>
      </c>
      <c r="L769" t="inlineStr">
        <is>
          <t>2028.5%</t>
        </is>
      </c>
      <c r="M769" t="n">
        <v>2025</v>
      </c>
      <c r="N769" t="inlineStr">
        <is>
          <t>Enero</t>
        </is>
      </c>
      <c r="O769" t="inlineStr">
        <is>
          <t>2025-1</t>
        </is>
      </c>
      <c r="P769" t="n">
        <v>2</v>
      </c>
      <c r="Q769" t="n">
        <v>2</v>
      </c>
      <c r="R769" t="n">
        <v>0</v>
      </c>
      <c r="S769" t="inlineStr">
        <is>
          <t>Sostenibilidad</t>
        </is>
      </c>
      <c r="T769" t="inlineStr">
        <is>
          <t>214-2025-01-31</t>
        </is>
      </c>
      <c r="U769" t="n">
        <v>31</v>
      </c>
    </row>
    <row r="770">
      <c r="A770" t="inlineStr">
        <is>
          <t>214</t>
        </is>
      </c>
      <c r="B770" t="inlineStr">
        <is>
          <t>Generación de Residuos Sólidos Mensual</t>
        </is>
      </c>
      <c r="C770" t="inlineStr">
        <is>
          <t>GESTIÓN AMBIENTAL</t>
        </is>
      </c>
      <c r="D770" t="inlineStr">
        <is>
          <t>Mensual</t>
        </is>
      </c>
      <c r="E770" t="inlineStr">
        <is>
          <t>Negativo</t>
        </is>
      </c>
      <c r="F770" s="137" t="n">
        <v>45716</v>
      </c>
      <c r="G770" t="n">
        <v>7500</v>
      </c>
      <c r="H770" t="inlineStr">
        <is>
          <t>5016.83</t>
        </is>
      </c>
      <c r="I770" t="n">
        <v>1.3</v>
      </c>
      <c r="J770" t="n">
        <v>1.494967937920958</v>
      </c>
      <c r="K770" t="inlineStr">
        <is>
          <t>7500.0%</t>
        </is>
      </c>
      <c r="L770" t="inlineStr">
        <is>
          <t>5016.83%</t>
        </is>
      </c>
      <c r="M770" t="n">
        <v>2025</v>
      </c>
      <c r="N770" t="inlineStr">
        <is>
          <t>Febrero</t>
        </is>
      </c>
      <c r="O770" t="inlineStr">
        <is>
          <t>2025-1</t>
        </is>
      </c>
      <c r="P770" t="n">
        <v>2</v>
      </c>
      <c r="Q770" t="n">
        <v>2</v>
      </c>
      <c r="R770" t="n">
        <v>0</v>
      </c>
      <c r="S770" t="inlineStr">
        <is>
          <t>Sostenibilidad</t>
        </is>
      </c>
      <c r="T770" t="inlineStr">
        <is>
          <t>214-2025-02-28</t>
        </is>
      </c>
      <c r="U770" t="n">
        <v>28</v>
      </c>
    </row>
    <row r="771">
      <c r="A771" t="inlineStr">
        <is>
          <t>214</t>
        </is>
      </c>
      <c r="B771" t="inlineStr">
        <is>
          <t>Generación de Residuos Sólidos Mensual</t>
        </is>
      </c>
      <c r="C771" t="inlineStr">
        <is>
          <t>GESTIÓN AMBIENTAL</t>
        </is>
      </c>
      <c r="D771" t="inlineStr">
        <is>
          <t>Mensual</t>
        </is>
      </c>
      <c r="E771" t="inlineStr">
        <is>
          <t>Negativo</t>
        </is>
      </c>
      <c r="F771" s="137" t="n">
        <v>45747</v>
      </c>
      <c r="G771" t="n">
        <v>7500</v>
      </c>
      <c r="H771" t="inlineStr">
        <is>
          <t>6477.26</t>
        </is>
      </c>
      <c r="I771" t="n">
        <v>1.157897012008164</v>
      </c>
      <c r="J771" t="n">
        <v>1.157897012008164</v>
      </c>
      <c r="K771" t="inlineStr">
        <is>
          <t>7500.0%</t>
        </is>
      </c>
      <c r="L771" t="inlineStr">
        <is>
          <t>6477.26%</t>
        </is>
      </c>
      <c r="M771" t="n">
        <v>2025</v>
      </c>
      <c r="N771" t="inlineStr">
        <is>
          <t>Marzo</t>
        </is>
      </c>
      <c r="O771" t="inlineStr">
        <is>
          <t>2025-1</t>
        </is>
      </c>
      <c r="P771" t="n">
        <v>2</v>
      </c>
      <c r="Q771" t="n">
        <v>2</v>
      </c>
      <c r="R771" t="n">
        <v>0</v>
      </c>
      <c r="S771" t="inlineStr">
        <is>
          <t>Sostenibilidad</t>
        </is>
      </c>
      <c r="T771" t="inlineStr">
        <is>
          <t>214-2025-03-31</t>
        </is>
      </c>
      <c r="U771" t="n">
        <v>31</v>
      </c>
    </row>
    <row r="772">
      <c r="A772" t="inlineStr">
        <is>
          <t>214</t>
        </is>
      </c>
      <c r="B772" t="inlineStr">
        <is>
          <t>Generación de Residuos Sólidos Mensual</t>
        </is>
      </c>
      <c r="C772" t="inlineStr">
        <is>
          <t>GESTIÓN AMBIENTAL</t>
        </is>
      </c>
      <c r="D772" t="inlineStr">
        <is>
          <t>Mensual</t>
        </is>
      </c>
      <c r="E772" t="inlineStr">
        <is>
          <t>Negativo</t>
        </is>
      </c>
      <c r="F772" s="137" t="n">
        <v>45777</v>
      </c>
      <c r="G772" t="n">
        <v>7500</v>
      </c>
      <c r="H772" t="inlineStr">
        <is>
          <t>5312.68</t>
        </is>
      </c>
      <c r="I772" t="n">
        <v>1.3</v>
      </c>
      <c r="J772" t="n">
        <v>1.411716873592989</v>
      </c>
      <c r="K772" t="inlineStr">
        <is>
          <t>7500.0%</t>
        </is>
      </c>
      <c r="L772" t="inlineStr">
        <is>
          <t>5312.68%</t>
        </is>
      </c>
      <c r="M772" t="n">
        <v>2025</v>
      </c>
      <c r="N772" t="inlineStr">
        <is>
          <t>Abril</t>
        </is>
      </c>
      <c r="O772" t="inlineStr">
        <is>
          <t>2025-1</t>
        </is>
      </c>
      <c r="P772" t="n">
        <v>2</v>
      </c>
      <c r="Q772" t="n">
        <v>2</v>
      </c>
      <c r="R772" t="n">
        <v>0</v>
      </c>
      <c r="S772" t="inlineStr">
        <is>
          <t>Sostenibilidad</t>
        </is>
      </c>
      <c r="T772" t="inlineStr">
        <is>
          <t>214-2025-04-30</t>
        </is>
      </c>
      <c r="U772" t="n">
        <v>30</v>
      </c>
    </row>
    <row r="773">
      <c r="A773" t="inlineStr">
        <is>
          <t>214</t>
        </is>
      </c>
      <c r="B773" t="inlineStr">
        <is>
          <t>Generación de Residuos Sólidos Mensual</t>
        </is>
      </c>
      <c r="C773" t="inlineStr">
        <is>
          <t>GESTIÓN AMBIENTAL</t>
        </is>
      </c>
      <c r="D773" t="inlineStr">
        <is>
          <t>Mensual</t>
        </is>
      </c>
      <c r="E773" t="inlineStr">
        <is>
          <t>Negativo</t>
        </is>
      </c>
      <c r="F773" s="137" t="n">
        <v>45808</v>
      </c>
      <c r="G773" t="n">
        <v>7500</v>
      </c>
      <c r="H773" t="inlineStr">
        <is>
          <t>5498.47</t>
        </is>
      </c>
      <c r="I773" t="n">
        <v>1.3</v>
      </c>
      <c r="J773" t="n">
        <v>1.364015808033871</v>
      </c>
      <c r="K773" t="inlineStr">
        <is>
          <t>7500.0%</t>
        </is>
      </c>
      <c r="L773" t="inlineStr">
        <is>
          <t>5498.47%</t>
        </is>
      </c>
      <c r="M773" t="n">
        <v>2025</v>
      </c>
      <c r="N773" t="inlineStr">
        <is>
          <t>Mayo</t>
        </is>
      </c>
      <c r="O773" t="inlineStr">
        <is>
          <t>2025-1</t>
        </is>
      </c>
      <c r="P773" t="n">
        <v>2</v>
      </c>
      <c r="Q773" t="n">
        <v>2</v>
      </c>
      <c r="R773" t="n">
        <v>0</v>
      </c>
      <c r="S773" t="inlineStr">
        <is>
          <t>Sostenibilidad</t>
        </is>
      </c>
      <c r="T773" t="inlineStr">
        <is>
          <t>214-2025-05-31</t>
        </is>
      </c>
      <c r="U773" t="n">
        <v>31</v>
      </c>
    </row>
    <row r="774">
      <c r="A774" t="inlineStr">
        <is>
          <t>214</t>
        </is>
      </c>
      <c r="B774" t="inlineStr">
        <is>
          <t>Generación de Residuos Sólidos Mensual</t>
        </is>
      </c>
      <c r="C774" t="inlineStr">
        <is>
          <t>GESTIÓN AMBIENTAL</t>
        </is>
      </c>
      <c r="D774" t="inlineStr">
        <is>
          <t>Mensual</t>
        </is>
      </c>
      <c r="E774" t="inlineStr">
        <is>
          <t>Negativo</t>
        </is>
      </c>
      <c r="F774" s="137" t="n">
        <v>45838</v>
      </c>
      <c r="G774" t="n">
        <v>7500</v>
      </c>
      <c r="H774" t="inlineStr">
        <is>
          <t>2630.16</t>
        </is>
      </c>
      <c r="I774" t="n">
        <v>1.3</v>
      </c>
      <c r="J774" t="n">
        <v>2.851537549046446</v>
      </c>
      <c r="K774" t="inlineStr">
        <is>
          <t>7500.0%</t>
        </is>
      </c>
      <c r="L774" t="inlineStr">
        <is>
          <t>2630.16%</t>
        </is>
      </c>
      <c r="M774" t="n">
        <v>2025</v>
      </c>
      <c r="N774" t="inlineStr">
        <is>
          <t>Junio</t>
        </is>
      </c>
      <c r="O774" t="inlineStr">
        <is>
          <t>2025-1</t>
        </is>
      </c>
      <c r="P774" t="n">
        <v>2</v>
      </c>
      <c r="Q774" t="n">
        <v>2</v>
      </c>
      <c r="R774" t="n">
        <v>0</v>
      </c>
      <c r="S774" t="inlineStr">
        <is>
          <t>Sostenibilidad</t>
        </is>
      </c>
      <c r="T774" t="inlineStr">
        <is>
          <t>214-2025-06-30</t>
        </is>
      </c>
      <c r="U774" t="n">
        <v>30</v>
      </c>
    </row>
    <row r="775">
      <c r="A775" t="inlineStr">
        <is>
          <t>214</t>
        </is>
      </c>
      <c r="B775" t="inlineStr">
        <is>
          <t>Generación de Residuos Sólidos Mensual</t>
        </is>
      </c>
      <c r="C775" t="inlineStr">
        <is>
          <t>GESTIÓN AMBIENTAL</t>
        </is>
      </c>
      <c r="D775" t="inlineStr">
        <is>
          <t>Mensual</t>
        </is>
      </c>
      <c r="E775" t="inlineStr">
        <is>
          <t>Negativo</t>
        </is>
      </c>
      <c r="F775" s="137" t="n">
        <v>45869</v>
      </c>
      <c r="G775" t="n">
        <v>7500</v>
      </c>
      <c r="H775" t="inlineStr">
        <is>
          <t>2457.38</t>
        </is>
      </c>
      <c r="I775" t="n">
        <v>1.3</v>
      </c>
      <c r="J775" t="n">
        <v>3.052031024912712</v>
      </c>
      <c r="K775" t="inlineStr">
        <is>
          <t>7500.0%</t>
        </is>
      </c>
      <c r="L775" t="inlineStr">
        <is>
          <t>2457.38%</t>
        </is>
      </c>
      <c r="M775" t="n">
        <v>2025</v>
      </c>
      <c r="N775" t="inlineStr">
        <is>
          <t>Julio</t>
        </is>
      </c>
      <c r="O775" t="inlineStr">
        <is>
          <t>2025-2</t>
        </is>
      </c>
      <c r="P775" t="n">
        <v>2</v>
      </c>
      <c r="Q775" t="n">
        <v>2</v>
      </c>
      <c r="R775" t="n">
        <v>0</v>
      </c>
      <c r="S775" t="inlineStr">
        <is>
          <t>Sostenibilidad</t>
        </is>
      </c>
      <c r="T775" t="inlineStr">
        <is>
          <t>214-2025-07-31</t>
        </is>
      </c>
      <c r="U775" t="n">
        <v>31</v>
      </c>
    </row>
    <row r="776">
      <c r="A776" t="inlineStr">
        <is>
          <t>214</t>
        </is>
      </c>
      <c r="B776" t="inlineStr">
        <is>
          <t>Generación de Residuos Sólidos Mensual</t>
        </is>
      </c>
      <c r="C776" t="inlineStr">
        <is>
          <t>GESTIÓN AMBIENTAL</t>
        </is>
      </c>
      <c r="D776" t="inlineStr">
        <is>
          <t>Mensual</t>
        </is>
      </c>
      <c r="E776" t="inlineStr">
        <is>
          <t>Negativo</t>
        </is>
      </c>
      <c r="F776" s="137" t="n">
        <v>45900</v>
      </c>
      <c r="G776" t="n">
        <v>7500</v>
      </c>
      <c r="H776" t="inlineStr">
        <is>
          <t>5122.88</t>
        </is>
      </c>
      <c r="I776" t="n">
        <v>1.3</v>
      </c>
      <c r="J776" t="n">
        <v>1.464020238615779</v>
      </c>
      <c r="K776" t="inlineStr">
        <is>
          <t>7500.0%</t>
        </is>
      </c>
      <c r="L776" t="inlineStr">
        <is>
          <t>5122.88%</t>
        </is>
      </c>
      <c r="M776" t="n">
        <v>2025</v>
      </c>
      <c r="N776" t="inlineStr">
        <is>
          <t>Agosto</t>
        </is>
      </c>
      <c r="O776" t="inlineStr">
        <is>
          <t>2025-2</t>
        </is>
      </c>
      <c r="P776" t="n">
        <v>2</v>
      </c>
      <c r="Q776" t="n">
        <v>2</v>
      </c>
      <c r="R776" t="n">
        <v>0</v>
      </c>
      <c r="S776" t="inlineStr">
        <is>
          <t>Sostenibilidad</t>
        </is>
      </c>
      <c r="T776" t="inlineStr">
        <is>
          <t>214-2025-08-31</t>
        </is>
      </c>
      <c r="U776" t="n">
        <v>31</v>
      </c>
    </row>
    <row r="777">
      <c r="A777" t="inlineStr">
        <is>
          <t>214</t>
        </is>
      </c>
      <c r="B777" t="inlineStr">
        <is>
          <t>Generación de Residuos Sólidos Mensual</t>
        </is>
      </c>
      <c r="C777" t="inlineStr">
        <is>
          <t>GESTIÓN AMBIENTAL</t>
        </is>
      </c>
      <c r="D777" t="inlineStr">
        <is>
          <t>Mensual</t>
        </is>
      </c>
      <c r="E777" t="inlineStr">
        <is>
          <t>Negativo</t>
        </is>
      </c>
      <c r="F777" s="137" t="n">
        <v>45961</v>
      </c>
      <c r="G777" t="n">
        <v>7500</v>
      </c>
      <c r="H777" t="inlineStr">
        <is>
          <t>4008.57</t>
        </is>
      </c>
      <c r="I777" t="n">
        <v>1.3</v>
      </c>
      <c r="J777" t="n">
        <v>1.870991400923521</v>
      </c>
      <c r="K777" t="inlineStr">
        <is>
          <t>7500.0%</t>
        </is>
      </c>
      <c r="L777" t="inlineStr">
        <is>
          <t>4008.57%</t>
        </is>
      </c>
      <c r="M777" t="n">
        <v>2025</v>
      </c>
      <c r="N777" t="inlineStr">
        <is>
          <t>Octubre</t>
        </is>
      </c>
      <c r="O777" t="inlineStr">
        <is>
          <t>2025-2</t>
        </is>
      </c>
      <c r="P777" t="n">
        <v>2</v>
      </c>
      <c r="Q777" t="n">
        <v>2</v>
      </c>
      <c r="R777" t="n">
        <v>0</v>
      </c>
      <c r="S777" t="inlineStr">
        <is>
          <t>Sostenibilidad</t>
        </is>
      </c>
      <c r="T777" t="inlineStr">
        <is>
          <t>214-2025-10-31</t>
        </is>
      </c>
      <c r="U777" t="n">
        <v>31</v>
      </c>
    </row>
    <row r="778">
      <c r="A778" t="inlineStr">
        <is>
          <t>214</t>
        </is>
      </c>
      <c r="B778" t="inlineStr">
        <is>
          <t>Generación de Residuos Sólidos Mensual</t>
        </is>
      </c>
      <c r="C778" t="inlineStr">
        <is>
          <t>GESTIÓN AMBIENTAL</t>
        </is>
      </c>
      <c r="D778" t="inlineStr">
        <is>
          <t>Mensual</t>
        </is>
      </c>
      <c r="E778" t="inlineStr">
        <is>
          <t>Negativo</t>
        </is>
      </c>
      <c r="F778" s="137" t="n">
        <v>45991</v>
      </c>
      <c r="G778" t="n">
        <v>7500</v>
      </c>
      <c r="H778" t="inlineStr">
        <is>
          <t>5233.95</t>
        </is>
      </c>
      <c r="I778" t="n">
        <v>1.3</v>
      </c>
      <c r="J778" t="n">
        <v>1.43295216805663</v>
      </c>
      <c r="K778" t="inlineStr">
        <is>
          <t>7500.0%</t>
        </is>
      </c>
      <c r="L778" t="inlineStr">
        <is>
          <t>5233.95%</t>
        </is>
      </c>
      <c r="M778" t="n">
        <v>2025</v>
      </c>
      <c r="N778" t="inlineStr">
        <is>
          <t>Noviembre</t>
        </is>
      </c>
      <c r="O778" t="inlineStr">
        <is>
          <t>2025-2</t>
        </is>
      </c>
      <c r="P778" t="n">
        <v>2</v>
      </c>
      <c r="Q778" t="n">
        <v>2</v>
      </c>
      <c r="R778" t="n">
        <v>0</v>
      </c>
      <c r="S778" t="inlineStr">
        <is>
          <t>Sostenibilidad</t>
        </is>
      </c>
      <c r="T778" t="inlineStr">
        <is>
          <t>214-2025-11-30</t>
        </is>
      </c>
      <c r="U778" t="n">
        <v>30</v>
      </c>
    </row>
    <row r="779">
      <c r="A779" t="inlineStr">
        <is>
          <t>214</t>
        </is>
      </c>
      <c r="B779" t="inlineStr">
        <is>
          <t>Generación de Residuos Sólidos Mensual</t>
        </is>
      </c>
      <c r="C779" t="inlineStr">
        <is>
          <t>GESTIÓN AMBIENTAL</t>
        </is>
      </c>
      <c r="D779" t="inlineStr">
        <is>
          <t>Mensual</t>
        </is>
      </c>
      <c r="E779" t="inlineStr">
        <is>
          <t>Negativo</t>
        </is>
      </c>
      <c r="F779" s="137" t="n">
        <v>46022</v>
      </c>
      <c r="G779" t="n">
        <v>7500</v>
      </c>
      <c r="H779" t="inlineStr">
        <is>
          <t>2169.54</t>
        </is>
      </c>
      <c r="I779" t="n">
        <v>1.3</v>
      </c>
      <c r="J779" t="n">
        <v>3.456954008683868</v>
      </c>
      <c r="K779" t="inlineStr">
        <is>
          <t>7500.0%</t>
        </is>
      </c>
      <c r="L779" t="inlineStr">
        <is>
          <t>2169.54%</t>
        </is>
      </c>
      <c r="M779" t="n">
        <v>2025</v>
      </c>
      <c r="N779" t="inlineStr">
        <is>
          <t>Diciembre</t>
        </is>
      </c>
      <c r="O779" t="inlineStr">
        <is>
          <t>2025-2</t>
        </is>
      </c>
      <c r="P779" t="n">
        <v>2</v>
      </c>
      <c r="Q779" t="n">
        <v>2</v>
      </c>
      <c r="R779" t="n">
        <v>0</v>
      </c>
      <c r="S779" t="inlineStr">
        <is>
          <t>Sostenibilidad</t>
        </is>
      </c>
      <c r="T779" t="inlineStr">
        <is>
          <t>214-2025-12-31</t>
        </is>
      </c>
      <c r="U779" t="n">
        <v>31</v>
      </c>
    </row>
    <row r="780">
      <c r="A780" t="inlineStr">
        <is>
          <t>214</t>
        </is>
      </c>
      <c r="B780" t="inlineStr">
        <is>
          <t>Generación de Residuos Sólidos Mensual</t>
        </is>
      </c>
      <c r="C780" t="inlineStr">
        <is>
          <t>GESTIÓN AMBIENTAL</t>
        </is>
      </c>
      <c r="D780" t="inlineStr">
        <is>
          <t>Mensual</t>
        </is>
      </c>
      <c r="E780" t="inlineStr">
        <is>
          <t>Negativo</t>
        </is>
      </c>
      <c r="F780" s="137" t="n">
        <v>46053</v>
      </c>
      <c r="G780" t="n">
        <v>7500</v>
      </c>
      <c r="I780" t="n">
        <v>0</v>
      </c>
      <c r="J780" t="n">
        <v>0</v>
      </c>
      <c r="K780" t="inlineStr">
        <is>
          <t>7500.0%</t>
        </is>
      </c>
      <c r="M780" t="n">
        <v>2026</v>
      </c>
      <c r="N780" t="inlineStr">
        <is>
          <t>Enero</t>
        </is>
      </c>
      <c r="O780" t="inlineStr">
        <is>
          <t>2026-1</t>
        </is>
      </c>
      <c r="P780" t="n">
        <v>2</v>
      </c>
      <c r="Q780" t="n">
        <v>2</v>
      </c>
      <c r="R780" t="n">
        <v>0</v>
      </c>
      <c r="S780" t="inlineStr">
        <is>
          <t>Sostenibilidad</t>
        </is>
      </c>
      <c r="T780" t="inlineStr">
        <is>
          <t>214-2026-01-31</t>
        </is>
      </c>
      <c r="U780" t="n">
        <v>31</v>
      </c>
    </row>
    <row r="781">
      <c r="A781" t="inlineStr">
        <is>
          <t>215</t>
        </is>
      </c>
      <c r="B781" t="inlineStr">
        <is>
          <t>Disminución de la Generación de Residuos per Cápita</t>
        </is>
      </c>
      <c r="C781" t="inlineStr">
        <is>
          <t>GESTIÓN AMBIENTAL</t>
        </is>
      </c>
      <c r="D781" t="inlineStr">
        <is>
          <t>Semestral</t>
        </is>
      </c>
      <c r="E781" t="inlineStr">
        <is>
          <t>Positivo</t>
        </is>
      </c>
      <c r="F781" s="137" t="n">
        <v>45107</v>
      </c>
      <c r="H781" t="n">
        <v>-47.67</v>
      </c>
      <c r="K781" t="inlineStr">
        <is>
          <t>Kg</t>
        </is>
      </c>
      <c r="L781" t="inlineStr">
        <is>
          <t>Kg</t>
        </is>
      </c>
      <c r="M781" t="n">
        <v>2023</v>
      </c>
      <c r="N781" t="inlineStr">
        <is>
          <t>Junio</t>
        </is>
      </c>
      <c r="O781" t="inlineStr">
        <is>
          <t>2023-1</t>
        </is>
      </c>
      <c r="P781" t="n">
        <v>2</v>
      </c>
      <c r="Q781" t="n">
        <v>2</v>
      </c>
      <c r="R781" t="n">
        <v>0</v>
      </c>
      <c r="S781" t="inlineStr">
        <is>
          <t>Sostenibilidad</t>
        </is>
      </c>
      <c r="T781" t="inlineStr">
        <is>
          <t>215-2023-06-30</t>
        </is>
      </c>
      <c r="U781" t="n">
        <v>1</v>
      </c>
    </row>
    <row r="782">
      <c r="A782" t="inlineStr">
        <is>
          <t>215</t>
        </is>
      </c>
      <c r="B782" t="inlineStr">
        <is>
          <t>Disminución de la Generación de Residuos per Cápita</t>
        </is>
      </c>
      <c r="C782" t="inlineStr">
        <is>
          <t>GESTIÓN AMBIENTAL</t>
        </is>
      </c>
      <c r="D782" t="inlineStr">
        <is>
          <t>Semestral</t>
        </is>
      </c>
      <c r="E782" t="inlineStr">
        <is>
          <t>Positivo</t>
        </is>
      </c>
      <c r="F782" s="137" t="n">
        <v>45291</v>
      </c>
      <c r="G782" t="n">
        <v>0</v>
      </c>
      <c r="K782" t="inlineStr">
        <is>
          <t>Kg</t>
        </is>
      </c>
      <c r="L782" t="inlineStr">
        <is>
          <t>Kg</t>
        </is>
      </c>
      <c r="M782" t="n">
        <v>2023</v>
      </c>
      <c r="N782" t="inlineStr">
        <is>
          <t>Diciembre</t>
        </is>
      </c>
      <c r="O782" t="inlineStr">
        <is>
          <t>2023-2</t>
        </is>
      </c>
      <c r="P782" t="n">
        <v>0</v>
      </c>
      <c r="Q782" t="n">
        <v>0</v>
      </c>
      <c r="R782" t="n">
        <v>0</v>
      </c>
      <c r="S782" t="inlineStr">
        <is>
          <t>Sostenibilidad</t>
        </is>
      </c>
      <c r="T782" t="inlineStr">
        <is>
          <t>215-2023-12-31</t>
        </is>
      </c>
      <c r="U782" t="n">
        <v>1</v>
      </c>
    </row>
    <row r="783">
      <c r="A783" t="inlineStr">
        <is>
          <t>215</t>
        </is>
      </c>
      <c r="B783" t="inlineStr">
        <is>
          <t>Disminución de la Generación de Residuos per Cápita</t>
        </is>
      </c>
      <c r="C783" t="inlineStr">
        <is>
          <t>GESTIÓN AMBIENTAL</t>
        </is>
      </c>
      <c r="D783" t="inlineStr">
        <is>
          <t>Semestral</t>
        </is>
      </c>
      <c r="E783" t="inlineStr">
        <is>
          <t>Positivo</t>
        </is>
      </c>
      <c r="F783" s="137" t="n">
        <v>45473</v>
      </c>
      <c r="G783" t="n">
        <v>1</v>
      </c>
      <c r="H783" t="n">
        <v>-5.12</v>
      </c>
      <c r="I783" t="n">
        <v>0</v>
      </c>
      <c r="J783" t="n">
        <v>0</v>
      </c>
      <c r="K783" t="inlineStr">
        <is>
          <t>%</t>
        </is>
      </c>
      <c r="L783" t="inlineStr">
        <is>
          <t>%</t>
        </is>
      </c>
      <c r="M783" t="n">
        <v>2024</v>
      </c>
      <c r="N783" t="inlineStr">
        <is>
          <t>Junio</t>
        </is>
      </c>
      <c r="O783" t="inlineStr">
        <is>
          <t>2024-1</t>
        </is>
      </c>
      <c r="P783" t="n">
        <v>2</v>
      </c>
      <c r="Q783" t="n">
        <v>2</v>
      </c>
      <c r="R783" t="n">
        <v>0</v>
      </c>
      <c r="S783" t="inlineStr">
        <is>
          <t>Sostenibilidad</t>
        </is>
      </c>
      <c r="T783" t="inlineStr">
        <is>
          <t>215-2024-06-30</t>
        </is>
      </c>
      <c r="U783" t="n">
        <v>1</v>
      </c>
    </row>
    <row r="784">
      <c r="A784" t="inlineStr">
        <is>
          <t>215</t>
        </is>
      </c>
      <c r="B784" t="inlineStr">
        <is>
          <t>Disminución de la Generación de Residuos per Cápita</t>
        </is>
      </c>
      <c r="C784" t="inlineStr">
        <is>
          <t>GESTIÓN AMBIENTAL</t>
        </is>
      </c>
      <c r="D784" t="inlineStr">
        <is>
          <t>Semestral</t>
        </is>
      </c>
      <c r="E784" t="inlineStr">
        <is>
          <t>Positivo</t>
        </is>
      </c>
      <c r="F784" s="137" t="n">
        <v>45657</v>
      </c>
      <c r="G784" t="n">
        <v>1</v>
      </c>
      <c r="H784" t="n">
        <v>-45.65</v>
      </c>
      <c r="I784" t="n">
        <v>-45.65</v>
      </c>
      <c r="J784" t="n">
        <v>-45.65</v>
      </c>
      <c r="K784" t="inlineStr">
        <is>
          <t>%</t>
        </is>
      </c>
      <c r="L784" t="inlineStr">
        <is>
          <t>%</t>
        </is>
      </c>
      <c r="M784" t="n">
        <v>2024</v>
      </c>
      <c r="N784" t="inlineStr">
        <is>
          <t>Diciembre</t>
        </is>
      </c>
      <c r="O784" t="inlineStr">
        <is>
          <t>2024-2</t>
        </is>
      </c>
      <c r="P784" t="n">
        <v>2</v>
      </c>
      <c r="Q784" t="n">
        <v>2</v>
      </c>
      <c r="R784" t="n">
        <v>0</v>
      </c>
      <c r="S784" t="inlineStr">
        <is>
          <t>Sostenibilidad</t>
        </is>
      </c>
      <c r="T784" t="inlineStr">
        <is>
          <t>215-2024-12-31</t>
        </is>
      </c>
      <c r="U784" t="n">
        <v>1</v>
      </c>
    </row>
    <row r="785">
      <c r="A785" t="inlineStr">
        <is>
          <t>215</t>
        </is>
      </c>
      <c r="B785" t="inlineStr">
        <is>
          <t>Disminución de la Generación de Residuos per Cápita</t>
        </is>
      </c>
      <c r="C785" t="inlineStr">
        <is>
          <t>GESTIÓN AMBIENTAL</t>
        </is>
      </c>
      <c r="D785" t="inlineStr">
        <is>
          <t>Semestral</t>
        </is>
      </c>
      <c r="E785" t="inlineStr">
        <is>
          <t>Positivo</t>
        </is>
      </c>
      <c r="F785" s="137" t="n">
        <v>45838</v>
      </c>
      <c r="G785" t="n">
        <v>1</v>
      </c>
      <c r="H785" t="inlineStr">
        <is>
          <t>-114.55</t>
        </is>
      </c>
      <c r="I785" t="n">
        <v>0</v>
      </c>
      <c r="J785" t="n">
        <v>-114.55</v>
      </c>
      <c r="K785" t="inlineStr">
        <is>
          <t>1.0%</t>
        </is>
      </c>
      <c r="L785" t="inlineStr">
        <is>
          <t>-114.55%</t>
        </is>
      </c>
      <c r="M785" t="n">
        <v>2025</v>
      </c>
      <c r="N785" t="inlineStr">
        <is>
          <t>Junio</t>
        </is>
      </c>
      <c r="O785" t="inlineStr">
        <is>
          <t>2025-1</t>
        </is>
      </c>
      <c r="P785" t="n">
        <v>2</v>
      </c>
      <c r="Q785" t="n">
        <v>2</v>
      </c>
      <c r="R785" t="n">
        <v>0</v>
      </c>
      <c r="S785" t="inlineStr">
        <is>
          <t>Sostenibilidad</t>
        </is>
      </c>
      <c r="T785" t="inlineStr">
        <is>
          <t>215-2025-06-30</t>
        </is>
      </c>
      <c r="U785" t="n">
        <v>30</v>
      </c>
    </row>
    <row r="786">
      <c r="A786" t="inlineStr">
        <is>
          <t>216</t>
        </is>
      </c>
      <c r="B786" t="inlineStr">
        <is>
          <t>Disposición Ambientalmente Adecuada de Residuos Peligrosos</t>
        </is>
      </c>
      <c r="C786" t="inlineStr">
        <is>
          <t>GESTIÓN AMBIENTAL</t>
        </is>
      </c>
      <c r="D786" t="inlineStr">
        <is>
          <t>Anual</t>
        </is>
      </c>
      <c r="E786" t="inlineStr">
        <is>
          <t>Positivo</t>
        </is>
      </c>
      <c r="F786" s="137" t="n">
        <v>45291</v>
      </c>
      <c r="K786" t="inlineStr">
        <is>
          <t>%</t>
        </is>
      </c>
      <c r="L786" t="inlineStr">
        <is>
          <t>%</t>
        </is>
      </c>
      <c r="M786" t="n">
        <v>2023</v>
      </c>
      <c r="N786" t="inlineStr">
        <is>
          <t>Diciembre</t>
        </is>
      </c>
      <c r="O786" t="inlineStr">
        <is>
          <t>2023-2</t>
        </is>
      </c>
      <c r="P786" t="n">
        <v>0</v>
      </c>
      <c r="Q786" t="n">
        <v>0</v>
      </c>
      <c r="R786" t="n">
        <v>0</v>
      </c>
      <c r="S786" t="inlineStr">
        <is>
          <t>Sostenibilidad</t>
        </is>
      </c>
      <c r="T786" t="inlineStr">
        <is>
          <t>216-2023-12-31</t>
        </is>
      </c>
      <c r="U786" t="n">
        <v>1</v>
      </c>
    </row>
    <row r="787">
      <c r="A787" t="inlineStr">
        <is>
          <t>216</t>
        </is>
      </c>
      <c r="B787" t="inlineStr">
        <is>
          <t>Disposición Ambientalmente Adecuada de Residuos Peligrosos</t>
        </is>
      </c>
      <c r="C787" t="inlineStr">
        <is>
          <t>GESTIÓN AMBIENTAL</t>
        </is>
      </c>
      <c r="D787" t="inlineStr">
        <is>
          <t>Anual</t>
        </is>
      </c>
      <c r="E787" t="inlineStr">
        <is>
          <t>Positivo</t>
        </is>
      </c>
      <c r="F787" s="137" t="n">
        <v>45657</v>
      </c>
      <c r="G787" t="n">
        <v>100</v>
      </c>
      <c r="H787" t="n">
        <v>100</v>
      </c>
      <c r="I787" t="n">
        <v>1</v>
      </c>
      <c r="J787" t="n">
        <v>1</v>
      </c>
      <c r="M787" t="n">
        <v>2024</v>
      </c>
      <c r="N787" t="inlineStr">
        <is>
          <t>Diciembre</t>
        </is>
      </c>
      <c r="O787" t="inlineStr">
        <is>
          <t>2024-2</t>
        </is>
      </c>
      <c r="P787" t="n">
        <v>0</v>
      </c>
      <c r="Q787" t="n">
        <v>0</v>
      </c>
      <c r="R787" t="n">
        <v>0</v>
      </c>
      <c r="S787" t="inlineStr">
        <is>
          <t>Sostenibilidad</t>
        </is>
      </c>
      <c r="T787" t="inlineStr">
        <is>
          <t>216-2024-12-31</t>
        </is>
      </c>
      <c r="U787" t="n">
        <v>1</v>
      </c>
    </row>
    <row r="788">
      <c r="A788" t="inlineStr">
        <is>
          <t>216</t>
        </is>
      </c>
      <c r="B788" t="inlineStr">
        <is>
          <t>Disposición Ambientalmente Adecuada de Residuos Peligrosos</t>
        </is>
      </c>
      <c r="C788" t="inlineStr">
        <is>
          <t>GESTIÓN AMBIENTAL</t>
        </is>
      </c>
      <c r="D788" t="inlineStr">
        <is>
          <t>Anual</t>
        </is>
      </c>
      <c r="E788" t="inlineStr">
        <is>
          <t>Positivo</t>
        </is>
      </c>
      <c r="F788" s="137" t="n">
        <v>46022</v>
      </c>
      <c r="G788" t="n">
        <v>100</v>
      </c>
      <c r="H788" t="inlineStr">
        <is>
          <t>100</t>
        </is>
      </c>
      <c r="I788" t="n">
        <v>1</v>
      </c>
      <c r="J788" t="n">
        <v>1</v>
      </c>
      <c r="K788" t="inlineStr">
        <is>
          <t>100.0%</t>
        </is>
      </c>
      <c r="L788" t="inlineStr">
        <is>
          <t>100.0%</t>
        </is>
      </c>
      <c r="M788" t="n">
        <v>2025</v>
      </c>
      <c r="N788" t="inlineStr">
        <is>
          <t>Diciembre</t>
        </is>
      </c>
      <c r="O788" t="inlineStr">
        <is>
          <t>2025-2</t>
        </is>
      </c>
      <c r="P788" t="n">
        <v>2</v>
      </c>
      <c r="Q788" t="n">
        <v>2</v>
      </c>
      <c r="R788" t="n">
        <v>0</v>
      </c>
      <c r="S788" t="inlineStr">
        <is>
          <t>Sostenibilidad</t>
        </is>
      </c>
      <c r="T788" t="inlineStr">
        <is>
          <t>216-2025-12-31</t>
        </is>
      </c>
      <c r="U788" t="n">
        <v>31</v>
      </c>
    </row>
    <row r="789">
      <c r="A789" t="inlineStr">
        <is>
          <t>217</t>
        </is>
      </c>
      <c r="B789" t="inlineStr">
        <is>
          <t>Aprovechamiento de Residuos</t>
        </is>
      </c>
      <c r="C789" t="inlineStr">
        <is>
          <t>GESTIÓN AMBIENTAL</t>
        </is>
      </c>
      <c r="D789" t="inlineStr">
        <is>
          <t>Mensual</t>
        </is>
      </c>
      <c r="E789" t="inlineStr">
        <is>
          <t>Positivo</t>
        </is>
      </c>
      <c r="F789" s="137" t="n">
        <v>44957</v>
      </c>
      <c r="G789" t="n">
        <v>20</v>
      </c>
      <c r="H789" t="n">
        <v>80.27</v>
      </c>
      <c r="I789" t="n">
        <v>1.3</v>
      </c>
      <c r="J789" t="n">
        <v>4.0135</v>
      </c>
      <c r="K789" t="inlineStr">
        <is>
          <t>%</t>
        </is>
      </c>
      <c r="L789" t="inlineStr">
        <is>
          <t>%</t>
        </is>
      </c>
      <c r="M789" t="n">
        <v>2023</v>
      </c>
      <c r="N789" t="inlineStr">
        <is>
          <t>Enero</t>
        </is>
      </c>
      <c r="O789" t="inlineStr">
        <is>
          <t>2023-1</t>
        </is>
      </c>
      <c r="P789" t="n">
        <v>0</v>
      </c>
      <c r="Q789" t="n">
        <v>0</v>
      </c>
      <c r="R789" t="n">
        <v>0</v>
      </c>
      <c r="S789" t="inlineStr">
        <is>
          <t>Sostenibilidad</t>
        </is>
      </c>
      <c r="T789" t="inlineStr">
        <is>
          <t>217-2023-01-31</t>
        </is>
      </c>
      <c r="U789" t="n">
        <v>1</v>
      </c>
    </row>
    <row r="790">
      <c r="A790" t="inlineStr">
        <is>
          <t>217</t>
        </is>
      </c>
      <c r="B790" t="inlineStr">
        <is>
          <t>Aprovechamiento de Residuos</t>
        </is>
      </c>
      <c r="C790" t="inlineStr">
        <is>
          <t>GESTIÓN AMBIENTAL</t>
        </is>
      </c>
      <c r="D790" t="inlineStr">
        <is>
          <t>Mensual</t>
        </is>
      </c>
      <c r="E790" t="inlineStr">
        <is>
          <t>Positivo</t>
        </is>
      </c>
      <c r="F790" s="137" t="n">
        <v>44985</v>
      </c>
      <c r="G790" t="n">
        <v>20</v>
      </c>
      <c r="H790" t="n">
        <v>57.67</v>
      </c>
      <c r="I790" t="n">
        <v>1.3</v>
      </c>
      <c r="J790" t="n">
        <v>2.8835</v>
      </c>
      <c r="K790" t="inlineStr">
        <is>
          <t>%</t>
        </is>
      </c>
      <c r="L790" t="inlineStr">
        <is>
          <t>%</t>
        </is>
      </c>
      <c r="M790" t="n">
        <v>2023</v>
      </c>
      <c r="N790" t="inlineStr">
        <is>
          <t>Febrero</t>
        </is>
      </c>
      <c r="O790" t="inlineStr">
        <is>
          <t>2023-1</t>
        </is>
      </c>
      <c r="P790" t="n">
        <v>0</v>
      </c>
      <c r="Q790" t="n">
        <v>0</v>
      </c>
      <c r="R790" t="n">
        <v>0</v>
      </c>
      <c r="S790" t="inlineStr">
        <is>
          <t>Sostenibilidad</t>
        </is>
      </c>
      <c r="T790" t="inlineStr">
        <is>
          <t>217-2023-02-28</t>
        </is>
      </c>
      <c r="U790" t="n">
        <v>1</v>
      </c>
    </row>
    <row r="791">
      <c r="A791" t="inlineStr">
        <is>
          <t>217</t>
        </is>
      </c>
      <c r="B791" t="inlineStr">
        <is>
          <t>Aprovechamiento de Residuos</t>
        </is>
      </c>
      <c r="C791" t="inlineStr">
        <is>
          <t>GESTIÓN AMBIENTAL</t>
        </is>
      </c>
      <c r="D791" t="inlineStr">
        <is>
          <t>Mensual</t>
        </is>
      </c>
      <c r="E791" t="inlineStr">
        <is>
          <t>Positivo</t>
        </is>
      </c>
      <c r="F791" s="137" t="n">
        <v>45016</v>
      </c>
      <c r="G791" t="n">
        <v>20</v>
      </c>
      <c r="H791" t="n">
        <v>53.68</v>
      </c>
      <c r="I791" t="n">
        <v>1.3</v>
      </c>
      <c r="J791" t="n">
        <v>2.684</v>
      </c>
      <c r="K791" t="inlineStr">
        <is>
          <t>%</t>
        </is>
      </c>
      <c r="L791" t="inlineStr">
        <is>
          <t>%</t>
        </is>
      </c>
      <c r="M791" t="n">
        <v>2023</v>
      </c>
      <c r="N791" t="inlineStr">
        <is>
          <t>Marzo</t>
        </is>
      </c>
      <c r="O791" t="inlineStr">
        <is>
          <t>2023-1</t>
        </is>
      </c>
      <c r="P791" t="n">
        <v>0</v>
      </c>
      <c r="Q791" t="n">
        <v>0</v>
      </c>
      <c r="R791" t="n">
        <v>0</v>
      </c>
      <c r="S791" t="inlineStr">
        <is>
          <t>Sostenibilidad</t>
        </is>
      </c>
      <c r="T791" t="inlineStr">
        <is>
          <t>217-2023-03-31</t>
        </is>
      </c>
      <c r="U791" t="n">
        <v>1</v>
      </c>
    </row>
    <row r="792">
      <c r="A792" t="inlineStr">
        <is>
          <t>217</t>
        </is>
      </c>
      <c r="B792" t="inlineStr">
        <is>
          <t>Aprovechamiento de Residuos</t>
        </is>
      </c>
      <c r="C792" t="inlineStr">
        <is>
          <t>GESTIÓN AMBIENTAL</t>
        </is>
      </c>
      <c r="D792" t="inlineStr">
        <is>
          <t>Mensual</t>
        </is>
      </c>
      <c r="E792" t="inlineStr">
        <is>
          <t>Positivo</t>
        </is>
      </c>
      <c r="F792" s="137" t="n">
        <v>45046</v>
      </c>
      <c r="G792" t="n">
        <v>20</v>
      </c>
      <c r="H792" t="n">
        <v>65.3</v>
      </c>
      <c r="I792" t="n">
        <v>1.3</v>
      </c>
      <c r="J792" t="n">
        <v>3.265</v>
      </c>
      <c r="K792" t="inlineStr">
        <is>
          <t>%</t>
        </is>
      </c>
      <c r="L792" t="inlineStr">
        <is>
          <t>%</t>
        </is>
      </c>
      <c r="M792" t="n">
        <v>2023</v>
      </c>
      <c r="N792" t="inlineStr">
        <is>
          <t>Abril</t>
        </is>
      </c>
      <c r="O792" t="inlineStr">
        <is>
          <t>2023-1</t>
        </is>
      </c>
      <c r="P792" t="n">
        <v>1</v>
      </c>
      <c r="Q792" t="n">
        <v>1</v>
      </c>
      <c r="R792" t="n">
        <v>0</v>
      </c>
      <c r="S792" t="inlineStr">
        <is>
          <t>Sostenibilidad</t>
        </is>
      </c>
      <c r="T792" t="inlineStr">
        <is>
          <t>217-2023-04-30</t>
        </is>
      </c>
      <c r="U792" t="n">
        <v>1</v>
      </c>
    </row>
    <row r="793">
      <c r="A793" t="inlineStr">
        <is>
          <t>217</t>
        </is>
      </c>
      <c r="B793" t="inlineStr">
        <is>
          <t>Aprovechamiento de Residuos</t>
        </is>
      </c>
      <c r="C793" t="inlineStr">
        <is>
          <t>GESTIÓN AMBIENTAL</t>
        </is>
      </c>
      <c r="D793" t="inlineStr">
        <is>
          <t>Mensual</t>
        </is>
      </c>
      <c r="E793" t="inlineStr">
        <is>
          <t>Positivo</t>
        </is>
      </c>
      <c r="F793" s="137" t="n">
        <v>45077</v>
      </c>
      <c r="G793" t="n">
        <v>20</v>
      </c>
      <c r="H793" t="n">
        <v>33.94</v>
      </c>
      <c r="I793" t="n">
        <v>1.3</v>
      </c>
      <c r="J793" t="n">
        <v>1.697</v>
      </c>
      <c r="K793" t="inlineStr">
        <is>
          <t>%</t>
        </is>
      </c>
      <c r="L793" t="inlineStr">
        <is>
          <t>%</t>
        </is>
      </c>
      <c r="M793" t="n">
        <v>2023</v>
      </c>
      <c r="N793" t="inlineStr">
        <is>
          <t>Mayo</t>
        </is>
      </c>
      <c r="O793" t="inlineStr">
        <is>
          <t>2023-1</t>
        </is>
      </c>
      <c r="P793" t="n">
        <v>0</v>
      </c>
      <c r="Q793" t="n">
        <v>0</v>
      </c>
      <c r="R793" t="n">
        <v>0</v>
      </c>
      <c r="S793" t="inlineStr">
        <is>
          <t>Sostenibilidad</t>
        </is>
      </c>
      <c r="T793" t="inlineStr">
        <is>
          <t>217-2023-05-31</t>
        </is>
      </c>
      <c r="U793" t="n">
        <v>1</v>
      </c>
    </row>
    <row r="794">
      <c r="A794" t="inlineStr">
        <is>
          <t>217</t>
        </is>
      </c>
      <c r="B794" t="inlineStr">
        <is>
          <t>Aprovechamiento de Residuos</t>
        </is>
      </c>
      <c r="C794" t="inlineStr">
        <is>
          <t>GESTIÓN AMBIENTAL</t>
        </is>
      </c>
      <c r="D794" t="inlineStr">
        <is>
          <t>Mensual</t>
        </is>
      </c>
      <c r="E794" t="inlineStr">
        <is>
          <t>Positivo</t>
        </is>
      </c>
      <c r="F794" s="137" t="n">
        <v>45107</v>
      </c>
      <c r="G794" t="n">
        <v>20</v>
      </c>
      <c r="H794" t="n">
        <v>31.38</v>
      </c>
      <c r="I794" t="n">
        <v>1.3</v>
      </c>
      <c r="J794" t="n">
        <v>1.569</v>
      </c>
      <c r="K794" t="inlineStr">
        <is>
          <t>%</t>
        </is>
      </c>
      <c r="L794" t="inlineStr">
        <is>
          <t>%</t>
        </is>
      </c>
      <c r="M794" t="n">
        <v>2023</v>
      </c>
      <c r="N794" t="inlineStr">
        <is>
          <t>Junio</t>
        </is>
      </c>
      <c r="O794" t="inlineStr">
        <is>
          <t>2023-1</t>
        </is>
      </c>
      <c r="P794" t="n">
        <v>0</v>
      </c>
      <c r="Q794" t="n">
        <v>0</v>
      </c>
      <c r="R794" t="n">
        <v>0</v>
      </c>
      <c r="S794" t="inlineStr">
        <is>
          <t>Sostenibilidad</t>
        </is>
      </c>
      <c r="T794" t="inlineStr">
        <is>
          <t>217-2023-06-30</t>
        </is>
      </c>
      <c r="U794" t="n">
        <v>1</v>
      </c>
    </row>
    <row r="795">
      <c r="A795" t="inlineStr">
        <is>
          <t>217</t>
        </is>
      </c>
      <c r="B795" t="inlineStr">
        <is>
          <t>Aprovechamiento de Residuos</t>
        </is>
      </c>
      <c r="C795" t="inlineStr">
        <is>
          <t>GESTIÓN AMBIENTAL</t>
        </is>
      </c>
      <c r="D795" t="inlineStr">
        <is>
          <t>Mensual</t>
        </is>
      </c>
      <c r="E795" t="inlineStr">
        <is>
          <t>Positivo</t>
        </is>
      </c>
      <c r="F795" s="137" t="n">
        <v>45138</v>
      </c>
      <c r="G795" t="n">
        <v>20</v>
      </c>
      <c r="H795" t="n">
        <v>24.49</v>
      </c>
      <c r="I795" t="n">
        <v>1.2245</v>
      </c>
      <c r="J795" t="n">
        <v>1.2245</v>
      </c>
      <c r="K795" t="inlineStr">
        <is>
          <t>%</t>
        </is>
      </c>
      <c r="L795" t="inlineStr">
        <is>
          <t>%</t>
        </is>
      </c>
      <c r="M795" t="n">
        <v>2023</v>
      </c>
      <c r="N795" t="inlineStr">
        <is>
          <t>Julio</t>
        </is>
      </c>
      <c r="O795" t="inlineStr">
        <is>
          <t>2023-2</t>
        </is>
      </c>
      <c r="P795" t="n">
        <v>0</v>
      </c>
      <c r="Q795" t="n">
        <v>0</v>
      </c>
      <c r="R795" t="n">
        <v>0</v>
      </c>
      <c r="S795" t="inlineStr">
        <is>
          <t>Sostenibilidad</t>
        </is>
      </c>
      <c r="T795" t="inlineStr">
        <is>
          <t>217-2023-07-31</t>
        </is>
      </c>
      <c r="U795" t="n">
        <v>1</v>
      </c>
    </row>
    <row r="796">
      <c r="A796" t="inlineStr">
        <is>
          <t>217</t>
        </is>
      </c>
      <c r="B796" t="inlineStr">
        <is>
          <t>Aprovechamiento de Residuos</t>
        </is>
      </c>
      <c r="C796" t="inlineStr">
        <is>
          <t>GESTIÓN AMBIENTAL</t>
        </is>
      </c>
      <c r="D796" t="inlineStr">
        <is>
          <t>Mensual</t>
        </is>
      </c>
      <c r="E796" t="inlineStr">
        <is>
          <t>Positivo</t>
        </is>
      </c>
      <c r="F796" s="137" t="n">
        <v>45169</v>
      </c>
      <c r="G796" t="n">
        <v>20</v>
      </c>
      <c r="H796" t="n">
        <v>26.43</v>
      </c>
      <c r="I796" t="n">
        <v>1.3</v>
      </c>
      <c r="J796" t="n">
        <v>1.3215</v>
      </c>
      <c r="K796" t="inlineStr">
        <is>
          <t>%</t>
        </is>
      </c>
      <c r="L796" t="inlineStr">
        <is>
          <t>%</t>
        </is>
      </c>
      <c r="M796" t="n">
        <v>2023</v>
      </c>
      <c r="N796" t="inlineStr">
        <is>
          <t>Agosto</t>
        </is>
      </c>
      <c r="O796" t="inlineStr">
        <is>
          <t>2023-2</t>
        </is>
      </c>
      <c r="P796" t="n">
        <v>0</v>
      </c>
      <c r="Q796" t="n">
        <v>0</v>
      </c>
      <c r="R796" t="n">
        <v>0</v>
      </c>
      <c r="S796" t="inlineStr">
        <is>
          <t>Sostenibilidad</t>
        </is>
      </c>
      <c r="T796" t="inlineStr">
        <is>
          <t>217-2023-08-31</t>
        </is>
      </c>
      <c r="U796" t="n">
        <v>1</v>
      </c>
    </row>
    <row r="797">
      <c r="A797" t="inlineStr">
        <is>
          <t>217</t>
        </is>
      </c>
      <c r="B797" t="inlineStr">
        <is>
          <t>Aprovechamiento de Residuos</t>
        </is>
      </c>
      <c r="C797" t="inlineStr">
        <is>
          <t>GESTIÓN AMBIENTAL</t>
        </is>
      </c>
      <c r="D797" t="inlineStr">
        <is>
          <t>Mensual</t>
        </is>
      </c>
      <c r="E797" t="inlineStr">
        <is>
          <t>Positivo</t>
        </is>
      </c>
      <c r="F797" s="137" t="n">
        <v>45199</v>
      </c>
      <c r="G797" t="n">
        <v>20</v>
      </c>
      <c r="H797" t="n">
        <v>24.29</v>
      </c>
      <c r="I797" t="n">
        <v>1.2145</v>
      </c>
      <c r="J797" t="n">
        <v>1.2145</v>
      </c>
      <c r="K797" t="inlineStr">
        <is>
          <t>%</t>
        </is>
      </c>
      <c r="L797" t="inlineStr">
        <is>
          <t>%</t>
        </is>
      </c>
      <c r="M797" t="n">
        <v>2023</v>
      </c>
      <c r="N797" t="inlineStr">
        <is>
          <t>Septiembre</t>
        </is>
      </c>
      <c r="O797" t="inlineStr">
        <is>
          <t>2023-2</t>
        </is>
      </c>
      <c r="P797" t="n">
        <v>0</v>
      </c>
      <c r="Q797" t="n">
        <v>0</v>
      </c>
      <c r="R797" t="n">
        <v>0</v>
      </c>
      <c r="S797" t="inlineStr">
        <is>
          <t>Sostenibilidad</t>
        </is>
      </c>
      <c r="T797" t="inlineStr">
        <is>
          <t>217-2023-09-30</t>
        </is>
      </c>
      <c r="U797" t="n">
        <v>1</v>
      </c>
    </row>
    <row r="798">
      <c r="A798" t="inlineStr">
        <is>
          <t>217</t>
        </is>
      </c>
      <c r="B798" t="inlineStr">
        <is>
          <t>Aprovechamiento de Residuos</t>
        </is>
      </c>
      <c r="C798" t="inlineStr">
        <is>
          <t>GESTIÓN AMBIENTAL</t>
        </is>
      </c>
      <c r="D798" t="inlineStr">
        <is>
          <t>Mensual</t>
        </is>
      </c>
      <c r="E798" t="inlineStr">
        <is>
          <t>Positivo</t>
        </is>
      </c>
      <c r="F798" s="137" t="n">
        <v>45230</v>
      </c>
      <c r="G798" t="n">
        <v>20</v>
      </c>
      <c r="H798" t="n">
        <v>16.29</v>
      </c>
      <c r="I798" t="n">
        <v>0.8145</v>
      </c>
      <c r="J798" t="n">
        <v>0.8145</v>
      </c>
      <c r="K798" t="inlineStr">
        <is>
          <t>%</t>
        </is>
      </c>
      <c r="L798" t="inlineStr">
        <is>
          <t>%</t>
        </is>
      </c>
      <c r="M798" t="n">
        <v>2023</v>
      </c>
      <c r="N798" t="inlineStr">
        <is>
          <t>Octubre</t>
        </is>
      </c>
      <c r="O798" t="inlineStr">
        <is>
          <t>2023-2</t>
        </is>
      </c>
      <c r="P798" t="n">
        <v>0</v>
      </c>
      <c r="Q798" t="n">
        <v>0</v>
      </c>
      <c r="R798" t="n">
        <v>0</v>
      </c>
      <c r="S798" t="inlineStr">
        <is>
          <t>Sostenibilidad</t>
        </is>
      </c>
      <c r="T798" t="inlineStr">
        <is>
          <t>217-2023-10-31</t>
        </is>
      </c>
      <c r="U798" t="n">
        <v>1</v>
      </c>
    </row>
    <row r="799">
      <c r="A799" t="inlineStr">
        <is>
          <t>217</t>
        </is>
      </c>
      <c r="B799" t="inlineStr">
        <is>
          <t>Aprovechamiento de Residuos</t>
        </is>
      </c>
      <c r="C799" t="inlineStr">
        <is>
          <t>GESTIÓN AMBIENTAL</t>
        </is>
      </c>
      <c r="D799" t="inlineStr">
        <is>
          <t>Mensual</t>
        </is>
      </c>
      <c r="E799" t="inlineStr">
        <is>
          <t>Positivo</t>
        </is>
      </c>
      <c r="F799" s="137" t="n">
        <v>45260</v>
      </c>
      <c r="G799" t="n">
        <v>20</v>
      </c>
      <c r="H799" t="n">
        <v>12.74</v>
      </c>
      <c r="I799" t="n">
        <v>0.637</v>
      </c>
      <c r="J799" t="n">
        <v>0.637</v>
      </c>
      <c r="K799" t="inlineStr">
        <is>
          <t>%</t>
        </is>
      </c>
      <c r="L799" t="inlineStr">
        <is>
          <t>%</t>
        </is>
      </c>
      <c r="M799" t="n">
        <v>2023</v>
      </c>
      <c r="N799" t="inlineStr">
        <is>
          <t>Noviembre</t>
        </is>
      </c>
      <c r="O799" t="inlineStr">
        <is>
          <t>2023-2</t>
        </is>
      </c>
      <c r="P799" t="n">
        <v>0</v>
      </c>
      <c r="Q799" t="n">
        <v>0</v>
      </c>
      <c r="R799" t="n">
        <v>0</v>
      </c>
      <c r="S799" t="inlineStr">
        <is>
          <t>Sostenibilidad</t>
        </is>
      </c>
      <c r="T799" t="inlineStr">
        <is>
          <t>217-2023-11-30</t>
        </is>
      </c>
      <c r="U799" t="n">
        <v>1</v>
      </c>
    </row>
    <row r="800">
      <c r="A800" t="inlineStr">
        <is>
          <t>217</t>
        </is>
      </c>
      <c r="B800" t="inlineStr">
        <is>
          <t>Aprovechamiento de Residuos</t>
        </is>
      </c>
      <c r="C800" t="inlineStr">
        <is>
          <t>GESTIÓN AMBIENTAL</t>
        </is>
      </c>
      <c r="D800" t="inlineStr">
        <is>
          <t>Mensual</t>
        </is>
      </c>
      <c r="E800" t="inlineStr">
        <is>
          <t>Positivo</t>
        </is>
      </c>
      <c r="F800" s="137" t="n">
        <v>45291</v>
      </c>
      <c r="G800" t="n">
        <v>20</v>
      </c>
      <c r="H800" t="n">
        <v>26.54</v>
      </c>
      <c r="I800" t="n">
        <v>1.3</v>
      </c>
      <c r="J800" t="n">
        <v>1.327</v>
      </c>
      <c r="K800" t="inlineStr">
        <is>
          <t>%</t>
        </is>
      </c>
      <c r="L800" t="inlineStr">
        <is>
          <t>%</t>
        </is>
      </c>
      <c r="M800" t="n">
        <v>2023</v>
      </c>
      <c r="N800" t="inlineStr">
        <is>
          <t>Diciembre</t>
        </is>
      </c>
      <c r="O800" t="inlineStr">
        <is>
          <t>2023-2</t>
        </is>
      </c>
      <c r="P800" t="n">
        <v>0</v>
      </c>
      <c r="Q800" t="n">
        <v>0</v>
      </c>
      <c r="R800" t="n">
        <v>0</v>
      </c>
      <c r="S800" t="inlineStr">
        <is>
          <t>Sostenibilidad</t>
        </is>
      </c>
      <c r="T800" t="inlineStr">
        <is>
          <t>217-2023-12-31</t>
        </is>
      </c>
      <c r="U800" t="n">
        <v>1</v>
      </c>
    </row>
    <row r="801">
      <c r="A801" t="inlineStr">
        <is>
          <t>217</t>
        </is>
      </c>
      <c r="B801" t="inlineStr">
        <is>
          <t>Aprovechamiento de Residuos</t>
        </is>
      </c>
      <c r="C801" t="inlineStr">
        <is>
          <t>GESTIÓN AMBIENTAL</t>
        </is>
      </c>
      <c r="D801" t="inlineStr">
        <is>
          <t>Mensual</t>
        </is>
      </c>
      <c r="E801" t="inlineStr">
        <is>
          <t>Positivo</t>
        </is>
      </c>
      <c r="F801" s="137" t="n">
        <v>45322</v>
      </c>
      <c r="G801" t="n">
        <v>20</v>
      </c>
      <c r="H801" t="n">
        <v>53.86</v>
      </c>
      <c r="I801" t="n">
        <v>1.3</v>
      </c>
      <c r="J801" t="n">
        <v>2.693</v>
      </c>
      <c r="K801" t="inlineStr">
        <is>
          <t>%</t>
        </is>
      </c>
      <c r="L801" t="inlineStr">
        <is>
          <t>%</t>
        </is>
      </c>
      <c r="M801" t="n">
        <v>2024</v>
      </c>
      <c r="N801" t="inlineStr">
        <is>
          <t>Enero</t>
        </is>
      </c>
      <c r="O801" t="inlineStr">
        <is>
          <t>2024-1</t>
        </is>
      </c>
      <c r="P801" t="n">
        <v>0</v>
      </c>
      <c r="Q801" t="n">
        <v>0</v>
      </c>
      <c r="R801" t="n">
        <v>0</v>
      </c>
      <c r="S801" t="inlineStr">
        <is>
          <t>Sostenibilidad</t>
        </is>
      </c>
      <c r="T801" t="inlineStr">
        <is>
          <t>217-2024-01-31</t>
        </is>
      </c>
      <c r="U801" t="n">
        <v>1</v>
      </c>
    </row>
    <row r="802">
      <c r="A802" t="inlineStr">
        <is>
          <t>217</t>
        </is>
      </c>
      <c r="B802" t="inlineStr">
        <is>
          <t>Aprovechamiento de Residuos</t>
        </is>
      </c>
      <c r="C802" t="inlineStr">
        <is>
          <t>GESTIÓN AMBIENTAL</t>
        </is>
      </c>
      <c r="D802" t="inlineStr">
        <is>
          <t>Mensual</t>
        </is>
      </c>
      <c r="E802" t="inlineStr">
        <is>
          <t>Positivo</t>
        </is>
      </c>
      <c r="F802" s="137" t="n">
        <v>45351</v>
      </c>
      <c r="G802" t="n">
        <v>20</v>
      </c>
      <c r="H802" t="n">
        <v>18.72</v>
      </c>
      <c r="I802" t="n">
        <v>0.9359999999999999</v>
      </c>
      <c r="J802" t="n">
        <v>0.9359999999999999</v>
      </c>
      <c r="K802" t="inlineStr">
        <is>
          <t>%</t>
        </is>
      </c>
      <c r="L802" t="inlineStr">
        <is>
          <t>%</t>
        </is>
      </c>
      <c r="M802" t="n">
        <v>2024</v>
      </c>
      <c r="N802" t="inlineStr">
        <is>
          <t>Febrero</t>
        </is>
      </c>
      <c r="O802" t="inlineStr">
        <is>
          <t>2024-1</t>
        </is>
      </c>
      <c r="P802" t="n">
        <v>0</v>
      </c>
      <c r="Q802" t="n">
        <v>1</v>
      </c>
      <c r="R802" t="n">
        <v>0</v>
      </c>
      <c r="S802" t="inlineStr">
        <is>
          <t>Sostenibilidad</t>
        </is>
      </c>
      <c r="T802" t="inlineStr">
        <is>
          <t>217-2024-02-29</t>
        </is>
      </c>
      <c r="U802" t="n">
        <v>1</v>
      </c>
    </row>
    <row r="803">
      <c r="A803" t="inlineStr">
        <is>
          <t>217</t>
        </is>
      </c>
      <c r="B803" t="inlineStr">
        <is>
          <t>Aprovechamiento de Residuos</t>
        </is>
      </c>
      <c r="C803" t="inlineStr">
        <is>
          <t>GESTIÓN AMBIENTAL</t>
        </is>
      </c>
      <c r="D803" t="inlineStr">
        <is>
          <t>Mensual</t>
        </is>
      </c>
      <c r="E803" t="inlineStr">
        <is>
          <t>Positivo</t>
        </is>
      </c>
      <c r="F803" s="137" t="n">
        <v>45382</v>
      </c>
      <c r="G803" t="n">
        <v>20</v>
      </c>
      <c r="H803" t="n">
        <v>18.39</v>
      </c>
      <c r="I803" t="n">
        <v>0.9195</v>
      </c>
      <c r="J803" t="n">
        <v>0.9195</v>
      </c>
      <c r="K803" t="inlineStr">
        <is>
          <t>%</t>
        </is>
      </c>
      <c r="L803" t="inlineStr">
        <is>
          <t>%</t>
        </is>
      </c>
      <c r="M803" t="n">
        <v>2024</v>
      </c>
      <c r="N803" t="inlineStr">
        <is>
          <t>Marzo</t>
        </is>
      </c>
      <c r="O803" t="inlineStr">
        <is>
          <t>2024-1</t>
        </is>
      </c>
      <c r="P803" t="n">
        <v>0</v>
      </c>
      <c r="Q803" t="n">
        <v>1</v>
      </c>
      <c r="R803" t="n">
        <v>0</v>
      </c>
      <c r="S803" t="inlineStr">
        <is>
          <t>Sostenibilidad</t>
        </is>
      </c>
      <c r="T803" t="inlineStr">
        <is>
          <t>217-2024-03-31</t>
        </is>
      </c>
      <c r="U803" t="n">
        <v>1</v>
      </c>
    </row>
    <row r="804">
      <c r="A804" t="inlineStr">
        <is>
          <t>217</t>
        </is>
      </c>
      <c r="B804" t="inlineStr">
        <is>
          <t>Aprovechamiento de Residuos</t>
        </is>
      </c>
      <c r="C804" t="inlineStr">
        <is>
          <t>GESTIÓN AMBIENTAL</t>
        </is>
      </c>
      <c r="D804" t="inlineStr">
        <is>
          <t>Mensual</t>
        </is>
      </c>
      <c r="E804" t="inlineStr">
        <is>
          <t>Positivo</t>
        </is>
      </c>
      <c r="F804" s="137" t="n">
        <v>45412</v>
      </c>
      <c r="G804" t="n">
        <v>20</v>
      </c>
      <c r="H804" t="n">
        <v>18.6</v>
      </c>
      <c r="I804" t="n">
        <v>0.93</v>
      </c>
      <c r="J804" t="n">
        <v>0.93</v>
      </c>
      <c r="K804" t="inlineStr">
        <is>
          <t>%</t>
        </is>
      </c>
      <c r="L804" t="inlineStr">
        <is>
          <t>%</t>
        </is>
      </c>
      <c r="M804" t="n">
        <v>2024</v>
      </c>
      <c r="N804" t="inlineStr">
        <is>
          <t>Abril</t>
        </is>
      </c>
      <c r="O804" t="inlineStr">
        <is>
          <t>2024-1</t>
        </is>
      </c>
      <c r="P804" t="n">
        <v>0</v>
      </c>
      <c r="Q804" t="n">
        <v>1</v>
      </c>
      <c r="R804" t="n">
        <v>0</v>
      </c>
      <c r="S804" t="inlineStr">
        <is>
          <t>Sostenibilidad</t>
        </is>
      </c>
      <c r="T804" t="inlineStr">
        <is>
          <t>217-2024-04-30</t>
        </is>
      </c>
      <c r="U804" t="n">
        <v>1</v>
      </c>
    </row>
    <row r="805">
      <c r="A805" t="inlineStr">
        <is>
          <t>217</t>
        </is>
      </c>
      <c r="B805" t="inlineStr">
        <is>
          <t>Aprovechamiento de Residuos</t>
        </is>
      </c>
      <c r="C805" t="inlineStr">
        <is>
          <t>GESTIÓN AMBIENTAL</t>
        </is>
      </c>
      <c r="D805" t="inlineStr">
        <is>
          <t>Mensual</t>
        </is>
      </c>
      <c r="E805" t="inlineStr">
        <is>
          <t>Positivo</t>
        </is>
      </c>
      <c r="F805" s="137" t="n">
        <v>45443</v>
      </c>
      <c r="G805" t="n">
        <v>20</v>
      </c>
      <c r="H805" t="n">
        <v>28.11</v>
      </c>
      <c r="I805" t="n">
        <v>1.3</v>
      </c>
      <c r="J805" t="n">
        <v>1.4055</v>
      </c>
      <c r="K805" t="inlineStr">
        <is>
          <t>%</t>
        </is>
      </c>
      <c r="L805" t="inlineStr">
        <is>
          <t>%</t>
        </is>
      </c>
      <c r="M805" t="n">
        <v>2024</v>
      </c>
      <c r="N805" t="inlineStr">
        <is>
          <t>Mayo</t>
        </is>
      </c>
      <c r="O805" t="inlineStr">
        <is>
          <t>2024-1</t>
        </is>
      </c>
      <c r="P805" t="n">
        <v>0</v>
      </c>
      <c r="Q805" t="n">
        <v>1</v>
      </c>
      <c r="R805" t="n">
        <v>0</v>
      </c>
      <c r="S805" t="inlineStr">
        <is>
          <t>Sostenibilidad</t>
        </is>
      </c>
      <c r="T805" t="inlineStr">
        <is>
          <t>217-2024-05-31</t>
        </is>
      </c>
      <c r="U805" t="n">
        <v>1</v>
      </c>
    </row>
    <row r="806">
      <c r="A806" t="inlineStr">
        <is>
          <t>217</t>
        </is>
      </c>
      <c r="B806" t="inlineStr">
        <is>
          <t>Aprovechamiento de Residuos</t>
        </is>
      </c>
      <c r="C806" t="inlineStr">
        <is>
          <t>GESTIÓN AMBIENTAL</t>
        </is>
      </c>
      <c r="D806" t="inlineStr">
        <is>
          <t>Mensual</t>
        </is>
      </c>
      <c r="E806" t="inlineStr">
        <is>
          <t>Positivo</t>
        </is>
      </c>
      <c r="F806" s="137" t="n">
        <v>45473</v>
      </c>
      <c r="G806" t="n">
        <v>20</v>
      </c>
      <c r="H806" t="n">
        <v>17.23</v>
      </c>
      <c r="I806" t="n">
        <v>0.8615</v>
      </c>
      <c r="J806" t="n">
        <v>0.8615</v>
      </c>
      <c r="K806" t="inlineStr">
        <is>
          <t>%</t>
        </is>
      </c>
      <c r="L806" t="inlineStr">
        <is>
          <t>%</t>
        </is>
      </c>
      <c r="M806" t="n">
        <v>2024</v>
      </c>
      <c r="N806" t="inlineStr">
        <is>
          <t>Junio</t>
        </is>
      </c>
      <c r="O806" t="inlineStr">
        <is>
          <t>2024-1</t>
        </is>
      </c>
      <c r="P806" t="n">
        <v>0</v>
      </c>
      <c r="Q806" t="n">
        <v>1</v>
      </c>
      <c r="R806" t="n">
        <v>0</v>
      </c>
      <c r="S806" t="inlineStr">
        <is>
          <t>Sostenibilidad</t>
        </is>
      </c>
      <c r="T806" t="inlineStr">
        <is>
          <t>217-2024-06-30</t>
        </is>
      </c>
      <c r="U806" t="n">
        <v>1</v>
      </c>
    </row>
    <row r="807">
      <c r="A807" t="inlineStr">
        <is>
          <t>217</t>
        </is>
      </c>
      <c r="B807" t="inlineStr">
        <is>
          <t>Aprovechamiento de Residuos</t>
        </is>
      </c>
      <c r="C807" t="inlineStr">
        <is>
          <t>GESTIÓN AMBIENTAL</t>
        </is>
      </c>
      <c r="D807" t="inlineStr">
        <is>
          <t>Mensual</t>
        </is>
      </c>
      <c r="E807" t="inlineStr">
        <is>
          <t>Positivo</t>
        </is>
      </c>
      <c r="F807" s="137" t="n">
        <v>45504</v>
      </c>
      <c r="G807" t="n">
        <v>20</v>
      </c>
      <c r="H807" t="n">
        <v>27.77</v>
      </c>
      <c r="I807" t="n">
        <v>1.3</v>
      </c>
      <c r="J807" t="n">
        <v>1.3885</v>
      </c>
      <c r="K807" t="inlineStr">
        <is>
          <t>%</t>
        </is>
      </c>
      <c r="L807" t="inlineStr">
        <is>
          <t>%</t>
        </is>
      </c>
      <c r="M807" t="n">
        <v>2024</v>
      </c>
      <c r="N807" t="inlineStr">
        <is>
          <t>Julio</t>
        </is>
      </c>
      <c r="O807" t="inlineStr">
        <is>
          <t>2024-2</t>
        </is>
      </c>
      <c r="P807" t="n">
        <v>0</v>
      </c>
      <c r="Q807" t="n">
        <v>1</v>
      </c>
      <c r="R807" t="n">
        <v>0</v>
      </c>
      <c r="S807" t="inlineStr">
        <is>
          <t>Sostenibilidad</t>
        </is>
      </c>
      <c r="T807" t="inlineStr">
        <is>
          <t>217-2024-07-31</t>
        </is>
      </c>
      <c r="U807" t="n">
        <v>1</v>
      </c>
    </row>
    <row r="808">
      <c r="A808" t="inlineStr">
        <is>
          <t>217</t>
        </is>
      </c>
      <c r="B808" t="inlineStr">
        <is>
          <t>Aprovechamiento de Residuos</t>
        </is>
      </c>
      <c r="C808" t="inlineStr">
        <is>
          <t>GESTIÓN AMBIENTAL</t>
        </is>
      </c>
      <c r="D808" t="inlineStr">
        <is>
          <t>Mensual</t>
        </is>
      </c>
      <c r="E808" t="inlineStr">
        <is>
          <t>Positivo</t>
        </is>
      </c>
      <c r="F808" s="137" t="n">
        <v>45535</v>
      </c>
      <c r="G808" t="n">
        <v>20</v>
      </c>
      <c r="H808" t="n">
        <v>23.96</v>
      </c>
      <c r="I808" t="n">
        <v>1.198</v>
      </c>
      <c r="J808" t="n">
        <v>1.198</v>
      </c>
      <c r="K808" t="inlineStr">
        <is>
          <t>%</t>
        </is>
      </c>
      <c r="L808" t="inlineStr">
        <is>
          <t>%</t>
        </is>
      </c>
      <c r="M808" t="n">
        <v>2024</v>
      </c>
      <c r="N808" t="inlineStr">
        <is>
          <t>Agosto</t>
        </is>
      </c>
      <c r="O808" t="inlineStr">
        <is>
          <t>2024-2</t>
        </is>
      </c>
      <c r="P808" t="n">
        <v>0</v>
      </c>
      <c r="Q808" t="n">
        <v>1</v>
      </c>
      <c r="R808" t="n">
        <v>0</v>
      </c>
      <c r="S808" t="inlineStr">
        <is>
          <t>Sostenibilidad</t>
        </is>
      </c>
      <c r="T808" t="inlineStr">
        <is>
          <t>217-2024-08-31</t>
        </is>
      </c>
      <c r="U808" t="n">
        <v>1</v>
      </c>
    </row>
    <row r="809">
      <c r="A809" t="inlineStr">
        <is>
          <t>217</t>
        </is>
      </c>
      <c r="B809" t="inlineStr">
        <is>
          <t>Aprovechamiento de Residuos</t>
        </is>
      </c>
      <c r="C809" t="inlineStr">
        <is>
          <t>GESTIÓN AMBIENTAL</t>
        </is>
      </c>
      <c r="D809" t="inlineStr">
        <is>
          <t>Mensual</t>
        </is>
      </c>
      <c r="E809" t="inlineStr">
        <is>
          <t>Positivo</t>
        </is>
      </c>
      <c r="F809" s="137" t="n">
        <v>45565</v>
      </c>
      <c r="G809" t="n">
        <v>20</v>
      </c>
      <c r="H809" t="n">
        <v>16.13</v>
      </c>
      <c r="I809" t="n">
        <v>0.8065</v>
      </c>
      <c r="J809" t="n">
        <v>0.8065</v>
      </c>
      <c r="K809" t="inlineStr">
        <is>
          <t>%</t>
        </is>
      </c>
      <c r="L809" t="inlineStr">
        <is>
          <t>%</t>
        </is>
      </c>
      <c r="M809" t="n">
        <v>2024</v>
      </c>
      <c r="N809" t="inlineStr">
        <is>
          <t>Septiembre</t>
        </is>
      </c>
      <c r="O809" t="inlineStr">
        <is>
          <t>2024-2</t>
        </is>
      </c>
      <c r="P809" t="n">
        <v>0</v>
      </c>
      <c r="Q809" t="n">
        <v>1</v>
      </c>
      <c r="R809" t="n">
        <v>0</v>
      </c>
      <c r="S809" t="inlineStr">
        <is>
          <t>Sostenibilidad</t>
        </is>
      </c>
      <c r="T809" t="inlineStr">
        <is>
          <t>217-2024-09-30</t>
        </is>
      </c>
      <c r="U809" t="n">
        <v>1</v>
      </c>
    </row>
    <row r="810">
      <c r="A810" t="inlineStr">
        <is>
          <t>217</t>
        </is>
      </c>
      <c r="B810" t="inlineStr">
        <is>
          <t>Aprovechamiento de Residuos</t>
        </is>
      </c>
      <c r="C810" t="inlineStr">
        <is>
          <t>GESTIÓN AMBIENTAL</t>
        </is>
      </c>
      <c r="D810" t="inlineStr">
        <is>
          <t>Mensual</t>
        </is>
      </c>
      <c r="E810" t="inlineStr">
        <is>
          <t>Positivo</t>
        </is>
      </c>
      <c r="F810" s="137" t="n">
        <v>45596</v>
      </c>
      <c r="G810" t="n">
        <v>20</v>
      </c>
      <c r="H810" t="n">
        <v>34.47</v>
      </c>
      <c r="I810" t="n">
        <v>1.3</v>
      </c>
      <c r="J810" t="n">
        <v>1.7235</v>
      </c>
      <c r="K810" t="inlineStr">
        <is>
          <t>%</t>
        </is>
      </c>
      <c r="L810" t="inlineStr">
        <is>
          <t>%</t>
        </is>
      </c>
      <c r="M810" t="n">
        <v>2024</v>
      </c>
      <c r="N810" t="inlineStr">
        <is>
          <t>Octubre</t>
        </is>
      </c>
      <c r="O810" t="inlineStr">
        <is>
          <t>2024-2</t>
        </is>
      </c>
      <c r="P810" t="n">
        <v>0</v>
      </c>
      <c r="Q810" t="n">
        <v>1</v>
      </c>
      <c r="R810" t="n">
        <v>0</v>
      </c>
      <c r="S810" t="inlineStr">
        <is>
          <t>Sostenibilidad</t>
        </is>
      </c>
      <c r="T810" t="inlineStr">
        <is>
          <t>217-2024-10-31</t>
        </is>
      </c>
      <c r="U810" t="n">
        <v>1</v>
      </c>
    </row>
    <row r="811">
      <c r="A811" t="inlineStr">
        <is>
          <t>217</t>
        </is>
      </c>
      <c r="B811" t="inlineStr">
        <is>
          <t>Aprovechamiento de Residuos</t>
        </is>
      </c>
      <c r="C811" t="inlineStr">
        <is>
          <t>GESTIÓN AMBIENTAL</t>
        </is>
      </c>
      <c r="D811" t="inlineStr">
        <is>
          <t>Mensual</t>
        </is>
      </c>
      <c r="E811" t="inlineStr">
        <is>
          <t>Positivo</t>
        </is>
      </c>
      <c r="F811" s="137" t="n">
        <v>45626</v>
      </c>
      <c r="G811" t="n">
        <v>20</v>
      </c>
      <c r="H811" t="n">
        <v>19.6127505108846</v>
      </c>
      <c r="I811" t="n">
        <v>0.9806375255442299</v>
      </c>
      <c r="J811" t="n">
        <v>0.9806375255442299</v>
      </c>
      <c r="K811" t="inlineStr">
        <is>
          <t>%</t>
        </is>
      </c>
      <c r="L811" t="inlineStr">
        <is>
          <t>%</t>
        </is>
      </c>
      <c r="M811" t="n">
        <v>2024</v>
      </c>
      <c r="N811" t="inlineStr">
        <is>
          <t>Noviembre</t>
        </is>
      </c>
      <c r="O811" t="inlineStr">
        <is>
          <t>2024-2</t>
        </is>
      </c>
      <c r="P811" t="n">
        <v>0</v>
      </c>
      <c r="Q811" t="n">
        <v>1</v>
      </c>
      <c r="R811" t="n">
        <v>0</v>
      </c>
      <c r="S811" t="inlineStr">
        <is>
          <t>Sostenibilidad</t>
        </is>
      </c>
      <c r="T811" t="inlineStr">
        <is>
          <t>217-2024-11-30</t>
        </is>
      </c>
      <c r="U811" t="n">
        <v>1</v>
      </c>
    </row>
    <row r="812">
      <c r="A812" t="inlineStr">
        <is>
          <t>217</t>
        </is>
      </c>
      <c r="B812" t="inlineStr">
        <is>
          <t>Aprovechamiento de Residuos</t>
        </is>
      </c>
      <c r="C812" t="inlineStr">
        <is>
          <t>GESTIÓN AMBIENTAL</t>
        </is>
      </c>
      <c r="D812" t="inlineStr">
        <is>
          <t>Mensual</t>
        </is>
      </c>
      <c r="E812" t="inlineStr">
        <is>
          <t>Positivo</t>
        </is>
      </c>
      <c r="F812" s="137" t="n">
        <v>45657</v>
      </c>
      <c r="G812" t="n">
        <v>20</v>
      </c>
      <c r="H812" t="n">
        <v>27.05</v>
      </c>
      <c r="I812" t="n">
        <v>1.3</v>
      </c>
      <c r="J812" t="n">
        <v>1.3525</v>
      </c>
      <c r="K812" t="inlineStr">
        <is>
          <t>%</t>
        </is>
      </c>
      <c r="L812" t="inlineStr">
        <is>
          <t>%</t>
        </is>
      </c>
      <c r="M812" t="n">
        <v>2024</v>
      </c>
      <c r="N812" t="inlineStr">
        <is>
          <t>Diciembre</t>
        </is>
      </c>
      <c r="O812" t="inlineStr">
        <is>
          <t>2024-2</t>
        </is>
      </c>
      <c r="P812" t="n">
        <v>0</v>
      </c>
      <c r="Q812" t="n">
        <v>1</v>
      </c>
      <c r="R812" t="n">
        <v>0</v>
      </c>
      <c r="S812" t="inlineStr">
        <is>
          <t>Sostenibilidad</t>
        </is>
      </c>
      <c r="T812" t="inlineStr">
        <is>
          <t>217-2024-12-31</t>
        </is>
      </c>
      <c r="U812" t="n">
        <v>1</v>
      </c>
    </row>
    <row r="813">
      <c r="A813" t="inlineStr">
        <is>
          <t>217</t>
        </is>
      </c>
      <c r="B813" t="inlineStr">
        <is>
          <t>Aprovechamiento de Residuos</t>
        </is>
      </c>
      <c r="C813" t="inlineStr">
        <is>
          <t>GESTIÓN AMBIENTAL</t>
        </is>
      </c>
      <c r="D813" t="inlineStr">
        <is>
          <t>Mensual</t>
        </is>
      </c>
      <c r="E813" t="inlineStr">
        <is>
          <t>Positivo</t>
        </is>
      </c>
      <c r="F813" s="137" t="n">
        <v>45688</v>
      </c>
      <c r="G813" t="n">
        <v>20</v>
      </c>
      <c r="H813" t="inlineStr">
        <is>
          <t>40.22</t>
        </is>
      </c>
      <c r="I813" t="n">
        <v>1.3</v>
      </c>
      <c r="J813" t="n">
        <v>2.011</v>
      </c>
      <c r="K813" t="inlineStr">
        <is>
          <t>20.0%</t>
        </is>
      </c>
      <c r="L813" t="inlineStr">
        <is>
          <t>40.22%</t>
        </is>
      </c>
      <c r="M813" t="n">
        <v>2025</v>
      </c>
      <c r="N813" t="inlineStr">
        <is>
          <t>Enero</t>
        </is>
      </c>
      <c r="O813" t="inlineStr">
        <is>
          <t>2025-1</t>
        </is>
      </c>
      <c r="P813" t="n">
        <v>2</v>
      </c>
      <c r="Q813" t="n">
        <v>2</v>
      </c>
      <c r="R813" t="n">
        <v>0</v>
      </c>
      <c r="S813" t="inlineStr">
        <is>
          <t>Sostenibilidad</t>
        </is>
      </c>
      <c r="T813" t="inlineStr">
        <is>
          <t>217-2025-01-31</t>
        </is>
      </c>
      <c r="U813" t="n">
        <v>31</v>
      </c>
    </row>
    <row r="814">
      <c r="A814" t="inlineStr">
        <is>
          <t>217</t>
        </is>
      </c>
      <c r="B814" t="inlineStr">
        <is>
          <t>Aprovechamiento de Residuos</t>
        </is>
      </c>
      <c r="C814" t="inlineStr">
        <is>
          <t>GESTIÓN AMBIENTAL</t>
        </is>
      </c>
      <c r="D814" t="inlineStr">
        <is>
          <t>Mensual</t>
        </is>
      </c>
      <c r="E814" t="inlineStr">
        <is>
          <t>Positivo</t>
        </is>
      </c>
      <c r="F814" s="137" t="n">
        <v>45716</v>
      </c>
      <c r="G814" t="n">
        <v>20</v>
      </c>
      <c r="H814" t="inlineStr">
        <is>
          <t>27.43</t>
        </is>
      </c>
      <c r="I814" t="n">
        <v>1.3</v>
      </c>
      <c r="J814" t="n">
        <v>1.3715</v>
      </c>
      <c r="K814" t="inlineStr">
        <is>
          <t>20.0%</t>
        </is>
      </c>
      <c r="L814" t="inlineStr">
        <is>
          <t>27.43%</t>
        </is>
      </c>
      <c r="M814" t="n">
        <v>2025</v>
      </c>
      <c r="N814" t="inlineStr">
        <is>
          <t>Febrero</t>
        </is>
      </c>
      <c r="O814" t="inlineStr">
        <is>
          <t>2025-1</t>
        </is>
      </c>
      <c r="P814" t="n">
        <v>2</v>
      </c>
      <c r="Q814" t="n">
        <v>2</v>
      </c>
      <c r="R814" t="n">
        <v>0</v>
      </c>
      <c r="S814" t="inlineStr">
        <is>
          <t>Sostenibilidad</t>
        </is>
      </c>
      <c r="T814" t="inlineStr">
        <is>
          <t>217-2025-02-28</t>
        </is>
      </c>
      <c r="U814" t="n">
        <v>28</v>
      </c>
    </row>
    <row r="815">
      <c r="A815" t="inlineStr">
        <is>
          <t>217</t>
        </is>
      </c>
      <c r="B815" t="inlineStr">
        <is>
          <t>Aprovechamiento de Residuos</t>
        </is>
      </c>
      <c r="C815" t="inlineStr">
        <is>
          <t>GESTIÓN AMBIENTAL</t>
        </is>
      </c>
      <c r="D815" t="inlineStr">
        <is>
          <t>Mensual</t>
        </is>
      </c>
      <c r="E815" t="inlineStr">
        <is>
          <t>Positivo</t>
        </is>
      </c>
      <c r="F815" s="137" t="n">
        <v>45747</v>
      </c>
      <c r="G815" t="n">
        <v>20</v>
      </c>
      <c r="H815" t="inlineStr">
        <is>
          <t>20.21</t>
        </is>
      </c>
      <c r="I815" t="n">
        <v>1.0105</v>
      </c>
      <c r="J815" t="n">
        <v>1.0105</v>
      </c>
      <c r="K815" t="inlineStr">
        <is>
          <t>20.0%</t>
        </is>
      </c>
      <c r="L815" t="inlineStr">
        <is>
          <t>20.21%</t>
        </is>
      </c>
      <c r="M815" t="n">
        <v>2025</v>
      </c>
      <c r="N815" t="inlineStr">
        <is>
          <t>Marzo</t>
        </is>
      </c>
      <c r="O815" t="inlineStr">
        <is>
          <t>2025-1</t>
        </is>
      </c>
      <c r="P815" t="n">
        <v>2</v>
      </c>
      <c r="Q815" t="n">
        <v>2</v>
      </c>
      <c r="R815" t="n">
        <v>0</v>
      </c>
      <c r="S815" t="inlineStr">
        <is>
          <t>Sostenibilidad</t>
        </is>
      </c>
      <c r="T815" t="inlineStr">
        <is>
          <t>217-2025-03-31</t>
        </is>
      </c>
      <c r="U815" t="n">
        <v>31</v>
      </c>
    </row>
    <row r="816">
      <c r="A816" t="inlineStr">
        <is>
          <t>217</t>
        </is>
      </c>
      <c r="B816" t="inlineStr">
        <is>
          <t>Aprovechamiento de Residuos</t>
        </is>
      </c>
      <c r="C816" t="inlineStr">
        <is>
          <t>GESTIÓN AMBIENTAL</t>
        </is>
      </c>
      <c r="D816" t="inlineStr">
        <is>
          <t>Mensual</t>
        </is>
      </c>
      <c r="E816" t="inlineStr">
        <is>
          <t>Positivo</t>
        </is>
      </c>
      <c r="F816" s="137" t="n">
        <v>45777</v>
      </c>
      <c r="G816" t="n">
        <v>20</v>
      </c>
      <c r="H816" t="inlineStr">
        <is>
          <t>27.83</t>
        </is>
      </c>
      <c r="I816" t="n">
        <v>1.3</v>
      </c>
      <c r="J816" t="n">
        <v>1.3915</v>
      </c>
      <c r="K816" t="inlineStr">
        <is>
          <t>20.0%</t>
        </is>
      </c>
      <c r="L816" t="inlineStr">
        <is>
          <t>27.83%</t>
        </is>
      </c>
      <c r="M816" t="n">
        <v>2025</v>
      </c>
      <c r="N816" t="inlineStr">
        <is>
          <t>Abril</t>
        </is>
      </c>
      <c r="O816" t="inlineStr">
        <is>
          <t>2025-1</t>
        </is>
      </c>
      <c r="P816" t="n">
        <v>2</v>
      </c>
      <c r="Q816" t="n">
        <v>2</v>
      </c>
      <c r="R816" t="n">
        <v>0</v>
      </c>
      <c r="S816" t="inlineStr">
        <is>
          <t>Sostenibilidad</t>
        </is>
      </c>
      <c r="T816" t="inlineStr">
        <is>
          <t>217-2025-04-30</t>
        </is>
      </c>
      <c r="U816" t="n">
        <v>30</v>
      </c>
    </row>
    <row r="817">
      <c r="A817" t="inlineStr">
        <is>
          <t>217</t>
        </is>
      </c>
      <c r="B817" t="inlineStr">
        <is>
          <t>Aprovechamiento de Residuos</t>
        </is>
      </c>
      <c r="C817" t="inlineStr">
        <is>
          <t>GESTIÓN AMBIENTAL</t>
        </is>
      </c>
      <c r="D817" t="inlineStr">
        <is>
          <t>Mensual</t>
        </is>
      </c>
      <c r="E817" t="inlineStr">
        <is>
          <t>Positivo</t>
        </is>
      </c>
      <c r="F817" s="137" t="n">
        <v>45808</v>
      </c>
      <c r="G817" t="n">
        <v>20</v>
      </c>
      <c r="H817" t="inlineStr">
        <is>
          <t>24.71</t>
        </is>
      </c>
      <c r="I817" t="n">
        <v>1.2355</v>
      </c>
      <c r="J817" t="n">
        <v>1.2355</v>
      </c>
      <c r="K817" t="inlineStr">
        <is>
          <t>20.0%</t>
        </is>
      </c>
      <c r="L817" t="inlineStr">
        <is>
          <t>24.71%</t>
        </is>
      </c>
      <c r="M817" t="n">
        <v>2025</v>
      </c>
      <c r="N817" t="inlineStr">
        <is>
          <t>Mayo</t>
        </is>
      </c>
      <c r="O817" t="inlineStr">
        <is>
          <t>2025-1</t>
        </is>
      </c>
      <c r="P817" t="n">
        <v>2</v>
      </c>
      <c r="Q817" t="n">
        <v>2</v>
      </c>
      <c r="R817" t="n">
        <v>0</v>
      </c>
      <c r="S817" t="inlineStr">
        <is>
          <t>Sostenibilidad</t>
        </is>
      </c>
      <c r="T817" t="inlineStr">
        <is>
          <t>217-2025-05-31</t>
        </is>
      </c>
      <c r="U817" t="n">
        <v>31</v>
      </c>
    </row>
    <row r="818">
      <c r="A818" t="inlineStr">
        <is>
          <t>217</t>
        </is>
      </c>
      <c r="B818" t="inlineStr">
        <is>
          <t>Aprovechamiento de Residuos</t>
        </is>
      </c>
      <c r="C818" t="inlineStr">
        <is>
          <t>GESTIÓN AMBIENTAL</t>
        </is>
      </c>
      <c r="D818" t="inlineStr">
        <is>
          <t>Mensual</t>
        </is>
      </c>
      <c r="E818" t="inlineStr">
        <is>
          <t>Positivo</t>
        </is>
      </c>
      <c r="F818" s="137" t="n">
        <v>45838</v>
      </c>
      <c r="G818" t="n">
        <v>20</v>
      </c>
      <c r="H818" t="inlineStr">
        <is>
          <t>26.13</t>
        </is>
      </c>
      <c r="I818" t="n">
        <v>1.3</v>
      </c>
      <c r="J818" t="n">
        <v>1.3065</v>
      </c>
      <c r="K818" t="inlineStr">
        <is>
          <t>20.0%</t>
        </is>
      </c>
      <c r="L818" t="inlineStr">
        <is>
          <t>26.13%</t>
        </is>
      </c>
      <c r="M818" t="n">
        <v>2025</v>
      </c>
      <c r="N818" t="inlineStr">
        <is>
          <t>Junio</t>
        </is>
      </c>
      <c r="O818" t="inlineStr">
        <is>
          <t>2025-1</t>
        </is>
      </c>
      <c r="P818" t="n">
        <v>2</v>
      </c>
      <c r="Q818" t="n">
        <v>2</v>
      </c>
      <c r="R818" t="n">
        <v>0</v>
      </c>
      <c r="S818" t="inlineStr">
        <is>
          <t>Sostenibilidad</t>
        </is>
      </c>
      <c r="T818" t="inlineStr">
        <is>
          <t>217-2025-06-30</t>
        </is>
      </c>
      <c r="U818" t="n">
        <v>30</v>
      </c>
    </row>
    <row r="819">
      <c r="A819" t="inlineStr">
        <is>
          <t>217</t>
        </is>
      </c>
      <c r="B819" t="inlineStr">
        <is>
          <t>Aprovechamiento de Residuos</t>
        </is>
      </c>
      <c r="C819" t="inlineStr">
        <is>
          <t>GESTIÓN AMBIENTAL</t>
        </is>
      </c>
      <c r="D819" t="inlineStr">
        <is>
          <t>Mensual</t>
        </is>
      </c>
      <c r="E819" t="inlineStr">
        <is>
          <t>Positivo</t>
        </is>
      </c>
      <c r="F819" s="137" t="n">
        <v>45869</v>
      </c>
      <c r="G819" t="n">
        <v>20</v>
      </c>
      <c r="H819" t="inlineStr">
        <is>
          <t>25.86</t>
        </is>
      </c>
      <c r="I819" t="n">
        <v>1.293</v>
      </c>
      <c r="J819" t="n">
        <v>1.293</v>
      </c>
      <c r="K819" t="inlineStr">
        <is>
          <t>20.0%</t>
        </is>
      </c>
      <c r="L819" t="inlineStr">
        <is>
          <t>25.86%</t>
        </is>
      </c>
      <c r="M819" t="n">
        <v>2025</v>
      </c>
      <c r="N819" t="inlineStr">
        <is>
          <t>Julio</t>
        </is>
      </c>
      <c r="O819" t="inlineStr">
        <is>
          <t>2025-2</t>
        </is>
      </c>
      <c r="P819" t="n">
        <v>2</v>
      </c>
      <c r="Q819" t="n">
        <v>2</v>
      </c>
      <c r="R819" t="n">
        <v>0</v>
      </c>
      <c r="S819" t="inlineStr">
        <is>
          <t>Sostenibilidad</t>
        </is>
      </c>
      <c r="T819" t="inlineStr">
        <is>
          <t>217-2025-07-31</t>
        </is>
      </c>
      <c r="U819" t="n">
        <v>31</v>
      </c>
    </row>
    <row r="820">
      <c r="A820" t="inlineStr">
        <is>
          <t>217</t>
        </is>
      </c>
      <c r="B820" t="inlineStr">
        <is>
          <t>Aprovechamiento de Residuos</t>
        </is>
      </c>
      <c r="C820" t="inlineStr">
        <is>
          <t>GESTIÓN AMBIENTAL</t>
        </is>
      </c>
      <c r="D820" t="inlineStr">
        <is>
          <t>Mensual</t>
        </is>
      </c>
      <c r="E820" t="inlineStr">
        <is>
          <t>Positivo</t>
        </is>
      </c>
      <c r="F820" s="137" t="n">
        <v>45900</v>
      </c>
      <c r="G820" t="n">
        <v>20</v>
      </c>
      <c r="H820" t="inlineStr">
        <is>
          <t>14.6</t>
        </is>
      </c>
      <c r="I820" t="n">
        <v>0.73</v>
      </c>
      <c r="J820" t="n">
        <v>0.73</v>
      </c>
      <c r="K820" t="inlineStr">
        <is>
          <t>20.0%</t>
        </is>
      </c>
      <c r="L820" t="inlineStr">
        <is>
          <t>14.6%</t>
        </is>
      </c>
      <c r="M820" t="n">
        <v>2025</v>
      </c>
      <c r="N820" t="inlineStr">
        <is>
          <t>Agosto</t>
        </is>
      </c>
      <c r="O820" t="inlineStr">
        <is>
          <t>2025-2</t>
        </is>
      </c>
      <c r="P820" t="n">
        <v>2</v>
      </c>
      <c r="Q820" t="n">
        <v>2</v>
      </c>
      <c r="R820" t="n">
        <v>0</v>
      </c>
      <c r="S820" t="inlineStr">
        <is>
          <t>Sostenibilidad</t>
        </is>
      </c>
      <c r="T820" t="inlineStr">
        <is>
          <t>217-2025-08-31</t>
        </is>
      </c>
      <c r="U820" t="n">
        <v>31</v>
      </c>
    </row>
    <row r="821">
      <c r="A821" t="inlineStr">
        <is>
          <t>217</t>
        </is>
      </c>
      <c r="B821" t="inlineStr">
        <is>
          <t>Aprovechamiento de Residuos</t>
        </is>
      </c>
      <c r="C821" t="inlineStr">
        <is>
          <t>GESTIÓN AMBIENTAL</t>
        </is>
      </c>
      <c r="D821" t="inlineStr">
        <is>
          <t>Mensual</t>
        </is>
      </c>
      <c r="E821" t="inlineStr">
        <is>
          <t>Positivo</t>
        </is>
      </c>
      <c r="F821" s="137" t="n">
        <v>45961</v>
      </c>
      <c r="G821" t="n">
        <v>20</v>
      </c>
      <c r="H821" t="inlineStr">
        <is>
          <t>23.32</t>
        </is>
      </c>
      <c r="I821" t="n">
        <v>1.166</v>
      </c>
      <c r="J821" t="n">
        <v>1.166</v>
      </c>
      <c r="K821" t="inlineStr">
        <is>
          <t>20.0%</t>
        </is>
      </c>
      <c r="L821" t="inlineStr">
        <is>
          <t>23.32%</t>
        </is>
      </c>
      <c r="M821" t="n">
        <v>2025</v>
      </c>
      <c r="N821" t="inlineStr">
        <is>
          <t>Octubre</t>
        </is>
      </c>
      <c r="O821" t="inlineStr">
        <is>
          <t>2025-2</t>
        </is>
      </c>
      <c r="P821" t="n">
        <v>2</v>
      </c>
      <c r="Q821" t="n">
        <v>2</v>
      </c>
      <c r="R821" t="n">
        <v>0</v>
      </c>
      <c r="S821" t="inlineStr">
        <is>
          <t>Sostenibilidad</t>
        </is>
      </c>
      <c r="T821" t="inlineStr">
        <is>
          <t>217-2025-10-31</t>
        </is>
      </c>
      <c r="U821" t="n">
        <v>31</v>
      </c>
    </row>
    <row r="822">
      <c r="A822" t="inlineStr">
        <is>
          <t>217</t>
        </is>
      </c>
      <c r="B822" t="inlineStr">
        <is>
          <t>Aprovechamiento de Residuos</t>
        </is>
      </c>
      <c r="C822" t="inlineStr">
        <is>
          <t>GESTIÓN AMBIENTAL</t>
        </is>
      </c>
      <c r="D822" t="inlineStr">
        <is>
          <t>Mensual</t>
        </is>
      </c>
      <c r="E822" t="inlineStr">
        <is>
          <t>Positivo</t>
        </is>
      </c>
      <c r="F822" s="137" t="n">
        <v>45991</v>
      </c>
      <c r="G822" t="n">
        <v>20</v>
      </c>
      <c r="H822" t="inlineStr">
        <is>
          <t>5233.95</t>
        </is>
      </c>
      <c r="I822" t="n">
        <v>1.3</v>
      </c>
      <c r="J822" t="n">
        <v>261.6975</v>
      </c>
      <c r="K822" t="inlineStr">
        <is>
          <t>20.0%</t>
        </is>
      </c>
      <c r="L822" t="inlineStr">
        <is>
          <t>5233.95%</t>
        </is>
      </c>
      <c r="M822" t="n">
        <v>2025</v>
      </c>
      <c r="N822" t="inlineStr">
        <is>
          <t>Noviembre</t>
        </is>
      </c>
      <c r="O822" t="inlineStr">
        <is>
          <t>2025-2</t>
        </is>
      </c>
      <c r="P822" t="n">
        <v>2</v>
      </c>
      <c r="Q822" t="n">
        <v>2</v>
      </c>
      <c r="R822" t="n">
        <v>0</v>
      </c>
      <c r="S822" t="inlineStr">
        <is>
          <t>Sostenibilidad</t>
        </is>
      </c>
      <c r="T822" t="inlineStr">
        <is>
          <t>217-2025-11-30</t>
        </is>
      </c>
      <c r="U822" t="n">
        <v>30</v>
      </c>
    </row>
    <row r="823">
      <c r="A823" t="inlineStr">
        <is>
          <t>217</t>
        </is>
      </c>
      <c r="B823" t="inlineStr">
        <is>
          <t>Aprovechamiento de Residuos</t>
        </is>
      </c>
      <c r="C823" t="inlineStr">
        <is>
          <t>GESTIÓN AMBIENTAL</t>
        </is>
      </c>
      <c r="D823" t="inlineStr">
        <is>
          <t>Mensual</t>
        </is>
      </c>
      <c r="E823" t="inlineStr">
        <is>
          <t>Positivo</t>
        </is>
      </c>
      <c r="F823" s="137" t="n">
        <v>46022</v>
      </c>
      <c r="G823" t="n">
        <v>20</v>
      </c>
      <c r="H823" t="inlineStr">
        <is>
          <t>2169.54</t>
        </is>
      </c>
      <c r="I823" t="n">
        <v>1.3</v>
      </c>
      <c r="J823" t="n">
        <v>108.477</v>
      </c>
      <c r="K823" t="inlineStr">
        <is>
          <t>20.0%</t>
        </is>
      </c>
      <c r="L823" t="inlineStr">
        <is>
          <t>2169.54%</t>
        </is>
      </c>
      <c r="M823" t="n">
        <v>2025</v>
      </c>
      <c r="N823" t="inlineStr">
        <is>
          <t>Diciembre</t>
        </is>
      </c>
      <c r="O823" t="inlineStr">
        <is>
          <t>2025-2</t>
        </is>
      </c>
      <c r="P823" t="n">
        <v>2</v>
      </c>
      <c r="Q823" t="n">
        <v>2</v>
      </c>
      <c r="R823" t="n">
        <v>0</v>
      </c>
      <c r="S823" t="inlineStr">
        <is>
          <t>Sostenibilidad</t>
        </is>
      </c>
      <c r="T823" t="inlineStr">
        <is>
          <t>217-2025-12-31</t>
        </is>
      </c>
      <c r="U823" t="n">
        <v>31</v>
      </c>
    </row>
    <row r="824">
      <c r="A824" t="inlineStr">
        <is>
          <t>218</t>
        </is>
      </c>
      <c r="B824" t="inlineStr">
        <is>
          <t>Consumo de Energía Eléctrica kWh Mensual</t>
        </is>
      </c>
      <c r="C824" t="inlineStr">
        <is>
          <t>GESTIÓN AMBIENTAL</t>
        </is>
      </c>
      <c r="D824" t="inlineStr">
        <is>
          <t>Mensual</t>
        </is>
      </c>
      <c r="E824" t="inlineStr">
        <is>
          <t>Negativo</t>
        </is>
      </c>
      <c r="F824" s="137" t="n">
        <v>44957</v>
      </c>
      <c r="G824" t="n">
        <v>172000</v>
      </c>
      <c r="H824" t="n">
        <v>120858</v>
      </c>
      <c r="I824" t="n">
        <v>1.3</v>
      </c>
      <c r="J824" t="n">
        <v>1.42315775538235</v>
      </c>
      <c r="K824" t="inlineStr">
        <is>
          <t>kWh</t>
        </is>
      </c>
      <c r="L824" t="inlineStr">
        <is>
          <t>kWh</t>
        </is>
      </c>
      <c r="M824" t="n">
        <v>2023</v>
      </c>
      <c r="N824" t="inlineStr">
        <is>
          <t>Enero</t>
        </is>
      </c>
      <c r="O824" t="inlineStr">
        <is>
          <t>2023-1</t>
        </is>
      </c>
      <c r="P824" t="n">
        <v>0</v>
      </c>
      <c r="Q824" t="n">
        <v>1</v>
      </c>
      <c r="R824" t="n">
        <v>0</v>
      </c>
      <c r="S824" t="inlineStr">
        <is>
          <t>Sostenibilidad</t>
        </is>
      </c>
      <c r="T824" t="inlineStr">
        <is>
          <t>218-2023-01-31</t>
        </is>
      </c>
      <c r="U824" t="n">
        <v>1</v>
      </c>
    </row>
    <row r="825">
      <c r="A825" t="inlineStr">
        <is>
          <t>218</t>
        </is>
      </c>
      <c r="B825" t="inlineStr">
        <is>
          <t>Consumo de Energía Eléctrica kWh Mensual</t>
        </is>
      </c>
      <c r="C825" t="inlineStr">
        <is>
          <t>GESTIÓN AMBIENTAL</t>
        </is>
      </c>
      <c r="D825" t="inlineStr">
        <is>
          <t>Mensual</t>
        </is>
      </c>
      <c r="E825" t="inlineStr">
        <is>
          <t>Negativo</t>
        </is>
      </c>
      <c r="F825" s="137" t="n">
        <v>44985</v>
      </c>
      <c r="G825" t="n">
        <v>172000</v>
      </c>
      <c r="H825" t="n">
        <v>111868</v>
      </c>
      <c r="I825" t="n">
        <v>1.3</v>
      </c>
      <c r="J825" t="n">
        <v>1.537526370365073</v>
      </c>
      <c r="K825" t="inlineStr">
        <is>
          <t>kWh</t>
        </is>
      </c>
      <c r="L825" t="inlineStr">
        <is>
          <t>kWh</t>
        </is>
      </c>
      <c r="M825" t="n">
        <v>2023</v>
      </c>
      <c r="N825" t="inlineStr">
        <is>
          <t>Febrero</t>
        </is>
      </c>
      <c r="O825" t="inlineStr">
        <is>
          <t>2023-1</t>
        </is>
      </c>
      <c r="P825" t="n">
        <v>0</v>
      </c>
      <c r="Q825" t="n">
        <v>1</v>
      </c>
      <c r="R825" t="n">
        <v>0</v>
      </c>
      <c r="S825" t="inlineStr">
        <is>
          <t>Sostenibilidad</t>
        </is>
      </c>
      <c r="T825" t="inlineStr">
        <is>
          <t>218-2023-02-28</t>
        </is>
      </c>
      <c r="U825" t="n">
        <v>1</v>
      </c>
    </row>
    <row r="826">
      <c r="A826" t="inlineStr">
        <is>
          <t>218</t>
        </is>
      </c>
      <c r="B826" t="inlineStr">
        <is>
          <t>Consumo de Energía Eléctrica kWh Mensual</t>
        </is>
      </c>
      <c r="C826" t="inlineStr">
        <is>
          <t>GESTIÓN AMBIENTAL</t>
        </is>
      </c>
      <c r="D826" t="inlineStr">
        <is>
          <t>Mensual</t>
        </is>
      </c>
      <c r="E826" t="inlineStr">
        <is>
          <t>Negativo</t>
        </is>
      </c>
      <c r="F826" s="137" t="n">
        <v>45016</v>
      </c>
      <c r="G826" t="n">
        <v>172000</v>
      </c>
      <c r="H826" t="n">
        <v>151441.41</v>
      </c>
      <c r="I826" t="n">
        <v>1.135752764055749</v>
      </c>
      <c r="J826" t="n">
        <v>1.135752764055749</v>
      </c>
      <c r="K826" t="inlineStr">
        <is>
          <t>kWh</t>
        </is>
      </c>
      <c r="L826" t="inlineStr">
        <is>
          <t>kWh</t>
        </is>
      </c>
      <c r="M826" t="n">
        <v>2023</v>
      </c>
      <c r="N826" t="inlineStr">
        <is>
          <t>Marzo</t>
        </is>
      </c>
      <c r="O826" t="inlineStr">
        <is>
          <t>2023-1</t>
        </is>
      </c>
      <c r="P826" t="n">
        <v>0</v>
      </c>
      <c r="Q826" t="n">
        <v>1</v>
      </c>
      <c r="R826" t="n">
        <v>0</v>
      </c>
      <c r="S826" t="inlineStr">
        <is>
          <t>Sostenibilidad</t>
        </is>
      </c>
      <c r="T826" t="inlineStr">
        <is>
          <t>218-2023-03-31</t>
        </is>
      </c>
      <c r="U826" t="n">
        <v>1</v>
      </c>
    </row>
    <row r="827">
      <c r="A827" t="inlineStr">
        <is>
          <t>218</t>
        </is>
      </c>
      <c r="B827" t="inlineStr">
        <is>
          <t>Consumo de Energía Eléctrica kWh Mensual</t>
        </is>
      </c>
      <c r="C827" t="inlineStr">
        <is>
          <t>GESTIÓN AMBIENTAL</t>
        </is>
      </c>
      <c r="D827" t="inlineStr">
        <is>
          <t>Mensual</t>
        </is>
      </c>
      <c r="E827" t="inlineStr">
        <is>
          <t>Negativo</t>
        </is>
      </c>
      <c r="F827" s="137" t="n">
        <v>45046</v>
      </c>
      <c r="G827" t="n">
        <v>172000</v>
      </c>
      <c r="H827" t="n">
        <v>137079</v>
      </c>
      <c r="I827" t="n">
        <v>1.254750910059163</v>
      </c>
      <c r="J827" t="n">
        <v>1.254750910059163</v>
      </c>
      <c r="K827" t="inlineStr">
        <is>
          <t>kWh</t>
        </is>
      </c>
      <c r="L827" t="inlineStr">
        <is>
          <t>kWh</t>
        </is>
      </c>
      <c r="M827" t="n">
        <v>2023</v>
      </c>
      <c r="N827" t="inlineStr">
        <is>
          <t>Abril</t>
        </is>
      </c>
      <c r="O827" t="inlineStr">
        <is>
          <t>2023-1</t>
        </is>
      </c>
      <c r="P827" t="n">
        <v>0</v>
      </c>
      <c r="Q827" t="n">
        <v>1</v>
      </c>
      <c r="R827" t="n">
        <v>0</v>
      </c>
      <c r="S827" t="inlineStr">
        <is>
          <t>Sostenibilidad</t>
        </is>
      </c>
      <c r="T827" t="inlineStr">
        <is>
          <t>218-2023-04-30</t>
        </is>
      </c>
      <c r="U827" t="n">
        <v>1</v>
      </c>
    </row>
    <row r="828">
      <c r="A828" t="inlineStr">
        <is>
          <t>218</t>
        </is>
      </c>
      <c r="B828" t="inlineStr">
        <is>
          <t>Consumo de Energía Eléctrica kWh Mensual</t>
        </is>
      </c>
      <c r="C828" t="inlineStr">
        <is>
          <t>GESTIÓN AMBIENTAL</t>
        </is>
      </c>
      <c r="D828" t="inlineStr">
        <is>
          <t>Mensual</t>
        </is>
      </c>
      <c r="E828" t="inlineStr">
        <is>
          <t>Negativo</t>
        </is>
      </c>
      <c r="F828" s="137" t="n">
        <v>45077</v>
      </c>
      <c r="G828" t="n">
        <v>172000</v>
      </c>
      <c r="H828" t="n">
        <v>147309</v>
      </c>
      <c r="I828" t="n">
        <v>1.16761365564901</v>
      </c>
      <c r="J828" t="n">
        <v>1.16761365564901</v>
      </c>
      <c r="K828" t="inlineStr">
        <is>
          <t>kWh</t>
        </is>
      </c>
      <c r="L828" t="inlineStr">
        <is>
          <t>kWh</t>
        </is>
      </c>
      <c r="M828" t="n">
        <v>2023</v>
      </c>
      <c r="N828" t="inlineStr">
        <is>
          <t>Mayo</t>
        </is>
      </c>
      <c r="O828" t="inlineStr">
        <is>
          <t>2023-1</t>
        </is>
      </c>
      <c r="P828" t="n">
        <v>0</v>
      </c>
      <c r="Q828" t="n">
        <v>1</v>
      </c>
      <c r="R828" t="n">
        <v>0</v>
      </c>
      <c r="S828" t="inlineStr">
        <is>
          <t>Sostenibilidad</t>
        </is>
      </c>
      <c r="T828" t="inlineStr">
        <is>
          <t>218-2023-05-31</t>
        </is>
      </c>
      <c r="U828" t="n">
        <v>1</v>
      </c>
    </row>
    <row r="829">
      <c r="A829" t="inlineStr">
        <is>
          <t>218</t>
        </is>
      </c>
      <c r="B829" t="inlineStr">
        <is>
          <t>Consumo de Energía Eléctrica kWh Mensual</t>
        </is>
      </c>
      <c r="C829" t="inlineStr">
        <is>
          <t>GESTIÓN AMBIENTAL</t>
        </is>
      </c>
      <c r="D829" t="inlineStr">
        <is>
          <t>Mensual</t>
        </is>
      </c>
      <c r="E829" t="inlineStr">
        <is>
          <t>Negativo</t>
        </is>
      </c>
      <c r="F829" s="137" t="n">
        <v>45107</v>
      </c>
      <c r="G829" t="n">
        <v>172000</v>
      </c>
      <c r="H829" t="n">
        <v>140491</v>
      </c>
      <c r="I829" t="n">
        <v>1.224277711739542</v>
      </c>
      <c r="J829" t="n">
        <v>1.224277711739542</v>
      </c>
      <c r="K829" t="inlineStr">
        <is>
          <t>kWh</t>
        </is>
      </c>
      <c r="L829" t="inlineStr">
        <is>
          <t>kWh</t>
        </is>
      </c>
      <c r="M829" t="n">
        <v>2023</v>
      </c>
      <c r="N829" t="inlineStr">
        <is>
          <t>Junio</t>
        </is>
      </c>
      <c r="O829" t="inlineStr">
        <is>
          <t>2023-1</t>
        </is>
      </c>
      <c r="P829" t="n">
        <v>0</v>
      </c>
      <c r="Q829" t="n">
        <v>1</v>
      </c>
      <c r="R829" t="n">
        <v>0</v>
      </c>
      <c r="S829" t="inlineStr">
        <is>
          <t>Sostenibilidad</t>
        </is>
      </c>
      <c r="T829" t="inlineStr">
        <is>
          <t>218-2023-06-30</t>
        </is>
      </c>
      <c r="U829" t="n">
        <v>1</v>
      </c>
    </row>
    <row r="830">
      <c r="A830" t="inlineStr">
        <is>
          <t>218</t>
        </is>
      </c>
      <c r="B830" t="inlineStr">
        <is>
          <t>Consumo de Energía Eléctrica kWh Mensual</t>
        </is>
      </c>
      <c r="C830" t="inlineStr">
        <is>
          <t>GESTIÓN AMBIENTAL</t>
        </is>
      </c>
      <c r="D830" t="inlineStr">
        <is>
          <t>Mensual</t>
        </is>
      </c>
      <c r="E830" t="inlineStr">
        <is>
          <t>Negativo</t>
        </is>
      </c>
      <c r="F830" s="137" t="n">
        <v>45138</v>
      </c>
      <c r="G830" t="n">
        <v>172000</v>
      </c>
      <c r="H830" t="n">
        <v>125486</v>
      </c>
      <c r="I830" t="n">
        <v>1.3</v>
      </c>
      <c r="J830" t="n">
        <v>1.370670831805938</v>
      </c>
      <c r="K830" t="inlineStr">
        <is>
          <t>kWh</t>
        </is>
      </c>
      <c r="L830" t="inlineStr">
        <is>
          <t>kWh</t>
        </is>
      </c>
      <c r="M830" t="n">
        <v>2023</v>
      </c>
      <c r="N830" t="inlineStr">
        <is>
          <t>Julio</t>
        </is>
      </c>
      <c r="O830" t="inlineStr">
        <is>
          <t>2023-2</t>
        </is>
      </c>
      <c r="P830" t="n">
        <v>0</v>
      </c>
      <c r="Q830" t="n">
        <v>1</v>
      </c>
      <c r="R830" t="n">
        <v>0</v>
      </c>
      <c r="S830" t="inlineStr">
        <is>
          <t>Sostenibilidad</t>
        </is>
      </c>
      <c r="T830" t="inlineStr">
        <is>
          <t>218-2023-07-31</t>
        </is>
      </c>
      <c r="U830" t="n">
        <v>1</v>
      </c>
    </row>
    <row r="831">
      <c r="A831" t="inlineStr">
        <is>
          <t>218</t>
        </is>
      </c>
      <c r="B831" t="inlineStr">
        <is>
          <t>Consumo de Energía Eléctrica kWh Mensual</t>
        </is>
      </c>
      <c r="C831" t="inlineStr">
        <is>
          <t>GESTIÓN AMBIENTAL</t>
        </is>
      </c>
      <c r="D831" t="inlineStr">
        <is>
          <t>Mensual</t>
        </is>
      </c>
      <c r="E831" t="inlineStr">
        <is>
          <t>Negativo</t>
        </is>
      </c>
      <c r="F831" s="137" t="n">
        <v>45169</v>
      </c>
      <c r="G831" t="n">
        <v>172000</v>
      </c>
      <c r="H831" t="n">
        <v>143021.71</v>
      </c>
      <c r="I831" t="n">
        <v>1.202614624031555</v>
      </c>
      <c r="J831" t="n">
        <v>1.202614624031555</v>
      </c>
      <c r="K831" t="inlineStr">
        <is>
          <t>kWh</t>
        </is>
      </c>
      <c r="L831" t="inlineStr">
        <is>
          <t>kWh</t>
        </is>
      </c>
      <c r="M831" t="n">
        <v>2023</v>
      </c>
      <c r="N831" t="inlineStr">
        <is>
          <t>Agosto</t>
        </is>
      </c>
      <c r="O831" t="inlineStr">
        <is>
          <t>2023-2</t>
        </is>
      </c>
      <c r="P831" t="n">
        <v>0</v>
      </c>
      <c r="Q831" t="n">
        <v>1</v>
      </c>
      <c r="R831" t="n">
        <v>0</v>
      </c>
      <c r="S831" t="inlineStr">
        <is>
          <t>Sostenibilidad</t>
        </is>
      </c>
      <c r="T831" t="inlineStr">
        <is>
          <t>218-2023-08-31</t>
        </is>
      </c>
      <c r="U831" t="n">
        <v>1</v>
      </c>
    </row>
    <row r="832">
      <c r="A832" t="inlineStr">
        <is>
          <t>218</t>
        </is>
      </c>
      <c r="B832" t="inlineStr">
        <is>
          <t>Consumo de Energía Eléctrica kWh Mensual</t>
        </is>
      </c>
      <c r="C832" t="inlineStr">
        <is>
          <t>GESTIÓN AMBIENTAL</t>
        </is>
      </c>
      <c r="D832" t="inlineStr">
        <is>
          <t>Mensual</t>
        </is>
      </c>
      <c r="E832" t="inlineStr">
        <is>
          <t>Negativo</t>
        </is>
      </c>
      <c r="F832" s="137" t="n">
        <v>45199</v>
      </c>
      <c r="G832" t="n">
        <v>172000</v>
      </c>
      <c r="H832" t="n">
        <v>146746.83</v>
      </c>
      <c r="I832" t="n">
        <v>1.172086647459438</v>
      </c>
      <c r="J832" t="n">
        <v>1.172086647459438</v>
      </c>
      <c r="K832" t="inlineStr">
        <is>
          <t>kWh</t>
        </is>
      </c>
      <c r="L832" t="inlineStr">
        <is>
          <t>kWh</t>
        </is>
      </c>
      <c r="M832" t="n">
        <v>2023</v>
      </c>
      <c r="N832" t="inlineStr">
        <is>
          <t>Septiembre</t>
        </is>
      </c>
      <c r="O832" t="inlineStr">
        <is>
          <t>2023-2</t>
        </is>
      </c>
      <c r="P832" t="n">
        <v>0</v>
      </c>
      <c r="Q832" t="n">
        <v>1</v>
      </c>
      <c r="R832" t="n">
        <v>0</v>
      </c>
      <c r="S832" t="inlineStr">
        <is>
          <t>Sostenibilidad</t>
        </is>
      </c>
      <c r="T832" t="inlineStr">
        <is>
          <t>218-2023-09-30</t>
        </is>
      </c>
      <c r="U832" t="n">
        <v>1</v>
      </c>
    </row>
    <row r="833">
      <c r="A833" t="inlineStr">
        <is>
          <t>218</t>
        </is>
      </c>
      <c r="B833" t="inlineStr">
        <is>
          <t>Consumo de Energía Eléctrica kWh Mensual</t>
        </is>
      </c>
      <c r="C833" t="inlineStr">
        <is>
          <t>GESTIÓN AMBIENTAL</t>
        </is>
      </c>
      <c r="D833" t="inlineStr">
        <is>
          <t>Mensual</t>
        </is>
      </c>
      <c r="E833" t="inlineStr">
        <is>
          <t>Negativo</t>
        </is>
      </c>
      <c r="F833" s="137" t="n">
        <v>45230</v>
      </c>
      <c r="G833" t="n">
        <v>172000</v>
      </c>
      <c r="H833" t="n">
        <v>141458.28</v>
      </c>
      <c r="I833" t="n">
        <v>1.215906202167876</v>
      </c>
      <c r="J833" t="n">
        <v>1.215906202167876</v>
      </c>
      <c r="K833" t="inlineStr">
        <is>
          <t>kWh</t>
        </is>
      </c>
      <c r="L833" t="inlineStr">
        <is>
          <t>kWh</t>
        </is>
      </c>
      <c r="M833" t="n">
        <v>2023</v>
      </c>
      <c r="N833" t="inlineStr">
        <is>
          <t>Octubre</t>
        </is>
      </c>
      <c r="O833" t="inlineStr">
        <is>
          <t>2023-2</t>
        </is>
      </c>
      <c r="P833" t="n">
        <v>0</v>
      </c>
      <c r="Q833" t="n">
        <v>1</v>
      </c>
      <c r="R833" t="n">
        <v>0</v>
      </c>
      <c r="S833" t="inlineStr">
        <is>
          <t>Sostenibilidad</t>
        </is>
      </c>
      <c r="T833" t="inlineStr">
        <is>
          <t>218-2023-10-31</t>
        </is>
      </c>
      <c r="U833" t="n">
        <v>1</v>
      </c>
    </row>
    <row r="834">
      <c r="A834" t="inlineStr">
        <is>
          <t>218</t>
        </is>
      </c>
      <c r="B834" t="inlineStr">
        <is>
          <t>Consumo de Energía Eléctrica kWh Mensual</t>
        </is>
      </c>
      <c r="C834" t="inlineStr">
        <is>
          <t>GESTIÓN AMBIENTAL</t>
        </is>
      </c>
      <c r="D834" t="inlineStr">
        <is>
          <t>Mensual</t>
        </is>
      </c>
      <c r="E834" t="inlineStr">
        <is>
          <t>Negativo</t>
        </is>
      </c>
      <c r="F834" s="137" t="n">
        <v>45260</v>
      </c>
      <c r="G834" t="n">
        <v>172000</v>
      </c>
      <c r="H834" t="n">
        <v>129770</v>
      </c>
      <c r="I834" t="n">
        <v>1.3</v>
      </c>
      <c r="J834" t="n">
        <v>1.32542190028512</v>
      </c>
      <c r="K834" t="inlineStr">
        <is>
          <t>kWh</t>
        </is>
      </c>
      <c r="L834" t="inlineStr">
        <is>
          <t>kWh</t>
        </is>
      </c>
      <c r="M834" t="n">
        <v>2023</v>
      </c>
      <c r="N834" t="inlineStr">
        <is>
          <t>Noviembre</t>
        </is>
      </c>
      <c r="O834" t="inlineStr">
        <is>
          <t>2023-2</t>
        </is>
      </c>
      <c r="P834" t="n">
        <v>0</v>
      </c>
      <c r="Q834" t="n">
        <v>1</v>
      </c>
      <c r="R834" t="n">
        <v>0</v>
      </c>
      <c r="S834" t="inlineStr">
        <is>
          <t>Sostenibilidad</t>
        </is>
      </c>
      <c r="T834" t="inlineStr">
        <is>
          <t>218-2023-11-30</t>
        </is>
      </c>
      <c r="U834" t="n">
        <v>1</v>
      </c>
    </row>
    <row r="835">
      <c r="A835" t="inlineStr">
        <is>
          <t>218</t>
        </is>
      </c>
      <c r="B835" t="inlineStr">
        <is>
          <t>Consumo de Energía Eléctrica kWh Mensual</t>
        </is>
      </c>
      <c r="C835" t="inlineStr">
        <is>
          <t>GESTIÓN AMBIENTAL</t>
        </is>
      </c>
      <c r="D835" t="inlineStr">
        <is>
          <t>Mensual</t>
        </is>
      </c>
      <c r="E835" t="inlineStr">
        <is>
          <t>Negativo</t>
        </is>
      </c>
      <c r="F835" s="137" t="n">
        <v>45291</v>
      </c>
      <c r="G835" t="n">
        <v>172000</v>
      </c>
      <c r="H835" t="n">
        <v>109170</v>
      </c>
      <c r="I835" t="n">
        <v>1.3</v>
      </c>
      <c r="J835" t="n">
        <v>1.575524411468352</v>
      </c>
      <c r="K835" t="inlineStr">
        <is>
          <t>kWh</t>
        </is>
      </c>
      <c r="L835" t="inlineStr">
        <is>
          <t>kWh</t>
        </is>
      </c>
      <c r="M835" t="n">
        <v>2023</v>
      </c>
      <c r="N835" t="inlineStr">
        <is>
          <t>Diciembre</t>
        </is>
      </c>
      <c r="O835" t="inlineStr">
        <is>
          <t>2023-2</t>
        </is>
      </c>
      <c r="P835" t="n">
        <v>0</v>
      </c>
      <c r="Q835" t="n">
        <v>1</v>
      </c>
      <c r="R835" t="n">
        <v>0</v>
      </c>
      <c r="S835" t="inlineStr">
        <is>
          <t>Sostenibilidad</t>
        </is>
      </c>
      <c r="T835" t="inlineStr">
        <is>
          <t>218-2023-12-31</t>
        </is>
      </c>
      <c r="U835" t="n">
        <v>1</v>
      </c>
    </row>
    <row r="836">
      <c r="A836" t="inlineStr">
        <is>
          <t>218</t>
        </is>
      </c>
      <c r="B836" t="inlineStr">
        <is>
          <t>Consumo de Energía Eléctrica kWh Mensual</t>
        </is>
      </c>
      <c r="C836" t="inlineStr">
        <is>
          <t>GESTIÓN AMBIENTAL</t>
        </is>
      </c>
      <c r="D836" t="inlineStr">
        <is>
          <t>Mensual</t>
        </is>
      </c>
      <c r="E836" t="inlineStr">
        <is>
          <t>Negativo</t>
        </is>
      </c>
      <c r="F836" s="137" t="n">
        <v>45322</v>
      </c>
      <c r="G836" t="n">
        <v>172000</v>
      </c>
      <c r="H836" t="n">
        <v>117162.05</v>
      </c>
      <c r="I836" t="n">
        <v>1.3</v>
      </c>
      <c r="J836" t="n">
        <v>1.468052155113367</v>
      </c>
      <c r="K836" t="inlineStr">
        <is>
          <t>kWh</t>
        </is>
      </c>
      <c r="L836" t="inlineStr">
        <is>
          <t>kWh</t>
        </is>
      </c>
      <c r="M836" t="n">
        <v>2024</v>
      </c>
      <c r="N836" t="inlineStr">
        <is>
          <t>Enero</t>
        </is>
      </c>
      <c r="O836" t="inlineStr">
        <is>
          <t>2024-1</t>
        </is>
      </c>
      <c r="P836" t="n">
        <v>0</v>
      </c>
      <c r="Q836" t="n">
        <v>1</v>
      </c>
      <c r="R836" t="n">
        <v>0</v>
      </c>
      <c r="S836" t="inlineStr">
        <is>
          <t>Sostenibilidad</t>
        </is>
      </c>
      <c r="T836" t="inlineStr">
        <is>
          <t>218-2024-01-31</t>
        </is>
      </c>
      <c r="U836" t="n">
        <v>1</v>
      </c>
    </row>
    <row r="837">
      <c r="A837" t="inlineStr">
        <is>
          <t>218</t>
        </is>
      </c>
      <c r="B837" t="inlineStr">
        <is>
          <t>Consumo de Energía Eléctrica kWh Mensual</t>
        </is>
      </c>
      <c r="C837" t="inlineStr">
        <is>
          <t>GESTIÓN AMBIENTAL</t>
        </is>
      </c>
      <c r="D837" t="inlineStr">
        <is>
          <t>Mensual</t>
        </is>
      </c>
      <c r="E837" t="inlineStr">
        <is>
          <t>Negativo</t>
        </is>
      </c>
      <c r="F837" s="137" t="n">
        <v>45351</v>
      </c>
      <c r="G837" t="n">
        <v>172000</v>
      </c>
      <c r="H837" t="n">
        <v>152267.99</v>
      </c>
      <c r="I837" t="n">
        <v>1.129587380775172</v>
      </c>
      <c r="J837" t="n">
        <v>1.129587380775172</v>
      </c>
      <c r="K837" t="inlineStr">
        <is>
          <t>kWh</t>
        </is>
      </c>
      <c r="L837" t="inlineStr">
        <is>
          <t>kWh</t>
        </is>
      </c>
      <c r="M837" t="n">
        <v>2024</v>
      </c>
      <c r="N837" t="inlineStr">
        <is>
          <t>Febrero</t>
        </is>
      </c>
      <c r="O837" t="inlineStr">
        <is>
          <t>2024-1</t>
        </is>
      </c>
      <c r="P837" t="n">
        <v>0</v>
      </c>
      <c r="Q837" t="n">
        <v>1</v>
      </c>
      <c r="R837" t="n">
        <v>0</v>
      </c>
      <c r="S837" t="inlineStr">
        <is>
          <t>Sostenibilidad</t>
        </is>
      </c>
      <c r="T837" t="inlineStr">
        <is>
          <t>218-2024-02-29</t>
        </is>
      </c>
      <c r="U837" t="n">
        <v>1</v>
      </c>
    </row>
    <row r="838">
      <c r="A838" t="inlineStr">
        <is>
          <t>218</t>
        </is>
      </c>
      <c r="B838" t="inlineStr">
        <is>
          <t>Consumo de Energía Eléctrica kWh Mensual</t>
        </is>
      </c>
      <c r="C838" t="inlineStr">
        <is>
          <t>GESTIÓN AMBIENTAL</t>
        </is>
      </c>
      <c r="D838" t="inlineStr">
        <is>
          <t>Mensual</t>
        </is>
      </c>
      <c r="E838" t="inlineStr">
        <is>
          <t>Negativo</t>
        </is>
      </c>
      <c r="F838" s="137" t="n">
        <v>45382</v>
      </c>
      <c r="G838" t="n">
        <v>172000</v>
      </c>
      <c r="H838" t="n">
        <v>162992.73</v>
      </c>
      <c r="I838" t="n">
        <v>1.055261789897009</v>
      </c>
      <c r="J838" t="n">
        <v>1.055261789897009</v>
      </c>
      <c r="K838" t="inlineStr">
        <is>
          <t>kWh</t>
        </is>
      </c>
      <c r="L838" t="inlineStr">
        <is>
          <t>kWh</t>
        </is>
      </c>
      <c r="M838" t="n">
        <v>2024</v>
      </c>
      <c r="N838" t="inlineStr">
        <is>
          <t>Marzo</t>
        </is>
      </c>
      <c r="O838" t="inlineStr">
        <is>
          <t>2024-1</t>
        </is>
      </c>
      <c r="P838" t="n">
        <v>0</v>
      </c>
      <c r="Q838" t="n">
        <v>1</v>
      </c>
      <c r="R838" t="n">
        <v>0</v>
      </c>
      <c r="S838" t="inlineStr">
        <is>
          <t>Sostenibilidad</t>
        </is>
      </c>
      <c r="T838" t="inlineStr">
        <is>
          <t>218-2024-03-31</t>
        </is>
      </c>
      <c r="U838" t="n">
        <v>1</v>
      </c>
    </row>
    <row r="839">
      <c r="A839" t="inlineStr">
        <is>
          <t>218</t>
        </is>
      </c>
      <c r="B839" t="inlineStr">
        <is>
          <t>Consumo de Energía Eléctrica kWh Mensual</t>
        </is>
      </c>
      <c r="C839" t="inlineStr">
        <is>
          <t>GESTIÓN AMBIENTAL</t>
        </is>
      </c>
      <c r="D839" t="inlineStr">
        <is>
          <t>Mensual</t>
        </is>
      </c>
      <c r="E839" t="inlineStr">
        <is>
          <t>Negativo</t>
        </is>
      </c>
      <c r="F839" s="137" t="n">
        <v>45412</v>
      </c>
      <c r="G839" t="n">
        <v>172000</v>
      </c>
      <c r="H839" t="n">
        <v>157556.39</v>
      </c>
      <c r="I839" t="n">
        <v>1.091672638602598</v>
      </c>
      <c r="J839" t="n">
        <v>1.091672638602598</v>
      </c>
      <c r="K839" t="inlineStr">
        <is>
          <t>kWh</t>
        </is>
      </c>
      <c r="L839" t="inlineStr">
        <is>
          <t>kWh</t>
        </is>
      </c>
      <c r="M839" t="n">
        <v>2024</v>
      </c>
      <c r="N839" t="inlineStr">
        <is>
          <t>Abril</t>
        </is>
      </c>
      <c r="O839" t="inlineStr">
        <is>
          <t>2024-1</t>
        </is>
      </c>
      <c r="P839" t="n">
        <v>0</v>
      </c>
      <c r="Q839" t="n">
        <v>1</v>
      </c>
      <c r="R839" t="n">
        <v>0</v>
      </c>
      <c r="S839" t="inlineStr">
        <is>
          <t>Sostenibilidad</t>
        </is>
      </c>
      <c r="T839" t="inlineStr">
        <is>
          <t>218-2024-04-30</t>
        </is>
      </c>
      <c r="U839" t="n">
        <v>1</v>
      </c>
    </row>
    <row r="840">
      <c r="A840" t="inlineStr">
        <is>
          <t>218</t>
        </is>
      </c>
      <c r="B840" t="inlineStr">
        <is>
          <t>Consumo de Energía Eléctrica kWh Mensual</t>
        </is>
      </c>
      <c r="C840" t="inlineStr">
        <is>
          <t>GESTIÓN AMBIENTAL</t>
        </is>
      </c>
      <c r="D840" t="inlineStr">
        <is>
          <t>Mensual</t>
        </is>
      </c>
      <c r="E840" t="inlineStr">
        <is>
          <t>Negativo</t>
        </is>
      </c>
      <c r="F840" s="137" t="n">
        <v>45443</v>
      </c>
      <c r="G840" t="n">
        <v>172000</v>
      </c>
      <c r="H840" t="n">
        <v>143612.14</v>
      </c>
      <c r="I840" t="n">
        <v>1.19767033622645</v>
      </c>
      <c r="J840" t="n">
        <v>1.19767033622645</v>
      </c>
      <c r="K840" t="inlineStr">
        <is>
          <t>kWh</t>
        </is>
      </c>
      <c r="L840" t="inlineStr">
        <is>
          <t>kWh</t>
        </is>
      </c>
      <c r="M840" t="n">
        <v>2024</v>
      </c>
      <c r="N840" t="inlineStr">
        <is>
          <t>Mayo</t>
        </is>
      </c>
      <c r="O840" t="inlineStr">
        <is>
          <t>2024-1</t>
        </is>
      </c>
      <c r="P840" t="n">
        <v>0</v>
      </c>
      <c r="Q840" t="n">
        <v>1</v>
      </c>
      <c r="R840" t="n">
        <v>0</v>
      </c>
      <c r="S840" t="inlineStr">
        <is>
          <t>Sostenibilidad</t>
        </is>
      </c>
      <c r="T840" t="inlineStr">
        <is>
          <t>218-2024-05-31</t>
        </is>
      </c>
      <c r="U840" t="n">
        <v>1</v>
      </c>
    </row>
    <row r="841">
      <c r="A841" t="inlineStr">
        <is>
          <t>218</t>
        </is>
      </c>
      <c r="B841" t="inlineStr">
        <is>
          <t>Consumo de Energía Eléctrica kWh Mensual</t>
        </is>
      </c>
      <c r="C841" t="inlineStr">
        <is>
          <t>GESTIÓN AMBIENTAL</t>
        </is>
      </c>
      <c r="D841" t="inlineStr">
        <is>
          <t>Mensual</t>
        </is>
      </c>
      <c r="E841" t="inlineStr">
        <is>
          <t>Negativo</t>
        </is>
      </c>
      <c r="F841" s="137" t="n">
        <v>45473</v>
      </c>
      <c r="G841" t="n">
        <v>172000</v>
      </c>
      <c r="H841" t="n">
        <v>132538.65</v>
      </c>
      <c r="I841" t="n">
        <v>1.297734660795172</v>
      </c>
      <c r="J841" t="n">
        <v>1.297734660795172</v>
      </c>
      <c r="K841" t="inlineStr">
        <is>
          <t>kWh</t>
        </is>
      </c>
      <c r="L841" t="inlineStr">
        <is>
          <t>kWh</t>
        </is>
      </c>
      <c r="M841" t="n">
        <v>2024</v>
      </c>
      <c r="N841" t="inlineStr">
        <is>
          <t>Junio</t>
        </is>
      </c>
      <c r="O841" t="inlineStr">
        <is>
          <t>2024-1</t>
        </is>
      </c>
      <c r="P841" t="n">
        <v>0</v>
      </c>
      <c r="Q841" t="n">
        <v>1</v>
      </c>
      <c r="R841" t="n">
        <v>0</v>
      </c>
      <c r="S841" t="inlineStr">
        <is>
          <t>Sostenibilidad</t>
        </is>
      </c>
      <c r="T841" t="inlineStr">
        <is>
          <t>218-2024-06-30</t>
        </is>
      </c>
      <c r="U841" t="n">
        <v>1</v>
      </c>
    </row>
    <row r="842">
      <c r="A842" t="inlineStr">
        <is>
          <t>218</t>
        </is>
      </c>
      <c r="B842" t="inlineStr">
        <is>
          <t>Consumo de Energía Eléctrica kWh Mensual</t>
        </is>
      </c>
      <c r="C842" t="inlineStr">
        <is>
          <t>GESTIÓN AMBIENTAL</t>
        </is>
      </c>
      <c r="D842" t="inlineStr">
        <is>
          <t>Mensual</t>
        </is>
      </c>
      <c r="E842" t="inlineStr">
        <is>
          <t>Negativo</t>
        </is>
      </c>
      <c r="F842" s="137" t="n">
        <v>45504</v>
      </c>
      <c r="G842" t="n">
        <v>172000</v>
      </c>
      <c r="H842" t="n">
        <v>126157</v>
      </c>
      <c r="I842" t="n">
        <v>1.3</v>
      </c>
      <c r="J842" t="n">
        <v>1.363380549632601</v>
      </c>
      <c r="K842" t="inlineStr">
        <is>
          <t>kWh</t>
        </is>
      </c>
      <c r="L842" t="inlineStr">
        <is>
          <t>kWh</t>
        </is>
      </c>
      <c r="M842" t="n">
        <v>2024</v>
      </c>
      <c r="N842" t="inlineStr">
        <is>
          <t>Julio</t>
        </is>
      </c>
      <c r="O842" t="inlineStr">
        <is>
          <t>2024-2</t>
        </is>
      </c>
      <c r="P842" t="n">
        <v>0</v>
      </c>
      <c r="Q842" t="n">
        <v>1</v>
      </c>
      <c r="R842" t="n">
        <v>0</v>
      </c>
      <c r="S842" t="inlineStr">
        <is>
          <t>Sostenibilidad</t>
        </is>
      </c>
      <c r="T842" t="inlineStr">
        <is>
          <t>218-2024-07-31</t>
        </is>
      </c>
      <c r="U842" t="n">
        <v>1</v>
      </c>
    </row>
    <row r="843">
      <c r="A843" t="inlineStr">
        <is>
          <t>218</t>
        </is>
      </c>
      <c r="B843" t="inlineStr">
        <is>
          <t>Consumo de Energía Eléctrica kWh Mensual</t>
        </is>
      </c>
      <c r="C843" t="inlineStr">
        <is>
          <t>GESTIÓN AMBIENTAL</t>
        </is>
      </c>
      <c r="D843" t="inlineStr">
        <is>
          <t>Mensual</t>
        </is>
      </c>
      <c r="E843" t="inlineStr">
        <is>
          <t>Negativo</t>
        </is>
      </c>
      <c r="F843" s="137" t="n">
        <v>45535</v>
      </c>
      <c r="G843" t="n">
        <v>172000</v>
      </c>
      <c r="H843" t="n">
        <v>149988.92</v>
      </c>
      <c r="I843" t="n">
        <v>1.146751373368113</v>
      </c>
      <c r="J843" t="n">
        <v>1.146751373368113</v>
      </c>
      <c r="K843" t="inlineStr">
        <is>
          <t>kWh</t>
        </is>
      </c>
      <c r="L843" t="inlineStr">
        <is>
          <t>kWh</t>
        </is>
      </c>
      <c r="M843" t="n">
        <v>2024</v>
      </c>
      <c r="N843" t="inlineStr">
        <is>
          <t>Agosto</t>
        </is>
      </c>
      <c r="O843" t="inlineStr">
        <is>
          <t>2024-2</t>
        </is>
      </c>
      <c r="P843" t="n">
        <v>0</v>
      </c>
      <c r="Q843" t="n">
        <v>1</v>
      </c>
      <c r="R843" t="n">
        <v>0</v>
      </c>
      <c r="S843" t="inlineStr">
        <is>
          <t>Sostenibilidad</t>
        </is>
      </c>
      <c r="T843" t="inlineStr">
        <is>
          <t>218-2024-08-31</t>
        </is>
      </c>
      <c r="U843" t="n">
        <v>1</v>
      </c>
    </row>
    <row r="844">
      <c r="A844" t="inlineStr">
        <is>
          <t>218</t>
        </is>
      </c>
      <c r="B844" t="inlineStr">
        <is>
          <t>Consumo de Energía Eléctrica kWh Mensual</t>
        </is>
      </c>
      <c r="C844" t="inlineStr">
        <is>
          <t>GESTIÓN AMBIENTAL</t>
        </is>
      </c>
      <c r="D844" t="inlineStr">
        <is>
          <t>Mensual</t>
        </is>
      </c>
      <c r="E844" t="inlineStr">
        <is>
          <t>Negativo</t>
        </is>
      </c>
      <c r="F844" s="137" t="n">
        <v>45565</v>
      </c>
      <c r="G844" t="n">
        <v>172000</v>
      </c>
      <c r="H844" t="n">
        <v>151469.62</v>
      </c>
      <c r="I844" t="n">
        <v>1.135541239226718</v>
      </c>
      <c r="J844" t="n">
        <v>1.135541239226718</v>
      </c>
      <c r="K844" t="inlineStr">
        <is>
          <t>kWh</t>
        </is>
      </c>
      <c r="L844" t="inlineStr">
        <is>
          <t>kWh</t>
        </is>
      </c>
      <c r="M844" t="n">
        <v>2024</v>
      </c>
      <c r="N844" t="inlineStr">
        <is>
          <t>Septiembre</t>
        </is>
      </c>
      <c r="O844" t="inlineStr">
        <is>
          <t>2024-2</t>
        </is>
      </c>
      <c r="P844" t="n">
        <v>0</v>
      </c>
      <c r="Q844" t="n">
        <v>1</v>
      </c>
      <c r="R844" t="n">
        <v>0</v>
      </c>
      <c r="S844" t="inlineStr">
        <is>
          <t>Sostenibilidad</t>
        </is>
      </c>
      <c r="T844" t="inlineStr">
        <is>
          <t>218-2024-09-30</t>
        </is>
      </c>
      <c r="U844" t="n">
        <v>1</v>
      </c>
    </row>
    <row r="845">
      <c r="A845" t="inlineStr">
        <is>
          <t>218</t>
        </is>
      </c>
      <c r="B845" t="inlineStr">
        <is>
          <t>Consumo de Energía Eléctrica kWh Mensual</t>
        </is>
      </c>
      <c r="C845" t="inlineStr">
        <is>
          <t>GESTIÓN AMBIENTAL</t>
        </is>
      </c>
      <c r="D845" t="inlineStr">
        <is>
          <t>Mensual</t>
        </is>
      </c>
      <c r="E845" t="inlineStr">
        <is>
          <t>Negativo</t>
        </is>
      </c>
      <c r="F845" s="137" t="n">
        <v>45596</v>
      </c>
      <c r="G845" t="n">
        <v>172000</v>
      </c>
      <c r="H845" t="n">
        <v>152808.49</v>
      </c>
      <c r="I845" t="n">
        <v>1.125591909193004</v>
      </c>
      <c r="J845" t="n">
        <v>1.125591909193004</v>
      </c>
      <c r="K845" t="inlineStr">
        <is>
          <t>kWh</t>
        </is>
      </c>
      <c r="L845" t="inlineStr">
        <is>
          <t>kWh</t>
        </is>
      </c>
      <c r="M845" t="n">
        <v>2024</v>
      </c>
      <c r="N845" t="inlineStr">
        <is>
          <t>Octubre</t>
        </is>
      </c>
      <c r="O845" t="inlineStr">
        <is>
          <t>2024-2</t>
        </is>
      </c>
      <c r="P845" t="n">
        <v>0</v>
      </c>
      <c r="Q845" t="n">
        <v>1</v>
      </c>
      <c r="R845" t="n">
        <v>0</v>
      </c>
      <c r="S845" t="inlineStr">
        <is>
          <t>Sostenibilidad</t>
        </is>
      </c>
      <c r="T845" t="inlineStr">
        <is>
          <t>218-2024-10-31</t>
        </is>
      </c>
      <c r="U845" t="n">
        <v>1</v>
      </c>
    </row>
    <row r="846">
      <c r="A846" t="inlineStr">
        <is>
          <t>218</t>
        </is>
      </c>
      <c r="B846" t="inlineStr">
        <is>
          <t>Consumo de Energía Eléctrica kWh Mensual</t>
        </is>
      </c>
      <c r="C846" t="inlineStr">
        <is>
          <t>GESTIÓN AMBIENTAL</t>
        </is>
      </c>
      <c r="D846" t="inlineStr">
        <is>
          <t>Mensual</t>
        </is>
      </c>
      <c r="E846" t="inlineStr">
        <is>
          <t>Negativo</t>
        </is>
      </c>
      <c r="F846" s="137" t="n">
        <v>45626</v>
      </c>
      <c r="G846" t="n">
        <v>172000</v>
      </c>
      <c r="H846" t="n">
        <v>144203.36</v>
      </c>
      <c r="I846" t="n">
        <v>1.19276000226347</v>
      </c>
      <c r="J846" t="n">
        <v>1.19276000226347</v>
      </c>
      <c r="K846" t="inlineStr">
        <is>
          <t>kWh</t>
        </is>
      </c>
      <c r="L846" t="inlineStr">
        <is>
          <t>kWh</t>
        </is>
      </c>
      <c r="M846" t="n">
        <v>2024</v>
      </c>
      <c r="N846" t="inlineStr">
        <is>
          <t>Noviembre</t>
        </is>
      </c>
      <c r="O846" t="inlineStr">
        <is>
          <t>2024-2</t>
        </is>
      </c>
      <c r="P846" t="n">
        <v>0</v>
      </c>
      <c r="Q846" t="n">
        <v>1</v>
      </c>
      <c r="R846" t="n">
        <v>0</v>
      </c>
      <c r="S846" t="inlineStr">
        <is>
          <t>Sostenibilidad</t>
        </is>
      </c>
      <c r="T846" t="inlineStr">
        <is>
          <t>218-2024-11-30</t>
        </is>
      </c>
      <c r="U846" t="n">
        <v>1</v>
      </c>
    </row>
    <row r="847">
      <c r="A847" t="inlineStr">
        <is>
          <t>218</t>
        </is>
      </c>
      <c r="B847" t="inlineStr">
        <is>
          <t>Consumo de Energía Eléctrica kWh Mensual</t>
        </is>
      </c>
      <c r="C847" t="inlineStr">
        <is>
          <t>GESTIÓN AMBIENTAL</t>
        </is>
      </c>
      <c r="D847" t="inlineStr">
        <is>
          <t>Mensual</t>
        </is>
      </c>
      <c r="E847" t="inlineStr">
        <is>
          <t>Negativo</t>
        </is>
      </c>
      <c r="F847" s="137" t="n">
        <v>45657</v>
      </c>
      <c r="G847" t="n">
        <v>172000</v>
      </c>
      <c r="H847" t="n">
        <v>123150.55</v>
      </c>
      <c r="I847" t="n">
        <v>1.3</v>
      </c>
      <c r="J847" t="n">
        <v>1.396664489115152</v>
      </c>
      <c r="K847" t="inlineStr">
        <is>
          <t>kWh</t>
        </is>
      </c>
      <c r="L847" t="inlineStr">
        <is>
          <t>kWh</t>
        </is>
      </c>
      <c r="M847" t="n">
        <v>2024</v>
      </c>
      <c r="N847" t="inlineStr">
        <is>
          <t>Diciembre</t>
        </is>
      </c>
      <c r="O847" t="inlineStr">
        <is>
          <t>2024-2</t>
        </is>
      </c>
      <c r="P847" t="n">
        <v>0</v>
      </c>
      <c r="Q847" t="n">
        <v>1</v>
      </c>
      <c r="R847" t="n">
        <v>0</v>
      </c>
      <c r="S847" t="inlineStr">
        <is>
          <t>Sostenibilidad</t>
        </is>
      </c>
      <c r="T847" t="inlineStr">
        <is>
          <t>218-2024-12-31</t>
        </is>
      </c>
      <c r="U847" t="n">
        <v>1</v>
      </c>
    </row>
    <row r="848">
      <c r="A848" t="inlineStr">
        <is>
          <t>218</t>
        </is>
      </c>
      <c r="B848" t="inlineStr">
        <is>
          <t>Consumo de Energía Eléctrica kWh Mensual</t>
        </is>
      </c>
      <c r="C848" t="inlineStr">
        <is>
          <t>GESTIÓN AMBIENTAL</t>
        </is>
      </c>
      <c r="D848" t="inlineStr">
        <is>
          <t>Mensual</t>
        </is>
      </c>
      <c r="E848" t="inlineStr">
        <is>
          <t>Negativo</t>
        </is>
      </c>
      <c r="F848" s="137" t="n">
        <v>45688</v>
      </c>
      <c r="G848" t="n">
        <v>172000</v>
      </c>
      <c r="H848" t="inlineStr">
        <is>
          <t>113367.97</t>
        </is>
      </c>
      <c r="I848" t="n">
        <v>1.3</v>
      </c>
      <c r="J848" t="n">
        <v>1.51718338080853</v>
      </c>
      <c r="K848" t="inlineStr">
        <is>
          <t>172000.0%</t>
        </is>
      </c>
      <c r="L848" t="inlineStr">
        <is>
          <t>113367.97%</t>
        </is>
      </c>
      <c r="M848" t="n">
        <v>2025</v>
      </c>
      <c r="N848" t="inlineStr">
        <is>
          <t>Enero</t>
        </is>
      </c>
      <c r="O848" t="inlineStr">
        <is>
          <t>2025-1</t>
        </is>
      </c>
      <c r="P848" t="n">
        <v>2</v>
      </c>
      <c r="Q848" t="n">
        <v>2</v>
      </c>
      <c r="R848" t="n">
        <v>0</v>
      </c>
      <c r="S848" t="inlineStr">
        <is>
          <t>Sostenibilidad</t>
        </is>
      </c>
      <c r="T848" t="inlineStr">
        <is>
          <t>218-2025-01-31</t>
        </is>
      </c>
      <c r="U848" t="n">
        <v>31</v>
      </c>
    </row>
    <row r="849">
      <c r="A849" t="inlineStr">
        <is>
          <t>218</t>
        </is>
      </c>
      <c r="B849" t="inlineStr">
        <is>
          <t>Consumo de Energía Eléctrica kWh Mensual</t>
        </is>
      </c>
      <c r="C849" t="inlineStr">
        <is>
          <t>GESTIÓN AMBIENTAL</t>
        </is>
      </c>
      <c r="D849" t="inlineStr">
        <is>
          <t>Mensual</t>
        </is>
      </c>
      <c r="E849" t="inlineStr">
        <is>
          <t>Negativo</t>
        </is>
      </c>
      <c r="F849" s="137" t="n">
        <v>45716</v>
      </c>
      <c r="G849" t="n">
        <v>172000</v>
      </c>
      <c r="H849" t="inlineStr">
        <is>
          <t>134763.39</t>
        </is>
      </c>
      <c r="I849" t="n">
        <v>1.276311021858384</v>
      </c>
      <c r="J849" t="n">
        <v>1.276311021858384</v>
      </c>
      <c r="K849" t="inlineStr">
        <is>
          <t>172000.0%</t>
        </is>
      </c>
      <c r="L849" t="inlineStr">
        <is>
          <t>134763.39%</t>
        </is>
      </c>
      <c r="M849" t="n">
        <v>2025</v>
      </c>
      <c r="N849" t="inlineStr">
        <is>
          <t>Febrero</t>
        </is>
      </c>
      <c r="O849" t="inlineStr">
        <is>
          <t>2025-1</t>
        </is>
      </c>
      <c r="P849" t="n">
        <v>2</v>
      </c>
      <c r="Q849" t="n">
        <v>2</v>
      </c>
      <c r="R849" t="n">
        <v>0</v>
      </c>
      <c r="S849" t="inlineStr">
        <is>
          <t>Sostenibilidad</t>
        </is>
      </c>
      <c r="T849" t="inlineStr">
        <is>
          <t>218-2025-02-28</t>
        </is>
      </c>
      <c r="U849" t="n">
        <v>28</v>
      </c>
    </row>
    <row r="850">
      <c r="A850" t="inlineStr">
        <is>
          <t>218</t>
        </is>
      </c>
      <c r="B850" t="inlineStr">
        <is>
          <t>Consumo de Energía Eléctrica kWh Mensual</t>
        </is>
      </c>
      <c r="C850" t="inlineStr">
        <is>
          <t>GESTIÓN AMBIENTAL</t>
        </is>
      </c>
      <c r="D850" t="inlineStr">
        <is>
          <t>Mensual</t>
        </is>
      </c>
      <c r="E850" t="inlineStr">
        <is>
          <t>Negativo</t>
        </is>
      </c>
      <c r="F850" s="137" t="n">
        <v>45747</v>
      </c>
      <c r="G850" t="n">
        <v>172000</v>
      </c>
      <c r="H850" t="inlineStr">
        <is>
          <t>156103.54</t>
        </is>
      </c>
      <c r="I850" t="n">
        <v>1.101832796360672</v>
      </c>
      <c r="J850" t="n">
        <v>1.101832796360672</v>
      </c>
      <c r="K850" t="inlineStr">
        <is>
          <t>172000.0%</t>
        </is>
      </c>
      <c r="L850" t="inlineStr">
        <is>
          <t>156103.54%</t>
        </is>
      </c>
      <c r="M850" t="n">
        <v>2025</v>
      </c>
      <c r="N850" t="inlineStr">
        <is>
          <t>Marzo</t>
        </is>
      </c>
      <c r="O850" t="inlineStr">
        <is>
          <t>2025-1</t>
        </is>
      </c>
      <c r="P850" t="n">
        <v>2</v>
      </c>
      <c r="Q850" t="n">
        <v>2</v>
      </c>
      <c r="R850" t="n">
        <v>0</v>
      </c>
      <c r="S850" t="inlineStr">
        <is>
          <t>Sostenibilidad</t>
        </is>
      </c>
      <c r="T850" t="inlineStr">
        <is>
          <t>218-2025-03-31</t>
        </is>
      </c>
      <c r="U850" t="n">
        <v>31</v>
      </c>
    </row>
    <row r="851">
      <c r="A851" t="inlineStr">
        <is>
          <t>218</t>
        </is>
      </c>
      <c r="B851" t="inlineStr">
        <is>
          <t>Consumo de Energía Eléctrica kWh Mensual</t>
        </is>
      </c>
      <c r="C851" t="inlineStr">
        <is>
          <t>GESTIÓN AMBIENTAL</t>
        </is>
      </c>
      <c r="D851" t="inlineStr">
        <is>
          <t>Mensual</t>
        </is>
      </c>
      <c r="E851" t="inlineStr">
        <is>
          <t>Negativo</t>
        </is>
      </c>
      <c r="F851" s="137" t="n">
        <v>45777</v>
      </c>
      <c r="G851" t="n">
        <v>172000</v>
      </c>
      <c r="H851" t="inlineStr">
        <is>
          <t>139469.85</t>
        </is>
      </c>
      <c r="I851" t="n">
        <v>1.233241449675324</v>
      </c>
      <c r="J851" t="n">
        <v>1.233241449675324</v>
      </c>
      <c r="K851" t="inlineStr">
        <is>
          <t>172000.0%</t>
        </is>
      </c>
      <c r="L851" t="inlineStr">
        <is>
          <t>139469.85%</t>
        </is>
      </c>
      <c r="M851" t="n">
        <v>2025</v>
      </c>
      <c r="N851" t="inlineStr">
        <is>
          <t>Abril</t>
        </is>
      </c>
      <c r="O851" t="inlineStr">
        <is>
          <t>2025-1</t>
        </is>
      </c>
      <c r="P851" t="n">
        <v>2</v>
      </c>
      <c r="Q851" t="n">
        <v>2</v>
      </c>
      <c r="R851" t="n">
        <v>0</v>
      </c>
      <c r="S851" t="inlineStr">
        <is>
          <t>Sostenibilidad</t>
        </is>
      </c>
      <c r="T851" t="inlineStr">
        <is>
          <t>218-2025-04-30</t>
        </is>
      </c>
      <c r="U851" t="n">
        <v>30</v>
      </c>
    </row>
    <row r="852">
      <c r="A852" t="inlineStr">
        <is>
          <t>218</t>
        </is>
      </c>
      <c r="B852" t="inlineStr">
        <is>
          <t>Consumo de Energía Eléctrica kWh Mensual</t>
        </is>
      </c>
      <c r="C852" t="inlineStr">
        <is>
          <t>GESTIÓN AMBIENTAL</t>
        </is>
      </c>
      <c r="D852" t="inlineStr">
        <is>
          <t>Mensual</t>
        </is>
      </c>
      <c r="E852" t="inlineStr">
        <is>
          <t>Negativo</t>
        </is>
      </c>
      <c r="F852" s="137" t="n">
        <v>45808</v>
      </c>
      <c r="G852" t="n">
        <v>172000</v>
      </c>
      <c r="H852" t="inlineStr">
        <is>
          <t>146327.63</t>
        </is>
      </c>
      <c r="I852" t="n">
        <v>1.175444446137753</v>
      </c>
      <c r="J852" t="n">
        <v>1.175444446137753</v>
      </c>
      <c r="K852" t="inlineStr">
        <is>
          <t>172000.0%</t>
        </is>
      </c>
      <c r="L852" t="inlineStr">
        <is>
          <t>146327.63%</t>
        </is>
      </c>
      <c r="M852" t="n">
        <v>2025</v>
      </c>
      <c r="N852" t="inlineStr">
        <is>
          <t>Mayo</t>
        </is>
      </c>
      <c r="O852" t="inlineStr">
        <is>
          <t>2025-1</t>
        </is>
      </c>
      <c r="P852" t="n">
        <v>2</v>
      </c>
      <c r="Q852" t="n">
        <v>2</v>
      </c>
      <c r="R852" t="n">
        <v>0</v>
      </c>
      <c r="S852" t="inlineStr">
        <is>
          <t>Sostenibilidad</t>
        </is>
      </c>
      <c r="T852" t="inlineStr">
        <is>
          <t>218-2025-05-31</t>
        </is>
      </c>
      <c r="U852" t="n">
        <v>31</v>
      </c>
    </row>
    <row r="853">
      <c r="A853" t="inlineStr">
        <is>
          <t>218</t>
        </is>
      </c>
      <c r="B853" t="inlineStr">
        <is>
          <t>Consumo de Energía Eléctrica kWh Mensual</t>
        </is>
      </c>
      <c r="C853" t="inlineStr">
        <is>
          <t>GESTIÓN AMBIENTAL</t>
        </is>
      </c>
      <c r="D853" t="inlineStr">
        <is>
          <t>Mensual</t>
        </is>
      </c>
      <c r="E853" t="inlineStr">
        <is>
          <t>Negativo</t>
        </is>
      </c>
      <c r="F853" s="137" t="n">
        <v>45838</v>
      </c>
      <c r="G853" t="n">
        <v>172000</v>
      </c>
      <c r="H853" t="inlineStr">
        <is>
          <t>130528.88</t>
        </is>
      </c>
      <c r="I853" t="n">
        <v>1.3</v>
      </c>
      <c r="J853" t="n">
        <v>1.317716048739558</v>
      </c>
      <c r="K853" t="inlineStr">
        <is>
          <t>172000.0%</t>
        </is>
      </c>
      <c r="L853" t="inlineStr">
        <is>
          <t>130528.88%</t>
        </is>
      </c>
      <c r="M853" t="n">
        <v>2025</v>
      </c>
      <c r="N853" t="inlineStr">
        <is>
          <t>Junio</t>
        </is>
      </c>
      <c r="O853" t="inlineStr">
        <is>
          <t>2025-1</t>
        </is>
      </c>
      <c r="P853" t="n">
        <v>2</v>
      </c>
      <c r="Q853" t="n">
        <v>2</v>
      </c>
      <c r="R853" t="n">
        <v>0</v>
      </c>
      <c r="S853" t="inlineStr">
        <is>
          <t>Sostenibilidad</t>
        </is>
      </c>
      <c r="T853" t="inlineStr">
        <is>
          <t>218-2025-06-30</t>
        </is>
      </c>
      <c r="U853" t="n">
        <v>30</v>
      </c>
    </row>
    <row r="854">
      <c r="A854" t="inlineStr">
        <is>
          <t>218</t>
        </is>
      </c>
      <c r="B854" t="inlineStr">
        <is>
          <t>Consumo de Energía Eléctrica kWh Mensual</t>
        </is>
      </c>
      <c r="C854" t="inlineStr">
        <is>
          <t>GESTIÓN AMBIENTAL</t>
        </is>
      </c>
      <c r="D854" t="inlineStr">
        <is>
          <t>Mensual</t>
        </is>
      </c>
      <c r="E854" t="inlineStr">
        <is>
          <t>Negativo</t>
        </is>
      </c>
      <c r="F854" s="137" t="n">
        <v>45869</v>
      </c>
      <c r="G854" t="n">
        <v>172000</v>
      </c>
      <c r="H854" t="inlineStr">
        <is>
          <t>126471.65</t>
        </is>
      </c>
      <c r="I854" t="n">
        <v>1.3</v>
      </c>
      <c r="J854" t="n">
        <v>1.359988582421436</v>
      </c>
      <c r="K854" t="inlineStr">
        <is>
          <t>172000.0%</t>
        </is>
      </c>
      <c r="L854" t="inlineStr">
        <is>
          <t>126471.65%</t>
        </is>
      </c>
      <c r="M854" t="n">
        <v>2025</v>
      </c>
      <c r="N854" t="inlineStr">
        <is>
          <t>Julio</t>
        </is>
      </c>
      <c r="O854" t="inlineStr">
        <is>
          <t>2025-2</t>
        </is>
      </c>
      <c r="P854" t="n">
        <v>2</v>
      </c>
      <c r="Q854" t="n">
        <v>2</v>
      </c>
      <c r="R854" t="n">
        <v>0</v>
      </c>
      <c r="S854" t="inlineStr">
        <is>
          <t>Sostenibilidad</t>
        </is>
      </c>
      <c r="T854" t="inlineStr">
        <is>
          <t>218-2025-07-31</t>
        </is>
      </c>
      <c r="U854" t="n">
        <v>31</v>
      </c>
    </row>
    <row r="855">
      <c r="A855" t="inlineStr">
        <is>
          <t>218</t>
        </is>
      </c>
      <c r="B855" t="inlineStr">
        <is>
          <t>Consumo de Energía Eléctrica kWh Mensual</t>
        </is>
      </c>
      <c r="C855" t="inlineStr">
        <is>
          <t>GESTIÓN AMBIENTAL</t>
        </is>
      </c>
      <c r="D855" t="inlineStr">
        <is>
          <t>Mensual</t>
        </is>
      </c>
      <c r="E855" t="inlineStr">
        <is>
          <t>Negativo</t>
        </is>
      </c>
      <c r="F855" s="137" t="n">
        <v>45900</v>
      </c>
      <c r="G855" t="n">
        <v>172000</v>
      </c>
      <c r="H855" t="inlineStr">
        <is>
          <t>142618.62</t>
        </is>
      </c>
      <c r="I855" t="n">
        <v>1.206013632722011</v>
      </c>
      <c r="J855" t="n">
        <v>1.206013632722011</v>
      </c>
      <c r="K855" t="inlineStr">
        <is>
          <t>172000.0%</t>
        </is>
      </c>
      <c r="L855" t="inlineStr">
        <is>
          <t>142618.62%</t>
        </is>
      </c>
      <c r="M855" t="n">
        <v>2025</v>
      </c>
      <c r="N855" t="inlineStr">
        <is>
          <t>Agosto</t>
        </is>
      </c>
      <c r="O855" t="inlineStr">
        <is>
          <t>2025-2</t>
        </is>
      </c>
      <c r="P855" t="n">
        <v>2</v>
      </c>
      <c r="Q855" t="n">
        <v>2</v>
      </c>
      <c r="R855" t="n">
        <v>0</v>
      </c>
      <c r="S855" t="inlineStr">
        <is>
          <t>Sostenibilidad</t>
        </is>
      </c>
      <c r="T855" t="inlineStr">
        <is>
          <t>218-2025-08-31</t>
        </is>
      </c>
      <c r="U855" t="n">
        <v>31</v>
      </c>
    </row>
    <row r="856">
      <c r="A856" t="inlineStr">
        <is>
          <t>218</t>
        </is>
      </c>
      <c r="B856" t="inlineStr">
        <is>
          <t>Consumo de Energía Eléctrica kWh Mensual</t>
        </is>
      </c>
      <c r="C856" t="inlineStr">
        <is>
          <t>GESTIÓN AMBIENTAL</t>
        </is>
      </c>
      <c r="D856" t="inlineStr">
        <is>
          <t>Mensual</t>
        </is>
      </c>
      <c r="E856" t="inlineStr">
        <is>
          <t>Negativo</t>
        </is>
      </c>
      <c r="F856" s="137" t="n">
        <v>45961</v>
      </c>
      <c r="G856" t="n">
        <v>172000</v>
      </c>
      <c r="H856" t="inlineStr">
        <is>
          <t>150485.75</t>
        </is>
      </c>
      <c r="I856" t="n">
        <v>1.14296536383013</v>
      </c>
      <c r="J856" t="n">
        <v>1.14296536383013</v>
      </c>
      <c r="K856" t="inlineStr">
        <is>
          <t>172000.0%</t>
        </is>
      </c>
      <c r="L856" t="inlineStr">
        <is>
          <t>150485.75%</t>
        </is>
      </c>
      <c r="M856" t="n">
        <v>2025</v>
      </c>
      <c r="N856" t="inlineStr">
        <is>
          <t>Octubre</t>
        </is>
      </c>
      <c r="O856" t="inlineStr">
        <is>
          <t>2025-2</t>
        </is>
      </c>
      <c r="P856" t="n">
        <v>2</v>
      </c>
      <c r="Q856" t="n">
        <v>2</v>
      </c>
      <c r="R856" t="n">
        <v>0</v>
      </c>
      <c r="S856" t="inlineStr">
        <is>
          <t>Sostenibilidad</t>
        </is>
      </c>
      <c r="T856" t="inlineStr">
        <is>
          <t>218-2025-10-31</t>
        </is>
      </c>
      <c r="U856" t="n">
        <v>31</v>
      </c>
    </row>
    <row r="857">
      <c r="A857" t="inlineStr">
        <is>
          <t>218</t>
        </is>
      </c>
      <c r="B857" t="inlineStr">
        <is>
          <t>Consumo de Energía Eléctrica kWh Mensual</t>
        </is>
      </c>
      <c r="C857" t="inlineStr">
        <is>
          <t>GESTIÓN AMBIENTAL</t>
        </is>
      </c>
      <c r="D857" t="inlineStr">
        <is>
          <t>Mensual</t>
        </is>
      </c>
      <c r="E857" t="inlineStr">
        <is>
          <t>Negativo</t>
        </is>
      </c>
      <c r="F857" s="137" t="n">
        <v>45991</v>
      </c>
      <c r="G857" t="n">
        <v>172000</v>
      </c>
      <c r="H857" t="inlineStr">
        <is>
          <t>143419.75</t>
        </is>
      </c>
      <c r="I857" t="n">
        <v>1.199276947561267</v>
      </c>
      <c r="J857" t="n">
        <v>1.199276947561267</v>
      </c>
      <c r="K857" t="inlineStr">
        <is>
          <t>172000.0%</t>
        </is>
      </c>
      <c r="L857" t="inlineStr">
        <is>
          <t>143419.75%</t>
        </is>
      </c>
      <c r="M857" t="n">
        <v>2025</v>
      </c>
      <c r="N857" t="inlineStr">
        <is>
          <t>Noviembre</t>
        </is>
      </c>
      <c r="O857" t="inlineStr">
        <is>
          <t>2025-2</t>
        </is>
      </c>
      <c r="P857" t="n">
        <v>2</v>
      </c>
      <c r="Q857" t="n">
        <v>2</v>
      </c>
      <c r="R857" t="n">
        <v>0</v>
      </c>
      <c r="S857" t="inlineStr">
        <is>
          <t>Sostenibilidad</t>
        </is>
      </c>
      <c r="T857" t="inlineStr">
        <is>
          <t>218-2025-11-30</t>
        </is>
      </c>
      <c r="U857" t="n">
        <v>30</v>
      </c>
    </row>
    <row r="858">
      <c r="A858" t="inlineStr">
        <is>
          <t>218</t>
        </is>
      </c>
      <c r="B858" t="inlineStr">
        <is>
          <t>Consumo de Energía Eléctrica kWh Mensual</t>
        </is>
      </c>
      <c r="C858" t="inlineStr">
        <is>
          <t>GESTIÓN AMBIENTAL</t>
        </is>
      </c>
      <c r="D858" t="inlineStr">
        <is>
          <t>Mensual</t>
        </is>
      </c>
      <c r="E858" t="inlineStr">
        <is>
          <t>Negativo</t>
        </is>
      </c>
      <c r="F858" s="137" t="n">
        <v>46022</v>
      </c>
      <c r="G858" t="n">
        <v>172000</v>
      </c>
      <c r="H858" t="inlineStr">
        <is>
          <t>123820.04</t>
        </is>
      </c>
      <c r="I858" t="n">
        <v>1.3</v>
      </c>
      <c r="J858" t="n">
        <v>1.389112780128322</v>
      </c>
      <c r="K858" t="inlineStr">
        <is>
          <t>172000.0%</t>
        </is>
      </c>
      <c r="L858" t="inlineStr">
        <is>
          <t>123820.04%</t>
        </is>
      </c>
      <c r="M858" t="n">
        <v>2025</v>
      </c>
      <c r="N858" t="inlineStr">
        <is>
          <t>Diciembre</t>
        </is>
      </c>
      <c r="O858" t="inlineStr">
        <is>
          <t>2025-2</t>
        </is>
      </c>
      <c r="P858" t="n">
        <v>2</v>
      </c>
      <c r="Q858" t="n">
        <v>2</v>
      </c>
      <c r="R858" t="n">
        <v>0</v>
      </c>
      <c r="S858" t="inlineStr">
        <is>
          <t>Sostenibilidad</t>
        </is>
      </c>
      <c r="T858" t="inlineStr">
        <is>
          <t>218-2025-12-31</t>
        </is>
      </c>
      <c r="U858" t="n">
        <v>31</v>
      </c>
    </row>
    <row r="859">
      <c r="A859" t="inlineStr">
        <is>
          <t>218</t>
        </is>
      </c>
      <c r="B859" t="inlineStr">
        <is>
          <t>Consumo de Energía Eléctrica kWh Mensual</t>
        </is>
      </c>
      <c r="C859" t="inlineStr">
        <is>
          <t>GESTIÓN AMBIENTAL</t>
        </is>
      </c>
      <c r="D859" t="inlineStr">
        <is>
          <t>Mensual</t>
        </is>
      </c>
      <c r="E859" t="inlineStr">
        <is>
          <t>Negativo</t>
        </is>
      </c>
      <c r="F859" s="137" t="n">
        <v>46053</v>
      </c>
      <c r="G859" t="n">
        <v>172000</v>
      </c>
      <c r="I859" t="n">
        <v>0</v>
      </c>
      <c r="J859" t="n">
        <v>0</v>
      </c>
      <c r="K859" t="inlineStr">
        <is>
          <t>172000.0%</t>
        </is>
      </c>
      <c r="M859" t="n">
        <v>2026</v>
      </c>
      <c r="N859" t="inlineStr">
        <is>
          <t>Enero</t>
        </is>
      </c>
      <c r="O859" t="inlineStr">
        <is>
          <t>2026-1</t>
        </is>
      </c>
      <c r="P859" t="n">
        <v>2</v>
      </c>
      <c r="Q859" t="n">
        <v>2</v>
      </c>
      <c r="R859" t="n">
        <v>0</v>
      </c>
      <c r="S859" t="inlineStr">
        <is>
          <t>Sostenibilidad</t>
        </is>
      </c>
      <c r="T859" t="inlineStr">
        <is>
          <t>218-2026-01-31</t>
        </is>
      </c>
      <c r="U859" t="n">
        <v>31</v>
      </c>
    </row>
    <row r="860">
      <c r="A860" t="inlineStr">
        <is>
          <t>219</t>
        </is>
      </c>
      <c r="B860" t="inlineStr">
        <is>
          <t>Disminución del Consumo de Energía Eléctrica per Cápita</t>
        </is>
      </c>
      <c r="C860" t="inlineStr">
        <is>
          <t>GESTIÓN AMBIENTAL</t>
        </is>
      </c>
      <c r="D860" t="inlineStr">
        <is>
          <t>Semestral</t>
        </is>
      </c>
      <c r="E860" t="inlineStr">
        <is>
          <t>Positivo</t>
        </is>
      </c>
      <c r="F860" s="137" t="n">
        <v>45107</v>
      </c>
      <c r="G860" t="n">
        <v>1</v>
      </c>
      <c r="H860" t="n">
        <v>21.15</v>
      </c>
      <c r="I860" t="n">
        <v>1</v>
      </c>
      <c r="J860" t="n">
        <v>1</v>
      </c>
      <c r="K860" t="inlineStr">
        <is>
          <t>kWh</t>
        </is>
      </c>
      <c r="L860" t="inlineStr">
        <is>
          <t>kWh</t>
        </is>
      </c>
      <c r="M860" t="n">
        <v>2023</v>
      </c>
      <c r="N860" t="inlineStr">
        <is>
          <t>Junio</t>
        </is>
      </c>
      <c r="O860" t="inlineStr">
        <is>
          <t>2023-1</t>
        </is>
      </c>
      <c r="P860" t="n">
        <v>0</v>
      </c>
      <c r="Q860" t="n">
        <v>0</v>
      </c>
      <c r="R860" t="n">
        <v>0</v>
      </c>
      <c r="S860" t="inlineStr">
        <is>
          <t>Sostenibilidad</t>
        </is>
      </c>
      <c r="T860" t="inlineStr">
        <is>
          <t>219-2023-06-30</t>
        </is>
      </c>
      <c r="U860" t="n">
        <v>1</v>
      </c>
    </row>
    <row r="861">
      <c r="A861" t="inlineStr">
        <is>
          <t>219</t>
        </is>
      </c>
      <c r="B861" t="inlineStr">
        <is>
          <t>Disminución del Consumo de Energía Eléctrica per Cápita</t>
        </is>
      </c>
      <c r="C861" t="inlineStr">
        <is>
          <t>GESTIÓN AMBIENTAL</t>
        </is>
      </c>
      <c r="D861" t="inlineStr">
        <is>
          <t>Semestral</t>
        </is>
      </c>
      <c r="E861" t="inlineStr">
        <is>
          <t>Positivo</t>
        </is>
      </c>
      <c r="F861" s="137" t="n">
        <v>45291</v>
      </c>
      <c r="G861" t="n">
        <v>1</v>
      </c>
      <c r="H861" t="n">
        <v>-5.9</v>
      </c>
      <c r="I861" t="n">
        <v>0</v>
      </c>
      <c r="J861" t="n">
        <v>0</v>
      </c>
      <c r="K861" t="inlineStr">
        <is>
          <t>kWh</t>
        </is>
      </c>
      <c r="L861" t="inlineStr">
        <is>
          <t>kWh</t>
        </is>
      </c>
      <c r="M861" t="n">
        <v>2023</v>
      </c>
      <c r="N861" t="inlineStr">
        <is>
          <t>Diciembre</t>
        </is>
      </c>
      <c r="O861" t="inlineStr">
        <is>
          <t>2023-2</t>
        </is>
      </c>
      <c r="P861" t="n">
        <v>0</v>
      </c>
      <c r="Q861" t="n">
        <v>0</v>
      </c>
      <c r="R861" t="n">
        <v>0</v>
      </c>
      <c r="S861" t="inlineStr">
        <is>
          <t>Sostenibilidad</t>
        </is>
      </c>
      <c r="T861" t="inlineStr">
        <is>
          <t>219-2023-12-31</t>
        </is>
      </c>
      <c r="U861" t="n">
        <v>1</v>
      </c>
    </row>
    <row r="862">
      <c r="A862" t="inlineStr">
        <is>
          <t>219</t>
        </is>
      </c>
      <c r="B862" t="inlineStr">
        <is>
          <t>Disminución del Consumo de Energía Eléctrica per Cápita</t>
        </is>
      </c>
      <c r="C862" t="inlineStr">
        <is>
          <t>GESTIÓN AMBIENTAL</t>
        </is>
      </c>
      <c r="D862" t="inlineStr">
        <is>
          <t>Semestral</t>
        </is>
      </c>
      <c r="E862" t="inlineStr">
        <is>
          <t>Positivo</t>
        </is>
      </c>
      <c r="F862" s="137" t="n">
        <v>45473</v>
      </c>
      <c r="G862" t="n">
        <v>1</v>
      </c>
      <c r="H862" t="n">
        <v>14.84</v>
      </c>
      <c r="I862" t="n">
        <v>1</v>
      </c>
      <c r="J862" t="n">
        <v>1</v>
      </c>
      <c r="K862" t="inlineStr">
        <is>
          <t>%</t>
        </is>
      </c>
      <c r="L862" t="inlineStr">
        <is>
          <t>%</t>
        </is>
      </c>
      <c r="M862" t="n">
        <v>2024</v>
      </c>
      <c r="N862" t="inlineStr">
        <is>
          <t>Junio</t>
        </is>
      </c>
      <c r="O862" t="inlineStr">
        <is>
          <t>2024-1</t>
        </is>
      </c>
      <c r="P862" t="n">
        <v>0</v>
      </c>
      <c r="Q862" t="n">
        <v>0</v>
      </c>
      <c r="R862" t="n">
        <v>0</v>
      </c>
      <c r="S862" t="inlineStr">
        <is>
          <t>Sostenibilidad</t>
        </is>
      </c>
      <c r="T862" t="inlineStr">
        <is>
          <t>219-2024-06-30</t>
        </is>
      </c>
      <c r="U862" t="n">
        <v>1</v>
      </c>
    </row>
    <row r="863">
      <c r="A863" t="inlineStr">
        <is>
          <t>219</t>
        </is>
      </c>
      <c r="B863" t="inlineStr">
        <is>
          <t>Disminución del Consumo de Energía Eléctrica per Cápita</t>
        </is>
      </c>
      <c r="C863" t="inlineStr">
        <is>
          <t>GESTIÓN AMBIENTAL</t>
        </is>
      </c>
      <c r="D863" t="inlineStr">
        <is>
          <t>Semestral</t>
        </is>
      </c>
      <c r="E863" t="inlineStr">
        <is>
          <t>Positivo</t>
        </is>
      </c>
      <c r="F863" s="137" t="n">
        <v>45657</v>
      </c>
      <c r="G863" t="n">
        <v>1</v>
      </c>
      <c r="H863" t="n">
        <v>-12.53</v>
      </c>
      <c r="I863" t="n">
        <v>-12.53</v>
      </c>
      <c r="J863" t="n">
        <v>-12.53</v>
      </c>
      <c r="K863" t="inlineStr">
        <is>
          <t>%</t>
        </is>
      </c>
      <c r="L863" t="inlineStr">
        <is>
          <t>%</t>
        </is>
      </c>
      <c r="M863" t="n">
        <v>2024</v>
      </c>
      <c r="N863" t="inlineStr">
        <is>
          <t>Diciembre</t>
        </is>
      </c>
      <c r="O863" t="inlineStr">
        <is>
          <t>2024-2</t>
        </is>
      </c>
      <c r="P863" t="n">
        <v>0</v>
      </c>
      <c r="Q863" t="n">
        <v>0</v>
      </c>
      <c r="R863" t="n">
        <v>0</v>
      </c>
      <c r="S863" t="inlineStr">
        <is>
          <t>Sostenibilidad</t>
        </is>
      </c>
      <c r="T863" t="inlineStr">
        <is>
          <t>219-2024-12-31</t>
        </is>
      </c>
      <c r="U863" t="n">
        <v>1</v>
      </c>
    </row>
    <row r="864">
      <c r="A864" t="inlineStr">
        <is>
          <t>219</t>
        </is>
      </c>
      <c r="B864" t="inlineStr">
        <is>
          <t>Disminución del Consumo de Energía Eléctrica per Cápita</t>
        </is>
      </c>
      <c r="C864" t="inlineStr">
        <is>
          <t>GESTIÓN AMBIENTAL</t>
        </is>
      </c>
      <c r="D864" t="inlineStr">
        <is>
          <t>Semestral</t>
        </is>
      </c>
      <c r="E864" t="inlineStr">
        <is>
          <t>Positivo</t>
        </is>
      </c>
      <c r="F864" s="137" t="n">
        <v>45838</v>
      </c>
      <c r="G864" t="n">
        <v>1</v>
      </c>
      <c r="H864" t="inlineStr">
        <is>
          <t>18.43</t>
        </is>
      </c>
      <c r="I864" t="n">
        <v>1.3</v>
      </c>
      <c r="J864" t="n">
        <v>18.43</v>
      </c>
      <c r="K864" t="inlineStr">
        <is>
          <t>1.0%</t>
        </is>
      </c>
      <c r="L864" t="inlineStr">
        <is>
          <t>18.43%</t>
        </is>
      </c>
      <c r="M864" t="n">
        <v>2025</v>
      </c>
      <c r="N864" t="inlineStr">
        <is>
          <t>Junio</t>
        </is>
      </c>
      <c r="O864" t="inlineStr">
        <is>
          <t>2025-1</t>
        </is>
      </c>
      <c r="P864" t="n">
        <v>2</v>
      </c>
      <c r="Q864" t="n">
        <v>2</v>
      </c>
      <c r="R864" t="n">
        <v>0</v>
      </c>
      <c r="S864" t="inlineStr">
        <is>
          <t>Sostenibilidad</t>
        </is>
      </c>
      <c r="T864" t="inlineStr">
        <is>
          <t>219-2025-06-30</t>
        </is>
      </c>
      <c r="U864" t="n">
        <v>30</v>
      </c>
    </row>
    <row r="865">
      <c r="A865" t="inlineStr">
        <is>
          <t>219</t>
        </is>
      </c>
      <c r="B865" t="inlineStr">
        <is>
          <t>Disminución del Consumo de Energía Eléctrica per Cápita</t>
        </is>
      </c>
      <c r="C865" t="inlineStr">
        <is>
          <t>GESTIÓN AMBIENTAL</t>
        </is>
      </c>
      <c r="D865" t="inlineStr">
        <is>
          <t>Semestral</t>
        </is>
      </c>
      <c r="E865" t="inlineStr">
        <is>
          <t>Positivo</t>
        </is>
      </c>
      <c r="F865" s="137" t="n">
        <v>46022</v>
      </c>
      <c r="G865" t="n">
        <v>1</v>
      </c>
      <c r="H865" t="inlineStr">
        <is>
          <t>-18.28</t>
        </is>
      </c>
      <c r="I865" t="n">
        <v>0</v>
      </c>
      <c r="J865" t="n">
        <v>-18.28</v>
      </c>
      <c r="K865" t="inlineStr">
        <is>
          <t>1.0%</t>
        </is>
      </c>
      <c r="L865" t="inlineStr">
        <is>
          <t>-18.28%</t>
        </is>
      </c>
      <c r="M865" t="n">
        <v>2025</v>
      </c>
      <c r="N865" t="inlineStr">
        <is>
          <t>Diciembre</t>
        </is>
      </c>
      <c r="O865" t="inlineStr">
        <is>
          <t>2025-2</t>
        </is>
      </c>
      <c r="P865" t="n">
        <v>2</v>
      </c>
      <c r="Q865" t="n">
        <v>2</v>
      </c>
      <c r="R865" t="n">
        <v>0</v>
      </c>
      <c r="S865" t="inlineStr">
        <is>
          <t>Sostenibilidad</t>
        </is>
      </c>
      <c r="T865" t="inlineStr">
        <is>
          <t>219-2025-12-31</t>
        </is>
      </c>
      <c r="U865" t="n">
        <v>31</v>
      </c>
    </row>
    <row r="866">
      <c r="A866" t="inlineStr">
        <is>
          <t>220</t>
        </is>
      </c>
      <c r="B866" t="inlineStr">
        <is>
          <t>Disminución del Consumo de Agua per Cápita</t>
        </is>
      </c>
      <c r="C866" t="inlineStr">
        <is>
          <t>GESTIÓN AMBIENTAL</t>
        </is>
      </c>
      <c r="D866" t="inlineStr">
        <is>
          <t>Semestral</t>
        </is>
      </c>
      <c r="E866" t="inlineStr">
        <is>
          <t>Positivo</t>
        </is>
      </c>
      <c r="F866" s="137" t="n">
        <v>45107</v>
      </c>
      <c r="G866" t="n">
        <v>1</v>
      </c>
      <c r="H866" t="n">
        <v>40.43</v>
      </c>
      <c r="I866" t="n">
        <v>1</v>
      </c>
      <c r="J866" t="n">
        <v>1</v>
      </c>
      <c r="K866" t="inlineStr">
        <is>
          <t>%</t>
        </is>
      </c>
      <c r="L866" t="inlineStr">
        <is>
          <t>%</t>
        </is>
      </c>
      <c r="M866" t="n">
        <v>2023</v>
      </c>
      <c r="N866" t="inlineStr">
        <is>
          <t>Junio</t>
        </is>
      </c>
      <c r="O866" t="inlineStr">
        <is>
          <t>2023-1</t>
        </is>
      </c>
      <c r="P866" t="n">
        <v>0</v>
      </c>
      <c r="Q866" t="n">
        <v>0</v>
      </c>
      <c r="R866" t="n">
        <v>0</v>
      </c>
      <c r="S866" t="inlineStr">
        <is>
          <t>Sostenibilidad</t>
        </is>
      </c>
      <c r="T866" t="inlineStr">
        <is>
          <t>220-2023-06-30</t>
        </is>
      </c>
      <c r="U866" t="n">
        <v>1</v>
      </c>
    </row>
    <row r="867">
      <c r="A867" t="inlineStr">
        <is>
          <t>220</t>
        </is>
      </c>
      <c r="B867" t="inlineStr">
        <is>
          <t>Disminución del Consumo de Agua per Cápita</t>
        </is>
      </c>
      <c r="C867" t="inlineStr">
        <is>
          <t>GESTIÓN AMBIENTAL</t>
        </is>
      </c>
      <c r="D867" t="inlineStr">
        <is>
          <t>Semestral</t>
        </is>
      </c>
      <c r="E867" t="inlineStr">
        <is>
          <t>Positivo</t>
        </is>
      </c>
      <c r="F867" s="137" t="n">
        <v>45291</v>
      </c>
      <c r="G867" t="n">
        <v>1</v>
      </c>
      <c r="I867" t="n">
        <v>0</v>
      </c>
      <c r="J867" t="n">
        <v>0</v>
      </c>
      <c r="K867" t="inlineStr">
        <is>
          <t>%</t>
        </is>
      </c>
      <c r="L867" t="inlineStr">
        <is>
          <t>%</t>
        </is>
      </c>
      <c r="M867" t="n">
        <v>2023</v>
      </c>
      <c r="N867" t="inlineStr">
        <is>
          <t>Diciembre</t>
        </is>
      </c>
      <c r="O867" t="inlineStr">
        <is>
          <t>2023-2</t>
        </is>
      </c>
      <c r="P867" t="n">
        <v>0</v>
      </c>
      <c r="Q867" t="n">
        <v>0</v>
      </c>
      <c r="R867" t="n">
        <v>0</v>
      </c>
      <c r="S867" t="inlineStr">
        <is>
          <t>Sostenibilidad</t>
        </is>
      </c>
      <c r="T867" t="inlineStr">
        <is>
          <t>220-2023-12-31</t>
        </is>
      </c>
      <c r="U867" t="n">
        <v>1</v>
      </c>
    </row>
    <row r="868">
      <c r="A868" t="inlineStr">
        <is>
          <t>220</t>
        </is>
      </c>
      <c r="B868" t="inlineStr">
        <is>
          <t>Disminución del Consumo de Agua per Cápita</t>
        </is>
      </c>
      <c r="C868" t="inlineStr">
        <is>
          <t>GESTIÓN AMBIENTAL</t>
        </is>
      </c>
      <c r="D868" t="inlineStr">
        <is>
          <t>Semestral</t>
        </is>
      </c>
      <c r="E868" t="inlineStr">
        <is>
          <t>Positivo</t>
        </is>
      </c>
      <c r="F868" s="137" t="n">
        <v>45473</v>
      </c>
      <c r="G868" t="n">
        <v>1</v>
      </c>
      <c r="H868" t="n">
        <v>3.58</v>
      </c>
      <c r="I868" t="n">
        <v>1</v>
      </c>
      <c r="J868" t="n">
        <v>1</v>
      </c>
      <c r="K868" t="inlineStr">
        <is>
          <t>%</t>
        </is>
      </c>
      <c r="L868" t="inlineStr">
        <is>
          <t>%</t>
        </is>
      </c>
      <c r="M868" t="n">
        <v>2024</v>
      </c>
      <c r="N868" t="inlineStr">
        <is>
          <t>Junio</t>
        </is>
      </c>
      <c r="O868" t="inlineStr">
        <is>
          <t>2024-1</t>
        </is>
      </c>
      <c r="P868" t="n">
        <v>0</v>
      </c>
      <c r="Q868" t="n">
        <v>0</v>
      </c>
      <c r="R868" t="n">
        <v>0</v>
      </c>
      <c r="S868" t="inlineStr">
        <is>
          <t>Sostenibilidad</t>
        </is>
      </c>
      <c r="T868" t="inlineStr">
        <is>
          <t>220-2024-06-30</t>
        </is>
      </c>
      <c r="U868" t="n">
        <v>1</v>
      </c>
    </row>
    <row r="869">
      <c r="A869" t="inlineStr">
        <is>
          <t>220</t>
        </is>
      </c>
      <c r="B869" t="inlineStr">
        <is>
          <t>Disminución del Consumo de Agua per Cápita</t>
        </is>
      </c>
      <c r="C869" t="inlineStr">
        <is>
          <t>GESTIÓN AMBIENTAL</t>
        </is>
      </c>
      <c r="D869" t="inlineStr">
        <is>
          <t>Semestral</t>
        </is>
      </c>
      <c r="E869" t="inlineStr">
        <is>
          <t>Positivo</t>
        </is>
      </c>
      <c r="F869" s="137" t="n">
        <v>45657</v>
      </c>
      <c r="G869" t="n">
        <v>1</v>
      </c>
      <c r="H869" t="n">
        <v>13.05</v>
      </c>
      <c r="I869" t="n">
        <v>1.3</v>
      </c>
      <c r="J869" t="n">
        <v>13.05</v>
      </c>
      <c r="K869" t="inlineStr">
        <is>
          <t>%</t>
        </is>
      </c>
      <c r="L869" t="inlineStr">
        <is>
          <t>%</t>
        </is>
      </c>
      <c r="M869" t="n">
        <v>2024</v>
      </c>
      <c r="N869" t="inlineStr">
        <is>
          <t>Diciembre</t>
        </is>
      </c>
      <c r="O869" t="inlineStr">
        <is>
          <t>2024-2</t>
        </is>
      </c>
      <c r="P869" t="n">
        <v>0</v>
      </c>
      <c r="Q869" t="n">
        <v>0</v>
      </c>
      <c r="R869" t="n">
        <v>0</v>
      </c>
      <c r="S869" t="inlineStr">
        <is>
          <t>Sostenibilidad</t>
        </is>
      </c>
      <c r="T869" t="inlineStr">
        <is>
          <t>220-2024-12-31</t>
        </is>
      </c>
      <c r="U869" t="n">
        <v>1</v>
      </c>
    </row>
    <row r="870">
      <c r="A870" t="inlineStr">
        <is>
          <t>220</t>
        </is>
      </c>
      <c r="B870" t="inlineStr">
        <is>
          <t>Disminución del Consumo de Agua per Cápita</t>
        </is>
      </c>
      <c r="C870" t="inlineStr">
        <is>
          <t>GESTIÓN AMBIENTAL</t>
        </is>
      </c>
      <c r="D870" t="inlineStr">
        <is>
          <t>Semestral</t>
        </is>
      </c>
      <c r="E870" t="inlineStr">
        <is>
          <t>Positivo</t>
        </is>
      </c>
      <c r="F870" s="137" t="n">
        <v>45838</v>
      </c>
      <c r="G870" t="n">
        <v>1</v>
      </c>
      <c r="H870" t="inlineStr">
        <is>
          <t>33.98</t>
        </is>
      </c>
      <c r="I870" t="n">
        <v>1.3</v>
      </c>
      <c r="J870" t="n">
        <v>33.98</v>
      </c>
      <c r="K870" t="inlineStr">
        <is>
          <t>1.0%</t>
        </is>
      </c>
      <c r="L870" t="inlineStr">
        <is>
          <t>33.98%</t>
        </is>
      </c>
      <c r="M870" t="n">
        <v>2025</v>
      </c>
      <c r="N870" t="inlineStr">
        <is>
          <t>Junio</t>
        </is>
      </c>
      <c r="O870" t="inlineStr">
        <is>
          <t>2025-1</t>
        </is>
      </c>
      <c r="P870" t="n">
        <v>2</v>
      </c>
      <c r="Q870" t="n">
        <v>2</v>
      </c>
      <c r="R870" t="n">
        <v>0</v>
      </c>
      <c r="S870" t="inlineStr">
        <is>
          <t>Sostenibilidad</t>
        </is>
      </c>
      <c r="T870" t="inlineStr">
        <is>
          <t>220-2025-06-30</t>
        </is>
      </c>
      <c r="U870" t="n">
        <v>30</v>
      </c>
    </row>
    <row r="871">
      <c r="A871" t="inlineStr">
        <is>
          <t>220</t>
        </is>
      </c>
      <c r="B871" t="inlineStr">
        <is>
          <t>Disminución del Consumo de Agua per Cápita</t>
        </is>
      </c>
      <c r="C871" t="inlineStr">
        <is>
          <t>GESTIÓN AMBIENTAL</t>
        </is>
      </c>
      <c r="D871" t="inlineStr">
        <is>
          <t>Semestral</t>
        </is>
      </c>
      <c r="E871" t="inlineStr">
        <is>
          <t>Positivo</t>
        </is>
      </c>
      <c r="F871" s="137" t="n">
        <v>46022</v>
      </c>
      <c r="G871" t="n">
        <v>1</v>
      </c>
      <c r="H871" t="inlineStr">
        <is>
          <t>-10.18</t>
        </is>
      </c>
      <c r="I871" t="n">
        <v>0</v>
      </c>
      <c r="J871" t="n">
        <v>-10.18</v>
      </c>
      <c r="K871" t="inlineStr">
        <is>
          <t>1.0%</t>
        </is>
      </c>
      <c r="L871" t="inlineStr">
        <is>
          <t>-10.18%</t>
        </is>
      </c>
      <c r="M871" t="n">
        <v>2025</v>
      </c>
      <c r="N871" t="inlineStr">
        <is>
          <t>Diciembre</t>
        </is>
      </c>
      <c r="O871" t="inlineStr">
        <is>
          <t>2025-2</t>
        </is>
      </c>
      <c r="P871" t="n">
        <v>2</v>
      </c>
      <c r="Q871" t="n">
        <v>2</v>
      </c>
      <c r="R871" t="n">
        <v>0</v>
      </c>
      <c r="S871" t="inlineStr">
        <is>
          <t>Sostenibilidad</t>
        </is>
      </c>
      <c r="T871" t="inlineStr">
        <is>
          <t>220-2025-12-31</t>
        </is>
      </c>
      <c r="U871" t="n">
        <v>31</v>
      </c>
    </row>
    <row r="872">
      <c r="A872" t="inlineStr">
        <is>
          <t>221</t>
        </is>
      </c>
      <c r="B872" t="inlineStr">
        <is>
          <t>Riesgo de la Calidad del Agua Potable</t>
        </is>
      </c>
      <c r="C872" t="inlineStr">
        <is>
          <t>GESTIÓN AMBIENTAL</t>
        </is>
      </c>
      <c r="D872" t="inlineStr">
        <is>
          <t>Anual</t>
        </is>
      </c>
      <c r="E872" t="inlineStr">
        <is>
          <t>Positivo</t>
        </is>
      </c>
      <c r="F872" s="137" t="n">
        <v>45291</v>
      </c>
      <c r="K872" t="inlineStr">
        <is>
          <t>%</t>
        </is>
      </c>
      <c r="L872" t="inlineStr">
        <is>
          <t>%</t>
        </is>
      </c>
      <c r="M872" t="n">
        <v>2023</v>
      </c>
      <c r="N872" t="inlineStr">
        <is>
          <t>Diciembre</t>
        </is>
      </c>
      <c r="O872" t="inlineStr">
        <is>
          <t>2023-2</t>
        </is>
      </c>
      <c r="P872" t="n">
        <v>0</v>
      </c>
      <c r="Q872" t="n">
        <v>0</v>
      </c>
      <c r="R872" t="n">
        <v>0</v>
      </c>
      <c r="S872" t="inlineStr">
        <is>
          <t>Sostenibilidad</t>
        </is>
      </c>
      <c r="T872" t="inlineStr">
        <is>
          <t>221-2023-12-31</t>
        </is>
      </c>
      <c r="U872" t="n">
        <v>1</v>
      </c>
    </row>
    <row r="873">
      <c r="A873" t="inlineStr">
        <is>
          <t>221</t>
        </is>
      </c>
      <c r="B873" t="inlineStr">
        <is>
          <t>Riesgo de la Calidad del Agua Potable</t>
        </is>
      </c>
      <c r="C873" t="inlineStr">
        <is>
          <t>GESTIÓN AMBIENTAL</t>
        </is>
      </c>
      <c r="D873" t="inlineStr">
        <is>
          <t>Anual</t>
        </is>
      </c>
      <c r="E873" t="inlineStr">
        <is>
          <t>Positivo</t>
        </is>
      </c>
      <c r="F873" s="137" t="n">
        <v>45657</v>
      </c>
      <c r="G873" t="n">
        <v>100</v>
      </c>
      <c r="H873" t="n">
        <v>33.33</v>
      </c>
      <c r="I873" t="n">
        <v>0.3333</v>
      </c>
      <c r="J873" t="n">
        <v>0.3333</v>
      </c>
      <c r="M873" t="n">
        <v>2024</v>
      </c>
      <c r="N873" t="inlineStr">
        <is>
          <t>Diciembre</t>
        </is>
      </c>
      <c r="O873" t="inlineStr">
        <is>
          <t>2024-2</t>
        </is>
      </c>
      <c r="P873" t="n">
        <v>0</v>
      </c>
      <c r="Q873" t="n">
        <v>0</v>
      </c>
      <c r="R873" t="n">
        <v>0</v>
      </c>
      <c r="S873" t="inlineStr">
        <is>
          <t>Sostenibilidad</t>
        </is>
      </c>
      <c r="T873" t="inlineStr">
        <is>
          <t>221-2024-12-31</t>
        </is>
      </c>
      <c r="U873" t="n">
        <v>1</v>
      </c>
    </row>
    <row r="874">
      <c r="A874" t="inlineStr">
        <is>
          <t>221</t>
        </is>
      </c>
      <c r="B874" t="inlineStr">
        <is>
          <t>Riesgo de la Calidad del Agua Potable</t>
        </is>
      </c>
      <c r="C874" t="inlineStr">
        <is>
          <t>GESTIÓN AMBIENTAL</t>
        </is>
      </c>
      <c r="D874" t="inlineStr">
        <is>
          <t>Anual</t>
        </is>
      </c>
      <c r="E874" t="inlineStr">
        <is>
          <t>Positivo</t>
        </is>
      </c>
      <c r="F874" s="137" t="n">
        <v>46022</v>
      </c>
      <c r="G874" t="n">
        <v>100</v>
      </c>
      <c r="I874" t="n">
        <v>0</v>
      </c>
      <c r="J874" t="n">
        <v>0</v>
      </c>
      <c r="K874" t="inlineStr">
        <is>
          <t>100.0%</t>
        </is>
      </c>
      <c r="M874" t="n">
        <v>2025</v>
      </c>
      <c r="N874" t="inlineStr">
        <is>
          <t>Diciembre</t>
        </is>
      </c>
      <c r="O874" t="inlineStr">
        <is>
          <t>2025-2</t>
        </is>
      </c>
      <c r="P874" t="n">
        <v>2</v>
      </c>
      <c r="Q874" t="n">
        <v>2</v>
      </c>
      <c r="R874" t="n">
        <v>0</v>
      </c>
      <c r="S874" t="inlineStr">
        <is>
          <t>Sostenibilidad</t>
        </is>
      </c>
      <c r="T874" t="inlineStr">
        <is>
          <t>221-2025-12-31</t>
        </is>
      </c>
      <c r="U874" t="n">
        <v>31</v>
      </c>
    </row>
    <row r="875">
      <c r="A875" t="inlineStr">
        <is>
          <t>222</t>
        </is>
      </c>
      <c r="B875" t="inlineStr">
        <is>
          <t>Calidad de las Aguas Residuales Domesticas</t>
        </is>
      </c>
      <c r="C875" t="inlineStr">
        <is>
          <t>GESTIÓN AMBIENTAL</t>
        </is>
      </c>
      <c r="D875" t="inlineStr">
        <is>
          <t>Anual</t>
        </is>
      </c>
      <c r="E875" t="inlineStr">
        <is>
          <t>Positivo</t>
        </is>
      </c>
      <c r="F875" s="137" t="n">
        <v>44926</v>
      </c>
      <c r="G875" t="n">
        <v>100</v>
      </c>
      <c r="H875" t="n">
        <v>93.75</v>
      </c>
      <c r="I875" t="n">
        <v>0.9375</v>
      </c>
      <c r="J875" t="n">
        <v>0.9375</v>
      </c>
      <c r="K875" t="inlineStr">
        <is>
          <t>%</t>
        </is>
      </c>
      <c r="L875" t="inlineStr">
        <is>
          <t>%</t>
        </is>
      </c>
      <c r="M875" t="n">
        <v>2022</v>
      </c>
      <c r="N875" t="inlineStr">
        <is>
          <t>Diciembre</t>
        </is>
      </c>
      <c r="O875" t="inlineStr">
        <is>
          <t>2022-2</t>
        </is>
      </c>
      <c r="P875" t="n">
        <v>0</v>
      </c>
      <c r="Q875" t="n">
        <v>0</v>
      </c>
      <c r="R875" t="n">
        <v>0</v>
      </c>
      <c r="S875" t="inlineStr">
        <is>
          <t>Sostenibilidad</t>
        </is>
      </c>
      <c r="T875" t="inlineStr">
        <is>
          <t>222-2022-12-31</t>
        </is>
      </c>
      <c r="U875" t="n">
        <v>1</v>
      </c>
    </row>
    <row r="876">
      <c r="A876" t="inlineStr">
        <is>
          <t>222</t>
        </is>
      </c>
      <c r="B876" t="inlineStr">
        <is>
          <t>Calidad de las Aguas Residuales Domesticas</t>
        </is>
      </c>
      <c r="C876" t="inlineStr">
        <is>
          <t>GESTIÓN AMBIENTAL</t>
        </is>
      </c>
      <c r="D876" t="inlineStr">
        <is>
          <t>Anual</t>
        </is>
      </c>
      <c r="E876" t="inlineStr">
        <is>
          <t>Positivo</t>
        </is>
      </c>
      <c r="F876" s="137" t="n">
        <v>45291</v>
      </c>
      <c r="K876" t="inlineStr">
        <is>
          <t>%</t>
        </is>
      </c>
      <c r="L876" t="inlineStr">
        <is>
          <t>%</t>
        </is>
      </c>
      <c r="M876" t="n">
        <v>2023</v>
      </c>
      <c r="N876" t="inlineStr">
        <is>
          <t>Diciembre</t>
        </is>
      </c>
      <c r="O876" t="inlineStr">
        <is>
          <t>2023-2</t>
        </is>
      </c>
      <c r="P876" t="n">
        <v>0</v>
      </c>
      <c r="Q876" t="n">
        <v>0</v>
      </c>
      <c r="R876" t="n">
        <v>0</v>
      </c>
      <c r="S876" t="inlineStr">
        <is>
          <t>Sostenibilidad</t>
        </is>
      </c>
      <c r="T876" t="inlineStr">
        <is>
          <t>222-2023-12-31</t>
        </is>
      </c>
      <c r="U876" t="n">
        <v>1</v>
      </c>
    </row>
    <row r="877">
      <c r="A877" t="inlineStr">
        <is>
          <t>222</t>
        </is>
      </c>
      <c r="B877" t="inlineStr">
        <is>
          <t>Calidad de las Aguas Residuales Domesticas</t>
        </is>
      </c>
      <c r="C877" t="inlineStr">
        <is>
          <t>GESTIÓN AMBIENTAL</t>
        </is>
      </c>
      <c r="D877" t="inlineStr">
        <is>
          <t>Anual</t>
        </is>
      </c>
      <c r="E877" t="inlineStr">
        <is>
          <t>Positivo</t>
        </is>
      </c>
      <c r="F877" s="137" t="n">
        <v>45657</v>
      </c>
      <c r="G877" t="n">
        <v>100</v>
      </c>
      <c r="H877" t="n">
        <v>68.75</v>
      </c>
      <c r="I877" t="n">
        <v>0.6875</v>
      </c>
      <c r="J877" t="n">
        <v>0.6875</v>
      </c>
      <c r="K877" t="inlineStr">
        <is>
          <t>%</t>
        </is>
      </c>
      <c r="L877" t="inlineStr">
        <is>
          <t>%</t>
        </is>
      </c>
      <c r="M877" t="n">
        <v>2024</v>
      </c>
      <c r="N877" t="inlineStr">
        <is>
          <t>Diciembre</t>
        </is>
      </c>
      <c r="O877" t="inlineStr">
        <is>
          <t>2024-2</t>
        </is>
      </c>
      <c r="P877" t="n">
        <v>0</v>
      </c>
      <c r="Q877" t="n">
        <v>0</v>
      </c>
      <c r="R877" t="n">
        <v>0</v>
      </c>
      <c r="S877" t="inlineStr">
        <is>
          <t>Sostenibilidad</t>
        </is>
      </c>
      <c r="T877" t="inlineStr">
        <is>
          <t>222-2024-12-31</t>
        </is>
      </c>
      <c r="U877" t="n">
        <v>1</v>
      </c>
    </row>
    <row r="878">
      <c r="A878" t="inlineStr">
        <is>
          <t>222</t>
        </is>
      </c>
      <c r="B878" t="inlineStr">
        <is>
          <t>Calidad de las Aguas Residuales Domesticas</t>
        </is>
      </c>
      <c r="C878" t="inlineStr">
        <is>
          <t>GESTIÓN AMBIENTAL</t>
        </is>
      </c>
      <c r="D878" t="inlineStr">
        <is>
          <t>Anual</t>
        </is>
      </c>
      <c r="E878" t="inlineStr">
        <is>
          <t>Positivo</t>
        </is>
      </c>
      <c r="F878" s="137" t="n">
        <v>46022</v>
      </c>
      <c r="G878" t="n">
        <v>90</v>
      </c>
      <c r="I878" t="n">
        <v>0</v>
      </c>
      <c r="J878" t="n">
        <v>0</v>
      </c>
      <c r="K878" t="inlineStr">
        <is>
          <t>90.0%</t>
        </is>
      </c>
      <c r="M878" t="n">
        <v>2025</v>
      </c>
      <c r="N878" t="inlineStr">
        <is>
          <t>Diciembre</t>
        </is>
      </c>
      <c r="O878" t="inlineStr">
        <is>
          <t>2025-2</t>
        </is>
      </c>
      <c r="P878" t="n">
        <v>2</v>
      </c>
      <c r="Q878" t="n">
        <v>2</v>
      </c>
      <c r="R878" t="n">
        <v>0</v>
      </c>
      <c r="S878" t="inlineStr">
        <is>
          <t>Sostenibilidad</t>
        </is>
      </c>
      <c r="T878" t="inlineStr">
        <is>
          <t>222-2025-12-31</t>
        </is>
      </c>
      <c r="U878" t="n">
        <v>31</v>
      </c>
    </row>
    <row r="879">
      <c r="A879" t="inlineStr">
        <is>
          <t>223</t>
        </is>
      </c>
      <c r="B879" t="inlineStr">
        <is>
          <t>Registro de Publicidad Exterior Visual</t>
        </is>
      </c>
      <c r="C879" t="inlineStr">
        <is>
          <t>GESTIÓN AMBIENTAL</t>
        </is>
      </c>
      <c r="D879" t="inlineStr">
        <is>
          <t>Anual</t>
        </is>
      </c>
      <c r="E879" t="inlineStr">
        <is>
          <t>Positivo</t>
        </is>
      </c>
      <c r="F879" s="137" t="n">
        <v>45291</v>
      </c>
      <c r="K879" t="inlineStr">
        <is>
          <t>%</t>
        </is>
      </c>
      <c r="L879" t="inlineStr">
        <is>
          <t>%</t>
        </is>
      </c>
      <c r="M879" t="n">
        <v>2023</v>
      </c>
      <c r="N879" t="inlineStr">
        <is>
          <t>Diciembre</t>
        </is>
      </c>
      <c r="O879" t="inlineStr">
        <is>
          <t>2023-2</t>
        </is>
      </c>
      <c r="P879" t="n">
        <v>0</v>
      </c>
      <c r="Q879" t="n">
        <v>0</v>
      </c>
      <c r="R879" t="n">
        <v>0</v>
      </c>
      <c r="S879" t="inlineStr">
        <is>
          <t>Sostenibilidad</t>
        </is>
      </c>
      <c r="T879" t="inlineStr">
        <is>
          <t>223-2023-12-31</t>
        </is>
      </c>
      <c r="U879" t="n">
        <v>1</v>
      </c>
    </row>
    <row r="880">
      <c r="A880" t="inlineStr">
        <is>
          <t>223</t>
        </is>
      </c>
      <c r="B880" t="inlineStr">
        <is>
          <t>Registro de Publicidad Exterior Visual</t>
        </is>
      </c>
      <c r="C880" t="inlineStr">
        <is>
          <t>GESTIÓN AMBIENTAL</t>
        </is>
      </c>
      <c r="D880" t="inlineStr">
        <is>
          <t>Anual</t>
        </is>
      </c>
      <c r="E880" t="inlineStr">
        <is>
          <t>Positivo</t>
        </is>
      </c>
      <c r="F880" s="137" t="n">
        <v>45657</v>
      </c>
      <c r="G880" t="n">
        <v>100</v>
      </c>
      <c r="H880" t="n">
        <v>94.12</v>
      </c>
      <c r="I880" t="n">
        <v>0.9412</v>
      </c>
      <c r="J880" t="n">
        <v>0.9412</v>
      </c>
      <c r="M880" t="n">
        <v>2024</v>
      </c>
      <c r="N880" t="inlineStr">
        <is>
          <t>Diciembre</t>
        </is>
      </c>
      <c r="O880" t="inlineStr">
        <is>
          <t>2024-2</t>
        </is>
      </c>
      <c r="P880" t="n">
        <v>0</v>
      </c>
      <c r="Q880" t="n">
        <v>0</v>
      </c>
      <c r="R880" t="n">
        <v>0</v>
      </c>
      <c r="S880" t="inlineStr">
        <is>
          <t>Sostenibilidad</t>
        </is>
      </c>
      <c r="T880" t="inlineStr">
        <is>
          <t>223-2024-12-31</t>
        </is>
      </c>
      <c r="U880" t="n">
        <v>1</v>
      </c>
    </row>
    <row r="881">
      <c r="A881" t="inlineStr">
        <is>
          <t>224</t>
        </is>
      </c>
      <c r="B881" t="inlineStr">
        <is>
          <t>Cumplimiento Nivel de Emisión de Ruido</t>
        </is>
      </c>
      <c r="C881" t="inlineStr">
        <is>
          <t>GESTIÓN AMBIENTAL</t>
        </is>
      </c>
      <c r="D881" t="inlineStr">
        <is>
          <t>Anual</t>
        </is>
      </c>
      <c r="E881" t="inlineStr">
        <is>
          <t>Positivo</t>
        </is>
      </c>
      <c r="F881" s="137" t="n">
        <v>44926</v>
      </c>
      <c r="G881" t="n">
        <v>100</v>
      </c>
      <c r="H881" t="n">
        <v>71.43000000000001</v>
      </c>
      <c r="I881" t="n">
        <v>0.7143</v>
      </c>
      <c r="J881" t="n">
        <v>0.7143</v>
      </c>
      <c r="K881" t="inlineStr">
        <is>
          <t>%</t>
        </is>
      </c>
      <c r="L881" t="inlineStr">
        <is>
          <t>%</t>
        </is>
      </c>
      <c r="M881" t="n">
        <v>2022</v>
      </c>
      <c r="N881" t="inlineStr">
        <is>
          <t>Diciembre</t>
        </is>
      </c>
      <c r="O881" t="inlineStr">
        <is>
          <t>2022-2</t>
        </is>
      </c>
      <c r="P881" t="n">
        <v>0</v>
      </c>
      <c r="Q881" t="n">
        <v>0</v>
      </c>
      <c r="R881" t="n">
        <v>0</v>
      </c>
      <c r="S881" t="inlineStr">
        <is>
          <t>Sostenibilidad</t>
        </is>
      </c>
      <c r="T881" t="inlineStr">
        <is>
          <t>224-2022-12-31</t>
        </is>
      </c>
      <c r="U881" t="n">
        <v>1</v>
      </c>
    </row>
    <row r="882">
      <c r="A882" t="inlineStr">
        <is>
          <t>224</t>
        </is>
      </c>
      <c r="B882" t="inlineStr">
        <is>
          <t>Cumplimiento Nivel de Emisión de Ruido</t>
        </is>
      </c>
      <c r="C882" t="inlineStr">
        <is>
          <t>GESTIÓN AMBIENTAL</t>
        </is>
      </c>
      <c r="D882" t="inlineStr">
        <is>
          <t>Anual</t>
        </is>
      </c>
      <c r="E882" t="inlineStr">
        <is>
          <t>Positivo</t>
        </is>
      </c>
      <c r="F882" s="137" t="n">
        <v>45291</v>
      </c>
      <c r="K882" t="inlineStr">
        <is>
          <t>%</t>
        </is>
      </c>
      <c r="L882" t="inlineStr">
        <is>
          <t>%</t>
        </is>
      </c>
      <c r="M882" t="n">
        <v>2023</v>
      </c>
      <c r="N882" t="inlineStr">
        <is>
          <t>Diciembre</t>
        </is>
      </c>
      <c r="O882" t="inlineStr">
        <is>
          <t>2023-2</t>
        </is>
      </c>
      <c r="P882" t="n">
        <v>0</v>
      </c>
      <c r="Q882" t="n">
        <v>0</v>
      </c>
      <c r="R882" t="n">
        <v>0</v>
      </c>
      <c r="S882" t="inlineStr">
        <is>
          <t>Sostenibilidad</t>
        </is>
      </c>
      <c r="T882" t="inlineStr">
        <is>
          <t>224-2023-12-31</t>
        </is>
      </c>
      <c r="U882" t="n">
        <v>1</v>
      </c>
    </row>
    <row r="883">
      <c r="A883" t="inlineStr">
        <is>
          <t>224</t>
        </is>
      </c>
      <c r="B883" t="inlineStr">
        <is>
          <t>Cumplimiento Nivel de Emisión de Ruido</t>
        </is>
      </c>
      <c r="C883" t="inlineStr">
        <is>
          <t>GESTIÓN AMBIENTAL</t>
        </is>
      </c>
      <c r="D883" t="inlineStr">
        <is>
          <t>Anual</t>
        </is>
      </c>
      <c r="E883" t="inlineStr">
        <is>
          <t>Positivo</t>
        </is>
      </c>
      <c r="F883" s="137" t="n">
        <v>45657</v>
      </c>
      <c r="G883" t="n">
        <v>100</v>
      </c>
      <c r="H883" t="n">
        <v>100</v>
      </c>
      <c r="I883" t="n">
        <v>1</v>
      </c>
      <c r="J883" t="n">
        <v>1</v>
      </c>
      <c r="K883" t="inlineStr">
        <is>
          <t>%</t>
        </is>
      </c>
      <c r="L883" t="inlineStr">
        <is>
          <t>%</t>
        </is>
      </c>
      <c r="M883" t="n">
        <v>2024</v>
      </c>
      <c r="N883" t="inlineStr">
        <is>
          <t>Diciembre</t>
        </is>
      </c>
      <c r="O883" t="inlineStr">
        <is>
          <t>2024-2</t>
        </is>
      </c>
      <c r="P883" t="n">
        <v>0</v>
      </c>
      <c r="Q883" t="n">
        <v>0</v>
      </c>
      <c r="R883" t="n">
        <v>0</v>
      </c>
      <c r="S883" t="inlineStr">
        <is>
          <t>Sostenibilidad</t>
        </is>
      </c>
      <c r="T883" t="inlineStr">
        <is>
          <t>224-2024-12-31</t>
        </is>
      </c>
      <c r="U883" t="n">
        <v>1</v>
      </c>
    </row>
    <row r="884">
      <c r="A884" t="inlineStr">
        <is>
          <t>225</t>
        </is>
      </c>
      <c r="B884" t="inlineStr">
        <is>
          <t>Acciones para el Cuidado y Mantenimiento de las Especies de Flora y el Suelo de las Áreas Naturales</t>
        </is>
      </c>
      <c r="C884" t="inlineStr">
        <is>
          <t>GESTIÓN AMBIENTAL</t>
        </is>
      </c>
      <c r="D884" t="inlineStr">
        <is>
          <t>Mensual</t>
        </is>
      </c>
      <c r="E884" t="inlineStr">
        <is>
          <t>Positivo</t>
        </is>
      </c>
      <c r="F884" s="137" t="n">
        <v>44957</v>
      </c>
      <c r="G884" t="n">
        <v>6</v>
      </c>
      <c r="H884" t="n">
        <v>25</v>
      </c>
      <c r="I884" t="n">
        <v>1</v>
      </c>
      <c r="J884" t="n">
        <v>1</v>
      </c>
      <c r="K884" t="inlineStr">
        <is>
          <t>ENT</t>
        </is>
      </c>
      <c r="L884" t="inlineStr">
        <is>
          <t>ENT</t>
        </is>
      </c>
      <c r="M884" t="n">
        <v>2023</v>
      </c>
      <c r="N884" t="inlineStr">
        <is>
          <t>Enero</t>
        </is>
      </c>
      <c r="O884" t="inlineStr">
        <is>
          <t>2023-1</t>
        </is>
      </c>
      <c r="P884" t="n">
        <v>0</v>
      </c>
      <c r="Q884" t="n">
        <v>0</v>
      </c>
      <c r="R884" t="n">
        <v>0</v>
      </c>
      <c r="S884" t="inlineStr">
        <is>
          <t>Sostenibilidad</t>
        </is>
      </c>
      <c r="T884" t="inlineStr">
        <is>
          <t>225-2023-01-31</t>
        </is>
      </c>
      <c r="U884" t="n">
        <v>1</v>
      </c>
    </row>
    <row r="885">
      <c r="A885" t="inlineStr">
        <is>
          <t>225</t>
        </is>
      </c>
      <c r="B885" t="inlineStr">
        <is>
          <t>Acciones para el Cuidado y Mantenimiento de las Especies de Flora y el Suelo de las Áreas Naturales</t>
        </is>
      </c>
      <c r="C885" t="inlineStr">
        <is>
          <t>GESTIÓN AMBIENTAL</t>
        </is>
      </c>
      <c r="D885" t="inlineStr">
        <is>
          <t>Mensual</t>
        </is>
      </c>
      <c r="E885" t="inlineStr">
        <is>
          <t>Positivo</t>
        </is>
      </c>
      <c r="F885" s="137" t="n">
        <v>44985</v>
      </c>
      <c r="G885" t="n">
        <v>6</v>
      </c>
      <c r="H885" t="n">
        <v>20</v>
      </c>
      <c r="I885" t="n">
        <v>1</v>
      </c>
      <c r="J885" t="n">
        <v>1</v>
      </c>
      <c r="K885" t="inlineStr">
        <is>
          <t>ENT</t>
        </is>
      </c>
      <c r="L885" t="inlineStr">
        <is>
          <t>ENT</t>
        </is>
      </c>
      <c r="M885" t="n">
        <v>2023</v>
      </c>
      <c r="N885" t="inlineStr">
        <is>
          <t>Febrero</t>
        </is>
      </c>
      <c r="O885" t="inlineStr">
        <is>
          <t>2023-1</t>
        </is>
      </c>
      <c r="P885" t="n">
        <v>0</v>
      </c>
      <c r="Q885" t="n">
        <v>0</v>
      </c>
      <c r="R885" t="n">
        <v>0</v>
      </c>
      <c r="S885" t="inlineStr">
        <is>
          <t>Sostenibilidad</t>
        </is>
      </c>
      <c r="T885" t="inlineStr">
        <is>
          <t>225-2023-02-28</t>
        </is>
      </c>
      <c r="U885" t="n">
        <v>1</v>
      </c>
    </row>
    <row r="886">
      <c r="A886" t="inlineStr">
        <is>
          <t>225</t>
        </is>
      </c>
      <c r="B886" t="inlineStr">
        <is>
          <t>Acciones para el Cuidado y Mantenimiento de las Especies de Flora y el Suelo de las Áreas Naturales</t>
        </is>
      </c>
      <c r="C886" t="inlineStr">
        <is>
          <t>GESTIÓN AMBIENTAL</t>
        </is>
      </c>
      <c r="D886" t="inlineStr">
        <is>
          <t>Mensual</t>
        </is>
      </c>
      <c r="E886" t="inlineStr">
        <is>
          <t>Positivo</t>
        </is>
      </c>
      <c r="F886" s="137" t="n">
        <v>45016</v>
      </c>
      <c r="G886" t="n">
        <v>6</v>
      </c>
      <c r="H886" t="n">
        <v>19</v>
      </c>
      <c r="I886" t="n">
        <v>1</v>
      </c>
      <c r="J886" t="n">
        <v>1</v>
      </c>
      <c r="K886" t="inlineStr">
        <is>
          <t>ENT</t>
        </is>
      </c>
      <c r="L886" t="inlineStr">
        <is>
          <t>ENT</t>
        </is>
      </c>
      <c r="M886" t="n">
        <v>2023</v>
      </c>
      <c r="N886" t="inlineStr">
        <is>
          <t>Marzo</t>
        </is>
      </c>
      <c r="O886" t="inlineStr">
        <is>
          <t>2023-1</t>
        </is>
      </c>
      <c r="P886" t="n">
        <v>0</v>
      </c>
      <c r="Q886" t="n">
        <v>0</v>
      </c>
      <c r="R886" t="n">
        <v>0</v>
      </c>
      <c r="S886" t="inlineStr">
        <is>
          <t>Sostenibilidad</t>
        </is>
      </c>
      <c r="T886" t="inlineStr">
        <is>
          <t>225-2023-03-31</t>
        </is>
      </c>
      <c r="U886" t="n">
        <v>1</v>
      </c>
    </row>
    <row r="887">
      <c r="A887" t="inlineStr">
        <is>
          <t>225</t>
        </is>
      </c>
      <c r="B887" t="inlineStr">
        <is>
          <t>Acciones para el Cuidado y Mantenimiento de las Especies de Flora y el Suelo de las Áreas Naturales</t>
        </is>
      </c>
      <c r="C887" t="inlineStr">
        <is>
          <t>GESTIÓN AMBIENTAL</t>
        </is>
      </c>
      <c r="D887" t="inlineStr">
        <is>
          <t>Mensual</t>
        </is>
      </c>
      <c r="E887" t="inlineStr">
        <is>
          <t>Positivo</t>
        </is>
      </c>
      <c r="F887" s="137" t="n">
        <v>45046</v>
      </c>
      <c r="G887" t="n">
        <v>6</v>
      </c>
      <c r="H887" t="n">
        <v>20</v>
      </c>
      <c r="I887" t="n">
        <v>1</v>
      </c>
      <c r="J887" t="n">
        <v>1</v>
      </c>
      <c r="K887" t="inlineStr">
        <is>
          <t>ENT</t>
        </is>
      </c>
      <c r="L887" t="inlineStr">
        <is>
          <t>ENT</t>
        </is>
      </c>
      <c r="M887" t="n">
        <v>2023</v>
      </c>
      <c r="N887" t="inlineStr">
        <is>
          <t>Abril</t>
        </is>
      </c>
      <c r="O887" t="inlineStr">
        <is>
          <t>2023-1</t>
        </is>
      </c>
      <c r="P887" t="n">
        <v>0</v>
      </c>
      <c r="Q887" t="n">
        <v>0</v>
      </c>
      <c r="R887" t="n">
        <v>0</v>
      </c>
      <c r="S887" t="inlineStr">
        <is>
          <t>Sostenibilidad</t>
        </is>
      </c>
      <c r="T887" t="inlineStr">
        <is>
          <t>225-2023-04-30</t>
        </is>
      </c>
      <c r="U887" t="n">
        <v>1</v>
      </c>
    </row>
    <row r="888">
      <c r="A888" t="inlineStr">
        <is>
          <t>225</t>
        </is>
      </c>
      <c r="B888" t="inlineStr">
        <is>
          <t>Acciones para el Cuidado y Mantenimiento de las Especies de Flora y el Suelo de las Áreas Naturales</t>
        </is>
      </c>
      <c r="C888" t="inlineStr">
        <is>
          <t>GESTIÓN AMBIENTAL</t>
        </is>
      </c>
      <c r="D888" t="inlineStr">
        <is>
          <t>Mensual</t>
        </is>
      </c>
      <c r="E888" t="inlineStr">
        <is>
          <t>Positivo</t>
        </is>
      </c>
      <c r="F888" s="137" t="n">
        <v>45077</v>
      </c>
      <c r="G888" t="n">
        <v>6</v>
      </c>
      <c r="H888" t="n">
        <v>23</v>
      </c>
      <c r="I888" t="n">
        <v>1</v>
      </c>
      <c r="J888" t="n">
        <v>1</v>
      </c>
      <c r="K888" t="inlineStr">
        <is>
          <t>ENT</t>
        </is>
      </c>
      <c r="L888" t="inlineStr">
        <is>
          <t>ENT</t>
        </is>
      </c>
      <c r="M888" t="n">
        <v>2023</v>
      </c>
      <c r="N888" t="inlineStr">
        <is>
          <t>Mayo</t>
        </is>
      </c>
      <c r="O888" t="inlineStr">
        <is>
          <t>2023-1</t>
        </is>
      </c>
      <c r="P888" t="n">
        <v>0</v>
      </c>
      <c r="Q888" t="n">
        <v>0</v>
      </c>
      <c r="R888" t="n">
        <v>0</v>
      </c>
      <c r="S888" t="inlineStr">
        <is>
          <t>Sostenibilidad</t>
        </is>
      </c>
      <c r="T888" t="inlineStr">
        <is>
          <t>225-2023-05-31</t>
        </is>
      </c>
      <c r="U888" t="n">
        <v>1</v>
      </c>
    </row>
    <row r="889">
      <c r="A889" t="inlineStr">
        <is>
          <t>225</t>
        </is>
      </c>
      <c r="B889" t="inlineStr">
        <is>
          <t>Acciones para el Cuidado y Mantenimiento de las Especies de Flora y el Suelo de las Áreas Naturales</t>
        </is>
      </c>
      <c r="C889" t="inlineStr">
        <is>
          <t>GESTIÓN AMBIENTAL</t>
        </is>
      </c>
      <c r="D889" t="inlineStr">
        <is>
          <t>Mensual</t>
        </is>
      </c>
      <c r="E889" t="inlineStr">
        <is>
          <t>Positivo</t>
        </is>
      </c>
      <c r="F889" s="137" t="n">
        <v>45107</v>
      </c>
      <c r="G889" t="n">
        <v>6</v>
      </c>
      <c r="H889" t="n">
        <v>19</v>
      </c>
      <c r="I889" t="n">
        <v>1</v>
      </c>
      <c r="J889" t="n">
        <v>1</v>
      </c>
      <c r="K889" t="inlineStr">
        <is>
          <t>ENT</t>
        </is>
      </c>
      <c r="L889" t="inlineStr">
        <is>
          <t>ENT</t>
        </is>
      </c>
      <c r="M889" t="n">
        <v>2023</v>
      </c>
      <c r="N889" t="inlineStr">
        <is>
          <t>Junio</t>
        </is>
      </c>
      <c r="O889" t="inlineStr">
        <is>
          <t>2023-1</t>
        </is>
      </c>
      <c r="P889" t="n">
        <v>0</v>
      </c>
      <c r="Q889" t="n">
        <v>0</v>
      </c>
      <c r="R889" t="n">
        <v>0</v>
      </c>
      <c r="S889" t="inlineStr">
        <is>
          <t>Sostenibilidad</t>
        </is>
      </c>
      <c r="T889" t="inlineStr">
        <is>
          <t>225-2023-06-30</t>
        </is>
      </c>
      <c r="U889" t="n">
        <v>1</v>
      </c>
    </row>
    <row r="890">
      <c r="A890" t="inlineStr">
        <is>
          <t>225</t>
        </is>
      </c>
      <c r="B890" t="inlineStr">
        <is>
          <t>Acciones para el Cuidado y Mantenimiento de las Especies de Flora y el Suelo de las Áreas Naturales</t>
        </is>
      </c>
      <c r="C890" t="inlineStr">
        <is>
          <t>GESTIÓN AMBIENTAL</t>
        </is>
      </c>
      <c r="D890" t="inlineStr">
        <is>
          <t>Mensual</t>
        </is>
      </c>
      <c r="E890" t="inlineStr">
        <is>
          <t>Positivo</t>
        </is>
      </c>
      <c r="F890" s="137" t="n">
        <v>45138</v>
      </c>
      <c r="G890" t="n">
        <v>6</v>
      </c>
      <c r="H890" t="n">
        <v>20</v>
      </c>
      <c r="I890" t="n">
        <v>1</v>
      </c>
      <c r="J890" t="n">
        <v>1</v>
      </c>
      <c r="K890" t="inlineStr">
        <is>
          <t>ENT</t>
        </is>
      </c>
      <c r="L890" t="inlineStr">
        <is>
          <t>ENT</t>
        </is>
      </c>
      <c r="M890" t="n">
        <v>2023</v>
      </c>
      <c r="N890" t="inlineStr">
        <is>
          <t>Julio</t>
        </is>
      </c>
      <c r="O890" t="inlineStr">
        <is>
          <t>2023-2</t>
        </is>
      </c>
      <c r="P890" t="n">
        <v>0</v>
      </c>
      <c r="Q890" t="n">
        <v>0</v>
      </c>
      <c r="R890" t="n">
        <v>0</v>
      </c>
      <c r="S890" t="inlineStr">
        <is>
          <t>Sostenibilidad</t>
        </is>
      </c>
      <c r="T890" t="inlineStr">
        <is>
          <t>225-2023-07-31</t>
        </is>
      </c>
      <c r="U890" t="n">
        <v>1</v>
      </c>
    </row>
    <row r="891">
      <c r="A891" t="inlineStr">
        <is>
          <t>225</t>
        </is>
      </c>
      <c r="B891" t="inlineStr">
        <is>
          <t>Acciones para el Cuidado y Mantenimiento de las Especies de Flora y el Suelo de las Áreas Naturales</t>
        </is>
      </c>
      <c r="C891" t="inlineStr">
        <is>
          <t>GESTIÓN AMBIENTAL</t>
        </is>
      </c>
      <c r="D891" t="inlineStr">
        <is>
          <t>Mensual</t>
        </is>
      </c>
      <c r="E891" t="inlineStr">
        <is>
          <t>Positivo</t>
        </is>
      </c>
      <c r="F891" s="137" t="n">
        <v>45169</v>
      </c>
      <c r="G891" t="n">
        <v>6</v>
      </c>
      <c r="H891" t="n">
        <v>23</v>
      </c>
      <c r="I891" t="n">
        <v>1</v>
      </c>
      <c r="J891" t="n">
        <v>1</v>
      </c>
      <c r="K891" t="inlineStr">
        <is>
          <t>ENT</t>
        </is>
      </c>
      <c r="L891" t="inlineStr">
        <is>
          <t>ENT</t>
        </is>
      </c>
      <c r="M891" t="n">
        <v>2023</v>
      </c>
      <c r="N891" t="inlineStr">
        <is>
          <t>Agosto</t>
        </is>
      </c>
      <c r="O891" t="inlineStr">
        <is>
          <t>2023-2</t>
        </is>
      </c>
      <c r="P891" t="n">
        <v>0</v>
      </c>
      <c r="Q891" t="n">
        <v>0</v>
      </c>
      <c r="R891" t="n">
        <v>0</v>
      </c>
      <c r="S891" t="inlineStr">
        <is>
          <t>Sostenibilidad</t>
        </is>
      </c>
      <c r="T891" t="inlineStr">
        <is>
          <t>225-2023-08-31</t>
        </is>
      </c>
      <c r="U891" t="n">
        <v>1</v>
      </c>
    </row>
    <row r="892">
      <c r="A892" t="inlineStr">
        <is>
          <t>225</t>
        </is>
      </c>
      <c r="B892" t="inlineStr">
        <is>
          <t>Acciones para el Cuidado y Mantenimiento de las Especies de Flora y el Suelo de las Áreas Naturales</t>
        </is>
      </c>
      <c r="C892" t="inlineStr">
        <is>
          <t>GESTIÓN AMBIENTAL</t>
        </is>
      </c>
      <c r="D892" t="inlineStr">
        <is>
          <t>Mensual</t>
        </is>
      </c>
      <c r="E892" t="inlineStr">
        <is>
          <t>Positivo</t>
        </is>
      </c>
      <c r="F892" s="137" t="n">
        <v>45199</v>
      </c>
      <c r="G892" t="n">
        <v>6</v>
      </c>
      <c r="H892" t="n">
        <v>21</v>
      </c>
      <c r="I892" t="n">
        <v>1</v>
      </c>
      <c r="J892" t="n">
        <v>1</v>
      </c>
      <c r="K892" t="inlineStr">
        <is>
          <t>ENT</t>
        </is>
      </c>
      <c r="L892" t="inlineStr">
        <is>
          <t>ENT</t>
        </is>
      </c>
      <c r="M892" t="n">
        <v>2023</v>
      </c>
      <c r="N892" t="inlineStr">
        <is>
          <t>Septiembre</t>
        </is>
      </c>
      <c r="O892" t="inlineStr">
        <is>
          <t>2023-2</t>
        </is>
      </c>
      <c r="P892" t="n">
        <v>0</v>
      </c>
      <c r="Q892" t="n">
        <v>0</v>
      </c>
      <c r="R892" t="n">
        <v>0</v>
      </c>
      <c r="S892" t="inlineStr">
        <is>
          <t>Sostenibilidad</t>
        </is>
      </c>
      <c r="T892" t="inlineStr">
        <is>
          <t>225-2023-09-30</t>
        </is>
      </c>
      <c r="U892" t="n">
        <v>1</v>
      </c>
    </row>
    <row r="893">
      <c r="A893" t="inlineStr">
        <is>
          <t>225</t>
        </is>
      </c>
      <c r="B893" t="inlineStr">
        <is>
          <t>Acciones para el Cuidado y Mantenimiento de las Especies de Flora y el Suelo de las Áreas Naturales</t>
        </is>
      </c>
      <c r="C893" t="inlineStr">
        <is>
          <t>GESTIÓN AMBIENTAL</t>
        </is>
      </c>
      <c r="D893" t="inlineStr">
        <is>
          <t>Mensual</t>
        </is>
      </c>
      <c r="E893" t="inlineStr">
        <is>
          <t>Positivo</t>
        </is>
      </c>
      <c r="F893" s="137" t="n">
        <v>45230</v>
      </c>
      <c r="G893" t="n">
        <v>6</v>
      </c>
      <c r="H893" t="n">
        <v>19</v>
      </c>
      <c r="I893" t="n">
        <v>1</v>
      </c>
      <c r="J893" t="n">
        <v>1</v>
      </c>
      <c r="K893" t="inlineStr">
        <is>
          <t>ENT</t>
        </is>
      </c>
      <c r="L893" t="inlineStr">
        <is>
          <t>ENT</t>
        </is>
      </c>
      <c r="M893" t="n">
        <v>2023</v>
      </c>
      <c r="N893" t="inlineStr">
        <is>
          <t>Octubre</t>
        </is>
      </c>
      <c r="O893" t="inlineStr">
        <is>
          <t>2023-2</t>
        </is>
      </c>
      <c r="P893" t="n">
        <v>0</v>
      </c>
      <c r="Q893" t="n">
        <v>0</v>
      </c>
      <c r="R893" t="n">
        <v>0</v>
      </c>
      <c r="S893" t="inlineStr">
        <is>
          <t>Sostenibilidad</t>
        </is>
      </c>
      <c r="T893" t="inlineStr">
        <is>
          <t>225-2023-10-31</t>
        </is>
      </c>
      <c r="U893" t="n">
        <v>1</v>
      </c>
    </row>
    <row r="894">
      <c r="A894" t="inlineStr">
        <is>
          <t>225</t>
        </is>
      </c>
      <c r="B894" t="inlineStr">
        <is>
          <t>Acciones para el Cuidado y Mantenimiento de las Especies de Flora y el Suelo de las Áreas Naturales</t>
        </is>
      </c>
      <c r="C894" t="inlineStr">
        <is>
          <t>GESTIÓN AMBIENTAL</t>
        </is>
      </c>
      <c r="D894" t="inlineStr">
        <is>
          <t>Mensual</t>
        </is>
      </c>
      <c r="E894" t="inlineStr">
        <is>
          <t>Positivo</t>
        </is>
      </c>
      <c r="F894" s="137" t="n">
        <v>45260</v>
      </c>
      <c r="G894" t="n">
        <v>6</v>
      </c>
      <c r="H894" t="n">
        <v>18</v>
      </c>
      <c r="I894" t="n">
        <v>1</v>
      </c>
      <c r="J894" t="n">
        <v>1</v>
      </c>
      <c r="K894" t="inlineStr">
        <is>
          <t>ENT</t>
        </is>
      </c>
      <c r="L894" t="inlineStr">
        <is>
          <t>ENT</t>
        </is>
      </c>
      <c r="M894" t="n">
        <v>2023</v>
      </c>
      <c r="N894" t="inlineStr">
        <is>
          <t>Noviembre</t>
        </is>
      </c>
      <c r="O894" t="inlineStr">
        <is>
          <t>2023-2</t>
        </is>
      </c>
      <c r="P894" t="n">
        <v>0</v>
      </c>
      <c r="Q894" t="n">
        <v>0</v>
      </c>
      <c r="R894" t="n">
        <v>0</v>
      </c>
      <c r="S894" t="inlineStr">
        <is>
          <t>Sostenibilidad</t>
        </is>
      </c>
      <c r="T894" t="inlineStr">
        <is>
          <t>225-2023-11-30</t>
        </is>
      </c>
      <c r="U894" t="n">
        <v>1</v>
      </c>
    </row>
    <row r="895">
      <c r="A895" t="inlineStr">
        <is>
          <t>225</t>
        </is>
      </c>
      <c r="B895" t="inlineStr">
        <is>
          <t>Acciones para el Cuidado y Mantenimiento de las Especies de Flora y el Suelo de las Áreas Naturales</t>
        </is>
      </c>
      <c r="C895" t="inlineStr">
        <is>
          <t>GESTIÓN AMBIENTAL</t>
        </is>
      </c>
      <c r="D895" t="inlineStr">
        <is>
          <t>Mensual</t>
        </is>
      </c>
      <c r="E895" t="inlineStr">
        <is>
          <t>Positivo</t>
        </is>
      </c>
      <c r="F895" s="137" t="n">
        <v>45291</v>
      </c>
      <c r="G895" t="n">
        <v>6</v>
      </c>
      <c r="H895" t="n">
        <v>18</v>
      </c>
      <c r="I895" t="n">
        <v>1</v>
      </c>
      <c r="J895" t="n">
        <v>1</v>
      </c>
      <c r="K895" t="inlineStr">
        <is>
          <t>ENT</t>
        </is>
      </c>
      <c r="L895" t="inlineStr">
        <is>
          <t>ENT</t>
        </is>
      </c>
      <c r="M895" t="n">
        <v>2023</v>
      </c>
      <c r="N895" t="inlineStr">
        <is>
          <t>Diciembre</t>
        </is>
      </c>
      <c r="O895" t="inlineStr">
        <is>
          <t>2023-2</t>
        </is>
      </c>
      <c r="P895" t="n">
        <v>0</v>
      </c>
      <c r="Q895" t="n">
        <v>0</v>
      </c>
      <c r="R895" t="n">
        <v>0</v>
      </c>
      <c r="S895" t="inlineStr">
        <is>
          <t>Sostenibilidad</t>
        </is>
      </c>
      <c r="T895" t="inlineStr">
        <is>
          <t>225-2023-12-31</t>
        </is>
      </c>
      <c r="U895" t="n">
        <v>1</v>
      </c>
    </row>
    <row r="896">
      <c r="A896" t="inlineStr">
        <is>
          <t>225</t>
        </is>
      </c>
      <c r="B896" t="inlineStr">
        <is>
          <t>Acciones para el Cuidado y Mantenimiento de las Especies de Flora y el Suelo de las Áreas Naturales</t>
        </is>
      </c>
      <c r="C896" t="inlineStr">
        <is>
          <t>GESTIÓN AMBIENTAL</t>
        </is>
      </c>
      <c r="D896" t="inlineStr">
        <is>
          <t>Mensual</t>
        </is>
      </c>
      <c r="E896" t="inlineStr">
        <is>
          <t>Positivo</t>
        </is>
      </c>
      <c r="F896" s="137" t="n">
        <v>45322</v>
      </c>
      <c r="G896" t="n">
        <v>6</v>
      </c>
      <c r="H896" t="n">
        <v>20</v>
      </c>
      <c r="I896" t="n">
        <v>1</v>
      </c>
      <c r="J896" t="n">
        <v>1</v>
      </c>
      <c r="K896" t="inlineStr">
        <is>
          <t>ENT</t>
        </is>
      </c>
      <c r="L896" t="inlineStr">
        <is>
          <t>ENT</t>
        </is>
      </c>
      <c r="M896" t="n">
        <v>2024</v>
      </c>
      <c r="N896" t="inlineStr">
        <is>
          <t>Enero</t>
        </is>
      </c>
      <c r="O896" t="inlineStr">
        <is>
          <t>2024-1</t>
        </is>
      </c>
      <c r="P896" t="n">
        <v>0</v>
      </c>
      <c r="Q896" t="n">
        <v>0</v>
      </c>
      <c r="R896" t="n">
        <v>0</v>
      </c>
      <c r="S896" t="inlineStr">
        <is>
          <t>Sostenibilidad</t>
        </is>
      </c>
      <c r="T896" t="inlineStr">
        <is>
          <t>225-2024-01-31</t>
        </is>
      </c>
      <c r="U896" t="n">
        <v>1</v>
      </c>
    </row>
    <row r="897">
      <c r="A897" t="inlineStr">
        <is>
          <t>225</t>
        </is>
      </c>
      <c r="B897" t="inlineStr">
        <is>
          <t>Acciones para el Cuidado y Mantenimiento de las Especies de Flora y el Suelo de las Áreas Naturales</t>
        </is>
      </c>
      <c r="C897" t="inlineStr">
        <is>
          <t>GESTIÓN AMBIENTAL</t>
        </is>
      </c>
      <c r="D897" t="inlineStr">
        <is>
          <t>Mensual</t>
        </is>
      </c>
      <c r="E897" t="inlineStr">
        <is>
          <t>Positivo</t>
        </is>
      </c>
      <c r="F897" s="137" t="n">
        <v>45351</v>
      </c>
      <c r="G897" t="n">
        <v>1</v>
      </c>
      <c r="H897" t="n">
        <v>19</v>
      </c>
      <c r="I897" t="n">
        <v>1</v>
      </c>
      <c r="J897" t="n">
        <v>1</v>
      </c>
      <c r="K897" t="inlineStr">
        <is>
          <t>ENT</t>
        </is>
      </c>
      <c r="L897" t="inlineStr">
        <is>
          <t>ENT</t>
        </is>
      </c>
      <c r="M897" t="n">
        <v>2024</v>
      </c>
      <c r="N897" t="inlineStr">
        <is>
          <t>Febrero</t>
        </is>
      </c>
      <c r="O897" t="inlineStr">
        <is>
          <t>2024-1</t>
        </is>
      </c>
      <c r="P897" t="n">
        <v>0</v>
      </c>
      <c r="Q897" t="n">
        <v>0</v>
      </c>
      <c r="R897" t="n">
        <v>0</v>
      </c>
      <c r="S897" t="inlineStr">
        <is>
          <t>Sostenibilidad</t>
        </is>
      </c>
      <c r="T897" t="inlineStr">
        <is>
          <t>225-2024-02-29</t>
        </is>
      </c>
      <c r="U897" t="n">
        <v>1</v>
      </c>
    </row>
    <row r="898">
      <c r="A898" t="inlineStr">
        <is>
          <t>225</t>
        </is>
      </c>
      <c r="B898" t="inlineStr">
        <is>
          <t>Acciones para el Cuidado y Mantenimiento de las Especies de Flora y el Suelo de las Áreas Naturales</t>
        </is>
      </c>
      <c r="C898" t="inlineStr">
        <is>
          <t>GESTIÓN AMBIENTAL</t>
        </is>
      </c>
      <c r="D898" t="inlineStr">
        <is>
          <t>Mensual</t>
        </is>
      </c>
      <c r="E898" t="inlineStr">
        <is>
          <t>Positivo</t>
        </is>
      </c>
      <c r="F898" s="137" t="n">
        <v>45382</v>
      </c>
      <c r="G898" t="n">
        <v>6</v>
      </c>
      <c r="H898" t="n">
        <v>23</v>
      </c>
      <c r="I898" t="n">
        <v>1</v>
      </c>
      <c r="J898" t="n">
        <v>1</v>
      </c>
      <c r="K898" t="inlineStr">
        <is>
          <t>ENT</t>
        </is>
      </c>
      <c r="L898" t="inlineStr">
        <is>
          <t>ENT</t>
        </is>
      </c>
      <c r="M898" t="n">
        <v>2024</v>
      </c>
      <c r="N898" t="inlineStr">
        <is>
          <t>Marzo</t>
        </is>
      </c>
      <c r="O898" t="inlineStr">
        <is>
          <t>2024-1</t>
        </is>
      </c>
      <c r="P898" t="n">
        <v>0</v>
      </c>
      <c r="Q898" t="n">
        <v>0</v>
      </c>
      <c r="R898" t="n">
        <v>0</v>
      </c>
      <c r="S898" t="inlineStr">
        <is>
          <t>Sostenibilidad</t>
        </is>
      </c>
      <c r="T898" t="inlineStr">
        <is>
          <t>225-2024-03-31</t>
        </is>
      </c>
      <c r="U898" t="n">
        <v>1</v>
      </c>
    </row>
    <row r="899">
      <c r="A899" t="inlineStr">
        <is>
          <t>225</t>
        </is>
      </c>
      <c r="B899" t="inlineStr">
        <is>
          <t>Acciones para el Cuidado y Mantenimiento de las Especies de Flora y el Suelo de las Áreas Naturales</t>
        </is>
      </c>
      <c r="C899" t="inlineStr">
        <is>
          <t>GESTIÓN AMBIENTAL</t>
        </is>
      </c>
      <c r="D899" t="inlineStr">
        <is>
          <t>Mensual</t>
        </is>
      </c>
      <c r="E899" t="inlineStr">
        <is>
          <t>Positivo</t>
        </is>
      </c>
      <c r="F899" s="137" t="n">
        <v>45412</v>
      </c>
      <c r="G899" t="n">
        <v>6</v>
      </c>
      <c r="H899" t="n">
        <v>20</v>
      </c>
      <c r="I899" t="n">
        <v>1</v>
      </c>
      <c r="J899" t="n">
        <v>1</v>
      </c>
      <c r="K899" t="inlineStr">
        <is>
          <t>ENT</t>
        </is>
      </c>
      <c r="L899" t="inlineStr">
        <is>
          <t>ENT</t>
        </is>
      </c>
      <c r="M899" t="n">
        <v>2024</v>
      </c>
      <c r="N899" t="inlineStr">
        <is>
          <t>Abril</t>
        </is>
      </c>
      <c r="O899" t="inlineStr">
        <is>
          <t>2024-1</t>
        </is>
      </c>
      <c r="P899" t="n">
        <v>0</v>
      </c>
      <c r="Q899" t="n">
        <v>0</v>
      </c>
      <c r="R899" t="n">
        <v>0</v>
      </c>
      <c r="S899" t="inlineStr">
        <is>
          <t>Sostenibilidad</t>
        </is>
      </c>
      <c r="T899" t="inlineStr">
        <is>
          <t>225-2024-04-30</t>
        </is>
      </c>
      <c r="U899" t="n">
        <v>1</v>
      </c>
    </row>
    <row r="900">
      <c r="A900" t="inlineStr">
        <is>
          <t>225</t>
        </is>
      </c>
      <c r="B900" t="inlineStr">
        <is>
          <t>Acciones para el Cuidado y Mantenimiento de las Especies de Flora y el Suelo de las Áreas Naturales</t>
        </is>
      </c>
      <c r="C900" t="inlineStr">
        <is>
          <t>GESTIÓN AMBIENTAL</t>
        </is>
      </c>
      <c r="D900" t="inlineStr">
        <is>
          <t>Mensual</t>
        </is>
      </c>
      <c r="E900" t="inlineStr">
        <is>
          <t>Positivo</t>
        </is>
      </c>
      <c r="F900" s="137" t="n">
        <v>45443</v>
      </c>
      <c r="G900" t="n">
        <v>6</v>
      </c>
      <c r="H900" t="n">
        <v>20</v>
      </c>
      <c r="I900" t="n">
        <v>1</v>
      </c>
      <c r="J900" t="n">
        <v>1</v>
      </c>
      <c r="K900" t="inlineStr">
        <is>
          <t>ENT</t>
        </is>
      </c>
      <c r="L900" t="inlineStr">
        <is>
          <t>ENT</t>
        </is>
      </c>
      <c r="M900" t="n">
        <v>2024</v>
      </c>
      <c r="N900" t="inlineStr">
        <is>
          <t>Mayo</t>
        </is>
      </c>
      <c r="O900" t="inlineStr">
        <is>
          <t>2024-1</t>
        </is>
      </c>
      <c r="P900" t="n">
        <v>0</v>
      </c>
      <c r="Q900" t="n">
        <v>0</v>
      </c>
      <c r="R900" t="n">
        <v>0</v>
      </c>
      <c r="S900" t="inlineStr">
        <is>
          <t>Sostenibilidad</t>
        </is>
      </c>
      <c r="T900" t="inlineStr">
        <is>
          <t>225-2024-05-31</t>
        </is>
      </c>
      <c r="U900" t="n">
        <v>1</v>
      </c>
    </row>
    <row r="901">
      <c r="A901" t="inlineStr">
        <is>
          <t>225</t>
        </is>
      </c>
      <c r="B901" t="inlineStr">
        <is>
          <t>Acciones para el Cuidado y Mantenimiento de las Especies de Flora y el Suelo de las Áreas Naturales</t>
        </is>
      </c>
      <c r="C901" t="inlineStr">
        <is>
          <t>GESTIÓN AMBIENTAL</t>
        </is>
      </c>
      <c r="D901" t="inlineStr">
        <is>
          <t>Mensual</t>
        </is>
      </c>
      <c r="E901" t="inlineStr">
        <is>
          <t>Positivo</t>
        </is>
      </c>
      <c r="F901" s="137" t="n">
        <v>45473</v>
      </c>
      <c r="G901" t="n">
        <v>6</v>
      </c>
      <c r="H901" t="n">
        <v>21</v>
      </c>
      <c r="I901" t="n">
        <v>1</v>
      </c>
      <c r="J901" t="n">
        <v>1</v>
      </c>
      <c r="K901" t="inlineStr">
        <is>
          <t>ENT</t>
        </is>
      </c>
      <c r="L901" t="inlineStr">
        <is>
          <t>ENT</t>
        </is>
      </c>
      <c r="M901" t="n">
        <v>2024</v>
      </c>
      <c r="N901" t="inlineStr">
        <is>
          <t>Junio</t>
        </is>
      </c>
      <c r="O901" t="inlineStr">
        <is>
          <t>2024-1</t>
        </is>
      </c>
      <c r="P901" t="n">
        <v>0</v>
      </c>
      <c r="Q901" t="n">
        <v>0</v>
      </c>
      <c r="R901" t="n">
        <v>0</v>
      </c>
      <c r="S901" t="inlineStr">
        <is>
          <t>Sostenibilidad</t>
        </is>
      </c>
      <c r="T901" t="inlineStr">
        <is>
          <t>225-2024-06-30</t>
        </is>
      </c>
      <c r="U901" t="n">
        <v>1</v>
      </c>
    </row>
    <row r="902">
      <c r="A902" t="inlineStr">
        <is>
          <t>225</t>
        </is>
      </c>
      <c r="B902" t="inlineStr">
        <is>
          <t>Acciones para el Cuidado y Mantenimiento de las Especies de Flora y el Suelo de las Áreas Naturales</t>
        </is>
      </c>
      <c r="C902" t="inlineStr">
        <is>
          <t>GESTIÓN AMBIENTAL</t>
        </is>
      </c>
      <c r="D902" t="inlineStr">
        <is>
          <t>Mensual</t>
        </is>
      </c>
      <c r="E902" t="inlineStr">
        <is>
          <t>Positivo</t>
        </is>
      </c>
      <c r="F902" s="137" t="n">
        <v>45504</v>
      </c>
      <c r="G902" t="n">
        <v>6</v>
      </c>
      <c r="H902" t="n">
        <v>20</v>
      </c>
      <c r="I902" t="n">
        <v>1</v>
      </c>
      <c r="J902" t="n">
        <v>1</v>
      </c>
      <c r="K902" t="inlineStr">
        <is>
          <t>ENT</t>
        </is>
      </c>
      <c r="L902" t="inlineStr">
        <is>
          <t>ENT</t>
        </is>
      </c>
      <c r="M902" t="n">
        <v>2024</v>
      </c>
      <c r="N902" t="inlineStr">
        <is>
          <t>Julio</t>
        </is>
      </c>
      <c r="O902" t="inlineStr">
        <is>
          <t>2024-2</t>
        </is>
      </c>
      <c r="P902" t="n">
        <v>0</v>
      </c>
      <c r="Q902" t="n">
        <v>0</v>
      </c>
      <c r="R902" t="n">
        <v>0</v>
      </c>
      <c r="S902" t="inlineStr">
        <is>
          <t>Sostenibilidad</t>
        </is>
      </c>
      <c r="T902" t="inlineStr">
        <is>
          <t>225-2024-07-31</t>
        </is>
      </c>
      <c r="U902" t="n">
        <v>1</v>
      </c>
    </row>
    <row r="903">
      <c r="A903" t="inlineStr">
        <is>
          <t>225</t>
        </is>
      </c>
      <c r="B903" t="inlineStr">
        <is>
          <t>Acciones para el Cuidado y Mantenimiento de las Especies de Flora y el Suelo de las Áreas Naturales</t>
        </is>
      </c>
      <c r="C903" t="inlineStr">
        <is>
          <t>GESTIÓN AMBIENTAL</t>
        </is>
      </c>
      <c r="D903" t="inlineStr">
        <is>
          <t>Mensual</t>
        </is>
      </c>
      <c r="E903" t="inlineStr">
        <is>
          <t>Positivo</t>
        </is>
      </c>
      <c r="F903" s="137" t="n">
        <v>45535</v>
      </c>
      <c r="G903" t="n">
        <v>6</v>
      </c>
      <c r="H903" t="n">
        <v>21</v>
      </c>
      <c r="I903" t="n">
        <v>1</v>
      </c>
      <c r="J903" t="n">
        <v>1</v>
      </c>
      <c r="K903" t="inlineStr">
        <is>
          <t>ENT</t>
        </is>
      </c>
      <c r="L903" t="inlineStr">
        <is>
          <t>ENT</t>
        </is>
      </c>
      <c r="M903" t="n">
        <v>2024</v>
      </c>
      <c r="N903" t="inlineStr">
        <is>
          <t>Agosto</t>
        </is>
      </c>
      <c r="O903" t="inlineStr">
        <is>
          <t>2024-2</t>
        </is>
      </c>
      <c r="P903" t="n">
        <v>0</v>
      </c>
      <c r="Q903" t="n">
        <v>0</v>
      </c>
      <c r="R903" t="n">
        <v>0</v>
      </c>
      <c r="S903" t="inlineStr">
        <is>
          <t>Sostenibilidad</t>
        </is>
      </c>
      <c r="T903" t="inlineStr">
        <is>
          <t>225-2024-08-31</t>
        </is>
      </c>
      <c r="U903" t="n">
        <v>1</v>
      </c>
    </row>
    <row r="904">
      <c r="A904" t="inlineStr">
        <is>
          <t>225</t>
        </is>
      </c>
      <c r="B904" t="inlineStr">
        <is>
          <t>Acciones para el Cuidado y Mantenimiento de las Especies de Flora y el Suelo de las Áreas Naturales</t>
        </is>
      </c>
      <c r="C904" t="inlineStr">
        <is>
          <t>GESTIÓN AMBIENTAL</t>
        </is>
      </c>
      <c r="D904" t="inlineStr">
        <is>
          <t>Mensual</t>
        </is>
      </c>
      <c r="E904" t="inlineStr">
        <is>
          <t>Positivo</t>
        </is>
      </c>
      <c r="F904" s="137" t="n">
        <v>45565</v>
      </c>
      <c r="G904" t="n">
        <v>6</v>
      </c>
      <c r="H904" t="n">
        <v>22</v>
      </c>
      <c r="I904" t="n">
        <v>1</v>
      </c>
      <c r="J904" t="n">
        <v>1</v>
      </c>
      <c r="K904" t="inlineStr">
        <is>
          <t>ENT</t>
        </is>
      </c>
      <c r="L904" t="inlineStr">
        <is>
          <t>ENT</t>
        </is>
      </c>
      <c r="M904" t="n">
        <v>2024</v>
      </c>
      <c r="N904" t="inlineStr">
        <is>
          <t>Septiembre</t>
        </is>
      </c>
      <c r="O904" t="inlineStr">
        <is>
          <t>2024-2</t>
        </is>
      </c>
      <c r="P904" t="n">
        <v>0</v>
      </c>
      <c r="Q904" t="n">
        <v>0</v>
      </c>
      <c r="R904" t="n">
        <v>0</v>
      </c>
      <c r="S904" t="inlineStr">
        <is>
          <t>Sostenibilidad</t>
        </is>
      </c>
      <c r="T904" t="inlineStr">
        <is>
          <t>225-2024-09-30</t>
        </is>
      </c>
      <c r="U904" t="n">
        <v>1</v>
      </c>
    </row>
    <row r="905">
      <c r="A905" t="inlineStr">
        <is>
          <t>225</t>
        </is>
      </c>
      <c r="B905" t="inlineStr">
        <is>
          <t>Acciones para el Cuidado y Mantenimiento de las Especies de Flora y el Suelo de las Áreas Naturales</t>
        </is>
      </c>
      <c r="C905" t="inlineStr">
        <is>
          <t>GESTIÓN AMBIENTAL</t>
        </is>
      </c>
      <c r="D905" t="inlineStr">
        <is>
          <t>Mensual</t>
        </is>
      </c>
      <c r="E905" t="inlineStr">
        <is>
          <t>Positivo</t>
        </is>
      </c>
      <c r="F905" s="137" t="n">
        <v>45596</v>
      </c>
      <c r="G905" t="n">
        <v>6</v>
      </c>
      <c r="H905" t="n">
        <v>20</v>
      </c>
      <c r="I905" t="n">
        <v>1</v>
      </c>
      <c r="J905" t="n">
        <v>1</v>
      </c>
      <c r="K905" t="inlineStr">
        <is>
          <t>ENT</t>
        </is>
      </c>
      <c r="L905" t="inlineStr">
        <is>
          <t>ENT</t>
        </is>
      </c>
      <c r="M905" t="n">
        <v>2024</v>
      </c>
      <c r="N905" t="inlineStr">
        <is>
          <t>Octubre</t>
        </is>
      </c>
      <c r="O905" t="inlineStr">
        <is>
          <t>2024-2</t>
        </is>
      </c>
      <c r="P905" t="n">
        <v>0</v>
      </c>
      <c r="Q905" t="n">
        <v>0</v>
      </c>
      <c r="R905" t="n">
        <v>0</v>
      </c>
      <c r="S905" t="inlineStr">
        <is>
          <t>Sostenibilidad</t>
        </is>
      </c>
      <c r="T905" t="inlineStr">
        <is>
          <t>225-2024-10-31</t>
        </is>
      </c>
      <c r="U905" t="n">
        <v>1</v>
      </c>
    </row>
    <row r="906">
      <c r="A906" t="inlineStr">
        <is>
          <t>225</t>
        </is>
      </c>
      <c r="B906" t="inlineStr">
        <is>
          <t>Acciones para el Cuidado y Mantenimiento de las Especies de Flora y el Suelo de las Áreas Naturales</t>
        </is>
      </c>
      <c r="C906" t="inlineStr">
        <is>
          <t>GESTIÓN AMBIENTAL</t>
        </is>
      </c>
      <c r="D906" t="inlineStr">
        <is>
          <t>Mensual</t>
        </is>
      </c>
      <c r="E906" t="inlineStr">
        <is>
          <t>Positivo</t>
        </is>
      </c>
      <c r="F906" s="137" t="n">
        <v>45626</v>
      </c>
      <c r="G906" t="n">
        <v>6</v>
      </c>
      <c r="H906" t="n">
        <v>22</v>
      </c>
      <c r="I906" t="n">
        <v>1</v>
      </c>
      <c r="J906" t="n">
        <v>1</v>
      </c>
      <c r="K906" t="inlineStr">
        <is>
          <t>ENT</t>
        </is>
      </c>
      <c r="L906" t="inlineStr">
        <is>
          <t>ENT</t>
        </is>
      </c>
      <c r="M906" t="n">
        <v>2024</v>
      </c>
      <c r="N906" t="inlineStr">
        <is>
          <t>Noviembre</t>
        </is>
      </c>
      <c r="O906" t="inlineStr">
        <is>
          <t>2024-2</t>
        </is>
      </c>
      <c r="P906" t="n">
        <v>0</v>
      </c>
      <c r="Q906" t="n">
        <v>0</v>
      </c>
      <c r="R906" t="n">
        <v>0</v>
      </c>
      <c r="S906" t="inlineStr">
        <is>
          <t>Sostenibilidad</t>
        </is>
      </c>
      <c r="T906" t="inlineStr">
        <is>
          <t>225-2024-11-30</t>
        </is>
      </c>
      <c r="U906" t="n">
        <v>1</v>
      </c>
    </row>
    <row r="907">
      <c r="A907" t="inlineStr">
        <is>
          <t>225</t>
        </is>
      </c>
      <c r="B907" t="inlineStr">
        <is>
          <t>Acciones para el Cuidado y Mantenimiento de las Especies de Flora y el Suelo de las Áreas Naturales</t>
        </is>
      </c>
      <c r="C907" t="inlineStr">
        <is>
          <t>GESTIÓN AMBIENTAL</t>
        </is>
      </c>
      <c r="D907" t="inlineStr">
        <is>
          <t>Mensual</t>
        </is>
      </c>
      <c r="E907" t="inlineStr">
        <is>
          <t>Positivo</t>
        </is>
      </c>
      <c r="F907" s="137" t="n">
        <v>45657</v>
      </c>
      <c r="G907" t="n">
        <v>6</v>
      </c>
      <c r="H907" t="n">
        <v>18</v>
      </c>
      <c r="I907" t="n">
        <v>1</v>
      </c>
      <c r="J907" t="n">
        <v>1</v>
      </c>
      <c r="K907" t="inlineStr">
        <is>
          <t>ENT</t>
        </is>
      </c>
      <c r="L907" t="inlineStr">
        <is>
          <t>ENT</t>
        </is>
      </c>
      <c r="M907" t="n">
        <v>2024</v>
      </c>
      <c r="N907" t="inlineStr">
        <is>
          <t>Diciembre</t>
        </is>
      </c>
      <c r="O907" t="inlineStr">
        <is>
          <t>2024-2</t>
        </is>
      </c>
      <c r="P907" t="n">
        <v>0</v>
      </c>
      <c r="Q907" t="n">
        <v>0</v>
      </c>
      <c r="R907" t="n">
        <v>0</v>
      </c>
      <c r="S907" t="inlineStr">
        <is>
          <t>Sostenibilidad</t>
        </is>
      </c>
      <c r="T907" t="inlineStr">
        <is>
          <t>225-2024-12-31</t>
        </is>
      </c>
      <c r="U907" t="n">
        <v>1</v>
      </c>
    </row>
    <row r="908">
      <c r="A908" t="inlineStr">
        <is>
          <t>225</t>
        </is>
      </c>
      <c r="B908" t="inlineStr">
        <is>
          <t>Acciones para el Cuidado y Mantenimiento de las Especies de Flora y el Suelo de las Áreas Naturales</t>
        </is>
      </c>
      <c r="C908" t="inlineStr">
        <is>
          <t>GESTIÓN AMBIENTAL</t>
        </is>
      </c>
      <c r="D908" t="inlineStr">
        <is>
          <t>Mensual</t>
        </is>
      </c>
      <c r="E908" t="inlineStr">
        <is>
          <t>Positivo</t>
        </is>
      </c>
      <c r="F908" s="137" t="n">
        <v>45688</v>
      </c>
      <c r="G908" t="n">
        <v>1</v>
      </c>
      <c r="H908" t="inlineStr">
        <is>
          <t>22</t>
        </is>
      </c>
      <c r="I908" t="n">
        <v>1.3</v>
      </c>
      <c r="J908" t="n">
        <v>22</v>
      </c>
      <c r="K908" t="inlineStr">
        <is>
          <t>1.0%</t>
        </is>
      </c>
      <c r="L908" t="inlineStr">
        <is>
          <t>22.0%</t>
        </is>
      </c>
      <c r="M908" t="n">
        <v>2025</v>
      </c>
      <c r="N908" t="inlineStr">
        <is>
          <t>Enero</t>
        </is>
      </c>
      <c r="O908" t="inlineStr">
        <is>
          <t>2025-1</t>
        </is>
      </c>
      <c r="P908" t="n">
        <v>2</v>
      </c>
      <c r="Q908" t="n">
        <v>2</v>
      </c>
      <c r="R908" t="n">
        <v>0</v>
      </c>
      <c r="S908" t="inlineStr">
        <is>
          <t>Sostenibilidad</t>
        </is>
      </c>
      <c r="T908" t="inlineStr">
        <is>
          <t>225-2025-01-31</t>
        </is>
      </c>
      <c r="U908" t="n">
        <v>31</v>
      </c>
    </row>
    <row r="909">
      <c r="A909" t="inlineStr">
        <is>
          <t>225</t>
        </is>
      </c>
      <c r="B909" t="inlineStr">
        <is>
          <t>Acciones para el Cuidado y Mantenimiento de las Especies de Flora y el Suelo de las Áreas Naturales</t>
        </is>
      </c>
      <c r="C909" t="inlineStr">
        <is>
          <t>GESTIÓN AMBIENTAL</t>
        </is>
      </c>
      <c r="D909" t="inlineStr">
        <is>
          <t>Mensual</t>
        </is>
      </c>
      <c r="E909" t="inlineStr">
        <is>
          <t>Positivo</t>
        </is>
      </c>
      <c r="F909" s="137" t="n">
        <v>45716</v>
      </c>
      <c r="G909" t="n">
        <v>1</v>
      </c>
      <c r="H909" t="inlineStr">
        <is>
          <t>20</t>
        </is>
      </c>
      <c r="I909" t="n">
        <v>1.3</v>
      </c>
      <c r="J909" t="n">
        <v>20</v>
      </c>
      <c r="K909" t="inlineStr">
        <is>
          <t>1.0%</t>
        </is>
      </c>
      <c r="L909" t="inlineStr">
        <is>
          <t>20.0%</t>
        </is>
      </c>
      <c r="M909" t="n">
        <v>2025</v>
      </c>
      <c r="N909" t="inlineStr">
        <is>
          <t>Febrero</t>
        </is>
      </c>
      <c r="O909" t="inlineStr">
        <is>
          <t>2025-1</t>
        </is>
      </c>
      <c r="P909" t="n">
        <v>2</v>
      </c>
      <c r="Q909" t="n">
        <v>2</v>
      </c>
      <c r="R909" t="n">
        <v>0</v>
      </c>
      <c r="S909" t="inlineStr">
        <is>
          <t>Sostenibilidad</t>
        </is>
      </c>
      <c r="T909" t="inlineStr">
        <is>
          <t>225-2025-02-28</t>
        </is>
      </c>
      <c r="U909" t="n">
        <v>28</v>
      </c>
    </row>
    <row r="910">
      <c r="A910" t="inlineStr">
        <is>
          <t>225</t>
        </is>
      </c>
      <c r="B910" t="inlineStr">
        <is>
          <t>Acciones para el Cuidado y Mantenimiento de las Especies de Flora y el Suelo de las Áreas Naturales</t>
        </is>
      </c>
      <c r="C910" t="inlineStr">
        <is>
          <t>GESTIÓN AMBIENTAL</t>
        </is>
      </c>
      <c r="D910" t="inlineStr">
        <is>
          <t>Mensual</t>
        </is>
      </c>
      <c r="E910" t="inlineStr">
        <is>
          <t>Positivo</t>
        </is>
      </c>
      <c r="F910" s="137" t="n">
        <v>45747</v>
      </c>
      <c r="G910" t="n">
        <v>1</v>
      </c>
      <c r="H910" t="inlineStr">
        <is>
          <t>21</t>
        </is>
      </c>
      <c r="I910" t="n">
        <v>1.3</v>
      </c>
      <c r="J910" t="n">
        <v>21</v>
      </c>
      <c r="K910" t="inlineStr">
        <is>
          <t>1.0%</t>
        </is>
      </c>
      <c r="L910" t="inlineStr">
        <is>
          <t>21.0%</t>
        </is>
      </c>
      <c r="M910" t="n">
        <v>2025</v>
      </c>
      <c r="N910" t="inlineStr">
        <is>
          <t>Marzo</t>
        </is>
      </c>
      <c r="O910" t="inlineStr">
        <is>
          <t>2025-1</t>
        </is>
      </c>
      <c r="P910" t="n">
        <v>2</v>
      </c>
      <c r="Q910" t="n">
        <v>2</v>
      </c>
      <c r="R910" t="n">
        <v>0</v>
      </c>
      <c r="S910" t="inlineStr">
        <is>
          <t>Sostenibilidad</t>
        </is>
      </c>
      <c r="T910" t="inlineStr">
        <is>
          <t>225-2025-03-31</t>
        </is>
      </c>
      <c r="U910" t="n">
        <v>31</v>
      </c>
    </row>
    <row r="911">
      <c r="A911" t="inlineStr">
        <is>
          <t>225</t>
        </is>
      </c>
      <c r="B911" t="inlineStr">
        <is>
          <t>Acciones para el Cuidado y Mantenimiento de las Especies de Flora y el Suelo de las Áreas Naturales</t>
        </is>
      </c>
      <c r="C911" t="inlineStr">
        <is>
          <t>GESTIÓN AMBIENTAL</t>
        </is>
      </c>
      <c r="D911" t="inlineStr">
        <is>
          <t>Mensual</t>
        </is>
      </c>
      <c r="E911" t="inlineStr">
        <is>
          <t>Positivo</t>
        </is>
      </c>
      <c r="F911" s="137" t="n">
        <v>45777</v>
      </c>
      <c r="G911" t="n">
        <v>1</v>
      </c>
      <c r="H911" t="inlineStr">
        <is>
          <t>26</t>
        </is>
      </c>
      <c r="I911" t="n">
        <v>1.3</v>
      </c>
      <c r="J911" t="n">
        <v>26</v>
      </c>
      <c r="K911" t="inlineStr">
        <is>
          <t>1.0%</t>
        </is>
      </c>
      <c r="L911" t="inlineStr">
        <is>
          <t>26.0%</t>
        </is>
      </c>
      <c r="M911" t="n">
        <v>2025</v>
      </c>
      <c r="N911" t="inlineStr">
        <is>
          <t>Abril</t>
        </is>
      </c>
      <c r="O911" t="inlineStr">
        <is>
          <t>2025-1</t>
        </is>
      </c>
      <c r="P911" t="n">
        <v>2</v>
      </c>
      <c r="Q911" t="n">
        <v>2</v>
      </c>
      <c r="R911" t="n">
        <v>0</v>
      </c>
      <c r="S911" t="inlineStr">
        <is>
          <t>Sostenibilidad</t>
        </is>
      </c>
      <c r="T911" t="inlineStr">
        <is>
          <t>225-2025-04-30</t>
        </is>
      </c>
      <c r="U911" t="n">
        <v>30</v>
      </c>
    </row>
    <row r="912">
      <c r="A912" t="inlineStr">
        <is>
          <t>225</t>
        </is>
      </c>
      <c r="B912" t="inlineStr">
        <is>
          <t>Acciones para el Cuidado y Mantenimiento de las Especies de Flora y el Suelo de las Áreas Naturales</t>
        </is>
      </c>
      <c r="C912" t="inlineStr">
        <is>
          <t>GESTIÓN AMBIENTAL</t>
        </is>
      </c>
      <c r="D912" t="inlineStr">
        <is>
          <t>Mensual</t>
        </is>
      </c>
      <c r="E912" t="inlineStr">
        <is>
          <t>Positivo</t>
        </is>
      </c>
      <c r="F912" s="137" t="n">
        <v>45808</v>
      </c>
      <c r="G912" t="n">
        <v>1</v>
      </c>
      <c r="H912" t="inlineStr">
        <is>
          <t>28</t>
        </is>
      </c>
      <c r="I912" t="n">
        <v>1.3</v>
      </c>
      <c r="J912" t="n">
        <v>28</v>
      </c>
      <c r="K912" t="inlineStr">
        <is>
          <t>1.0%</t>
        </is>
      </c>
      <c r="L912" t="inlineStr">
        <is>
          <t>28.0%</t>
        </is>
      </c>
      <c r="M912" t="n">
        <v>2025</v>
      </c>
      <c r="N912" t="inlineStr">
        <is>
          <t>Mayo</t>
        </is>
      </c>
      <c r="O912" t="inlineStr">
        <is>
          <t>2025-1</t>
        </is>
      </c>
      <c r="P912" t="n">
        <v>2</v>
      </c>
      <c r="Q912" t="n">
        <v>2</v>
      </c>
      <c r="R912" t="n">
        <v>0</v>
      </c>
      <c r="S912" t="inlineStr">
        <is>
          <t>Sostenibilidad</t>
        </is>
      </c>
      <c r="T912" t="inlineStr">
        <is>
          <t>225-2025-05-31</t>
        </is>
      </c>
      <c r="U912" t="n">
        <v>31</v>
      </c>
    </row>
    <row r="913">
      <c r="A913" t="inlineStr">
        <is>
          <t>225</t>
        </is>
      </c>
      <c r="B913" t="inlineStr">
        <is>
          <t>Acciones para el Cuidado y Mantenimiento de las Especies de Flora y el Suelo de las Áreas Naturales</t>
        </is>
      </c>
      <c r="C913" t="inlineStr">
        <is>
          <t>GESTIÓN AMBIENTAL</t>
        </is>
      </c>
      <c r="D913" t="inlineStr">
        <is>
          <t>Mensual</t>
        </is>
      </c>
      <c r="E913" t="inlineStr">
        <is>
          <t>Positivo</t>
        </is>
      </c>
      <c r="F913" s="137" t="n">
        <v>45838</v>
      </c>
      <c r="G913" t="n">
        <v>1</v>
      </c>
      <c r="H913" t="inlineStr">
        <is>
          <t>26</t>
        </is>
      </c>
      <c r="I913" t="n">
        <v>1.3</v>
      </c>
      <c r="J913" t="n">
        <v>26</v>
      </c>
      <c r="K913" t="inlineStr">
        <is>
          <t>1.0%</t>
        </is>
      </c>
      <c r="L913" t="inlineStr">
        <is>
          <t>26.0%</t>
        </is>
      </c>
      <c r="M913" t="n">
        <v>2025</v>
      </c>
      <c r="N913" t="inlineStr">
        <is>
          <t>Junio</t>
        </is>
      </c>
      <c r="O913" t="inlineStr">
        <is>
          <t>2025-1</t>
        </is>
      </c>
      <c r="P913" t="n">
        <v>2</v>
      </c>
      <c r="Q913" t="n">
        <v>2</v>
      </c>
      <c r="R913" t="n">
        <v>0</v>
      </c>
      <c r="S913" t="inlineStr">
        <is>
          <t>Sostenibilidad</t>
        </is>
      </c>
      <c r="T913" t="inlineStr">
        <is>
          <t>225-2025-06-30</t>
        </is>
      </c>
      <c r="U913" t="n">
        <v>30</v>
      </c>
    </row>
    <row r="914">
      <c r="A914" t="inlineStr">
        <is>
          <t>225</t>
        </is>
      </c>
      <c r="B914" t="inlineStr">
        <is>
          <t>Acciones para el Cuidado y Mantenimiento de las Especies de Flora y el Suelo de las Áreas Naturales</t>
        </is>
      </c>
      <c r="C914" t="inlineStr">
        <is>
          <t>GESTIÓN AMBIENTAL</t>
        </is>
      </c>
      <c r="D914" t="inlineStr">
        <is>
          <t>Mensual</t>
        </is>
      </c>
      <c r="E914" t="inlineStr">
        <is>
          <t>Positivo</t>
        </is>
      </c>
      <c r="F914" s="137" t="n">
        <v>45869</v>
      </c>
      <c r="G914" t="n">
        <v>1</v>
      </c>
      <c r="H914" t="inlineStr">
        <is>
          <t>18</t>
        </is>
      </c>
      <c r="I914" t="n">
        <v>1.3</v>
      </c>
      <c r="J914" t="n">
        <v>18</v>
      </c>
      <c r="K914" t="inlineStr">
        <is>
          <t>1.0%</t>
        </is>
      </c>
      <c r="L914" t="inlineStr">
        <is>
          <t>18.0%</t>
        </is>
      </c>
      <c r="M914" t="n">
        <v>2025</v>
      </c>
      <c r="N914" t="inlineStr">
        <is>
          <t>Julio</t>
        </is>
      </c>
      <c r="O914" t="inlineStr">
        <is>
          <t>2025-2</t>
        </is>
      </c>
      <c r="P914" t="n">
        <v>2</v>
      </c>
      <c r="Q914" t="n">
        <v>2</v>
      </c>
      <c r="R914" t="n">
        <v>0</v>
      </c>
      <c r="S914" t="inlineStr">
        <is>
          <t>Sostenibilidad</t>
        </is>
      </c>
      <c r="T914" t="inlineStr">
        <is>
          <t>225-2025-07-31</t>
        </is>
      </c>
      <c r="U914" t="n">
        <v>31</v>
      </c>
    </row>
    <row r="915">
      <c r="A915" t="inlineStr">
        <is>
          <t>225</t>
        </is>
      </c>
      <c r="B915" t="inlineStr">
        <is>
          <t>Acciones para el Cuidado y Mantenimiento de las Especies de Flora y el Suelo de las Áreas Naturales</t>
        </is>
      </c>
      <c r="C915" t="inlineStr">
        <is>
          <t>GESTIÓN AMBIENTAL</t>
        </is>
      </c>
      <c r="D915" t="inlineStr">
        <is>
          <t>Mensual</t>
        </is>
      </c>
      <c r="E915" t="inlineStr">
        <is>
          <t>Positivo</t>
        </is>
      </c>
      <c r="F915" s="137" t="n">
        <v>45900</v>
      </c>
      <c r="G915" t="n">
        <v>1</v>
      </c>
      <c r="H915" t="inlineStr">
        <is>
          <t>17</t>
        </is>
      </c>
      <c r="I915" t="n">
        <v>1.3</v>
      </c>
      <c r="J915" t="n">
        <v>17</v>
      </c>
      <c r="K915" t="inlineStr">
        <is>
          <t>1.0%</t>
        </is>
      </c>
      <c r="L915" t="inlineStr">
        <is>
          <t>17.0%</t>
        </is>
      </c>
      <c r="M915" t="n">
        <v>2025</v>
      </c>
      <c r="N915" t="inlineStr">
        <is>
          <t>Agosto</t>
        </is>
      </c>
      <c r="O915" t="inlineStr">
        <is>
          <t>2025-2</t>
        </is>
      </c>
      <c r="P915" t="n">
        <v>2</v>
      </c>
      <c r="Q915" t="n">
        <v>2</v>
      </c>
      <c r="R915" t="n">
        <v>0</v>
      </c>
      <c r="S915" t="inlineStr">
        <is>
          <t>Sostenibilidad</t>
        </is>
      </c>
      <c r="T915" t="inlineStr">
        <is>
          <t>225-2025-08-31</t>
        </is>
      </c>
      <c r="U915" t="n">
        <v>31</v>
      </c>
    </row>
    <row r="916">
      <c r="A916" t="inlineStr">
        <is>
          <t>225</t>
        </is>
      </c>
      <c r="B916" t="inlineStr">
        <is>
          <t>Acciones para el Cuidado y Mantenimiento de las Especies de Flora y el Suelo de las Áreas Naturales</t>
        </is>
      </c>
      <c r="C916" t="inlineStr">
        <is>
          <t>GESTIÓN AMBIENTAL</t>
        </is>
      </c>
      <c r="D916" t="inlineStr">
        <is>
          <t>Mensual</t>
        </is>
      </c>
      <c r="E916" t="inlineStr">
        <is>
          <t>Positivo</t>
        </is>
      </c>
      <c r="F916" s="137" t="n">
        <v>45991</v>
      </c>
      <c r="G916" t="n">
        <v>1</v>
      </c>
      <c r="I916" t="n">
        <v>0</v>
      </c>
      <c r="J916" t="n">
        <v>0</v>
      </c>
      <c r="K916" t="inlineStr">
        <is>
          <t>1.0%</t>
        </is>
      </c>
      <c r="M916" t="n">
        <v>2025</v>
      </c>
      <c r="N916" t="inlineStr">
        <is>
          <t>Noviembre</t>
        </is>
      </c>
      <c r="O916" t="inlineStr">
        <is>
          <t>2025-2</t>
        </is>
      </c>
      <c r="P916" t="n">
        <v>2</v>
      </c>
      <c r="Q916" t="n">
        <v>2</v>
      </c>
      <c r="R916" t="n">
        <v>0</v>
      </c>
      <c r="S916" t="inlineStr">
        <is>
          <t>Sostenibilidad</t>
        </is>
      </c>
      <c r="T916" t="inlineStr">
        <is>
          <t>225-2025-11-30</t>
        </is>
      </c>
      <c r="U916" t="n">
        <v>30</v>
      </c>
    </row>
    <row r="917">
      <c r="A917" t="inlineStr">
        <is>
          <t>225</t>
        </is>
      </c>
      <c r="B917" t="inlineStr">
        <is>
          <t>Acciones para el Cuidado y Mantenimiento de las Especies de Flora y el Suelo de las Áreas Naturales</t>
        </is>
      </c>
      <c r="C917" t="inlineStr">
        <is>
          <t>GESTIÓN AMBIENTAL</t>
        </is>
      </c>
      <c r="D917" t="inlineStr">
        <is>
          <t>Mensual</t>
        </is>
      </c>
      <c r="E917" t="inlineStr">
        <is>
          <t>Positivo</t>
        </is>
      </c>
      <c r="F917" s="137" t="n">
        <v>46022</v>
      </c>
      <c r="G917" t="n">
        <v>1</v>
      </c>
      <c r="I917" t="n">
        <v>0</v>
      </c>
      <c r="J917" t="n">
        <v>0</v>
      </c>
      <c r="K917" t="inlineStr">
        <is>
          <t>1.0%</t>
        </is>
      </c>
      <c r="M917" t="n">
        <v>2025</v>
      </c>
      <c r="N917" t="inlineStr">
        <is>
          <t>Diciembre</t>
        </is>
      </c>
      <c r="O917" t="inlineStr">
        <is>
          <t>2025-2</t>
        </is>
      </c>
      <c r="P917" t="n">
        <v>2</v>
      </c>
      <c r="Q917" t="n">
        <v>2</v>
      </c>
      <c r="R917" t="n">
        <v>0</v>
      </c>
      <c r="S917" t="inlineStr">
        <is>
          <t>Sostenibilidad</t>
        </is>
      </c>
      <c r="T917" t="inlineStr">
        <is>
          <t>225-2025-12-31</t>
        </is>
      </c>
      <c r="U917" t="n">
        <v>31</v>
      </c>
    </row>
    <row r="918">
      <c r="A918" t="inlineStr">
        <is>
          <t>225</t>
        </is>
      </c>
      <c r="B918" t="inlineStr">
        <is>
          <t>Acciones para el Cuidado y Mantenimiento de las Especies de Flora y el Suelo de las Áreas Naturales</t>
        </is>
      </c>
      <c r="C918" t="inlineStr">
        <is>
          <t>GESTIÓN AMBIENTAL</t>
        </is>
      </c>
      <c r="D918" t="inlineStr">
        <is>
          <t>Mensual</t>
        </is>
      </c>
      <c r="E918" t="inlineStr">
        <is>
          <t>Positivo</t>
        </is>
      </c>
      <c r="F918" s="137" t="n">
        <v>46053</v>
      </c>
      <c r="G918" t="n">
        <v>1</v>
      </c>
      <c r="I918" t="n">
        <v>0</v>
      </c>
      <c r="J918" t="n">
        <v>0</v>
      </c>
      <c r="K918" t="inlineStr">
        <is>
          <t>1.0%</t>
        </is>
      </c>
      <c r="M918" t="n">
        <v>2026</v>
      </c>
      <c r="N918" t="inlineStr">
        <is>
          <t>Enero</t>
        </is>
      </c>
      <c r="O918" t="inlineStr">
        <is>
          <t>2026-1</t>
        </is>
      </c>
      <c r="P918" t="n">
        <v>2</v>
      </c>
      <c r="Q918" t="n">
        <v>2</v>
      </c>
      <c r="R918" t="n">
        <v>0</v>
      </c>
      <c r="S918" t="inlineStr">
        <is>
          <t>Sostenibilidad</t>
        </is>
      </c>
      <c r="T918" t="inlineStr">
        <is>
          <t>225-2026-01-31</t>
        </is>
      </c>
      <c r="U918" t="n">
        <v>31</v>
      </c>
    </row>
    <row r="919">
      <c r="A919" t="inlineStr">
        <is>
          <t>226</t>
        </is>
      </c>
      <c r="B919" t="inlineStr">
        <is>
          <t>Generación de Gases de Efecto Invernadero</t>
        </is>
      </c>
      <c r="C919" t="inlineStr">
        <is>
          <t>GESTIÓN AMBIENTAL</t>
        </is>
      </c>
      <c r="D919" t="inlineStr">
        <is>
          <t>Anual</t>
        </is>
      </c>
      <c r="E919" t="inlineStr">
        <is>
          <t>Positivo</t>
        </is>
      </c>
      <c r="F919" s="137" t="n">
        <v>44926</v>
      </c>
      <c r="H919" t="n">
        <v>476.49</v>
      </c>
      <c r="K919" t="inlineStr">
        <is>
          <t>ENT</t>
        </is>
      </c>
      <c r="L919" t="inlineStr">
        <is>
          <t>ENT</t>
        </is>
      </c>
      <c r="M919" t="n">
        <v>2022</v>
      </c>
      <c r="N919" t="inlineStr">
        <is>
          <t>Diciembre</t>
        </is>
      </c>
      <c r="O919" t="inlineStr">
        <is>
          <t>2022-2</t>
        </is>
      </c>
      <c r="P919" t="n">
        <v>0</v>
      </c>
      <c r="Q919" t="n">
        <v>0</v>
      </c>
      <c r="R919" t="n">
        <v>0</v>
      </c>
      <c r="S919" t="inlineStr">
        <is>
          <t>Sostenibilidad</t>
        </is>
      </c>
      <c r="T919" t="inlineStr">
        <is>
          <t>226-2022-12-31</t>
        </is>
      </c>
      <c r="U919" t="n">
        <v>1</v>
      </c>
    </row>
    <row r="920">
      <c r="A920" t="inlineStr">
        <is>
          <t>226</t>
        </is>
      </c>
      <c r="B920" t="inlineStr">
        <is>
          <t>Generación de Gases de Efecto Invernadero</t>
        </is>
      </c>
      <c r="C920" t="inlineStr">
        <is>
          <t>GESTIÓN AMBIENTAL</t>
        </is>
      </c>
      <c r="D920" t="inlineStr">
        <is>
          <t>Anual</t>
        </is>
      </c>
      <c r="E920" t="inlineStr">
        <is>
          <t>Positivo</t>
        </is>
      </c>
      <c r="F920" s="137" t="n">
        <v>45291</v>
      </c>
      <c r="K920" t="inlineStr">
        <is>
          <t>ENT</t>
        </is>
      </c>
      <c r="L920" t="inlineStr">
        <is>
          <t>ENT</t>
        </is>
      </c>
      <c r="M920" t="n">
        <v>2023</v>
      </c>
      <c r="N920" t="inlineStr">
        <is>
          <t>Diciembre</t>
        </is>
      </c>
      <c r="O920" t="inlineStr">
        <is>
          <t>2023-2</t>
        </is>
      </c>
      <c r="P920" t="n">
        <v>0</v>
      </c>
      <c r="Q920" t="n">
        <v>0</v>
      </c>
      <c r="R920" t="n">
        <v>0</v>
      </c>
      <c r="S920" t="inlineStr">
        <is>
          <t>Sostenibilidad</t>
        </is>
      </c>
      <c r="T920" t="inlineStr">
        <is>
          <t>226-2023-12-31</t>
        </is>
      </c>
      <c r="U920" t="n">
        <v>1</v>
      </c>
    </row>
    <row r="921">
      <c r="A921" t="inlineStr">
        <is>
          <t>226</t>
        </is>
      </c>
      <c r="B921" t="inlineStr">
        <is>
          <t>Generación de Gases de Efecto Invernadero</t>
        </is>
      </c>
      <c r="C921" t="inlineStr">
        <is>
          <t>GESTIÓN AMBIENTAL</t>
        </is>
      </c>
      <c r="D921" t="inlineStr">
        <is>
          <t>Anual</t>
        </is>
      </c>
      <c r="E921" t="inlineStr">
        <is>
          <t>Positivo</t>
        </is>
      </c>
      <c r="F921" s="137" t="n">
        <v>45657</v>
      </c>
      <c r="K921" t="inlineStr">
        <is>
          <t>ENT</t>
        </is>
      </c>
      <c r="L921" t="inlineStr">
        <is>
          <t>ENT</t>
        </is>
      </c>
      <c r="M921" t="n">
        <v>2024</v>
      </c>
      <c r="N921" t="inlineStr">
        <is>
          <t>Diciembre</t>
        </is>
      </c>
      <c r="O921" t="inlineStr">
        <is>
          <t>2024-2</t>
        </is>
      </c>
      <c r="P921" t="n">
        <v>0</v>
      </c>
      <c r="Q921" t="n">
        <v>0</v>
      </c>
      <c r="R921" t="n">
        <v>0</v>
      </c>
      <c r="S921" t="inlineStr">
        <is>
          <t>Sostenibilidad</t>
        </is>
      </c>
      <c r="T921" t="inlineStr">
        <is>
          <t>226-2024-12-31</t>
        </is>
      </c>
      <c r="U921" t="n">
        <v>1</v>
      </c>
    </row>
    <row r="922">
      <c r="A922" t="inlineStr">
        <is>
          <t>226</t>
        </is>
      </c>
      <c r="B922" t="inlineStr">
        <is>
          <t>Generación de Gases de Efecto Invernadero</t>
        </is>
      </c>
      <c r="C922" t="inlineStr">
        <is>
          <t>GESTIÓN AMBIENTAL</t>
        </is>
      </c>
      <c r="D922" t="inlineStr">
        <is>
          <t>Anual</t>
        </is>
      </c>
      <c r="E922" t="inlineStr">
        <is>
          <t>Positivo</t>
        </is>
      </c>
      <c r="F922" s="137" t="n">
        <v>46022</v>
      </c>
      <c r="G922" t="n">
        <v>2</v>
      </c>
      <c r="I922" t="n">
        <v>0</v>
      </c>
      <c r="J922" t="n">
        <v>0</v>
      </c>
      <c r="K922" t="inlineStr">
        <is>
          <t>2.0%</t>
        </is>
      </c>
      <c r="M922" t="n">
        <v>2025</v>
      </c>
      <c r="N922" t="inlineStr">
        <is>
          <t>Diciembre</t>
        </is>
      </c>
      <c r="O922" t="inlineStr">
        <is>
          <t>2025-2</t>
        </is>
      </c>
      <c r="P922" t="n">
        <v>2</v>
      </c>
      <c r="Q922" t="n">
        <v>2</v>
      </c>
      <c r="R922" t="n">
        <v>0</v>
      </c>
      <c r="S922" t="inlineStr">
        <is>
          <t>Sostenibilidad</t>
        </is>
      </c>
      <c r="T922" t="inlineStr">
        <is>
          <t>226-2025-12-31</t>
        </is>
      </c>
      <c r="U922" t="n">
        <v>31</v>
      </c>
    </row>
    <row r="923">
      <c r="A923" t="inlineStr">
        <is>
          <t>227</t>
        </is>
      </c>
      <c r="B923" t="inlineStr">
        <is>
          <t>Generación de  Gases de Efecto Invernadero per Cápita</t>
        </is>
      </c>
      <c r="C923" t="inlineStr">
        <is>
          <t>GESTIÓN AMBIENTAL</t>
        </is>
      </c>
      <c r="D923" t="inlineStr">
        <is>
          <t>Anual</t>
        </is>
      </c>
      <c r="E923" t="inlineStr">
        <is>
          <t>Negativo</t>
        </is>
      </c>
      <c r="F923" s="137" t="n">
        <v>44926</v>
      </c>
      <c r="G923" t="n">
        <v>0.3</v>
      </c>
      <c r="H923" t="n">
        <v>0.1</v>
      </c>
      <c r="I923" t="n">
        <v>1</v>
      </c>
      <c r="J923" t="n">
        <v>1</v>
      </c>
      <c r="K923" t="inlineStr">
        <is>
          <t>ENT</t>
        </is>
      </c>
      <c r="L923" t="inlineStr">
        <is>
          <t>ENT</t>
        </is>
      </c>
      <c r="M923" t="n">
        <v>2022</v>
      </c>
      <c r="N923" t="inlineStr">
        <is>
          <t>Diciembre</t>
        </is>
      </c>
      <c r="O923" t="inlineStr">
        <is>
          <t>2022-2</t>
        </is>
      </c>
      <c r="P923" t="n">
        <v>0</v>
      </c>
      <c r="Q923" t="n">
        <v>0</v>
      </c>
      <c r="R923" t="n">
        <v>0</v>
      </c>
      <c r="S923" t="inlineStr">
        <is>
          <t>Sostenibilidad</t>
        </is>
      </c>
      <c r="T923" t="inlineStr">
        <is>
          <t>227-2022-12-31</t>
        </is>
      </c>
      <c r="U923" t="n">
        <v>1</v>
      </c>
    </row>
    <row r="924">
      <c r="A924" t="inlineStr">
        <is>
          <t>227</t>
        </is>
      </c>
      <c r="B924" t="inlineStr">
        <is>
          <t>Generación de  Gases de Efecto Invernadero per Cápita</t>
        </is>
      </c>
      <c r="C924" t="inlineStr">
        <is>
          <t>GESTIÓN AMBIENTAL</t>
        </is>
      </c>
      <c r="D924" t="inlineStr">
        <is>
          <t>Anual</t>
        </is>
      </c>
      <c r="E924" t="inlineStr">
        <is>
          <t>Negativo</t>
        </is>
      </c>
      <c r="F924" s="137" t="n">
        <v>45291</v>
      </c>
      <c r="K924" t="inlineStr">
        <is>
          <t>ENT</t>
        </is>
      </c>
      <c r="L924" t="inlineStr">
        <is>
          <t>ENT</t>
        </is>
      </c>
      <c r="M924" t="n">
        <v>2023</v>
      </c>
      <c r="N924" t="inlineStr">
        <is>
          <t>Diciembre</t>
        </is>
      </c>
      <c r="O924" t="inlineStr">
        <is>
          <t>2023-2</t>
        </is>
      </c>
      <c r="P924" t="n">
        <v>0</v>
      </c>
      <c r="Q924" t="n">
        <v>0</v>
      </c>
      <c r="R924" t="n">
        <v>0</v>
      </c>
      <c r="S924" t="inlineStr">
        <is>
          <t>Sostenibilidad</t>
        </is>
      </c>
      <c r="T924" t="inlineStr">
        <is>
          <t>227-2023-12-31</t>
        </is>
      </c>
      <c r="U924" t="n">
        <v>1</v>
      </c>
    </row>
    <row r="925">
      <c r="A925" t="inlineStr">
        <is>
          <t>227</t>
        </is>
      </c>
      <c r="B925" t="inlineStr">
        <is>
          <t>Generación de  Gases de Efecto Invernadero per Cápita</t>
        </is>
      </c>
      <c r="C925" t="inlineStr">
        <is>
          <t>GESTIÓN AMBIENTAL</t>
        </is>
      </c>
      <c r="D925" t="inlineStr">
        <is>
          <t>Anual</t>
        </is>
      </c>
      <c r="E925" t="inlineStr">
        <is>
          <t>Negativo</t>
        </is>
      </c>
      <c r="F925" s="137" t="n">
        <v>45657</v>
      </c>
      <c r="G925" t="n">
        <v>0.3</v>
      </c>
      <c r="H925" t="n">
        <v>0</v>
      </c>
      <c r="I925" t="n">
        <v>0</v>
      </c>
      <c r="J925" t="n">
        <v>0</v>
      </c>
      <c r="M925" t="n">
        <v>2024</v>
      </c>
      <c r="N925" t="inlineStr">
        <is>
          <t>Diciembre</t>
        </is>
      </c>
      <c r="O925" t="inlineStr">
        <is>
          <t>2024-2</t>
        </is>
      </c>
      <c r="P925" t="n">
        <v>0</v>
      </c>
      <c r="Q925" t="n">
        <v>0</v>
      </c>
      <c r="R925" t="n">
        <v>0</v>
      </c>
      <c r="S925" t="inlineStr">
        <is>
          <t>Sostenibilidad</t>
        </is>
      </c>
      <c r="T925" t="inlineStr">
        <is>
          <t>227-2024-12-31</t>
        </is>
      </c>
      <c r="U925" t="n">
        <v>1</v>
      </c>
    </row>
    <row r="926">
      <c r="A926" t="inlineStr">
        <is>
          <t>227</t>
        </is>
      </c>
      <c r="B926" t="inlineStr">
        <is>
          <t>Generación de Gases de Efecto Invernadero per Cápita</t>
        </is>
      </c>
      <c r="C926" t="inlineStr">
        <is>
          <t>GESTIÓN AMBIENTAL</t>
        </is>
      </c>
      <c r="D926" t="inlineStr">
        <is>
          <t>Anual</t>
        </is>
      </c>
      <c r="E926" t="inlineStr">
        <is>
          <t>Negativo</t>
        </is>
      </c>
      <c r="F926" s="137" t="n">
        <v>46022</v>
      </c>
      <c r="G926" t="n">
        <v>0.3</v>
      </c>
      <c r="I926" t="n">
        <v>0</v>
      </c>
      <c r="J926" t="n">
        <v>0</v>
      </c>
      <c r="K926" t="inlineStr">
        <is>
          <t>0.3%</t>
        </is>
      </c>
      <c r="M926" t="n">
        <v>2025</v>
      </c>
      <c r="N926" t="inlineStr">
        <is>
          <t>Diciembre</t>
        </is>
      </c>
      <c r="O926" t="inlineStr">
        <is>
          <t>2025-2</t>
        </is>
      </c>
      <c r="P926" t="n">
        <v>2</v>
      </c>
      <c r="Q926" t="n">
        <v>2</v>
      </c>
      <c r="R926" t="n">
        <v>0</v>
      </c>
      <c r="S926" t="inlineStr">
        <is>
          <t>Sostenibilidad</t>
        </is>
      </c>
      <c r="T926" t="inlineStr">
        <is>
          <t>227-2025-12-31</t>
        </is>
      </c>
      <c r="U926" t="n">
        <v>31</v>
      </c>
    </row>
    <row r="927">
      <c r="A927" t="inlineStr">
        <is>
          <t>228</t>
        </is>
      </c>
      <c r="B927" t="inlineStr">
        <is>
          <t>Compensación de Gases de Efecto Invernadero</t>
        </is>
      </c>
      <c r="C927" t="inlineStr">
        <is>
          <t>GESTIÓN AMBIENTAL</t>
        </is>
      </c>
      <c r="D927" t="inlineStr">
        <is>
          <t>Anual</t>
        </is>
      </c>
      <c r="E927" t="inlineStr">
        <is>
          <t>Positivo</t>
        </is>
      </c>
      <c r="F927" s="137" t="n">
        <v>44926</v>
      </c>
      <c r="G927" t="n">
        <v>170.99</v>
      </c>
      <c r="H927" t="n">
        <v>235</v>
      </c>
      <c r="I927" t="n">
        <v>1.3</v>
      </c>
      <c r="J927" t="n">
        <v>1.374349377156559</v>
      </c>
      <c r="K927" t="inlineStr">
        <is>
          <t>tCO2e</t>
        </is>
      </c>
      <c r="L927" t="inlineStr">
        <is>
          <t>tCO2e</t>
        </is>
      </c>
      <c r="M927" t="n">
        <v>2022</v>
      </c>
      <c r="N927" t="inlineStr">
        <is>
          <t>Diciembre</t>
        </is>
      </c>
      <c r="O927" t="inlineStr">
        <is>
          <t>2022-2</t>
        </is>
      </c>
      <c r="P927" t="n">
        <v>0</v>
      </c>
      <c r="Q927" t="n">
        <v>0</v>
      </c>
      <c r="R927" t="n">
        <v>1</v>
      </c>
      <c r="S927" t="inlineStr">
        <is>
          <t>Sostenibilidad</t>
        </is>
      </c>
      <c r="T927" t="inlineStr">
        <is>
          <t>228-2022-12-31</t>
        </is>
      </c>
      <c r="U927" t="n">
        <v>1</v>
      </c>
    </row>
    <row r="928">
      <c r="A928" t="inlineStr">
        <is>
          <t>228</t>
        </is>
      </c>
      <c r="B928" t="inlineStr">
        <is>
          <t>Compensación de Gases de Efecto Invernadero</t>
        </is>
      </c>
      <c r="C928" t="inlineStr">
        <is>
          <t>GESTIÓN AMBIENTAL</t>
        </is>
      </c>
      <c r="D928" t="inlineStr">
        <is>
          <t>Anual</t>
        </is>
      </c>
      <c r="E928" t="inlineStr">
        <is>
          <t>Positivo</t>
        </is>
      </c>
      <c r="F928" s="137" t="n">
        <v>45291</v>
      </c>
      <c r="G928" t="n">
        <v>476.48</v>
      </c>
      <c r="H928" t="n">
        <v>477</v>
      </c>
      <c r="I928" t="n">
        <v>1</v>
      </c>
      <c r="J928" t="n">
        <v>1.0011</v>
      </c>
      <c r="K928" t="inlineStr">
        <is>
          <t>tCO2e</t>
        </is>
      </c>
      <c r="L928" t="inlineStr">
        <is>
          <t>tCO2e</t>
        </is>
      </c>
      <c r="M928" t="n">
        <v>2023</v>
      </c>
      <c r="N928" t="inlineStr">
        <is>
          <t>Diciembre</t>
        </is>
      </c>
      <c r="O928" t="inlineStr">
        <is>
          <t>2023-2</t>
        </is>
      </c>
      <c r="P928" t="n">
        <v>1</v>
      </c>
      <c r="Q928" t="n">
        <v>1</v>
      </c>
      <c r="R928" t="n">
        <v>1</v>
      </c>
      <c r="S928" t="inlineStr">
        <is>
          <t>Sostenibilidad</t>
        </is>
      </c>
      <c r="T928" t="inlineStr">
        <is>
          <t>228-2023-12-31</t>
        </is>
      </c>
      <c r="U928" t="n">
        <v>1</v>
      </c>
    </row>
    <row r="929">
      <c r="A929" t="inlineStr">
        <is>
          <t>228</t>
        </is>
      </c>
      <c r="B929" t="inlineStr">
        <is>
          <t>Compensación de Gases de Efecto Invernadero</t>
        </is>
      </c>
      <c r="C929" t="inlineStr">
        <is>
          <t>GESTIÓN AMBIENTAL</t>
        </is>
      </c>
      <c r="D929" t="inlineStr">
        <is>
          <t>Anual</t>
        </is>
      </c>
      <c r="E929" t="inlineStr">
        <is>
          <t>Positivo</t>
        </is>
      </c>
      <c r="F929" s="137" t="n">
        <v>45657</v>
      </c>
      <c r="G929" t="n">
        <v>622.6899999999999</v>
      </c>
      <c r="H929" t="n">
        <v>622.6899999999999</v>
      </c>
      <c r="I929" t="n">
        <v>1</v>
      </c>
      <c r="J929" t="n">
        <v>1</v>
      </c>
      <c r="K929" t="inlineStr">
        <is>
          <t>tCO2e</t>
        </is>
      </c>
      <c r="L929" t="inlineStr">
        <is>
          <t>tCO2e</t>
        </is>
      </c>
      <c r="M929" t="n">
        <v>2024</v>
      </c>
      <c r="N929" t="inlineStr">
        <is>
          <t>Diciembre</t>
        </is>
      </c>
      <c r="O929" t="inlineStr">
        <is>
          <t>2024-2</t>
        </is>
      </c>
      <c r="P929" t="n">
        <v>1</v>
      </c>
      <c r="Q929" t="n">
        <v>1</v>
      </c>
      <c r="R929" t="n">
        <v>0</v>
      </c>
      <c r="S929" t="inlineStr">
        <is>
          <t>Sostenibilidad</t>
        </is>
      </c>
      <c r="T929" t="inlineStr">
        <is>
          <t>228-2024-12-31</t>
        </is>
      </c>
      <c r="U929" t="n">
        <v>1</v>
      </c>
    </row>
    <row r="930">
      <c r="A930" t="inlineStr">
        <is>
          <t>230</t>
        </is>
      </c>
      <c r="B930" t="inlineStr">
        <is>
          <t>Ejecución de Eventos de Formación en Materia Ambiental</t>
        </is>
      </c>
      <c r="C930" t="inlineStr">
        <is>
          <t>GESTIÓN AMBIENTAL</t>
        </is>
      </c>
      <c r="D930" t="inlineStr">
        <is>
          <t>Semestral</t>
        </is>
      </c>
      <c r="E930" t="inlineStr">
        <is>
          <t>Positivo</t>
        </is>
      </c>
      <c r="F930" s="137" t="n">
        <v>45107</v>
      </c>
      <c r="G930" t="n">
        <v>15</v>
      </c>
      <c r="H930" t="n">
        <v>15</v>
      </c>
      <c r="I930" t="n">
        <v>1</v>
      </c>
      <c r="J930" t="n">
        <v>1</v>
      </c>
      <c r="K930" t="inlineStr">
        <is>
          <t>%</t>
        </is>
      </c>
      <c r="L930" t="inlineStr">
        <is>
          <t>%</t>
        </is>
      </c>
      <c r="M930" t="n">
        <v>2023</v>
      </c>
      <c r="N930" t="inlineStr">
        <is>
          <t>Junio</t>
        </is>
      </c>
      <c r="O930" t="inlineStr">
        <is>
          <t>2023-1</t>
        </is>
      </c>
      <c r="P930" t="n">
        <v>0</v>
      </c>
      <c r="Q930" t="n">
        <v>0</v>
      </c>
      <c r="R930" t="n">
        <v>0</v>
      </c>
      <c r="S930" t="inlineStr">
        <is>
          <t>Sostenibilidad</t>
        </is>
      </c>
      <c r="T930" t="inlineStr">
        <is>
          <t>230-2023-06-30</t>
        </is>
      </c>
      <c r="U930" t="n">
        <v>1</v>
      </c>
    </row>
    <row r="931">
      <c r="A931" t="inlineStr">
        <is>
          <t>230</t>
        </is>
      </c>
      <c r="B931" t="inlineStr">
        <is>
          <t>Ejecución de Eventos de Formación en Materia Ambiental</t>
        </is>
      </c>
      <c r="C931" t="inlineStr">
        <is>
          <t>GESTIÓN AMBIENTAL</t>
        </is>
      </c>
      <c r="D931" t="inlineStr">
        <is>
          <t>Semestral</t>
        </is>
      </c>
      <c r="E931" t="inlineStr">
        <is>
          <t>Positivo</t>
        </is>
      </c>
      <c r="F931" s="137" t="n">
        <v>45291</v>
      </c>
      <c r="G931" t="n">
        <v>15</v>
      </c>
      <c r="I931" t="n">
        <v>0</v>
      </c>
      <c r="J931" t="n">
        <v>0</v>
      </c>
      <c r="K931" t="inlineStr">
        <is>
          <t>%</t>
        </is>
      </c>
      <c r="L931" t="inlineStr">
        <is>
          <t>%</t>
        </is>
      </c>
      <c r="M931" t="n">
        <v>2023</v>
      </c>
      <c r="N931" t="inlineStr">
        <is>
          <t>Diciembre</t>
        </is>
      </c>
      <c r="O931" t="inlineStr">
        <is>
          <t>2023-2</t>
        </is>
      </c>
      <c r="P931" t="n">
        <v>0</v>
      </c>
      <c r="Q931" t="n">
        <v>0</v>
      </c>
      <c r="R931" t="n">
        <v>0</v>
      </c>
      <c r="S931" t="inlineStr">
        <is>
          <t>Sostenibilidad</t>
        </is>
      </c>
      <c r="T931" t="inlineStr">
        <is>
          <t>230-2023-12-31</t>
        </is>
      </c>
      <c r="U931" t="n">
        <v>1</v>
      </c>
    </row>
    <row r="932">
      <c r="A932" t="inlineStr">
        <is>
          <t>230</t>
        </is>
      </c>
      <c r="B932" t="inlineStr">
        <is>
          <t>Ejecución de Eventos de Formación en Materia Ambiental</t>
        </is>
      </c>
      <c r="C932" t="inlineStr">
        <is>
          <t>GESTIÓN AMBIENTAL</t>
        </is>
      </c>
      <c r="D932" t="inlineStr">
        <is>
          <t>Semestral</t>
        </is>
      </c>
      <c r="E932" t="inlineStr">
        <is>
          <t>Positivo</t>
        </is>
      </c>
      <c r="F932" s="137" t="n">
        <v>45473</v>
      </c>
      <c r="G932" t="n">
        <v>90</v>
      </c>
      <c r="H932" t="n">
        <v>100</v>
      </c>
      <c r="I932" t="n">
        <v>1</v>
      </c>
      <c r="J932" t="n">
        <v>1.111111111111111</v>
      </c>
      <c r="K932" t="inlineStr">
        <is>
          <t>%</t>
        </is>
      </c>
      <c r="L932" t="inlineStr">
        <is>
          <t>%</t>
        </is>
      </c>
      <c r="M932" t="n">
        <v>2024</v>
      </c>
      <c r="N932" t="inlineStr">
        <is>
          <t>Junio</t>
        </is>
      </c>
      <c r="O932" t="inlineStr">
        <is>
          <t>2024-1</t>
        </is>
      </c>
      <c r="P932" t="n">
        <v>0</v>
      </c>
      <c r="Q932" t="n">
        <v>0</v>
      </c>
      <c r="R932" t="n">
        <v>0</v>
      </c>
      <c r="S932" t="inlineStr">
        <is>
          <t>Sostenibilidad</t>
        </is>
      </c>
      <c r="T932" t="inlineStr">
        <is>
          <t>230-2024-06-30</t>
        </is>
      </c>
      <c r="U932" t="n">
        <v>1</v>
      </c>
    </row>
    <row r="933">
      <c r="A933" t="inlineStr">
        <is>
          <t>230</t>
        </is>
      </c>
      <c r="B933" t="inlineStr">
        <is>
          <t>Ejecución de Eventos de Formación en Materia Ambiental</t>
        </is>
      </c>
      <c r="C933" t="inlineStr">
        <is>
          <t>GESTIÓN AMBIENTAL</t>
        </is>
      </c>
      <c r="D933" t="inlineStr">
        <is>
          <t>Semestral</t>
        </is>
      </c>
      <c r="E933" t="inlineStr">
        <is>
          <t>Positivo</t>
        </is>
      </c>
      <c r="F933" s="137" t="n">
        <v>45657</v>
      </c>
      <c r="G933" t="n">
        <v>90</v>
      </c>
      <c r="H933" t="n">
        <v>100</v>
      </c>
      <c r="I933" t="n">
        <v>1.111111111111111</v>
      </c>
      <c r="J933" t="n">
        <v>1.111111111111111</v>
      </c>
      <c r="K933" t="inlineStr">
        <is>
          <t>%</t>
        </is>
      </c>
      <c r="L933" t="inlineStr">
        <is>
          <t>%</t>
        </is>
      </c>
      <c r="M933" t="n">
        <v>2024</v>
      </c>
      <c r="N933" t="inlineStr">
        <is>
          <t>Diciembre</t>
        </is>
      </c>
      <c r="O933" t="inlineStr">
        <is>
          <t>2024-2</t>
        </is>
      </c>
      <c r="P933" t="n">
        <v>0</v>
      </c>
      <c r="Q933" t="n">
        <v>0</v>
      </c>
      <c r="R933" t="n">
        <v>0</v>
      </c>
      <c r="S933" t="inlineStr">
        <is>
          <t>Sostenibilidad</t>
        </is>
      </c>
      <c r="T933" t="inlineStr">
        <is>
          <t>230-2024-12-31</t>
        </is>
      </c>
      <c r="U933" t="n">
        <v>1</v>
      </c>
    </row>
    <row r="934">
      <c r="A934" t="inlineStr">
        <is>
          <t>230</t>
        </is>
      </c>
      <c r="B934" t="inlineStr">
        <is>
          <t>Ejecución de Eventos de Formación en Materia Ambiental</t>
        </is>
      </c>
      <c r="C934" t="inlineStr">
        <is>
          <t>GESTIÓN AMBIENTAL</t>
        </is>
      </c>
      <c r="D934" t="inlineStr">
        <is>
          <t>Semestral</t>
        </is>
      </c>
      <c r="E934" t="inlineStr">
        <is>
          <t>Positivo</t>
        </is>
      </c>
      <c r="F934" s="137" t="n">
        <v>45838</v>
      </c>
      <c r="G934" t="n">
        <v>90</v>
      </c>
      <c r="H934" t="inlineStr">
        <is>
          <t>100</t>
        </is>
      </c>
      <c r="I934" t="n">
        <v>1.111111111111111</v>
      </c>
      <c r="J934" t="n">
        <v>1.111111111111111</v>
      </c>
      <c r="K934" t="inlineStr">
        <is>
          <t>90.0%</t>
        </is>
      </c>
      <c r="L934" t="inlineStr">
        <is>
          <t>100.0%</t>
        </is>
      </c>
      <c r="M934" t="n">
        <v>2025</v>
      </c>
      <c r="N934" t="inlineStr">
        <is>
          <t>Junio</t>
        </is>
      </c>
      <c r="O934" t="inlineStr">
        <is>
          <t>2025-1</t>
        </is>
      </c>
      <c r="P934" t="n">
        <v>2</v>
      </c>
      <c r="Q934" t="n">
        <v>2</v>
      </c>
      <c r="R934" t="n">
        <v>0</v>
      </c>
      <c r="S934" t="inlineStr">
        <is>
          <t>Sostenibilidad</t>
        </is>
      </c>
      <c r="T934" t="inlineStr">
        <is>
          <t>230-2025-06-30</t>
        </is>
      </c>
      <c r="U934" t="n">
        <v>30</v>
      </c>
    </row>
    <row r="935">
      <c r="A935" t="inlineStr">
        <is>
          <t>231</t>
        </is>
      </c>
      <c r="B935" t="inlineStr">
        <is>
          <t>Asistencia Eventos de Formación en Materia Ambiental</t>
        </is>
      </c>
      <c r="C935" t="inlineStr">
        <is>
          <t>GESTIÓN AMBIENTAL</t>
        </is>
      </c>
      <c r="D935" t="inlineStr">
        <is>
          <t>Semestral</t>
        </is>
      </c>
      <c r="E935" t="inlineStr">
        <is>
          <t>Positivo</t>
        </is>
      </c>
      <c r="F935" s="137" t="n">
        <v>45107</v>
      </c>
      <c r="G935" t="n">
        <v>35</v>
      </c>
      <c r="H935" t="n">
        <v>38.2352941176471</v>
      </c>
      <c r="I935" t="n">
        <v>1.092436974789917</v>
      </c>
      <c r="J935" t="n">
        <v>1.092436974789917</v>
      </c>
      <c r="K935" t="inlineStr">
        <is>
          <t>%</t>
        </is>
      </c>
      <c r="L935" t="inlineStr">
        <is>
          <t>%</t>
        </is>
      </c>
      <c r="M935" t="n">
        <v>2023</v>
      </c>
      <c r="N935" t="inlineStr">
        <is>
          <t>Junio</t>
        </is>
      </c>
      <c r="O935" t="inlineStr">
        <is>
          <t>2023-1</t>
        </is>
      </c>
      <c r="P935" t="n">
        <v>0</v>
      </c>
      <c r="Q935" t="n">
        <v>0</v>
      </c>
      <c r="R935" t="n">
        <v>0</v>
      </c>
      <c r="S935" t="inlineStr">
        <is>
          <t>Sostenibilidad</t>
        </is>
      </c>
      <c r="T935" t="inlineStr">
        <is>
          <t>231-2023-06-30</t>
        </is>
      </c>
      <c r="U935" t="n">
        <v>1</v>
      </c>
    </row>
    <row r="936">
      <c r="A936" t="inlineStr">
        <is>
          <t>231</t>
        </is>
      </c>
      <c r="B936" t="inlineStr">
        <is>
          <t>Asistencia Eventos de Formación en Materia Ambiental</t>
        </is>
      </c>
      <c r="C936" t="inlineStr">
        <is>
          <t>GESTIÓN AMBIENTAL</t>
        </is>
      </c>
      <c r="D936" t="inlineStr">
        <is>
          <t>Semestral</t>
        </is>
      </c>
      <c r="E936" t="inlineStr">
        <is>
          <t>Positivo</t>
        </is>
      </c>
      <c r="F936" s="137" t="n">
        <v>45291</v>
      </c>
      <c r="G936" t="n">
        <v>35</v>
      </c>
      <c r="I936" t="n">
        <v>0</v>
      </c>
      <c r="J936" t="n">
        <v>0</v>
      </c>
      <c r="K936" t="inlineStr">
        <is>
          <t>%</t>
        </is>
      </c>
      <c r="L936" t="inlineStr">
        <is>
          <t>%</t>
        </is>
      </c>
      <c r="M936" t="n">
        <v>2023</v>
      </c>
      <c r="N936" t="inlineStr">
        <is>
          <t>Diciembre</t>
        </is>
      </c>
      <c r="O936" t="inlineStr">
        <is>
          <t>2023-2</t>
        </is>
      </c>
      <c r="P936" t="n">
        <v>0</v>
      </c>
      <c r="Q936" t="n">
        <v>0</v>
      </c>
      <c r="R936" t="n">
        <v>0</v>
      </c>
      <c r="S936" t="inlineStr">
        <is>
          <t>Sostenibilidad</t>
        </is>
      </c>
      <c r="T936" t="inlineStr">
        <is>
          <t>231-2023-12-31</t>
        </is>
      </c>
      <c r="U936" t="n">
        <v>1</v>
      </c>
    </row>
    <row r="937">
      <c r="A937" t="inlineStr">
        <is>
          <t>231</t>
        </is>
      </c>
      <c r="B937" t="inlineStr">
        <is>
          <t>Asistencia Eventos de Formación en Materia Ambiental</t>
        </is>
      </c>
      <c r="C937" t="inlineStr">
        <is>
          <t>GESTIÓN AMBIENTAL</t>
        </is>
      </c>
      <c r="D937" t="inlineStr">
        <is>
          <t>Semestral</t>
        </is>
      </c>
      <c r="E937" t="inlineStr">
        <is>
          <t>Positivo</t>
        </is>
      </c>
      <c r="F937" s="137" t="n">
        <v>45473</v>
      </c>
      <c r="G937" t="n">
        <v>35</v>
      </c>
      <c r="H937" t="n">
        <v>95.38</v>
      </c>
      <c r="I937" t="n">
        <v>1</v>
      </c>
      <c r="J937" t="n">
        <v>1</v>
      </c>
      <c r="K937" t="inlineStr">
        <is>
          <t>%</t>
        </is>
      </c>
      <c r="L937" t="inlineStr">
        <is>
          <t>%</t>
        </is>
      </c>
      <c r="M937" t="n">
        <v>2024</v>
      </c>
      <c r="N937" t="inlineStr">
        <is>
          <t>Junio</t>
        </is>
      </c>
      <c r="O937" t="inlineStr">
        <is>
          <t>2024-1</t>
        </is>
      </c>
      <c r="P937" t="n">
        <v>0</v>
      </c>
      <c r="Q937" t="n">
        <v>0</v>
      </c>
      <c r="R937" t="n">
        <v>0</v>
      </c>
      <c r="S937" t="inlineStr">
        <is>
          <t>Sostenibilidad</t>
        </is>
      </c>
      <c r="T937" t="inlineStr">
        <is>
          <t>231-2024-06-30</t>
        </is>
      </c>
      <c r="U937" t="n">
        <v>1</v>
      </c>
    </row>
    <row r="938">
      <c r="A938" t="inlineStr">
        <is>
          <t>231</t>
        </is>
      </c>
      <c r="B938" t="inlineStr">
        <is>
          <t>Asistencia Eventos de Formación en Materia Ambiental</t>
        </is>
      </c>
      <c r="C938" t="inlineStr">
        <is>
          <t>GESTIÓN AMBIENTAL</t>
        </is>
      </c>
      <c r="D938" t="inlineStr">
        <is>
          <t>Semestral</t>
        </is>
      </c>
      <c r="E938" t="inlineStr">
        <is>
          <t>Positivo</t>
        </is>
      </c>
      <c r="F938" s="137" t="n">
        <v>45657</v>
      </c>
      <c r="G938" t="n">
        <v>35</v>
      </c>
      <c r="H938" t="n">
        <v>104.19</v>
      </c>
      <c r="I938" t="n">
        <v>1.3</v>
      </c>
      <c r="J938" t="n">
        <v>2.976857142857143</v>
      </c>
      <c r="K938" t="inlineStr">
        <is>
          <t>%</t>
        </is>
      </c>
      <c r="L938" t="inlineStr">
        <is>
          <t>%</t>
        </is>
      </c>
      <c r="M938" t="n">
        <v>2024</v>
      </c>
      <c r="N938" t="inlineStr">
        <is>
          <t>Diciembre</t>
        </is>
      </c>
      <c r="O938" t="inlineStr">
        <is>
          <t>2024-2</t>
        </is>
      </c>
      <c r="P938" t="n">
        <v>0</v>
      </c>
      <c r="Q938" t="n">
        <v>0</v>
      </c>
      <c r="R938" t="n">
        <v>0</v>
      </c>
      <c r="S938" t="inlineStr">
        <is>
          <t>Sostenibilidad</t>
        </is>
      </c>
      <c r="T938" t="inlineStr">
        <is>
          <t>231-2024-12-31</t>
        </is>
      </c>
      <c r="U938" t="n">
        <v>1</v>
      </c>
    </row>
    <row r="939">
      <c r="A939" t="inlineStr">
        <is>
          <t>231</t>
        </is>
      </c>
      <c r="B939" t="inlineStr">
        <is>
          <t>Asistencia Eventos de Formación en Materia Ambiental</t>
        </is>
      </c>
      <c r="C939" t="inlineStr">
        <is>
          <t>GESTIÓN AMBIENTAL</t>
        </is>
      </c>
      <c r="D939" t="inlineStr">
        <is>
          <t>Semestral</t>
        </is>
      </c>
      <c r="E939" t="inlineStr">
        <is>
          <t>Positivo</t>
        </is>
      </c>
      <c r="F939" s="137" t="n">
        <v>45838</v>
      </c>
      <c r="G939" t="n">
        <v>35</v>
      </c>
      <c r="H939" t="inlineStr">
        <is>
          <t>100</t>
        </is>
      </c>
      <c r="I939" t="n">
        <v>1.3</v>
      </c>
      <c r="J939" t="n">
        <v>2.857142857142857</v>
      </c>
      <c r="K939" t="inlineStr">
        <is>
          <t>35.0%</t>
        </is>
      </c>
      <c r="L939" t="inlineStr">
        <is>
          <t>100.0%</t>
        </is>
      </c>
      <c r="M939" t="n">
        <v>2025</v>
      </c>
      <c r="N939" t="inlineStr">
        <is>
          <t>Junio</t>
        </is>
      </c>
      <c r="O939" t="inlineStr">
        <is>
          <t>2025-1</t>
        </is>
      </c>
      <c r="P939" t="n">
        <v>2</v>
      </c>
      <c r="Q939" t="n">
        <v>2</v>
      </c>
      <c r="R939" t="n">
        <v>0</v>
      </c>
      <c r="S939" t="inlineStr">
        <is>
          <t>Sostenibilidad</t>
        </is>
      </c>
      <c r="T939" t="inlineStr">
        <is>
          <t>231-2025-06-30</t>
        </is>
      </c>
      <c r="U939" t="n">
        <v>30</v>
      </c>
    </row>
    <row r="940">
      <c r="A940" t="inlineStr">
        <is>
          <t>232</t>
        </is>
      </c>
      <c r="B940" t="inlineStr">
        <is>
          <t>Ejecución de las Comunicaciones en Materia Ambiental</t>
        </is>
      </c>
      <c r="C940" t="inlineStr">
        <is>
          <t>GESTIÓN AMBIENTAL</t>
        </is>
      </c>
      <c r="D940" t="inlineStr">
        <is>
          <t>Semestral</t>
        </is>
      </c>
      <c r="E940" t="inlineStr">
        <is>
          <t>Positivo</t>
        </is>
      </c>
      <c r="F940" s="137" t="n">
        <v>45107</v>
      </c>
      <c r="G940" t="n">
        <v>21</v>
      </c>
      <c r="H940" t="n">
        <v>21</v>
      </c>
      <c r="I940" t="n">
        <v>1</v>
      </c>
      <c r="J940" t="n">
        <v>1</v>
      </c>
      <c r="K940" t="inlineStr">
        <is>
          <t>%</t>
        </is>
      </c>
      <c r="L940" t="inlineStr">
        <is>
          <t>%</t>
        </is>
      </c>
      <c r="M940" t="n">
        <v>2023</v>
      </c>
      <c r="N940" t="inlineStr">
        <is>
          <t>Junio</t>
        </is>
      </c>
      <c r="O940" t="inlineStr">
        <is>
          <t>2023-1</t>
        </is>
      </c>
      <c r="P940" t="n">
        <v>0</v>
      </c>
      <c r="Q940" t="n">
        <v>0</v>
      </c>
      <c r="R940" t="n">
        <v>0</v>
      </c>
      <c r="S940" t="inlineStr">
        <is>
          <t>Sostenibilidad</t>
        </is>
      </c>
      <c r="T940" t="inlineStr">
        <is>
          <t>232-2023-06-30</t>
        </is>
      </c>
      <c r="U940" t="n">
        <v>1</v>
      </c>
    </row>
    <row r="941">
      <c r="A941" t="inlineStr">
        <is>
          <t>232</t>
        </is>
      </c>
      <c r="B941" t="inlineStr">
        <is>
          <t>Ejecución de las Comunicaciones en Materia Ambiental</t>
        </is>
      </c>
      <c r="C941" t="inlineStr">
        <is>
          <t>GESTIÓN AMBIENTAL</t>
        </is>
      </c>
      <c r="D941" t="inlineStr">
        <is>
          <t>Semestral</t>
        </is>
      </c>
      <c r="E941" t="inlineStr">
        <is>
          <t>Positivo</t>
        </is>
      </c>
      <c r="F941" s="137" t="n">
        <v>45291</v>
      </c>
      <c r="G941" t="n">
        <v>21</v>
      </c>
      <c r="I941" t="n">
        <v>0</v>
      </c>
      <c r="J941" t="n">
        <v>0</v>
      </c>
      <c r="K941" t="inlineStr">
        <is>
          <t>%</t>
        </is>
      </c>
      <c r="L941" t="inlineStr">
        <is>
          <t>%</t>
        </is>
      </c>
      <c r="M941" t="n">
        <v>2023</v>
      </c>
      <c r="N941" t="inlineStr">
        <is>
          <t>Diciembre</t>
        </is>
      </c>
      <c r="O941" t="inlineStr">
        <is>
          <t>2023-2</t>
        </is>
      </c>
      <c r="P941" t="n">
        <v>0</v>
      </c>
      <c r="Q941" t="n">
        <v>0</v>
      </c>
      <c r="R941" t="n">
        <v>0</v>
      </c>
      <c r="S941" t="inlineStr">
        <is>
          <t>Sostenibilidad</t>
        </is>
      </c>
      <c r="T941" t="inlineStr">
        <is>
          <t>232-2023-12-31</t>
        </is>
      </c>
      <c r="U941" t="n">
        <v>1</v>
      </c>
    </row>
    <row r="942">
      <c r="A942" t="inlineStr">
        <is>
          <t>232</t>
        </is>
      </c>
      <c r="B942" t="inlineStr">
        <is>
          <t>Ejecución de las Comunicaciones en Materia Ambiental</t>
        </is>
      </c>
      <c r="C942" t="inlineStr">
        <is>
          <t>GESTIÓN AMBIENTAL</t>
        </is>
      </c>
      <c r="D942" t="inlineStr">
        <is>
          <t>Semestral</t>
        </is>
      </c>
      <c r="E942" t="inlineStr">
        <is>
          <t>Positivo</t>
        </is>
      </c>
      <c r="F942" s="137" t="n">
        <v>45473</v>
      </c>
      <c r="G942" t="n">
        <v>90</v>
      </c>
      <c r="H942" t="n">
        <v>95.45</v>
      </c>
      <c r="I942" t="n">
        <v>1</v>
      </c>
      <c r="J942" t="n">
        <v>1</v>
      </c>
      <c r="K942" t="inlineStr">
        <is>
          <t>%</t>
        </is>
      </c>
      <c r="L942" t="inlineStr">
        <is>
          <t>%</t>
        </is>
      </c>
      <c r="M942" t="n">
        <v>2024</v>
      </c>
      <c r="N942" t="inlineStr">
        <is>
          <t>Junio</t>
        </is>
      </c>
      <c r="O942" t="inlineStr">
        <is>
          <t>2024-1</t>
        </is>
      </c>
      <c r="P942" t="n">
        <v>0</v>
      </c>
      <c r="Q942" t="n">
        <v>0</v>
      </c>
      <c r="R942" t="n">
        <v>0</v>
      </c>
      <c r="S942" t="inlineStr">
        <is>
          <t>Sostenibilidad</t>
        </is>
      </c>
      <c r="T942" t="inlineStr">
        <is>
          <t>232-2024-06-30</t>
        </is>
      </c>
      <c r="U942" t="n">
        <v>1</v>
      </c>
    </row>
    <row r="943">
      <c r="A943" t="inlineStr">
        <is>
          <t>232</t>
        </is>
      </c>
      <c r="B943" t="inlineStr">
        <is>
          <t>Ejecución de las Comunicaciones en Materia Ambiental</t>
        </is>
      </c>
      <c r="C943" t="inlineStr">
        <is>
          <t>GESTIÓN AMBIENTAL</t>
        </is>
      </c>
      <c r="D943" t="inlineStr">
        <is>
          <t>Semestral</t>
        </is>
      </c>
      <c r="E943" t="inlineStr">
        <is>
          <t>Positivo</t>
        </is>
      </c>
      <c r="F943" s="137" t="n">
        <v>45657</v>
      </c>
      <c r="G943" t="n">
        <v>90</v>
      </c>
      <c r="H943" t="n">
        <v>100</v>
      </c>
      <c r="I943" t="n">
        <v>1.111111111111111</v>
      </c>
      <c r="J943" t="n">
        <v>1.111111111111111</v>
      </c>
      <c r="K943" t="inlineStr">
        <is>
          <t>%</t>
        </is>
      </c>
      <c r="L943" t="inlineStr">
        <is>
          <t>%</t>
        </is>
      </c>
      <c r="M943" t="n">
        <v>2024</v>
      </c>
      <c r="N943" t="inlineStr">
        <is>
          <t>Diciembre</t>
        </is>
      </c>
      <c r="O943" t="inlineStr">
        <is>
          <t>2024-2</t>
        </is>
      </c>
      <c r="P943" t="n">
        <v>0</v>
      </c>
      <c r="Q943" t="n">
        <v>0</v>
      </c>
      <c r="R943" t="n">
        <v>0</v>
      </c>
      <c r="S943" t="inlineStr">
        <is>
          <t>Sostenibilidad</t>
        </is>
      </c>
      <c r="T943" t="inlineStr">
        <is>
          <t>232-2024-12-31</t>
        </is>
      </c>
      <c r="U943" t="n">
        <v>1</v>
      </c>
    </row>
    <row r="944">
      <c r="A944" t="inlineStr">
        <is>
          <t>232</t>
        </is>
      </c>
      <c r="B944" t="inlineStr">
        <is>
          <t>Ejecución de las Comunicaciones en Materia Ambiental</t>
        </is>
      </c>
      <c r="C944" t="inlineStr">
        <is>
          <t>GESTIÓN AMBIENTAL</t>
        </is>
      </c>
      <c r="D944" t="inlineStr">
        <is>
          <t>Semestral</t>
        </is>
      </c>
      <c r="E944" t="inlineStr">
        <is>
          <t>Positivo</t>
        </is>
      </c>
      <c r="F944" s="137" t="n">
        <v>45838</v>
      </c>
      <c r="G944" t="n">
        <v>90</v>
      </c>
      <c r="H944" t="inlineStr">
        <is>
          <t>84.62</t>
        </is>
      </c>
      <c r="I944" t="n">
        <v>0.9402222222222223</v>
      </c>
      <c r="J944" t="n">
        <v>0.9402222222222223</v>
      </c>
      <c r="K944" t="inlineStr">
        <is>
          <t>90.0%</t>
        </is>
      </c>
      <c r="L944" t="inlineStr">
        <is>
          <t>84.62%</t>
        </is>
      </c>
      <c r="M944" t="n">
        <v>2025</v>
      </c>
      <c r="N944" t="inlineStr">
        <is>
          <t>Junio</t>
        </is>
      </c>
      <c r="O944" t="inlineStr">
        <is>
          <t>2025-1</t>
        </is>
      </c>
      <c r="P944" t="n">
        <v>2</v>
      </c>
      <c r="Q944" t="n">
        <v>2</v>
      </c>
      <c r="R944" t="n">
        <v>0</v>
      </c>
      <c r="S944" t="inlineStr">
        <is>
          <t>Sostenibilidad</t>
        </is>
      </c>
      <c r="T944" t="inlineStr">
        <is>
          <t>232-2025-06-30</t>
        </is>
      </c>
      <c r="U944" t="n">
        <v>30</v>
      </c>
    </row>
    <row r="945">
      <c r="A945" t="inlineStr">
        <is>
          <t>233</t>
        </is>
      </c>
      <c r="B945" t="inlineStr">
        <is>
          <t>Impacto de las Comunicaciones Correo Electrónico</t>
        </is>
      </c>
      <c r="C945" t="inlineStr">
        <is>
          <t>GESTIÓN AMBIENTAL</t>
        </is>
      </c>
      <c r="D945" t="inlineStr">
        <is>
          <t>Trimestral</t>
        </is>
      </c>
      <c r="E945" t="inlineStr">
        <is>
          <t>Positivo</t>
        </is>
      </c>
      <c r="F945" s="137" t="n">
        <v>45016</v>
      </c>
      <c r="G945" t="n">
        <v>20</v>
      </c>
      <c r="H945" t="n">
        <v>64.29000000000001</v>
      </c>
      <c r="I945" t="n">
        <v>1.3</v>
      </c>
      <c r="J945" t="n">
        <v>3.2145</v>
      </c>
      <c r="K945" t="inlineStr">
        <is>
          <t>%</t>
        </is>
      </c>
      <c r="L945" t="inlineStr">
        <is>
          <t>%</t>
        </is>
      </c>
      <c r="M945" t="n">
        <v>2023</v>
      </c>
      <c r="N945" t="inlineStr">
        <is>
          <t>Marzo</t>
        </is>
      </c>
      <c r="O945" t="inlineStr">
        <is>
          <t>2023-1</t>
        </is>
      </c>
      <c r="P945" t="n">
        <v>0</v>
      </c>
      <c r="Q945" t="n">
        <v>0</v>
      </c>
      <c r="R945" t="n">
        <v>0</v>
      </c>
      <c r="S945" t="inlineStr">
        <is>
          <t>Sostenibilidad</t>
        </is>
      </c>
      <c r="T945" t="inlineStr">
        <is>
          <t>233-2023-03-31</t>
        </is>
      </c>
      <c r="U945" t="n">
        <v>1</v>
      </c>
    </row>
    <row r="946">
      <c r="A946" t="inlineStr">
        <is>
          <t>233</t>
        </is>
      </c>
      <c r="B946" t="inlineStr">
        <is>
          <t>Impacto de las Comunicaciones Correo Electrónico</t>
        </is>
      </c>
      <c r="C946" t="inlineStr">
        <is>
          <t>GESTIÓN AMBIENTAL</t>
        </is>
      </c>
      <c r="D946" t="inlineStr">
        <is>
          <t>Trimestral</t>
        </is>
      </c>
      <c r="E946" t="inlineStr">
        <is>
          <t>Positivo</t>
        </is>
      </c>
      <c r="F946" s="137" t="n">
        <v>45107</v>
      </c>
      <c r="G946" t="n">
        <v>20</v>
      </c>
      <c r="H946" t="n">
        <v>37.7</v>
      </c>
      <c r="I946" t="n">
        <v>1.3</v>
      </c>
      <c r="J946" t="n">
        <v>1.885</v>
      </c>
      <c r="K946" t="inlineStr">
        <is>
          <t>%</t>
        </is>
      </c>
      <c r="L946" t="inlineStr">
        <is>
          <t>%</t>
        </is>
      </c>
      <c r="M946" t="n">
        <v>2023</v>
      </c>
      <c r="N946" t="inlineStr">
        <is>
          <t>Junio</t>
        </is>
      </c>
      <c r="O946" t="inlineStr">
        <is>
          <t>2023-1</t>
        </is>
      </c>
      <c r="P946" t="n">
        <v>1</v>
      </c>
      <c r="Q946" t="n">
        <v>1</v>
      </c>
      <c r="R946" t="n">
        <v>0</v>
      </c>
      <c r="S946" t="inlineStr">
        <is>
          <t>Sostenibilidad</t>
        </is>
      </c>
      <c r="T946" t="inlineStr">
        <is>
          <t>233-2023-06-30</t>
        </is>
      </c>
      <c r="U946" t="n">
        <v>1</v>
      </c>
    </row>
    <row r="947">
      <c r="A947" t="inlineStr">
        <is>
          <t>233</t>
        </is>
      </c>
      <c r="B947" t="inlineStr">
        <is>
          <t>Impacto de las Comunicaciones Correo Electrónico</t>
        </is>
      </c>
      <c r="C947" t="inlineStr">
        <is>
          <t>GESTIÓN AMBIENTAL</t>
        </is>
      </c>
      <c r="D947" t="inlineStr">
        <is>
          <t>Trimestral</t>
        </is>
      </c>
      <c r="E947" t="inlineStr">
        <is>
          <t>Positivo</t>
        </is>
      </c>
      <c r="F947" s="137" t="n">
        <v>45199</v>
      </c>
      <c r="G947" t="n">
        <v>20</v>
      </c>
      <c r="I947" t="n">
        <v>0</v>
      </c>
      <c r="J947" t="n">
        <v>0</v>
      </c>
      <c r="K947" t="inlineStr">
        <is>
          <t>%</t>
        </is>
      </c>
      <c r="L947" t="inlineStr">
        <is>
          <t>%</t>
        </is>
      </c>
      <c r="M947" t="n">
        <v>2023</v>
      </c>
      <c r="N947" t="inlineStr">
        <is>
          <t>Septiembre</t>
        </is>
      </c>
      <c r="O947" t="inlineStr">
        <is>
          <t>2023-2</t>
        </is>
      </c>
      <c r="P947" t="n">
        <v>0</v>
      </c>
      <c r="Q947" t="n">
        <v>0</v>
      </c>
      <c r="R947" t="n">
        <v>0</v>
      </c>
      <c r="S947" t="inlineStr">
        <is>
          <t>Sostenibilidad</t>
        </is>
      </c>
      <c r="T947" t="inlineStr">
        <is>
          <t>233-2023-09-30</t>
        </is>
      </c>
      <c r="U947" t="n">
        <v>1</v>
      </c>
    </row>
    <row r="948">
      <c r="A948" t="inlineStr">
        <is>
          <t>233</t>
        </is>
      </c>
      <c r="B948" t="inlineStr">
        <is>
          <t>Impacto de las Comunicaciones Correo Electrónico</t>
        </is>
      </c>
      <c r="C948" t="inlineStr">
        <is>
          <t>GESTIÓN AMBIENTAL</t>
        </is>
      </c>
      <c r="D948" t="inlineStr">
        <is>
          <t>Trimestral</t>
        </is>
      </c>
      <c r="E948" t="inlineStr">
        <is>
          <t>Positivo</t>
        </is>
      </c>
      <c r="F948" s="137" t="n">
        <v>45291</v>
      </c>
      <c r="G948" t="n">
        <v>20</v>
      </c>
      <c r="I948" t="n">
        <v>0</v>
      </c>
      <c r="J948" t="n">
        <v>0</v>
      </c>
      <c r="K948" t="inlineStr">
        <is>
          <t>%</t>
        </is>
      </c>
      <c r="L948" t="inlineStr">
        <is>
          <t>%</t>
        </is>
      </c>
      <c r="M948" t="n">
        <v>2023</v>
      </c>
      <c r="N948" t="inlineStr">
        <is>
          <t>Diciembre</t>
        </is>
      </c>
      <c r="O948" t="inlineStr">
        <is>
          <t>2023-2</t>
        </is>
      </c>
      <c r="P948" t="n">
        <v>0</v>
      </c>
      <c r="Q948" t="n">
        <v>0</v>
      </c>
      <c r="R948" t="n">
        <v>0</v>
      </c>
      <c r="S948" t="inlineStr">
        <is>
          <t>Sostenibilidad</t>
        </is>
      </c>
      <c r="T948" t="inlineStr">
        <is>
          <t>233-2023-12-31</t>
        </is>
      </c>
      <c r="U948" t="n">
        <v>1</v>
      </c>
    </row>
    <row r="949">
      <c r="A949" t="inlineStr">
        <is>
          <t>233</t>
        </is>
      </c>
      <c r="B949" t="inlineStr">
        <is>
          <t>Impacto de las Comunicaciones Correo Electrónico</t>
        </is>
      </c>
      <c r="C949" t="inlineStr">
        <is>
          <t>GESTIÓN AMBIENTAL</t>
        </is>
      </c>
      <c r="D949" t="inlineStr">
        <is>
          <t>Trimestral</t>
        </is>
      </c>
      <c r="E949" t="inlineStr">
        <is>
          <t>Positivo</t>
        </is>
      </c>
      <c r="F949" s="137" t="n">
        <v>45382</v>
      </c>
      <c r="G949" t="n">
        <v>20</v>
      </c>
      <c r="H949" t="n">
        <v>48.35</v>
      </c>
      <c r="I949" t="n">
        <v>1.3</v>
      </c>
      <c r="J949" t="n">
        <v>2.4175</v>
      </c>
      <c r="M949" t="n">
        <v>2024</v>
      </c>
      <c r="N949" t="inlineStr">
        <is>
          <t>Marzo</t>
        </is>
      </c>
      <c r="O949" t="inlineStr">
        <is>
          <t>2024-1</t>
        </is>
      </c>
      <c r="P949" t="n">
        <v>0</v>
      </c>
      <c r="Q949" t="n">
        <v>0</v>
      </c>
      <c r="R949" t="n">
        <v>0</v>
      </c>
      <c r="S949" t="inlineStr">
        <is>
          <t>Sostenibilidad</t>
        </is>
      </c>
      <c r="T949" t="inlineStr">
        <is>
          <t>233-2024-03-31</t>
        </is>
      </c>
      <c r="U949" t="n">
        <v>1</v>
      </c>
    </row>
    <row r="950">
      <c r="A950" t="inlineStr">
        <is>
          <t>233</t>
        </is>
      </c>
      <c r="B950" t="inlineStr">
        <is>
          <t>Impacto de las Comunicaciones Correo Electrónico</t>
        </is>
      </c>
      <c r="C950" t="inlineStr">
        <is>
          <t>GESTIÓN AMBIENTAL</t>
        </is>
      </c>
      <c r="D950" t="inlineStr">
        <is>
          <t>Trimestral</t>
        </is>
      </c>
      <c r="E950" t="inlineStr">
        <is>
          <t>Positivo</t>
        </is>
      </c>
      <c r="F950" s="137" t="n">
        <v>45473</v>
      </c>
      <c r="G950" t="n">
        <v>20</v>
      </c>
      <c r="H950" t="n">
        <v>51.44</v>
      </c>
      <c r="I950" t="n">
        <v>1</v>
      </c>
      <c r="J950" t="n">
        <v>1</v>
      </c>
      <c r="M950" t="n">
        <v>2024</v>
      </c>
      <c r="N950" t="inlineStr">
        <is>
          <t>Junio</t>
        </is>
      </c>
      <c r="O950" t="inlineStr">
        <is>
          <t>2024-1</t>
        </is>
      </c>
      <c r="P950" t="n">
        <v>0</v>
      </c>
      <c r="Q950" t="n">
        <v>0</v>
      </c>
      <c r="R950" t="n">
        <v>0</v>
      </c>
      <c r="S950" t="inlineStr">
        <is>
          <t>Sostenibilidad</t>
        </is>
      </c>
      <c r="T950" t="inlineStr">
        <is>
          <t>233-2024-06-30</t>
        </is>
      </c>
      <c r="U950" t="n">
        <v>1</v>
      </c>
    </row>
    <row r="951">
      <c r="A951" t="inlineStr">
        <is>
          <t>233</t>
        </is>
      </c>
      <c r="B951" t="inlineStr">
        <is>
          <t>Impacto de las Comunicaciones Correo Electrónico</t>
        </is>
      </c>
      <c r="C951" t="inlineStr">
        <is>
          <t>GESTIÓN AMBIENTAL</t>
        </is>
      </c>
      <c r="D951" t="inlineStr">
        <is>
          <t>Trimestral</t>
        </is>
      </c>
      <c r="E951" t="inlineStr">
        <is>
          <t>Positivo</t>
        </is>
      </c>
      <c r="F951" s="137" t="n">
        <v>45565</v>
      </c>
      <c r="G951" t="n">
        <v>20</v>
      </c>
      <c r="I951" t="n">
        <v>0</v>
      </c>
      <c r="J951" t="n">
        <v>0</v>
      </c>
      <c r="M951" t="n">
        <v>2024</v>
      </c>
      <c r="N951" t="inlineStr">
        <is>
          <t>Septiembre</t>
        </is>
      </c>
      <c r="O951" t="inlineStr">
        <is>
          <t>2024-2</t>
        </is>
      </c>
      <c r="P951" t="n">
        <v>0</v>
      </c>
      <c r="Q951" t="n">
        <v>0</v>
      </c>
      <c r="R951" t="n">
        <v>0</v>
      </c>
      <c r="S951" t="inlineStr">
        <is>
          <t>Sostenibilidad</t>
        </is>
      </c>
      <c r="T951" t="inlineStr">
        <is>
          <t>233-2024-09-30</t>
        </is>
      </c>
      <c r="U951" t="n">
        <v>1</v>
      </c>
    </row>
    <row r="952">
      <c r="A952" t="inlineStr">
        <is>
          <t>233</t>
        </is>
      </c>
      <c r="B952" t="inlineStr">
        <is>
          <t>Impacto de las Comunicaciones Correo Electrónico</t>
        </is>
      </c>
      <c r="C952" t="inlineStr">
        <is>
          <t>GESTIÓN AMBIENTAL</t>
        </is>
      </c>
      <c r="D952" t="inlineStr">
        <is>
          <t>Trimestral</t>
        </is>
      </c>
      <c r="E952" t="inlineStr">
        <is>
          <t>Positivo</t>
        </is>
      </c>
      <c r="F952" s="137" t="n">
        <v>45657</v>
      </c>
      <c r="G952" t="n">
        <v>20</v>
      </c>
      <c r="H952" t="n">
        <v>31.82</v>
      </c>
      <c r="I952" t="n">
        <v>1.3</v>
      </c>
      <c r="J952" t="n">
        <v>1.591</v>
      </c>
      <c r="M952" t="n">
        <v>2024</v>
      </c>
      <c r="N952" t="inlineStr">
        <is>
          <t>Diciembre</t>
        </is>
      </c>
      <c r="O952" t="inlineStr">
        <is>
          <t>2024-2</t>
        </is>
      </c>
      <c r="P952" t="n">
        <v>0</v>
      </c>
      <c r="Q952" t="n">
        <v>0</v>
      </c>
      <c r="R952" t="n">
        <v>0</v>
      </c>
      <c r="S952" t="inlineStr">
        <is>
          <t>Sostenibilidad</t>
        </is>
      </c>
      <c r="T952" t="inlineStr">
        <is>
          <t>233-2024-12-31</t>
        </is>
      </c>
      <c r="U952" t="n">
        <v>1</v>
      </c>
    </row>
    <row r="953">
      <c r="A953" t="inlineStr">
        <is>
          <t>233</t>
        </is>
      </c>
      <c r="B953" t="inlineStr">
        <is>
          <t>Impacto de las Comunicaciones Correo Electrónico</t>
        </is>
      </c>
      <c r="C953" t="inlineStr">
        <is>
          <t>GESTIÓN AMBIENTAL</t>
        </is>
      </c>
      <c r="D953" t="inlineStr">
        <is>
          <t>Trimestral</t>
        </is>
      </c>
      <c r="E953" t="inlineStr">
        <is>
          <t>Positivo</t>
        </is>
      </c>
      <c r="F953" s="137" t="n">
        <v>45747</v>
      </c>
      <c r="G953" t="n">
        <v>20</v>
      </c>
      <c r="H953" t="inlineStr">
        <is>
          <t>32.86</t>
        </is>
      </c>
      <c r="I953" t="n">
        <v>1.3</v>
      </c>
      <c r="J953" t="n">
        <v>1.643</v>
      </c>
      <c r="K953" t="inlineStr">
        <is>
          <t>20.0%</t>
        </is>
      </c>
      <c r="L953" t="inlineStr">
        <is>
          <t>32.86%</t>
        </is>
      </c>
      <c r="M953" t="n">
        <v>2025</v>
      </c>
      <c r="N953" t="inlineStr">
        <is>
          <t>Marzo</t>
        </is>
      </c>
      <c r="O953" t="inlineStr">
        <is>
          <t>2025-1</t>
        </is>
      </c>
      <c r="P953" t="n">
        <v>2</v>
      </c>
      <c r="Q953" t="n">
        <v>2</v>
      </c>
      <c r="R953" t="n">
        <v>0</v>
      </c>
      <c r="S953" t="inlineStr">
        <is>
          <t>Sostenibilidad</t>
        </is>
      </c>
      <c r="T953" t="inlineStr">
        <is>
          <t>233-2025-03-31</t>
        </is>
      </c>
      <c r="U953" t="n">
        <v>31</v>
      </c>
    </row>
    <row r="954">
      <c r="A954" t="inlineStr">
        <is>
          <t>233</t>
        </is>
      </c>
      <c r="B954" t="inlineStr">
        <is>
          <t>Impacto de las Comunicaciones Correo Electrónico</t>
        </is>
      </c>
      <c r="C954" t="inlineStr">
        <is>
          <t>GESTIÓN AMBIENTAL</t>
        </is>
      </c>
      <c r="D954" t="inlineStr">
        <is>
          <t>Trimestral</t>
        </is>
      </c>
      <c r="E954" t="inlineStr">
        <is>
          <t>Positivo</t>
        </is>
      </c>
      <c r="F954" s="137" t="n">
        <v>45838</v>
      </c>
      <c r="G954" t="n">
        <v>20</v>
      </c>
      <c r="H954" t="inlineStr">
        <is>
          <t>11.77</t>
        </is>
      </c>
      <c r="I954" t="n">
        <v>0.5885</v>
      </c>
      <c r="J954" t="n">
        <v>0.5885</v>
      </c>
      <c r="K954" t="inlineStr">
        <is>
          <t>20.0%</t>
        </is>
      </c>
      <c r="L954" t="inlineStr">
        <is>
          <t>11.77%</t>
        </is>
      </c>
      <c r="M954" t="n">
        <v>2025</v>
      </c>
      <c r="N954" t="inlineStr">
        <is>
          <t>Junio</t>
        </is>
      </c>
      <c r="O954" t="inlineStr">
        <is>
          <t>2025-1</t>
        </is>
      </c>
      <c r="P954" t="n">
        <v>2</v>
      </c>
      <c r="Q954" t="n">
        <v>2</v>
      </c>
      <c r="R954" t="n">
        <v>0</v>
      </c>
      <c r="S954" t="inlineStr">
        <is>
          <t>Sostenibilidad</t>
        </is>
      </c>
      <c r="T954" t="inlineStr">
        <is>
          <t>233-2025-06-30</t>
        </is>
      </c>
      <c r="U954" t="n">
        <v>30</v>
      </c>
    </row>
    <row r="955">
      <c r="A955" t="inlineStr">
        <is>
          <t>234</t>
        </is>
      </c>
      <c r="B955" t="inlineStr">
        <is>
          <t>Impacto de las Comunicaciones en Materia Ambiental a Través de Redes Sociales - Instagram</t>
        </is>
      </c>
      <c r="C955" t="inlineStr">
        <is>
          <t>GESTIÓN AMBIENTAL</t>
        </is>
      </c>
      <c r="D955" t="inlineStr">
        <is>
          <t>Trimestral</t>
        </is>
      </c>
      <c r="E955" t="inlineStr">
        <is>
          <t>Positivo</t>
        </is>
      </c>
      <c r="F955" s="137" t="n">
        <v>45016</v>
      </c>
      <c r="G955" t="n">
        <v>4000</v>
      </c>
      <c r="H955" t="n">
        <v>3692.25</v>
      </c>
      <c r="I955" t="n">
        <v>0.9230625</v>
      </c>
      <c r="J955" t="n">
        <v>0.9230625</v>
      </c>
      <c r="M955" t="n">
        <v>2023</v>
      </c>
      <c r="N955" t="inlineStr">
        <is>
          <t>Marzo</t>
        </is>
      </c>
      <c r="O955" t="inlineStr">
        <is>
          <t>2023-1</t>
        </is>
      </c>
      <c r="P955" t="n">
        <v>0</v>
      </c>
      <c r="Q955" t="n">
        <v>0</v>
      </c>
      <c r="R955" t="n">
        <v>0</v>
      </c>
      <c r="S955" t="inlineStr">
        <is>
          <t>Sostenibilidad</t>
        </is>
      </c>
      <c r="T955" t="inlineStr">
        <is>
          <t>234-2023-03-31</t>
        </is>
      </c>
      <c r="U955" t="n">
        <v>1</v>
      </c>
    </row>
    <row r="956">
      <c r="A956" t="inlineStr">
        <is>
          <t>234</t>
        </is>
      </c>
      <c r="B956" t="inlineStr">
        <is>
          <t>Impacto de las Comunicaciones en Materia Ambiental a Través de Redes Sociales - Instagram</t>
        </is>
      </c>
      <c r="C956" t="inlineStr">
        <is>
          <t>GESTIÓN AMBIENTAL</t>
        </is>
      </c>
      <c r="D956" t="inlineStr">
        <is>
          <t>Trimestral</t>
        </is>
      </c>
      <c r="E956" t="inlineStr">
        <is>
          <t>Positivo</t>
        </is>
      </c>
      <c r="F956" s="137" t="n">
        <v>45107</v>
      </c>
      <c r="G956" t="n">
        <v>4000</v>
      </c>
      <c r="H956" t="n">
        <v>14714.5</v>
      </c>
      <c r="I956" t="n">
        <v>1.3</v>
      </c>
      <c r="J956" t="n">
        <v>3.678625</v>
      </c>
      <c r="M956" t="n">
        <v>2023</v>
      </c>
      <c r="N956" t="inlineStr">
        <is>
          <t>Junio</t>
        </is>
      </c>
      <c r="O956" t="inlineStr">
        <is>
          <t>2023-1</t>
        </is>
      </c>
      <c r="P956" t="n">
        <v>0</v>
      </c>
      <c r="Q956" t="n">
        <v>0</v>
      </c>
      <c r="R956" t="n">
        <v>0</v>
      </c>
      <c r="S956" t="inlineStr">
        <is>
          <t>Sostenibilidad</t>
        </is>
      </c>
      <c r="T956" t="inlineStr">
        <is>
          <t>234-2023-06-30</t>
        </is>
      </c>
      <c r="U956" t="n">
        <v>1</v>
      </c>
    </row>
    <row r="957">
      <c r="A957" t="inlineStr">
        <is>
          <t>234</t>
        </is>
      </c>
      <c r="B957" t="inlineStr">
        <is>
          <t>Impacto de las Comunicaciones en Materia Ambiental a Través de Redes Sociales - Instagram</t>
        </is>
      </c>
      <c r="C957" t="inlineStr">
        <is>
          <t>GESTIÓN AMBIENTAL</t>
        </is>
      </c>
      <c r="D957" t="inlineStr">
        <is>
          <t>Trimestral</t>
        </is>
      </c>
      <c r="E957" t="inlineStr">
        <is>
          <t>Positivo</t>
        </is>
      </c>
      <c r="F957" s="137" t="n">
        <v>45199</v>
      </c>
      <c r="G957" t="n">
        <v>4000</v>
      </c>
      <c r="I957" t="n">
        <v>0</v>
      </c>
      <c r="M957" t="n">
        <v>2023</v>
      </c>
      <c r="N957" t="inlineStr">
        <is>
          <t>Septiembre</t>
        </is>
      </c>
      <c r="O957" t="inlineStr">
        <is>
          <t>2023-2</t>
        </is>
      </c>
      <c r="P957" t="n">
        <v>0</v>
      </c>
      <c r="Q957" t="n">
        <v>0</v>
      </c>
      <c r="R957" t="n">
        <v>0</v>
      </c>
      <c r="S957" t="inlineStr">
        <is>
          <t>Sostenibilidad</t>
        </is>
      </c>
      <c r="T957" t="inlineStr">
        <is>
          <t>234-2023-09-30</t>
        </is>
      </c>
      <c r="U957" t="n">
        <v>1</v>
      </c>
    </row>
    <row r="958">
      <c r="A958" t="inlineStr">
        <is>
          <t>234</t>
        </is>
      </c>
      <c r="B958" t="inlineStr">
        <is>
          <t>Impacto de las Comunicaciones en Materia Ambiental a Través de Redes Sociales - Instagram</t>
        </is>
      </c>
      <c r="C958" t="inlineStr">
        <is>
          <t>GESTIÓN AMBIENTAL</t>
        </is>
      </c>
      <c r="D958" t="inlineStr">
        <is>
          <t>Trimestral</t>
        </is>
      </c>
      <c r="E958" t="inlineStr">
        <is>
          <t>Positivo</t>
        </is>
      </c>
      <c r="F958" s="137" t="n">
        <v>45291</v>
      </c>
      <c r="G958" t="n">
        <v>4000</v>
      </c>
      <c r="I958" t="n">
        <v>0</v>
      </c>
      <c r="J958" t="n">
        <v>0</v>
      </c>
      <c r="M958" t="n">
        <v>2023</v>
      </c>
      <c r="N958" t="inlineStr">
        <is>
          <t>Diciembre</t>
        </is>
      </c>
      <c r="O958" t="inlineStr">
        <is>
          <t>2023-2</t>
        </is>
      </c>
      <c r="P958" t="n">
        <v>0</v>
      </c>
      <c r="Q958" t="n">
        <v>0</v>
      </c>
      <c r="R958" t="n">
        <v>0</v>
      </c>
      <c r="S958" t="inlineStr">
        <is>
          <t>Sostenibilidad</t>
        </is>
      </c>
      <c r="T958" t="inlineStr">
        <is>
          <t>234-2023-12-31</t>
        </is>
      </c>
      <c r="U958" t="n">
        <v>1</v>
      </c>
    </row>
    <row r="959">
      <c r="A959" t="inlineStr">
        <is>
          <t>234</t>
        </is>
      </c>
      <c r="B959" t="inlineStr">
        <is>
          <t>Impacto de las Comunicaciones en Materia Ambiental a Través de Redes Sociales - Instagram</t>
        </is>
      </c>
      <c r="C959" t="inlineStr">
        <is>
          <t>GESTIÓN AMBIENTAL</t>
        </is>
      </c>
      <c r="D959" t="inlineStr">
        <is>
          <t>Trimestral</t>
        </is>
      </c>
      <c r="E959" t="inlineStr">
        <is>
          <t>Positivo</t>
        </is>
      </c>
      <c r="F959" s="137" t="n">
        <v>45382</v>
      </c>
      <c r="G959" t="n">
        <v>4000</v>
      </c>
      <c r="H959" t="n">
        <v>2399.5</v>
      </c>
      <c r="I959" t="n">
        <v>0.599875</v>
      </c>
      <c r="J959" t="n">
        <v>0.599875</v>
      </c>
      <c r="M959" t="n">
        <v>2024</v>
      </c>
      <c r="N959" t="inlineStr">
        <is>
          <t>Marzo</t>
        </is>
      </c>
      <c r="O959" t="inlineStr">
        <is>
          <t>2024-1</t>
        </is>
      </c>
      <c r="P959" t="n">
        <v>0</v>
      </c>
      <c r="Q959" t="n">
        <v>0</v>
      </c>
      <c r="R959" t="n">
        <v>0</v>
      </c>
      <c r="S959" t="inlineStr">
        <is>
          <t>Sostenibilidad</t>
        </is>
      </c>
      <c r="T959" t="inlineStr">
        <is>
          <t>234-2024-03-31</t>
        </is>
      </c>
      <c r="U959" t="n">
        <v>1</v>
      </c>
    </row>
    <row r="960">
      <c r="A960" t="inlineStr">
        <is>
          <t>234</t>
        </is>
      </c>
      <c r="B960" t="inlineStr">
        <is>
          <t>Impacto de las Comunicaciones en Materia Ambiental a Través de Redes Sociales - Instagram</t>
        </is>
      </c>
      <c r="C960" t="inlineStr">
        <is>
          <t>GESTIÓN AMBIENTAL</t>
        </is>
      </c>
      <c r="D960" t="inlineStr">
        <is>
          <t>Trimestral</t>
        </is>
      </c>
      <c r="E960" t="inlineStr">
        <is>
          <t>Positivo</t>
        </is>
      </c>
      <c r="F960" s="137" t="n">
        <v>45473</v>
      </c>
      <c r="G960" t="n">
        <v>4000</v>
      </c>
      <c r="H960" t="n">
        <v>2068</v>
      </c>
      <c r="I960" t="n">
        <v>0.517</v>
      </c>
      <c r="J960" t="n">
        <v>0.517</v>
      </c>
      <c r="M960" t="n">
        <v>2024</v>
      </c>
      <c r="N960" t="inlineStr">
        <is>
          <t>Junio</t>
        </is>
      </c>
      <c r="O960" t="inlineStr">
        <is>
          <t>2024-1</t>
        </is>
      </c>
      <c r="P960" t="n">
        <v>0</v>
      </c>
      <c r="Q960" t="n">
        <v>0</v>
      </c>
      <c r="R960" t="n">
        <v>0</v>
      </c>
      <c r="S960" t="inlineStr">
        <is>
          <t>Sostenibilidad</t>
        </is>
      </c>
      <c r="T960" t="inlineStr">
        <is>
          <t>234-2024-06-30</t>
        </is>
      </c>
      <c r="U960" t="n">
        <v>1</v>
      </c>
    </row>
    <row r="961">
      <c r="A961" t="inlineStr">
        <is>
          <t>234</t>
        </is>
      </c>
      <c r="B961" t="inlineStr">
        <is>
          <t>Impacto de las Comunicaciones en Materia Ambiental a Través de Redes Sociales - Instagram</t>
        </is>
      </c>
      <c r="C961" t="inlineStr">
        <is>
          <t>GESTIÓN AMBIENTAL</t>
        </is>
      </c>
      <c r="D961" t="inlineStr">
        <is>
          <t>Trimestral</t>
        </is>
      </c>
      <c r="E961" t="inlineStr">
        <is>
          <t>Positivo</t>
        </is>
      </c>
      <c r="F961" s="137" t="n">
        <v>45565</v>
      </c>
      <c r="G961" t="n">
        <v>4000</v>
      </c>
      <c r="I961" t="n">
        <v>0</v>
      </c>
      <c r="J961" t="n">
        <v>0</v>
      </c>
      <c r="M961" t="n">
        <v>2024</v>
      </c>
      <c r="N961" t="inlineStr">
        <is>
          <t>Septiembre</t>
        </is>
      </c>
      <c r="O961" t="inlineStr">
        <is>
          <t>2024-2</t>
        </is>
      </c>
      <c r="P961" t="n">
        <v>0</v>
      </c>
      <c r="Q961" t="n">
        <v>0</v>
      </c>
      <c r="R961" t="n">
        <v>0</v>
      </c>
      <c r="S961" t="inlineStr">
        <is>
          <t>Sostenibilidad</t>
        </is>
      </c>
      <c r="T961" t="inlineStr">
        <is>
          <t>234-2024-09-30</t>
        </is>
      </c>
      <c r="U961" t="n">
        <v>1</v>
      </c>
    </row>
    <row r="962">
      <c r="A962" t="inlineStr">
        <is>
          <t>234</t>
        </is>
      </c>
      <c r="B962" t="inlineStr">
        <is>
          <t>Impacto de las Comunicaciones en Materia Ambiental a Través de Redes Sociales - Instagram</t>
        </is>
      </c>
      <c r="C962" t="inlineStr">
        <is>
          <t>GESTIÓN AMBIENTAL</t>
        </is>
      </c>
      <c r="D962" t="inlineStr">
        <is>
          <t>Trimestral</t>
        </is>
      </c>
      <c r="E962" t="inlineStr">
        <is>
          <t>Positivo</t>
        </is>
      </c>
      <c r="F962" s="137" t="n">
        <v>45657</v>
      </c>
      <c r="G962" t="n">
        <v>4000</v>
      </c>
      <c r="H962" t="n">
        <v>4218</v>
      </c>
      <c r="I962" t="n">
        <v>1.0545</v>
      </c>
      <c r="J962" t="n">
        <v>1.0545</v>
      </c>
      <c r="M962" t="n">
        <v>2024</v>
      </c>
      <c r="N962" t="inlineStr">
        <is>
          <t>Diciembre</t>
        </is>
      </c>
      <c r="O962" t="inlineStr">
        <is>
          <t>2024-2</t>
        </is>
      </c>
      <c r="P962" t="n">
        <v>0</v>
      </c>
      <c r="Q962" t="n">
        <v>0</v>
      </c>
      <c r="R962" t="n">
        <v>0</v>
      </c>
      <c r="S962" t="inlineStr">
        <is>
          <t>Sostenibilidad</t>
        </is>
      </c>
      <c r="T962" t="inlineStr">
        <is>
          <t>234-2024-12-31</t>
        </is>
      </c>
      <c r="U962" t="n">
        <v>1</v>
      </c>
    </row>
    <row r="963">
      <c r="A963" t="inlineStr">
        <is>
          <t>234</t>
        </is>
      </c>
      <c r="B963" t="inlineStr">
        <is>
          <t>Impacto de las Comunicaciones en Materia Ambiental a Través de Redes Sociales - Instagram</t>
        </is>
      </c>
      <c r="C963" t="inlineStr">
        <is>
          <t>GESTIÓN AMBIENTAL</t>
        </is>
      </c>
      <c r="D963" t="inlineStr">
        <is>
          <t>Trimestral</t>
        </is>
      </c>
      <c r="E963" t="inlineStr">
        <is>
          <t>Positivo</t>
        </is>
      </c>
      <c r="F963" s="137" t="n">
        <v>45747</v>
      </c>
      <c r="G963" t="n">
        <v>4000</v>
      </c>
      <c r="H963" t="inlineStr">
        <is>
          <t>7112</t>
        </is>
      </c>
      <c r="I963" t="n">
        <v>1.3</v>
      </c>
      <c r="J963" t="n">
        <v>1.778</v>
      </c>
      <c r="K963" t="inlineStr">
        <is>
          <t>4000.0%</t>
        </is>
      </c>
      <c r="L963" t="inlineStr">
        <is>
          <t>7112.0%</t>
        </is>
      </c>
      <c r="M963" t="n">
        <v>2025</v>
      </c>
      <c r="N963" t="inlineStr">
        <is>
          <t>Marzo</t>
        </is>
      </c>
      <c r="O963" t="inlineStr">
        <is>
          <t>2025-1</t>
        </is>
      </c>
      <c r="P963" t="n">
        <v>2</v>
      </c>
      <c r="Q963" t="n">
        <v>2</v>
      </c>
      <c r="R963" t="n">
        <v>0</v>
      </c>
      <c r="S963" t="inlineStr">
        <is>
          <t>Sostenibilidad</t>
        </is>
      </c>
      <c r="T963" t="inlineStr">
        <is>
          <t>234-2025-03-31</t>
        </is>
      </c>
      <c r="U963" t="n">
        <v>31</v>
      </c>
    </row>
    <row r="964">
      <c r="A964" t="inlineStr">
        <is>
          <t>234</t>
        </is>
      </c>
      <c r="B964" t="inlineStr">
        <is>
          <t>Impacto de las Comunicaciones en Materia Ambiental a Través de Redes Sociales - Instagram</t>
        </is>
      </c>
      <c r="C964" t="inlineStr">
        <is>
          <t>GESTIÓN AMBIENTAL</t>
        </is>
      </c>
      <c r="D964" t="inlineStr">
        <is>
          <t>Trimestral</t>
        </is>
      </c>
      <c r="E964" t="inlineStr">
        <is>
          <t>Positivo</t>
        </is>
      </c>
      <c r="F964" s="137" t="n">
        <v>45838</v>
      </c>
      <c r="G964" t="n">
        <v>4000</v>
      </c>
      <c r="H964" t="inlineStr">
        <is>
          <t>14042.5</t>
        </is>
      </c>
      <c r="I964" t="n">
        <v>1.3</v>
      </c>
      <c r="J964" t="n">
        <v>3.510625</v>
      </c>
      <c r="K964" t="inlineStr">
        <is>
          <t>4000.0%</t>
        </is>
      </c>
      <c r="L964" t="inlineStr">
        <is>
          <t>14042.5%</t>
        </is>
      </c>
      <c r="M964" t="n">
        <v>2025</v>
      </c>
      <c r="N964" t="inlineStr">
        <is>
          <t>Junio</t>
        </is>
      </c>
      <c r="O964" t="inlineStr">
        <is>
          <t>2025-1</t>
        </is>
      </c>
      <c r="P964" t="n">
        <v>2</v>
      </c>
      <c r="Q964" t="n">
        <v>2</v>
      </c>
      <c r="R964" t="n">
        <v>0</v>
      </c>
      <c r="S964" t="inlineStr">
        <is>
          <t>Sostenibilidad</t>
        </is>
      </c>
      <c r="T964" t="inlineStr">
        <is>
          <t>234-2025-06-30</t>
        </is>
      </c>
      <c r="U964" t="n">
        <v>30</v>
      </c>
    </row>
    <row r="965">
      <c r="A965" t="inlineStr">
        <is>
          <t>235</t>
        </is>
      </c>
      <c r="B965" t="inlineStr">
        <is>
          <t>Cumplimiento de Requisitos Legales Ambientales Aplicables</t>
        </is>
      </c>
      <c r="C965" t="inlineStr">
        <is>
          <t>GESTIÓN AMBIENTAL</t>
        </is>
      </c>
      <c r="D965" t="inlineStr">
        <is>
          <t>Anual</t>
        </is>
      </c>
      <c r="E965" t="inlineStr">
        <is>
          <t>Positivo</t>
        </is>
      </c>
      <c r="F965" s="137" t="n">
        <v>45291</v>
      </c>
      <c r="M965" t="n">
        <v>2023</v>
      </c>
      <c r="N965" t="inlineStr">
        <is>
          <t>Diciembre</t>
        </is>
      </c>
      <c r="O965" t="inlineStr">
        <is>
          <t>2023-2</t>
        </is>
      </c>
      <c r="P965" t="n">
        <v>0</v>
      </c>
      <c r="Q965" t="n">
        <v>0</v>
      </c>
      <c r="R965" t="n">
        <v>0</v>
      </c>
      <c r="S965" t="inlineStr">
        <is>
          <t>Sostenibilidad</t>
        </is>
      </c>
      <c r="T965" t="inlineStr">
        <is>
          <t>235-2023-12-31</t>
        </is>
      </c>
      <c r="U965" t="n">
        <v>1</v>
      </c>
    </row>
    <row r="966">
      <c r="A966" t="inlineStr">
        <is>
          <t>235</t>
        </is>
      </c>
      <c r="B966" t="inlineStr">
        <is>
          <t>Cumplimiento de Requisitos Legales Ambientales Aplicables</t>
        </is>
      </c>
      <c r="C966" t="inlineStr">
        <is>
          <t>GESTIÓN AMBIENTAL</t>
        </is>
      </c>
      <c r="D966" t="inlineStr">
        <is>
          <t>Anual</t>
        </is>
      </c>
      <c r="E966" t="inlineStr">
        <is>
          <t>Positivo</t>
        </is>
      </c>
      <c r="F966" s="137" t="n">
        <v>45657</v>
      </c>
      <c r="G966" t="n">
        <v>100</v>
      </c>
      <c r="H966" t="n">
        <v>92.01000000000001</v>
      </c>
      <c r="I966" t="n">
        <v>0.9201</v>
      </c>
      <c r="J966" t="n">
        <v>0.9201</v>
      </c>
      <c r="M966" t="n">
        <v>2024</v>
      </c>
      <c r="N966" t="inlineStr">
        <is>
          <t>Diciembre</t>
        </is>
      </c>
      <c r="O966" t="inlineStr">
        <is>
          <t>2024-2</t>
        </is>
      </c>
      <c r="P966" t="n">
        <v>0</v>
      </c>
      <c r="Q966" t="n">
        <v>0</v>
      </c>
      <c r="R966" t="n">
        <v>0</v>
      </c>
      <c r="S966" t="inlineStr">
        <is>
          <t>Sostenibilidad</t>
        </is>
      </c>
      <c r="T966" t="inlineStr">
        <is>
          <t>235-2024-12-31</t>
        </is>
      </c>
      <c r="U966" t="n">
        <v>1</v>
      </c>
    </row>
    <row r="967">
      <c r="A967" t="inlineStr">
        <is>
          <t>236</t>
        </is>
      </c>
      <c r="B967" t="inlineStr">
        <is>
          <t>Actos Administrativos o Decisiones Judiciales Ambientales</t>
        </is>
      </c>
      <c r="C967" t="inlineStr">
        <is>
          <t>GESTIÓN AMBIENTAL</t>
        </is>
      </c>
      <c r="D967" t="inlineStr">
        <is>
          <t>Anual</t>
        </is>
      </c>
      <c r="E967" t="inlineStr">
        <is>
          <t>Negativo</t>
        </is>
      </c>
      <c r="F967" s="137" t="n">
        <v>45291</v>
      </c>
      <c r="M967" t="n">
        <v>2023</v>
      </c>
      <c r="N967" t="inlineStr">
        <is>
          <t>Diciembre</t>
        </is>
      </c>
      <c r="O967" t="inlineStr">
        <is>
          <t>2023-2</t>
        </is>
      </c>
      <c r="P967" t="n">
        <v>0</v>
      </c>
      <c r="Q967" t="n">
        <v>0</v>
      </c>
      <c r="R967" t="n">
        <v>0</v>
      </c>
      <c r="S967" t="inlineStr">
        <is>
          <t>Sostenibilidad</t>
        </is>
      </c>
      <c r="T967" t="inlineStr">
        <is>
          <t>236-2023-12-31</t>
        </is>
      </c>
      <c r="U967" t="n">
        <v>1</v>
      </c>
    </row>
    <row r="968">
      <c r="A968" t="inlineStr">
        <is>
          <t>236</t>
        </is>
      </c>
      <c r="B968" t="inlineStr">
        <is>
          <t>Actos Administrativos o Decisiones Judiciales Ambientales</t>
        </is>
      </c>
      <c r="C968" t="inlineStr">
        <is>
          <t>GESTIÓN AMBIENTAL</t>
        </is>
      </c>
      <c r="D968" t="inlineStr">
        <is>
          <t>Anual</t>
        </is>
      </c>
      <c r="E968" t="inlineStr">
        <is>
          <t>Negativo</t>
        </is>
      </c>
      <c r="F968" s="137" t="n">
        <v>45657</v>
      </c>
      <c r="G968" t="n">
        <v>0</v>
      </c>
      <c r="H968" t="n">
        <v>0</v>
      </c>
      <c r="M968" t="n">
        <v>2024</v>
      </c>
      <c r="N968" t="inlineStr">
        <is>
          <t>Diciembre</t>
        </is>
      </c>
      <c r="O968" t="inlineStr">
        <is>
          <t>2024-2</t>
        </is>
      </c>
      <c r="P968" t="n">
        <v>0</v>
      </c>
      <c r="Q968" t="n">
        <v>0</v>
      </c>
      <c r="R968" t="n">
        <v>0</v>
      </c>
      <c r="S968" t="inlineStr">
        <is>
          <t>Sostenibilidad</t>
        </is>
      </c>
      <c r="T968" t="inlineStr">
        <is>
          <t>236-2024-12-31</t>
        </is>
      </c>
      <c r="U968" t="n">
        <v>1</v>
      </c>
    </row>
    <row r="969">
      <c r="A969" t="inlineStr">
        <is>
          <t>238</t>
        </is>
      </c>
      <c r="B969" t="inlineStr">
        <is>
          <t>Cumplimiento de la Protección del Medio Ambiente</t>
        </is>
      </c>
      <c r="C969" t="inlineStr">
        <is>
          <t>GESTIÓN AMBIENTAL</t>
        </is>
      </c>
      <c r="D969" t="inlineStr">
        <is>
          <t>Trimestral</t>
        </is>
      </c>
      <c r="E969" t="inlineStr">
        <is>
          <t>Positivo</t>
        </is>
      </c>
      <c r="F969" s="137" t="n">
        <v>45016</v>
      </c>
      <c r="G969" t="n">
        <v>90</v>
      </c>
      <c r="H969" t="n">
        <v>94.44</v>
      </c>
      <c r="I969" t="n">
        <v>1.049333333333333</v>
      </c>
      <c r="J969" t="n">
        <v>1.049333333333333</v>
      </c>
      <c r="M969" t="n">
        <v>2023</v>
      </c>
      <c r="N969" t="inlineStr">
        <is>
          <t>Marzo</t>
        </is>
      </c>
      <c r="O969" t="inlineStr">
        <is>
          <t>2023-1</t>
        </is>
      </c>
      <c r="P969" t="n">
        <v>0</v>
      </c>
      <c r="Q969" t="n">
        <v>0</v>
      </c>
      <c r="R969" t="n">
        <v>0</v>
      </c>
      <c r="S969" t="inlineStr">
        <is>
          <t>Sostenibilidad</t>
        </is>
      </c>
      <c r="T969" t="inlineStr">
        <is>
          <t>238-2023-03-31</t>
        </is>
      </c>
      <c r="U969" t="n">
        <v>1</v>
      </c>
    </row>
    <row r="970">
      <c r="A970" t="inlineStr">
        <is>
          <t>238</t>
        </is>
      </c>
      <c r="B970" t="inlineStr">
        <is>
          <t>Cumplimiento de la Protección del Medio Ambiente</t>
        </is>
      </c>
      <c r="C970" t="inlineStr">
        <is>
          <t>GESTIÓN AMBIENTAL</t>
        </is>
      </c>
      <c r="D970" t="inlineStr">
        <is>
          <t>Trimestral</t>
        </is>
      </c>
      <c r="E970" t="inlineStr">
        <is>
          <t>Positivo</t>
        </is>
      </c>
      <c r="F970" s="137" t="n">
        <v>45107</v>
      </c>
      <c r="G970" t="n">
        <v>90</v>
      </c>
      <c r="H970" t="n">
        <v>92.59</v>
      </c>
      <c r="I970" t="n">
        <v>1.028777777777778</v>
      </c>
      <c r="J970" t="n">
        <v>1.028777777777778</v>
      </c>
      <c r="M970" t="n">
        <v>2023</v>
      </c>
      <c r="N970" t="inlineStr">
        <is>
          <t>Junio</t>
        </is>
      </c>
      <c r="O970" t="inlineStr">
        <is>
          <t>2023-1</t>
        </is>
      </c>
      <c r="P970" t="n">
        <v>0</v>
      </c>
      <c r="Q970" t="n">
        <v>0</v>
      </c>
      <c r="R970" t="n">
        <v>0</v>
      </c>
      <c r="S970" t="inlineStr">
        <is>
          <t>Sostenibilidad</t>
        </is>
      </c>
      <c r="T970" t="inlineStr">
        <is>
          <t>238-2023-06-30</t>
        </is>
      </c>
      <c r="U970" t="n">
        <v>1</v>
      </c>
    </row>
    <row r="971">
      <c r="A971" t="inlineStr">
        <is>
          <t>238</t>
        </is>
      </c>
      <c r="B971" t="inlineStr">
        <is>
          <t>Cumplimiento de la Protección del Medio Ambiente</t>
        </is>
      </c>
      <c r="C971" t="inlineStr">
        <is>
          <t>GESTIÓN AMBIENTAL</t>
        </is>
      </c>
      <c r="D971" t="inlineStr">
        <is>
          <t>Trimestral</t>
        </is>
      </c>
      <c r="E971" t="inlineStr">
        <is>
          <t>Positivo</t>
        </is>
      </c>
      <c r="F971" s="137" t="n">
        <v>45199</v>
      </c>
      <c r="G971" t="n">
        <v>90</v>
      </c>
      <c r="H971" t="n">
        <v>44.4444444444444</v>
      </c>
      <c r="I971" t="n">
        <v>0.4938271604938267</v>
      </c>
      <c r="J971" t="n">
        <v>0.4938271604938267</v>
      </c>
      <c r="M971" t="n">
        <v>2023</v>
      </c>
      <c r="N971" t="inlineStr">
        <is>
          <t>Septiembre</t>
        </is>
      </c>
      <c r="O971" t="inlineStr">
        <is>
          <t>2023-2</t>
        </is>
      </c>
      <c r="P971" t="n">
        <v>0</v>
      </c>
      <c r="Q971" t="n">
        <v>0</v>
      </c>
      <c r="R971" t="n">
        <v>0</v>
      </c>
      <c r="S971" t="inlineStr">
        <is>
          <t>Sostenibilidad</t>
        </is>
      </c>
      <c r="T971" t="inlineStr">
        <is>
          <t>238-2023-09-30</t>
        </is>
      </c>
      <c r="U971" t="n">
        <v>1</v>
      </c>
    </row>
    <row r="972">
      <c r="A972" t="inlineStr">
        <is>
          <t>238</t>
        </is>
      </c>
      <c r="B972" t="inlineStr">
        <is>
          <t>Cumplimiento de la Protección del Medio Ambiente</t>
        </is>
      </c>
      <c r="C972" t="inlineStr">
        <is>
          <t>GESTIÓN AMBIENTAL</t>
        </is>
      </c>
      <c r="D972" t="inlineStr">
        <is>
          <t>Trimestral</t>
        </is>
      </c>
      <c r="E972" t="inlineStr">
        <is>
          <t>Positivo</t>
        </is>
      </c>
      <c r="F972" s="137" t="n">
        <v>45291</v>
      </c>
      <c r="G972" t="n">
        <v>90</v>
      </c>
      <c r="I972" t="n">
        <v>0</v>
      </c>
      <c r="J972" t="n">
        <v>0</v>
      </c>
      <c r="M972" t="n">
        <v>2023</v>
      </c>
      <c r="N972" t="inlineStr">
        <is>
          <t>Diciembre</t>
        </is>
      </c>
      <c r="O972" t="inlineStr">
        <is>
          <t>2023-2</t>
        </is>
      </c>
      <c r="P972" t="n">
        <v>0</v>
      </c>
      <c r="Q972" t="n">
        <v>0</v>
      </c>
      <c r="R972" t="n">
        <v>0</v>
      </c>
      <c r="S972" t="inlineStr">
        <is>
          <t>Sostenibilidad</t>
        </is>
      </c>
      <c r="T972" t="inlineStr">
        <is>
          <t>238-2023-12-31</t>
        </is>
      </c>
      <c r="U972" t="n">
        <v>1</v>
      </c>
    </row>
    <row r="973">
      <c r="A973" t="inlineStr">
        <is>
          <t>238</t>
        </is>
      </c>
      <c r="B973" t="inlineStr">
        <is>
          <t>Cumplimiento de la Protección del Medio Ambiente</t>
        </is>
      </c>
      <c r="C973" t="inlineStr">
        <is>
          <t>GESTIÓN AMBIENTAL</t>
        </is>
      </c>
      <c r="D973" t="inlineStr">
        <is>
          <t>Trimestral</t>
        </is>
      </c>
      <c r="E973" t="inlineStr">
        <is>
          <t>Positivo</t>
        </is>
      </c>
      <c r="F973" s="137" t="n">
        <v>45382</v>
      </c>
      <c r="G973" t="n">
        <v>90</v>
      </c>
      <c r="H973" t="n">
        <v>76.19</v>
      </c>
      <c r="I973" t="n">
        <v>0.8465555555555555</v>
      </c>
      <c r="J973" t="n">
        <v>0.8465555555555555</v>
      </c>
      <c r="K973" t="inlineStr">
        <is>
          <t>Sin Reporte</t>
        </is>
      </c>
      <c r="L973" t="inlineStr">
        <is>
          <t>Sin Reporte</t>
        </is>
      </c>
      <c r="M973" t="n">
        <v>2024</v>
      </c>
      <c r="N973" t="inlineStr">
        <is>
          <t>Marzo</t>
        </is>
      </c>
      <c r="O973" t="inlineStr">
        <is>
          <t>2024-1</t>
        </is>
      </c>
      <c r="P973" t="n">
        <v>0</v>
      </c>
      <c r="Q973" t="n">
        <v>0</v>
      </c>
      <c r="R973" t="n">
        <v>0</v>
      </c>
      <c r="S973" t="inlineStr">
        <is>
          <t>Sostenibilidad</t>
        </is>
      </c>
      <c r="T973" t="inlineStr">
        <is>
          <t>238-2024-03-31</t>
        </is>
      </c>
      <c r="U973" t="n">
        <v>1</v>
      </c>
    </row>
    <row r="974">
      <c r="A974" t="inlineStr">
        <is>
          <t>238</t>
        </is>
      </c>
      <c r="B974" t="inlineStr">
        <is>
          <t>Cumplimiento de la Protección del Medio Ambiente</t>
        </is>
      </c>
      <c r="C974" t="inlineStr">
        <is>
          <t>GESTIÓN AMBIENTAL</t>
        </is>
      </c>
      <c r="D974" t="inlineStr">
        <is>
          <t>Trimestral</t>
        </is>
      </c>
      <c r="E974" t="inlineStr">
        <is>
          <t>Positivo</t>
        </is>
      </c>
      <c r="F974" s="137" t="n">
        <v>45473</v>
      </c>
      <c r="K974" t="inlineStr">
        <is>
          <t>Sin Reporte</t>
        </is>
      </c>
      <c r="L974" t="inlineStr">
        <is>
          <t>Sin Reporte</t>
        </is>
      </c>
      <c r="M974" t="n">
        <v>2024</v>
      </c>
      <c r="N974" t="inlineStr">
        <is>
          <t>Junio</t>
        </is>
      </c>
      <c r="O974" t="inlineStr">
        <is>
          <t>2024-1</t>
        </is>
      </c>
      <c r="P974" t="n">
        <v>0</v>
      </c>
      <c r="Q974" t="n">
        <v>0</v>
      </c>
      <c r="R974" t="n">
        <v>0</v>
      </c>
      <c r="S974" t="inlineStr">
        <is>
          <t>Sostenibilidad</t>
        </is>
      </c>
      <c r="T974" t="inlineStr">
        <is>
          <t>238-2024-06-30</t>
        </is>
      </c>
      <c r="U974" t="n">
        <v>1</v>
      </c>
    </row>
    <row r="975">
      <c r="A975" t="inlineStr">
        <is>
          <t>238</t>
        </is>
      </c>
      <c r="B975" t="inlineStr">
        <is>
          <t>Cumplimiento de la Protección del Medio Ambiente</t>
        </is>
      </c>
      <c r="C975" t="inlineStr">
        <is>
          <t>GESTIÓN AMBIENTAL</t>
        </is>
      </c>
      <c r="D975" t="inlineStr">
        <is>
          <t>Trimestral</t>
        </is>
      </c>
      <c r="E975" t="inlineStr">
        <is>
          <t>Positivo</t>
        </is>
      </c>
      <c r="F975" s="137" t="n">
        <v>45565</v>
      </c>
      <c r="G975" t="n">
        <v>90</v>
      </c>
      <c r="H975" t="n">
        <v>84.20999999999999</v>
      </c>
      <c r="I975" t="n">
        <v>0.9356666666666666</v>
      </c>
      <c r="J975" t="n">
        <v>0.9356666666666666</v>
      </c>
      <c r="K975" t="inlineStr">
        <is>
          <t>Sin Reporte</t>
        </is>
      </c>
      <c r="L975" t="inlineStr">
        <is>
          <t>Sin Reporte</t>
        </is>
      </c>
      <c r="M975" t="n">
        <v>2024</v>
      </c>
      <c r="N975" t="inlineStr">
        <is>
          <t>Septiembre</t>
        </is>
      </c>
      <c r="O975" t="inlineStr">
        <is>
          <t>2024-2</t>
        </is>
      </c>
      <c r="P975" t="n">
        <v>0</v>
      </c>
      <c r="Q975" t="n">
        <v>0</v>
      </c>
      <c r="R975" t="n">
        <v>0</v>
      </c>
      <c r="S975" t="inlineStr">
        <is>
          <t>Sostenibilidad</t>
        </is>
      </c>
      <c r="T975" t="inlineStr">
        <is>
          <t>238-2024-09-30</t>
        </is>
      </c>
      <c r="U975" t="n">
        <v>1</v>
      </c>
    </row>
    <row r="976">
      <c r="A976" t="inlineStr">
        <is>
          <t>238</t>
        </is>
      </c>
      <c r="B976" t="inlineStr">
        <is>
          <t>Cumplimiento de la Protección del Medio Ambiente</t>
        </is>
      </c>
      <c r="C976" t="inlineStr">
        <is>
          <t>GESTIÓN AMBIENTAL</t>
        </is>
      </c>
      <c r="D976" t="inlineStr">
        <is>
          <t>Trimestral</t>
        </is>
      </c>
      <c r="E976" t="inlineStr">
        <is>
          <t>Positivo</t>
        </is>
      </c>
      <c r="F976" s="137" t="n">
        <v>45657</v>
      </c>
      <c r="G976" t="n">
        <v>90</v>
      </c>
      <c r="H976" t="n">
        <v>80</v>
      </c>
      <c r="I976" t="n">
        <v>0.8888888888888888</v>
      </c>
      <c r="J976" t="n">
        <v>0.8888888888888888</v>
      </c>
      <c r="K976" t="inlineStr">
        <is>
          <t>Sin Reporte</t>
        </is>
      </c>
      <c r="L976" t="inlineStr">
        <is>
          <t>Sin Reporte</t>
        </is>
      </c>
      <c r="M976" t="n">
        <v>2024</v>
      </c>
      <c r="N976" t="inlineStr">
        <is>
          <t>Diciembre</t>
        </is>
      </c>
      <c r="O976" t="inlineStr">
        <is>
          <t>2024-2</t>
        </is>
      </c>
      <c r="P976" t="n">
        <v>0</v>
      </c>
      <c r="Q976" t="n">
        <v>0</v>
      </c>
      <c r="R976" t="n">
        <v>0</v>
      </c>
      <c r="S976" t="inlineStr">
        <is>
          <t>Sostenibilidad</t>
        </is>
      </c>
      <c r="T976" t="inlineStr">
        <is>
          <t>238-2024-12-31</t>
        </is>
      </c>
      <c r="U976" t="n">
        <v>1</v>
      </c>
    </row>
    <row r="977">
      <c r="A977" t="inlineStr">
        <is>
          <t>238</t>
        </is>
      </c>
      <c r="B977" t="inlineStr">
        <is>
          <t>Cumplimiento de la Protección del Medio Ambiente</t>
        </is>
      </c>
      <c r="C977" t="inlineStr">
        <is>
          <t>GESTIÓN AMBIENTAL</t>
        </is>
      </c>
      <c r="D977" t="inlineStr">
        <is>
          <t>Trimestral</t>
        </is>
      </c>
      <c r="E977" t="inlineStr">
        <is>
          <t>Positivo</t>
        </is>
      </c>
      <c r="F977" s="137" t="n">
        <v>45747</v>
      </c>
      <c r="G977" t="n">
        <v>90</v>
      </c>
      <c r="H977" t="inlineStr">
        <is>
          <t>95.12</t>
        </is>
      </c>
      <c r="I977" t="n">
        <v>1.056888888888889</v>
      </c>
      <c r="J977" t="n">
        <v>1.056888888888889</v>
      </c>
      <c r="K977" t="inlineStr">
        <is>
          <t>90.0%</t>
        </is>
      </c>
      <c r="L977" t="inlineStr">
        <is>
          <t>95.12%</t>
        </is>
      </c>
      <c r="M977" t="n">
        <v>2025</v>
      </c>
      <c r="N977" t="inlineStr">
        <is>
          <t>Marzo</t>
        </is>
      </c>
      <c r="O977" t="inlineStr">
        <is>
          <t>2025-1</t>
        </is>
      </c>
      <c r="P977" t="n">
        <v>2</v>
      </c>
      <c r="Q977" t="n">
        <v>2</v>
      </c>
      <c r="R977" t="n">
        <v>0</v>
      </c>
      <c r="S977" t="inlineStr">
        <is>
          <t>Sostenibilidad</t>
        </is>
      </c>
      <c r="T977" t="inlineStr">
        <is>
          <t>238-2025-03-31</t>
        </is>
      </c>
      <c r="U977" t="n">
        <v>31</v>
      </c>
    </row>
    <row r="978">
      <c r="A978" t="inlineStr">
        <is>
          <t>238</t>
        </is>
      </c>
      <c r="B978" t="inlineStr">
        <is>
          <t>Cumplimiento de la Protección del Medio Ambiente</t>
        </is>
      </c>
      <c r="C978" t="inlineStr">
        <is>
          <t>GESTIÓN AMBIENTAL</t>
        </is>
      </c>
      <c r="D978" t="inlineStr">
        <is>
          <t>Trimestral</t>
        </is>
      </c>
      <c r="E978" t="inlineStr">
        <is>
          <t>Positivo</t>
        </is>
      </c>
      <c r="F978" s="137" t="n">
        <v>45838</v>
      </c>
      <c r="G978" t="n">
        <v>90</v>
      </c>
      <c r="H978" t="inlineStr">
        <is>
          <t>90.48</t>
        </is>
      </c>
      <c r="I978" t="n">
        <v>1.005333333333333</v>
      </c>
      <c r="J978" t="n">
        <v>1.005333333333333</v>
      </c>
      <c r="K978" t="inlineStr">
        <is>
          <t>90.0%</t>
        </is>
      </c>
      <c r="L978" t="inlineStr">
        <is>
          <t>90.48%</t>
        </is>
      </c>
      <c r="M978" t="n">
        <v>2025</v>
      </c>
      <c r="N978" t="inlineStr">
        <is>
          <t>Junio</t>
        </is>
      </c>
      <c r="O978" t="inlineStr">
        <is>
          <t>2025-1</t>
        </is>
      </c>
      <c r="P978" t="n">
        <v>2</v>
      </c>
      <c r="Q978" t="n">
        <v>2</v>
      </c>
      <c r="R978" t="n">
        <v>0</v>
      </c>
      <c r="S978" t="inlineStr">
        <is>
          <t>Sostenibilidad</t>
        </is>
      </c>
      <c r="T978" t="inlineStr">
        <is>
          <t>238-2025-06-30</t>
        </is>
      </c>
      <c r="U978" t="n">
        <v>30</v>
      </c>
    </row>
    <row r="979">
      <c r="A979" t="inlineStr">
        <is>
          <t>239</t>
        </is>
      </c>
      <c r="B979" t="inlineStr">
        <is>
          <t>Portafolio de Proyectos</t>
        </is>
      </c>
      <c r="C979" t="inlineStr">
        <is>
          <t>Gestión de Proyectos</t>
        </is>
      </c>
      <c r="D979" t="inlineStr">
        <is>
          <t>Mensual</t>
        </is>
      </c>
      <c r="E979" t="inlineStr">
        <is>
          <t>Positivo</t>
        </is>
      </c>
      <c r="F979" s="137" t="n">
        <v>44957</v>
      </c>
      <c r="H979" t="n">
        <v>12</v>
      </c>
      <c r="K979" t="inlineStr">
        <is>
          <t>Metrica</t>
        </is>
      </c>
      <c r="L979" t="inlineStr">
        <is>
          <t>ENT</t>
        </is>
      </c>
      <c r="M979" t="n">
        <v>2023</v>
      </c>
      <c r="N979" t="inlineStr">
        <is>
          <t>Enero</t>
        </is>
      </c>
      <c r="O979" t="inlineStr">
        <is>
          <t>2023-1</t>
        </is>
      </c>
      <c r="P979" t="n">
        <v>0</v>
      </c>
      <c r="Q979" t="n">
        <v>0</v>
      </c>
      <c r="R979" t="n">
        <v>0</v>
      </c>
      <c r="S979" t="inlineStr">
        <is>
          <t>Trasformación_Organizacional</t>
        </is>
      </c>
      <c r="T979" t="inlineStr">
        <is>
          <t>239-2023-01-31</t>
        </is>
      </c>
      <c r="U979" t="n">
        <v>1</v>
      </c>
    </row>
    <row r="980">
      <c r="A980" t="inlineStr">
        <is>
          <t>239</t>
        </is>
      </c>
      <c r="B980" t="inlineStr">
        <is>
          <t>Portafolio de Proyectos</t>
        </is>
      </c>
      <c r="C980" t="inlineStr">
        <is>
          <t>Gestión de Proyectos</t>
        </is>
      </c>
      <c r="D980" t="inlineStr">
        <is>
          <t>Mensual</t>
        </is>
      </c>
      <c r="E980" t="inlineStr">
        <is>
          <t>Positivo</t>
        </is>
      </c>
      <c r="F980" s="137" t="n">
        <v>44985</v>
      </c>
      <c r="H980" t="n">
        <v>18</v>
      </c>
      <c r="K980" t="inlineStr">
        <is>
          <t>Metrica</t>
        </is>
      </c>
      <c r="L980" t="inlineStr">
        <is>
          <t>ENT</t>
        </is>
      </c>
      <c r="M980" t="n">
        <v>2023</v>
      </c>
      <c r="N980" t="inlineStr">
        <is>
          <t>Febrero</t>
        </is>
      </c>
      <c r="O980" t="inlineStr">
        <is>
          <t>2023-1</t>
        </is>
      </c>
      <c r="P980" t="n">
        <v>0</v>
      </c>
      <c r="Q980" t="n">
        <v>0</v>
      </c>
      <c r="R980" t="n">
        <v>0</v>
      </c>
      <c r="S980" t="inlineStr">
        <is>
          <t>Trasformación_Organizacional</t>
        </is>
      </c>
      <c r="T980" t="inlineStr">
        <is>
          <t>239-2023-02-28</t>
        </is>
      </c>
      <c r="U980" t="n">
        <v>1</v>
      </c>
    </row>
    <row r="981">
      <c r="A981" t="inlineStr">
        <is>
          <t>239</t>
        </is>
      </c>
      <c r="B981" t="inlineStr">
        <is>
          <t>Portafolio de Proyectos</t>
        </is>
      </c>
      <c r="C981" t="inlineStr">
        <is>
          <t>Gestión de Proyectos</t>
        </is>
      </c>
      <c r="D981" t="inlineStr">
        <is>
          <t>Mensual</t>
        </is>
      </c>
      <c r="E981" t="inlineStr">
        <is>
          <t>Positivo</t>
        </is>
      </c>
      <c r="F981" s="137" t="n">
        <v>45016</v>
      </c>
      <c r="H981" t="n">
        <v>18</v>
      </c>
      <c r="K981" t="inlineStr">
        <is>
          <t>Metrica</t>
        </is>
      </c>
      <c r="L981" t="inlineStr">
        <is>
          <t>ENT</t>
        </is>
      </c>
      <c r="M981" t="n">
        <v>2023</v>
      </c>
      <c r="N981" t="inlineStr">
        <is>
          <t>Marzo</t>
        </is>
      </c>
      <c r="O981" t="inlineStr">
        <is>
          <t>2023-1</t>
        </is>
      </c>
      <c r="P981" t="n">
        <v>0</v>
      </c>
      <c r="Q981" t="n">
        <v>0</v>
      </c>
      <c r="R981" t="n">
        <v>0</v>
      </c>
      <c r="S981" t="inlineStr">
        <is>
          <t>Trasformación_Organizacional</t>
        </is>
      </c>
      <c r="T981" t="inlineStr">
        <is>
          <t>239-2023-03-31</t>
        </is>
      </c>
      <c r="U981" t="n">
        <v>1</v>
      </c>
    </row>
    <row r="982">
      <c r="A982" t="inlineStr">
        <is>
          <t>239</t>
        </is>
      </c>
      <c r="B982" t="inlineStr">
        <is>
          <t>Portafolio de Proyectos</t>
        </is>
      </c>
      <c r="C982" t="inlineStr">
        <is>
          <t>Gestión de Proyectos</t>
        </is>
      </c>
      <c r="D982" t="inlineStr">
        <is>
          <t>Mensual</t>
        </is>
      </c>
      <c r="E982" t="inlineStr">
        <is>
          <t>Positivo</t>
        </is>
      </c>
      <c r="F982" s="137" t="n">
        <v>45046</v>
      </c>
      <c r="H982" t="n">
        <v>18</v>
      </c>
      <c r="K982" t="inlineStr">
        <is>
          <t>Metrica</t>
        </is>
      </c>
      <c r="L982" t="inlineStr">
        <is>
          <t>ENT</t>
        </is>
      </c>
      <c r="M982" t="n">
        <v>2023</v>
      </c>
      <c r="N982" t="inlineStr">
        <is>
          <t>Abril</t>
        </is>
      </c>
      <c r="O982" t="inlineStr">
        <is>
          <t>2023-1</t>
        </is>
      </c>
      <c r="P982" t="n">
        <v>0</v>
      </c>
      <c r="Q982" t="n">
        <v>0</v>
      </c>
      <c r="R982" t="n">
        <v>0</v>
      </c>
      <c r="S982" t="inlineStr">
        <is>
          <t>Trasformación_Organizacional</t>
        </is>
      </c>
      <c r="T982" t="inlineStr">
        <is>
          <t>239-2023-04-30</t>
        </is>
      </c>
      <c r="U982" t="n">
        <v>1</v>
      </c>
    </row>
    <row r="983">
      <c r="A983" t="inlineStr">
        <is>
          <t>239</t>
        </is>
      </c>
      <c r="B983" t="inlineStr">
        <is>
          <t>Portafolio de Proyectos</t>
        </is>
      </c>
      <c r="C983" t="inlineStr">
        <is>
          <t>Gestión de Proyectos</t>
        </is>
      </c>
      <c r="D983" t="inlineStr">
        <is>
          <t>Mensual</t>
        </is>
      </c>
      <c r="E983" t="inlineStr">
        <is>
          <t>Positivo</t>
        </is>
      </c>
      <c r="F983" s="137" t="n">
        <v>45077</v>
      </c>
      <c r="H983" t="n">
        <v>19</v>
      </c>
      <c r="K983" t="inlineStr">
        <is>
          <t>Metrica</t>
        </is>
      </c>
      <c r="L983" t="inlineStr">
        <is>
          <t>ENT</t>
        </is>
      </c>
      <c r="M983" t="n">
        <v>2023</v>
      </c>
      <c r="N983" t="inlineStr">
        <is>
          <t>Mayo</t>
        </is>
      </c>
      <c r="O983" t="inlineStr">
        <is>
          <t>2023-1</t>
        </is>
      </c>
      <c r="P983" t="n">
        <v>0</v>
      </c>
      <c r="Q983" t="n">
        <v>0</v>
      </c>
      <c r="R983" t="n">
        <v>0</v>
      </c>
      <c r="S983" t="inlineStr">
        <is>
          <t>Trasformación_Organizacional</t>
        </is>
      </c>
      <c r="T983" t="inlineStr">
        <is>
          <t>239-2023-05-31</t>
        </is>
      </c>
      <c r="U983" t="n">
        <v>1</v>
      </c>
    </row>
    <row r="984">
      <c r="A984" t="inlineStr">
        <is>
          <t>239</t>
        </is>
      </c>
      <c r="B984" t="inlineStr">
        <is>
          <t>Portafolio de Proyectos</t>
        </is>
      </c>
      <c r="C984" t="inlineStr">
        <is>
          <t>Gestión de Proyectos</t>
        </is>
      </c>
      <c r="D984" t="inlineStr">
        <is>
          <t>Mensual</t>
        </is>
      </c>
      <c r="E984" t="inlineStr">
        <is>
          <t>Positivo</t>
        </is>
      </c>
      <c r="F984" s="137" t="n">
        <v>45107</v>
      </c>
      <c r="H984" t="n">
        <v>19</v>
      </c>
      <c r="K984" t="inlineStr">
        <is>
          <t>Metrica</t>
        </is>
      </c>
      <c r="L984" t="inlineStr">
        <is>
          <t>ENT</t>
        </is>
      </c>
      <c r="M984" t="n">
        <v>2023</v>
      </c>
      <c r="N984" t="inlineStr">
        <is>
          <t>Junio</t>
        </is>
      </c>
      <c r="O984" t="inlineStr">
        <is>
          <t>2023-1</t>
        </is>
      </c>
      <c r="P984" t="n">
        <v>0</v>
      </c>
      <c r="Q984" t="n">
        <v>0</v>
      </c>
      <c r="R984" t="n">
        <v>0</v>
      </c>
      <c r="S984" t="inlineStr">
        <is>
          <t>Trasformación_Organizacional</t>
        </is>
      </c>
      <c r="T984" t="inlineStr">
        <is>
          <t>239-2023-06-30</t>
        </is>
      </c>
      <c r="U984" t="n">
        <v>1</v>
      </c>
    </row>
    <row r="985">
      <c r="A985" t="inlineStr">
        <is>
          <t>239</t>
        </is>
      </c>
      <c r="B985" t="inlineStr">
        <is>
          <t>Portafolio de Proyectos</t>
        </is>
      </c>
      <c r="C985" t="inlineStr">
        <is>
          <t>Gestión de Proyectos</t>
        </is>
      </c>
      <c r="D985" t="inlineStr">
        <is>
          <t>Mensual</t>
        </is>
      </c>
      <c r="E985" t="inlineStr">
        <is>
          <t>Positivo</t>
        </is>
      </c>
      <c r="F985" s="137" t="n">
        <v>45138</v>
      </c>
      <c r="H985" t="n">
        <v>18</v>
      </c>
      <c r="K985" t="inlineStr">
        <is>
          <t>Metrica</t>
        </is>
      </c>
      <c r="L985" t="inlineStr">
        <is>
          <t>ENT</t>
        </is>
      </c>
      <c r="M985" t="n">
        <v>2023</v>
      </c>
      <c r="N985" t="inlineStr">
        <is>
          <t>Julio</t>
        </is>
      </c>
      <c r="O985" t="inlineStr">
        <is>
          <t>2023-2</t>
        </is>
      </c>
      <c r="P985" t="n">
        <v>0</v>
      </c>
      <c r="Q985" t="n">
        <v>0</v>
      </c>
      <c r="R985" t="n">
        <v>0</v>
      </c>
      <c r="S985" t="inlineStr">
        <is>
          <t>Trasformación_Organizacional</t>
        </is>
      </c>
      <c r="T985" t="inlineStr">
        <is>
          <t>239-2023-07-31</t>
        </is>
      </c>
      <c r="U985" t="n">
        <v>1</v>
      </c>
    </row>
    <row r="986">
      <c r="A986" t="inlineStr">
        <is>
          <t>239</t>
        </is>
      </c>
      <c r="B986" t="inlineStr">
        <is>
          <t>Portafolio de Proyectos</t>
        </is>
      </c>
      <c r="C986" t="inlineStr">
        <is>
          <t>Gestión de Proyectos</t>
        </is>
      </c>
      <c r="D986" t="inlineStr">
        <is>
          <t>Mensual</t>
        </is>
      </c>
      <c r="E986" t="inlineStr">
        <is>
          <t>Positivo</t>
        </is>
      </c>
      <c r="F986" s="137" t="n">
        <v>45169</v>
      </c>
      <c r="H986" t="n">
        <v>27</v>
      </c>
      <c r="K986" t="inlineStr">
        <is>
          <t>Metrica</t>
        </is>
      </c>
      <c r="L986" t="inlineStr">
        <is>
          <t>ENT</t>
        </is>
      </c>
      <c r="M986" t="n">
        <v>2023</v>
      </c>
      <c r="N986" t="inlineStr">
        <is>
          <t>Agosto</t>
        </is>
      </c>
      <c r="O986" t="inlineStr">
        <is>
          <t>2023-2</t>
        </is>
      </c>
      <c r="P986" t="n">
        <v>0</v>
      </c>
      <c r="Q986" t="n">
        <v>0</v>
      </c>
      <c r="R986" t="n">
        <v>0</v>
      </c>
      <c r="S986" t="inlineStr">
        <is>
          <t>Trasformación_Organizacional</t>
        </is>
      </c>
      <c r="T986" t="inlineStr">
        <is>
          <t>239-2023-08-31</t>
        </is>
      </c>
      <c r="U986" t="n">
        <v>1</v>
      </c>
    </row>
    <row r="987">
      <c r="A987" t="inlineStr">
        <is>
          <t>239</t>
        </is>
      </c>
      <c r="B987" t="inlineStr">
        <is>
          <t>Portafolio de Proyectos</t>
        </is>
      </c>
      <c r="C987" t="inlineStr">
        <is>
          <t>Gestión de Proyectos</t>
        </is>
      </c>
      <c r="D987" t="inlineStr">
        <is>
          <t>Mensual</t>
        </is>
      </c>
      <c r="E987" t="inlineStr">
        <is>
          <t>Positivo</t>
        </is>
      </c>
      <c r="F987" s="137" t="n">
        <v>45199</v>
      </c>
      <c r="H987" t="n">
        <v>27</v>
      </c>
      <c r="K987" t="inlineStr">
        <is>
          <t>Metrica</t>
        </is>
      </c>
      <c r="L987" t="inlineStr">
        <is>
          <t>ENT</t>
        </is>
      </c>
      <c r="M987" t="n">
        <v>2023</v>
      </c>
      <c r="N987" t="inlineStr">
        <is>
          <t>Septiembre</t>
        </is>
      </c>
      <c r="O987" t="inlineStr">
        <is>
          <t>2023-2</t>
        </is>
      </c>
      <c r="P987" t="n">
        <v>0</v>
      </c>
      <c r="Q987" t="n">
        <v>0</v>
      </c>
      <c r="R987" t="n">
        <v>0</v>
      </c>
      <c r="S987" t="inlineStr">
        <is>
          <t>Trasformación_Organizacional</t>
        </is>
      </c>
      <c r="T987" t="inlineStr">
        <is>
          <t>239-2023-09-30</t>
        </is>
      </c>
      <c r="U987" t="n">
        <v>1</v>
      </c>
    </row>
    <row r="988">
      <c r="A988" t="inlineStr">
        <is>
          <t>239</t>
        </is>
      </c>
      <c r="B988" t="inlineStr">
        <is>
          <t>Portafolio de Proyectos</t>
        </is>
      </c>
      <c r="C988" t="inlineStr">
        <is>
          <t>Gestión de Proyectos</t>
        </is>
      </c>
      <c r="D988" t="inlineStr">
        <is>
          <t>Mensual</t>
        </is>
      </c>
      <c r="E988" t="inlineStr">
        <is>
          <t>Positivo</t>
        </is>
      </c>
      <c r="F988" s="137" t="n">
        <v>45230</v>
      </c>
      <c r="H988" t="n">
        <v>27</v>
      </c>
      <c r="K988" t="inlineStr">
        <is>
          <t>Metrica</t>
        </is>
      </c>
      <c r="L988" t="inlineStr">
        <is>
          <t>ENT</t>
        </is>
      </c>
      <c r="M988" t="n">
        <v>2023</v>
      </c>
      <c r="N988" t="inlineStr">
        <is>
          <t>Octubre</t>
        </is>
      </c>
      <c r="O988" t="inlineStr">
        <is>
          <t>2023-2</t>
        </is>
      </c>
      <c r="P988" t="n">
        <v>0</v>
      </c>
      <c r="Q988" t="n">
        <v>0</v>
      </c>
      <c r="R988" t="n">
        <v>0</v>
      </c>
      <c r="S988" t="inlineStr">
        <is>
          <t>Trasformación_Organizacional</t>
        </is>
      </c>
      <c r="T988" t="inlineStr">
        <is>
          <t>239-2023-10-31</t>
        </is>
      </c>
      <c r="U988" t="n">
        <v>1</v>
      </c>
    </row>
    <row r="989">
      <c r="A989" t="inlineStr">
        <is>
          <t>239</t>
        </is>
      </c>
      <c r="B989" t="inlineStr">
        <is>
          <t>Portafolio de Proyectos</t>
        </is>
      </c>
      <c r="C989" t="inlineStr">
        <is>
          <t>Gestión de Proyectos</t>
        </is>
      </c>
      <c r="D989" t="inlineStr">
        <is>
          <t>Mensual</t>
        </is>
      </c>
      <c r="E989" t="inlineStr">
        <is>
          <t>Positivo</t>
        </is>
      </c>
      <c r="F989" s="137" t="n">
        <v>45260</v>
      </c>
      <c r="H989" t="n">
        <v>27</v>
      </c>
      <c r="K989" t="inlineStr">
        <is>
          <t>Metrica</t>
        </is>
      </c>
      <c r="L989" t="inlineStr">
        <is>
          <t>ENT</t>
        </is>
      </c>
      <c r="M989" t="n">
        <v>2023</v>
      </c>
      <c r="N989" t="inlineStr">
        <is>
          <t>Noviembre</t>
        </is>
      </c>
      <c r="O989" t="inlineStr">
        <is>
          <t>2023-2</t>
        </is>
      </c>
      <c r="P989" t="n">
        <v>0</v>
      </c>
      <c r="Q989" t="n">
        <v>0</v>
      </c>
      <c r="R989" t="n">
        <v>0</v>
      </c>
      <c r="S989" t="inlineStr">
        <is>
          <t>Trasformación_Organizacional</t>
        </is>
      </c>
      <c r="T989" t="inlineStr">
        <is>
          <t>239-2023-11-30</t>
        </is>
      </c>
      <c r="U989" t="n">
        <v>1</v>
      </c>
    </row>
    <row r="990">
      <c r="A990" t="inlineStr">
        <is>
          <t>239</t>
        </is>
      </c>
      <c r="B990" t="inlineStr">
        <is>
          <t>Portafolio de Proyectos</t>
        </is>
      </c>
      <c r="C990" t="inlineStr">
        <is>
          <t>Gestión de Proyectos</t>
        </is>
      </c>
      <c r="D990" t="inlineStr">
        <is>
          <t>Mensual</t>
        </is>
      </c>
      <c r="E990" t="inlineStr">
        <is>
          <t>Positivo</t>
        </is>
      </c>
      <c r="F990" s="137" t="n">
        <v>45291</v>
      </c>
      <c r="H990" t="n">
        <v>27</v>
      </c>
      <c r="K990" t="inlineStr">
        <is>
          <t>Metrica</t>
        </is>
      </c>
      <c r="L990" t="inlineStr">
        <is>
          <t>ENT</t>
        </is>
      </c>
      <c r="M990" t="n">
        <v>2023</v>
      </c>
      <c r="N990" t="inlineStr">
        <is>
          <t>Diciembre</t>
        </is>
      </c>
      <c r="O990" t="inlineStr">
        <is>
          <t>2023-2</t>
        </is>
      </c>
      <c r="P990" t="n">
        <v>0</v>
      </c>
      <c r="Q990" t="n">
        <v>0</v>
      </c>
      <c r="R990" t="n">
        <v>0</v>
      </c>
      <c r="S990" t="inlineStr">
        <is>
          <t>Trasformación_Organizacional</t>
        </is>
      </c>
      <c r="T990" t="inlineStr">
        <is>
          <t>239-2023-12-31</t>
        </is>
      </c>
      <c r="U990" t="n">
        <v>1</v>
      </c>
    </row>
    <row r="991">
      <c r="A991" t="inlineStr">
        <is>
          <t>239</t>
        </is>
      </c>
      <c r="B991" t="inlineStr">
        <is>
          <t>Portafolio de Proyectos</t>
        </is>
      </c>
      <c r="C991" t="inlineStr">
        <is>
          <t>Gestión de Proyectos</t>
        </is>
      </c>
      <c r="D991" t="inlineStr">
        <is>
          <t>Mensual</t>
        </is>
      </c>
      <c r="E991" t="inlineStr">
        <is>
          <t>Positivo</t>
        </is>
      </c>
      <c r="F991" s="137" t="n">
        <v>45322</v>
      </c>
      <c r="H991" t="n">
        <v>29</v>
      </c>
      <c r="K991" t="inlineStr">
        <is>
          <t>Metrica</t>
        </is>
      </c>
      <c r="L991" t="inlineStr">
        <is>
          <t>ENT</t>
        </is>
      </c>
      <c r="M991" t="n">
        <v>2024</v>
      </c>
      <c r="N991" t="inlineStr">
        <is>
          <t>Enero</t>
        </is>
      </c>
      <c r="O991" t="inlineStr">
        <is>
          <t>2024-1</t>
        </is>
      </c>
      <c r="P991" t="n">
        <v>0</v>
      </c>
      <c r="Q991" t="n">
        <v>0</v>
      </c>
      <c r="R991" t="n">
        <v>0</v>
      </c>
      <c r="S991" t="inlineStr">
        <is>
          <t>Trasformación_Organizacional</t>
        </is>
      </c>
      <c r="T991" t="inlineStr">
        <is>
          <t>239-2024-01-31</t>
        </is>
      </c>
      <c r="U991" t="n">
        <v>1</v>
      </c>
    </row>
    <row r="992">
      <c r="A992" t="inlineStr">
        <is>
          <t>239</t>
        </is>
      </c>
      <c r="B992" t="inlineStr">
        <is>
          <t>Portafolio de Proyectos</t>
        </is>
      </c>
      <c r="C992" t="inlineStr">
        <is>
          <t>Gestión de Proyectos</t>
        </is>
      </c>
      <c r="D992" t="inlineStr">
        <is>
          <t>Mensual</t>
        </is>
      </c>
      <c r="E992" t="inlineStr">
        <is>
          <t>Positivo</t>
        </is>
      </c>
      <c r="F992" s="137" t="n">
        <v>45351</v>
      </c>
      <c r="H992" t="n">
        <v>29</v>
      </c>
      <c r="K992" t="inlineStr">
        <is>
          <t>Metrica</t>
        </is>
      </c>
      <c r="L992" t="inlineStr">
        <is>
          <t>ENT</t>
        </is>
      </c>
      <c r="M992" t="n">
        <v>2024</v>
      </c>
      <c r="N992" t="inlineStr">
        <is>
          <t>Febrero</t>
        </is>
      </c>
      <c r="O992" t="inlineStr">
        <is>
          <t>2024-1</t>
        </is>
      </c>
      <c r="P992" t="n">
        <v>0</v>
      </c>
      <c r="Q992" t="n">
        <v>0</v>
      </c>
      <c r="R992" t="n">
        <v>0</v>
      </c>
      <c r="S992" t="inlineStr">
        <is>
          <t>Trasformación_Organizacional</t>
        </is>
      </c>
      <c r="T992" t="inlineStr">
        <is>
          <t>239-2024-02-29</t>
        </is>
      </c>
      <c r="U992" t="n">
        <v>1</v>
      </c>
    </row>
    <row r="993">
      <c r="A993" t="inlineStr">
        <is>
          <t>239</t>
        </is>
      </c>
      <c r="B993" t="inlineStr">
        <is>
          <t>Portafolio de Proyectos</t>
        </is>
      </c>
      <c r="C993" t="inlineStr">
        <is>
          <t>Gestión de Proyectos</t>
        </is>
      </c>
      <c r="D993" t="inlineStr">
        <is>
          <t>Mensual</t>
        </is>
      </c>
      <c r="E993" t="inlineStr">
        <is>
          <t>Positivo</t>
        </is>
      </c>
      <c r="F993" s="137" t="n">
        <v>45382</v>
      </c>
      <c r="H993" t="n">
        <v>31</v>
      </c>
      <c r="K993" t="inlineStr">
        <is>
          <t>Metrica</t>
        </is>
      </c>
      <c r="L993" t="inlineStr">
        <is>
          <t>ENT</t>
        </is>
      </c>
      <c r="M993" t="n">
        <v>2024</v>
      </c>
      <c r="N993" t="inlineStr">
        <is>
          <t>Marzo</t>
        </is>
      </c>
      <c r="O993" t="inlineStr">
        <is>
          <t>2024-1</t>
        </is>
      </c>
      <c r="P993" t="n">
        <v>0</v>
      </c>
      <c r="Q993" t="n">
        <v>0</v>
      </c>
      <c r="R993" t="n">
        <v>0</v>
      </c>
      <c r="S993" t="inlineStr">
        <is>
          <t>Trasformación_Organizacional</t>
        </is>
      </c>
      <c r="T993" t="inlineStr">
        <is>
          <t>239-2024-03-31</t>
        </is>
      </c>
      <c r="U993" t="n">
        <v>1</v>
      </c>
    </row>
    <row r="994">
      <c r="A994" t="inlineStr">
        <is>
          <t>239</t>
        </is>
      </c>
      <c r="B994" t="inlineStr">
        <is>
          <t>Portafolio de Proyectos</t>
        </is>
      </c>
      <c r="C994" t="inlineStr">
        <is>
          <t>Gestión de Proyectos</t>
        </is>
      </c>
      <c r="D994" t="inlineStr">
        <is>
          <t>Mensual</t>
        </is>
      </c>
      <c r="E994" t="inlineStr">
        <is>
          <t>Positivo</t>
        </is>
      </c>
      <c r="F994" s="137" t="n">
        <v>45412</v>
      </c>
      <c r="H994" t="n">
        <v>28</v>
      </c>
      <c r="K994" t="inlineStr">
        <is>
          <t>Metrica</t>
        </is>
      </c>
      <c r="L994" t="inlineStr">
        <is>
          <t>ENT</t>
        </is>
      </c>
      <c r="M994" t="n">
        <v>2024</v>
      </c>
      <c r="N994" t="inlineStr">
        <is>
          <t>Abril</t>
        </is>
      </c>
      <c r="O994" t="inlineStr">
        <is>
          <t>2024-1</t>
        </is>
      </c>
      <c r="P994" t="n">
        <v>0</v>
      </c>
      <c r="Q994" t="n">
        <v>0</v>
      </c>
      <c r="R994" t="n">
        <v>0</v>
      </c>
      <c r="S994" t="inlineStr">
        <is>
          <t>Trasformación_Organizacional</t>
        </is>
      </c>
      <c r="T994" t="inlineStr">
        <is>
          <t>239-2024-04-30</t>
        </is>
      </c>
      <c r="U994" t="n">
        <v>1</v>
      </c>
    </row>
    <row r="995">
      <c r="A995" t="inlineStr">
        <is>
          <t>239</t>
        </is>
      </c>
      <c r="B995" t="inlineStr">
        <is>
          <t>Portafolio de Proyectos</t>
        </is>
      </c>
      <c r="C995" t="inlineStr">
        <is>
          <t>Gestión de Proyectos</t>
        </is>
      </c>
      <c r="D995" t="inlineStr">
        <is>
          <t>Mensual</t>
        </is>
      </c>
      <c r="E995" t="inlineStr">
        <is>
          <t>Positivo</t>
        </is>
      </c>
      <c r="F995" s="137" t="n">
        <v>45443</v>
      </c>
      <c r="H995" t="n">
        <v>29</v>
      </c>
      <c r="K995" t="inlineStr">
        <is>
          <t>Metrica</t>
        </is>
      </c>
      <c r="L995" t="inlineStr">
        <is>
          <t>ENT</t>
        </is>
      </c>
      <c r="M995" t="n">
        <v>2024</v>
      </c>
      <c r="N995" t="inlineStr">
        <is>
          <t>Mayo</t>
        </is>
      </c>
      <c r="O995" t="inlineStr">
        <is>
          <t>2024-1</t>
        </is>
      </c>
      <c r="P995" t="n">
        <v>0</v>
      </c>
      <c r="Q995" t="n">
        <v>0</v>
      </c>
      <c r="R995" t="n">
        <v>0</v>
      </c>
      <c r="S995" t="inlineStr">
        <is>
          <t>Trasformación_Organizacional</t>
        </is>
      </c>
      <c r="T995" t="inlineStr">
        <is>
          <t>239-2024-05-31</t>
        </is>
      </c>
      <c r="U995" t="n">
        <v>1</v>
      </c>
    </row>
    <row r="996">
      <c r="A996" t="inlineStr">
        <is>
          <t>239</t>
        </is>
      </c>
      <c r="B996" t="inlineStr">
        <is>
          <t>Portafolio de Proyectos</t>
        </is>
      </c>
      <c r="C996" t="inlineStr">
        <is>
          <t>Gestión de Proyectos</t>
        </is>
      </c>
      <c r="D996" t="inlineStr">
        <is>
          <t>Mensual</t>
        </is>
      </c>
      <c r="E996" t="inlineStr">
        <is>
          <t>Positivo</t>
        </is>
      </c>
      <c r="F996" s="137" t="n">
        <v>45473</v>
      </c>
      <c r="H996" t="n">
        <v>29</v>
      </c>
      <c r="K996" t="inlineStr">
        <is>
          <t>Metrica</t>
        </is>
      </c>
      <c r="L996" t="inlineStr">
        <is>
          <t>ENT</t>
        </is>
      </c>
      <c r="M996" t="n">
        <v>2024</v>
      </c>
      <c r="N996" t="inlineStr">
        <is>
          <t>Junio</t>
        </is>
      </c>
      <c r="O996" t="inlineStr">
        <is>
          <t>2024-1</t>
        </is>
      </c>
      <c r="P996" t="n">
        <v>0</v>
      </c>
      <c r="Q996" t="n">
        <v>0</v>
      </c>
      <c r="R996" t="n">
        <v>0</v>
      </c>
      <c r="S996" t="inlineStr">
        <is>
          <t>Trasformación_Organizacional</t>
        </is>
      </c>
      <c r="T996" t="inlineStr">
        <is>
          <t>239-2024-06-30</t>
        </is>
      </c>
      <c r="U996" t="n">
        <v>1</v>
      </c>
    </row>
    <row r="997">
      <c r="A997" t="inlineStr">
        <is>
          <t>239</t>
        </is>
      </c>
      <c r="B997" t="inlineStr">
        <is>
          <t>Portafolio de Proyectos</t>
        </is>
      </c>
      <c r="C997" t="inlineStr">
        <is>
          <t>Gestión de Proyectos</t>
        </is>
      </c>
      <c r="D997" t="inlineStr">
        <is>
          <t>Mensual</t>
        </is>
      </c>
      <c r="E997" t="inlineStr">
        <is>
          <t>Positivo</t>
        </is>
      </c>
      <c r="F997" s="137" t="n">
        <v>45504</v>
      </c>
      <c r="H997" t="n">
        <v>30</v>
      </c>
      <c r="K997" t="inlineStr">
        <is>
          <t>Metrica</t>
        </is>
      </c>
      <c r="L997" t="inlineStr">
        <is>
          <t>ENT</t>
        </is>
      </c>
      <c r="M997" t="n">
        <v>2024</v>
      </c>
      <c r="N997" t="inlineStr">
        <is>
          <t>Julio</t>
        </is>
      </c>
      <c r="O997" t="inlineStr">
        <is>
          <t>2024-2</t>
        </is>
      </c>
      <c r="P997" t="n">
        <v>0</v>
      </c>
      <c r="Q997" t="n">
        <v>0</v>
      </c>
      <c r="R997" t="n">
        <v>0</v>
      </c>
      <c r="S997" t="inlineStr">
        <is>
          <t>Trasformación_Organizacional</t>
        </is>
      </c>
      <c r="T997" t="inlineStr">
        <is>
          <t>239-2024-07-31</t>
        </is>
      </c>
      <c r="U997" t="n">
        <v>1</v>
      </c>
    </row>
    <row r="998">
      <c r="A998" t="inlineStr">
        <is>
          <t>239</t>
        </is>
      </c>
      <c r="B998" t="inlineStr">
        <is>
          <t>Portafolio de Proyectos</t>
        </is>
      </c>
      <c r="C998" t="inlineStr">
        <is>
          <t>Gestión de Proyectos</t>
        </is>
      </c>
      <c r="D998" t="inlineStr">
        <is>
          <t>Mensual</t>
        </is>
      </c>
      <c r="E998" t="inlineStr">
        <is>
          <t>Positivo</t>
        </is>
      </c>
      <c r="F998" s="137" t="n">
        <v>45535</v>
      </c>
      <c r="H998" t="n">
        <v>30</v>
      </c>
      <c r="K998" t="inlineStr">
        <is>
          <t>Metrica</t>
        </is>
      </c>
      <c r="L998" t="inlineStr">
        <is>
          <t>ENT</t>
        </is>
      </c>
      <c r="M998" t="n">
        <v>2024</v>
      </c>
      <c r="N998" t="inlineStr">
        <is>
          <t>Agosto</t>
        </is>
      </c>
      <c r="O998" t="inlineStr">
        <is>
          <t>2024-2</t>
        </is>
      </c>
      <c r="P998" t="n">
        <v>0</v>
      </c>
      <c r="Q998" t="n">
        <v>0</v>
      </c>
      <c r="R998" t="n">
        <v>0</v>
      </c>
      <c r="S998" t="inlineStr">
        <is>
          <t>Trasformación_Organizacional</t>
        </is>
      </c>
      <c r="T998" t="inlineStr">
        <is>
          <t>239-2024-08-31</t>
        </is>
      </c>
      <c r="U998" t="n">
        <v>1</v>
      </c>
    </row>
    <row r="999">
      <c r="A999" t="inlineStr">
        <is>
          <t>239</t>
        </is>
      </c>
      <c r="B999" t="inlineStr">
        <is>
          <t>Portafolio de Proyectos</t>
        </is>
      </c>
      <c r="C999" t="inlineStr">
        <is>
          <t>Gestión de Proyectos</t>
        </is>
      </c>
      <c r="D999" t="inlineStr">
        <is>
          <t>Mensual</t>
        </is>
      </c>
      <c r="E999" t="inlineStr">
        <is>
          <t>Positivo</t>
        </is>
      </c>
      <c r="F999" s="137" t="n">
        <v>45565</v>
      </c>
      <c r="H999" t="n">
        <v>30</v>
      </c>
      <c r="K999" t="inlineStr">
        <is>
          <t>Metrica</t>
        </is>
      </c>
      <c r="L999" t="inlineStr">
        <is>
          <t>ENT</t>
        </is>
      </c>
      <c r="M999" t="n">
        <v>2024</v>
      </c>
      <c r="N999" t="inlineStr">
        <is>
          <t>Septiembre</t>
        </is>
      </c>
      <c r="O999" t="inlineStr">
        <is>
          <t>2024-2</t>
        </is>
      </c>
      <c r="P999" t="n">
        <v>0</v>
      </c>
      <c r="Q999" t="n">
        <v>0</v>
      </c>
      <c r="R999" t="n">
        <v>0</v>
      </c>
      <c r="S999" t="inlineStr">
        <is>
          <t>Trasformación_Organizacional</t>
        </is>
      </c>
      <c r="T999" t="inlineStr">
        <is>
          <t>239-2024-09-30</t>
        </is>
      </c>
      <c r="U999" t="n">
        <v>1</v>
      </c>
    </row>
    <row r="1000">
      <c r="A1000" t="inlineStr">
        <is>
          <t>239</t>
        </is>
      </c>
      <c r="B1000" t="inlineStr">
        <is>
          <t>Portafolio de Proyectos</t>
        </is>
      </c>
      <c r="C1000" t="inlineStr">
        <is>
          <t>Gestión de Proyectos</t>
        </is>
      </c>
      <c r="D1000" t="inlineStr">
        <is>
          <t>Mensual</t>
        </is>
      </c>
      <c r="E1000" t="inlineStr">
        <is>
          <t>Positivo</t>
        </is>
      </c>
      <c r="F1000" s="137" t="n">
        <v>45596</v>
      </c>
      <c r="H1000" t="n">
        <v>29</v>
      </c>
      <c r="K1000" t="inlineStr">
        <is>
          <t>Metrica</t>
        </is>
      </c>
      <c r="L1000" t="inlineStr">
        <is>
          <t>ENT</t>
        </is>
      </c>
      <c r="M1000" t="n">
        <v>2024</v>
      </c>
      <c r="N1000" t="inlineStr">
        <is>
          <t>Octubre</t>
        </is>
      </c>
      <c r="O1000" t="inlineStr">
        <is>
          <t>2024-2</t>
        </is>
      </c>
      <c r="P1000" t="n">
        <v>0</v>
      </c>
      <c r="Q1000" t="n">
        <v>0</v>
      </c>
      <c r="R1000" t="n">
        <v>0</v>
      </c>
      <c r="S1000" t="inlineStr">
        <is>
          <t>Trasformación_Organizacional</t>
        </is>
      </c>
      <c r="T1000" t="inlineStr">
        <is>
          <t>239-2024-10-31</t>
        </is>
      </c>
      <c r="U1000" t="n">
        <v>1</v>
      </c>
    </row>
    <row r="1001">
      <c r="A1001" t="inlineStr">
        <is>
          <t>239</t>
        </is>
      </c>
      <c r="B1001" t="inlineStr">
        <is>
          <t>Portafolio de Proyectos</t>
        </is>
      </c>
      <c r="C1001" t="inlineStr">
        <is>
          <t>Gestión de Proyectos</t>
        </is>
      </c>
      <c r="D1001" t="inlineStr">
        <is>
          <t>Mensual</t>
        </is>
      </c>
      <c r="E1001" t="inlineStr">
        <is>
          <t>Positivo</t>
        </is>
      </c>
      <c r="F1001" s="137" t="n">
        <v>45626</v>
      </c>
      <c r="H1001" t="n">
        <v>32</v>
      </c>
      <c r="K1001" t="inlineStr">
        <is>
          <t>Metrica</t>
        </is>
      </c>
      <c r="L1001" t="inlineStr">
        <is>
          <t>ENT</t>
        </is>
      </c>
      <c r="M1001" t="n">
        <v>2024</v>
      </c>
      <c r="N1001" t="inlineStr">
        <is>
          <t>Noviembre</t>
        </is>
      </c>
      <c r="O1001" t="inlineStr">
        <is>
          <t>2024-2</t>
        </is>
      </c>
      <c r="P1001" t="n">
        <v>0</v>
      </c>
      <c r="Q1001" t="n">
        <v>0</v>
      </c>
      <c r="R1001" t="n">
        <v>0</v>
      </c>
      <c r="S1001" t="inlineStr">
        <is>
          <t>Trasformación_Organizacional</t>
        </is>
      </c>
      <c r="T1001" t="inlineStr">
        <is>
          <t>239-2024-11-30</t>
        </is>
      </c>
      <c r="U1001" t="n">
        <v>1</v>
      </c>
    </row>
    <row r="1002">
      <c r="A1002" t="inlineStr">
        <is>
          <t>239</t>
        </is>
      </c>
      <c r="B1002" t="inlineStr">
        <is>
          <t>Portafolio de Proyectos</t>
        </is>
      </c>
      <c r="C1002" t="inlineStr">
        <is>
          <t>Gestión de Proyectos</t>
        </is>
      </c>
      <c r="D1002" t="inlineStr">
        <is>
          <t>Mensual</t>
        </is>
      </c>
      <c r="E1002" t="inlineStr">
        <is>
          <t>Positivo</t>
        </is>
      </c>
      <c r="F1002" s="137" t="n">
        <v>45657</v>
      </c>
      <c r="H1002" t="n">
        <v>32</v>
      </c>
      <c r="K1002" t="inlineStr">
        <is>
          <t>Metrica</t>
        </is>
      </c>
      <c r="L1002" t="inlineStr">
        <is>
          <t>ENT</t>
        </is>
      </c>
      <c r="M1002" t="n">
        <v>2024</v>
      </c>
      <c r="N1002" t="inlineStr">
        <is>
          <t>Diciembre</t>
        </is>
      </c>
      <c r="O1002" t="inlineStr">
        <is>
          <t>2024-2</t>
        </is>
      </c>
      <c r="P1002" t="n">
        <v>0</v>
      </c>
      <c r="Q1002" t="n">
        <v>0</v>
      </c>
      <c r="R1002" t="n">
        <v>0</v>
      </c>
      <c r="S1002" t="inlineStr">
        <is>
          <t>Trasformación_Organizacional</t>
        </is>
      </c>
      <c r="T1002" t="inlineStr">
        <is>
          <t>239-2024-12-31</t>
        </is>
      </c>
      <c r="U1002" t="n">
        <v>1</v>
      </c>
    </row>
    <row r="1003">
      <c r="A1003" t="inlineStr">
        <is>
          <t>239</t>
        </is>
      </c>
      <c r="B1003" t="inlineStr">
        <is>
          <t>Portafolio de Proyectos - Metrica</t>
        </is>
      </c>
      <c r="C1003" t="inlineStr">
        <is>
          <t>Gestión de Proyectos</t>
        </is>
      </c>
      <c r="D1003" t="inlineStr">
        <is>
          <t>Mensual</t>
        </is>
      </c>
      <c r="E1003" t="inlineStr">
        <is>
          <t>Positivo</t>
        </is>
      </c>
      <c r="F1003" s="137" t="n">
        <v>45688</v>
      </c>
      <c r="H1003" t="inlineStr">
        <is>
          <t>33</t>
        </is>
      </c>
      <c r="I1003" t="n">
        <v>0</v>
      </c>
      <c r="J1003" t="n">
        <v>0</v>
      </c>
      <c r="L1003" t="inlineStr">
        <is>
          <t>33.0%</t>
        </is>
      </c>
      <c r="M1003" t="n">
        <v>2025</v>
      </c>
      <c r="N1003" t="inlineStr">
        <is>
          <t>Enero</t>
        </is>
      </c>
      <c r="O1003" t="inlineStr">
        <is>
          <t>2025-1</t>
        </is>
      </c>
      <c r="P1003" t="n">
        <v>2</v>
      </c>
      <c r="Q1003" t="n">
        <v>2</v>
      </c>
      <c r="R1003" t="n">
        <v>0</v>
      </c>
      <c r="S1003" t="inlineStr">
        <is>
          <t>Transformación_Organizacional</t>
        </is>
      </c>
      <c r="T1003" t="inlineStr">
        <is>
          <t>239-2025-01-31</t>
        </is>
      </c>
      <c r="U1003" t="n">
        <v>31</v>
      </c>
    </row>
    <row r="1004">
      <c r="A1004" t="inlineStr">
        <is>
          <t>239</t>
        </is>
      </c>
      <c r="B1004" t="inlineStr">
        <is>
          <t>Portafolio de Proyectos - Metrica</t>
        </is>
      </c>
      <c r="C1004" t="inlineStr">
        <is>
          <t>Gestión de Proyectos</t>
        </is>
      </c>
      <c r="D1004" t="inlineStr">
        <is>
          <t>Mensual</t>
        </is>
      </c>
      <c r="E1004" t="inlineStr">
        <is>
          <t>Positivo</t>
        </is>
      </c>
      <c r="F1004" s="137" t="n">
        <v>45716</v>
      </c>
      <c r="H1004" t="inlineStr">
        <is>
          <t>0</t>
        </is>
      </c>
      <c r="I1004" t="n">
        <v>0</v>
      </c>
      <c r="J1004" t="n">
        <v>0</v>
      </c>
      <c r="L1004" t="inlineStr">
        <is>
          <t>0.0%</t>
        </is>
      </c>
      <c r="M1004" t="n">
        <v>2025</v>
      </c>
      <c r="N1004" t="inlineStr">
        <is>
          <t>Febrero</t>
        </is>
      </c>
      <c r="O1004" t="inlineStr">
        <is>
          <t>2025-1</t>
        </is>
      </c>
      <c r="P1004" t="n">
        <v>2</v>
      </c>
      <c r="Q1004" t="n">
        <v>2</v>
      </c>
      <c r="R1004" t="n">
        <v>0</v>
      </c>
      <c r="S1004" t="inlineStr">
        <is>
          <t>Transformación_Organizacional</t>
        </is>
      </c>
      <c r="T1004" t="inlineStr">
        <is>
          <t>239-2025-02-28</t>
        </is>
      </c>
      <c r="U1004" t="n">
        <v>28</v>
      </c>
    </row>
    <row r="1005">
      <c r="A1005" t="inlineStr">
        <is>
          <t>239</t>
        </is>
      </c>
      <c r="B1005" t="inlineStr">
        <is>
          <t>Portafolio de Proyectos - Metrica</t>
        </is>
      </c>
      <c r="C1005" t="inlineStr">
        <is>
          <t>Gestión de Proyectos</t>
        </is>
      </c>
      <c r="D1005" t="inlineStr">
        <is>
          <t>Mensual</t>
        </is>
      </c>
      <c r="E1005" t="inlineStr">
        <is>
          <t>Positivo</t>
        </is>
      </c>
      <c r="F1005" s="137" t="n">
        <v>45747</v>
      </c>
      <c r="H1005" t="inlineStr">
        <is>
          <t>42</t>
        </is>
      </c>
      <c r="I1005" t="n">
        <v>0</v>
      </c>
      <c r="J1005" t="n">
        <v>0</v>
      </c>
      <c r="L1005" t="inlineStr">
        <is>
          <t>42.0%</t>
        </is>
      </c>
      <c r="M1005" t="n">
        <v>2025</v>
      </c>
      <c r="N1005" t="inlineStr">
        <is>
          <t>Marzo</t>
        </is>
      </c>
      <c r="O1005" t="inlineStr">
        <is>
          <t>2025-1</t>
        </is>
      </c>
      <c r="P1005" t="n">
        <v>2</v>
      </c>
      <c r="Q1005" t="n">
        <v>2</v>
      </c>
      <c r="R1005" t="n">
        <v>0</v>
      </c>
      <c r="S1005" t="inlineStr">
        <is>
          <t>Transformación_Organizacional</t>
        </is>
      </c>
      <c r="T1005" t="inlineStr">
        <is>
          <t>239-2025-03-31</t>
        </is>
      </c>
      <c r="U1005" t="n">
        <v>31</v>
      </c>
    </row>
    <row r="1006">
      <c r="A1006" t="inlineStr">
        <is>
          <t>239</t>
        </is>
      </c>
      <c r="B1006" t="inlineStr">
        <is>
          <t>Portafolio de Proyectos - Metrica</t>
        </is>
      </c>
      <c r="C1006" t="inlineStr">
        <is>
          <t>Gestión de Proyectos</t>
        </is>
      </c>
      <c r="D1006" t="inlineStr">
        <is>
          <t>Mensual</t>
        </is>
      </c>
      <c r="E1006" t="inlineStr">
        <is>
          <t>Positivo</t>
        </is>
      </c>
      <c r="F1006" s="137" t="n">
        <v>45777</v>
      </c>
      <c r="H1006" t="inlineStr">
        <is>
          <t>40</t>
        </is>
      </c>
      <c r="I1006" t="n">
        <v>0</v>
      </c>
      <c r="J1006" t="n">
        <v>0</v>
      </c>
      <c r="L1006" t="inlineStr">
        <is>
          <t>40.0%</t>
        </is>
      </c>
      <c r="M1006" t="n">
        <v>2025</v>
      </c>
      <c r="N1006" t="inlineStr">
        <is>
          <t>Abril</t>
        </is>
      </c>
      <c r="O1006" t="inlineStr">
        <is>
          <t>2025-1</t>
        </is>
      </c>
      <c r="P1006" t="n">
        <v>2</v>
      </c>
      <c r="Q1006" t="n">
        <v>2</v>
      </c>
      <c r="R1006" t="n">
        <v>0</v>
      </c>
      <c r="S1006" t="inlineStr">
        <is>
          <t>Transformación_Organizacional</t>
        </is>
      </c>
      <c r="T1006" t="inlineStr">
        <is>
          <t>239-2025-04-30</t>
        </is>
      </c>
      <c r="U1006" t="n">
        <v>30</v>
      </c>
    </row>
    <row r="1007">
      <c r="A1007" t="inlineStr">
        <is>
          <t>239</t>
        </is>
      </c>
      <c r="B1007" t="inlineStr">
        <is>
          <t>Portafolio de Proyectos - Metrica</t>
        </is>
      </c>
      <c r="C1007" t="inlineStr">
        <is>
          <t>Gestión de Proyectos</t>
        </is>
      </c>
      <c r="D1007" t="inlineStr">
        <is>
          <t>Mensual</t>
        </is>
      </c>
      <c r="E1007" t="inlineStr">
        <is>
          <t>Positivo</t>
        </is>
      </c>
      <c r="F1007" s="137" t="n">
        <v>45808</v>
      </c>
      <c r="H1007" t="inlineStr">
        <is>
          <t>42</t>
        </is>
      </c>
      <c r="I1007" t="n">
        <v>0</v>
      </c>
      <c r="J1007" t="n">
        <v>0</v>
      </c>
      <c r="L1007" t="inlineStr">
        <is>
          <t>42.0%</t>
        </is>
      </c>
      <c r="M1007" t="n">
        <v>2025</v>
      </c>
      <c r="N1007" t="inlineStr">
        <is>
          <t>Mayo</t>
        </is>
      </c>
      <c r="O1007" t="inlineStr">
        <is>
          <t>2025-1</t>
        </is>
      </c>
      <c r="P1007" t="n">
        <v>2</v>
      </c>
      <c r="Q1007" t="n">
        <v>2</v>
      </c>
      <c r="R1007" t="n">
        <v>0</v>
      </c>
      <c r="S1007" t="inlineStr">
        <is>
          <t>Transformación_Organizacional</t>
        </is>
      </c>
      <c r="T1007" t="inlineStr">
        <is>
          <t>239-2025-05-31</t>
        </is>
      </c>
      <c r="U1007" t="n">
        <v>31</v>
      </c>
    </row>
    <row r="1008">
      <c r="A1008" t="inlineStr">
        <is>
          <t>239</t>
        </is>
      </c>
      <c r="B1008" t="inlineStr">
        <is>
          <t>Portafolio de Proyectos - Metrica</t>
        </is>
      </c>
      <c r="C1008" t="inlineStr">
        <is>
          <t>Gestión de Proyectos</t>
        </is>
      </c>
      <c r="D1008" t="inlineStr">
        <is>
          <t>Mensual</t>
        </is>
      </c>
      <c r="E1008" t="inlineStr">
        <is>
          <t>Positivo</t>
        </is>
      </c>
      <c r="F1008" s="137" t="n">
        <v>45838</v>
      </c>
      <c r="H1008" t="inlineStr">
        <is>
          <t>41</t>
        </is>
      </c>
      <c r="I1008" t="n">
        <v>0</v>
      </c>
      <c r="J1008" t="n">
        <v>0</v>
      </c>
      <c r="L1008" t="inlineStr">
        <is>
          <t>41.0%</t>
        </is>
      </c>
      <c r="M1008" t="n">
        <v>2025</v>
      </c>
      <c r="N1008" t="inlineStr">
        <is>
          <t>Junio</t>
        </is>
      </c>
      <c r="O1008" t="inlineStr">
        <is>
          <t>2025-1</t>
        </is>
      </c>
      <c r="P1008" t="n">
        <v>2</v>
      </c>
      <c r="Q1008" t="n">
        <v>2</v>
      </c>
      <c r="R1008" t="n">
        <v>0</v>
      </c>
      <c r="S1008" t="inlineStr">
        <is>
          <t>Transformación_Organizacional</t>
        </is>
      </c>
      <c r="T1008" t="inlineStr">
        <is>
          <t>239-2025-06-30</t>
        </is>
      </c>
      <c r="U1008" t="n">
        <v>30</v>
      </c>
    </row>
    <row r="1009">
      <c r="A1009" t="inlineStr">
        <is>
          <t>239</t>
        </is>
      </c>
      <c r="B1009" t="inlineStr">
        <is>
          <t>Portafolio de Proyectos - Metrica</t>
        </is>
      </c>
      <c r="C1009" t="inlineStr">
        <is>
          <t>Gestión de Proyectos</t>
        </is>
      </c>
      <c r="D1009" t="inlineStr">
        <is>
          <t>Mensual</t>
        </is>
      </c>
      <c r="E1009" t="inlineStr">
        <is>
          <t>Positivo</t>
        </is>
      </c>
      <c r="F1009" s="137" t="n">
        <v>45869</v>
      </c>
      <c r="H1009" t="inlineStr">
        <is>
          <t>42</t>
        </is>
      </c>
      <c r="I1009" t="n">
        <v>0</v>
      </c>
      <c r="J1009" t="n">
        <v>0</v>
      </c>
      <c r="L1009" t="inlineStr">
        <is>
          <t>42.0%</t>
        </is>
      </c>
      <c r="M1009" t="n">
        <v>2025</v>
      </c>
      <c r="N1009" t="inlineStr">
        <is>
          <t>Julio</t>
        </is>
      </c>
      <c r="O1009" t="inlineStr">
        <is>
          <t>2025-2</t>
        </is>
      </c>
      <c r="P1009" t="n">
        <v>2</v>
      </c>
      <c r="Q1009" t="n">
        <v>2</v>
      </c>
      <c r="R1009" t="n">
        <v>0</v>
      </c>
      <c r="S1009" t="inlineStr">
        <is>
          <t>Transformación_Organizacional</t>
        </is>
      </c>
      <c r="T1009" t="inlineStr">
        <is>
          <t>239-2025-07-31</t>
        </is>
      </c>
      <c r="U1009" t="n">
        <v>31</v>
      </c>
    </row>
    <row r="1010">
      <c r="A1010" t="inlineStr">
        <is>
          <t>239</t>
        </is>
      </c>
      <c r="B1010" t="inlineStr">
        <is>
          <t>Portafolio de Proyectos - Metrica</t>
        </is>
      </c>
      <c r="C1010" t="inlineStr">
        <is>
          <t>Gestión de Proyectos</t>
        </is>
      </c>
      <c r="D1010" t="inlineStr">
        <is>
          <t>Mensual</t>
        </is>
      </c>
      <c r="E1010" t="inlineStr">
        <is>
          <t>Positivo</t>
        </is>
      </c>
      <c r="F1010" s="137" t="n">
        <v>45900</v>
      </c>
      <c r="H1010" t="inlineStr">
        <is>
          <t>41</t>
        </is>
      </c>
      <c r="I1010" t="n">
        <v>0</v>
      </c>
      <c r="J1010" t="n">
        <v>0</v>
      </c>
      <c r="L1010" t="inlineStr">
        <is>
          <t>41.0%</t>
        </is>
      </c>
      <c r="M1010" t="n">
        <v>2025</v>
      </c>
      <c r="N1010" t="inlineStr">
        <is>
          <t>Agosto</t>
        </is>
      </c>
      <c r="O1010" t="inlineStr">
        <is>
          <t>2025-2</t>
        </is>
      </c>
      <c r="P1010" t="n">
        <v>2</v>
      </c>
      <c r="Q1010" t="n">
        <v>2</v>
      </c>
      <c r="R1010" t="n">
        <v>0</v>
      </c>
      <c r="S1010" t="inlineStr">
        <is>
          <t>Transformación_Organizacional</t>
        </is>
      </c>
      <c r="T1010" t="inlineStr">
        <is>
          <t>239-2025-08-31</t>
        </is>
      </c>
      <c r="U1010" t="n">
        <v>31</v>
      </c>
    </row>
    <row r="1011">
      <c r="A1011" t="inlineStr">
        <is>
          <t>239</t>
        </is>
      </c>
      <c r="B1011" t="inlineStr">
        <is>
          <t>Portafolio de Proyectos - Metrica</t>
        </is>
      </c>
      <c r="C1011" t="inlineStr">
        <is>
          <t>Gestión de Proyectos</t>
        </is>
      </c>
      <c r="D1011" t="inlineStr">
        <is>
          <t>Mensual</t>
        </is>
      </c>
      <c r="E1011" t="inlineStr">
        <is>
          <t>Positivo</t>
        </is>
      </c>
      <c r="F1011" s="137" t="n">
        <v>45961</v>
      </c>
      <c r="H1011" t="inlineStr">
        <is>
          <t>43</t>
        </is>
      </c>
      <c r="I1011" t="n">
        <v>0</v>
      </c>
      <c r="J1011" t="n">
        <v>0</v>
      </c>
      <c r="L1011" t="inlineStr">
        <is>
          <t>43.0%</t>
        </is>
      </c>
      <c r="M1011" t="n">
        <v>2025</v>
      </c>
      <c r="N1011" t="inlineStr">
        <is>
          <t>Octubre</t>
        </is>
      </c>
      <c r="O1011" t="inlineStr">
        <is>
          <t>2025-2</t>
        </is>
      </c>
      <c r="P1011" t="n">
        <v>2</v>
      </c>
      <c r="Q1011" t="n">
        <v>2</v>
      </c>
      <c r="R1011" t="n">
        <v>0</v>
      </c>
      <c r="S1011" t="inlineStr">
        <is>
          <t>Transformación_Organizacional</t>
        </is>
      </c>
      <c r="T1011" t="inlineStr">
        <is>
          <t>239-2025-10-31</t>
        </is>
      </c>
      <c r="U1011" t="n">
        <v>31</v>
      </c>
    </row>
    <row r="1012">
      <c r="A1012" t="inlineStr">
        <is>
          <t>240</t>
        </is>
      </c>
      <c r="B1012" t="inlineStr">
        <is>
          <t>Cumplimiento de Gestión De Proyectos Cerrados</t>
        </is>
      </c>
      <c r="C1012" t="inlineStr">
        <is>
          <t>Gestión de Proyectos</t>
        </is>
      </c>
      <c r="D1012" t="inlineStr">
        <is>
          <t>Trimestral</t>
        </is>
      </c>
      <c r="E1012" t="inlineStr">
        <is>
          <t>Positivo</t>
        </is>
      </c>
      <c r="F1012" s="137" t="n">
        <v>45016</v>
      </c>
      <c r="G1012" t="n">
        <v>100</v>
      </c>
      <c r="H1012" t="n">
        <v>40</v>
      </c>
      <c r="I1012" t="n">
        <v>0.4</v>
      </c>
      <c r="J1012" t="n">
        <v>0.4</v>
      </c>
      <c r="K1012" t="inlineStr">
        <is>
          <t>%</t>
        </is>
      </c>
      <c r="L1012" t="inlineStr">
        <is>
          <t>%</t>
        </is>
      </c>
      <c r="M1012" t="n">
        <v>2023</v>
      </c>
      <c r="N1012" t="inlineStr">
        <is>
          <t>Marzo</t>
        </is>
      </c>
      <c r="O1012" t="inlineStr">
        <is>
          <t>2023-1</t>
        </is>
      </c>
      <c r="P1012" t="n">
        <v>0</v>
      </c>
      <c r="Q1012" t="n">
        <v>0</v>
      </c>
      <c r="R1012" t="n">
        <v>0</v>
      </c>
      <c r="S1012" t="inlineStr">
        <is>
          <t>Trasformación_Organizacional</t>
        </is>
      </c>
      <c r="T1012" t="inlineStr">
        <is>
          <t>240-2023-03-31</t>
        </is>
      </c>
      <c r="U1012" t="n">
        <v>1</v>
      </c>
    </row>
    <row r="1013">
      <c r="A1013" t="inlineStr">
        <is>
          <t>240</t>
        </is>
      </c>
      <c r="B1013" t="inlineStr">
        <is>
          <t>Cumplimiento de Gestión De Proyectos Cerrados</t>
        </is>
      </c>
      <c r="C1013" t="inlineStr">
        <is>
          <t>Gestión de Proyectos</t>
        </is>
      </c>
      <c r="D1013" t="inlineStr">
        <is>
          <t>Trimestral</t>
        </is>
      </c>
      <c r="E1013" t="inlineStr">
        <is>
          <t>Positivo</t>
        </is>
      </c>
      <c r="F1013" s="137" t="n">
        <v>45107</v>
      </c>
      <c r="G1013" t="n">
        <v>100</v>
      </c>
      <c r="H1013" t="n">
        <v>60</v>
      </c>
      <c r="I1013" t="n">
        <v>0.6</v>
      </c>
      <c r="J1013" t="n">
        <v>0.6</v>
      </c>
      <c r="K1013" t="inlineStr">
        <is>
          <t>%</t>
        </is>
      </c>
      <c r="L1013" t="inlineStr">
        <is>
          <t>%</t>
        </is>
      </c>
      <c r="M1013" t="n">
        <v>2023</v>
      </c>
      <c r="N1013" t="inlineStr">
        <is>
          <t>Junio</t>
        </is>
      </c>
      <c r="O1013" t="inlineStr">
        <is>
          <t>2023-1</t>
        </is>
      </c>
      <c r="P1013" t="n">
        <v>0</v>
      </c>
      <c r="Q1013" t="n">
        <v>0</v>
      </c>
      <c r="R1013" t="n">
        <v>0</v>
      </c>
      <c r="S1013" t="inlineStr">
        <is>
          <t>Trasformación_Organizacional</t>
        </is>
      </c>
      <c r="T1013" t="inlineStr">
        <is>
          <t>240-2023-06-30</t>
        </is>
      </c>
      <c r="U1013" t="n">
        <v>1</v>
      </c>
    </row>
    <row r="1014">
      <c r="A1014" t="inlineStr">
        <is>
          <t>240</t>
        </is>
      </c>
      <c r="B1014" t="inlineStr">
        <is>
          <t>Cumplimiento de Gestión De Proyectos Cerrados</t>
        </is>
      </c>
      <c r="C1014" t="inlineStr">
        <is>
          <t>Gestión de Proyectos</t>
        </is>
      </c>
      <c r="D1014" t="inlineStr">
        <is>
          <t>Trimestral</t>
        </is>
      </c>
      <c r="E1014" t="inlineStr">
        <is>
          <t>Positivo</t>
        </is>
      </c>
      <c r="F1014" s="137" t="n">
        <v>45199</v>
      </c>
      <c r="G1014" t="n">
        <v>100</v>
      </c>
      <c r="H1014" t="n">
        <v>80</v>
      </c>
      <c r="I1014" t="n">
        <v>0.8</v>
      </c>
      <c r="J1014" t="n">
        <v>0.8</v>
      </c>
      <c r="K1014" t="inlineStr">
        <is>
          <t>%</t>
        </is>
      </c>
      <c r="L1014" t="inlineStr">
        <is>
          <t>%</t>
        </is>
      </c>
      <c r="M1014" t="n">
        <v>2023</v>
      </c>
      <c r="N1014" t="inlineStr">
        <is>
          <t>Septiembre</t>
        </is>
      </c>
      <c r="O1014" t="inlineStr">
        <is>
          <t>2023-2</t>
        </is>
      </c>
      <c r="P1014" t="n">
        <v>0</v>
      </c>
      <c r="Q1014" t="n">
        <v>0</v>
      </c>
      <c r="R1014" t="n">
        <v>0</v>
      </c>
      <c r="S1014" t="inlineStr">
        <is>
          <t>Trasformación_Organizacional</t>
        </is>
      </c>
      <c r="T1014" t="inlineStr">
        <is>
          <t>240-2023-09-30</t>
        </is>
      </c>
      <c r="U1014" t="n">
        <v>1</v>
      </c>
    </row>
    <row r="1015">
      <c r="A1015" t="inlineStr">
        <is>
          <t>240</t>
        </is>
      </c>
      <c r="B1015" t="inlineStr">
        <is>
          <t>Cumplimiento de Gestión De Proyectos Cerrados</t>
        </is>
      </c>
      <c r="C1015" t="inlineStr">
        <is>
          <t>Gestión de Proyectos</t>
        </is>
      </c>
      <c r="D1015" t="inlineStr">
        <is>
          <t>Trimestral</t>
        </is>
      </c>
      <c r="E1015" t="inlineStr">
        <is>
          <t>Positivo</t>
        </is>
      </c>
      <c r="F1015" s="137" t="n">
        <v>45291</v>
      </c>
      <c r="G1015" t="n">
        <v>100</v>
      </c>
      <c r="H1015" t="n">
        <v>80</v>
      </c>
      <c r="I1015" t="n">
        <v>0.8</v>
      </c>
      <c r="J1015" t="n">
        <v>0.8</v>
      </c>
      <c r="K1015" t="inlineStr">
        <is>
          <t>%</t>
        </is>
      </c>
      <c r="L1015" t="inlineStr">
        <is>
          <t>%</t>
        </is>
      </c>
      <c r="M1015" t="n">
        <v>2023</v>
      </c>
      <c r="N1015" t="inlineStr">
        <is>
          <t>Diciembre</t>
        </is>
      </c>
      <c r="O1015" t="inlineStr">
        <is>
          <t>2023-2</t>
        </is>
      </c>
      <c r="P1015" t="n">
        <v>0</v>
      </c>
      <c r="Q1015" t="n">
        <v>0</v>
      </c>
      <c r="R1015" t="n">
        <v>0</v>
      </c>
      <c r="S1015" t="inlineStr">
        <is>
          <t>Trasformación_Organizacional</t>
        </is>
      </c>
      <c r="T1015" t="inlineStr">
        <is>
          <t>240-2023-12-31</t>
        </is>
      </c>
      <c r="U1015" t="n">
        <v>1</v>
      </c>
    </row>
    <row r="1016">
      <c r="A1016" t="inlineStr">
        <is>
          <t>240</t>
        </is>
      </c>
      <c r="B1016" t="inlineStr">
        <is>
          <t>Cumplimiento de Gestión De Proyectos Cerrados</t>
        </is>
      </c>
      <c r="C1016" t="inlineStr">
        <is>
          <t>Gestión de Proyectos</t>
        </is>
      </c>
      <c r="D1016" t="inlineStr">
        <is>
          <t>Trimestral</t>
        </is>
      </c>
      <c r="E1016" t="inlineStr">
        <is>
          <t>Positivo</t>
        </is>
      </c>
      <c r="F1016" s="137" t="n">
        <v>45382</v>
      </c>
      <c r="G1016" t="n">
        <v>100</v>
      </c>
      <c r="H1016" t="n">
        <v>91.67</v>
      </c>
      <c r="I1016" t="n">
        <v>0.9167000000000001</v>
      </c>
      <c r="J1016" t="n">
        <v>0.9167000000000001</v>
      </c>
      <c r="K1016" t="inlineStr">
        <is>
          <t>%</t>
        </is>
      </c>
      <c r="L1016" t="inlineStr">
        <is>
          <t>%</t>
        </is>
      </c>
      <c r="M1016" t="n">
        <v>2024</v>
      </c>
      <c r="N1016" t="inlineStr">
        <is>
          <t>Marzo</t>
        </is>
      </c>
      <c r="O1016" t="inlineStr">
        <is>
          <t>2024-1</t>
        </is>
      </c>
      <c r="P1016" t="n">
        <v>0</v>
      </c>
      <c r="Q1016" t="n">
        <v>0</v>
      </c>
      <c r="R1016" t="n">
        <v>0</v>
      </c>
      <c r="S1016" t="inlineStr">
        <is>
          <t>Trasformación_Organizacional</t>
        </is>
      </c>
      <c r="T1016" t="inlineStr">
        <is>
          <t>240-2024-03-31</t>
        </is>
      </c>
      <c r="U1016" t="n">
        <v>1</v>
      </c>
    </row>
    <row r="1017">
      <c r="A1017" t="inlineStr">
        <is>
          <t>240</t>
        </is>
      </c>
      <c r="B1017" t="inlineStr">
        <is>
          <t>Cumplimiento de Gestión De Proyectos Cerrados</t>
        </is>
      </c>
      <c r="C1017" t="inlineStr">
        <is>
          <t>Gestión de Proyectos</t>
        </is>
      </c>
      <c r="D1017" t="inlineStr">
        <is>
          <t>Trimestral</t>
        </is>
      </c>
      <c r="E1017" t="inlineStr">
        <is>
          <t>Positivo</t>
        </is>
      </c>
      <c r="F1017" s="137" t="n">
        <v>45473</v>
      </c>
      <c r="G1017" t="n">
        <v>100</v>
      </c>
      <c r="H1017" t="n">
        <v>100</v>
      </c>
      <c r="I1017" t="n">
        <v>1</v>
      </c>
      <c r="J1017" t="n">
        <v>1</v>
      </c>
      <c r="K1017" t="inlineStr">
        <is>
          <t>%</t>
        </is>
      </c>
      <c r="L1017" t="inlineStr">
        <is>
          <t>%</t>
        </is>
      </c>
      <c r="M1017" t="n">
        <v>2024</v>
      </c>
      <c r="N1017" t="inlineStr">
        <is>
          <t>Junio</t>
        </is>
      </c>
      <c r="O1017" t="inlineStr">
        <is>
          <t>2024-1</t>
        </is>
      </c>
      <c r="P1017" t="n">
        <v>0</v>
      </c>
      <c r="Q1017" t="n">
        <v>0</v>
      </c>
      <c r="R1017" t="n">
        <v>0</v>
      </c>
      <c r="S1017" t="inlineStr">
        <is>
          <t>Trasformación_Organizacional</t>
        </is>
      </c>
      <c r="T1017" t="inlineStr">
        <is>
          <t>240-2024-06-30</t>
        </is>
      </c>
      <c r="U1017" t="n">
        <v>1</v>
      </c>
    </row>
    <row r="1018">
      <c r="A1018" t="inlineStr">
        <is>
          <t>240</t>
        </is>
      </c>
      <c r="B1018" t="inlineStr">
        <is>
          <t>Cumplimiento de Gestión De Proyectos Cerrados</t>
        </is>
      </c>
      <c r="C1018" t="inlineStr">
        <is>
          <t>Gestión de Proyectos</t>
        </is>
      </c>
      <c r="D1018" t="inlineStr">
        <is>
          <t>Trimestral</t>
        </is>
      </c>
      <c r="E1018" t="inlineStr">
        <is>
          <t>Positivo</t>
        </is>
      </c>
      <c r="F1018" s="137" t="n">
        <v>45565</v>
      </c>
      <c r="G1018" t="n">
        <v>100</v>
      </c>
      <c r="H1018" t="n">
        <v>100</v>
      </c>
      <c r="I1018" t="n">
        <v>1</v>
      </c>
      <c r="J1018" t="n">
        <v>1</v>
      </c>
      <c r="K1018" t="inlineStr">
        <is>
          <t>%</t>
        </is>
      </c>
      <c r="L1018" t="inlineStr">
        <is>
          <t>%</t>
        </is>
      </c>
      <c r="M1018" t="n">
        <v>2024</v>
      </c>
      <c r="N1018" t="inlineStr">
        <is>
          <t>Septiembre</t>
        </is>
      </c>
      <c r="O1018" t="inlineStr">
        <is>
          <t>2024-2</t>
        </is>
      </c>
      <c r="P1018" t="n">
        <v>0</v>
      </c>
      <c r="Q1018" t="n">
        <v>0</v>
      </c>
      <c r="R1018" t="n">
        <v>0</v>
      </c>
      <c r="S1018" t="inlineStr">
        <is>
          <t>Trasformación_Organizacional</t>
        </is>
      </c>
      <c r="T1018" t="inlineStr">
        <is>
          <t>240-2024-09-30</t>
        </is>
      </c>
      <c r="U1018" t="n">
        <v>1</v>
      </c>
    </row>
    <row r="1019">
      <c r="A1019" t="inlineStr">
        <is>
          <t>240</t>
        </is>
      </c>
      <c r="B1019" t="inlineStr">
        <is>
          <t>Cumplimiento de Gestión De Proyectos Cerrados</t>
        </is>
      </c>
      <c r="C1019" t="inlineStr">
        <is>
          <t>Gestión de Proyectos</t>
        </is>
      </c>
      <c r="D1019" t="inlineStr">
        <is>
          <t>Trimestral</t>
        </is>
      </c>
      <c r="E1019" t="inlineStr">
        <is>
          <t>Positivo</t>
        </is>
      </c>
      <c r="F1019" s="137" t="n">
        <v>45657</v>
      </c>
      <c r="G1019" t="n">
        <v>100</v>
      </c>
      <c r="H1019" t="n">
        <v>100</v>
      </c>
      <c r="I1019" t="n">
        <v>1</v>
      </c>
      <c r="J1019" t="n">
        <v>1</v>
      </c>
      <c r="K1019" t="inlineStr">
        <is>
          <t>%</t>
        </is>
      </c>
      <c r="L1019" t="inlineStr">
        <is>
          <t>%</t>
        </is>
      </c>
      <c r="M1019" t="n">
        <v>2024</v>
      </c>
      <c r="N1019" t="inlineStr">
        <is>
          <t>Diciembre</t>
        </is>
      </c>
      <c r="O1019" t="inlineStr">
        <is>
          <t>2024-2</t>
        </is>
      </c>
      <c r="P1019" t="n">
        <v>0</v>
      </c>
      <c r="Q1019" t="n">
        <v>0</v>
      </c>
      <c r="R1019" t="n">
        <v>0</v>
      </c>
      <c r="S1019" t="inlineStr">
        <is>
          <t>Trasformación_Organizacional</t>
        </is>
      </c>
      <c r="T1019" t="inlineStr">
        <is>
          <t>240-2024-12-31</t>
        </is>
      </c>
      <c r="U1019" t="n">
        <v>1</v>
      </c>
    </row>
    <row r="1020">
      <c r="A1020" t="inlineStr">
        <is>
          <t>240</t>
        </is>
      </c>
      <c r="B1020" t="inlineStr">
        <is>
          <t>Cumplimiento de Gestión De Proyectos Cerrados</t>
        </is>
      </c>
      <c r="C1020" t="inlineStr">
        <is>
          <t>Gestión de Proyectos</t>
        </is>
      </c>
      <c r="D1020" t="inlineStr">
        <is>
          <t>Trimestral</t>
        </is>
      </c>
      <c r="E1020" t="inlineStr">
        <is>
          <t>Positivo</t>
        </is>
      </c>
      <c r="F1020" s="137" t="n">
        <v>45747</v>
      </c>
      <c r="G1020" t="n">
        <v>100</v>
      </c>
      <c r="H1020" t="inlineStr">
        <is>
          <t>100</t>
        </is>
      </c>
      <c r="I1020" t="n">
        <v>1</v>
      </c>
      <c r="J1020" t="n">
        <v>1</v>
      </c>
      <c r="K1020" t="inlineStr">
        <is>
          <t>100.0%</t>
        </is>
      </c>
      <c r="L1020" t="inlineStr">
        <is>
          <t>100.0%</t>
        </is>
      </c>
      <c r="M1020" t="n">
        <v>2025</v>
      </c>
      <c r="N1020" t="inlineStr">
        <is>
          <t>Marzo</t>
        </is>
      </c>
      <c r="O1020" t="inlineStr">
        <is>
          <t>2025-1</t>
        </is>
      </c>
      <c r="P1020" t="n">
        <v>2</v>
      </c>
      <c r="Q1020" t="n">
        <v>2</v>
      </c>
      <c r="R1020" t="n">
        <v>0</v>
      </c>
      <c r="S1020" t="inlineStr">
        <is>
          <t>Transformación_Organizacional</t>
        </is>
      </c>
      <c r="T1020" t="inlineStr">
        <is>
          <t>240-2025-03-31</t>
        </is>
      </c>
      <c r="U1020" t="n">
        <v>31</v>
      </c>
    </row>
    <row r="1021">
      <c r="A1021" t="inlineStr">
        <is>
          <t>240</t>
        </is>
      </c>
      <c r="B1021" t="inlineStr">
        <is>
          <t>Cumplimiento de Gestión De Proyectos Cerrados</t>
        </is>
      </c>
      <c r="C1021" t="inlineStr">
        <is>
          <t>Gestión de Proyectos</t>
        </is>
      </c>
      <c r="D1021" t="inlineStr">
        <is>
          <t>Trimestral</t>
        </is>
      </c>
      <c r="E1021" t="inlineStr">
        <is>
          <t>Positivo</t>
        </is>
      </c>
      <c r="F1021" s="137" t="n">
        <v>45838</v>
      </c>
      <c r="G1021" t="n">
        <v>100</v>
      </c>
      <c r="H1021" t="inlineStr">
        <is>
          <t>100</t>
        </is>
      </c>
      <c r="I1021" t="n">
        <v>1</v>
      </c>
      <c r="J1021" t="n">
        <v>1</v>
      </c>
      <c r="K1021" t="inlineStr">
        <is>
          <t>100.0%</t>
        </is>
      </c>
      <c r="L1021" t="inlineStr">
        <is>
          <t>100.0%</t>
        </is>
      </c>
      <c r="M1021" t="n">
        <v>2025</v>
      </c>
      <c r="N1021" t="inlineStr">
        <is>
          <t>Junio</t>
        </is>
      </c>
      <c r="O1021" t="inlineStr">
        <is>
          <t>2025-1</t>
        </is>
      </c>
      <c r="P1021" t="n">
        <v>2</v>
      </c>
      <c r="Q1021" t="n">
        <v>2</v>
      </c>
      <c r="R1021" t="n">
        <v>0</v>
      </c>
      <c r="S1021" t="inlineStr">
        <is>
          <t>Transformación_Organizacional</t>
        </is>
      </c>
      <c r="T1021" t="inlineStr">
        <is>
          <t>240-2025-06-30</t>
        </is>
      </c>
      <c r="U1021" t="n">
        <v>30</v>
      </c>
    </row>
    <row r="1022">
      <c r="A1022" t="inlineStr">
        <is>
          <t>241</t>
        </is>
      </c>
      <c r="B1022" t="inlineStr">
        <is>
          <t>Cumplimiento de gestión de proyectos fase inicio</t>
        </is>
      </c>
      <c r="C1022" t="inlineStr">
        <is>
          <t>Gestión de Proyectos</t>
        </is>
      </c>
      <c r="D1022" t="inlineStr">
        <is>
          <t>Mensual</t>
        </is>
      </c>
      <c r="E1022" t="inlineStr">
        <is>
          <t>Positivo</t>
        </is>
      </c>
      <c r="F1022" s="137" t="n">
        <v>44957</v>
      </c>
      <c r="G1022" t="n">
        <v>80</v>
      </c>
      <c r="H1022" t="n">
        <v>100</v>
      </c>
      <c r="I1022" t="n">
        <v>1.25</v>
      </c>
      <c r="J1022" t="n">
        <v>1.25</v>
      </c>
      <c r="K1022" t="inlineStr">
        <is>
          <t>%</t>
        </is>
      </c>
      <c r="L1022" t="inlineStr">
        <is>
          <t>%</t>
        </is>
      </c>
      <c r="M1022" t="n">
        <v>2023</v>
      </c>
      <c r="N1022" t="inlineStr">
        <is>
          <t>Enero</t>
        </is>
      </c>
      <c r="O1022" t="inlineStr">
        <is>
          <t>2023-1</t>
        </is>
      </c>
      <c r="P1022" t="n">
        <v>0</v>
      </c>
      <c r="Q1022" t="n">
        <v>0</v>
      </c>
      <c r="R1022" t="n">
        <v>0</v>
      </c>
      <c r="S1022" t="inlineStr">
        <is>
          <t>Trasformación_Organizacional</t>
        </is>
      </c>
      <c r="T1022" t="inlineStr">
        <is>
          <t>241-2023-01-31</t>
        </is>
      </c>
      <c r="U1022" t="n">
        <v>1</v>
      </c>
    </row>
    <row r="1023">
      <c r="A1023" t="inlineStr">
        <is>
          <t>241</t>
        </is>
      </c>
      <c r="B1023" t="inlineStr">
        <is>
          <t>Cumplimiento de gestión de proyectos fase inicio</t>
        </is>
      </c>
      <c r="C1023" t="inlineStr">
        <is>
          <t>Gestión de Proyectos</t>
        </is>
      </c>
      <c r="D1023" t="inlineStr">
        <is>
          <t>Mensual</t>
        </is>
      </c>
      <c r="E1023" t="inlineStr">
        <is>
          <t>Positivo</t>
        </is>
      </c>
      <c r="F1023" s="137" t="n">
        <v>44985</v>
      </c>
      <c r="G1023" t="n">
        <v>80</v>
      </c>
      <c r="H1023" t="n">
        <v>100</v>
      </c>
      <c r="I1023" t="n">
        <v>1.25</v>
      </c>
      <c r="J1023" t="n">
        <v>1.25</v>
      </c>
      <c r="K1023" t="inlineStr">
        <is>
          <t>%</t>
        </is>
      </c>
      <c r="L1023" t="inlineStr">
        <is>
          <t>%</t>
        </is>
      </c>
      <c r="M1023" t="n">
        <v>2023</v>
      </c>
      <c r="N1023" t="inlineStr">
        <is>
          <t>Febrero</t>
        </is>
      </c>
      <c r="O1023" t="inlineStr">
        <is>
          <t>2023-1</t>
        </is>
      </c>
      <c r="P1023" t="n">
        <v>0</v>
      </c>
      <c r="Q1023" t="n">
        <v>0</v>
      </c>
      <c r="R1023" t="n">
        <v>0</v>
      </c>
      <c r="S1023" t="inlineStr">
        <is>
          <t>Trasformación_Organizacional</t>
        </is>
      </c>
      <c r="T1023" t="inlineStr">
        <is>
          <t>241-2023-02-28</t>
        </is>
      </c>
      <c r="U1023" t="n">
        <v>1</v>
      </c>
    </row>
    <row r="1024">
      <c r="A1024" t="inlineStr">
        <is>
          <t>241</t>
        </is>
      </c>
      <c r="B1024" t="inlineStr">
        <is>
          <t>Cumplimiento de gestión de proyectos fase inicio</t>
        </is>
      </c>
      <c r="C1024" t="inlineStr">
        <is>
          <t>Gestión de Proyectos</t>
        </is>
      </c>
      <c r="D1024" t="inlineStr">
        <is>
          <t>Mensual</t>
        </is>
      </c>
      <c r="E1024" t="inlineStr">
        <is>
          <t>Positivo</t>
        </is>
      </c>
      <c r="F1024" s="137" t="n">
        <v>45016</v>
      </c>
      <c r="G1024" t="n">
        <v>80</v>
      </c>
      <c r="H1024" t="n">
        <v>100</v>
      </c>
      <c r="I1024" t="n">
        <v>1.25</v>
      </c>
      <c r="J1024" t="n">
        <v>1.25</v>
      </c>
      <c r="K1024" t="inlineStr">
        <is>
          <t>%</t>
        </is>
      </c>
      <c r="L1024" t="inlineStr">
        <is>
          <t>%</t>
        </is>
      </c>
      <c r="M1024" t="n">
        <v>2023</v>
      </c>
      <c r="N1024" t="inlineStr">
        <is>
          <t>Marzo</t>
        </is>
      </c>
      <c r="O1024" t="inlineStr">
        <is>
          <t>2023-1</t>
        </is>
      </c>
      <c r="P1024" t="n">
        <v>0</v>
      </c>
      <c r="Q1024" t="n">
        <v>0</v>
      </c>
      <c r="R1024" t="n">
        <v>0</v>
      </c>
      <c r="S1024" t="inlineStr">
        <is>
          <t>Trasformación_Organizacional</t>
        </is>
      </c>
      <c r="T1024" t="inlineStr">
        <is>
          <t>241-2023-03-31</t>
        </is>
      </c>
      <c r="U1024" t="n">
        <v>1</v>
      </c>
    </row>
    <row r="1025">
      <c r="A1025" t="inlineStr">
        <is>
          <t>241</t>
        </is>
      </c>
      <c r="B1025" t="inlineStr">
        <is>
          <t>Cumplimiento de gestión de proyectos fase inicio</t>
        </is>
      </c>
      <c r="C1025" t="inlineStr">
        <is>
          <t>Gestión de Proyectos</t>
        </is>
      </c>
      <c r="D1025" t="inlineStr">
        <is>
          <t>Mensual</t>
        </is>
      </c>
      <c r="E1025" t="inlineStr">
        <is>
          <t>Positivo</t>
        </is>
      </c>
      <c r="F1025" s="137" t="n">
        <v>45046</v>
      </c>
      <c r="G1025" t="n">
        <v>80</v>
      </c>
      <c r="H1025" t="n">
        <v>81.81999999999999</v>
      </c>
      <c r="I1025" t="n">
        <v>1.02275</v>
      </c>
      <c r="J1025" t="n">
        <v>1.02275</v>
      </c>
      <c r="K1025" t="inlineStr">
        <is>
          <t>%</t>
        </is>
      </c>
      <c r="L1025" t="inlineStr">
        <is>
          <t>%</t>
        </is>
      </c>
      <c r="M1025" t="n">
        <v>2023</v>
      </c>
      <c r="N1025" t="inlineStr">
        <is>
          <t>Abril</t>
        </is>
      </c>
      <c r="O1025" t="inlineStr">
        <is>
          <t>2023-1</t>
        </is>
      </c>
      <c r="P1025" t="n">
        <v>0</v>
      </c>
      <c r="Q1025" t="n">
        <v>0</v>
      </c>
      <c r="R1025" t="n">
        <v>0</v>
      </c>
      <c r="S1025" t="inlineStr">
        <is>
          <t>Trasformación_Organizacional</t>
        </is>
      </c>
      <c r="T1025" t="inlineStr">
        <is>
          <t>241-2023-04-30</t>
        </is>
      </c>
      <c r="U1025" t="n">
        <v>1</v>
      </c>
    </row>
    <row r="1026">
      <c r="A1026" t="inlineStr">
        <is>
          <t>241</t>
        </is>
      </c>
      <c r="B1026" t="inlineStr">
        <is>
          <t>Cumplimiento de gestión de proyectos fase inicio</t>
        </is>
      </c>
      <c r="C1026" t="inlineStr">
        <is>
          <t>Gestión de Proyectos</t>
        </is>
      </c>
      <c r="D1026" t="inlineStr">
        <is>
          <t>Mensual</t>
        </is>
      </c>
      <c r="E1026" t="inlineStr">
        <is>
          <t>Positivo</t>
        </is>
      </c>
      <c r="F1026" s="137" t="n">
        <v>45077</v>
      </c>
      <c r="G1026" t="n">
        <v>80</v>
      </c>
      <c r="H1026" t="n">
        <v>83.33</v>
      </c>
      <c r="I1026" t="n">
        <v>1.041625</v>
      </c>
      <c r="J1026" t="n">
        <v>1.041625</v>
      </c>
      <c r="K1026" t="inlineStr">
        <is>
          <t>%</t>
        </is>
      </c>
      <c r="L1026" t="inlineStr">
        <is>
          <t>%</t>
        </is>
      </c>
      <c r="M1026" t="n">
        <v>2023</v>
      </c>
      <c r="N1026" t="inlineStr">
        <is>
          <t>Mayo</t>
        </is>
      </c>
      <c r="O1026" t="inlineStr">
        <is>
          <t>2023-1</t>
        </is>
      </c>
      <c r="P1026" t="n">
        <v>0</v>
      </c>
      <c r="Q1026" t="n">
        <v>0</v>
      </c>
      <c r="R1026" t="n">
        <v>0</v>
      </c>
      <c r="S1026" t="inlineStr">
        <is>
          <t>Trasformación_Organizacional</t>
        </is>
      </c>
      <c r="T1026" t="inlineStr">
        <is>
          <t>241-2023-05-31</t>
        </is>
      </c>
      <c r="U1026" t="n">
        <v>1</v>
      </c>
    </row>
    <row r="1027">
      <c r="A1027" t="inlineStr">
        <is>
          <t>241</t>
        </is>
      </c>
      <c r="B1027" t="inlineStr">
        <is>
          <t>Cumplimiento de gestión de proyectos fase inicio</t>
        </is>
      </c>
      <c r="C1027" t="inlineStr">
        <is>
          <t>Gestión de Proyectos</t>
        </is>
      </c>
      <c r="D1027" t="inlineStr">
        <is>
          <t>Mensual</t>
        </is>
      </c>
      <c r="E1027" t="inlineStr">
        <is>
          <t>Positivo</t>
        </is>
      </c>
      <c r="F1027" s="137" t="n">
        <v>45107</v>
      </c>
      <c r="G1027" t="n">
        <v>80</v>
      </c>
      <c r="H1027" t="n">
        <v>100</v>
      </c>
      <c r="I1027" t="n">
        <v>1.25</v>
      </c>
      <c r="J1027" t="n">
        <v>1.25</v>
      </c>
      <c r="K1027" t="inlineStr">
        <is>
          <t>%</t>
        </is>
      </c>
      <c r="L1027" t="inlineStr">
        <is>
          <t>%</t>
        </is>
      </c>
      <c r="M1027" t="n">
        <v>2023</v>
      </c>
      <c r="N1027" t="inlineStr">
        <is>
          <t>Junio</t>
        </is>
      </c>
      <c r="O1027" t="inlineStr">
        <is>
          <t>2023-1</t>
        </is>
      </c>
      <c r="P1027" t="n">
        <v>0</v>
      </c>
      <c r="Q1027" t="n">
        <v>0</v>
      </c>
      <c r="R1027" t="n">
        <v>0</v>
      </c>
      <c r="S1027" t="inlineStr">
        <is>
          <t>Trasformación_Organizacional</t>
        </is>
      </c>
      <c r="T1027" t="inlineStr">
        <is>
          <t>241-2023-06-30</t>
        </is>
      </c>
      <c r="U1027" t="n">
        <v>1</v>
      </c>
    </row>
    <row r="1028">
      <c r="A1028" t="inlineStr">
        <is>
          <t>241</t>
        </is>
      </c>
      <c r="B1028" t="inlineStr">
        <is>
          <t>Cumplimiento de gestión de proyectos fase inicio</t>
        </is>
      </c>
      <c r="C1028" t="inlineStr">
        <is>
          <t>Gestión de Proyectos</t>
        </is>
      </c>
      <c r="D1028" t="inlineStr">
        <is>
          <t>Mensual</t>
        </is>
      </c>
      <c r="E1028" t="inlineStr">
        <is>
          <t>Positivo</t>
        </is>
      </c>
      <c r="F1028" s="137" t="n">
        <v>45138</v>
      </c>
      <c r="G1028" t="n">
        <v>80</v>
      </c>
      <c r="H1028" t="n">
        <v>91.67</v>
      </c>
      <c r="I1028" t="n">
        <v>1.145875</v>
      </c>
      <c r="J1028" t="n">
        <v>1.145875</v>
      </c>
      <c r="K1028" t="inlineStr">
        <is>
          <t>%</t>
        </is>
      </c>
      <c r="L1028" t="inlineStr">
        <is>
          <t>%</t>
        </is>
      </c>
      <c r="M1028" t="n">
        <v>2023</v>
      </c>
      <c r="N1028" t="inlineStr">
        <is>
          <t>Julio</t>
        </is>
      </c>
      <c r="O1028" t="inlineStr">
        <is>
          <t>2023-2</t>
        </is>
      </c>
      <c r="P1028" t="n">
        <v>0</v>
      </c>
      <c r="Q1028" t="n">
        <v>0</v>
      </c>
      <c r="R1028" t="n">
        <v>0</v>
      </c>
      <c r="S1028" t="inlineStr">
        <is>
          <t>Trasformación_Organizacional</t>
        </is>
      </c>
      <c r="T1028" t="inlineStr">
        <is>
          <t>241-2023-07-31</t>
        </is>
      </c>
      <c r="U1028" t="n">
        <v>1</v>
      </c>
    </row>
    <row r="1029">
      <c r="A1029" t="inlineStr">
        <is>
          <t>241</t>
        </is>
      </c>
      <c r="B1029" t="inlineStr">
        <is>
          <t>Cumplimiento de gestión de proyectos fase inicio</t>
        </is>
      </c>
      <c r="C1029" t="inlineStr">
        <is>
          <t>Gestión de Proyectos</t>
        </is>
      </c>
      <c r="D1029" t="inlineStr">
        <is>
          <t>Mensual</t>
        </is>
      </c>
      <c r="E1029" t="inlineStr">
        <is>
          <t>Positivo</t>
        </is>
      </c>
      <c r="F1029" s="137" t="n">
        <v>45169</v>
      </c>
      <c r="G1029" t="n">
        <v>80</v>
      </c>
      <c r="H1029" t="n">
        <v>91.67</v>
      </c>
      <c r="I1029" t="n">
        <v>1.145875</v>
      </c>
      <c r="J1029" t="n">
        <v>1.145875</v>
      </c>
      <c r="K1029" t="inlineStr">
        <is>
          <t>%</t>
        </is>
      </c>
      <c r="L1029" t="inlineStr">
        <is>
          <t>%</t>
        </is>
      </c>
      <c r="M1029" t="n">
        <v>2023</v>
      </c>
      <c r="N1029" t="inlineStr">
        <is>
          <t>Agosto</t>
        </is>
      </c>
      <c r="O1029" t="inlineStr">
        <is>
          <t>2023-2</t>
        </is>
      </c>
      <c r="P1029" t="n">
        <v>0</v>
      </c>
      <c r="Q1029" t="n">
        <v>0</v>
      </c>
      <c r="R1029" t="n">
        <v>0</v>
      </c>
      <c r="S1029" t="inlineStr">
        <is>
          <t>Trasformación_Organizacional</t>
        </is>
      </c>
      <c r="T1029" t="inlineStr">
        <is>
          <t>241-2023-08-31</t>
        </is>
      </c>
      <c r="U1029" t="n">
        <v>1</v>
      </c>
    </row>
    <row r="1030">
      <c r="A1030" t="inlineStr">
        <is>
          <t>241</t>
        </is>
      </c>
      <c r="B1030" t="inlineStr">
        <is>
          <t>Cumplimiento de gestión de proyectos fase inicio</t>
        </is>
      </c>
      <c r="C1030" t="inlineStr">
        <is>
          <t>Gestión de Proyectos</t>
        </is>
      </c>
      <c r="D1030" t="inlineStr">
        <is>
          <t>Mensual</t>
        </is>
      </c>
      <c r="E1030" t="inlineStr">
        <is>
          <t>Positivo</t>
        </is>
      </c>
      <c r="F1030" s="137" t="n">
        <v>45199</v>
      </c>
      <c r="G1030" t="n">
        <v>80</v>
      </c>
      <c r="H1030" t="n">
        <v>91.67</v>
      </c>
      <c r="I1030" t="n">
        <v>1.145875</v>
      </c>
      <c r="J1030" t="n">
        <v>1.145875</v>
      </c>
      <c r="K1030" t="inlineStr">
        <is>
          <t>%</t>
        </is>
      </c>
      <c r="L1030" t="inlineStr">
        <is>
          <t>%</t>
        </is>
      </c>
      <c r="M1030" t="n">
        <v>2023</v>
      </c>
      <c r="N1030" t="inlineStr">
        <is>
          <t>Septiembre</t>
        </is>
      </c>
      <c r="O1030" t="inlineStr">
        <is>
          <t>2023-2</t>
        </is>
      </c>
      <c r="P1030" t="n">
        <v>0</v>
      </c>
      <c r="Q1030" t="n">
        <v>0</v>
      </c>
      <c r="R1030" t="n">
        <v>0</v>
      </c>
      <c r="S1030" t="inlineStr">
        <is>
          <t>Trasformación_Organizacional</t>
        </is>
      </c>
      <c r="T1030" t="inlineStr">
        <is>
          <t>241-2023-09-30</t>
        </is>
      </c>
      <c r="U1030" t="n">
        <v>1</v>
      </c>
    </row>
    <row r="1031">
      <c r="A1031" t="inlineStr">
        <is>
          <t>241</t>
        </is>
      </c>
      <c r="B1031" t="inlineStr">
        <is>
          <t>Cumplimiento de gestión de proyectos fase inicio</t>
        </is>
      </c>
      <c r="C1031" t="inlineStr">
        <is>
          <t>Gestión de Proyectos</t>
        </is>
      </c>
      <c r="D1031" t="inlineStr">
        <is>
          <t>Mensual</t>
        </is>
      </c>
      <c r="E1031" t="inlineStr">
        <is>
          <t>Positivo</t>
        </is>
      </c>
      <c r="F1031" s="137" t="n">
        <v>45230</v>
      </c>
      <c r="G1031" t="n">
        <v>80</v>
      </c>
      <c r="H1031" t="n">
        <v>88.89</v>
      </c>
      <c r="I1031" t="n">
        <v>1.111125</v>
      </c>
      <c r="J1031" t="n">
        <v>1.111125</v>
      </c>
      <c r="K1031" t="inlineStr">
        <is>
          <t>%</t>
        </is>
      </c>
      <c r="L1031" t="inlineStr">
        <is>
          <t>%</t>
        </is>
      </c>
      <c r="M1031" t="n">
        <v>2023</v>
      </c>
      <c r="N1031" t="inlineStr">
        <is>
          <t>Octubre</t>
        </is>
      </c>
      <c r="O1031" t="inlineStr">
        <is>
          <t>2023-2</t>
        </is>
      </c>
      <c r="P1031" t="n">
        <v>0</v>
      </c>
      <c r="Q1031" t="n">
        <v>0</v>
      </c>
      <c r="R1031" t="n">
        <v>0</v>
      </c>
      <c r="S1031" t="inlineStr">
        <is>
          <t>Trasformación_Organizacional</t>
        </is>
      </c>
      <c r="T1031" t="inlineStr">
        <is>
          <t>241-2023-10-31</t>
        </is>
      </c>
      <c r="U1031" t="n">
        <v>1</v>
      </c>
    </row>
    <row r="1032">
      <c r="A1032" t="inlineStr">
        <is>
          <t>241</t>
        </is>
      </c>
      <c r="B1032" t="inlineStr">
        <is>
          <t>Cumplimiento de gestión de proyectos fase inicio</t>
        </is>
      </c>
      <c r="C1032" t="inlineStr">
        <is>
          <t>Gestión de Proyectos</t>
        </is>
      </c>
      <c r="D1032" t="inlineStr">
        <is>
          <t>Mensual</t>
        </is>
      </c>
      <c r="E1032" t="inlineStr">
        <is>
          <t>Positivo</t>
        </is>
      </c>
      <c r="F1032" s="137" t="n">
        <v>45260</v>
      </c>
      <c r="G1032" t="n">
        <v>80</v>
      </c>
      <c r="H1032" t="n">
        <v>87.5</v>
      </c>
      <c r="I1032" t="n">
        <v>1.09375</v>
      </c>
      <c r="J1032" t="n">
        <v>1.09375</v>
      </c>
      <c r="K1032" t="inlineStr">
        <is>
          <t>%</t>
        </is>
      </c>
      <c r="L1032" t="inlineStr">
        <is>
          <t>%</t>
        </is>
      </c>
      <c r="M1032" t="n">
        <v>2023</v>
      </c>
      <c r="N1032" t="inlineStr">
        <is>
          <t>Noviembre</t>
        </is>
      </c>
      <c r="O1032" t="inlineStr">
        <is>
          <t>2023-2</t>
        </is>
      </c>
      <c r="P1032" t="n">
        <v>0</v>
      </c>
      <c r="Q1032" t="n">
        <v>0</v>
      </c>
      <c r="R1032" t="n">
        <v>0</v>
      </c>
      <c r="S1032" t="inlineStr">
        <is>
          <t>Trasformación_Organizacional</t>
        </is>
      </c>
      <c r="T1032" t="inlineStr">
        <is>
          <t>241-2023-11-30</t>
        </is>
      </c>
      <c r="U1032" t="n">
        <v>1</v>
      </c>
    </row>
    <row r="1033">
      <c r="A1033" t="inlineStr">
        <is>
          <t>241</t>
        </is>
      </c>
      <c r="B1033" t="inlineStr">
        <is>
          <t>Cumplimiento de gestión de proyectos fase inicio</t>
        </is>
      </c>
      <c r="C1033" t="inlineStr">
        <is>
          <t>Gestión de Proyectos</t>
        </is>
      </c>
      <c r="D1033" t="inlineStr">
        <is>
          <t>Mensual</t>
        </is>
      </c>
      <c r="E1033" t="inlineStr">
        <is>
          <t>Positivo</t>
        </is>
      </c>
      <c r="F1033" s="137" t="n">
        <v>45291</v>
      </c>
      <c r="G1033" t="n">
        <v>80</v>
      </c>
      <c r="H1033" t="n">
        <v>85.70999999999999</v>
      </c>
      <c r="I1033" t="n">
        <v>1.071375</v>
      </c>
      <c r="J1033" t="n">
        <v>1.071375</v>
      </c>
      <c r="K1033" t="inlineStr">
        <is>
          <t>%</t>
        </is>
      </c>
      <c r="L1033" t="inlineStr">
        <is>
          <t>%</t>
        </is>
      </c>
      <c r="M1033" t="n">
        <v>2023</v>
      </c>
      <c r="N1033" t="inlineStr">
        <is>
          <t>Diciembre</t>
        </is>
      </c>
      <c r="O1033" t="inlineStr">
        <is>
          <t>2023-2</t>
        </is>
      </c>
      <c r="P1033" t="n">
        <v>0</v>
      </c>
      <c r="Q1033" t="n">
        <v>0</v>
      </c>
      <c r="R1033" t="n">
        <v>0</v>
      </c>
      <c r="S1033" t="inlineStr">
        <is>
          <t>Trasformación_Organizacional</t>
        </is>
      </c>
      <c r="T1033" t="inlineStr">
        <is>
          <t>241-2023-12-31</t>
        </is>
      </c>
      <c r="U1033" t="n">
        <v>1</v>
      </c>
    </row>
    <row r="1034">
      <c r="A1034" t="inlineStr">
        <is>
          <t>241</t>
        </is>
      </c>
      <c r="B1034" t="inlineStr">
        <is>
          <t>Cumplimiento de gestión de proyectos fase inicio</t>
        </is>
      </c>
      <c r="C1034" t="inlineStr">
        <is>
          <t>Gestión de Proyectos</t>
        </is>
      </c>
      <c r="D1034" t="inlineStr">
        <is>
          <t>Mensual</t>
        </is>
      </c>
      <c r="E1034" t="inlineStr">
        <is>
          <t>Positivo</t>
        </is>
      </c>
      <c r="F1034" s="137" t="n">
        <v>45322</v>
      </c>
      <c r="G1034" t="n">
        <v>80</v>
      </c>
      <c r="H1034" t="n">
        <v>88.89</v>
      </c>
      <c r="I1034" t="n">
        <v>1.111125</v>
      </c>
      <c r="J1034" t="n">
        <v>1.111125</v>
      </c>
      <c r="K1034" t="inlineStr">
        <is>
          <t>%</t>
        </is>
      </c>
      <c r="L1034" t="inlineStr">
        <is>
          <t>%</t>
        </is>
      </c>
      <c r="M1034" t="n">
        <v>2024</v>
      </c>
      <c r="N1034" t="inlineStr">
        <is>
          <t>Enero</t>
        </is>
      </c>
      <c r="O1034" t="inlineStr">
        <is>
          <t>2024-1</t>
        </is>
      </c>
      <c r="P1034" t="n">
        <v>0</v>
      </c>
      <c r="Q1034" t="n">
        <v>0</v>
      </c>
      <c r="R1034" t="n">
        <v>0</v>
      </c>
      <c r="S1034" t="inlineStr">
        <is>
          <t>Trasformación_Organizacional</t>
        </is>
      </c>
      <c r="T1034" t="inlineStr">
        <is>
          <t>241-2024-01-31</t>
        </is>
      </c>
      <c r="U1034" t="n">
        <v>1</v>
      </c>
    </row>
    <row r="1035">
      <c r="A1035" t="inlineStr">
        <is>
          <t>241</t>
        </is>
      </c>
      <c r="B1035" t="inlineStr">
        <is>
          <t>Cumplimiento de gestión de proyectos fase inicio</t>
        </is>
      </c>
      <c r="C1035" t="inlineStr">
        <is>
          <t>Gestión de Proyectos</t>
        </is>
      </c>
      <c r="D1035" t="inlineStr">
        <is>
          <t>Mensual</t>
        </is>
      </c>
      <c r="E1035" t="inlineStr">
        <is>
          <t>Positivo</t>
        </is>
      </c>
      <c r="F1035" s="137" t="n">
        <v>45351</v>
      </c>
      <c r="G1035" t="n">
        <v>80</v>
      </c>
      <c r="H1035" t="n">
        <v>90.91</v>
      </c>
      <c r="I1035" t="n">
        <v>1.136375</v>
      </c>
      <c r="J1035" t="n">
        <v>1.136375</v>
      </c>
      <c r="K1035" t="inlineStr">
        <is>
          <t>%</t>
        </is>
      </c>
      <c r="L1035" t="inlineStr">
        <is>
          <t>%</t>
        </is>
      </c>
      <c r="M1035" t="n">
        <v>2024</v>
      </c>
      <c r="N1035" t="inlineStr">
        <is>
          <t>Febrero</t>
        </is>
      </c>
      <c r="O1035" t="inlineStr">
        <is>
          <t>2024-1</t>
        </is>
      </c>
      <c r="P1035" t="n">
        <v>0</v>
      </c>
      <c r="Q1035" t="n">
        <v>0</v>
      </c>
      <c r="R1035" t="n">
        <v>0</v>
      </c>
      <c r="S1035" t="inlineStr">
        <is>
          <t>Trasformación_Organizacional</t>
        </is>
      </c>
      <c r="T1035" t="inlineStr">
        <is>
          <t>241-2024-02-29</t>
        </is>
      </c>
      <c r="U1035" t="n">
        <v>1</v>
      </c>
    </row>
    <row r="1036">
      <c r="A1036" t="inlineStr">
        <is>
          <t>241</t>
        </is>
      </c>
      <c r="B1036" t="inlineStr">
        <is>
          <t>Cumplimiento de gestión de proyectos fase inicio</t>
        </is>
      </c>
      <c r="C1036" t="inlineStr">
        <is>
          <t>Gestión de Proyectos</t>
        </is>
      </c>
      <c r="D1036" t="inlineStr">
        <is>
          <t>Mensual</t>
        </is>
      </c>
      <c r="E1036" t="inlineStr">
        <is>
          <t>Positivo</t>
        </is>
      </c>
      <c r="F1036" s="137" t="n">
        <v>45382</v>
      </c>
      <c r="G1036" t="n">
        <v>80</v>
      </c>
      <c r="H1036" t="n">
        <v>80</v>
      </c>
      <c r="I1036" t="n">
        <v>1</v>
      </c>
      <c r="J1036" t="n">
        <v>1</v>
      </c>
      <c r="K1036" t="inlineStr">
        <is>
          <t>%</t>
        </is>
      </c>
      <c r="L1036" t="inlineStr">
        <is>
          <t>%</t>
        </is>
      </c>
      <c r="M1036" t="n">
        <v>2024</v>
      </c>
      <c r="N1036" t="inlineStr">
        <is>
          <t>Marzo</t>
        </is>
      </c>
      <c r="O1036" t="inlineStr">
        <is>
          <t>2024-1</t>
        </is>
      </c>
      <c r="P1036" t="n">
        <v>0</v>
      </c>
      <c r="Q1036" t="n">
        <v>0</v>
      </c>
      <c r="R1036" t="n">
        <v>0</v>
      </c>
      <c r="S1036" t="inlineStr">
        <is>
          <t>Trasformación_Organizacional</t>
        </is>
      </c>
      <c r="T1036" t="inlineStr">
        <is>
          <t>241-2024-03-31</t>
        </is>
      </c>
      <c r="U1036" t="n">
        <v>1</v>
      </c>
    </row>
    <row r="1037">
      <c r="A1037" t="inlineStr">
        <is>
          <t>241</t>
        </is>
      </c>
      <c r="B1037" t="inlineStr">
        <is>
          <t>Cumplimiento de gestión de proyectos fase inicio</t>
        </is>
      </c>
      <c r="C1037" t="inlineStr">
        <is>
          <t>Gestión de Proyectos</t>
        </is>
      </c>
      <c r="D1037" t="inlineStr">
        <is>
          <t>Mensual</t>
        </is>
      </c>
      <c r="E1037" t="inlineStr">
        <is>
          <t>Positivo</t>
        </is>
      </c>
      <c r="F1037" s="137" t="n">
        <v>45412</v>
      </c>
      <c r="G1037" t="n">
        <v>80</v>
      </c>
      <c r="H1037" t="n">
        <v>100</v>
      </c>
      <c r="I1037" t="n">
        <v>1.25</v>
      </c>
      <c r="J1037" t="n">
        <v>1.25</v>
      </c>
      <c r="K1037" t="inlineStr">
        <is>
          <t>%</t>
        </is>
      </c>
      <c r="L1037" t="inlineStr">
        <is>
          <t>%</t>
        </is>
      </c>
      <c r="M1037" t="n">
        <v>2024</v>
      </c>
      <c r="N1037" t="inlineStr">
        <is>
          <t>Abril</t>
        </is>
      </c>
      <c r="O1037" t="inlineStr">
        <is>
          <t>2024-1</t>
        </is>
      </c>
      <c r="P1037" t="n">
        <v>0</v>
      </c>
      <c r="Q1037" t="n">
        <v>0</v>
      </c>
      <c r="R1037" t="n">
        <v>0</v>
      </c>
      <c r="S1037" t="inlineStr">
        <is>
          <t>Trasformación_Organizacional</t>
        </is>
      </c>
      <c r="T1037" t="inlineStr">
        <is>
          <t>241-2024-04-30</t>
        </is>
      </c>
      <c r="U1037" t="n">
        <v>1</v>
      </c>
    </row>
    <row r="1038">
      <c r="A1038" t="inlineStr">
        <is>
          <t>241</t>
        </is>
      </c>
      <c r="B1038" t="inlineStr">
        <is>
          <t>Cumplimiento de gestión de proyectos fase inicio</t>
        </is>
      </c>
      <c r="C1038" t="inlineStr">
        <is>
          <t>Gestión de Proyectos</t>
        </is>
      </c>
      <c r="D1038" t="inlineStr">
        <is>
          <t>Mensual</t>
        </is>
      </c>
      <c r="E1038" t="inlineStr">
        <is>
          <t>Positivo</t>
        </is>
      </c>
      <c r="F1038" s="137" t="n">
        <v>45443</v>
      </c>
      <c r="G1038" t="n">
        <v>80</v>
      </c>
      <c r="H1038" t="n">
        <v>85.70999999999999</v>
      </c>
      <c r="I1038" t="n">
        <v>1.071375</v>
      </c>
      <c r="J1038" t="n">
        <v>1.071375</v>
      </c>
      <c r="K1038" t="inlineStr">
        <is>
          <t>%</t>
        </is>
      </c>
      <c r="L1038" t="inlineStr">
        <is>
          <t>%</t>
        </is>
      </c>
      <c r="M1038" t="n">
        <v>2024</v>
      </c>
      <c r="N1038" t="inlineStr">
        <is>
          <t>Mayo</t>
        </is>
      </c>
      <c r="O1038" t="inlineStr">
        <is>
          <t>2024-1</t>
        </is>
      </c>
      <c r="P1038" t="n">
        <v>0</v>
      </c>
      <c r="Q1038" t="n">
        <v>0</v>
      </c>
      <c r="R1038" t="n">
        <v>0</v>
      </c>
      <c r="S1038" t="inlineStr">
        <is>
          <t>Trasformación_Organizacional</t>
        </is>
      </c>
      <c r="T1038" t="inlineStr">
        <is>
          <t>241-2024-05-31</t>
        </is>
      </c>
      <c r="U1038" t="n">
        <v>1</v>
      </c>
    </row>
    <row r="1039">
      <c r="A1039" t="inlineStr">
        <is>
          <t>241</t>
        </is>
      </c>
      <c r="B1039" t="inlineStr">
        <is>
          <t>Cumplimiento de gestión de proyectos fase inicio</t>
        </is>
      </c>
      <c r="C1039" t="inlineStr">
        <is>
          <t>Gestión de Proyectos</t>
        </is>
      </c>
      <c r="D1039" t="inlineStr">
        <is>
          <t>Mensual</t>
        </is>
      </c>
      <c r="E1039" t="inlineStr">
        <is>
          <t>Positivo</t>
        </is>
      </c>
      <c r="F1039" s="137" t="n">
        <v>45473</v>
      </c>
      <c r="G1039" t="n">
        <v>80</v>
      </c>
      <c r="H1039" t="n">
        <v>85.70999999999999</v>
      </c>
      <c r="I1039" t="n">
        <v>1.071375</v>
      </c>
      <c r="J1039" t="n">
        <v>1.071375</v>
      </c>
      <c r="K1039" t="inlineStr">
        <is>
          <t>%</t>
        </is>
      </c>
      <c r="L1039" t="inlineStr">
        <is>
          <t>%</t>
        </is>
      </c>
      <c r="M1039" t="n">
        <v>2024</v>
      </c>
      <c r="N1039" t="inlineStr">
        <is>
          <t>Junio</t>
        </is>
      </c>
      <c r="O1039" t="inlineStr">
        <is>
          <t>2024-1</t>
        </is>
      </c>
      <c r="P1039" t="n">
        <v>0</v>
      </c>
      <c r="Q1039" t="n">
        <v>0</v>
      </c>
      <c r="R1039" t="n">
        <v>0</v>
      </c>
      <c r="S1039" t="inlineStr">
        <is>
          <t>Trasformación_Organizacional</t>
        </is>
      </c>
      <c r="T1039" t="inlineStr">
        <is>
          <t>241-2024-06-30</t>
        </is>
      </c>
      <c r="U1039" t="n">
        <v>1</v>
      </c>
    </row>
    <row r="1040">
      <c r="A1040" t="inlineStr">
        <is>
          <t>241</t>
        </is>
      </c>
      <c r="B1040" t="inlineStr">
        <is>
          <t>Cumplimiento de gestión de proyectos fase inicio</t>
        </is>
      </c>
      <c r="C1040" t="inlineStr">
        <is>
          <t>Gestión de Proyectos</t>
        </is>
      </c>
      <c r="D1040" t="inlineStr">
        <is>
          <t>Mensual</t>
        </is>
      </c>
      <c r="E1040" t="inlineStr">
        <is>
          <t>Positivo</t>
        </is>
      </c>
      <c r="F1040" s="137" t="n">
        <v>45504</v>
      </c>
      <c r="G1040" t="n">
        <v>80</v>
      </c>
      <c r="H1040" t="n">
        <v>85.70999999999999</v>
      </c>
      <c r="I1040" t="n">
        <v>1.071375</v>
      </c>
      <c r="J1040" t="n">
        <v>1.071375</v>
      </c>
      <c r="K1040" t="inlineStr">
        <is>
          <t>%</t>
        </is>
      </c>
      <c r="L1040" t="inlineStr">
        <is>
          <t>%</t>
        </is>
      </c>
      <c r="M1040" t="n">
        <v>2024</v>
      </c>
      <c r="N1040" t="inlineStr">
        <is>
          <t>Julio</t>
        </is>
      </c>
      <c r="O1040" t="inlineStr">
        <is>
          <t>2024-2</t>
        </is>
      </c>
      <c r="P1040" t="n">
        <v>0</v>
      </c>
      <c r="Q1040" t="n">
        <v>0</v>
      </c>
      <c r="R1040" t="n">
        <v>0</v>
      </c>
      <c r="S1040" t="inlineStr">
        <is>
          <t>Trasformación_Organizacional</t>
        </is>
      </c>
      <c r="T1040" t="inlineStr">
        <is>
          <t>241-2024-07-31</t>
        </is>
      </c>
      <c r="U1040" t="n">
        <v>1</v>
      </c>
    </row>
    <row r="1041">
      <c r="A1041" t="inlineStr">
        <is>
          <t>241</t>
        </is>
      </c>
      <c r="B1041" t="inlineStr">
        <is>
          <t>Cumplimiento de gestión de proyectos fase inicio</t>
        </is>
      </c>
      <c r="C1041" t="inlineStr">
        <is>
          <t>Gestión de Proyectos</t>
        </is>
      </c>
      <c r="D1041" t="inlineStr">
        <is>
          <t>Mensual</t>
        </is>
      </c>
      <c r="E1041" t="inlineStr">
        <is>
          <t>Positivo</t>
        </is>
      </c>
      <c r="F1041" s="137" t="n">
        <v>45535</v>
      </c>
      <c r="G1041" t="n">
        <v>80</v>
      </c>
      <c r="H1041" t="n">
        <v>80</v>
      </c>
      <c r="I1041" t="n">
        <v>1</v>
      </c>
      <c r="J1041" t="n">
        <v>1</v>
      </c>
      <c r="K1041" t="inlineStr">
        <is>
          <t>%</t>
        </is>
      </c>
      <c r="L1041" t="inlineStr">
        <is>
          <t>%</t>
        </is>
      </c>
      <c r="M1041" t="n">
        <v>2024</v>
      </c>
      <c r="N1041" t="inlineStr">
        <is>
          <t>Agosto</t>
        </is>
      </c>
      <c r="O1041" t="inlineStr">
        <is>
          <t>2024-2</t>
        </is>
      </c>
      <c r="P1041" t="n">
        <v>0</v>
      </c>
      <c r="Q1041" t="n">
        <v>0</v>
      </c>
      <c r="R1041" t="n">
        <v>0</v>
      </c>
      <c r="S1041" t="inlineStr">
        <is>
          <t>Trasformación_Organizacional</t>
        </is>
      </c>
      <c r="T1041" t="inlineStr">
        <is>
          <t>241-2024-08-31</t>
        </is>
      </c>
      <c r="U1041" t="n">
        <v>1</v>
      </c>
    </row>
    <row r="1042">
      <c r="A1042" t="inlineStr">
        <is>
          <t>241</t>
        </is>
      </c>
      <c r="B1042" t="inlineStr">
        <is>
          <t>Cumplimiento de gestión de proyectos fase inicio</t>
        </is>
      </c>
      <c r="C1042" t="inlineStr">
        <is>
          <t>Gestión de Proyectos</t>
        </is>
      </c>
      <c r="D1042" t="inlineStr">
        <is>
          <t>Mensual</t>
        </is>
      </c>
      <c r="E1042" t="inlineStr">
        <is>
          <t>Positivo</t>
        </is>
      </c>
      <c r="F1042" s="137" t="n">
        <v>45565</v>
      </c>
      <c r="G1042" t="n">
        <v>80</v>
      </c>
      <c r="H1042" t="n">
        <v>84.62</v>
      </c>
      <c r="I1042" t="n">
        <v>1.05775</v>
      </c>
      <c r="J1042" t="n">
        <v>1.05775</v>
      </c>
      <c r="K1042" t="inlineStr">
        <is>
          <t>%</t>
        </is>
      </c>
      <c r="L1042" t="inlineStr">
        <is>
          <t>%</t>
        </is>
      </c>
      <c r="M1042" t="n">
        <v>2024</v>
      </c>
      <c r="N1042" t="inlineStr">
        <is>
          <t>Septiembre</t>
        </is>
      </c>
      <c r="O1042" t="inlineStr">
        <is>
          <t>2024-2</t>
        </is>
      </c>
      <c r="P1042" t="n">
        <v>0</v>
      </c>
      <c r="Q1042" t="n">
        <v>0</v>
      </c>
      <c r="R1042" t="n">
        <v>0</v>
      </c>
      <c r="S1042" t="inlineStr">
        <is>
          <t>Trasformación_Organizacional</t>
        </is>
      </c>
      <c r="T1042" t="inlineStr">
        <is>
          <t>241-2024-09-30</t>
        </is>
      </c>
      <c r="U1042" t="n">
        <v>1</v>
      </c>
    </row>
    <row r="1043">
      <c r="A1043" t="inlineStr">
        <is>
          <t>241</t>
        </is>
      </c>
      <c r="B1043" t="inlineStr">
        <is>
          <t>Cumplimiento de gestión de proyectos fase inicio</t>
        </is>
      </c>
      <c r="C1043" t="inlineStr">
        <is>
          <t>Gestión de Proyectos</t>
        </is>
      </c>
      <c r="D1043" t="inlineStr">
        <is>
          <t>Mensual</t>
        </is>
      </c>
      <c r="E1043" t="inlineStr">
        <is>
          <t>Positivo</t>
        </is>
      </c>
      <c r="F1043" s="137" t="n">
        <v>45596</v>
      </c>
      <c r="G1043" t="n">
        <v>80</v>
      </c>
      <c r="H1043" t="n">
        <v>85.70999999999999</v>
      </c>
      <c r="I1043" t="n">
        <v>1.071375</v>
      </c>
      <c r="J1043" t="n">
        <v>1.071375</v>
      </c>
      <c r="K1043" t="inlineStr">
        <is>
          <t>%</t>
        </is>
      </c>
      <c r="L1043" t="inlineStr">
        <is>
          <t>%</t>
        </is>
      </c>
      <c r="M1043" t="n">
        <v>2024</v>
      </c>
      <c r="N1043" t="inlineStr">
        <is>
          <t>Octubre</t>
        </is>
      </c>
      <c r="O1043" t="inlineStr">
        <is>
          <t>2024-2</t>
        </is>
      </c>
      <c r="P1043" t="n">
        <v>0</v>
      </c>
      <c r="Q1043" t="n">
        <v>0</v>
      </c>
      <c r="R1043" t="n">
        <v>0</v>
      </c>
      <c r="S1043" t="inlineStr">
        <is>
          <t>Trasformación_Organizacional</t>
        </is>
      </c>
      <c r="T1043" t="inlineStr">
        <is>
          <t>241-2024-10-31</t>
        </is>
      </c>
      <c r="U1043" t="n">
        <v>1</v>
      </c>
    </row>
    <row r="1044">
      <c r="A1044" t="inlineStr">
        <is>
          <t>241</t>
        </is>
      </c>
      <c r="B1044" t="inlineStr">
        <is>
          <t>Cumplimiento de gestión de proyectos fase inicio</t>
        </is>
      </c>
      <c r="C1044" t="inlineStr">
        <is>
          <t>Gestión de Proyectos</t>
        </is>
      </c>
      <c r="D1044" t="inlineStr">
        <is>
          <t>Mensual</t>
        </is>
      </c>
      <c r="E1044" t="inlineStr">
        <is>
          <t>Positivo</t>
        </is>
      </c>
      <c r="F1044" s="137" t="n">
        <v>45626</v>
      </c>
      <c r="G1044" t="n">
        <v>80</v>
      </c>
      <c r="H1044" t="n">
        <v>100</v>
      </c>
      <c r="I1044" t="n">
        <v>1.25</v>
      </c>
      <c r="J1044" t="n">
        <v>1.25</v>
      </c>
      <c r="K1044" t="inlineStr">
        <is>
          <t>%</t>
        </is>
      </c>
      <c r="L1044" t="inlineStr">
        <is>
          <t>%</t>
        </is>
      </c>
      <c r="M1044" t="n">
        <v>2024</v>
      </c>
      <c r="N1044" t="inlineStr">
        <is>
          <t>Noviembre</t>
        </is>
      </c>
      <c r="O1044" t="inlineStr">
        <is>
          <t>2024-2</t>
        </is>
      </c>
      <c r="P1044" t="n">
        <v>0</v>
      </c>
      <c r="Q1044" t="n">
        <v>0</v>
      </c>
      <c r="R1044" t="n">
        <v>0</v>
      </c>
      <c r="S1044" t="inlineStr">
        <is>
          <t>Trasformación_Organizacional</t>
        </is>
      </c>
      <c r="T1044" t="inlineStr">
        <is>
          <t>241-2024-11-30</t>
        </is>
      </c>
      <c r="U1044" t="n">
        <v>1</v>
      </c>
    </row>
    <row r="1045">
      <c r="A1045" t="inlineStr">
        <is>
          <t>241</t>
        </is>
      </c>
      <c r="B1045" t="inlineStr">
        <is>
          <t>Cumplimiento de gestión de proyectos fase inicio</t>
        </is>
      </c>
      <c r="C1045" t="inlineStr">
        <is>
          <t>Gestión de Proyectos</t>
        </is>
      </c>
      <c r="D1045" t="inlineStr">
        <is>
          <t>Mensual</t>
        </is>
      </c>
      <c r="E1045" t="inlineStr">
        <is>
          <t>Positivo</t>
        </is>
      </c>
      <c r="F1045" s="137" t="n">
        <v>45657</v>
      </c>
      <c r="G1045" t="n">
        <v>80</v>
      </c>
      <c r="H1045" t="n">
        <v>100</v>
      </c>
      <c r="I1045" t="n">
        <v>1.25</v>
      </c>
      <c r="J1045" t="n">
        <v>1.25</v>
      </c>
      <c r="K1045" t="inlineStr">
        <is>
          <t>%</t>
        </is>
      </c>
      <c r="L1045" t="inlineStr">
        <is>
          <t>%</t>
        </is>
      </c>
      <c r="M1045" t="n">
        <v>2024</v>
      </c>
      <c r="N1045" t="inlineStr">
        <is>
          <t>Diciembre</t>
        </is>
      </c>
      <c r="O1045" t="inlineStr">
        <is>
          <t>2024-2</t>
        </is>
      </c>
      <c r="P1045" t="n">
        <v>0</v>
      </c>
      <c r="Q1045" t="n">
        <v>0</v>
      </c>
      <c r="R1045" t="n">
        <v>0</v>
      </c>
      <c r="S1045" t="inlineStr">
        <is>
          <t>Trasformación_Organizacional</t>
        </is>
      </c>
      <c r="T1045" t="inlineStr">
        <is>
          <t>241-2024-12-31</t>
        </is>
      </c>
      <c r="U1045" t="n">
        <v>1</v>
      </c>
    </row>
    <row r="1046">
      <c r="A1046" t="inlineStr">
        <is>
          <t>241</t>
        </is>
      </c>
      <c r="B1046" t="inlineStr">
        <is>
          <t>Cumplimiento de gestión de proyectos fase inicio</t>
        </is>
      </c>
      <c r="C1046" t="inlineStr">
        <is>
          <t>Gestión de Proyectos</t>
        </is>
      </c>
      <c r="D1046" t="inlineStr">
        <is>
          <t>Mensual</t>
        </is>
      </c>
      <c r="E1046" t="inlineStr">
        <is>
          <t>Positivo</t>
        </is>
      </c>
      <c r="F1046" s="137" t="n">
        <v>45688</v>
      </c>
      <c r="G1046" t="n">
        <v>80</v>
      </c>
      <c r="H1046" t="inlineStr">
        <is>
          <t>100</t>
        </is>
      </c>
      <c r="I1046" t="n">
        <v>1.25</v>
      </c>
      <c r="J1046" t="n">
        <v>1.25</v>
      </c>
      <c r="K1046" t="inlineStr">
        <is>
          <t>80.0%</t>
        </is>
      </c>
      <c r="L1046" t="inlineStr">
        <is>
          <t>100.0%</t>
        </is>
      </c>
      <c r="M1046" t="n">
        <v>2025</v>
      </c>
      <c r="N1046" t="inlineStr">
        <is>
          <t>Enero</t>
        </is>
      </c>
      <c r="O1046" t="inlineStr">
        <is>
          <t>2025-1</t>
        </is>
      </c>
      <c r="P1046" t="n">
        <v>2</v>
      </c>
      <c r="Q1046" t="n">
        <v>2</v>
      </c>
      <c r="R1046" t="n">
        <v>0</v>
      </c>
      <c r="S1046" t="inlineStr">
        <is>
          <t>Transformación_Organizacional</t>
        </is>
      </c>
      <c r="T1046" t="inlineStr">
        <is>
          <t>241-2025-01-31</t>
        </is>
      </c>
      <c r="U1046" t="n">
        <v>31</v>
      </c>
    </row>
    <row r="1047">
      <c r="A1047" t="inlineStr">
        <is>
          <t>241</t>
        </is>
      </c>
      <c r="B1047" t="inlineStr">
        <is>
          <t>Cumplimiento de gestión de proyectos fase inicio</t>
        </is>
      </c>
      <c r="C1047" t="inlineStr">
        <is>
          <t>Gestión de Proyectos</t>
        </is>
      </c>
      <c r="D1047" t="inlineStr">
        <is>
          <t>Mensual</t>
        </is>
      </c>
      <c r="E1047" t="inlineStr">
        <is>
          <t>Positivo</t>
        </is>
      </c>
      <c r="F1047" s="137" t="n">
        <v>45716</v>
      </c>
      <c r="G1047" t="n">
        <v>80</v>
      </c>
      <c r="H1047" t="inlineStr">
        <is>
          <t>100</t>
        </is>
      </c>
      <c r="I1047" t="n">
        <v>1.25</v>
      </c>
      <c r="J1047" t="n">
        <v>1.25</v>
      </c>
      <c r="K1047" t="inlineStr">
        <is>
          <t>80.0%</t>
        </is>
      </c>
      <c r="L1047" t="inlineStr">
        <is>
          <t>100.0%</t>
        </is>
      </c>
      <c r="M1047" t="n">
        <v>2025</v>
      </c>
      <c r="N1047" t="inlineStr">
        <is>
          <t>Febrero</t>
        </is>
      </c>
      <c r="O1047" t="inlineStr">
        <is>
          <t>2025-1</t>
        </is>
      </c>
      <c r="P1047" t="n">
        <v>2</v>
      </c>
      <c r="Q1047" t="n">
        <v>2</v>
      </c>
      <c r="R1047" t="n">
        <v>0</v>
      </c>
      <c r="S1047" t="inlineStr">
        <is>
          <t>Transformación_Organizacional</t>
        </is>
      </c>
      <c r="T1047" t="inlineStr">
        <is>
          <t>241-2025-02-28</t>
        </is>
      </c>
      <c r="U1047" t="n">
        <v>28</v>
      </c>
    </row>
    <row r="1048">
      <c r="A1048" t="inlineStr">
        <is>
          <t>241</t>
        </is>
      </c>
      <c r="B1048" t="inlineStr">
        <is>
          <t>Cumplimiento de gestión de proyectos fase inicio</t>
        </is>
      </c>
      <c r="C1048" t="inlineStr">
        <is>
          <t>Gestión de Proyectos</t>
        </is>
      </c>
      <c r="D1048" t="inlineStr">
        <is>
          <t>Mensual</t>
        </is>
      </c>
      <c r="E1048" t="inlineStr">
        <is>
          <t>Positivo</t>
        </is>
      </c>
      <c r="F1048" s="137" t="n">
        <v>45747</v>
      </c>
      <c r="G1048" t="n">
        <v>80</v>
      </c>
      <c r="H1048" t="inlineStr">
        <is>
          <t>100</t>
        </is>
      </c>
      <c r="I1048" t="n">
        <v>1.25</v>
      </c>
      <c r="J1048" t="n">
        <v>1.25</v>
      </c>
      <c r="K1048" t="inlineStr">
        <is>
          <t>80.0%</t>
        </is>
      </c>
      <c r="L1048" t="inlineStr">
        <is>
          <t>100.0%</t>
        </is>
      </c>
      <c r="M1048" t="n">
        <v>2025</v>
      </c>
      <c r="N1048" t="inlineStr">
        <is>
          <t>Marzo</t>
        </is>
      </c>
      <c r="O1048" t="inlineStr">
        <is>
          <t>2025-1</t>
        </is>
      </c>
      <c r="P1048" t="n">
        <v>2</v>
      </c>
      <c r="Q1048" t="n">
        <v>2</v>
      </c>
      <c r="R1048" t="n">
        <v>0</v>
      </c>
      <c r="S1048" t="inlineStr">
        <is>
          <t>Transformación_Organizacional</t>
        </is>
      </c>
      <c r="T1048" t="inlineStr">
        <is>
          <t>241-2025-03-31</t>
        </is>
      </c>
      <c r="U1048" t="n">
        <v>31</v>
      </c>
    </row>
    <row r="1049">
      <c r="A1049" t="inlineStr">
        <is>
          <t>241</t>
        </is>
      </c>
      <c r="B1049" t="inlineStr">
        <is>
          <t>Cumplimiento de gestión de proyectos fase inicio</t>
        </is>
      </c>
      <c r="C1049" t="inlineStr">
        <is>
          <t>Gestión de Proyectos</t>
        </is>
      </c>
      <c r="D1049" t="inlineStr">
        <is>
          <t>Mensual</t>
        </is>
      </c>
      <c r="E1049" t="inlineStr">
        <is>
          <t>Positivo</t>
        </is>
      </c>
      <c r="F1049" s="137" t="n">
        <v>45777</v>
      </c>
      <c r="G1049" t="n">
        <v>80</v>
      </c>
      <c r="H1049" t="inlineStr">
        <is>
          <t>100</t>
        </is>
      </c>
      <c r="I1049" t="n">
        <v>1.25</v>
      </c>
      <c r="J1049" t="n">
        <v>1.25</v>
      </c>
      <c r="K1049" t="inlineStr">
        <is>
          <t>80.0%</t>
        </is>
      </c>
      <c r="L1049" t="inlineStr">
        <is>
          <t>100.0%</t>
        </is>
      </c>
      <c r="M1049" t="n">
        <v>2025</v>
      </c>
      <c r="N1049" t="inlineStr">
        <is>
          <t>Abril</t>
        </is>
      </c>
      <c r="O1049" t="inlineStr">
        <is>
          <t>2025-1</t>
        </is>
      </c>
      <c r="P1049" t="n">
        <v>2</v>
      </c>
      <c r="Q1049" t="n">
        <v>2</v>
      </c>
      <c r="R1049" t="n">
        <v>0</v>
      </c>
      <c r="S1049" t="inlineStr">
        <is>
          <t>Transformación_Organizacional</t>
        </is>
      </c>
      <c r="T1049" t="inlineStr">
        <is>
          <t>241-2025-04-30</t>
        </is>
      </c>
      <c r="U1049" t="n">
        <v>30</v>
      </c>
    </row>
    <row r="1050">
      <c r="A1050" t="inlineStr">
        <is>
          <t>241</t>
        </is>
      </c>
      <c r="B1050" t="inlineStr">
        <is>
          <t>Cumplimiento de gestión de proyectos fase inicio</t>
        </is>
      </c>
      <c r="C1050" t="inlineStr">
        <is>
          <t>Gestión de Proyectos</t>
        </is>
      </c>
      <c r="D1050" t="inlineStr">
        <is>
          <t>Mensual</t>
        </is>
      </c>
      <c r="E1050" t="inlineStr">
        <is>
          <t>Positivo</t>
        </is>
      </c>
      <c r="F1050" s="137" t="n">
        <v>45808</v>
      </c>
      <c r="G1050" t="n">
        <v>80</v>
      </c>
      <c r="H1050" t="inlineStr">
        <is>
          <t>100</t>
        </is>
      </c>
      <c r="I1050" t="n">
        <v>1.25</v>
      </c>
      <c r="J1050" t="n">
        <v>1.25</v>
      </c>
      <c r="K1050" t="inlineStr">
        <is>
          <t>80.0%</t>
        </is>
      </c>
      <c r="L1050" t="inlineStr">
        <is>
          <t>100.0%</t>
        </is>
      </c>
      <c r="M1050" t="n">
        <v>2025</v>
      </c>
      <c r="N1050" t="inlineStr">
        <is>
          <t>Mayo</t>
        </is>
      </c>
      <c r="O1050" t="inlineStr">
        <is>
          <t>2025-1</t>
        </is>
      </c>
      <c r="P1050" t="n">
        <v>2</v>
      </c>
      <c r="Q1050" t="n">
        <v>2</v>
      </c>
      <c r="R1050" t="n">
        <v>0</v>
      </c>
      <c r="S1050" t="inlineStr">
        <is>
          <t>Transformación_Organizacional</t>
        </is>
      </c>
      <c r="T1050" t="inlineStr">
        <is>
          <t>241-2025-05-31</t>
        </is>
      </c>
      <c r="U1050" t="n">
        <v>31</v>
      </c>
    </row>
    <row r="1051">
      <c r="A1051" t="inlineStr">
        <is>
          <t>241</t>
        </is>
      </c>
      <c r="B1051" t="inlineStr">
        <is>
          <t>Cumplimiento de gestión de proyectos fase inicio</t>
        </is>
      </c>
      <c r="C1051" t="inlineStr">
        <is>
          <t>Gestión de Proyectos</t>
        </is>
      </c>
      <c r="D1051" t="inlineStr">
        <is>
          <t>Mensual</t>
        </is>
      </c>
      <c r="E1051" t="inlineStr">
        <is>
          <t>Positivo</t>
        </is>
      </c>
      <c r="F1051" s="137" t="n">
        <v>45838</v>
      </c>
      <c r="G1051" t="n">
        <v>80</v>
      </c>
      <c r="H1051" t="inlineStr">
        <is>
          <t>100</t>
        </is>
      </c>
      <c r="I1051" t="n">
        <v>1.25</v>
      </c>
      <c r="J1051" t="n">
        <v>1.25</v>
      </c>
      <c r="K1051" t="inlineStr">
        <is>
          <t>80.0%</t>
        </is>
      </c>
      <c r="L1051" t="inlineStr">
        <is>
          <t>100.0%</t>
        </is>
      </c>
      <c r="M1051" t="n">
        <v>2025</v>
      </c>
      <c r="N1051" t="inlineStr">
        <is>
          <t>Junio</t>
        </is>
      </c>
      <c r="O1051" t="inlineStr">
        <is>
          <t>2025-1</t>
        </is>
      </c>
      <c r="P1051" t="n">
        <v>2</v>
      </c>
      <c r="Q1051" t="n">
        <v>2</v>
      </c>
      <c r="R1051" t="n">
        <v>0</v>
      </c>
      <c r="S1051" t="inlineStr">
        <is>
          <t>Transformación_Organizacional</t>
        </is>
      </c>
      <c r="T1051" t="inlineStr">
        <is>
          <t>241-2025-06-30</t>
        </is>
      </c>
      <c r="U1051" t="n">
        <v>30</v>
      </c>
    </row>
    <row r="1052">
      <c r="A1052" t="inlineStr">
        <is>
          <t>241</t>
        </is>
      </c>
      <c r="B1052" t="inlineStr">
        <is>
          <t>Cumplimiento de gestión de proyectos fase inicio</t>
        </is>
      </c>
      <c r="C1052" t="inlineStr">
        <is>
          <t>Gestión de Proyectos</t>
        </is>
      </c>
      <c r="D1052" t="inlineStr">
        <is>
          <t>Mensual</t>
        </is>
      </c>
      <c r="E1052" t="inlineStr">
        <is>
          <t>Positivo</t>
        </is>
      </c>
      <c r="F1052" s="137" t="n">
        <v>45869</v>
      </c>
      <c r="G1052" t="n">
        <v>80</v>
      </c>
      <c r="H1052" t="inlineStr">
        <is>
          <t>100</t>
        </is>
      </c>
      <c r="I1052" t="n">
        <v>1.25</v>
      </c>
      <c r="J1052" t="n">
        <v>1.25</v>
      </c>
      <c r="K1052" t="inlineStr">
        <is>
          <t>80.0%</t>
        </is>
      </c>
      <c r="L1052" t="inlineStr">
        <is>
          <t>100.0%</t>
        </is>
      </c>
      <c r="M1052" t="n">
        <v>2025</v>
      </c>
      <c r="N1052" t="inlineStr">
        <is>
          <t>Julio</t>
        </is>
      </c>
      <c r="O1052" t="inlineStr">
        <is>
          <t>2025-2</t>
        </is>
      </c>
      <c r="P1052" t="n">
        <v>2</v>
      </c>
      <c r="Q1052" t="n">
        <v>2</v>
      </c>
      <c r="R1052" t="n">
        <v>0</v>
      </c>
      <c r="S1052" t="inlineStr">
        <is>
          <t>Transformación_Organizacional</t>
        </is>
      </c>
      <c r="T1052" t="inlineStr">
        <is>
          <t>241-2025-07-31</t>
        </is>
      </c>
      <c r="U1052" t="n">
        <v>31</v>
      </c>
    </row>
    <row r="1053">
      <c r="A1053" t="inlineStr">
        <is>
          <t>241</t>
        </is>
      </c>
      <c r="B1053" t="inlineStr">
        <is>
          <t>Cumplimiento de gestión de proyectos fase inicio</t>
        </is>
      </c>
      <c r="C1053" t="inlineStr">
        <is>
          <t>Gestión de Proyectos</t>
        </is>
      </c>
      <c r="D1053" t="inlineStr">
        <is>
          <t>Mensual</t>
        </is>
      </c>
      <c r="E1053" t="inlineStr">
        <is>
          <t>Positivo</t>
        </is>
      </c>
      <c r="F1053" s="137" t="n">
        <v>45900</v>
      </c>
      <c r="G1053" t="n">
        <v>80</v>
      </c>
      <c r="H1053" t="inlineStr">
        <is>
          <t>100</t>
        </is>
      </c>
      <c r="I1053" t="n">
        <v>1.25</v>
      </c>
      <c r="J1053" t="n">
        <v>1.25</v>
      </c>
      <c r="K1053" t="inlineStr">
        <is>
          <t>80.0%</t>
        </is>
      </c>
      <c r="L1053" t="inlineStr">
        <is>
          <t>100.0%</t>
        </is>
      </c>
      <c r="M1053" t="n">
        <v>2025</v>
      </c>
      <c r="N1053" t="inlineStr">
        <is>
          <t>Agosto</t>
        </is>
      </c>
      <c r="O1053" t="inlineStr">
        <is>
          <t>2025-2</t>
        </is>
      </c>
      <c r="P1053" t="n">
        <v>2</v>
      </c>
      <c r="Q1053" t="n">
        <v>2</v>
      </c>
      <c r="R1053" t="n">
        <v>0</v>
      </c>
      <c r="S1053" t="inlineStr">
        <is>
          <t>Transformación_Organizacional</t>
        </is>
      </c>
      <c r="T1053" t="inlineStr">
        <is>
          <t>241-2025-08-31</t>
        </is>
      </c>
      <c r="U1053" t="n">
        <v>31</v>
      </c>
    </row>
    <row r="1054">
      <c r="A1054" t="inlineStr">
        <is>
          <t>242</t>
        </is>
      </c>
      <c r="B1054" t="inlineStr">
        <is>
          <t>Cumplimiento a cronograma de proyectos 2023</t>
        </is>
      </c>
      <c r="C1054" t="inlineStr">
        <is>
          <t>Gestión de Proyectos</t>
        </is>
      </c>
      <c r="D1054" t="inlineStr">
        <is>
          <t>Mensual</t>
        </is>
      </c>
      <c r="E1054" t="inlineStr">
        <is>
          <t>Positivo</t>
        </is>
      </c>
      <c r="F1054" s="137" t="n">
        <v>44957</v>
      </c>
      <c r="G1054" t="n">
        <v>95</v>
      </c>
      <c r="H1054" t="n">
        <v>100.966183574879</v>
      </c>
      <c r="I1054" t="n">
        <v>1.062801932367147</v>
      </c>
      <c r="J1054" t="n">
        <v>1.062801932367147</v>
      </c>
      <c r="K1054" t="inlineStr">
        <is>
          <t>%</t>
        </is>
      </c>
      <c r="L1054" t="inlineStr">
        <is>
          <t>%</t>
        </is>
      </c>
      <c r="M1054" t="n">
        <v>2023</v>
      </c>
      <c r="N1054" t="inlineStr">
        <is>
          <t>Enero</t>
        </is>
      </c>
      <c r="O1054" t="inlineStr">
        <is>
          <t>2023-1</t>
        </is>
      </c>
      <c r="P1054" t="n">
        <v>0</v>
      </c>
      <c r="Q1054" t="n">
        <v>0</v>
      </c>
      <c r="R1054" t="n">
        <v>0</v>
      </c>
      <c r="S1054" t="inlineStr">
        <is>
          <t>Trasformación_Organizacional</t>
        </is>
      </c>
      <c r="T1054" t="inlineStr">
        <is>
          <t>242-2023-01-31</t>
        </is>
      </c>
      <c r="U1054" t="n">
        <v>1</v>
      </c>
    </row>
    <row r="1055">
      <c r="A1055" t="inlineStr">
        <is>
          <t>242</t>
        </is>
      </c>
      <c r="B1055" t="inlineStr">
        <is>
          <t>Cumplimiento a cronograma de proyectos 2023</t>
        </is>
      </c>
      <c r="C1055" t="inlineStr">
        <is>
          <t>Gestión de Proyectos</t>
        </is>
      </c>
      <c r="D1055" t="inlineStr">
        <is>
          <t>Mensual</t>
        </is>
      </c>
      <c r="E1055" t="inlineStr">
        <is>
          <t>Positivo</t>
        </is>
      </c>
      <c r="F1055" s="137" t="n">
        <v>44985</v>
      </c>
      <c r="G1055" t="n">
        <v>95</v>
      </c>
      <c r="H1055" t="n">
        <v>88.27586206896549</v>
      </c>
      <c r="I1055" t="n">
        <v>0.9292196007259526</v>
      </c>
      <c r="J1055" t="n">
        <v>0.9292196007259526</v>
      </c>
      <c r="K1055" t="inlineStr">
        <is>
          <t>%</t>
        </is>
      </c>
      <c r="L1055" t="inlineStr">
        <is>
          <t>%</t>
        </is>
      </c>
      <c r="M1055" t="n">
        <v>2023</v>
      </c>
      <c r="N1055" t="inlineStr">
        <is>
          <t>Febrero</t>
        </is>
      </c>
      <c r="O1055" t="inlineStr">
        <is>
          <t>2023-1</t>
        </is>
      </c>
      <c r="P1055" t="n">
        <v>0</v>
      </c>
      <c r="Q1055" t="n">
        <v>0</v>
      </c>
      <c r="R1055" t="n">
        <v>0</v>
      </c>
      <c r="S1055" t="inlineStr">
        <is>
          <t>Trasformación_Organizacional</t>
        </is>
      </c>
      <c r="T1055" t="inlineStr">
        <is>
          <t>242-2023-02-28</t>
        </is>
      </c>
      <c r="U1055" t="n">
        <v>1</v>
      </c>
    </row>
    <row r="1056">
      <c r="A1056" t="inlineStr">
        <is>
          <t>242</t>
        </is>
      </c>
      <c r="B1056" t="inlineStr">
        <is>
          <t>Cumplimiento a cronograma de proyectos 2023</t>
        </is>
      </c>
      <c r="C1056" t="inlineStr">
        <is>
          <t>Gestión de Proyectos</t>
        </is>
      </c>
      <c r="D1056" t="inlineStr">
        <is>
          <t>Mensual</t>
        </is>
      </c>
      <c r="E1056" t="inlineStr">
        <is>
          <t>Positivo</t>
        </is>
      </c>
      <c r="F1056" s="137" t="n">
        <v>45016</v>
      </c>
      <c r="G1056" t="n">
        <v>95</v>
      </c>
      <c r="H1056" t="n">
        <v>112.671232876712</v>
      </c>
      <c r="I1056" t="n">
        <v>1.1860129776496</v>
      </c>
      <c r="J1056" t="n">
        <v>1.1860129776496</v>
      </c>
      <c r="K1056" t="inlineStr">
        <is>
          <t>%</t>
        </is>
      </c>
      <c r="L1056" t="inlineStr">
        <is>
          <t>%</t>
        </is>
      </c>
      <c r="M1056" t="n">
        <v>2023</v>
      </c>
      <c r="N1056" t="inlineStr">
        <is>
          <t>Marzo</t>
        </is>
      </c>
      <c r="O1056" t="inlineStr">
        <is>
          <t>2023-1</t>
        </is>
      </c>
      <c r="P1056" t="n">
        <v>0</v>
      </c>
      <c r="Q1056" t="n">
        <v>0</v>
      </c>
      <c r="R1056" t="n">
        <v>0</v>
      </c>
      <c r="S1056" t="inlineStr">
        <is>
          <t>Trasformación_Organizacional</t>
        </is>
      </c>
      <c r="T1056" t="inlineStr">
        <is>
          <t>242-2023-03-31</t>
        </is>
      </c>
      <c r="U1056" t="n">
        <v>1</v>
      </c>
    </row>
    <row r="1057">
      <c r="A1057" t="inlineStr">
        <is>
          <t>242</t>
        </is>
      </c>
      <c r="B1057" t="inlineStr">
        <is>
          <t>Cumplimiento a cronograma de proyectos 2023</t>
        </is>
      </c>
      <c r="C1057" t="inlineStr">
        <is>
          <t>Gestión de Proyectos</t>
        </is>
      </c>
      <c r="D1057" t="inlineStr">
        <is>
          <t>Mensual</t>
        </is>
      </c>
      <c r="E1057" t="inlineStr">
        <is>
          <t>Positivo</t>
        </is>
      </c>
      <c r="F1057" s="137" t="n">
        <v>45046</v>
      </c>
      <c r="G1057" t="n">
        <v>95</v>
      </c>
      <c r="H1057" t="n">
        <v>94.90445859872609</v>
      </c>
      <c r="I1057" t="n">
        <v>0.998994301039222</v>
      </c>
      <c r="J1057" t="n">
        <v>0.998994301039222</v>
      </c>
      <c r="K1057" t="inlineStr">
        <is>
          <t>%</t>
        </is>
      </c>
      <c r="L1057" t="inlineStr">
        <is>
          <t>%</t>
        </is>
      </c>
      <c r="M1057" t="n">
        <v>2023</v>
      </c>
      <c r="N1057" t="inlineStr">
        <is>
          <t>Abril</t>
        </is>
      </c>
      <c r="O1057" t="inlineStr">
        <is>
          <t>2023-1</t>
        </is>
      </c>
      <c r="P1057" t="n">
        <v>0</v>
      </c>
      <c r="Q1057" t="n">
        <v>0</v>
      </c>
      <c r="R1057" t="n">
        <v>0</v>
      </c>
      <c r="S1057" t="inlineStr">
        <is>
          <t>Trasformación_Organizacional</t>
        </is>
      </c>
      <c r="T1057" t="inlineStr">
        <is>
          <t>242-2023-04-30</t>
        </is>
      </c>
      <c r="U1057" t="n">
        <v>1</v>
      </c>
    </row>
    <row r="1058">
      <c r="A1058" t="inlineStr">
        <is>
          <t>242</t>
        </is>
      </c>
      <c r="B1058" t="inlineStr">
        <is>
          <t>Cumplimiento a cronograma de proyectos 2023</t>
        </is>
      </c>
      <c r="C1058" t="inlineStr">
        <is>
          <t>Gestión de Proyectos</t>
        </is>
      </c>
      <c r="D1058" t="inlineStr">
        <is>
          <t>Mensual</t>
        </is>
      </c>
      <c r="E1058" t="inlineStr">
        <is>
          <t>Positivo</t>
        </is>
      </c>
      <c r="F1058" s="137" t="n">
        <v>45077</v>
      </c>
      <c r="G1058" t="n">
        <v>95</v>
      </c>
      <c r="H1058" t="n">
        <v>94.39102564102561</v>
      </c>
      <c r="I1058" t="n">
        <v>0.9935897435897433</v>
      </c>
      <c r="J1058" t="n">
        <v>0.9935897435897433</v>
      </c>
      <c r="K1058" t="inlineStr">
        <is>
          <t>%</t>
        </is>
      </c>
      <c r="L1058" t="inlineStr">
        <is>
          <t>%</t>
        </is>
      </c>
      <c r="M1058" t="n">
        <v>2023</v>
      </c>
      <c r="N1058" t="inlineStr">
        <is>
          <t>Mayo</t>
        </is>
      </c>
      <c r="O1058" t="inlineStr">
        <is>
          <t>2023-1</t>
        </is>
      </c>
      <c r="P1058" t="n">
        <v>0</v>
      </c>
      <c r="Q1058" t="n">
        <v>0</v>
      </c>
      <c r="R1058" t="n">
        <v>0</v>
      </c>
      <c r="S1058" t="inlineStr">
        <is>
          <t>Trasformación_Organizacional</t>
        </is>
      </c>
      <c r="T1058" t="inlineStr">
        <is>
          <t>242-2023-05-31</t>
        </is>
      </c>
      <c r="U1058" t="n">
        <v>1</v>
      </c>
    </row>
    <row r="1059">
      <c r="A1059" t="inlineStr">
        <is>
          <t>242</t>
        </is>
      </c>
      <c r="B1059" t="inlineStr">
        <is>
          <t>Cumplimiento a cronograma de proyectos 2023</t>
        </is>
      </c>
      <c r="C1059" t="inlineStr">
        <is>
          <t>Gestión de Proyectos</t>
        </is>
      </c>
      <c r="D1059" t="inlineStr">
        <is>
          <t>Mensual</t>
        </is>
      </c>
      <c r="E1059" t="inlineStr">
        <is>
          <t>Positivo</t>
        </is>
      </c>
      <c r="F1059" s="137" t="n">
        <v>45107</v>
      </c>
      <c r="G1059" t="n">
        <v>95</v>
      </c>
      <c r="H1059" t="n">
        <v>94.85488126649081</v>
      </c>
      <c r="I1059" t="n">
        <v>0.9984724343841137</v>
      </c>
      <c r="J1059" t="n">
        <v>0.9984724343841137</v>
      </c>
      <c r="K1059" t="inlineStr">
        <is>
          <t>%</t>
        </is>
      </c>
      <c r="L1059" t="inlineStr">
        <is>
          <t>%</t>
        </is>
      </c>
      <c r="M1059" t="n">
        <v>2023</v>
      </c>
      <c r="N1059" t="inlineStr">
        <is>
          <t>Junio</t>
        </is>
      </c>
      <c r="O1059" t="inlineStr">
        <is>
          <t>2023-1</t>
        </is>
      </c>
      <c r="P1059" t="n">
        <v>0</v>
      </c>
      <c r="Q1059" t="n">
        <v>0</v>
      </c>
      <c r="R1059" t="n">
        <v>0</v>
      </c>
      <c r="S1059" t="inlineStr">
        <is>
          <t>Trasformación_Organizacional</t>
        </is>
      </c>
      <c r="T1059" t="inlineStr">
        <is>
          <t>242-2023-06-30</t>
        </is>
      </c>
      <c r="U1059" t="n">
        <v>1</v>
      </c>
    </row>
    <row r="1060">
      <c r="A1060" t="inlineStr">
        <is>
          <t>242</t>
        </is>
      </c>
      <c r="B1060" t="inlineStr">
        <is>
          <t>Cumplimiento a cronograma de proyectos 2023</t>
        </is>
      </c>
      <c r="C1060" t="inlineStr">
        <is>
          <t>Gestión de Proyectos</t>
        </is>
      </c>
      <c r="D1060" t="inlineStr">
        <is>
          <t>Mensual</t>
        </is>
      </c>
      <c r="E1060" t="inlineStr">
        <is>
          <t>Positivo</t>
        </is>
      </c>
      <c r="F1060" s="137" t="n">
        <v>45138</v>
      </c>
      <c r="G1060" t="n">
        <v>95</v>
      </c>
      <c r="H1060" t="n">
        <v>91.89</v>
      </c>
      <c r="I1060" t="n">
        <v>0.9672631578947368</v>
      </c>
      <c r="J1060" t="n">
        <v>0.9672631578947368</v>
      </c>
      <c r="K1060" t="inlineStr">
        <is>
          <t>%</t>
        </is>
      </c>
      <c r="L1060" t="inlineStr">
        <is>
          <t>%</t>
        </is>
      </c>
      <c r="M1060" t="n">
        <v>2023</v>
      </c>
      <c r="N1060" t="inlineStr">
        <is>
          <t>Julio</t>
        </is>
      </c>
      <c r="O1060" t="inlineStr">
        <is>
          <t>2023-2</t>
        </is>
      </c>
      <c r="P1060" t="n">
        <v>0</v>
      </c>
      <c r="Q1060" t="n">
        <v>0</v>
      </c>
      <c r="R1060" t="n">
        <v>0</v>
      </c>
      <c r="S1060" t="inlineStr">
        <is>
          <t>Trasformación_Organizacional</t>
        </is>
      </c>
      <c r="T1060" t="inlineStr">
        <is>
          <t>242-2023-07-31</t>
        </is>
      </c>
      <c r="U1060" t="n">
        <v>1</v>
      </c>
    </row>
    <row r="1061">
      <c r="A1061" t="inlineStr">
        <is>
          <t>242</t>
        </is>
      </c>
      <c r="B1061" t="inlineStr">
        <is>
          <t>Cumplimiento a cronograma de proyectos 2023</t>
        </is>
      </c>
      <c r="C1061" t="inlineStr">
        <is>
          <t>Gestión de Proyectos</t>
        </is>
      </c>
      <c r="D1061" t="inlineStr">
        <is>
          <t>Mensual</t>
        </is>
      </c>
      <c r="E1061" t="inlineStr">
        <is>
          <t>Positivo</t>
        </is>
      </c>
      <c r="F1061" s="137" t="n">
        <v>45169</v>
      </c>
      <c r="G1061" t="n">
        <v>95</v>
      </c>
      <c r="H1061" t="n">
        <v>95.48999999999999</v>
      </c>
      <c r="I1061" t="n">
        <v>1.005157894736842</v>
      </c>
      <c r="J1061" t="n">
        <v>1.005157894736842</v>
      </c>
      <c r="K1061" t="inlineStr">
        <is>
          <t>%</t>
        </is>
      </c>
      <c r="L1061" t="inlineStr">
        <is>
          <t>%</t>
        </is>
      </c>
      <c r="M1061" t="n">
        <v>2023</v>
      </c>
      <c r="N1061" t="inlineStr">
        <is>
          <t>Agosto</t>
        </is>
      </c>
      <c r="O1061" t="inlineStr">
        <is>
          <t>2023-2</t>
        </is>
      </c>
      <c r="P1061" t="n">
        <v>0</v>
      </c>
      <c r="Q1061" t="n">
        <v>0</v>
      </c>
      <c r="R1061" t="n">
        <v>0</v>
      </c>
      <c r="S1061" t="inlineStr">
        <is>
          <t>Trasformación_Organizacional</t>
        </is>
      </c>
      <c r="T1061" t="inlineStr">
        <is>
          <t>242-2023-08-31</t>
        </is>
      </c>
      <c r="U1061" t="n">
        <v>1</v>
      </c>
    </row>
    <row r="1062">
      <c r="A1062" t="inlineStr">
        <is>
          <t>242</t>
        </is>
      </c>
      <c r="B1062" t="inlineStr">
        <is>
          <t>Cumplimiento a cronograma de proyectos 2023</t>
        </is>
      </c>
      <c r="C1062" t="inlineStr">
        <is>
          <t>Gestión de Proyectos</t>
        </is>
      </c>
      <c r="D1062" t="inlineStr">
        <is>
          <t>Mensual</t>
        </is>
      </c>
      <c r="E1062" t="inlineStr">
        <is>
          <t>Positivo</t>
        </is>
      </c>
      <c r="F1062" s="137" t="n">
        <v>45199</v>
      </c>
      <c r="G1062" t="n">
        <v>95</v>
      </c>
      <c r="H1062" t="n">
        <v>97.20999999999999</v>
      </c>
      <c r="I1062" t="n">
        <v>1.023263157894737</v>
      </c>
      <c r="J1062" t="n">
        <v>1.023263157894737</v>
      </c>
      <c r="K1062" t="inlineStr">
        <is>
          <t>%</t>
        </is>
      </c>
      <c r="L1062" t="inlineStr">
        <is>
          <t>%</t>
        </is>
      </c>
      <c r="M1062" t="n">
        <v>2023</v>
      </c>
      <c r="N1062" t="inlineStr">
        <is>
          <t>Septiembre</t>
        </is>
      </c>
      <c r="O1062" t="inlineStr">
        <is>
          <t>2023-2</t>
        </is>
      </c>
      <c r="P1062" t="n">
        <v>0</v>
      </c>
      <c r="Q1062" t="n">
        <v>0</v>
      </c>
      <c r="R1062" t="n">
        <v>0</v>
      </c>
      <c r="S1062" t="inlineStr">
        <is>
          <t>Trasformación_Organizacional</t>
        </is>
      </c>
      <c r="T1062" t="inlineStr">
        <is>
          <t>242-2023-09-30</t>
        </is>
      </c>
      <c r="U1062" t="n">
        <v>1</v>
      </c>
    </row>
    <row r="1063">
      <c r="A1063" t="inlineStr">
        <is>
          <t>242</t>
        </is>
      </c>
      <c r="B1063" t="inlineStr">
        <is>
          <t>Cumplimiento a cronograma de proyectos 2023</t>
        </is>
      </c>
      <c r="C1063" t="inlineStr">
        <is>
          <t>Gestión de Proyectos</t>
        </is>
      </c>
      <c r="D1063" t="inlineStr">
        <is>
          <t>Mensual</t>
        </is>
      </c>
      <c r="E1063" t="inlineStr">
        <is>
          <t>Positivo</t>
        </is>
      </c>
      <c r="F1063" s="137" t="n">
        <v>45230</v>
      </c>
      <c r="G1063" t="n">
        <v>95</v>
      </c>
      <c r="H1063" t="n">
        <v>94.14</v>
      </c>
      <c r="I1063" t="n">
        <v>0.9909473684210527</v>
      </c>
      <c r="J1063" t="n">
        <v>0.9909473684210527</v>
      </c>
      <c r="K1063" t="inlineStr">
        <is>
          <t>%</t>
        </is>
      </c>
      <c r="L1063" t="inlineStr">
        <is>
          <t>%</t>
        </is>
      </c>
      <c r="M1063" t="n">
        <v>2023</v>
      </c>
      <c r="N1063" t="inlineStr">
        <is>
          <t>Octubre</t>
        </is>
      </c>
      <c r="O1063" t="inlineStr">
        <is>
          <t>2023-2</t>
        </is>
      </c>
      <c r="P1063" t="n">
        <v>0</v>
      </c>
      <c r="Q1063" t="n">
        <v>0</v>
      </c>
      <c r="R1063" t="n">
        <v>0</v>
      </c>
      <c r="S1063" t="inlineStr">
        <is>
          <t>Trasformación_Organizacional</t>
        </is>
      </c>
      <c r="T1063" t="inlineStr">
        <is>
          <t>242-2023-10-31</t>
        </is>
      </c>
      <c r="U1063" t="n">
        <v>1</v>
      </c>
    </row>
    <row r="1064">
      <c r="A1064" t="inlineStr">
        <is>
          <t>242</t>
        </is>
      </c>
      <c r="B1064" t="inlineStr">
        <is>
          <t>Cumplimiento a cronograma de proyectos 2023</t>
        </is>
      </c>
      <c r="C1064" t="inlineStr">
        <is>
          <t>Gestión de Proyectos</t>
        </is>
      </c>
      <c r="D1064" t="inlineStr">
        <is>
          <t>Mensual</t>
        </is>
      </c>
      <c r="E1064" t="inlineStr">
        <is>
          <t>Positivo</t>
        </is>
      </c>
      <c r="F1064" s="137" t="n">
        <v>45260</v>
      </c>
      <c r="G1064" t="n">
        <v>95</v>
      </c>
      <c r="H1064" t="n">
        <v>92.75</v>
      </c>
      <c r="I1064" t="n">
        <v>0.9763157894736842</v>
      </c>
      <c r="J1064" t="n">
        <v>0.9763157894736842</v>
      </c>
      <c r="K1064" t="inlineStr">
        <is>
          <t>%</t>
        </is>
      </c>
      <c r="L1064" t="inlineStr">
        <is>
          <t>%</t>
        </is>
      </c>
      <c r="M1064" t="n">
        <v>2023</v>
      </c>
      <c r="N1064" t="inlineStr">
        <is>
          <t>Noviembre</t>
        </is>
      </c>
      <c r="O1064" t="inlineStr">
        <is>
          <t>2023-2</t>
        </is>
      </c>
      <c r="P1064" t="n">
        <v>0</v>
      </c>
      <c r="Q1064" t="n">
        <v>0</v>
      </c>
      <c r="R1064" t="n">
        <v>0</v>
      </c>
      <c r="S1064" t="inlineStr">
        <is>
          <t>Trasformación_Organizacional</t>
        </is>
      </c>
      <c r="T1064" t="inlineStr">
        <is>
          <t>242-2023-11-30</t>
        </is>
      </c>
      <c r="U1064" t="n">
        <v>1</v>
      </c>
    </row>
    <row r="1065">
      <c r="A1065" t="inlineStr">
        <is>
          <t>242</t>
        </is>
      </c>
      <c r="B1065" t="inlineStr">
        <is>
          <t>Cumplimiento a cronograma de proyectos 2023</t>
        </is>
      </c>
      <c r="C1065" t="inlineStr">
        <is>
          <t>Gestión de Proyectos</t>
        </is>
      </c>
      <c r="D1065" t="inlineStr">
        <is>
          <t>Mensual</t>
        </is>
      </c>
      <c r="E1065" t="inlineStr">
        <is>
          <t>Positivo</t>
        </is>
      </c>
      <c r="F1065" s="137" t="n">
        <v>45291</v>
      </c>
      <c r="G1065" t="n">
        <v>95</v>
      </c>
      <c r="H1065" t="n">
        <v>95.36</v>
      </c>
      <c r="I1065" t="n">
        <v>1.003789473684211</v>
      </c>
      <c r="J1065" t="n">
        <v>1.003789473684211</v>
      </c>
      <c r="K1065" t="inlineStr">
        <is>
          <t>%</t>
        </is>
      </c>
      <c r="L1065" t="inlineStr">
        <is>
          <t>%</t>
        </is>
      </c>
      <c r="M1065" t="n">
        <v>2023</v>
      </c>
      <c r="N1065" t="inlineStr">
        <is>
          <t>Diciembre</t>
        </is>
      </c>
      <c r="O1065" t="inlineStr">
        <is>
          <t>2023-2</t>
        </is>
      </c>
      <c r="P1065" t="n">
        <v>0</v>
      </c>
      <c r="Q1065" t="n">
        <v>0</v>
      </c>
      <c r="R1065" t="n">
        <v>0</v>
      </c>
      <c r="S1065" t="inlineStr">
        <is>
          <t>Trasformación_Organizacional</t>
        </is>
      </c>
      <c r="T1065" t="inlineStr">
        <is>
          <t>242-2023-12-31</t>
        </is>
      </c>
      <c r="U1065" t="n">
        <v>1</v>
      </c>
    </row>
    <row r="1066">
      <c r="A1066" t="inlineStr">
        <is>
          <t>243</t>
        </is>
      </c>
      <c r="B1066" t="inlineStr">
        <is>
          <t>Cumplimiento de gestión de proyectos control de cambios</t>
        </is>
      </c>
      <c r="C1066" t="inlineStr">
        <is>
          <t>Gestión de Proyectos</t>
        </is>
      </c>
      <c r="D1066" t="inlineStr">
        <is>
          <t>Mensual</t>
        </is>
      </c>
      <c r="E1066" t="inlineStr">
        <is>
          <t>Negativo</t>
        </is>
      </c>
      <c r="F1066" s="137" t="n">
        <v>44957</v>
      </c>
      <c r="G1066" t="n">
        <v>0</v>
      </c>
      <c r="H1066" t="n">
        <v>0</v>
      </c>
      <c r="K1066" t="inlineStr">
        <is>
          <t>%</t>
        </is>
      </c>
      <c r="L1066" t="inlineStr">
        <is>
          <t>%</t>
        </is>
      </c>
      <c r="M1066" t="n">
        <v>2023</v>
      </c>
      <c r="N1066" t="inlineStr">
        <is>
          <t>Enero</t>
        </is>
      </c>
      <c r="O1066" t="inlineStr">
        <is>
          <t>2023-1</t>
        </is>
      </c>
      <c r="P1066" t="n">
        <v>0</v>
      </c>
      <c r="Q1066" t="n">
        <v>0</v>
      </c>
      <c r="R1066" t="n">
        <v>0</v>
      </c>
      <c r="S1066" t="inlineStr">
        <is>
          <t>Trasformación_Organizacional</t>
        </is>
      </c>
      <c r="T1066" t="inlineStr">
        <is>
          <t>243-2023-01-31</t>
        </is>
      </c>
      <c r="U1066" t="n">
        <v>1</v>
      </c>
    </row>
    <row r="1067">
      <c r="A1067" t="inlineStr">
        <is>
          <t>243</t>
        </is>
      </c>
      <c r="B1067" t="inlineStr">
        <is>
          <t>Cumplimiento de gestión de proyectos control de cambios</t>
        </is>
      </c>
      <c r="C1067" t="inlineStr">
        <is>
          <t>Gestión de Proyectos</t>
        </is>
      </c>
      <c r="D1067" t="inlineStr">
        <is>
          <t>Mensual</t>
        </is>
      </c>
      <c r="E1067" t="inlineStr">
        <is>
          <t>Negativo</t>
        </is>
      </c>
      <c r="F1067" s="137" t="n">
        <v>44985</v>
      </c>
      <c r="G1067" t="n">
        <v>0</v>
      </c>
      <c r="H1067" t="n">
        <v>0</v>
      </c>
      <c r="K1067" t="inlineStr">
        <is>
          <t>%</t>
        </is>
      </c>
      <c r="L1067" t="inlineStr">
        <is>
          <t>%</t>
        </is>
      </c>
      <c r="M1067" t="n">
        <v>2023</v>
      </c>
      <c r="N1067" t="inlineStr">
        <is>
          <t>Febrero</t>
        </is>
      </c>
      <c r="O1067" t="inlineStr">
        <is>
          <t>2023-1</t>
        </is>
      </c>
      <c r="P1067" t="n">
        <v>0</v>
      </c>
      <c r="Q1067" t="n">
        <v>0</v>
      </c>
      <c r="R1067" t="n">
        <v>0</v>
      </c>
      <c r="S1067" t="inlineStr">
        <is>
          <t>Trasformación_Organizacional</t>
        </is>
      </c>
      <c r="T1067" t="inlineStr">
        <is>
          <t>243-2023-02-28</t>
        </is>
      </c>
      <c r="U1067" t="n">
        <v>1</v>
      </c>
    </row>
    <row r="1068">
      <c r="A1068" t="inlineStr">
        <is>
          <t>243</t>
        </is>
      </c>
      <c r="B1068" t="inlineStr">
        <is>
          <t>Cumplimiento de gestión de proyectos control de cambios</t>
        </is>
      </c>
      <c r="C1068" t="inlineStr">
        <is>
          <t>Gestión de Proyectos</t>
        </is>
      </c>
      <c r="D1068" t="inlineStr">
        <is>
          <t>Mensual</t>
        </is>
      </c>
      <c r="E1068" t="inlineStr">
        <is>
          <t>Negativo</t>
        </is>
      </c>
      <c r="F1068" s="137" t="n">
        <v>45016</v>
      </c>
      <c r="G1068" t="n">
        <v>0</v>
      </c>
      <c r="H1068" t="n">
        <v>0</v>
      </c>
      <c r="K1068" t="inlineStr">
        <is>
          <t>%</t>
        </is>
      </c>
      <c r="L1068" t="inlineStr">
        <is>
          <t>%</t>
        </is>
      </c>
      <c r="M1068" t="n">
        <v>2023</v>
      </c>
      <c r="N1068" t="inlineStr">
        <is>
          <t>Marzo</t>
        </is>
      </c>
      <c r="O1068" t="inlineStr">
        <is>
          <t>2023-1</t>
        </is>
      </c>
      <c r="P1068" t="n">
        <v>0</v>
      </c>
      <c r="Q1068" t="n">
        <v>0</v>
      </c>
      <c r="R1068" t="n">
        <v>0</v>
      </c>
      <c r="S1068" t="inlineStr">
        <is>
          <t>Trasformación_Organizacional</t>
        </is>
      </c>
      <c r="T1068" t="inlineStr">
        <is>
          <t>243-2023-03-31</t>
        </is>
      </c>
      <c r="U1068" t="n">
        <v>1</v>
      </c>
    </row>
    <row r="1069">
      <c r="A1069" t="inlineStr">
        <is>
          <t>243</t>
        </is>
      </c>
      <c r="B1069" t="inlineStr">
        <is>
          <t>Cumplimiento de gestión de proyectos control de cambios</t>
        </is>
      </c>
      <c r="C1069" t="inlineStr">
        <is>
          <t>Gestión de Proyectos</t>
        </is>
      </c>
      <c r="D1069" t="inlineStr">
        <is>
          <t>Mensual</t>
        </is>
      </c>
      <c r="E1069" t="inlineStr">
        <is>
          <t>Negativo</t>
        </is>
      </c>
      <c r="F1069" s="137" t="n">
        <v>45046</v>
      </c>
      <c r="G1069" t="n">
        <v>0</v>
      </c>
      <c r="H1069" t="n">
        <v>0</v>
      </c>
      <c r="K1069" t="inlineStr">
        <is>
          <t>%</t>
        </is>
      </c>
      <c r="L1069" t="inlineStr">
        <is>
          <t>%</t>
        </is>
      </c>
      <c r="M1069" t="n">
        <v>2023</v>
      </c>
      <c r="N1069" t="inlineStr">
        <is>
          <t>Abril</t>
        </is>
      </c>
      <c r="O1069" t="inlineStr">
        <is>
          <t>2023-1</t>
        </is>
      </c>
      <c r="P1069" t="n">
        <v>0</v>
      </c>
      <c r="Q1069" t="n">
        <v>0</v>
      </c>
      <c r="R1069" t="n">
        <v>0</v>
      </c>
      <c r="S1069" t="inlineStr">
        <is>
          <t>Trasformación_Organizacional</t>
        </is>
      </c>
      <c r="T1069" t="inlineStr">
        <is>
          <t>243-2023-04-30</t>
        </is>
      </c>
      <c r="U1069" t="n">
        <v>1</v>
      </c>
    </row>
    <row r="1070">
      <c r="A1070" t="inlineStr">
        <is>
          <t>243</t>
        </is>
      </c>
      <c r="B1070" t="inlineStr">
        <is>
          <t>Cumplimiento de gestión de proyectos control de cambios</t>
        </is>
      </c>
      <c r="C1070" t="inlineStr">
        <is>
          <t>Gestión de Proyectos</t>
        </is>
      </c>
      <c r="D1070" t="inlineStr">
        <is>
          <t>Mensual</t>
        </is>
      </c>
      <c r="E1070" t="inlineStr">
        <is>
          <t>Negativo</t>
        </is>
      </c>
      <c r="F1070" s="137" t="n">
        <v>45077</v>
      </c>
      <c r="G1070" t="n">
        <v>0</v>
      </c>
      <c r="H1070" t="n">
        <v>0</v>
      </c>
      <c r="K1070" t="inlineStr">
        <is>
          <t>%</t>
        </is>
      </c>
      <c r="L1070" t="inlineStr">
        <is>
          <t>%</t>
        </is>
      </c>
      <c r="M1070" t="n">
        <v>2023</v>
      </c>
      <c r="N1070" t="inlineStr">
        <is>
          <t>Mayo</t>
        </is>
      </c>
      <c r="O1070" t="inlineStr">
        <is>
          <t>2023-1</t>
        </is>
      </c>
      <c r="P1070" t="n">
        <v>0</v>
      </c>
      <c r="Q1070" t="n">
        <v>0</v>
      </c>
      <c r="R1070" t="n">
        <v>0</v>
      </c>
      <c r="S1070" t="inlineStr">
        <is>
          <t>Trasformación_Organizacional</t>
        </is>
      </c>
      <c r="T1070" t="inlineStr">
        <is>
          <t>243-2023-05-31</t>
        </is>
      </c>
      <c r="U1070" t="n">
        <v>1</v>
      </c>
    </row>
    <row r="1071">
      <c r="A1071" t="inlineStr">
        <is>
          <t>243</t>
        </is>
      </c>
      <c r="B1071" t="inlineStr">
        <is>
          <t>Cumplimiento de gestión de proyectos control de cambios</t>
        </is>
      </c>
      <c r="C1071" t="inlineStr">
        <is>
          <t>Gestión de Proyectos</t>
        </is>
      </c>
      <c r="D1071" t="inlineStr">
        <is>
          <t>Mensual</t>
        </is>
      </c>
      <c r="E1071" t="inlineStr">
        <is>
          <t>Negativo</t>
        </is>
      </c>
      <c r="F1071" s="137" t="n">
        <v>45107</v>
      </c>
      <c r="G1071" t="n">
        <v>0</v>
      </c>
      <c r="H1071" t="n">
        <v>8.33333333333333</v>
      </c>
      <c r="I1071" t="n">
        <v>0</v>
      </c>
      <c r="J1071" t="n">
        <v>0</v>
      </c>
      <c r="K1071" t="inlineStr">
        <is>
          <t>%</t>
        </is>
      </c>
      <c r="L1071" t="inlineStr">
        <is>
          <t>%</t>
        </is>
      </c>
      <c r="M1071" t="n">
        <v>2023</v>
      </c>
      <c r="N1071" t="inlineStr">
        <is>
          <t>Junio</t>
        </is>
      </c>
      <c r="O1071" t="inlineStr">
        <is>
          <t>2023-1</t>
        </is>
      </c>
      <c r="P1071" t="n">
        <v>0</v>
      </c>
      <c r="Q1071" t="n">
        <v>0</v>
      </c>
      <c r="R1071" t="n">
        <v>0</v>
      </c>
      <c r="S1071" t="inlineStr">
        <is>
          <t>Trasformación_Organizacional</t>
        </is>
      </c>
      <c r="T1071" t="inlineStr">
        <is>
          <t>243-2023-06-30</t>
        </is>
      </c>
      <c r="U1071" t="n">
        <v>1</v>
      </c>
    </row>
    <row r="1072">
      <c r="A1072" t="inlineStr">
        <is>
          <t>243</t>
        </is>
      </c>
      <c r="B1072" t="inlineStr">
        <is>
          <t>Cumplimiento de gestión de proyectos control de cambios</t>
        </is>
      </c>
      <c r="C1072" t="inlineStr">
        <is>
          <t>Gestión de Proyectos</t>
        </is>
      </c>
      <c r="D1072" t="inlineStr">
        <is>
          <t>Mensual</t>
        </is>
      </c>
      <c r="E1072" t="inlineStr">
        <is>
          <t>Negativo</t>
        </is>
      </c>
      <c r="F1072" s="137" t="n">
        <v>45138</v>
      </c>
      <c r="G1072" t="n">
        <v>0</v>
      </c>
      <c r="H1072" t="n">
        <v>16.666666666667</v>
      </c>
      <c r="I1072" t="n">
        <v>0</v>
      </c>
      <c r="J1072" t="n">
        <v>0</v>
      </c>
      <c r="K1072" t="inlineStr">
        <is>
          <t>%</t>
        </is>
      </c>
      <c r="L1072" t="inlineStr">
        <is>
          <t>%</t>
        </is>
      </c>
      <c r="M1072" t="n">
        <v>2023</v>
      </c>
      <c r="N1072" t="inlineStr">
        <is>
          <t>Julio</t>
        </is>
      </c>
      <c r="O1072" t="inlineStr">
        <is>
          <t>2023-2</t>
        </is>
      </c>
      <c r="P1072" t="n">
        <v>0</v>
      </c>
      <c r="Q1072" t="n">
        <v>0</v>
      </c>
      <c r="R1072" t="n">
        <v>0</v>
      </c>
      <c r="S1072" t="inlineStr">
        <is>
          <t>Trasformación_Organizacional</t>
        </is>
      </c>
      <c r="T1072" t="inlineStr">
        <is>
          <t>243-2023-07-31</t>
        </is>
      </c>
      <c r="U1072" t="n">
        <v>1</v>
      </c>
    </row>
    <row r="1073">
      <c r="A1073" t="inlineStr">
        <is>
          <t>243</t>
        </is>
      </c>
      <c r="B1073" t="inlineStr">
        <is>
          <t>Cumplimiento de gestión de proyectos control de cambios</t>
        </is>
      </c>
      <c r="C1073" t="inlineStr">
        <is>
          <t>Gestión de Proyectos</t>
        </is>
      </c>
      <c r="D1073" t="inlineStr">
        <is>
          <t>Mensual</t>
        </is>
      </c>
      <c r="E1073" t="inlineStr">
        <is>
          <t>Negativo</t>
        </is>
      </c>
      <c r="F1073" s="137" t="n">
        <v>45169</v>
      </c>
      <c r="G1073" t="n">
        <v>0</v>
      </c>
      <c r="H1073" t="n">
        <v>9.09</v>
      </c>
      <c r="I1073" t="n">
        <v>0</v>
      </c>
      <c r="J1073" t="n">
        <v>0</v>
      </c>
      <c r="K1073" t="inlineStr">
        <is>
          <t>%</t>
        </is>
      </c>
      <c r="L1073" t="inlineStr">
        <is>
          <t>%</t>
        </is>
      </c>
      <c r="M1073" t="n">
        <v>2023</v>
      </c>
      <c r="N1073" t="inlineStr">
        <is>
          <t>Agosto</t>
        </is>
      </c>
      <c r="O1073" t="inlineStr">
        <is>
          <t>2023-2</t>
        </is>
      </c>
      <c r="P1073" t="n">
        <v>1</v>
      </c>
      <c r="Q1073" t="n">
        <v>1</v>
      </c>
      <c r="R1073" t="n">
        <v>0</v>
      </c>
      <c r="S1073" t="inlineStr">
        <is>
          <t>Trasformación_Organizacional</t>
        </is>
      </c>
      <c r="T1073" t="inlineStr">
        <is>
          <t>243-2023-08-31</t>
        </is>
      </c>
      <c r="U1073" t="n">
        <v>1</v>
      </c>
    </row>
    <row r="1074">
      <c r="A1074" t="inlineStr">
        <is>
          <t>243</t>
        </is>
      </c>
      <c r="B1074" t="inlineStr">
        <is>
          <t>Cumplimiento de gestión de proyectos control de cambios</t>
        </is>
      </c>
      <c r="C1074" t="inlineStr">
        <is>
          <t>Gestión de Proyectos</t>
        </is>
      </c>
      <c r="D1074" t="inlineStr">
        <is>
          <t>Mensual</t>
        </is>
      </c>
      <c r="E1074" t="inlineStr">
        <is>
          <t>Negativo</t>
        </is>
      </c>
      <c r="F1074" s="137" t="n">
        <v>45199</v>
      </c>
      <c r="G1074" t="n">
        <v>0</v>
      </c>
      <c r="H1074" t="n">
        <v>0</v>
      </c>
      <c r="K1074" t="inlineStr">
        <is>
          <t>%</t>
        </is>
      </c>
      <c r="L1074" t="inlineStr">
        <is>
          <t>%</t>
        </is>
      </c>
      <c r="M1074" t="n">
        <v>2023</v>
      </c>
      <c r="N1074" t="inlineStr">
        <is>
          <t>Septiembre</t>
        </is>
      </c>
      <c r="O1074" t="inlineStr">
        <is>
          <t>2023-2</t>
        </is>
      </c>
      <c r="P1074" t="n">
        <v>0</v>
      </c>
      <c r="Q1074" t="n">
        <v>0</v>
      </c>
      <c r="R1074" t="n">
        <v>0</v>
      </c>
      <c r="S1074" t="inlineStr">
        <is>
          <t>Trasformación_Organizacional</t>
        </is>
      </c>
      <c r="T1074" t="inlineStr">
        <is>
          <t>243-2023-09-30</t>
        </is>
      </c>
      <c r="U1074" t="n">
        <v>1</v>
      </c>
    </row>
    <row r="1075">
      <c r="A1075" t="inlineStr">
        <is>
          <t>243</t>
        </is>
      </c>
      <c r="B1075" t="inlineStr">
        <is>
          <t>Cumplimiento de gestión de proyectos control de cambios</t>
        </is>
      </c>
      <c r="C1075" t="inlineStr">
        <is>
          <t>Gestión de Proyectos</t>
        </is>
      </c>
      <c r="D1075" t="inlineStr">
        <is>
          <t>Mensual</t>
        </is>
      </c>
      <c r="E1075" t="inlineStr">
        <is>
          <t>Negativo</t>
        </is>
      </c>
      <c r="F1075" s="137" t="n">
        <v>45230</v>
      </c>
      <c r="G1075" t="n">
        <v>0</v>
      </c>
      <c r="H1075" t="n">
        <v>11.11</v>
      </c>
      <c r="I1075" t="n">
        <v>0</v>
      </c>
      <c r="J1075" t="n">
        <v>0</v>
      </c>
      <c r="K1075" t="inlineStr">
        <is>
          <t>%</t>
        </is>
      </c>
      <c r="L1075" t="inlineStr">
        <is>
          <t>%</t>
        </is>
      </c>
      <c r="M1075" t="n">
        <v>2023</v>
      </c>
      <c r="N1075" t="inlineStr">
        <is>
          <t>Octubre</t>
        </is>
      </c>
      <c r="O1075" t="inlineStr">
        <is>
          <t>2023-2</t>
        </is>
      </c>
      <c r="P1075" t="n">
        <v>0</v>
      </c>
      <c r="Q1075" t="n">
        <v>0</v>
      </c>
      <c r="R1075" t="n">
        <v>0</v>
      </c>
      <c r="S1075" t="inlineStr">
        <is>
          <t>Trasformación_Organizacional</t>
        </is>
      </c>
      <c r="T1075" t="inlineStr">
        <is>
          <t>243-2023-10-31</t>
        </is>
      </c>
      <c r="U1075" t="n">
        <v>1</v>
      </c>
    </row>
    <row r="1076">
      <c r="A1076" t="inlineStr">
        <is>
          <t>243</t>
        </is>
      </c>
      <c r="B1076" t="inlineStr">
        <is>
          <t>Cumplimiento de gestión de proyectos control de cambios</t>
        </is>
      </c>
      <c r="C1076" t="inlineStr">
        <is>
          <t>Gestión de Proyectos</t>
        </is>
      </c>
      <c r="D1076" t="inlineStr">
        <is>
          <t>Mensual</t>
        </is>
      </c>
      <c r="E1076" t="inlineStr">
        <is>
          <t>Negativo</t>
        </is>
      </c>
      <c r="F1076" s="137" t="n">
        <v>45260</v>
      </c>
      <c r="G1076" t="n">
        <v>0</v>
      </c>
      <c r="H1076" t="n">
        <v>0</v>
      </c>
      <c r="K1076" t="inlineStr">
        <is>
          <t>%</t>
        </is>
      </c>
      <c r="L1076" t="inlineStr">
        <is>
          <t>%</t>
        </is>
      </c>
      <c r="M1076" t="n">
        <v>2023</v>
      </c>
      <c r="N1076" t="inlineStr">
        <is>
          <t>Noviembre</t>
        </is>
      </c>
      <c r="O1076" t="inlineStr">
        <is>
          <t>2023-2</t>
        </is>
      </c>
      <c r="P1076" t="n">
        <v>0</v>
      </c>
      <c r="Q1076" t="n">
        <v>0</v>
      </c>
      <c r="R1076" t="n">
        <v>0</v>
      </c>
      <c r="S1076" t="inlineStr">
        <is>
          <t>Trasformación_Organizacional</t>
        </is>
      </c>
      <c r="T1076" t="inlineStr">
        <is>
          <t>243-2023-11-30</t>
        </is>
      </c>
      <c r="U1076" t="n">
        <v>1</v>
      </c>
    </row>
    <row r="1077">
      <c r="A1077" t="inlineStr">
        <is>
          <t>243</t>
        </is>
      </c>
      <c r="B1077" t="inlineStr">
        <is>
          <t>Cumplimiento de gestión de proyectos control de cambios</t>
        </is>
      </c>
      <c r="C1077" t="inlineStr">
        <is>
          <t>Gestión de Proyectos</t>
        </is>
      </c>
      <c r="D1077" t="inlineStr">
        <is>
          <t>Mensual</t>
        </is>
      </c>
      <c r="E1077" t="inlineStr">
        <is>
          <t>Negativo</t>
        </is>
      </c>
      <c r="F1077" s="137" t="n">
        <v>45291</v>
      </c>
      <c r="G1077" t="n">
        <v>0</v>
      </c>
      <c r="H1077" t="n">
        <v>14.29</v>
      </c>
      <c r="I1077" t="n">
        <v>0</v>
      </c>
      <c r="J1077" t="n">
        <v>0</v>
      </c>
      <c r="K1077" t="inlineStr">
        <is>
          <t>%</t>
        </is>
      </c>
      <c r="L1077" t="inlineStr">
        <is>
          <t>%</t>
        </is>
      </c>
      <c r="M1077" t="n">
        <v>2023</v>
      </c>
      <c r="N1077" t="inlineStr">
        <is>
          <t>Diciembre</t>
        </is>
      </c>
      <c r="O1077" t="inlineStr">
        <is>
          <t>2023-2</t>
        </is>
      </c>
      <c r="P1077" t="n">
        <v>0</v>
      </c>
      <c r="Q1077" t="n">
        <v>0</v>
      </c>
      <c r="R1077" t="n">
        <v>0</v>
      </c>
      <c r="S1077" t="inlineStr">
        <is>
          <t>Trasformación_Organizacional</t>
        </is>
      </c>
      <c r="T1077" t="inlineStr">
        <is>
          <t>243-2023-12-31</t>
        </is>
      </c>
      <c r="U1077" t="n">
        <v>1</v>
      </c>
    </row>
    <row r="1078">
      <c r="A1078" t="inlineStr">
        <is>
          <t>243</t>
        </is>
      </c>
      <c r="B1078" t="inlineStr">
        <is>
          <t>Cumplimiento de gestión de proyectos control de cambios</t>
        </is>
      </c>
      <c r="C1078" t="inlineStr">
        <is>
          <t>Gestión de Proyectos</t>
        </is>
      </c>
      <c r="D1078" t="inlineStr">
        <is>
          <t>Mensual</t>
        </is>
      </c>
      <c r="E1078" t="inlineStr">
        <is>
          <t>Negativo</t>
        </is>
      </c>
      <c r="F1078" s="137" t="n">
        <v>45473</v>
      </c>
      <c r="G1078" t="n">
        <v>20</v>
      </c>
      <c r="H1078" t="n">
        <v>14.29</v>
      </c>
      <c r="I1078" t="n">
        <v>0.7144999999999999</v>
      </c>
      <c r="J1078" t="n">
        <v>0.7144999999999999</v>
      </c>
      <c r="K1078" t="inlineStr">
        <is>
          <t>%</t>
        </is>
      </c>
      <c r="L1078" t="inlineStr">
        <is>
          <t>%</t>
        </is>
      </c>
      <c r="M1078" t="n">
        <v>2024</v>
      </c>
      <c r="N1078" t="inlineStr">
        <is>
          <t>Junio</t>
        </is>
      </c>
      <c r="O1078" t="inlineStr">
        <is>
          <t>2024-1</t>
        </is>
      </c>
      <c r="P1078" t="n">
        <v>0</v>
      </c>
      <c r="Q1078" t="n">
        <v>0</v>
      </c>
      <c r="R1078" t="n">
        <v>0</v>
      </c>
      <c r="S1078" t="inlineStr">
        <is>
          <t>Trasformación_Organizacional</t>
        </is>
      </c>
      <c r="T1078" t="inlineStr">
        <is>
          <t>243-2024-06-30</t>
        </is>
      </c>
      <c r="U1078" t="n">
        <v>1</v>
      </c>
    </row>
    <row r="1079">
      <c r="A1079" t="inlineStr">
        <is>
          <t>244</t>
        </is>
      </c>
      <c r="B1079" t="inlineStr">
        <is>
          <t>GreenMetric - Nacional</t>
        </is>
      </c>
      <c r="C1079" t="inlineStr">
        <is>
          <t>GESTIÓN AMBIENTAL</t>
        </is>
      </c>
      <c r="D1079" t="inlineStr">
        <is>
          <t>Anual</t>
        </is>
      </c>
      <c r="E1079" t="inlineStr">
        <is>
          <t>Negativo</t>
        </is>
      </c>
      <c r="F1079" s="137" t="n">
        <v>45291</v>
      </c>
      <c r="K1079" t="inlineStr">
        <is>
          <t>%</t>
        </is>
      </c>
      <c r="L1079" t="inlineStr">
        <is>
          <t>%</t>
        </is>
      </c>
      <c r="M1079" t="n">
        <v>2023</v>
      </c>
      <c r="N1079" t="inlineStr">
        <is>
          <t>Diciembre</t>
        </is>
      </c>
      <c r="O1079" t="inlineStr">
        <is>
          <t>2023-2</t>
        </is>
      </c>
      <c r="P1079" t="n">
        <v>0</v>
      </c>
      <c r="Q1079" t="n">
        <v>0</v>
      </c>
      <c r="R1079" t="n">
        <v>0</v>
      </c>
      <c r="S1079" t="inlineStr">
        <is>
          <t>Sostenibilidad</t>
        </is>
      </c>
      <c r="T1079" t="inlineStr">
        <is>
          <t>244-2023-12-31</t>
        </is>
      </c>
      <c r="U1079" t="n">
        <v>1</v>
      </c>
    </row>
    <row r="1080">
      <c r="A1080" t="inlineStr">
        <is>
          <t>244</t>
        </is>
      </c>
      <c r="B1080" t="inlineStr">
        <is>
          <t>GreenMetric - Nacional</t>
        </is>
      </c>
      <c r="C1080" t="inlineStr">
        <is>
          <t>GESTIÓN AMBIENTAL</t>
        </is>
      </c>
      <c r="D1080" t="inlineStr">
        <is>
          <t>Anual</t>
        </is>
      </c>
      <c r="E1080" t="inlineStr">
        <is>
          <t>Negativo</t>
        </is>
      </c>
      <c r="F1080" s="137" t="n">
        <v>45657</v>
      </c>
      <c r="G1080" t="n">
        <v>25</v>
      </c>
      <c r="H1080" t="n">
        <v>25</v>
      </c>
      <c r="I1080" t="n">
        <v>1</v>
      </c>
      <c r="J1080" t="n">
        <v>1</v>
      </c>
      <c r="M1080" t="n">
        <v>2024</v>
      </c>
      <c r="N1080" t="inlineStr">
        <is>
          <t>Diciembre</t>
        </is>
      </c>
      <c r="O1080" t="inlineStr">
        <is>
          <t>2024-2</t>
        </is>
      </c>
      <c r="P1080" t="n">
        <v>0</v>
      </c>
      <c r="Q1080" t="n">
        <v>0</v>
      </c>
      <c r="R1080" t="n">
        <v>0</v>
      </c>
      <c r="S1080" t="inlineStr">
        <is>
          <t>Sostenibilidad</t>
        </is>
      </c>
      <c r="T1080" t="inlineStr">
        <is>
          <t>244-2024-12-31</t>
        </is>
      </c>
      <c r="U1080" t="n">
        <v>1</v>
      </c>
    </row>
    <row r="1081">
      <c r="A1081" t="inlineStr">
        <is>
          <t>245</t>
        </is>
      </c>
      <c r="B1081" t="inlineStr">
        <is>
          <t>Permanencia Intersemestral</t>
        </is>
      </c>
      <c r="C1081" t="inlineStr">
        <is>
          <t>Permanencia</t>
        </is>
      </c>
      <c r="D1081" t="inlineStr">
        <is>
          <t>Semestral</t>
        </is>
      </c>
      <c r="E1081" t="inlineStr">
        <is>
          <t>Positivo</t>
        </is>
      </c>
      <c r="F1081" s="137" t="n">
        <v>44742</v>
      </c>
      <c r="G1081" t="n">
        <v>88.5</v>
      </c>
      <c r="H1081" t="n">
        <v>87</v>
      </c>
      <c r="I1081" t="n">
        <v>0.9830508474576272</v>
      </c>
      <c r="J1081" t="n">
        <v>0.9830508474576272</v>
      </c>
      <c r="K1081" t="inlineStr">
        <is>
          <t>%</t>
        </is>
      </c>
      <c r="L1081" t="inlineStr">
        <is>
          <t>%</t>
        </is>
      </c>
      <c r="M1081" t="n">
        <v>2022</v>
      </c>
      <c r="N1081" t="inlineStr">
        <is>
          <t>Junio</t>
        </is>
      </c>
      <c r="O1081" t="inlineStr">
        <is>
          <t>2022-1</t>
        </is>
      </c>
      <c r="P1081" t="n">
        <v>0</v>
      </c>
      <c r="Q1081" t="n">
        <v>0</v>
      </c>
      <c r="R1081" t="n">
        <v>0</v>
      </c>
      <c r="S1081" t="inlineStr">
        <is>
          <t>Sostenibilidad</t>
        </is>
      </c>
      <c r="T1081" t="inlineStr">
        <is>
          <t>245-2022-06-30</t>
        </is>
      </c>
      <c r="U1081" t="n">
        <v>1</v>
      </c>
    </row>
    <row r="1082">
      <c r="A1082" t="inlineStr">
        <is>
          <t>245</t>
        </is>
      </c>
      <c r="B1082" t="inlineStr">
        <is>
          <t>Permanencia Intersemestral</t>
        </is>
      </c>
      <c r="C1082" t="inlineStr">
        <is>
          <t>Permanencia</t>
        </is>
      </c>
      <c r="D1082" t="inlineStr">
        <is>
          <t>Semestral</t>
        </is>
      </c>
      <c r="E1082" t="inlineStr">
        <is>
          <t>Positivo</t>
        </is>
      </c>
      <c r="F1082" s="137" t="n">
        <v>44926</v>
      </c>
      <c r="G1082" t="n">
        <v>88.5</v>
      </c>
      <c r="H1082" t="n">
        <v>85.90000000000001</v>
      </c>
      <c r="I1082" t="n">
        <v>0.9706214689265538</v>
      </c>
      <c r="J1082" t="n">
        <v>0.9706214689265538</v>
      </c>
      <c r="K1082" t="inlineStr">
        <is>
          <t>%</t>
        </is>
      </c>
      <c r="L1082" t="inlineStr">
        <is>
          <t>%</t>
        </is>
      </c>
      <c r="M1082" t="n">
        <v>2022</v>
      </c>
      <c r="N1082" t="inlineStr">
        <is>
          <t>Diciembre</t>
        </is>
      </c>
      <c r="O1082" t="inlineStr">
        <is>
          <t>2022-2</t>
        </is>
      </c>
      <c r="P1082" t="n">
        <v>0</v>
      </c>
      <c r="Q1082" t="n">
        <v>0</v>
      </c>
      <c r="R1082" t="n">
        <v>0</v>
      </c>
      <c r="S1082" t="inlineStr">
        <is>
          <t>Sostenibilidad</t>
        </is>
      </c>
      <c r="T1082" t="inlineStr">
        <is>
          <t>245-2022-12-31</t>
        </is>
      </c>
      <c r="U1082" t="n">
        <v>1</v>
      </c>
    </row>
    <row r="1083">
      <c r="A1083" t="inlineStr">
        <is>
          <t>245</t>
        </is>
      </c>
      <c r="B1083" t="inlineStr">
        <is>
          <t>Permanencia Intersemestral</t>
        </is>
      </c>
      <c r="C1083" t="inlineStr">
        <is>
          <t>Permanencia</t>
        </is>
      </c>
      <c r="D1083" t="inlineStr">
        <is>
          <t>Semestral</t>
        </is>
      </c>
      <c r="E1083" t="inlineStr">
        <is>
          <t>Positivo</t>
        </is>
      </c>
      <c r="F1083" s="137" t="n">
        <v>45107</v>
      </c>
      <c r="G1083" t="n">
        <v>87</v>
      </c>
      <c r="H1083" t="n">
        <v>85.11504870675179</v>
      </c>
      <c r="I1083" t="n">
        <v>0.9783338931810551</v>
      </c>
      <c r="J1083" t="n">
        <v>0.9783338931810551</v>
      </c>
      <c r="K1083" t="inlineStr">
        <is>
          <t>%</t>
        </is>
      </c>
      <c r="L1083" t="inlineStr">
        <is>
          <t>%</t>
        </is>
      </c>
      <c r="M1083" t="n">
        <v>2023</v>
      </c>
      <c r="N1083" t="inlineStr">
        <is>
          <t>Junio</t>
        </is>
      </c>
      <c r="O1083" t="inlineStr">
        <is>
          <t>2023-1</t>
        </is>
      </c>
      <c r="P1083" t="n">
        <v>0</v>
      </c>
      <c r="Q1083" t="n">
        <v>0</v>
      </c>
      <c r="R1083" t="n">
        <v>1</v>
      </c>
      <c r="S1083" t="inlineStr">
        <is>
          <t>Experiencia</t>
        </is>
      </c>
      <c r="T1083" t="inlineStr">
        <is>
          <t>245-2023-06-30</t>
        </is>
      </c>
      <c r="U1083" t="n">
        <v>1</v>
      </c>
    </row>
    <row r="1084">
      <c r="A1084" t="inlineStr">
        <is>
          <t>245</t>
        </is>
      </c>
      <c r="B1084" t="inlineStr">
        <is>
          <t>Permanencia Intersemestral</t>
        </is>
      </c>
      <c r="C1084" t="inlineStr">
        <is>
          <t>Permanencia</t>
        </is>
      </c>
      <c r="D1084" t="inlineStr">
        <is>
          <t>Semestral</t>
        </is>
      </c>
      <c r="E1084" t="inlineStr">
        <is>
          <t>Positivo</t>
        </is>
      </c>
      <c r="F1084" s="137" t="n">
        <v>45291</v>
      </c>
      <c r="G1084" t="n">
        <v>87</v>
      </c>
      <c r="H1084" t="n">
        <v>85.38</v>
      </c>
      <c r="I1084" t="n">
        <v>0.9813793103448275</v>
      </c>
      <c r="J1084" t="n">
        <v>0.9813793103448275</v>
      </c>
      <c r="K1084" t="inlineStr">
        <is>
          <t>%</t>
        </is>
      </c>
      <c r="L1084" t="inlineStr">
        <is>
          <t>%</t>
        </is>
      </c>
      <c r="M1084" t="n">
        <v>2023</v>
      </c>
      <c r="N1084" t="inlineStr">
        <is>
          <t>Diciembre</t>
        </is>
      </c>
      <c r="O1084" t="inlineStr">
        <is>
          <t>2023-2</t>
        </is>
      </c>
      <c r="P1084" t="n">
        <v>0</v>
      </c>
      <c r="Q1084" t="n">
        <v>0</v>
      </c>
      <c r="R1084" t="n">
        <v>1</v>
      </c>
      <c r="S1084" t="inlineStr">
        <is>
          <t>Experiencia</t>
        </is>
      </c>
      <c r="T1084" t="inlineStr">
        <is>
          <t>245-2023-12-31</t>
        </is>
      </c>
      <c r="U1084" t="n">
        <v>1</v>
      </c>
    </row>
    <row r="1085">
      <c r="A1085" t="inlineStr">
        <is>
          <t>245</t>
        </is>
      </c>
      <c r="B1085" t="inlineStr">
        <is>
          <t>Permanencia Intersemestral</t>
        </is>
      </c>
      <c r="C1085" t="inlineStr">
        <is>
          <t>Permanencia</t>
        </is>
      </c>
      <c r="D1085" t="inlineStr">
        <is>
          <t>Semestral</t>
        </is>
      </c>
      <c r="E1085" t="inlineStr">
        <is>
          <t>Positivo</t>
        </is>
      </c>
      <c r="F1085" s="137" t="n">
        <v>45473</v>
      </c>
      <c r="G1085" t="n">
        <v>85</v>
      </c>
      <c r="H1085" t="n">
        <v>85.13</v>
      </c>
      <c r="I1085" t="n">
        <v>1.001529411764706</v>
      </c>
      <c r="J1085" t="n">
        <v>1.001529411764706</v>
      </c>
      <c r="K1085" t="inlineStr">
        <is>
          <t>%</t>
        </is>
      </c>
      <c r="L1085" t="inlineStr">
        <is>
          <t>%</t>
        </is>
      </c>
      <c r="M1085" t="n">
        <v>2024</v>
      </c>
      <c r="N1085" t="inlineStr">
        <is>
          <t>Junio</t>
        </is>
      </c>
      <c r="O1085" t="inlineStr">
        <is>
          <t>2024-1</t>
        </is>
      </c>
      <c r="P1085" t="n">
        <v>0</v>
      </c>
      <c r="Q1085" t="n">
        <v>0</v>
      </c>
      <c r="R1085" t="n">
        <v>1</v>
      </c>
      <c r="S1085" t="inlineStr">
        <is>
          <t>Experiencia</t>
        </is>
      </c>
      <c r="T1085" t="inlineStr">
        <is>
          <t>245-2024-06-30</t>
        </is>
      </c>
      <c r="U1085" t="n">
        <v>1</v>
      </c>
    </row>
    <row r="1086">
      <c r="A1086" t="inlineStr">
        <is>
          <t>245</t>
        </is>
      </c>
      <c r="B1086" t="inlineStr">
        <is>
          <t>Permanencia Intersemestral</t>
        </is>
      </c>
      <c r="C1086" t="inlineStr">
        <is>
          <t>Permanencia</t>
        </is>
      </c>
      <c r="D1086" t="inlineStr">
        <is>
          <t>Semestral</t>
        </is>
      </c>
      <c r="E1086" t="inlineStr">
        <is>
          <t>Positivo</t>
        </is>
      </c>
      <c r="F1086" s="137" t="n">
        <v>45657</v>
      </c>
      <c r="G1086" t="n">
        <v>85</v>
      </c>
      <c r="H1086" t="n">
        <v>85.19</v>
      </c>
      <c r="I1086" t="n">
        <v>1.002235294117647</v>
      </c>
      <c r="J1086" t="n">
        <v>1.002235294117647</v>
      </c>
      <c r="K1086" t="inlineStr">
        <is>
          <t>%</t>
        </is>
      </c>
      <c r="L1086" t="inlineStr">
        <is>
          <t>%</t>
        </is>
      </c>
      <c r="M1086" t="n">
        <v>2024</v>
      </c>
      <c r="N1086" t="inlineStr">
        <is>
          <t>Diciembre</t>
        </is>
      </c>
      <c r="O1086" t="inlineStr">
        <is>
          <t>2024-2</t>
        </is>
      </c>
      <c r="P1086" t="n">
        <v>0</v>
      </c>
      <c r="Q1086" t="n">
        <v>0</v>
      </c>
      <c r="R1086" t="n">
        <v>0</v>
      </c>
      <c r="S1086" t="inlineStr">
        <is>
          <t>Experiencia</t>
        </is>
      </c>
      <c r="T1086" t="inlineStr">
        <is>
          <t>245-2024-12-31</t>
        </is>
      </c>
      <c r="U1086" t="n">
        <v>1</v>
      </c>
    </row>
    <row r="1087">
      <c r="A1087" t="inlineStr">
        <is>
          <t>245</t>
        </is>
      </c>
      <c r="B1087" t="inlineStr">
        <is>
          <t>Tasa de Permanencia Intersemestral</t>
        </is>
      </c>
      <c r="C1087" t="inlineStr">
        <is>
          <t>Permanencia</t>
        </is>
      </c>
      <c r="D1087" t="inlineStr">
        <is>
          <t>Semestral</t>
        </is>
      </c>
      <c r="E1087" t="inlineStr">
        <is>
          <t>Positivo</t>
        </is>
      </c>
      <c r="F1087" s="137" t="n">
        <v>45838</v>
      </c>
      <c r="G1087" t="n">
        <v>100</v>
      </c>
      <c r="H1087" t="inlineStr">
        <is>
          <t>100.93</t>
        </is>
      </c>
      <c r="I1087" t="n">
        <v>1.0093</v>
      </c>
      <c r="J1087" t="n">
        <v>1.0093</v>
      </c>
      <c r="K1087" t="inlineStr">
        <is>
          <t>100.0%</t>
        </is>
      </c>
      <c r="L1087" t="inlineStr">
        <is>
          <t>100.93%</t>
        </is>
      </c>
      <c r="M1087" t="n">
        <v>2025</v>
      </c>
      <c r="N1087" t="inlineStr">
        <is>
          <t>Junio</t>
        </is>
      </c>
      <c r="O1087" t="inlineStr">
        <is>
          <t>2025-1</t>
        </is>
      </c>
      <c r="P1087" t="n">
        <v>2</v>
      </c>
      <c r="Q1087" t="n">
        <v>2</v>
      </c>
      <c r="R1087" t="n">
        <v>1</v>
      </c>
      <c r="S1087" t="inlineStr">
        <is>
          <t>Experiencia</t>
        </is>
      </c>
      <c r="T1087" t="inlineStr">
        <is>
          <t>245-2025-06-30</t>
        </is>
      </c>
      <c r="U1087" t="n">
        <v>30</v>
      </c>
    </row>
    <row r="1088">
      <c r="A1088" t="inlineStr">
        <is>
          <t>245</t>
        </is>
      </c>
      <c r="B1088" t="inlineStr">
        <is>
          <t>Tasa de Permanencia Intersemestral</t>
        </is>
      </c>
      <c r="C1088" t="inlineStr">
        <is>
          <t>Permanencia</t>
        </is>
      </c>
      <c r="D1088" t="inlineStr">
        <is>
          <t>Semestral</t>
        </is>
      </c>
      <c r="E1088" t="inlineStr">
        <is>
          <t>Positivo</t>
        </is>
      </c>
      <c r="F1088" s="137" t="n">
        <v>46022</v>
      </c>
      <c r="G1088" t="n">
        <v>100</v>
      </c>
      <c r="H1088" t="inlineStr">
        <is>
          <t>100.12</t>
        </is>
      </c>
      <c r="I1088" t="n">
        <v>1.0012</v>
      </c>
      <c r="J1088" t="n">
        <v>1.0012</v>
      </c>
      <c r="K1088" t="inlineStr">
        <is>
          <t>100.0%</t>
        </is>
      </c>
      <c r="L1088" t="inlineStr">
        <is>
          <t>100.12%</t>
        </is>
      </c>
      <c r="M1088" t="n">
        <v>2025</v>
      </c>
      <c r="N1088" t="inlineStr">
        <is>
          <t>Diciembre</t>
        </is>
      </c>
      <c r="O1088" t="inlineStr">
        <is>
          <t>2025-2</t>
        </is>
      </c>
      <c r="P1088" t="n">
        <v>2</v>
      </c>
      <c r="Q1088" t="n">
        <v>2</v>
      </c>
      <c r="R1088" t="n">
        <v>1</v>
      </c>
      <c r="S1088" t="inlineStr">
        <is>
          <t>Experiencia</t>
        </is>
      </c>
      <c r="T1088" t="inlineStr">
        <is>
          <t>245-2025-12-31</t>
        </is>
      </c>
      <c r="U1088" t="n">
        <v>31</v>
      </c>
    </row>
    <row r="1089">
      <c r="A1089" t="inlineStr">
        <is>
          <t>246</t>
        </is>
      </c>
      <c r="B1089" t="inlineStr">
        <is>
          <t>Satisfacción del proceso de grados</t>
        </is>
      </c>
      <c r="C1089" t="inlineStr">
        <is>
          <t>Registro y Control</t>
        </is>
      </c>
      <c r="D1089" t="inlineStr">
        <is>
          <t>Semestral</t>
        </is>
      </c>
      <c r="E1089" t="inlineStr">
        <is>
          <t>Positivo</t>
        </is>
      </c>
      <c r="F1089" s="137" t="n">
        <v>45291</v>
      </c>
      <c r="G1089" t="n">
        <v>85</v>
      </c>
      <c r="H1089" t="n">
        <v>61.4</v>
      </c>
      <c r="I1089" t="n">
        <v>0.7223529411764705</v>
      </c>
      <c r="J1089" t="n">
        <v>0.7223529411764705</v>
      </c>
      <c r="K1089" t="inlineStr">
        <is>
          <t>%</t>
        </is>
      </c>
      <c r="L1089" t="inlineStr">
        <is>
          <t>%</t>
        </is>
      </c>
      <c r="M1089" t="n">
        <v>2023</v>
      </c>
      <c r="N1089" t="inlineStr">
        <is>
          <t>Diciembre</t>
        </is>
      </c>
      <c r="O1089" t="inlineStr">
        <is>
          <t>2023-2</t>
        </is>
      </c>
      <c r="P1089" t="n">
        <v>0</v>
      </c>
      <c r="Q1089" t="n">
        <v>0</v>
      </c>
      <c r="R1089" t="n">
        <v>0</v>
      </c>
      <c r="S1089" t="inlineStr">
        <is>
          <t>Experiencia</t>
        </is>
      </c>
      <c r="T1089" t="inlineStr">
        <is>
          <t>246-2023-12-31</t>
        </is>
      </c>
      <c r="U1089" t="n">
        <v>1</v>
      </c>
    </row>
    <row r="1090">
      <c r="A1090" t="inlineStr">
        <is>
          <t>246</t>
        </is>
      </c>
      <c r="B1090" t="inlineStr">
        <is>
          <t>Satisfacción del proceso de grados presencial</t>
        </is>
      </c>
      <c r="C1090" t="inlineStr">
        <is>
          <t>Registro y Control</t>
        </is>
      </c>
      <c r="D1090" t="inlineStr">
        <is>
          <t>Semestral</t>
        </is>
      </c>
      <c r="E1090" t="inlineStr">
        <is>
          <t>Positivo</t>
        </is>
      </c>
      <c r="F1090" s="137" t="n">
        <v>45473</v>
      </c>
      <c r="G1090" t="n">
        <v>67.5</v>
      </c>
      <c r="H1090" t="n">
        <v>92.5</v>
      </c>
      <c r="I1090" t="n">
        <v>1.3</v>
      </c>
      <c r="J1090" t="n">
        <v>1.37037037037037</v>
      </c>
      <c r="K1090" t="inlineStr">
        <is>
          <t>%</t>
        </is>
      </c>
      <c r="L1090" t="inlineStr">
        <is>
          <t>%</t>
        </is>
      </c>
      <c r="M1090" t="n">
        <v>2024</v>
      </c>
      <c r="N1090" t="inlineStr">
        <is>
          <t>Junio</t>
        </is>
      </c>
      <c r="O1090" t="inlineStr">
        <is>
          <t>2024-1</t>
        </is>
      </c>
      <c r="P1090" t="n">
        <v>0</v>
      </c>
      <c r="Q1090" t="n">
        <v>0</v>
      </c>
      <c r="R1090" t="n">
        <v>0</v>
      </c>
      <c r="S1090" t="inlineStr">
        <is>
          <t>Experiencia</t>
        </is>
      </c>
      <c r="T1090" t="inlineStr">
        <is>
          <t>246-2024-06-30</t>
        </is>
      </c>
      <c r="U1090" t="n">
        <v>1</v>
      </c>
    </row>
    <row r="1091">
      <c r="A1091" t="inlineStr">
        <is>
          <t>246</t>
        </is>
      </c>
      <c r="B1091" t="inlineStr">
        <is>
          <t>Satisfacción del proceso de grados presencial</t>
        </is>
      </c>
      <c r="C1091" t="inlineStr">
        <is>
          <t>Registro y Control</t>
        </is>
      </c>
      <c r="D1091" t="inlineStr">
        <is>
          <t>Semestral</t>
        </is>
      </c>
      <c r="E1091" t="inlineStr">
        <is>
          <t>Positivo</t>
        </is>
      </c>
      <c r="F1091" s="137" t="n">
        <v>45657</v>
      </c>
      <c r="G1091" t="n">
        <v>67.5</v>
      </c>
      <c r="H1091" t="n">
        <v>94.40000000000001</v>
      </c>
      <c r="I1091" t="n">
        <v>1.3</v>
      </c>
      <c r="J1091" t="n">
        <v>1.398518518518518</v>
      </c>
      <c r="K1091" t="inlineStr">
        <is>
          <t>%</t>
        </is>
      </c>
      <c r="L1091" t="inlineStr">
        <is>
          <t>%</t>
        </is>
      </c>
      <c r="M1091" t="n">
        <v>2024</v>
      </c>
      <c r="N1091" t="inlineStr">
        <is>
          <t>Diciembre</t>
        </is>
      </c>
      <c r="O1091" t="inlineStr">
        <is>
          <t>2024-2</t>
        </is>
      </c>
      <c r="P1091" t="n">
        <v>0</v>
      </c>
      <c r="Q1091" t="n">
        <v>0</v>
      </c>
      <c r="R1091" t="n">
        <v>0</v>
      </c>
      <c r="S1091" t="inlineStr">
        <is>
          <t>Experiencia</t>
        </is>
      </c>
      <c r="T1091" t="inlineStr">
        <is>
          <t>246-2024-12-31</t>
        </is>
      </c>
      <c r="U1091" t="n">
        <v>1</v>
      </c>
    </row>
    <row r="1092">
      <c r="A1092" t="inlineStr">
        <is>
          <t>246</t>
        </is>
      </c>
      <c r="B1092" t="inlineStr">
        <is>
          <t>Satisfacción del proceso de grados presencial</t>
        </is>
      </c>
      <c r="C1092" t="inlineStr">
        <is>
          <t>Registro y Control</t>
        </is>
      </c>
      <c r="D1092" t="inlineStr">
        <is>
          <t>Semestral</t>
        </is>
      </c>
      <c r="E1092" t="inlineStr">
        <is>
          <t>Positivo</t>
        </is>
      </c>
      <c r="F1092" s="137" t="n">
        <v>45838</v>
      </c>
      <c r="G1092" t="n">
        <v>90</v>
      </c>
      <c r="H1092" t="inlineStr">
        <is>
          <t>90.1</t>
        </is>
      </c>
      <c r="I1092" t="n">
        <v>1.001111111111111</v>
      </c>
      <c r="J1092" t="n">
        <v>1.001111111111111</v>
      </c>
      <c r="K1092" t="inlineStr">
        <is>
          <t>90.0%</t>
        </is>
      </c>
      <c r="L1092" t="inlineStr">
        <is>
          <t>90.1%</t>
        </is>
      </c>
      <c r="M1092" t="n">
        <v>2025</v>
      </c>
      <c r="N1092" t="inlineStr">
        <is>
          <t>Junio</t>
        </is>
      </c>
      <c r="O1092" t="inlineStr">
        <is>
          <t>2025-1</t>
        </is>
      </c>
      <c r="P1092" t="n">
        <v>2</v>
      </c>
      <c r="Q1092" t="n">
        <v>2</v>
      </c>
      <c r="R1092" t="n">
        <v>0</v>
      </c>
      <c r="S1092" t="inlineStr">
        <is>
          <t>Experiencia</t>
        </is>
      </c>
      <c r="T1092" t="inlineStr">
        <is>
          <t>246-2025-06-30</t>
        </is>
      </c>
      <c r="U1092" t="n">
        <v>30</v>
      </c>
    </row>
    <row r="1093">
      <c r="A1093" t="inlineStr">
        <is>
          <t>246</t>
        </is>
      </c>
      <c r="B1093" t="inlineStr">
        <is>
          <t>Satisfacción del proceso de grados presencial</t>
        </is>
      </c>
      <c r="C1093" t="inlineStr">
        <is>
          <t>Registro y Control</t>
        </is>
      </c>
      <c r="D1093" t="inlineStr">
        <is>
          <t>Semestral</t>
        </is>
      </c>
      <c r="E1093" t="inlineStr">
        <is>
          <t>Positivo</t>
        </is>
      </c>
      <c r="F1093" s="137" t="n">
        <v>46022</v>
      </c>
      <c r="G1093" t="n">
        <v>90</v>
      </c>
      <c r="H1093" t="inlineStr">
        <is>
          <t>92.7</t>
        </is>
      </c>
      <c r="I1093" t="n">
        <v>1.03</v>
      </c>
      <c r="J1093" t="n">
        <v>1.03</v>
      </c>
      <c r="K1093" t="inlineStr">
        <is>
          <t>90.0%</t>
        </is>
      </c>
      <c r="L1093" t="inlineStr">
        <is>
          <t>92.7%</t>
        </is>
      </c>
      <c r="M1093" t="n">
        <v>2025</v>
      </c>
      <c r="N1093" t="inlineStr">
        <is>
          <t>Diciembre</t>
        </is>
      </c>
      <c r="O1093" t="inlineStr">
        <is>
          <t>2025-2</t>
        </is>
      </c>
      <c r="P1093" t="n">
        <v>2</v>
      </c>
      <c r="Q1093" t="n">
        <v>2</v>
      </c>
      <c r="R1093" t="n">
        <v>0</v>
      </c>
      <c r="S1093" t="inlineStr">
        <is>
          <t>Experiencia</t>
        </is>
      </c>
      <c r="T1093" t="inlineStr">
        <is>
          <t>246-2025-12-31</t>
        </is>
      </c>
      <c r="U1093" t="n">
        <v>31</v>
      </c>
    </row>
    <row r="1094">
      <c r="A1094" t="inlineStr">
        <is>
          <t>247</t>
        </is>
      </c>
      <c r="B1094" t="inlineStr">
        <is>
          <t>Solicitud de certificados</t>
        </is>
      </c>
      <c r="C1094" t="inlineStr">
        <is>
          <t>Registro y Control</t>
        </is>
      </c>
      <c r="D1094" t="inlineStr">
        <is>
          <t>Mensual</t>
        </is>
      </c>
      <c r="E1094" t="inlineStr">
        <is>
          <t>Positivo</t>
        </is>
      </c>
      <c r="F1094" s="137" t="n">
        <v>44957</v>
      </c>
      <c r="H1094" t="n">
        <v>75.64023765621801</v>
      </c>
      <c r="K1094" t="inlineStr">
        <is>
          <t>Linea Base</t>
        </is>
      </c>
      <c r="L1094" t="inlineStr">
        <is>
          <t>%</t>
        </is>
      </c>
      <c r="M1094" t="n">
        <v>2023</v>
      </c>
      <c r="N1094" t="inlineStr">
        <is>
          <t>Enero</t>
        </is>
      </c>
      <c r="O1094" t="inlineStr">
        <is>
          <t>2023-1</t>
        </is>
      </c>
      <c r="P1094" t="n">
        <v>0</v>
      </c>
      <c r="Q1094" t="n">
        <v>0</v>
      </c>
      <c r="R1094" t="n">
        <v>0</v>
      </c>
      <c r="S1094" t="inlineStr">
        <is>
          <t>Trasformación_Organizacional</t>
        </is>
      </c>
      <c r="T1094" t="inlineStr">
        <is>
          <t>247-2023-01-31</t>
        </is>
      </c>
      <c r="U1094" t="n">
        <v>1</v>
      </c>
    </row>
    <row r="1095">
      <c r="A1095" t="inlineStr">
        <is>
          <t>247</t>
        </is>
      </c>
      <c r="B1095" t="inlineStr">
        <is>
          <t>Solicitud de certificados</t>
        </is>
      </c>
      <c r="C1095" t="inlineStr">
        <is>
          <t>Registro y Control</t>
        </is>
      </c>
      <c r="D1095" t="inlineStr">
        <is>
          <t>Mensual</t>
        </is>
      </c>
      <c r="E1095" t="inlineStr">
        <is>
          <t>Positivo</t>
        </is>
      </c>
      <c r="F1095" s="137" t="n">
        <v>44985</v>
      </c>
      <c r="H1095" t="n">
        <v>71.28712871287129</v>
      </c>
      <c r="K1095" t="inlineStr">
        <is>
          <t>Linea Base</t>
        </is>
      </c>
      <c r="L1095" t="inlineStr">
        <is>
          <t>%</t>
        </is>
      </c>
      <c r="M1095" t="n">
        <v>2023</v>
      </c>
      <c r="N1095" t="inlineStr">
        <is>
          <t>Febrero</t>
        </is>
      </c>
      <c r="O1095" t="inlineStr">
        <is>
          <t>2023-1</t>
        </is>
      </c>
      <c r="P1095" t="n">
        <v>0</v>
      </c>
      <c r="Q1095" t="n">
        <v>0</v>
      </c>
      <c r="R1095" t="n">
        <v>0</v>
      </c>
      <c r="S1095" t="inlineStr">
        <is>
          <t>Trasformación_Organizacional</t>
        </is>
      </c>
      <c r="T1095" t="inlineStr">
        <is>
          <t>247-2023-02-28</t>
        </is>
      </c>
      <c r="U1095" t="n">
        <v>1</v>
      </c>
    </row>
    <row r="1096">
      <c r="A1096" t="inlineStr">
        <is>
          <t>247</t>
        </is>
      </c>
      <c r="B1096" t="inlineStr">
        <is>
          <t>Solicitud de certificados</t>
        </is>
      </c>
      <c r="C1096" t="inlineStr">
        <is>
          <t>Registro y Control</t>
        </is>
      </c>
      <c r="D1096" t="inlineStr">
        <is>
          <t>Mensual</t>
        </is>
      </c>
      <c r="E1096" t="inlineStr">
        <is>
          <t>Positivo</t>
        </is>
      </c>
      <c r="F1096" s="137" t="n">
        <v>45016</v>
      </c>
      <c r="H1096" t="n">
        <v>71.01731601731601</v>
      </c>
      <c r="K1096" t="inlineStr">
        <is>
          <t>Linea Base</t>
        </is>
      </c>
      <c r="L1096" t="inlineStr">
        <is>
          <t>%</t>
        </is>
      </c>
      <c r="M1096" t="n">
        <v>2023</v>
      </c>
      <c r="N1096" t="inlineStr">
        <is>
          <t>Marzo</t>
        </is>
      </c>
      <c r="O1096" t="inlineStr">
        <is>
          <t>2023-1</t>
        </is>
      </c>
      <c r="P1096" t="n">
        <v>0</v>
      </c>
      <c r="Q1096" t="n">
        <v>0</v>
      </c>
      <c r="R1096" t="n">
        <v>0</v>
      </c>
      <c r="S1096" t="inlineStr">
        <is>
          <t>Trasformación_Organizacional</t>
        </is>
      </c>
      <c r="T1096" t="inlineStr">
        <is>
          <t>247-2023-03-31</t>
        </is>
      </c>
      <c r="U1096" t="n">
        <v>1</v>
      </c>
    </row>
    <row r="1097">
      <c r="A1097" t="inlineStr">
        <is>
          <t>247</t>
        </is>
      </c>
      <c r="B1097" t="inlineStr">
        <is>
          <t>Solicitud de certificados</t>
        </is>
      </c>
      <c r="C1097" t="inlineStr">
        <is>
          <t>Registro y Control</t>
        </is>
      </c>
      <c r="D1097" t="inlineStr">
        <is>
          <t>Mensual</t>
        </is>
      </c>
      <c r="E1097" t="inlineStr">
        <is>
          <t>Positivo</t>
        </is>
      </c>
      <c r="F1097" s="137" t="n">
        <v>45046</v>
      </c>
      <c r="H1097" t="n">
        <v>74.075723830735</v>
      </c>
      <c r="K1097" t="inlineStr">
        <is>
          <t>Linea Base</t>
        </is>
      </c>
      <c r="L1097" t="inlineStr">
        <is>
          <t>%</t>
        </is>
      </c>
      <c r="M1097" t="n">
        <v>2023</v>
      </c>
      <c r="N1097" t="inlineStr">
        <is>
          <t>Abril</t>
        </is>
      </c>
      <c r="O1097" t="inlineStr">
        <is>
          <t>2023-1</t>
        </is>
      </c>
      <c r="P1097" t="n">
        <v>0</v>
      </c>
      <c r="Q1097" t="n">
        <v>0</v>
      </c>
      <c r="R1097" t="n">
        <v>0</v>
      </c>
      <c r="S1097" t="inlineStr">
        <is>
          <t>Trasformación_Organizacional</t>
        </is>
      </c>
      <c r="T1097" t="inlineStr">
        <is>
          <t>247-2023-04-30</t>
        </is>
      </c>
      <c r="U1097" t="n">
        <v>1</v>
      </c>
    </row>
    <row r="1098">
      <c r="A1098" t="inlineStr">
        <is>
          <t>247</t>
        </is>
      </c>
      <c r="B1098" t="inlineStr">
        <is>
          <t>Solicitud de certificados</t>
        </is>
      </c>
      <c r="C1098" t="inlineStr">
        <is>
          <t>Registro y Control</t>
        </is>
      </c>
      <c r="D1098" t="inlineStr">
        <is>
          <t>Mensual</t>
        </is>
      </c>
      <c r="E1098" t="inlineStr">
        <is>
          <t>Positivo</t>
        </is>
      </c>
      <c r="F1098" s="137" t="n">
        <v>45077</v>
      </c>
      <c r="H1098" t="n">
        <v>70.167903162827</v>
      </c>
      <c r="K1098" t="inlineStr">
        <is>
          <t>Linea Base</t>
        </is>
      </c>
      <c r="L1098" t="inlineStr">
        <is>
          <t>%</t>
        </is>
      </c>
      <c r="M1098" t="n">
        <v>2023</v>
      </c>
      <c r="N1098" t="inlineStr">
        <is>
          <t>Mayo</t>
        </is>
      </c>
      <c r="O1098" t="inlineStr">
        <is>
          <t>2023-1</t>
        </is>
      </c>
      <c r="P1098" t="n">
        <v>0</v>
      </c>
      <c r="Q1098" t="n">
        <v>0</v>
      </c>
      <c r="R1098" t="n">
        <v>0</v>
      </c>
      <c r="S1098" t="inlineStr">
        <is>
          <t>Trasformación_Organizacional</t>
        </is>
      </c>
      <c r="T1098" t="inlineStr">
        <is>
          <t>247-2023-05-31</t>
        </is>
      </c>
      <c r="U1098" t="n">
        <v>1</v>
      </c>
    </row>
    <row r="1099">
      <c r="A1099" t="inlineStr">
        <is>
          <t>247</t>
        </is>
      </c>
      <c r="B1099" t="inlineStr">
        <is>
          <t>Solicitud de certificados</t>
        </is>
      </c>
      <c r="C1099" t="inlineStr">
        <is>
          <t>Registro y Control</t>
        </is>
      </c>
      <c r="D1099" t="inlineStr">
        <is>
          <t>Mensual</t>
        </is>
      </c>
      <c r="E1099" t="inlineStr">
        <is>
          <t>Positivo</t>
        </is>
      </c>
      <c r="F1099" s="137" t="n">
        <v>45107</v>
      </c>
      <c r="H1099" t="n">
        <v>61.0823853843502</v>
      </c>
      <c r="K1099" t="inlineStr">
        <is>
          <t>Linea Base</t>
        </is>
      </c>
      <c r="L1099" t="inlineStr">
        <is>
          <t>%</t>
        </is>
      </c>
      <c r="M1099" t="n">
        <v>2023</v>
      </c>
      <c r="N1099" t="inlineStr">
        <is>
          <t>Junio</t>
        </is>
      </c>
      <c r="O1099" t="inlineStr">
        <is>
          <t>2023-1</t>
        </is>
      </c>
      <c r="P1099" t="n">
        <v>0</v>
      </c>
      <c r="Q1099" t="n">
        <v>0</v>
      </c>
      <c r="R1099" t="n">
        <v>0</v>
      </c>
      <c r="S1099" t="inlineStr">
        <is>
          <t>Trasformación_Organizacional</t>
        </is>
      </c>
      <c r="T1099" t="inlineStr">
        <is>
          <t>247-2023-06-30</t>
        </is>
      </c>
      <c r="U1099" t="n">
        <v>1</v>
      </c>
    </row>
    <row r="1100">
      <c r="A1100" t="inlineStr">
        <is>
          <t>247</t>
        </is>
      </c>
      <c r="B1100" t="inlineStr">
        <is>
          <t>Solicitud de certificados</t>
        </is>
      </c>
      <c r="C1100" t="inlineStr">
        <is>
          <t>Registro y Control</t>
        </is>
      </c>
      <c r="D1100" t="inlineStr">
        <is>
          <t>Mensual</t>
        </is>
      </c>
      <c r="E1100" t="inlineStr">
        <is>
          <t>Positivo</t>
        </is>
      </c>
      <c r="F1100" s="137" t="n">
        <v>45138</v>
      </c>
      <c r="H1100" t="n">
        <v>75.552362134004</v>
      </c>
      <c r="K1100" t="inlineStr">
        <is>
          <t>Linea Base</t>
        </is>
      </c>
      <c r="L1100" t="inlineStr">
        <is>
          <t>%</t>
        </is>
      </c>
      <c r="M1100" t="n">
        <v>2023</v>
      </c>
      <c r="N1100" t="inlineStr">
        <is>
          <t>Julio</t>
        </is>
      </c>
      <c r="O1100" t="inlineStr">
        <is>
          <t>2023-2</t>
        </is>
      </c>
      <c r="P1100" t="n">
        <v>0</v>
      </c>
      <c r="Q1100" t="n">
        <v>0</v>
      </c>
      <c r="R1100" t="n">
        <v>0</v>
      </c>
      <c r="S1100" t="inlineStr">
        <is>
          <t>Trasformación_Organizacional</t>
        </is>
      </c>
      <c r="T1100" t="inlineStr">
        <is>
          <t>247-2023-07-31</t>
        </is>
      </c>
      <c r="U1100" t="n">
        <v>1</v>
      </c>
    </row>
    <row r="1101">
      <c r="A1101" t="inlineStr">
        <is>
          <t>247</t>
        </is>
      </c>
      <c r="B1101" t="inlineStr">
        <is>
          <t>Solicitud de certificados</t>
        </is>
      </c>
      <c r="C1101" t="inlineStr">
        <is>
          <t>Registro y Control</t>
        </is>
      </c>
      <c r="D1101" t="inlineStr">
        <is>
          <t>Mensual</t>
        </is>
      </c>
      <c r="E1101" t="inlineStr">
        <is>
          <t>Positivo</t>
        </is>
      </c>
      <c r="F1101" s="137" t="n">
        <v>45169</v>
      </c>
      <c r="H1101" t="n">
        <v>70.64</v>
      </c>
      <c r="K1101" t="inlineStr">
        <is>
          <t>Linea Base</t>
        </is>
      </c>
      <c r="L1101" t="inlineStr">
        <is>
          <t>%</t>
        </is>
      </c>
      <c r="M1101" t="n">
        <v>2023</v>
      </c>
      <c r="N1101" t="inlineStr">
        <is>
          <t>Agosto</t>
        </is>
      </c>
      <c r="O1101" t="inlineStr">
        <is>
          <t>2023-2</t>
        </is>
      </c>
      <c r="P1101" t="n">
        <v>0</v>
      </c>
      <c r="Q1101" t="n">
        <v>0</v>
      </c>
      <c r="R1101" t="n">
        <v>0</v>
      </c>
      <c r="S1101" t="inlineStr">
        <is>
          <t>Trasformación_Organizacional</t>
        </is>
      </c>
      <c r="T1101" t="inlineStr">
        <is>
          <t>247-2023-08-31</t>
        </is>
      </c>
      <c r="U1101" t="n">
        <v>1</v>
      </c>
    </row>
    <row r="1102">
      <c r="A1102" t="inlineStr">
        <is>
          <t>247</t>
        </is>
      </c>
      <c r="B1102" t="inlineStr">
        <is>
          <t>Solicitud de certificados</t>
        </is>
      </c>
      <c r="C1102" t="inlineStr">
        <is>
          <t>Registro y Control</t>
        </is>
      </c>
      <c r="D1102" t="inlineStr">
        <is>
          <t>Mensual</t>
        </is>
      </c>
      <c r="E1102" t="inlineStr">
        <is>
          <t>Positivo</t>
        </is>
      </c>
      <c r="F1102" s="137" t="n">
        <v>45199</v>
      </c>
      <c r="H1102" t="n">
        <v>67.14</v>
      </c>
      <c r="K1102" t="inlineStr">
        <is>
          <t>Linea Base</t>
        </is>
      </c>
      <c r="L1102" t="inlineStr">
        <is>
          <t>%</t>
        </is>
      </c>
      <c r="M1102" t="n">
        <v>2023</v>
      </c>
      <c r="N1102" t="inlineStr">
        <is>
          <t>Septiembre</t>
        </is>
      </c>
      <c r="O1102" t="inlineStr">
        <is>
          <t>2023-2</t>
        </is>
      </c>
      <c r="P1102" t="n">
        <v>0</v>
      </c>
      <c r="Q1102" t="n">
        <v>0</v>
      </c>
      <c r="R1102" t="n">
        <v>0</v>
      </c>
      <c r="S1102" t="inlineStr">
        <is>
          <t>Trasformación_Organizacional</t>
        </is>
      </c>
      <c r="T1102" t="inlineStr">
        <is>
          <t>247-2023-09-30</t>
        </is>
      </c>
      <c r="U1102" t="n">
        <v>1</v>
      </c>
    </row>
    <row r="1103">
      <c r="A1103" t="inlineStr">
        <is>
          <t>247</t>
        </is>
      </c>
      <c r="B1103" t="inlineStr">
        <is>
          <t>Solicitud de certificados</t>
        </is>
      </c>
      <c r="C1103" t="inlineStr">
        <is>
          <t>Registro y Control</t>
        </is>
      </c>
      <c r="D1103" t="inlineStr">
        <is>
          <t>Mensual</t>
        </is>
      </c>
      <c r="E1103" t="inlineStr">
        <is>
          <t>Positivo</t>
        </is>
      </c>
      <c r="F1103" s="137" t="n">
        <v>45230</v>
      </c>
      <c r="H1103" t="n">
        <v>65.84999999999999</v>
      </c>
      <c r="K1103" t="inlineStr">
        <is>
          <t>Linea Base</t>
        </is>
      </c>
      <c r="L1103" t="inlineStr">
        <is>
          <t>%</t>
        </is>
      </c>
      <c r="M1103" t="n">
        <v>2023</v>
      </c>
      <c r="N1103" t="inlineStr">
        <is>
          <t>Octubre</t>
        </is>
      </c>
      <c r="O1103" t="inlineStr">
        <is>
          <t>2023-2</t>
        </is>
      </c>
      <c r="P1103" t="n">
        <v>0</v>
      </c>
      <c r="Q1103" t="n">
        <v>0</v>
      </c>
      <c r="R1103" t="n">
        <v>0</v>
      </c>
      <c r="S1103" t="inlineStr">
        <is>
          <t>Trasformación_Organizacional</t>
        </is>
      </c>
      <c r="T1103" t="inlineStr">
        <is>
          <t>247-2023-10-31</t>
        </is>
      </c>
      <c r="U1103" t="n">
        <v>1</v>
      </c>
    </row>
    <row r="1104">
      <c r="A1104" t="inlineStr">
        <is>
          <t>247</t>
        </is>
      </c>
      <c r="B1104" t="inlineStr">
        <is>
          <t>Solicitud de certificados</t>
        </is>
      </c>
      <c r="C1104" t="inlineStr">
        <is>
          <t>Registro y Control</t>
        </is>
      </c>
      <c r="D1104" t="inlineStr">
        <is>
          <t>Mensual</t>
        </is>
      </c>
      <c r="E1104" t="inlineStr">
        <is>
          <t>Positivo</t>
        </is>
      </c>
      <c r="F1104" s="137" t="n">
        <v>45260</v>
      </c>
      <c r="H1104" t="n">
        <v>65.47</v>
      </c>
      <c r="K1104" t="inlineStr">
        <is>
          <t>Linea Base</t>
        </is>
      </c>
      <c r="L1104" t="inlineStr">
        <is>
          <t>%</t>
        </is>
      </c>
      <c r="M1104" t="n">
        <v>2023</v>
      </c>
      <c r="N1104" t="inlineStr">
        <is>
          <t>Noviembre</t>
        </is>
      </c>
      <c r="O1104" t="inlineStr">
        <is>
          <t>2023-2</t>
        </is>
      </c>
      <c r="P1104" t="n">
        <v>0</v>
      </c>
      <c r="Q1104" t="n">
        <v>0</v>
      </c>
      <c r="R1104" t="n">
        <v>0</v>
      </c>
      <c r="S1104" t="inlineStr">
        <is>
          <t>Trasformación_Organizacional</t>
        </is>
      </c>
      <c r="T1104" t="inlineStr">
        <is>
          <t>247-2023-11-30</t>
        </is>
      </c>
      <c r="U1104" t="n">
        <v>1</v>
      </c>
    </row>
    <row r="1105">
      <c r="A1105" t="inlineStr">
        <is>
          <t>247</t>
        </is>
      </c>
      <c r="B1105" t="inlineStr">
        <is>
          <t>Solicitud de certificados</t>
        </is>
      </c>
      <c r="C1105" t="inlineStr">
        <is>
          <t>Registro y Control</t>
        </is>
      </c>
      <c r="D1105" t="inlineStr">
        <is>
          <t>Mensual</t>
        </is>
      </c>
      <c r="E1105" t="inlineStr">
        <is>
          <t>Positivo</t>
        </is>
      </c>
      <c r="F1105" s="137" t="n">
        <v>45291</v>
      </c>
      <c r="H1105" t="n">
        <v>69.86</v>
      </c>
      <c r="K1105" t="inlineStr">
        <is>
          <t>Linea Base</t>
        </is>
      </c>
      <c r="L1105" t="inlineStr">
        <is>
          <t>%</t>
        </is>
      </c>
      <c r="M1105" t="n">
        <v>2023</v>
      </c>
      <c r="N1105" t="inlineStr">
        <is>
          <t>Diciembre</t>
        </is>
      </c>
      <c r="O1105" t="inlineStr">
        <is>
          <t>2023-2</t>
        </is>
      </c>
      <c r="P1105" t="n">
        <v>0</v>
      </c>
      <c r="Q1105" t="n">
        <v>0</v>
      </c>
      <c r="R1105" t="n">
        <v>0</v>
      </c>
      <c r="S1105" t="inlineStr">
        <is>
          <t>Trasformación_Organizacional</t>
        </is>
      </c>
      <c r="T1105" t="inlineStr">
        <is>
          <t>247-2023-12-31</t>
        </is>
      </c>
      <c r="U1105" t="n">
        <v>1</v>
      </c>
    </row>
    <row r="1106">
      <c r="A1106" t="inlineStr">
        <is>
          <t>248</t>
        </is>
      </c>
      <c r="B1106" t="inlineStr">
        <is>
          <t>Programas con reforzamiento curricular</t>
        </is>
      </c>
      <c r="C1106" t="inlineStr">
        <is>
          <t>Gestión, Evaluación e Innovación Curricular</t>
        </is>
      </c>
      <c r="D1106" t="inlineStr">
        <is>
          <t>Semestral</t>
        </is>
      </c>
      <c r="E1106" t="inlineStr">
        <is>
          <t>Positivo</t>
        </is>
      </c>
      <c r="F1106" s="137" t="n">
        <v>45107</v>
      </c>
      <c r="G1106" t="n">
        <v>27</v>
      </c>
      <c r="H1106" t="n">
        <v>27</v>
      </c>
      <c r="I1106" t="n">
        <v>1</v>
      </c>
      <c r="J1106" t="n">
        <v>1</v>
      </c>
      <c r="K1106" t="inlineStr">
        <is>
          <t>Linea Base</t>
        </is>
      </c>
      <c r="L1106" t="inlineStr">
        <is>
          <t>%</t>
        </is>
      </c>
      <c r="M1106" t="n">
        <v>2023</v>
      </c>
      <c r="N1106" t="inlineStr">
        <is>
          <t>Junio</t>
        </is>
      </c>
      <c r="O1106" t="inlineStr">
        <is>
          <t>2023-1</t>
        </is>
      </c>
      <c r="P1106" t="n">
        <v>0</v>
      </c>
      <c r="Q1106" t="n">
        <v>0</v>
      </c>
      <c r="R1106" t="n">
        <v>1</v>
      </c>
      <c r="S1106" t="inlineStr">
        <is>
          <t>Calidad</t>
        </is>
      </c>
      <c r="T1106" t="inlineStr">
        <is>
          <t>248-2023-06-30</t>
        </is>
      </c>
      <c r="U1106" t="n">
        <v>1</v>
      </c>
    </row>
    <row r="1107">
      <c r="A1107" t="inlineStr">
        <is>
          <t>248</t>
        </is>
      </c>
      <c r="B1107" t="inlineStr">
        <is>
          <t>Programas con reforzamiento curricular</t>
        </is>
      </c>
      <c r="C1107" t="inlineStr">
        <is>
          <t>Gestión, Evaluación e Innovación Curricular</t>
        </is>
      </c>
      <c r="D1107" t="inlineStr">
        <is>
          <t>Semestral</t>
        </is>
      </c>
      <c r="E1107" t="inlineStr">
        <is>
          <t>Positivo</t>
        </is>
      </c>
      <c r="F1107" s="137" t="n">
        <v>45291</v>
      </c>
      <c r="G1107" t="n">
        <v>17</v>
      </c>
      <c r="H1107" t="n">
        <v>17</v>
      </c>
      <c r="I1107" t="n">
        <v>1</v>
      </c>
      <c r="J1107" t="n">
        <v>1</v>
      </c>
      <c r="K1107" t="inlineStr">
        <is>
          <t>Linea Base</t>
        </is>
      </c>
      <c r="L1107" t="inlineStr">
        <is>
          <t>%</t>
        </is>
      </c>
      <c r="M1107" t="n">
        <v>2023</v>
      </c>
      <c r="N1107" t="inlineStr">
        <is>
          <t>Diciembre</t>
        </is>
      </c>
      <c r="O1107" t="inlineStr">
        <is>
          <t>2023-2</t>
        </is>
      </c>
      <c r="P1107" t="n">
        <v>0</v>
      </c>
      <c r="Q1107" t="n">
        <v>0</v>
      </c>
      <c r="R1107" t="n">
        <v>1</v>
      </c>
      <c r="S1107" t="inlineStr">
        <is>
          <t>Calidad</t>
        </is>
      </c>
      <c r="T1107" t="inlineStr">
        <is>
          <t>248-2023-12-31</t>
        </is>
      </c>
      <c r="U1107" t="n">
        <v>1</v>
      </c>
    </row>
    <row r="1108">
      <c r="A1108" t="inlineStr">
        <is>
          <t>249</t>
        </is>
      </c>
      <c r="B1108" t="inlineStr">
        <is>
          <t>Programas con matriz de resultado de aprendizaje</t>
        </is>
      </c>
      <c r="C1108" t="inlineStr">
        <is>
          <t>Gestión, Evaluación e Innovación Curricular</t>
        </is>
      </c>
      <c r="D1108" t="inlineStr">
        <is>
          <t>Semestral</t>
        </is>
      </c>
      <c r="E1108" t="inlineStr">
        <is>
          <t>Positivo</t>
        </is>
      </c>
      <c r="F1108" s="137" t="n">
        <v>45107</v>
      </c>
      <c r="G1108" t="n">
        <v>72</v>
      </c>
      <c r="H1108" t="n">
        <v>72</v>
      </c>
      <c r="I1108" t="n">
        <v>1</v>
      </c>
      <c r="J1108" t="n">
        <v>1</v>
      </c>
      <c r="K1108" t="inlineStr">
        <is>
          <t>Linea Base</t>
        </is>
      </c>
      <c r="L1108" t="inlineStr">
        <is>
          <t>%</t>
        </is>
      </c>
      <c r="M1108" t="n">
        <v>2023</v>
      </c>
      <c r="N1108" t="inlineStr">
        <is>
          <t>Junio</t>
        </is>
      </c>
      <c r="O1108" t="inlineStr">
        <is>
          <t>2023-1</t>
        </is>
      </c>
      <c r="P1108" t="n">
        <v>0</v>
      </c>
      <c r="Q1108" t="n">
        <v>0</v>
      </c>
      <c r="R1108" t="n">
        <v>1</v>
      </c>
      <c r="S1108" t="inlineStr">
        <is>
          <t>Calidad</t>
        </is>
      </c>
      <c r="T1108" t="inlineStr">
        <is>
          <t>249-2023-06-30</t>
        </is>
      </c>
      <c r="U1108" t="n">
        <v>1</v>
      </c>
    </row>
    <row r="1109">
      <c r="A1109" t="inlineStr">
        <is>
          <t>249</t>
        </is>
      </c>
      <c r="B1109" t="inlineStr">
        <is>
          <t>Programas con matriz de resultado de aprendizaje</t>
        </is>
      </c>
      <c r="C1109" t="inlineStr">
        <is>
          <t>Gestión, Evaluación e Innovación Curricular</t>
        </is>
      </c>
      <c r="D1109" t="inlineStr">
        <is>
          <t>Semestral</t>
        </is>
      </c>
      <c r="E1109" t="inlineStr">
        <is>
          <t>Positivo</t>
        </is>
      </c>
      <c r="F1109" s="137" t="n">
        <v>45291</v>
      </c>
      <c r="G1109" t="n">
        <v>26</v>
      </c>
      <c r="H1109" t="n">
        <v>26</v>
      </c>
      <c r="I1109" t="n">
        <v>1</v>
      </c>
      <c r="J1109" t="n">
        <v>1</v>
      </c>
      <c r="K1109" t="inlineStr">
        <is>
          <t>Linea Base</t>
        </is>
      </c>
      <c r="L1109" t="inlineStr">
        <is>
          <t>%</t>
        </is>
      </c>
      <c r="M1109" t="n">
        <v>2023</v>
      </c>
      <c r="N1109" t="inlineStr">
        <is>
          <t>Diciembre</t>
        </is>
      </c>
      <c r="O1109" t="inlineStr">
        <is>
          <t>2023-2</t>
        </is>
      </c>
      <c r="P1109" t="n">
        <v>0</v>
      </c>
      <c r="Q1109" t="n">
        <v>0</v>
      </c>
      <c r="R1109" t="n">
        <v>1</v>
      </c>
      <c r="S1109" t="inlineStr">
        <is>
          <t>Calidad</t>
        </is>
      </c>
      <c r="T1109" t="inlineStr">
        <is>
          <t>249-2023-12-31</t>
        </is>
      </c>
      <c r="U1109" t="n">
        <v>1</v>
      </c>
    </row>
    <row r="1110">
      <c r="A1110" t="inlineStr">
        <is>
          <t>251</t>
        </is>
      </c>
      <c r="B1110" t="inlineStr">
        <is>
          <t>Subprocesos Con CMI Estructurado</t>
        </is>
      </c>
      <c r="C1110" t="inlineStr">
        <is>
          <t>Desempeño Institucional</t>
        </is>
      </c>
      <c r="D1110" t="inlineStr">
        <is>
          <t>Trimestral</t>
        </is>
      </c>
      <c r="E1110" t="inlineStr">
        <is>
          <t>Positivo</t>
        </is>
      </c>
      <c r="F1110" s="137" t="n">
        <v>45107</v>
      </c>
      <c r="G1110" t="n">
        <v>100</v>
      </c>
      <c r="H1110" t="n">
        <v>93.87755102040801</v>
      </c>
      <c r="I1110" t="n">
        <v>0.93877551020408</v>
      </c>
      <c r="J1110" t="n">
        <v>0.93877551020408</v>
      </c>
      <c r="K1110" t="inlineStr">
        <is>
          <t>%</t>
        </is>
      </c>
      <c r="L1110" t="inlineStr">
        <is>
          <t>%</t>
        </is>
      </c>
      <c r="M1110" t="n">
        <v>2023</v>
      </c>
      <c r="N1110" t="inlineStr">
        <is>
          <t>Junio</t>
        </is>
      </c>
      <c r="O1110" t="inlineStr">
        <is>
          <t>2023-1</t>
        </is>
      </c>
      <c r="P1110" t="n">
        <v>0</v>
      </c>
      <c r="Q1110" t="n">
        <v>0</v>
      </c>
      <c r="R1110" t="n">
        <v>0</v>
      </c>
      <c r="S1110" t="inlineStr">
        <is>
          <t>Trasformación_Organizacional</t>
        </is>
      </c>
      <c r="T1110" t="inlineStr">
        <is>
          <t>251-2023-06-30</t>
        </is>
      </c>
      <c r="U1110" t="n">
        <v>1</v>
      </c>
    </row>
    <row r="1111">
      <c r="A1111" t="inlineStr">
        <is>
          <t>251</t>
        </is>
      </c>
      <c r="B1111" t="inlineStr">
        <is>
          <t>Subprocesos Con CMI Estructurado</t>
        </is>
      </c>
      <c r="C1111" t="inlineStr">
        <is>
          <t>Desempeño Institucional</t>
        </is>
      </c>
      <c r="D1111" t="inlineStr">
        <is>
          <t>Trimestral</t>
        </is>
      </c>
      <c r="E1111" t="inlineStr">
        <is>
          <t>Positivo</t>
        </is>
      </c>
      <c r="F1111" s="137" t="n">
        <v>45199</v>
      </c>
      <c r="G1111" t="n">
        <v>100</v>
      </c>
      <c r="H1111" t="n">
        <v>100</v>
      </c>
      <c r="I1111" t="n">
        <v>1</v>
      </c>
      <c r="J1111" t="n">
        <v>1</v>
      </c>
      <c r="K1111" t="inlineStr">
        <is>
          <t>%</t>
        </is>
      </c>
      <c r="L1111" t="inlineStr">
        <is>
          <t>%</t>
        </is>
      </c>
      <c r="M1111" t="n">
        <v>2023</v>
      </c>
      <c r="N1111" t="inlineStr">
        <is>
          <t>Septiembre</t>
        </is>
      </c>
      <c r="O1111" t="inlineStr">
        <is>
          <t>2023-2</t>
        </is>
      </c>
      <c r="P1111" t="n">
        <v>0</v>
      </c>
      <c r="Q1111" t="n">
        <v>0</v>
      </c>
      <c r="R1111" t="n">
        <v>0</v>
      </c>
      <c r="S1111" t="inlineStr">
        <is>
          <t>Trasformación_Organizacional</t>
        </is>
      </c>
      <c r="T1111" t="inlineStr">
        <is>
          <t>251-2023-09-30</t>
        </is>
      </c>
      <c r="U1111" t="n">
        <v>1</v>
      </c>
    </row>
    <row r="1112">
      <c r="A1112" t="inlineStr">
        <is>
          <t>251</t>
        </is>
      </c>
      <c r="B1112" t="inlineStr">
        <is>
          <t>Subprocesos Con CMI Estructurado</t>
        </is>
      </c>
      <c r="C1112" t="inlineStr">
        <is>
          <t>Desempeño Institucional</t>
        </is>
      </c>
      <c r="D1112" t="inlineStr">
        <is>
          <t>Trimestral</t>
        </is>
      </c>
      <c r="E1112" t="inlineStr">
        <is>
          <t>Positivo</t>
        </is>
      </c>
      <c r="F1112" s="137" t="n">
        <v>45291</v>
      </c>
      <c r="G1112" t="n">
        <v>100</v>
      </c>
      <c r="H1112" t="n">
        <v>100</v>
      </c>
      <c r="I1112" t="n">
        <v>1</v>
      </c>
      <c r="J1112" t="n">
        <v>1</v>
      </c>
      <c r="K1112" t="inlineStr">
        <is>
          <t>%</t>
        </is>
      </c>
      <c r="L1112" t="inlineStr">
        <is>
          <t>%</t>
        </is>
      </c>
      <c r="M1112" t="n">
        <v>2023</v>
      </c>
      <c r="N1112" t="inlineStr">
        <is>
          <t>Diciembre</t>
        </is>
      </c>
      <c r="O1112" t="inlineStr">
        <is>
          <t>2023-2</t>
        </is>
      </c>
      <c r="P1112" t="n">
        <v>0</v>
      </c>
      <c r="Q1112" t="n">
        <v>0</v>
      </c>
      <c r="R1112" t="n">
        <v>0</v>
      </c>
      <c r="S1112" t="inlineStr">
        <is>
          <t>Trasformación_Organizacional</t>
        </is>
      </c>
      <c r="T1112" t="inlineStr">
        <is>
          <t>251-2023-12-31</t>
        </is>
      </c>
      <c r="U1112" t="n">
        <v>1</v>
      </c>
    </row>
    <row r="1113">
      <c r="A1113" t="inlineStr">
        <is>
          <t>251</t>
        </is>
      </c>
      <c r="B1113" t="inlineStr">
        <is>
          <t>Subprocesos Con CMI Estructurado</t>
        </is>
      </c>
      <c r="C1113" t="inlineStr">
        <is>
          <t>Desempeño Institucional</t>
        </is>
      </c>
      <c r="D1113" t="inlineStr">
        <is>
          <t>Trimestral</t>
        </is>
      </c>
      <c r="E1113" t="inlineStr">
        <is>
          <t>Positivo</t>
        </is>
      </c>
      <c r="F1113" s="137" t="n">
        <v>45473</v>
      </c>
      <c r="G1113" t="n">
        <v>100</v>
      </c>
      <c r="H1113" t="n">
        <v>92.45</v>
      </c>
      <c r="I1113" t="n">
        <v>92.45</v>
      </c>
      <c r="J1113" t="n">
        <v>0.9245</v>
      </c>
      <c r="K1113" t="inlineStr">
        <is>
          <t>%</t>
        </is>
      </c>
      <c r="L1113" t="inlineStr">
        <is>
          <t>%</t>
        </is>
      </c>
      <c r="M1113" t="n">
        <v>2024</v>
      </c>
      <c r="N1113" t="inlineStr">
        <is>
          <t>Junio</t>
        </is>
      </c>
      <c r="O1113" t="inlineStr">
        <is>
          <t>2024-1</t>
        </is>
      </c>
      <c r="P1113" t="n">
        <v>0</v>
      </c>
      <c r="Q1113" t="n">
        <v>0</v>
      </c>
      <c r="R1113" t="n">
        <v>0</v>
      </c>
      <c r="S1113" t="inlineStr">
        <is>
          <t>Trasformación_Organizacional</t>
        </is>
      </c>
      <c r="T1113" t="inlineStr">
        <is>
          <t>251-2024-06-30</t>
        </is>
      </c>
      <c r="U1113" t="n">
        <v>1</v>
      </c>
    </row>
    <row r="1114">
      <c r="A1114" t="inlineStr">
        <is>
          <t>251</t>
        </is>
      </c>
      <c r="B1114" t="inlineStr">
        <is>
          <t>Subprocesos Con CMI Estructurado</t>
        </is>
      </c>
      <c r="C1114" t="inlineStr">
        <is>
          <t>Desempeño Institucional</t>
        </is>
      </c>
      <c r="D1114" t="inlineStr">
        <is>
          <t>Trimestral</t>
        </is>
      </c>
      <c r="E1114" t="inlineStr">
        <is>
          <t>Positivo</t>
        </is>
      </c>
      <c r="F1114" s="137" t="n">
        <v>45565</v>
      </c>
      <c r="G1114" t="n">
        <v>100</v>
      </c>
      <c r="H1114" t="n">
        <v>96.23</v>
      </c>
      <c r="I1114" t="n">
        <v>0.9623</v>
      </c>
      <c r="J1114" t="n">
        <v>0.9623</v>
      </c>
      <c r="K1114" t="inlineStr">
        <is>
          <t>%</t>
        </is>
      </c>
      <c r="L1114" t="inlineStr">
        <is>
          <t>%</t>
        </is>
      </c>
      <c r="M1114" t="n">
        <v>2024</v>
      </c>
      <c r="N1114" t="inlineStr">
        <is>
          <t>Septiembre</t>
        </is>
      </c>
      <c r="O1114" t="inlineStr">
        <is>
          <t>2024-2</t>
        </is>
      </c>
      <c r="P1114" t="n">
        <v>0</v>
      </c>
      <c r="Q1114" t="n">
        <v>0</v>
      </c>
      <c r="R1114" t="n">
        <v>0</v>
      </c>
      <c r="S1114" t="inlineStr">
        <is>
          <t>Trasformación_Organizacional</t>
        </is>
      </c>
      <c r="T1114" t="inlineStr">
        <is>
          <t>251-2024-09-30</t>
        </is>
      </c>
      <c r="U1114" t="n">
        <v>1</v>
      </c>
    </row>
    <row r="1115">
      <c r="A1115" t="inlineStr">
        <is>
          <t>251</t>
        </is>
      </c>
      <c r="B1115" t="inlineStr">
        <is>
          <t>Subprocesos Con CMI Estructurado</t>
        </is>
      </c>
      <c r="C1115" t="inlineStr">
        <is>
          <t>Desempeño Institucional</t>
        </is>
      </c>
      <c r="D1115" t="inlineStr">
        <is>
          <t>Trimestral</t>
        </is>
      </c>
      <c r="E1115" t="inlineStr">
        <is>
          <t>Positivo</t>
        </is>
      </c>
      <c r="F1115" s="137" t="n">
        <v>45657</v>
      </c>
      <c r="G1115" t="n">
        <v>100</v>
      </c>
      <c r="H1115" t="n">
        <v>96.23</v>
      </c>
      <c r="I1115" t="n">
        <v>0.9623</v>
      </c>
      <c r="J1115" t="n">
        <v>0.9623</v>
      </c>
      <c r="K1115" t="inlineStr">
        <is>
          <t>%</t>
        </is>
      </c>
      <c r="L1115" t="inlineStr">
        <is>
          <t>%</t>
        </is>
      </c>
      <c r="M1115" t="n">
        <v>2024</v>
      </c>
      <c r="N1115" t="inlineStr">
        <is>
          <t>Diciembre</t>
        </is>
      </c>
      <c r="O1115" t="inlineStr">
        <is>
          <t>2024-2</t>
        </is>
      </c>
      <c r="P1115" t="n">
        <v>0</v>
      </c>
      <c r="Q1115" t="n">
        <v>0</v>
      </c>
      <c r="R1115" t="n">
        <v>0</v>
      </c>
      <c r="S1115" t="inlineStr">
        <is>
          <t>Trasformación_Organizacional</t>
        </is>
      </c>
      <c r="T1115" t="inlineStr">
        <is>
          <t>251-2024-12-31</t>
        </is>
      </c>
      <c r="U1115" t="n">
        <v>1</v>
      </c>
    </row>
    <row r="1116">
      <c r="A1116" t="inlineStr">
        <is>
          <t>251</t>
        </is>
      </c>
      <c r="B1116" t="inlineStr">
        <is>
          <t>Subprocesos Con indicadores definidos</t>
        </is>
      </c>
      <c r="C1116" t="inlineStr">
        <is>
          <t>Desempeño Institucional</t>
        </is>
      </c>
      <c r="D1116" t="inlineStr">
        <is>
          <t>Trimestral</t>
        </is>
      </c>
      <c r="E1116" t="inlineStr">
        <is>
          <t>Positivo</t>
        </is>
      </c>
      <c r="F1116" s="137" t="n">
        <v>45747</v>
      </c>
      <c r="G1116" t="n">
        <v>100</v>
      </c>
      <c r="H1116" t="inlineStr">
        <is>
          <t>N/A</t>
        </is>
      </c>
      <c r="I1116" t="n">
        <v>0</v>
      </c>
      <c r="J1116" t="n">
        <v>0</v>
      </c>
      <c r="K1116" t="inlineStr">
        <is>
          <t>100.0%</t>
        </is>
      </c>
      <c r="M1116" t="n">
        <v>2025</v>
      </c>
      <c r="N1116" t="inlineStr">
        <is>
          <t>Marzo</t>
        </is>
      </c>
      <c r="O1116" t="inlineStr">
        <is>
          <t>2025-1</t>
        </is>
      </c>
      <c r="P1116" t="n">
        <v>2</v>
      </c>
      <c r="Q1116" t="n">
        <v>2</v>
      </c>
      <c r="R1116" t="n">
        <v>0</v>
      </c>
      <c r="S1116" t="inlineStr">
        <is>
          <t>Transformación_Organizacional</t>
        </is>
      </c>
      <c r="T1116" t="inlineStr">
        <is>
          <t>251-2025-03-31</t>
        </is>
      </c>
      <c r="U1116" t="n">
        <v>31</v>
      </c>
    </row>
    <row r="1117">
      <c r="A1117" t="inlineStr">
        <is>
          <t>251</t>
        </is>
      </c>
      <c r="B1117" t="inlineStr">
        <is>
          <t>Subprocesos Con indicadores definidos</t>
        </is>
      </c>
      <c r="C1117" t="inlineStr">
        <is>
          <t>Desempeño Institucional</t>
        </is>
      </c>
      <c r="D1117" t="inlineStr">
        <is>
          <t>Trimestral</t>
        </is>
      </c>
      <c r="E1117" t="inlineStr">
        <is>
          <t>Positivo</t>
        </is>
      </c>
      <c r="F1117" s="137" t="n">
        <v>45838</v>
      </c>
      <c r="G1117" t="n">
        <v>100</v>
      </c>
      <c r="H1117" t="inlineStr">
        <is>
          <t>82.35</t>
        </is>
      </c>
      <c r="I1117" t="n">
        <v>0.8234999999999999</v>
      </c>
      <c r="J1117" t="n">
        <v>0.8234999999999999</v>
      </c>
      <c r="K1117" t="inlineStr">
        <is>
          <t>100.0%</t>
        </is>
      </c>
      <c r="L1117" t="inlineStr">
        <is>
          <t>82.35%</t>
        </is>
      </c>
      <c r="M1117" t="n">
        <v>2025</v>
      </c>
      <c r="N1117" t="inlineStr">
        <is>
          <t>Junio</t>
        </is>
      </c>
      <c r="O1117" t="inlineStr">
        <is>
          <t>2025-1</t>
        </is>
      </c>
      <c r="P1117" t="n">
        <v>2</v>
      </c>
      <c r="Q1117" t="n">
        <v>2</v>
      </c>
      <c r="R1117" t="n">
        <v>0</v>
      </c>
      <c r="S1117" t="inlineStr">
        <is>
          <t>Transformación_Organizacional</t>
        </is>
      </c>
      <c r="T1117" t="inlineStr">
        <is>
          <t>251-2025-06-30</t>
        </is>
      </c>
      <c r="U1117" t="n">
        <v>30</v>
      </c>
    </row>
    <row r="1118">
      <c r="A1118" t="inlineStr">
        <is>
          <t>251</t>
        </is>
      </c>
      <c r="B1118" t="inlineStr">
        <is>
          <t>Subprocesos Con indicadores definidos</t>
        </is>
      </c>
      <c r="C1118" t="inlineStr">
        <is>
          <t>Desempeño Institucional</t>
        </is>
      </c>
      <c r="D1118" t="inlineStr">
        <is>
          <t>Trimestral</t>
        </is>
      </c>
      <c r="E1118" t="inlineStr">
        <is>
          <t>Positivo</t>
        </is>
      </c>
      <c r="F1118" s="137" t="n">
        <v>46022</v>
      </c>
      <c r="G1118" t="n">
        <v>100</v>
      </c>
      <c r="H1118" t="inlineStr">
        <is>
          <t>100</t>
        </is>
      </c>
      <c r="I1118" t="n">
        <v>1</v>
      </c>
      <c r="J1118" t="n">
        <v>1</v>
      </c>
      <c r="K1118" t="inlineStr">
        <is>
          <t>100.0%</t>
        </is>
      </c>
      <c r="L1118" t="inlineStr">
        <is>
          <t>100.0%</t>
        </is>
      </c>
      <c r="M1118" t="n">
        <v>2025</v>
      </c>
      <c r="N1118" t="inlineStr">
        <is>
          <t>Diciembre</t>
        </is>
      </c>
      <c r="O1118" t="inlineStr">
        <is>
          <t>2025-2</t>
        </is>
      </c>
      <c r="P1118" t="n">
        <v>2</v>
      </c>
      <c r="Q1118" t="n">
        <v>2</v>
      </c>
      <c r="R1118" t="n">
        <v>0</v>
      </c>
      <c r="S1118" t="inlineStr">
        <is>
          <t>Transformación_Organizacional</t>
        </is>
      </c>
      <c r="T1118" t="inlineStr">
        <is>
          <t>251-2025-12-31</t>
        </is>
      </c>
      <c r="U1118" t="n">
        <v>31</v>
      </c>
    </row>
    <row r="1119">
      <c r="A1119" t="inlineStr">
        <is>
          <t>252</t>
        </is>
      </c>
      <c r="B1119" t="inlineStr">
        <is>
          <t>Permanencia intersemestral ingresantes</t>
        </is>
      </c>
      <c r="C1119" t="inlineStr">
        <is>
          <t>Permanencia</t>
        </is>
      </c>
      <c r="D1119" t="inlineStr">
        <is>
          <t>Semestral</t>
        </is>
      </c>
      <c r="E1119" t="inlineStr">
        <is>
          <t>Positivo</t>
        </is>
      </c>
      <c r="F1119" s="137" t="n">
        <v>45107</v>
      </c>
      <c r="G1119" t="n">
        <v>68</v>
      </c>
      <c r="H1119" t="n">
        <v>67.19</v>
      </c>
      <c r="I1119" t="n">
        <v>0.9880882352941176</v>
      </c>
      <c r="J1119" t="n">
        <v>0.9880882352941176</v>
      </c>
      <c r="K1119" t="inlineStr">
        <is>
          <t>%</t>
        </is>
      </c>
      <c r="L1119" t="inlineStr">
        <is>
          <t>%</t>
        </is>
      </c>
      <c r="M1119" t="n">
        <v>2023</v>
      </c>
      <c r="N1119" t="inlineStr">
        <is>
          <t>Junio</t>
        </is>
      </c>
      <c r="O1119" t="inlineStr">
        <is>
          <t>2023-1</t>
        </is>
      </c>
      <c r="P1119" t="n">
        <v>0</v>
      </c>
      <c r="Q1119" t="n">
        <v>0</v>
      </c>
      <c r="R1119" t="n">
        <v>0</v>
      </c>
      <c r="S1119" t="inlineStr">
        <is>
          <t>Experiencia</t>
        </is>
      </c>
      <c r="T1119" t="inlineStr">
        <is>
          <t>252-2023-06-30</t>
        </is>
      </c>
      <c r="U1119" t="n">
        <v>1</v>
      </c>
    </row>
    <row r="1120">
      <c r="A1120" t="inlineStr">
        <is>
          <t>252</t>
        </is>
      </c>
      <c r="B1120" t="inlineStr">
        <is>
          <t>Permanencia intersemestral ingresantes</t>
        </is>
      </c>
      <c r="C1120" t="inlineStr">
        <is>
          <t>Permanencia</t>
        </is>
      </c>
      <c r="D1120" t="inlineStr">
        <is>
          <t>Semestral</t>
        </is>
      </c>
      <c r="E1120" t="inlineStr">
        <is>
          <t>Positivo</t>
        </is>
      </c>
      <c r="F1120" s="137" t="n">
        <v>45291</v>
      </c>
      <c r="G1120" t="n">
        <v>68</v>
      </c>
      <c r="H1120" t="n">
        <v>74.73999999999999</v>
      </c>
      <c r="I1120" t="n">
        <v>1.099117647058824</v>
      </c>
      <c r="J1120" t="n">
        <v>1.099117647058824</v>
      </c>
      <c r="K1120" t="inlineStr">
        <is>
          <t>%</t>
        </is>
      </c>
      <c r="L1120" t="inlineStr">
        <is>
          <t>%</t>
        </is>
      </c>
      <c r="M1120" t="n">
        <v>2023</v>
      </c>
      <c r="N1120" t="inlineStr">
        <is>
          <t>Diciembre</t>
        </is>
      </c>
      <c r="O1120" t="inlineStr">
        <is>
          <t>2023-2</t>
        </is>
      </c>
      <c r="P1120" t="n">
        <v>0</v>
      </c>
      <c r="Q1120" t="n">
        <v>0</v>
      </c>
      <c r="R1120" t="n">
        <v>0</v>
      </c>
      <c r="S1120" t="inlineStr">
        <is>
          <t>Experiencia</t>
        </is>
      </c>
      <c r="T1120" t="inlineStr">
        <is>
          <t>252-2023-12-31</t>
        </is>
      </c>
      <c r="U1120" t="n">
        <v>1</v>
      </c>
    </row>
    <row r="1121">
      <c r="A1121" t="inlineStr">
        <is>
          <t>252</t>
        </is>
      </c>
      <c r="B1121" t="inlineStr">
        <is>
          <t>Permanencia intersemestral ingresantes</t>
        </is>
      </c>
      <c r="C1121" t="inlineStr">
        <is>
          <t>Permanencia</t>
        </is>
      </c>
      <c r="D1121" t="inlineStr">
        <is>
          <t>Semestral</t>
        </is>
      </c>
      <c r="E1121" t="inlineStr">
        <is>
          <t>Positivo</t>
        </is>
      </c>
      <c r="F1121" s="137" t="n">
        <v>45473</v>
      </c>
      <c r="G1121" t="n">
        <v>68.5</v>
      </c>
      <c r="H1121" t="n">
        <v>71.56</v>
      </c>
      <c r="I1121" t="n">
        <v>1.044671532846715</v>
      </c>
      <c r="J1121" t="n">
        <v>1.044671532846715</v>
      </c>
      <c r="K1121" t="inlineStr">
        <is>
          <t>%</t>
        </is>
      </c>
      <c r="L1121" t="inlineStr">
        <is>
          <t>%</t>
        </is>
      </c>
      <c r="M1121" t="n">
        <v>2024</v>
      </c>
      <c r="N1121" t="inlineStr">
        <is>
          <t>Junio</t>
        </is>
      </c>
      <c r="O1121" t="inlineStr">
        <is>
          <t>2024-1</t>
        </is>
      </c>
      <c r="P1121" t="n">
        <v>2</v>
      </c>
      <c r="Q1121" t="n">
        <v>2</v>
      </c>
      <c r="R1121" t="n">
        <v>0</v>
      </c>
      <c r="S1121" t="inlineStr">
        <is>
          <t>Experiencia</t>
        </is>
      </c>
      <c r="T1121" t="inlineStr">
        <is>
          <t>252-2024-06-30</t>
        </is>
      </c>
      <c r="U1121" t="n">
        <v>1</v>
      </c>
    </row>
    <row r="1122">
      <c r="A1122" t="inlineStr">
        <is>
          <t>252</t>
        </is>
      </c>
      <c r="B1122" t="inlineStr">
        <is>
          <t>Permanencia intersemestral ingresantes</t>
        </is>
      </c>
      <c r="C1122" t="inlineStr">
        <is>
          <t>Permanencia</t>
        </is>
      </c>
      <c r="D1122" t="inlineStr">
        <is>
          <t>Semestral</t>
        </is>
      </c>
      <c r="E1122" t="inlineStr">
        <is>
          <t>Positivo</t>
        </is>
      </c>
      <c r="F1122" s="137" t="n">
        <v>45657</v>
      </c>
      <c r="G1122" t="n">
        <v>72.90000000000001</v>
      </c>
      <c r="H1122" t="n">
        <v>72.53</v>
      </c>
      <c r="I1122" t="n">
        <v>0.9949245541838134</v>
      </c>
      <c r="J1122" t="n">
        <v>0.9949245541838134</v>
      </c>
      <c r="K1122" t="inlineStr">
        <is>
          <t>%</t>
        </is>
      </c>
      <c r="L1122" t="inlineStr">
        <is>
          <t>%</t>
        </is>
      </c>
      <c r="M1122" t="n">
        <v>2024</v>
      </c>
      <c r="N1122" t="inlineStr">
        <is>
          <t>Diciembre</t>
        </is>
      </c>
      <c r="O1122" t="inlineStr">
        <is>
          <t>2024-2</t>
        </is>
      </c>
      <c r="P1122" t="n">
        <v>2</v>
      </c>
      <c r="Q1122" t="n">
        <v>2</v>
      </c>
      <c r="R1122" t="n">
        <v>0</v>
      </c>
      <c r="S1122" t="inlineStr">
        <is>
          <t>Experiencia</t>
        </is>
      </c>
      <c r="T1122" t="inlineStr">
        <is>
          <t>252-2024-12-31</t>
        </is>
      </c>
      <c r="U1122" t="n">
        <v>1</v>
      </c>
    </row>
    <row r="1123">
      <c r="A1123" t="inlineStr">
        <is>
          <t>252</t>
        </is>
      </c>
      <c r="B1123" t="inlineStr">
        <is>
          <t>Tasa de Permanencia Intersemestral de Estudiantes Ingresantes</t>
        </is>
      </c>
      <c r="C1123" t="inlineStr">
        <is>
          <t>Permanencia</t>
        </is>
      </c>
      <c r="D1123" t="inlineStr">
        <is>
          <t>Semestral</t>
        </is>
      </c>
      <c r="E1123" t="inlineStr">
        <is>
          <t>Positivo</t>
        </is>
      </c>
      <c r="F1123" s="137" t="n">
        <v>45838</v>
      </c>
      <c r="G1123" t="n">
        <v>100</v>
      </c>
      <c r="H1123" t="inlineStr">
        <is>
          <t>99.58</t>
        </is>
      </c>
      <c r="I1123" t="n">
        <v>0.9958</v>
      </c>
      <c r="J1123" t="n">
        <v>0.9958</v>
      </c>
      <c r="K1123" t="inlineStr">
        <is>
          <t>100.0%</t>
        </is>
      </c>
      <c r="L1123" t="inlineStr">
        <is>
          <t>99.58%</t>
        </is>
      </c>
      <c r="M1123" t="n">
        <v>2025</v>
      </c>
      <c r="N1123" t="inlineStr">
        <is>
          <t>Junio</t>
        </is>
      </c>
      <c r="O1123" t="inlineStr">
        <is>
          <t>2025-1</t>
        </is>
      </c>
      <c r="P1123" t="n">
        <v>2</v>
      </c>
      <c r="Q1123" t="n">
        <v>2</v>
      </c>
      <c r="R1123" t="n">
        <v>0</v>
      </c>
      <c r="S1123" t="inlineStr">
        <is>
          <t>Experiencia</t>
        </is>
      </c>
      <c r="T1123" t="inlineStr">
        <is>
          <t>252-2025-06-30</t>
        </is>
      </c>
      <c r="U1123" t="n">
        <v>30</v>
      </c>
    </row>
    <row r="1124">
      <c r="A1124" t="inlineStr">
        <is>
          <t>252</t>
        </is>
      </c>
      <c r="B1124" t="inlineStr">
        <is>
          <t>Tasa de Permanencia Intersemestral de Estudiantes Ingresantes</t>
        </is>
      </c>
      <c r="C1124" t="inlineStr">
        <is>
          <t>Permanencia</t>
        </is>
      </c>
      <c r="D1124" t="inlineStr">
        <is>
          <t>Semestral</t>
        </is>
      </c>
      <c r="E1124" t="inlineStr">
        <is>
          <t>Positivo</t>
        </is>
      </c>
      <c r="F1124" s="137" t="n">
        <v>46022</v>
      </c>
      <c r="G1124" t="n">
        <v>100</v>
      </c>
      <c r="H1124" t="inlineStr">
        <is>
          <t>99.87</t>
        </is>
      </c>
      <c r="I1124" t="n">
        <v>0.9987</v>
      </c>
      <c r="J1124" t="n">
        <v>0.9987</v>
      </c>
      <c r="K1124" t="inlineStr">
        <is>
          <t>100.0%</t>
        </is>
      </c>
      <c r="L1124" t="inlineStr">
        <is>
          <t>99.87%</t>
        </is>
      </c>
      <c r="M1124" t="n">
        <v>2025</v>
      </c>
      <c r="N1124" t="inlineStr">
        <is>
          <t>Diciembre</t>
        </is>
      </c>
      <c r="O1124" t="inlineStr">
        <is>
          <t>2025-2</t>
        </is>
      </c>
      <c r="P1124" t="n">
        <v>2</v>
      </c>
      <c r="Q1124" t="n">
        <v>2</v>
      </c>
      <c r="R1124" t="n">
        <v>0</v>
      </c>
      <c r="S1124" t="inlineStr">
        <is>
          <t>Experiencia</t>
        </is>
      </c>
      <c r="T1124" t="inlineStr">
        <is>
          <t>252-2025-12-31</t>
        </is>
      </c>
      <c r="U1124" t="n">
        <v>31</v>
      </c>
    </row>
    <row r="1125">
      <c r="A1125" t="inlineStr">
        <is>
          <t>253</t>
        </is>
      </c>
      <c r="B1125" t="inlineStr">
        <is>
          <t>Oportunidad en la entrega de informes de auditoria</t>
        </is>
      </c>
      <c r="C1125" t="inlineStr">
        <is>
          <t>AUDITORÍA INTERNA</t>
        </is>
      </c>
      <c r="D1125" t="inlineStr">
        <is>
          <t>Bimestral</t>
        </is>
      </c>
      <c r="E1125" t="inlineStr">
        <is>
          <t>Negativo</t>
        </is>
      </c>
      <c r="F1125" s="137" t="n">
        <v>44985</v>
      </c>
      <c r="M1125" t="n">
        <v>2023</v>
      </c>
      <c r="N1125" t="inlineStr">
        <is>
          <t>Febrero</t>
        </is>
      </c>
      <c r="O1125" t="inlineStr">
        <is>
          <t>2023-1</t>
        </is>
      </c>
      <c r="P1125" t="n">
        <v>0</v>
      </c>
      <c r="Q1125" t="n">
        <v>0</v>
      </c>
      <c r="R1125" t="n">
        <v>0</v>
      </c>
      <c r="S1125" t="inlineStr">
        <is>
          <t>Trasformación_Organizacional</t>
        </is>
      </c>
      <c r="T1125" t="inlineStr">
        <is>
          <t>253-2023-02-28</t>
        </is>
      </c>
      <c r="U1125" t="n">
        <v>1</v>
      </c>
    </row>
    <row r="1126">
      <c r="A1126" t="inlineStr">
        <is>
          <t>253</t>
        </is>
      </c>
      <c r="B1126" t="inlineStr">
        <is>
          <t>Oportunidad en la entrega de informes de auditoria</t>
        </is>
      </c>
      <c r="C1126" t="inlineStr">
        <is>
          <t>AUDITORÍA INTERNA</t>
        </is>
      </c>
      <c r="D1126" t="inlineStr">
        <is>
          <t>Bimestral</t>
        </is>
      </c>
      <c r="E1126" t="inlineStr">
        <is>
          <t>Negativo</t>
        </is>
      </c>
      <c r="F1126" s="137" t="n">
        <v>45046</v>
      </c>
      <c r="G1126" t="n">
        <v>8</v>
      </c>
      <c r="H1126" t="n">
        <v>8</v>
      </c>
      <c r="I1126" t="n">
        <v>1</v>
      </c>
      <c r="J1126" t="n">
        <v>1</v>
      </c>
      <c r="M1126" t="n">
        <v>2023</v>
      </c>
      <c r="N1126" t="inlineStr">
        <is>
          <t>Abril</t>
        </is>
      </c>
      <c r="O1126" t="inlineStr">
        <is>
          <t>2023-1</t>
        </is>
      </c>
      <c r="P1126" t="n">
        <v>0</v>
      </c>
      <c r="Q1126" t="n">
        <v>0</v>
      </c>
      <c r="R1126" t="n">
        <v>0</v>
      </c>
      <c r="S1126" t="inlineStr">
        <is>
          <t>Trasformación_Organizacional</t>
        </is>
      </c>
      <c r="T1126" t="inlineStr">
        <is>
          <t>253-2023-04-30</t>
        </is>
      </c>
      <c r="U1126" t="n">
        <v>1</v>
      </c>
    </row>
    <row r="1127">
      <c r="A1127" t="inlineStr">
        <is>
          <t>253</t>
        </is>
      </c>
      <c r="B1127" t="inlineStr">
        <is>
          <t>Oportunidad en la entrega de informes de auditoria</t>
        </is>
      </c>
      <c r="C1127" t="inlineStr">
        <is>
          <t>AUDITORÍA INTERNA</t>
        </is>
      </c>
      <c r="D1127" t="inlineStr">
        <is>
          <t>Bimestral</t>
        </is>
      </c>
      <c r="E1127" t="inlineStr">
        <is>
          <t>Negativo</t>
        </is>
      </c>
      <c r="F1127" s="137" t="n">
        <v>45107</v>
      </c>
      <c r="G1127" t="n">
        <v>8</v>
      </c>
      <c r="H1127" t="n">
        <v>4.5</v>
      </c>
      <c r="I1127" t="n">
        <v>1.3</v>
      </c>
      <c r="J1127" t="n">
        <v>1.777777777777778</v>
      </c>
      <c r="M1127" t="n">
        <v>2023</v>
      </c>
      <c r="N1127" t="inlineStr">
        <is>
          <t>Junio</t>
        </is>
      </c>
      <c r="O1127" t="inlineStr">
        <is>
          <t>2023-1</t>
        </is>
      </c>
      <c r="P1127" t="n">
        <v>1</v>
      </c>
      <c r="Q1127" t="n">
        <v>1</v>
      </c>
      <c r="R1127" t="n">
        <v>0</v>
      </c>
      <c r="S1127" t="inlineStr">
        <is>
          <t>Trasformación_Organizacional</t>
        </is>
      </c>
      <c r="T1127" t="inlineStr">
        <is>
          <t>253-2023-06-30</t>
        </is>
      </c>
      <c r="U1127" t="n">
        <v>1</v>
      </c>
    </row>
    <row r="1128">
      <c r="A1128" t="inlineStr">
        <is>
          <t>253</t>
        </is>
      </c>
      <c r="B1128" t="inlineStr">
        <is>
          <t>Oportunidad en la entrega de informes de auditoria</t>
        </is>
      </c>
      <c r="C1128" t="inlineStr">
        <is>
          <t>AUDITORÍA INTERNA</t>
        </is>
      </c>
      <c r="D1128" t="inlineStr">
        <is>
          <t>Bimestral</t>
        </is>
      </c>
      <c r="E1128" t="inlineStr">
        <is>
          <t>Negativo</t>
        </is>
      </c>
      <c r="F1128" s="137" t="n">
        <v>45169</v>
      </c>
      <c r="G1128" t="n">
        <v>8</v>
      </c>
      <c r="H1128" t="n">
        <v>4.5</v>
      </c>
      <c r="I1128" t="n">
        <v>1.3</v>
      </c>
      <c r="J1128" t="n">
        <v>1.777777777777778</v>
      </c>
      <c r="M1128" t="n">
        <v>2023</v>
      </c>
      <c r="N1128" t="inlineStr">
        <is>
          <t>Agosto</t>
        </is>
      </c>
      <c r="O1128" t="inlineStr">
        <is>
          <t>2023-2</t>
        </is>
      </c>
      <c r="P1128" t="n">
        <v>1</v>
      </c>
      <c r="Q1128" t="n">
        <v>1</v>
      </c>
      <c r="R1128" t="n">
        <v>0</v>
      </c>
      <c r="S1128" t="inlineStr">
        <is>
          <t>Trasformación_Organizacional</t>
        </is>
      </c>
      <c r="T1128" t="inlineStr">
        <is>
          <t>253-2023-08-31</t>
        </is>
      </c>
      <c r="U1128" t="n">
        <v>1</v>
      </c>
    </row>
    <row r="1129">
      <c r="A1129" t="inlineStr">
        <is>
          <t>253</t>
        </is>
      </c>
      <c r="B1129" t="inlineStr">
        <is>
          <t>Oportunidad en la entrega de informes de auditoria</t>
        </is>
      </c>
      <c r="C1129" t="inlineStr">
        <is>
          <t>AUDITORÍA INTERNA</t>
        </is>
      </c>
      <c r="D1129" t="inlineStr">
        <is>
          <t>Bimestral</t>
        </is>
      </c>
      <c r="E1129" t="inlineStr">
        <is>
          <t>Negativo</t>
        </is>
      </c>
      <c r="F1129" s="137" t="n">
        <v>45230</v>
      </c>
      <c r="G1129" t="n">
        <v>8</v>
      </c>
      <c r="H1129" t="n">
        <v>5.8</v>
      </c>
      <c r="I1129" t="n">
        <v>1.3</v>
      </c>
      <c r="J1129" t="n">
        <v>1.379310344827586</v>
      </c>
      <c r="M1129" t="n">
        <v>2023</v>
      </c>
      <c r="N1129" t="inlineStr">
        <is>
          <t>Octubre</t>
        </is>
      </c>
      <c r="O1129" t="inlineStr">
        <is>
          <t>2023-2</t>
        </is>
      </c>
      <c r="P1129" t="n">
        <v>1</v>
      </c>
      <c r="Q1129" t="n">
        <v>1</v>
      </c>
      <c r="R1129" t="n">
        <v>0</v>
      </c>
      <c r="S1129" t="inlineStr">
        <is>
          <t>Trasformación_Organizacional</t>
        </is>
      </c>
      <c r="T1129" t="inlineStr">
        <is>
          <t>253-2023-10-31</t>
        </is>
      </c>
      <c r="U1129" t="n">
        <v>1</v>
      </c>
    </row>
    <row r="1130">
      <c r="A1130" t="inlineStr">
        <is>
          <t>253</t>
        </is>
      </c>
      <c r="B1130" t="inlineStr">
        <is>
          <t>Oportunidad en la entrega de informes de auditoria</t>
        </is>
      </c>
      <c r="C1130" t="inlineStr">
        <is>
          <t>AUDITORÍA INTERNA</t>
        </is>
      </c>
      <c r="D1130" t="inlineStr">
        <is>
          <t>Bimestral</t>
        </is>
      </c>
      <c r="E1130" t="inlineStr">
        <is>
          <t>Negativo</t>
        </is>
      </c>
      <c r="F1130" s="137" t="n">
        <v>45291</v>
      </c>
      <c r="G1130" t="n">
        <v>8</v>
      </c>
      <c r="H1130" t="n">
        <v>5</v>
      </c>
      <c r="I1130" t="n">
        <v>1.3</v>
      </c>
      <c r="J1130" t="n">
        <v>1.6</v>
      </c>
      <c r="M1130" t="n">
        <v>2023</v>
      </c>
      <c r="N1130" t="inlineStr">
        <is>
          <t>Diciembre</t>
        </is>
      </c>
      <c r="O1130" t="inlineStr">
        <is>
          <t>2023-2</t>
        </is>
      </c>
      <c r="P1130" t="n">
        <v>0</v>
      </c>
      <c r="Q1130" t="n">
        <v>0</v>
      </c>
      <c r="R1130" t="n">
        <v>0</v>
      </c>
      <c r="S1130" t="inlineStr">
        <is>
          <t>Trasformación_Organizacional</t>
        </is>
      </c>
      <c r="T1130" t="inlineStr">
        <is>
          <t>253-2023-12-31</t>
        </is>
      </c>
      <c r="U1130" t="n">
        <v>1</v>
      </c>
    </row>
    <row r="1131">
      <c r="A1131" t="inlineStr">
        <is>
          <t>254</t>
        </is>
      </c>
      <c r="B1131" t="inlineStr">
        <is>
          <t>Áreas con reportes de plan de retos</t>
        </is>
      </c>
      <c r="C1131" t="inlineStr">
        <is>
          <t>Planeación Estratégica</t>
        </is>
      </c>
      <c r="D1131" t="inlineStr">
        <is>
          <t>Trianual</t>
        </is>
      </c>
      <c r="E1131" t="inlineStr">
        <is>
          <t>Positivo</t>
        </is>
      </c>
      <c r="F1131" s="137" t="n">
        <v>45107</v>
      </c>
      <c r="G1131" t="n">
        <v>55</v>
      </c>
      <c r="H1131" t="n">
        <v>55</v>
      </c>
      <c r="I1131" t="n">
        <v>1</v>
      </c>
      <c r="J1131" t="n">
        <v>1</v>
      </c>
      <c r="K1131" t="inlineStr">
        <is>
          <t>%</t>
        </is>
      </c>
      <c r="L1131" t="inlineStr">
        <is>
          <t>%</t>
        </is>
      </c>
      <c r="M1131" t="n">
        <v>2023</v>
      </c>
      <c r="N1131" t="inlineStr">
        <is>
          <t>Junio</t>
        </is>
      </c>
      <c r="O1131" t="inlineStr">
        <is>
          <t>2023-1</t>
        </is>
      </c>
      <c r="P1131" t="n">
        <v>0</v>
      </c>
      <c r="Q1131" t="n">
        <v>0</v>
      </c>
      <c r="R1131" t="n">
        <v>0</v>
      </c>
      <c r="S1131" t="inlineStr">
        <is>
          <t>Trasformación_Organizacional</t>
        </is>
      </c>
      <c r="T1131" t="inlineStr">
        <is>
          <t>254-2023-06-30</t>
        </is>
      </c>
      <c r="U1131" t="n">
        <v>1</v>
      </c>
    </row>
    <row r="1132">
      <c r="A1132" t="inlineStr">
        <is>
          <t>254</t>
        </is>
      </c>
      <c r="B1132" t="inlineStr">
        <is>
          <t>Áreas con reportes de plan de retos</t>
        </is>
      </c>
      <c r="C1132" t="inlineStr">
        <is>
          <t>Planeación Estratégica</t>
        </is>
      </c>
      <c r="D1132" t="inlineStr">
        <is>
          <t>Trimestral</t>
        </is>
      </c>
      <c r="E1132" t="inlineStr">
        <is>
          <t>Positivo</t>
        </is>
      </c>
      <c r="F1132" s="137" t="n">
        <v>45199</v>
      </c>
      <c r="G1132" t="n">
        <v>55</v>
      </c>
      <c r="H1132" t="n">
        <v>54</v>
      </c>
      <c r="I1132" t="n">
        <v>0.9818181818181818</v>
      </c>
      <c r="J1132" t="n">
        <v>0.9818181818181818</v>
      </c>
      <c r="K1132" t="inlineStr">
        <is>
          <t>%</t>
        </is>
      </c>
      <c r="L1132" t="inlineStr">
        <is>
          <t>%</t>
        </is>
      </c>
      <c r="M1132" t="n">
        <v>2023</v>
      </c>
      <c r="N1132" t="inlineStr">
        <is>
          <t>Septiembre</t>
        </is>
      </c>
      <c r="O1132" t="inlineStr">
        <is>
          <t>2023-2</t>
        </is>
      </c>
      <c r="P1132" t="n">
        <v>0</v>
      </c>
      <c r="Q1132" t="n">
        <v>0</v>
      </c>
      <c r="R1132" t="n">
        <v>0</v>
      </c>
      <c r="S1132" t="inlineStr">
        <is>
          <t>Trasformación_Organizacional</t>
        </is>
      </c>
      <c r="T1132" t="inlineStr">
        <is>
          <t>254-2023-09-30</t>
        </is>
      </c>
      <c r="U1132" t="n">
        <v>1</v>
      </c>
    </row>
    <row r="1133">
      <c r="A1133" t="inlineStr">
        <is>
          <t>254</t>
        </is>
      </c>
      <c r="B1133" t="inlineStr">
        <is>
          <t>Áreas con reportes de plan de retos</t>
        </is>
      </c>
      <c r="C1133" t="inlineStr">
        <is>
          <t>Planeación Estratégica</t>
        </is>
      </c>
      <c r="D1133" t="inlineStr">
        <is>
          <t>Trimestral</t>
        </is>
      </c>
      <c r="E1133" t="inlineStr">
        <is>
          <t>Positivo</t>
        </is>
      </c>
      <c r="F1133" s="137" t="n">
        <v>45291</v>
      </c>
      <c r="G1133" t="n">
        <v>55</v>
      </c>
      <c r="H1133" t="n">
        <v>55</v>
      </c>
      <c r="I1133" t="n">
        <v>1</v>
      </c>
      <c r="J1133" t="n">
        <v>1</v>
      </c>
      <c r="K1133" t="inlineStr">
        <is>
          <t>%</t>
        </is>
      </c>
      <c r="L1133" t="inlineStr">
        <is>
          <t>%</t>
        </is>
      </c>
      <c r="M1133" t="n">
        <v>2023</v>
      </c>
      <c r="N1133" t="inlineStr">
        <is>
          <t>Diciembre</t>
        </is>
      </c>
      <c r="O1133" t="inlineStr">
        <is>
          <t>2023-2</t>
        </is>
      </c>
      <c r="P1133" t="n">
        <v>0</v>
      </c>
      <c r="Q1133" t="n">
        <v>0</v>
      </c>
      <c r="R1133" t="n">
        <v>0</v>
      </c>
      <c r="S1133" t="inlineStr">
        <is>
          <t>Trasformación_Organizacional</t>
        </is>
      </c>
      <c r="T1133" t="inlineStr">
        <is>
          <t>254-2023-12-31</t>
        </is>
      </c>
      <c r="U1133" t="n">
        <v>1</v>
      </c>
    </row>
    <row r="1134">
      <c r="A1134" t="inlineStr">
        <is>
          <t>254</t>
        </is>
      </c>
      <c r="B1134" t="inlineStr">
        <is>
          <t>Áreas con reportes de plan de retos</t>
        </is>
      </c>
      <c r="C1134" t="inlineStr">
        <is>
          <t>Planeación Estratégica</t>
        </is>
      </c>
      <c r="D1134" t="inlineStr">
        <is>
          <t>Trimestral</t>
        </is>
      </c>
      <c r="E1134" t="inlineStr">
        <is>
          <t>Positivo</t>
        </is>
      </c>
      <c r="F1134" s="137" t="n">
        <v>45382</v>
      </c>
      <c r="G1134" t="n">
        <v>73</v>
      </c>
      <c r="H1134" t="n">
        <v>73</v>
      </c>
      <c r="I1134" t="n">
        <v>1</v>
      </c>
      <c r="J1134" t="n">
        <v>1</v>
      </c>
      <c r="K1134" t="inlineStr">
        <is>
          <t>%</t>
        </is>
      </c>
      <c r="L1134" t="inlineStr">
        <is>
          <t>%</t>
        </is>
      </c>
      <c r="M1134" t="n">
        <v>2024</v>
      </c>
      <c r="N1134" t="inlineStr">
        <is>
          <t>Marzo</t>
        </is>
      </c>
      <c r="O1134" t="inlineStr">
        <is>
          <t>2024-1</t>
        </is>
      </c>
      <c r="P1134" t="n">
        <v>0</v>
      </c>
      <c r="Q1134" t="n">
        <v>0</v>
      </c>
      <c r="R1134" t="n">
        <v>0</v>
      </c>
      <c r="S1134" t="inlineStr">
        <is>
          <t>Trasformación_Organizacional</t>
        </is>
      </c>
      <c r="T1134" t="inlineStr">
        <is>
          <t>254-2024-03-31</t>
        </is>
      </c>
      <c r="U1134" t="n">
        <v>1</v>
      </c>
    </row>
    <row r="1135">
      <c r="A1135" t="inlineStr">
        <is>
          <t>254</t>
        </is>
      </c>
      <c r="B1135" t="inlineStr">
        <is>
          <t>Áreas con reportes de plan de retos</t>
        </is>
      </c>
      <c r="C1135" t="inlineStr">
        <is>
          <t>Planeación Estratégica</t>
        </is>
      </c>
      <c r="D1135" t="inlineStr">
        <is>
          <t>Trimestral</t>
        </is>
      </c>
      <c r="E1135" t="inlineStr">
        <is>
          <t>Positivo</t>
        </is>
      </c>
      <c r="F1135" s="137" t="n">
        <v>45473</v>
      </c>
      <c r="G1135" t="n">
        <v>73</v>
      </c>
      <c r="H1135" t="n">
        <v>73</v>
      </c>
      <c r="I1135" t="n">
        <v>1</v>
      </c>
      <c r="J1135" t="n">
        <v>1</v>
      </c>
      <c r="K1135" t="inlineStr">
        <is>
          <t>%</t>
        </is>
      </c>
      <c r="L1135" t="inlineStr">
        <is>
          <t>%</t>
        </is>
      </c>
      <c r="M1135" t="n">
        <v>2024</v>
      </c>
      <c r="N1135" t="inlineStr">
        <is>
          <t>Junio</t>
        </is>
      </c>
      <c r="O1135" t="inlineStr">
        <is>
          <t>2024-1</t>
        </is>
      </c>
      <c r="P1135" t="n">
        <v>0</v>
      </c>
      <c r="Q1135" t="n">
        <v>0</v>
      </c>
      <c r="R1135" t="n">
        <v>0</v>
      </c>
      <c r="S1135" t="inlineStr">
        <is>
          <t>Trasformación_Organizacional</t>
        </is>
      </c>
      <c r="T1135" t="inlineStr">
        <is>
          <t>254-2024-06-30</t>
        </is>
      </c>
      <c r="U1135" t="n">
        <v>1</v>
      </c>
    </row>
    <row r="1136">
      <c r="A1136" t="inlineStr">
        <is>
          <t>254</t>
        </is>
      </c>
      <c r="B1136" t="inlineStr">
        <is>
          <t>Áreas con reportes de plan de retos</t>
        </is>
      </c>
      <c r="C1136" t="inlineStr">
        <is>
          <t>Planeación Estratégica</t>
        </is>
      </c>
      <c r="D1136" t="inlineStr">
        <is>
          <t>Trimestral</t>
        </is>
      </c>
      <c r="E1136" t="inlineStr">
        <is>
          <t>Positivo</t>
        </is>
      </c>
      <c r="F1136" s="137" t="n">
        <v>45565</v>
      </c>
      <c r="G1136" t="n">
        <v>73</v>
      </c>
      <c r="H1136" t="n">
        <v>73</v>
      </c>
      <c r="I1136" t="n">
        <v>1</v>
      </c>
      <c r="J1136" t="n">
        <v>1</v>
      </c>
      <c r="K1136" t="inlineStr">
        <is>
          <t>%</t>
        </is>
      </c>
      <c r="L1136" t="inlineStr">
        <is>
          <t>%</t>
        </is>
      </c>
      <c r="M1136" t="n">
        <v>2024</v>
      </c>
      <c r="N1136" t="inlineStr">
        <is>
          <t>Septiembre</t>
        </is>
      </c>
      <c r="O1136" t="inlineStr">
        <is>
          <t>2024-2</t>
        </is>
      </c>
      <c r="P1136" t="n">
        <v>0</v>
      </c>
      <c r="Q1136" t="n">
        <v>0</v>
      </c>
      <c r="R1136" t="n">
        <v>0</v>
      </c>
      <c r="S1136" t="inlineStr">
        <is>
          <t>Trasformación_Organizacional</t>
        </is>
      </c>
      <c r="T1136" t="inlineStr">
        <is>
          <t>254-2024-09-30</t>
        </is>
      </c>
      <c r="U1136" t="n">
        <v>1</v>
      </c>
    </row>
    <row r="1137">
      <c r="A1137" t="inlineStr">
        <is>
          <t>254</t>
        </is>
      </c>
      <c r="B1137" t="inlineStr">
        <is>
          <t>Áreas con reportes de plan de retos</t>
        </is>
      </c>
      <c r="C1137" t="inlineStr">
        <is>
          <t>Planeación Estratégica</t>
        </is>
      </c>
      <c r="D1137" t="inlineStr">
        <is>
          <t>Trimestral</t>
        </is>
      </c>
      <c r="E1137" t="inlineStr">
        <is>
          <t>Positivo</t>
        </is>
      </c>
      <c r="F1137" s="137" t="n">
        <v>45657</v>
      </c>
      <c r="G1137" t="n">
        <v>73</v>
      </c>
      <c r="H1137" t="n">
        <v>73</v>
      </c>
      <c r="I1137" t="n">
        <v>1</v>
      </c>
      <c r="J1137" t="n">
        <v>1</v>
      </c>
      <c r="K1137" t="inlineStr">
        <is>
          <t>%</t>
        </is>
      </c>
      <c r="L1137" t="inlineStr">
        <is>
          <t>%</t>
        </is>
      </c>
      <c r="M1137" t="n">
        <v>2024</v>
      </c>
      <c r="N1137" t="inlineStr">
        <is>
          <t>Diciembre</t>
        </is>
      </c>
      <c r="O1137" t="inlineStr">
        <is>
          <t>2024-2</t>
        </is>
      </c>
      <c r="P1137" t="n">
        <v>0</v>
      </c>
      <c r="Q1137" t="n">
        <v>0</v>
      </c>
      <c r="R1137" t="n">
        <v>0</v>
      </c>
      <c r="S1137" t="inlineStr">
        <is>
          <t>Trasformación_Organizacional</t>
        </is>
      </c>
      <c r="T1137" t="inlineStr">
        <is>
          <t>254-2024-12-31</t>
        </is>
      </c>
      <c r="U1137" t="n">
        <v>1</v>
      </c>
    </row>
    <row r="1138">
      <c r="A1138" t="inlineStr">
        <is>
          <t>254</t>
        </is>
      </c>
      <c r="B1138" t="inlineStr">
        <is>
          <t>Áreas con reportes de plan de retos</t>
        </is>
      </c>
      <c r="C1138" t="inlineStr">
        <is>
          <t>Planeación Estratégica</t>
        </is>
      </c>
      <c r="D1138" t="inlineStr">
        <is>
          <t>Trimestral</t>
        </is>
      </c>
      <c r="E1138" t="inlineStr">
        <is>
          <t>Positivo</t>
        </is>
      </c>
      <c r="F1138" s="137" t="n">
        <v>45747</v>
      </c>
      <c r="G1138" t="n">
        <v>100</v>
      </c>
      <c r="H1138" t="inlineStr">
        <is>
          <t>100</t>
        </is>
      </c>
      <c r="I1138" t="n">
        <v>1</v>
      </c>
      <c r="J1138" t="n">
        <v>1</v>
      </c>
      <c r="K1138" t="inlineStr">
        <is>
          <t>100.0%</t>
        </is>
      </c>
      <c r="L1138" t="inlineStr">
        <is>
          <t>100.0%</t>
        </is>
      </c>
      <c r="M1138" t="n">
        <v>2025</v>
      </c>
      <c r="N1138" t="inlineStr">
        <is>
          <t>Marzo</t>
        </is>
      </c>
      <c r="O1138" t="inlineStr">
        <is>
          <t>2025-1</t>
        </is>
      </c>
      <c r="P1138" t="n">
        <v>2</v>
      </c>
      <c r="Q1138" t="n">
        <v>2</v>
      </c>
      <c r="R1138" t="n">
        <v>0</v>
      </c>
      <c r="S1138" t="inlineStr">
        <is>
          <t>Transformación_Organizacional</t>
        </is>
      </c>
      <c r="T1138" t="inlineStr">
        <is>
          <t>254-2025-03-31</t>
        </is>
      </c>
      <c r="U1138" t="n">
        <v>31</v>
      </c>
    </row>
    <row r="1139">
      <c r="A1139" t="inlineStr">
        <is>
          <t>254</t>
        </is>
      </c>
      <c r="B1139" t="inlineStr">
        <is>
          <t>Áreas con reportes de plan de retos</t>
        </is>
      </c>
      <c r="C1139" t="inlineStr">
        <is>
          <t>Planeación Estratégica</t>
        </is>
      </c>
      <c r="D1139" t="inlineStr">
        <is>
          <t>Trimestral</t>
        </is>
      </c>
      <c r="E1139" t="inlineStr">
        <is>
          <t>Positivo</t>
        </is>
      </c>
      <c r="F1139" s="137" t="n">
        <v>45838</v>
      </c>
      <c r="G1139" t="n">
        <v>100</v>
      </c>
      <c r="H1139" t="inlineStr">
        <is>
          <t>100</t>
        </is>
      </c>
      <c r="I1139" t="n">
        <v>1</v>
      </c>
      <c r="J1139" t="n">
        <v>1</v>
      </c>
      <c r="K1139" t="inlineStr">
        <is>
          <t>100.0%</t>
        </is>
      </c>
      <c r="L1139" t="inlineStr">
        <is>
          <t>100.0%</t>
        </is>
      </c>
      <c r="M1139" t="n">
        <v>2025</v>
      </c>
      <c r="N1139" t="inlineStr">
        <is>
          <t>Junio</t>
        </is>
      </c>
      <c r="O1139" t="inlineStr">
        <is>
          <t>2025-1</t>
        </is>
      </c>
      <c r="P1139" t="n">
        <v>2</v>
      </c>
      <c r="Q1139" t="n">
        <v>2</v>
      </c>
      <c r="R1139" t="n">
        <v>0</v>
      </c>
      <c r="S1139" t="inlineStr">
        <is>
          <t>Transformación_Organizacional</t>
        </is>
      </c>
      <c r="T1139" t="inlineStr">
        <is>
          <t>254-2025-06-30</t>
        </is>
      </c>
      <c r="U1139" t="n">
        <v>30</v>
      </c>
    </row>
    <row r="1140">
      <c r="A1140" t="inlineStr">
        <is>
          <t>255</t>
        </is>
      </c>
      <c r="B1140" t="inlineStr">
        <is>
          <t>Informe anual de variación de índice H</t>
        </is>
      </c>
      <c r="C1140" t="inlineStr">
        <is>
          <t>Editorial y Publicaciones</t>
        </is>
      </c>
      <c r="D1140" t="inlineStr">
        <is>
          <t>Anual</t>
        </is>
      </c>
      <c r="E1140" t="inlineStr">
        <is>
          <t>Positivo</t>
        </is>
      </c>
      <c r="F1140" s="137" t="n">
        <v>45291</v>
      </c>
      <c r="G1140" t="n">
        <v>16</v>
      </c>
      <c r="H1140" t="n">
        <v>18</v>
      </c>
      <c r="I1140" t="n">
        <v>1.125</v>
      </c>
      <c r="J1140" t="n">
        <v>1.125</v>
      </c>
      <c r="K1140" t="inlineStr">
        <is>
          <t>%</t>
        </is>
      </c>
      <c r="L1140" t="inlineStr">
        <is>
          <t>%</t>
        </is>
      </c>
      <c r="M1140" t="n">
        <v>2023</v>
      </c>
      <c r="N1140" t="inlineStr">
        <is>
          <t>Diciembre</t>
        </is>
      </c>
      <c r="O1140" t="inlineStr">
        <is>
          <t>2023-2</t>
        </is>
      </c>
      <c r="P1140" t="n">
        <v>0</v>
      </c>
      <c r="Q1140" t="n">
        <v>0</v>
      </c>
      <c r="R1140" t="n">
        <v>0</v>
      </c>
      <c r="S1140" t="inlineStr">
        <is>
          <t>Trasformación_Organizacional</t>
        </is>
      </c>
      <c r="T1140" t="inlineStr">
        <is>
          <t>255-2023-12-31</t>
        </is>
      </c>
      <c r="U1140" t="n">
        <v>1</v>
      </c>
    </row>
    <row r="1141">
      <c r="A1141" t="inlineStr">
        <is>
          <t>255</t>
        </is>
      </c>
      <c r="B1141" t="inlineStr">
        <is>
          <t>Informe anual de variación de índice H</t>
        </is>
      </c>
      <c r="C1141" t="inlineStr">
        <is>
          <t>Editorial y Publicaciones</t>
        </is>
      </c>
      <c r="D1141" t="inlineStr">
        <is>
          <t>Anual</t>
        </is>
      </c>
      <c r="E1141" t="inlineStr">
        <is>
          <t>Positivo</t>
        </is>
      </c>
      <c r="F1141" s="137" t="n">
        <v>45657</v>
      </c>
      <c r="G1141" t="n">
        <v>100</v>
      </c>
      <c r="H1141" t="n">
        <v>-5</v>
      </c>
      <c r="I1141" t="n">
        <v>-0.05</v>
      </c>
      <c r="J1141" t="n">
        <v>-0.05</v>
      </c>
      <c r="M1141" t="n">
        <v>2024</v>
      </c>
      <c r="N1141" t="inlineStr">
        <is>
          <t>Diciembre</t>
        </is>
      </c>
      <c r="O1141" t="inlineStr">
        <is>
          <t>2024-2</t>
        </is>
      </c>
      <c r="P1141" t="n">
        <v>0</v>
      </c>
      <c r="Q1141" t="n">
        <v>0</v>
      </c>
      <c r="R1141" t="n">
        <v>0</v>
      </c>
      <c r="S1141" t="inlineStr">
        <is>
          <t>Trasformación_Organizacional</t>
        </is>
      </c>
      <c r="T1141" t="inlineStr">
        <is>
          <t>255-2024-12-31</t>
        </is>
      </c>
      <c r="U1141" t="n">
        <v>1</v>
      </c>
    </row>
    <row r="1142">
      <c r="A1142" t="inlineStr">
        <is>
          <t>255</t>
        </is>
      </c>
      <c r="B1142" t="inlineStr">
        <is>
          <t>Informe anual de índice H</t>
        </is>
      </c>
      <c r="C1142" t="inlineStr">
        <is>
          <t>Editorial y Publicaciones</t>
        </is>
      </c>
      <c r="D1142" t="inlineStr">
        <is>
          <t>Anual</t>
        </is>
      </c>
      <c r="E1142" t="inlineStr">
        <is>
          <t>Positivo</t>
        </is>
      </c>
      <c r="F1142" s="137" t="n">
        <v>46022</v>
      </c>
      <c r="G1142" t="n">
        <v>100</v>
      </c>
      <c r="I1142" t="n">
        <v>0</v>
      </c>
      <c r="J1142" t="n">
        <v>0</v>
      </c>
      <c r="K1142" t="inlineStr">
        <is>
          <t>100.0%</t>
        </is>
      </c>
      <c r="M1142" t="n">
        <v>2025</v>
      </c>
      <c r="N1142" t="inlineStr">
        <is>
          <t>Diciembre</t>
        </is>
      </c>
      <c r="O1142" t="inlineStr">
        <is>
          <t>2025-2</t>
        </is>
      </c>
      <c r="P1142" t="n">
        <v>2</v>
      </c>
      <c r="Q1142" t="n">
        <v>2</v>
      </c>
      <c r="R1142" t="n">
        <v>0</v>
      </c>
      <c r="S1142" t="inlineStr">
        <is>
          <t>Transformación_Organizacional</t>
        </is>
      </c>
      <c r="T1142" t="inlineStr">
        <is>
          <t>255-2025-12-31</t>
        </is>
      </c>
      <c r="U1142" t="n">
        <v>31</v>
      </c>
    </row>
    <row r="1143">
      <c r="A1143" t="inlineStr">
        <is>
          <t>256</t>
        </is>
      </c>
      <c r="B1143" t="inlineStr">
        <is>
          <t>Publicaciones editadas por la editorial</t>
        </is>
      </c>
      <c r="C1143" t="inlineStr">
        <is>
          <t>Editorial y Publicaciones</t>
        </is>
      </c>
      <c r="D1143" t="inlineStr">
        <is>
          <t>Semestral</t>
        </is>
      </c>
      <c r="E1143" t="inlineStr">
        <is>
          <t>Positivo</t>
        </is>
      </c>
      <c r="F1143" s="137" t="n">
        <v>45107</v>
      </c>
      <c r="G1143" t="n">
        <v>17</v>
      </c>
      <c r="H1143" t="n">
        <v>21</v>
      </c>
      <c r="I1143" t="n">
        <v>1.235294117647059</v>
      </c>
      <c r="J1143" t="n">
        <v>1.235294117647059</v>
      </c>
      <c r="K1143" t="inlineStr">
        <is>
          <t>ENT</t>
        </is>
      </c>
      <c r="L1143" t="inlineStr">
        <is>
          <t>ENT</t>
        </is>
      </c>
      <c r="M1143" t="n">
        <v>2023</v>
      </c>
      <c r="N1143" t="inlineStr">
        <is>
          <t>Junio</t>
        </is>
      </c>
      <c r="O1143" t="inlineStr">
        <is>
          <t>2023-1</t>
        </is>
      </c>
      <c r="P1143" t="n">
        <v>0</v>
      </c>
      <c r="Q1143" t="n">
        <v>0</v>
      </c>
      <c r="R1143" t="n">
        <v>0</v>
      </c>
      <c r="S1143" t="inlineStr">
        <is>
          <t>Trasformación_Organizacional</t>
        </is>
      </c>
      <c r="T1143" t="inlineStr">
        <is>
          <t>256-2023-06-30</t>
        </is>
      </c>
      <c r="U1143" t="n">
        <v>1</v>
      </c>
    </row>
    <row r="1144">
      <c r="A1144" t="inlineStr">
        <is>
          <t>256</t>
        </is>
      </c>
      <c r="B1144" t="inlineStr">
        <is>
          <t>Publicaciones editadas por la editorial</t>
        </is>
      </c>
      <c r="C1144" t="inlineStr">
        <is>
          <t>Editorial y Publicaciones</t>
        </is>
      </c>
      <c r="D1144" t="inlineStr">
        <is>
          <t>Semestral</t>
        </is>
      </c>
      <c r="E1144" t="inlineStr">
        <is>
          <t>Positivo</t>
        </is>
      </c>
      <c r="F1144" s="137" t="n">
        <v>45291</v>
      </c>
      <c r="G1144" t="n">
        <v>17</v>
      </c>
      <c r="H1144" t="n">
        <v>21</v>
      </c>
      <c r="I1144" t="n">
        <v>1.235294117647059</v>
      </c>
      <c r="J1144" t="n">
        <v>1.235294117647059</v>
      </c>
      <c r="K1144" t="inlineStr">
        <is>
          <t>ENT</t>
        </is>
      </c>
      <c r="L1144" t="inlineStr">
        <is>
          <t>ENT</t>
        </is>
      </c>
      <c r="M1144" t="n">
        <v>2023</v>
      </c>
      <c r="N1144" t="inlineStr">
        <is>
          <t>Diciembre</t>
        </is>
      </c>
      <c r="O1144" t="inlineStr">
        <is>
          <t>2023-2</t>
        </is>
      </c>
      <c r="P1144" t="n">
        <v>0</v>
      </c>
      <c r="Q1144" t="n">
        <v>0</v>
      </c>
      <c r="R1144" t="n">
        <v>0</v>
      </c>
      <c r="S1144" t="inlineStr">
        <is>
          <t>Trasformación_Organizacional</t>
        </is>
      </c>
      <c r="T1144" t="inlineStr">
        <is>
          <t>256-2023-12-31</t>
        </is>
      </c>
      <c r="U1144" t="n">
        <v>1</v>
      </c>
    </row>
    <row r="1145">
      <c r="A1145" t="inlineStr">
        <is>
          <t>256</t>
        </is>
      </c>
      <c r="B1145" t="inlineStr">
        <is>
          <t>Publicaciones editadas por la editorial</t>
        </is>
      </c>
      <c r="C1145" t="inlineStr">
        <is>
          <t>Editorial y Publicaciones</t>
        </is>
      </c>
      <c r="D1145" t="inlineStr">
        <is>
          <t>Semestral</t>
        </is>
      </c>
      <c r="E1145" t="inlineStr">
        <is>
          <t>Positivo</t>
        </is>
      </c>
      <c r="F1145" s="137" t="n">
        <v>45473</v>
      </c>
      <c r="G1145" t="n">
        <v>17</v>
      </c>
      <c r="H1145" t="n">
        <v>20</v>
      </c>
      <c r="I1145" t="n">
        <v>1.176470588235294</v>
      </c>
      <c r="J1145" t="n">
        <v>1.1765</v>
      </c>
      <c r="K1145" t="inlineStr">
        <is>
          <t>ENT</t>
        </is>
      </c>
      <c r="L1145" t="inlineStr">
        <is>
          <t>ENT</t>
        </is>
      </c>
      <c r="M1145" t="n">
        <v>2024</v>
      </c>
      <c r="N1145" t="inlineStr">
        <is>
          <t>Junio</t>
        </is>
      </c>
      <c r="O1145" t="inlineStr">
        <is>
          <t>2024-1</t>
        </is>
      </c>
      <c r="P1145" t="n">
        <v>0</v>
      </c>
      <c r="Q1145" t="n">
        <v>0</v>
      </c>
      <c r="R1145" t="n">
        <v>0</v>
      </c>
      <c r="S1145" t="inlineStr">
        <is>
          <t>Trasformación_Organizacional</t>
        </is>
      </c>
      <c r="T1145" t="inlineStr">
        <is>
          <t>256-2024-06-30</t>
        </is>
      </c>
      <c r="U1145" t="n">
        <v>1</v>
      </c>
    </row>
    <row r="1146">
      <c r="A1146" t="inlineStr">
        <is>
          <t>256</t>
        </is>
      </c>
      <c r="B1146" t="inlineStr">
        <is>
          <t>Publicaciones editadas por la editorial</t>
        </is>
      </c>
      <c r="C1146" t="inlineStr">
        <is>
          <t>Editorial y Publicaciones</t>
        </is>
      </c>
      <c r="D1146" t="inlineStr">
        <is>
          <t>Semestral</t>
        </is>
      </c>
      <c r="E1146" t="inlineStr">
        <is>
          <t>Positivo</t>
        </is>
      </c>
      <c r="F1146" s="137" t="n">
        <v>45657</v>
      </c>
      <c r="G1146" t="n">
        <v>17</v>
      </c>
      <c r="H1146" t="n">
        <v>26</v>
      </c>
      <c r="I1146" t="n">
        <v>1.529411764705882</v>
      </c>
      <c r="J1146" t="n">
        <v>1.529411764705882</v>
      </c>
      <c r="K1146" t="inlineStr">
        <is>
          <t>ENT</t>
        </is>
      </c>
      <c r="L1146" t="inlineStr">
        <is>
          <t>ENT</t>
        </is>
      </c>
      <c r="M1146" t="n">
        <v>2024</v>
      </c>
      <c r="N1146" t="inlineStr">
        <is>
          <t>Diciembre</t>
        </is>
      </c>
      <c r="O1146" t="inlineStr">
        <is>
          <t>2024-2</t>
        </is>
      </c>
      <c r="P1146" t="n">
        <v>0</v>
      </c>
      <c r="Q1146" t="n">
        <v>0</v>
      </c>
      <c r="R1146" t="n">
        <v>0</v>
      </c>
      <c r="S1146" t="inlineStr">
        <is>
          <t>Trasformación_Organizacional</t>
        </is>
      </c>
      <c r="T1146" t="inlineStr">
        <is>
          <t>256-2024-12-31</t>
        </is>
      </c>
      <c r="U1146" t="n">
        <v>1</v>
      </c>
    </row>
    <row r="1147">
      <c r="A1147" t="inlineStr">
        <is>
          <t>256</t>
        </is>
      </c>
      <c r="B1147" t="inlineStr">
        <is>
          <t>Publicaciones editadas por la editorial</t>
        </is>
      </c>
      <c r="C1147" t="inlineStr">
        <is>
          <t>Editorial y Publicaciones</t>
        </is>
      </c>
      <c r="D1147" t="inlineStr">
        <is>
          <t>Semestral</t>
        </is>
      </c>
      <c r="E1147" t="inlineStr">
        <is>
          <t>Positivo</t>
        </is>
      </c>
      <c r="F1147" s="137" t="n">
        <v>45838</v>
      </c>
      <c r="G1147" t="n">
        <v>100</v>
      </c>
      <c r="H1147" t="inlineStr">
        <is>
          <t>100</t>
        </is>
      </c>
      <c r="I1147" t="n">
        <v>1</v>
      </c>
      <c r="J1147" t="n">
        <v>1</v>
      </c>
      <c r="K1147" t="inlineStr">
        <is>
          <t>100.0%</t>
        </is>
      </c>
      <c r="L1147" t="inlineStr">
        <is>
          <t>100.0%</t>
        </is>
      </c>
      <c r="M1147" t="n">
        <v>2025</v>
      </c>
      <c r="N1147" t="inlineStr">
        <is>
          <t>Junio</t>
        </is>
      </c>
      <c r="O1147" t="inlineStr">
        <is>
          <t>2025-1</t>
        </is>
      </c>
      <c r="P1147" t="n">
        <v>2</v>
      </c>
      <c r="Q1147" t="n">
        <v>2</v>
      </c>
      <c r="R1147" t="n">
        <v>0</v>
      </c>
      <c r="S1147" t="inlineStr">
        <is>
          <t>Transformación_Organizacional</t>
        </is>
      </c>
      <c r="T1147" t="inlineStr">
        <is>
          <t>256-2025-06-30</t>
        </is>
      </c>
      <c r="U1147" t="n">
        <v>30</v>
      </c>
    </row>
    <row r="1148">
      <c r="A1148" t="inlineStr">
        <is>
          <t>257</t>
        </is>
      </c>
      <c r="B1148" t="inlineStr">
        <is>
          <t>N de publicaciones aprobadas en convocatorias</t>
        </is>
      </c>
      <c r="C1148" t="inlineStr">
        <is>
          <t>Editorial y Publicaciones</t>
        </is>
      </c>
      <c r="D1148" t="inlineStr">
        <is>
          <t>Semestral</t>
        </is>
      </c>
      <c r="E1148" t="inlineStr">
        <is>
          <t>Positivo</t>
        </is>
      </c>
      <c r="F1148" s="137" t="n">
        <v>45107</v>
      </c>
      <c r="G1148" t="n">
        <v>18</v>
      </c>
      <c r="H1148" t="n">
        <v>15</v>
      </c>
      <c r="I1148" t="n">
        <v>0.8333333333333334</v>
      </c>
      <c r="J1148" t="n">
        <v>0.8333333333333334</v>
      </c>
      <c r="K1148" t="inlineStr">
        <is>
          <t>ENT</t>
        </is>
      </c>
      <c r="L1148" t="inlineStr">
        <is>
          <t>ENT</t>
        </is>
      </c>
      <c r="M1148" t="n">
        <v>2023</v>
      </c>
      <c r="N1148" t="inlineStr">
        <is>
          <t>Junio</t>
        </is>
      </c>
      <c r="O1148" t="inlineStr">
        <is>
          <t>2023-1</t>
        </is>
      </c>
      <c r="P1148" t="n">
        <v>0</v>
      </c>
      <c r="Q1148" t="n">
        <v>0</v>
      </c>
      <c r="R1148" t="n">
        <v>0</v>
      </c>
      <c r="S1148" t="inlineStr">
        <is>
          <t>Trasformación_Organizacional</t>
        </is>
      </c>
      <c r="T1148" t="inlineStr">
        <is>
          <t>257-2023-06-30</t>
        </is>
      </c>
      <c r="U1148" t="n">
        <v>1</v>
      </c>
    </row>
    <row r="1149">
      <c r="A1149" t="inlineStr">
        <is>
          <t>257</t>
        </is>
      </c>
      <c r="B1149" t="inlineStr">
        <is>
          <t>N de publicaciones aprobadas en convocatorias</t>
        </is>
      </c>
      <c r="C1149" t="inlineStr">
        <is>
          <t>Editorial y Publicaciones</t>
        </is>
      </c>
      <c r="D1149" t="inlineStr">
        <is>
          <t>Semestral</t>
        </is>
      </c>
      <c r="E1149" t="inlineStr">
        <is>
          <t>Positivo</t>
        </is>
      </c>
      <c r="F1149" s="137" t="n">
        <v>45291</v>
      </c>
      <c r="G1149" t="n">
        <v>24</v>
      </c>
      <c r="H1149" t="n">
        <v>24</v>
      </c>
      <c r="I1149" t="n">
        <v>1</v>
      </c>
      <c r="J1149" t="n">
        <v>1</v>
      </c>
      <c r="K1149" t="inlineStr">
        <is>
          <t>ENT</t>
        </is>
      </c>
      <c r="L1149" t="inlineStr">
        <is>
          <t>ENT</t>
        </is>
      </c>
      <c r="M1149" t="n">
        <v>2023</v>
      </c>
      <c r="N1149" t="inlineStr">
        <is>
          <t>Diciembre</t>
        </is>
      </c>
      <c r="O1149" t="inlineStr">
        <is>
          <t>2023-2</t>
        </is>
      </c>
      <c r="P1149" t="n">
        <v>0</v>
      </c>
      <c r="Q1149" t="n">
        <v>0</v>
      </c>
      <c r="R1149" t="n">
        <v>0</v>
      </c>
      <c r="S1149" t="inlineStr">
        <is>
          <t>Trasformación_Organizacional</t>
        </is>
      </c>
      <c r="T1149" t="inlineStr">
        <is>
          <t>257-2023-12-31</t>
        </is>
      </c>
      <c r="U1149" t="n">
        <v>1</v>
      </c>
    </row>
    <row r="1150">
      <c r="A1150" t="inlineStr">
        <is>
          <t>259</t>
        </is>
      </c>
      <c r="B1150" t="inlineStr">
        <is>
          <t>Subprocesos con indicadores reportados oportunamente</t>
        </is>
      </c>
      <c r="C1150" t="inlineStr">
        <is>
          <t>Desempeño Institucional</t>
        </is>
      </c>
      <c r="D1150" t="inlineStr">
        <is>
          <t>Trimestral</t>
        </is>
      </c>
      <c r="E1150" t="inlineStr">
        <is>
          <t>Positivo</t>
        </is>
      </c>
      <c r="F1150" s="137" t="n">
        <v>45107</v>
      </c>
      <c r="G1150" t="n">
        <v>100</v>
      </c>
      <c r="H1150" t="n">
        <v>60.526315789474</v>
      </c>
      <c r="I1150" t="n">
        <v>0.6052631578947399</v>
      </c>
      <c r="J1150" t="n">
        <v>0.6052631578947399</v>
      </c>
      <c r="K1150" t="inlineStr">
        <is>
          <t>%</t>
        </is>
      </c>
      <c r="L1150" t="inlineStr">
        <is>
          <t>%</t>
        </is>
      </c>
      <c r="M1150" t="n">
        <v>2023</v>
      </c>
      <c r="N1150" t="inlineStr">
        <is>
          <t>Junio</t>
        </is>
      </c>
      <c r="O1150" t="inlineStr">
        <is>
          <t>2023-1</t>
        </is>
      </c>
      <c r="P1150" t="n">
        <v>0</v>
      </c>
      <c r="Q1150" t="n">
        <v>0</v>
      </c>
      <c r="R1150" t="n">
        <v>0</v>
      </c>
      <c r="S1150" t="inlineStr">
        <is>
          <t>Trasformación_Organizacional</t>
        </is>
      </c>
      <c r="T1150" t="inlineStr">
        <is>
          <t>259-2023-06-30</t>
        </is>
      </c>
      <c r="U1150" t="n">
        <v>1</v>
      </c>
    </row>
    <row r="1151">
      <c r="A1151" t="inlineStr">
        <is>
          <t>259</t>
        </is>
      </c>
      <c r="B1151" t="inlineStr">
        <is>
          <t>Subprocesos con indicadores reportados oportunamente</t>
        </is>
      </c>
      <c r="C1151" t="inlineStr">
        <is>
          <t>Desempeño Institucional</t>
        </is>
      </c>
      <c r="D1151" t="inlineStr">
        <is>
          <t>Trimestral</t>
        </is>
      </c>
      <c r="E1151" t="inlineStr">
        <is>
          <t>Positivo</t>
        </is>
      </c>
      <c r="F1151" s="137" t="n">
        <v>45199</v>
      </c>
      <c r="G1151" t="n">
        <v>100</v>
      </c>
      <c r="H1151" t="n">
        <v>68.75</v>
      </c>
      <c r="I1151" t="n">
        <v>0.6875</v>
      </c>
      <c r="J1151" t="n">
        <v>0.6875</v>
      </c>
      <c r="K1151" t="inlineStr">
        <is>
          <t>%</t>
        </is>
      </c>
      <c r="L1151" t="inlineStr">
        <is>
          <t>%</t>
        </is>
      </c>
      <c r="M1151" t="n">
        <v>2023</v>
      </c>
      <c r="N1151" t="inlineStr">
        <is>
          <t>Septiembre</t>
        </is>
      </c>
      <c r="O1151" t="inlineStr">
        <is>
          <t>2023-2</t>
        </is>
      </c>
      <c r="P1151" t="n">
        <v>0</v>
      </c>
      <c r="Q1151" t="n">
        <v>0</v>
      </c>
      <c r="R1151" t="n">
        <v>0</v>
      </c>
      <c r="S1151" t="inlineStr">
        <is>
          <t>Trasformación_Organizacional</t>
        </is>
      </c>
      <c r="T1151" t="inlineStr">
        <is>
          <t>259-2023-09-30</t>
        </is>
      </c>
      <c r="U1151" t="n">
        <v>1</v>
      </c>
    </row>
    <row r="1152">
      <c r="A1152" t="inlineStr">
        <is>
          <t>259</t>
        </is>
      </c>
      <c r="B1152" t="inlineStr">
        <is>
          <t>Subprocesos con indicadores reportados oportunamente</t>
        </is>
      </c>
      <c r="C1152" t="inlineStr">
        <is>
          <t>Desempeño Institucional</t>
        </is>
      </c>
      <c r="D1152" t="inlineStr">
        <is>
          <t>Trimestral</t>
        </is>
      </c>
      <c r="E1152" t="inlineStr">
        <is>
          <t>Positivo</t>
        </is>
      </c>
      <c r="F1152" s="137" t="n">
        <v>45291</v>
      </c>
      <c r="G1152" t="n">
        <v>100</v>
      </c>
      <c r="I1152" t="n">
        <v>0</v>
      </c>
      <c r="J1152" t="n">
        <v>0</v>
      </c>
      <c r="K1152" t="inlineStr">
        <is>
          <t>%</t>
        </is>
      </c>
      <c r="L1152" t="inlineStr">
        <is>
          <t>%</t>
        </is>
      </c>
      <c r="M1152" t="n">
        <v>2023</v>
      </c>
      <c r="N1152" t="inlineStr">
        <is>
          <t>Diciembre</t>
        </is>
      </c>
      <c r="O1152" t="inlineStr">
        <is>
          <t>2023-2</t>
        </is>
      </c>
      <c r="P1152" t="n">
        <v>0</v>
      </c>
      <c r="Q1152" t="n">
        <v>0</v>
      </c>
      <c r="R1152" t="n">
        <v>0</v>
      </c>
      <c r="S1152" t="inlineStr">
        <is>
          <t>Trasformación_Organizacional</t>
        </is>
      </c>
      <c r="T1152" t="inlineStr">
        <is>
          <t>259-2023-12-31</t>
        </is>
      </c>
      <c r="U1152" t="n">
        <v>1</v>
      </c>
    </row>
    <row r="1153">
      <c r="A1153" t="inlineStr">
        <is>
          <t>259</t>
        </is>
      </c>
      <c r="B1153" t="inlineStr">
        <is>
          <t>Subprocesos con indicadores reportados oportunamente</t>
        </is>
      </c>
      <c r="C1153" t="inlineStr">
        <is>
          <t>Desempeño Institucional</t>
        </is>
      </c>
      <c r="D1153" t="inlineStr">
        <is>
          <t>Trimestral</t>
        </is>
      </c>
      <c r="E1153" t="inlineStr">
        <is>
          <t>Positivo</t>
        </is>
      </c>
      <c r="F1153" s="137" t="n">
        <v>45382</v>
      </c>
      <c r="G1153" t="n">
        <v>90</v>
      </c>
      <c r="I1153" t="n">
        <v>0</v>
      </c>
      <c r="J1153" t="n">
        <v>0</v>
      </c>
      <c r="K1153" t="inlineStr">
        <is>
          <t>%</t>
        </is>
      </c>
      <c r="L1153" t="inlineStr">
        <is>
          <t>%</t>
        </is>
      </c>
      <c r="M1153" t="n">
        <v>2024</v>
      </c>
      <c r="N1153" t="inlineStr">
        <is>
          <t>Marzo</t>
        </is>
      </c>
      <c r="O1153" t="inlineStr">
        <is>
          <t>2024-1</t>
        </is>
      </c>
      <c r="P1153" t="n">
        <v>0</v>
      </c>
      <c r="Q1153" t="n">
        <v>0</v>
      </c>
      <c r="R1153" t="n">
        <v>0</v>
      </c>
      <c r="S1153" t="inlineStr">
        <is>
          <t>Trasformación_Organizacional</t>
        </is>
      </c>
      <c r="T1153" t="inlineStr">
        <is>
          <t>259-2024-03-31</t>
        </is>
      </c>
      <c r="U1153" t="n">
        <v>1</v>
      </c>
    </row>
    <row r="1154">
      <c r="A1154" t="inlineStr">
        <is>
          <t>259</t>
        </is>
      </c>
      <c r="B1154" t="inlineStr">
        <is>
          <t>Subprocesos con indicadores reportados oportunamente</t>
        </is>
      </c>
      <c r="C1154" t="inlineStr">
        <is>
          <t>Desempeño Institucional</t>
        </is>
      </c>
      <c r="D1154" t="inlineStr">
        <is>
          <t>Trimestral</t>
        </is>
      </c>
      <c r="E1154" t="inlineStr">
        <is>
          <t>Positivo</t>
        </is>
      </c>
      <c r="F1154" s="137" t="n">
        <v>45473</v>
      </c>
      <c r="G1154" t="n">
        <v>90</v>
      </c>
      <c r="H1154" t="n">
        <v>34.69</v>
      </c>
      <c r="I1154" t="n">
        <v>0.3854444444444444</v>
      </c>
      <c r="J1154" t="n">
        <v>0.3854444444444444</v>
      </c>
      <c r="K1154" t="inlineStr">
        <is>
          <t>%</t>
        </is>
      </c>
      <c r="L1154" t="inlineStr">
        <is>
          <t>%</t>
        </is>
      </c>
      <c r="M1154" t="n">
        <v>2024</v>
      </c>
      <c r="N1154" t="inlineStr">
        <is>
          <t>Junio</t>
        </is>
      </c>
      <c r="O1154" t="inlineStr">
        <is>
          <t>2024-1</t>
        </is>
      </c>
      <c r="P1154" t="n">
        <v>0</v>
      </c>
      <c r="Q1154" t="n">
        <v>0</v>
      </c>
      <c r="R1154" t="n">
        <v>0</v>
      </c>
      <c r="S1154" t="inlineStr">
        <is>
          <t>Trasformación_Organizacional</t>
        </is>
      </c>
      <c r="T1154" t="inlineStr">
        <is>
          <t>259-2024-06-30</t>
        </is>
      </c>
      <c r="U1154" t="n">
        <v>1</v>
      </c>
    </row>
    <row r="1155">
      <c r="A1155" t="inlineStr">
        <is>
          <t>259</t>
        </is>
      </c>
      <c r="B1155" t="inlineStr">
        <is>
          <t>Subprocesos con indicadores reportados oportunamente</t>
        </is>
      </c>
      <c r="C1155" t="inlineStr">
        <is>
          <t>Desempeño Institucional</t>
        </is>
      </c>
      <c r="D1155" t="inlineStr">
        <is>
          <t>Trimestral</t>
        </is>
      </c>
      <c r="E1155" t="inlineStr">
        <is>
          <t>Positivo</t>
        </is>
      </c>
      <c r="F1155" s="137" t="n">
        <v>45565</v>
      </c>
      <c r="G1155" t="n">
        <v>90</v>
      </c>
      <c r="H1155" t="n">
        <v>83.33</v>
      </c>
      <c r="I1155" t="n">
        <v>0.9258888888888889</v>
      </c>
      <c r="J1155" t="n">
        <v>0.9258888888888889</v>
      </c>
      <c r="K1155" t="inlineStr">
        <is>
          <t>%</t>
        </is>
      </c>
      <c r="L1155" t="inlineStr">
        <is>
          <t>%</t>
        </is>
      </c>
      <c r="M1155" t="n">
        <v>2024</v>
      </c>
      <c r="N1155" t="inlineStr">
        <is>
          <t>Septiembre</t>
        </is>
      </c>
      <c r="O1155" t="inlineStr">
        <is>
          <t>2024-2</t>
        </is>
      </c>
      <c r="P1155" t="n">
        <v>0</v>
      </c>
      <c r="Q1155" t="n">
        <v>0</v>
      </c>
      <c r="R1155" t="n">
        <v>0</v>
      </c>
      <c r="S1155" t="inlineStr">
        <is>
          <t>Trasformación_Organizacional</t>
        </is>
      </c>
      <c r="T1155" t="inlineStr">
        <is>
          <t>259-2024-09-30</t>
        </is>
      </c>
      <c r="U1155" t="n">
        <v>1</v>
      </c>
    </row>
    <row r="1156">
      <c r="A1156" t="inlineStr">
        <is>
          <t>259</t>
        </is>
      </c>
      <c r="B1156" t="inlineStr">
        <is>
          <t>Subprocesos con indicadores reportados oportunamente</t>
        </is>
      </c>
      <c r="C1156" t="inlineStr">
        <is>
          <t>Desempeño Institucional</t>
        </is>
      </c>
      <c r="D1156" t="inlineStr">
        <is>
          <t>Trimestral</t>
        </is>
      </c>
      <c r="E1156" t="inlineStr">
        <is>
          <t>Positivo</t>
        </is>
      </c>
      <c r="F1156" s="137" t="n">
        <v>45657</v>
      </c>
      <c r="G1156" t="n">
        <v>90</v>
      </c>
      <c r="H1156" t="n">
        <v>78.43000000000001</v>
      </c>
      <c r="I1156" t="n">
        <v>0.8714444444444445</v>
      </c>
      <c r="J1156" t="n">
        <v>0.8714444444444445</v>
      </c>
      <c r="K1156" t="inlineStr">
        <is>
          <t>%</t>
        </is>
      </c>
      <c r="L1156" t="inlineStr">
        <is>
          <t>%</t>
        </is>
      </c>
      <c r="M1156" t="n">
        <v>2024</v>
      </c>
      <c r="N1156" t="inlineStr">
        <is>
          <t>Diciembre</t>
        </is>
      </c>
      <c r="O1156" t="inlineStr">
        <is>
          <t>2024-2</t>
        </is>
      </c>
      <c r="P1156" t="n">
        <v>0</v>
      </c>
      <c r="Q1156" t="n">
        <v>0</v>
      </c>
      <c r="R1156" t="n">
        <v>0</v>
      </c>
      <c r="S1156" t="inlineStr">
        <is>
          <t>Trasformación_Organizacional</t>
        </is>
      </c>
      <c r="T1156" t="inlineStr">
        <is>
          <t>259-2024-12-31</t>
        </is>
      </c>
      <c r="U1156" t="n">
        <v>1</v>
      </c>
    </row>
    <row r="1157">
      <c r="A1157" t="inlineStr">
        <is>
          <t>260</t>
        </is>
      </c>
      <c r="B1157" t="inlineStr">
        <is>
          <t>CES- Costumer Effort Score del proceso de Rematrícula</t>
        </is>
      </c>
      <c r="C1157" t="inlineStr">
        <is>
          <t>Rematrícula</t>
        </is>
      </c>
      <c r="D1157" t="inlineStr">
        <is>
          <t>Semestral</t>
        </is>
      </c>
      <c r="E1157" t="inlineStr">
        <is>
          <t>Negativo</t>
        </is>
      </c>
      <c r="F1157" s="137" t="n">
        <v>45107</v>
      </c>
      <c r="G1157" t="n">
        <v>3</v>
      </c>
      <c r="H1157" t="n">
        <v>2.8</v>
      </c>
      <c r="I1157" t="n">
        <v>1.071428571428571</v>
      </c>
      <c r="J1157" t="n">
        <v>1.071428571428571</v>
      </c>
      <c r="K1157" t="inlineStr">
        <is>
          <t>DEC</t>
        </is>
      </c>
      <c r="L1157" t="inlineStr">
        <is>
          <t>DEC</t>
        </is>
      </c>
      <c r="M1157" t="n">
        <v>2023</v>
      </c>
      <c r="N1157" t="inlineStr">
        <is>
          <t>Junio</t>
        </is>
      </c>
      <c r="O1157" t="inlineStr">
        <is>
          <t>2023-1</t>
        </is>
      </c>
      <c r="P1157" t="n">
        <v>0</v>
      </c>
      <c r="Q1157" t="n">
        <v>1</v>
      </c>
      <c r="R1157" t="n">
        <v>0</v>
      </c>
      <c r="S1157" t="inlineStr">
        <is>
          <t>Experiencia</t>
        </is>
      </c>
      <c r="T1157" t="inlineStr">
        <is>
          <t>260-2023-06-30</t>
        </is>
      </c>
      <c r="U1157" t="n">
        <v>1</v>
      </c>
    </row>
    <row r="1158">
      <c r="A1158" t="inlineStr">
        <is>
          <t>260</t>
        </is>
      </c>
      <c r="B1158" t="inlineStr">
        <is>
          <t>CES- Costumer Effort Score del proceso de Rematrícula</t>
        </is>
      </c>
      <c r="C1158" t="inlineStr">
        <is>
          <t>Rematrícula</t>
        </is>
      </c>
      <c r="D1158" t="inlineStr">
        <is>
          <t>Semestral</t>
        </is>
      </c>
      <c r="E1158" t="inlineStr">
        <is>
          <t>Negativo</t>
        </is>
      </c>
      <c r="F1158" s="137" t="n">
        <v>45291</v>
      </c>
      <c r="G1158" t="n">
        <v>3</v>
      </c>
      <c r="H1158" t="n">
        <v>2.9</v>
      </c>
      <c r="I1158" t="n">
        <v>1.03448275862069</v>
      </c>
      <c r="J1158" t="n">
        <v>1.03448275862069</v>
      </c>
      <c r="K1158" t="inlineStr">
        <is>
          <t>DEC</t>
        </is>
      </c>
      <c r="L1158" t="inlineStr">
        <is>
          <t>DEC</t>
        </is>
      </c>
      <c r="M1158" t="n">
        <v>2023</v>
      </c>
      <c r="N1158" t="inlineStr">
        <is>
          <t>Diciembre</t>
        </is>
      </c>
      <c r="O1158" t="inlineStr">
        <is>
          <t>2023-2</t>
        </is>
      </c>
      <c r="P1158" t="n">
        <v>0</v>
      </c>
      <c r="Q1158" t="n">
        <v>1</v>
      </c>
      <c r="R1158" t="n">
        <v>0</v>
      </c>
      <c r="S1158" t="inlineStr">
        <is>
          <t>Experiencia</t>
        </is>
      </c>
      <c r="T1158" t="inlineStr">
        <is>
          <t>260-2023-12-31</t>
        </is>
      </c>
      <c r="U1158" t="n">
        <v>1</v>
      </c>
    </row>
    <row r="1159">
      <c r="A1159" t="inlineStr">
        <is>
          <t>260</t>
        </is>
      </c>
      <c r="B1159" t="inlineStr">
        <is>
          <t>CES- Costumer Effort Score del proceso de Rematrícula</t>
        </is>
      </c>
      <c r="C1159" t="inlineStr">
        <is>
          <t>Rematrícula</t>
        </is>
      </c>
      <c r="D1159" t="inlineStr">
        <is>
          <t>Semestral</t>
        </is>
      </c>
      <c r="E1159" t="inlineStr">
        <is>
          <t>Negativo</t>
        </is>
      </c>
      <c r="F1159" s="137" t="n">
        <v>45473</v>
      </c>
      <c r="G1159" t="n">
        <v>2.8</v>
      </c>
      <c r="H1159" t="n">
        <v>2.51</v>
      </c>
      <c r="I1159" t="n">
        <v>1.115537848605578</v>
      </c>
      <c r="J1159" t="n">
        <v>1.115537848605578</v>
      </c>
      <c r="K1159" t="inlineStr">
        <is>
          <t>DEC</t>
        </is>
      </c>
      <c r="L1159" t="inlineStr">
        <is>
          <t>DEC</t>
        </is>
      </c>
      <c r="M1159" t="n">
        <v>2024</v>
      </c>
      <c r="N1159" t="inlineStr">
        <is>
          <t>Junio</t>
        </is>
      </c>
      <c r="O1159" t="inlineStr">
        <is>
          <t>2024-1</t>
        </is>
      </c>
      <c r="P1159" t="n">
        <v>1</v>
      </c>
      <c r="Q1159" t="n">
        <v>1</v>
      </c>
      <c r="R1159" t="n">
        <v>0</v>
      </c>
      <c r="S1159" t="inlineStr">
        <is>
          <t>Experiencia</t>
        </is>
      </c>
      <c r="T1159" t="inlineStr">
        <is>
          <t>260-2024-06-30</t>
        </is>
      </c>
      <c r="U1159" t="n">
        <v>1</v>
      </c>
    </row>
    <row r="1160">
      <c r="A1160" t="inlineStr">
        <is>
          <t>260</t>
        </is>
      </c>
      <c r="B1160" t="inlineStr">
        <is>
          <t>CES- Costumer Effort Score del proceso de Rematrícula</t>
        </is>
      </c>
      <c r="C1160" t="inlineStr">
        <is>
          <t>Rematrícula</t>
        </is>
      </c>
      <c r="D1160" t="inlineStr">
        <is>
          <t>Semestral</t>
        </is>
      </c>
      <c r="E1160" t="inlineStr">
        <is>
          <t>Negativo</t>
        </is>
      </c>
      <c r="F1160" s="137" t="n">
        <v>45657</v>
      </c>
      <c r="G1160" t="n">
        <v>2.8</v>
      </c>
      <c r="H1160" t="n">
        <v>2.1</v>
      </c>
      <c r="I1160" t="n">
        <v>1.3</v>
      </c>
      <c r="J1160" t="n">
        <v>1.333333333333333</v>
      </c>
      <c r="K1160" t="inlineStr">
        <is>
          <t>DEC</t>
        </is>
      </c>
      <c r="L1160" t="inlineStr">
        <is>
          <t>DEC</t>
        </is>
      </c>
      <c r="M1160" t="n">
        <v>2024</v>
      </c>
      <c r="N1160" t="inlineStr">
        <is>
          <t>Diciembre</t>
        </is>
      </c>
      <c r="O1160" t="inlineStr">
        <is>
          <t>2024-2</t>
        </is>
      </c>
      <c r="P1160" t="n">
        <v>1</v>
      </c>
      <c r="Q1160" t="n">
        <v>1</v>
      </c>
      <c r="R1160" t="n">
        <v>0</v>
      </c>
      <c r="S1160" t="inlineStr">
        <is>
          <t>Experiencia</t>
        </is>
      </c>
      <c r="T1160" t="inlineStr">
        <is>
          <t>260-2024-12-31</t>
        </is>
      </c>
      <c r="U1160" t="n">
        <v>1</v>
      </c>
    </row>
    <row r="1161">
      <c r="A1161" t="inlineStr">
        <is>
          <t>260</t>
        </is>
      </c>
      <c r="B1161" t="inlineStr">
        <is>
          <t>CES- Costumer Effort Score del proceso de Rematrícula</t>
        </is>
      </c>
      <c r="C1161" t="inlineStr">
        <is>
          <t>Rematrícula</t>
        </is>
      </c>
      <c r="D1161" t="inlineStr">
        <is>
          <t>Semestral</t>
        </is>
      </c>
      <c r="E1161" t="inlineStr">
        <is>
          <t>Negativo</t>
        </is>
      </c>
      <c r="F1161" s="137" t="n">
        <v>45838</v>
      </c>
      <c r="G1161" t="n">
        <v>2.2</v>
      </c>
      <c r="H1161" t="inlineStr">
        <is>
          <t>1.9</t>
        </is>
      </c>
      <c r="I1161" t="n">
        <v>1.157894736842105</v>
      </c>
      <c r="J1161" t="n">
        <v>1.157894736842105</v>
      </c>
      <c r="K1161" t="inlineStr">
        <is>
          <t>2.2%</t>
        </is>
      </c>
      <c r="L1161" t="inlineStr">
        <is>
          <t>1.9%</t>
        </is>
      </c>
      <c r="M1161" t="n">
        <v>2025</v>
      </c>
      <c r="N1161" t="inlineStr">
        <is>
          <t>Junio</t>
        </is>
      </c>
      <c r="O1161" t="inlineStr">
        <is>
          <t>2025-1</t>
        </is>
      </c>
      <c r="P1161" t="n">
        <v>2</v>
      </c>
      <c r="Q1161" t="n">
        <v>2</v>
      </c>
      <c r="R1161" t="n">
        <v>0</v>
      </c>
      <c r="S1161" t="inlineStr">
        <is>
          <t>Experiencia</t>
        </is>
      </c>
      <c r="T1161" t="inlineStr">
        <is>
          <t>260-2025-06-30</t>
        </is>
      </c>
      <c r="U1161" t="n">
        <v>30</v>
      </c>
    </row>
    <row r="1162">
      <c r="A1162" t="inlineStr">
        <is>
          <t>260</t>
        </is>
      </c>
      <c r="B1162" t="inlineStr">
        <is>
          <t>CES- Costumer Effort Score del proceso de Rematrícula</t>
        </is>
      </c>
      <c r="C1162" t="inlineStr">
        <is>
          <t>Rematrícula</t>
        </is>
      </c>
      <c r="D1162" t="inlineStr">
        <is>
          <t>Semestral</t>
        </is>
      </c>
      <c r="E1162" t="inlineStr">
        <is>
          <t>Negativo</t>
        </is>
      </c>
      <c r="F1162" s="137" t="n">
        <v>46022</v>
      </c>
      <c r="G1162" t="n">
        <v>2.1</v>
      </c>
      <c r="H1162" t="inlineStr">
        <is>
          <t>1.9</t>
        </is>
      </c>
      <c r="I1162" t="n">
        <v>1.105263157894737</v>
      </c>
      <c r="J1162" t="n">
        <v>1.105263157894737</v>
      </c>
      <c r="K1162" t="inlineStr">
        <is>
          <t>2.1%</t>
        </is>
      </c>
      <c r="L1162" t="inlineStr">
        <is>
          <t>1.9%</t>
        </is>
      </c>
      <c r="M1162" t="n">
        <v>2025</v>
      </c>
      <c r="N1162" t="inlineStr">
        <is>
          <t>Diciembre</t>
        </is>
      </c>
      <c r="O1162" t="inlineStr">
        <is>
          <t>2025-2</t>
        </is>
      </c>
      <c r="P1162" t="n">
        <v>2</v>
      </c>
      <c r="Q1162" t="n">
        <v>2</v>
      </c>
      <c r="R1162" t="n">
        <v>0</v>
      </c>
      <c r="S1162" t="inlineStr">
        <is>
          <t>Experiencia</t>
        </is>
      </c>
      <c r="T1162" t="inlineStr">
        <is>
          <t>260-2025-12-31</t>
        </is>
      </c>
      <c r="U1162" t="n">
        <v>31</v>
      </c>
    </row>
    <row r="1163">
      <c r="A1163" t="inlineStr">
        <is>
          <t>261</t>
        </is>
      </c>
      <c r="B1163" t="inlineStr">
        <is>
          <t>CES- Costumer Effort Score del proceso de Saber Pro</t>
        </is>
      </c>
      <c r="C1163" t="inlineStr">
        <is>
          <t>Servicio</t>
        </is>
      </c>
      <c r="D1163" t="inlineStr">
        <is>
          <t>Semestral</t>
        </is>
      </c>
      <c r="E1163" t="inlineStr">
        <is>
          <t>Negativo</t>
        </is>
      </c>
      <c r="F1163" s="137" t="n">
        <v>45107</v>
      </c>
      <c r="G1163" t="n">
        <v>3</v>
      </c>
      <c r="H1163" t="n">
        <v>1.98</v>
      </c>
      <c r="I1163" t="n">
        <v>1.3</v>
      </c>
      <c r="J1163" t="n">
        <v>1.515151515151515</v>
      </c>
      <c r="K1163" t="inlineStr">
        <is>
          <t>DEC</t>
        </is>
      </c>
      <c r="L1163" t="inlineStr">
        <is>
          <t>DEC</t>
        </is>
      </c>
      <c r="M1163" t="n">
        <v>2023</v>
      </c>
      <c r="N1163" t="inlineStr">
        <is>
          <t>Junio</t>
        </is>
      </c>
      <c r="O1163" t="inlineStr">
        <is>
          <t>2023-1</t>
        </is>
      </c>
      <c r="P1163" t="n">
        <v>2</v>
      </c>
      <c r="Q1163" t="n">
        <v>2</v>
      </c>
      <c r="R1163" t="n">
        <v>0</v>
      </c>
      <c r="S1163" t="inlineStr">
        <is>
          <t>Experiencia</t>
        </is>
      </c>
      <c r="T1163" t="inlineStr">
        <is>
          <t>261-2023-06-30</t>
        </is>
      </c>
      <c r="U1163" t="n">
        <v>1</v>
      </c>
    </row>
    <row r="1164">
      <c r="A1164" t="inlineStr">
        <is>
          <t>261</t>
        </is>
      </c>
      <c r="B1164" t="inlineStr">
        <is>
          <t>CES- Costumer Effort Score del proceso de Saber Pro</t>
        </is>
      </c>
      <c r="C1164" t="inlineStr">
        <is>
          <t>Servicio</t>
        </is>
      </c>
      <c r="D1164" t="inlineStr">
        <is>
          <t>Semestral</t>
        </is>
      </c>
      <c r="E1164" t="inlineStr">
        <is>
          <t>Negativo</t>
        </is>
      </c>
      <c r="F1164" s="137" t="n">
        <v>45291</v>
      </c>
      <c r="G1164" t="n">
        <v>3</v>
      </c>
      <c r="H1164" t="n">
        <v>1.98</v>
      </c>
      <c r="I1164" t="n">
        <v>1.3</v>
      </c>
      <c r="J1164" t="n">
        <v>1.515151515151515</v>
      </c>
      <c r="K1164" t="inlineStr">
        <is>
          <t>DEC</t>
        </is>
      </c>
      <c r="L1164" t="inlineStr">
        <is>
          <t>DEC</t>
        </is>
      </c>
      <c r="M1164" t="n">
        <v>2023</v>
      </c>
      <c r="N1164" t="inlineStr">
        <is>
          <t>Diciembre</t>
        </is>
      </c>
      <c r="O1164" t="inlineStr">
        <is>
          <t>2023-2</t>
        </is>
      </c>
      <c r="P1164" t="n">
        <v>0</v>
      </c>
      <c r="Q1164" t="n">
        <v>0</v>
      </c>
      <c r="R1164" t="n">
        <v>0</v>
      </c>
      <c r="S1164" t="inlineStr">
        <is>
          <t>Experiencia</t>
        </is>
      </c>
      <c r="T1164" t="inlineStr">
        <is>
          <t>261-2023-12-31</t>
        </is>
      </c>
      <c r="U1164" t="n">
        <v>1</v>
      </c>
    </row>
    <row r="1165">
      <c r="A1165" t="inlineStr">
        <is>
          <t>261</t>
        </is>
      </c>
      <c r="B1165" t="inlineStr">
        <is>
          <t>CES- Costumer Effort Score del proceso de Saber Pro</t>
        </is>
      </c>
      <c r="C1165" t="inlineStr">
        <is>
          <t>Servicio</t>
        </is>
      </c>
      <c r="D1165" t="inlineStr">
        <is>
          <t>Semestral</t>
        </is>
      </c>
      <c r="E1165" t="inlineStr">
        <is>
          <t>Negativo</t>
        </is>
      </c>
      <c r="F1165" s="137" t="n">
        <v>45473</v>
      </c>
      <c r="G1165" t="n">
        <v>3</v>
      </c>
      <c r="H1165" t="n">
        <v>2.2</v>
      </c>
      <c r="I1165" t="n">
        <v>1.3</v>
      </c>
      <c r="J1165" t="n">
        <v>1.363636363636364</v>
      </c>
      <c r="K1165" t="inlineStr">
        <is>
          <t>DEC</t>
        </is>
      </c>
      <c r="L1165" t="inlineStr">
        <is>
          <t>DEC</t>
        </is>
      </c>
      <c r="M1165" t="n">
        <v>2024</v>
      </c>
      <c r="N1165" t="inlineStr">
        <is>
          <t>Junio</t>
        </is>
      </c>
      <c r="O1165" t="inlineStr">
        <is>
          <t>2024-1</t>
        </is>
      </c>
      <c r="P1165" t="n">
        <v>1</v>
      </c>
      <c r="Q1165" t="n">
        <v>1</v>
      </c>
      <c r="R1165" t="n">
        <v>0</v>
      </c>
      <c r="S1165" t="inlineStr">
        <is>
          <t>Experiencia</t>
        </is>
      </c>
      <c r="T1165" t="inlineStr">
        <is>
          <t>261-2024-06-30</t>
        </is>
      </c>
      <c r="U1165" t="n">
        <v>1</v>
      </c>
    </row>
    <row r="1166">
      <c r="A1166" t="inlineStr">
        <is>
          <t>261</t>
        </is>
      </c>
      <c r="B1166" t="inlineStr">
        <is>
          <t>CES- Costumer Effort Score del proceso de Saber Pro</t>
        </is>
      </c>
      <c r="C1166" t="inlineStr">
        <is>
          <t>Servicio</t>
        </is>
      </c>
      <c r="D1166" t="inlineStr">
        <is>
          <t>Semestral</t>
        </is>
      </c>
      <c r="E1166" t="inlineStr">
        <is>
          <t>Negativo</t>
        </is>
      </c>
      <c r="F1166" s="137" t="n">
        <v>45657</v>
      </c>
      <c r="G1166" t="n">
        <v>3</v>
      </c>
      <c r="H1166" t="n">
        <v>2.2</v>
      </c>
      <c r="I1166" t="n">
        <v>1.3</v>
      </c>
      <c r="J1166" t="n">
        <v>1.363636363636364</v>
      </c>
      <c r="K1166" t="inlineStr">
        <is>
          <t>DEC</t>
        </is>
      </c>
      <c r="L1166" t="inlineStr">
        <is>
          <t>DEC</t>
        </is>
      </c>
      <c r="M1166" t="n">
        <v>2024</v>
      </c>
      <c r="N1166" t="inlineStr">
        <is>
          <t>Diciembre</t>
        </is>
      </c>
      <c r="O1166" t="inlineStr">
        <is>
          <t>2024-2</t>
        </is>
      </c>
      <c r="P1166" t="n">
        <v>1</v>
      </c>
      <c r="Q1166" t="n">
        <v>1</v>
      </c>
      <c r="R1166" t="n">
        <v>0</v>
      </c>
      <c r="S1166" t="inlineStr">
        <is>
          <t>Experiencia</t>
        </is>
      </c>
      <c r="T1166" t="inlineStr">
        <is>
          <t>261-2024-12-31</t>
        </is>
      </c>
      <c r="U1166" t="n">
        <v>1</v>
      </c>
    </row>
    <row r="1167">
      <c r="A1167" t="inlineStr">
        <is>
          <t>261</t>
        </is>
      </c>
      <c r="B1167" t="inlineStr">
        <is>
          <t>CES- Costumer Effort Score del proceso de Saber Pro</t>
        </is>
      </c>
      <c r="C1167" t="inlineStr">
        <is>
          <t>Servicio</t>
        </is>
      </c>
      <c r="D1167" t="inlineStr">
        <is>
          <t>Semestral</t>
        </is>
      </c>
      <c r="E1167" t="inlineStr">
        <is>
          <t>Negativo</t>
        </is>
      </c>
      <c r="F1167" s="137" t="n">
        <v>45838</v>
      </c>
      <c r="G1167" t="n">
        <v>3</v>
      </c>
      <c r="H1167" t="inlineStr">
        <is>
          <t>2.3</t>
        </is>
      </c>
      <c r="I1167" t="n">
        <v>1.3</v>
      </c>
      <c r="J1167" t="n">
        <v>1.304347826086957</v>
      </c>
      <c r="K1167" t="inlineStr">
        <is>
          <t>3.0%</t>
        </is>
      </c>
      <c r="L1167" t="inlineStr">
        <is>
          <t>2.3%</t>
        </is>
      </c>
      <c r="M1167" t="n">
        <v>2025</v>
      </c>
      <c r="N1167" t="inlineStr">
        <is>
          <t>Junio</t>
        </is>
      </c>
      <c r="O1167" t="inlineStr">
        <is>
          <t>2025-1</t>
        </is>
      </c>
      <c r="P1167" t="n">
        <v>2</v>
      </c>
      <c r="Q1167" t="n">
        <v>2</v>
      </c>
      <c r="R1167" t="n">
        <v>0</v>
      </c>
      <c r="S1167" t="inlineStr">
        <is>
          <t>Experiencia</t>
        </is>
      </c>
      <c r="T1167" t="inlineStr">
        <is>
          <t>261-2025-06-30</t>
        </is>
      </c>
      <c r="U1167" t="n">
        <v>30</v>
      </c>
    </row>
    <row r="1168">
      <c r="A1168" t="inlineStr">
        <is>
          <t>261</t>
        </is>
      </c>
      <c r="B1168" t="inlineStr">
        <is>
          <t>CES- Costumer Effort Score del proceso de Saber Pro</t>
        </is>
      </c>
      <c r="C1168" t="inlineStr">
        <is>
          <t>Servicio</t>
        </is>
      </c>
      <c r="D1168" t="inlineStr">
        <is>
          <t>Semestral</t>
        </is>
      </c>
      <c r="E1168" t="inlineStr">
        <is>
          <t>Negativo</t>
        </is>
      </c>
      <c r="F1168" s="137" t="n">
        <v>46022</v>
      </c>
      <c r="G1168" t="n">
        <v>3</v>
      </c>
      <c r="H1168" t="inlineStr">
        <is>
          <t>2.1</t>
        </is>
      </c>
      <c r="I1168" t="n">
        <v>1.3</v>
      </c>
      <c r="J1168" t="n">
        <v>1.428571428571429</v>
      </c>
      <c r="K1168" t="inlineStr">
        <is>
          <t>3.0%</t>
        </is>
      </c>
      <c r="L1168" t="inlineStr">
        <is>
          <t>2.1%</t>
        </is>
      </c>
      <c r="M1168" t="n">
        <v>2025</v>
      </c>
      <c r="N1168" t="inlineStr">
        <is>
          <t>Diciembre</t>
        </is>
      </c>
      <c r="O1168" t="inlineStr">
        <is>
          <t>2025-2</t>
        </is>
      </c>
      <c r="P1168" t="n">
        <v>2</v>
      </c>
      <c r="Q1168" t="n">
        <v>2</v>
      </c>
      <c r="R1168" t="n">
        <v>0</v>
      </c>
      <c r="S1168" t="inlineStr">
        <is>
          <t>Experiencia</t>
        </is>
      </c>
      <c r="T1168" t="inlineStr">
        <is>
          <t>261-2025-12-31</t>
        </is>
      </c>
      <c r="U1168" t="n">
        <v>31</v>
      </c>
    </row>
    <row r="1169">
      <c r="A1169" t="inlineStr">
        <is>
          <t>262</t>
        </is>
      </c>
      <c r="B1169" t="inlineStr">
        <is>
          <t>Evitar erogación de dinero por multas asociadas en contra del POLI por los procesos en curso</t>
        </is>
      </c>
      <c r="C1169" t="inlineStr">
        <is>
          <t>GESTIÓN JURÍDICA Y NORMATIVA</t>
        </is>
      </c>
      <c r="D1169" t="inlineStr">
        <is>
          <t>Semestral</t>
        </is>
      </c>
      <c r="E1169" t="inlineStr">
        <is>
          <t>Negativo</t>
        </is>
      </c>
      <c r="F1169" s="137" t="n">
        <v>45107</v>
      </c>
      <c r="G1169" t="n">
        <v>20</v>
      </c>
      <c r="H1169" t="n">
        <v>0</v>
      </c>
      <c r="I1169" t="n">
        <v>1</v>
      </c>
      <c r="J1169" t="n">
        <v>1</v>
      </c>
      <c r="K1169" t="inlineStr">
        <is>
          <t>%</t>
        </is>
      </c>
      <c r="L1169" t="inlineStr">
        <is>
          <t>%</t>
        </is>
      </c>
      <c r="M1169" t="n">
        <v>2023</v>
      </c>
      <c r="N1169" t="inlineStr">
        <is>
          <t>Junio</t>
        </is>
      </c>
      <c r="O1169" t="inlineStr">
        <is>
          <t>2023-1</t>
        </is>
      </c>
      <c r="P1169" t="n">
        <v>0</v>
      </c>
      <c r="Q1169" t="n">
        <v>0</v>
      </c>
      <c r="R1169" t="n">
        <v>0</v>
      </c>
      <c r="S1169" t="inlineStr">
        <is>
          <t>Sostenibilidad</t>
        </is>
      </c>
      <c r="T1169" t="inlineStr">
        <is>
          <t>262-2023-06-30</t>
        </is>
      </c>
      <c r="U1169" t="n">
        <v>1</v>
      </c>
    </row>
    <row r="1170">
      <c r="A1170" t="inlineStr">
        <is>
          <t>262</t>
        </is>
      </c>
      <c r="B1170" t="inlineStr">
        <is>
          <t>Evitar erogación de dinero por multas asociadas en contra del POLI por los procesos en curso</t>
        </is>
      </c>
      <c r="C1170" t="inlineStr">
        <is>
          <t>GESTIÓN JURÍDICA Y NORMATIVA</t>
        </is>
      </c>
      <c r="D1170" t="inlineStr">
        <is>
          <t>Semestral</t>
        </is>
      </c>
      <c r="E1170" t="inlineStr">
        <is>
          <t>Negativo</t>
        </is>
      </c>
      <c r="F1170" s="137" t="n">
        <v>45291</v>
      </c>
      <c r="G1170" t="n">
        <v>20</v>
      </c>
      <c r="H1170" t="n">
        <v>11</v>
      </c>
      <c r="I1170" t="n">
        <v>1</v>
      </c>
      <c r="J1170" t="n">
        <v>1</v>
      </c>
      <c r="K1170" t="inlineStr">
        <is>
          <t>%</t>
        </is>
      </c>
      <c r="L1170" t="inlineStr">
        <is>
          <t>%</t>
        </is>
      </c>
      <c r="M1170" t="n">
        <v>2023</v>
      </c>
      <c r="N1170" t="inlineStr">
        <is>
          <t>Diciembre</t>
        </is>
      </c>
      <c r="O1170" t="inlineStr">
        <is>
          <t>2023-2</t>
        </is>
      </c>
      <c r="P1170" t="n">
        <v>0</v>
      </c>
      <c r="Q1170" t="n">
        <v>0</v>
      </c>
      <c r="R1170" t="n">
        <v>0</v>
      </c>
      <c r="S1170" t="inlineStr">
        <is>
          <t>Sostenibilidad</t>
        </is>
      </c>
      <c r="T1170" t="inlineStr">
        <is>
          <t>262-2023-12-31</t>
        </is>
      </c>
      <c r="U1170" t="n">
        <v>1</v>
      </c>
    </row>
    <row r="1171">
      <c r="A1171" t="inlineStr">
        <is>
          <t>262</t>
        </is>
      </c>
      <c r="B1171" t="inlineStr">
        <is>
          <t>Reducción de número de sentencias condenatorias en contra del Poli</t>
        </is>
      </c>
      <c r="C1171" t="inlineStr">
        <is>
          <t>GESTIÓN JURÍDICA Y NORMATIVA</t>
        </is>
      </c>
      <c r="D1171" t="inlineStr">
        <is>
          <t>Semestral</t>
        </is>
      </c>
      <c r="E1171" t="inlineStr">
        <is>
          <t>Negativo</t>
        </is>
      </c>
      <c r="F1171" s="137" t="n">
        <v>45473</v>
      </c>
      <c r="G1171" t="n">
        <v>20</v>
      </c>
      <c r="H1171" t="n">
        <v>0</v>
      </c>
      <c r="I1171" t="n">
        <v>1</v>
      </c>
      <c r="J1171" t="n">
        <v>1</v>
      </c>
      <c r="K1171" t="inlineStr">
        <is>
          <t>%</t>
        </is>
      </c>
      <c r="L1171" t="inlineStr">
        <is>
          <t>%</t>
        </is>
      </c>
      <c r="M1171" t="n">
        <v>2024</v>
      </c>
      <c r="N1171" t="inlineStr">
        <is>
          <t>Junio</t>
        </is>
      </c>
      <c r="O1171" t="inlineStr">
        <is>
          <t>2024-1</t>
        </is>
      </c>
      <c r="P1171" t="n">
        <v>0</v>
      </c>
      <c r="Q1171" t="n">
        <v>0</v>
      </c>
      <c r="R1171" t="n">
        <v>0</v>
      </c>
      <c r="S1171" t="inlineStr">
        <is>
          <t>Sostenibilidad</t>
        </is>
      </c>
      <c r="T1171" t="inlineStr">
        <is>
          <t>262-2024-06-30</t>
        </is>
      </c>
      <c r="U1171" t="n">
        <v>1</v>
      </c>
    </row>
    <row r="1172">
      <c r="A1172" t="inlineStr">
        <is>
          <t>262</t>
        </is>
      </c>
      <c r="B1172" t="inlineStr">
        <is>
          <t>Reducción de número de sentencias condenatorias en contra del Poli</t>
        </is>
      </c>
      <c r="C1172" t="inlineStr">
        <is>
          <t>GESTIÓN JURÍDICA Y NORMATIVA</t>
        </is>
      </c>
      <c r="D1172" t="inlineStr">
        <is>
          <t>Semestral</t>
        </is>
      </c>
      <c r="E1172" t="inlineStr">
        <is>
          <t>Negativo</t>
        </is>
      </c>
      <c r="F1172" s="137" t="n">
        <v>45657</v>
      </c>
      <c r="G1172" t="n">
        <v>20</v>
      </c>
      <c r="H1172" t="n">
        <v>0</v>
      </c>
      <c r="I1172" t="n">
        <v>1</v>
      </c>
      <c r="J1172" t="n">
        <v>1</v>
      </c>
      <c r="K1172" t="inlineStr">
        <is>
          <t>%</t>
        </is>
      </c>
      <c r="L1172" t="inlineStr">
        <is>
          <t>%</t>
        </is>
      </c>
      <c r="M1172" t="n">
        <v>2024</v>
      </c>
      <c r="N1172" t="inlineStr">
        <is>
          <t>Diciembre</t>
        </is>
      </c>
      <c r="O1172" t="inlineStr">
        <is>
          <t>2024-2</t>
        </is>
      </c>
      <c r="P1172" t="n">
        <v>0</v>
      </c>
      <c r="Q1172" t="n">
        <v>0</v>
      </c>
      <c r="R1172" t="n">
        <v>0</v>
      </c>
      <c r="S1172" t="inlineStr">
        <is>
          <t>Sostenibilidad</t>
        </is>
      </c>
      <c r="T1172" t="inlineStr">
        <is>
          <t>262-2024-12-31</t>
        </is>
      </c>
      <c r="U1172" t="n">
        <v>1</v>
      </c>
    </row>
    <row r="1173">
      <c r="A1173" t="inlineStr">
        <is>
          <t>262</t>
        </is>
      </c>
      <c r="B1173" t="inlineStr">
        <is>
          <t>Reducción de número de sentencias condenatorias en contra del Poli</t>
        </is>
      </c>
      <c r="C1173" t="inlineStr">
        <is>
          <t>GESTIÓN JURÍDICA Y NORMATIVA</t>
        </is>
      </c>
      <c r="D1173" t="inlineStr">
        <is>
          <t>Semestral</t>
        </is>
      </c>
      <c r="E1173" t="inlineStr">
        <is>
          <t>Negativo</t>
        </is>
      </c>
      <c r="F1173" s="137" t="n">
        <v>45838</v>
      </c>
      <c r="G1173" t="n">
        <v>10</v>
      </c>
      <c r="H1173" t="inlineStr">
        <is>
          <t>0</t>
        </is>
      </c>
      <c r="I1173" t="n">
        <v>0</v>
      </c>
      <c r="J1173" t="n">
        <v>0</v>
      </c>
      <c r="K1173" t="inlineStr">
        <is>
          <t>10.0%</t>
        </is>
      </c>
      <c r="L1173" t="inlineStr">
        <is>
          <t>0.0%</t>
        </is>
      </c>
      <c r="M1173" t="n">
        <v>2025</v>
      </c>
      <c r="N1173" t="inlineStr">
        <is>
          <t>Junio</t>
        </is>
      </c>
      <c r="O1173" t="inlineStr">
        <is>
          <t>2025-1</t>
        </is>
      </c>
      <c r="P1173" t="n">
        <v>2</v>
      </c>
      <c r="Q1173" t="n">
        <v>2</v>
      </c>
      <c r="R1173" t="n">
        <v>0</v>
      </c>
      <c r="S1173" t="inlineStr">
        <is>
          <t>Sostenibilidad</t>
        </is>
      </c>
      <c r="T1173" t="inlineStr">
        <is>
          <t>262-2025-06-30</t>
        </is>
      </c>
      <c r="U1173" t="n">
        <v>30</v>
      </c>
    </row>
    <row r="1174">
      <c r="A1174" t="inlineStr">
        <is>
          <t>262</t>
        </is>
      </c>
      <c r="B1174" t="inlineStr">
        <is>
          <t>Reducción de número de sentencias condenatorias en contra del Poli</t>
        </is>
      </c>
      <c r="C1174" t="inlineStr">
        <is>
          <t>GESTIÓN JURÍDICA Y NORMATIVA</t>
        </is>
      </c>
      <c r="D1174" t="inlineStr">
        <is>
          <t>Semestral</t>
        </is>
      </c>
      <c r="E1174" t="inlineStr">
        <is>
          <t>Negativo</t>
        </is>
      </c>
      <c r="F1174" s="137" t="n">
        <v>46022</v>
      </c>
      <c r="H1174" t="inlineStr">
        <is>
          <t>0</t>
        </is>
      </c>
      <c r="I1174" t="n">
        <v>0</v>
      </c>
      <c r="J1174" t="n">
        <v>0</v>
      </c>
      <c r="L1174" t="inlineStr">
        <is>
          <t>0.0%</t>
        </is>
      </c>
      <c r="M1174" t="n">
        <v>2025</v>
      </c>
      <c r="N1174" t="inlineStr">
        <is>
          <t>Diciembre</t>
        </is>
      </c>
      <c r="O1174" t="inlineStr">
        <is>
          <t>2025-2</t>
        </is>
      </c>
      <c r="P1174" t="n">
        <v>2</v>
      </c>
      <c r="Q1174" t="n">
        <v>2</v>
      </c>
      <c r="R1174" t="n">
        <v>0</v>
      </c>
      <c r="S1174" t="inlineStr">
        <is>
          <t>Sostenibilidad</t>
        </is>
      </c>
      <c r="T1174" t="inlineStr">
        <is>
          <t>262-2025-12-31</t>
        </is>
      </c>
      <c r="U1174" t="n">
        <v>31</v>
      </c>
    </row>
    <row r="1175">
      <c r="A1175" t="inlineStr">
        <is>
          <t>263</t>
        </is>
      </c>
      <c r="B1175" t="inlineStr">
        <is>
          <t>Oportunidad de respuesta de PQRS</t>
        </is>
      </c>
      <c r="C1175" t="inlineStr">
        <is>
          <t>GESTIÓN JURÍDICA Y NORMATIVA</t>
        </is>
      </c>
      <c r="D1175" t="inlineStr">
        <is>
          <t>Trimestral</t>
        </is>
      </c>
      <c r="E1175" t="inlineStr">
        <is>
          <t>Positivo</t>
        </is>
      </c>
      <c r="F1175" s="137" t="n">
        <v>45016</v>
      </c>
      <c r="G1175" t="n">
        <v>100</v>
      </c>
      <c r="H1175" t="n">
        <v>100</v>
      </c>
      <c r="I1175" t="n">
        <v>1</v>
      </c>
      <c r="J1175" t="n">
        <v>1</v>
      </c>
      <c r="K1175" t="inlineStr">
        <is>
          <t>%</t>
        </is>
      </c>
      <c r="L1175" t="inlineStr">
        <is>
          <t>%</t>
        </is>
      </c>
      <c r="M1175" t="n">
        <v>2023</v>
      </c>
      <c r="N1175" t="inlineStr">
        <is>
          <t>Marzo</t>
        </is>
      </c>
      <c r="O1175" t="inlineStr">
        <is>
          <t>2023-1</t>
        </is>
      </c>
      <c r="P1175" t="n">
        <v>0</v>
      </c>
      <c r="Q1175" t="n">
        <v>0</v>
      </c>
      <c r="R1175" t="n">
        <v>0</v>
      </c>
      <c r="S1175" t="inlineStr">
        <is>
          <t>Trasformación_Organizacional</t>
        </is>
      </c>
      <c r="T1175" t="inlineStr">
        <is>
          <t>263-2023-03-31</t>
        </is>
      </c>
      <c r="U1175" t="n">
        <v>1</v>
      </c>
    </row>
    <row r="1176">
      <c r="A1176" t="inlineStr">
        <is>
          <t>263</t>
        </is>
      </c>
      <c r="B1176" t="inlineStr">
        <is>
          <t>Oportunidad de respuesta de PQRS</t>
        </is>
      </c>
      <c r="C1176" t="inlineStr">
        <is>
          <t>GESTIÓN JURÍDICA Y NORMATIVA</t>
        </is>
      </c>
      <c r="D1176" t="inlineStr">
        <is>
          <t>Trimestral</t>
        </is>
      </c>
      <c r="E1176" t="inlineStr">
        <is>
          <t>Positivo</t>
        </is>
      </c>
      <c r="F1176" s="137" t="n">
        <v>45107</v>
      </c>
      <c r="G1176" t="n">
        <v>100</v>
      </c>
      <c r="H1176" t="n">
        <v>100</v>
      </c>
      <c r="I1176" t="n">
        <v>1</v>
      </c>
      <c r="J1176" t="n">
        <v>1</v>
      </c>
      <c r="K1176" t="inlineStr">
        <is>
          <t>%</t>
        </is>
      </c>
      <c r="L1176" t="inlineStr">
        <is>
          <t>%</t>
        </is>
      </c>
      <c r="M1176" t="n">
        <v>2023</v>
      </c>
      <c r="N1176" t="inlineStr">
        <is>
          <t>Junio</t>
        </is>
      </c>
      <c r="O1176" t="inlineStr">
        <is>
          <t>2023-1</t>
        </is>
      </c>
      <c r="P1176" t="n">
        <v>0</v>
      </c>
      <c r="Q1176" t="n">
        <v>0</v>
      </c>
      <c r="R1176" t="n">
        <v>0</v>
      </c>
      <c r="S1176" t="inlineStr">
        <is>
          <t>Trasformación_Organizacional</t>
        </is>
      </c>
      <c r="T1176" t="inlineStr">
        <is>
          <t>263-2023-06-30</t>
        </is>
      </c>
      <c r="U1176" t="n">
        <v>1</v>
      </c>
    </row>
    <row r="1177">
      <c r="A1177" t="inlineStr">
        <is>
          <t>263</t>
        </is>
      </c>
      <c r="B1177" t="inlineStr">
        <is>
          <t>Oportunidad de respuesta de PQRS</t>
        </is>
      </c>
      <c r="C1177" t="inlineStr">
        <is>
          <t>GESTIÓN JURÍDICA Y NORMATIVA</t>
        </is>
      </c>
      <c r="D1177" t="inlineStr">
        <is>
          <t>Trimestral</t>
        </is>
      </c>
      <c r="E1177" t="inlineStr">
        <is>
          <t>Positivo</t>
        </is>
      </c>
      <c r="F1177" s="137" t="n">
        <v>45199</v>
      </c>
      <c r="G1177" t="n">
        <v>100</v>
      </c>
      <c r="H1177" t="n">
        <v>100</v>
      </c>
      <c r="I1177" t="n">
        <v>1</v>
      </c>
      <c r="J1177" t="n">
        <v>1</v>
      </c>
      <c r="K1177" t="inlineStr">
        <is>
          <t>%</t>
        </is>
      </c>
      <c r="L1177" t="inlineStr">
        <is>
          <t>%</t>
        </is>
      </c>
      <c r="M1177" t="n">
        <v>2023</v>
      </c>
      <c r="N1177" t="inlineStr">
        <is>
          <t>Septiembre</t>
        </is>
      </c>
      <c r="O1177" t="inlineStr">
        <is>
          <t>2023-2</t>
        </is>
      </c>
      <c r="P1177" t="n">
        <v>0</v>
      </c>
      <c r="Q1177" t="n">
        <v>0</v>
      </c>
      <c r="R1177" t="n">
        <v>0</v>
      </c>
      <c r="S1177" t="inlineStr">
        <is>
          <t>Trasformación_Organizacional</t>
        </is>
      </c>
      <c r="T1177" t="inlineStr">
        <is>
          <t>263-2023-09-30</t>
        </is>
      </c>
      <c r="U1177" t="n">
        <v>1</v>
      </c>
    </row>
    <row r="1178">
      <c r="A1178" t="inlineStr">
        <is>
          <t>263</t>
        </is>
      </c>
      <c r="B1178" t="inlineStr">
        <is>
          <t>Oportunidad de respuesta de PQRS</t>
        </is>
      </c>
      <c r="C1178" t="inlineStr">
        <is>
          <t>GESTIÓN JURÍDICA Y NORMATIVA</t>
        </is>
      </c>
      <c r="D1178" t="inlineStr">
        <is>
          <t>Trimestral</t>
        </is>
      </c>
      <c r="E1178" t="inlineStr">
        <is>
          <t>Positivo</t>
        </is>
      </c>
      <c r="F1178" s="137" t="n">
        <v>45291</v>
      </c>
      <c r="G1178" t="n">
        <v>100</v>
      </c>
      <c r="H1178" t="n">
        <v>100</v>
      </c>
      <c r="I1178" t="n">
        <v>1</v>
      </c>
      <c r="J1178" t="n">
        <v>1</v>
      </c>
      <c r="K1178" t="inlineStr">
        <is>
          <t>%</t>
        </is>
      </c>
      <c r="L1178" t="inlineStr">
        <is>
          <t>%</t>
        </is>
      </c>
      <c r="M1178" t="n">
        <v>2023</v>
      </c>
      <c r="N1178" t="inlineStr">
        <is>
          <t>Diciembre</t>
        </is>
      </c>
      <c r="O1178" t="inlineStr">
        <is>
          <t>2023-2</t>
        </is>
      </c>
      <c r="P1178" t="n">
        <v>0</v>
      </c>
      <c r="Q1178" t="n">
        <v>0</v>
      </c>
      <c r="R1178" t="n">
        <v>0</v>
      </c>
      <c r="S1178" t="inlineStr">
        <is>
          <t>Trasformación_Organizacional</t>
        </is>
      </c>
      <c r="T1178" t="inlineStr">
        <is>
          <t>263-2023-12-31</t>
        </is>
      </c>
      <c r="U1178" t="n">
        <v>1</v>
      </c>
    </row>
    <row r="1179">
      <c r="A1179" t="inlineStr">
        <is>
          <t>263</t>
        </is>
      </c>
      <c r="B1179" t="inlineStr">
        <is>
          <t>Oportunidad de respuesta de PQRS</t>
        </is>
      </c>
      <c r="C1179" t="inlineStr">
        <is>
          <t>GESTIÓN JURÍDICA Y NORMATIVA</t>
        </is>
      </c>
      <c r="D1179" t="inlineStr">
        <is>
          <t>Trimestral</t>
        </is>
      </c>
      <c r="E1179" t="inlineStr">
        <is>
          <t>Positivo</t>
        </is>
      </c>
      <c r="F1179" s="137" t="n">
        <v>45382</v>
      </c>
      <c r="G1179" t="n">
        <v>100</v>
      </c>
      <c r="H1179" t="n">
        <v>100</v>
      </c>
      <c r="I1179" t="n">
        <v>1</v>
      </c>
      <c r="J1179" t="n">
        <v>1</v>
      </c>
      <c r="K1179" t="inlineStr">
        <is>
          <t>%</t>
        </is>
      </c>
      <c r="L1179" t="inlineStr">
        <is>
          <t>%</t>
        </is>
      </c>
      <c r="M1179" t="n">
        <v>2024</v>
      </c>
      <c r="N1179" t="inlineStr">
        <is>
          <t>Marzo</t>
        </is>
      </c>
      <c r="O1179" t="inlineStr">
        <is>
          <t>2024-1</t>
        </is>
      </c>
      <c r="P1179" t="n">
        <v>0</v>
      </c>
      <c r="Q1179" t="n">
        <v>0</v>
      </c>
      <c r="R1179" t="n">
        <v>0</v>
      </c>
      <c r="S1179" t="inlineStr">
        <is>
          <t>Trasformación_Organizacional</t>
        </is>
      </c>
      <c r="T1179" t="inlineStr">
        <is>
          <t>263-2024-03-31</t>
        </is>
      </c>
      <c r="U1179" t="n">
        <v>1</v>
      </c>
    </row>
    <row r="1180">
      <c r="A1180" t="inlineStr">
        <is>
          <t>263</t>
        </is>
      </c>
      <c r="B1180" t="inlineStr">
        <is>
          <t>Oportunidad de respuesta de PQRS</t>
        </is>
      </c>
      <c r="C1180" t="inlineStr">
        <is>
          <t>GESTIÓN JURÍDICA Y NORMATIVA</t>
        </is>
      </c>
      <c r="D1180" t="inlineStr">
        <is>
          <t>Trimestral</t>
        </is>
      </c>
      <c r="E1180" t="inlineStr">
        <is>
          <t>Positivo</t>
        </is>
      </c>
      <c r="F1180" s="137" t="n">
        <v>45473</v>
      </c>
      <c r="G1180" t="n">
        <v>100</v>
      </c>
      <c r="H1180" t="n">
        <v>100</v>
      </c>
      <c r="I1180" t="n">
        <v>1</v>
      </c>
      <c r="J1180" t="n">
        <v>1</v>
      </c>
      <c r="K1180" t="inlineStr">
        <is>
          <t>%</t>
        </is>
      </c>
      <c r="L1180" t="inlineStr">
        <is>
          <t>%</t>
        </is>
      </c>
      <c r="M1180" t="n">
        <v>2024</v>
      </c>
      <c r="N1180" t="inlineStr">
        <is>
          <t>Junio</t>
        </is>
      </c>
      <c r="O1180" t="inlineStr">
        <is>
          <t>2024-1</t>
        </is>
      </c>
      <c r="P1180" t="n">
        <v>0</v>
      </c>
      <c r="Q1180" t="n">
        <v>0</v>
      </c>
      <c r="R1180" t="n">
        <v>0</v>
      </c>
      <c r="S1180" t="inlineStr">
        <is>
          <t>Trasformación_Organizacional</t>
        </is>
      </c>
      <c r="T1180" t="inlineStr">
        <is>
          <t>263-2024-06-30</t>
        </is>
      </c>
      <c r="U1180" t="n">
        <v>1</v>
      </c>
    </row>
    <row r="1181">
      <c r="A1181" t="inlineStr">
        <is>
          <t>263</t>
        </is>
      </c>
      <c r="B1181" t="inlineStr">
        <is>
          <t>Oportunidad de respuesta de PQRS</t>
        </is>
      </c>
      <c r="C1181" t="inlineStr">
        <is>
          <t>GESTIÓN JURÍDICA Y NORMATIVA</t>
        </is>
      </c>
      <c r="D1181" t="inlineStr">
        <is>
          <t>Trimestral</t>
        </is>
      </c>
      <c r="E1181" t="inlineStr">
        <is>
          <t>Positivo</t>
        </is>
      </c>
      <c r="F1181" s="137" t="n">
        <v>45565</v>
      </c>
      <c r="G1181" t="n">
        <v>100</v>
      </c>
      <c r="H1181" t="n">
        <v>100</v>
      </c>
      <c r="I1181" t="n">
        <v>1</v>
      </c>
      <c r="J1181" t="n">
        <v>1</v>
      </c>
      <c r="K1181" t="inlineStr">
        <is>
          <t>%</t>
        </is>
      </c>
      <c r="L1181" t="inlineStr">
        <is>
          <t>%</t>
        </is>
      </c>
      <c r="M1181" t="n">
        <v>2024</v>
      </c>
      <c r="N1181" t="inlineStr">
        <is>
          <t>Septiembre</t>
        </is>
      </c>
      <c r="O1181" t="inlineStr">
        <is>
          <t>2024-2</t>
        </is>
      </c>
      <c r="P1181" t="n">
        <v>0</v>
      </c>
      <c r="Q1181" t="n">
        <v>0</v>
      </c>
      <c r="R1181" t="n">
        <v>0</v>
      </c>
      <c r="S1181" t="inlineStr">
        <is>
          <t>Trasformación_Organizacional</t>
        </is>
      </c>
      <c r="T1181" t="inlineStr">
        <is>
          <t>263-2024-09-30</t>
        </is>
      </c>
      <c r="U1181" t="n">
        <v>1</v>
      </c>
    </row>
    <row r="1182">
      <c r="A1182" t="inlineStr">
        <is>
          <t>263</t>
        </is>
      </c>
      <c r="B1182" t="inlineStr">
        <is>
          <t>Oportunidad de respuesta de PQRS</t>
        </is>
      </c>
      <c r="C1182" t="inlineStr">
        <is>
          <t>GESTIÓN JURÍDICA Y NORMATIVA</t>
        </is>
      </c>
      <c r="D1182" t="inlineStr">
        <is>
          <t>Trimestral</t>
        </is>
      </c>
      <c r="E1182" t="inlineStr">
        <is>
          <t>Positivo</t>
        </is>
      </c>
      <c r="F1182" s="137" t="n">
        <v>45657</v>
      </c>
      <c r="G1182" t="n">
        <v>100</v>
      </c>
      <c r="H1182" t="n">
        <v>100</v>
      </c>
      <c r="I1182" t="n">
        <v>1</v>
      </c>
      <c r="J1182" t="n">
        <v>1</v>
      </c>
      <c r="K1182" t="inlineStr">
        <is>
          <t>%</t>
        </is>
      </c>
      <c r="L1182" t="inlineStr">
        <is>
          <t>%</t>
        </is>
      </c>
      <c r="M1182" t="n">
        <v>2024</v>
      </c>
      <c r="N1182" t="inlineStr">
        <is>
          <t>Diciembre</t>
        </is>
      </c>
      <c r="O1182" t="inlineStr">
        <is>
          <t>2024-2</t>
        </is>
      </c>
      <c r="P1182" t="n">
        <v>0</v>
      </c>
      <c r="Q1182" t="n">
        <v>0</v>
      </c>
      <c r="R1182" t="n">
        <v>0</v>
      </c>
      <c r="S1182" t="inlineStr">
        <is>
          <t>Trasformación_Organizacional</t>
        </is>
      </c>
      <c r="T1182" t="inlineStr">
        <is>
          <t>263-2024-12-31</t>
        </is>
      </c>
      <c r="U1182" t="n">
        <v>1</v>
      </c>
    </row>
    <row r="1183">
      <c r="A1183" t="inlineStr">
        <is>
          <t>263</t>
        </is>
      </c>
      <c r="B1183" t="inlineStr">
        <is>
          <t>Oportunidad de respuesta de PQRS</t>
        </is>
      </c>
      <c r="C1183" t="inlineStr">
        <is>
          <t>GESTIÓN JURÍDICA Y NORMATIVA</t>
        </is>
      </c>
      <c r="D1183" t="inlineStr">
        <is>
          <t>Trimestral</t>
        </is>
      </c>
      <c r="E1183" t="inlineStr">
        <is>
          <t>Positivo</t>
        </is>
      </c>
      <c r="F1183" s="137" t="n">
        <v>45747</v>
      </c>
      <c r="G1183" t="n">
        <v>100</v>
      </c>
      <c r="H1183" t="inlineStr">
        <is>
          <t>100</t>
        </is>
      </c>
      <c r="I1183" t="n">
        <v>1</v>
      </c>
      <c r="J1183" t="n">
        <v>1</v>
      </c>
      <c r="K1183" t="inlineStr">
        <is>
          <t>100.0%</t>
        </is>
      </c>
      <c r="L1183" t="inlineStr">
        <is>
          <t>100.0%</t>
        </is>
      </c>
      <c r="M1183" t="n">
        <v>2025</v>
      </c>
      <c r="N1183" t="inlineStr">
        <is>
          <t>Marzo</t>
        </is>
      </c>
      <c r="O1183" t="inlineStr">
        <is>
          <t>2025-1</t>
        </is>
      </c>
      <c r="P1183" t="n">
        <v>2</v>
      </c>
      <c r="Q1183" t="n">
        <v>2</v>
      </c>
      <c r="R1183" t="n">
        <v>0</v>
      </c>
      <c r="S1183" t="inlineStr">
        <is>
          <t>Transformación_Organizacional</t>
        </is>
      </c>
      <c r="T1183" t="inlineStr">
        <is>
          <t>263-2025-03-31</t>
        </is>
      </c>
      <c r="U1183" t="n">
        <v>31</v>
      </c>
    </row>
    <row r="1184">
      <c r="A1184" t="inlineStr">
        <is>
          <t>263</t>
        </is>
      </c>
      <c r="B1184" t="inlineStr">
        <is>
          <t>Oportunidad de respuesta de PQRS</t>
        </is>
      </c>
      <c r="C1184" t="inlineStr">
        <is>
          <t>GESTIÓN JURÍDICA Y NORMATIVA</t>
        </is>
      </c>
      <c r="D1184" t="inlineStr">
        <is>
          <t>Trimestral</t>
        </is>
      </c>
      <c r="E1184" t="inlineStr">
        <is>
          <t>Positivo</t>
        </is>
      </c>
      <c r="F1184" s="137" t="n">
        <v>45838</v>
      </c>
      <c r="G1184" t="n">
        <v>100</v>
      </c>
      <c r="H1184" t="inlineStr">
        <is>
          <t>100</t>
        </is>
      </c>
      <c r="I1184" t="n">
        <v>1</v>
      </c>
      <c r="J1184" t="n">
        <v>1</v>
      </c>
      <c r="K1184" t="inlineStr">
        <is>
          <t>100.0%</t>
        </is>
      </c>
      <c r="L1184" t="inlineStr">
        <is>
          <t>100.0%</t>
        </is>
      </c>
      <c r="M1184" t="n">
        <v>2025</v>
      </c>
      <c r="N1184" t="inlineStr">
        <is>
          <t>Junio</t>
        </is>
      </c>
      <c r="O1184" t="inlineStr">
        <is>
          <t>2025-1</t>
        </is>
      </c>
      <c r="P1184" t="n">
        <v>2</v>
      </c>
      <c r="Q1184" t="n">
        <v>2</v>
      </c>
      <c r="R1184" t="n">
        <v>0</v>
      </c>
      <c r="S1184" t="inlineStr">
        <is>
          <t>Transformación_Organizacional</t>
        </is>
      </c>
      <c r="T1184" t="inlineStr">
        <is>
          <t>263-2025-06-30</t>
        </is>
      </c>
      <c r="U1184" t="n">
        <v>30</v>
      </c>
    </row>
    <row r="1185">
      <c r="A1185" t="inlineStr">
        <is>
          <t>263</t>
        </is>
      </c>
      <c r="B1185" t="inlineStr">
        <is>
          <t>Oportunidad de respuesta de PQRS</t>
        </is>
      </c>
      <c r="C1185" t="inlineStr">
        <is>
          <t>GESTIÓN JURÍDICA Y NORMATIVA</t>
        </is>
      </c>
      <c r="D1185" t="inlineStr">
        <is>
          <t>Trimestral</t>
        </is>
      </c>
      <c r="E1185" t="inlineStr">
        <is>
          <t>Positivo</t>
        </is>
      </c>
      <c r="F1185" s="137" t="n">
        <v>46022</v>
      </c>
      <c r="G1185" t="n">
        <v>100</v>
      </c>
      <c r="H1185" t="inlineStr">
        <is>
          <t>100</t>
        </is>
      </c>
      <c r="I1185" t="n">
        <v>1</v>
      </c>
      <c r="J1185" t="n">
        <v>1</v>
      </c>
      <c r="K1185" t="inlineStr">
        <is>
          <t>100.0%</t>
        </is>
      </c>
      <c r="L1185" t="inlineStr">
        <is>
          <t>100.0%</t>
        </is>
      </c>
      <c r="M1185" t="n">
        <v>2025</v>
      </c>
      <c r="N1185" t="inlineStr">
        <is>
          <t>Diciembre</t>
        </is>
      </c>
      <c r="O1185" t="inlineStr">
        <is>
          <t>2025-2</t>
        </is>
      </c>
      <c r="P1185" t="n">
        <v>2</v>
      </c>
      <c r="Q1185" t="n">
        <v>2</v>
      </c>
      <c r="R1185" t="n">
        <v>0</v>
      </c>
      <c r="S1185" t="inlineStr">
        <is>
          <t>Transformación_Organizacional</t>
        </is>
      </c>
      <c r="T1185" t="inlineStr">
        <is>
          <t>263-2025-12-31</t>
        </is>
      </c>
      <c r="U1185" t="n">
        <v>31</v>
      </c>
    </row>
    <row r="1186">
      <c r="A1186" t="inlineStr">
        <is>
          <t>264</t>
        </is>
      </c>
      <c r="B1186" t="inlineStr">
        <is>
          <t>Emisión De Conceptos Jurídicos (Educación)</t>
        </is>
      </c>
      <c r="C1186" t="inlineStr">
        <is>
          <t>GESTIÓN JURÍDICA Y NORMATIVA</t>
        </is>
      </c>
      <c r="D1186" t="inlineStr">
        <is>
          <t>Semestral</t>
        </is>
      </c>
      <c r="E1186" t="inlineStr">
        <is>
          <t>Positivo</t>
        </is>
      </c>
      <c r="F1186" s="137" t="n">
        <v>45107</v>
      </c>
      <c r="G1186" t="n">
        <v>100</v>
      </c>
      <c r="H1186" t="n">
        <v>100</v>
      </c>
      <c r="I1186" t="n">
        <v>1</v>
      </c>
      <c r="J1186" t="n">
        <v>1</v>
      </c>
      <c r="K1186" t="inlineStr">
        <is>
          <t>%</t>
        </is>
      </c>
      <c r="L1186" t="inlineStr">
        <is>
          <t>%</t>
        </is>
      </c>
      <c r="M1186" t="n">
        <v>2023</v>
      </c>
      <c r="N1186" t="inlineStr">
        <is>
          <t>Junio</t>
        </is>
      </c>
      <c r="O1186" t="inlineStr">
        <is>
          <t>2023-1</t>
        </is>
      </c>
      <c r="P1186" t="n">
        <v>0</v>
      </c>
      <c r="Q1186" t="n">
        <v>0</v>
      </c>
      <c r="R1186" t="n">
        <v>0</v>
      </c>
      <c r="S1186" t="inlineStr">
        <is>
          <t>Trasformación_Organizacional</t>
        </is>
      </c>
      <c r="T1186" t="inlineStr">
        <is>
          <t>264-2023-06-30</t>
        </is>
      </c>
      <c r="U1186" t="n">
        <v>1</v>
      </c>
    </row>
    <row r="1187">
      <c r="A1187" t="inlineStr">
        <is>
          <t>264</t>
        </is>
      </c>
      <c r="B1187" t="inlineStr">
        <is>
          <t>Emisión De Conceptos Jurídicos (Educación)</t>
        </is>
      </c>
      <c r="C1187" t="inlineStr">
        <is>
          <t>GESTIÓN JURÍDICA Y NORMATIVA</t>
        </is>
      </c>
      <c r="D1187" t="inlineStr">
        <is>
          <t>Semestral</t>
        </is>
      </c>
      <c r="E1187" t="inlineStr">
        <is>
          <t>Positivo</t>
        </is>
      </c>
      <c r="F1187" s="137" t="n">
        <v>45291</v>
      </c>
      <c r="G1187" t="n">
        <v>100</v>
      </c>
      <c r="H1187" t="n">
        <v>100</v>
      </c>
      <c r="I1187" t="n">
        <v>1</v>
      </c>
      <c r="J1187" t="n">
        <v>1</v>
      </c>
      <c r="K1187" t="inlineStr">
        <is>
          <t>%</t>
        </is>
      </c>
      <c r="L1187" t="inlineStr">
        <is>
          <t>%</t>
        </is>
      </c>
      <c r="M1187" t="n">
        <v>2023</v>
      </c>
      <c r="N1187" t="inlineStr">
        <is>
          <t>Diciembre</t>
        </is>
      </c>
      <c r="O1187" t="inlineStr">
        <is>
          <t>2023-2</t>
        </is>
      </c>
      <c r="P1187" t="n">
        <v>0</v>
      </c>
      <c r="Q1187" t="n">
        <v>0</v>
      </c>
      <c r="R1187" t="n">
        <v>0</v>
      </c>
      <c r="S1187" t="inlineStr">
        <is>
          <t>Trasformación_Organizacional</t>
        </is>
      </c>
      <c r="T1187" t="inlineStr">
        <is>
          <t>264-2023-12-31</t>
        </is>
      </c>
      <c r="U1187" t="n">
        <v>1</v>
      </c>
    </row>
    <row r="1188">
      <c r="A1188" t="inlineStr">
        <is>
          <t>264</t>
        </is>
      </c>
      <c r="B1188" t="inlineStr">
        <is>
          <t>Eficiencia Emisión De Conceptos Jurídicos (Educación)</t>
        </is>
      </c>
      <c r="C1188" t="inlineStr">
        <is>
          <t>GESTIÓN JURÍDICA Y NORMATIVA</t>
        </is>
      </c>
      <c r="D1188" t="inlineStr">
        <is>
          <t>Semestral</t>
        </is>
      </c>
      <c r="E1188" t="inlineStr">
        <is>
          <t>Positivo</t>
        </is>
      </c>
      <c r="F1188" s="137" t="n">
        <v>45473</v>
      </c>
      <c r="G1188" t="n">
        <v>100</v>
      </c>
      <c r="H1188" t="n">
        <v>100</v>
      </c>
      <c r="I1188" t="n">
        <v>1</v>
      </c>
      <c r="J1188" t="n">
        <v>1</v>
      </c>
      <c r="K1188" t="inlineStr">
        <is>
          <t>%</t>
        </is>
      </c>
      <c r="L1188" t="inlineStr">
        <is>
          <t>%</t>
        </is>
      </c>
      <c r="M1188" t="n">
        <v>2024</v>
      </c>
      <c r="N1188" t="inlineStr">
        <is>
          <t>Junio</t>
        </is>
      </c>
      <c r="O1188" t="inlineStr">
        <is>
          <t>2024-1</t>
        </is>
      </c>
      <c r="P1188" t="n">
        <v>0</v>
      </c>
      <c r="Q1188" t="n">
        <v>0</v>
      </c>
      <c r="R1188" t="n">
        <v>0</v>
      </c>
      <c r="S1188" t="inlineStr">
        <is>
          <t>Trasformación_Organizacional</t>
        </is>
      </c>
      <c r="T1188" t="inlineStr">
        <is>
          <t>264-2024-06-30</t>
        </is>
      </c>
      <c r="U1188" t="n">
        <v>1</v>
      </c>
    </row>
    <row r="1189">
      <c r="A1189" t="inlineStr">
        <is>
          <t>264</t>
        </is>
      </c>
      <c r="B1189" t="inlineStr">
        <is>
          <t>Eficiencia Emisión De Conceptos Jurídicos (Educación)</t>
        </is>
      </c>
      <c r="C1189" t="inlineStr">
        <is>
          <t>GESTIÓN JURÍDICA Y NORMATIVA</t>
        </is>
      </c>
      <c r="D1189" t="inlineStr">
        <is>
          <t>Semestral</t>
        </is>
      </c>
      <c r="E1189" t="inlineStr">
        <is>
          <t>Positivo</t>
        </is>
      </c>
      <c r="F1189" s="137" t="n">
        <v>45657</v>
      </c>
      <c r="G1189" t="n">
        <v>100</v>
      </c>
      <c r="H1189" t="n">
        <v>100</v>
      </c>
      <c r="I1189" t="n">
        <v>1</v>
      </c>
      <c r="J1189" t="n">
        <v>1</v>
      </c>
      <c r="K1189" t="inlineStr">
        <is>
          <t>%</t>
        </is>
      </c>
      <c r="L1189" t="inlineStr">
        <is>
          <t>%</t>
        </is>
      </c>
      <c r="M1189" t="n">
        <v>2024</v>
      </c>
      <c r="N1189" t="inlineStr">
        <is>
          <t>Diciembre</t>
        </is>
      </c>
      <c r="O1189" t="inlineStr">
        <is>
          <t>2024-2</t>
        </is>
      </c>
      <c r="P1189" t="n">
        <v>0</v>
      </c>
      <c r="Q1189" t="n">
        <v>0</v>
      </c>
      <c r="R1189" t="n">
        <v>0</v>
      </c>
      <c r="S1189" t="inlineStr">
        <is>
          <t>Trasformación_Organizacional</t>
        </is>
      </c>
      <c r="T1189" t="inlineStr">
        <is>
          <t>264-2024-12-31</t>
        </is>
      </c>
      <c r="U1189" t="n">
        <v>1</v>
      </c>
    </row>
    <row r="1190">
      <c r="A1190" t="inlineStr">
        <is>
          <t>265</t>
        </is>
      </c>
      <c r="B1190" t="inlineStr">
        <is>
          <t>Emisión De Conceptos Jurídicos (Jurídicos)</t>
        </is>
      </c>
      <c r="C1190" t="inlineStr">
        <is>
          <t>GESTIÓN JURÍDICA Y NORMATIVA</t>
        </is>
      </c>
      <c r="D1190" t="inlineStr">
        <is>
          <t>Semestral</t>
        </is>
      </c>
      <c r="E1190" t="inlineStr">
        <is>
          <t>Positivo</t>
        </is>
      </c>
      <c r="F1190" s="137" t="n">
        <v>45107</v>
      </c>
      <c r="G1190" t="n">
        <v>100</v>
      </c>
      <c r="H1190" t="n">
        <v>80</v>
      </c>
      <c r="I1190" t="n">
        <v>0.8</v>
      </c>
      <c r="J1190" t="n">
        <v>0.8</v>
      </c>
      <c r="K1190" t="inlineStr">
        <is>
          <t>%</t>
        </is>
      </c>
      <c r="L1190" t="inlineStr">
        <is>
          <t>%</t>
        </is>
      </c>
      <c r="M1190" t="n">
        <v>2023</v>
      </c>
      <c r="N1190" t="inlineStr">
        <is>
          <t>Junio</t>
        </is>
      </c>
      <c r="O1190" t="inlineStr">
        <is>
          <t>2023-1</t>
        </is>
      </c>
      <c r="P1190" t="n">
        <v>0</v>
      </c>
      <c r="Q1190" t="n">
        <v>0</v>
      </c>
      <c r="R1190" t="n">
        <v>0</v>
      </c>
      <c r="S1190" t="inlineStr">
        <is>
          <t>Trasformación_Organizacional</t>
        </is>
      </c>
      <c r="T1190" t="inlineStr">
        <is>
          <t>265-2023-06-30</t>
        </is>
      </c>
      <c r="U1190" t="n">
        <v>1</v>
      </c>
    </row>
    <row r="1191">
      <c r="A1191" t="inlineStr">
        <is>
          <t>265</t>
        </is>
      </c>
      <c r="B1191" t="inlineStr">
        <is>
          <t>Emisión De Conceptos Jurídicos (Jurídicos)</t>
        </is>
      </c>
      <c r="C1191" t="inlineStr">
        <is>
          <t>GESTIÓN JURÍDICA Y NORMATIVA</t>
        </is>
      </c>
      <c r="D1191" t="inlineStr">
        <is>
          <t>Semestral</t>
        </is>
      </c>
      <c r="E1191" t="inlineStr">
        <is>
          <t>Positivo</t>
        </is>
      </c>
      <c r="F1191" s="137" t="n">
        <v>45291</v>
      </c>
      <c r="G1191" t="n">
        <v>100</v>
      </c>
      <c r="H1191" t="n">
        <v>97.13</v>
      </c>
      <c r="I1191" t="n">
        <v>0.9712999999999999</v>
      </c>
      <c r="J1191" t="n">
        <v>0.9712999999999999</v>
      </c>
      <c r="K1191" t="inlineStr">
        <is>
          <t>%</t>
        </is>
      </c>
      <c r="L1191" t="inlineStr">
        <is>
          <t>%</t>
        </is>
      </c>
      <c r="M1191" t="n">
        <v>2023</v>
      </c>
      <c r="N1191" t="inlineStr">
        <is>
          <t>Diciembre</t>
        </is>
      </c>
      <c r="O1191" t="inlineStr">
        <is>
          <t>2023-2</t>
        </is>
      </c>
      <c r="P1191" t="n">
        <v>0</v>
      </c>
      <c r="Q1191" t="n">
        <v>0</v>
      </c>
      <c r="R1191" t="n">
        <v>0</v>
      </c>
      <c r="S1191" t="inlineStr">
        <is>
          <t>Trasformación_Organizacional</t>
        </is>
      </c>
      <c r="T1191" t="inlineStr">
        <is>
          <t>265-2023-12-31</t>
        </is>
      </c>
      <c r="U1191" t="n">
        <v>1</v>
      </c>
    </row>
    <row r="1192">
      <c r="A1192" t="inlineStr">
        <is>
          <t>265</t>
        </is>
      </c>
      <c r="B1192" t="inlineStr">
        <is>
          <t>Eficiencia Emisión De Conceptos Jurídicos (Jurídicos)</t>
        </is>
      </c>
      <c r="C1192" t="inlineStr">
        <is>
          <t>GESTIÓN JURÍDICA Y NORMATIVA</t>
        </is>
      </c>
      <c r="D1192" t="inlineStr">
        <is>
          <t>Semestral</t>
        </is>
      </c>
      <c r="E1192" t="inlineStr">
        <is>
          <t>Positivo</t>
        </is>
      </c>
      <c r="F1192" s="137" t="n">
        <v>45473</v>
      </c>
      <c r="G1192" t="n">
        <v>95</v>
      </c>
      <c r="H1192" t="n">
        <v>100</v>
      </c>
      <c r="I1192" t="n">
        <v>1.052631578947368</v>
      </c>
      <c r="J1192" t="n">
        <v>1.052631578947368</v>
      </c>
      <c r="K1192" t="inlineStr">
        <is>
          <t>%</t>
        </is>
      </c>
      <c r="L1192" t="inlineStr">
        <is>
          <t>%</t>
        </is>
      </c>
      <c r="M1192" t="n">
        <v>2024</v>
      </c>
      <c r="N1192" t="inlineStr">
        <is>
          <t>Junio</t>
        </is>
      </c>
      <c r="O1192" t="inlineStr">
        <is>
          <t>2024-1</t>
        </is>
      </c>
      <c r="P1192" t="n">
        <v>0</v>
      </c>
      <c r="Q1192" t="n">
        <v>0</v>
      </c>
      <c r="R1192" t="n">
        <v>0</v>
      </c>
      <c r="S1192" t="inlineStr">
        <is>
          <t>Trasformación_Organizacional</t>
        </is>
      </c>
      <c r="T1192" t="inlineStr">
        <is>
          <t>265-2024-06-30</t>
        </is>
      </c>
      <c r="U1192" t="n">
        <v>1</v>
      </c>
    </row>
    <row r="1193">
      <c r="A1193" t="inlineStr">
        <is>
          <t>265</t>
        </is>
      </c>
      <c r="B1193" t="inlineStr">
        <is>
          <t>Eficiencia Emisión De Conceptos Jurídicos (Jurídicos)</t>
        </is>
      </c>
      <c r="C1193" t="inlineStr">
        <is>
          <t>GESTIÓN JURÍDICA Y NORMATIVA</t>
        </is>
      </c>
      <c r="D1193" t="inlineStr">
        <is>
          <t>Semestral</t>
        </is>
      </c>
      <c r="E1193" t="inlineStr">
        <is>
          <t>Positivo</t>
        </is>
      </c>
      <c r="F1193" s="137" t="n">
        <v>45657</v>
      </c>
      <c r="G1193" t="n">
        <v>95</v>
      </c>
      <c r="H1193" t="n">
        <v>100</v>
      </c>
      <c r="I1193" t="n">
        <v>1.052631578947368</v>
      </c>
      <c r="J1193" t="n">
        <v>1.052631578947368</v>
      </c>
      <c r="K1193" t="inlineStr">
        <is>
          <t>%</t>
        </is>
      </c>
      <c r="L1193" t="inlineStr">
        <is>
          <t>%</t>
        </is>
      </c>
      <c r="M1193" t="n">
        <v>2024</v>
      </c>
      <c r="N1193" t="inlineStr">
        <is>
          <t>Diciembre</t>
        </is>
      </c>
      <c r="O1193" t="inlineStr">
        <is>
          <t>2024-2</t>
        </is>
      </c>
      <c r="P1193" t="n">
        <v>0</v>
      </c>
      <c r="Q1193" t="n">
        <v>0</v>
      </c>
      <c r="R1193" t="n">
        <v>0</v>
      </c>
      <c r="S1193" t="inlineStr">
        <is>
          <t>Trasformación_Organizacional</t>
        </is>
      </c>
      <c r="T1193" t="inlineStr">
        <is>
          <t>265-2024-12-31</t>
        </is>
      </c>
      <c r="U1193" t="n">
        <v>1</v>
      </c>
    </row>
    <row r="1194">
      <c r="A1194" t="inlineStr">
        <is>
          <t>265</t>
        </is>
      </c>
      <c r="B1194" t="inlineStr">
        <is>
          <t>Eficiencia Emisión De Conceptos Jurídicos (Jurídicos)</t>
        </is>
      </c>
      <c r="C1194" t="inlineStr">
        <is>
          <t>GESTIÓN JURÍDICA Y NORMATIVA</t>
        </is>
      </c>
      <c r="D1194" t="inlineStr">
        <is>
          <t>Trimestral</t>
        </is>
      </c>
      <c r="E1194" t="inlineStr">
        <is>
          <t>Positivo</t>
        </is>
      </c>
      <c r="F1194" s="137" t="n">
        <v>45747</v>
      </c>
      <c r="G1194" t="n">
        <v>95</v>
      </c>
      <c r="H1194" t="inlineStr">
        <is>
          <t>N/A</t>
        </is>
      </c>
      <c r="I1194" t="n">
        <v>0</v>
      </c>
      <c r="J1194" t="n">
        <v>0</v>
      </c>
      <c r="K1194" t="inlineStr">
        <is>
          <t>95.0%</t>
        </is>
      </c>
      <c r="M1194" t="n">
        <v>2025</v>
      </c>
      <c r="N1194" t="inlineStr">
        <is>
          <t>Marzo</t>
        </is>
      </c>
      <c r="O1194" t="inlineStr">
        <is>
          <t>2025-1</t>
        </is>
      </c>
      <c r="P1194" t="n">
        <v>2</v>
      </c>
      <c r="Q1194" t="n">
        <v>2</v>
      </c>
      <c r="R1194" t="n">
        <v>0</v>
      </c>
      <c r="S1194" t="inlineStr">
        <is>
          <t>Transformación_Organizacional</t>
        </is>
      </c>
      <c r="T1194" t="inlineStr">
        <is>
          <t>265-2025-03-31</t>
        </is>
      </c>
      <c r="U1194" t="n">
        <v>31</v>
      </c>
    </row>
    <row r="1195">
      <c r="A1195" t="inlineStr">
        <is>
          <t>265</t>
        </is>
      </c>
      <c r="B1195" t="inlineStr">
        <is>
          <t>Eficiencia Emisión De Conceptos Jurídicos (Jurídicos)</t>
        </is>
      </c>
      <c r="C1195" t="inlineStr">
        <is>
          <t>GESTIÓN JURÍDICA Y NORMATIVA</t>
        </is>
      </c>
      <c r="D1195" t="inlineStr">
        <is>
          <t>Trimestral</t>
        </is>
      </c>
      <c r="E1195" t="inlineStr">
        <is>
          <t>Positivo</t>
        </is>
      </c>
      <c r="F1195" s="137" t="n">
        <v>45838</v>
      </c>
      <c r="G1195" t="n">
        <v>95</v>
      </c>
      <c r="H1195" t="inlineStr">
        <is>
          <t>100</t>
        </is>
      </c>
      <c r="I1195" t="n">
        <v>1.052631578947368</v>
      </c>
      <c r="J1195" t="n">
        <v>1.052631578947368</v>
      </c>
      <c r="K1195" t="inlineStr">
        <is>
          <t>95.0%</t>
        </is>
      </c>
      <c r="L1195" t="inlineStr">
        <is>
          <t>100.0%</t>
        </is>
      </c>
      <c r="M1195" t="n">
        <v>2025</v>
      </c>
      <c r="N1195" t="inlineStr">
        <is>
          <t>Junio</t>
        </is>
      </c>
      <c r="O1195" t="inlineStr">
        <is>
          <t>2025-1</t>
        </is>
      </c>
      <c r="P1195" t="n">
        <v>2</v>
      </c>
      <c r="Q1195" t="n">
        <v>2</v>
      </c>
      <c r="R1195" t="n">
        <v>0</v>
      </c>
      <c r="S1195" t="inlineStr">
        <is>
          <t>Transformación_Organizacional</t>
        </is>
      </c>
      <c r="T1195" t="inlineStr">
        <is>
          <t>265-2025-06-30</t>
        </is>
      </c>
      <c r="U1195" t="n">
        <v>30</v>
      </c>
    </row>
    <row r="1196">
      <c r="A1196" t="inlineStr">
        <is>
          <t>266</t>
        </is>
      </c>
      <c r="B1196" t="inlineStr">
        <is>
          <t>Oportunidad en la elaboración de contratos</t>
        </is>
      </c>
      <c r="C1196" t="inlineStr">
        <is>
          <t>GESTIÓN JURÍDICA Y NORMATIVA</t>
        </is>
      </c>
      <c r="D1196" t="inlineStr">
        <is>
          <t>Semestral</t>
        </is>
      </c>
      <c r="E1196" t="inlineStr">
        <is>
          <t>Positivo</t>
        </is>
      </c>
      <c r="F1196" s="137" t="n">
        <v>45107</v>
      </c>
      <c r="G1196" t="n">
        <v>95</v>
      </c>
      <c r="H1196" t="n">
        <v>89.91</v>
      </c>
      <c r="I1196" t="n">
        <v>0.9464210526315789</v>
      </c>
      <c r="J1196" t="n">
        <v>0.9464210526315789</v>
      </c>
      <c r="K1196" t="inlineStr">
        <is>
          <t>%</t>
        </is>
      </c>
      <c r="L1196" t="inlineStr">
        <is>
          <t>%</t>
        </is>
      </c>
      <c r="M1196" t="n">
        <v>2023</v>
      </c>
      <c r="N1196" t="inlineStr">
        <is>
          <t>Junio</t>
        </is>
      </c>
      <c r="O1196" t="inlineStr">
        <is>
          <t>2023-1</t>
        </is>
      </c>
      <c r="P1196" t="n">
        <v>0</v>
      </c>
      <c r="Q1196" t="n">
        <v>0</v>
      </c>
      <c r="R1196" t="n">
        <v>0</v>
      </c>
      <c r="S1196" t="inlineStr">
        <is>
          <t>Trasformación_Organizacional</t>
        </is>
      </c>
      <c r="T1196" t="inlineStr">
        <is>
          <t>266-2023-06-30</t>
        </is>
      </c>
      <c r="U1196" t="n">
        <v>1</v>
      </c>
    </row>
    <row r="1197">
      <c r="A1197" t="inlineStr">
        <is>
          <t>266</t>
        </is>
      </c>
      <c r="B1197" t="inlineStr">
        <is>
          <t>Oportunidad en la elaboración de contratos</t>
        </is>
      </c>
      <c r="C1197" t="inlineStr">
        <is>
          <t>GESTIÓN JURÍDICA Y NORMATIVA</t>
        </is>
      </c>
      <c r="D1197" t="inlineStr">
        <is>
          <t>Semestral</t>
        </is>
      </c>
      <c r="E1197" t="inlineStr">
        <is>
          <t>Positivo</t>
        </is>
      </c>
      <c r="F1197" s="137" t="n">
        <v>45291</v>
      </c>
      <c r="G1197" t="n">
        <v>95</v>
      </c>
      <c r="H1197" t="n">
        <v>97.06999999999999</v>
      </c>
      <c r="I1197" t="n">
        <v>1.02178947368421</v>
      </c>
      <c r="J1197" t="n">
        <v>1.02178947368421</v>
      </c>
      <c r="K1197" t="inlineStr">
        <is>
          <t>%</t>
        </is>
      </c>
      <c r="L1197" t="inlineStr">
        <is>
          <t>%</t>
        </is>
      </c>
      <c r="M1197" t="n">
        <v>2023</v>
      </c>
      <c r="N1197" t="inlineStr">
        <is>
          <t>Diciembre</t>
        </is>
      </c>
      <c r="O1197" t="inlineStr">
        <is>
          <t>2023-2</t>
        </is>
      </c>
      <c r="P1197" t="n">
        <v>0</v>
      </c>
      <c r="Q1197" t="n">
        <v>0</v>
      </c>
      <c r="R1197" t="n">
        <v>0</v>
      </c>
      <c r="S1197" t="inlineStr">
        <is>
          <t>Trasformación_Organizacional</t>
        </is>
      </c>
      <c r="T1197" t="inlineStr">
        <is>
          <t>266-2023-12-31</t>
        </is>
      </c>
      <c r="U1197" t="n">
        <v>1</v>
      </c>
    </row>
    <row r="1198">
      <c r="A1198" t="inlineStr">
        <is>
          <t>266</t>
        </is>
      </c>
      <c r="B1198" t="inlineStr">
        <is>
          <t>Oportunidad en la elaboración de contratos</t>
        </is>
      </c>
      <c r="C1198" t="inlineStr">
        <is>
          <t>GESTIÓN JURÍDICA Y NORMATIVA</t>
        </is>
      </c>
      <c r="D1198" t="inlineStr">
        <is>
          <t>Semestral</t>
        </is>
      </c>
      <c r="E1198" t="inlineStr">
        <is>
          <t>Positivo</t>
        </is>
      </c>
      <c r="F1198" s="137" t="n">
        <v>45473</v>
      </c>
      <c r="G1198" t="n">
        <v>95</v>
      </c>
      <c r="H1198" t="n">
        <v>95.02</v>
      </c>
      <c r="I1198" t="n">
        <v>1.000210526315789</v>
      </c>
      <c r="J1198" t="n">
        <v>1.000210526315789</v>
      </c>
      <c r="K1198" t="inlineStr">
        <is>
          <t>%</t>
        </is>
      </c>
      <c r="L1198" t="inlineStr">
        <is>
          <t>%</t>
        </is>
      </c>
      <c r="M1198" t="n">
        <v>2024</v>
      </c>
      <c r="N1198" t="inlineStr">
        <is>
          <t>Junio</t>
        </is>
      </c>
      <c r="O1198" t="inlineStr">
        <is>
          <t>2024-1</t>
        </is>
      </c>
      <c r="P1198" t="n">
        <v>0</v>
      </c>
      <c r="Q1198" t="n">
        <v>0</v>
      </c>
      <c r="R1198" t="n">
        <v>0</v>
      </c>
      <c r="S1198" t="inlineStr">
        <is>
          <t>Trasformación_Organizacional</t>
        </is>
      </c>
      <c r="T1198" t="inlineStr">
        <is>
          <t>266-2024-06-30</t>
        </is>
      </c>
      <c r="U1198" t="n">
        <v>1</v>
      </c>
    </row>
    <row r="1199">
      <c r="A1199" t="inlineStr">
        <is>
          <t>266</t>
        </is>
      </c>
      <c r="B1199" t="inlineStr">
        <is>
          <t>Oportunidad en la elaboración de contratos</t>
        </is>
      </c>
      <c r="C1199" t="inlineStr">
        <is>
          <t>GESTIÓN JURÍDICA Y NORMATIVA</t>
        </is>
      </c>
      <c r="D1199" t="inlineStr">
        <is>
          <t>Semestral</t>
        </is>
      </c>
      <c r="E1199" t="inlineStr">
        <is>
          <t>Positivo</t>
        </is>
      </c>
      <c r="F1199" s="137" t="n">
        <v>45657</v>
      </c>
      <c r="G1199" t="n">
        <v>95</v>
      </c>
      <c r="H1199" t="n">
        <v>81.93000000000001</v>
      </c>
      <c r="I1199" t="n">
        <v>0.862421052631579</v>
      </c>
      <c r="J1199" t="n">
        <v>0.862421052631579</v>
      </c>
      <c r="K1199" t="inlineStr">
        <is>
          <t>%</t>
        </is>
      </c>
      <c r="L1199" t="inlineStr">
        <is>
          <t>%</t>
        </is>
      </c>
      <c r="M1199" t="n">
        <v>2024</v>
      </c>
      <c r="N1199" t="inlineStr">
        <is>
          <t>Diciembre</t>
        </is>
      </c>
      <c r="O1199" t="inlineStr">
        <is>
          <t>2024-2</t>
        </is>
      </c>
      <c r="P1199" t="n">
        <v>0</v>
      </c>
      <c r="Q1199" t="n">
        <v>0</v>
      </c>
      <c r="R1199" t="n">
        <v>0</v>
      </c>
      <c r="S1199" t="inlineStr">
        <is>
          <t>Trasformación_Organizacional</t>
        </is>
      </c>
      <c r="T1199" t="inlineStr">
        <is>
          <t>266-2024-12-31</t>
        </is>
      </c>
      <c r="U1199" t="n">
        <v>1</v>
      </c>
    </row>
    <row r="1200">
      <c r="A1200" t="inlineStr">
        <is>
          <t>266</t>
        </is>
      </c>
      <c r="B1200" t="inlineStr">
        <is>
          <t>Oportunidad en la elaboración de contratos</t>
        </is>
      </c>
      <c r="C1200" t="inlineStr">
        <is>
          <t>GESTIÓN JURÍDICA Y NORMATIVA</t>
        </is>
      </c>
      <c r="D1200" t="inlineStr">
        <is>
          <t>Trimestral</t>
        </is>
      </c>
      <c r="E1200" t="inlineStr">
        <is>
          <t>Positivo</t>
        </is>
      </c>
      <c r="F1200" s="137" t="n">
        <v>45747</v>
      </c>
      <c r="G1200" t="n">
        <v>95</v>
      </c>
      <c r="H1200" t="inlineStr">
        <is>
          <t>N/A</t>
        </is>
      </c>
      <c r="I1200" t="n">
        <v>0</v>
      </c>
      <c r="J1200" t="n">
        <v>0</v>
      </c>
      <c r="K1200" t="inlineStr">
        <is>
          <t>95.0%</t>
        </is>
      </c>
      <c r="M1200" t="n">
        <v>2025</v>
      </c>
      <c r="N1200" t="inlineStr">
        <is>
          <t>Marzo</t>
        </is>
      </c>
      <c r="O1200" t="inlineStr">
        <is>
          <t>2025-1</t>
        </is>
      </c>
      <c r="P1200" t="n">
        <v>2</v>
      </c>
      <c r="Q1200" t="n">
        <v>2</v>
      </c>
      <c r="R1200" t="n">
        <v>0</v>
      </c>
      <c r="S1200" t="inlineStr">
        <is>
          <t>Transformación_Organizacional</t>
        </is>
      </c>
      <c r="T1200" t="inlineStr">
        <is>
          <t>266-2025-03-31</t>
        </is>
      </c>
      <c r="U1200" t="n">
        <v>31</v>
      </c>
    </row>
    <row r="1201">
      <c r="A1201" t="inlineStr">
        <is>
          <t>266</t>
        </is>
      </c>
      <c r="B1201" t="inlineStr">
        <is>
          <t>Oportunidad en la elaboración de contratos</t>
        </is>
      </c>
      <c r="C1201" t="inlineStr">
        <is>
          <t>GESTIÓN JURÍDICA Y NORMATIVA</t>
        </is>
      </c>
      <c r="D1201" t="inlineStr">
        <is>
          <t>Trimestral</t>
        </is>
      </c>
      <c r="E1201" t="inlineStr">
        <is>
          <t>Positivo</t>
        </is>
      </c>
      <c r="F1201" s="137" t="n">
        <v>45838</v>
      </c>
      <c r="G1201" t="n">
        <v>95</v>
      </c>
      <c r="H1201" t="inlineStr">
        <is>
          <t>53.15</t>
        </is>
      </c>
      <c r="I1201" t="n">
        <v>0.5594736842105263</v>
      </c>
      <c r="J1201" t="n">
        <v>0.5594736842105263</v>
      </c>
      <c r="K1201" t="inlineStr">
        <is>
          <t>95.0%</t>
        </is>
      </c>
      <c r="L1201" t="inlineStr">
        <is>
          <t>53.15%</t>
        </is>
      </c>
      <c r="M1201" t="n">
        <v>2025</v>
      </c>
      <c r="N1201" t="inlineStr">
        <is>
          <t>Junio</t>
        </is>
      </c>
      <c r="O1201" t="inlineStr">
        <is>
          <t>2025-1</t>
        </is>
      </c>
      <c r="P1201" t="n">
        <v>2</v>
      </c>
      <c r="Q1201" t="n">
        <v>2</v>
      </c>
      <c r="R1201" t="n">
        <v>0</v>
      </c>
      <c r="S1201" t="inlineStr">
        <is>
          <t>Transformación_Organizacional</t>
        </is>
      </c>
      <c r="T1201" t="inlineStr">
        <is>
          <t>266-2025-06-30</t>
        </is>
      </c>
      <c r="U1201" t="n">
        <v>30</v>
      </c>
    </row>
    <row r="1202">
      <c r="A1202" t="inlineStr">
        <is>
          <t>267</t>
        </is>
      </c>
      <c r="B1202" t="inlineStr">
        <is>
          <t>Satisfacción procesos de Homologaciones</t>
        </is>
      </c>
      <c r="C1202" t="inlineStr">
        <is>
          <t>Registro y Control</t>
        </is>
      </c>
      <c r="D1202" t="inlineStr">
        <is>
          <t>Anual</t>
        </is>
      </c>
      <c r="E1202" t="inlineStr">
        <is>
          <t>Positivo</t>
        </is>
      </c>
      <c r="F1202" s="137" t="n">
        <v>45291</v>
      </c>
      <c r="K1202" t="inlineStr">
        <is>
          <t>%</t>
        </is>
      </c>
      <c r="L1202" t="inlineStr">
        <is>
          <t>%</t>
        </is>
      </c>
      <c r="M1202" t="n">
        <v>2023</v>
      </c>
      <c r="N1202" t="inlineStr">
        <is>
          <t>Diciembre</t>
        </is>
      </c>
      <c r="O1202" t="inlineStr">
        <is>
          <t>2023-2</t>
        </is>
      </c>
      <c r="P1202" t="n">
        <v>0</v>
      </c>
      <c r="Q1202" t="n">
        <v>0</v>
      </c>
      <c r="R1202" t="n">
        <v>0</v>
      </c>
      <c r="S1202" t="inlineStr">
        <is>
          <t>Experiencia</t>
        </is>
      </c>
      <c r="T1202" t="inlineStr">
        <is>
          <t>267-2023-12-31</t>
        </is>
      </c>
      <c r="U1202" t="n">
        <v>1</v>
      </c>
    </row>
    <row r="1203">
      <c r="A1203" t="inlineStr">
        <is>
          <t>268</t>
        </is>
      </c>
      <c r="B1203" t="inlineStr">
        <is>
          <t>Cantidad de usuarios</t>
        </is>
      </c>
      <c r="C1203" t="inlineStr">
        <is>
          <t>Centro de Medios Audiovisuales</t>
        </is>
      </c>
      <c r="D1203" t="inlineStr">
        <is>
          <t>Semestral</t>
        </is>
      </c>
      <c r="E1203" t="inlineStr">
        <is>
          <t>Positivo</t>
        </is>
      </c>
      <c r="F1203" s="137" t="n">
        <v>45107</v>
      </c>
      <c r="G1203" t="n">
        <v>0</v>
      </c>
      <c r="H1203" t="n">
        <v>680</v>
      </c>
      <c r="K1203" t="inlineStr">
        <is>
          <t>%</t>
        </is>
      </c>
      <c r="L1203" t="inlineStr">
        <is>
          <t>%</t>
        </is>
      </c>
      <c r="M1203" t="n">
        <v>2023</v>
      </c>
      <c r="N1203" t="inlineStr">
        <is>
          <t>Junio</t>
        </is>
      </c>
      <c r="O1203" t="inlineStr">
        <is>
          <t>2023-1</t>
        </is>
      </c>
      <c r="P1203" t="n">
        <v>0</v>
      </c>
      <c r="Q1203" t="n">
        <v>0</v>
      </c>
      <c r="R1203" t="n">
        <v>0</v>
      </c>
      <c r="S1203" t="inlineStr">
        <is>
          <t>Trasformación_Organizacional</t>
        </is>
      </c>
      <c r="T1203" t="inlineStr">
        <is>
          <t>268-2023-06-30</t>
        </is>
      </c>
      <c r="U1203" t="n">
        <v>1</v>
      </c>
    </row>
    <row r="1204">
      <c r="A1204" t="inlineStr">
        <is>
          <t>268</t>
        </is>
      </c>
      <c r="B1204" t="inlineStr">
        <is>
          <t>Cantidad de usuarios</t>
        </is>
      </c>
      <c r="C1204" t="inlineStr">
        <is>
          <t>Centro de Medios Audiovisuales</t>
        </is>
      </c>
      <c r="D1204" t="inlineStr">
        <is>
          <t>Semestral</t>
        </is>
      </c>
      <c r="E1204" t="inlineStr">
        <is>
          <t>Positivo</t>
        </is>
      </c>
      <c r="F1204" s="137" t="n">
        <v>45291</v>
      </c>
      <c r="G1204" t="n">
        <v>0</v>
      </c>
      <c r="H1204" t="n">
        <v>1524</v>
      </c>
      <c r="K1204" t="inlineStr">
        <is>
          <t>%</t>
        </is>
      </c>
      <c r="L1204" t="inlineStr">
        <is>
          <t>%</t>
        </is>
      </c>
      <c r="M1204" t="n">
        <v>2023</v>
      </c>
      <c r="N1204" t="inlineStr">
        <is>
          <t>Diciembre</t>
        </is>
      </c>
      <c r="O1204" t="inlineStr">
        <is>
          <t>2023-2</t>
        </is>
      </c>
      <c r="P1204" t="n">
        <v>0</v>
      </c>
      <c r="Q1204" t="n">
        <v>0</v>
      </c>
      <c r="R1204" t="n">
        <v>0</v>
      </c>
      <c r="S1204" t="inlineStr">
        <is>
          <t>Trasformación_Organizacional</t>
        </is>
      </c>
      <c r="T1204" t="inlineStr">
        <is>
          <t>268-2023-12-31</t>
        </is>
      </c>
      <c r="U1204" t="n">
        <v>1</v>
      </c>
    </row>
    <row r="1205">
      <c r="A1205" t="inlineStr">
        <is>
          <t>268</t>
        </is>
      </c>
      <c r="B1205" t="inlineStr">
        <is>
          <t>Cantidad de usuarios</t>
        </is>
      </c>
      <c r="C1205" t="inlineStr">
        <is>
          <t>Centro de Medios Audiovisuales</t>
        </is>
      </c>
      <c r="D1205" t="inlineStr">
        <is>
          <t>Semestral</t>
        </is>
      </c>
      <c r="E1205" t="inlineStr">
        <is>
          <t>Positivo</t>
        </is>
      </c>
      <c r="F1205" s="137" t="n">
        <v>45473</v>
      </c>
      <c r="G1205" t="n">
        <v>0</v>
      </c>
      <c r="H1205" t="n">
        <v>760</v>
      </c>
      <c r="K1205" t="n">
        <v>0</v>
      </c>
      <c r="L1205" t="inlineStr">
        <is>
          <t>ENT</t>
        </is>
      </c>
      <c r="M1205" t="n">
        <v>2024</v>
      </c>
      <c r="N1205" t="inlineStr">
        <is>
          <t>Junio</t>
        </is>
      </c>
      <c r="O1205" t="inlineStr">
        <is>
          <t>2024-1</t>
        </is>
      </c>
      <c r="P1205" t="n">
        <v>0</v>
      </c>
      <c r="Q1205" t="n">
        <v>0</v>
      </c>
      <c r="R1205" t="n">
        <v>0</v>
      </c>
      <c r="S1205" t="inlineStr">
        <is>
          <t>Trasformación_Organizacional</t>
        </is>
      </c>
      <c r="T1205" t="inlineStr">
        <is>
          <t>268-2024-06-30</t>
        </is>
      </c>
      <c r="U1205" t="n">
        <v>1</v>
      </c>
    </row>
    <row r="1206">
      <c r="A1206" t="inlineStr">
        <is>
          <t>268</t>
        </is>
      </c>
      <c r="B1206" t="inlineStr">
        <is>
          <t>Cantidad de usuarios</t>
        </is>
      </c>
      <c r="C1206" t="inlineStr">
        <is>
          <t>Centro de Medios Audiovisuales</t>
        </is>
      </c>
      <c r="D1206" t="inlineStr">
        <is>
          <t>Semestral</t>
        </is>
      </c>
      <c r="E1206" t="inlineStr">
        <is>
          <t>Positivo</t>
        </is>
      </c>
      <c r="F1206" s="137" t="n">
        <v>45657</v>
      </c>
      <c r="G1206" t="n">
        <v>0</v>
      </c>
      <c r="H1206" t="n">
        <v>1005</v>
      </c>
      <c r="K1206" t="n">
        <v>0</v>
      </c>
      <c r="L1206" t="inlineStr">
        <is>
          <t>ENT</t>
        </is>
      </c>
      <c r="M1206" t="n">
        <v>2024</v>
      </c>
      <c r="N1206" t="inlineStr">
        <is>
          <t>Diciembre</t>
        </is>
      </c>
      <c r="O1206" t="inlineStr">
        <is>
          <t>2024-2</t>
        </is>
      </c>
      <c r="P1206" t="n">
        <v>0</v>
      </c>
      <c r="Q1206" t="n">
        <v>0</v>
      </c>
      <c r="R1206" t="n">
        <v>0</v>
      </c>
      <c r="S1206" t="inlineStr">
        <is>
          <t>Trasformación_Organizacional</t>
        </is>
      </c>
      <c r="T1206" t="inlineStr">
        <is>
          <t>268-2024-12-31</t>
        </is>
      </c>
      <c r="U1206" t="n">
        <v>1</v>
      </c>
    </row>
    <row r="1207">
      <c r="A1207" t="inlineStr">
        <is>
          <t>268</t>
        </is>
      </c>
      <c r="B1207" t="inlineStr">
        <is>
          <t>Cantidad de usuarios - (Metrica)</t>
        </is>
      </c>
      <c r="C1207" t="inlineStr">
        <is>
          <t>Centro de Medios Audiovisuales</t>
        </is>
      </c>
      <c r="D1207" t="inlineStr">
        <is>
          <t>Semestral</t>
        </is>
      </c>
      <c r="E1207" t="inlineStr">
        <is>
          <t>Positivo</t>
        </is>
      </c>
      <c r="F1207" s="137" t="n">
        <v>45838</v>
      </c>
      <c r="H1207" t="inlineStr">
        <is>
          <t>765</t>
        </is>
      </c>
      <c r="I1207" t="n">
        <v>0</v>
      </c>
      <c r="J1207" t="n">
        <v>0</v>
      </c>
      <c r="L1207" t="inlineStr">
        <is>
          <t>765.0%</t>
        </is>
      </c>
      <c r="M1207" t="n">
        <v>2025</v>
      </c>
      <c r="N1207" t="inlineStr">
        <is>
          <t>Junio</t>
        </is>
      </c>
      <c r="O1207" t="inlineStr">
        <is>
          <t>2025-1</t>
        </is>
      </c>
      <c r="P1207" t="n">
        <v>2</v>
      </c>
      <c r="Q1207" t="n">
        <v>2</v>
      </c>
      <c r="R1207" t="n">
        <v>0</v>
      </c>
      <c r="S1207" t="inlineStr">
        <is>
          <t>Experiencia</t>
        </is>
      </c>
      <c r="T1207" t="inlineStr">
        <is>
          <t>268-2025-06-30</t>
        </is>
      </c>
      <c r="U1207" t="n">
        <v>30</v>
      </c>
    </row>
    <row r="1208">
      <c r="A1208" t="inlineStr">
        <is>
          <t>268</t>
        </is>
      </c>
      <c r="B1208" t="inlineStr">
        <is>
          <t>Cantidad de usuarios - (Metrica)</t>
        </is>
      </c>
      <c r="C1208" t="inlineStr">
        <is>
          <t>Centro de Medios Audiovisuales</t>
        </is>
      </c>
      <c r="D1208" t="inlineStr">
        <is>
          <t>Semestral</t>
        </is>
      </c>
      <c r="E1208" t="inlineStr">
        <is>
          <t>Positivo</t>
        </is>
      </c>
      <c r="F1208" s="137" t="n">
        <v>46022</v>
      </c>
      <c r="H1208" t="inlineStr">
        <is>
          <t>877</t>
        </is>
      </c>
      <c r="I1208" t="n">
        <v>0</v>
      </c>
      <c r="J1208" t="n">
        <v>0</v>
      </c>
      <c r="L1208" t="inlineStr">
        <is>
          <t>877.0%</t>
        </is>
      </c>
      <c r="M1208" t="n">
        <v>2025</v>
      </c>
      <c r="N1208" t="inlineStr">
        <is>
          <t>Diciembre</t>
        </is>
      </c>
      <c r="O1208" t="inlineStr">
        <is>
          <t>2025-2</t>
        </is>
      </c>
      <c r="P1208" t="n">
        <v>2</v>
      </c>
      <c r="Q1208" t="n">
        <v>2</v>
      </c>
      <c r="R1208" t="n">
        <v>0</v>
      </c>
      <c r="S1208" t="inlineStr">
        <is>
          <t>Experiencia</t>
        </is>
      </c>
      <c r="T1208" t="inlineStr">
        <is>
          <t>268-2025-12-31</t>
        </is>
      </c>
      <c r="U1208" t="n">
        <v>31</v>
      </c>
    </row>
    <row r="1209">
      <c r="A1209" t="inlineStr">
        <is>
          <t>269</t>
        </is>
      </c>
      <c r="B1209" t="inlineStr">
        <is>
          <t>N de personas promedio por evento</t>
        </is>
      </c>
      <c r="C1209" t="inlineStr">
        <is>
          <t>Centro de Medios Audiovisuales</t>
        </is>
      </c>
      <c r="D1209" t="inlineStr">
        <is>
          <t>Semestral</t>
        </is>
      </c>
      <c r="E1209" t="inlineStr">
        <is>
          <t>Positivo</t>
        </is>
      </c>
      <c r="F1209" s="137" t="n">
        <v>45107</v>
      </c>
      <c r="G1209" t="n">
        <v>0</v>
      </c>
      <c r="H1209" t="n">
        <v>0.4</v>
      </c>
      <c r="K1209" t="inlineStr">
        <is>
          <t>DEC</t>
        </is>
      </c>
      <c r="L1209" t="inlineStr">
        <is>
          <t>DEC</t>
        </is>
      </c>
      <c r="M1209" t="n">
        <v>2023</v>
      </c>
      <c r="N1209" t="inlineStr">
        <is>
          <t>Junio</t>
        </is>
      </c>
      <c r="O1209" t="inlineStr">
        <is>
          <t>2023-1</t>
        </is>
      </c>
      <c r="P1209" t="n">
        <v>2</v>
      </c>
      <c r="Q1209" t="n">
        <v>2</v>
      </c>
      <c r="R1209" t="n">
        <v>0</v>
      </c>
      <c r="S1209" t="inlineStr">
        <is>
          <t>Trasformación_Organizacional</t>
        </is>
      </c>
      <c r="T1209" t="inlineStr">
        <is>
          <t>269-2023-06-30</t>
        </is>
      </c>
      <c r="U1209" t="n">
        <v>1</v>
      </c>
    </row>
    <row r="1210">
      <c r="A1210" t="inlineStr">
        <is>
          <t>269</t>
        </is>
      </c>
      <c r="B1210" t="inlineStr">
        <is>
          <t>N de personas promedio por evento</t>
        </is>
      </c>
      <c r="C1210" t="inlineStr">
        <is>
          <t>Centro de Medios Audiovisuales</t>
        </is>
      </c>
      <c r="D1210" t="inlineStr">
        <is>
          <t>Semestral</t>
        </is>
      </c>
      <c r="E1210" t="inlineStr">
        <is>
          <t>Positivo</t>
        </is>
      </c>
      <c r="F1210" s="137" t="n">
        <v>45291</v>
      </c>
      <c r="G1210" t="n">
        <v>0</v>
      </c>
      <c r="H1210" t="n">
        <v>1.28</v>
      </c>
      <c r="K1210" t="inlineStr">
        <is>
          <t>DEC</t>
        </is>
      </c>
      <c r="L1210" t="inlineStr">
        <is>
          <t>DEC</t>
        </is>
      </c>
      <c r="M1210" t="n">
        <v>2023</v>
      </c>
      <c r="N1210" t="inlineStr">
        <is>
          <t>Diciembre</t>
        </is>
      </c>
      <c r="O1210" t="inlineStr">
        <is>
          <t>2023-2</t>
        </is>
      </c>
      <c r="P1210" t="n">
        <v>0</v>
      </c>
      <c r="Q1210" t="n">
        <v>0</v>
      </c>
      <c r="R1210" t="n">
        <v>0</v>
      </c>
      <c r="S1210" t="inlineStr">
        <is>
          <t>Trasformación_Organizacional</t>
        </is>
      </c>
      <c r="T1210" t="inlineStr">
        <is>
          <t>269-2023-12-31</t>
        </is>
      </c>
      <c r="U1210" t="n">
        <v>1</v>
      </c>
    </row>
    <row r="1211">
      <c r="A1211" t="inlineStr">
        <is>
          <t>269</t>
        </is>
      </c>
      <c r="B1211" t="inlineStr">
        <is>
          <t>N de personas promedio por evento</t>
        </is>
      </c>
      <c r="C1211" t="inlineStr">
        <is>
          <t>Centro de Medios Audiovisuales</t>
        </is>
      </c>
      <c r="D1211" t="inlineStr">
        <is>
          <t>Semestral</t>
        </is>
      </c>
      <c r="E1211" t="inlineStr">
        <is>
          <t>Positivo</t>
        </is>
      </c>
      <c r="F1211" s="137" t="n">
        <v>45473</v>
      </c>
      <c r="G1211" t="n">
        <v>0</v>
      </c>
      <c r="H1211" t="n">
        <v>3</v>
      </c>
      <c r="K1211" t="inlineStr">
        <is>
          <t>DEC</t>
        </is>
      </c>
      <c r="L1211" t="inlineStr">
        <is>
          <t>DEC</t>
        </is>
      </c>
      <c r="M1211" t="n">
        <v>2024</v>
      </c>
      <c r="N1211" t="inlineStr">
        <is>
          <t>Junio</t>
        </is>
      </c>
      <c r="O1211" t="inlineStr">
        <is>
          <t>2024-1</t>
        </is>
      </c>
      <c r="P1211" t="n">
        <v>2</v>
      </c>
      <c r="Q1211" t="n">
        <v>2</v>
      </c>
      <c r="R1211" t="n">
        <v>0</v>
      </c>
      <c r="S1211" t="inlineStr">
        <is>
          <t>Trasformación_Organizacional</t>
        </is>
      </c>
      <c r="T1211" t="inlineStr">
        <is>
          <t>269-2024-06-30</t>
        </is>
      </c>
      <c r="U1211" t="n">
        <v>1</v>
      </c>
    </row>
    <row r="1212">
      <c r="A1212" t="inlineStr">
        <is>
          <t>269</t>
        </is>
      </c>
      <c r="B1212" t="inlineStr">
        <is>
          <t>N de personas promedio por evento</t>
        </is>
      </c>
      <c r="C1212" t="inlineStr">
        <is>
          <t>Centro de Medios Audiovisuales</t>
        </is>
      </c>
      <c r="D1212" t="inlineStr">
        <is>
          <t>Semestral</t>
        </is>
      </c>
      <c r="E1212" t="inlineStr">
        <is>
          <t>Positivo</t>
        </is>
      </c>
      <c r="F1212" s="137" t="n">
        <v>45657</v>
      </c>
      <c r="K1212" t="inlineStr">
        <is>
          <t>DEC</t>
        </is>
      </c>
      <c r="L1212" t="inlineStr">
        <is>
          <t>DEC</t>
        </is>
      </c>
      <c r="M1212" t="n">
        <v>2024</v>
      </c>
      <c r="N1212" t="inlineStr">
        <is>
          <t>Diciembre</t>
        </is>
      </c>
      <c r="O1212" t="inlineStr">
        <is>
          <t>2024-2</t>
        </is>
      </c>
      <c r="P1212" t="n">
        <v>2</v>
      </c>
      <c r="Q1212" t="n">
        <v>2</v>
      </c>
      <c r="R1212" t="n">
        <v>0</v>
      </c>
      <c r="S1212" t="inlineStr">
        <is>
          <t>Trasformación_Organizacional</t>
        </is>
      </c>
      <c r="T1212" t="inlineStr">
        <is>
          <t>269-2024-12-31</t>
        </is>
      </c>
      <c r="U1212" t="n">
        <v>1</v>
      </c>
    </row>
    <row r="1213">
      <c r="A1213" t="inlineStr">
        <is>
          <t>269</t>
        </is>
      </c>
      <c r="B1213" t="inlineStr">
        <is>
          <t>N de personas promedio por evento - (Metrica)</t>
        </is>
      </c>
      <c r="C1213" t="inlineStr">
        <is>
          <t>Centro de Medios Audiovisuales</t>
        </is>
      </c>
      <c r="D1213" t="inlineStr">
        <is>
          <t>Semestral</t>
        </is>
      </c>
      <c r="E1213" t="inlineStr">
        <is>
          <t>Positivo</t>
        </is>
      </c>
      <c r="F1213" s="137" t="n">
        <v>45838</v>
      </c>
      <c r="H1213" t="inlineStr">
        <is>
          <t>1.83</t>
        </is>
      </c>
      <c r="I1213" t="n">
        <v>0</v>
      </c>
      <c r="J1213" t="n">
        <v>0</v>
      </c>
      <c r="L1213" t="inlineStr">
        <is>
          <t>1.83%</t>
        </is>
      </c>
      <c r="M1213" t="n">
        <v>2025</v>
      </c>
      <c r="N1213" t="inlineStr">
        <is>
          <t>Junio</t>
        </is>
      </c>
      <c r="O1213" t="inlineStr">
        <is>
          <t>2025-1</t>
        </is>
      </c>
      <c r="P1213" t="n">
        <v>2</v>
      </c>
      <c r="Q1213" t="n">
        <v>2</v>
      </c>
      <c r="R1213" t="n">
        <v>0</v>
      </c>
      <c r="S1213" t="inlineStr">
        <is>
          <t>Experiencia</t>
        </is>
      </c>
      <c r="T1213" t="inlineStr">
        <is>
          <t>269-2025-06-30</t>
        </is>
      </c>
      <c r="U1213" t="n">
        <v>30</v>
      </c>
    </row>
    <row r="1214">
      <c r="A1214" t="inlineStr">
        <is>
          <t>269</t>
        </is>
      </c>
      <c r="B1214" t="inlineStr">
        <is>
          <t>N de personas promedio por evento - (Metrica)</t>
        </is>
      </c>
      <c r="C1214" t="inlineStr">
        <is>
          <t>Centro de Medios Audiovisuales</t>
        </is>
      </c>
      <c r="D1214" t="inlineStr">
        <is>
          <t>Semestral</t>
        </is>
      </c>
      <c r="E1214" t="inlineStr">
        <is>
          <t>Positivo</t>
        </is>
      </c>
      <c r="F1214" s="137" t="n">
        <v>46022</v>
      </c>
      <c r="H1214" t="inlineStr">
        <is>
          <t>1.65</t>
        </is>
      </c>
      <c r="I1214" t="n">
        <v>0</v>
      </c>
      <c r="J1214" t="n">
        <v>0</v>
      </c>
      <c r="L1214" t="inlineStr">
        <is>
          <t>1.65%</t>
        </is>
      </c>
      <c r="M1214" t="n">
        <v>2025</v>
      </c>
      <c r="N1214" t="inlineStr">
        <is>
          <t>Diciembre</t>
        </is>
      </c>
      <c r="O1214" t="inlineStr">
        <is>
          <t>2025-2</t>
        </is>
      </c>
      <c r="P1214" t="n">
        <v>2</v>
      </c>
      <c r="Q1214" t="n">
        <v>2</v>
      </c>
      <c r="R1214" t="n">
        <v>0</v>
      </c>
      <c r="S1214" t="inlineStr">
        <is>
          <t>Experiencia</t>
        </is>
      </c>
      <c r="T1214" t="inlineStr">
        <is>
          <t>269-2025-12-31</t>
        </is>
      </c>
      <c r="U1214" t="n">
        <v>31</v>
      </c>
    </row>
    <row r="1215">
      <c r="A1215" t="inlineStr">
        <is>
          <t>270</t>
        </is>
      </c>
      <c r="B1215" t="inlineStr">
        <is>
          <t>N de horas promedio por evento</t>
        </is>
      </c>
      <c r="C1215" t="inlineStr">
        <is>
          <t>Centro de Medios Audiovisuales</t>
        </is>
      </c>
      <c r="D1215" t="inlineStr">
        <is>
          <t>Semestral</t>
        </is>
      </c>
      <c r="E1215" t="inlineStr">
        <is>
          <t>Positivo</t>
        </is>
      </c>
      <c r="F1215" s="137" t="n">
        <v>45107</v>
      </c>
      <c r="G1215" t="n">
        <v>0</v>
      </c>
      <c r="H1215" t="n">
        <v>6.55</v>
      </c>
      <c r="K1215" t="inlineStr">
        <is>
          <t>DEC</t>
        </is>
      </c>
      <c r="L1215" t="inlineStr">
        <is>
          <t>DEC</t>
        </is>
      </c>
      <c r="M1215" t="n">
        <v>2023</v>
      </c>
      <c r="N1215" t="inlineStr">
        <is>
          <t>Junio</t>
        </is>
      </c>
      <c r="O1215" t="inlineStr">
        <is>
          <t>2023-1</t>
        </is>
      </c>
      <c r="P1215" t="n">
        <v>0</v>
      </c>
      <c r="Q1215" t="n">
        <v>0</v>
      </c>
      <c r="R1215" t="n">
        <v>0</v>
      </c>
      <c r="S1215" t="inlineStr">
        <is>
          <t>Trasformación_Organizacional</t>
        </is>
      </c>
      <c r="T1215" t="inlineStr">
        <is>
          <t>270-2023-06-30</t>
        </is>
      </c>
      <c r="U1215" t="n">
        <v>1</v>
      </c>
    </row>
    <row r="1216">
      <c r="A1216" t="inlineStr">
        <is>
          <t>270</t>
        </is>
      </c>
      <c r="B1216" t="inlineStr">
        <is>
          <t>N de horas promedio por evento</t>
        </is>
      </c>
      <c r="C1216" t="inlineStr">
        <is>
          <t>Centro de Medios Audiovisuales</t>
        </is>
      </c>
      <c r="D1216" t="inlineStr">
        <is>
          <t>Semestral</t>
        </is>
      </c>
      <c r="E1216" t="inlineStr">
        <is>
          <t>Positivo</t>
        </is>
      </c>
      <c r="F1216" s="137" t="n">
        <v>45291</v>
      </c>
      <c r="G1216" t="n">
        <v>0</v>
      </c>
      <c r="H1216" t="n">
        <v>3.83</v>
      </c>
      <c r="K1216" t="inlineStr">
        <is>
          <t>DEC</t>
        </is>
      </c>
      <c r="L1216" t="inlineStr">
        <is>
          <t>DEC</t>
        </is>
      </c>
      <c r="M1216" t="n">
        <v>2023</v>
      </c>
      <c r="N1216" t="inlineStr">
        <is>
          <t>Diciembre</t>
        </is>
      </c>
      <c r="O1216" t="inlineStr">
        <is>
          <t>2023-2</t>
        </is>
      </c>
      <c r="P1216" t="n">
        <v>0</v>
      </c>
      <c r="Q1216" t="n">
        <v>0</v>
      </c>
      <c r="R1216" t="n">
        <v>0</v>
      </c>
      <c r="S1216" t="inlineStr">
        <is>
          <t>Trasformación_Organizacional</t>
        </is>
      </c>
      <c r="T1216" t="inlineStr">
        <is>
          <t>270-2023-12-31</t>
        </is>
      </c>
      <c r="U1216" t="n">
        <v>1</v>
      </c>
    </row>
    <row r="1217">
      <c r="A1217" t="inlineStr">
        <is>
          <t>270</t>
        </is>
      </c>
      <c r="B1217" t="inlineStr">
        <is>
          <t>N de horas promedio por evento</t>
        </is>
      </c>
      <c r="C1217" t="inlineStr">
        <is>
          <t>Centro de Medios Audiovisuales</t>
        </is>
      </c>
      <c r="D1217" t="inlineStr">
        <is>
          <t>Semestral</t>
        </is>
      </c>
      <c r="E1217" t="inlineStr">
        <is>
          <t>Positivo</t>
        </is>
      </c>
      <c r="F1217" s="137" t="n">
        <v>45473</v>
      </c>
      <c r="G1217" t="n">
        <v>0</v>
      </c>
      <c r="H1217" t="n">
        <v>4.88</v>
      </c>
      <c r="K1217" t="n">
        <v>0</v>
      </c>
      <c r="L1217" t="inlineStr">
        <is>
          <t>ENT</t>
        </is>
      </c>
      <c r="M1217" t="n">
        <v>2024</v>
      </c>
      <c r="N1217" t="inlineStr">
        <is>
          <t>Junio</t>
        </is>
      </c>
      <c r="O1217" t="inlineStr">
        <is>
          <t>2024-1</t>
        </is>
      </c>
      <c r="P1217" t="n">
        <v>1</v>
      </c>
      <c r="Q1217" t="n">
        <v>1</v>
      </c>
      <c r="R1217" t="n">
        <v>0</v>
      </c>
      <c r="S1217" t="inlineStr">
        <is>
          <t>Trasformación_Organizacional</t>
        </is>
      </c>
      <c r="T1217" t="inlineStr">
        <is>
          <t>270-2024-06-30</t>
        </is>
      </c>
      <c r="U1217" t="n">
        <v>1</v>
      </c>
    </row>
    <row r="1218">
      <c r="A1218" t="inlineStr">
        <is>
          <t>270</t>
        </is>
      </c>
      <c r="B1218" t="inlineStr">
        <is>
          <t>N de horas promedio por evento</t>
        </is>
      </c>
      <c r="C1218" t="inlineStr">
        <is>
          <t>Centro de Medios Audiovisuales</t>
        </is>
      </c>
      <c r="D1218" t="inlineStr">
        <is>
          <t>Semestral</t>
        </is>
      </c>
      <c r="E1218" t="inlineStr">
        <is>
          <t>Positivo</t>
        </is>
      </c>
      <c r="F1218" s="137" t="n">
        <v>45657</v>
      </c>
      <c r="G1218" t="n">
        <v>0</v>
      </c>
      <c r="H1218" t="n">
        <v>4.57</v>
      </c>
      <c r="K1218" t="n">
        <v>0</v>
      </c>
      <c r="L1218" t="inlineStr">
        <is>
          <t>ENT</t>
        </is>
      </c>
      <c r="M1218" t="n">
        <v>2024</v>
      </c>
      <c r="N1218" t="inlineStr">
        <is>
          <t>Diciembre</t>
        </is>
      </c>
      <c r="O1218" t="inlineStr">
        <is>
          <t>2024-2</t>
        </is>
      </c>
      <c r="P1218" t="n">
        <v>1</v>
      </c>
      <c r="Q1218" t="n">
        <v>1</v>
      </c>
      <c r="R1218" t="n">
        <v>0</v>
      </c>
      <c r="S1218" t="inlineStr">
        <is>
          <t>Trasformación_Organizacional</t>
        </is>
      </c>
      <c r="T1218" t="inlineStr">
        <is>
          <t>270-2024-12-31</t>
        </is>
      </c>
      <c r="U1218" t="n">
        <v>1</v>
      </c>
    </row>
    <row r="1219">
      <c r="A1219" t="inlineStr">
        <is>
          <t>270</t>
        </is>
      </c>
      <c r="B1219" t="inlineStr">
        <is>
          <t>N de horas promedio por evento - (Metrica)</t>
        </is>
      </c>
      <c r="C1219" t="inlineStr">
        <is>
          <t>Centro de Medios Audiovisuales</t>
        </is>
      </c>
      <c r="D1219" t="inlineStr">
        <is>
          <t>Semestral</t>
        </is>
      </c>
      <c r="E1219" t="inlineStr">
        <is>
          <t>Positivo</t>
        </is>
      </c>
      <c r="F1219" s="137" t="n">
        <v>45838</v>
      </c>
      <c r="H1219" t="inlineStr">
        <is>
          <t>4.17</t>
        </is>
      </c>
      <c r="I1219" t="n">
        <v>0</v>
      </c>
      <c r="J1219" t="n">
        <v>0</v>
      </c>
      <c r="L1219" t="inlineStr">
        <is>
          <t>4.17%</t>
        </is>
      </c>
      <c r="M1219" t="n">
        <v>2025</v>
      </c>
      <c r="N1219" t="inlineStr">
        <is>
          <t>Junio</t>
        </is>
      </c>
      <c r="O1219" t="inlineStr">
        <is>
          <t>2025-1</t>
        </is>
      </c>
      <c r="P1219" t="n">
        <v>2</v>
      </c>
      <c r="Q1219" t="n">
        <v>2</v>
      </c>
      <c r="R1219" t="n">
        <v>0</v>
      </c>
      <c r="S1219" t="inlineStr">
        <is>
          <t>Experiencia</t>
        </is>
      </c>
      <c r="T1219" t="inlineStr">
        <is>
          <t>270-2025-06-30</t>
        </is>
      </c>
      <c r="U1219" t="n">
        <v>30</v>
      </c>
    </row>
    <row r="1220">
      <c r="A1220" t="inlineStr">
        <is>
          <t>270</t>
        </is>
      </c>
      <c r="B1220" t="inlineStr">
        <is>
          <t>N de horas promedio por evento - (Metrica)</t>
        </is>
      </c>
      <c r="C1220" t="inlineStr">
        <is>
          <t>Centro de Medios Audiovisuales</t>
        </is>
      </c>
      <c r="D1220" t="inlineStr">
        <is>
          <t>Semestral</t>
        </is>
      </c>
      <c r="E1220" t="inlineStr">
        <is>
          <t>Positivo</t>
        </is>
      </c>
      <c r="F1220" s="137" t="n">
        <v>46022</v>
      </c>
      <c r="H1220" t="inlineStr">
        <is>
          <t>4.3</t>
        </is>
      </c>
      <c r="I1220" t="n">
        <v>0</v>
      </c>
      <c r="J1220" t="n">
        <v>0</v>
      </c>
      <c r="L1220" t="inlineStr">
        <is>
          <t>4.3%</t>
        </is>
      </c>
      <c r="M1220" t="n">
        <v>2025</v>
      </c>
      <c r="N1220" t="inlineStr">
        <is>
          <t>Diciembre</t>
        </is>
      </c>
      <c r="O1220" t="inlineStr">
        <is>
          <t>2025-2</t>
        </is>
      </c>
      <c r="P1220" t="n">
        <v>2</v>
      </c>
      <c r="Q1220" t="n">
        <v>2</v>
      </c>
      <c r="R1220" t="n">
        <v>0</v>
      </c>
      <c r="S1220" t="inlineStr">
        <is>
          <t>Experiencia</t>
        </is>
      </c>
      <c r="T1220" t="inlineStr">
        <is>
          <t>270-2025-12-31</t>
        </is>
      </c>
      <c r="U1220" t="n">
        <v>31</v>
      </c>
    </row>
    <row r="1221">
      <c r="A1221" t="inlineStr">
        <is>
          <t>271</t>
        </is>
      </c>
      <c r="B1221" t="inlineStr">
        <is>
          <t>N de horas por solicitud</t>
        </is>
      </c>
      <c r="C1221" t="inlineStr">
        <is>
          <t>Centro de Medios Audiovisuales</t>
        </is>
      </c>
      <c r="D1221" t="inlineStr">
        <is>
          <t>Semestral</t>
        </is>
      </c>
      <c r="E1221" t="inlineStr">
        <is>
          <t>Positivo</t>
        </is>
      </c>
      <c r="F1221" s="137" t="n">
        <v>45107</v>
      </c>
      <c r="G1221" t="n">
        <v>0</v>
      </c>
      <c r="H1221" t="n">
        <v>63.29</v>
      </c>
      <c r="K1221" t="n">
        <v>0</v>
      </c>
      <c r="L1221" t="inlineStr">
        <is>
          <t>ENT</t>
        </is>
      </c>
      <c r="M1221" t="n">
        <v>2023</v>
      </c>
      <c r="N1221" t="inlineStr">
        <is>
          <t>Junio</t>
        </is>
      </c>
      <c r="O1221" t="inlineStr">
        <is>
          <t>2023-1</t>
        </is>
      </c>
      <c r="P1221" t="n">
        <v>0</v>
      </c>
      <c r="Q1221" t="n">
        <v>0</v>
      </c>
      <c r="R1221" t="n">
        <v>0</v>
      </c>
      <c r="S1221" t="inlineStr">
        <is>
          <t>Trasformación_Organizacional</t>
        </is>
      </c>
      <c r="T1221" t="inlineStr">
        <is>
          <t>271-2023-06-30</t>
        </is>
      </c>
      <c r="U1221" t="n">
        <v>1</v>
      </c>
    </row>
    <row r="1222">
      <c r="A1222" t="inlineStr">
        <is>
          <t>271</t>
        </is>
      </c>
      <c r="B1222" t="inlineStr">
        <is>
          <t>N de horas por solicitud</t>
        </is>
      </c>
      <c r="C1222" t="inlineStr">
        <is>
          <t>Centro de Medios Audiovisuales</t>
        </is>
      </c>
      <c r="D1222" t="inlineStr">
        <is>
          <t>Semestral</t>
        </is>
      </c>
      <c r="E1222" t="inlineStr">
        <is>
          <t>Positivo</t>
        </is>
      </c>
      <c r="F1222" s="137" t="n">
        <v>45291</v>
      </c>
      <c r="G1222" t="n">
        <v>0</v>
      </c>
      <c r="H1222" t="n">
        <v>16.17</v>
      </c>
      <c r="K1222" t="n">
        <v>0</v>
      </c>
      <c r="L1222" t="inlineStr">
        <is>
          <t>ENT</t>
        </is>
      </c>
      <c r="M1222" t="n">
        <v>2023</v>
      </c>
      <c r="N1222" t="inlineStr">
        <is>
          <t>Diciembre</t>
        </is>
      </c>
      <c r="O1222" t="inlineStr">
        <is>
          <t>2023-2</t>
        </is>
      </c>
      <c r="P1222" t="n">
        <v>0</v>
      </c>
      <c r="Q1222" t="n">
        <v>0</v>
      </c>
      <c r="R1222" t="n">
        <v>0</v>
      </c>
      <c r="S1222" t="inlineStr">
        <is>
          <t>Trasformación_Organizacional</t>
        </is>
      </c>
      <c r="T1222" t="inlineStr">
        <is>
          <t>271-2023-12-31</t>
        </is>
      </c>
      <c r="U1222" t="n">
        <v>1</v>
      </c>
    </row>
    <row r="1223">
      <c r="A1223" t="inlineStr">
        <is>
          <t>271</t>
        </is>
      </c>
      <c r="B1223" t="inlineStr">
        <is>
          <t>N de horas por solicitud</t>
        </is>
      </c>
      <c r="C1223" t="inlineStr">
        <is>
          <t>Centro de Medios Audiovisuales</t>
        </is>
      </c>
      <c r="D1223" t="inlineStr">
        <is>
          <t>Semestral</t>
        </is>
      </c>
      <c r="E1223" t="inlineStr">
        <is>
          <t>Positivo</t>
        </is>
      </c>
      <c r="F1223" s="137" t="n">
        <v>45473</v>
      </c>
      <c r="G1223" t="n">
        <v>0</v>
      </c>
      <c r="H1223" t="n">
        <v>19.39</v>
      </c>
      <c r="K1223" t="n">
        <v>0</v>
      </c>
      <c r="L1223" t="inlineStr">
        <is>
          <t>ENT</t>
        </is>
      </c>
      <c r="M1223" t="n">
        <v>2024</v>
      </c>
      <c r="N1223" t="inlineStr">
        <is>
          <t>Junio</t>
        </is>
      </c>
      <c r="O1223" t="inlineStr">
        <is>
          <t>2024-1</t>
        </is>
      </c>
      <c r="P1223" t="n">
        <v>1</v>
      </c>
      <c r="Q1223" t="n">
        <v>1</v>
      </c>
      <c r="R1223" t="n">
        <v>0</v>
      </c>
      <c r="S1223" t="inlineStr">
        <is>
          <t>Trasformación_Organizacional</t>
        </is>
      </c>
      <c r="T1223" t="inlineStr">
        <is>
          <t>271-2024-06-30</t>
        </is>
      </c>
      <c r="U1223" t="n">
        <v>1</v>
      </c>
    </row>
    <row r="1224">
      <c r="A1224" t="inlineStr">
        <is>
          <t>271</t>
        </is>
      </c>
      <c r="B1224" t="inlineStr">
        <is>
          <t>N de horas por solicitud</t>
        </is>
      </c>
      <c r="C1224" t="inlineStr">
        <is>
          <t>Centro de Medios Audiovisuales</t>
        </is>
      </c>
      <c r="D1224" t="inlineStr">
        <is>
          <t>Semestral</t>
        </is>
      </c>
      <c r="E1224" t="inlineStr">
        <is>
          <t>Positivo</t>
        </is>
      </c>
      <c r="F1224" s="137" t="n">
        <v>45657</v>
      </c>
      <c r="K1224" t="n">
        <v>0</v>
      </c>
      <c r="L1224" t="inlineStr">
        <is>
          <t>ENT</t>
        </is>
      </c>
      <c r="M1224" t="n">
        <v>2024</v>
      </c>
      <c r="N1224" t="inlineStr">
        <is>
          <t>Diciembre</t>
        </is>
      </c>
      <c r="O1224" t="inlineStr">
        <is>
          <t>2024-2</t>
        </is>
      </c>
      <c r="P1224" t="n">
        <v>1</v>
      </c>
      <c r="Q1224" t="n">
        <v>1</v>
      </c>
      <c r="R1224" t="n">
        <v>0</v>
      </c>
      <c r="S1224" t="inlineStr">
        <is>
          <t>Trasformación_Organizacional</t>
        </is>
      </c>
      <c r="T1224" t="inlineStr">
        <is>
          <t>271-2024-12-31</t>
        </is>
      </c>
      <c r="U1224" t="n">
        <v>1</v>
      </c>
    </row>
    <row r="1225">
      <c r="A1225" t="inlineStr">
        <is>
          <t>271</t>
        </is>
      </c>
      <c r="B1225" t="inlineStr">
        <is>
          <t>N de horas por solicitud - (Metrica)</t>
        </is>
      </c>
      <c r="C1225" t="inlineStr">
        <is>
          <t>Centro de Medios Audiovisuales</t>
        </is>
      </c>
      <c r="D1225" t="inlineStr">
        <is>
          <t>Semestral</t>
        </is>
      </c>
      <c r="E1225" t="inlineStr">
        <is>
          <t>Positivo</t>
        </is>
      </c>
      <c r="F1225" s="137" t="n">
        <v>45838</v>
      </c>
      <c r="H1225" t="inlineStr">
        <is>
          <t>23.85</t>
        </is>
      </c>
      <c r="I1225" t="n">
        <v>0</v>
      </c>
      <c r="J1225" t="n">
        <v>0</v>
      </c>
      <c r="L1225" t="inlineStr">
        <is>
          <t>23.85%</t>
        </is>
      </c>
      <c r="M1225" t="n">
        <v>2025</v>
      </c>
      <c r="N1225" t="inlineStr">
        <is>
          <t>Junio</t>
        </is>
      </c>
      <c r="O1225" t="inlineStr">
        <is>
          <t>2025-1</t>
        </is>
      </c>
      <c r="P1225" t="n">
        <v>2</v>
      </c>
      <c r="Q1225" t="n">
        <v>2</v>
      </c>
      <c r="R1225" t="n">
        <v>0</v>
      </c>
      <c r="S1225" t="inlineStr">
        <is>
          <t>Experiencia</t>
        </is>
      </c>
      <c r="T1225" t="inlineStr">
        <is>
          <t>271-2025-06-30</t>
        </is>
      </c>
      <c r="U1225" t="n">
        <v>30</v>
      </c>
    </row>
    <row r="1226">
      <c r="A1226" t="inlineStr">
        <is>
          <t>271</t>
        </is>
      </c>
      <c r="B1226" t="inlineStr">
        <is>
          <t>N de horas por solicitud - (Metrica)</t>
        </is>
      </c>
      <c r="C1226" t="inlineStr">
        <is>
          <t>Centro de Medios Audiovisuales</t>
        </is>
      </c>
      <c r="D1226" t="inlineStr">
        <is>
          <t>Semestral</t>
        </is>
      </c>
      <c r="E1226" t="inlineStr">
        <is>
          <t>Positivo</t>
        </is>
      </c>
      <c r="F1226" s="137" t="n">
        <v>46022</v>
      </c>
      <c r="H1226" t="inlineStr">
        <is>
          <t>19.93</t>
        </is>
      </c>
      <c r="I1226" t="n">
        <v>0</v>
      </c>
      <c r="J1226" t="n">
        <v>0</v>
      </c>
      <c r="L1226" t="inlineStr">
        <is>
          <t>19.93%</t>
        </is>
      </c>
      <c r="M1226" t="n">
        <v>2025</v>
      </c>
      <c r="N1226" t="inlineStr">
        <is>
          <t>Diciembre</t>
        </is>
      </c>
      <c r="O1226" t="inlineStr">
        <is>
          <t>2025-2</t>
        </is>
      </c>
      <c r="P1226" t="n">
        <v>2</v>
      </c>
      <c r="Q1226" t="n">
        <v>2</v>
      </c>
      <c r="R1226" t="n">
        <v>0</v>
      </c>
      <c r="S1226" t="inlineStr">
        <is>
          <t>Experiencia</t>
        </is>
      </c>
      <c r="T1226" t="inlineStr">
        <is>
          <t>271-2025-12-31</t>
        </is>
      </c>
      <c r="U1226" t="n">
        <v>31</v>
      </c>
    </row>
    <row r="1227">
      <c r="A1227" t="inlineStr">
        <is>
          <t>272</t>
        </is>
      </c>
      <c r="B1227" t="inlineStr">
        <is>
          <t>Proporción de accidentes de trabajo mortales</t>
        </is>
      </c>
      <c r="C1227" t="inlineStr">
        <is>
          <t>GESTIÓN DE SEGURIDAD Y SALUD EN EL TRABAJO</t>
        </is>
      </c>
      <c r="D1227" t="inlineStr">
        <is>
          <t>Anual</t>
        </is>
      </c>
      <c r="E1227" t="inlineStr">
        <is>
          <t>Negativo</t>
        </is>
      </c>
      <c r="F1227" s="137" t="n">
        <v>45291</v>
      </c>
      <c r="G1227" t="n">
        <v>1e-08</v>
      </c>
      <c r="H1227" t="n">
        <v>1e-08</v>
      </c>
      <c r="I1227" t="n">
        <v>1</v>
      </c>
      <c r="J1227" t="n">
        <v>1</v>
      </c>
      <c r="K1227" t="n">
        <v>0</v>
      </c>
      <c r="L1227" t="inlineStr">
        <is>
          <t>ENT</t>
        </is>
      </c>
      <c r="M1227" t="n">
        <v>2023</v>
      </c>
      <c r="N1227" t="inlineStr">
        <is>
          <t>Diciembre</t>
        </is>
      </c>
      <c r="O1227" t="inlineStr">
        <is>
          <t>2023-2</t>
        </is>
      </c>
      <c r="P1227" t="n">
        <v>0</v>
      </c>
      <c r="Q1227" t="n">
        <v>0</v>
      </c>
      <c r="R1227" t="n">
        <v>0</v>
      </c>
      <c r="S1227" t="inlineStr">
        <is>
          <t>Trasformación_Organizacional</t>
        </is>
      </c>
      <c r="T1227" t="inlineStr">
        <is>
          <t>272-2023-12-31</t>
        </is>
      </c>
      <c r="U1227" t="n">
        <v>1</v>
      </c>
    </row>
    <row r="1228">
      <c r="A1228" t="inlineStr">
        <is>
          <t>272</t>
        </is>
      </c>
      <c r="B1228" t="inlineStr">
        <is>
          <t>Proporción de accidentes de trabajo mortales</t>
        </is>
      </c>
      <c r="C1228" t="inlineStr">
        <is>
          <t>GESTIÓN DE SEGURIDAD Y SALUD EN EL TRABAJO</t>
        </is>
      </c>
      <c r="D1228" t="inlineStr">
        <is>
          <t>Anual</t>
        </is>
      </c>
      <c r="E1228" t="inlineStr">
        <is>
          <t>Negativo</t>
        </is>
      </c>
      <c r="F1228" s="137" t="n">
        <v>45657</v>
      </c>
      <c r="G1228" t="n">
        <v>0</v>
      </c>
      <c r="H1228" t="n">
        <v>0</v>
      </c>
      <c r="M1228" t="n">
        <v>2024</v>
      </c>
      <c r="N1228" t="inlineStr">
        <is>
          <t>Diciembre</t>
        </is>
      </c>
      <c r="O1228" t="inlineStr">
        <is>
          <t>2024-2</t>
        </is>
      </c>
      <c r="P1228" t="n">
        <v>0</v>
      </c>
      <c r="Q1228" t="n">
        <v>0</v>
      </c>
      <c r="R1228" t="n">
        <v>0</v>
      </c>
      <c r="S1228" t="inlineStr">
        <is>
          <t>Trasformación_Organizacional</t>
        </is>
      </c>
      <c r="T1228" t="inlineStr">
        <is>
          <t>272-2024-12-31</t>
        </is>
      </c>
      <c r="U1228" t="n">
        <v>1</v>
      </c>
    </row>
    <row r="1229">
      <c r="A1229" t="inlineStr">
        <is>
          <t>272</t>
        </is>
      </c>
      <c r="B1229" t="inlineStr">
        <is>
          <t>Proporción de accidentes de trabajo mortales</t>
        </is>
      </c>
      <c r="C1229" t="inlineStr">
        <is>
          <t>GESTIÓN DE SEGURIDAD Y SALUD EN EL TRABAJO</t>
        </is>
      </c>
      <c r="D1229" t="inlineStr">
        <is>
          <t>Anual</t>
        </is>
      </c>
      <c r="E1229" t="inlineStr">
        <is>
          <t>Negativo</t>
        </is>
      </c>
      <c r="F1229" s="137" t="n">
        <v>46022</v>
      </c>
      <c r="G1229" t="n">
        <v>0</v>
      </c>
      <c r="H1229" t="inlineStr">
        <is>
          <t>0</t>
        </is>
      </c>
      <c r="I1229" t="n">
        <v>0</v>
      </c>
      <c r="J1229" t="n">
        <v>0</v>
      </c>
      <c r="K1229" t="inlineStr">
        <is>
          <t>0.0%</t>
        </is>
      </c>
      <c r="L1229" t="inlineStr">
        <is>
          <t>0.0%</t>
        </is>
      </c>
      <c r="M1229" t="n">
        <v>2025</v>
      </c>
      <c r="N1229" t="inlineStr">
        <is>
          <t>Diciembre</t>
        </is>
      </c>
      <c r="O1229" t="inlineStr">
        <is>
          <t>2025-2</t>
        </is>
      </c>
      <c r="P1229" t="n">
        <v>2</v>
      </c>
      <c r="Q1229" t="n">
        <v>2</v>
      </c>
      <c r="R1229" t="n">
        <v>0</v>
      </c>
      <c r="S1229" t="inlineStr">
        <is>
          <t>Transformación_Organizacional</t>
        </is>
      </c>
      <c r="T1229" t="inlineStr">
        <is>
          <t>272-2025-12-31</t>
        </is>
      </c>
      <c r="U1229" t="n">
        <v>31</v>
      </c>
    </row>
    <row r="1230">
      <c r="A1230" t="inlineStr">
        <is>
          <t>273</t>
        </is>
      </c>
      <c r="B1230" t="inlineStr">
        <is>
          <t>Número de programas con condiciones iniciales elaboradas y analizadas institucionalmente</t>
        </is>
      </c>
      <c r="C1230" t="inlineStr">
        <is>
          <t>Autoevaluación de programas académicos</t>
        </is>
      </c>
      <c r="D1230" t="inlineStr">
        <is>
          <t>Semestral</t>
        </is>
      </c>
      <c r="E1230" t="inlineStr">
        <is>
          <t>Positivo</t>
        </is>
      </c>
      <c r="F1230" s="137" t="n">
        <v>45107</v>
      </c>
      <c r="G1230" t="n">
        <v>3</v>
      </c>
      <c r="H1230" t="n">
        <v>3</v>
      </c>
      <c r="I1230" t="n">
        <v>1</v>
      </c>
      <c r="J1230" t="n">
        <v>1</v>
      </c>
      <c r="K1230" t="inlineStr">
        <is>
          <t>ENT</t>
        </is>
      </c>
      <c r="L1230" t="inlineStr">
        <is>
          <t>ENT</t>
        </is>
      </c>
      <c r="M1230" t="n">
        <v>2023</v>
      </c>
      <c r="N1230" t="inlineStr">
        <is>
          <t>Junio</t>
        </is>
      </c>
      <c r="O1230" t="inlineStr">
        <is>
          <t>2023-1</t>
        </is>
      </c>
      <c r="P1230" t="n">
        <v>0</v>
      </c>
      <c r="Q1230" t="n">
        <v>0</v>
      </c>
      <c r="R1230" t="n">
        <v>0</v>
      </c>
      <c r="S1230" t="inlineStr">
        <is>
          <t>Calidad</t>
        </is>
      </c>
      <c r="T1230" t="inlineStr">
        <is>
          <t>273-2023-06-30</t>
        </is>
      </c>
      <c r="U1230" t="n">
        <v>1</v>
      </c>
    </row>
    <row r="1231">
      <c r="A1231" t="inlineStr">
        <is>
          <t>273</t>
        </is>
      </c>
      <c r="B1231" t="inlineStr">
        <is>
          <t>Número de programas con condiciones iniciales elaboradas y analizadas institucionalmente</t>
        </is>
      </c>
      <c r="C1231" t="inlineStr">
        <is>
          <t>Autoevaluación de programas académicos</t>
        </is>
      </c>
      <c r="D1231" t="inlineStr">
        <is>
          <t>Semestral</t>
        </is>
      </c>
      <c r="E1231" t="inlineStr">
        <is>
          <t>Positivo</t>
        </is>
      </c>
      <c r="F1231" s="137" t="n">
        <v>45291</v>
      </c>
      <c r="G1231" t="n">
        <v>2</v>
      </c>
      <c r="H1231" t="n">
        <v>2</v>
      </c>
      <c r="I1231" t="n">
        <v>1</v>
      </c>
      <c r="J1231" t="n">
        <v>1</v>
      </c>
      <c r="K1231" t="inlineStr">
        <is>
          <t>ENT</t>
        </is>
      </c>
      <c r="L1231" t="inlineStr">
        <is>
          <t>ENT</t>
        </is>
      </c>
      <c r="M1231" t="n">
        <v>2023</v>
      </c>
      <c r="N1231" t="inlineStr">
        <is>
          <t>Diciembre</t>
        </is>
      </c>
      <c r="O1231" t="inlineStr">
        <is>
          <t>2023-2</t>
        </is>
      </c>
      <c r="P1231" t="n">
        <v>0</v>
      </c>
      <c r="Q1231" t="n">
        <v>0</v>
      </c>
      <c r="R1231" t="n">
        <v>0</v>
      </c>
      <c r="S1231" t="inlineStr">
        <is>
          <t>Calidad</t>
        </is>
      </c>
      <c r="T1231" t="inlineStr">
        <is>
          <t>273-2023-12-31</t>
        </is>
      </c>
      <c r="U1231" t="n">
        <v>1</v>
      </c>
    </row>
    <row r="1232">
      <c r="A1232" t="inlineStr">
        <is>
          <t>273</t>
        </is>
      </c>
      <c r="B1232" t="inlineStr">
        <is>
          <t>Número de programas con condiciones iniciales elaboradas y analizadas institucionalmente</t>
        </is>
      </c>
      <c r="C1232" t="inlineStr">
        <is>
          <t>Autoevaluación de programas académicos</t>
        </is>
      </c>
      <c r="D1232" t="inlineStr">
        <is>
          <t>Semestral</t>
        </is>
      </c>
      <c r="E1232" t="inlineStr">
        <is>
          <t>Positivo</t>
        </is>
      </c>
      <c r="F1232" s="137" t="n">
        <v>45473</v>
      </c>
      <c r="G1232" t="n">
        <v>3</v>
      </c>
      <c r="H1232" t="n">
        <v>3</v>
      </c>
      <c r="I1232" t="n">
        <v>1</v>
      </c>
      <c r="J1232" t="n">
        <v>1</v>
      </c>
      <c r="K1232" t="inlineStr">
        <is>
          <t>ENT</t>
        </is>
      </c>
      <c r="L1232" t="inlineStr">
        <is>
          <t>ENT</t>
        </is>
      </c>
      <c r="M1232" t="n">
        <v>2024</v>
      </c>
      <c r="N1232" t="inlineStr">
        <is>
          <t>Junio</t>
        </is>
      </c>
      <c r="O1232" t="inlineStr">
        <is>
          <t>2024-1</t>
        </is>
      </c>
      <c r="P1232" t="n">
        <v>0</v>
      </c>
      <c r="Q1232" t="n">
        <v>0</v>
      </c>
      <c r="R1232" t="n">
        <v>0</v>
      </c>
      <c r="S1232" t="inlineStr">
        <is>
          <t>Calidad</t>
        </is>
      </c>
      <c r="T1232" t="inlineStr">
        <is>
          <t>273-2024-06-30</t>
        </is>
      </c>
      <c r="U1232" t="n">
        <v>1</v>
      </c>
    </row>
    <row r="1233">
      <c r="A1233" t="inlineStr">
        <is>
          <t>273</t>
        </is>
      </c>
      <c r="B1233" t="inlineStr">
        <is>
          <t>Número de programas con condiciones iniciales elaboradas y analizadas institucionalmente</t>
        </is>
      </c>
      <c r="C1233" t="inlineStr">
        <is>
          <t>Autoevaluación de programas académicos</t>
        </is>
      </c>
      <c r="D1233" t="inlineStr">
        <is>
          <t>Semestral</t>
        </is>
      </c>
      <c r="E1233" t="inlineStr">
        <is>
          <t>Positivo</t>
        </is>
      </c>
      <c r="F1233" s="137" t="n">
        <v>45657</v>
      </c>
      <c r="G1233" t="n">
        <v>3</v>
      </c>
      <c r="H1233" t="n">
        <v>3</v>
      </c>
      <c r="I1233" t="n">
        <v>1</v>
      </c>
      <c r="J1233" t="n">
        <v>1</v>
      </c>
      <c r="K1233" t="inlineStr">
        <is>
          <t>ENT</t>
        </is>
      </c>
      <c r="L1233" t="inlineStr">
        <is>
          <t>ENT</t>
        </is>
      </c>
      <c r="M1233" t="n">
        <v>2024</v>
      </c>
      <c r="N1233" t="inlineStr">
        <is>
          <t>Diciembre</t>
        </is>
      </c>
      <c r="O1233" t="inlineStr">
        <is>
          <t>2024-2</t>
        </is>
      </c>
      <c r="P1233" t="n">
        <v>0</v>
      </c>
      <c r="Q1233" t="n">
        <v>0</v>
      </c>
      <c r="R1233" t="n">
        <v>0</v>
      </c>
      <c r="S1233" t="inlineStr">
        <is>
          <t>Calidad</t>
        </is>
      </c>
      <c r="T1233" t="inlineStr">
        <is>
          <t>273-2024-12-31</t>
        </is>
      </c>
      <c r="U1233" t="n">
        <v>1</v>
      </c>
    </row>
    <row r="1234">
      <c r="A1234" t="inlineStr">
        <is>
          <t>273</t>
        </is>
      </c>
      <c r="B1234" t="inlineStr">
        <is>
          <t>Número de programas con condiciones iniciales elaboradas y analizadas institucionalmente</t>
        </is>
      </c>
      <c r="C1234" t="inlineStr">
        <is>
          <t>Autoevaluación de programas académicos</t>
        </is>
      </c>
      <c r="D1234" t="inlineStr">
        <is>
          <t>Semestral</t>
        </is>
      </c>
      <c r="E1234" t="inlineStr">
        <is>
          <t>Positivo</t>
        </is>
      </c>
      <c r="F1234" s="137" t="n">
        <v>45838</v>
      </c>
      <c r="G1234" t="n">
        <v>100</v>
      </c>
      <c r="H1234" t="inlineStr">
        <is>
          <t>150</t>
        </is>
      </c>
      <c r="I1234" t="n">
        <v>1.3</v>
      </c>
      <c r="J1234" t="n">
        <v>1.5</v>
      </c>
      <c r="K1234" t="inlineStr">
        <is>
          <t>100.0%</t>
        </is>
      </c>
      <c r="L1234" t="inlineStr">
        <is>
          <t>150.0%</t>
        </is>
      </c>
      <c r="M1234" t="n">
        <v>2025</v>
      </c>
      <c r="N1234" t="inlineStr">
        <is>
          <t>Junio</t>
        </is>
      </c>
      <c r="O1234" t="inlineStr">
        <is>
          <t>2025-1</t>
        </is>
      </c>
      <c r="P1234" t="n">
        <v>2</v>
      </c>
      <c r="Q1234" t="n">
        <v>2</v>
      </c>
      <c r="R1234" t="n">
        <v>0</v>
      </c>
      <c r="S1234" t="inlineStr">
        <is>
          <t>Calidad</t>
        </is>
      </c>
      <c r="T1234" t="inlineStr">
        <is>
          <t>273-2025-06-30</t>
        </is>
      </c>
      <c r="U1234" t="n">
        <v>30</v>
      </c>
    </row>
    <row r="1235">
      <c r="A1235" t="inlineStr">
        <is>
          <t>273</t>
        </is>
      </c>
      <c r="B1235" t="inlineStr">
        <is>
          <t>Número de programas con condiciones iniciales elaboradas y analizadas institucionalmente</t>
        </is>
      </c>
      <c r="C1235" t="inlineStr">
        <is>
          <t>Autoevaluación de programas académicos</t>
        </is>
      </c>
      <c r="D1235" t="inlineStr">
        <is>
          <t>Semestral</t>
        </is>
      </c>
      <c r="E1235" t="inlineStr">
        <is>
          <t>Positivo</t>
        </is>
      </c>
      <c r="F1235" s="137" t="n">
        <v>46022</v>
      </c>
      <c r="G1235" t="n">
        <v>100</v>
      </c>
      <c r="H1235" t="inlineStr">
        <is>
          <t>100</t>
        </is>
      </c>
      <c r="I1235" t="n">
        <v>1</v>
      </c>
      <c r="J1235" t="n">
        <v>1</v>
      </c>
      <c r="K1235" t="inlineStr">
        <is>
          <t>100.0%</t>
        </is>
      </c>
      <c r="L1235" t="inlineStr">
        <is>
          <t>100.0%</t>
        </is>
      </c>
      <c r="M1235" t="n">
        <v>2025</v>
      </c>
      <c r="N1235" t="inlineStr">
        <is>
          <t>Diciembre</t>
        </is>
      </c>
      <c r="O1235" t="inlineStr">
        <is>
          <t>2025-2</t>
        </is>
      </c>
      <c r="P1235" t="n">
        <v>2</v>
      </c>
      <c r="Q1235" t="n">
        <v>2</v>
      </c>
      <c r="R1235" t="n">
        <v>0</v>
      </c>
      <c r="S1235" t="inlineStr">
        <is>
          <t>Calidad</t>
        </is>
      </c>
      <c r="T1235" t="inlineStr">
        <is>
          <t>273-2025-12-31</t>
        </is>
      </c>
      <c r="U1235" t="n">
        <v>31</v>
      </c>
    </row>
    <row r="1236">
      <c r="A1236" t="inlineStr">
        <is>
          <t>274</t>
        </is>
      </c>
      <c r="B1236" t="inlineStr">
        <is>
          <t>Cumplimiento total estudiantes antiguos</t>
        </is>
      </c>
      <c r="C1236" t="inlineStr">
        <is>
          <t>Rematrícula</t>
        </is>
      </c>
      <c r="D1236" t="inlineStr">
        <is>
          <t>Semestral</t>
        </is>
      </c>
      <c r="E1236" t="inlineStr">
        <is>
          <t>Positivo</t>
        </is>
      </c>
      <c r="F1236" s="137" t="n">
        <v>44742</v>
      </c>
      <c r="G1236" t="n">
        <v>39623</v>
      </c>
      <c r="H1236" t="n">
        <v>40000</v>
      </c>
      <c r="I1236" t="n">
        <v>1.0095146758196</v>
      </c>
      <c r="J1236" t="n">
        <v>1.0095146758196</v>
      </c>
      <c r="K1236" t="inlineStr">
        <is>
          <t>ENT</t>
        </is>
      </c>
      <c r="L1236" t="inlineStr">
        <is>
          <t>ENT</t>
        </is>
      </c>
      <c r="M1236" t="n">
        <v>2022</v>
      </c>
      <c r="N1236" t="inlineStr">
        <is>
          <t>Junio</t>
        </is>
      </c>
      <c r="O1236" t="inlineStr">
        <is>
          <t>2022-1</t>
        </is>
      </c>
      <c r="P1236" t="n">
        <v>0</v>
      </c>
      <c r="Q1236" t="n">
        <v>0</v>
      </c>
      <c r="R1236" t="n">
        <v>1</v>
      </c>
      <c r="S1236" t="inlineStr">
        <is>
          <t>Expansión</t>
        </is>
      </c>
      <c r="T1236" t="inlineStr">
        <is>
          <t>274-2022-06-30</t>
        </is>
      </c>
      <c r="U1236" t="n">
        <v>1</v>
      </c>
    </row>
    <row r="1237">
      <c r="A1237" t="inlineStr">
        <is>
          <t>274</t>
        </is>
      </c>
      <c r="B1237" t="inlineStr">
        <is>
          <t>Cumplimiento total estudiantes antiguos</t>
        </is>
      </c>
      <c r="C1237" t="inlineStr">
        <is>
          <t>Rematrícula</t>
        </is>
      </c>
      <c r="D1237" t="inlineStr">
        <is>
          <t>Semestral</t>
        </is>
      </c>
      <c r="E1237" t="inlineStr">
        <is>
          <t>Positivo</t>
        </is>
      </c>
      <c r="F1237" s="137" t="n">
        <v>44926</v>
      </c>
      <c r="G1237" t="n">
        <v>39817</v>
      </c>
      <c r="H1237" t="n">
        <v>40663</v>
      </c>
      <c r="I1237" t="n">
        <v>1.0212472059673</v>
      </c>
      <c r="J1237" t="n">
        <v>1.0212472059673</v>
      </c>
      <c r="K1237" t="inlineStr">
        <is>
          <t>ENT</t>
        </is>
      </c>
      <c r="L1237" t="inlineStr">
        <is>
          <t>ENT</t>
        </is>
      </c>
      <c r="M1237" t="n">
        <v>2022</v>
      </c>
      <c r="N1237" t="inlineStr">
        <is>
          <t>Diciembre</t>
        </is>
      </c>
      <c r="O1237" t="inlineStr">
        <is>
          <t>2022-2</t>
        </is>
      </c>
      <c r="P1237" t="n">
        <v>0</v>
      </c>
      <c r="Q1237" t="n">
        <v>0</v>
      </c>
      <c r="R1237" t="n">
        <v>1</v>
      </c>
      <c r="S1237" t="inlineStr">
        <is>
          <t>Expansión</t>
        </is>
      </c>
      <c r="T1237" t="inlineStr">
        <is>
          <t>274-2022-12-31</t>
        </is>
      </c>
      <c r="U1237" t="n">
        <v>1</v>
      </c>
    </row>
    <row r="1238">
      <c r="A1238" t="inlineStr">
        <is>
          <t>274</t>
        </is>
      </c>
      <c r="B1238" t="inlineStr">
        <is>
          <t>Cumplimiento total estudiantes antiguos</t>
        </is>
      </c>
      <c r="C1238" t="inlineStr">
        <is>
          <t>Rematrícula</t>
        </is>
      </c>
      <c r="D1238" t="inlineStr">
        <is>
          <t>Semestral</t>
        </is>
      </c>
      <c r="E1238" t="inlineStr">
        <is>
          <t>Positivo</t>
        </is>
      </c>
      <c r="F1238" s="137" t="n">
        <v>45107</v>
      </c>
      <c r="G1238" t="n">
        <v>40047</v>
      </c>
      <c r="H1238" t="n">
        <v>39091</v>
      </c>
      <c r="I1238" t="n">
        <v>0.9761280495417884</v>
      </c>
      <c r="J1238" t="n">
        <v>0.9761280495417884</v>
      </c>
      <c r="K1238" t="inlineStr">
        <is>
          <t>ENT</t>
        </is>
      </c>
      <c r="L1238" t="inlineStr">
        <is>
          <t>ENT</t>
        </is>
      </c>
      <c r="M1238" t="n">
        <v>2023</v>
      </c>
      <c r="N1238" t="inlineStr">
        <is>
          <t>Junio</t>
        </is>
      </c>
      <c r="O1238" t="inlineStr">
        <is>
          <t>2023-1</t>
        </is>
      </c>
      <c r="P1238" t="n">
        <v>0</v>
      </c>
      <c r="Q1238" t="n">
        <v>0</v>
      </c>
      <c r="R1238" t="n">
        <v>1</v>
      </c>
      <c r="S1238" t="inlineStr">
        <is>
          <t>Expansión</t>
        </is>
      </c>
      <c r="T1238" t="inlineStr">
        <is>
          <t>274-2023-06-30</t>
        </is>
      </c>
      <c r="U1238" t="n">
        <v>1</v>
      </c>
    </row>
    <row r="1239">
      <c r="A1239" t="inlineStr">
        <is>
          <t>274</t>
        </is>
      </c>
      <c r="B1239" t="inlineStr">
        <is>
          <t>Cumplimiento total estudiantes antiguos</t>
        </is>
      </c>
      <c r="C1239" t="inlineStr">
        <is>
          <t>Rematrícula</t>
        </is>
      </c>
      <c r="D1239" t="inlineStr">
        <is>
          <t>Semestral</t>
        </is>
      </c>
      <c r="E1239" t="inlineStr">
        <is>
          <t>Positivo</t>
        </is>
      </c>
      <c r="F1239" s="137" t="n">
        <v>45291</v>
      </c>
      <c r="G1239" t="n">
        <v>42012</v>
      </c>
      <c r="H1239" t="n">
        <v>40771</v>
      </c>
      <c r="I1239" t="n">
        <v>0.9704608207178901</v>
      </c>
      <c r="J1239" t="n">
        <v>0.9704608207178901</v>
      </c>
      <c r="K1239" t="inlineStr">
        <is>
          <t>ENT</t>
        </is>
      </c>
      <c r="L1239" t="inlineStr">
        <is>
          <t>ENT</t>
        </is>
      </c>
      <c r="M1239" t="n">
        <v>2023</v>
      </c>
      <c r="N1239" t="inlineStr">
        <is>
          <t>Diciembre</t>
        </is>
      </c>
      <c r="O1239" t="inlineStr">
        <is>
          <t>2023-2</t>
        </is>
      </c>
      <c r="P1239" t="n">
        <v>0</v>
      </c>
      <c r="Q1239" t="n">
        <v>0</v>
      </c>
      <c r="R1239" t="n">
        <v>1</v>
      </c>
      <c r="S1239" t="inlineStr">
        <is>
          <t>Expansión</t>
        </is>
      </c>
      <c r="T1239" t="inlineStr">
        <is>
          <t>274-2023-12-31</t>
        </is>
      </c>
      <c r="U1239" t="n">
        <v>1</v>
      </c>
    </row>
    <row r="1240">
      <c r="A1240" t="inlineStr">
        <is>
          <t>274</t>
        </is>
      </c>
      <c r="B1240" t="inlineStr">
        <is>
          <t>Cumplimiento total estudiantes antiguos</t>
        </is>
      </c>
      <c r="C1240" t="inlineStr">
        <is>
          <t>Rematrícula</t>
        </is>
      </c>
      <c r="D1240" t="inlineStr">
        <is>
          <t>Semestral</t>
        </is>
      </c>
      <c r="E1240" t="inlineStr">
        <is>
          <t>Positivo</t>
        </is>
      </c>
      <c r="F1240" s="137" t="n">
        <v>45473</v>
      </c>
      <c r="G1240" t="n">
        <v>38813</v>
      </c>
      <c r="H1240" t="n">
        <v>39598</v>
      </c>
      <c r="I1240" t="n">
        <v>1.020225182284286</v>
      </c>
      <c r="J1240" t="n">
        <v>1.020225182284286</v>
      </c>
      <c r="K1240" t="inlineStr">
        <is>
          <t>ENT</t>
        </is>
      </c>
      <c r="L1240" t="inlineStr">
        <is>
          <t>ENT</t>
        </is>
      </c>
      <c r="M1240" t="n">
        <v>2024</v>
      </c>
      <c r="N1240" t="inlineStr">
        <is>
          <t>Junio</t>
        </is>
      </c>
      <c r="O1240" t="inlineStr">
        <is>
          <t>2024-1</t>
        </is>
      </c>
      <c r="P1240" t="n">
        <v>0</v>
      </c>
      <c r="Q1240" t="n">
        <v>0</v>
      </c>
      <c r="R1240" t="n">
        <v>1</v>
      </c>
      <c r="S1240" t="inlineStr">
        <is>
          <t>Expansión</t>
        </is>
      </c>
      <c r="T1240" t="inlineStr">
        <is>
          <t>274-2024-06-30</t>
        </is>
      </c>
      <c r="U1240" t="n">
        <v>1</v>
      </c>
    </row>
    <row r="1241">
      <c r="A1241" t="inlineStr">
        <is>
          <t>274</t>
        </is>
      </c>
      <c r="B1241" t="inlineStr">
        <is>
          <t>Cumplimiento total estudiantes antiguos</t>
        </is>
      </c>
      <c r="C1241" t="inlineStr">
        <is>
          <t>Rematrícula</t>
        </is>
      </c>
      <c r="D1241" t="inlineStr">
        <is>
          <t>Semestral</t>
        </is>
      </c>
      <c r="E1241" t="inlineStr">
        <is>
          <t>Positivo</t>
        </is>
      </c>
      <c r="F1241" s="137" t="n">
        <v>45657</v>
      </c>
      <c r="G1241" t="n">
        <v>40441</v>
      </c>
      <c r="H1241" t="n">
        <v>41436</v>
      </c>
      <c r="I1241" t="n">
        <v>1.024603743725427</v>
      </c>
      <c r="J1241" t="n">
        <v>1.024603743725427</v>
      </c>
      <c r="K1241" t="inlineStr">
        <is>
          <t>ENT</t>
        </is>
      </c>
      <c r="L1241" t="inlineStr">
        <is>
          <t>ENT</t>
        </is>
      </c>
      <c r="M1241" t="n">
        <v>2024</v>
      </c>
      <c r="N1241" t="inlineStr">
        <is>
          <t>Diciembre</t>
        </is>
      </c>
      <c r="O1241" t="inlineStr">
        <is>
          <t>2024-2</t>
        </is>
      </c>
      <c r="P1241" t="n">
        <v>0</v>
      </c>
      <c r="Q1241" t="n">
        <v>0</v>
      </c>
      <c r="R1241" t="n">
        <v>1</v>
      </c>
      <c r="S1241" t="inlineStr">
        <is>
          <t>Expansión</t>
        </is>
      </c>
      <c r="T1241" t="inlineStr">
        <is>
          <t>274-2024-12-31</t>
        </is>
      </c>
      <c r="U1241" t="n">
        <v>1</v>
      </c>
    </row>
    <row r="1242">
      <c r="A1242" t="inlineStr">
        <is>
          <t>274</t>
        </is>
      </c>
      <c r="B1242" t="inlineStr">
        <is>
          <t>Cumplimiento total estudiantes antiguos</t>
        </is>
      </c>
      <c r="C1242" t="inlineStr">
        <is>
          <t>Rematrícula</t>
        </is>
      </c>
      <c r="D1242" t="inlineStr">
        <is>
          <t>Semestral</t>
        </is>
      </c>
      <c r="E1242" t="inlineStr">
        <is>
          <t>Positivo</t>
        </is>
      </c>
      <c r="F1242" s="137" t="n">
        <v>45838</v>
      </c>
      <c r="G1242" t="n">
        <v>100</v>
      </c>
      <c r="H1242" t="inlineStr">
        <is>
          <t>105.8</t>
        </is>
      </c>
      <c r="I1242" t="n">
        <v>1.058</v>
      </c>
      <c r="J1242" t="n">
        <v>1.058</v>
      </c>
      <c r="K1242" t="inlineStr">
        <is>
          <t>100.0%</t>
        </is>
      </c>
      <c r="L1242" t="inlineStr">
        <is>
          <t>105.8%</t>
        </is>
      </c>
      <c r="M1242" t="n">
        <v>2025</v>
      </c>
      <c r="N1242" t="inlineStr">
        <is>
          <t>Junio</t>
        </is>
      </c>
      <c r="O1242" t="inlineStr">
        <is>
          <t>2025-1</t>
        </is>
      </c>
      <c r="P1242" t="n">
        <v>2</v>
      </c>
      <c r="Q1242" t="n">
        <v>2</v>
      </c>
      <c r="R1242" t="n">
        <v>1</v>
      </c>
      <c r="S1242" t="inlineStr">
        <is>
          <t>Expansión</t>
        </is>
      </c>
      <c r="T1242" t="inlineStr">
        <is>
          <t>274-2025-06-30</t>
        </is>
      </c>
      <c r="U1242" t="n">
        <v>30</v>
      </c>
    </row>
    <row r="1243">
      <c r="A1243" t="inlineStr">
        <is>
          <t>274</t>
        </is>
      </c>
      <c r="B1243" t="inlineStr">
        <is>
          <t>Cumplimiento total estudiantes antiguos</t>
        </is>
      </c>
      <c r="C1243" t="inlineStr">
        <is>
          <t>Rematrícula</t>
        </is>
      </c>
      <c r="D1243" t="inlineStr">
        <is>
          <t>Semestral</t>
        </is>
      </c>
      <c r="E1243" t="inlineStr">
        <is>
          <t>Positivo</t>
        </is>
      </c>
      <c r="F1243" s="137" t="n">
        <v>46022</v>
      </c>
      <c r="G1243" t="n">
        <v>100</v>
      </c>
      <c r="H1243" t="inlineStr">
        <is>
          <t>102.03</t>
        </is>
      </c>
      <c r="I1243" t="n">
        <v>1.0203</v>
      </c>
      <c r="J1243" t="n">
        <v>1.0203</v>
      </c>
      <c r="K1243" t="inlineStr">
        <is>
          <t>100.0%</t>
        </is>
      </c>
      <c r="L1243" t="inlineStr">
        <is>
          <t>102.03%</t>
        </is>
      </c>
      <c r="M1243" t="n">
        <v>2025</v>
      </c>
      <c r="N1243" t="inlineStr">
        <is>
          <t>Diciembre</t>
        </is>
      </c>
      <c r="O1243" t="inlineStr">
        <is>
          <t>2025-2</t>
        </is>
      </c>
      <c r="P1243" t="n">
        <v>2</v>
      </c>
      <c r="Q1243" t="n">
        <v>2</v>
      </c>
      <c r="R1243" t="n">
        <v>1</v>
      </c>
      <c r="S1243" t="inlineStr">
        <is>
          <t>Expansión</t>
        </is>
      </c>
      <c r="T1243" t="inlineStr">
        <is>
          <t>274-2025-12-31</t>
        </is>
      </c>
      <c r="U1243" t="n">
        <v>31</v>
      </c>
    </row>
    <row r="1244">
      <c r="A1244" t="inlineStr">
        <is>
          <t>275</t>
        </is>
      </c>
      <c r="B1244" t="inlineStr">
        <is>
          <t>Satisfacción Institucional por grupo de interes</t>
        </is>
      </c>
      <c r="C1244" t="inlineStr">
        <is>
          <t>EXPERIENCIA INSTITUCIONAL</t>
        </is>
      </c>
      <c r="D1244" t="inlineStr">
        <is>
          <t>Semestral</t>
        </is>
      </c>
      <c r="E1244" t="inlineStr">
        <is>
          <t>Positivo</t>
        </is>
      </c>
      <c r="F1244" s="137" t="n">
        <v>45473</v>
      </c>
      <c r="G1244" t="n">
        <v>80</v>
      </c>
      <c r="H1244" t="n">
        <v>83</v>
      </c>
      <c r="I1244" t="n">
        <v>1.0375</v>
      </c>
      <c r="J1244" t="n">
        <v>1.0375</v>
      </c>
      <c r="K1244" t="inlineStr">
        <is>
          <t>%</t>
        </is>
      </c>
      <c r="L1244" t="inlineStr">
        <is>
          <t>%</t>
        </is>
      </c>
      <c r="M1244" t="n">
        <v>2024</v>
      </c>
      <c r="N1244" t="inlineStr">
        <is>
          <t>Junio</t>
        </is>
      </c>
      <c r="O1244" t="inlineStr">
        <is>
          <t>2024-1</t>
        </is>
      </c>
      <c r="P1244" t="n">
        <v>0</v>
      </c>
      <c r="Q1244" t="n">
        <v>0</v>
      </c>
      <c r="R1244" t="n">
        <v>0</v>
      </c>
      <c r="S1244" t="inlineStr">
        <is>
          <t>Experiencia</t>
        </is>
      </c>
      <c r="T1244" t="inlineStr">
        <is>
          <t>275-2024-06-30</t>
        </is>
      </c>
      <c r="U1244" t="n">
        <v>1</v>
      </c>
    </row>
    <row r="1245">
      <c r="A1245" t="inlineStr">
        <is>
          <t>275</t>
        </is>
      </c>
      <c r="B1245" t="inlineStr">
        <is>
          <t>Satisfacción Institucional por grupo de interes</t>
        </is>
      </c>
      <c r="C1245" t="inlineStr">
        <is>
          <t>EXPERIENCIA INSTITUCIONAL</t>
        </is>
      </c>
      <c r="D1245" t="inlineStr">
        <is>
          <t>Semestral</t>
        </is>
      </c>
      <c r="E1245" t="inlineStr">
        <is>
          <t>Positivo</t>
        </is>
      </c>
      <c r="F1245" s="137" t="n">
        <v>45657</v>
      </c>
      <c r="G1245" t="n">
        <v>80</v>
      </c>
      <c r="H1245" t="n">
        <v>87.67</v>
      </c>
      <c r="I1245" t="n">
        <v>1.095875</v>
      </c>
      <c r="J1245" t="n">
        <v>1.095875</v>
      </c>
      <c r="K1245" t="inlineStr">
        <is>
          <t>%</t>
        </is>
      </c>
      <c r="L1245" t="inlineStr">
        <is>
          <t>%</t>
        </is>
      </c>
      <c r="M1245" t="n">
        <v>2024</v>
      </c>
      <c r="N1245" t="inlineStr">
        <is>
          <t>Diciembre</t>
        </is>
      </c>
      <c r="O1245" t="inlineStr">
        <is>
          <t>2024-2</t>
        </is>
      </c>
      <c r="P1245" t="n">
        <v>0</v>
      </c>
      <c r="Q1245" t="n">
        <v>0</v>
      </c>
      <c r="R1245" t="n">
        <v>0</v>
      </c>
      <c r="S1245" t="inlineStr">
        <is>
          <t>Experiencia</t>
        </is>
      </c>
      <c r="T1245" t="inlineStr">
        <is>
          <t>275-2024-12-31</t>
        </is>
      </c>
      <c r="U1245" t="n">
        <v>1</v>
      </c>
    </row>
    <row r="1246">
      <c r="A1246" t="inlineStr">
        <is>
          <t>275</t>
        </is>
      </c>
      <c r="B1246" t="inlineStr">
        <is>
          <t>Satisfacción Institucional por grupo de interes</t>
        </is>
      </c>
      <c r="C1246" t="inlineStr">
        <is>
          <t>EXPERIENCIA INSTITUCIONAL</t>
        </is>
      </c>
      <c r="D1246" t="inlineStr">
        <is>
          <t>Semestral</t>
        </is>
      </c>
      <c r="E1246" t="inlineStr">
        <is>
          <t>Positivo</t>
        </is>
      </c>
      <c r="F1246" s="137" t="n">
        <v>45838</v>
      </c>
      <c r="G1246" t="n">
        <v>80</v>
      </c>
      <c r="H1246" t="inlineStr">
        <is>
          <t>90</t>
        </is>
      </c>
      <c r="I1246" t="n">
        <v>1.125</v>
      </c>
      <c r="J1246" t="n">
        <v>1.125</v>
      </c>
      <c r="K1246" t="inlineStr">
        <is>
          <t>80.0%</t>
        </is>
      </c>
      <c r="L1246" t="inlineStr">
        <is>
          <t>90.0%</t>
        </is>
      </c>
      <c r="M1246" t="n">
        <v>2025</v>
      </c>
      <c r="N1246" t="inlineStr">
        <is>
          <t>Junio</t>
        </is>
      </c>
      <c r="O1246" t="inlineStr">
        <is>
          <t>2025-1</t>
        </is>
      </c>
      <c r="P1246" t="n">
        <v>2</v>
      </c>
      <c r="Q1246" t="n">
        <v>2</v>
      </c>
      <c r="R1246" t="n">
        <v>0</v>
      </c>
      <c r="S1246" t="inlineStr">
        <is>
          <t>Experiencia</t>
        </is>
      </c>
      <c r="T1246" t="inlineStr">
        <is>
          <t>275-2025-06-30</t>
        </is>
      </c>
      <c r="U1246" t="n">
        <v>30</v>
      </c>
    </row>
    <row r="1247">
      <c r="A1247" t="inlineStr">
        <is>
          <t>275</t>
        </is>
      </c>
      <c r="B1247" t="inlineStr">
        <is>
          <t>Satisfacción Institucional por grupo de interes</t>
        </is>
      </c>
      <c r="C1247" t="inlineStr">
        <is>
          <t>EXPERIENCIA INSTITUCIONAL</t>
        </is>
      </c>
      <c r="D1247" t="inlineStr">
        <is>
          <t>Semestral</t>
        </is>
      </c>
      <c r="E1247" t="inlineStr">
        <is>
          <t>Positivo</t>
        </is>
      </c>
      <c r="F1247" s="137" t="n">
        <v>46022</v>
      </c>
      <c r="G1247" t="n">
        <v>80</v>
      </c>
      <c r="H1247" t="inlineStr">
        <is>
          <t>91.67</t>
        </is>
      </c>
      <c r="I1247" t="n">
        <v>1.145875</v>
      </c>
      <c r="J1247" t="n">
        <v>1.145875</v>
      </c>
      <c r="K1247" t="inlineStr">
        <is>
          <t>80.0%</t>
        </is>
      </c>
      <c r="L1247" t="inlineStr">
        <is>
          <t>91.67%</t>
        </is>
      </c>
      <c r="M1247" t="n">
        <v>2025</v>
      </c>
      <c r="N1247" t="inlineStr">
        <is>
          <t>Diciembre</t>
        </is>
      </c>
      <c r="O1247" t="inlineStr">
        <is>
          <t>2025-2</t>
        </is>
      </c>
      <c r="P1247" t="n">
        <v>2</v>
      </c>
      <c r="Q1247" t="n">
        <v>2</v>
      </c>
      <c r="R1247" t="n">
        <v>0</v>
      </c>
      <c r="S1247" t="inlineStr">
        <is>
          <t>Experiencia</t>
        </is>
      </c>
      <c r="T1247" t="inlineStr">
        <is>
          <t>275-2025-12-31</t>
        </is>
      </c>
      <c r="U1247" t="n">
        <v>31</v>
      </c>
    </row>
    <row r="1248">
      <c r="A1248" t="inlineStr">
        <is>
          <t>276</t>
        </is>
      </c>
      <c r="B1248" t="inlineStr">
        <is>
          <t>Relación Estudiante-Docente Tiempo completo</t>
        </is>
      </c>
      <c r="C1248" t="inlineStr">
        <is>
          <t>Gestión Docente</t>
        </is>
      </c>
      <c r="D1248" t="inlineStr">
        <is>
          <t>Semestral</t>
        </is>
      </c>
      <c r="E1248" t="inlineStr">
        <is>
          <t>Negativo</t>
        </is>
      </c>
      <c r="F1248" s="137" t="n">
        <v>44742</v>
      </c>
      <c r="G1248" t="n">
        <v>93</v>
      </c>
      <c r="H1248" t="n">
        <v>106</v>
      </c>
      <c r="I1248" t="n">
        <v>0.8773584905660378</v>
      </c>
      <c r="J1248" t="n">
        <v>0.8773584905660378</v>
      </c>
      <c r="M1248" t="n">
        <v>2022</v>
      </c>
      <c r="N1248" t="inlineStr">
        <is>
          <t>Junio</t>
        </is>
      </c>
      <c r="O1248" t="inlineStr">
        <is>
          <t>2022-1</t>
        </is>
      </c>
      <c r="P1248" t="n">
        <v>0</v>
      </c>
      <c r="Q1248" t="n">
        <v>0</v>
      </c>
      <c r="R1248" t="n">
        <v>0</v>
      </c>
      <c r="S1248" t="inlineStr">
        <is>
          <t>Experiencia</t>
        </is>
      </c>
      <c r="T1248" t="inlineStr">
        <is>
          <t>276-2022-06-30</t>
        </is>
      </c>
      <c r="U1248" t="n">
        <v>1</v>
      </c>
    </row>
    <row r="1249">
      <c r="A1249" t="inlineStr">
        <is>
          <t>276</t>
        </is>
      </c>
      <c r="B1249" t="inlineStr">
        <is>
          <t>Relación Estudiante-Docente Tiempo completo</t>
        </is>
      </c>
      <c r="C1249" t="inlineStr">
        <is>
          <t>Gestión Docente</t>
        </is>
      </c>
      <c r="D1249" t="inlineStr">
        <is>
          <t>Semestral</t>
        </is>
      </c>
      <c r="E1249" t="inlineStr">
        <is>
          <t>Negativo</t>
        </is>
      </c>
      <c r="F1249" s="137" t="n">
        <v>44926</v>
      </c>
      <c r="G1249" t="n">
        <v>88</v>
      </c>
      <c r="H1249" t="n">
        <v>88</v>
      </c>
      <c r="I1249" t="n">
        <v>1</v>
      </c>
      <c r="J1249" t="n">
        <v>1</v>
      </c>
      <c r="M1249" t="n">
        <v>2022</v>
      </c>
      <c r="N1249" t="inlineStr">
        <is>
          <t>Diciembre</t>
        </is>
      </c>
      <c r="O1249" t="inlineStr">
        <is>
          <t>2022-2</t>
        </is>
      </c>
      <c r="P1249" t="n">
        <v>0</v>
      </c>
      <c r="Q1249" t="n">
        <v>0</v>
      </c>
      <c r="R1249" t="n">
        <v>0</v>
      </c>
      <c r="S1249" t="inlineStr">
        <is>
          <t>Experiencia</t>
        </is>
      </c>
      <c r="T1249" t="inlineStr">
        <is>
          <t>276-2022-12-31</t>
        </is>
      </c>
      <c r="U1249" t="n">
        <v>1</v>
      </c>
    </row>
    <row r="1250">
      <c r="A1250" t="inlineStr">
        <is>
          <t>276</t>
        </is>
      </c>
      <c r="B1250" t="inlineStr">
        <is>
          <t>Relación Estudiante-Docente Tiempo completo</t>
        </is>
      </c>
      <c r="C1250" t="inlineStr">
        <is>
          <t>Gestión Docente</t>
        </is>
      </c>
      <c r="D1250" t="inlineStr">
        <is>
          <t>Semestral</t>
        </is>
      </c>
      <c r="E1250" t="inlineStr">
        <is>
          <t>Negativo</t>
        </is>
      </c>
      <c r="F1250" s="137" t="n">
        <v>45107</v>
      </c>
      <c r="G1250" t="n">
        <v>85</v>
      </c>
      <c r="H1250" t="n">
        <v>89.98999999999999</v>
      </c>
      <c r="I1250" t="n">
        <v>0.944549394377153</v>
      </c>
      <c r="J1250" t="n">
        <v>0.944549394377153</v>
      </c>
      <c r="M1250" t="n">
        <v>2023</v>
      </c>
      <c r="N1250" t="inlineStr">
        <is>
          <t>Junio</t>
        </is>
      </c>
      <c r="O1250" t="inlineStr">
        <is>
          <t>2023-1</t>
        </is>
      </c>
      <c r="P1250" t="n">
        <v>0</v>
      </c>
      <c r="Q1250" t="n">
        <v>0</v>
      </c>
      <c r="R1250" t="n">
        <v>1</v>
      </c>
      <c r="S1250" t="inlineStr">
        <is>
          <t>Calidad</t>
        </is>
      </c>
      <c r="T1250" t="inlineStr">
        <is>
          <t>276-2023-06-30</t>
        </is>
      </c>
      <c r="U1250" t="n">
        <v>1</v>
      </c>
    </row>
    <row r="1251">
      <c r="A1251" t="inlineStr">
        <is>
          <t>276</t>
        </is>
      </c>
      <c r="B1251" t="inlineStr">
        <is>
          <t>Relación Estudiante-Docente Tiempo completo</t>
        </is>
      </c>
      <c r="C1251" t="inlineStr">
        <is>
          <t>Gestión Docente</t>
        </is>
      </c>
      <c r="D1251" t="inlineStr">
        <is>
          <t>Semestral</t>
        </is>
      </c>
      <c r="E1251" t="inlineStr">
        <is>
          <t>Negativo</t>
        </is>
      </c>
      <c r="F1251" s="137" t="n">
        <v>45291</v>
      </c>
      <c r="G1251" t="n">
        <v>85</v>
      </c>
      <c r="H1251" t="n">
        <v>84.5</v>
      </c>
      <c r="I1251" t="n">
        <v>1.005917159763314</v>
      </c>
      <c r="J1251" t="n">
        <v>1.005917159763314</v>
      </c>
      <c r="M1251" t="n">
        <v>2023</v>
      </c>
      <c r="N1251" t="inlineStr">
        <is>
          <t>Diciembre</t>
        </is>
      </c>
      <c r="O1251" t="inlineStr">
        <is>
          <t>2023-2</t>
        </is>
      </c>
      <c r="P1251" t="n">
        <v>1</v>
      </c>
      <c r="Q1251" t="n">
        <v>1</v>
      </c>
      <c r="R1251" t="n">
        <v>1</v>
      </c>
      <c r="S1251" t="inlineStr">
        <is>
          <t>Calidad</t>
        </is>
      </c>
      <c r="T1251" t="inlineStr">
        <is>
          <t>276-2023-12-31</t>
        </is>
      </c>
      <c r="U1251" t="n">
        <v>1</v>
      </c>
    </row>
    <row r="1252">
      <c r="A1252" t="inlineStr">
        <is>
          <t>276</t>
        </is>
      </c>
      <c r="B1252" t="inlineStr">
        <is>
          <t>Relación Estudiante-Docente Tiempo completo</t>
        </is>
      </c>
      <c r="C1252" t="inlineStr">
        <is>
          <t>Gestión Docente</t>
        </is>
      </c>
      <c r="D1252" t="inlineStr">
        <is>
          <t>Semestral</t>
        </is>
      </c>
      <c r="E1252" t="inlineStr">
        <is>
          <t>Negativo</t>
        </is>
      </c>
      <c r="F1252" s="137" t="n">
        <v>45473</v>
      </c>
      <c r="G1252" t="n">
        <v>75</v>
      </c>
      <c r="H1252" t="n">
        <v>83.65000000000001</v>
      </c>
      <c r="I1252" t="n">
        <v>0.8965929468021517</v>
      </c>
      <c r="J1252" t="n">
        <v>0.8965929468021517</v>
      </c>
      <c r="K1252" t="inlineStr">
        <is>
          <t>DEC</t>
        </is>
      </c>
      <c r="L1252" t="inlineStr">
        <is>
          <t>DEC</t>
        </is>
      </c>
      <c r="M1252" t="n">
        <v>2024</v>
      </c>
      <c r="N1252" t="inlineStr">
        <is>
          <t>Junio</t>
        </is>
      </c>
      <c r="O1252" t="inlineStr">
        <is>
          <t>2024-1</t>
        </is>
      </c>
      <c r="P1252" t="n">
        <v>0</v>
      </c>
      <c r="Q1252" t="n">
        <v>0</v>
      </c>
      <c r="R1252" t="n">
        <v>1</v>
      </c>
      <c r="S1252" t="inlineStr">
        <is>
          <t>Calidad</t>
        </is>
      </c>
      <c r="T1252" t="inlineStr">
        <is>
          <t>276-2024-06-30</t>
        </is>
      </c>
      <c r="U1252" t="n">
        <v>1</v>
      </c>
    </row>
    <row r="1253">
      <c r="A1253" t="inlineStr">
        <is>
          <t>276</t>
        </is>
      </c>
      <c r="B1253" t="inlineStr">
        <is>
          <t>Relación Estudiante-Docente Tiempo completo</t>
        </is>
      </c>
      <c r="C1253" t="inlineStr">
        <is>
          <t>Gestión Docente</t>
        </is>
      </c>
      <c r="D1253" t="inlineStr">
        <is>
          <t>Semestral</t>
        </is>
      </c>
      <c r="E1253" t="inlineStr">
        <is>
          <t>Negativo</t>
        </is>
      </c>
      <c r="F1253" s="137" t="n">
        <v>45657</v>
      </c>
      <c r="G1253" t="n">
        <v>75</v>
      </c>
      <c r="H1253" t="n">
        <v>82.68000000000001</v>
      </c>
      <c r="I1253" t="n">
        <v>1.1024</v>
      </c>
      <c r="J1253" t="n">
        <v>1.1024</v>
      </c>
      <c r="K1253" t="inlineStr">
        <is>
          <t>DEC</t>
        </is>
      </c>
      <c r="L1253" t="inlineStr">
        <is>
          <t>DEC</t>
        </is>
      </c>
      <c r="M1253" t="n">
        <v>2024</v>
      </c>
      <c r="N1253" t="inlineStr">
        <is>
          <t>Diciembre</t>
        </is>
      </c>
      <c r="O1253" t="inlineStr">
        <is>
          <t>2024-2</t>
        </is>
      </c>
      <c r="P1253" t="n">
        <v>0</v>
      </c>
      <c r="Q1253" t="n">
        <v>0</v>
      </c>
      <c r="R1253" t="n">
        <v>0</v>
      </c>
      <c r="S1253" t="inlineStr">
        <is>
          <t>Calidad</t>
        </is>
      </c>
      <c r="T1253" t="inlineStr">
        <is>
          <t>276-2024-12-31</t>
        </is>
      </c>
      <c r="U1253" t="n">
        <v>1</v>
      </c>
    </row>
    <row r="1254">
      <c r="A1254" t="inlineStr">
        <is>
          <t>276</t>
        </is>
      </c>
      <c r="B1254" t="inlineStr">
        <is>
          <t>Relación Estudiante-Docente Tiempo completo</t>
        </is>
      </c>
      <c r="C1254" t="inlineStr">
        <is>
          <t>Gestión Docente</t>
        </is>
      </c>
      <c r="D1254" t="inlineStr">
        <is>
          <t>Semestral</t>
        </is>
      </c>
      <c r="E1254" t="inlineStr">
        <is>
          <t>Negativo</t>
        </is>
      </c>
      <c r="F1254" s="137" t="n">
        <v>45838</v>
      </c>
      <c r="G1254" t="n">
        <v>81</v>
      </c>
      <c r="H1254" t="inlineStr">
        <is>
          <t>84.18</t>
        </is>
      </c>
      <c r="I1254" t="n">
        <v>0.9622238061297219</v>
      </c>
      <c r="J1254" t="n">
        <v>0.9622238061297219</v>
      </c>
      <c r="K1254" t="inlineStr">
        <is>
          <t>81.0%</t>
        </is>
      </c>
      <c r="L1254" t="inlineStr">
        <is>
          <t>84.18%</t>
        </is>
      </c>
      <c r="M1254" t="n">
        <v>2025</v>
      </c>
      <c r="N1254" t="inlineStr">
        <is>
          <t>Junio</t>
        </is>
      </c>
      <c r="O1254" t="inlineStr">
        <is>
          <t>2025-1</t>
        </is>
      </c>
      <c r="P1254" t="n">
        <v>2</v>
      </c>
      <c r="Q1254" t="n">
        <v>2</v>
      </c>
      <c r="R1254" t="n">
        <v>1</v>
      </c>
      <c r="S1254" t="inlineStr">
        <is>
          <t>Calidad</t>
        </is>
      </c>
      <c r="T1254" t="inlineStr">
        <is>
          <t>276-2025-06-30</t>
        </is>
      </c>
      <c r="U1254" t="n">
        <v>30</v>
      </c>
    </row>
    <row r="1255">
      <c r="A1255" t="inlineStr">
        <is>
          <t>276</t>
        </is>
      </c>
      <c r="B1255" t="inlineStr">
        <is>
          <t>Relación Estudiante-Docente Tiempo completo</t>
        </is>
      </c>
      <c r="C1255" t="inlineStr">
        <is>
          <t>Gestión Docente</t>
        </is>
      </c>
      <c r="D1255" t="inlineStr">
        <is>
          <t>Semestral</t>
        </is>
      </c>
      <c r="E1255" t="inlineStr">
        <is>
          <t>Negativo</t>
        </is>
      </c>
      <c r="F1255" s="137" t="n">
        <v>46022</v>
      </c>
      <c r="G1255" t="n">
        <v>81</v>
      </c>
      <c r="H1255" t="inlineStr">
        <is>
          <t>82.81</t>
        </is>
      </c>
      <c r="I1255" t="n">
        <v>0.9781427363844946</v>
      </c>
      <c r="J1255" t="n">
        <v>0.9781427363844946</v>
      </c>
      <c r="K1255" t="inlineStr">
        <is>
          <t>81.0%</t>
        </is>
      </c>
      <c r="L1255" t="inlineStr">
        <is>
          <t>82.81%</t>
        </is>
      </c>
      <c r="M1255" t="n">
        <v>2025</v>
      </c>
      <c r="N1255" t="inlineStr">
        <is>
          <t>Diciembre</t>
        </is>
      </c>
      <c r="O1255" t="inlineStr">
        <is>
          <t>2025-2</t>
        </is>
      </c>
      <c r="P1255" t="n">
        <v>2</v>
      </c>
      <c r="Q1255" t="n">
        <v>2</v>
      </c>
      <c r="R1255" t="n">
        <v>1</v>
      </c>
      <c r="S1255" t="inlineStr">
        <is>
          <t>Calidad</t>
        </is>
      </c>
      <c r="T1255" t="inlineStr">
        <is>
          <t>276-2025-12-31</t>
        </is>
      </c>
      <c r="U1255" t="n">
        <v>31</v>
      </c>
    </row>
    <row r="1256">
      <c r="A1256" t="inlineStr">
        <is>
          <t>277</t>
        </is>
      </c>
      <c r="B1256" t="inlineStr">
        <is>
          <t>Relación estudiante docente Tiempo Completo Equivalente</t>
        </is>
      </c>
      <c r="C1256" t="inlineStr">
        <is>
          <t>Gestión Docente</t>
        </is>
      </c>
      <c r="D1256" t="inlineStr">
        <is>
          <t>Semestral</t>
        </is>
      </c>
      <c r="E1256" t="inlineStr">
        <is>
          <t>Negativo</t>
        </is>
      </c>
      <c r="F1256" s="137" t="n">
        <v>45107</v>
      </c>
      <c r="G1256" t="n">
        <v>85</v>
      </c>
      <c r="H1256" t="n">
        <v>76.48</v>
      </c>
      <c r="I1256" t="n">
        <v>1.111401673640167</v>
      </c>
      <c r="J1256" t="n">
        <v>1.111401673640167</v>
      </c>
      <c r="K1256" t="inlineStr">
        <is>
          <t>DEC</t>
        </is>
      </c>
      <c r="L1256" t="inlineStr">
        <is>
          <t>DEC</t>
        </is>
      </c>
      <c r="M1256" t="n">
        <v>2023</v>
      </c>
      <c r="N1256" t="inlineStr">
        <is>
          <t>Junio</t>
        </is>
      </c>
      <c r="O1256" t="inlineStr">
        <is>
          <t>2023-1</t>
        </is>
      </c>
      <c r="P1256" t="n">
        <v>0</v>
      </c>
      <c r="Q1256" t="n">
        <v>0</v>
      </c>
      <c r="R1256" t="n">
        <v>0</v>
      </c>
      <c r="S1256" t="inlineStr">
        <is>
          <t>Calidad</t>
        </is>
      </c>
      <c r="T1256" t="inlineStr">
        <is>
          <t>277-2023-06-30</t>
        </is>
      </c>
      <c r="U1256" t="n">
        <v>1</v>
      </c>
    </row>
    <row r="1257">
      <c r="A1257" t="inlineStr">
        <is>
          <t>277</t>
        </is>
      </c>
      <c r="B1257" t="inlineStr">
        <is>
          <t>Relación estudiante docente Tiempo Completo Equivalente</t>
        </is>
      </c>
      <c r="C1257" t="inlineStr">
        <is>
          <t>Gestión Docente</t>
        </is>
      </c>
      <c r="D1257" t="inlineStr">
        <is>
          <t>Semestral</t>
        </is>
      </c>
      <c r="E1257" t="inlineStr">
        <is>
          <t>Negativo</t>
        </is>
      </c>
      <c r="F1257" s="137" t="n">
        <v>45291</v>
      </c>
      <c r="G1257" t="n">
        <v>85</v>
      </c>
      <c r="H1257" t="n">
        <v>73.29000000000001</v>
      </c>
      <c r="I1257" t="n">
        <v>1.159776231409469</v>
      </c>
      <c r="J1257" t="n">
        <v>1.159776231409469</v>
      </c>
      <c r="K1257" t="inlineStr">
        <is>
          <t>DEC</t>
        </is>
      </c>
      <c r="L1257" t="inlineStr">
        <is>
          <t>DEC</t>
        </is>
      </c>
      <c r="M1257" t="n">
        <v>2023</v>
      </c>
      <c r="N1257" t="inlineStr">
        <is>
          <t>Diciembre</t>
        </is>
      </c>
      <c r="O1257" t="inlineStr">
        <is>
          <t>2023-2</t>
        </is>
      </c>
      <c r="P1257" t="n">
        <v>0</v>
      </c>
      <c r="Q1257" t="n">
        <v>0</v>
      </c>
      <c r="R1257" t="n">
        <v>0</v>
      </c>
      <c r="S1257" t="inlineStr">
        <is>
          <t>Calidad</t>
        </is>
      </c>
      <c r="T1257" t="inlineStr">
        <is>
          <t>277-2023-12-31</t>
        </is>
      </c>
      <c r="U1257" t="n">
        <v>1</v>
      </c>
    </row>
    <row r="1258">
      <c r="A1258" t="inlineStr">
        <is>
          <t>277</t>
        </is>
      </c>
      <c r="B1258" t="inlineStr">
        <is>
          <t>Relación estudiante docente Tiempo Completo Equivalente</t>
        </is>
      </c>
      <c r="C1258" t="inlineStr">
        <is>
          <t>Gestión Docente</t>
        </is>
      </c>
      <c r="D1258" t="inlineStr">
        <is>
          <t>Semestral</t>
        </is>
      </c>
      <c r="E1258" t="inlineStr">
        <is>
          <t>Negativo</t>
        </is>
      </c>
      <c r="F1258" s="137" t="n">
        <v>45473</v>
      </c>
      <c r="G1258" t="n">
        <v>73</v>
      </c>
      <c r="H1258" t="n">
        <v>71.18000000000001</v>
      </c>
      <c r="I1258" t="n">
        <v>1.025568980050576</v>
      </c>
      <c r="J1258" t="n">
        <v>1.025568980050576</v>
      </c>
      <c r="K1258" t="inlineStr">
        <is>
          <t>DEC</t>
        </is>
      </c>
      <c r="L1258" t="inlineStr">
        <is>
          <t>DEC</t>
        </is>
      </c>
      <c r="M1258" t="n">
        <v>2024</v>
      </c>
      <c r="N1258" t="inlineStr">
        <is>
          <t>Junio</t>
        </is>
      </c>
      <c r="O1258" t="inlineStr">
        <is>
          <t>2024-1</t>
        </is>
      </c>
      <c r="P1258" t="n">
        <v>0</v>
      </c>
      <c r="Q1258" t="n">
        <v>0</v>
      </c>
      <c r="R1258" t="n">
        <v>0</v>
      </c>
      <c r="S1258" t="inlineStr">
        <is>
          <t>Calidad</t>
        </is>
      </c>
      <c r="T1258" t="inlineStr">
        <is>
          <t>277-2024-06-30</t>
        </is>
      </c>
      <c r="U1258" t="n">
        <v>1</v>
      </c>
    </row>
    <row r="1259">
      <c r="A1259" t="inlineStr">
        <is>
          <t>277</t>
        </is>
      </c>
      <c r="B1259" t="inlineStr">
        <is>
          <t>Relación estudiante docente Tiempo Completo Equivalente</t>
        </is>
      </c>
      <c r="C1259" t="inlineStr">
        <is>
          <t>Gestión Docente</t>
        </is>
      </c>
      <c r="D1259" t="inlineStr">
        <is>
          <t>Semestral</t>
        </is>
      </c>
      <c r="E1259" t="inlineStr">
        <is>
          <t>Negativo</t>
        </is>
      </c>
      <c r="F1259" s="137" t="n">
        <v>45657</v>
      </c>
      <c r="G1259" t="n">
        <v>73</v>
      </c>
      <c r="H1259" t="n">
        <v>71.23999999999999</v>
      </c>
      <c r="I1259" t="n">
        <v>1.024705221785514</v>
      </c>
      <c r="J1259" t="n">
        <v>1.024705221785514</v>
      </c>
      <c r="K1259" t="inlineStr">
        <is>
          <t>DEC</t>
        </is>
      </c>
      <c r="L1259" t="inlineStr">
        <is>
          <t>DEC</t>
        </is>
      </c>
      <c r="M1259" t="n">
        <v>2024</v>
      </c>
      <c r="N1259" t="inlineStr">
        <is>
          <t>Diciembre</t>
        </is>
      </c>
      <c r="O1259" t="inlineStr">
        <is>
          <t>2024-2</t>
        </is>
      </c>
      <c r="P1259" t="n">
        <v>0</v>
      </c>
      <c r="Q1259" t="n">
        <v>0</v>
      </c>
      <c r="R1259" t="n">
        <v>0</v>
      </c>
      <c r="S1259" t="inlineStr">
        <is>
          <t>Calidad</t>
        </is>
      </c>
      <c r="T1259" t="inlineStr">
        <is>
          <t>277-2024-12-31</t>
        </is>
      </c>
      <c r="U1259" t="n">
        <v>1</v>
      </c>
    </row>
    <row r="1260">
      <c r="A1260" t="inlineStr">
        <is>
          <t>277</t>
        </is>
      </c>
      <c r="B1260" t="inlineStr">
        <is>
          <t>Relación estudiante docente TCE (Tiempo Completo Equivalente)</t>
        </is>
      </c>
      <c r="C1260" t="inlineStr">
        <is>
          <t>Gestión Docente</t>
        </is>
      </c>
      <c r="D1260" t="inlineStr">
        <is>
          <t>Semestral</t>
        </is>
      </c>
      <c r="E1260" t="inlineStr">
        <is>
          <t>Negativo</t>
        </is>
      </c>
      <c r="F1260" s="137" t="n">
        <v>45838</v>
      </c>
      <c r="G1260" t="n">
        <v>71</v>
      </c>
      <c r="H1260" t="inlineStr">
        <is>
          <t>69.39</t>
        </is>
      </c>
      <c r="I1260" t="n">
        <v>1.023202190517366</v>
      </c>
      <c r="J1260" t="n">
        <v>1.023202190517366</v>
      </c>
      <c r="K1260" t="inlineStr">
        <is>
          <t>71.0%</t>
        </is>
      </c>
      <c r="L1260" t="inlineStr">
        <is>
          <t>69.39%</t>
        </is>
      </c>
      <c r="M1260" t="n">
        <v>2025</v>
      </c>
      <c r="N1260" t="inlineStr">
        <is>
          <t>Junio</t>
        </is>
      </c>
      <c r="O1260" t="inlineStr">
        <is>
          <t>2025-1</t>
        </is>
      </c>
      <c r="P1260" t="n">
        <v>2</v>
      </c>
      <c r="Q1260" t="n">
        <v>2</v>
      </c>
      <c r="R1260" t="n">
        <v>1</v>
      </c>
      <c r="S1260" t="inlineStr">
        <is>
          <t>Calidad</t>
        </is>
      </c>
      <c r="T1260" t="inlineStr">
        <is>
          <t>277-2025-06-30</t>
        </is>
      </c>
      <c r="U1260" t="n">
        <v>30</v>
      </c>
    </row>
    <row r="1261">
      <c r="A1261" t="inlineStr">
        <is>
          <t>277</t>
        </is>
      </c>
      <c r="B1261" t="inlineStr">
        <is>
          <t>Relación estudiante docente TCE (Tiempo Completo Equivalente)</t>
        </is>
      </c>
      <c r="C1261" t="inlineStr">
        <is>
          <t>Gestión Docente</t>
        </is>
      </c>
      <c r="D1261" t="inlineStr">
        <is>
          <t>Semestral</t>
        </is>
      </c>
      <c r="E1261" t="inlineStr">
        <is>
          <t>Negativo</t>
        </is>
      </c>
      <c r="F1261" s="137" t="n">
        <v>46022</v>
      </c>
      <c r="G1261" t="n">
        <v>71</v>
      </c>
      <c r="H1261" t="inlineStr">
        <is>
          <t>68.4</t>
        </is>
      </c>
      <c r="I1261" t="n">
        <v>1.038011695906433</v>
      </c>
      <c r="J1261" t="n">
        <v>1.038011695906433</v>
      </c>
      <c r="K1261" t="inlineStr">
        <is>
          <t>71.0%</t>
        </is>
      </c>
      <c r="L1261" t="inlineStr">
        <is>
          <t>68.4%</t>
        </is>
      </c>
      <c r="M1261" t="n">
        <v>2025</v>
      </c>
      <c r="N1261" t="inlineStr">
        <is>
          <t>Diciembre</t>
        </is>
      </c>
      <c r="O1261" t="inlineStr">
        <is>
          <t>2025-2</t>
        </is>
      </c>
      <c r="P1261" t="n">
        <v>2</v>
      </c>
      <c r="Q1261" t="n">
        <v>2</v>
      </c>
      <c r="R1261" t="n">
        <v>1</v>
      </c>
      <c r="S1261" t="inlineStr">
        <is>
          <t>Calidad</t>
        </is>
      </c>
      <c r="T1261" t="inlineStr">
        <is>
          <t>277-2025-12-31</t>
        </is>
      </c>
      <c r="U1261" t="n">
        <v>31</v>
      </c>
    </row>
    <row r="1262">
      <c r="A1262" t="inlineStr">
        <is>
          <t>278</t>
        </is>
      </c>
      <c r="B1262" t="inlineStr">
        <is>
          <t>Docentes contratados</t>
        </is>
      </c>
      <c r="C1262" t="inlineStr">
        <is>
          <t>Gestión Docente</t>
        </is>
      </c>
      <c r="D1262" t="inlineStr">
        <is>
          <t>Semestral</t>
        </is>
      </c>
      <c r="E1262" t="inlineStr">
        <is>
          <t>Positivo</t>
        </is>
      </c>
      <c r="F1262" s="137" t="n">
        <v>45107</v>
      </c>
      <c r="H1262" t="n">
        <v>1015</v>
      </c>
      <c r="K1262" t="inlineStr">
        <is>
          <t>DEC</t>
        </is>
      </c>
      <c r="L1262" t="inlineStr">
        <is>
          <t>DEC</t>
        </is>
      </c>
      <c r="M1262" t="n">
        <v>2023</v>
      </c>
      <c r="N1262" t="inlineStr">
        <is>
          <t>Junio</t>
        </is>
      </c>
      <c r="O1262" t="inlineStr">
        <is>
          <t>2023-1</t>
        </is>
      </c>
      <c r="P1262" t="n">
        <v>0</v>
      </c>
      <c r="Q1262" t="n">
        <v>0</v>
      </c>
      <c r="R1262" t="n">
        <v>0</v>
      </c>
      <c r="S1262" t="inlineStr">
        <is>
          <t>Calidad</t>
        </is>
      </c>
      <c r="T1262" t="inlineStr">
        <is>
          <t>278-2023-06-30</t>
        </is>
      </c>
      <c r="U1262" t="n">
        <v>1</v>
      </c>
    </row>
    <row r="1263">
      <c r="A1263" t="inlineStr">
        <is>
          <t>278</t>
        </is>
      </c>
      <c r="B1263" t="inlineStr">
        <is>
          <t>Docentes contratados</t>
        </is>
      </c>
      <c r="C1263" t="inlineStr">
        <is>
          <t>Gestión Docente</t>
        </is>
      </c>
      <c r="D1263" t="inlineStr">
        <is>
          <t>Semestral</t>
        </is>
      </c>
      <c r="E1263" t="inlineStr">
        <is>
          <t>Positivo</t>
        </is>
      </c>
      <c r="F1263" s="137" t="n">
        <v>45291</v>
      </c>
      <c r="G1263" t="n">
        <v>0</v>
      </c>
      <c r="H1263" t="n">
        <v>1017</v>
      </c>
      <c r="K1263" t="inlineStr">
        <is>
          <t>DEC</t>
        </is>
      </c>
      <c r="L1263" t="inlineStr">
        <is>
          <t>DEC</t>
        </is>
      </c>
      <c r="M1263" t="n">
        <v>2023</v>
      </c>
      <c r="N1263" t="inlineStr">
        <is>
          <t>Diciembre</t>
        </is>
      </c>
      <c r="O1263" t="inlineStr">
        <is>
          <t>2023-2</t>
        </is>
      </c>
      <c r="P1263" t="n">
        <v>0</v>
      </c>
      <c r="Q1263" t="n">
        <v>0</v>
      </c>
      <c r="R1263" t="n">
        <v>0</v>
      </c>
      <c r="S1263" t="inlineStr">
        <is>
          <t>Calidad</t>
        </is>
      </c>
      <c r="T1263" t="inlineStr">
        <is>
          <t>278-2023-12-31</t>
        </is>
      </c>
      <c r="U1263" t="n">
        <v>1</v>
      </c>
    </row>
    <row r="1264">
      <c r="A1264" t="inlineStr">
        <is>
          <t>278</t>
        </is>
      </c>
      <c r="B1264" t="inlineStr">
        <is>
          <t>Docentes contratados</t>
        </is>
      </c>
      <c r="C1264" t="inlineStr">
        <is>
          <t>Gestión Docente</t>
        </is>
      </c>
      <c r="D1264" t="inlineStr">
        <is>
          <t>Semestral</t>
        </is>
      </c>
      <c r="E1264" t="inlineStr">
        <is>
          <t>Positivo</t>
        </is>
      </c>
      <c r="F1264" s="137" t="n">
        <v>45473</v>
      </c>
      <c r="G1264" t="n">
        <v>0</v>
      </c>
      <c r="H1264" t="n">
        <v>1074</v>
      </c>
      <c r="K1264" t="n">
        <v>0</v>
      </c>
      <c r="L1264" t="inlineStr">
        <is>
          <t>ENT</t>
        </is>
      </c>
      <c r="M1264" t="n">
        <v>2024</v>
      </c>
      <c r="N1264" t="inlineStr">
        <is>
          <t>Junio</t>
        </is>
      </c>
      <c r="O1264" t="inlineStr">
        <is>
          <t>2024-1</t>
        </is>
      </c>
      <c r="P1264" t="n">
        <v>0</v>
      </c>
      <c r="Q1264" t="n">
        <v>0</v>
      </c>
      <c r="R1264" t="n">
        <v>0</v>
      </c>
      <c r="S1264" t="inlineStr">
        <is>
          <t>Calidad</t>
        </is>
      </c>
      <c r="T1264" t="inlineStr">
        <is>
          <t>278-2024-06-30</t>
        </is>
      </c>
      <c r="U1264" t="n">
        <v>1</v>
      </c>
    </row>
    <row r="1265">
      <c r="A1265" t="inlineStr">
        <is>
          <t>278</t>
        </is>
      </c>
      <c r="B1265" t="inlineStr">
        <is>
          <t>Docentes contratados</t>
        </is>
      </c>
      <c r="C1265" t="inlineStr">
        <is>
          <t>Gestión Docente</t>
        </is>
      </c>
      <c r="D1265" t="inlineStr">
        <is>
          <t>Semestral</t>
        </is>
      </c>
      <c r="E1265" t="inlineStr">
        <is>
          <t>Positivo</t>
        </is>
      </c>
      <c r="F1265" s="137" t="n">
        <v>45657</v>
      </c>
      <c r="G1265" t="n">
        <v>0</v>
      </c>
      <c r="H1265" t="n">
        <v>1013</v>
      </c>
      <c r="K1265" t="n">
        <v>0</v>
      </c>
      <c r="L1265" t="inlineStr">
        <is>
          <t>ENT</t>
        </is>
      </c>
      <c r="M1265" t="n">
        <v>2024</v>
      </c>
      <c r="N1265" t="inlineStr">
        <is>
          <t>Diciembre</t>
        </is>
      </c>
      <c r="O1265" t="inlineStr">
        <is>
          <t>2024-2</t>
        </is>
      </c>
      <c r="P1265" t="n">
        <v>0</v>
      </c>
      <c r="Q1265" t="n">
        <v>0</v>
      </c>
      <c r="R1265" t="n">
        <v>0</v>
      </c>
      <c r="S1265" t="inlineStr">
        <is>
          <t>Calidad</t>
        </is>
      </c>
      <c r="T1265" t="inlineStr">
        <is>
          <t>278-2024-12-31</t>
        </is>
      </c>
      <c r="U1265" t="n">
        <v>1</v>
      </c>
    </row>
    <row r="1266">
      <c r="A1266" t="inlineStr">
        <is>
          <t>278</t>
        </is>
      </c>
      <c r="B1266" t="inlineStr">
        <is>
          <t>Docentes contratados - Metrica</t>
        </is>
      </c>
      <c r="C1266" t="inlineStr">
        <is>
          <t>Gestión Docente</t>
        </is>
      </c>
      <c r="D1266" t="inlineStr">
        <is>
          <t>Semestral</t>
        </is>
      </c>
      <c r="E1266" t="inlineStr">
        <is>
          <t>Positivo</t>
        </is>
      </c>
      <c r="F1266" s="137" t="n">
        <v>45838</v>
      </c>
      <c r="H1266" t="inlineStr">
        <is>
          <t>1099</t>
        </is>
      </c>
      <c r="I1266" t="n">
        <v>0</v>
      </c>
      <c r="J1266" t="n">
        <v>0</v>
      </c>
      <c r="L1266" t="inlineStr">
        <is>
          <t>1099.0%</t>
        </is>
      </c>
      <c r="M1266" t="n">
        <v>2025</v>
      </c>
      <c r="N1266" t="inlineStr">
        <is>
          <t>Junio</t>
        </is>
      </c>
      <c r="O1266" t="inlineStr">
        <is>
          <t>2025-1</t>
        </is>
      </c>
      <c r="P1266" t="n">
        <v>2</v>
      </c>
      <c r="Q1266" t="n">
        <v>2</v>
      </c>
      <c r="R1266" t="n">
        <v>0</v>
      </c>
      <c r="S1266" t="inlineStr">
        <is>
          <t>Calidad</t>
        </is>
      </c>
      <c r="T1266" t="inlineStr">
        <is>
          <t>278-2025-06-30</t>
        </is>
      </c>
      <c r="U1266" t="n">
        <v>30</v>
      </c>
    </row>
    <row r="1267">
      <c r="A1267" t="inlineStr">
        <is>
          <t>278</t>
        </is>
      </c>
      <c r="B1267" t="inlineStr">
        <is>
          <t>Docentes contratados - Metrica</t>
        </is>
      </c>
      <c r="C1267" t="inlineStr">
        <is>
          <t>Gestión Docente</t>
        </is>
      </c>
      <c r="D1267" t="inlineStr">
        <is>
          <t>Semestral</t>
        </is>
      </c>
      <c r="E1267" t="inlineStr">
        <is>
          <t>Positivo</t>
        </is>
      </c>
      <c r="F1267" s="137" t="n">
        <v>46022</v>
      </c>
      <c r="H1267" t="inlineStr">
        <is>
          <t>1071</t>
        </is>
      </c>
      <c r="I1267" t="n">
        <v>0</v>
      </c>
      <c r="J1267" t="n">
        <v>0</v>
      </c>
      <c r="L1267" t="inlineStr">
        <is>
          <t>1071.0%</t>
        </is>
      </c>
      <c r="M1267" t="n">
        <v>2025</v>
      </c>
      <c r="N1267" t="inlineStr">
        <is>
          <t>Diciembre</t>
        </is>
      </c>
      <c r="O1267" t="inlineStr">
        <is>
          <t>2025-2</t>
        </is>
      </c>
      <c r="P1267" t="n">
        <v>2</v>
      </c>
      <c r="Q1267" t="n">
        <v>2</v>
      </c>
      <c r="R1267" t="n">
        <v>0</v>
      </c>
      <c r="S1267" t="inlineStr">
        <is>
          <t>Calidad</t>
        </is>
      </c>
      <c r="T1267" t="inlineStr">
        <is>
          <t>278-2025-12-31</t>
        </is>
      </c>
      <c r="U1267" t="n">
        <v>31</v>
      </c>
    </row>
    <row r="1268">
      <c r="A1268" t="inlineStr">
        <is>
          <t>279</t>
        </is>
      </c>
      <c r="B1268" t="inlineStr">
        <is>
          <t>Docentes tiempo completo</t>
        </is>
      </c>
      <c r="C1268" t="inlineStr">
        <is>
          <t>Gestión Docente</t>
        </is>
      </c>
      <c r="D1268" t="inlineStr">
        <is>
          <t>Semestral</t>
        </is>
      </c>
      <c r="E1268" t="inlineStr">
        <is>
          <t>Positivo</t>
        </is>
      </c>
      <c r="F1268" s="137" t="n">
        <v>45107</v>
      </c>
      <c r="H1268" t="n">
        <v>572</v>
      </c>
      <c r="M1268" t="n">
        <v>2023</v>
      </c>
      <c r="N1268" t="inlineStr">
        <is>
          <t>Junio</t>
        </is>
      </c>
      <c r="O1268" t="inlineStr">
        <is>
          <t>2023-1</t>
        </is>
      </c>
      <c r="P1268" t="n">
        <v>0</v>
      </c>
      <c r="Q1268" t="n">
        <v>0</v>
      </c>
      <c r="R1268" t="n">
        <v>0</v>
      </c>
      <c r="S1268" t="inlineStr">
        <is>
          <t>Calidad</t>
        </is>
      </c>
      <c r="T1268" t="inlineStr">
        <is>
          <t>279-2023-06-30</t>
        </is>
      </c>
      <c r="U1268" t="n">
        <v>1</v>
      </c>
    </row>
    <row r="1269">
      <c r="A1269" t="inlineStr">
        <is>
          <t>279</t>
        </is>
      </c>
      <c r="B1269" t="inlineStr">
        <is>
          <t>Docentes tiempo completo</t>
        </is>
      </c>
      <c r="C1269" t="inlineStr">
        <is>
          <t>Gestión Docente</t>
        </is>
      </c>
      <c r="D1269" t="inlineStr">
        <is>
          <t>Semestral</t>
        </is>
      </c>
      <c r="E1269" t="inlineStr">
        <is>
          <t>Positivo</t>
        </is>
      </c>
      <c r="F1269" s="137" t="n">
        <v>45291</v>
      </c>
      <c r="G1269" t="n">
        <v>0</v>
      </c>
      <c r="M1269" t="n">
        <v>2023</v>
      </c>
      <c r="N1269" t="inlineStr">
        <is>
          <t>Diciembre</t>
        </is>
      </c>
      <c r="O1269" t="inlineStr">
        <is>
          <t>2023-2</t>
        </is>
      </c>
      <c r="P1269" t="n">
        <v>0</v>
      </c>
      <c r="Q1269" t="n">
        <v>0</v>
      </c>
      <c r="R1269" t="n">
        <v>0</v>
      </c>
      <c r="S1269" t="inlineStr">
        <is>
          <t>Calidad</t>
        </is>
      </c>
      <c r="T1269" t="inlineStr">
        <is>
          <t>279-2023-12-31</t>
        </is>
      </c>
      <c r="U1269" t="n">
        <v>1</v>
      </c>
    </row>
    <row r="1270">
      <c r="A1270" t="inlineStr">
        <is>
          <t>280</t>
        </is>
      </c>
      <c r="B1270" t="inlineStr">
        <is>
          <t>Docentes medio tiempo</t>
        </is>
      </c>
      <c r="C1270" t="inlineStr">
        <is>
          <t>Gestión Docente</t>
        </is>
      </c>
      <c r="D1270" t="inlineStr">
        <is>
          <t>Semestral</t>
        </is>
      </c>
      <c r="E1270" t="inlineStr">
        <is>
          <t>Positivo</t>
        </is>
      </c>
      <c r="F1270" s="137" t="n">
        <v>45107</v>
      </c>
      <c r="H1270" t="n">
        <v>203</v>
      </c>
      <c r="M1270" t="n">
        <v>2023</v>
      </c>
      <c r="N1270" t="inlineStr">
        <is>
          <t>Junio</t>
        </is>
      </c>
      <c r="O1270" t="inlineStr">
        <is>
          <t>2023-1</t>
        </is>
      </c>
      <c r="P1270" t="n">
        <v>0</v>
      </c>
      <c r="Q1270" t="n">
        <v>0</v>
      </c>
      <c r="R1270" t="n">
        <v>0</v>
      </c>
      <c r="S1270" t="inlineStr">
        <is>
          <t>Calidad</t>
        </is>
      </c>
      <c r="T1270" t="inlineStr">
        <is>
          <t>280-2023-06-30</t>
        </is>
      </c>
      <c r="U1270" t="n">
        <v>1</v>
      </c>
    </row>
    <row r="1271">
      <c r="A1271" t="inlineStr">
        <is>
          <t>280</t>
        </is>
      </c>
      <c r="B1271" t="inlineStr">
        <is>
          <t>Docentes medio tiempo</t>
        </is>
      </c>
      <c r="C1271" t="inlineStr">
        <is>
          <t>Gestión Docente</t>
        </is>
      </c>
      <c r="D1271" t="inlineStr">
        <is>
          <t>Semestral</t>
        </is>
      </c>
      <c r="E1271" t="inlineStr">
        <is>
          <t>Positivo</t>
        </is>
      </c>
      <c r="F1271" s="137" t="n">
        <v>45291</v>
      </c>
      <c r="G1271" t="n">
        <v>0</v>
      </c>
      <c r="H1271" t="n">
        <v>186</v>
      </c>
      <c r="M1271" t="n">
        <v>2023</v>
      </c>
      <c r="N1271" t="inlineStr">
        <is>
          <t>Diciembre</t>
        </is>
      </c>
      <c r="O1271" t="inlineStr">
        <is>
          <t>2023-2</t>
        </is>
      </c>
      <c r="P1271" t="n">
        <v>0</v>
      </c>
      <c r="Q1271" t="n">
        <v>0</v>
      </c>
      <c r="R1271" t="n">
        <v>0</v>
      </c>
      <c r="S1271" t="inlineStr">
        <is>
          <t>Calidad</t>
        </is>
      </c>
      <c r="T1271" t="inlineStr">
        <is>
          <t>280-2023-12-31</t>
        </is>
      </c>
      <c r="U1271" t="n">
        <v>1</v>
      </c>
    </row>
    <row r="1272">
      <c r="A1272" t="inlineStr">
        <is>
          <t>281</t>
        </is>
      </c>
      <c r="B1272" t="inlineStr">
        <is>
          <t>Docentes cátedra</t>
        </is>
      </c>
      <c r="C1272" t="inlineStr">
        <is>
          <t>Gestión Docente</t>
        </is>
      </c>
      <c r="D1272" t="inlineStr">
        <is>
          <t>Semestral</t>
        </is>
      </c>
      <c r="E1272" t="inlineStr">
        <is>
          <t>Positivo</t>
        </is>
      </c>
      <c r="F1272" s="137" t="n">
        <v>45107</v>
      </c>
      <c r="H1272" t="n">
        <v>240</v>
      </c>
      <c r="M1272" t="n">
        <v>2023</v>
      </c>
      <c r="N1272" t="inlineStr">
        <is>
          <t>Junio</t>
        </is>
      </c>
      <c r="O1272" t="inlineStr">
        <is>
          <t>2023-1</t>
        </is>
      </c>
      <c r="P1272" t="n">
        <v>0</v>
      </c>
      <c r="Q1272" t="n">
        <v>0</v>
      </c>
      <c r="R1272" t="n">
        <v>0</v>
      </c>
      <c r="S1272" t="inlineStr">
        <is>
          <t>Calidad</t>
        </is>
      </c>
      <c r="T1272" t="inlineStr">
        <is>
          <t>281-2023-06-30</t>
        </is>
      </c>
      <c r="U1272" t="n">
        <v>1</v>
      </c>
    </row>
    <row r="1273">
      <c r="A1273" t="inlineStr">
        <is>
          <t>281</t>
        </is>
      </c>
      <c r="B1273" t="inlineStr">
        <is>
          <t>Docentes cátedra</t>
        </is>
      </c>
      <c r="C1273" t="inlineStr">
        <is>
          <t>Gestión Docente</t>
        </is>
      </c>
      <c r="D1273" t="inlineStr">
        <is>
          <t>Semestral</t>
        </is>
      </c>
      <c r="E1273" t="inlineStr">
        <is>
          <t>Positivo</t>
        </is>
      </c>
      <c r="F1273" s="137" t="n">
        <v>45291</v>
      </c>
      <c r="H1273" t="n">
        <v>223</v>
      </c>
      <c r="M1273" t="n">
        <v>2023</v>
      </c>
      <c r="N1273" t="inlineStr">
        <is>
          <t>Diciembre</t>
        </is>
      </c>
      <c r="O1273" t="inlineStr">
        <is>
          <t>2023-2</t>
        </is>
      </c>
      <c r="P1273" t="n">
        <v>0</v>
      </c>
      <c r="Q1273" t="n">
        <v>0</v>
      </c>
      <c r="R1273" t="n">
        <v>0</v>
      </c>
      <c r="S1273" t="inlineStr">
        <is>
          <t>Calidad</t>
        </is>
      </c>
      <c r="T1273" t="inlineStr">
        <is>
          <t>281-2023-12-31</t>
        </is>
      </c>
      <c r="U1273" t="n">
        <v>1</v>
      </c>
    </row>
    <row r="1274">
      <c r="A1274" t="inlineStr">
        <is>
          <t>282</t>
        </is>
      </c>
      <c r="B1274" t="inlineStr">
        <is>
          <t>Docentes evaluados</t>
        </is>
      </c>
      <c r="C1274" t="inlineStr">
        <is>
          <t>Gestión Docente</t>
        </is>
      </c>
      <c r="D1274" t="inlineStr">
        <is>
          <t>Semestral</t>
        </is>
      </c>
      <c r="E1274" t="inlineStr">
        <is>
          <t>Positivo</t>
        </is>
      </c>
      <c r="F1274" s="137" t="n">
        <v>45107</v>
      </c>
      <c r="G1274" t="n">
        <v>96</v>
      </c>
      <c r="H1274" t="n">
        <v>96.06</v>
      </c>
      <c r="I1274" t="n">
        <v>1.000625</v>
      </c>
      <c r="J1274" t="n">
        <v>1.000625</v>
      </c>
      <c r="K1274" t="inlineStr">
        <is>
          <t>%</t>
        </is>
      </c>
      <c r="L1274" t="inlineStr">
        <is>
          <t>%</t>
        </is>
      </c>
      <c r="M1274" t="n">
        <v>2023</v>
      </c>
      <c r="N1274" t="inlineStr">
        <is>
          <t>Junio</t>
        </is>
      </c>
      <c r="O1274" t="inlineStr">
        <is>
          <t>2023-1</t>
        </is>
      </c>
      <c r="P1274" t="n">
        <v>0</v>
      </c>
      <c r="Q1274" t="n">
        <v>0</v>
      </c>
      <c r="R1274" t="n">
        <v>0</v>
      </c>
      <c r="S1274" t="inlineStr">
        <is>
          <t>Calidad</t>
        </is>
      </c>
      <c r="T1274" t="inlineStr">
        <is>
          <t>282-2023-06-30</t>
        </is>
      </c>
      <c r="U1274" t="n">
        <v>1</v>
      </c>
    </row>
    <row r="1275">
      <c r="A1275" t="inlineStr">
        <is>
          <t>282</t>
        </is>
      </c>
      <c r="B1275" t="inlineStr">
        <is>
          <t>Docentes evaluados</t>
        </is>
      </c>
      <c r="C1275" t="inlineStr">
        <is>
          <t>Gestión Docente</t>
        </is>
      </c>
      <c r="D1275" t="inlineStr">
        <is>
          <t>Semestral</t>
        </is>
      </c>
      <c r="E1275" t="inlineStr">
        <is>
          <t>Positivo</t>
        </is>
      </c>
      <c r="F1275" s="137" t="n">
        <v>45291</v>
      </c>
      <c r="G1275" t="n">
        <v>96</v>
      </c>
      <c r="H1275" t="n">
        <v>96.56</v>
      </c>
      <c r="I1275" t="n">
        <v>1.005833333333333</v>
      </c>
      <c r="J1275" t="n">
        <v>1.005833333333333</v>
      </c>
      <c r="K1275" t="inlineStr">
        <is>
          <t>%</t>
        </is>
      </c>
      <c r="L1275" t="inlineStr">
        <is>
          <t>%</t>
        </is>
      </c>
      <c r="M1275" t="n">
        <v>2023</v>
      </c>
      <c r="N1275" t="inlineStr">
        <is>
          <t>Diciembre</t>
        </is>
      </c>
      <c r="O1275" t="inlineStr">
        <is>
          <t>2023-2</t>
        </is>
      </c>
      <c r="P1275" t="n">
        <v>0</v>
      </c>
      <c r="Q1275" t="n">
        <v>0</v>
      </c>
      <c r="R1275" t="n">
        <v>0</v>
      </c>
      <c r="S1275" t="inlineStr">
        <is>
          <t>Calidad</t>
        </is>
      </c>
      <c r="T1275" t="inlineStr">
        <is>
          <t>282-2023-12-31</t>
        </is>
      </c>
      <c r="U1275" t="n">
        <v>1</v>
      </c>
    </row>
    <row r="1276">
      <c r="A1276" t="inlineStr">
        <is>
          <t>282</t>
        </is>
      </c>
      <c r="B1276" t="inlineStr">
        <is>
          <t>Docentes evaluados</t>
        </is>
      </c>
      <c r="C1276" t="inlineStr">
        <is>
          <t>Gestión Docente</t>
        </is>
      </c>
      <c r="D1276" t="inlineStr">
        <is>
          <t>Semestral</t>
        </is>
      </c>
      <c r="E1276" t="inlineStr">
        <is>
          <t>Positivo</t>
        </is>
      </c>
      <c r="F1276" s="137" t="n">
        <v>45473</v>
      </c>
      <c r="G1276" t="n">
        <v>97</v>
      </c>
      <c r="H1276" t="n">
        <v>97.02</v>
      </c>
      <c r="I1276" t="n">
        <v>1.00020618556701</v>
      </c>
      <c r="J1276" t="n">
        <v>1.00020618556701</v>
      </c>
      <c r="K1276" t="inlineStr">
        <is>
          <t>%</t>
        </is>
      </c>
      <c r="L1276" t="inlineStr">
        <is>
          <t>%</t>
        </is>
      </c>
      <c r="M1276" t="n">
        <v>2024</v>
      </c>
      <c r="N1276" t="inlineStr">
        <is>
          <t>Junio</t>
        </is>
      </c>
      <c r="O1276" t="inlineStr">
        <is>
          <t>2024-1</t>
        </is>
      </c>
      <c r="P1276" t="n">
        <v>0</v>
      </c>
      <c r="Q1276" t="n">
        <v>0</v>
      </c>
      <c r="R1276" t="n">
        <v>0</v>
      </c>
      <c r="S1276" t="inlineStr">
        <is>
          <t>Calidad</t>
        </is>
      </c>
      <c r="T1276" t="inlineStr">
        <is>
          <t>282-2024-06-30</t>
        </is>
      </c>
      <c r="U1276" t="n">
        <v>1</v>
      </c>
    </row>
    <row r="1277">
      <c r="A1277" t="inlineStr">
        <is>
          <t>282</t>
        </is>
      </c>
      <c r="B1277" t="inlineStr">
        <is>
          <t>Docentes evaluados</t>
        </is>
      </c>
      <c r="C1277" t="inlineStr">
        <is>
          <t>Gestión Docente</t>
        </is>
      </c>
      <c r="D1277" t="inlineStr">
        <is>
          <t>Semestral</t>
        </is>
      </c>
      <c r="E1277" t="inlineStr">
        <is>
          <t>Positivo</t>
        </is>
      </c>
      <c r="F1277" s="137" t="n">
        <v>45657</v>
      </c>
      <c r="G1277" t="n">
        <v>97</v>
      </c>
      <c r="H1277" t="n">
        <v>96.84</v>
      </c>
      <c r="I1277" t="n">
        <v>0.9983505154639175</v>
      </c>
      <c r="J1277" t="n">
        <v>0.9983505154639175</v>
      </c>
      <c r="K1277" t="inlineStr">
        <is>
          <t>%</t>
        </is>
      </c>
      <c r="L1277" t="inlineStr">
        <is>
          <t>%</t>
        </is>
      </c>
      <c r="M1277" t="n">
        <v>2024</v>
      </c>
      <c r="N1277" t="inlineStr">
        <is>
          <t>Diciembre</t>
        </is>
      </c>
      <c r="O1277" t="inlineStr">
        <is>
          <t>2024-2</t>
        </is>
      </c>
      <c r="P1277" t="n">
        <v>0</v>
      </c>
      <c r="Q1277" t="n">
        <v>0</v>
      </c>
      <c r="R1277" t="n">
        <v>0</v>
      </c>
      <c r="S1277" t="inlineStr">
        <is>
          <t>Calidad</t>
        </is>
      </c>
      <c r="T1277" t="inlineStr">
        <is>
          <t>282-2024-12-31</t>
        </is>
      </c>
      <c r="U1277" t="n">
        <v>1</v>
      </c>
    </row>
    <row r="1278">
      <c r="A1278" t="inlineStr">
        <is>
          <t>282</t>
        </is>
      </c>
      <c r="B1278" t="inlineStr">
        <is>
          <t>Docentes evaluados</t>
        </is>
      </c>
      <c r="C1278" t="inlineStr">
        <is>
          <t>Gestión Docente</t>
        </is>
      </c>
      <c r="D1278" t="inlineStr">
        <is>
          <t>Semestral</t>
        </is>
      </c>
      <c r="E1278" t="inlineStr">
        <is>
          <t>Positivo</t>
        </is>
      </c>
      <c r="F1278" s="137" t="n">
        <v>45838</v>
      </c>
      <c r="G1278" t="n">
        <v>97</v>
      </c>
      <c r="H1278" t="inlineStr">
        <is>
          <t>97.41</t>
        </is>
      </c>
      <c r="I1278" t="n">
        <v>1.004226804123711</v>
      </c>
      <c r="J1278" t="n">
        <v>1.004226804123711</v>
      </c>
      <c r="K1278" t="inlineStr">
        <is>
          <t>97.0%</t>
        </is>
      </c>
      <c r="L1278" t="inlineStr">
        <is>
          <t>97.41%</t>
        </is>
      </c>
      <c r="M1278" t="n">
        <v>2025</v>
      </c>
      <c r="N1278" t="inlineStr">
        <is>
          <t>Junio</t>
        </is>
      </c>
      <c r="O1278" t="inlineStr">
        <is>
          <t>2025-1</t>
        </is>
      </c>
      <c r="P1278" t="n">
        <v>2</v>
      </c>
      <c r="Q1278" t="n">
        <v>2</v>
      </c>
      <c r="R1278" t="n">
        <v>0</v>
      </c>
      <c r="S1278" t="inlineStr">
        <is>
          <t>Calidad</t>
        </is>
      </c>
      <c r="T1278" t="inlineStr">
        <is>
          <t>282-2025-06-30</t>
        </is>
      </c>
      <c r="U1278" t="n">
        <v>30</v>
      </c>
    </row>
    <row r="1279">
      <c r="A1279" t="inlineStr">
        <is>
          <t>282</t>
        </is>
      </c>
      <c r="B1279" t="inlineStr">
        <is>
          <t>Docentes evaluados</t>
        </is>
      </c>
      <c r="C1279" t="inlineStr">
        <is>
          <t>Gestión Docente</t>
        </is>
      </c>
      <c r="D1279" t="inlineStr">
        <is>
          <t>Semestral</t>
        </is>
      </c>
      <c r="E1279" t="inlineStr">
        <is>
          <t>Positivo</t>
        </is>
      </c>
      <c r="F1279" s="137" t="n">
        <v>46022</v>
      </c>
      <c r="G1279" t="n">
        <v>97</v>
      </c>
      <c r="H1279" t="inlineStr">
        <is>
          <t>97.56</t>
        </is>
      </c>
      <c r="I1279" t="n">
        <v>1.005773195876289</v>
      </c>
      <c r="J1279" t="n">
        <v>1.005773195876289</v>
      </c>
      <c r="K1279" t="inlineStr">
        <is>
          <t>97.0%</t>
        </is>
      </c>
      <c r="L1279" t="inlineStr">
        <is>
          <t>97.56%</t>
        </is>
      </c>
      <c r="M1279" t="n">
        <v>2025</v>
      </c>
      <c r="N1279" t="inlineStr">
        <is>
          <t>Diciembre</t>
        </is>
      </c>
      <c r="O1279" t="inlineStr">
        <is>
          <t>2025-2</t>
        </is>
      </c>
      <c r="P1279" t="n">
        <v>2</v>
      </c>
      <c r="Q1279" t="n">
        <v>2</v>
      </c>
      <c r="R1279" t="n">
        <v>0</v>
      </c>
      <c r="S1279" t="inlineStr">
        <is>
          <t>Calidad</t>
        </is>
      </c>
      <c r="T1279" t="inlineStr">
        <is>
          <t>282-2025-12-31</t>
        </is>
      </c>
      <c r="U1279" t="n">
        <v>31</v>
      </c>
    </row>
    <row r="1280">
      <c r="A1280" t="inlineStr">
        <is>
          <t>283</t>
        </is>
      </c>
      <c r="B1280" t="inlineStr">
        <is>
          <t>Resultado evaluación docente</t>
        </is>
      </c>
      <c r="C1280" t="inlineStr">
        <is>
          <t>Gestión Docente</t>
        </is>
      </c>
      <c r="D1280" t="inlineStr">
        <is>
          <t>Semestral</t>
        </is>
      </c>
      <c r="E1280" t="inlineStr">
        <is>
          <t>Positivo</t>
        </is>
      </c>
      <c r="F1280" s="137" t="n">
        <v>45107</v>
      </c>
      <c r="G1280" t="n">
        <v>4.5</v>
      </c>
      <c r="H1280" t="n">
        <v>4.61</v>
      </c>
      <c r="I1280" t="n">
        <v>1.024444444444444</v>
      </c>
      <c r="J1280" t="n">
        <v>1.024444444444444</v>
      </c>
      <c r="K1280" t="inlineStr">
        <is>
          <t>%</t>
        </is>
      </c>
      <c r="L1280" t="inlineStr">
        <is>
          <t>%</t>
        </is>
      </c>
      <c r="M1280" t="n">
        <v>2023</v>
      </c>
      <c r="N1280" t="inlineStr">
        <is>
          <t>Junio</t>
        </is>
      </c>
      <c r="O1280" t="inlineStr">
        <is>
          <t>2023-1</t>
        </is>
      </c>
      <c r="P1280" t="n">
        <v>2</v>
      </c>
      <c r="Q1280" t="n">
        <v>2</v>
      </c>
      <c r="R1280" t="n">
        <v>0</v>
      </c>
      <c r="S1280" t="inlineStr">
        <is>
          <t>Calidad</t>
        </is>
      </c>
      <c r="T1280" t="inlineStr">
        <is>
          <t>283-2023-06-30</t>
        </is>
      </c>
      <c r="U1280" t="n">
        <v>1</v>
      </c>
    </row>
    <row r="1281">
      <c r="A1281" t="inlineStr">
        <is>
          <t>283</t>
        </is>
      </c>
      <c r="B1281" t="inlineStr">
        <is>
          <t>Resultado evaluación docente</t>
        </is>
      </c>
      <c r="C1281" t="inlineStr">
        <is>
          <t>Gestión Docente</t>
        </is>
      </c>
      <c r="D1281" t="inlineStr">
        <is>
          <t>Semestral</t>
        </is>
      </c>
      <c r="E1281" t="inlineStr">
        <is>
          <t>Positivo</t>
        </is>
      </c>
      <c r="F1281" s="137" t="n">
        <v>45291</v>
      </c>
      <c r="G1281" t="n">
        <v>4.5</v>
      </c>
      <c r="H1281" t="n">
        <v>4.51</v>
      </c>
      <c r="I1281" t="n">
        <v>1.002222222222222</v>
      </c>
      <c r="J1281" t="n">
        <v>1.002222222222222</v>
      </c>
      <c r="K1281" t="inlineStr">
        <is>
          <t>%</t>
        </is>
      </c>
      <c r="L1281" t="inlineStr">
        <is>
          <t>%</t>
        </is>
      </c>
      <c r="M1281" t="n">
        <v>2023</v>
      </c>
      <c r="N1281" t="inlineStr">
        <is>
          <t>Diciembre</t>
        </is>
      </c>
      <c r="O1281" t="inlineStr">
        <is>
          <t>2023-2</t>
        </is>
      </c>
      <c r="P1281" t="n">
        <v>0</v>
      </c>
      <c r="Q1281" t="n">
        <v>0</v>
      </c>
      <c r="R1281" t="n">
        <v>0</v>
      </c>
      <c r="S1281" t="inlineStr">
        <is>
          <t>Calidad</t>
        </is>
      </c>
      <c r="T1281" t="inlineStr">
        <is>
          <t>283-2023-12-31</t>
        </is>
      </c>
      <c r="U1281" t="n">
        <v>1</v>
      </c>
    </row>
    <row r="1282">
      <c r="A1282" t="inlineStr">
        <is>
          <t>283</t>
        </is>
      </c>
      <c r="B1282" t="inlineStr">
        <is>
          <t>Resultado evaluación docente</t>
        </is>
      </c>
      <c r="C1282" t="inlineStr">
        <is>
          <t>Gestión Docente</t>
        </is>
      </c>
      <c r="D1282" t="inlineStr">
        <is>
          <t>Semestral</t>
        </is>
      </c>
      <c r="E1282" t="inlineStr">
        <is>
          <t>Positivo</t>
        </is>
      </c>
      <c r="F1282" s="137" t="n">
        <v>45473</v>
      </c>
      <c r="G1282" t="n">
        <v>4.5</v>
      </c>
      <c r="H1282" t="n">
        <v>4.57</v>
      </c>
      <c r="I1282" t="n">
        <v>1</v>
      </c>
      <c r="J1282" t="n">
        <v>1.015555555555556</v>
      </c>
      <c r="K1282" t="inlineStr">
        <is>
          <t>DEC</t>
        </is>
      </c>
      <c r="L1282" t="inlineStr">
        <is>
          <t>DEC</t>
        </is>
      </c>
      <c r="M1282" t="n">
        <v>2024</v>
      </c>
      <c r="N1282" t="inlineStr">
        <is>
          <t>Junio</t>
        </is>
      </c>
      <c r="O1282" t="inlineStr">
        <is>
          <t>2024-1</t>
        </is>
      </c>
      <c r="P1282" t="n">
        <v>2</v>
      </c>
      <c r="Q1282" t="n">
        <v>2</v>
      </c>
      <c r="R1282" t="n">
        <v>0</v>
      </c>
      <c r="S1282" t="inlineStr">
        <is>
          <t>Calidad</t>
        </is>
      </c>
      <c r="T1282" t="inlineStr">
        <is>
          <t>283-2024-06-30</t>
        </is>
      </c>
      <c r="U1282" t="n">
        <v>1</v>
      </c>
    </row>
    <row r="1283">
      <c r="A1283" t="inlineStr">
        <is>
          <t>283</t>
        </is>
      </c>
      <c r="B1283" t="inlineStr">
        <is>
          <t>Resultado evaluación docente</t>
        </is>
      </c>
      <c r="C1283" t="inlineStr">
        <is>
          <t>Gestión Docente</t>
        </is>
      </c>
      <c r="D1283" t="inlineStr">
        <is>
          <t>Semestral</t>
        </is>
      </c>
      <c r="E1283" t="inlineStr">
        <is>
          <t>Positivo</t>
        </is>
      </c>
      <c r="F1283" s="137" t="n">
        <v>45657</v>
      </c>
      <c r="G1283" t="n">
        <v>4.5</v>
      </c>
      <c r="H1283" t="n">
        <v>4.64</v>
      </c>
      <c r="I1283" t="n">
        <v>1.031111111111111</v>
      </c>
      <c r="J1283" t="n">
        <v>1.031111111111111</v>
      </c>
      <c r="K1283" t="inlineStr">
        <is>
          <t>DEC</t>
        </is>
      </c>
      <c r="L1283" t="inlineStr">
        <is>
          <t>DEC</t>
        </is>
      </c>
      <c r="M1283" t="n">
        <v>2024</v>
      </c>
      <c r="N1283" t="inlineStr">
        <is>
          <t>Diciembre</t>
        </is>
      </c>
      <c r="O1283" t="inlineStr">
        <is>
          <t>2024-2</t>
        </is>
      </c>
      <c r="P1283" t="n">
        <v>2</v>
      </c>
      <c r="Q1283" t="n">
        <v>2</v>
      </c>
      <c r="R1283" t="n">
        <v>0</v>
      </c>
      <c r="S1283" t="inlineStr">
        <is>
          <t>Calidad</t>
        </is>
      </c>
      <c r="T1283" t="inlineStr">
        <is>
          <t>283-2024-12-31</t>
        </is>
      </c>
      <c r="U1283" t="n">
        <v>1</v>
      </c>
    </row>
    <row r="1284">
      <c r="A1284" t="inlineStr">
        <is>
          <t>283</t>
        </is>
      </c>
      <c r="B1284" t="inlineStr">
        <is>
          <t>Resultado evaluación docente</t>
        </is>
      </c>
      <c r="C1284" t="inlineStr">
        <is>
          <t>Gestión Docente</t>
        </is>
      </c>
      <c r="D1284" t="inlineStr">
        <is>
          <t>Semestral</t>
        </is>
      </c>
      <c r="E1284" t="inlineStr">
        <is>
          <t>Positivo</t>
        </is>
      </c>
      <c r="F1284" s="137" t="n">
        <v>45838</v>
      </c>
      <c r="G1284" t="n">
        <v>4.6</v>
      </c>
      <c r="H1284" t="inlineStr">
        <is>
          <t>4.66</t>
        </is>
      </c>
      <c r="I1284" t="n">
        <v>1.01304347826087</v>
      </c>
      <c r="J1284" t="n">
        <v>1.01304347826087</v>
      </c>
      <c r="K1284" t="inlineStr">
        <is>
          <t>4.6%</t>
        </is>
      </c>
      <c r="L1284" t="inlineStr">
        <is>
          <t>4.66%</t>
        </is>
      </c>
      <c r="M1284" t="n">
        <v>2025</v>
      </c>
      <c r="N1284" t="inlineStr">
        <is>
          <t>Junio</t>
        </is>
      </c>
      <c r="O1284" t="inlineStr">
        <is>
          <t>2025-1</t>
        </is>
      </c>
      <c r="P1284" t="n">
        <v>2</v>
      </c>
      <c r="Q1284" t="n">
        <v>2</v>
      </c>
      <c r="R1284" t="n">
        <v>0</v>
      </c>
      <c r="S1284" t="inlineStr">
        <is>
          <t>Calidad</t>
        </is>
      </c>
      <c r="T1284" t="inlineStr">
        <is>
          <t>283-2025-06-30</t>
        </is>
      </c>
      <c r="U1284" t="n">
        <v>30</v>
      </c>
    </row>
    <row r="1285">
      <c r="A1285" t="inlineStr">
        <is>
          <t>283</t>
        </is>
      </c>
      <c r="B1285" t="inlineStr">
        <is>
          <t>Resultado evaluación docente</t>
        </is>
      </c>
      <c r="C1285" t="inlineStr">
        <is>
          <t>Gestión Docente</t>
        </is>
      </c>
      <c r="D1285" t="inlineStr">
        <is>
          <t>Semestral</t>
        </is>
      </c>
      <c r="E1285" t="inlineStr">
        <is>
          <t>Positivo</t>
        </is>
      </c>
      <c r="F1285" s="137" t="n">
        <v>46022</v>
      </c>
      <c r="G1285" t="n">
        <v>4.6</v>
      </c>
      <c r="H1285" t="inlineStr">
        <is>
          <t>4.67</t>
        </is>
      </c>
      <c r="I1285" t="n">
        <v>1.015217391304348</v>
      </c>
      <c r="J1285" t="n">
        <v>1.015217391304348</v>
      </c>
      <c r="K1285" t="inlineStr">
        <is>
          <t>4.6%</t>
        </is>
      </c>
      <c r="L1285" t="inlineStr">
        <is>
          <t>4.67%</t>
        </is>
      </c>
      <c r="M1285" t="n">
        <v>2025</v>
      </c>
      <c r="N1285" t="inlineStr">
        <is>
          <t>Diciembre</t>
        </is>
      </c>
      <c r="O1285" t="inlineStr">
        <is>
          <t>2025-2</t>
        </is>
      </c>
      <c r="P1285" t="n">
        <v>2</v>
      </c>
      <c r="Q1285" t="n">
        <v>2</v>
      </c>
      <c r="R1285" t="n">
        <v>0</v>
      </c>
      <c r="S1285" t="inlineStr">
        <is>
          <t>Calidad</t>
        </is>
      </c>
      <c r="T1285" t="inlineStr">
        <is>
          <t>283-2025-12-31</t>
        </is>
      </c>
      <c r="U1285" t="n">
        <v>31</v>
      </c>
    </row>
    <row r="1286">
      <c r="A1286" t="inlineStr">
        <is>
          <t>284</t>
        </is>
      </c>
      <c r="B1286" t="inlineStr">
        <is>
          <t>Número Horas semanales docentes</t>
        </is>
      </c>
      <c r="C1286" t="inlineStr">
        <is>
          <t>Gestión Docente</t>
        </is>
      </c>
      <c r="D1286" t="inlineStr">
        <is>
          <t>Semestral</t>
        </is>
      </c>
      <c r="E1286" t="inlineStr">
        <is>
          <t>Positivo</t>
        </is>
      </c>
      <c r="F1286" s="137" t="n">
        <v>45107</v>
      </c>
      <c r="H1286" t="n">
        <v>15047</v>
      </c>
      <c r="K1286" t="inlineStr">
        <is>
          <t>DEC</t>
        </is>
      </c>
      <c r="L1286" t="inlineStr">
        <is>
          <t>DEC</t>
        </is>
      </c>
      <c r="M1286" t="n">
        <v>2023</v>
      </c>
      <c r="N1286" t="inlineStr">
        <is>
          <t>Junio</t>
        </is>
      </c>
      <c r="O1286" t="inlineStr">
        <is>
          <t>2023-1</t>
        </is>
      </c>
      <c r="P1286" t="n">
        <v>0</v>
      </c>
      <c r="Q1286" t="n">
        <v>0</v>
      </c>
      <c r="R1286" t="n">
        <v>0</v>
      </c>
      <c r="S1286" t="inlineStr">
        <is>
          <t>Calidad</t>
        </is>
      </c>
      <c r="T1286" t="inlineStr">
        <is>
          <t>284-2023-06-30</t>
        </is>
      </c>
      <c r="U1286" t="n">
        <v>1</v>
      </c>
    </row>
    <row r="1287">
      <c r="A1287" t="inlineStr">
        <is>
          <t>284</t>
        </is>
      </c>
      <c r="B1287" t="inlineStr">
        <is>
          <t>Número Horas semanales docentes</t>
        </is>
      </c>
      <c r="C1287" t="inlineStr">
        <is>
          <t>Gestión Docente</t>
        </is>
      </c>
      <c r="D1287" t="inlineStr">
        <is>
          <t>Semestral</t>
        </is>
      </c>
      <c r="E1287" t="inlineStr">
        <is>
          <t>Positivo</t>
        </is>
      </c>
      <c r="F1287" s="137" t="n">
        <v>45291</v>
      </c>
      <c r="H1287" t="n">
        <v>16281</v>
      </c>
      <c r="K1287" t="inlineStr">
        <is>
          <t>DEC</t>
        </is>
      </c>
      <c r="L1287" t="inlineStr">
        <is>
          <t>DEC</t>
        </is>
      </c>
      <c r="M1287" t="n">
        <v>2023</v>
      </c>
      <c r="N1287" t="inlineStr">
        <is>
          <t>Diciembre</t>
        </is>
      </c>
      <c r="O1287" t="inlineStr">
        <is>
          <t>2023-2</t>
        </is>
      </c>
      <c r="P1287" t="n">
        <v>0</v>
      </c>
      <c r="Q1287" t="n">
        <v>0</v>
      </c>
      <c r="R1287" t="n">
        <v>0</v>
      </c>
      <c r="S1287" t="inlineStr">
        <is>
          <t>Calidad</t>
        </is>
      </c>
      <c r="T1287" t="inlineStr">
        <is>
          <t>284-2023-12-31</t>
        </is>
      </c>
      <c r="U1287" t="n">
        <v>1</v>
      </c>
    </row>
    <row r="1288">
      <c r="A1288" t="inlineStr">
        <is>
          <t>285</t>
        </is>
      </c>
      <c r="B1288" t="inlineStr">
        <is>
          <t>Docentes con plan de trabajo asignado</t>
        </is>
      </c>
      <c r="C1288" t="inlineStr">
        <is>
          <t>Gestión Docente</t>
        </is>
      </c>
      <c r="D1288" t="inlineStr">
        <is>
          <t>Semestral</t>
        </is>
      </c>
      <c r="E1288" t="inlineStr">
        <is>
          <t>Positivo</t>
        </is>
      </c>
      <c r="F1288" s="137" t="n">
        <v>45107</v>
      </c>
      <c r="G1288" t="n">
        <v>100</v>
      </c>
      <c r="H1288" t="n">
        <v>100</v>
      </c>
      <c r="I1288" t="n">
        <v>1</v>
      </c>
      <c r="J1288" t="n">
        <v>1</v>
      </c>
      <c r="K1288" t="inlineStr">
        <is>
          <t>%</t>
        </is>
      </c>
      <c r="L1288" t="inlineStr">
        <is>
          <t>%</t>
        </is>
      </c>
      <c r="M1288" t="n">
        <v>2023</v>
      </c>
      <c r="N1288" t="inlineStr">
        <is>
          <t>Junio</t>
        </is>
      </c>
      <c r="O1288" t="inlineStr">
        <is>
          <t>2023-1</t>
        </is>
      </c>
      <c r="P1288" t="n">
        <v>0</v>
      </c>
      <c r="Q1288" t="n">
        <v>0</v>
      </c>
      <c r="R1288" t="n">
        <v>0</v>
      </c>
      <c r="S1288" t="inlineStr">
        <is>
          <t>Trasformación_Organizacional</t>
        </is>
      </c>
      <c r="T1288" t="inlineStr">
        <is>
          <t>285-2023-06-30</t>
        </is>
      </c>
      <c r="U1288" t="n">
        <v>1</v>
      </c>
    </row>
    <row r="1289">
      <c r="A1289" t="inlineStr">
        <is>
          <t>285</t>
        </is>
      </c>
      <c r="B1289" t="inlineStr">
        <is>
          <t>Docentes con plan de trabajo asignado</t>
        </is>
      </c>
      <c r="C1289" t="inlineStr">
        <is>
          <t>Gestión Docente</t>
        </is>
      </c>
      <c r="D1289" t="inlineStr">
        <is>
          <t>Semestral</t>
        </is>
      </c>
      <c r="E1289" t="inlineStr">
        <is>
          <t>Positivo</t>
        </is>
      </c>
      <c r="F1289" s="137" t="n">
        <v>45291</v>
      </c>
      <c r="G1289" t="n">
        <v>100</v>
      </c>
      <c r="H1289" t="n">
        <v>100</v>
      </c>
      <c r="I1289" t="n">
        <v>1</v>
      </c>
      <c r="J1289" t="n">
        <v>1</v>
      </c>
      <c r="K1289" t="inlineStr">
        <is>
          <t>%</t>
        </is>
      </c>
      <c r="L1289" t="inlineStr">
        <is>
          <t>%</t>
        </is>
      </c>
      <c r="M1289" t="n">
        <v>2023</v>
      </c>
      <c r="N1289" t="inlineStr">
        <is>
          <t>Diciembre</t>
        </is>
      </c>
      <c r="O1289" t="inlineStr">
        <is>
          <t>2023-2</t>
        </is>
      </c>
      <c r="P1289" t="n">
        <v>0</v>
      </c>
      <c r="Q1289" t="n">
        <v>0</v>
      </c>
      <c r="R1289" t="n">
        <v>0</v>
      </c>
      <c r="S1289" t="inlineStr">
        <is>
          <t>Trasformación_Organizacional</t>
        </is>
      </c>
      <c r="T1289" t="inlineStr">
        <is>
          <t>285-2023-12-31</t>
        </is>
      </c>
      <c r="U1289" t="n">
        <v>1</v>
      </c>
    </row>
    <row r="1290">
      <c r="A1290" t="inlineStr">
        <is>
          <t>285</t>
        </is>
      </c>
      <c r="B1290" t="inlineStr">
        <is>
          <t>Docentes con plan de trabajo asignado</t>
        </is>
      </c>
      <c r="C1290" t="inlineStr">
        <is>
          <t>Gestión Docente</t>
        </is>
      </c>
      <c r="D1290" t="inlineStr">
        <is>
          <t>Semestral</t>
        </is>
      </c>
      <c r="E1290" t="inlineStr">
        <is>
          <t>Positivo</t>
        </is>
      </c>
      <c r="F1290" s="137" t="n">
        <v>45473</v>
      </c>
      <c r="G1290" t="n">
        <v>100</v>
      </c>
      <c r="H1290" t="n">
        <v>100</v>
      </c>
      <c r="I1290" t="n">
        <v>1</v>
      </c>
      <c r="J1290" t="n">
        <v>1</v>
      </c>
      <c r="K1290" t="inlineStr">
        <is>
          <t>%</t>
        </is>
      </c>
      <c r="L1290" t="inlineStr">
        <is>
          <t>%</t>
        </is>
      </c>
      <c r="M1290" t="n">
        <v>2024</v>
      </c>
      <c r="N1290" t="inlineStr">
        <is>
          <t>Junio</t>
        </is>
      </c>
      <c r="O1290" t="inlineStr">
        <is>
          <t>2024-1</t>
        </is>
      </c>
      <c r="P1290" t="n">
        <v>0</v>
      </c>
      <c r="Q1290" t="n">
        <v>0</v>
      </c>
      <c r="R1290" t="n">
        <v>0</v>
      </c>
      <c r="S1290" t="inlineStr">
        <is>
          <t>Trasformación_Organizacional</t>
        </is>
      </c>
      <c r="T1290" t="inlineStr">
        <is>
          <t>285-2024-06-30</t>
        </is>
      </c>
      <c r="U1290" t="n">
        <v>1</v>
      </c>
    </row>
    <row r="1291">
      <c r="A1291" t="inlineStr">
        <is>
          <t>285</t>
        </is>
      </c>
      <c r="B1291" t="inlineStr">
        <is>
          <t>Docentes con plan de trabajo asignado</t>
        </is>
      </c>
      <c r="C1291" t="inlineStr">
        <is>
          <t>Gestión Docente</t>
        </is>
      </c>
      <c r="D1291" t="inlineStr">
        <is>
          <t>Semestral</t>
        </is>
      </c>
      <c r="E1291" t="inlineStr">
        <is>
          <t>Positivo</t>
        </is>
      </c>
      <c r="F1291" s="137" t="n">
        <v>45657</v>
      </c>
      <c r="G1291" t="n">
        <v>100</v>
      </c>
      <c r="H1291" t="n">
        <v>100</v>
      </c>
      <c r="I1291" t="n">
        <v>1</v>
      </c>
      <c r="J1291" t="n">
        <v>1</v>
      </c>
      <c r="K1291" t="inlineStr">
        <is>
          <t>%</t>
        </is>
      </c>
      <c r="L1291" t="inlineStr">
        <is>
          <t>%</t>
        </is>
      </c>
      <c r="M1291" t="n">
        <v>2024</v>
      </c>
      <c r="N1291" t="inlineStr">
        <is>
          <t>Diciembre</t>
        </is>
      </c>
      <c r="O1291" t="inlineStr">
        <is>
          <t>2024-2</t>
        </is>
      </c>
      <c r="P1291" t="n">
        <v>0</v>
      </c>
      <c r="Q1291" t="n">
        <v>0</v>
      </c>
      <c r="R1291" t="n">
        <v>0</v>
      </c>
      <c r="S1291" t="inlineStr">
        <is>
          <t>Trasformación_Organizacional</t>
        </is>
      </c>
      <c r="T1291" t="inlineStr">
        <is>
          <t>285-2024-12-31</t>
        </is>
      </c>
      <c r="U1291" t="n">
        <v>1</v>
      </c>
    </row>
    <row r="1292">
      <c r="A1292" t="inlineStr">
        <is>
          <t>285</t>
        </is>
      </c>
      <c r="B1292" t="inlineStr">
        <is>
          <t>Docentes con plan de trabajo asignado</t>
        </is>
      </c>
      <c r="C1292" t="inlineStr">
        <is>
          <t>Gestión Docente</t>
        </is>
      </c>
      <c r="D1292" t="inlineStr">
        <is>
          <t>Semestral</t>
        </is>
      </c>
      <c r="E1292" t="inlineStr">
        <is>
          <t>Positivo</t>
        </is>
      </c>
      <c r="F1292" s="137" t="n">
        <v>45838</v>
      </c>
      <c r="G1292" t="n">
        <v>100</v>
      </c>
      <c r="H1292" t="inlineStr">
        <is>
          <t>100</t>
        </is>
      </c>
      <c r="I1292" t="n">
        <v>1</v>
      </c>
      <c r="J1292" t="n">
        <v>1</v>
      </c>
      <c r="K1292" t="inlineStr">
        <is>
          <t>100.0%</t>
        </is>
      </c>
      <c r="L1292" t="inlineStr">
        <is>
          <t>100.0%</t>
        </is>
      </c>
      <c r="M1292" t="n">
        <v>2025</v>
      </c>
      <c r="N1292" t="inlineStr">
        <is>
          <t>Junio</t>
        </is>
      </c>
      <c r="O1292" t="inlineStr">
        <is>
          <t>2025-1</t>
        </is>
      </c>
      <c r="P1292" t="n">
        <v>2</v>
      </c>
      <c r="Q1292" t="n">
        <v>2</v>
      </c>
      <c r="R1292" t="n">
        <v>0</v>
      </c>
      <c r="S1292" t="inlineStr">
        <is>
          <t>Transformación_Organizacional</t>
        </is>
      </c>
      <c r="T1292" t="inlineStr">
        <is>
          <t>285-2025-06-30</t>
        </is>
      </c>
      <c r="U1292" t="n">
        <v>30</v>
      </c>
    </row>
    <row r="1293">
      <c r="A1293" t="inlineStr">
        <is>
          <t>285</t>
        </is>
      </c>
      <c r="B1293" t="inlineStr">
        <is>
          <t>Docentes con plan de trabajo asignado</t>
        </is>
      </c>
      <c r="C1293" t="inlineStr">
        <is>
          <t>Gestión Docente</t>
        </is>
      </c>
      <c r="D1293" t="inlineStr">
        <is>
          <t>Semestral</t>
        </is>
      </c>
      <c r="E1293" t="inlineStr">
        <is>
          <t>Positivo</t>
        </is>
      </c>
      <c r="F1293" s="137" t="n">
        <v>46022</v>
      </c>
      <c r="G1293" t="n">
        <v>100</v>
      </c>
      <c r="H1293" t="inlineStr">
        <is>
          <t>100</t>
        </is>
      </c>
      <c r="I1293" t="n">
        <v>1</v>
      </c>
      <c r="J1293" t="n">
        <v>1</v>
      </c>
      <c r="K1293" t="inlineStr">
        <is>
          <t>100.0%</t>
        </is>
      </c>
      <c r="L1293" t="inlineStr">
        <is>
          <t>100.0%</t>
        </is>
      </c>
      <c r="M1293" t="n">
        <v>2025</v>
      </c>
      <c r="N1293" t="inlineStr">
        <is>
          <t>Diciembre</t>
        </is>
      </c>
      <c r="O1293" t="inlineStr">
        <is>
          <t>2025-2</t>
        </is>
      </c>
      <c r="P1293" t="n">
        <v>2</v>
      </c>
      <c r="Q1293" t="n">
        <v>2</v>
      </c>
      <c r="R1293" t="n">
        <v>0</v>
      </c>
      <c r="S1293" t="inlineStr">
        <is>
          <t>Transformación_Organizacional</t>
        </is>
      </c>
      <c r="T1293" t="inlineStr">
        <is>
          <t>285-2025-12-31</t>
        </is>
      </c>
      <c r="U1293" t="n">
        <v>31</v>
      </c>
    </row>
    <row r="1294">
      <c r="A1294" t="inlineStr">
        <is>
          <t>286</t>
        </is>
      </c>
      <c r="B1294" t="inlineStr">
        <is>
          <t>Total docentes por nivel de estudios</t>
        </is>
      </c>
      <c r="C1294" t="inlineStr">
        <is>
          <t>Gestión Docente</t>
        </is>
      </c>
      <c r="D1294" t="inlineStr">
        <is>
          <t>Semestral</t>
        </is>
      </c>
      <c r="E1294" t="inlineStr">
        <is>
          <t>Positivo</t>
        </is>
      </c>
      <c r="F1294" s="137" t="n">
        <v>45107</v>
      </c>
      <c r="H1294" t="n">
        <v>1015</v>
      </c>
      <c r="K1294" t="inlineStr">
        <is>
          <t>%</t>
        </is>
      </c>
      <c r="L1294" t="inlineStr">
        <is>
          <t>%</t>
        </is>
      </c>
      <c r="M1294" t="n">
        <v>2023</v>
      </c>
      <c r="N1294" t="inlineStr">
        <is>
          <t>Junio</t>
        </is>
      </c>
      <c r="O1294" t="inlineStr">
        <is>
          <t>2023-1</t>
        </is>
      </c>
      <c r="P1294" t="n">
        <v>0</v>
      </c>
      <c r="Q1294" t="n">
        <v>0</v>
      </c>
      <c r="R1294" t="n">
        <v>0</v>
      </c>
      <c r="S1294" t="inlineStr">
        <is>
          <t>Trasformación_Organizacional</t>
        </is>
      </c>
      <c r="T1294" t="inlineStr">
        <is>
          <t>286-2023-06-30</t>
        </is>
      </c>
      <c r="U1294" t="n">
        <v>1</v>
      </c>
    </row>
    <row r="1295">
      <c r="A1295" t="inlineStr">
        <is>
          <t>286</t>
        </is>
      </c>
      <c r="B1295" t="inlineStr">
        <is>
          <t>Total docentes por nivel de estudios</t>
        </is>
      </c>
      <c r="C1295" t="inlineStr">
        <is>
          <t>Gestión Docente</t>
        </is>
      </c>
      <c r="D1295" t="inlineStr">
        <is>
          <t>Semestral</t>
        </is>
      </c>
      <c r="E1295" t="inlineStr">
        <is>
          <t>Positivo</t>
        </is>
      </c>
      <c r="F1295" s="137" t="n">
        <v>45291</v>
      </c>
      <c r="H1295" t="n">
        <v>1017</v>
      </c>
      <c r="K1295" t="inlineStr">
        <is>
          <t>%</t>
        </is>
      </c>
      <c r="L1295" t="inlineStr">
        <is>
          <t>%</t>
        </is>
      </c>
      <c r="M1295" t="n">
        <v>2023</v>
      </c>
      <c r="N1295" t="inlineStr">
        <is>
          <t>Diciembre</t>
        </is>
      </c>
      <c r="O1295" t="inlineStr">
        <is>
          <t>2023-2</t>
        </is>
      </c>
      <c r="P1295" t="n">
        <v>0</v>
      </c>
      <c r="Q1295" t="n">
        <v>0</v>
      </c>
      <c r="R1295" t="n">
        <v>0</v>
      </c>
      <c r="S1295" t="inlineStr">
        <is>
          <t>Trasformación_Organizacional</t>
        </is>
      </c>
      <c r="T1295" t="inlineStr">
        <is>
          <t>286-2023-12-31</t>
        </is>
      </c>
      <c r="U1295" t="n">
        <v>1</v>
      </c>
    </row>
    <row r="1296">
      <c r="A1296" t="inlineStr">
        <is>
          <t>286</t>
        </is>
      </c>
      <c r="B1296" t="inlineStr">
        <is>
          <t>Total docentes por nivel de estudios</t>
        </is>
      </c>
      <c r="C1296" t="inlineStr">
        <is>
          <t>Gestión Docente</t>
        </is>
      </c>
      <c r="D1296" t="inlineStr">
        <is>
          <t>Semestral</t>
        </is>
      </c>
      <c r="E1296" t="inlineStr">
        <is>
          <t>Positivo</t>
        </is>
      </c>
      <c r="F1296" s="137" t="n">
        <v>45473</v>
      </c>
      <c r="G1296" t="n">
        <v>0</v>
      </c>
      <c r="H1296" t="n">
        <v>1074</v>
      </c>
      <c r="K1296" t="n">
        <v>0</v>
      </c>
      <c r="L1296" t="inlineStr">
        <is>
          <t>ENT</t>
        </is>
      </c>
      <c r="M1296" t="n">
        <v>2024</v>
      </c>
      <c r="N1296" t="inlineStr">
        <is>
          <t>Junio</t>
        </is>
      </c>
      <c r="O1296" t="inlineStr">
        <is>
          <t>2024-1</t>
        </is>
      </c>
      <c r="P1296" t="n">
        <v>0</v>
      </c>
      <c r="Q1296" t="n">
        <v>0</v>
      </c>
      <c r="R1296" t="n">
        <v>0</v>
      </c>
      <c r="S1296" t="inlineStr">
        <is>
          <t>Trasformación_Organizacional</t>
        </is>
      </c>
      <c r="T1296" t="inlineStr">
        <is>
          <t>286-2024-06-30</t>
        </is>
      </c>
      <c r="U1296" t="n">
        <v>1</v>
      </c>
    </row>
    <row r="1297">
      <c r="A1297" t="inlineStr">
        <is>
          <t>286</t>
        </is>
      </c>
      <c r="B1297" t="inlineStr">
        <is>
          <t>Total docentes por nivel de estudios</t>
        </is>
      </c>
      <c r="C1297" t="inlineStr">
        <is>
          <t>Gestión Docente</t>
        </is>
      </c>
      <c r="D1297" t="inlineStr">
        <is>
          <t>Semestral</t>
        </is>
      </c>
      <c r="E1297" t="inlineStr">
        <is>
          <t>Positivo</t>
        </is>
      </c>
      <c r="F1297" s="137" t="n">
        <v>45657</v>
      </c>
      <c r="G1297" t="n">
        <v>0</v>
      </c>
      <c r="H1297" t="n">
        <v>1013</v>
      </c>
      <c r="K1297" t="n">
        <v>0</v>
      </c>
      <c r="L1297" t="inlineStr">
        <is>
          <t>ENT</t>
        </is>
      </c>
      <c r="M1297" t="n">
        <v>2024</v>
      </c>
      <c r="N1297" t="inlineStr">
        <is>
          <t>Diciembre</t>
        </is>
      </c>
      <c r="O1297" t="inlineStr">
        <is>
          <t>2024-2</t>
        </is>
      </c>
      <c r="P1297" t="n">
        <v>0</v>
      </c>
      <c r="Q1297" t="n">
        <v>0</v>
      </c>
      <c r="R1297" t="n">
        <v>0</v>
      </c>
      <c r="S1297" t="inlineStr">
        <is>
          <t>Trasformación_Organizacional</t>
        </is>
      </c>
      <c r="T1297" t="inlineStr">
        <is>
          <t>286-2024-12-31</t>
        </is>
      </c>
      <c r="U1297" t="n">
        <v>1</v>
      </c>
    </row>
    <row r="1298">
      <c r="A1298" t="inlineStr">
        <is>
          <t>286</t>
        </is>
      </c>
      <c r="B1298" t="inlineStr">
        <is>
          <t>Total docentes por nivel de estudios - Metrica</t>
        </is>
      </c>
      <c r="C1298" t="inlineStr">
        <is>
          <t>Gestión Docente</t>
        </is>
      </c>
      <c r="D1298" t="inlineStr">
        <is>
          <t>Semestral</t>
        </is>
      </c>
      <c r="E1298" t="inlineStr">
        <is>
          <t>Positivo</t>
        </is>
      </c>
      <c r="F1298" s="137" t="n">
        <v>45838</v>
      </c>
      <c r="H1298" t="inlineStr">
        <is>
          <t>1099</t>
        </is>
      </c>
      <c r="I1298" t="n">
        <v>0</v>
      </c>
      <c r="J1298" t="n">
        <v>0</v>
      </c>
      <c r="L1298" t="inlineStr">
        <is>
          <t>1099.0%</t>
        </is>
      </c>
      <c r="M1298" t="n">
        <v>2025</v>
      </c>
      <c r="N1298" t="inlineStr">
        <is>
          <t>Junio</t>
        </is>
      </c>
      <c r="O1298" t="inlineStr">
        <is>
          <t>2025-1</t>
        </is>
      </c>
      <c r="P1298" t="n">
        <v>2</v>
      </c>
      <c r="Q1298" t="n">
        <v>2</v>
      </c>
      <c r="R1298" t="n">
        <v>0</v>
      </c>
      <c r="S1298" t="inlineStr">
        <is>
          <t>Transformación_Organizacional</t>
        </is>
      </c>
      <c r="T1298" t="inlineStr">
        <is>
          <t>286-2025-06-30</t>
        </is>
      </c>
      <c r="U1298" t="n">
        <v>30</v>
      </c>
    </row>
    <row r="1299">
      <c r="A1299" t="inlineStr">
        <is>
          <t>286</t>
        </is>
      </c>
      <c r="B1299" t="inlineStr">
        <is>
          <t>Total docentes por nivel de estudios - Metrica</t>
        </is>
      </c>
      <c r="C1299" t="inlineStr">
        <is>
          <t>Gestión Docente</t>
        </is>
      </c>
      <c r="D1299" t="inlineStr">
        <is>
          <t>Semestral</t>
        </is>
      </c>
      <c r="E1299" t="inlineStr">
        <is>
          <t>Positivo</t>
        </is>
      </c>
      <c r="F1299" s="137" t="n">
        <v>46022</v>
      </c>
      <c r="H1299" t="inlineStr">
        <is>
          <t>1071</t>
        </is>
      </c>
      <c r="I1299" t="n">
        <v>0</v>
      </c>
      <c r="J1299" t="n">
        <v>0</v>
      </c>
      <c r="L1299" t="inlineStr">
        <is>
          <t>1071.0%</t>
        </is>
      </c>
      <c r="M1299" t="n">
        <v>2025</v>
      </c>
      <c r="N1299" t="inlineStr">
        <is>
          <t>Diciembre</t>
        </is>
      </c>
      <c r="O1299" t="inlineStr">
        <is>
          <t>2025-2</t>
        </is>
      </c>
      <c r="P1299" t="n">
        <v>2</v>
      </c>
      <c r="Q1299" t="n">
        <v>2</v>
      </c>
      <c r="R1299" t="n">
        <v>0</v>
      </c>
      <c r="S1299" t="inlineStr">
        <is>
          <t>Transformación_Organizacional</t>
        </is>
      </c>
      <c r="T1299" t="inlineStr">
        <is>
          <t>286-2025-12-31</t>
        </is>
      </c>
      <c r="U1299" t="n">
        <v>31</v>
      </c>
    </row>
    <row r="1300">
      <c r="A1300" t="inlineStr">
        <is>
          <t>288</t>
        </is>
      </c>
      <c r="B1300" t="inlineStr">
        <is>
          <t>Número docentes escalafonados presentados en convocatoria</t>
        </is>
      </c>
      <c r="C1300" t="inlineStr">
        <is>
          <t>Gestión Docente</t>
        </is>
      </c>
      <c r="D1300" t="inlineStr">
        <is>
          <t>Semestral</t>
        </is>
      </c>
      <c r="E1300" t="inlineStr">
        <is>
          <t>Positivo</t>
        </is>
      </c>
      <c r="F1300" s="137" t="n">
        <v>45107</v>
      </c>
      <c r="G1300" t="n">
        <v>16</v>
      </c>
      <c r="H1300" t="n">
        <v>18</v>
      </c>
      <c r="I1300" t="n">
        <v>1.125</v>
      </c>
      <c r="J1300" t="n">
        <v>1.125</v>
      </c>
      <c r="K1300" t="n">
        <v>0</v>
      </c>
      <c r="L1300" t="inlineStr">
        <is>
          <t>ENT</t>
        </is>
      </c>
      <c r="M1300" t="n">
        <v>2023</v>
      </c>
      <c r="N1300" t="inlineStr">
        <is>
          <t>Junio</t>
        </is>
      </c>
      <c r="O1300" t="inlineStr">
        <is>
          <t>2023-1</t>
        </is>
      </c>
      <c r="P1300" t="n">
        <v>0</v>
      </c>
      <c r="Q1300" t="n">
        <v>0</v>
      </c>
      <c r="R1300" t="n">
        <v>0</v>
      </c>
      <c r="S1300" t="inlineStr">
        <is>
          <t>Trasformación_Organizacional</t>
        </is>
      </c>
      <c r="T1300" t="inlineStr">
        <is>
          <t>288-2023-06-30</t>
        </is>
      </c>
      <c r="U1300" t="n">
        <v>1</v>
      </c>
    </row>
    <row r="1301">
      <c r="A1301" t="inlineStr">
        <is>
          <t>288</t>
        </is>
      </c>
      <c r="B1301" t="inlineStr">
        <is>
          <t>Número docentes escalafonados presentados en convocatoria</t>
        </is>
      </c>
      <c r="C1301" t="inlineStr">
        <is>
          <t>Gestión Docente</t>
        </is>
      </c>
      <c r="D1301" t="inlineStr">
        <is>
          <t>Semestral</t>
        </is>
      </c>
      <c r="E1301" t="inlineStr">
        <is>
          <t>Positivo</t>
        </is>
      </c>
      <c r="F1301" s="137" t="n">
        <v>45291</v>
      </c>
      <c r="G1301" t="n">
        <v>16</v>
      </c>
      <c r="H1301" t="n">
        <v>18</v>
      </c>
      <c r="I1301" t="n">
        <v>1.125</v>
      </c>
      <c r="J1301" t="n">
        <v>1.125</v>
      </c>
      <c r="K1301" t="n">
        <v>0</v>
      </c>
      <c r="L1301" t="inlineStr">
        <is>
          <t>ENT</t>
        </is>
      </c>
      <c r="M1301" t="n">
        <v>2023</v>
      </c>
      <c r="N1301" t="inlineStr">
        <is>
          <t>Diciembre</t>
        </is>
      </c>
      <c r="O1301" t="inlineStr">
        <is>
          <t>2023-2</t>
        </is>
      </c>
      <c r="P1301" t="n">
        <v>0</v>
      </c>
      <c r="Q1301" t="n">
        <v>0</v>
      </c>
      <c r="R1301" t="n">
        <v>0</v>
      </c>
      <c r="S1301" t="inlineStr">
        <is>
          <t>Trasformación_Organizacional</t>
        </is>
      </c>
      <c r="T1301" t="inlineStr">
        <is>
          <t>288-2023-12-31</t>
        </is>
      </c>
      <c r="U1301" t="n">
        <v>1</v>
      </c>
    </row>
    <row r="1302">
      <c r="A1302" t="inlineStr">
        <is>
          <t>288</t>
        </is>
      </c>
      <c r="B1302" t="inlineStr">
        <is>
          <t>Número docentes escalafonados presentados en convocatoria</t>
        </is>
      </c>
      <c r="C1302" t="inlineStr">
        <is>
          <t>Gestión Docente</t>
        </is>
      </c>
      <c r="D1302" t="inlineStr">
        <is>
          <t>Semestral</t>
        </is>
      </c>
      <c r="E1302" t="inlineStr">
        <is>
          <t>Positivo</t>
        </is>
      </c>
      <c r="F1302" s="137" t="n">
        <v>45473</v>
      </c>
      <c r="G1302" t="n">
        <v>85</v>
      </c>
      <c r="H1302" t="n">
        <v>173.33</v>
      </c>
      <c r="I1302" t="n">
        <v>1.3</v>
      </c>
      <c r="J1302" t="n">
        <v>2.039176470588235</v>
      </c>
      <c r="K1302" t="inlineStr">
        <is>
          <t>ENT</t>
        </is>
      </c>
      <c r="L1302" t="inlineStr">
        <is>
          <t>ENT</t>
        </is>
      </c>
      <c r="M1302" t="n">
        <v>2024</v>
      </c>
      <c r="N1302" t="inlineStr">
        <is>
          <t>Junio</t>
        </is>
      </c>
      <c r="O1302" t="inlineStr">
        <is>
          <t>2024-1</t>
        </is>
      </c>
      <c r="P1302" t="n">
        <v>0</v>
      </c>
      <c r="Q1302" t="n">
        <v>0</v>
      </c>
      <c r="R1302" t="n">
        <v>0</v>
      </c>
      <c r="S1302" t="inlineStr">
        <is>
          <t>Trasformación_Organizacional</t>
        </is>
      </c>
      <c r="T1302" t="inlineStr">
        <is>
          <t>288-2024-06-30</t>
        </is>
      </c>
      <c r="U1302" t="n">
        <v>1</v>
      </c>
    </row>
    <row r="1303">
      <c r="A1303" t="inlineStr">
        <is>
          <t>288</t>
        </is>
      </c>
      <c r="B1303" t="inlineStr">
        <is>
          <t>Número docentes escalafonados presentados en convocatoria</t>
        </is>
      </c>
      <c r="C1303" t="inlineStr">
        <is>
          <t>Gestión Docente</t>
        </is>
      </c>
      <c r="D1303" t="inlineStr">
        <is>
          <t>Semestral</t>
        </is>
      </c>
      <c r="E1303" t="inlineStr">
        <is>
          <t>Positivo</t>
        </is>
      </c>
      <c r="F1303" s="137" t="n">
        <v>45657</v>
      </c>
      <c r="G1303" t="n">
        <v>85</v>
      </c>
      <c r="I1303" t="n">
        <v>0</v>
      </c>
      <c r="J1303" t="n">
        <v>0</v>
      </c>
      <c r="K1303" t="inlineStr">
        <is>
          <t>ENT</t>
        </is>
      </c>
      <c r="L1303" t="inlineStr">
        <is>
          <t>ENT</t>
        </is>
      </c>
      <c r="M1303" t="n">
        <v>2024</v>
      </c>
      <c r="N1303" t="inlineStr">
        <is>
          <t>Diciembre</t>
        </is>
      </c>
      <c r="O1303" t="inlineStr">
        <is>
          <t>2024-2</t>
        </is>
      </c>
      <c r="P1303" t="n">
        <v>0</v>
      </c>
      <c r="Q1303" t="n">
        <v>0</v>
      </c>
      <c r="R1303" t="n">
        <v>0</v>
      </c>
      <c r="S1303" t="inlineStr">
        <is>
          <t>Trasformación_Organizacional</t>
        </is>
      </c>
      <c r="T1303" t="inlineStr">
        <is>
          <t>288-2024-12-31</t>
        </is>
      </c>
      <c r="U1303" t="n">
        <v>1</v>
      </c>
    </row>
    <row r="1304">
      <c r="A1304" t="inlineStr">
        <is>
          <t>288</t>
        </is>
      </c>
      <c r="B1304" t="inlineStr">
        <is>
          <t>Número docentes escalafonados presentados en convocatoria</t>
        </is>
      </c>
      <c r="C1304" t="inlineStr">
        <is>
          <t>Gestión Docente</t>
        </is>
      </c>
      <c r="D1304" t="inlineStr">
        <is>
          <t>Anual</t>
        </is>
      </c>
      <c r="E1304" t="inlineStr">
        <is>
          <t>Positivo</t>
        </is>
      </c>
      <c r="F1304" s="137" t="n">
        <v>45838</v>
      </c>
      <c r="G1304" t="n">
        <v>100</v>
      </c>
      <c r="H1304" t="inlineStr">
        <is>
          <t>100</t>
        </is>
      </c>
      <c r="I1304" t="n">
        <v>1</v>
      </c>
      <c r="J1304" t="n">
        <v>1</v>
      </c>
      <c r="K1304" t="inlineStr">
        <is>
          <t>100.0%</t>
        </is>
      </c>
      <c r="L1304" t="inlineStr">
        <is>
          <t>100.0%</t>
        </is>
      </c>
      <c r="M1304" t="n">
        <v>2025</v>
      </c>
      <c r="N1304" t="inlineStr">
        <is>
          <t>Junio</t>
        </is>
      </c>
      <c r="O1304" t="inlineStr">
        <is>
          <t>2025-1</t>
        </is>
      </c>
      <c r="P1304" t="n">
        <v>2</v>
      </c>
      <c r="Q1304" t="n">
        <v>2</v>
      </c>
      <c r="R1304" t="n">
        <v>0</v>
      </c>
      <c r="S1304" t="inlineStr">
        <is>
          <t>Transformación_Organizacional</t>
        </is>
      </c>
      <c r="T1304" t="inlineStr">
        <is>
          <t>288-2025-06-30</t>
        </is>
      </c>
      <c r="U1304" t="n">
        <v>30</v>
      </c>
    </row>
    <row r="1305">
      <c r="A1305" t="inlineStr">
        <is>
          <t>289</t>
        </is>
      </c>
      <c r="B1305" t="inlineStr">
        <is>
          <t>Cumplimiento plan de comunicaciones SGC</t>
        </is>
      </c>
      <c r="C1305" t="inlineStr">
        <is>
          <t>Gestión de calidad</t>
        </is>
      </c>
      <c r="D1305" t="inlineStr">
        <is>
          <t>Trimestral</t>
        </is>
      </c>
      <c r="E1305" t="inlineStr">
        <is>
          <t>Positivo</t>
        </is>
      </c>
      <c r="F1305" s="137" t="n">
        <v>45016</v>
      </c>
      <c r="G1305" t="n">
        <v>95</v>
      </c>
      <c r="I1305" t="n">
        <v>0</v>
      </c>
      <c r="J1305" t="n">
        <v>0</v>
      </c>
      <c r="M1305" t="n">
        <v>2023</v>
      </c>
      <c r="N1305" t="inlineStr">
        <is>
          <t>Marzo</t>
        </is>
      </c>
      <c r="O1305" t="inlineStr">
        <is>
          <t>2023-1</t>
        </is>
      </c>
      <c r="P1305" t="n">
        <v>0</v>
      </c>
      <c r="Q1305" t="n">
        <v>0</v>
      </c>
      <c r="R1305" t="n">
        <v>0</v>
      </c>
      <c r="S1305" t="inlineStr">
        <is>
          <t>Trasformación_Organizacional</t>
        </is>
      </c>
      <c r="T1305" t="inlineStr">
        <is>
          <t>289-2023-03-31</t>
        </is>
      </c>
      <c r="U1305" t="n">
        <v>1</v>
      </c>
    </row>
    <row r="1306">
      <c r="A1306" t="inlineStr">
        <is>
          <t>289</t>
        </is>
      </c>
      <c r="B1306" t="inlineStr">
        <is>
          <t>Cumplimiento plan de comunicaciones SGC</t>
        </is>
      </c>
      <c r="C1306" t="inlineStr">
        <is>
          <t>Gestión de calidad</t>
        </is>
      </c>
      <c r="D1306" t="inlineStr">
        <is>
          <t>Trimestral</t>
        </is>
      </c>
      <c r="E1306" t="inlineStr">
        <is>
          <t>Positivo</t>
        </is>
      </c>
      <c r="F1306" s="137" t="n">
        <v>45107</v>
      </c>
      <c r="G1306" t="n">
        <v>95</v>
      </c>
      <c r="H1306" t="n">
        <v>85.71428571428601</v>
      </c>
      <c r="I1306" t="n">
        <v>0.9022556390977474</v>
      </c>
      <c r="J1306" t="n">
        <v>0.9022556390977474</v>
      </c>
      <c r="K1306" t="inlineStr">
        <is>
          <t>%</t>
        </is>
      </c>
      <c r="L1306" t="inlineStr">
        <is>
          <t>%</t>
        </is>
      </c>
      <c r="M1306" t="n">
        <v>2023</v>
      </c>
      <c r="N1306" t="inlineStr">
        <is>
          <t>Junio</t>
        </is>
      </c>
      <c r="O1306" t="inlineStr">
        <is>
          <t>2023-1</t>
        </is>
      </c>
      <c r="P1306" t="n">
        <v>1</v>
      </c>
      <c r="Q1306" t="n">
        <v>1</v>
      </c>
      <c r="R1306" t="n">
        <v>0</v>
      </c>
      <c r="S1306" t="inlineStr">
        <is>
          <t>Trasformación_Organizacional</t>
        </is>
      </c>
      <c r="T1306" t="inlineStr">
        <is>
          <t>289-2023-06-30</t>
        </is>
      </c>
      <c r="U1306" t="n">
        <v>1</v>
      </c>
    </row>
    <row r="1307">
      <c r="A1307" t="inlineStr">
        <is>
          <t>289</t>
        </is>
      </c>
      <c r="B1307" t="inlineStr">
        <is>
          <t>Cumplimiento plan de comunicaciones SGC</t>
        </is>
      </c>
      <c r="C1307" t="inlineStr">
        <is>
          <t>Gestión de calidad</t>
        </is>
      </c>
      <c r="D1307" t="inlineStr">
        <is>
          <t>Trimestral</t>
        </is>
      </c>
      <c r="E1307" t="inlineStr">
        <is>
          <t>Positivo</t>
        </is>
      </c>
      <c r="F1307" s="137" t="n">
        <v>45199</v>
      </c>
      <c r="G1307" t="n">
        <v>95</v>
      </c>
      <c r="H1307" t="n">
        <v>87.5</v>
      </c>
      <c r="I1307" t="n">
        <v>0.9210526315789473</v>
      </c>
      <c r="J1307" t="n">
        <v>0.9210526315789473</v>
      </c>
      <c r="K1307" t="inlineStr">
        <is>
          <t>%</t>
        </is>
      </c>
      <c r="L1307" t="inlineStr">
        <is>
          <t>%</t>
        </is>
      </c>
      <c r="M1307" t="n">
        <v>2023</v>
      </c>
      <c r="N1307" t="inlineStr">
        <is>
          <t>Septiembre</t>
        </is>
      </c>
      <c r="O1307" t="inlineStr">
        <is>
          <t>2023-2</t>
        </is>
      </c>
      <c r="P1307" t="n">
        <v>1</v>
      </c>
      <c r="Q1307" t="n">
        <v>1</v>
      </c>
      <c r="R1307" t="n">
        <v>0</v>
      </c>
      <c r="S1307" t="inlineStr">
        <is>
          <t>Trasformación_Organizacional</t>
        </is>
      </c>
      <c r="T1307" t="inlineStr">
        <is>
          <t>289-2023-09-30</t>
        </is>
      </c>
      <c r="U1307" t="n">
        <v>1</v>
      </c>
    </row>
    <row r="1308">
      <c r="A1308" t="inlineStr">
        <is>
          <t>289</t>
        </is>
      </c>
      <c r="B1308" t="inlineStr">
        <is>
          <t>Cumplimiento plan de comunicaciones SGC</t>
        </is>
      </c>
      <c r="C1308" t="inlineStr">
        <is>
          <t>Gestión de calidad</t>
        </is>
      </c>
      <c r="D1308" t="inlineStr">
        <is>
          <t>Trimestral</t>
        </is>
      </c>
      <c r="E1308" t="inlineStr">
        <is>
          <t>Positivo</t>
        </is>
      </c>
      <c r="F1308" s="137" t="n">
        <v>45291</v>
      </c>
      <c r="M1308" t="n">
        <v>2023</v>
      </c>
      <c r="N1308" t="inlineStr">
        <is>
          <t>Diciembre</t>
        </is>
      </c>
      <c r="O1308" t="inlineStr">
        <is>
          <t>2023-2</t>
        </is>
      </c>
      <c r="P1308" t="n">
        <v>0</v>
      </c>
      <c r="Q1308" t="n">
        <v>0</v>
      </c>
      <c r="R1308" t="n">
        <v>0</v>
      </c>
      <c r="S1308" t="inlineStr">
        <is>
          <t>Trasformación_Organizacional</t>
        </is>
      </c>
      <c r="T1308" t="inlineStr">
        <is>
          <t>289-2023-12-31</t>
        </is>
      </c>
      <c r="U1308" t="n">
        <v>1</v>
      </c>
    </row>
    <row r="1309">
      <c r="A1309" t="inlineStr">
        <is>
          <t>289</t>
        </is>
      </c>
      <c r="B1309" t="inlineStr">
        <is>
          <t>Cumplimiento plan de comunicaciones SGC</t>
        </is>
      </c>
      <c r="C1309" t="inlineStr">
        <is>
          <t>Gestión de calidad</t>
        </is>
      </c>
      <c r="D1309" t="inlineStr">
        <is>
          <t>Trimestral</t>
        </is>
      </c>
      <c r="E1309" t="inlineStr">
        <is>
          <t>Positivo</t>
        </is>
      </c>
      <c r="F1309" s="137" t="n">
        <v>45382</v>
      </c>
      <c r="G1309" t="n">
        <v>95</v>
      </c>
      <c r="I1309" t="n">
        <v>0</v>
      </c>
      <c r="J1309" t="n">
        <v>0</v>
      </c>
      <c r="K1309" t="inlineStr">
        <is>
          <t>%</t>
        </is>
      </c>
      <c r="L1309" t="inlineStr">
        <is>
          <t>%</t>
        </is>
      </c>
      <c r="M1309" t="n">
        <v>2024</v>
      </c>
      <c r="N1309" t="inlineStr">
        <is>
          <t>Marzo</t>
        </is>
      </c>
      <c r="O1309" t="inlineStr">
        <is>
          <t>2024-1</t>
        </is>
      </c>
      <c r="P1309" t="n">
        <v>0</v>
      </c>
      <c r="Q1309" t="n">
        <v>0</v>
      </c>
      <c r="R1309" t="n">
        <v>0</v>
      </c>
      <c r="S1309" t="inlineStr">
        <is>
          <t>Trasformación_Organizacional</t>
        </is>
      </c>
      <c r="T1309" t="inlineStr">
        <is>
          <t>289-2024-03-31</t>
        </is>
      </c>
      <c r="U1309" t="n">
        <v>1</v>
      </c>
    </row>
    <row r="1310">
      <c r="A1310" t="inlineStr">
        <is>
          <t>289</t>
        </is>
      </c>
      <c r="B1310" t="inlineStr">
        <is>
          <t>Cumplimiento plan de comunicaciones SGC</t>
        </is>
      </c>
      <c r="C1310" t="inlineStr">
        <is>
          <t>Gestión de calidad</t>
        </is>
      </c>
      <c r="D1310" t="inlineStr">
        <is>
          <t>Trimestral</t>
        </is>
      </c>
      <c r="E1310" t="inlineStr">
        <is>
          <t>Positivo</t>
        </is>
      </c>
      <c r="F1310" s="137" t="n">
        <v>45473</v>
      </c>
      <c r="G1310" t="n">
        <v>95</v>
      </c>
      <c r="H1310" t="n">
        <v>100</v>
      </c>
      <c r="I1310" t="n">
        <v>1.052631578947368</v>
      </c>
      <c r="J1310" t="n">
        <v>1.052631578947368</v>
      </c>
      <c r="K1310" t="inlineStr">
        <is>
          <t>%</t>
        </is>
      </c>
      <c r="L1310" t="inlineStr">
        <is>
          <t>%</t>
        </is>
      </c>
      <c r="M1310" t="n">
        <v>2024</v>
      </c>
      <c r="N1310" t="inlineStr">
        <is>
          <t>Junio</t>
        </is>
      </c>
      <c r="O1310" t="inlineStr">
        <is>
          <t>2024-1</t>
        </is>
      </c>
      <c r="P1310" t="n">
        <v>0</v>
      </c>
      <c r="Q1310" t="n">
        <v>0</v>
      </c>
      <c r="R1310" t="n">
        <v>0</v>
      </c>
      <c r="S1310" t="inlineStr">
        <is>
          <t>Trasformación_Organizacional</t>
        </is>
      </c>
      <c r="T1310" t="inlineStr">
        <is>
          <t>289-2024-06-30</t>
        </is>
      </c>
      <c r="U1310" t="n">
        <v>1</v>
      </c>
    </row>
    <row r="1311">
      <c r="A1311" t="inlineStr">
        <is>
          <t>289</t>
        </is>
      </c>
      <c r="B1311" t="inlineStr">
        <is>
          <t>Cumplimiento plan de comunicaciones SGC</t>
        </is>
      </c>
      <c r="C1311" t="inlineStr">
        <is>
          <t>Gestión de calidad</t>
        </is>
      </c>
      <c r="D1311" t="inlineStr">
        <is>
          <t>Trimestral</t>
        </is>
      </c>
      <c r="E1311" t="inlineStr">
        <is>
          <t>Positivo</t>
        </is>
      </c>
      <c r="F1311" s="137" t="n">
        <v>45565</v>
      </c>
      <c r="G1311" t="n">
        <v>95</v>
      </c>
      <c r="H1311" t="n">
        <v>80</v>
      </c>
      <c r="I1311" t="n">
        <v>0.8421052631578947</v>
      </c>
      <c r="J1311" t="n">
        <v>0.8421052631578947</v>
      </c>
      <c r="K1311" t="inlineStr">
        <is>
          <t>%</t>
        </is>
      </c>
      <c r="L1311" t="inlineStr">
        <is>
          <t>%</t>
        </is>
      </c>
      <c r="M1311" t="n">
        <v>2024</v>
      </c>
      <c r="N1311" t="inlineStr">
        <is>
          <t>Septiembre</t>
        </is>
      </c>
      <c r="O1311" t="inlineStr">
        <is>
          <t>2024-2</t>
        </is>
      </c>
      <c r="P1311" t="n">
        <v>0</v>
      </c>
      <c r="Q1311" t="n">
        <v>0</v>
      </c>
      <c r="R1311" t="n">
        <v>0</v>
      </c>
      <c r="S1311" t="inlineStr">
        <is>
          <t>Trasformación_Organizacional</t>
        </is>
      </c>
      <c r="T1311" t="inlineStr">
        <is>
          <t>289-2024-09-30</t>
        </is>
      </c>
      <c r="U1311" t="n">
        <v>1</v>
      </c>
    </row>
    <row r="1312">
      <c r="A1312" t="inlineStr">
        <is>
          <t>289</t>
        </is>
      </c>
      <c r="B1312" t="inlineStr">
        <is>
          <t>Cumplimiento plan de comunicaciones SGC</t>
        </is>
      </c>
      <c r="C1312" t="inlineStr">
        <is>
          <t>Gestión de calidad</t>
        </is>
      </c>
      <c r="D1312" t="inlineStr">
        <is>
          <t>Trimestral</t>
        </is>
      </c>
      <c r="E1312" t="inlineStr">
        <is>
          <t>Positivo</t>
        </is>
      </c>
      <c r="F1312" s="137" t="n">
        <v>45657</v>
      </c>
      <c r="G1312" t="n">
        <v>95</v>
      </c>
      <c r="H1312" t="n">
        <v>100</v>
      </c>
      <c r="I1312" t="n">
        <v>1.052631578947368</v>
      </c>
      <c r="J1312" t="n">
        <v>1.052631578947368</v>
      </c>
      <c r="K1312" t="inlineStr">
        <is>
          <t>%</t>
        </is>
      </c>
      <c r="L1312" t="inlineStr">
        <is>
          <t>%</t>
        </is>
      </c>
      <c r="M1312" t="n">
        <v>2024</v>
      </c>
      <c r="N1312" t="inlineStr">
        <is>
          <t>Diciembre</t>
        </is>
      </c>
      <c r="O1312" t="inlineStr">
        <is>
          <t>2024-2</t>
        </is>
      </c>
      <c r="P1312" t="n">
        <v>0</v>
      </c>
      <c r="Q1312" t="n">
        <v>0</v>
      </c>
      <c r="R1312" t="n">
        <v>0</v>
      </c>
      <c r="S1312" t="inlineStr">
        <is>
          <t>Trasformación_Organizacional</t>
        </is>
      </c>
      <c r="T1312" t="inlineStr">
        <is>
          <t>289-2024-12-31</t>
        </is>
      </c>
      <c r="U1312" t="n">
        <v>1</v>
      </c>
    </row>
    <row r="1313">
      <c r="A1313" t="inlineStr">
        <is>
          <t>290</t>
        </is>
      </c>
      <c r="B1313" t="inlineStr">
        <is>
          <t>Cierre eficaz de las oportunidades de mejora</t>
        </is>
      </c>
      <c r="C1313" t="inlineStr">
        <is>
          <t>Planificación POLISIGS</t>
        </is>
      </c>
      <c r="D1313" t="inlineStr">
        <is>
          <t>Bimestral</t>
        </is>
      </c>
      <c r="E1313" t="inlineStr">
        <is>
          <t>Positivo</t>
        </is>
      </c>
      <c r="F1313" s="137" t="n">
        <v>45107</v>
      </c>
      <c r="G1313" t="n">
        <v>90</v>
      </c>
      <c r="H1313" t="n">
        <v>100</v>
      </c>
      <c r="I1313" t="n">
        <v>1.111111111111111</v>
      </c>
      <c r="J1313" t="n">
        <v>1.111111111111111</v>
      </c>
      <c r="K1313" t="inlineStr">
        <is>
          <t>%</t>
        </is>
      </c>
      <c r="L1313" t="inlineStr">
        <is>
          <t>%</t>
        </is>
      </c>
      <c r="M1313" t="n">
        <v>2023</v>
      </c>
      <c r="N1313" t="inlineStr">
        <is>
          <t>Junio</t>
        </is>
      </c>
      <c r="O1313" t="inlineStr">
        <is>
          <t>2023-1</t>
        </is>
      </c>
      <c r="P1313" t="n">
        <v>0</v>
      </c>
      <c r="Q1313" t="n">
        <v>0</v>
      </c>
      <c r="R1313" t="n">
        <v>0</v>
      </c>
      <c r="S1313" t="inlineStr">
        <is>
          <t>Trasformación_Organizacional</t>
        </is>
      </c>
      <c r="T1313" t="inlineStr">
        <is>
          <t>290-2023-06-30</t>
        </is>
      </c>
      <c r="U1313" t="n">
        <v>1</v>
      </c>
    </row>
    <row r="1314">
      <c r="A1314" t="inlineStr">
        <is>
          <t>290</t>
        </is>
      </c>
      <c r="B1314" t="inlineStr">
        <is>
          <t>Cierre eficaz de las oportunidades de mejora</t>
        </is>
      </c>
      <c r="C1314" t="inlineStr">
        <is>
          <t>Planificación POLISIGS</t>
        </is>
      </c>
      <c r="D1314" t="inlineStr">
        <is>
          <t>Bimestral</t>
        </is>
      </c>
      <c r="E1314" t="inlineStr">
        <is>
          <t>Positivo</t>
        </is>
      </c>
      <c r="F1314" s="137" t="n">
        <v>45168</v>
      </c>
      <c r="G1314" t="n">
        <v>90</v>
      </c>
      <c r="H1314" t="n">
        <v>81.81999999999999</v>
      </c>
      <c r="I1314" t="n">
        <v>0.909111111111111</v>
      </c>
      <c r="J1314" t="n">
        <v>0.909111111111111</v>
      </c>
      <c r="K1314" t="inlineStr">
        <is>
          <t>%</t>
        </is>
      </c>
      <c r="L1314" t="inlineStr">
        <is>
          <t>%</t>
        </is>
      </c>
      <c r="M1314" t="n">
        <v>2023</v>
      </c>
      <c r="N1314" t="inlineStr">
        <is>
          <t>Agosto</t>
        </is>
      </c>
      <c r="O1314" t="inlineStr">
        <is>
          <t>2023-2</t>
        </is>
      </c>
      <c r="P1314" t="n">
        <v>0</v>
      </c>
      <c r="Q1314" t="n">
        <v>0</v>
      </c>
      <c r="R1314" t="n">
        <v>0</v>
      </c>
      <c r="S1314" t="inlineStr">
        <is>
          <t>Trasformación_Organizacional</t>
        </is>
      </c>
      <c r="T1314" t="inlineStr">
        <is>
          <t>290-2023-08-30</t>
        </is>
      </c>
      <c r="U1314" t="n">
        <v>1</v>
      </c>
    </row>
    <row r="1315">
      <c r="A1315" t="inlineStr">
        <is>
          <t>290</t>
        </is>
      </c>
      <c r="B1315" t="inlineStr">
        <is>
          <t>Cierre eficaz de las oportunidades de mejora</t>
        </is>
      </c>
      <c r="C1315" t="inlineStr">
        <is>
          <t>Planificación POLISIGS</t>
        </is>
      </c>
      <c r="D1315" t="inlineStr">
        <is>
          <t>Bimestral</t>
        </is>
      </c>
      <c r="E1315" t="inlineStr">
        <is>
          <t>Positivo</t>
        </is>
      </c>
      <c r="F1315" s="137" t="n">
        <v>45230</v>
      </c>
      <c r="G1315" t="n">
        <v>90</v>
      </c>
      <c r="H1315" t="n">
        <v>90.91</v>
      </c>
      <c r="I1315" t="n">
        <v>1.010111111111111</v>
      </c>
      <c r="J1315" t="n">
        <v>1.010111111111111</v>
      </c>
      <c r="K1315" t="inlineStr">
        <is>
          <t>%</t>
        </is>
      </c>
      <c r="L1315" t="inlineStr">
        <is>
          <t>%</t>
        </is>
      </c>
      <c r="M1315" t="n">
        <v>2023</v>
      </c>
      <c r="N1315" t="inlineStr">
        <is>
          <t>Octubre</t>
        </is>
      </c>
      <c r="O1315" t="inlineStr">
        <is>
          <t>2023-2</t>
        </is>
      </c>
      <c r="P1315" t="n">
        <v>0</v>
      </c>
      <c r="Q1315" t="n">
        <v>0</v>
      </c>
      <c r="R1315" t="n">
        <v>0</v>
      </c>
      <c r="S1315" t="inlineStr">
        <is>
          <t>Trasformación_Organizacional</t>
        </is>
      </c>
      <c r="T1315" t="inlineStr">
        <is>
          <t>290-2023-10-31</t>
        </is>
      </c>
      <c r="U1315" t="n">
        <v>1</v>
      </c>
    </row>
    <row r="1316">
      <c r="A1316" t="inlineStr">
        <is>
          <t>290</t>
        </is>
      </c>
      <c r="B1316" t="inlineStr">
        <is>
          <t>Cierre eficaz de las oportunidades de mejora</t>
        </is>
      </c>
      <c r="C1316" t="inlineStr">
        <is>
          <t>Planificación POLISIGS</t>
        </is>
      </c>
      <c r="D1316" t="inlineStr">
        <is>
          <t>Bimestral</t>
        </is>
      </c>
      <c r="E1316" t="inlineStr">
        <is>
          <t>Positivo</t>
        </is>
      </c>
      <c r="F1316" s="137" t="n">
        <v>45291</v>
      </c>
      <c r="G1316" t="n">
        <v>90</v>
      </c>
      <c r="H1316" t="n">
        <v>80</v>
      </c>
      <c r="I1316" t="n">
        <v>0.8888888888888888</v>
      </c>
      <c r="J1316" t="n">
        <v>0.8888888888888888</v>
      </c>
      <c r="K1316" t="inlineStr">
        <is>
          <t>%</t>
        </is>
      </c>
      <c r="L1316" t="inlineStr">
        <is>
          <t>%</t>
        </is>
      </c>
      <c r="M1316" t="n">
        <v>2023</v>
      </c>
      <c r="N1316" t="inlineStr">
        <is>
          <t>Diciembre</t>
        </is>
      </c>
      <c r="O1316" t="inlineStr">
        <is>
          <t>2023-2</t>
        </is>
      </c>
      <c r="P1316" t="n">
        <v>0</v>
      </c>
      <c r="Q1316" t="n">
        <v>0</v>
      </c>
      <c r="R1316" t="n">
        <v>0</v>
      </c>
      <c r="S1316" t="inlineStr">
        <is>
          <t>Trasformación_Organizacional</t>
        </is>
      </c>
      <c r="T1316" t="inlineStr">
        <is>
          <t>290-2023-12-31</t>
        </is>
      </c>
      <c r="U1316" t="n">
        <v>1</v>
      </c>
    </row>
    <row r="1317">
      <c r="A1317" t="inlineStr">
        <is>
          <t>290</t>
        </is>
      </c>
      <c r="B1317" t="inlineStr">
        <is>
          <t>Cierre eficaz de las oportunidades de mejora</t>
        </is>
      </c>
      <c r="C1317" t="inlineStr">
        <is>
          <t>Planificación POLISIGS</t>
        </is>
      </c>
      <c r="D1317" t="inlineStr">
        <is>
          <t>Bimestral</t>
        </is>
      </c>
      <c r="E1317" t="inlineStr">
        <is>
          <t>Positivo</t>
        </is>
      </c>
      <c r="F1317" s="137" t="n">
        <v>45351</v>
      </c>
      <c r="G1317" t="n">
        <v>90</v>
      </c>
      <c r="H1317" t="n">
        <v>91.666666666667</v>
      </c>
      <c r="I1317" t="n">
        <v>1.018518518518522</v>
      </c>
      <c r="J1317" t="n">
        <v>1.018518518518522</v>
      </c>
      <c r="M1317" t="n">
        <v>2024</v>
      </c>
      <c r="N1317" t="inlineStr">
        <is>
          <t>Febrero</t>
        </is>
      </c>
      <c r="O1317" t="inlineStr">
        <is>
          <t>2024-1</t>
        </is>
      </c>
      <c r="P1317" t="n">
        <v>0</v>
      </c>
      <c r="Q1317" t="n">
        <v>0</v>
      </c>
      <c r="R1317" t="n">
        <v>0</v>
      </c>
      <c r="S1317" t="inlineStr">
        <is>
          <t>Trasformación_Organizacional</t>
        </is>
      </c>
      <c r="T1317" t="inlineStr">
        <is>
          <t>290-2024-02-29</t>
        </is>
      </c>
      <c r="U1317" t="n">
        <v>1</v>
      </c>
    </row>
    <row r="1318">
      <c r="A1318" t="inlineStr">
        <is>
          <t>290</t>
        </is>
      </c>
      <c r="B1318" t="inlineStr">
        <is>
          <t>Cierre eficaz de las oportunidades de mejora</t>
        </is>
      </c>
      <c r="C1318" t="inlineStr">
        <is>
          <t>Planificación POLISIGS</t>
        </is>
      </c>
      <c r="D1318" t="inlineStr">
        <is>
          <t>Bimestral</t>
        </is>
      </c>
      <c r="E1318" t="inlineStr">
        <is>
          <t>Positivo</t>
        </is>
      </c>
      <c r="F1318" s="137" t="n">
        <v>45412</v>
      </c>
      <c r="G1318" t="n">
        <v>90</v>
      </c>
      <c r="H1318" t="n">
        <v>100</v>
      </c>
      <c r="I1318" t="n">
        <v>1.111111111111111</v>
      </c>
      <c r="J1318" t="n">
        <v>1.111111111111111</v>
      </c>
      <c r="M1318" t="n">
        <v>2024</v>
      </c>
      <c r="N1318" t="inlineStr">
        <is>
          <t>Abril</t>
        </is>
      </c>
      <c r="O1318" t="inlineStr">
        <is>
          <t>2024-1</t>
        </is>
      </c>
      <c r="P1318" t="n">
        <v>0</v>
      </c>
      <c r="Q1318" t="n">
        <v>0</v>
      </c>
      <c r="R1318" t="n">
        <v>0</v>
      </c>
      <c r="S1318" t="inlineStr">
        <is>
          <t>Trasformación_Organizacional</t>
        </is>
      </c>
      <c r="T1318" t="inlineStr">
        <is>
          <t>290-2024-04-30</t>
        </is>
      </c>
      <c r="U1318" t="n">
        <v>1</v>
      </c>
    </row>
    <row r="1319">
      <c r="A1319" t="inlineStr">
        <is>
          <t>290</t>
        </is>
      </c>
      <c r="B1319" t="inlineStr">
        <is>
          <t>Cierre eficaz de las oportunidades de mejora</t>
        </is>
      </c>
      <c r="C1319" t="inlineStr">
        <is>
          <t>Planificación POLISIGS</t>
        </is>
      </c>
      <c r="D1319" t="inlineStr">
        <is>
          <t>Bimestral</t>
        </is>
      </c>
      <c r="E1319" t="inlineStr">
        <is>
          <t>Positivo</t>
        </is>
      </c>
      <c r="F1319" s="137" t="n">
        <v>45473</v>
      </c>
      <c r="G1319" t="n">
        <v>90</v>
      </c>
      <c r="H1319" t="n">
        <v>100</v>
      </c>
      <c r="I1319" t="n">
        <v>1</v>
      </c>
      <c r="J1319" t="n">
        <v>1.111111111111111</v>
      </c>
      <c r="M1319" t="n">
        <v>2024</v>
      </c>
      <c r="N1319" t="inlineStr">
        <is>
          <t>Junio</t>
        </is>
      </c>
      <c r="O1319" t="inlineStr">
        <is>
          <t>2024-1</t>
        </is>
      </c>
      <c r="P1319" t="n">
        <v>0</v>
      </c>
      <c r="Q1319" t="n">
        <v>0</v>
      </c>
      <c r="R1319" t="n">
        <v>0</v>
      </c>
      <c r="S1319" t="inlineStr">
        <is>
          <t>Trasformación_Organizacional</t>
        </is>
      </c>
      <c r="T1319" t="inlineStr">
        <is>
          <t>290-2024-06-30</t>
        </is>
      </c>
      <c r="U1319" t="n">
        <v>1</v>
      </c>
    </row>
    <row r="1320">
      <c r="A1320" t="inlineStr">
        <is>
          <t>290</t>
        </is>
      </c>
      <c r="B1320" t="inlineStr">
        <is>
          <t>Cierre eficaz de las oportunidades de mejora</t>
        </is>
      </c>
      <c r="C1320" t="inlineStr">
        <is>
          <t>Planificación POLISIGS</t>
        </is>
      </c>
      <c r="D1320" t="inlineStr">
        <is>
          <t>Bimestral</t>
        </is>
      </c>
      <c r="E1320" t="inlineStr">
        <is>
          <t>Positivo</t>
        </is>
      </c>
      <c r="F1320" s="137" t="n">
        <v>45535</v>
      </c>
      <c r="G1320" t="n">
        <v>90</v>
      </c>
      <c r="H1320" t="n">
        <v>100</v>
      </c>
      <c r="I1320" t="n">
        <v>1.111111111111111</v>
      </c>
      <c r="J1320" t="n">
        <v>1.111111111111111</v>
      </c>
      <c r="M1320" t="n">
        <v>2024</v>
      </c>
      <c r="N1320" t="inlineStr">
        <is>
          <t>Agosto</t>
        </is>
      </c>
      <c r="O1320" t="inlineStr">
        <is>
          <t>2024-2</t>
        </is>
      </c>
      <c r="P1320" t="n">
        <v>0</v>
      </c>
      <c r="Q1320" t="n">
        <v>0</v>
      </c>
      <c r="R1320" t="n">
        <v>0</v>
      </c>
      <c r="S1320" t="inlineStr">
        <is>
          <t>Trasformación_Organizacional</t>
        </is>
      </c>
      <c r="T1320" t="inlineStr">
        <is>
          <t>290-2024-08-31</t>
        </is>
      </c>
      <c r="U1320" t="n">
        <v>1</v>
      </c>
    </row>
    <row r="1321">
      <c r="A1321" t="inlineStr">
        <is>
          <t>290</t>
        </is>
      </c>
      <c r="B1321" t="inlineStr">
        <is>
          <t>Cierre eficaz de las oportunidades de mejora</t>
        </is>
      </c>
      <c r="C1321" t="inlineStr">
        <is>
          <t>Planificación POLISIGS</t>
        </is>
      </c>
      <c r="D1321" t="inlineStr">
        <is>
          <t>Bimestral</t>
        </is>
      </c>
      <c r="E1321" t="inlineStr">
        <is>
          <t>Positivo</t>
        </is>
      </c>
      <c r="F1321" s="137" t="n">
        <v>45596</v>
      </c>
      <c r="G1321" t="n">
        <v>90</v>
      </c>
      <c r="H1321" t="n">
        <v>100</v>
      </c>
      <c r="I1321" t="n">
        <v>1.111111111111111</v>
      </c>
      <c r="J1321" t="n">
        <v>1.111111111111111</v>
      </c>
      <c r="M1321" t="n">
        <v>2024</v>
      </c>
      <c r="N1321" t="inlineStr">
        <is>
          <t>Octubre</t>
        </is>
      </c>
      <c r="O1321" t="inlineStr">
        <is>
          <t>2024-2</t>
        </is>
      </c>
      <c r="P1321" t="n">
        <v>0</v>
      </c>
      <c r="Q1321" t="n">
        <v>0</v>
      </c>
      <c r="R1321" t="n">
        <v>0</v>
      </c>
      <c r="S1321" t="inlineStr">
        <is>
          <t>Trasformación_Organizacional</t>
        </is>
      </c>
      <c r="T1321" t="inlineStr">
        <is>
          <t>290-2024-10-31</t>
        </is>
      </c>
      <c r="U1321" t="n">
        <v>1</v>
      </c>
    </row>
    <row r="1322">
      <c r="A1322" t="inlineStr">
        <is>
          <t>290</t>
        </is>
      </c>
      <c r="B1322" t="inlineStr">
        <is>
          <t>Cierre eficaz de las oportunidades de mejora</t>
        </is>
      </c>
      <c r="C1322" t="inlineStr">
        <is>
          <t>Planificación POLISIGS</t>
        </is>
      </c>
      <c r="D1322" t="inlineStr">
        <is>
          <t>Bimestral</t>
        </is>
      </c>
      <c r="E1322" t="inlineStr">
        <is>
          <t>Positivo</t>
        </is>
      </c>
      <c r="F1322" s="137" t="n">
        <v>45657</v>
      </c>
      <c r="G1322" t="n">
        <v>90</v>
      </c>
      <c r="H1322" t="n">
        <v>100</v>
      </c>
      <c r="I1322" t="n">
        <v>1.111111111111111</v>
      </c>
      <c r="J1322" t="n">
        <v>1.111111111111111</v>
      </c>
      <c r="M1322" t="n">
        <v>2024</v>
      </c>
      <c r="N1322" t="inlineStr">
        <is>
          <t>Diciembre</t>
        </is>
      </c>
      <c r="O1322" t="inlineStr">
        <is>
          <t>2024-2</t>
        </is>
      </c>
      <c r="P1322" t="n">
        <v>0</v>
      </c>
      <c r="Q1322" t="n">
        <v>0</v>
      </c>
      <c r="R1322" t="n">
        <v>0</v>
      </c>
      <c r="S1322" t="inlineStr">
        <is>
          <t>Trasformación_Organizacional</t>
        </is>
      </c>
      <c r="T1322" t="inlineStr">
        <is>
          <t>290-2024-12-31</t>
        </is>
      </c>
      <c r="U1322" t="n">
        <v>1</v>
      </c>
    </row>
    <row r="1323">
      <c r="A1323" t="inlineStr">
        <is>
          <t>290</t>
        </is>
      </c>
      <c r="B1323" t="inlineStr">
        <is>
          <t>Cierre eficaz de las oportunidades de mejora</t>
        </is>
      </c>
      <c r="C1323" t="inlineStr">
        <is>
          <t>Planificación POLISIGS</t>
        </is>
      </c>
      <c r="D1323" t="inlineStr">
        <is>
          <t>Bimestral</t>
        </is>
      </c>
      <c r="E1323" t="inlineStr">
        <is>
          <t>Positivo</t>
        </is>
      </c>
      <c r="F1323" s="137" t="n">
        <v>45716</v>
      </c>
      <c r="G1323" t="n">
        <v>90</v>
      </c>
      <c r="H1323" t="inlineStr">
        <is>
          <t>80</t>
        </is>
      </c>
      <c r="I1323" t="n">
        <v>0.8888888888888888</v>
      </c>
      <c r="J1323" t="n">
        <v>0.8888888888888888</v>
      </c>
      <c r="K1323" t="inlineStr">
        <is>
          <t>90.0%</t>
        </is>
      </c>
      <c r="L1323" t="inlineStr">
        <is>
          <t>80.0%</t>
        </is>
      </c>
      <c r="M1323" t="n">
        <v>2025</v>
      </c>
      <c r="N1323" t="inlineStr">
        <is>
          <t>Febrero</t>
        </is>
      </c>
      <c r="O1323" t="inlineStr">
        <is>
          <t>2025-1</t>
        </is>
      </c>
      <c r="P1323" t="n">
        <v>2</v>
      </c>
      <c r="Q1323" t="n">
        <v>2</v>
      </c>
      <c r="R1323" t="n">
        <v>0</v>
      </c>
      <c r="S1323" t="inlineStr">
        <is>
          <t>Transformación_Organizacional</t>
        </is>
      </c>
      <c r="T1323" t="inlineStr">
        <is>
          <t>290-2025-02-28</t>
        </is>
      </c>
      <c r="U1323" t="n">
        <v>28</v>
      </c>
    </row>
    <row r="1324">
      <c r="A1324" t="inlineStr">
        <is>
          <t>290</t>
        </is>
      </c>
      <c r="B1324" t="inlineStr">
        <is>
          <t>Cierre eficaz de las oportunidades de mejora</t>
        </is>
      </c>
      <c r="C1324" t="inlineStr">
        <is>
          <t>Planificación POLISIGS</t>
        </is>
      </c>
      <c r="D1324" t="inlineStr">
        <is>
          <t>Bimestral</t>
        </is>
      </c>
      <c r="E1324" t="inlineStr">
        <is>
          <t>Positivo</t>
        </is>
      </c>
      <c r="F1324" s="137" t="n">
        <v>45777</v>
      </c>
      <c r="G1324" t="n">
        <v>90</v>
      </c>
      <c r="H1324" t="inlineStr">
        <is>
          <t>100</t>
        </is>
      </c>
      <c r="I1324" t="n">
        <v>1.111111111111111</v>
      </c>
      <c r="J1324" t="n">
        <v>1.111111111111111</v>
      </c>
      <c r="K1324" t="inlineStr">
        <is>
          <t>90.0%</t>
        </is>
      </c>
      <c r="L1324" t="inlineStr">
        <is>
          <t>100.0%</t>
        </is>
      </c>
      <c r="M1324" t="n">
        <v>2025</v>
      </c>
      <c r="N1324" t="inlineStr">
        <is>
          <t>Abril</t>
        </is>
      </c>
      <c r="O1324" t="inlineStr">
        <is>
          <t>2025-1</t>
        </is>
      </c>
      <c r="P1324" t="n">
        <v>2</v>
      </c>
      <c r="Q1324" t="n">
        <v>2</v>
      </c>
      <c r="R1324" t="n">
        <v>0</v>
      </c>
      <c r="S1324" t="inlineStr">
        <is>
          <t>Transformación_Organizacional</t>
        </is>
      </c>
      <c r="T1324" t="inlineStr">
        <is>
          <t>290-2025-04-30</t>
        </is>
      </c>
      <c r="U1324" t="n">
        <v>30</v>
      </c>
    </row>
    <row r="1325">
      <c r="A1325" t="inlineStr">
        <is>
          <t>290</t>
        </is>
      </c>
      <c r="B1325" t="inlineStr">
        <is>
          <t>Cierre eficaz de las oportunidades de mejora</t>
        </is>
      </c>
      <c r="C1325" t="inlineStr">
        <is>
          <t>Planificación POLISIGS</t>
        </is>
      </c>
      <c r="D1325" t="inlineStr">
        <is>
          <t>Bimestral</t>
        </is>
      </c>
      <c r="E1325" t="inlineStr">
        <is>
          <t>Positivo</t>
        </is>
      </c>
      <c r="F1325" s="137" t="n">
        <v>45838</v>
      </c>
      <c r="G1325" t="n">
        <v>90</v>
      </c>
      <c r="H1325" t="inlineStr">
        <is>
          <t>100</t>
        </is>
      </c>
      <c r="I1325" t="n">
        <v>1.111111111111111</v>
      </c>
      <c r="J1325" t="n">
        <v>1.111111111111111</v>
      </c>
      <c r="K1325" t="inlineStr">
        <is>
          <t>90.0%</t>
        </is>
      </c>
      <c r="L1325" t="inlineStr">
        <is>
          <t>100.0%</t>
        </is>
      </c>
      <c r="M1325" t="n">
        <v>2025</v>
      </c>
      <c r="N1325" t="inlineStr">
        <is>
          <t>Junio</t>
        </is>
      </c>
      <c r="O1325" t="inlineStr">
        <is>
          <t>2025-1</t>
        </is>
      </c>
      <c r="P1325" t="n">
        <v>2</v>
      </c>
      <c r="Q1325" t="n">
        <v>2</v>
      </c>
      <c r="R1325" t="n">
        <v>0</v>
      </c>
      <c r="S1325" t="inlineStr">
        <is>
          <t>Transformación_Organizacional</t>
        </is>
      </c>
      <c r="T1325" t="inlineStr">
        <is>
          <t>290-2025-06-30</t>
        </is>
      </c>
      <c r="U1325" t="n">
        <v>30</v>
      </c>
    </row>
    <row r="1326">
      <c r="A1326" t="inlineStr">
        <is>
          <t>290</t>
        </is>
      </c>
      <c r="B1326" t="inlineStr">
        <is>
          <t>Cierre eficaz de las oportunidades de mejora</t>
        </is>
      </c>
      <c r="C1326" t="inlineStr">
        <is>
          <t>Planificación POLISIGS</t>
        </is>
      </c>
      <c r="D1326" t="inlineStr">
        <is>
          <t>Bimestral</t>
        </is>
      </c>
      <c r="E1326" t="inlineStr">
        <is>
          <t>Positivo</t>
        </is>
      </c>
      <c r="F1326" s="137" t="n">
        <v>45900</v>
      </c>
      <c r="G1326" t="n">
        <v>90</v>
      </c>
      <c r="H1326" t="inlineStr">
        <is>
          <t>100</t>
        </is>
      </c>
      <c r="I1326" t="n">
        <v>1.111111111111111</v>
      </c>
      <c r="J1326" t="n">
        <v>1.111111111111111</v>
      </c>
      <c r="K1326" t="inlineStr">
        <is>
          <t>90.0%</t>
        </is>
      </c>
      <c r="L1326" t="inlineStr">
        <is>
          <t>100.0%</t>
        </is>
      </c>
      <c r="M1326" t="n">
        <v>2025</v>
      </c>
      <c r="N1326" t="inlineStr">
        <is>
          <t>Agosto</t>
        </is>
      </c>
      <c r="O1326" t="inlineStr">
        <is>
          <t>2025-2</t>
        </is>
      </c>
      <c r="P1326" t="n">
        <v>2</v>
      </c>
      <c r="Q1326" t="n">
        <v>2</v>
      </c>
      <c r="R1326" t="n">
        <v>0</v>
      </c>
      <c r="S1326" t="inlineStr">
        <is>
          <t>Transformación_Organizacional</t>
        </is>
      </c>
      <c r="T1326" t="inlineStr">
        <is>
          <t>290-2025-08-31</t>
        </is>
      </c>
      <c r="U1326" t="n">
        <v>31</v>
      </c>
    </row>
    <row r="1327">
      <c r="A1327" t="inlineStr">
        <is>
          <t>290</t>
        </is>
      </c>
      <c r="B1327" t="inlineStr">
        <is>
          <t>Cierre eficaz de las oportunidades de mejora</t>
        </is>
      </c>
      <c r="C1327" t="inlineStr">
        <is>
          <t>Planificación POLISIGS</t>
        </is>
      </c>
      <c r="D1327" t="inlineStr">
        <is>
          <t>Bimestral</t>
        </is>
      </c>
      <c r="E1327" t="inlineStr">
        <is>
          <t>Positivo</t>
        </is>
      </c>
      <c r="F1327" s="137" t="n">
        <v>45961</v>
      </c>
      <c r="G1327" t="n">
        <v>90</v>
      </c>
      <c r="I1327" t="n">
        <v>0</v>
      </c>
      <c r="J1327" t="n">
        <v>0</v>
      </c>
      <c r="K1327" t="inlineStr">
        <is>
          <t>90.0%</t>
        </is>
      </c>
      <c r="M1327" t="n">
        <v>2025</v>
      </c>
      <c r="N1327" t="inlineStr">
        <is>
          <t>Octubre</t>
        </is>
      </c>
      <c r="O1327" t="inlineStr">
        <is>
          <t>2025-2</t>
        </is>
      </c>
      <c r="P1327" t="n">
        <v>2</v>
      </c>
      <c r="Q1327" t="n">
        <v>2</v>
      </c>
      <c r="R1327" t="n">
        <v>0</v>
      </c>
      <c r="S1327" t="inlineStr">
        <is>
          <t>Transformación_Organizacional</t>
        </is>
      </c>
      <c r="T1327" t="inlineStr">
        <is>
          <t>290-2025-10-31</t>
        </is>
      </c>
      <c r="U1327" t="n">
        <v>31</v>
      </c>
    </row>
    <row r="1328">
      <c r="A1328" t="inlineStr">
        <is>
          <t>290</t>
        </is>
      </c>
      <c r="B1328" t="inlineStr">
        <is>
          <t>Cierre eficaz de las oportunidades de mejora</t>
        </is>
      </c>
      <c r="C1328" t="inlineStr">
        <is>
          <t>Planificación POLISIGS</t>
        </is>
      </c>
      <c r="D1328" t="inlineStr">
        <is>
          <t>Bimestral</t>
        </is>
      </c>
      <c r="E1328" t="inlineStr">
        <is>
          <t>Positivo</t>
        </is>
      </c>
      <c r="F1328" s="137" t="n">
        <v>46022</v>
      </c>
      <c r="G1328" t="n">
        <v>90</v>
      </c>
      <c r="H1328" t="inlineStr">
        <is>
          <t>88.89</t>
        </is>
      </c>
      <c r="I1328" t="n">
        <v>0.9876666666666667</v>
      </c>
      <c r="J1328" t="n">
        <v>0.9876666666666667</v>
      </c>
      <c r="K1328" t="inlineStr">
        <is>
          <t>90.0%</t>
        </is>
      </c>
      <c r="L1328" t="inlineStr">
        <is>
          <t>88.89%</t>
        </is>
      </c>
      <c r="M1328" t="n">
        <v>2025</v>
      </c>
      <c r="N1328" t="inlineStr">
        <is>
          <t>Diciembre</t>
        </is>
      </c>
      <c r="O1328" t="inlineStr">
        <is>
          <t>2025-2</t>
        </is>
      </c>
      <c r="P1328" t="n">
        <v>2</v>
      </c>
      <c r="Q1328" t="n">
        <v>2</v>
      </c>
      <c r="R1328" t="n">
        <v>0</v>
      </c>
      <c r="S1328" t="inlineStr">
        <is>
          <t>Transformación_Organizacional</t>
        </is>
      </c>
      <c r="T1328" t="inlineStr">
        <is>
          <t>290-2025-12-31</t>
        </is>
      </c>
      <c r="U1328" t="n">
        <v>31</v>
      </c>
    </row>
    <row r="1329">
      <c r="A1329" t="inlineStr">
        <is>
          <t>291</t>
        </is>
      </c>
      <c r="B1329" t="inlineStr">
        <is>
          <t>Cumplimiento del cronograma de actividades deportivas</t>
        </is>
      </c>
      <c r="C1329" t="inlineStr">
        <is>
          <t>Cultura y Deporte</t>
        </is>
      </c>
      <c r="D1329" t="inlineStr">
        <is>
          <t>Semestral</t>
        </is>
      </c>
      <c r="E1329" t="inlineStr">
        <is>
          <t>Positivo</t>
        </is>
      </c>
      <c r="F1329" s="137" t="n">
        <v>45107</v>
      </c>
      <c r="G1329" t="n">
        <v>100</v>
      </c>
      <c r="H1329" t="n">
        <v>100</v>
      </c>
      <c r="I1329" t="n">
        <v>1</v>
      </c>
      <c r="J1329" t="n">
        <v>1</v>
      </c>
      <c r="K1329" t="inlineStr">
        <is>
          <t>%</t>
        </is>
      </c>
      <c r="L1329" t="inlineStr">
        <is>
          <t>%</t>
        </is>
      </c>
      <c r="M1329" t="n">
        <v>2023</v>
      </c>
      <c r="N1329" t="inlineStr">
        <is>
          <t>Junio</t>
        </is>
      </c>
      <c r="O1329" t="inlineStr">
        <is>
          <t>2023-1</t>
        </is>
      </c>
      <c r="P1329" t="n">
        <v>0</v>
      </c>
      <c r="Q1329" t="n">
        <v>0</v>
      </c>
      <c r="R1329" t="n">
        <v>0</v>
      </c>
      <c r="S1329" t="inlineStr">
        <is>
          <t>Experiencia</t>
        </is>
      </c>
      <c r="T1329" t="inlineStr">
        <is>
          <t>291-2023-06-30</t>
        </is>
      </c>
      <c r="U1329" t="n">
        <v>1</v>
      </c>
    </row>
    <row r="1330">
      <c r="A1330" t="inlineStr">
        <is>
          <t>291</t>
        </is>
      </c>
      <c r="B1330" t="inlineStr">
        <is>
          <t>Cumplimiento del cronograma de actividades deportivas</t>
        </is>
      </c>
      <c r="C1330" t="inlineStr">
        <is>
          <t>Cultura y Deporte</t>
        </is>
      </c>
      <c r="D1330" t="inlineStr">
        <is>
          <t>Semestral</t>
        </is>
      </c>
      <c r="E1330" t="inlineStr">
        <is>
          <t>Positivo</t>
        </is>
      </c>
      <c r="F1330" s="137" t="n">
        <v>45291</v>
      </c>
      <c r="G1330" t="n">
        <v>100</v>
      </c>
      <c r="H1330" t="n">
        <v>100</v>
      </c>
      <c r="I1330" t="n">
        <v>1</v>
      </c>
      <c r="J1330" t="n">
        <v>1</v>
      </c>
      <c r="K1330" t="inlineStr">
        <is>
          <t>%</t>
        </is>
      </c>
      <c r="L1330" t="inlineStr">
        <is>
          <t>%</t>
        </is>
      </c>
      <c r="M1330" t="n">
        <v>2023</v>
      </c>
      <c r="N1330" t="inlineStr">
        <is>
          <t>Diciembre</t>
        </is>
      </c>
      <c r="O1330" t="inlineStr">
        <is>
          <t>2023-2</t>
        </is>
      </c>
      <c r="P1330" t="n">
        <v>0</v>
      </c>
      <c r="Q1330" t="n">
        <v>0</v>
      </c>
      <c r="R1330" t="n">
        <v>0</v>
      </c>
      <c r="S1330" t="inlineStr">
        <is>
          <t>Experiencia</t>
        </is>
      </c>
      <c r="T1330" t="inlineStr">
        <is>
          <t>291-2023-12-31</t>
        </is>
      </c>
      <c r="U1330" t="n">
        <v>1</v>
      </c>
    </row>
    <row r="1331">
      <c r="A1331" t="inlineStr">
        <is>
          <t>291</t>
        </is>
      </c>
      <c r="B1331" t="inlineStr">
        <is>
          <t>Cumplimiento del cronograma de actividades deportivas</t>
        </is>
      </c>
      <c r="C1331" t="inlineStr">
        <is>
          <t>Cultura y Deporte</t>
        </is>
      </c>
      <c r="D1331" t="inlineStr">
        <is>
          <t>Semestral</t>
        </is>
      </c>
      <c r="E1331" t="inlineStr">
        <is>
          <t>Positivo</t>
        </is>
      </c>
      <c r="F1331" s="137" t="n">
        <v>45473</v>
      </c>
      <c r="G1331" t="n">
        <v>100</v>
      </c>
      <c r="H1331" t="n">
        <v>100</v>
      </c>
      <c r="I1331" t="n">
        <v>1</v>
      </c>
      <c r="J1331" t="n">
        <v>1</v>
      </c>
      <c r="K1331" t="inlineStr">
        <is>
          <t>%</t>
        </is>
      </c>
      <c r="L1331" t="inlineStr">
        <is>
          <t>%</t>
        </is>
      </c>
      <c r="M1331" t="n">
        <v>2024</v>
      </c>
      <c r="N1331" t="inlineStr">
        <is>
          <t>Junio</t>
        </is>
      </c>
      <c r="O1331" t="inlineStr">
        <is>
          <t>2024-1</t>
        </is>
      </c>
      <c r="P1331" t="n">
        <v>0</v>
      </c>
      <c r="Q1331" t="n">
        <v>0</v>
      </c>
      <c r="R1331" t="n">
        <v>0</v>
      </c>
      <c r="S1331" t="inlineStr">
        <is>
          <t>Experiencia</t>
        </is>
      </c>
      <c r="T1331" t="inlineStr">
        <is>
          <t>291-2024-06-30</t>
        </is>
      </c>
      <c r="U1331" t="n">
        <v>1</v>
      </c>
    </row>
    <row r="1332">
      <c r="A1332" t="inlineStr">
        <is>
          <t>291</t>
        </is>
      </c>
      <c r="B1332" t="inlineStr">
        <is>
          <t>Cumplimiento del cronograma de actividades deportivas</t>
        </is>
      </c>
      <c r="C1332" t="inlineStr">
        <is>
          <t>Cultura y Deporte</t>
        </is>
      </c>
      <c r="D1332" t="inlineStr">
        <is>
          <t>Semestral</t>
        </is>
      </c>
      <c r="E1332" t="inlineStr">
        <is>
          <t>Positivo</t>
        </is>
      </c>
      <c r="F1332" s="137" t="n">
        <v>45657</v>
      </c>
      <c r="G1332" t="n">
        <v>100</v>
      </c>
      <c r="H1332" t="n">
        <v>100</v>
      </c>
      <c r="I1332" t="n">
        <v>1</v>
      </c>
      <c r="J1332" t="n">
        <v>1</v>
      </c>
      <c r="K1332" t="inlineStr">
        <is>
          <t>%</t>
        </is>
      </c>
      <c r="L1332" t="inlineStr">
        <is>
          <t>%</t>
        </is>
      </c>
      <c r="M1332" t="n">
        <v>2024</v>
      </c>
      <c r="N1332" t="inlineStr">
        <is>
          <t>Diciembre</t>
        </is>
      </c>
      <c r="O1332" t="inlineStr">
        <is>
          <t>2024-2</t>
        </is>
      </c>
      <c r="P1332" t="n">
        <v>0</v>
      </c>
      <c r="Q1332" t="n">
        <v>0</v>
      </c>
      <c r="R1332" t="n">
        <v>0</v>
      </c>
      <c r="S1332" t="inlineStr">
        <is>
          <t>Experiencia</t>
        </is>
      </c>
      <c r="T1332" t="inlineStr">
        <is>
          <t>291-2024-12-31</t>
        </is>
      </c>
      <c r="U1332" t="n">
        <v>1</v>
      </c>
    </row>
    <row r="1333">
      <c r="A1333" t="inlineStr">
        <is>
          <t>292</t>
        </is>
      </c>
      <c r="B1333" t="inlineStr">
        <is>
          <t>Participación en Actividades deportivas</t>
        </is>
      </c>
      <c r="C1333" t="inlineStr">
        <is>
          <t>Cultura y Deporte</t>
        </is>
      </c>
      <c r="D1333" t="inlineStr">
        <is>
          <t>Semestral</t>
        </is>
      </c>
      <c r="E1333" t="inlineStr">
        <is>
          <t>Positivo</t>
        </is>
      </c>
      <c r="F1333" s="137" t="n">
        <v>45107</v>
      </c>
      <c r="G1333" t="n">
        <v>3</v>
      </c>
      <c r="H1333" t="n">
        <v>10.990099009901</v>
      </c>
      <c r="I1333" t="n">
        <v>1.3</v>
      </c>
      <c r="J1333" t="n">
        <v>3.663366336633667</v>
      </c>
      <c r="K1333" t="inlineStr">
        <is>
          <t>%</t>
        </is>
      </c>
      <c r="L1333" t="inlineStr">
        <is>
          <t>%</t>
        </is>
      </c>
      <c r="M1333" t="n">
        <v>2023</v>
      </c>
      <c r="N1333" t="inlineStr">
        <is>
          <t>Junio</t>
        </is>
      </c>
      <c r="O1333" t="inlineStr">
        <is>
          <t>2023-1</t>
        </is>
      </c>
      <c r="P1333" t="n">
        <v>0</v>
      </c>
      <c r="Q1333" t="n">
        <v>0</v>
      </c>
      <c r="R1333" t="n">
        <v>0</v>
      </c>
      <c r="S1333" t="inlineStr">
        <is>
          <t>Experiencia</t>
        </is>
      </c>
      <c r="T1333" t="inlineStr">
        <is>
          <t>292-2023-06-30</t>
        </is>
      </c>
      <c r="U1333" t="n">
        <v>1</v>
      </c>
    </row>
    <row r="1334">
      <c r="A1334" t="inlineStr">
        <is>
          <t>292</t>
        </is>
      </c>
      <c r="B1334" t="inlineStr">
        <is>
          <t>Participación en Actividades deportivas</t>
        </is>
      </c>
      <c r="C1334" t="inlineStr">
        <is>
          <t>Cultura y Deporte</t>
        </is>
      </c>
      <c r="D1334" t="inlineStr">
        <is>
          <t>Semestral</t>
        </is>
      </c>
      <c r="E1334" t="inlineStr">
        <is>
          <t>Positivo</t>
        </is>
      </c>
      <c r="F1334" s="137" t="n">
        <v>45291</v>
      </c>
      <c r="G1334" t="n">
        <v>3</v>
      </c>
      <c r="H1334" t="n">
        <v>27.66</v>
      </c>
      <c r="I1334" t="n">
        <v>1.3</v>
      </c>
      <c r="J1334" t="n">
        <v>9.220000000000001</v>
      </c>
      <c r="K1334" t="inlineStr">
        <is>
          <t>%</t>
        </is>
      </c>
      <c r="L1334" t="inlineStr">
        <is>
          <t>%</t>
        </is>
      </c>
      <c r="M1334" t="n">
        <v>2023</v>
      </c>
      <c r="N1334" t="inlineStr">
        <is>
          <t>Diciembre</t>
        </is>
      </c>
      <c r="O1334" t="inlineStr">
        <is>
          <t>2023-2</t>
        </is>
      </c>
      <c r="P1334" t="n">
        <v>0</v>
      </c>
      <c r="Q1334" t="n">
        <v>0</v>
      </c>
      <c r="R1334" t="n">
        <v>0</v>
      </c>
      <c r="S1334" t="inlineStr">
        <is>
          <t>Experiencia</t>
        </is>
      </c>
      <c r="T1334" t="inlineStr">
        <is>
          <t>292-2023-12-31</t>
        </is>
      </c>
      <c r="U1334" t="n">
        <v>1</v>
      </c>
    </row>
    <row r="1335">
      <c r="A1335" t="inlineStr">
        <is>
          <t>292</t>
        </is>
      </c>
      <c r="B1335" t="inlineStr">
        <is>
          <t>Participación en Actividades deportivas</t>
        </is>
      </c>
      <c r="C1335" t="inlineStr">
        <is>
          <t>Cultura y Deporte</t>
        </is>
      </c>
      <c r="D1335" t="inlineStr">
        <is>
          <t>Semestral</t>
        </is>
      </c>
      <c r="E1335" t="inlineStr">
        <is>
          <t>Positivo</t>
        </is>
      </c>
      <c r="F1335" s="137" t="n">
        <v>45473</v>
      </c>
      <c r="G1335" t="n">
        <v>3</v>
      </c>
      <c r="H1335" t="n">
        <v>23.3139050791007</v>
      </c>
      <c r="I1335" t="n">
        <v>1.3</v>
      </c>
      <c r="J1335" t="n">
        <v>7.771301693033567</v>
      </c>
      <c r="K1335" t="inlineStr">
        <is>
          <t>%</t>
        </is>
      </c>
      <c r="L1335" t="inlineStr">
        <is>
          <t>%</t>
        </is>
      </c>
      <c r="M1335" t="n">
        <v>2024</v>
      </c>
      <c r="N1335" t="inlineStr">
        <is>
          <t>Junio</t>
        </is>
      </c>
      <c r="O1335" t="inlineStr">
        <is>
          <t>2024-1</t>
        </is>
      </c>
      <c r="P1335" t="n">
        <v>0</v>
      </c>
      <c r="Q1335" t="n">
        <v>0</v>
      </c>
      <c r="R1335" t="n">
        <v>0</v>
      </c>
      <c r="S1335" t="inlineStr">
        <is>
          <t>Experiencia</t>
        </is>
      </c>
      <c r="T1335" t="inlineStr">
        <is>
          <t>292-2024-06-30</t>
        </is>
      </c>
      <c r="U1335" t="n">
        <v>1</v>
      </c>
    </row>
    <row r="1336">
      <c r="A1336" t="inlineStr">
        <is>
          <t>292</t>
        </is>
      </c>
      <c r="B1336" t="inlineStr">
        <is>
          <t>Participación en Actividades deportivas</t>
        </is>
      </c>
      <c r="C1336" t="inlineStr">
        <is>
          <t>Cultura y Deporte</t>
        </is>
      </c>
      <c r="D1336" t="inlineStr">
        <is>
          <t>Semestral</t>
        </is>
      </c>
      <c r="E1336" t="inlineStr">
        <is>
          <t>Positivo</t>
        </is>
      </c>
      <c r="F1336" s="137" t="n">
        <v>45657</v>
      </c>
      <c r="G1336" t="n">
        <v>3</v>
      </c>
      <c r="H1336" t="n">
        <v>14.2638623326959</v>
      </c>
      <c r="I1336" t="n">
        <v>1.3</v>
      </c>
      <c r="J1336" t="n">
        <v>4.7546207775653</v>
      </c>
      <c r="K1336" t="inlineStr">
        <is>
          <t>%</t>
        </is>
      </c>
      <c r="L1336" t="inlineStr">
        <is>
          <t>%</t>
        </is>
      </c>
      <c r="M1336" t="n">
        <v>2024</v>
      </c>
      <c r="N1336" t="inlineStr">
        <is>
          <t>Diciembre</t>
        </is>
      </c>
      <c r="O1336" t="inlineStr">
        <is>
          <t>2024-2</t>
        </is>
      </c>
      <c r="P1336" t="n">
        <v>0</v>
      </c>
      <c r="Q1336" t="n">
        <v>0</v>
      </c>
      <c r="R1336" t="n">
        <v>0</v>
      </c>
      <c r="S1336" t="inlineStr">
        <is>
          <t>Experiencia</t>
        </is>
      </c>
      <c r="T1336" t="inlineStr">
        <is>
          <t>292-2024-12-31</t>
        </is>
      </c>
      <c r="U1336" t="n">
        <v>1</v>
      </c>
    </row>
    <row r="1337">
      <c r="A1337" t="inlineStr">
        <is>
          <t>292</t>
        </is>
      </c>
      <c r="B1337" t="inlineStr">
        <is>
          <t>Participación en Actividades deportivas</t>
        </is>
      </c>
      <c r="C1337" t="inlineStr">
        <is>
          <t>Cultura y Deporte</t>
        </is>
      </c>
      <c r="D1337" t="inlineStr">
        <is>
          <t>Semestral</t>
        </is>
      </c>
      <c r="E1337" t="inlineStr">
        <is>
          <t>Positivo</t>
        </is>
      </c>
      <c r="F1337" s="137" t="n">
        <v>45838</v>
      </c>
      <c r="G1337" t="n">
        <v>8</v>
      </c>
      <c r="H1337" t="inlineStr">
        <is>
          <t>9.79</t>
        </is>
      </c>
      <c r="I1337" t="n">
        <v>1.22375</v>
      </c>
      <c r="J1337" t="n">
        <v>1.22375</v>
      </c>
      <c r="K1337" t="inlineStr">
        <is>
          <t>8.0%</t>
        </is>
      </c>
      <c r="L1337" t="inlineStr">
        <is>
          <t>9.79%</t>
        </is>
      </c>
      <c r="M1337" t="n">
        <v>2025</v>
      </c>
      <c r="N1337" t="inlineStr">
        <is>
          <t>Junio</t>
        </is>
      </c>
      <c r="O1337" t="inlineStr">
        <is>
          <t>2025-1</t>
        </is>
      </c>
      <c r="P1337" t="n">
        <v>2</v>
      </c>
      <c r="Q1337" t="n">
        <v>2</v>
      </c>
      <c r="R1337" t="n">
        <v>0</v>
      </c>
      <c r="S1337" t="inlineStr">
        <is>
          <t>Experiencia</t>
        </is>
      </c>
      <c r="T1337" t="inlineStr">
        <is>
          <t>292-2025-06-30</t>
        </is>
      </c>
      <c r="U1337" t="n">
        <v>30</v>
      </c>
    </row>
    <row r="1338">
      <c r="A1338" t="inlineStr">
        <is>
          <t>292</t>
        </is>
      </c>
      <c r="B1338" t="inlineStr">
        <is>
          <t>Participación en Actividades deportivas</t>
        </is>
      </c>
      <c r="C1338" t="inlineStr">
        <is>
          <t>Cultura y Deporte</t>
        </is>
      </c>
      <c r="D1338" t="inlineStr">
        <is>
          <t>Semestral</t>
        </is>
      </c>
      <c r="E1338" t="inlineStr">
        <is>
          <t>Positivo</t>
        </is>
      </c>
      <c r="F1338" s="137" t="n">
        <v>46022</v>
      </c>
      <c r="G1338" t="n">
        <v>8</v>
      </c>
      <c r="H1338" t="inlineStr">
        <is>
          <t>11.21</t>
        </is>
      </c>
      <c r="I1338" t="n">
        <v>1.3</v>
      </c>
      <c r="J1338" t="n">
        <v>1.40125</v>
      </c>
      <c r="K1338" t="inlineStr">
        <is>
          <t>8.0%</t>
        </is>
      </c>
      <c r="L1338" t="inlineStr">
        <is>
          <t>11.21%</t>
        </is>
      </c>
      <c r="M1338" t="n">
        <v>2025</v>
      </c>
      <c r="N1338" t="inlineStr">
        <is>
          <t>Diciembre</t>
        </is>
      </c>
      <c r="O1338" t="inlineStr">
        <is>
          <t>2025-2</t>
        </is>
      </c>
      <c r="P1338" t="n">
        <v>2</v>
      </c>
      <c r="Q1338" t="n">
        <v>2</v>
      </c>
      <c r="R1338" t="n">
        <v>0</v>
      </c>
      <c r="S1338" t="inlineStr">
        <is>
          <t>Experiencia</t>
        </is>
      </c>
      <c r="T1338" t="inlineStr">
        <is>
          <t>292-2025-12-31</t>
        </is>
      </c>
      <c r="U1338" t="n">
        <v>31</v>
      </c>
    </row>
    <row r="1339">
      <c r="A1339" t="inlineStr">
        <is>
          <t>293</t>
        </is>
      </c>
      <c r="B1339" t="inlineStr">
        <is>
          <t>Cumplimiento del cronograma de actividades culturales</t>
        </is>
      </c>
      <c r="C1339" t="inlineStr">
        <is>
          <t>Cultura y Deporte</t>
        </is>
      </c>
      <c r="D1339" t="inlineStr">
        <is>
          <t>Semestral</t>
        </is>
      </c>
      <c r="E1339" t="inlineStr">
        <is>
          <t>Positivo</t>
        </is>
      </c>
      <c r="F1339" s="137" t="n">
        <v>45107</v>
      </c>
      <c r="G1339" t="n">
        <v>100</v>
      </c>
      <c r="H1339" t="n">
        <v>100</v>
      </c>
      <c r="I1339" t="n">
        <v>1</v>
      </c>
      <c r="J1339" t="n">
        <v>1</v>
      </c>
      <c r="K1339" t="inlineStr">
        <is>
          <t>%</t>
        </is>
      </c>
      <c r="L1339" t="inlineStr">
        <is>
          <t>%</t>
        </is>
      </c>
      <c r="M1339" t="n">
        <v>2023</v>
      </c>
      <c r="N1339" t="inlineStr">
        <is>
          <t>Junio</t>
        </is>
      </c>
      <c r="O1339" t="inlineStr">
        <is>
          <t>2023-1</t>
        </is>
      </c>
      <c r="P1339" t="n">
        <v>0</v>
      </c>
      <c r="Q1339" t="n">
        <v>0</v>
      </c>
      <c r="R1339" t="n">
        <v>0</v>
      </c>
      <c r="S1339" t="inlineStr">
        <is>
          <t>Experiencia</t>
        </is>
      </c>
      <c r="T1339" t="inlineStr">
        <is>
          <t>293-2023-06-30</t>
        </is>
      </c>
      <c r="U1339" t="n">
        <v>1</v>
      </c>
    </row>
    <row r="1340">
      <c r="A1340" t="inlineStr">
        <is>
          <t>293</t>
        </is>
      </c>
      <c r="B1340" t="inlineStr">
        <is>
          <t>Cumplimiento del cronograma de actividades culturales</t>
        </is>
      </c>
      <c r="C1340" t="inlineStr">
        <is>
          <t>Cultura y Deporte</t>
        </is>
      </c>
      <c r="D1340" t="inlineStr">
        <is>
          <t>Semestral</t>
        </is>
      </c>
      <c r="E1340" t="inlineStr">
        <is>
          <t>Positivo</t>
        </is>
      </c>
      <c r="F1340" s="137" t="n">
        <v>45291</v>
      </c>
      <c r="G1340" t="n">
        <v>100</v>
      </c>
      <c r="H1340" t="n">
        <v>100</v>
      </c>
      <c r="I1340" t="n">
        <v>1</v>
      </c>
      <c r="J1340" t="n">
        <v>1</v>
      </c>
      <c r="K1340" t="inlineStr">
        <is>
          <t>%</t>
        </is>
      </c>
      <c r="L1340" t="inlineStr">
        <is>
          <t>%</t>
        </is>
      </c>
      <c r="M1340" t="n">
        <v>2023</v>
      </c>
      <c r="N1340" t="inlineStr">
        <is>
          <t>Diciembre</t>
        </is>
      </c>
      <c r="O1340" t="inlineStr">
        <is>
          <t>2023-2</t>
        </is>
      </c>
      <c r="P1340" t="n">
        <v>0</v>
      </c>
      <c r="Q1340" t="n">
        <v>0</v>
      </c>
      <c r="R1340" t="n">
        <v>0</v>
      </c>
      <c r="S1340" t="inlineStr">
        <is>
          <t>Experiencia</t>
        </is>
      </c>
      <c r="T1340" t="inlineStr">
        <is>
          <t>293-2023-12-31</t>
        </is>
      </c>
      <c r="U1340" t="n">
        <v>1</v>
      </c>
    </row>
    <row r="1341">
      <c r="A1341" t="inlineStr">
        <is>
          <t>293</t>
        </is>
      </c>
      <c r="B1341" t="inlineStr">
        <is>
          <t>Cumplimiento del cronograma de actividades culturales</t>
        </is>
      </c>
      <c r="C1341" t="inlineStr">
        <is>
          <t>Cultura y Deporte</t>
        </is>
      </c>
      <c r="D1341" t="inlineStr">
        <is>
          <t>Semestral</t>
        </is>
      </c>
      <c r="E1341" t="inlineStr">
        <is>
          <t>Positivo</t>
        </is>
      </c>
      <c r="F1341" s="137" t="n">
        <v>45473</v>
      </c>
      <c r="G1341" t="n">
        <v>100</v>
      </c>
      <c r="H1341" t="n">
        <v>100</v>
      </c>
      <c r="I1341" t="n">
        <v>1</v>
      </c>
      <c r="J1341" t="n">
        <v>1</v>
      </c>
      <c r="K1341" t="inlineStr">
        <is>
          <t>%</t>
        </is>
      </c>
      <c r="L1341" t="inlineStr">
        <is>
          <t>%</t>
        </is>
      </c>
      <c r="M1341" t="n">
        <v>2024</v>
      </c>
      <c r="N1341" t="inlineStr">
        <is>
          <t>Junio</t>
        </is>
      </c>
      <c r="O1341" t="inlineStr">
        <is>
          <t>2024-1</t>
        </is>
      </c>
      <c r="P1341" t="n">
        <v>0</v>
      </c>
      <c r="Q1341" t="n">
        <v>0</v>
      </c>
      <c r="R1341" t="n">
        <v>0</v>
      </c>
      <c r="S1341" t="inlineStr">
        <is>
          <t>Experiencia</t>
        </is>
      </c>
      <c r="T1341" t="inlineStr">
        <is>
          <t>293-2024-06-30</t>
        </is>
      </c>
      <c r="U1341" t="n">
        <v>1</v>
      </c>
    </row>
    <row r="1342">
      <c r="A1342" t="inlineStr">
        <is>
          <t>293</t>
        </is>
      </c>
      <c r="B1342" t="inlineStr">
        <is>
          <t>Cumplimiento del cronograma de actividades culturales</t>
        </is>
      </c>
      <c r="C1342" t="inlineStr">
        <is>
          <t>Cultura y Deporte</t>
        </is>
      </c>
      <c r="D1342" t="inlineStr">
        <is>
          <t>Semestral</t>
        </is>
      </c>
      <c r="E1342" t="inlineStr">
        <is>
          <t>Positivo</t>
        </is>
      </c>
      <c r="F1342" s="137" t="n">
        <v>45657</v>
      </c>
      <c r="G1342" t="n">
        <v>100</v>
      </c>
      <c r="H1342" t="n">
        <v>100</v>
      </c>
      <c r="I1342" t="n">
        <v>1</v>
      </c>
      <c r="J1342" t="n">
        <v>1</v>
      </c>
      <c r="K1342" t="inlineStr">
        <is>
          <t>%</t>
        </is>
      </c>
      <c r="L1342" t="inlineStr">
        <is>
          <t>%</t>
        </is>
      </c>
      <c r="M1342" t="n">
        <v>2024</v>
      </c>
      <c r="N1342" t="inlineStr">
        <is>
          <t>Diciembre</t>
        </is>
      </c>
      <c r="O1342" t="inlineStr">
        <is>
          <t>2024-2</t>
        </is>
      </c>
      <c r="P1342" t="n">
        <v>0</v>
      </c>
      <c r="Q1342" t="n">
        <v>0</v>
      </c>
      <c r="R1342" t="n">
        <v>0</v>
      </c>
      <c r="S1342" t="inlineStr">
        <is>
          <t>Experiencia</t>
        </is>
      </c>
      <c r="T1342" t="inlineStr">
        <is>
          <t>293-2024-12-31</t>
        </is>
      </c>
      <c r="U1342" t="n">
        <v>1</v>
      </c>
    </row>
    <row r="1343">
      <c r="A1343" t="inlineStr">
        <is>
          <t>294</t>
        </is>
      </c>
      <c r="B1343" t="inlineStr">
        <is>
          <t>Participación en actividades culturales presenciales</t>
        </is>
      </c>
      <c r="C1343" t="inlineStr">
        <is>
          <t>Cultura y Deporte</t>
        </is>
      </c>
      <c r="D1343" t="inlineStr">
        <is>
          <t>Semestral</t>
        </is>
      </c>
      <c r="E1343" t="inlineStr">
        <is>
          <t>Positivo</t>
        </is>
      </c>
      <c r="F1343" s="137" t="n">
        <v>45107</v>
      </c>
      <c r="G1343" t="n">
        <v>3</v>
      </c>
      <c r="H1343" t="n">
        <v>30.1587301587302</v>
      </c>
      <c r="I1343" t="n">
        <v>1.3</v>
      </c>
      <c r="J1343" t="n">
        <v>10.05291005291007</v>
      </c>
      <c r="K1343" t="inlineStr">
        <is>
          <t>%</t>
        </is>
      </c>
      <c r="L1343" t="inlineStr">
        <is>
          <t>%</t>
        </is>
      </c>
      <c r="M1343" t="n">
        <v>2023</v>
      </c>
      <c r="N1343" t="inlineStr">
        <is>
          <t>Junio</t>
        </is>
      </c>
      <c r="O1343" t="inlineStr">
        <is>
          <t>2023-1</t>
        </is>
      </c>
      <c r="P1343" t="n">
        <v>0</v>
      </c>
      <c r="Q1343" t="n">
        <v>0</v>
      </c>
      <c r="R1343" t="n">
        <v>0</v>
      </c>
      <c r="S1343" t="inlineStr">
        <is>
          <t>Experiencia</t>
        </is>
      </c>
      <c r="T1343" t="inlineStr">
        <is>
          <t>294-2023-06-30</t>
        </is>
      </c>
      <c r="U1343" t="n">
        <v>1</v>
      </c>
    </row>
    <row r="1344">
      <c r="A1344" t="inlineStr">
        <is>
          <t>294</t>
        </is>
      </c>
      <c r="B1344" t="inlineStr">
        <is>
          <t>Participación en actividades culturales presenciales</t>
        </is>
      </c>
      <c r="C1344" t="inlineStr">
        <is>
          <t>Cultura y Deporte</t>
        </is>
      </c>
      <c r="D1344" t="inlineStr">
        <is>
          <t>Semestral</t>
        </is>
      </c>
      <c r="E1344" t="inlineStr">
        <is>
          <t>Positivo</t>
        </is>
      </c>
      <c r="F1344" s="137" t="n">
        <v>45291</v>
      </c>
      <c r="G1344" t="n">
        <v>3</v>
      </c>
      <c r="H1344" t="n">
        <v>41.99</v>
      </c>
      <c r="I1344" t="n">
        <v>1.3</v>
      </c>
      <c r="J1344" t="n">
        <v>13.99666666666667</v>
      </c>
      <c r="K1344" t="inlineStr">
        <is>
          <t>%</t>
        </is>
      </c>
      <c r="L1344" t="inlineStr">
        <is>
          <t>%</t>
        </is>
      </c>
      <c r="M1344" t="n">
        <v>2023</v>
      </c>
      <c r="N1344" t="inlineStr">
        <is>
          <t>Diciembre</t>
        </is>
      </c>
      <c r="O1344" t="inlineStr">
        <is>
          <t>2023-2</t>
        </is>
      </c>
      <c r="P1344" t="n">
        <v>0</v>
      </c>
      <c r="Q1344" t="n">
        <v>0</v>
      </c>
      <c r="R1344" t="n">
        <v>0</v>
      </c>
      <c r="S1344" t="inlineStr">
        <is>
          <t>Experiencia</t>
        </is>
      </c>
      <c r="T1344" t="inlineStr">
        <is>
          <t>294-2023-12-31</t>
        </is>
      </c>
      <c r="U1344" t="n">
        <v>1</v>
      </c>
    </row>
    <row r="1345">
      <c r="A1345" t="inlineStr">
        <is>
          <t>294</t>
        </is>
      </c>
      <c r="B1345" t="inlineStr">
        <is>
          <t>Participación en actividades culturales presenciales</t>
        </is>
      </c>
      <c r="C1345" t="inlineStr">
        <is>
          <t>Cultura y Deporte</t>
        </is>
      </c>
      <c r="D1345" t="inlineStr">
        <is>
          <t>Semestral</t>
        </is>
      </c>
      <c r="E1345" t="inlineStr">
        <is>
          <t>Positivo</t>
        </is>
      </c>
      <c r="F1345" s="137" t="n">
        <v>45473</v>
      </c>
      <c r="G1345" t="n">
        <v>3</v>
      </c>
      <c r="H1345" t="n">
        <v>26.2766945218198</v>
      </c>
      <c r="I1345" t="n">
        <v>1.3</v>
      </c>
      <c r="J1345" t="n">
        <v>8.758898173939933</v>
      </c>
      <c r="K1345" t="inlineStr">
        <is>
          <t>%</t>
        </is>
      </c>
      <c r="L1345" t="inlineStr">
        <is>
          <t>%</t>
        </is>
      </c>
      <c r="M1345" t="n">
        <v>2024</v>
      </c>
      <c r="N1345" t="inlineStr">
        <is>
          <t>Junio</t>
        </is>
      </c>
      <c r="O1345" t="inlineStr">
        <is>
          <t>2024-1</t>
        </is>
      </c>
      <c r="P1345" t="n">
        <v>0</v>
      </c>
      <c r="Q1345" t="n">
        <v>0</v>
      </c>
      <c r="R1345" t="n">
        <v>0</v>
      </c>
      <c r="S1345" t="inlineStr">
        <is>
          <t>Experiencia</t>
        </is>
      </c>
      <c r="T1345" t="inlineStr">
        <is>
          <t>294-2024-06-30</t>
        </is>
      </c>
      <c r="U1345" t="n">
        <v>1</v>
      </c>
    </row>
    <row r="1346">
      <c r="A1346" t="inlineStr">
        <is>
          <t>294</t>
        </is>
      </c>
      <c r="B1346" t="inlineStr">
        <is>
          <t>Participación en actividades culturales</t>
        </is>
      </c>
      <c r="C1346" t="inlineStr">
        <is>
          <t>Cultura y Deporte</t>
        </is>
      </c>
      <c r="D1346" t="inlineStr">
        <is>
          <t>Semestral</t>
        </is>
      </c>
      <c r="E1346" t="inlineStr">
        <is>
          <t>Positivo</t>
        </is>
      </c>
      <c r="F1346" s="137" t="n">
        <v>45657</v>
      </c>
      <c r="G1346" t="n">
        <v>3</v>
      </c>
      <c r="H1346" t="n">
        <v>5.5</v>
      </c>
      <c r="I1346" t="n">
        <v>1.3</v>
      </c>
      <c r="J1346" t="n">
        <v>1.833333333333333</v>
      </c>
      <c r="K1346" t="inlineStr">
        <is>
          <t>%</t>
        </is>
      </c>
      <c r="L1346" t="inlineStr">
        <is>
          <t>%</t>
        </is>
      </c>
      <c r="M1346" t="n">
        <v>2024</v>
      </c>
      <c r="N1346" t="inlineStr">
        <is>
          <t>Diciembre</t>
        </is>
      </c>
      <c r="O1346" t="inlineStr">
        <is>
          <t>2024-2</t>
        </is>
      </c>
      <c r="P1346" t="n">
        <v>0</v>
      </c>
      <c r="Q1346" t="n">
        <v>0</v>
      </c>
      <c r="R1346" t="n">
        <v>0</v>
      </c>
      <c r="S1346" t="inlineStr">
        <is>
          <t>Experiencia</t>
        </is>
      </c>
      <c r="T1346" t="inlineStr">
        <is>
          <t>294-2024-12-31</t>
        </is>
      </c>
      <c r="U1346" t="n">
        <v>1</v>
      </c>
    </row>
    <row r="1347">
      <c r="A1347" t="inlineStr">
        <is>
          <t>294</t>
        </is>
      </c>
      <c r="B1347" t="inlineStr">
        <is>
          <t>Participación en actividades culturales</t>
        </is>
      </c>
      <c r="C1347" t="inlineStr">
        <is>
          <t>Cultura y Deporte</t>
        </is>
      </c>
      <c r="D1347" t="inlineStr">
        <is>
          <t>Semestral</t>
        </is>
      </c>
      <c r="E1347" t="inlineStr">
        <is>
          <t>Positivo</t>
        </is>
      </c>
      <c r="F1347" s="137" t="n">
        <v>45838</v>
      </c>
      <c r="G1347" t="n">
        <v>8</v>
      </c>
      <c r="H1347" t="inlineStr">
        <is>
          <t>-9.19</t>
        </is>
      </c>
      <c r="I1347" t="n">
        <v>0</v>
      </c>
      <c r="J1347" t="n">
        <v>-1.14875</v>
      </c>
      <c r="K1347" t="inlineStr">
        <is>
          <t>8.0%</t>
        </is>
      </c>
      <c r="L1347" t="inlineStr">
        <is>
          <t>-9.19%</t>
        </is>
      </c>
      <c r="M1347" t="n">
        <v>2025</v>
      </c>
      <c r="N1347" t="inlineStr">
        <is>
          <t>Junio</t>
        </is>
      </c>
      <c r="O1347" t="inlineStr">
        <is>
          <t>2025-1</t>
        </is>
      </c>
      <c r="P1347" t="n">
        <v>2</v>
      </c>
      <c r="Q1347" t="n">
        <v>2</v>
      </c>
      <c r="R1347" t="n">
        <v>0</v>
      </c>
      <c r="S1347" t="inlineStr">
        <is>
          <t>Experiencia</t>
        </is>
      </c>
      <c r="T1347" t="inlineStr">
        <is>
          <t>294-2025-06-30</t>
        </is>
      </c>
      <c r="U1347" t="n">
        <v>30</v>
      </c>
    </row>
    <row r="1348">
      <c r="A1348" t="inlineStr">
        <is>
          <t>294</t>
        </is>
      </c>
      <c r="B1348" t="inlineStr">
        <is>
          <t>Participación en actividades culturales</t>
        </is>
      </c>
      <c r="C1348" t="inlineStr">
        <is>
          <t>Cultura y Deporte</t>
        </is>
      </c>
      <c r="D1348" t="inlineStr">
        <is>
          <t>Semestral</t>
        </is>
      </c>
      <c r="E1348" t="inlineStr">
        <is>
          <t>Positivo</t>
        </is>
      </c>
      <c r="F1348" s="137" t="n">
        <v>46022</v>
      </c>
      <c r="G1348" t="n">
        <v>8</v>
      </c>
      <c r="H1348" t="inlineStr">
        <is>
          <t>54.02</t>
        </is>
      </c>
      <c r="I1348" t="n">
        <v>1.3</v>
      </c>
      <c r="J1348" t="n">
        <v>6.7525</v>
      </c>
      <c r="K1348" t="inlineStr">
        <is>
          <t>8.0%</t>
        </is>
      </c>
      <c r="L1348" t="inlineStr">
        <is>
          <t>54.02%</t>
        </is>
      </c>
      <c r="M1348" t="n">
        <v>2025</v>
      </c>
      <c r="N1348" t="inlineStr">
        <is>
          <t>Diciembre</t>
        </is>
      </c>
      <c r="O1348" t="inlineStr">
        <is>
          <t>2025-2</t>
        </is>
      </c>
      <c r="P1348" t="n">
        <v>2</v>
      </c>
      <c r="Q1348" t="n">
        <v>2</v>
      </c>
      <c r="R1348" t="n">
        <v>0</v>
      </c>
      <c r="S1348" t="inlineStr">
        <is>
          <t>Experiencia</t>
        </is>
      </c>
      <c r="T1348" t="inlineStr">
        <is>
          <t>294-2025-12-31</t>
        </is>
      </c>
      <c r="U1348" t="n">
        <v>31</v>
      </c>
    </row>
    <row r="1349">
      <c r="A1349" t="inlineStr">
        <is>
          <t>295</t>
        </is>
      </c>
      <c r="B1349" t="inlineStr">
        <is>
          <t>Cumplimiento Del Cierre De Oportunidades De Mejora De Auditoria</t>
        </is>
      </c>
      <c r="C1349" t="inlineStr">
        <is>
          <t>AUDITORÍA INTERNA</t>
        </is>
      </c>
      <c r="D1349" t="inlineStr">
        <is>
          <t>Semestral</t>
        </is>
      </c>
      <c r="E1349" t="inlineStr">
        <is>
          <t>Positivo</t>
        </is>
      </c>
      <c r="F1349" s="137" t="n">
        <v>45107</v>
      </c>
      <c r="G1349" t="n">
        <v>11</v>
      </c>
      <c r="H1349" t="n">
        <v>5</v>
      </c>
      <c r="I1349" t="n">
        <v>0.4545454545454545</v>
      </c>
      <c r="J1349" t="n">
        <v>0.4545454545454545</v>
      </c>
      <c r="K1349" t="inlineStr">
        <is>
          <t>%</t>
        </is>
      </c>
      <c r="L1349" t="inlineStr">
        <is>
          <t>%</t>
        </is>
      </c>
      <c r="M1349" t="n">
        <v>2023</v>
      </c>
      <c r="N1349" t="inlineStr">
        <is>
          <t>Junio</t>
        </is>
      </c>
      <c r="O1349" t="inlineStr">
        <is>
          <t>2023-1</t>
        </is>
      </c>
      <c r="P1349" t="n">
        <v>0</v>
      </c>
      <c r="Q1349" t="n">
        <v>0</v>
      </c>
      <c r="R1349" t="n">
        <v>0</v>
      </c>
      <c r="S1349" t="inlineStr">
        <is>
          <t>Trasformación_Organizacional</t>
        </is>
      </c>
      <c r="T1349" t="inlineStr">
        <is>
          <t>295-2023-06-30</t>
        </is>
      </c>
      <c r="U1349" t="n">
        <v>1</v>
      </c>
    </row>
    <row r="1350">
      <c r="A1350" t="inlineStr">
        <is>
          <t>295</t>
        </is>
      </c>
      <c r="B1350" t="inlineStr">
        <is>
          <t>Cumplimiento Del Cierre De Oportunidades De Mejora De Auditoria</t>
        </is>
      </c>
      <c r="C1350" t="inlineStr">
        <is>
          <t>AUDITORÍA INTERNA</t>
        </is>
      </c>
      <c r="D1350" t="inlineStr">
        <is>
          <t>Semestral</t>
        </is>
      </c>
      <c r="E1350" t="inlineStr">
        <is>
          <t>Positivo</t>
        </is>
      </c>
      <c r="F1350" s="137" t="n">
        <v>45291</v>
      </c>
      <c r="G1350" t="n">
        <v>21</v>
      </c>
      <c r="H1350" t="n">
        <v>9</v>
      </c>
      <c r="I1350" t="n">
        <v>0.4285714285714285</v>
      </c>
      <c r="J1350" t="n">
        <v>0.4285714285714285</v>
      </c>
      <c r="K1350" t="inlineStr">
        <is>
          <t>%</t>
        </is>
      </c>
      <c r="L1350" t="inlineStr">
        <is>
          <t>%</t>
        </is>
      </c>
      <c r="M1350" t="n">
        <v>2023</v>
      </c>
      <c r="N1350" t="inlineStr">
        <is>
          <t>Diciembre</t>
        </is>
      </c>
      <c r="O1350" t="inlineStr">
        <is>
          <t>2023-2</t>
        </is>
      </c>
      <c r="P1350" t="n">
        <v>0</v>
      </c>
      <c r="Q1350" t="n">
        <v>0</v>
      </c>
      <c r="R1350" t="n">
        <v>0</v>
      </c>
      <c r="S1350" t="inlineStr">
        <is>
          <t>Trasformación_Organizacional</t>
        </is>
      </c>
      <c r="T1350" t="inlineStr">
        <is>
          <t>295-2023-12-31</t>
        </is>
      </c>
      <c r="U1350" t="n">
        <v>1</v>
      </c>
    </row>
    <row r="1351">
      <c r="A1351" t="inlineStr">
        <is>
          <t>295</t>
        </is>
      </c>
      <c r="B1351" t="inlineStr">
        <is>
          <t>Cumplimiento Del Cierre De Oportunidades De Mejora De Auditoria</t>
        </is>
      </c>
      <c r="C1351" t="inlineStr">
        <is>
          <t>AUDITORÍA INTERNA</t>
        </is>
      </c>
      <c r="D1351" t="inlineStr">
        <is>
          <t>Semestral</t>
        </is>
      </c>
      <c r="E1351" t="inlineStr">
        <is>
          <t>Positivo</t>
        </is>
      </c>
      <c r="F1351" s="137" t="n">
        <v>45473</v>
      </c>
      <c r="G1351" t="n">
        <v>60</v>
      </c>
      <c r="H1351" t="n">
        <v>52.38</v>
      </c>
      <c r="I1351" t="n">
        <v>0.873</v>
      </c>
      <c r="J1351" t="n">
        <v>0.873</v>
      </c>
      <c r="K1351" t="inlineStr">
        <is>
          <t>ENT</t>
        </is>
      </c>
      <c r="L1351" t="inlineStr">
        <is>
          <t>ENT</t>
        </is>
      </c>
      <c r="M1351" t="n">
        <v>2024</v>
      </c>
      <c r="N1351" t="inlineStr">
        <is>
          <t>Junio</t>
        </is>
      </c>
      <c r="O1351" t="inlineStr">
        <is>
          <t>2024-1</t>
        </is>
      </c>
      <c r="P1351" t="n">
        <v>0</v>
      </c>
      <c r="Q1351" t="n">
        <v>0</v>
      </c>
      <c r="R1351" t="n">
        <v>0</v>
      </c>
      <c r="S1351" t="inlineStr">
        <is>
          <t>Trasformación_Organizacional</t>
        </is>
      </c>
      <c r="T1351" t="inlineStr">
        <is>
          <t>295-2024-06-30</t>
        </is>
      </c>
      <c r="U1351" t="n">
        <v>1</v>
      </c>
    </row>
    <row r="1352">
      <c r="A1352" t="inlineStr">
        <is>
          <t>296</t>
        </is>
      </c>
      <c r="B1352" t="inlineStr">
        <is>
          <t>Gestión de riesgos por subprocesos</t>
        </is>
      </c>
      <c r="C1352" t="inlineStr">
        <is>
          <t>GESTIÓN DE RIESGOS</t>
        </is>
      </c>
      <c r="D1352" t="inlineStr">
        <is>
          <t>Bimestral</t>
        </is>
      </c>
      <c r="E1352" t="inlineStr">
        <is>
          <t>Positivo</t>
        </is>
      </c>
      <c r="F1352" s="137" t="n">
        <v>45169</v>
      </c>
      <c r="G1352" t="n">
        <v>70</v>
      </c>
      <c r="H1352" t="n">
        <v>70.91</v>
      </c>
      <c r="I1352" t="n">
        <v>1.013</v>
      </c>
      <c r="J1352" t="n">
        <v>1.013</v>
      </c>
      <c r="K1352" t="inlineStr">
        <is>
          <t>ENT</t>
        </is>
      </c>
      <c r="L1352" t="inlineStr">
        <is>
          <t>ENT</t>
        </is>
      </c>
      <c r="M1352" t="n">
        <v>2023</v>
      </c>
      <c r="N1352" t="inlineStr">
        <is>
          <t>Agosto</t>
        </is>
      </c>
      <c r="O1352" t="inlineStr">
        <is>
          <t>2023-2</t>
        </is>
      </c>
      <c r="P1352" t="n">
        <v>0</v>
      </c>
      <c r="Q1352" t="n">
        <v>0</v>
      </c>
      <c r="R1352" t="n">
        <v>0</v>
      </c>
      <c r="S1352" t="inlineStr">
        <is>
          <t>Trasformación_Organizacional</t>
        </is>
      </c>
      <c r="T1352" t="inlineStr">
        <is>
          <t>296-2023-08-31</t>
        </is>
      </c>
      <c r="U1352" t="n">
        <v>1</v>
      </c>
    </row>
    <row r="1353">
      <c r="A1353" t="inlineStr">
        <is>
          <t>296</t>
        </is>
      </c>
      <c r="B1353" t="inlineStr">
        <is>
          <t>Gestión de riesgos por subprocesos</t>
        </is>
      </c>
      <c r="C1353" t="inlineStr">
        <is>
          <t>GESTIÓN DE RIESGOS</t>
        </is>
      </c>
      <c r="D1353" t="inlineStr">
        <is>
          <t>Bimestral</t>
        </is>
      </c>
      <c r="E1353" t="inlineStr">
        <is>
          <t>Positivo</t>
        </is>
      </c>
      <c r="F1353" s="137" t="n">
        <v>45230</v>
      </c>
      <c r="G1353" t="n">
        <v>80</v>
      </c>
      <c r="H1353" t="n">
        <v>80</v>
      </c>
      <c r="I1353" t="n">
        <v>1</v>
      </c>
      <c r="J1353" t="n">
        <v>1</v>
      </c>
      <c r="K1353" t="inlineStr">
        <is>
          <t>ENT</t>
        </is>
      </c>
      <c r="L1353" t="inlineStr">
        <is>
          <t>ENT</t>
        </is>
      </c>
      <c r="M1353" t="n">
        <v>2023</v>
      </c>
      <c r="N1353" t="inlineStr">
        <is>
          <t>Octubre</t>
        </is>
      </c>
      <c r="O1353" t="inlineStr">
        <is>
          <t>2023-2</t>
        </is>
      </c>
      <c r="P1353" t="n">
        <v>0</v>
      </c>
      <c r="Q1353" t="n">
        <v>0</v>
      </c>
      <c r="R1353" t="n">
        <v>0</v>
      </c>
      <c r="S1353" t="inlineStr">
        <is>
          <t>Trasformación_Organizacional</t>
        </is>
      </c>
      <c r="T1353" t="inlineStr">
        <is>
          <t>296-2023-10-31</t>
        </is>
      </c>
      <c r="U1353" t="n">
        <v>1</v>
      </c>
    </row>
    <row r="1354">
      <c r="A1354" t="inlineStr">
        <is>
          <t>296</t>
        </is>
      </c>
      <c r="B1354" t="inlineStr">
        <is>
          <t>Gestión de riesgos por subprocesos</t>
        </is>
      </c>
      <c r="C1354" t="inlineStr">
        <is>
          <t>GESTIÓN DE RIESGOS</t>
        </is>
      </c>
      <c r="D1354" t="inlineStr">
        <is>
          <t>Bimestral</t>
        </is>
      </c>
      <c r="E1354" t="inlineStr">
        <is>
          <t>Positivo</t>
        </is>
      </c>
      <c r="F1354" s="137" t="n">
        <v>45291</v>
      </c>
      <c r="G1354" t="n">
        <v>100</v>
      </c>
      <c r="H1354" t="n">
        <v>85.45</v>
      </c>
      <c r="I1354" t="n">
        <v>0.8545</v>
      </c>
      <c r="J1354" t="n">
        <v>0.8545</v>
      </c>
      <c r="K1354" t="inlineStr">
        <is>
          <t>ENT</t>
        </is>
      </c>
      <c r="L1354" t="inlineStr">
        <is>
          <t>ENT</t>
        </is>
      </c>
      <c r="M1354" t="n">
        <v>2023</v>
      </c>
      <c r="N1354" t="inlineStr">
        <is>
          <t>Diciembre</t>
        </is>
      </c>
      <c r="O1354" t="inlineStr">
        <is>
          <t>2023-2</t>
        </is>
      </c>
      <c r="P1354" t="n">
        <v>0</v>
      </c>
      <c r="Q1354" t="n">
        <v>0</v>
      </c>
      <c r="R1354" t="n">
        <v>0</v>
      </c>
      <c r="S1354" t="inlineStr">
        <is>
          <t>Trasformación_Organizacional</t>
        </is>
      </c>
      <c r="T1354" t="inlineStr">
        <is>
          <t>296-2023-12-31</t>
        </is>
      </c>
      <c r="U1354" t="n">
        <v>1</v>
      </c>
    </row>
    <row r="1355">
      <c r="A1355" t="inlineStr">
        <is>
          <t>297</t>
        </is>
      </c>
      <c r="B1355" t="inlineStr">
        <is>
          <t>N de riesgos operacionales intervenidos</t>
        </is>
      </c>
      <c r="C1355" t="inlineStr">
        <is>
          <t>GESTIÓN DE RIESGOS</t>
        </is>
      </c>
      <c r="D1355" t="inlineStr">
        <is>
          <t>Bimestral</t>
        </is>
      </c>
      <c r="E1355" t="inlineStr">
        <is>
          <t>Negativo</t>
        </is>
      </c>
      <c r="F1355" s="137" t="n">
        <v>45169</v>
      </c>
      <c r="G1355" t="n">
        <v>20</v>
      </c>
      <c r="H1355" t="n">
        <v>0</v>
      </c>
      <c r="I1355" t="n">
        <v>1</v>
      </c>
      <c r="J1355" t="n">
        <v>1</v>
      </c>
      <c r="K1355" t="inlineStr">
        <is>
          <t>ENT</t>
        </is>
      </c>
      <c r="L1355" t="inlineStr">
        <is>
          <t>ENT</t>
        </is>
      </c>
      <c r="M1355" t="n">
        <v>2023</v>
      </c>
      <c r="N1355" t="inlineStr">
        <is>
          <t>Agosto</t>
        </is>
      </c>
      <c r="O1355" t="inlineStr">
        <is>
          <t>2023-2</t>
        </is>
      </c>
      <c r="P1355" t="n">
        <v>0</v>
      </c>
      <c r="Q1355" t="n">
        <v>0</v>
      </c>
      <c r="R1355" t="n">
        <v>0</v>
      </c>
      <c r="S1355" t="inlineStr">
        <is>
          <t>Trasformación_Organizacional</t>
        </is>
      </c>
      <c r="T1355" t="inlineStr">
        <is>
          <t>297-2023-08-31</t>
        </is>
      </c>
      <c r="U1355" t="n">
        <v>1</v>
      </c>
    </row>
    <row r="1356">
      <c r="A1356" t="inlineStr">
        <is>
          <t>297</t>
        </is>
      </c>
      <c r="B1356" t="inlineStr">
        <is>
          <t>N de riesgos operacionales intervenidos</t>
        </is>
      </c>
      <c r="C1356" t="inlineStr">
        <is>
          <t>GESTIÓN DE RIESGOS</t>
        </is>
      </c>
      <c r="D1356" t="inlineStr">
        <is>
          <t>Bimestral</t>
        </is>
      </c>
      <c r="E1356" t="inlineStr">
        <is>
          <t>Negativo</t>
        </is>
      </c>
      <c r="F1356" s="137" t="n">
        <v>45230</v>
      </c>
      <c r="G1356" t="n">
        <v>20</v>
      </c>
      <c r="H1356" t="n">
        <v>1.19</v>
      </c>
      <c r="I1356" t="n">
        <v>1</v>
      </c>
      <c r="J1356" t="n">
        <v>1</v>
      </c>
      <c r="K1356" t="inlineStr">
        <is>
          <t>ENT</t>
        </is>
      </c>
      <c r="L1356" t="inlineStr">
        <is>
          <t>DEC</t>
        </is>
      </c>
      <c r="M1356" t="n">
        <v>2023</v>
      </c>
      <c r="N1356" t="inlineStr">
        <is>
          <t>Octubre</t>
        </is>
      </c>
      <c r="O1356" t="inlineStr">
        <is>
          <t>2023-2</t>
        </is>
      </c>
      <c r="P1356" t="n">
        <v>2</v>
      </c>
      <c r="Q1356" t="n">
        <v>2</v>
      </c>
      <c r="R1356" t="n">
        <v>0</v>
      </c>
      <c r="S1356" t="inlineStr">
        <is>
          <t>Trasformación_Organizacional</t>
        </is>
      </c>
      <c r="T1356" t="inlineStr">
        <is>
          <t>297-2023-10-31</t>
        </is>
      </c>
      <c r="U1356" t="n">
        <v>1</v>
      </c>
    </row>
    <row r="1357">
      <c r="A1357" t="inlineStr">
        <is>
          <t>297</t>
        </is>
      </c>
      <c r="B1357" t="inlineStr">
        <is>
          <t>N de riesgos operacionales intervenidos</t>
        </is>
      </c>
      <c r="C1357" t="inlineStr">
        <is>
          <t>GESTIÓN DE RIESGOS</t>
        </is>
      </c>
      <c r="D1357" t="inlineStr">
        <is>
          <t>Bimestral</t>
        </is>
      </c>
      <c r="E1357" t="inlineStr">
        <is>
          <t>Negativo</t>
        </is>
      </c>
      <c r="F1357" s="137" t="n">
        <v>45291</v>
      </c>
      <c r="G1357" t="n">
        <v>20</v>
      </c>
      <c r="H1357" t="n">
        <v>0.93</v>
      </c>
      <c r="I1357" t="n">
        <v>1</v>
      </c>
      <c r="J1357" t="n">
        <v>1</v>
      </c>
      <c r="K1357" t="inlineStr">
        <is>
          <t>ENT</t>
        </is>
      </c>
      <c r="L1357" t="inlineStr">
        <is>
          <t>DEC</t>
        </is>
      </c>
      <c r="M1357" t="n">
        <v>2023</v>
      </c>
      <c r="N1357" t="inlineStr">
        <is>
          <t>Diciembre</t>
        </is>
      </c>
      <c r="O1357" t="inlineStr">
        <is>
          <t>2023-2</t>
        </is>
      </c>
      <c r="P1357" t="n">
        <v>0</v>
      </c>
      <c r="Q1357" t="n">
        <v>0</v>
      </c>
      <c r="R1357" t="n">
        <v>0</v>
      </c>
      <c r="S1357" t="inlineStr">
        <is>
          <t>Trasformación_Organizacional</t>
        </is>
      </c>
      <c r="T1357" t="inlineStr">
        <is>
          <t>297-2023-12-31</t>
        </is>
      </c>
      <c r="U1357" t="n">
        <v>1</v>
      </c>
    </row>
    <row r="1358">
      <c r="A1358" t="inlineStr">
        <is>
          <t>298</t>
        </is>
      </c>
      <c r="B1358" t="inlineStr">
        <is>
          <t>N de riesgos materializados</t>
        </is>
      </c>
      <c r="C1358" t="inlineStr">
        <is>
          <t>GESTIÓN DE RIESGOS</t>
        </is>
      </c>
      <c r="D1358" t="inlineStr">
        <is>
          <t>Semestral</t>
        </is>
      </c>
      <c r="E1358" t="inlineStr">
        <is>
          <t>Negativo</t>
        </is>
      </c>
      <c r="F1358" s="137" t="n">
        <v>45107</v>
      </c>
      <c r="K1358" t="inlineStr">
        <is>
          <t>ENT</t>
        </is>
      </c>
      <c r="L1358" t="inlineStr">
        <is>
          <t>DEC</t>
        </is>
      </c>
      <c r="M1358" t="n">
        <v>2023</v>
      </c>
      <c r="N1358" t="inlineStr">
        <is>
          <t>Junio</t>
        </is>
      </c>
      <c r="O1358" t="inlineStr">
        <is>
          <t>2023-1</t>
        </is>
      </c>
      <c r="P1358" t="n">
        <v>0</v>
      </c>
      <c r="Q1358" t="n">
        <v>0</v>
      </c>
      <c r="R1358" t="n">
        <v>0</v>
      </c>
      <c r="S1358" t="inlineStr">
        <is>
          <t>Trasformación_Organizacional</t>
        </is>
      </c>
      <c r="T1358" t="inlineStr">
        <is>
          <t>298-2023-06-30</t>
        </is>
      </c>
      <c r="U1358" t="n">
        <v>1</v>
      </c>
    </row>
    <row r="1359">
      <c r="A1359" t="inlineStr">
        <is>
          <t>298</t>
        </is>
      </c>
      <c r="B1359" t="inlineStr">
        <is>
          <t>N de riesgos materializados</t>
        </is>
      </c>
      <c r="C1359" t="inlineStr">
        <is>
          <t>GESTIÓN DE RIESGOS</t>
        </is>
      </c>
      <c r="D1359" t="inlineStr">
        <is>
          <t>Semestral</t>
        </is>
      </c>
      <c r="E1359" t="inlineStr">
        <is>
          <t>Negativo</t>
        </is>
      </c>
      <c r="F1359" s="137" t="n">
        <v>45291</v>
      </c>
      <c r="H1359" t="n">
        <v>1</v>
      </c>
      <c r="J1359" t="n">
        <v>0</v>
      </c>
      <c r="K1359" t="inlineStr">
        <is>
          <t>Linea Base</t>
        </is>
      </c>
      <c r="L1359" t="inlineStr">
        <is>
          <t>DEC</t>
        </is>
      </c>
      <c r="M1359" t="n">
        <v>2023</v>
      </c>
      <c r="N1359" t="inlineStr">
        <is>
          <t>Diciembre</t>
        </is>
      </c>
      <c r="O1359" t="inlineStr">
        <is>
          <t>2023-2</t>
        </is>
      </c>
      <c r="P1359" t="n">
        <v>0</v>
      </c>
      <c r="Q1359" t="n">
        <v>0</v>
      </c>
      <c r="R1359" t="n">
        <v>0</v>
      </c>
      <c r="S1359" t="inlineStr">
        <is>
          <t>Trasformación_Organizacional</t>
        </is>
      </c>
      <c r="T1359" t="inlineStr">
        <is>
          <t>298-2023-12-31</t>
        </is>
      </c>
      <c r="U1359" t="n">
        <v>1</v>
      </c>
    </row>
    <row r="1360">
      <c r="A1360" t="inlineStr">
        <is>
          <t>3</t>
        </is>
      </c>
      <c r="B1360" t="inlineStr">
        <is>
          <t>Nuevo POLISIGS</t>
        </is>
      </c>
      <c r="C1360" t="inlineStr">
        <is>
          <t>Planificación POLISIGS</t>
        </is>
      </c>
      <c r="D1360" t="inlineStr">
        <is>
          <t>Mensual</t>
        </is>
      </c>
      <c r="E1360" t="inlineStr">
        <is>
          <t>Positivo</t>
        </is>
      </c>
      <c r="F1360" s="137" t="n">
        <v>44957</v>
      </c>
      <c r="G1360" t="n">
        <v>8</v>
      </c>
      <c r="H1360" t="n">
        <v>8</v>
      </c>
      <c r="I1360" t="n">
        <v>1</v>
      </c>
      <c r="J1360" t="n">
        <v>1</v>
      </c>
      <c r="K1360" t="inlineStr">
        <is>
          <t>%</t>
        </is>
      </c>
      <c r="L1360" t="inlineStr">
        <is>
          <t>%</t>
        </is>
      </c>
      <c r="M1360" t="n">
        <v>2023</v>
      </c>
      <c r="N1360" t="inlineStr">
        <is>
          <t>Enero</t>
        </is>
      </c>
      <c r="O1360" t="inlineStr">
        <is>
          <t>2023-1</t>
        </is>
      </c>
      <c r="P1360" t="n">
        <v>0</v>
      </c>
      <c r="Q1360" t="n">
        <v>0</v>
      </c>
      <c r="R1360" t="n">
        <v>0</v>
      </c>
      <c r="S1360" t="inlineStr">
        <is>
          <t>Trasformación_Organizacional</t>
        </is>
      </c>
      <c r="T1360" t="inlineStr">
        <is>
          <t>3-2023-01-31</t>
        </is>
      </c>
      <c r="U1360" t="n">
        <v>1</v>
      </c>
    </row>
    <row r="1361">
      <c r="A1361" t="inlineStr">
        <is>
          <t>3</t>
        </is>
      </c>
      <c r="B1361" t="inlineStr">
        <is>
          <t>Nuevo POLISIGS</t>
        </is>
      </c>
      <c r="C1361" t="inlineStr">
        <is>
          <t>Planificación POLISIGS</t>
        </is>
      </c>
      <c r="D1361" t="inlineStr">
        <is>
          <t>Mensual</t>
        </is>
      </c>
      <c r="E1361" t="inlineStr">
        <is>
          <t>Positivo</t>
        </is>
      </c>
      <c r="F1361" s="137" t="n">
        <v>44985</v>
      </c>
      <c r="G1361" t="n">
        <v>26</v>
      </c>
      <c r="H1361" t="n">
        <v>26</v>
      </c>
      <c r="I1361" t="n">
        <v>1</v>
      </c>
      <c r="J1361" t="n">
        <v>1</v>
      </c>
      <c r="K1361" t="inlineStr">
        <is>
          <t>%</t>
        </is>
      </c>
      <c r="L1361" t="inlineStr">
        <is>
          <t>%</t>
        </is>
      </c>
      <c r="M1361" t="n">
        <v>2023</v>
      </c>
      <c r="N1361" t="inlineStr">
        <is>
          <t>Febrero</t>
        </is>
      </c>
      <c r="O1361" t="inlineStr">
        <is>
          <t>2023-1</t>
        </is>
      </c>
      <c r="P1361" t="n">
        <v>0</v>
      </c>
      <c r="Q1361" t="n">
        <v>0</v>
      </c>
      <c r="R1361" t="n">
        <v>0</v>
      </c>
      <c r="S1361" t="inlineStr">
        <is>
          <t>Trasformación_Organizacional</t>
        </is>
      </c>
      <c r="T1361" t="inlineStr">
        <is>
          <t>3-2023-02-28</t>
        </is>
      </c>
      <c r="U1361" t="n">
        <v>1</v>
      </c>
    </row>
    <row r="1362">
      <c r="A1362" t="inlineStr">
        <is>
          <t>3</t>
        </is>
      </c>
      <c r="B1362" t="inlineStr">
        <is>
          <t>Nuevo POLISIGS</t>
        </is>
      </c>
      <c r="C1362" t="inlineStr">
        <is>
          <t>Planificación POLISIGS</t>
        </is>
      </c>
      <c r="D1362" t="inlineStr">
        <is>
          <t>Mensual</t>
        </is>
      </c>
      <c r="E1362" t="inlineStr">
        <is>
          <t>Positivo</t>
        </is>
      </c>
      <c r="F1362" s="137" t="n">
        <v>45016</v>
      </c>
      <c r="G1362" t="n">
        <v>25</v>
      </c>
      <c r="H1362" t="n">
        <v>33</v>
      </c>
      <c r="I1362" t="n">
        <v>1.32</v>
      </c>
      <c r="J1362" t="n">
        <v>1.32</v>
      </c>
      <c r="K1362" t="inlineStr">
        <is>
          <t>%</t>
        </is>
      </c>
      <c r="L1362" t="inlineStr">
        <is>
          <t>%</t>
        </is>
      </c>
      <c r="M1362" t="n">
        <v>2023</v>
      </c>
      <c r="N1362" t="inlineStr">
        <is>
          <t>Marzo</t>
        </is>
      </c>
      <c r="O1362" t="inlineStr">
        <is>
          <t>2023-1</t>
        </is>
      </c>
      <c r="P1362" t="n">
        <v>0</v>
      </c>
      <c r="Q1362" t="n">
        <v>0</v>
      </c>
      <c r="R1362" t="n">
        <v>0</v>
      </c>
      <c r="S1362" t="inlineStr">
        <is>
          <t>Trasformación_Organizacional</t>
        </is>
      </c>
      <c r="T1362" t="inlineStr">
        <is>
          <t>3-2023-03-31</t>
        </is>
      </c>
      <c r="U1362" t="n">
        <v>1</v>
      </c>
    </row>
    <row r="1363">
      <c r="A1363" t="inlineStr">
        <is>
          <t>3</t>
        </is>
      </c>
      <c r="B1363" t="inlineStr">
        <is>
          <t>Nuevo POLISIGS</t>
        </is>
      </c>
      <c r="C1363" t="inlineStr">
        <is>
          <t>Planificación POLISIGS</t>
        </is>
      </c>
      <c r="D1363" t="inlineStr">
        <is>
          <t>Mensual</t>
        </is>
      </c>
      <c r="E1363" t="inlineStr">
        <is>
          <t>Positivo</t>
        </is>
      </c>
      <c r="F1363" s="137" t="n">
        <v>45046</v>
      </c>
      <c r="G1363" t="n">
        <v>44</v>
      </c>
      <c r="H1363" t="n">
        <v>46</v>
      </c>
      <c r="I1363" t="n">
        <v>1.045454545454545</v>
      </c>
      <c r="J1363" t="n">
        <v>1.045454545454545</v>
      </c>
      <c r="K1363" t="inlineStr">
        <is>
          <t>%</t>
        </is>
      </c>
      <c r="L1363" t="inlineStr">
        <is>
          <t>%</t>
        </is>
      </c>
      <c r="M1363" t="n">
        <v>2023</v>
      </c>
      <c r="N1363" t="inlineStr">
        <is>
          <t>Abril</t>
        </is>
      </c>
      <c r="O1363" t="inlineStr">
        <is>
          <t>2023-1</t>
        </is>
      </c>
      <c r="P1363" t="n">
        <v>0</v>
      </c>
      <c r="Q1363" t="n">
        <v>0</v>
      </c>
      <c r="R1363" t="n">
        <v>0</v>
      </c>
      <c r="S1363" t="inlineStr">
        <is>
          <t>Trasformación_Organizacional</t>
        </is>
      </c>
      <c r="T1363" t="inlineStr">
        <is>
          <t>3-2023-04-30</t>
        </is>
      </c>
      <c r="U1363" t="n">
        <v>1</v>
      </c>
    </row>
    <row r="1364">
      <c r="A1364" t="inlineStr">
        <is>
          <t>3</t>
        </is>
      </c>
      <c r="B1364" t="inlineStr">
        <is>
          <t>Nuevo POLISIGS</t>
        </is>
      </c>
      <c r="C1364" t="inlineStr">
        <is>
          <t>Planificación POLISIGS</t>
        </is>
      </c>
      <c r="D1364" t="inlineStr">
        <is>
          <t>Mensual</t>
        </is>
      </c>
      <c r="E1364" t="inlineStr">
        <is>
          <t>Positivo</t>
        </is>
      </c>
      <c r="F1364" s="137" t="n">
        <v>45077</v>
      </c>
      <c r="G1364" t="n">
        <v>57</v>
      </c>
      <c r="H1364" t="n">
        <v>60</v>
      </c>
      <c r="I1364" t="n">
        <v>1.052631578947368</v>
      </c>
      <c r="J1364" t="n">
        <v>1.052631578947368</v>
      </c>
      <c r="K1364" t="inlineStr">
        <is>
          <t>%</t>
        </is>
      </c>
      <c r="L1364" t="inlineStr">
        <is>
          <t>%</t>
        </is>
      </c>
      <c r="M1364" t="n">
        <v>2023</v>
      </c>
      <c r="N1364" t="inlineStr">
        <is>
          <t>Mayo</t>
        </is>
      </c>
      <c r="O1364" t="inlineStr">
        <is>
          <t>2023-1</t>
        </is>
      </c>
      <c r="P1364" t="n">
        <v>0</v>
      </c>
      <c r="Q1364" t="n">
        <v>0</v>
      </c>
      <c r="R1364" t="n">
        <v>0</v>
      </c>
      <c r="S1364" t="inlineStr">
        <is>
          <t>Trasformación_Organizacional</t>
        </is>
      </c>
      <c r="T1364" t="inlineStr">
        <is>
          <t>3-2023-05-31</t>
        </is>
      </c>
      <c r="U1364" t="n">
        <v>1</v>
      </c>
    </row>
    <row r="1365">
      <c r="A1365" t="inlineStr">
        <is>
          <t>3</t>
        </is>
      </c>
      <c r="B1365" t="inlineStr">
        <is>
          <t>Nuevo POLISIGS</t>
        </is>
      </c>
      <c r="C1365" t="inlineStr">
        <is>
          <t>Planificación POLISIGS</t>
        </is>
      </c>
      <c r="D1365" t="inlineStr">
        <is>
          <t>Mensual</t>
        </is>
      </c>
      <c r="E1365" t="inlineStr">
        <is>
          <t>Positivo</t>
        </is>
      </c>
      <c r="F1365" s="137" t="n">
        <v>45107</v>
      </c>
      <c r="G1365" t="n">
        <v>69</v>
      </c>
      <c r="H1365" t="n">
        <v>71</v>
      </c>
      <c r="I1365" t="n">
        <v>1.028985507246377</v>
      </c>
      <c r="J1365" t="n">
        <v>1.028985507246377</v>
      </c>
      <c r="K1365" t="inlineStr">
        <is>
          <t>%</t>
        </is>
      </c>
      <c r="L1365" t="inlineStr">
        <is>
          <t>%</t>
        </is>
      </c>
      <c r="M1365" t="n">
        <v>2023</v>
      </c>
      <c r="N1365" t="inlineStr">
        <is>
          <t>Junio</t>
        </is>
      </c>
      <c r="O1365" t="inlineStr">
        <is>
          <t>2023-1</t>
        </is>
      </c>
      <c r="P1365" t="n">
        <v>0</v>
      </c>
      <c r="Q1365" t="n">
        <v>0</v>
      </c>
      <c r="R1365" t="n">
        <v>0</v>
      </c>
      <c r="S1365" t="inlineStr">
        <is>
          <t>Trasformación_Organizacional</t>
        </is>
      </c>
      <c r="T1365" t="inlineStr">
        <is>
          <t>3-2023-06-30</t>
        </is>
      </c>
      <c r="U1365" t="n">
        <v>1</v>
      </c>
    </row>
    <row r="1366">
      <c r="A1366" t="inlineStr">
        <is>
          <t>3</t>
        </is>
      </c>
      <c r="B1366" t="inlineStr">
        <is>
          <t>Nuevo POLISIGS</t>
        </is>
      </c>
      <c r="C1366" t="inlineStr">
        <is>
          <t>Planificación POLISIGS</t>
        </is>
      </c>
      <c r="D1366" t="inlineStr">
        <is>
          <t>Mensual</t>
        </is>
      </c>
      <c r="E1366" t="inlineStr">
        <is>
          <t>Positivo</t>
        </is>
      </c>
      <c r="F1366" s="137" t="n">
        <v>45138</v>
      </c>
      <c r="G1366" t="n">
        <v>80</v>
      </c>
      <c r="H1366" t="n">
        <v>81</v>
      </c>
      <c r="I1366" t="n">
        <v>1.0125</v>
      </c>
      <c r="J1366" t="n">
        <v>1.0125</v>
      </c>
      <c r="K1366" t="inlineStr">
        <is>
          <t>%</t>
        </is>
      </c>
      <c r="L1366" t="inlineStr">
        <is>
          <t>%</t>
        </is>
      </c>
      <c r="M1366" t="n">
        <v>2023</v>
      </c>
      <c r="N1366" t="inlineStr">
        <is>
          <t>Julio</t>
        </is>
      </c>
      <c r="O1366" t="inlineStr">
        <is>
          <t>2023-2</t>
        </is>
      </c>
      <c r="P1366" t="n">
        <v>0</v>
      </c>
      <c r="Q1366" t="n">
        <v>0</v>
      </c>
      <c r="R1366" t="n">
        <v>0</v>
      </c>
      <c r="S1366" t="inlineStr">
        <is>
          <t>Trasformación_Organizacional</t>
        </is>
      </c>
      <c r="T1366" t="inlineStr">
        <is>
          <t>3-2023-07-31</t>
        </is>
      </c>
      <c r="U1366" t="n">
        <v>1</v>
      </c>
    </row>
    <row r="1367">
      <c r="A1367" t="inlineStr">
        <is>
          <t>3</t>
        </is>
      </c>
      <c r="B1367" t="inlineStr">
        <is>
          <t>Nuevo POLISIGS</t>
        </is>
      </c>
      <c r="C1367" t="inlineStr">
        <is>
          <t>Planificación POLISIGS</t>
        </is>
      </c>
      <c r="D1367" t="inlineStr">
        <is>
          <t>Mensual</t>
        </is>
      </c>
      <c r="E1367" t="inlineStr">
        <is>
          <t>Positivo</t>
        </is>
      </c>
      <c r="F1367" s="137" t="n">
        <v>45169</v>
      </c>
      <c r="G1367" t="n">
        <v>92</v>
      </c>
      <c r="H1367" t="n">
        <v>88</v>
      </c>
      <c r="I1367" t="n">
        <v>0.9565217391304348</v>
      </c>
      <c r="J1367" t="n">
        <v>0.9565217391304348</v>
      </c>
      <c r="K1367" t="inlineStr">
        <is>
          <t>%</t>
        </is>
      </c>
      <c r="L1367" t="inlineStr">
        <is>
          <t>%</t>
        </is>
      </c>
      <c r="M1367" t="n">
        <v>2023</v>
      </c>
      <c r="N1367" t="inlineStr">
        <is>
          <t>Agosto</t>
        </is>
      </c>
      <c r="O1367" t="inlineStr">
        <is>
          <t>2023-2</t>
        </is>
      </c>
      <c r="P1367" t="n">
        <v>0</v>
      </c>
      <c r="Q1367" t="n">
        <v>0</v>
      </c>
      <c r="R1367" t="n">
        <v>0</v>
      </c>
      <c r="S1367" t="inlineStr">
        <is>
          <t>Trasformación_Organizacional</t>
        </is>
      </c>
      <c r="T1367" t="inlineStr">
        <is>
          <t>3-2023-08-31</t>
        </is>
      </c>
      <c r="U1367" t="n">
        <v>1</v>
      </c>
    </row>
    <row r="1368">
      <c r="A1368" t="inlineStr">
        <is>
          <t>3</t>
        </is>
      </c>
      <c r="B1368" t="inlineStr">
        <is>
          <t>Nuevo POLISIGS</t>
        </is>
      </c>
      <c r="C1368" t="inlineStr">
        <is>
          <t>Planificación POLISIGS</t>
        </is>
      </c>
      <c r="D1368" t="inlineStr">
        <is>
          <t>Mensual</t>
        </is>
      </c>
      <c r="E1368" t="inlineStr">
        <is>
          <t>Positivo</t>
        </is>
      </c>
      <c r="F1368" s="137" t="n">
        <v>45199</v>
      </c>
      <c r="G1368" t="n">
        <v>97</v>
      </c>
      <c r="H1368" t="n">
        <v>94</v>
      </c>
      <c r="I1368" t="n">
        <v>0.9690721649484536</v>
      </c>
      <c r="J1368" t="n">
        <v>0.9690721649484536</v>
      </c>
      <c r="K1368" t="inlineStr">
        <is>
          <t>%</t>
        </is>
      </c>
      <c r="L1368" t="inlineStr">
        <is>
          <t>%</t>
        </is>
      </c>
      <c r="M1368" t="n">
        <v>2023</v>
      </c>
      <c r="N1368" t="inlineStr">
        <is>
          <t>Septiembre</t>
        </is>
      </c>
      <c r="O1368" t="inlineStr">
        <is>
          <t>2023-2</t>
        </is>
      </c>
      <c r="P1368" t="n">
        <v>0</v>
      </c>
      <c r="Q1368" t="n">
        <v>0</v>
      </c>
      <c r="R1368" t="n">
        <v>0</v>
      </c>
      <c r="S1368" t="inlineStr">
        <is>
          <t>Trasformación_Organizacional</t>
        </is>
      </c>
      <c r="T1368" t="inlineStr">
        <is>
          <t>3-2023-09-30</t>
        </is>
      </c>
      <c r="U1368" t="n">
        <v>1</v>
      </c>
    </row>
    <row r="1369">
      <c r="A1369" t="inlineStr">
        <is>
          <t>3</t>
        </is>
      </c>
      <c r="B1369" t="inlineStr">
        <is>
          <t>Nuevo POLISIGS</t>
        </is>
      </c>
      <c r="C1369" t="inlineStr">
        <is>
          <t>Planificación POLISIGS</t>
        </is>
      </c>
      <c r="D1369" t="inlineStr">
        <is>
          <t>Mensual</t>
        </is>
      </c>
      <c r="E1369" t="inlineStr">
        <is>
          <t>Positivo</t>
        </is>
      </c>
      <c r="F1369" s="137" t="n">
        <v>45230</v>
      </c>
      <c r="G1369" t="n">
        <v>99</v>
      </c>
      <c r="H1369" t="n">
        <v>96</v>
      </c>
      <c r="I1369" t="n">
        <v>0.9696969696969697</v>
      </c>
      <c r="J1369" t="n">
        <v>0.9696969696969697</v>
      </c>
      <c r="K1369" t="inlineStr">
        <is>
          <t>%</t>
        </is>
      </c>
      <c r="L1369" t="inlineStr">
        <is>
          <t>%</t>
        </is>
      </c>
      <c r="M1369" t="n">
        <v>2023</v>
      </c>
      <c r="N1369" t="inlineStr">
        <is>
          <t>Octubre</t>
        </is>
      </c>
      <c r="O1369" t="inlineStr">
        <is>
          <t>2023-2</t>
        </is>
      </c>
      <c r="P1369" t="n">
        <v>0</v>
      </c>
      <c r="Q1369" t="n">
        <v>0</v>
      </c>
      <c r="R1369" t="n">
        <v>0</v>
      </c>
      <c r="S1369" t="inlineStr">
        <is>
          <t>Trasformación_Organizacional</t>
        </is>
      </c>
      <c r="T1369" t="inlineStr">
        <is>
          <t>3-2023-10-31</t>
        </is>
      </c>
      <c r="U1369" t="n">
        <v>1</v>
      </c>
    </row>
    <row r="1370">
      <c r="A1370" t="inlineStr">
        <is>
          <t>3</t>
        </is>
      </c>
      <c r="B1370" t="inlineStr">
        <is>
          <t>Nuevo POLISIGS</t>
        </is>
      </c>
      <c r="C1370" t="inlineStr">
        <is>
          <t>Planificación POLISIGS</t>
        </is>
      </c>
      <c r="D1370" t="inlineStr">
        <is>
          <t>Mensual</t>
        </is>
      </c>
      <c r="E1370" t="inlineStr">
        <is>
          <t>Positivo</t>
        </is>
      </c>
      <c r="F1370" s="137" t="n">
        <v>45260</v>
      </c>
      <c r="G1370" t="n">
        <v>100</v>
      </c>
      <c r="H1370" t="n">
        <v>99</v>
      </c>
      <c r="I1370" t="n">
        <v>0.99</v>
      </c>
      <c r="J1370" t="n">
        <v>0.99</v>
      </c>
      <c r="K1370" t="inlineStr">
        <is>
          <t>%</t>
        </is>
      </c>
      <c r="L1370" t="inlineStr">
        <is>
          <t>%</t>
        </is>
      </c>
      <c r="M1370" t="n">
        <v>2023</v>
      </c>
      <c r="N1370" t="inlineStr">
        <is>
          <t>Noviembre</t>
        </is>
      </c>
      <c r="O1370" t="inlineStr">
        <is>
          <t>2023-2</t>
        </is>
      </c>
      <c r="P1370" t="n">
        <v>0</v>
      </c>
      <c r="Q1370" t="n">
        <v>0</v>
      </c>
      <c r="R1370" t="n">
        <v>0</v>
      </c>
      <c r="S1370" t="inlineStr">
        <is>
          <t>Trasformación_Organizacional</t>
        </is>
      </c>
      <c r="T1370" t="inlineStr">
        <is>
          <t>3-2023-11-30</t>
        </is>
      </c>
      <c r="U1370" t="n">
        <v>1</v>
      </c>
    </row>
    <row r="1371">
      <c r="A1371" t="inlineStr">
        <is>
          <t>3</t>
        </is>
      </c>
      <c r="B1371" t="inlineStr">
        <is>
          <t>Nuevo POLISIGS</t>
        </is>
      </c>
      <c r="C1371" t="inlineStr">
        <is>
          <t>Planificación POLISIGS</t>
        </is>
      </c>
      <c r="D1371" t="inlineStr">
        <is>
          <t>Mensual</t>
        </is>
      </c>
      <c r="E1371" t="inlineStr">
        <is>
          <t>Positivo</t>
        </is>
      </c>
      <c r="F1371" s="137" t="n">
        <v>45291</v>
      </c>
      <c r="G1371" t="n">
        <v>100</v>
      </c>
      <c r="H1371" t="n">
        <v>99</v>
      </c>
      <c r="I1371" t="n">
        <v>0.99</v>
      </c>
      <c r="J1371" t="n">
        <v>0.99</v>
      </c>
      <c r="K1371" t="inlineStr">
        <is>
          <t>%</t>
        </is>
      </c>
      <c r="L1371" t="inlineStr">
        <is>
          <t>%</t>
        </is>
      </c>
      <c r="M1371" t="n">
        <v>2023</v>
      </c>
      <c r="N1371" t="inlineStr">
        <is>
          <t>Diciembre</t>
        </is>
      </c>
      <c r="O1371" t="inlineStr">
        <is>
          <t>2023-2</t>
        </is>
      </c>
      <c r="P1371" t="n">
        <v>0</v>
      </c>
      <c r="Q1371" t="n">
        <v>0</v>
      </c>
      <c r="R1371" t="n">
        <v>1</v>
      </c>
      <c r="S1371" t="inlineStr">
        <is>
          <t>Trasformación_Organizacional</t>
        </is>
      </c>
      <c r="T1371" t="inlineStr">
        <is>
          <t>3-2023-12-31</t>
        </is>
      </c>
      <c r="U1371" t="n">
        <v>1</v>
      </c>
    </row>
    <row r="1372">
      <c r="A1372" t="inlineStr">
        <is>
          <t>3</t>
        </is>
      </c>
      <c r="B1372" t="inlineStr">
        <is>
          <t>Nuevo POLISIGS</t>
        </is>
      </c>
      <c r="C1372" t="inlineStr">
        <is>
          <t>Planificación POLISIGS</t>
        </is>
      </c>
      <c r="D1372" t="inlineStr">
        <is>
          <t>Mensual</t>
        </is>
      </c>
      <c r="E1372" t="inlineStr">
        <is>
          <t>Positivo</t>
        </is>
      </c>
      <c r="F1372" s="137" t="n">
        <v>45322</v>
      </c>
      <c r="G1372" t="n">
        <v>100</v>
      </c>
      <c r="H1372" t="n">
        <v>99</v>
      </c>
      <c r="I1372" t="n">
        <v>0.99</v>
      </c>
      <c r="J1372" t="n">
        <v>0.99</v>
      </c>
      <c r="K1372" t="inlineStr">
        <is>
          <t>%</t>
        </is>
      </c>
      <c r="L1372" t="inlineStr">
        <is>
          <t>%</t>
        </is>
      </c>
      <c r="M1372" t="n">
        <v>2024</v>
      </c>
      <c r="N1372" t="inlineStr">
        <is>
          <t>Enero</t>
        </is>
      </c>
      <c r="O1372" t="inlineStr">
        <is>
          <t>2024-1</t>
        </is>
      </c>
      <c r="P1372" t="n">
        <v>0</v>
      </c>
      <c r="Q1372" t="n">
        <v>0</v>
      </c>
      <c r="R1372" t="n">
        <v>1</v>
      </c>
      <c r="S1372" t="inlineStr">
        <is>
          <t>Trasformación_Organizacional</t>
        </is>
      </c>
      <c r="T1372" t="inlineStr">
        <is>
          <t>3-2024-01-31</t>
        </is>
      </c>
      <c r="U1372" t="n">
        <v>1</v>
      </c>
    </row>
    <row r="1373">
      <c r="A1373" t="inlineStr">
        <is>
          <t>3</t>
        </is>
      </c>
      <c r="B1373" t="inlineStr">
        <is>
          <t>Nuevo POLISIGS</t>
        </is>
      </c>
      <c r="C1373" t="inlineStr">
        <is>
          <t>Planificación POLISIGS</t>
        </is>
      </c>
      <c r="D1373" t="inlineStr">
        <is>
          <t>Mensual</t>
        </is>
      </c>
      <c r="E1373" t="inlineStr">
        <is>
          <t>Positivo</t>
        </is>
      </c>
      <c r="F1373" s="137" t="n">
        <v>45351</v>
      </c>
      <c r="G1373" t="n">
        <v>100</v>
      </c>
      <c r="H1373" t="n">
        <v>100</v>
      </c>
      <c r="I1373" t="n">
        <v>1</v>
      </c>
      <c r="J1373" t="n">
        <v>1</v>
      </c>
      <c r="K1373" t="inlineStr">
        <is>
          <t>%</t>
        </is>
      </c>
      <c r="L1373" t="inlineStr">
        <is>
          <t>%</t>
        </is>
      </c>
      <c r="M1373" t="n">
        <v>2024</v>
      </c>
      <c r="N1373" t="inlineStr">
        <is>
          <t>Febrero</t>
        </is>
      </c>
      <c r="O1373" t="inlineStr">
        <is>
          <t>2024-1</t>
        </is>
      </c>
      <c r="P1373" t="n">
        <v>0</v>
      </c>
      <c r="Q1373" t="n">
        <v>0</v>
      </c>
      <c r="R1373" t="n">
        <v>1</v>
      </c>
      <c r="S1373" t="inlineStr">
        <is>
          <t>Trasformación_Organizacional</t>
        </is>
      </c>
      <c r="T1373" t="inlineStr">
        <is>
          <t>3-2024-02-29</t>
        </is>
      </c>
      <c r="U1373" t="n">
        <v>1</v>
      </c>
    </row>
    <row r="1374">
      <c r="A1374" t="inlineStr">
        <is>
          <t>300</t>
        </is>
      </c>
      <c r="B1374" t="inlineStr">
        <is>
          <t>Cumplimiento de Inspecciones de control</t>
        </is>
      </c>
      <c r="C1374" t="inlineStr">
        <is>
          <t>Administración de Servicios Generales</t>
        </is>
      </c>
      <c r="D1374" t="inlineStr">
        <is>
          <t>Trimestral</t>
        </is>
      </c>
      <c r="E1374" t="inlineStr">
        <is>
          <t>Positivo</t>
        </is>
      </c>
      <c r="F1374" s="137" t="n">
        <v>45016</v>
      </c>
      <c r="G1374" t="n">
        <v>100</v>
      </c>
      <c r="H1374" t="n">
        <v>100</v>
      </c>
      <c r="I1374" t="n">
        <v>1</v>
      </c>
      <c r="J1374" t="n">
        <v>1</v>
      </c>
      <c r="K1374" t="inlineStr">
        <is>
          <t>%</t>
        </is>
      </c>
      <c r="L1374" t="inlineStr">
        <is>
          <t>%</t>
        </is>
      </c>
      <c r="M1374" t="n">
        <v>2023</v>
      </c>
      <c r="N1374" t="inlineStr">
        <is>
          <t>Marzo</t>
        </is>
      </c>
      <c r="O1374" t="inlineStr">
        <is>
          <t>2023-1</t>
        </is>
      </c>
      <c r="P1374" t="n">
        <v>0</v>
      </c>
      <c r="Q1374" t="n">
        <v>0</v>
      </c>
      <c r="R1374" t="n">
        <v>0</v>
      </c>
      <c r="S1374" t="inlineStr">
        <is>
          <t>Trasformación_Organizacional</t>
        </is>
      </c>
      <c r="T1374" t="inlineStr">
        <is>
          <t>300-2023-03-31</t>
        </is>
      </c>
      <c r="U1374" t="n">
        <v>1</v>
      </c>
    </row>
    <row r="1375">
      <c r="A1375" t="inlineStr">
        <is>
          <t>300</t>
        </is>
      </c>
      <c r="B1375" t="inlineStr">
        <is>
          <t>Cumplimiento de Inspecciones de control</t>
        </is>
      </c>
      <c r="C1375" t="inlineStr">
        <is>
          <t>Administración de Servicios Generales</t>
        </is>
      </c>
      <c r="D1375" t="inlineStr">
        <is>
          <t>Trimestral</t>
        </is>
      </c>
      <c r="E1375" t="inlineStr">
        <is>
          <t>Positivo</t>
        </is>
      </c>
      <c r="F1375" s="137" t="n">
        <v>45107</v>
      </c>
      <c r="G1375" t="n">
        <v>100</v>
      </c>
      <c r="H1375" t="n">
        <v>100</v>
      </c>
      <c r="I1375" t="n">
        <v>1</v>
      </c>
      <c r="J1375" t="n">
        <v>1</v>
      </c>
      <c r="K1375" t="inlineStr">
        <is>
          <t>%</t>
        </is>
      </c>
      <c r="L1375" t="inlineStr">
        <is>
          <t>%</t>
        </is>
      </c>
      <c r="M1375" t="n">
        <v>2023</v>
      </c>
      <c r="N1375" t="inlineStr">
        <is>
          <t>Junio</t>
        </is>
      </c>
      <c r="O1375" t="inlineStr">
        <is>
          <t>2023-1</t>
        </is>
      </c>
      <c r="P1375" t="n">
        <v>0</v>
      </c>
      <c r="Q1375" t="n">
        <v>0</v>
      </c>
      <c r="R1375" t="n">
        <v>0</v>
      </c>
      <c r="S1375" t="inlineStr">
        <is>
          <t>Trasformación_Organizacional</t>
        </is>
      </c>
      <c r="T1375" t="inlineStr">
        <is>
          <t>300-2023-06-30</t>
        </is>
      </c>
      <c r="U1375" t="n">
        <v>1</v>
      </c>
    </row>
    <row r="1376">
      <c r="A1376" t="inlineStr">
        <is>
          <t>300</t>
        </is>
      </c>
      <c r="B1376" t="inlineStr">
        <is>
          <t>Cumplimiento de Inspecciones de control</t>
        </is>
      </c>
      <c r="C1376" t="inlineStr">
        <is>
          <t>Administración de Servicios Generales</t>
        </is>
      </c>
      <c r="D1376" t="inlineStr">
        <is>
          <t>Trimestral</t>
        </is>
      </c>
      <c r="E1376" t="inlineStr">
        <is>
          <t>Positivo</t>
        </is>
      </c>
      <c r="F1376" s="137" t="n">
        <v>45199</v>
      </c>
      <c r="G1376" t="n">
        <v>100</v>
      </c>
      <c r="H1376" t="n">
        <v>100</v>
      </c>
      <c r="I1376" t="n">
        <v>1</v>
      </c>
      <c r="J1376" t="n">
        <v>1</v>
      </c>
      <c r="K1376" t="inlineStr">
        <is>
          <t>%</t>
        </is>
      </c>
      <c r="L1376" t="inlineStr">
        <is>
          <t>%</t>
        </is>
      </c>
      <c r="M1376" t="n">
        <v>2023</v>
      </c>
      <c r="N1376" t="inlineStr">
        <is>
          <t>Septiembre</t>
        </is>
      </c>
      <c r="O1376" t="inlineStr">
        <is>
          <t>2023-2</t>
        </is>
      </c>
      <c r="P1376" t="n">
        <v>0</v>
      </c>
      <c r="Q1376" t="n">
        <v>0</v>
      </c>
      <c r="R1376" t="n">
        <v>0</v>
      </c>
      <c r="S1376" t="inlineStr">
        <is>
          <t>Trasformación_Organizacional</t>
        </is>
      </c>
      <c r="T1376" t="inlineStr">
        <is>
          <t>300-2023-09-30</t>
        </is>
      </c>
      <c r="U1376" t="n">
        <v>1</v>
      </c>
    </row>
    <row r="1377">
      <c r="A1377" t="inlineStr">
        <is>
          <t>300</t>
        </is>
      </c>
      <c r="B1377" t="inlineStr">
        <is>
          <t>Cumplimiento de Inspecciones de control</t>
        </is>
      </c>
      <c r="C1377" t="inlineStr">
        <is>
          <t>Administración de Servicios Generales</t>
        </is>
      </c>
      <c r="D1377" t="inlineStr">
        <is>
          <t>Trimestral</t>
        </is>
      </c>
      <c r="E1377" t="inlineStr">
        <is>
          <t>Positivo</t>
        </is>
      </c>
      <c r="F1377" s="137" t="n">
        <v>45291</v>
      </c>
      <c r="G1377" t="n">
        <v>100</v>
      </c>
      <c r="H1377" t="n">
        <v>100</v>
      </c>
      <c r="I1377" t="n">
        <v>1</v>
      </c>
      <c r="J1377" t="n">
        <v>1</v>
      </c>
      <c r="K1377" t="inlineStr">
        <is>
          <t>%</t>
        </is>
      </c>
      <c r="L1377" t="inlineStr">
        <is>
          <t>%</t>
        </is>
      </c>
      <c r="M1377" t="n">
        <v>2023</v>
      </c>
      <c r="N1377" t="inlineStr">
        <is>
          <t>Diciembre</t>
        </is>
      </c>
      <c r="O1377" t="inlineStr">
        <is>
          <t>2023-2</t>
        </is>
      </c>
      <c r="P1377" t="n">
        <v>0</v>
      </c>
      <c r="Q1377" t="n">
        <v>0</v>
      </c>
      <c r="R1377" t="n">
        <v>0</v>
      </c>
      <c r="S1377" t="inlineStr">
        <is>
          <t>Trasformación_Organizacional</t>
        </is>
      </c>
      <c r="T1377" t="inlineStr">
        <is>
          <t>300-2023-12-31</t>
        </is>
      </c>
      <c r="U1377" t="n">
        <v>1</v>
      </c>
    </row>
    <row r="1378">
      <c r="A1378" t="inlineStr">
        <is>
          <t>300</t>
        </is>
      </c>
      <c r="B1378" t="inlineStr">
        <is>
          <t>Cumplimiento de Inspecciones de control</t>
        </is>
      </c>
      <c r="C1378" t="inlineStr">
        <is>
          <t>Administración de Servicios Generales</t>
        </is>
      </c>
      <c r="D1378" t="inlineStr">
        <is>
          <t>Trimestral</t>
        </is>
      </c>
      <c r="E1378" t="inlineStr">
        <is>
          <t>Positivo</t>
        </is>
      </c>
      <c r="F1378" s="137" t="n">
        <v>45382</v>
      </c>
      <c r="G1378" t="n">
        <v>100</v>
      </c>
      <c r="H1378" t="n">
        <v>100</v>
      </c>
      <c r="I1378" t="n">
        <v>1</v>
      </c>
      <c r="J1378" t="n">
        <v>1</v>
      </c>
      <c r="K1378" t="inlineStr">
        <is>
          <t>%</t>
        </is>
      </c>
      <c r="L1378" t="inlineStr">
        <is>
          <t>%</t>
        </is>
      </c>
      <c r="M1378" t="n">
        <v>2024</v>
      </c>
      <c r="N1378" t="inlineStr">
        <is>
          <t>Marzo</t>
        </is>
      </c>
      <c r="O1378" t="inlineStr">
        <is>
          <t>2024-1</t>
        </is>
      </c>
      <c r="P1378" t="n">
        <v>0</v>
      </c>
      <c r="Q1378" t="n">
        <v>0</v>
      </c>
      <c r="R1378" t="n">
        <v>0</v>
      </c>
      <c r="S1378" t="inlineStr">
        <is>
          <t>Trasformación_Organizacional</t>
        </is>
      </c>
      <c r="T1378" t="inlineStr">
        <is>
          <t>300-2024-03-31</t>
        </is>
      </c>
      <c r="U1378" t="n">
        <v>1</v>
      </c>
    </row>
    <row r="1379">
      <c r="A1379" t="inlineStr">
        <is>
          <t>300</t>
        </is>
      </c>
      <c r="B1379" t="inlineStr">
        <is>
          <t>Cumplimiento de Inspecciones de control</t>
        </is>
      </c>
      <c r="C1379" t="inlineStr">
        <is>
          <t>Administración de Servicios Generales</t>
        </is>
      </c>
      <c r="D1379" t="inlineStr">
        <is>
          <t>Trimestral</t>
        </is>
      </c>
      <c r="E1379" t="inlineStr">
        <is>
          <t>Positivo</t>
        </is>
      </c>
      <c r="F1379" s="137" t="n">
        <v>45473</v>
      </c>
      <c r="G1379" t="n">
        <v>100</v>
      </c>
      <c r="H1379" t="n">
        <v>100</v>
      </c>
      <c r="I1379" t="n">
        <v>1</v>
      </c>
      <c r="J1379" t="n">
        <v>1</v>
      </c>
      <c r="K1379" t="inlineStr">
        <is>
          <t>%</t>
        </is>
      </c>
      <c r="L1379" t="inlineStr">
        <is>
          <t>%</t>
        </is>
      </c>
      <c r="M1379" t="n">
        <v>2024</v>
      </c>
      <c r="N1379" t="inlineStr">
        <is>
          <t>Junio</t>
        </is>
      </c>
      <c r="O1379" t="inlineStr">
        <is>
          <t>2024-1</t>
        </is>
      </c>
      <c r="P1379" t="n">
        <v>0</v>
      </c>
      <c r="Q1379" t="n">
        <v>0</v>
      </c>
      <c r="R1379" t="n">
        <v>0</v>
      </c>
      <c r="S1379" t="inlineStr">
        <is>
          <t>Trasformación_Organizacional</t>
        </is>
      </c>
      <c r="T1379" t="inlineStr">
        <is>
          <t>300-2024-06-30</t>
        </is>
      </c>
      <c r="U1379" t="n">
        <v>1</v>
      </c>
    </row>
    <row r="1380">
      <c r="A1380" t="inlineStr">
        <is>
          <t>300</t>
        </is>
      </c>
      <c r="B1380" t="inlineStr">
        <is>
          <t>Cumplimiento de Inspecciones de control</t>
        </is>
      </c>
      <c r="C1380" t="inlineStr">
        <is>
          <t>Administración de Servicios Generales</t>
        </is>
      </c>
      <c r="D1380" t="inlineStr">
        <is>
          <t>Trimestral</t>
        </is>
      </c>
      <c r="E1380" t="inlineStr">
        <is>
          <t>Positivo</t>
        </is>
      </c>
      <c r="F1380" s="137" t="n">
        <v>45565</v>
      </c>
      <c r="G1380" t="n">
        <v>100</v>
      </c>
      <c r="H1380" t="n">
        <v>100</v>
      </c>
      <c r="I1380" t="n">
        <v>1</v>
      </c>
      <c r="J1380" t="n">
        <v>1</v>
      </c>
      <c r="K1380" t="inlineStr">
        <is>
          <t>%</t>
        </is>
      </c>
      <c r="L1380" t="inlineStr">
        <is>
          <t>%</t>
        </is>
      </c>
      <c r="M1380" t="n">
        <v>2024</v>
      </c>
      <c r="N1380" t="inlineStr">
        <is>
          <t>Septiembre</t>
        </is>
      </c>
      <c r="O1380" t="inlineStr">
        <is>
          <t>2024-2</t>
        </is>
      </c>
      <c r="P1380" t="n">
        <v>0</v>
      </c>
      <c r="Q1380" t="n">
        <v>0</v>
      </c>
      <c r="R1380" t="n">
        <v>0</v>
      </c>
      <c r="S1380" t="inlineStr">
        <is>
          <t>Trasformación_Organizacional</t>
        </is>
      </c>
      <c r="T1380" t="inlineStr">
        <is>
          <t>300-2024-09-30</t>
        </is>
      </c>
      <c r="U1380" t="n">
        <v>1</v>
      </c>
    </row>
    <row r="1381">
      <c r="A1381" t="inlineStr">
        <is>
          <t>300</t>
        </is>
      </c>
      <c r="B1381" t="inlineStr">
        <is>
          <t>Cumplimiento de Inspecciones de control</t>
        </is>
      </c>
      <c r="C1381" t="inlineStr">
        <is>
          <t>Administración de Servicios Generales</t>
        </is>
      </c>
      <c r="D1381" t="inlineStr">
        <is>
          <t>Trimestral</t>
        </is>
      </c>
      <c r="E1381" t="inlineStr">
        <is>
          <t>Positivo</t>
        </is>
      </c>
      <c r="F1381" s="137" t="n">
        <v>45657</v>
      </c>
      <c r="G1381" t="n">
        <v>100</v>
      </c>
      <c r="H1381" t="n">
        <v>100</v>
      </c>
      <c r="I1381" t="n">
        <v>1</v>
      </c>
      <c r="J1381" t="n">
        <v>1</v>
      </c>
      <c r="K1381" t="inlineStr">
        <is>
          <t>%</t>
        </is>
      </c>
      <c r="L1381" t="inlineStr">
        <is>
          <t>%</t>
        </is>
      </c>
      <c r="M1381" t="n">
        <v>2024</v>
      </c>
      <c r="N1381" t="inlineStr">
        <is>
          <t>Diciembre</t>
        </is>
      </c>
      <c r="O1381" t="inlineStr">
        <is>
          <t>2024-2</t>
        </is>
      </c>
      <c r="P1381" t="n">
        <v>0</v>
      </c>
      <c r="Q1381" t="n">
        <v>0</v>
      </c>
      <c r="R1381" t="n">
        <v>0</v>
      </c>
      <c r="S1381" t="inlineStr">
        <is>
          <t>Trasformación_Organizacional</t>
        </is>
      </c>
      <c r="T1381" t="inlineStr">
        <is>
          <t>300-2024-12-31</t>
        </is>
      </c>
      <c r="U1381" t="n">
        <v>1</v>
      </c>
    </row>
    <row r="1382">
      <c r="A1382" t="inlineStr">
        <is>
          <t>300</t>
        </is>
      </c>
      <c r="B1382" t="inlineStr">
        <is>
          <t>Cumplimiento de Inspecciones de control</t>
        </is>
      </c>
      <c r="C1382" t="inlineStr">
        <is>
          <t>Administración de Servicios Generales</t>
        </is>
      </c>
      <c r="D1382" t="inlineStr">
        <is>
          <t>Trimestral</t>
        </is>
      </c>
      <c r="E1382" t="inlineStr">
        <is>
          <t>Positivo</t>
        </is>
      </c>
      <c r="F1382" s="137" t="n">
        <v>45747</v>
      </c>
      <c r="G1382" t="n">
        <v>100</v>
      </c>
      <c r="H1382" t="inlineStr">
        <is>
          <t>100</t>
        </is>
      </c>
      <c r="I1382" t="n">
        <v>1</v>
      </c>
      <c r="J1382" t="n">
        <v>1</v>
      </c>
      <c r="K1382" t="inlineStr">
        <is>
          <t>100.0%</t>
        </is>
      </c>
      <c r="L1382" t="inlineStr">
        <is>
          <t>100.0%</t>
        </is>
      </c>
      <c r="M1382" t="n">
        <v>2025</v>
      </c>
      <c r="N1382" t="inlineStr">
        <is>
          <t>Marzo</t>
        </is>
      </c>
      <c r="O1382" t="inlineStr">
        <is>
          <t>2025-1</t>
        </is>
      </c>
      <c r="P1382" t="n">
        <v>2</v>
      </c>
      <c r="Q1382" t="n">
        <v>2</v>
      </c>
      <c r="R1382" t="n">
        <v>0</v>
      </c>
      <c r="S1382" t="inlineStr">
        <is>
          <t>Transformación_Organizacional</t>
        </is>
      </c>
      <c r="T1382" t="inlineStr">
        <is>
          <t>300-2025-03-31</t>
        </is>
      </c>
      <c r="U1382" t="n">
        <v>31</v>
      </c>
    </row>
    <row r="1383">
      <c r="A1383" t="inlineStr">
        <is>
          <t>300</t>
        </is>
      </c>
      <c r="B1383" t="inlineStr">
        <is>
          <t>Cumplimiento de Inspecciones de control</t>
        </is>
      </c>
      <c r="C1383" t="inlineStr">
        <is>
          <t>Administración de Servicios Generales</t>
        </is>
      </c>
      <c r="D1383" t="inlineStr">
        <is>
          <t>Trimestral</t>
        </is>
      </c>
      <c r="E1383" t="inlineStr">
        <is>
          <t>Positivo</t>
        </is>
      </c>
      <c r="F1383" s="137" t="n">
        <v>45838</v>
      </c>
      <c r="G1383" t="n">
        <v>100</v>
      </c>
      <c r="H1383" t="inlineStr">
        <is>
          <t>100</t>
        </is>
      </c>
      <c r="I1383" t="n">
        <v>1</v>
      </c>
      <c r="J1383" t="n">
        <v>1</v>
      </c>
      <c r="K1383" t="inlineStr">
        <is>
          <t>100.0%</t>
        </is>
      </c>
      <c r="L1383" t="inlineStr">
        <is>
          <t>100.0%</t>
        </is>
      </c>
      <c r="M1383" t="n">
        <v>2025</v>
      </c>
      <c r="N1383" t="inlineStr">
        <is>
          <t>Junio</t>
        </is>
      </c>
      <c r="O1383" t="inlineStr">
        <is>
          <t>2025-1</t>
        </is>
      </c>
      <c r="P1383" t="n">
        <v>2</v>
      </c>
      <c r="Q1383" t="n">
        <v>2</v>
      </c>
      <c r="R1383" t="n">
        <v>0</v>
      </c>
      <c r="S1383" t="inlineStr">
        <is>
          <t>Transformación_Organizacional</t>
        </is>
      </c>
      <c r="T1383" t="inlineStr">
        <is>
          <t>300-2025-06-30</t>
        </is>
      </c>
      <c r="U1383" t="n">
        <v>30</v>
      </c>
    </row>
    <row r="1384">
      <c r="A1384" t="inlineStr">
        <is>
          <t>300</t>
        </is>
      </c>
      <c r="B1384" t="inlineStr">
        <is>
          <t>Cumplimiento de Inspecciones de control</t>
        </is>
      </c>
      <c r="C1384" t="inlineStr">
        <is>
          <t>Administración de Servicios Generales</t>
        </is>
      </c>
      <c r="D1384" t="inlineStr">
        <is>
          <t>Trimestral</t>
        </is>
      </c>
      <c r="E1384" t="inlineStr">
        <is>
          <t>Positivo</t>
        </is>
      </c>
      <c r="F1384" s="137" t="n">
        <v>46022</v>
      </c>
      <c r="G1384" t="n">
        <v>100</v>
      </c>
      <c r="H1384" t="inlineStr">
        <is>
          <t>100</t>
        </is>
      </c>
      <c r="I1384" t="n">
        <v>1</v>
      </c>
      <c r="J1384" t="n">
        <v>1</v>
      </c>
      <c r="K1384" t="inlineStr">
        <is>
          <t>100.0%</t>
        </is>
      </c>
      <c r="L1384" t="inlineStr">
        <is>
          <t>100.0%</t>
        </is>
      </c>
      <c r="M1384" t="n">
        <v>2025</v>
      </c>
      <c r="N1384" t="inlineStr">
        <is>
          <t>Diciembre</t>
        </is>
      </c>
      <c r="O1384" t="inlineStr">
        <is>
          <t>2025-2</t>
        </is>
      </c>
      <c r="P1384" t="n">
        <v>2</v>
      </c>
      <c r="Q1384" t="n">
        <v>2</v>
      </c>
      <c r="R1384" t="n">
        <v>0</v>
      </c>
      <c r="S1384" t="inlineStr">
        <is>
          <t>Transformación_Organizacional</t>
        </is>
      </c>
      <c r="T1384" t="inlineStr">
        <is>
          <t>300-2025-12-31</t>
        </is>
      </c>
      <c r="U1384" t="n">
        <v>31</v>
      </c>
    </row>
    <row r="1385">
      <c r="A1385" t="inlineStr">
        <is>
          <t>301</t>
        </is>
      </c>
      <c r="B1385" t="inlineStr">
        <is>
          <t>Cumplimiento plan de trabajo</t>
        </is>
      </c>
      <c r="C1385" t="inlineStr">
        <is>
          <t>Administración de Servicios Generales</t>
        </is>
      </c>
      <c r="D1385" t="inlineStr">
        <is>
          <t>Trimestral</t>
        </is>
      </c>
      <c r="E1385" t="inlineStr">
        <is>
          <t>Positivo</t>
        </is>
      </c>
      <c r="F1385" s="137" t="n">
        <v>45016</v>
      </c>
      <c r="G1385" t="n">
        <v>100</v>
      </c>
      <c r="H1385" t="n">
        <v>100</v>
      </c>
      <c r="I1385" t="n">
        <v>1</v>
      </c>
      <c r="J1385" t="n">
        <v>1</v>
      </c>
      <c r="K1385" t="inlineStr">
        <is>
          <t>%</t>
        </is>
      </c>
      <c r="L1385" t="inlineStr">
        <is>
          <t>%</t>
        </is>
      </c>
      <c r="M1385" t="n">
        <v>2023</v>
      </c>
      <c r="N1385" t="inlineStr">
        <is>
          <t>Marzo</t>
        </is>
      </c>
      <c r="O1385" t="inlineStr">
        <is>
          <t>2023-1</t>
        </is>
      </c>
      <c r="P1385" t="n">
        <v>0</v>
      </c>
      <c r="Q1385" t="n">
        <v>0</v>
      </c>
      <c r="R1385" t="n">
        <v>0</v>
      </c>
      <c r="S1385" t="inlineStr">
        <is>
          <t>Trasformación_Organizacional</t>
        </is>
      </c>
      <c r="T1385" t="inlineStr">
        <is>
          <t>301-2023-03-31</t>
        </is>
      </c>
      <c r="U1385" t="n">
        <v>1</v>
      </c>
    </row>
    <row r="1386">
      <c r="A1386" t="inlineStr">
        <is>
          <t>301</t>
        </is>
      </c>
      <c r="B1386" t="inlineStr">
        <is>
          <t>Cumplimiento plan de trabajo</t>
        </is>
      </c>
      <c r="C1386" t="inlineStr">
        <is>
          <t>Administración de Servicios Generales</t>
        </is>
      </c>
      <c r="D1386" t="inlineStr">
        <is>
          <t>Trimestral</t>
        </is>
      </c>
      <c r="E1386" t="inlineStr">
        <is>
          <t>Positivo</t>
        </is>
      </c>
      <c r="F1386" s="137" t="n">
        <v>45107</v>
      </c>
      <c r="G1386" t="n">
        <v>100</v>
      </c>
      <c r="H1386" t="n">
        <v>100</v>
      </c>
      <c r="I1386" t="n">
        <v>1</v>
      </c>
      <c r="J1386" t="n">
        <v>1</v>
      </c>
      <c r="K1386" t="inlineStr">
        <is>
          <t>%</t>
        </is>
      </c>
      <c r="L1386" t="inlineStr">
        <is>
          <t>%</t>
        </is>
      </c>
      <c r="M1386" t="n">
        <v>2023</v>
      </c>
      <c r="N1386" t="inlineStr">
        <is>
          <t>Junio</t>
        </is>
      </c>
      <c r="O1386" t="inlineStr">
        <is>
          <t>2023-1</t>
        </is>
      </c>
      <c r="P1386" t="n">
        <v>0</v>
      </c>
      <c r="Q1386" t="n">
        <v>0</v>
      </c>
      <c r="R1386" t="n">
        <v>0</v>
      </c>
      <c r="S1386" t="inlineStr">
        <is>
          <t>Trasformación_Organizacional</t>
        </is>
      </c>
      <c r="T1386" t="inlineStr">
        <is>
          <t>301-2023-06-30</t>
        </is>
      </c>
      <c r="U1386" t="n">
        <v>1</v>
      </c>
    </row>
    <row r="1387">
      <c r="A1387" t="inlineStr">
        <is>
          <t>301</t>
        </is>
      </c>
      <c r="B1387" t="inlineStr">
        <is>
          <t>Cumplimiento plan de trabajo</t>
        </is>
      </c>
      <c r="C1387" t="inlineStr">
        <is>
          <t>Administración de Servicios Generales</t>
        </is>
      </c>
      <c r="D1387" t="inlineStr">
        <is>
          <t>Trimestral</t>
        </is>
      </c>
      <c r="E1387" t="inlineStr">
        <is>
          <t>Positivo</t>
        </is>
      </c>
      <c r="F1387" s="137" t="n">
        <v>45199</v>
      </c>
      <c r="G1387" t="n">
        <v>100</v>
      </c>
      <c r="H1387" t="n">
        <v>100</v>
      </c>
      <c r="I1387" t="n">
        <v>0</v>
      </c>
      <c r="J1387" t="n">
        <v>1</v>
      </c>
      <c r="K1387" t="inlineStr">
        <is>
          <t>%</t>
        </is>
      </c>
      <c r="L1387" t="inlineStr">
        <is>
          <t>%</t>
        </is>
      </c>
      <c r="M1387" t="n">
        <v>2023</v>
      </c>
      <c r="N1387" t="inlineStr">
        <is>
          <t>Septiembre</t>
        </is>
      </c>
      <c r="O1387" t="inlineStr">
        <is>
          <t>2023-2</t>
        </is>
      </c>
      <c r="P1387" t="n">
        <v>0</v>
      </c>
      <c r="Q1387" t="n">
        <v>0</v>
      </c>
      <c r="R1387" t="n">
        <v>0</v>
      </c>
      <c r="S1387" t="inlineStr">
        <is>
          <t>Trasformación_Organizacional</t>
        </is>
      </c>
      <c r="T1387" t="inlineStr">
        <is>
          <t>301-2023-09-30</t>
        </is>
      </c>
      <c r="U1387" t="n">
        <v>1</v>
      </c>
    </row>
    <row r="1388">
      <c r="A1388" t="inlineStr">
        <is>
          <t>301</t>
        </is>
      </c>
      <c r="B1388" t="inlineStr">
        <is>
          <t>Cumplimiento plan de trabajo</t>
        </is>
      </c>
      <c r="C1388" t="inlineStr">
        <is>
          <t>Administración de Servicios Generales</t>
        </is>
      </c>
      <c r="D1388" t="inlineStr">
        <is>
          <t>Trimestral</t>
        </is>
      </c>
      <c r="E1388" t="inlineStr">
        <is>
          <t>Positivo</t>
        </is>
      </c>
      <c r="F1388" s="137" t="n">
        <v>45291</v>
      </c>
      <c r="G1388" t="n">
        <v>100</v>
      </c>
      <c r="H1388" t="n">
        <v>100</v>
      </c>
      <c r="I1388" t="n">
        <v>1</v>
      </c>
      <c r="J1388" t="n">
        <v>1</v>
      </c>
      <c r="K1388" t="inlineStr">
        <is>
          <t>%</t>
        </is>
      </c>
      <c r="L1388" t="inlineStr">
        <is>
          <t>%</t>
        </is>
      </c>
      <c r="M1388" t="n">
        <v>2023</v>
      </c>
      <c r="N1388" t="inlineStr">
        <is>
          <t>Diciembre</t>
        </is>
      </c>
      <c r="O1388" t="inlineStr">
        <is>
          <t>2023-2</t>
        </is>
      </c>
      <c r="P1388" t="n">
        <v>0</v>
      </c>
      <c r="Q1388" t="n">
        <v>0</v>
      </c>
      <c r="R1388" t="n">
        <v>0</v>
      </c>
      <c r="S1388" t="inlineStr">
        <is>
          <t>Trasformación_Organizacional</t>
        </is>
      </c>
      <c r="T1388" t="inlineStr">
        <is>
          <t>301-2023-12-31</t>
        </is>
      </c>
      <c r="U1388" t="n">
        <v>1</v>
      </c>
    </row>
    <row r="1389">
      <c r="A1389" t="inlineStr">
        <is>
          <t>301</t>
        </is>
      </c>
      <c r="B1389" t="inlineStr">
        <is>
          <t>Cumplimiento plan de trabajo</t>
        </is>
      </c>
      <c r="C1389" t="inlineStr">
        <is>
          <t>Administración de Servicios Generales</t>
        </is>
      </c>
      <c r="D1389" t="inlineStr">
        <is>
          <t>Trimestral</t>
        </is>
      </c>
      <c r="E1389" t="inlineStr">
        <is>
          <t>Positivo</t>
        </is>
      </c>
      <c r="F1389" s="137" t="n">
        <v>45382</v>
      </c>
      <c r="G1389" t="n">
        <v>100</v>
      </c>
      <c r="H1389" t="n">
        <v>100</v>
      </c>
      <c r="I1389" t="n">
        <v>1</v>
      </c>
      <c r="J1389" t="n">
        <v>1</v>
      </c>
      <c r="K1389" t="inlineStr">
        <is>
          <t>%</t>
        </is>
      </c>
      <c r="L1389" t="inlineStr">
        <is>
          <t>%</t>
        </is>
      </c>
      <c r="M1389" t="n">
        <v>2024</v>
      </c>
      <c r="N1389" t="inlineStr">
        <is>
          <t>Marzo</t>
        </is>
      </c>
      <c r="O1389" t="inlineStr">
        <is>
          <t>2024-1</t>
        </is>
      </c>
      <c r="P1389" t="n">
        <v>0</v>
      </c>
      <c r="Q1389" t="n">
        <v>0</v>
      </c>
      <c r="R1389" t="n">
        <v>0</v>
      </c>
      <c r="S1389" t="inlineStr">
        <is>
          <t>Trasformación_Organizacional</t>
        </is>
      </c>
      <c r="T1389" t="inlineStr">
        <is>
          <t>301-2024-03-31</t>
        </is>
      </c>
      <c r="U1389" t="n">
        <v>1</v>
      </c>
    </row>
    <row r="1390">
      <c r="A1390" t="inlineStr">
        <is>
          <t>301</t>
        </is>
      </c>
      <c r="B1390" t="inlineStr">
        <is>
          <t>Cumplimiento plan de trabajo</t>
        </is>
      </c>
      <c r="C1390" t="inlineStr">
        <is>
          <t>Administración de Servicios Generales</t>
        </is>
      </c>
      <c r="D1390" t="inlineStr">
        <is>
          <t>Trimestral</t>
        </is>
      </c>
      <c r="E1390" t="inlineStr">
        <is>
          <t>Positivo</t>
        </is>
      </c>
      <c r="F1390" s="137" t="n">
        <v>45473</v>
      </c>
      <c r="G1390" t="n">
        <v>100</v>
      </c>
      <c r="H1390" t="n">
        <v>100</v>
      </c>
      <c r="I1390" t="n">
        <v>1</v>
      </c>
      <c r="J1390" t="n">
        <v>1</v>
      </c>
      <c r="K1390" t="inlineStr">
        <is>
          <t>%</t>
        </is>
      </c>
      <c r="L1390" t="inlineStr">
        <is>
          <t>%</t>
        </is>
      </c>
      <c r="M1390" t="n">
        <v>2024</v>
      </c>
      <c r="N1390" t="inlineStr">
        <is>
          <t>Junio</t>
        </is>
      </c>
      <c r="O1390" t="inlineStr">
        <is>
          <t>2024-1</t>
        </is>
      </c>
      <c r="P1390" t="n">
        <v>0</v>
      </c>
      <c r="Q1390" t="n">
        <v>0</v>
      </c>
      <c r="R1390" t="n">
        <v>0</v>
      </c>
      <c r="S1390" t="inlineStr">
        <is>
          <t>Trasformación_Organizacional</t>
        </is>
      </c>
      <c r="T1390" t="inlineStr">
        <is>
          <t>301-2024-06-30</t>
        </is>
      </c>
      <c r="U1390" t="n">
        <v>1</v>
      </c>
    </row>
    <row r="1391">
      <c r="A1391" t="inlineStr">
        <is>
          <t>301</t>
        </is>
      </c>
      <c r="B1391" t="inlineStr">
        <is>
          <t>Cumplimiento plan de trabajo</t>
        </is>
      </c>
      <c r="C1391" t="inlineStr">
        <is>
          <t>Administración de Servicios Generales</t>
        </is>
      </c>
      <c r="D1391" t="inlineStr">
        <is>
          <t>Trimestral</t>
        </is>
      </c>
      <c r="E1391" t="inlineStr">
        <is>
          <t>Positivo</t>
        </is>
      </c>
      <c r="F1391" s="137" t="n">
        <v>45565</v>
      </c>
      <c r="G1391" t="n">
        <v>100</v>
      </c>
      <c r="H1391" t="n">
        <v>100</v>
      </c>
      <c r="I1391" t="n">
        <v>1</v>
      </c>
      <c r="J1391" t="n">
        <v>1</v>
      </c>
      <c r="K1391" t="inlineStr">
        <is>
          <t>%</t>
        </is>
      </c>
      <c r="L1391" t="inlineStr">
        <is>
          <t>%</t>
        </is>
      </c>
      <c r="M1391" t="n">
        <v>2024</v>
      </c>
      <c r="N1391" t="inlineStr">
        <is>
          <t>Septiembre</t>
        </is>
      </c>
      <c r="O1391" t="inlineStr">
        <is>
          <t>2024-2</t>
        </is>
      </c>
      <c r="P1391" t="n">
        <v>0</v>
      </c>
      <c r="Q1391" t="n">
        <v>0</v>
      </c>
      <c r="R1391" t="n">
        <v>0</v>
      </c>
      <c r="S1391" t="inlineStr">
        <is>
          <t>Trasformación_Organizacional</t>
        </is>
      </c>
      <c r="T1391" t="inlineStr">
        <is>
          <t>301-2024-09-30</t>
        </is>
      </c>
      <c r="U1391" t="n">
        <v>1</v>
      </c>
    </row>
    <row r="1392">
      <c r="A1392" t="inlineStr">
        <is>
          <t>301</t>
        </is>
      </c>
      <c r="B1392" t="inlineStr">
        <is>
          <t>Cumplimiento plan de trabajo</t>
        </is>
      </c>
      <c r="C1392" t="inlineStr">
        <is>
          <t>Administración de Servicios Generales</t>
        </is>
      </c>
      <c r="D1392" t="inlineStr">
        <is>
          <t>Trimestral</t>
        </is>
      </c>
      <c r="E1392" t="inlineStr">
        <is>
          <t>Positivo</t>
        </is>
      </c>
      <c r="F1392" s="137" t="n">
        <v>45657</v>
      </c>
      <c r="G1392" t="n">
        <v>100</v>
      </c>
      <c r="H1392" t="n">
        <v>100</v>
      </c>
      <c r="I1392" t="n">
        <v>1</v>
      </c>
      <c r="J1392" t="n">
        <v>1</v>
      </c>
      <c r="K1392" t="inlineStr">
        <is>
          <t>%</t>
        </is>
      </c>
      <c r="L1392" t="inlineStr">
        <is>
          <t>%</t>
        </is>
      </c>
      <c r="M1392" t="n">
        <v>2024</v>
      </c>
      <c r="N1392" t="inlineStr">
        <is>
          <t>Diciembre</t>
        </is>
      </c>
      <c r="O1392" t="inlineStr">
        <is>
          <t>2024-2</t>
        </is>
      </c>
      <c r="P1392" t="n">
        <v>0</v>
      </c>
      <c r="Q1392" t="n">
        <v>0</v>
      </c>
      <c r="R1392" t="n">
        <v>0</v>
      </c>
      <c r="S1392" t="inlineStr">
        <is>
          <t>Trasformación_Organizacional</t>
        </is>
      </c>
      <c r="T1392" t="inlineStr">
        <is>
          <t>301-2024-12-31</t>
        </is>
      </c>
      <c r="U1392" t="n">
        <v>1</v>
      </c>
    </row>
    <row r="1393">
      <c r="A1393" t="inlineStr">
        <is>
          <t>301</t>
        </is>
      </c>
      <c r="B1393" t="inlineStr">
        <is>
          <t>Cumplimiento plan de trabajo</t>
        </is>
      </c>
      <c r="C1393" t="inlineStr">
        <is>
          <t>Administración de Servicios Generales</t>
        </is>
      </c>
      <c r="D1393" t="inlineStr">
        <is>
          <t>Trimestral</t>
        </is>
      </c>
      <c r="E1393" t="inlineStr">
        <is>
          <t>Positivo</t>
        </is>
      </c>
      <c r="F1393" s="137" t="n">
        <v>45747</v>
      </c>
      <c r="G1393" t="n">
        <v>100</v>
      </c>
      <c r="H1393" t="inlineStr">
        <is>
          <t>100</t>
        </is>
      </c>
      <c r="I1393" t="n">
        <v>1</v>
      </c>
      <c r="J1393" t="n">
        <v>1</v>
      </c>
      <c r="K1393" t="inlineStr">
        <is>
          <t>100.0%</t>
        </is>
      </c>
      <c r="L1393" t="inlineStr">
        <is>
          <t>100.0%</t>
        </is>
      </c>
      <c r="M1393" t="n">
        <v>2025</v>
      </c>
      <c r="N1393" t="inlineStr">
        <is>
          <t>Marzo</t>
        </is>
      </c>
      <c r="O1393" t="inlineStr">
        <is>
          <t>2025-1</t>
        </is>
      </c>
      <c r="P1393" t="n">
        <v>2</v>
      </c>
      <c r="Q1393" t="n">
        <v>2</v>
      </c>
      <c r="R1393" t="n">
        <v>0</v>
      </c>
      <c r="S1393" t="inlineStr">
        <is>
          <t>Transformación_Organizacional</t>
        </is>
      </c>
      <c r="T1393" t="inlineStr">
        <is>
          <t>301-2025-03-31</t>
        </is>
      </c>
      <c r="U1393" t="n">
        <v>31</v>
      </c>
    </row>
    <row r="1394">
      <c r="A1394" t="inlineStr">
        <is>
          <t>301</t>
        </is>
      </c>
      <c r="B1394" t="inlineStr">
        <is>
          <t>Cumplimiento plan de trabajo</t>
        </is>
      </c>
      <c r="C1394" t="inlineStr">
        <is>
          <t>Administración de Servicios Generales</t>
        </is>
      </c>
      <c r="D1394" t="inlineStr">
        <is>
          <t>Trimestral</t>
        </is>
      </c>
      <c r="E1394" t="inlineStr">
        <is>
          <t>Positivo</t>
        </is>
      </c>
      <c r="F1394" s="137" t="n">
        <v>45838</v>
      </c>
      <c r="G1394" t="n">
        <v>100</v>
      </c>
      <c r="H1394" t="inlineStr">
        <is>
          <t>100</t>
        </is>
      </c>
      <c r="I1394" t="n">
        <v>1</v>
      </c>
      <c r="J1394" t="n">
        <v>1</v>
      </c>
      <c r="K1394" t="inlineStr">
        <is>
          <t>100.0%</t>
        </is>
      </c>
      <c r="L1394" t="inlineStr">
        <is>
          <t>100.0%</t>
        </is>
      </c>
      <c r="M1394" t="n">
        <v>2025</v>
      </c>
      <c r="N1394" t="inlineStr">
        <is>
          <t>Junio</t>
        </is>
      </c>
      <c r="O1394" t="inlineStr">
        <is>
          <t>2025-1</t>
        </is>
      </c>
      <c r="P1394" t="n">
        <v>2</v>
      </c>
      <c r="Q1394" t="n">
        <v>2</v>
      </c>
      <c r="R1394" t="n">
        <v>0</v>
      </c>
      <c r="S1394" t="inlineStr">
        <is>
          <t>Transformación_Organizacional</t>
        </is>
      </c>
      <c r="T1394" t="inlineStr">
        <is>
          <t>301-2025-06-30</t>
        </is>
      </c>
      <c r="U1394" t="n">
        <v>30</v>
      </c>
    </row>
    <row r="1395">
      <c r="A1395" t="inlineStr">
        <is>
          <t>301</t>
        </is>
      </c>
      <c r="B1395" t="inlineStr">
        <is>
          <t>Cumplimiento plan de trabajo</t>
        </is>
      </c>
      <c r="C1395" t="inlineStr">
        <is>
          <t>Administración de Servicios Generales</t>
        </is>
      </c>
      <c r="D1395" t="inlineStr">
        <is>
          <t>Trimestral</t>
        </is>
      </c>
      <c r="E1395" t="inlineStr">
        <is>
          <t>Positivo</t>
        </is>
      </c>
      <c r="F1395" s="137" t="n">
        <v>46022</v>
      </c>
      <c r="G1395" t="n">
        <v>100</v>
      </c>
      <c r="H1395" t="inlineStr">
        <is>
          <t>100</t>
        </is>
      </c>
      <c r="I1395" t="n">
        <v>1</v>
      </c>
      <c r="J1395" t="n">
        <v>1</v>
      </c>
      <c r="K1395" t="inlineStr">
        <is>
          <t>100.0%</t>
        </is>
      </c>
      <c r="L1395" t="inlineStr">
        <is>
          <t>100.0%</t>
        </is>
      </c>
      <c r="M1395" t="n">
        <v>2025</v>
      </c>
      <c r="N1395" t="inlineStr">
        <is>
          <t>Diciembre</t>
        </is>
      </c>
      <c r="O1395" t="inlineStr">
        <is>
          <t>2025-2</t>
        </is>
      </c>
      <c r="P1395" t="n">
        <v>2</v>
      </c>
      <c r="Q1395" t="n">
        <v>2</v>
      </c>
      <c r="R1395" t="n">
        <v>0</v>
      </c>
      <c r="S1395" t="inlineStr">
        <is>
          <t>Transformación_Organizacional</t>
        </is>
      </c>
      <c r="T1395" t="inlineStr">
        <is>
          <t>301-2025-12-31</t>
        </is>
      </c>
      <c r="U1395" t="n">
        <v>31</v>
      </c>
    </row>
    <row r="1396">
      <c r="A1396" t="inlineStr">
        <is>
          <t>302</t>
        </is>
      </c>
      <c r="B1396" t="inlineStr">
        <is>
          <t>N de solicitudes radicadas</t>
        </is>
      </c>
      <c r="C1396" t="inlineStr">
        <is>
          <t>Centro de Medios Audiovisuales</t>
        </is>
      </c>
      <c r="D1396" t="inlineStr">
        <is>
          <t>Semestral</t>
        </is>
      </c>
      <c r="E1396" t="inlineStr">
        <is>
          <t>Positivo</t>
        </is>
      </c>
      <c r="F1396" s="137" t="n">
        <v>45107</v>
      </c>
      <c r="G1396" t="n">
        <v>0</v>
      </c>
      <c r="H1396" t="n">
        <v>16609</v>
      </c>
      <c r="K1396" t="inlineStr">
        <is>
          <t>%</t>
        </is>
      </c>
      <c r="L1396" t="inlineStr">
        <is>
          <t>%</t>
        </is>
      </c>
      <c r="M1396" t="n">
        <v>2023</v>
      </c>
      <c r="N1396" t="inlineStr">
        <is>
          <t>Junio</t>
        </is>
      </c>
      <c r="O1396" t="inlineStr">
        <is>
          <t>2023-1</t>
        </is>
      </c>
      <c r="P1396" t="n">
        <v>0</v>
      </c>
      <c r="Q1396" t="n">
        <v>0</v>
      </c>
      <c r="R1396" t="n">
        <v>0</v>
      </c>
      <c r="S1396" t="inlineStr">
        <is>
          <t>Trasformación_Organizacional</t>
        </is>
      </c>
      <c r="T1396" t="inlineStr">
        <is>
          <t>302-2023-06-30</t>
        </is>
      </c>
      <c r="U1396" t="n">
        <v>1</v>
      </c>
    </row>
    <row r="1397">
      <c r="A1397" t="inlineStr">
        <is>
          <t>302</t>
        </is>
      </c>
      <c r="B1397" t="inlineStr">
        <is>
          <t>N de solicitudes radicadas</t>
        </is>
      </c>
      <c r="C1397" t="inlineStr">
        <is>
          <t>Centro de Medios Audiovisuales</t>
        </is>
      </c>
      <c r="D1397" t="inlineStr">
        <is>
          <t>Semestral</t>
        </is>
      </c>
      <c r="E1397" t="inlineStr">
        <is>
          <t>Positivo</t>
        </is>
      </c>
      <c r="F1397" s="137" t="n">
        <v>45291</v>
      </c>
      <c r="G1397" t="n">
        <v>0</v>
      </c>
      <c r="H1397" t="n">
        <v>21237</v>
      </c>
      <c r="K1397" t="inlineStr">
        <is>
          <t>%</t>
        </is>
      </c>
      <c r="L1397" t="inlineStr">
        <is>
          <t>%</t>
        </is>
      </c>
      <c r="M1397" t="n">
        <v>2023</v>
      </c>
      <c r="N1397" t="inlineStr">
        <is>
          <t>Diciembre</t>
        </is>
      </c>
      <c r="O1397" t="inlineStr">
        <is>
          <t>2023-2</t>
        </is>
      </c>
      <c r="P1397" t="n">
        <v>0</v>
      </c>
      <c r="Q1397" t="n">
        <v>0</v>
      </c>
      <c r="R1397" t="n">
        <v>0</v>
      </c>
      <c r="S1397" t="inlineStr">
        <is>
          <t>Trasformación_Organizacional</t>
        </is>
      </c>
      <c r="T1397" t="inlineStr">
        <is>
          <t>302-2023-12-31</t>
        </is>
      </c>
      <c r="U1397" t="n">
        <v>1</v>
      </c>
    </row>
    <row r="1398">
      <c r="A1398" t="inlineStr">
        <is>
          <t>302</t>
        </is>
      </c>
      <c r="B1398" t="inlineStr">
        <is>
          <t>N de solicitudes radicadas</t>
        </is>
      </c>
      <c r="C1398" t="inlineStr">
        <is>
          <t>Centro de Medios Audiovisuales</t>
        </is>
      </c>
      <c r="D1398" t="inlineStr">
        <is>
          <t>Semestral</t>
        </is>
      </c>
      <c r="E1398" t="inlineStr">
        <is>
          <t>Positivo</t>
        </is>
      </c>
      <c r="F1398" s="137" t="n">
        <v>45473</v>
      </c>
      <c r="G1398" t="n">
        <v>0</v>
      </c>
      <c r="H1398" t="n">
        <v>18355</v>
      </c>
      <c r="K1398" t="n">
        <v>0</v>
      </c>
      <c r="L1398" t="inlineStr">
        <is>
          <t>ENT</t>
        </is>
      </c>
      <c r="M1398" t="n">
        <v>2024</v>
      </c>
      <c r="N1398" t="inlineStr">
        <is>
          <t>Junio</t>
        </is>
      </c>
      <c r="O1398" t="inlineStr">
        <is>
          <t>2024-1</t>
        </is>
      </c>
      <c r="P1398" t="n">
        <v>0</v>
      </c>
      <c r="Q1398" t="n">
        <v>0</v>
      </c>
      <c r="R1398" t="n">
        <v>0</v>
      </c>
      <c r="S1398" t="inlineStr">
        <is>
          <t>Trasformación_Organizacional</t>
        </is>
      </c>
      <c r="T1398" t="inlineStr">
        <is>
          <t>302-2024-06-30</t>
        </is>
      </c>
      <c r="U1398" t="n">
        <v>1</v>
      </c>
    </row>
    <row r="1399">
      <c r="A1399" t="inlineStr">
        <is>
          <t>302</t>
        </is>
      </c>
      <c r="B1399" t="inlineStr">
        <is>
          <t>N de solicitudes radicadas</t>
        </is>
      </c>
      <c r="C1399" t="inlineStr">
        <is>
          <t>Centro de Medios Audiovisuales</t>
        </is>
      </c>
      <c r="D1399" t="inlineStr">
        <is>
          <t>Semestral</t>
        </is>
      </c>
      <c r="E1399" t="inlineStr">
        <is>
          <t>Positivo</t>
        </is>
      </c>
      <c r="F1399" s="137" t="n">
        <v>45657</v>
      </c>
      <c r="G1399" t="n">
        <v>0</v>
      </c>
      <c r="H1399" t="n">
        <v>0</v>
      </c>
      <c r="K1399" t="n">
        <v>0</v>
      </c>
      <c r="L1399" t="inlineStr">
        <is>
          <t>ENT</t>
        </is>
      </c>
      <c r="M1399" t="n">
        <v>2024</v>
      </c>
      <c r="N1399" t="inlineStr">
        <is>
          <t>Diciembre</t>
        </is>
      </c>
      <c r="O1399" t="inlineStr">
        <is>
          <t>2024-2</t>
        </is>
      </c>
      <c r="P1399" t="n">
        <v>0</v>
      </c>
      <c r="Q1399" t="n">
        <v>0</v>
      </c>
      <c r="R1399" t="n">
        <v>0</v>
      </c>
      <c r="S1399" t="inlineStr">
        <is>
          <t>Trasformación_Organizacional</t>
        </is>
      </c>
      <c r="T1399" t="inlineStr">
        <is>
          <t>302-2024-12-31</t>
        </is>
      </c>
      <c r="U1399" t="n">
        <v>1</v>
      </c>
    </row>
    <row r="1400">
      <c r="A1400" t="inlineStr">
        <is>
          <t>302</t>
        </is>
      </c>
      <c r="B1400" t="inlineStr">
        <is>
          <t>N de solicitudes radicadas - (Metrica)</t>
        </is>
      </c>
      <c r="C1400" t="inlineStr">
        <is>
          <t>Centro de Medios Audiovisuales</t>
        </is>
      </c>
      <c r="D1400" t="inlineStr">
        <is>
          <t>Semestral</t>
        </is>
      </c>
      <c r="E1400" t="inlineStr">
        <is>
          <t>Positivo</t>
        </is>
      </c>
      <c r="F1400" s="137" t="n">
        <v>45838</v>
      </c>
      <c r="H1400" t="inlineStr">
        <is>
          <t>21712</t>
        </is>
      </c>
      <c r="I1400" t="n">
        <v>0</v>
      </c>
      <c r="J1400" t="n">
        <v>0</v>
      </c>
      <c r="L1400" t="inlineStr">
        <is>
          <t>21712.0%</t>
        </is>
      </c>
      <c r="M1400" t="n">
        <v>2025</v>
      </c>
      <c r="N1400" t="inlineStr">
        <is>
          <t>Junio</t>
        </is>
      </c>
      <c r="O1400" t="inlineStr">
        <is>
          <t>2025-1</t>
        </is>
      </c>
      <c r="P1400" t="n">
        <v>2</v>
      </c>
      <c r="Q1400" t="n">
        <v>2</v>
      </c>
      <c r="R1400" t="n">
        <v>0</v>
      </c>
      <c r="S1400" t="inlineStr">
        <is>
          <t>Experiencia</t>
        </is>
      </c>
      <c r="T1400" t="inlineStr">
        <is>
          <t>302-2025-06-30</t>
        </is>
      </c>
      <c r="U1400" t="n">
        <v>30</v>
      </c>
    </row>
    <row r="1401">
      <c r="A1401" t="inlineStr">
        <is>
          <t>302</t>
        </is>
      </c>
      <c r="B1401" t="inlineStr">
        <is>
          <t>N de solicitudes radicadas - (Metrica)</t>
        </is>
      </c>
      <c r="C1401" t="inlineStr">
        <is>
          <t>Centro de Medios Audiovisuales</t>
        </is>
      </c>
      <c r="D1401" t="inlineStr">
        <is>
          <t>Semestral</t>
        </is>
      </c>
      <c r="E1401" t="inlineStr">
        <is>
          <t>Positivo</t>
        </is>
      </c>
      <c r="F1401" s="137" t="n">
        <v>46022</v>
      </c>
      <c r="H1401" t="inlineStr">
        <is>
          <t>31371</t>
        </is>
      </c>
      <c r="I1401" t="n">
        <v>0</v>
      </c>
      <c r="J1401" t="n">
        <v>0</v>
      </c>
      <c r="L1401" t="inlineStr">
        <is>
          <t>31371.0%</t>
        </is>
      </c>
      <c r="M1401" t="n">
        <v>2025</v>
      </c>
      <c r="N1401" t="inlineStr">
        <is>
          <t>Diciembre</t>
        </is>
      </c>
      <c r="O1401" t="inlineStr">
        <is>
          <t>2025-2</t>
        </is>
      </c>
      <c r="P1401" t="n">
        <v>2</v>
      </c>
      <c r="Q1401" t="n">
        <v>2</v>
      </c>
      <c r="R1401" t="n">
        <v>0</v>
      </c>
      <c r="S1401" t="inlineStr">
        <is>
          <t>Experiencia</t>
        </is>
      </c>
      <c r="T1401" t="inlineStr">
        <is>
          <t>302-2025-12-31</t>
        </is>
      </c>
      <c r="U1401" t="n">
        <v>31</v>
      </c>
    </row>
    <row r="1402">
      <c r="A1402" t="inlineStr">
        <is>
          <t>303</t>
        </is>
      </c>
      <c r="B1402" t="inlineStr">
        <is>
          <t>Cumplimiento del cronograma de actividades de salud</t>
        </is>
      </c>
      <c r="C1402" t="inlineStr">
        <is>
          <t>Servicio de Salud</t>
        </is>
      </c>
      <c r="D1402" t="inlineStr">
        <is>
          <t>Semestral</t>
        </is>
      </c>
      <c r="E1402" t="inlineStr">
        <is>
          <t>Positivo</t>
        </is>
      </c>
      <c r="F1402" s="137" t="n">
        <v>45107</v>
      </c>
      <c r="G1402" t="n">
        <v>100</v>
      </c>
      <c r="H1402" t="n">
        <v>75.76000000000001</v>
      </c>
      <c r="I1402" t="n">
        <v>0.7576000000000001</v>
      </c>
      <c r="J1402" t="n">
        <v>0.7576000000000001</v>
      </c>
      <c r="K1402" t="inlineStr">
        <is>
          <t>%</t>
        </is>
      </c>
      <c r="L1402" t="inlineStr">
        <is>
          <t>%</t>
        </is>
      </c>
      <c r="M1402" t="n">
        <v>2023</v>
      </c>
      <c r="N1402" t="inlineStr">
        <is>
          <t>Junio</t>
        </is>
      </c>
      <c r="O1402" t="inlineStr">
        <is>
          <t>2023-1</t>
        </is>
      </c>
      <c r="P1402" t="n">
        <v>0</v>
      </c>
      <c r="Q1402" t="n">
        <v>0</v>
      </c>
      <c r="R1402" t="n">
        <v>0</v>
      </c>
      <c r="S1402" t="inlineStr">
        <is>
          <t>Trasformación_Organizacional</t>
        </is>
      </c>
      <c r="T1402" t="inlineStr">
        <is>
          <t>303-2023-06-30</t>
        </is>
      </c>
      <c r="U1402" t="n">
        <v>1</v>
      </c>
    </row>
    <row r="1403">
      <c r="A1403" t="inlineStr">
        <is>
          <t>303</t>
        </is>
      </c>
      <c r="B1403" t="inlineStr">
        <is>
          <t>Cumplimiento del cronograma de actividades de salud</t>
        </is>
      </c>
      <c r="C1403" t="inlineStr">
        <is>
          <t>Servicio de Salud</t>
        </is>
      </c>
      <c r="D1403" t="inlineStr">
        <is>
          <t>Semestral</t>
        </is>
      </c>
      <c r="E1403" t="inlineStr">
        <is>
          <t>Positivo</t>
        </is>
      </c>
      <c r="F1403" s="137" t="n">
        <v>45291</v>
      </c>
      <c r="G1403" t="n">
        <v>100</v>
      </c>
      <c r="H1403" t="n">
        <v>79.55</v>
      </c>
      <c r="I1403" t="n">
        <v>0.7955</v>
      </c>
      <c r="J1403" t="n">
        <v>0.7955</v>
      </c>
      <c r="K1403" t="inlineStr">
        <is>
          <t>%</t>
        </is>
      </c>
      <c r="L1403" t="inlineStr">
        <is>
          <t>%</t>
        </is>
      </c>
      <c r="M1403" t="n">
        <v>2023</v>
      </c>
      <c r="N1403" t="inlineStr">
        <is>
          <t>Diciembre</t>
        </is>
      </c>
      <c r="O1403" t="inlineStr">
        <is>
          <t>2023-2</t>
        </is>
      </c>
      <c r="P1403" t="n">
        <v>0</v>
      </c>
      <c r="Q1403" t="n">
        <v>0</v>
      </c>
      <c r="R1403" t="n">
        <v>0</v>
      </c>
      <c r="S1403" t="inlineStr">
        <is>
          <t>Trasformación_Organizacional</t>
        </is>
      </c>
      <c r="T1403" t="inlineStr">
        <is>
          <t>303-2023-12-31</t>
        </is>
      </c>
      <c r="U1403" t="n">
        <v>1</v>
      </c>
    </row>
    <row r="1404">
      <c r="A1404" t="inlineStr">
        <is>
          <t>303</t>
        </is>
      </c>
      <c r="B1404" t="inlineStr">
        <is>
          <t>Cumplimiento del cronograma de actividades de salud</t>
        </is>
      </c>
      <c r="C1404" t="inlineStr">
        <is>
          <t>Servicio de Salud</t>
        </is>
      </c>
      <c r="D1404" t="inlineStr">
        <is>
          <t>Semestral</t>
        </is>
      </c>
      <c r="E1404" t="inlineStr">
        <is>
          <t>Positivo</t>
        </is>
      </c>
      <c r="F1404" s="137" t="n">
        <v>45473</v>
      </c>
      <c r="G1404" t="n">
        <v>95</v>
      </c>
      <c r="H1404" t="n">
        <v>100</v>
      </c>
      <c r="I1404" t="n">
        <v>1.052631578947368</v>
      </c>
      <c r="J1404" t="n">
        <v>1.052631578947368</v>
      </c>
      <c r="K1404" t="inlineStr">
        <is>
          <t>%</t>
        </is>
      </c>
      <c r="L1404" t="inlineStr">
        <is>
          <t>%</t>
        </is>
      </c>
      <c r="M1404" t="n">
        <v>2024</v>
      </c>
      <c r="N1404" t="inlineStr">
        <is>
          <t>Junio</t>
        </is>
      </c>
      <c r="O1404" t="inlineStr">
        <is>
          <t>2024-1</t>
        </is>
      </c>
      <c r="P1404" t="n">
        <v>0</v>
      </c>
      <c r="Q1404" t="n">
        <v>0</v>
      </c>
      <c r="R1404" t="n">
        <v>0</v>
      </c>
      <c r="S1404" t="inlineStr">
        <is>
          <t>Trasformación_Organizacional</t>
        </is>
      </c>
      <c r="T1404" t="inlineStr">
        <is>
          <t>303-2024-06-30</t>
        </is>
      </c>
      <c r="U1404" t="n">
        <v>1</v>
      </c>
    </row>
    <row r="1405">
      <c r="A1405" t="inlineStr">
        <is>
          <t>303</t>
        </is>
      </c>
      <c r="B1405" t="inlineStr">
        <is>
          <t>Cumplimiento del cronograma de actividades de salud</t>
        </is>
      </c>
      <c r="C1405" t="inlineStr">
        <is>
          <t>Servicio de Salud</t>
        </is>
      </c>
      <c r="D1405" t="inlineStr">
        <is>
          <t>Semestral</t>
        </is>
      </c>
      <c r="E1405" t="inlineStr">
        <is>
          <t>Positivo</t>
        </is>
      </c>
      <c r="F1405" s="137" t="n">
        <v>45657</v>
      </c>
      <c r="G1405" t="n">
        <v>95</v>
      </c>
      <c r="H1405" t="n">
        <v>95.6521739130434</v>
      </c>
      <c r="I1405" t="n">
        <v>1.006864988558352</v>
      </c>
      <c r="J1405" t="n">
        <v>1.006864988558352</v>
      </c>
      <c r="K1405" t="inlineStr">
        <is>
          <t>%</t>
        </is>
      </c>
      <c r="L1405" t="inlineStr">
        <is>
          <t>%</t>
        </is>
      </c>
      <c r="M1405" t="n">
        <v>2024</v>
      </c>
      <c r="N1405" t="inlineStr">
        <is>
          <t>Diciembre</t>
        </is>
      </c>
      <c r="O1405" t="inlineStr">
        <is>
          <t>2024-2</t>
        </is>
      </c>
      <c r="P1405" t="n">
        <v>0</v>
      </c>
      <c r="Q1405" t="n">
        <v>0</v>
      </c>
      <c r="R1405" t="n">
        <v>0</v>
      </c>
      <c r="S1405" t="inlineStr">
        <is>
          <t>Trasformación_Organizacional</t>
        </is>
      </c>
      <c r="T1405" t="inlineStr">
        <is>
          <t>303-2024-12-31</t>
        </is>
      </c>
      <c r="U1405" t="n">
        <v>1</v>
      </c>
    </row>
    <row r="1406">
      <c r="A1406" t="inlineStr">
        <is>
          <t>303</t>
        </is>
      </c>
      <c r="B1406" t="inlineStr">
        <is>
          <t>Cumplimiento del cronograma de actividades de salud</t>
        </is>
      </c>
      <c r="C1406" t="inlineStr">
        <is>
          <t>Servicio de Salud</t>
        </is>
      </c>
      <c r="D1406" t="inlineStr">
        <is>
          <t>Semestral</t>
        </is>
      </c>
      <c r="E1406" t="inlineStr">
        <is>
          <t>Positivo</t>
        </is>
      </c>
      <c r="F1406" s="137" t="n">
        <v>45838</v>
      </c>
      <c r="G1406" t="n">
        <v>95</v>
      </c>
      <c r="H1406" t="inlineStr">
        <is>
          <t>90.32</t>
        </is>
      </c>
      <c r="I1406" t="n">
        <v>0.9507368421052631</v>
      </c>
      <c r="J1406" t="n">
        <v>0.9507368421052631</v>
      </c>
      <c r="K1406" t="inlineStr">
        <is>
          <t>95.0%</t>
        </is>
      </c>
      <c r="L1406" t="inlineStr">
        <is>
          <t>90.32%</t>
        </is>
      </c>
      <c r="M1406" t="n">
        <v>2025</v>
      </c>
      <c r="N1406" t="inlineStr">
        <is>
          <t>Junio</t>
        </is>
      </c>
      <c r="O1406" t="inlineStr">
        <is>
          <t>2025-1</t>
        </is>
      </c>
      <c r="P1406" t="n">
        <v>2</v>
      </c>
      <c r="Q1406" t="n">
        <v>2</v>
      </c>
      <c r="R1406" t="n">
        <v>0</v>
      </c>
      <c r="S1406" t="inlineStr">
        <is>
          <t>Transformación_Organizacional</t>
        </is>
      </c>
      <c r="T1406" t="inlineStr">
        <is>
          <t>303-2025-06-30</t>
        </is>
      </c>
      <c r="U1406" t="n">
        <v>30</v>
      </c>
    </row>
    <row r="1407">
      <c r="A1407" t="inlineStr">
        <is>
          <t>303</t>
        </is>
      </c>
      <c r="B1407" t="inlineStr">
        <is>
          <t>Cumplimiento del cronograma de actividades de salud</t>
        </is>
      </c>
      <c r="C1407" t="inlineStr">
        <is>
          <t>Servicio de Salud</t>
        </is>
      </c>
      <c r="D1407" t="inlineStr">
        <is>
          <t>Semestral</t>
        </is>
      </c>
      <c r="E1407" t="inlineStr">
        <is>
          <t>Positivo</t>
        </is>
      </c>
      <c r="F1407" s="137" t="n">
        <v>46022</v>
      </c>
      <c r="G1407" t="n">
        <v>95</v>
      </c>
      <c r="H1407" t="inlineStr">
        <is>
          <t>100</t>
        </is>
      </c>
      <c r="I1407" t="n">
        <v>1.052631578947368</v>
      </c>
      <c r="J1407" t="n">
        <v>1.052631578947368</v>
      </c>
      <c r="K1407" t="inlineStr">
        <is>
          <t>95.0%</t>
        </is>
      </c>
      <c r="L1407" t="inlineStr">
        <is>
          <t>100.0%</t>
        </is>
      </c>
      <c r="M1407" t="n">
        <v>2025</v>
      </c>
      <c r="N1407" t="inlineStr">
        <is>
          <t>Diciembre</t>
        </is>
      </c>
      <c r="O1407" t="inlineStr">
        <is>
          <t>2025-2</t>
        </is>
      </c>
      <c r="P1407" t="n">
        <v>2</v>
      </c>
      <c r="Q1407" t="n">
        <v>2</v>
      </c>
      <c r="R1407" t="n">
        <v>0</v>
      </c>
      <c r="S1407" t="inlineStr">
        <is>
          <t>Transformación_Organizacional</t>
        </is>
      </c>
      <c r="T1407" t="inlineStr">
        <is>
          <t>303-2025-12-31</t>
        </is>
      </c>
      <c r="U1407" t="n">
        <v>31</v>
      </c>
    </row>
    <row r="1408">
      <c r="A1408" t="inlineStr">
        <is>
          <t>304</t>
        </is>
      </c>
      <c r="B1408" t="inlineStr">
        <is>
          <t>Impacto de Campañas de promoción y prevención</t>
        </is>
      </c>
      <c r="C1408" t="inlineStr">
        <is>
          <t>Servicio de Salud</t>
        </is>
      </c>
      <c r="D1408" t="inlineStr">
        <is>
          <t>Semestral</t>
        </is>
      </c>
      <c r="E1408" t="inlineStr">
        <is>
          <t>Positivo</t>
        </is>
      </c>
      <c r="F1408" s="137" t="n">
        <v>45107</v>
      </c>
      <c r="G1408" t="n">
        <v>1863</v>
      </c>
      <c r="H1408" t="n">
        <v>3537</v>
      </c>
      <c r="I1408" t="n">
        <v>1.3</v>
      </c>
      <c r="J1408" t="n">
        <v>1.898550724637681</v>
      </c>
      <c r="K1408" t="inlineStr">
        <is>
          <t>ENT</t>
        </is>
      </c>
      <c r="L1408" t="inlineStr">
        <is>
          <t>ENT</t>
        </is>
      </c>
      <c r="M1408" t="n">
        <v>2023</v>
      </c>
      <c r="N1408" t="inlineStr">
        <is>
          <t>Junio</t>
        </is>
      </c>
      <c r="O1408" t="inlineStr">
        <is>
          <t>2023-1</t>
        </is>
      </c>
      <c r="P1408" t="n">
        <v>0</v>
      </c>
      <c r="Q1408" t="n">
        <v>0</v>
      </c>
      <c r="R1408" t="n">
        <v>0</v>
      </c>
      <c r="S1408" t="inlineStr">
        <is>
          <t>Trasformación_Organizacional</t>
        </is>
      </c>
      <c r="T1408" t="inlineStr">
        <is>
          <t>304-2023-06-30</t>
        </is>
      </c>
      <c r="U1408" t="n">
        <v>1</v>
      </c>
    </row>
    <row r="1409">
      <c r="A1409" t="inlineStr">
        <is>
          <t>304</t>
        </is>
      </c>
      <c r="B1409" t="inlineStr">
        <is>
          <t>Impacto de Campañas de promoción y prevención</t>
        </is>
      </c>
      <c r="C1409" t="inlineStr">
        <is>
          <t>Servicio de Salud</t>
        </is>
      </c>
      <c r="D1409" t="inlineStr">
        <is>
          <t>Semestral</t>
        </is>
      </c>
      <c r="E1409" t="inlineStr">
        <is>
          <t>Positivo</t>
        </is>
      </c>
      <c r="F1409" s="137" t="n">
        <v>45291</v>
      </c>
      <c r="G1409" t="n">
        <v>1863</v>
      </c>
      <c r="H1409" t="n">
        <v>3285</v>
      </c>
      <c r="I1409" t="n">
        <v>1.3</v>
      </c>
      <c r="J1409" t="n">
        <v>1.763285024154589</v>
      </c>
      <c r="K1409" t="inlineStr">
        <is>
          <t>ENT</t>
        </is>
      </c>
      <c r="L1409" t="inlineStr">
        <is>
          <t>ENT</t>
        </is>
      </c>
      <c r="M1409" t="n">
        <v>2023</v>
      </c>
      <c r="N1409" t="inlineStr">
        <is>
          <t>Diciembre</t>
        </is>
      </c>
      <c r="O1409" t="inlineStr">
        <is>
          <t>2023-2</t>
        </is>
      </c>
      <c r="P1409" t="n">
        <v>0</v>
      </c>
      <c r="Q1409" t="n">
        <v>0</v>
      </c>
      <c r="R1409" t="n">
        <v>0</v>
      </c>
      <c r="S1409" t="inlineStr">
        <is>
          <t>Trasformación_Organizacional</t>
        </is>
      </c>
      <c r="T1409" t="inlineStr">
        <is>
          <t>304-2023-12-31</t>
        </is>
      </c>
      <c r="U1409" t="n">
        <v>1</v>
      </c>
    </row>
    <row r="1410">
      <c r="A1410" t="inlineStr">
        <is>
          <t>304</t>
        </is>
      </c>
      <c r="B1410" t="inlineStr">
        <is>
          <t>Impacto de Campañas de promoción y prevención</t>
        </is>
      </c>
      <c r="C1410" t="inlineStr">
        <is>
          <t>Servicio de Salud</t>
        </is>
      </c>
      <c r="D1410" t="inlineStr">
        <is>
          <t>Semestral</t>
        </is>
      </c>
      <c r="E1410" t="inlineStr">
        <is>
          <t>Positivo</t>
        </is>
      </c>
      <c r="F1410" s="137" t="n">
        <v>45473</v>
      </c>
      <c r="G1410" t="n">
        <v>3400</v>
      </c>
      <c r="H1410" t="n">
        <v>3404</v>
      </c>
      <c r="I1410" t="n">
        <v>1.001176470588235</v>
      </c>
      <c r="J1410" t="n">
        <v>1.001176470588235</v>
      </c>
      <c r="K1410" t="inlineStr">
        <is>
          <t>ENT</t>
        </is>
      </c>
      <c r="L1410" t="inlineStr">
        <is>
          <t>ENT</t>
        </is>
      </c>
      <c r="M1410" t="n">
        <v>2024</v>
      </c>
      <c r="N1410" t="inlineStr">
        <is>
          <t>Junio</t>
        </is>
      </c>
      <c r="O1410" t="inlineStr">
        <is>
          <t>2024-1</t>
        </is>
      </c>
      <c r="P1410" t="n">
        <v>0</v>
      </c>
      <c r="Q1410" t="n">
        <v>0</v>
      </c>
      <c r="R1410" t="n">
        <v>0</v>
      </c>
      <c r="S1410" t="inlineStr">
        <is>
          <t>Trasformación_Organizacional</t>
        </is>
      </c>
      <c r="T1410" t="inlineStr">
        <is>
          <t>304-2024-06-30</t>
        </is>
      </c>
      <c r="U1410" t="n">
        <v>1</v>
      </c>
    </row>
    <row r="1411">
      <c r="A1411" t="inlineStr">
        <is>
          <t>304</t>
        </is>
      </c>
      <c r="B1411" t="inlineStr">
        <is>
          <t>Impacto de Campañas de promoción y prevención</t>
        </is>
      </c>
      <c r="C1411" t="inlineStr">
        <is>
          <t>Servicio de Salud</t>
        </is>
      </c>
      <c r="D1411" t="inlineStr">
        <is>
          <t>Semestral</t>
        </is>
      </c>
      <c r="E1411" t="inlineStr">
        <is>
          <t>Positivo</t>
        </is>
      </c>
      <c r="F1411" s="137" t="n">
        <v>45657</v>
      </c>
      <c r="G1411" t="n">
        <v>3400</v>
      </c>
      <c r="H1411" t="n">
        <v>2841</v>
      </c>
      <c r="I1411" t="n">
        <v>0.8355882352941176</v>
      </c>
      <c r="J1411" t="n">
        <v>0.8355882352941176</v>
      </c>
      <c r="K1411" t="inlineStr">
        <is>
          <t>ENT</t>
        </is>
      </c>
      <c r="L1411" t="inlineStr">
        <is>
          <t>ENT</t>
        </is>
      </c>
      <c r="M1411" t="n">
        <v>2024</v>
      </c>
      <c r="N1411" t="inlineStr">
        <is>
          <t>Diciembre</t>
        </is>
      </c>
      <c r="O1411" t="inlineStr">
        <is>
          <t>2024-2</t>
        </is>
      </c>
      <c r="P1411" t="n">
        <v>0</v>
      </c>
      <c r="Q1411" t="n">
        <v>0</v>
      </c>
      <c r="R1411" t="n">
        <v>0</v>
      </c>
      <c r="S1411" t="inlineStr">
        <is>
          <t>Trasformación_Organizacional</t>
        </is>
      </c>
      <c r="T1411" t="inlineStr">
        <is>
          <t>304-2024-12-31</t>
        </is>
      </c>
      <c r="U1411" t="n">
        <v>1</v>
      </c>
    </row>
    <row r="1412">
      <c r="A1412" t="inlineStr">
        <is>
          <t>304</t>
        </is>
      </c>
      <c r="B1412" t="inlineStr">
        <is>
          <t>Impacto de Campañas de promoción y prevención</t>
        </is>
      </c>
      <c r="C1412" t="inlineStr">
        <is>
          <t>Servicio de Salud</t>
        </is>
      </c>
      <c r="D1412" t="inlineStr">
        <is>
          <t>Semestral</t>
        </is>
      </c>
      <c r="E1412" t="inlineStr">
        <is>
          <t>Positivo</t>
        </is>
      </c>
      <c r="F1412" s="137" t="n">
        <v>45838</v>
      </c>
      <c r="G1412" t="n">
        <v>100</v>
      </c>
      <c r="H1412" t="inlineStr">
        <is>
          <t>98.47</t>
        </is>
      </c>
      <c r="I1412" t="n">
        <v>0.9847</v>
      </c>
      <c r="J1412" t="n">
        <v>0.9847</v>
      </c>
      <c r="K1412" t="inlineStr">
        <is>
          <t>100.0%</t>
        </is>
      </c>
      <c r="L1412" t="inlineStr">
        <is>
          <t>98.47%</t>
        </is>
      </c>
      <c r="M1412" t="n">
        <v>2025</v>
      </c>
      <c r="N1412" t="inlineStr">
        <is>
          <t>Junio</t>
        </is>
      </c>
      <c r="O1412" t="inlineStr">
        <is>
          <t>2025-1</t>
        </is>
      </c>
      <c r="P1412" t="n">
        <v>2</v>
      </c>
      <c r="Q1412" t="n">
        <v>2</v>
      </c>
      <c r="R1412" t="n">
        <v>0</v>
      </c>
      <c r="S1412" t="inlineStr">
        <is>
          <t>Transformación_Organizacional</t>
        </is>
      </c>
      <c r="T1412" t="inlineStr">
        <is>
          <t>304-2025-06-30</t>
        </is>
      </c>
      <c r="U1412" t="n">
        <v>30</v>
      </c>
    </row>
    <row r="1413">
      <c r="A1413" t="inlineStr">
        <is>
          <t>304</t>
        </is>
      </c>
      <c r="B1413" t="inlineStr">
        <is>
          <t>Impacto de Campañas de promoción y prevención</t>
        </is>
      </c>
      <c r="C1413" t="inlineStr">
        <is>
          <t>Servicio de Salud</t>
        </is>
      </c>
      <c r="D1413" t="inlineStr">
        <is>
          <t>Semestral</t>
        </is>
      </c>
      <c r="E1413" t="inlineStr">
        <is>
          <t>Positivo</t>
        </is>
      </c>
      <c r="F1413" s="137" t="n">
        <v>46022</v>
      </c>
      <c r="G1413" t="n">
        <v>100</v>
      </c>
      <c r="H1413" t="inlineStr">
        <is>
          <t>116.09</t>
        </is>
      </c>
      <c r="I1413" t="n">
        <v>1.1609</v>
      </c>
      <c r="J1413" t="n">
        <v>1.1609</v>
      </c>
      <c r="K1413" t="inlineStr">
        <is>
          <t>100.0%</t>
        </is>
      </c>
      <c r="L1413" t="inlineStr">
        <is>
          <t>116.09%</t>
        </is>
      </c>
      <c r="M1413" t="n">
        <v>2025</v>
      </c>
      <c r="N1413" t="inlineStr">
        <is>
          <t>Diciembre</t>
        </is>
      </c>
      <c r="O1413" t="inlineStr">
        <is>
          <t>2025-2</t>
        </is>
      </c>
      <c r="P1413" t="n">
        <v>2</v>
      </c>
      <c r="Q1413" t="n">
        <v>2</v>
      </c>
      <c r="R1413" t="n">
        <v>0</v>
      </c>
      <c r="S1413" t="inlineStr">
        <is>
          <t>Transformación_Organizacional</t>
        </is>
      </c>
      <c r="T1413" t="inlineStr">
        <is>
          <t>304-2025-12-31</t>
        </is>
      </c>
      <c r="U1413" t="n">
        <v>31</v>
      </c>
    </row>
    <row r="1414">
      <c r="A1414" t="inlineStr">
        <is>
          <t>305</t>
        </is>
      </c>
      <c r="B1414" t="inlineStr">
        <is>
          <t>Cumplimiento del plan anual de mantenimiento de equipos médicos</t>
        </is>
      </c>
      <c r="C1414" t="inlineStr">
        <is>
          <t>Servicio de Salud</t>
        </is>
      </c>
      <c r="D1414" t="inlineStr">
        <is>
          <t>Anual</t>
        </is>
      </c>
      <c r="E1414" t="inlineStr">
        <is>
          <t>Positivo</t>
        </is>
      </c>
      <c r="F1414" s="137" t="n">
        <v>45291</v>
      </c>
      <c r="G1414" t="n">
        <v>100</v>
      </c>
      <c r="H1414" t="n">
        <v>100</v>
      </c>
      <c r="I1414" t="n">
        <v>1</v>
      </c>
      <c r="J1414" t="n">
        <v>1</v>
      </c>
      <c r="K1414" t="inlineStr">
        <is>
          <t>%</t>
        </is>
      </c>
      <c r="L1414" t="inlineStr">
        <is>
          <t>%</t>
        </is>
      </c>
      <c r="M1414" t="n">
        <v>2023</v>
      </c>
      <c r="N1414" t="inlineStr">
        <is>
          <t>Diciembre</t>
        </is>
      </c>
      <c r="O1414" t="inlineStr">
        <is>
          <t>2023-2</t>
        </is>
      </c>
      <c r="P1414" t="n">
        <v>0</v>
      </c>
      <c r="Q1414" t="n">
        <v>0</v>
      </c>
      <c r="R1414" t="n">
        <v>0</v>
      </c>
      <c r="S1414" t="inlineStr">
        <is>
          <t>Trasformación_Organizacional</t>
        </is>
      </c>
      <c r="T1414" t="inlineStr">
        <is>
          <t>305-2023-12-31</t>
        </is>
      </c>
      <c r="U1414" t="n">
        <v>1</v>
      </c>
    </row>
    <row r="1415">
      <c r="A1415" t="inlineStr">
        <is>
          <t>305</t>
        </is>
      </c>
      <c r="B1415" t="inlineStr">
        <is>
          <t>Cumplimiento del plan anual de mantenimiento de equipos médicos</t>
        </is>
      </c>
      <c r="C1415" t="inlineStr">
        <is>
          <t>Servicio de Salud</t>
        </is>
      </c>
      <c r="D1415" t="inlineStr">
        <is>
          <t>Anual</t>
        </is>
      </c>
      <c r="E1415" t="inlineStr">
        <is>
          <t>Positivo</t>
        </is>
      </c>
      <c r="F1415" s="137" t="n">
        <v>45657</v>
      </c>
      <c r="G1415" t="n">
        <v>100</v>
      </c>
      <c r="H1415" t="n">
        <v>100</v>
      </c>
      <c r="I1415" t="n">
        <v>1</v>
      </c>
      <c r="J1415" t="n">
        <v>1</v>
      </c>
      <c r="K1415" t="inlineStr">
        <is>
          <t>%</t>
        </is>
      </c>
      <c r="L1415" t="inlineStr">
        <is>
          <t>%</t>
        </is>
      </c>
      <c r="M1415" t="n">
        <v>2024</v>
      </c>
      <c r="N1415" t="inlineStr">
        <is>
          <t>Diciembre</t>
        </is>
      </c>
      <c r="O1415" t="inlineStr">
        <is>
          <t>2024-2</t>
        </is>
      </c>
      <c r="P1415" t="n">
        <v>0</v>
      </c>
      <c r="Q1415" t="n">
        <v>0</v>
      </c>
      <c r="R1415" t="n">
        <v>0</v>
      </c>
      <c r="S1415" t="inlineStr">
        <is>
          <t>Trasformación_Organizacional</t>
        </is>
      </c>
      <c r="T1415" t="inlineStr">
        <is>
          <t>305-2024-12-31</t>
        </is>
      </c>
      <c r="U1415" t="n">
        <v>1</v>
      </c>
    </row>
    <row r="1416">
      <c r="A1416" t="inlineStr">
        <is>
          <t>306</t>
        </is>
      </c>
      <c r="B1416" t="inlineStr">
        <is>
          <t>Seguimiento KPI Plan de Desarrollo Institucional</t>
        </is>
      </c>
      <c r="C1416" t="inlineStr">
        <is>
          <t>Desempeño Institucional</t>
        </is>
      </c>
      <c r="D1416" t="inlineStr">
        <is>
          <t>Trimestral</t>
        </is>
      </c>
      <c r="E1416" t="inlineStr">
        <is>
          <t>Positivo</t>
        </is>
      </c>
      <c r="F1416" s="137" t="n">
        <v>45107</v>
      </c>
      <c r="G1416" t="n">
        <v>100</v>
      </c>
      <c r="H1416" t="n">
        <v>120.5</v>
      </c>
      <c r="I1416" t="n">
        <v>1.205</v>
      </c>
      <c r="J1416" t="n">
        <v>1.205</v>
      </c>
      <c r="K1416" t="inlineStr">
        <is>
          <t>%</t>
        </is>
      </c>
      <c r="L1416" t="inlineStr">
        <is>
          <t>%</t>
        </is>
      </c>
      <c r="M1416" t="n">
        <v>2023</v>
      </c>
      <c r="N1416" t="inlineStr">
        <is>
          <t>Junio</t>
        </is>
      </c>
      <c r="O1416" t="inlineStr">
        <is>
          <t>2023-1</t>
        </is>
      </c>
      <c r="P1416" t="n">
        <v>0</v>
      </c>
      <c r="Q1416" t="n">
        <v>0</v>
      </c>
      <c r="R1416" t="n">
        <v>0</v>
      </c>
      <c r="S1416" t="inlineStr">
        <is>
          <t>Trasformación_Organizacional</t>
        </is>
      </c>
      <c r="T1416" t="inlineStr">
        <is>
          <t>306-2023-06-30</t>
        </is>
      </c>
      <c r="U1416" t="n">
        <v>1</v>
      </c>
    </row>
    <row r="1417">
      <c r="A1417" t="inlineStr">
        <is>
          <t>306</t>
        </is>
      </c>
      <c r="B1417" t="inlineStr">
        <is>
          <t>Seguimiento KPI Plan de Desarrollo Institucional</t>
        </is>
      </c>
      <c r="C1417" t="inlineStr">
        <is>
          <t>Desempeño Institucional</t>
        </is>
      </c>
      <c r="D1417" t="inlineStr">
        <is>
          <t>Trimestral</t>
        </is>
      </c>
      <c r="E1417" t="inlineStr">
        <is>
          <t>Positivo</t>
        </is>
      </c>
      <c r="F1417" s="137" t="n">
        <v>45199</v>
      </c>
      <c r="G1417" t="n">
        <v>100</v>
      </c>
      <c r="H1417" t="n">
        <v>103.17</v>
      </c>
      <c r="I1417" t="n">
        <v>1.0317</v>
      </c>
      <c r="J1417" t="n">
        <v>1.0317</v>
      </c>
      <c r="K1417" t="inlineStr">
        <is>
          <t>%</t>
        </is>
      </c>
      <c r="L1417" t="inlineStr">
        <is>
          <t>%</t>
        </is>
      </c>
      <c r="M1417" t="n">
        <v>2023</v>
      </c>
      <c r="N1417" t="inlineStr">
        <is>
          <t>Septiembre</t>
        </is>
      </c>
      <c r="O1417" t="inlineStr">
        <is>
          <t>2023-2</t>
        </is>
      </c>
      <c r="P1417" t="n">
        <v>0</v>
      </c>
      <c r="Q1417" t="n">
        <v>0</v>
      </c>
      <c r="R1417" t="n">
        <v>0</v>
      </c>
      <c r="S1417" t="inlineStr">
        <is>
          <t>Trasformación_Organizacional</t>
        </is>
      </c>
      <c r="T1417" t="inlineStr">
        <is>
          <t>306-2023-09-30</t>
        </is>
      </c>
      <c r="U1417" t="n">
        <v>1</v>
      </c>
    </row>
    <row r="1418">
      <c r="A1418" t="inlineStr">
        <is>
          <t>306</t>
        </is>
      </c>
      <c r="B1418" t="inlineStr">
        <is>
          <t>Seguimiento KPI Plan de Desarrollo Institucional</t>
        </is>
      </c>
      <c r="C1418" t="inlineStr">
        <is>
          <t>Desempeño Institucional</t>
        </is>
      </c>
      <c r="D1418" t="inlineStr">
        <is>
          <t>Trimestral</t>
        </is>
      </c>
      <c r="E1418" t="inlineStr">
        <is>
          <t>Positivo</t>
        </is>
      </c>
      <c r="F1418" s="137" t="n">
        <v>45291</v>
      </c>
      <c r="G1418" t="n">
        <v>100</v>
      </c>
      <c r="H1418" t="n">
        <v>104.5</v>
      </c>
      <c r="I1418" t="n">
        <v>1.045</v>
      </c>
      <c r="J1418" t="n">
        <v>1.045</v>
      </c>
      <c r="K1418" t="inlineStr">
        <is>
          <t>%</t>
        </is>
      </c>
      <c r="L1418" t="inlineStr">
        <is>
          <t>%</t>
        </is>
      </c>
      <c r="M1418" t="n">
        <v>2023</v>
      </c>
      <c r="N1418" t="inlineStr">
        <is>
          <t>Diciembre</t>
        </is>
      </c>
      <c r="O1418" t="inlineStr">
        <is>
          <t>2023-2</t>
        </is>
      </c>
      <c r="P1418" t="n">
        <v>0</v>
      </c>
      <c r="Q1418" t="n">
        <v>0</v>
      </c>
      <c r="R1418" t="n">
        <v>0</v>
      </c>
      <c r="S1418" t="inlineStr">
        <is>
          <t>Trasformación_Organizacional</t>
        </is>
      </c>
      <c r="T1418" t="inlineStr">
        <is>
          <t>306-2023-12-31</t>
        </is>
      </c>
      <c r="U1418" t="n">
        <v>1</v>
      </c>
    </row>
    <row r="1419">
      <c r="A1419" t="inlineStr">
        <is>
          <t>306</t>
        </is>
      </c>
      <c r="B1419" t="inlineStr">
        <is>
          <t>Seguimiento KPI Plan de Desarrollo Institucional</t>
        </is>
      </c>
      <c r="C1419" t="inlineStr">
        <is>
          <t>Desempeño Institucional</t>
        </is>
      </c>
      <c r="D1419" t="inlineStr">
        <is>
          <t>Trimestral</t>
        </is>
      </c>
      <c r="E1419" t="inlineStr">
        <is>
          <t>Positivo</t>
        </is>
      </c>
      <c r="F1419" s="137" t="n">
        <v>45382</v>
      </c>
      <c r="G1419" t="n">
        <v>100</v>
      </c>
      <c r="H1419" t="n">
        <v>0</v>
      </c>
      <c r="I1419" t="n">
        <v>0</v>
      </c>
      <c r="J1419" t="n">
        <v>0</v>
      </c>
      <c r="K1419" t="inlineStr">
        <is>
          <t>%</t>
        </is>
      </c>
      <c r="L1419" t="inlineStr">
        <is>
          <t>%</t>
        </is>
      </c>
      <c r="M1419" t="n">
        <v>2024</v>
      </c>
      <c r="N1419" t="inlineStr">
        <is>
          <t>Marzo</t>
        </is>
      </c>
      <c r="O1419" t="inlineStr">
        <is>
          <t>2024-1</t>
        </is>
      </c>
      <c r="P1419" t="n">
        <v>0</v>
      </c>
      <c r="Q1419" t="n">
        <v>0</v>
      </c>
      <c r="R1419" t="n">
        <v>0</v>
      </c>
      <c r="S1419" t="inlineStr">
        <is>
          <t>Trasformación_Organizacional</t>
        </is>
      </c>
      <c r="T1419" t="inlineStr">
        <is>
          <t>306-2024-03-31</t>
        </is>
      </c>
      <c r="U1419" t="n">
        <v>1</v>
      </c>
    </row>
    <row r="1420">
      <c r="A1420" t="inlineStr">
        <is>
          <t>306</t>
        </is>
      </c>
      <c r="B1420" t="inlineStr">
        <is>
          <t>Seguimiento KPI Plan de Desarrollo Institucional</t>
        </is>
      </c>
      <c r="C1420" t="inlineStr">
        <is>
          <t>Desempeño Institucional</t>
        </is>
      </c>
      <c r="D1420" t="inlineStr">
        <is>
          <t>Trimestral</t>
        </is>
      </c>
      <c r="E1420" t="inlineStr">
        <is>
          <t>Positivo</t>
        </is>
      </c>
      <c r="F1420" s="137" t="n">
        <v>45473</v>
      </c>
      <c r="G1420" t="n">
        <v>100</v>
      </c>
      <c r="H1420" t="n">
        <v>100.47</v>
      </c>
      <c r="K1420" t="inlineStr">
        <is>
          <t>%</t>
        </is>
      </c>
      <c r="L1420" t="inlineStr">
        <is>
          <t>%</t>
        </is>
      </c>
      <c r="M1420" t="n">
        <v>2024</v>
      </c>
      <c r="N1420" t="inlineStr">
        <is>
          <t>Junio</t>
        </is>
      </c>
      <c r="O1420" t="inlineStr">
        <is>
          <t>2024-1</t>
        </is>
      </c>
      <c r="P1420" t="n">
        <v>0</v>
      </c>
      <c r="Q1420" t="n">
        <v>0</v>
      </c>
      <c r="R1420" t="n">
        <v>0</v>
      </c>
      <c r="S1420" t="inlineStr">
        <is>
          <t>Trasformación_Organizacional</t>
        </is>
      </c>
      <c r="T1420" t="inlineStr">
        <is>
          <t>306-2024-06-30</t>
        </is>
      </c>
      <c r="U1420" t="n">
        <v>1</v>
      </c>
    </row>
    <row r="1421">
      <c r="A1421" t="inlineStr">
        <is>
          <t>306</t>
        </is>
      </c>
      <c r="B1421" t="inlineStr">
        <is>
          <t>Seguimiento KPI Plan de Desarrollo Institucional</t>
        </is>
      </c>
      <c r="C1421" t="inlineStr">
        <is>
          <t>Desempeño Institucional</t>
        </is>
      </c>
      <c r="D1421" t="inlineStr">
        <is>
          <t>Trimestral</t>
        </is>
      </c>
      <c r="E1421" t="inlineStr">
        <is>
          <t>Positivo</t>
        </is>
      </c>
      <c r="F1421" s="137" t="n">
        <v>45565</v>
      </c>
      <c r="G1421" t="n">
        <v>100</v>
      </c>
      <c r="H1421" t="n">
        <v>0</v>
      </c>
      <c r="I1421" t="n">
        <v>0</v>
      </c>
      <c r="J1421" t="n">
        <v>0</v>
      </c>
      <c r="K1421" t="inlineStr">
        <is>
          <t>%</t>
        </is>
      </c>
      <c r="L1421" t="inlineStr">
        <is>
          <t>%</t>
        </is>
      </c>
      <c r="M1421" t="n">
        <v>2024</v>
      </c>
      <c r="N1421" t="inlineStr">
        <is>
          <t>Septiembre</t>
        </is>
      </c>
      <c r="O1421" t="inlineStr">
        <is>
          <t>2024-2</t>
        </is>
      </c>
      <c r="P1421" t="n">
        <v>0</v>
      </c>
      <c r="Q1421" t="n">
        <v>0</v>
      </c>
      <c r="R1421" t="n">
        <v>0</v>
      </c>
      <c r="S1421" t="inlineStr">
        <is>
          <t>Trasformación_Organizacional</t>
        </is>
      </c>
      <c r="T1421" t="inlineStr">
        <is>
          <t>306-2024-09-30</t>
        </is>
      </c>
      <c r="U1421" t="n">
        <v>1</v>
      </c>
    </row>
    <row r="1422">
      <c r="A1422" t="inlineStr">
        <is>
          <t>306</t>
        </is>
      </c>
      <c r="B1422" t="inlineStr">
        <is>
          <t>Seguimiento KPI Plan de Desarrollo Institucional</t>
        </is>
      </c>
      <c r="C1422" t="inlineStr">
        <is>
          <t>Desempeño Institucional</t>
        </is>
      </c>
      <c r="D1422" t="inlineStr">
        <is>
          <t>Trimestral</t>
        </is>
      </c>
      <c r="E1422" t="inlineStr">
        <is>
          <t>Positivo</t>
        </is>
      </c>
      <c r="F1422" s="137" t="n">
        <v>45657</v>
      </c>
      <c r="G1422" t="n">
        <v>100</v>
      </c>
      <c r="H1422" t="n">
        <v>0</v>
      </c>
      <c r="I1422" t="n">
        <v>0</v>
      </c>
      <c r="J1422" t="n">
        <v>0</v>
      </c>
      <c r="K1422" t="inlineStr">
        <is>
          <t>%</t>
        </is>
      </c>
      <c r="L1422" t="inlineStr">
        <is>
          <t>%</t>
        </is>
      </c>
      <c r="M1422" t="n">
        <v>2024</v>
      </c>
      <c r="N1422" t="inlineStr">
        <is>
          <t>Diciembre</t>
        </is>
      </c>
      <c r="O1422" t="inlineStr">
        <is>
          <t>2024-2</t>
        </is>
      </c>
      <c r="P1422" t="n">
        <v>0</v>
      </c>
      <c r="Q1422" t="n">
        <v>0</v>
      </c>
      <c r="R1422" t="n">
        <v>0</v>
      </c>
      <c r="S1422" t="inlineStr">
        <is>
          <t>Trasformación_Organizacional</t>
        </is>
      </c>
      <c r="T1422" t="inlineStr">
        <is>
          <t>306-2024-12-31</t>
        </is>
      </c>
      <c r="U1422" t="n">
        <v>1</v>
      </c>
    </row>
    <row r="1423">
      <c r="A1423" t="inlineStr">
        <is>
          <t>306</t>
        </is>
      </c>
      <c r="B1423" t="inlineStr">
        <is>
          <t>Seguimiento KPI Plan de Desarrollo Institucional</t>
        </is>
      </c>
      <c r="C1423" t="inlineStr">
        <is>
          <t>Desempeño Institucional</t>
        </is>
      </c>
      <c r="D1423" t="inlineStr">
        <is>
          <t>Trimestral</t>
        </is>
      </c>
      <c r="E1423" t="inlineStr">
        <is>
          <t>Positivo</t>
        </is>
      </c>
      <c r="F1423" s="137" t="n">
        <v>45747</v>
      </c>
      <c r="G1423" t="n">
        <v>100</v>
      </c>
      <c r="H1423" t="inlineStr">
        <is>
          <t>N/A</t>
        </is>
      </c>
      <c r="I1423" t="n">
        <v>0</v>
      </c>
      <c r="J1423" t="n">
        <v>0</v>
      </c>
      <c r="K1423" t="inlineStr">
        <is>
          <t>100.0%</t>
        </is>
      </c>
      <c r="M1423" t="n">
        <v>2025</v>
      </c>
      <c r="N1423" t="inlineStr">
        <is>
          <t>Marzo</t>
        </is>
      </c>
      <c r="O1423" t="inlineStr">
        <is>
          <t>2025-1</t>
        </is>
      </c>
      <c r="P1423" t="n">
        <v>2</v>
      </c>
      <c r="Q1423" t="n">
        <v>2</v>
      </c>
      <c r="R1423" t="n">
        <v>0</v>
      </c>
      <c r="S1423" t="inlineStr">
        <is>
          <t>Transformación_Organizacional</t>
        </is>
      </c>
      <c r="T1423" t="inlineStr">
        <is>
          <t>306-2025-03-31</t>
        </is>
      </c>
      <c r="U1423" t="n">
        <v>31</v>
      </c>
    </row>
    <row r="1424">
      <c r="A1424" t="inlineStr">
        <is>
          <t>306</t>
        </is>
      </c>
      <c r="B1424" t="inlineStr">
        <is>
          <t>Seguimiento KPI Plan de Desarrollo Institucional</t>
        </is>
      </c>
      <c r="C1424" t="inlineStr">
        <is>
          <t>Desempeño Institucional</t>
        </is>
      </c>
      <c r="D1424" t="inlineStr">
        <is>
          <t>Trimestral</t>
        </is>
      </c>
      <c r="E1424" t="inlineStr">
        <is>
          <t>Positivo</t>
        </is>
      </c>
      <c r="F1424" s="137" t="n">
        <v>45838</v>
      </c>
      <c r="G1424" t="n">
        <v>100</v>
      </c>
      <c r="H1424" t="inlineStr">
        <is>
          <t>108.67</t>
        </is>
      </c>
      <c r="I1424" t="n">
        <v>1.0867</v>
      </c>
      <c r="J1424" t="n">
        <v>1.0867</v>
      </c>
      <c r="K1424" t="inlineStr">
        <is>
          <t>100.0%</t>
        </is>
      </c>
      <c r="L1424" t="inlineStr">
        <is>
          <t>108.67%</t>
        </is>
      </c>
      <c r="M1424" t="n">
        <v>2025</v>
      </c>
      <c r="N1424" t="inlineStr">
        <is>
          <t>Junio</t>
        </is>
      </c>
      <c r="O1424" t="inlineStr">
        <is>
          <t>2025-1</t>
        </is>
      </c>
      <c r="P1424" t="n">
        <v>2</v>
      </c>
      <c r="Q1424" t="n">
        <v>2</v>
      </c>
      <c r="R1424" t="n">
        <v>0</v>
      </c>
      <c r="S1424" t="inlineStr">
        <is>
          <t>Transformación_Organizacional</t>
        </is>
      </c>
      <c r="T1424" t="inlineStr">
        <is>
          <t>306-2025-06-30</t>
        </is>
      </c>
      <c r="U1424" t="n">
        <v>30</v>
      </c>
    </row>
    <row r="1425">
      <c r="A1425" t="inlineStr">
        <is>
          <t>306</t>
        </is>
      </c>
      <c r="B1425" t="inlineStr">
        <is>
          <t>Seguimiento KPI Plan de Desarrollo Institucional</t>
        </is>
      </c>
      <c r="C1425" t="inlineStr">
        <is>
          <t>Desempeño Institucional</t>
        </is>
      </c>
      <c r="D1425" t="inlineStr">
        <is>
          <t>Trimestral</t>
        </is>
      </c>
      <c r="E1425" t="inlineStr">
        <is>
          <t>Positivo</t>
        </is>
      </c>
      <c r="F1425" s="137" t="n">
        <v>46022</v>
      </c>
      <c r="G1425" t="n">
        <v>100</v>
      </c>
      <c r="I1425" t="n">
        <v>0</v>
      </c>
      <c r="J1425" t="n">
        <v>0</v>
      </c>
      <c r="K1425" t="inlineStr">
        <is>
          <t>100.0%</t>
        </is>
      </c>
      <c r="M1425" t="n">
        <v>2025</v>
      </c>
      <c r="N1425" t="inlineStr">
        <is>
          <t>Diciembre</t>
        </is>
      </c>
      <c r="O1425" t="inlineStr">
        <is>
          <t>2025-2</t>
        </is>
      </c>
      <c r="P1425" t="n">
        <v>2</v>
      </c>
      <c r="Q1425" t="n">
        <v>2</v>
      </c>
      <c r="R1425" t="n">
        <v>0</v>
      </c>
      <c r="S1425" t="inlineStr">
        <is>
          <t>Transformación_Organizacional</t>
        </is>
      </c>
      <c r="T1425" t="inlineStr">
        <is>
          <t>306-2025-12-31</t>
        </is>
      </c>
      <c r="U1425" t="n">
        <v>31</v>
      </c>
    </row>
    <row r="1426">
      <c r="A1426" t="inlineStr">
        <is>
          <t>307</t>
        </is>
      </c>
      <c r="B1426" t="inlineStr">
        <is>
          <t>Organización de escenarios de visibilidad nacional e internacional</t>
        </is>
      </c>
      <c r="C1426" t="inlineStr">
        <is>
          <t>VISIBILIDAD NACIONAL E INTERNACIONAL</t>
        </is>
      </c>
      <c r="D1426" t="inlineStr">
        <is>
          <t>Semestral</t>
        </is>
      </c>
      <c r="E1426" t="inlineStr">
        <is>
          <t>Positivo</t>
        </is>
      </c>
      <c r="F1426" s="137" t="n">
        <v>45107</v>
      </c>
      <c r="G1426" t="n">
        <v>20</v>
      </c>
      <c r="H1426" t="n">
        <v>25</v>
      </c>
      <c r="I1426" t="n">
        <v>1.25</v>
      </c>
      <c r="J1426" t="n">
        <v>1.25</v>
      </c>
      <c r="K1426" t="inlineStr">
        <is>
          <t>%</t>
        </is>
      </c>
      <c r="L1426" t="inlineStr">
        <is>
          <t>%</t>
        </is>
      </c>
      <c r="M1426" t="n">
        <v>2023</v>
      </c>
      <c r="N1426" t="inlineStr">
        <is>
          <t>Junio</t>
        </is>
      </c>
      <c r="O1426" t="inlineStr">
        <is>
          <t>2023-1</t>
        </is>
      </c>
      <c r="P1426" t="n">
        <v>0</v>
      </c>
      <c r="Q1426" t="n">
        <v>0</v>
      </c>
      <c r="R1426" t="n">
        <v>0</v>
      </c>
      <c r="S1426" t="inlineStr">
        <is>
          <t>Calidad</t>
        </is>
      </c>
      <c r="T1426" t="inlineStr">
        <is>
          <t>307-2023-06-30</t>
        </is>
      </c>
      <c r="U1426" t="n">
        <v>1</v>
      </c>
    </row>
    <row r="1427">
      <c r="A1427" t="inlineStr">
        <is>
          <t>307</t>
        </is>
      </c>
      <c r="B1427" t="inlineStr">
        <is>
          <t>Organización de escenarios de visibilidad nacional e internacional</t>
        </is>
      </c>
      <c r="C1427" t="inlineStr">
        <is>
          <t>VISIBILIDAD NACIONAL E INTERNACIONAL</t>
        </is>
      </c>
      <c r="D1427" t="inlineStr">
        <is>
          <t>Semestral</t>
        </is>
      </c>
      <c r="E1427" t="inlineStr">
        <is>
          <t>Positivo</t>
        </is>
      </c>
      <c r="F1427" s="137" t="n">
        <v>45291</v>
      </c>
      <c r="G1427" t="n">
        <v>26</v>
      </c>
      <c r="H1427" t="n">
        <v>82</v>
      </c>
      <c r="I1427" t="n">
        <v>3.153846153846154</v>
      </c>
      <c r="J1427" t="n">
        <v>3.153846153846154</v>
      </c>
      <c r="K1427" t="inlineStr">
        <is>
          <t>%</t>
        </is>
      </c>
      <c r="L1427" t="inlineStr">
        <is>
          <t>%</t>
        </is>
      </c>
      <c r="M1427" t="n">
        <v>2023</v>
      </c>
      <c r="N1427" t="inlineStr">
        <is>
          <t>Diciembre</t>
        </is>
      </c>
      <c r="O1427" t="inlineStr">
        <is>
          <t>2023-2</t>
        </is>
      </c>
      <c r="P1427" t="n">
        <v>0</v>
      </c>
      <c r="Q1427" t="n">
        <v>0</v>
      </c>
      <c r="R1427" t="n">
        <v>0</v>
      </c>
      <c r="S1427" t="inlineStr">
        <is>
          <t>Calidad</t>
        </is>
      </c>
      <c r="T1427" t="inlineStr">
        <is>
          <t>307-2023-12-31</t>
        </is>
      </c>
      <c r="U1427" t="n">
        <v>1</v>
      </c>
    </row>
    <row r="1428">
      <c r="A1428" t="inlineStr">
        <is>
          <t>307</t>
        </is>
      </c>
      <c r="B1428" t="inlineStr">
        <is>
          <t>Organización de escenarios de visibilidad nacional e internacional</t>
        </is>
      </c>
      <c r="C1428" t="inlineStr">
        <is>
          <t>VISIBILIDAD NACIONAL E INTERNACIONAL</t>
        </is>
      </c>
      <c r="D1428" t="inlineStr">
        <is>
          <t>Semestral</t>
        </is>
      </c>
      <c r="E1428" t="inlineStr">
        <is>
          <t>Positivo</t>
        </is>
      </c>
      <c r="F1428" s="137" t="n">
        <v>45473</v>
      </c>
      <c r="G1428" t="n">
        <v>100</v>
      </c>
      <c r="H1428" t="n">
        <v>112</v>
      </c>
      <c r="I1428" t="n">
        <v>1.12</v>
      </c>
      <c r="J1428" t="n">
        <v>1.12</v>
      </c>
      <c r="K1428" t="inlineStr">
        <is>
          <t>ENT</t>
        </is>
      </c>
      <c r="L1428" t="inlineStr">
        <is>
          <t>ENT</t>
        </is>
      </c>
      <c r="M1428" t="n">
        <v>2024</v>
      </c>
      <c r="N1428" t="inlineStr">
        <is>
          <t>Junio</t>
        </is>
      </c>
      <c r="O1428" t="inlineStr">
        <is>
          <t>2024-1</t>
        </is>
      </c>
      <c r="P1428" t="n">
        <v>0</v>
      </c>
      <c r="Q1428" t="n">
        <v>0</v>
      </c>
      <c r="R1428" t="n">
        <v>0</v>
      </c>
      <c r="S1428" t="inlineStr">
        <is>
          <t>Calidad</t>
        </is>
      </c>
      <c r="T1428" t="inlineStr">
        <is>
          <t>307-2024-06-30</t>
        </is>
      </c>
      <c r="U1428" t="n">
        <v>1</v>
      </c>
    </row>
    <row r="1429">
      <c r="A1429" t="inlineStr">
        <is>
          <t>307</t>
        </is>
      </c>
      <c r="B1429" t="inlineStr">
        <is>
          <t>Organización de escenarios de visibilidad nacional e internacional</t>
        </is>
      </c>
      <c r="C1429" t="inlineStr">
        <is>
          <t>VISIBILIDAD NACIONAL E INTERNACIONAL</t>
        </is>
      </c>
      <c r="D1429" t="inlineStr">
        <is>
          <t>Semestral</t>
        </is>
      </c>
      <c r="E1429" t="inlineStr">
        <is>
          <t>Positivo</t>
        </is>
      </c>
      <c r="F1429" s="137" t="n">
        <v>45657</v>
      </c>
      <c r="G1429" t="n">
        <v>100</v>
      </c>
      <c r="H1429" t="n">
        <v>413.33</v>
      </c>
      <c r="I1429" t="n">
        <v>1.3</v>
      </c>
      <c r="J1429" t="n">
        <v>4.1333</v>
      </c>
      <c r="K1429" t="inlineStr">
        <is>
          <t>ENT</t>
        </is>
      </c>
      <c r="L1429" t="inlineStr">
        <is>
          <t>ENT</t>
        </is>
      </c>
      <c r="M1429" t="n">
        <v>2024</v>
      </c>
      <c r="N1429" t="inlineStr">
        <is>
          <t>Diciembre</t>
        </is>
      </c>
      <c r="O1429" t="inlineStr">
        <is>
          <t>2024-2</t>
        </is>
      </c>
      <c r="P1429" t="n">
        <v>0</v>
      </c>
      <c r="Q1429" t="n">
        <v>0</v>
      </c>
      <c r="R1429" t="n">
        <v>0</v>
      </c>
      <c r="S1429" t="inlineStr">
        <is>
          <t>Calidad</t>
        </is>
      </c>
      <c r="T1429" t="inlineStr">
        <is>
          <t>307-2024-12-31</t>
        </is>
      </c>
      <c r="U1429" t="n">
        <v>1</v>
      </c>
    </row>
    <row r="1430">
      <c r="A1430" t="inlineStr">
        <is>
          <t>308</t>
        </is>
      </c>
      <c r="B1430" t="inlineStr">
        <is>
          <t>Movilidad Física Entrantes Profesores</t>
        </is>
      </c>
      <c r="C1430" t="inlineStr">
        <is>
          <t>VISIBILIDAD NACIONAL E INTERNACIONAL</t>
        </is>
      </c>
      <c r="D1430" t="inlineStr">
        <is>
          <t>Semestral</t>
        </is>
      </c>
      <c r="E1430" t="inlineStr">
        <is>
          <t>Positivo</t>
        </is>
      </c>
      <c r="F1430" s="137" t="n">
        <v>45107</v>
      </c>
      <c r="G1430" t="n">
        <v>12</v>
      </c>
      <c r="H1430" t="n">
        <v>27</v>
      </c>
      <c r="I1430" t="n">
        <v>2.25</v>
      </c>
      <c r="J1430" t="n">
        <v>2.25</v>
      </c>
      <c r="K1430" t="inlineStr">
        <is>
          <t>ENT</t>
        </is>
      </c>
      <c r="L1430" t="inlineStr">
        <is>
          <t>ENT</t>
        </is>
      </c>
      <c r="M1430" t="n">
        <v>2023</v>
      </c>
      <c r="N1430" t="inlineStr">
        <is>
          <t>Junio</t>
        </is>
      </c>
      <c r="O1430" t="inlineStr">
        <is>
          <t>2023-1</t>
        </is>
      </c>
      <c r="P1430" t="n">
        <v>0</v>
      </c>
      <c r="Q1430" t="n">
        <v>0</v>
      </c>
      <c r="R1430" t="n">
        <v>0</v>
      </c>
      <c r="S1430" t="inlineStr">
        <is>
          <t>Calidad</t>
        </is>
      </c>
      <c r="T1430" t="inlineStr">
        <is>
          <t>308-2023-06-30</t>
        </is>
      </c>
      <c r="U1430" t="n">
        <v>1</v>
      </c>
    </row>
    <row r="1431">
      <c r="A1431" t="inlineStr">
        <is>
          <t>308</t>
        </is>
      </c>
      <c r="B1431" t="inlineStr">
        <is>
          <t>Movilidad Física Entrantes Profesores</t>
        </is>
      </c>
      <c r="C1431" t="inlineStr">
        <is>
          <t>VISIBILIDAD NACIONAL E INTERNACIONAL</t>
        </is>
      </c>
      <c r="D1431" t="inlineStr">
        <is>
          <t>Semestral</t>
        </is>
      </c>
      <c r="E1431" t="inlineStr">
        <is>
          <t>Positivo</t>
        </is>
      </c>
      <c r="F1431" s="137" t="n">
        <v>45291</v>
      </c>
      <c r="G1431" t="n">
        <v>20</v>
      </c>
      <c r="H1431" t="n">
        <v>54</v>
      </c>
      <c r="I1431" t="n">
        <v>2.7</v>
      </c>
      <c r="J1431" t="n">
        <v>2.7</v>
      </c>
      <c r="K1431" t="inlineStr">
        <is>
          <t>ENT</t>
        </is>
      </c>
      <c r="L1431" t="inlineStr">
        <is>
          <t>ENT</t>
        </is>
      </c>
      <c r="M1431" t="n">
        <v>2023</v>
      </c>
      <c r="N1431" t="inlineStr">
        <is>
          <t>Diciembre</t>
        </is>
      </c>
      <c r="O1431" t="inlineStr">
        <is>
          <t>2023-2</t>
        </is>
      </c>
      <c r="P1431" t="n">
        <v>0</v>
      </c>
      <c r="Q1431" t="n">
        <v>0</v>
      </c>
      <c r="R1431" t="n">
        <v>0</v>
      </c>
      <c r="S1431" t="inlineStr">
        <is>
          <t>Calidad</t>
        </is>
      </c>
      <c r="T1431" t="inlineStr">
        <is>
          <t>308-2023-12-31</t>
        </is>
      </c>
      <c r="U1431" t="n">
        <v>1</v>
      </c>
    </row>
    <row r="1432">
      <c r="A1432" t="inlineStr">
        <is>
          <t>308</t>
        </is>
      </c>
      <c r="B1432" t="inlineStr">
        <is>
          <t>Movilidad Física Entrantes Profesores</t>
        </is>
      </c>
      <c r="C1432" t="inlineStr">
        <is>
          <t>VISIBILIDAD NACIONAL E INTERNACIONAL</t>
        </is>
      </c>
      <c r="D1432" t="inlineStr">
        <is>
          <t>Semestral</t>
        </is>
      </c>
      <c r="E1432" t="inlineStr">
        <is>
          <t>Positivo</t>
        </is>
      </c>
      <c r="F1432" s="137" t="n">
        <v>45473</v>
      </c>
      <c r="G1432" t="n">
        <v>100</v>
      </c>
      <c r="H1432" t="n">
        <v>100</v>
      </c>
      <c r="I1432" t="n">
        <v>1</v>
      </c>
      <c r="J1432" t="n">
        <v>1</v>
      </c>
      <c r="K1432" t="inlineStr">
        <is>
          <t>ENT</t>
        </is>
      </c>
      <c r="L1432" t="inlineStr">
        <is>
          <t>ENT</t>
        </is>
      </c>
      <c r="M1432" t="n">
        <v>2024</v>
      </c>
      <c r="N1432" t="inlineStr">
        <is>
          <t>Junio</t>
        </is>
      </c>
      <c r="O1432" t="inlineStr">
        <is>
          <t>2024-1</t>
        </is>
      </c>
      <c r="P1432" t="n">
        <v>0</v>
      </c>
      <c r="Q1432" t="n">
        <v>0</v>
      </c>
      <c r="R1432" t="n">
        <v>0</v>
      </c>
      <c r="S1432" t="inlineStr">
        <is>
          <t>Calidad</t>
        </is>
      </c>
      <c r="T1432" t="inlineStr">
        <is>
          <t>308-2024-06-30</t>
        </is>
      </c>
      <c r="U1432" t="n">
        <v>1</v>
      </c>
    </row>
    <row r="1433">
      <c r="A1433" t="inlineStr">
        <is>
          <t>308</t>
        </is>
      </c>
      <c r="B1433" t="inlineStr">
        <is>
          <t>Movilidad Física Entrantes Profesores</t>
        </is>
      </c>
      <c r="C1433" t="inlineStr">
        <is>
          <t>VISIBILIDAD NACIONAL E INTERNACIONAL</t>
        </is>
      </c>
      <c r="D1433" t="inlineStr">
        <is>
          <t>Semestral</t>
        </is>
      </c>
      <c r="E1433" t="inlineStr">
        <is>
          <t>Positivo</t>
        </is>
      </c>
      <c r="F1433" s="137" t="n">
        <v>45657</v>
      </c>
      <c r="G1433" t="n">
        <v>100</v>
      </c>
      <c r="H1433" t="n">
        <v>100</v>
      </c>
      <c r="I1433" t="n">
        <v>1</v>
      </c>
      <c r="J1433" t="n">
        <v>1</v>
      </c>
      <c r="K1433" t="inlineStr">
        <is>
          <t>ENT</t>
        </is>
      </c>
      <c r="L1433" t="inlineStr">
        <is>
          <t>ENT</t>
        </is>
      </c>
      <c r="M1433" t="n">
        <v>2024</v>
      </c>
      <c r="N1433" t="inlineStr">
        <is>
          <t>Diciembre</t>
        </is>
      </c>
      <c r="O1433" t="inlineStr">
        <is>
          <t>2024-2</t>
        </is>
      </c>
      <c r="P1433" t="n">
        <v>0</v>
      </c>
      <c r="Q1433" t="n">
        <v>0</v>
      </c>
      <c r="R1433" t="n">
        <v>0</v>
      </c>
      <c r="S1433" t="inlineStr">
        <is>
          <t>Calidad</t>
        </is>
      </c>
      <c r="T1433" t="inlineStr">
        <is>
          <t>308-2024-12-31</t>
        </is>
      </c>
      <c r="U1433" t="n">
        <v>1</v>
      </c>
    </row>
    <row r="1434">
      <c r="A1434" t="inlineStr">
        <is>
          <t>309</t>
        </is>
      </c>
      <c r="B1434" t="inlineStr">
        <is>
          <t>Movilidad Física Profesores Salientes</t>
        </is>
      </c>
      <c r="C1434" t="inlineStr">
        <is>
          <t>VISIBILIDAD NACIONAL E INTERNACIONAL</t>
        </is>
      </c>
      <c r="D1434" t="inlineStr">
        <is>
          <t>Semestral</t>
        </is>
      </c>
      <c r="E1434" t="inlineStr">
        <is>
          <t>Positivo</t>
        </is>
      </c>
      <c r="F1434" s="137" t="n">
        <v>45107</v>
      </c>
      <c r="G1434" t="n">
        <v>19</v>
      </c>
      <c r="H1434" t="n">
        <v>27</v>
      </c>
      <c r="I1434" t="n">
        <v>1.421052631578947</v>
      </c>
      <c r="J1434" t="n">
        <v>1.421052631578947</v>
      </c>
      <c r="K1434" t="inlineStr">
        <is>
          <t>ENT</t>
        </is>
      </c>
      <c r="L1434" t="inlineStr">
        <is>
          <t>ENT</t>
        </is>
      </c>
      <c r="M1434" t="n">
        <v>2023</v>
      </c>
      <c r="N1434" t="inlineStr">
        <is>
          <t>Junio</t>
        </is>
      </c>
      <c r="O1434" t="inlineStr">
        <is>
          <t>2023-1</t>
        </is>
      </c>
      <c r="P1434" t="n">
        <v>0</v>
      </c>
      <c r="Q1434" t="n">
        <v>0</v>
      </c>
      <c r="R1434" t="n">
        <v>0</v>
      </c>
      <c r="S1434" t="inlineStr">
        <is>
          <t>Calidad</t>
        </is>
      </c>
      <c r="T1434" t="inlineStr">
        <is>
          <t>309-2023-06-30</t>
        </is>
      </c>
      <c r="U1434" t="n">
        <v>1</v>
      </c>
    </row>
    <row r="1435">
      <c r="A1435" t="inlineStr">
        <is>
          <t>309</t>
        </is>
      </c>
      <c r="B1435" t="inlineStr">
        <is>
          <t>Movilidad Física Profesores Salientes</t>
        </is>
      </c>
      <c r="C1435" t="inlineStr">
        <is>
          <t>VISIBILIDAD NACIONAL E INTERNACIONAL</t>
        </is>
      </c>
      <c r="D1435" t="inlineStr">
        <is>
          <t>Semestral</t>
        </is>
      </c>
      <c r="E1435" t="inlineStr">
        <is>
          <t>Positivo</t>
        </is>
      </c>
      <c r="F1435" s="137" t="n">
        <v>45291</v>
      </c>
      <c r="G1435" t="n">
        <v>45</v>
      </c>
      <c r="H1435" t="n">
        <v>76</v>
      </c>
      <c r="I1435" t="n">
        <v>1.688888888888889</v>
      </c>
      <c r="J1435" t="n">
        <v>1.688888888888889</v>
      </c>
      <c r="K1435" t="inlineStr">
        <is>
          <t>ENT</t>
        </is>
      </c>
      <c r="L1435" t="inlineStr">
        <is>
          <t>ENT</t>
        </is>
      </c>
      <c r="M1435" t="n">
        <v>2023</v>
      </c>
      <c r="N1435" t="inlineStr">
        <is>
          <t>Diciembre</t>
        </is>
      </c>
      <c r="O1435" t="inlineStr">
        <is>
          <t>2023-2</t>
        </is>
      </c>
      <c r="P1435" t="n">
        <v>0</v>
      </c>
      <c r="Q1435" t="n">
        <v>0</v>
      </c>
      <c r="R1435" t="n">
        <v>0</v>
      </c>
      <c r="S1435" t="inlineStr">
        <is>
          <t>Calidad</t>
        </is>
      </c>
      <c r="T1435" t="inlineStr">
        <is>
          <t>309-2023-12-31</t>
        </is>
      </c>
      <c r="U1435" t="n">
        <v>1</v>
      </c>
    </row>
    <row r="1436">
      <c r="A1436" t="inlineStr">
        <is>
          <t>309</t>
        </is>
      </c>
      <c r="B1436" t="inlineStr">
        <is>
          <t>Movilidad Física Profesores Salientes</t>
        </is>
      </c>
      <c r="C1436" t="inlineStr">
        <is>
          <t>VISIBILIDAD NACIONAL E INTERNACIONAL</t>
        </is>
      </c>
      <c r="D1436" t="inlineStr">
        <is>
          <t>Semestral</t>
        </is>
      </c>
      <c r="E1436" t="inlineStr">
        <is>
          <t>Positivo</t>
        </is>
      </c>
      <c r="F1436" s="137" t="n">
        <v>45473</v>
      </c>
      <c r="G1436" t="n">
        <v>100</v>
      </c>
      <c r="H1436" t="n">
        <v>216</v>
      </c>
      <c r="I1436" t="n">
        <v>1.3</v>
      </c>
      <c r="J1436" t="n">
        <v>2.16</v>
      </c>
      <c r="K1436" t="inlineStr">
        <is>
          <t>ENT</t>
        </is>
      </c>
      <c r="L1436" t="inlineStr">
        <is>
          <t>ENT</t>
        </is>
      </c>
      <c r="M1436" t="n">
        <v>2024</v>
      </c>
      <c r="N1436" t="inlineStr">
        <is>
          <t>Junio</t>
        </is>
      </c>
      <c r="O1436" t="inlineStr">
        <is>
          <t>2024-1</t>
        </is>
      </c>
      <c r="P1436" t="n">
        <v>0</v>
      </c>
      <c r="Q1436" t="n">
        <v>0</v>
      </c>
      <c r="R1436" t="n">
        <v>0</v>
      </c>
      <c r="S1436" t="inlineStr">
        <is>
          <t>Calidad</t>
        </is>
      </c>
      <c r="T1436" t="inlineStr">
        <is>
          <t>309-2024-06-30</t>
        </is>
      </c>
      <c r="U1436" t="n">
        <v>1</v>
      </c>
    </row>
    <row r="1437">
      <c r="A1437" t="inlineStr">
        <is>
          <t>309</t>
        </is>
      </c>
      <c r="B1437" t="inlineStr">
        <is>
          <t>Movilidad Física Salientes Profesores</t>
        </is>
      </c>
      <c r="C1437" t="inlineStr">
        <is>
          <t>VISIBILIDAD NACIONAL E INTERNACIONAL</t>
        </is>
      </c>
      <c r="D1437" t="inlineStr">
        <is>
          <t>Semestral</t>
        </is>
      </c>
      <c r="E1437" t="inlineStr">
        <is>
          <t>Positivo</t>
        </is>
      </c>
      <c r="F1437" s="137" t="n">
        <v>45657</v>
      </c>
      <c r="G1437" t="n">
        <v>100</v>
      </c>
      <c r="H1437" t="n">
        <v>154.67</v>
      </c>
      <c r="I1437" t="n">
        <v>1.3</v>
      </c>
      <c r="J1437" t="n">
        <v>1.5467</v>
      </c>
      <c r="K1437" t="inlineStr">
        <is>
          <t>ENT</t>
        </is>
      </c>
      <c r="L1437" t="inlineStr">
        <is>
          <t>ENT</t>
        </is>
      </c>
      <c r="M1437" t="n">
        <v>2024</v>
      </c>
      <c r="N1437" t="inlineStr">
        <is>
          <t>Diciembre</t>
        </is>
      </c>
      <c r="O1437" t="inlineStr">
        <is>
          <t>2024-2</t>
        </is>
      </c>
      <c r="P1437" t="n">
        <v>0</v>
      </c>
      <c r="Q1437" t="n">
        <v>0</v>
      </c>
      <c r="R1437" t="n">
        <v>0</v>
      </c>
      <c r="S1437" t="inlineStr">
        <is>
          <t>Calidad</t>
        </is>
      </c>
      <c r="T1437" t="inlineStr">
        <is>
          <t>309-2024-12-31</t>
        </is>
      </c>
      <c r="U1437" t="n">
        <v>1</v>
      </c>
    </row>
    <row r="1438">
      <c r="A1438" t="inlineStr">
        <is>
          <t>310</t>
        </is>
      </c>
      <c r="B1438" t="inlineStr">
        <is>
          <t>Movilidad Física Entrante Estudiantes</t>
        </is>
      </c>
      <c r="C1438" t="inlineStr">
        <is>
          <t>VISIBILIDAD NACIONAL E INTERNACIONAL</t>
        </is>
      </c>
      <c r="D1438" t="inlineStr">
        <is>
          <t>Semestral</t>
        </is>
      </c>
      <c r="E1438" t="inlineStr">
        <is>
          <t>Positivo</t>
        </is>
      </c>
      <c r="F1438" s="137" t="n">
        <v>45107</v>
      </c>
      <c r="G1438" t="n">
        <v>14</v>
      </c>
      <c r="H1438" t="n">
        <v>48</v>
      </c>
      <c r="I1438" t="n">
        <v>3.428571428571428</v>
      </c>
      <c r="J1438" t="n">
        <v>3.428571428571428</v>
      </c>
      <c r="K1438" t="inlineStr">
        <is>
          <t>ENT</t>
        </is>
      </c>
      <c r="L1438" t="inlineStr">
        <is>
          <t>ENT</t>
        </is>
      </c>
      <c r="M1438" t="n">
        <v>2023</v>
      </c>
      <c r="N1438" t="inlineStr">
        <is>
          <t>Junio</t>
        </is>
      </c>
      <c r="O1438" t="inlineStr">
        <is>
          <t>2023-1</t>
        </is>
      </c>
      <c r="P1438" t="n">
        <v>0</v>
      </c>
      <c r="Q1438" t="n">
        <v>0</v>
      </c>
      <c r="R1438" t="n">
        <v>0</v>
      </c>
      <c r="S1438" t="inlineStr">
        <is>
          <t>Calidad</t>
        </is>
      </c>
      <c r="T1438" t="inlineStr">
        <is>
          <t>310-2023-06-30</t>
        </is>
      </c>
      <c r="U1438" t="n">
        <v>1</v>
      </c>
    </row>
    <row r="1439">
      <c r="A1439" t="inlineStr">
        <is>
          <t>310</t>
        </is>
      </c>
      <c r="B1439" t="inlineStr">
        <is>
          <t>Movilidad Física Entrante Estudiantes</t>
        </is>
      </c>
      <c r="C1439" t="inlineStr">
        <is>
          <t>VISIBILIDAD NACIONAL E INTERNACIONAL</t>
        </is>
      </c>
      <c r="D1439" t="inlineStr">
        <is>
          <t>Semestral</t>
        </is>
      </c>
      <c r="E1439" t="inlineStr">
        <is>
          <t>Positivo</t>
        </is>
      </c>
      <c r="F1439" s="137" t="n">
        <v>45291</v>
      </c>
      <c r="G1439" t="n">
        <v>70</v>
      </c>
      <c r="H1439" t="n">
        <v>118</v>
      </c>
      <c r="I1439" t="n">
        <v>1.685714285714286</v>
      </c>
      <c r="J1439" t="n">
        <v>1.685714285714286</v>
      </c>
      <c r="K1439" t="inlineStr">
        <is>
          <t>ENT</t>
        </is>
      </c>
      <c r="L1439" t="inlineStr">
        <is>
          <t>ENT</t>
        </is>
      </c>
      <c r="M1439" t="n">
        <v>2023</v>
      </c>
      <c r="N1439" t="inlineStr">
        <is>
          <t>Diciembre</t>
        </is>
      </c>
      <c r="O1439" t="inlineStr">
        <is>
          <t>2023-2</t>
        </is>
      </c>
      <c r="P1439" t="n">
        <v>0</v>
      </c>
      <c r="Q1439" t="n">
        <v>0</v>
      </c>
      <c r="R1439" t="n">
        <v>0</v>
      </c>
      <c r="S1439" t="inlineStr">
        <is>
          <t>Calidad</t>
        </is>
      </c>
      <c r="T1439" t="inlineStr">
        <is>
          <t>310-2023-12-31</t>
        </is>
      </c>
      <c r="U1439" t="n">
        <v>1</v>
      </c>
    </row>
    <row r="1440">
      <c r="A1440" t="inlineStr">
        <is>
          <t>310</t>
        </is>
      </c>
      <c r="B1440" t="inlineStr">
        <is>
          <t>Movilidad Física Entrante Estudiantes</t>
        </is>
      </c>
      <c r="C1440" t="inlineStr">
        <is>
          <t>VISIBILIDAD NACIONAL E INTERNACIONAL</t>
        </is>
      </c>
      <c r="D1440" t="inlineStr">
        <is>
          <t>Semestral</t>
        </is>
      </c>
      <c r="E1440" t="inlineStr">
        <is>
          <t>Positivo</t>
        </is>
      </c>
      <c r="F1440" s="137" t="n">
        <v>45473</v>
      </c>
      <c r="G1440" t="n">
        <v>100</v>
      </c>
      <c r="H1440" t="n">
        <v>95.56</v>
      </c>
      <c r="I1440" t="n">
        <v>0.9556</v>
      </c>
      <c r="J1440" t="n">
        <v>0.9556</v>
      </c>
      <c r="K1440" t="inlineStr">
        <is>
          <t>ENT</t>
        </is>
      </c>
      <c r="L1440" t="inlineStr">
        <is>
          <t>ENT</t>
        </is>
      </c>
      <c r="M1440" t="n">
        <v>2024</v>
      </c>
      <c r="N1440" t="inlineStr">
        <is>
          <t>Junio</t>
        </is>
      </c>
      <c r="O1440" t="inlineStr">
        <is>
          <t>2024-1</t>
        </is>
      </c>
      <c r="P1440" t="n">
        <v>0</v>
      </c>
      <c r="Q1440" t="n">
        <v>0</v>
      </c>
      <c r="R1440" t="n">
        <v>0</v>
      </c>
      <c r="S1440" t="inlineStr">
        <is>
          <t>Calidad</t>
        </is>
      </c>
      <c r="T1440" t="inlineStr">
        <is>
          <t>310-2024-06-30</t>
        </is>
      </c>
      <c r="U1440" t="n">
        <v>1</v>
      </c>
    </row>
    <row r="1441">
      <c r="A1441" t="inlineStr">
        <is>
          <t>310</t>
        </is>
      </c>
      <c r="B1441" t="inlineStr">
        <is>
          <t>Movilidad Física Entrante Estudiantes</t>
        </is>
      </c>
      <c r="C1441" t="inlineStr">
        <is>
          <t>VISIBILIDAD NACIONAL E INTERNACIONAL</t>
        </is>
      </c>
      <c r="D1441" t="inlineStr">
        <is>
          <t>Semestral</t>
        </is>
      </c>
      <c r="E1441" t="inlineStr">
        <is>
          <t>Positivo</t>
        </is>
      </c>
      <c r="F1441" s="137" t="n">
        <v>45657</v>
      </c>
      <c r="G1441" t="n">
        <v>100</v>
      </c>
      <c r="H1441" t="n">
        <v>79.13</v>
      </c>
      <c r="I1441" t="n">
        <v>0.7913</v>
      </c>
      <c r="J1441" t="n">
        <v>0.7913</v>
      </c>
      <c r="K1441" t="inlineStr">
        <is>
          <t>ENT</t>
        </is>
      </c>
      <c r="L1441" t="inlineStr">
        <is>
          <t>ENT</t>
        </is>
      </c>
      <c r="M1441" t="n">
        <v>2024</v>
      </c>
      <c r="N1441" t="inlineStr">
        <is>
          <t>Diciembre</t>
        </is>
      </c>
      <c r="O1441" t="inlineStr">
        <is>
          <t>2024-2</t>
        </is>
      </c>
      <c r="P1441" t="n">
        <v>0</v>
      </c>
      <c r="Q1441" t="n">
        <v>0</v>
      </c>
      <c r="R1441" t="n">
        <v>0</v>
      </c>
      <c r="S1441" t="inlineStr">
        <is>
          <t>Calidad</t>
        </is>
      </c>
      <c r="T1441" t="inlineStr">
        <is>
          <t>310-2024-12-31</t>
        </is>
      </c>
      <c r="U1441" t="n">
        <v>1</v>
      </c>
    </row>
    <row r="1442">
      <c r="A1442" t="inlineStr">
        <is>
          <t>311</t>
        </is>
      </c>
      <c r="B1442" t="inlineStr">
        <is>
          <t>Movilidad Física Saliente Estudiantes</t>
        </is>
      </c>
      <c r="C1442" t="inlineStr">
        <is>
          <t>VISIBILIDAD NACIONAL E INTERNACIONAL</t>
        </is>
      </c>
      <c r="D1442" t="inlineStr">
        <is>
          <t>Semestral</t>
        </is>
      </c>
      <c r="E1442" t="inlineStr">
        <is>
          <t>Positivo</t>
        </is>
      </c>
      <c r="F1442" s="137" t="n">
        <v>45107</v>
      </c>
      <c r="G1442" t="n">
        <v>22</v>
      </c>
      <c r="H1442" t="n">
        <v>85</v>
      </c>
      <c r="I1442" t="n">
        <v>3.863636363636364</v>
      </c>
      <c r="J1442" t="n">
        <v>3.863636363636364</v>
      </c>
      <c r="K1442" t="inlineStr">
        <is>
          <t>ENT</t>
        </is>
      </c>
      <c r="L1442" t="inlineStr">
        <is>
          <t>ENT</t>
        </is>
      </c>
      <c r="M1442" t="n">
        <v>2023</v>
      </c>
      <c r="N1442" t="inlineStr">
        <is>
          <t>Junio</t>
        </is>
      </c>
      <c r="O1442" t="inlineStr">
        <is>
          <t>2023-1</t>
        </is>
      </c>
      <c r="P1442" t="n">
        <v>0</v>
      </c>
      <c r="Q1442" t="n">
        <v>0</v>
      </c>
      <c r="R1442" t="n">
        <v>0</v>
      </c>
      <c r="S1442" t="inlineStr">
        <is>
          <t>Calidad</t>
        </is>
      </c>
      <c r="T1442" t="inlineStr">
        <is>
          <t>311-2023-06-30</t>
        </is>
      </c>
      <c r="U1442" t="n">
        <v>1</v>
      </c>
    </row>
    <row r="1443">
      <c r="A1443" t="inlineStr">
        <is>
          <t>311</t>
        </is>
      </c>
      <c r="B1443" t="inlineStr">
        <is>
          <t>Movilidad Física Saliente Estudiantes</t>
        </is>
      </c>
      <c r="C1443" t="inlineStr">
        <is>
          <t>VISIBILIDAD NACIONAL E INTERNACIONAL</t>
        </is>
      </c>
      <c r="D1443" t="inlineStr">
        <is>
          <t>Semestral</t>
        </is>
      </c>
      <c r="E1443" t="inlineStr">
        <is>
          <t>Positivo</t>
        </is>
      </c>
      <c r="F1443" s="137" t="n">
        <v>45291</v>
      </c>
      <c r="G1443" t="n">
        <v>245</v>
      </c>
      <c r="H1443" t="n">
        <v>247</v>
      </c>
      <c r="I1443" t="n">
        <v>1.008163265306123</v>
      </c>
      <c r="J1443" t="n">
        <v>1.008163265306123</v>
      </c>
      <c r="K1443" t="inlineStr">
        <is>
          <t>ENT</t>
        </is>
      </c>
      <c r="L1443" t="inlineStr">
        <is>
          <t>ENT</t>
        </is>
      </c>
      <c r="M1443" t="n">
        <v>2023</v>
      </c>
      <c r="N1443" t="inlineStr">
        <is>
          <t>Diciembre</t>
        </is>
      </c>
      <c r="O1443" t="inlineStr">
        <is>
          <t>2023-2</t>
        </is>
      </c>
      <c r="P1443" t="n">
        <v>0</v>
      </c>
      <c r="Q1443" t="n">
        <v>0</v>
      </c>
      <c r="R1443" t="n">
        <v>0</v>
      </c>
      <c r="S1443" t="inlineStr">
        <is>
          <t>Calidad</t>
        </is>
      </c>
      <c r="T1443" t="inlineStr">
        <is>
          <t>311-2023-12-31</t>
        </is>
      </c>
      <c r="U1443" t="n">
        <v>1</v>
      </c>
    </row>
    <row r="1444">
      <c r="A1444" t="inlineStr">
        <is>
          <t>311</t>
        </is>
      </c>
      <c r="B1444" t="inlineStr">
        <is>
          <t>Movilidad Física Saliente Estudiantes</t>
        </is>
      </c>
      <c r="C1444" t="inlineStr">
        <is>
          <t>VISIBILIDAD NACIONAL E INTERNACIONAL</t>
        </is>
      </c>
      <c r="D1444" t="inlineStr">
        <is>
          <t>Semestral</t>
        </is>
      </c>
      <c r="E1444" t="inlineStr">
        <is>
          <t>Positivo</t>
        </is>
      </c>
      <c r="F1444" s="137" t="n">
        <v>45473</v>
      </c>
      <c r="G1444" t="n">
        <v>100</v>
      </c>
      <c r="H1444" t="n">
        <v>117.65</v>
      </c>
      <c r="I1444" t="n">
        <v>1.1765</v>
      </c>
      <c r="J1444" t="n">
        <v>1.1765</v>
      </c>
      <c r="K1444" t="inlineStr">
        <is>
          <t>ENT</t>
        </is>
      </c>
      <c r="L1444" t="inlineStr">
        <is>
          <t>ENT</t>
        </is>
      </c>
      <c r="M1444" t="n">
        <v>2024</v>
      </c>
      <c r="N1444" t="inlineStr">
        <is>
          <t>Junio</t>
        </is>
      </c>
      <c r="O1444" t="inlineStr">
        <is>
          <t>2024-1</t>
        </is>
      </c>
      <c r="P1444" t="n">
        <v>0</v>
      </c>
      <c r="Q1444" t="n">
        <v>0</v>
      </c>
      <c r="R1444" t="n">
        <v>0</v>
      </c>
      <c r="S1444" t="inlineStr">
        <is>
          <t>Calidad</t>
        </is>
      </c>
      <c r="T1444" t="inlineStr">
        <is>
          <t>311-2024-06-30</t>
        </is>
      </c>
      <c r="U1444" t="n">
        <v>1</v>
      </c>
    </row>
    <row r="1445">
      <c r="A1445" t="inlineStr">
        <is>
          <t>311</t>
        </is>
      </c>
      <c r="B1445" t="inlineStr">
        <is>
          <t>Movilidad Física Saliente Estudiantes</t>
        </is>
      </c>
      <c r="C1445" t="inlineStr">
        <is>
          <t>VISIBILIDAD NACIONAL E INTERNACIONAL</t>
        </is>
      </c>
      <c r="D1445" t="inlineStr">
        <is>
          <t>Semestral</t>
        </is>
      </c>
      <c r="E1445" t="inlineStr">
        <is>
          <t>Positivo</t>
        </is>
      </c>
      <c r="F1445" s="137" t="n">
        <v>45657</v>
      </c>
      <c r="G1445" t="n">
        <v>100</v>
      </c>
      <c r="H1445" t="n">
        <v>67.76000000000001</v>
      </c>
      <c r="I1445" t="n">
        <v>0.6776000000000001</v>
      </c>
      <c r="J1445" t="n">
        <v>0.6776000000000001</v>
      </c>
      <c r="K1445" t="inlineStr">
        <is>
          <t>ENT</t>
        </is>
      </c>
      <c r="L1445" t="inlineStr">
        <is>
          <t>ENT</t>
        </is>
      </c>
      <c r="M1445" t="n">
        <v>2024</v>
      </c>
      <c r="N1445" t="inlineStr">
        <is>
          <t>Diciembre</t>
        </is>
      </c>
      <c r="O1445" t="inlineStr">
        <is>
          <t>2024-2</t>
        </is>
      </c>
      <c r="P1445" t="n">
        <v>0</v>
      </c>
      <c r="Q1445" t="n">
        <v>0</v>
      </c>
      <c r="R1445" t="n">
        <v>0</v>
      </c>
      <c r="S1445" t="inlineStr">
        <is>
          <t>Calidad</t>
        </is>
      </c>
      <c r="T1445" t="inlineStr">
        <is>
          <t>311-2024-12-31</t>
        </is>
      </c>
      <c r="U1445" t="n">
        <v>1</v>
      </c>
    </row>
    <row r="1446">
      <c r="A1446" t="inlineStr">
        <is>
          <t>312</t>
        </is>
      </c>
      <c r="B1446" t="inlineStr">
        <is>
          <t>Clases espejo</t>
        </is>
      </c>
      <c r="C1446" t="inlineStr">
        <is>
          <t>VISIBILIDAD NACIONAL E INTERNACIONAL</t>
        </is>
      </c>
      <c r="D1446" t="inlineStr">
        <is>
          <t>Semestral</t>
        </is>
      </c>
      <c r="E1446" t="inlineStr">
        <is>
          <t>Positivo</t>
        </is>
      </c>
      <c r="F1446" s="137" t="n">
        <v>45107</v>
      </c>
      <c r="G1446" t="n">
        <v>113</v>
      </c>
      <c r="H1446" t="n">
        <v>125</v>
      </c>
      <c r="I1446" t="n">
        <v>1.106194690265487</v>
      </c>
      <c r="J1446" t="n">
        <v>1.106194690265487</v>
      </c>
      <c r="K1446" t="inlineStr">
        <is>
          <t>ENT</t>
        </is>
      </c>
      <c r="L1446" t="inlineStr">
        <is>
          <t>ENT</t>
        </is>
      </c>
      <c r="M1446" t="n">
        <v>2023</v>
      </c>
      <c r="N1446" t="inlineStr">
        <is>
          <t>Junio</t>
        </is>
      </c>
      <c r="O1446" t="inlineStr">
        <is>
          <t>2023-1</t>
        </is>
      </c>
      <c r="P1446" t="n">
        <v>0</v>
      </c>
      <c r="Q1446" t="n">
        <v>0</v>
      </c>
      <c r="R1446" t="n">
        <v>0</v>
      </c>
      <c r="S1446" t="inlineStr">
        <is>
          <t>Calidad</t>
        </is>
      </c>
      <c r="T1446" t="inlineStr">
        <is>
          <t>312-2023-06-30</t>
        </is>
      </c>
      <c r="U1446" t="n">
        <v>1</v>
      </c>
    </row>
    <row r="1447">
      <c r="A1447" t="inlineStr">
        <is>
          <t>312</t>
        </is>
      </c>
      <c r="B1447" t="inlineStr">
        <is>
          <t>Clases espejo</t>
        </is>
      </c>
      <c r="C1447" t="inlineStr">
        <is>
          <t>VISIBILIDAD NACIONAL E INTERNACIONAL</t>
        </is>
      </c>
      <c r="D1447" t="inlineStr">
        <is>
          <t>Semestral</t>
        </is>
      </c>
      <c r="E1447" t="inlineStr">
        <is>
          <t>Positivo</t>
        </is>
      </c>
      <c r="F1447" s="137" t="n">
        <v>45291</v>
      </c>
      <c r="G1447" t="n">
        <v>108</v>
      </c>
      <c r="H1447" t="n">
        <v>118</v>
      </c>
      <c r="I1447" t="n">
        <v>1.092592592592593</v>
      </c>
      <c r="J1447" t="n">
        <v>1.092592592592593</v>
      </c>
      <c r="K1447" t="inlineStr">
        <is>
          <t>ENT</t>
        </is>
      </c>
      <c r="L1447" t="inlineStr">
        <is>
          <t>ENT</t>
        </is>
      </c>
      <c r="M1447" t="n">
        <v>2023</v>
      </c>
      <c r="N1447" t="inlineStr">
        <is>
          <t>Diciembre</t>
        </is>
      </c>
      <c r="O1447" t="inlineStr">
        <is>
          <t>2023-2</t>
        </is>
      </c>
      <c r="P1447" t="n">
        <v>0</v>
      </c>
      <c r="Q1447" t="n">
        <v>0</v>
      </c>
      <c r="R1447" t="n">
        <v>0</v>
      </c>
      <c r="S1447" t="inlineStr">
        <is>
          <t>Calidad</t>
        </is>
      </c>
      <c r="T1447" t="inlineStr">
        <is>
          <t>312-2023-12-31</t>
        </is>
      </c>
      <c r="U1447" t="n">
        <v>1</v>
      </c>
    </row>
    <row r="1448">
      <c r="A1448" t="inlineStr">
        <is>
          <t>312</t>
        </is>
      </c>
      <c r="B1448" t="inlineStr">
        <is>
          <t>Clases espejo</t>
        </is>
      </c>
      <c r="C1448" t="inlineStr">
        <is>
          <t>VISIBILIDAD NACIONAL E INTERNACIONAL</t>
        </is>
      </c>
      <c r="D1448" t="inlineStr">
        <is>
          <t>Semestral</t>
        </is>
      </c>
      <c r="E1448" t="inlineStr">
        <is>
          <t>Positivo</t>
        </is>
      </c>
      <c r="F1448" s="137" t="n">
        <v>45473</v>
      </c>
      <c r="G1448" t="n">
        <v>100</v>
      </c>
      <c r="H1448" t="n">
        <v>126</v>
      </c>
      <c r="I1448" t="n">
        <v>1.26</v>
      </c>
      <c r="J1448" t="n">
        <v>1.26</v>
      </c>
      <c r="K1448" t="inlineStr">
        <is>
          <t>ENT</t>
        </is>
      </c>
      <c r="L1448" t="inlineStr">
        <is>
          <t>ENT</t>
        </is>
      </c>
      <c r="M1448" t="n">
        <v>2024</v>
      </c>
      <c r="N1448" t="inlineStr">
        <is>
          <t>Junio</t>
        </is>
      </c>
      <c r="O1448" t="inlineStr">
        <is>
          <t>2024-1</t>
        </is>
      </c>
      <c r="P1448" t="n">
        <v>0</v>
      </c>
      <c r="Q1448" t="n">
        <v>0</v>
      </c>
      <c r="R1448" t="n">
        <v>0</v>
      </c>
      <c r="S1448" t="inlineStr">
        <is>
          <t>Calidad</t>
        </is>
      </c>
      <c r="T1448" t="inlineStr">
        <is>
          <t>312-2024-06-30</t>
        </is>
      </c>
      <c r="U1448" t="n">
        <v>1</v>
      </c>
    </row>
    <row r="1449">
      <c r="A1449" t="inlineStr">
        <is>
          <t>312</t>
        </is>
      </c>
      <c r="B1449" t="inlineStr">
        <is>
          <t>Clases espejo</t>
        </is>
      </c>
      <c r="C1449" t="inlineStr">
        <is>
          <t>VISIBILIDAD NACIONAL E INTERNACIONAL</t>
        </is>
      </c>
      <c r="D1449" t="inlineStr">
        <is>
          <t>Semestral</t>
        </is>
      </c>
      <c r="E1449" t="inlineStr">
        <is>
          <t>Positivo</t>
        </is>
      </c>
      <c r="F1449" s="137" t="n">
        <v>45657</v>
      </c>
      <c r="G1449" t="n">
        <v>100</v>
      </c>
      <c r="H1449" t="n">
        <v>137</v>
      </c>
      <c r="I1449" t="n">
        <v>1.3</v>
      </c>
      <c r="J1449" t="n">
        <v>1.37</v>
      </c>
      <c r="K1449" t="inlineStr">
        <is>
          <t>ENT</t>
        </is>
      </c>
      <c r="L1449" t="inlineStr">
        <is>
          <t>ENT</t>
        </is>
      </c>
      <c r="M1449" t="n">
        <v>2024</v>
      </c>
      <c r="N1449" t="inlineStr">
        <is>
          <t>Diciembre</t>
        </is>
      </c>
      <c r="O1449" t="inlineStr">
        <is>
          <t>2024-2</t>
        </is>
      </c>
      <c r="P1449" t="n">
        <v>0</v>
      </c>
      <c r="Q1449" t="n">
        <v>0</v>
      </c>
      <c r="R1449" t="n">
        <v>0</v>
      </c>
      <c r="S1449" t="inlineStr">
        <is>
          <t>Calidad</t>
        </is>
      </c>
      <c r="T1449" t="inlineStr">
        <is>
          <t>312-2024-12-31</t>
        </is>
      </c>
      <c r="U1449" t="n">
        <v>1</v>
      </c>
    </row>
    <row r="1450">
      <c r="A1450" t="inlineStr">
        <is>
          <t>313</t>
        </is>
      </c>
      <c r="B1450" t="inlineStr">
        <is>
          <t>Seminarios y cursos internacionales virtuales impartidos y certificados por entidades externas</t>
        </is>
      </c>
      <c r="C1450" t="inlineStr">
        <is>
          <t>VISIBILIDAD NACIONAL E INTERNACIONAL</t>
        </is>
      </c>
      <c r="D1450" t="inlineStr">
        <is>
          <t>Semestral</t>
        </is>
      </c>
      <c r="E1450" t="inlineStr">
        <is>
          <t>Positivo</t>
        </is>
      </c>
      <c r="F1450" s="137" t="n">
        <v>45107</v>
      </c>
      <c r="G1450" t="n">
        <v>13</v>
      </c>
      <c r="H1450" t="n">
        <v>13</v>
      </c>
      <c r="I1450" t="n">
        <v>1</v>
      </c>
      <c r="J1450" t="n">
        <v>1</v>
      </c>
      <c r="K1450" t="inlineStr">
        <is>
          <t>ENT</t>
        </is>
      </c>
      <c r="L1450" t="inlineStr">
        <is>
          <t>ENT</t>
        </is>
      </c>
      <c r="M1450" t="n">
        <v>2023</v>
      </c>
      <c r="N1450" t="inlineStr">
        <is>
          <t>Junio</t>
        </is>
      </c>
      <c r="O1450" t="inlineStr">
        <is>
          <t>2023-1</t>
        </is>
      </c>
      <c r="P1450" t="n">
        <v>0</v>
      </c>
      <c r="Q1450" t="n">
        <v>0</v>
      </c>
      <c r="R1450" t="n">
        <v>0</v>
      </c>
      <c r="S1450" t="inlineStr">
        <is>
          <t>Calidad</t>
        </is>
      </c>
      <c r="T1450" t="inlineStr">
        <is>
          <t>313-2023-06-30</t>
        </is>
      </c>
      <c r="U1450" t="n">
        <v>1</v>
      </c>
    </row>
    <row r="1451">
      <c r="A1451" t="inlineStr">
        <is>
          <t>313</t>
        </is>
      </c>
      <c r="B1451" t="inlineStr">
        <is>
          <t>Seminarios y cursos internacionales virtuales impartidos y certificados por entidades externas</t>
        </is>
      </c>
      <c r="C1451" t="inlineStr">
        <is>
          <t>VISIBILIDAD NACIONAL E INTERNACIONAL</t>
        </is>
      </c>
      <c r="D1451" t="inlineStr">
        <is>
          <t>Semestral</t>
        </is>
      </c>
      <c r="E1451" t="inlineStr">
        <is>
          <t>Positivo</t>
        </is>
      </c>
      <c r="F1451" s="137" t="n">
        <v>45291</v>
      </c>
      <c r="G1451" t="n">
        <v>15</v>
      </c>
      <c r="H1451" t="n">
        <v>12</v>
      </c>
      <c r="I1451" t="n">
        <v>0.8</v>
      </c>
      <c r="J1451" t="n">
        <v>0.8</v>
      </c>
      <c r="K1451" t="inlineStr">
        <is>
          <t>ENT</t>
        </is>
      </c>
      <c r="L1451" t="inlineStr">
        <is>
          <t>ENT</t>
        </is>
      </c>
      <c r="M1451" t="n">
        <v>2023</v>
      </c>
      <c r="N1451" t="inlineStr">
        <is>
          <t>Diciembre</t>
        </is>
      </c>
      <c r="O1451" t="inlineStr">
        <is>
          <t>2023-2</t>
        </is>
      </c>
      <c r="P1451" t="n">
        <v>0</v>
      </c>
      <c r="Q1451" t="n">
        <v>0</v>
      </c>
      <c r="R1451" t="n">
        <v>0</v>
      </c>
      <c r="S1451" t="inlineStr">
        <is>
          <t>Calidad</t>
        </is>
      </c>
      <c r="T1451" t="inlineStr">
        <is>
          <t>313-2023-12-31</t>
        </is>
      </c>
      <c r="U1451" t="n">
        <v>1</v>
      </c>
    </row>
    <row r="1452">
      <c r="A1452" t="inlineStr">
        <is>
          <t>313</t>
        </is>
      </c>
      <c r="B1452" t="inlineStr">
        <is>
          <t>Seminarios y cursos internacionales virtuales impartidos y certificados por entidades externas</t>
        </is>
      </c>
      <c r="C1452" t="inlineStr">
        <is>
          <t>VISIBILIDAD NACIONAL E INTERNACIONAL</t>
        </is>
      </c>
      <c r="D1452" t="inlineStr">
        <is>
          <t>Semestral</t>
        </is>
      </c>
      <c r="E1452" t="inlineStr">
        <is>
          <t>Positivo</t>
        </is>
      </c>
      <c r="F1452" s="137" t="n">
        <v>45473</v>
      </c>
      <c r="G1452" t="n">
        <v>100</v>
      </c>
      <c r="H1452" t="n">
        <v>100</v>
      </c>
      <c r="I1452" t="n">
        <v>1</v>
      </c>
      <c r="J1452" t="n">
        <v>1</v>
      </c>
      <c r="K1452" t="inlineStr">
        <is>
          <t>ENT</t>
        </is>
      </c>
      <c r="L1452" t="inlineStr">
        <is>
          <t>ENT</t>
        </is>
      </c>
      <c r="M1452" t="n">
        <v>2024</v>
      </c>
      <c r="N1452" t="inlineStr">
        <is>
          <t>Junio</t>
        </is>
      </c>
      <c r="O1452" t="inlineStr">
        <is>
          <t>2024-1</t>
        </is>
      </c>
      <c r="P1452" t="n">
        <v>0</v>
      </c>
      <c r="Q1452" t="n">
        <v>0</v>
      </c>
      <c r="R1452" t="n">
        <v>0</v>
      </c>
      <c r="S1452" t="inlineStr">
        <is>
          <t>Calidad</t>
        </is>
      </c>
      <c r="T1452" t="inlineStr">
        <is>
          <t>313-2024-06-30</t>
        </is>
      </c>
      <c r="U1452" t="n">
        <v>1</v>
      </c>
    </row>
    <row r="1453">
      <c r="A1453" t="inlineStr">
        <is>
          <t>313</t>
        </is>
      </c>
      <c r="B1453" t="inlineStr">
        <is>
          <t>Seminarios y cursos internacionales virtuales impartidos y certificados por entidades externas</t>
        </is>
      </c>
      <c r="C1453" t="inlineStr">
        <is>
          <t>VISIBILIDAD NACIONAL E INTERNACIONAL</t>
        </is>
      </c>
      <c r="D1453" t="inlineStr">
        <is>
          <t>Semestral</t>
        </is>
      </c>
      <c r="E1453" t="inlineStr">
        <is>
          <t>Positivo</t>
        </is>
      </c>
      <c r="F1453" s="137" t="n">
        <v>45657</v>
      </c>
      <c r="G1453" t="n">
        <v>100</v>
      </c>
      <c r="H1453" t="n">
        <v>100</v>
      </c>
      <c r="I1453" t="n">
        <v>1</v>
      </c>
      <c r="J1453" t="n">
        <v>1</v>
      </c>
      <c r="K1453" t="inlineStr">
        <is>
          <t>ENT</t>
        </is>
      </c>
      <c r="L1453" t="inlineStr">
        <is>
          <t>ENT</t>
        </is>
      </c>
      <c r="M1453" t="n">
        <v>2024</v>
      </c>
      <c r="N1453" t="inlineStr">
        <is>
          <t>Diciembre</t>
        </is>
      </c>
      <c r="O1453" t="inlineStr">
        <is>
          <t>2024-2</t>
        </is>
      </c>
      <c r="P1453" t="n">
        <v>0</v>
      </c>
      <c r="Q1453" t="n">
        <v>0</v>
      </c>
      <c r="R1453" t="n">
        <v>0</v>
      </c>
      <c r="S1453" t="inlineStr">
        <is>
          <t>Calidad</t>
        </is>
      </c>
      <c r="T1453" t="inlineStr">
        <is>
          <t>313-2024-12-31</t>
        </is>
      </c>
      <c r="U1453" t="n">
        <v>1</v>
      </c>
    </row>
    <row r="1454">
      <c r="A1454" t="inlineStr">
        <is>
          <t>314</t>
        </is>
      </c>
      <c r="B1454" t="inlineStr">
        <is>
          <t>N de asignaturas COIL - (Collaborative Online International Learning)</t>
        </is>
      </c>
      <c r="C1454" t="inlineStr">
        <is>
          <t>VISIBILIDAD NACIONAL E INTERNACIONAL</t>
        </is>
      </c>
      <c r="D1454" t="inlineStr">
        <is>
          <t>Semestral</t>
        </is>
      </c>
      <c r="E1454" t="inlineStr">
        <is>
          <t>Positivo</t>
        </is>
      </c>
      <c r="F1454" s="137" t="n">
        <v>45107</v>
      </c>
      <c r="G1454" t="n">
        <v>9</v>
      </c>
      <c r="H1454" t="n">
        <v>13</v>
      </c>
      <c r="I1454" t="n">
        <v>1.444444444444444</v>
      </c>
      <c r="J1454" t="n">
        <v>1.444444444444444</v>
      </c>
      <c r="K1454" t="inlineStr">
        <is>
          <t>ENT</t>
        </is>
      </c>
      <c r="L1454" t="inlineStr">
        <is>
          <t>ENT</t>
        </is>
      </c>
      <c r="M1454" t="n">
        <v>2023</v>
      </c>
      <c r="N1454" t="inlineStr">
        <is>
          <t>Junio</t>
        </is>
      </c>
      <c r="O1454" t="inlineStr">
        <is>
          <t>2023-1</t>
        </is>
      </c>
      <c r="P1454" t="n">
        <v>0</v>
      </c>
      <c r="Q1454" t="n">
        <v>0</v>
      </c>
      <c r="R1454" t="n">
        <v>0</v>
      </c>
      <c r="S1454" t="inlineStr">
        <is>
          <t>Calidad</t>
        </is>
      </c>
      <c r="T1454" t="inlineStr">
        <is>
          <t>314-2023-06-30</t>
        </is>
      </c>
      <c r="U1454" t="n">
        <v>1</v>
      </c>
    </row>
    <row r="1455">
      <c r="A1455" t="inlineStr">
        <is>
          <t>314</t>
        </is>
      </c>
      <c r="B1455" t="inlineStr">
        <is>
          <t>N de asignaturas COIL - (Collaborative Online International Learning)</t>
        </is>
      </c>
      <c r="C1455" t="inlineStr">
        <is>
          <t>VISIBILIDAD NACIONAL E INTERNACIONAL</t>
        </is>
      </c>
      <c r="D1455" t="inlineStr">
        <is>
          <t>Semestral</t>
        </is>
      </c>
      <c r="E1455" t="inlineStr">
        <is>
          <t>Positivo</t>
        </is>
      </c>
      <c r="F1455" s="137" t="n">
        <v>45291</v>
      </c>
      <c r="G1455" t="n">
        <v>14</v>
      </c>
      <c r="H1455" t="n">
        <v>16</v>
      </c>
      <c r="I1455" t="n">
        <v>1.142857142857143</v>
      </c>
      <c r="J1455" t="n">
        <v>1.142857142857143</v>
      </c>
      <c r="K1455" t="inlineStr">
        <is>
          <t>ENT</t>
        </is>
      </c>
      <c r="L1455" t="inlineStr">
        <is>
          <t>ENT</t>
        </is>
      </c>
      <c r="M1455" t="n">
        <v>2023</v>
      </c>
      <c r="N1455" t="inlineStr">
        <is>
          <t>Diciembre</t>
        </is>
      </c>
      <c r="O1455" t="inlineStr">
        <is>
          <t>2023-2</t>
        </is>
      </c>
      <c r="P1455" t="n">
        <v>0</v>
      </c>
      <c r="Q1455" t="n">
        <v>0</v>
      </c>
      <c r="R1455" t="n">
        <v>0</v>
      </c>
      <c r="S1455" t="inlineStr">
        <is>
          <t>Calidad</t>
        </is>
      </c>
      <c r="T1455" t="inlineStr">
        <is>
          <t>314-2023-12-31</t>
        </is>
      </c>
      <c r="U1455" t="n">
        <v>1</v>
      </c>
    </row>
    <row r="1456">
      <c r="A1456" t="inlineStr">
        <is>
          <t>314</t>
        </is>
      </c>
      <c r="B1456" t="inlineStr">
        <is>
          <t>N de asignaturas COIL - (Collaborative Online International Learning)</t>
        </is>
      </c>
      <c r="C1456" t="inlineStr">
        <is>
          <t>VISIBILIDAD NACIONAL E INTERNACIONAL</t>
        </is>
      </c>
      <c r="D1456" t="inlineStr">
        <is>
          <t>Semestral</t>
        </is>
      </c>
      <c r="E1456" t="inlineStr">
        <is>
          <t>Positivo</t>
        </is>
      </c>
      <c r="F1456" s="137" t="n">
        <v>45473</v>
      </c>
      <c r="G1456" t="n">
        <v>100</v>
      </c>
      <c r="H1456" t="n">
        <v>140</v>
      </c>
      <c r="I1456" t="n">
        <v>1.3</v>
      </c>
      <c r="J1456" t="n">
        <v>1.4</v>
      </c>
      <c r="K1456" t="inlineStr">
        <is>
          <t>ENT</t>
        </is>
      </c>
      <c r="L1456" t="inlineStr">
        <is>
          <t>ENT</t>
        </is>
      </c>
      <c r="M1456" t="n">
        <v>2024</v>
      </c>
      <c r="N1456" t="inlineStr">
        <is>
          <t>Junio</t>
        </is>
      </c>
      <c r="O1456" t="inlineStr">
        <is>
          <t>2024-1</t>
        </is>
      </c>
      <c r="P1456" t="n">
        <v>0</v>
      </c>
      <c r="Q1456" t="n">
        <v>0</v>
      </c>
      <c r="R1456" t="n">
        <v>0</v>
      </c>
      <c r="S1456" t="inlineStr">
        <is>
          <t>Calidad</t>
        </is>
      </c>
      <c r="T1456" t="inlineStr">
        <is>
          <t>314-2024-06-30</t>
        </is>
      </c>
      <c r="U1456" t="n">
        <v>1</v>
      </c>
    </row>
    <row r="1457">
      <c r="A1457" t="inlineStr">
        <is>
          <t>314</t>
        </is>
      </c>
      <c r="B1457" t="inlineStr">
        <is>
          <t>N de asignaturas COIL - (Collaborative Online International Learning)</t>
        </is>
      </c>
      <c r="C1457" t="inlineStr">
        <is>
          <t>VISIBILIDAD NACIONAL E INTERNACIONAL</t>
        </is>
      </c>
      <c r="D1457" t="inlineStr">
        <is>
          <t>Semestral</t>
        </is>
      </c>
      <c r="E1457" t="inlineStr">
        <is>
          <t>Positivo</t>
        </is>
      </c>
      <c r="F1457" s="137" t="n">
        <v>45657</v>
      </c>
      <c r="G1457" t="n">
        <v>100</v>
      </c>
      <c r="H1457" t="n">
        <v>145</v>
      </c>
      <c r="I1457" t="n">
        <v>1.3</v>
      </c>
      <c r="J1457" t="n">
        <v>1.45</v>
      </c>
      <c r="K1457" t="inlineStr">
        <is>
          <t>ENT</t>
        </is>
      </c>
      <c r="L1457" t="inlineStr">
        <is>
          <t>ENT</t>
        </is>
      </c>
      <c r="M1457" t="n">
        <v>2024</v>
      </c>
      <c r="N1457" t="inlineStr">
        <is>
          <t>Diciembre</t>
        </is>
      </c>
      <c r="O1457" t="inlineStr">
        <is>
          <t>2024-2</t>
        </is>
      </c>
      <c r="P1457" t="n">
        <v>0</v>
      </c>
      <c r="Q1457" t="n">
        <v>0</v>
      </c>
      <c r="R1457" t="n">
        <v>0</v>
      </c>
      <c r="S1457" t="inlineStr">
        <is>
          <t>Calidad</t>
        </is>
      </c>
      <c r="T1457" t="inlineStr">
        <is>
          <t>314-2024-12-31</t>
        </is>
      </c>
      <c r="U1457" t="n">
        <v>1</v>
      </c>
    </row>
    <row r="1458">
      <c r="A1458" t="inlineStr">
        <is>
          <t>315</t>
        </is>
      </c>
      <c r="B1458" t="inlineStr">
        <is>
          <t>Convenios con doble titulación</t>
        </is>
      </c>
      <c r="C1458" t="inlineStr">
        <is>
          <t>VISIBILIDAD NACIONAL E INTERNACIONAL</t>
        </is>
      </c>
      <c r="D1458" t="inlineStr">
        <is>
          <t>Semestral</t>
        </is>
      </c>
      <c r="E1458" t="inlineStr">
        <is>
          <t>Positivo</t>
        </is>
      </c>
      <c r="F1458" s="137" t="n">
        <v>45107</v>
      </c>
      <c r="G1458" t="n">
        <v>5</v>
      </c>
      <c r="H1458" t="n">
        <v>7</v>
      </c>
      <c r="I1458" t="n">
        <v>1.3</v>
      </c>
      <c r="J1458" t="n">
        <v>1.4</v>
      </c>
      <c r="K1458" t="inlineStr">
        <is>
          <t>ENT</t>
        </is>
      </c>
      <c r="L1458" t="inlineStr">
        <is>
          <t>ENT</t>
        </is>
      </c>
      <c r="M1458" t="n">
        <v>2023</v>
      </c>
      <c r="N1458" t="inlineStr">
        <is>
          <t>Junio</t>
        </is>
      </c>
      <c r="O1458" t="inlineStr">
        <is>
          <t>2023-1</t>
        </is>
      </c>
      <c r="P1458" t="n">
        <v>0</v>
      </c>
      <c r="Q1458" t="n">
        <v>0</v>
      </c>
      <c r="R1458" t="n">
        <v>0</v>
      </c>
      <c r="S1458" t="inlineStr">
        <is>
          <t>Calidad</t>
        </is>
      </c>
      <c r="T1458" t="inlineStr">
        <is>
          <t>315-2023-06-30</t>
        </is>
      </c>
      <c r="U1458" t="n">
        <v>1</v>
      </c>
    </row>
    <row r="1459">
      <c r="A1459" t="inlineStr">
        <is>
          <t>315</t>
        </is>
      </c>
      <c r="B1459" t="inlineStr">
        <is>
          <t>Convenios con doble titulación</t>
        </is>
      </c>
      <c r="C1459" t="inlineStr">
        <is>
          <t>VISIBILIDAD NACIONAL E INTERNACIONAL</t>
        </is>
      </c>
      <c r="D1459" t="inlineStr">
        <is>
          <t>Semestral</t>
        </is>
      </c>
      <c r="E1459" t="inlineStr">
        <is>
          <t>Positivo</t>
        </is>
      </c>
      <c r="F1459" s="137" t="n">
        <v>45291</v>
      </c>
      <c r="M1459" t="n">
        <v>2023</v>
      </c>
      <c r="N1459" t="inlineStr">
        <is>
          <t>Diciembre</t>
        </is>
      </c>
      <c r="O1459" t="inlineStr">
        <is>
          <t>2023-2</t>
        </is>
      </c>
      <c r="P1459" t="n">
        <v>0</v>
      </c>
      <c r="Q1459" t="n">
        <v>0</v>
      </c>
      <c r="R1459" t="n">
        <v>0</v>
      </c>
      <c r="S1459" t="inlineStr">
        <is>
          <t>Calidad</t>
        </is>
      </c>
      <c r="T1459" t="inlineStr">
        <is>
          <t>315-2023-12-31</t>
        </is>
      </c>
      <c r="U1459" t="n">
        <v>1</v>
      </c>
    </row>
    <row r="1460">
      <c r="A1460" t="inlineStr">
        <is>
          <t>315</t>
        </is>
      </c>
      <c r="B1460" t="inlineStr">
        <is>
          <t>Num de programas con convenios de doble titulación</t>
        </is>
      </c>
      <c r="C1460" t="inlineStr">
        <is>
          <t>VISIBILIDAD NACIONAL E INTERNACIONAL</t>
        </is>
      </c>
      <c r="D1460" t="inlineStr">
        <is>
          <t>Semestral</t>
        </is>
      </c>
      <c r="E1460" t="inlineStr">
        <is>
          <t>Positivo</t>
        </is>
      </c>
      <c r="F1460" s="137" t="n">
        <v>45473</v>
      </c>
      <c r="K1460" t="inlineStr">
        <is>
          <t>ENT</t>
        </is>
      </c>
      <c r="L1460" t="inlineStr">
        <is>
          <t>ENT</t>
        </is>
      </c>
      <c r="M1460" t="n">
        <v>2024</v>
      </c>
      <c r="N1460" t="inlineStr">
        <is>
          <t>Junio</t>
        </is>
      </c>
      <c r="O1460" t="inlineStr">
        <is>
          <t>2024-1</t>
        </is>
      </c>
      <c r="P1460" t="n">
        <v>0</v>
      </c>
      <c r="Q1460" t="n">
        <v>0</v>
      </c>
      <c r="R1460" t="n">
        <v>0</v>
      </c>
      <c r="S1460" t="inlineStr">
        <is>
          <t>Calidad</t>
        </is>
      </c>
      <c r="T1460" t="inlineStr">
        <is>
          <t>315-2024-06-30</t>
        </is>
      </c>
      <c r="U1460" t="n">
        <v>1</v>
      </c>
    </row>
    <row r="1461">
      <c r="A1461" t="inlineStr">
        <is>
          <t>315</t>
        </is>
      </c>
      <c r="B1461" t="inlineStr">
        <is>
          <t>Num de programas con convenios de doble titulación</t>
        </is>
      </c>
      <c r="C1461" t="inlineStr">
        <is>
          <t>VISIBILIDAD NACIONAL E INTERNACIONAL</t>
        </is>
      </c>
      <c r="D1461" t="inlineStr">
        <is>
          <t>Semestral</t>
        </is>
      </c>
      <c r="E1461" t="inlineStr">
        <is>
          <t>Positivo</t>
        </is>
      </c>
      <c r="F1461" s="137" t="n">
        <v>45657</v>
      </c>
      <c r="K1461" t="inlineStr">
        <is>
          <t>ENT</t>
        </is>
      </c>
      <c r="L1461" t="inlineStr">
        <is>
          <t>ENT</t>
        </is>
      </c>
      <c r="M1461" t="n">
        <v>2024</v>
      </c>
      <c r="N1461" t="inlineStr">
        <is>
          <t>Diciembre</t>
        </is>
      </c>
      <c r="O1461" t="inlineStr">
        <is>
          <t>2024-2</t>
        </is>
      </c>
      <c r="P1461" t="n">
        <v>0</v>
      </c>
      <c r="Q1461" t="n">
        <v>0</v>
      </c>
      <c r="R1461" t="n">
        <v>0</v>
      </c>
      <c r="S1461" t="inlineStr">
        <is>
          <t>Calidad</t>
        </is>
      </c>
      <c r="T1461" t="inlineStr">
        <is>
          <t>315-2024-12-31</t>
        </is>
      </c>
      <c r="U1461" t="n">
        <v>1</v>
      </c>
    </row>
    <row r="1462">
      <c r="A1462" t="inlineStr">
        <is>
          <t>316</t>
        </is>
      </c>
      <c r="B1462" t="inlineStr">
        <is>
          <t>Asignaturas con sesiones en segundo idioma</t>
        </is>
      </c>
      <c r="C1462" t="inlineStr">
        <is>
          <t>VISIBILIDAD NACIONAL E INTERNACIONAL</t>
        </is>
      </c>
      <c r="D1462" t="inlineStr">
        <is>
          <t>Semestral</t>
        </is>
      </c>
      <c r="E1462" t="inlineStr">
        <is>
          <t>Positivo</t>
        </is>
      </c>
      <c r="F1462" s="137" t="n">
        <v>45107</v>
      </c>
      <c r="G1462" t="n">
        <v>9</v>
      </c>
      <c r="H1462" t="n">
        <v>11</v>
      </c>
      <c r="I1462" t="n">
        <v>1.222222222222222</v>
      </c>
      <c r="J1462" t="n">
        <v>1.222222222222222</v>
      </c>
      <c r="K1462" t="inlineStr">
        <is>
          <t>ENT</t>
        </is>
      </c>
      <c r="L1462" t="inlineStr">
        <is>
          <t>ENT</t>
        </is>
      </c>
      <c r="M1462" t="n">
        <v>2023</v>
      </c>
      <c r="N1462" t="inlineStr">
        <is>
          <t>Junio</t>
        </is>
      </c>
      <c r="O1462" t="inlineStr">
        <is>
          <t>2023-1</t>
        </is>
      </c>
      <c r="P1462" t="n">
        <v>0</v>
      </c>
      <c r="Q1462" t="n">
        <v>0</v>
      </c>
      <c r="R1462" t="n">
        <v>0</v>
      </c>
      <c r="S1462" t="inlineStr">
        <is>
          <t>Calidad</t>
        </is>
      </c>
      <c r="T1462" t="inlineStr">
        <is>
          <t>316-2023-06-30</t>
        </is>
      </c>
      <c r="U1462" t="n">
        <v>1</v>
      </c>
    </row>
    <row r="1463">
      <c r="A1463" t="inlineStr">
        <is>
          <t>316</t>
        </is>
      </c>
      <c r="B1463" t="inlineStr">
        <is>
          <t>Asignaturas con sesiones en segundo idioma</t>
        </is>
      </c>
      <c r="C1463" t="inlineStr">
        <is>
          <t>VISIBILIDAD NACIONAL E INTERNACIONAL</t>
        </is>
      </c>
      <c r="D1463" t="inlineStr">
        <is>
          <t>Semestral</t>
        </is>
      </c>
      <c r="E1463" t="inlineStr">
        <is>
          <t>Positivo</t>
        </is>
      </c>
      <c r="F1463" s="137" t="n">
        <v>45291</v>
      </c>
      <c r="G1463" t="n">
        <v>12</v>
      </c>
      <c r="H1463" t="n">
        <v>11</v>
      </c>
      <c r="I1463" t="n">
        <v>0.9166666666666666</v>
      </c>
      <c r="J1463" t="n">
        <v>0.9166666666666666</v>
      </c>
      <c r="K1463" t="inlineStr">
        <is>
          <t>ENT</t>
        </is>
      </c>
      <c r="L1463" t="inlineStr">
        <is>
          <t>ENT</t>
        </is>
      </c>
      <c r="M1463" t="n">
        <v>2023</v>
      </c>
      <c r="N1463" t="inlineStr">
        <is>
          <t>Diciembre</t>
        </is>
      </c>
      <c r="O1463" t="inlineStr">
        <is>
          <t>2023-2</t>
        </is>
      </c>
      <c r="P1463" t="n">
        <v>0</v>
      </c>
      <c r="Q1463" t="n">
        <v>0</v>
      </c>
      <c r="R1463" t="n">
        <v>0</v>
      </c>
      <c r="S1463" t="inlineStr">
        <is>
          <t>Calidad</t>
        </is>
      </c>
      <c r="T1463" t="inlineStr">
        <is>
          <t>316-2023-12-31</t>
        </is>
      </c>
      <c r="U1463" t="n">
        <v>1</v>
      </c>
    </row>
    <row r="1464">
      <c r="A1464" t="inlineStr">
        <is>
          <t>316</t>
        </is>
      </c>
      <c r="B1464" t="inlineStr">
        <is>
          <t>Asignaturas con sesiones en segundo idioma</t>
        </is>
      </c>
      <c r="C1464" t="inlineStr">
        <is>
          <t>VISIBILIDAD NACIONAL E INTERNACIONAL</t>
        </is>
      </c>
      <c r="D1464" t="inlineStr">
        <is>
          <t>Semestral</t>
        </is>
      </c>
      <c r="E1464" t="inlineStr">
        <is>
          <t>Positivo</t>
        </is>
      </c>
      <c r="F1464" s="137" t="n">
        <v>45473</v>
      </c>
      <c r="K1464" t="inlineStr">
        <is>
          <t>ENT</t>
        </is>
      </c>
      <c r="L1464" t="inlineStr">
        <is>
          <t>ENT</t>
        </is>
      </c>
      <c r="M1464" t="n">
        <v>2024</v>
      </c>
      <c r="N1464" t="inlineStr">
        <is>
          <t>Junio</t>
        </is>
      </c>
      <c r="O1464" t="inlineStr">
        <is>
          <t>2024-1</t>
        </is>
      </c>
      <c r="P1464" t="n">
        <v>0</v>
      </c>
      <c r="Q1464" t="n">
        <v>0</v>
      </c>
      <c r="R1464" t="n">
        <v>0</v>
      </c>
      <c r="S1464" t="inlineStr">
        <is>
          <t>Calidad</t>
        </is>
      </c>
      <c r="T1464" t="inlineStr">
        <is>
          <t>316-2024-06-30</t>
        </is>
      </c>
      <c r="U1464" t="n">
        <v>1</v>
      </c>
    </row>
    <row r="1465">
      <c r="A1465" t="inlineStr">
        <is>
          <t>317</t>
        </is>
      </c>
      <c r="B1465" t="inlineStr">
        <is>
          <t>Plan De Internacionalización A 7 Años</t>
        </is>
      </c>
      <c r="C1465" t="inlineStr">
        <is>
          <t>VISIBILIDAD NACIONAL E INTERNACIONAL</t>
        </is>
      </c>
      <c r="D1465" t="inlineStr">
        <is>
          <t>Anual</t>
        </is>
      </c>
      <c r="E1465" t="inlineStr">
        <is>
          <t>Positivo</t>
        </is>
      </c>
      <c r="F1465" s="137" t="n">
        <v>45291</v>
      </c>
      <c r="G1465" t="n">
        <v>12</v>
      </c>
      <c r="H1465" t="n">
        <v>12</v>
      </c>
      <c r="I1465" t="n">
        <v>1</v>
      </c>
      <c r="J1465" t="n">
        <v>1</v>
      </c>
      <c r="K1465" t="inlineStr">
        <is>
          <t>ENT</t>
        </is>
      </c>
      <c r="L1465" t="inlineStr">
        <is>
          <t>ENT</t>
        </is>
      </c>
      <c r="M1465" t="n">
        <v>2023</v>
      </c>
      <c r="N1465" t="inlineStr">
        <is>
          <t>Diciembre</t>
        </is>
      </c>
      <c r="O1465" t="inlineStr">
        <is>
          <t>2023-2</t>
        </is>
      </c>
      <c r="P1465" t="n">
        <v>0</v>
      </c>
      <c r="Q1465" t="n">
        <v>0</v>
      </c>
      <c r="R1465" t="n">
        <v>0</v>
      </c>
      <c r="S1465" t="inlineStr">
        <is>
          <t>Calidad</t>
        </is>
      </c>
      <c r="T1465" t="inlineStr">
        <is>
          <t>317-2023-12-31</t>
        </is>
      </c>
      <c r="U1465" t="n">
        <v>1</v>
      </c>
    </row>
    <row r="1466">
      <c r="A1466" t="inlineStr">
        <is>
          <t>317</t>
        </is>
      </c>
      <c r="B1466" t="inlineStr">
        <is>
          <t>Plan De Internacionalización A 7 Años</t>
        </is>
      </c>
      <c r="C1466" t="inlineStr">
        <is>
          <t>VISIBILIDAD NACIONAL E INTERNACIONAL</t>
        </is>
      </c>
      <c r="D1466" t="inlineStr">
        <is>
          <t>Anual</t>
        </is>
      </c>
      <c r="E1466" t="inlineStr">
        <is>
          <t>Positivo</t>
        </is>
      </c>
      <c r="F1466" s="137" t="n">
        <v>45657</v>
      </c>
      <c r="G1466" t="n">
        <v>100</v>
      </c>
      <c r="H1466" t="n">
        <v>100</v>
      </c>
      <c r="I1466" t="n">
        <v>1</v>
      </c>
      <c r="J1466" t="n">
        <v>1</v>
      </c>
      <c r="M1466" t="n">
        <v>2024</v>
      </c>
      <c r="N1466" t="inlineStr">
        <is>
          <t>Diciembre</t>
        </is>
      </c>
      <c r="O1466" t="inlineStr">
        <is>
          <t>2024-2</t>
        </is>
      </c>
      <c r="P1466" t="n">
        <v>0</v>
      </c>
      <c r="Q1466" t="n">
        <v>0</v>
      </c>
      <c r="R1466" t="n">
        <v>0</v>
      </c>
      <c r="S1466" t="inlineStr">
        <is>
          <t>Calidad</t>
        </is>
      </c>
      <c r="T1466" t="inlineStr">
        <is>
          <t>317-2024-12-31</t>
        </is>
      </c>
      <c r="U1466" t="n">
        <v>1</v>
      </c>
    </row>
    <row r="1467">
      <c r="A1467" t="inlineStr">
        <is>
          <t>318</t>
        </is>
      </c>
      <c r="B1467" t="inlineStr">
        <is>
          <t>Convenios, alianzas activas con actividades desde 2018</t>
        </is>
      </c>
      <c r="C1467" t="inlineStr">
        <is>
          <t>VISIBILIDAD NACIONAL E INTERNACIONAL</t>
        </is>
      </c>
      <c r="D1467" t="inlineStr">
        <is>
          <t>Semestral</t>
        </is>
      </c>
      <c r="E1467" t="inlineStr">
        <is>
          <t>Positivo</t>
        </is>
      </c>
      <c r="F1467" s="137" t="n">
        <v>45107</v>
      </c>
      <c r="G1467" t="n">
        <v>80</v>
      </c>
      <c r="H1467" t="n">
        <v>85.98</v>
      </c>
      <c r="I1467" t="n">
        <v>1.07475</v>
      </c>
      <c r="J1467" t="n">
        <v>1.07475</v>
      </c>
      <c r="K1467" t="inlineStr">
        <is>
          <t>%</t>
        </is>
      </c>
      <c r="L1467" t="inlineStr">
        <is>
          <t>%</t>
        </is>
      </c>
      <c r="M1467" t="n">
        <v>2023</v>
      </c>
      <c r="N1467" t="inlineStr">
        <is>
          <t>Junio</t>
        </is>
      </c>
      <c r="O1467" t="inlineStr">
        <is>
          <t>2023-1</t>
        </is>
      </c>
      <c r="P1467" t="n">
        <v>0</v>
      </c>
      <c r="Q1467" t="n">
        <v>0</v>
      </c>
      <c r="R1467" t="n">
        <v>0</v>
      </c>
      <c r="S1467" t="inlineStr">
        <is>
          <t>Calidad</t>
        </is>
      </c>
      <c r="T1467" t="inlineStr">
        <is>
          <t>318-2023-06-30</t>
        </is>
      </c>
      <c r="U1467" t="n">
        <v>1</v>
      </c>
    </row>
    <row r="1468">
      <c r="A1468" t="inlineStr">
        <is>
          <t>318</t>
        </is>
      </c>
      <c r="B1468" t="inlineStr">
        <is>
          <t>Convenios, alianzas activas con actividades desde 2018</t>
        </is>
      </c>
      <c r="C1468" t="inlineStr">
        <is>
          <t>VISIBILIDAD NACIONAL E INTERNACIONAL</t>
        </is>
      </c>
      <c r="D1468" t="inlineStr">
        <is>
          <t>Semestral</t>
        </is>
      </c>
      <c r="E1468" t="inlineStr">
        <is>
          <t>Positivo</t>
        </is>
      </c>
      <c r="F1468" s="137" t="n">
        <v>45291</v>
      </c>
      <c r="G1468" t="n">
        <v>80</v>
      </c>
      <c r="H1468" t="n">
        <v>90.91</v>
      </c>
      <c r="I1468" t="n">
        <v>1.136375</v>
      </c>
      <c r="J1468" t="n">
        <v>1.136375</v>
      </c>
      <c r="K1468" t="inlineStr">
        <is>
          <t>%</t>
        </is>
      </c>
      <c r="L1468" t="inlineStr">
        <is>
          <t>%</t>
        </is>
      </c>
      <c r="M1468" t="n">
        <v>2023</v>
      </c>
      <c r="N1468" t="inlineStr">
        <is>
          <t>Diciembre</t>
        </is>
      </c>
      <c r="O1468" t="inlineStr">
        <is>
          <t>2023-2</t>
        </is>
      </c>
      <c r="P1468" t="n">
        <v>0</v>
      </c>
      <c r="Q1468" t="n">
        <v>0</v>
      </c>
      <c r="R1468" t="n">
        <v>0</v>
      </c>
      <c r="S1468" t="inlineStr">
        <is>
          <t>Calidad</t>
        </is>
      </c>
      <c r="T1468" t="inlineStr">
        <is>
          <t>318-2023-12-31</t>
        </is>
      </c>
      <c r="U1468" t="n">
        <v>1</v>
      </c>
    </row>
    <row r="1469">
      <c r="A1469" t="inlineStr">
        <is>
          <t>318</t>
        </is>
      </c>
      <c r="B1469" t="inlineStr">
        <is>
          <t>Convenios, alianzas activas con actividades en los últimos 5 años</t>
        </is>
      </c>
      <c r="C1469" t="inlineStr">
        <is>
          <t>VISIBILIDAD NACIONAL E INTERNACIONAL</t>
        </is>
      </c>
      <c r="D1469" t="inlineStr">
        <is>
          <t>Anual</t>
        </is>
      </c>
      <c r="E1469" t="inlineStr">
        <is>
          <t>Positivo</t>
        </is>
      </c>
      <c r="F1469" s="137" t="n">
        <v>45657</v>
      </c>
      <c r="G1469" t="n">
        <v>80</v>
      </c>
      <c r="H1469" t="n">
        <v>90.28</v>
      </c>
      <c r="I1469" t="n">
        <v>1.1285</v>
      </c>
      <c r="J1469" t="n">
        <v>1.1285</v>
      </c>
      <c r="K1469" t="inlineStr">
        <is>
          <t>%</t>
        </is>
      </c>
      <c r="L1469" t="inlineStr">
        <is>
          <t>%</t>
        </is>
      </c>
      <c r="M1469" t="n">
        <v>2024</v>
      </c>
      <c r="N1469" t="inlineStr">
        <is>
          <t>Diciembre</t>
        </is>
      </c>
      <c r="O1469" t="inlineStr">
        <is>
          <t>2024-2</t>
        </is>
      </c>
      <c r="P1469" t="n">
        <v>0</v>
      </c>
      <c r="Q1469" t="n">
        <v>0</v>
      </c>
      <c r="R1469" t="n">
        <v>0</v>
      </c>
      <c r="S1469" t="inlineStr">
        <is>
          <t>Calidad</t>
        </is>
      </c>
      <c r="T1469" t="inlineStr">
        <is>
          <t>318-2024-12-31</t>
        </is>
      </c>
      <c r="U1469" t="n">
        <v>1</v>
      </c>
    </row>
    <row r="1470">
      <c r="A1470" t="inlineStr">
        <is>
          <t>318</t>
        </is>
      </c>
      <c r="B1470" t="inlineStr">
        <is>
          <t>Convenios, alianzas activas con actividades en los últimos 5 años</t>
        </is>
      </c>
      <c r="C1470" t="inlineStr">
        <is>
          <t>VISIBILIDAD NACIONAL E INTERNACIONAL</t>
        </is>
      </c>
      <c r="D1470" t="inlineStr">
        <is>
          <t>Anual</t>
        </is>
      </c>
      <c r="E1470" t="inlineStr">
        <is>
          <t>Positivo</t>
        </is>
      </c>
      <c r="F1470" s="137" t="n">
        <v>46022</v>
      </c>
      <c r="G1470" t="n">
        <v>85</v>
      </c>
      <c r="H1470" t="inlineStr">
        <is>
          <t>86.16</t>
        </is>
      </c>
      <c r="I1470" t="n">
        <v>1.013647058823529</v>
      </c>
      <c r="J1470" t="n">
        <v>1.013647058823529</v>
      </c>
      <c r="K1470" t="inlineStr">
        <is>
          <t>85.0%</t>
        </is>
      </c>
      <c r="L1470" t="inlineStr">
        <is>
          <t>86.16%</t>
        </is>
      </c>
      <c r="M1470" t="n">
        <v>2025</v>
      </c>
      <c r="N1470" t="inlineStr">
        <is>
          <t>Diciembre</t>
        </is>
      </c>
      <c r="O1470" t="inlineStr">
        <is>
          <t>2025-2</t>
        </is>
      </c>
      <c r="P1470" t="n">
        <v>2</v>
      </c>
      <c r="Q1470" t="n">
        <v>2</v>
      </c>
      <c r="R1470" t="n">
        <v>0</v>
      </c>
      <c r="S1470" t="inlineStr">
        <is>
          <t>Calidad</t>
        </is>
      </c>
      <c r="T1470" t="inlineStr">
        <is>
          <t>318-2025-12-31</t>
        </is>
      </c>
      <c r="U1470" t="n">
        <v>31</v>
      </c>
    </row>
    <row r="1471">
      <c r="A1471" t="inlineStr">
        <is>
          <t>319</t>
        </is>
      </c>
      <c r="B1471" t="inlineStr">
        <is>
          <t>Nivel de cumplimiento de la gestión de internacionalización descrito en el plan de trabajo de la ORNI</t>
        </is>
      </c>
      <c r="C1471" t="inlineStr">
        <is>
          <t>VISIBILIDAD NACIONAL E INTERNACIONAL</t>
        </is>
      </c>
      <c r="D1471" t="inlineStr">
        <is>
          <t>Semestral</t>
        </is>
      </c>
      <c r="E1471" t="inlineStr">
        <is>
          <t>Positivo</t>
        </is>
      </c>
      <c r="F1471" s="137" t="n">
        <v>45107</v>
      </c>
      <c r="G1471" t="n">
        <v>100</v>
      </c>
      <c r="H1471" t="n">
        <v>80</v>
      </c>
      <c r="I1471" t="n">
        <v>0.8</v>
      </c>
      <c r="J1471" t="n">
        <v>0.8</v>
      </c>
      <c r="K1471" t="inlineStr">
        <is>
          <t>%</t>
        </is>
      </c>
      <c r="L1471" t="inlineStr">
        <is>
          <t>%</t>
        </is>
      </c>
      <c r="M1471" t="n">
        <v>2023</v>
      </c>
      <c r="N1471" t="inlineStr">
        <is>
          <t>Junio</t>
        </is>
      </c>
      <c r="O1471" t="inlineStr">
        <is>
          <t>2023-1</t>
        </is>
      </c>
      <c r="P1471" t="n">
        <v>0</v>
      </c>
      <c r="Q1471" t="n">
        <v>0</v>
      </c>
      <c r="R1471" t="n">
        <v>0</v>
      </c>
      <c r="S1471" t="inlineStr">
        <is>
          <t>Calidad</t>
        </is>
      </c>
      <c r="T1471" t="inlineStr">
        <is>
          <t>319-2023-06-30</t>
        </is>
      </c>
      <c r="U1471" t="n">
        <v>1</v>
      </c>
    </row>
    <row r="1472">
      <c r="A1472" t="inlineStr">
        <is>
          <t>319</t>
        </is>
      </c>
      <c r="B1472" t="inlineStr">
        <is>
          <t>Nivel de cumplimiento de la gestión de internacionalización descrito en el plan de trabajo de la ORNI</t>
        </is>
      </c>
      <c r="C1472" t="inlineStr">
        <is>
          <t>VISIBILIDAD NACIONAL E INTERNACIONAL</t>
        </is>
      </c>
      <c r="D1472" t="inlineStr">
        <is>
          <t>Semestral</t>
        </is>
      </c>
      <c r="E1472" t="inlineStr">
        <is>
          <t>Positivo</t>
        </is>
      </c>
      <c r="F1472" s="137" t="n">
        <v>45291</v>
      </c>
      <c r="G1472" t="n">
        <v>100</v>
      </c>
      <c r="H1472" t="n">
        <v>100</v>
      </c>
      <c r="I1472" t="n">
        <v>1</v>
      </c>
      <c r="J1472" t="n">
        <v>1</v>
      </c>
      <c r="K1472" t="inlineStr">
        <is>
          <t>%</t>
        </is>
      </c>
      <c r="L1472" t="inlineStr">
        <is>
          <t>%</t>
        </is>
      </c>
      <c r="M1472" t="n">
        <v>2023</v>
      </c>
      <c r="N1472" t="inlineStr">
        <is>
          <t>Diciembre</t>
        </is>
      </c>
      <c r="O1472" t="inlineStr">
        <is>
          <t>2023-2</t>
        </is>
      </c>
      <c r="P1472" t="n">
        <v>0</v>
      </c>
      <c r="Q1472" t="n">
        <v>0</v>
      </c>
      <c r="R1472" t="n">
        <v>0</v>
      </c>
      <c r="S1472" t="inlineStr">
        <is>
          <t>Calidad</t>
        </is>
      </c>
      <c r="T1472" t="inlineStr">
        <is>
          <t>319-2023-12-31</t>
        </is>
      </c>
      <c r="U1472" t="n">
        <v>1</v>
      </c>
    </row>
    <row r="1473">
      <c r="A1473" t="inlineStr">
        <is>
          <t>319</t>
        </is>
      </c>
      <c r="B1473" t="inlineStr">
        <is>
          <t>Nivel de cumplimiento de la gestión de internacionalización descrito en el plan de trabajo de la ORNI</t>
        </is>
      </c>
      <c r="C1473" t="inlineStr">
        <is>
          <t>VISIBILIDAD NACIONAL E INTERNACIONAL</t>
        </is>
      </c>
      <c r="D1473" t="inlineStr">
        <is>
          <t>Semestral</t>
        </is>
      </c>
      <c r="E1473" t="inlineStr">
        <is>
          <t>Positivo</t>
        </is>
      </c>
      <c r="F1473" s="137" t="n">
        <v>45473</v>
      </c>
      <c r="G1473" t="n">
        <v>100</v>
      </c>
      <c r="H1473" t="n">
        <v>100</v>
      </c>
      <c r="I1473" t="n">
        <v>1</v>
      </c>
      <c r="J1473" t="n">
        <v>1</v>
      </c>
      <c r="K1473" t="inlineStr">
        <is>
          <t>%</t>
        </is>
      </c>
      <c r="L1473" t="inlineStr">
        <is>
          <t>%</t>
        </is>
      </c>
      <c r="M1473" t="n">
        <v>2024</v>
      </c>
      <c r="N1473" t="inlineStr">
        <is>
          <t>Junio</t>
        </is>
      </c>
      <c r="O1473" t="inlineStr">
        <is>
          <t>2024-1</t>
        </is>
      </c>
      <c r="P1473" t="n">
        <v>0</v>
      </c>
      <c r="Q1473" t="n">
        <v>0</v>
      </c>
      <c r="R1473" t="n">
        <v>0</v>
      </c>
      <c r="S1473" t="inlineStr">
        <is>
          <t>Calidad</t>
        </is>
      </c>
      <c r="T1473" t="inlineStr">
        <is>
          <t>319-2024-06-30</t>
        </is>
      </c>
      <c r="U1473" t="n">
        <v>1</v>
      </c>
    </row>
    <row r="1474">
      <c r="A1474" t="inlineStr">
        <is>
          <t>319</t>
        </is>
      </c>
      <c r="B1474" t="inlineStr">
        <is>
          <t>Nivel de cumplimiento de la gestión de internacionalización descrito en el plan de trabajo de la ORNI</t>
        </is>
      </c>
      <c r="C1474" t="inlineStr">
        <is>
          <t>VISIBILIDAD NACIONAL E INTERNACIONAL</t>
        </is>
      </c>
      <c r="D1474" t="inlineStr">
        <is>
          <t>Semestral</t>
        </is>
      </c>
      <c r="E1474" t="inlineStr">
        <is>
          <t>Positivo</t>
        </is>
      </c>
      <c r="F1474" s="137" t="n">
        <v>45657</v>
      </c>
      <c r="G1474" t="n">
        <v>100</v>
      </c>
      <c r="H1474" t="n">
        <v>100</v>
      </c>
      <c r="I1474" t="n">
        <v>1</v>
      </c>
      <c r="J1474" t="n">
        <v>1</v>
      </c>
      <c r="K1474" t="inlineStr">
        <is>
          <t>%</t>
        </is>
      </c>
      <c r="L1474" t="inlineStr">
        <is>
          <t>%</t>
        </is>
      </c>
      <c r="M1474" t="n">
        <v>2024</v>
      </c>
      <c r="N1474" t="inlineStr">
        <is>
          <t>Diciembre</t>
        </is>
      </c>
      <c r="O1474" t="inlineStr">
        <is>
          <t>2024-2</t>
        </is>
      </c>
      <c r="P1474" t="n">
        <v>0</v>
      </c>
      <c r="Q1474" t="n">
        <v>0</v>
      </c>
      <c r="R1474" t="n">
        <v>0</v>
      </c>
      <c r="S1474" t="inlineStr">
        <is>
          <t>Calidad</t>
        </is>
      </c>
      <c r="T1474" t="inlineStr">
        <is>
          <t>319-2024-12-31</t>
        </is>
      </c>
      <c r="U1474" t="n">
        <v>1</v>
      </c>
    </row>
    <row r="1475">
      <c r="A1475" t="inlineStr">
        <is>
          <t>320</t>
        </is>
      </c>
      <c r="B1475" t="inlineStr">
        <is>
          <t>Participación docentes eventos académicos internacionales virtuales</t>
        </is>
      </c>
      <c r="C1475" t="inlineStr">
        <is>
          <t>VISIBILIDAD NACIONAL E INTERNACIONAL</t>
        </is>
      </c>
      <c r="D1475" t="inlineStr">
        <is>
          <t>Semestral</t>
        </is>
      </c>
      <c r="E1475" t="inlineStr">
        <is>
          <t>Positivo</t>
        </is>
      </c>
      <c r="F1475" s="137" t="n">
        <v>45107</v>
      </c>
      <c r="G1475" t="n">
        <v>26</v>
      </c>
      <c r="H1475" t="n">
        <v>12</v>
      </c>
      <c r="I1475" t="n">
        <v>0.4615384615384616</v>
      </c>
      <c r="J1475" t="n">
        <v>0.4615384615384616</v>
      </c>
      <c r="K1475" t="inlineStr">
        <is>
          <t>%</t>
        </is>
      </c>
      <c r="L1475" t="inlineStr">
        <is>
          <t>%</t>
        </is>
      </c>
      <c r="M1475" t="n">
        <v>2023</v>
      </c>
      <c r="N1475" t="inlineStr">
        <is>
          <t>Junio</t>
        </is>
      </c>
      <c r="O1475" t="inlineStr">
        <is>
          <t>2023-1</t>
        </is>
      </c>
      <c r="P1475" t="n">
        <v>0</v>
      </c>
      <c r="Q1475" t="n">
        <v>0</v>
      </c>
      <c r="R1475" t="n">
        <v>0</v>
      </c>
      <c r="S1475" t="inlineStr">
        <is>
          <t>Calidad</t>
        </is>
      </c>
      <c r="T1475" t="inlineStr">
        <is>
          <t>320-2023-06-30</t>
        </is>
      </c>
      <c r="U1475" t="n">
        <v>1</v>
      </c>
    </row>
    <row r="1476">
      <c r="A1476" t="inlineStr">
        <is>
          <t>320</t>
        </is>
      </c>
      <c r="B1476" t="inlineStr">
        <is>
          <t>Participación docentes eventos académicos internacionales virtuales</t>
        </is>
      </c>
      <c r="C1476" t="inlineStr">
        <is>
          <t>VISIBILIDAD NACIONAL E INTERNACIONAL</t>
        </is>
      </c>
      <c r="D1476" t="inlineStr">
        <is>
          <t>Semestral</t>
        </is>
      </c>
      <c r="E1476" t="inlineStr">
        <is>
          <t>Positivo</t>
        </is>
      </c>
      <c r="F1476" s="137" t="n">
        <v>45291</v>
      </c>
      <c r="G1476" t="n">
        <v>15</v>
      </c>
      <c r="H1476" t="n">
        <v>17</v>
      </c>
      <c r="I1476" t="n">
        <v>1.133333333333333</v>
      </c>
      <c r="J1476" t="n">
        <v>1.133333333333333</v>
      </c>
      <c r="K1476" t="inlineStr">
        <is>
          <t>%</t>
        </is>
      </c>
      <c r="L1476" t="inlineStr">
        <is>
          <t>%</t>
        </is>
      </c>
      <c r="M1476" t="n">
        <v>2023</v>
      </c>
      <c r="N1476" t="inlineStr">
        <is>
          <t>Diciembre</t>
        </is>
      </c>
      <c r="O1476" t="inlineStr">
        <is>
          <t>2023-2</t>
        </is>
      </c>
      <c r="P1476" t="n">
        <v>0</v>
      </c>
      <c r="Q1476" t="n">
        <v>0</v>
      </c>
      <c r="R1476" t="n">
        <v>0</v>
      </c>
      <c r="S1476" t="inlineStr">
        <is>
          <t>Calidad</t>
        </is>
      </c>
      <c r="T1476" t="inlineStr">
        <is>
          <t>320-2023-12-31</t>
        </is>
      </c>
      <c r="U1476" t="n">
        <v>1</v>
      </c>
    </row>
    <row r="1477">
      <c r="A1477" t="inlineStr">
        <is>
          <t>320</t>
        </is>
      </c>
      <c r="B1477" t="inlineStr">
        <is>
          <t>Participación docentes Poli en eventos académicos internacionales virtuales</t>
        </is>
      </c>
      <c r="C1477" t="inlineStr">
        <is>
          <t>VISIBILIDAD NACIONAL E INTERNACIONAL</t>
        </is>
      </c>
      <c r="D1477" t="inlineStr">
        <is>
          <t>Semestral</t>
        </is>
      </c>
      <c r="E1477" t="inlineStr">
        <is>
          <t>Positivo</t>
        </is>
      </c>
      <c r="F1477" s="137" t="n">
        <v>45473</v>
      </c>
      <c r="G1477" t="n">
        <v>100</v>
      </c>
      <c r="H1477" t="n">
        <v>140</v>
      </c>
      <c r="I1477" t="n">
        <v>1.3</v>
      </c>
      <c r="J1477" t="n">
        <v>1.4</v>
      </c>
      <c r="K1477" t="inlineStr">
        <is>
          <t>ENT</t>
        </is>
      </c>
      <c r="L1477" t="inlineStr">
        <is>
          <t>ENT</t>
        </is>
      </c>
      <c r="M1477" t="n">
        <v>2024</v>
      </c>
      <c r="N1477" t="inlineStr">
        <is>
          <t>Junio</t>
        </is>
      </c>
      <c r="O1477" t="inlineStr">
        <is>
          <t>2024-1</t>
        </is>
      </c>
      <c r="P1477" t="n">
        <v>0</v>
      </c>
      <c r="Q1477" t="n">
        <v>0</v>
      </c>
      <c r="R1477" t="n">
        <v>0</v>
      </c>
      <c r="S1477" t="inlineStr">
        <is>
          <t>Calidad</t>
        </is>
      </c>
      <c r="T1477" t="inlineStr">
        <is>
          <t>320-2024-06-30</t>
        </is>
      </c>
      <c r="U1477" t="n">
        <v>1</v>
      </c>
    </row>
    <row r="1478">
      <c r="A1478" t="inlineStr">
        <is>
          <t>320</t>
        </is>
      </c>
      <c r="B1478" t="inlineStr">
        <is>
          <t>Participación docentes Poli en eventos académicos internacionales virtuales</t>
        </is>
      </c>
      <c r="C1478" t="inlineStr">
        <is>
          <t>VISIBILIDAD NACIONAL E INTERNACIONAL</t>
        </is>
      </c>
      <c r="D1478" t="inlineStr">
        <is>
          <t>Semestral</t>
        </is>
      </c>
      <c r="E1478" t="inlineStr">
        <is>
          <t>Positivo</t>
        </is>
      </c>
      <c r="F1478" s="137" t="n">
        <v>45657</v>
      </c>
      <c r="G1478" t="n">
        <v>100</v>
      </c>
      <c r="H1478" t="n">
        <v>115</v>
      </c>
      <c r="I1478" t="n">
        <v>1.15</v>
      </c>
      <c r="J1478" t="n">
        <v>1.15</v>
      </c>
      <c r="K1478" t="inlineStr">
        <is>
          <t>ENT</t>
        </is>
      </c>
      <c r="L1478" t="inlineStr">
        <is>
          <t>ENT</t>
        </is>
      </c>
      <c r="M1478" t="n">
        <v>2024</v>
      </c>
      <c r="N1478" t="inlineStr">
        <is>
          <t>Diciembre</t>
        </is>
      </c>
      <c r="O1478" t="inlineStr">
        <is>
          <t>2024-2</t>
        </is>
      </c>
      <c r="P1478" t="n">
        <v>0</v>
      </c>
      <c r="Q1478" t="n">
        <v>0</v>
      </c>
      <c r="R1478" t="n">
        <v>0</v>
      </c>
      <c r="S1478" t="inlineStr">
        <is>
          <t>Calidad</t>
        </is>
      </c>
      <c r="T1478" t="inlineStr">
        <is>
          <t>320-2024-12-31</t>
        </is>
      </c>
      <c r="U1478" t="n">
        <v>1</v>
      </c>
    </row>
    <row r="1479">
      <c r="A1479" t="inlineStr">
        <is>
          <t>321</t>
        </is>
      </c>
      <c r="B1479" t="inlineStr">
        <is>
          <t>Participación estudiantes eventos académicos internacionales virtuales</t>
        </is>
      </c>
      <c r="C1479" t="inlineStr">
        <is>
          <t>VISIBILIDAD NACIONAL E INTERNACIONAL</t>
        </is>
      </c>
      <c r="D1479" t="inlineStr">
        <is>
          <t>Semestral</t>
        </is>
      </c>
      <c r="E1479" t="inlineStr">
        <is>
          <t>Positivo</t>
        </is>
      </c>
      <c r="F1479" s="137" t="n">
        <v>45107</v>
      </c>
      <c r="G1479" t="n">
        <v>180</v>
      </c>
      <c r="H1479" t="n">
        <v>236</v>
      </c>
      <c r="I1479" t="n">
        <v>1.3</v>
      </c>
      <c r="J1479" t="n">
        <v>1.311111111111111</v>
      </c>
      <c r="K1479" t="inlineStr">
        <is>
          <t>ENT</t>
        </is>
      </c>
      <c r="L1479" t="inlineStr">
        <is>
          <t>ENT</t>
        </is>
      </c>
      <c r="M1479" t="n">
        <v>2023</v>
      </c>
      <c r="N1479" t="inlineStr">
        <is>
          <t>Junio</t>
        </is>
      </c>
      <c r="O1479" t="inlineStr">
        <is>
          <t>2023-1</t>
        </is>
      </c>
      <c r="P1479" t="n">
        <v>0</v>
      </c>
      <c r="Q1479" t="n">
        <v>0</v>
      </c>
      <c r="R1479" t="n">
        <v>0</v>
      </c>
      <c r="S1479" t="inlineStr">
        <is>
          <t>Calidad</t>
        </is>
      </c>
      <c r="T1479" t="inlineStr">
        <is>
          <t>321-2023-06-30</t>
        </is>
      </c>
      <c r="U1479" t="n">
        <v>1</v>
      </c>
    </row>
    <row r="1480">
      <c r="A1480" t="inlineStr">
        <is>
          <t>321</t>
        </is>
      </c>
      <c r="B1480" t="inlineStr">
        <is>
          <t>Participación estudiantes eventos académicos internacionales virtuales</t>
        </is>
      </c>
      <c r="C1480" t="inlineStr">
        <is>
          <t>VISIBILIDAD NACIONAL E INTERNACIONAL</t>
        </is>
      </c>
      <c r="D1480" t="inlineStr">
        <is>
          <t>Semestral</t>
        </is>
      </c>
      <c r="E1480" t="inlineStr">
        <is>
          <t>Positivo</t>
        </is>
      </c>
      <c r="F1480" s="137" t="n">
        <v>45291</v>
      </c>
      <c r="G1480" t="n">
        <v>180</v>
      </c>
      <c r="H1480" t="n">
        <v>231</v>
      </c>
      <c r="I1480" t="n">
        <v>1.283333333333333</v>
      </c>
      <c r="J1480" t="n">
        <v>1.283333333333333</v>
      </c>
      <c r="K1480" t="inlineStr">
        <is>
          <t>ENT</t>
        </is>
      </c>
      <c r="L1480" t="inlineStr">
        <is>
          <t>ENT</t>
        </is>
      </c>
      <c r="M1480" t="n">
        <v>2023</v>
      </c>
      <c r="N1480" t="inlineStr">
        <is>
          <t>Diciembre</t>
        </is>
      </c>
      <c r="O1480" t="inlineStr">
        <is>
          <t>2023-2</t>
        </is>
      </c>
      <c r="P1480" t="n">
        <v>0</v>
      </c>
      <c r="Q1480" t="n">
        <v>0</v>
      </c>
      <c r="R1480" t="n">
        <v>0</v>
      </c>
      <c r="S1480" t="inlineStr">
        <is>
          <t>Calidad</t>
        </is>
      </c>
      <c r="T1480" t="inlineStr">
        <is>
          <t>321-2023-12-31</t>
        </is>
      </c>
      <c r="U1480" t="n">
        <v>1</v>
      </c>
    </row>
    <row r="1481">
      <c r="A1481" t="inlineStr">
        <is>
          <t>321</t>
        </is>
      </c>
      <c r="B1481" t="inlineStr">
        <is>
          <t>Participación estudiantes Poli en eventos académicos internacionales virtuales</t>
        </is>
      </c>
      <c r="C1481" t="inlineStr">
        <is>
          <t>VISIBILIDAD NACIONAL E INTERNACIONAL</t>
        </is>
      </c>
      <c r="D1481" t="inlineStr">
        <is>
          <t>Semestral</t>
        </is>
      </c>
      <c r="E1481" t="inlineStr">
        <is>
          <t>Positivo</t>
        </is>
      </c>
      <c r="F1481" s="137" t="n">
        <v>45473</v>
      </c>
      <c r="G1481" t="n">
        <v>100</v>
      </c>
      <c r="H1481" t="n">
        <v>106.52</v>
      </c>
      <c r="I1481" t="n">
        <v>1.0652</v>
      </c>
      <c r="J1481" t="n">
        <v>1.0652</v>
      </c>
      <c r="K1481" t="inlineStr">
        <is>
          <t>ENT</t>
        </is>
      </c>
      <c r="L1481" t="inlineStr">
        <is>
          <t>ENT</t>
        </is>
      </c>
      <c r="M1481" t="n">
        <v>2024</v>
      </c>
      <c r="N1481" t="inlineStr">
        <is>
          <t>Junio</t>
        </is>
      </c>
      <c r="O1481" t="inlineStr">
        <is>
          <t>2024-1</t>
        </is>
      </c>
      <c r="P1481" t="n">
        <v>0</v>
      </c>
      <c r="Q1481" t="n">
        <v>0</v>
      </c>
      <c r="R1481" t="n">
        <v>0</v>
      </c>
      <c r="S1481" t="inlineStr">
        <is>
          <t>Calidad</t>
        </is>
      </c>
      <c r="T1481" t="inlineStr">
        <is>
          <t>321-2024-06-30</t>
        </is>
      </c>
      <c r="U1481" t="n">
        <v>1</v>
      </c>
    </row>
    <row r="1482">
      <c r="A1482" t="inlineStr">
        <is>
          <t>321</t>
        </is>
      </c>
      <c r="B1482" t="inlineStr">
        <is>
          <t>Participación estudiantes Poli en eventos académicos internacionales virtuales</t>
        </is>
      </c>
      <c r="C1482" t="inlineStr">
        <is>
          <t>VISIBILIDAD NACIONAL E INTERNACIONAL</t>
        </is>
      </c>
      <c r="D1482" t="inlineStr">
        <is>
          <t>Semestral</t>
        </is>
      </c>
      <c r="E1482" t="inlineStr">
        <is>
          <t>Positivo</t>
        </is>
      </c>
      <c r="F1482" s="137" t="n">
        <v>45657</v>
      </c>
      <c r="G1482" t="n">
        <v>100</v>
      </c>
      <c r="H1482" t="n">
        <v>502.17</v>
      </c>
      <c r="I1482" t="n">
        <v>1.3</v>
      </c>
      <c r="J1482" t="n">
        <v>5.0217</v>
      </c>
      <c r="K1482" t="inlineStr">
        <is>
          <t>ENT</t>
        </is>
      </c>
      <c r="L1482" t="inlineStr">
        <is>
          <t>ENT</t>
        </is>
      </c>
      <c r="M1482" t="n">
        <v>2024</v>
      </c>
      <c r="N1482" t="inlineStr">
        <is>
          <t>Diciembre</t>
        </is>
      </c>
      <c r="O1482" t="inlineStr">
        <is>
          <t>2024-2</t>
        </is>
      </c>
      <c r="P1482" t="n">
        <v>0</v>
      </c>
      <c r="Q1482" t="n">
        <v>0</v>
      </c>
      <c r="R1482" t="n">
        <v>0</v>
      </c>
      <c r="S1482" t="inlineStr">
        <is>
          <t>Calidad</t>
        </is>
      </c>
      <c r="T1482" t="inlineStr">
        <is>
          <t>321-2024-12-31</t>
        </is>
      </c>
      <c r="U1482" t="n">
        <v>1</v>
      </c>
    </row>
    <row r="1483">
      <c r="A1483" t="inlineStr">
        <is>
          <t>323</t>
        </is>
      </c>
      <c r="B1483" t="inlineStr">
        <is>
          <t>Número de renovaciones de registro calificado</t>
        </is>
      </c>
      <c r="C1483" t="inlineStr">
        <is>
          <t>Creación, modificación y cierre de programas académicos</t>
        </is>
      </c>
      <c r="D1483" t="inlineStr">
        <is>
          <t>Semestral</t>
        </is>
      </c>
      <c r="E1483" t="inlineStr">
        <is>
          <t>Positivo</t>
        </is>
      </c>
      <c r="F1483" s="137" t="n">
        <v>44926</v>
      </c>
      <c r="G1483" t="n">
        <v>3</v>
      </c>
      <c r="H1483" t="n">
        <v>3</v>
      </c>
      <c r="I1483" t="n">
        <v>1</v>
      </c>
      <c r="J1483" t="n">
        <v>1</v>
      </c>
      <c r="K1483" t="inlineStr">
        <is>
          <t>ENT</t>
        </is>
      </c>
      <c r="L1483" t="inlineStr">
        <is>
          <t>ENT</t>
        </is>
      </c>
      <c r="M1483" t="n">
        <v>2022</v>
      </c>
      <c r="N1483" t="inlineStr">
        <is>
          <t>Diciembre</t>
        </is>
      </c>
      <c r="O1483" t="inlineStr">
        <is>
          <t>2022-2</t>
        </is>
      </c>
      <c r="P1483" t="n">
        <v>0</v>
      </c>
      <c r="Q1483" t="n">
        <v>0</v>
      </c>
      <c r="R1483" t="n">
        <v>1</v>
      </c>
      <c r="S1483" t="inlineStr">
        <is>
          <t>Calidad</t>
        </is>
      </c>
      <c r="T1483" t="inlineStr">
        <is>
          <t>323-2022-12-31</t>
        </is>
      </c>
      <c r="U1483" t="n">
        <v>1</v>
      </c>
    </row>
    <row r="1484">
      <c r="A1484" t="inlineStr">
        <is>
          <t>323</t>
        </is>
      </c>
      <c r="B1484" t="inlineStr">
        <is>
          <t>Número de renovaciones de registro calificado</t>
        </is>
      </c>
      <c r="C1484" t="inlineStr">
        <is>
          <t>Creación, modificación y cierre de programas académicos</t>
        </is>
      </c>
      <c r="D1484" t="inlineStr">
        <is>
          <t>Semestral</t>
        </is>
      </c>
      <c r="E1484" t="inlineStr">
        <is>
          <t>Positivo</t>
        </is>
      </c>
      <c r="F1484" s="137" t="n">
        <v>45107</v>
      </c>
      <c r="G1484" t="n">
        <v>2</v>
      </c>
      <c r="H1484" t="n">
        <v>2</v>
      </c>
      <c r="I1484" t="n">
        <v>1</v>
      </c>
      <c r="J1484" t="n">
        <v>1</v>
      </c>
      <c r="K1484" t="inlineStr">
        <is>
          <t>ENT</t>
        </is>
      </c>
      <c r="L1484" t="inlineStr">
        <is>
          <t>ENT</t>
        </is>
      </c>
      <c r="M1484" t="n">
        <v>2023</v>
      </c>
      <c r="N1484" t="inlineStr">
        <is>
          <t>Junio</t>
        </is>
      </c>
      <c r="O1484" t="inlineStr">
        <is>
          <t>2023-1</t>
        </is>
      </c>
      <c r="P1484" t="n">
        <v>0</v>
      </c>
      <c r="Q1484" t="n">
        <v>0</v>
      </c>
      <c r="R1484" t="n">
        <v>1</v>
      </c>
      <c r="S1484" t="inlineStr">
        <is>
          <t>Calidad</t>
        </is>
      </c>
      <c r="T1484" t="inlineStr">
        <is>
          <t>323-2023-06-30</t>
        </is>
      </c>
      <c r="U1484" t="n">
        <v>1</v>
      </c>
    </row>
    <row r="1485">
      <c r="A1485" t="inlineStr">
        <is>
          <t>323</t>
        </is>
      </c>
      <c r="B1485" t="inlineStr">
        <is>
          <t>Número de renovaciones de registro calificado</t>
        </is>
      </c>
      <c r="C1485" t="inlineStr">
        <is>
          <t>Creación, modificación y cierre de programas académicos</t>
        </is>
      </c>
      <c r="D1485" t="inlineStr">
        <is>
          <t>Semestral</t>
        </is>
      </c>
      <c r="E1485" t="inlineStr">
        <is>
          <t>Positivo</t>
        </is>
      </c>
      <c r="F1485" s="137" t="n">
        <v>45291</v>
      </c>
      <c r="G1485" t="n">
        <v>6</v>
      </c>
      <c r="H1485" t="n">
        <v>6</v>
      </c>
      <c r="I1485" t="n">
        <v>1</v>
      </c>
      <c r="J1485" t="n">
        <v>1</v>
      </c>
      <c r="K1485" t="inlineStr">
        <is>
          <t>ENT</t>
        </is>
      </c>
      <c r="L1485" t="inlineStr">
        <is>
          <t>ENT</t>
        </is>
      </c>
      <c r="M1485" t="n">
        <v>2023</v>
      </c>
      <c r="N1485" t="inlineStr">
        <is>
          <t>Diciembre</t>
        </is>
      </c>
      <c r="O1485" t="inlineStr">
        <is>
          <t>2023-2</t>
        </is>
      </c>
      <c r="P1485" t="n">
        <v>0</v>
      </c>
      <c r="Q1485" t="n">
        <v>0</v>
      </c>
      <c r="R1485" t="n">
        <v>1</v>
      </c>
      <c r="S1485" t="inlineStr">
        <is>
          <t>Calidad</t>
        </is>
      </c>
      <c r="T1485" t="inlineStr">
        <is>
          <t>323-2023-12-31</t>
        </is>
      </c>
      <c r="U1485" t="n">
        <v>1</v>
      </c>
    </row>
    <row r="1486">
      <c r="A1486" t="inlineStr">
        <is>
          <t>323</t>
        </is>
      </c>
      <c r="B1486" t="inlineStr">
        <is>
          <t>Número de renovaciones de registro calificado</t>
        </is>
      </c>
      <c r="C1486" t="inlineStr">
        <is>
          <t>Creación, modificación y cierre de programas académicos</t>
        </is>
      </c>
      <c r="D1486" t="inlineStr">
        <is>
          <t>Semestral</t>
        </is>
      </c>
      <c r="E1486" t="inlineStr">
        <is>
          <t>Positivo</t>
        </is>
      </c>
      <c r="F1486" s="137" t="n">
        <v>45473</v>
      </c>
      <c r="G1486" t="n">
        <v>3</v>
      </c>
      <c r="H1486" t="n">
        <v>3</v>
      </c>
      <c r="I1486" t="n">
        <v>1</v>
      </c>
      <c r="J1486" t="n">
        <v>1</v>
      </c>
      <c r="K1486" t="inlineStr">
        <is>
          <t>ENT</t>
        </is>
      </c>
      <c r="L1486" t="inlineStr">
        <is>
          <t>ENT</t>
        </is>
      </c>
      <c r="M1486" t="n">
        <v>2024</v>
      </c>
      <c r="N1486" t="inlineStr">
        <is>
          <t>Junio</t>
        </is>
      </c>
      <c r="O1486" t="inlineStr">
        <is>
          <t>2024-1</t>
        </is>
      </c>
      <c r="P1486" t="n">
        <v>0</v>
      </c>
      <c r="Q1486" t="n">
        <v>0</v>
      </c>
      <c r="R1486" t="n">
        <v>1</v>
      </c>
      <c r="S1486" t="inlineStr">
        <is>
          <t>Calidad</t>
        </is>
      </c>
      <c r="T1486" t="inlineStr">
        <is>
          <t>323-2024-06-30</t>
        </is>
      </c>
      <c r="U1486" t="n">
        <v>1</v>
      </c>
    </row>
    <row r="1487">
      <c r="A1487" t="inlineStr">
        <is>
          <t>323</t>
        </is>
      </c>
      <c r="B1487" t="inlineStr">
        <is>
          <t>Número de renovaciones de registro calificado</t>
        </is>
      </c>
      <c r="C1487" t="inlineStr">
        <is>
          <t>Creación, modificación y cierre de programas académicos</t>
        </is>
      </c>
      <c r="D1487" t="inlineStr">
        <is>
          <t>Semestral</t>
        </is>
      </c>
      <c r="E1487" t="inlineStr">
        <is>
          <t>Positivo</t>
        </is>
      </c>
      <c r="F1487" s="137" t="n">
        <v>45657</v>
      </c>
      <c r="G1487" t="n">
        <v>0</v>
      </c>
      <c r="H1487" t="n">
        <v>0</v>
      </c>
      <c r="K1487" t="inlineStr">
        <is>
          <t>ENT</t>
        </is>
      </c>
      <c r="L1487" t="inlineStr">
        <is>
          <t>ENT</t>
        </is>
      </c>
      <c r="M1487" t="n">
        <v>2024</v>
      </c>
      <c r="N1487" t="inlineStr">
        <is>
          <t>Diciembre</t>
        </is>
      </c>
      <c r="O1487" t="inlineStr">
        <is>
          <t>2024-2</t>
        </is>
      </c>
      <c r="P1487" t="n">
        <v>0</v>
      </c>
      <c r="Q1487" t="n">
        <v>0</v>
      </c>
      <c r="R1487" t="n">
        <v>1</v>
      </c>
      <c r="S1487" t="inlineStr">
        <is>
          <t>Calidad</t>
        </is>
      </c>
      <c r="T1487" t="inlineStr">
        <is>
          <t>323-2024-12-31</t>
        </is>
      </c>
      <c r="U1487" t="n">
        <v>1</v>
      </c>
    </row>
    <row r="1488">
      <c r="A1488" t="inlineStr">
        <is>
          <t>323</t>
        </is>
      </c>
      <c r="B1488" t="inlineStr">
        <is>
          <t>Número de renovaciones de registro calificado</t>
        </is>
      </c>
      <c r="C1488" t="inlineStr">
        <is>
          <t>Creación, modificación y cierre de programas académicos</t>
        </is>
      </c>
      <c r="D1488" t="inlineStr">
        <is>
          <t>Semestral</t>
        </is>
      </c>
      <c r="E1488" t="inlineStr">
        <is>
          <t>Positivo</t>
        </is>
      </c>
      <c r="F1488" s="137" t="n">
        <v>45838</v>
      </c>
      <c r="G1488" t="n">
        <v>100</v>
      </c>
      <c r="H1488" t="inlineStr">
        <is>
          <t>100</t>
        </is>
      </c>
      <c r="I1488" t="n">
        <v>1</v>
      </c>
      <c r="J1488" t="n">
        <v>1</v>
      </c>
      <c r="K1488" t="inlineStr">
        <is>
          <t>100.0%</t>
        </is>
      </c>
      <c r="L1488" t="inlineStr">
        <is>
          <t>100.0%</t>
        </is>
      </c>
      <c r="M1488" t="n">
        <v>2025</v>
      </c>
      <c r="N1488" t="inlineStr">
        <is>
          <t>Junio</t>
        </is>
      </c>
      <c r="O1488" t="inlineStr">
        <is>
          <t>2025-1</t>
        </is>
      </c>
      <c r="P1488" t="n">
        <v>2</v>
      </c>
      <c r="Q1488" t="n">
        <v>2</v>
      </c>
      <c r="R1488" t="n">
        <v>1</v>
      </c>
      <c r="S1488" t="inlineStr">
        <is>
          <t>Calidad</t>
        </is>
      </c>
      <c r="T1488" t="inlineStr">
        <is>
          <t>323-2025-06-30</t>
        </is>
      </c>
      <c r="U1488" t="n">
        <v>30</v>
      </c>
    </row>
    <row r="1489">
      <c r="A1489" t="inlineStr">
        <is>
          <t>323</t>
        </is>
      </c>
      <c r="B1489" t="inlineStr">
        <is>
          <t>Número de renovaciones de registro calificado</t>
        </is>
      </c>
      <c r="C1489" t="inlineStr">
        <is>
          <t>Creación, modificación y cierre de programas académicos</t>
        </is>
      </c>
      <c r="D1489" t="inlineStr">
        <is>
          <t>Semestral</t>
        </is>
      </c>
      <c r="E1489" t="inlineStr">
        <is>
          <t>Positivo</t>
        </is>
      </c>
      <c r="F1489" s="137" t="n">
        <v>46022</v>
      </c>
      <c r="G1489" t="n">
        <v>100</v>
      </c>
      <c r="H1489" t="inlineStr">
        <is>
          <t>100</t>
        </is>
      </c>
      <c r="I1489" t="n">
        <v>1</v>
      </c>
      <c r="J1489" t="n">
        <v>1</v>
      </c>
      <c r="K1489" t="inlineStr">
        <is>
          <t>100.0%</t>
        </is>
      </c>
      <c r="L1489" t="inlineStr">
        <is>
          <t>100.0%</t>
        </is>
      </c>
      <c r="M1489" t="n">
        <v>2025</v>
      </c>
      <c r="N1489" t="inlineStr">
        <is>
          <t>Diciembre</t>
        </is>
      </c>
      <c r="O1489" t="inlineStr">
        <is>
          <t>2025-2</t>
        </is>
      </c>
      <c r="P1489" t="n">
        <v>2</v>
      </c>
      <c r="Q1489" t="n">
        <v>2</v>
      </c>
      <c r="R1489" t="n">
        <v>1</v>
      </c>
      <c r="S1489" t="inlineStr">
        <is>
          <t>Calidad</t>
        </is>
      </c>
      <c r="T1489" t="inlineStr">
        <is>
          <t>323-2025-12-31</t>
        </is>
      </c>
      <c r="U1489" t="n">
        <v>31</v>
      </c>
    </row>
    <row r="1490">
      <c r="A1490" t="inlineStr">
        <is>
          <t>324</t>
        </is>
      </c>
      <c r="B1490" t="inlineStr">
        <is>
          <t>Número de programas nuevos radicados en el Ministerio de Educación</t>
        </is>
      </c>
      <c r="C1490" t="inlineStr">
        <is>
          <t>Creación, modificación y cierre de programas académicos</t>
        </is>
      </c>
      <c r="D1490" t="inlineStr">
        <is>
          <t>Semestral</t>
        </is>
      </c>
      <c r="E1490" t="inlineStr">
        <is>
          <t>Positivo</t>
        </is>
      </c>
      <c r="F1490" s="137" t="n">
        <v>45107</v>
      </c>
      <c r="G1490" t="n">
        <v>0</v>
      </c>
      <c r="H1490" t="n">
        <v>0</v>
      </c>
      <c r="K1490" t="inlineStr">
        <is>
          <t>ENT</t>
        </is>
      </c>
      <c r="L1490" t="inlineStr">
        <is>
          <t>ENT</t>
        </is>
      </c>
      <c r="M1490" t="n">
        <v>2023</v>
      </c>
      <c r="N1490" t="inlineStr">
        <is>
          <t>Junio</t>
        </is>
      </c>
      <c r="O1490" t="inlineStr">
        <is>
          <t>2023-1</t>
        </is>
      </c>
      <c r="P1490" t="n">
        <v>0</v>
      </c>
      <c r="Q1490" t="n">
        <v>0</v>
      </c>
      <c r="R1490" t="n">
        <v>0</v>
      </c>
      <c r="S1490" t="inlineStr">
        <is>
          <t>Calidad</t>
        </is>
      </c>
      <c r="T1490" t="inlineStr">
        <is>
          <t>324-2023-06-30</t>
        </is>
      </c>
      <c r="U1490" t="n">
        <v>1</v>
      </c>
    </row>
    <row r="1491">
      <c r="A1491" t="inlineStr">
        <is>
          <t>324</t>
        </is>
      </c>
      <c r="B1491" t="inlineStr">
        <is>
          <t>Número de programas nuevos radicados en el Ministerio de Educación</t>
        </is>
      </c>
      <c r="C1491" t="inlineStr">
        <is>
          <t>Creación, modificación y cierre de programas académicos</t>
        </is>
      </c>
      <c r="D1491" t="inlineStr">
        <is>
          <t>Semestral</t>
        </is>
      </c>
      <c r="E1491" t="inlineStr">
        <is>
          <t>Positivo</t>
        </is>
      </c>
      <c r="F1491" s="137" t="n">
        <v>45291</v>
      </c>
      <c r="G1491" t="n">
        <v>12</v>
      </c>
      <c r="H1491" t="n">
        <v>12</v>
      </c>
      <c r="I1491" t="n">
        <v>1</v>
      </c>
      <c r="J1491" t="n">
        <v>1</v>
      </c>
      <c r="K1491" t="inlineStr">
        <is>
          <t>ENT</t>
        </is>
      </c>
      <c r="L1491" t="inlineStr">
        <is>
          <t>ENT</t>
        </is>
      </c>
      <c r="M1491" t="n">
        <v>2023</v>
      </c>
      <c r="N1491" t="inlineStr">
        <is>
          <t>Diciembre</t>
        </is>
      </c>
      <c r="O1491" t="inlineStr">
        <is>
          <t>2023-2</t>
        </is>
      </c>
      <c r="P1491" t="n">
        <v>0</v>
      </c>
      <c r="Q1491" t="n">
        <v>0</v>
      </c>
      <c r="R1491" t="n">
        <v>0</v>
      </c>
      <c r="S1491" t="inlineStr">
        <is>
          <t>Calidad</t>
        </is>
      </c>
      <c r="T1491" t="inlineStr">
        <is>
          <t>324-2023-12-31</t>
        </is>
      </c>
      <c r="U1491" t="n">
        <v>1</v>
      </c>
    </row>
    <row r="1492">
      <c r="A1492" t="inlineStr">
        <is>
          <t>324</t>
        </is>
      </c>
      <c r="B1492" t="inlineStr">
        <is>
          <t>Número de programas nuevos radicados en el Ministerio de Educación</t>
        </is>
      </c>
      <c r="C1492" t="inlineStr">
        <is>
          <t>Creación, modificación y cierre de programas académicos</t>
        </is>
      </c>
      <c r="D1492" t="inlineStr">
        <is>
          <t>Semestral</t>
        </is>
      </c>
      <c r="E1492" t="inlineStr">
        <is>
          <t>Positivo</t>
        </is>
      </c>
      <c r="F1492" s="137" t="n">
        <v>45473</v>
      </c>
      <c r="G1492" t="n">
        <v>0</v>
      </c>
      <c r="H1492" t="n">
        <v>0</v>
      </c>
      <c r="K1492" t="inlineStr">
        <is>
          <t>ENT</t>
        </is>
      </c>
      <c r="L1492" t="inlineStr">
        <is>
          <t>ENT</t>
        </is>
      </c>
      <c r="M1492" t="n">
        <v>2024</v>
      </c>
      <c r="N1492" t="inlineStr">
        <is>
          <t>Junio</t>
        </is>
      </c>
      <c r="O1492" t="inlineStr">
        <is>
          <t>2024-1</t>
        </is>
      </c>
      <c r="P1492" t="n">
        <v>0</v>
      </c>
      <c r="Q1492" t="n">
        <v>0</v>
      </c>
      <c r="R1492" t="n">
        <v>0</v>
      </c>
      <c r="S1492" t="inlineStr">
        <is>
          <t>Calidad</t>
        </is>
      </c>
      <c r="T1492" t="inlineStr">
        <is>
          <t>324-2024-06-30</t>
        </is>
      </c>
      <c r="U1492" t="n">
        <v>1</v>
      </c>
    </row>
    <row r="1493">
      <c r="A1493" t="inlineStr">
        <is>
          <t>324</t>
        </is>
      </c>
      <c r="B1493" t="inlineStr">
        <is>
          <t>Número de programas nuevos radicados en el Ministerio de Educación</t>
        </is>
      </c>
      <c r="C1493" t="inlineStr">
        <is>
          <t>Creación, modificación y cierre de programas académicos</t>
        </is>
      </c>
      <c r="D1493" t="inlineStr">
        <is>
          <t>Semestral</t>
        </is>
      </c>
      <c r="E1493" t="inlineStr">
        <is>
          <t>Positivo</t>
        </is>
      </c>
      <c r="F1493" s="137" t="n">
        <v>45657</v>
      </c>
      <c r="G1493" t="n">
        <v>6</v>
      </c>
      <c r="H1493" t="n">
        <v>6</v>
      </c>
      <c r="I1493" t="n">
        <v>1</v>
      </c>
      <c r="J1493" t="n">
        <v>1</v>
      </c>
      <c r="K1493" t="inlineStr">
        <is>
          <t>ENT</t>
        </is>
      </c>
      <c r="L1493" t="inlineStr">
        <is>
          <t>ENT</t>
        </is>
      </c>
      <c r="M1493" t="n">
        <v>2024</v>
      </c>
      <c r="N1493" t="inlineStr">
        <is>
          <t>Diciembre</t>
        </is>
      </c>
      <c r="O1493" t="inlineStr">
        <is>
          <t>2024-2</t>
        </is>
      </c>
      <c r="P1493" t="n">
        <v>0</v>
      </c>
      <c r="Q1493" t="n">
        <v>0</v>
      </c>
      <c r="R1493" t="n">
        <v>0</v>
      </c>
      <c r="S1493" t="inlineStr">
        <is>
          <t>Calidad</t>
        </is>
      </c>
      <c r="T1493" t="inlineStr">
        <is>
          <t>324-2024-12-31</t>
        </is>
      </c>
      <c r="U1493" t="n">
        <v>1</v>
      </c>
    </row>
    <row r="1494">
      <c r="A1494" t="inlineStr">
        <is>
          <t>324</t>
        </is>
      </c>
      <c r="B1494" t="inlineStr">
        <is>
          <t>Número de programas nuevos radicados en el Ministerio de Educación</t>
        </is>
      </c>
      <c r="C1494" t="inlineStr">
        <is>
          <t>Creación, modificación y cierre de programas académicos</t>
        </is>
      </c>
      <c r="D1494" t="inlineStr">
        <is>
          <t>Semestral</t>
        </is>
      </c>
      <c r="E1494" t="inlineStr">
        <is>
          <t>Positivo</t>
        </is>
      </c>
      <c r="F1494" s="137" t="n">
        <v>45838</v>
      </c>
      <c r="G1494" t="n">
        <v>100</v>
      </c>
      <c r="H1494" t="inlineStr">
        <is>
          <t>100</t>
        </is>
      </c>
      <c r="I1494" t="n">
        <v>1</v>
      </c>
      <c r="J1494" t="n">
        <v>1</v>
      </c>
      <c r="K1494" t="inlineStr">
        <is>
          <t>100.0%</t>
        </is>
      </c>
      <c r="L1494" t="inlineStr">
        <is>
          <t>100.0%</t>
        </is>
      </c>
      <c r="M1494" t="n">
        <v>2025</v>
      </c>
      <c r="N1494" t="inlineStr">
        <is>
          <t>Junio</t>
        </is>
      </c>
      <c r="O1494" t="inlineStr">
        <is>
          <t>2025-1</t>
        </is>
      </c>
      <c r="P1494" t="n">
        <v>2</v>
      </c>
      <c r="Q1494" t="n">
        <v>2</v>
      </c>
      <c r="R1494" t="n">
        <v>0</v>
      </c>
      <c r="S1494" t="inlineStr">
        <is>
          <t>Calidad</t>
        </is>
      </c>
      <c r="T1494" t="inlineStr">
        <is>
          <t>324-2025-06-30</t>
        </is>
      </c>
      <c r="U1494" t="n">
        <v>30</v>
      </c>
    </row>
    <row r="1495">
      <c r="A1495" t="inlineStr">
        <is>
          <t>324</t>
        </is>
      </c>
      <c r="B1495" t="inlineStr">
        <is>
          <t>Número de programas nuevos radicados en el Ministerio de Educación</t>
        </is>
      </c>
      <c r="C1495" t="inlineStr">
        <is>
          <t>Creación, modificación y cierre de programas académicos</t>
        </is>
      </c>
      <c r="D1495" t="inlineStr">
        <is>
          <t>Semestral</t>
        </is>
      </c>
      <c r="E1495" t="inlineStr">
        <is>
          <t>Positivo</t>
        </is>
      </c>
      <c r="F1495" s="137" t="n">
        <v>46022</v>
      </c>
      <c r="G1495" t="n">
        <v>100</v>
      </c>
      <c r="H1495" t="inlineStr">
        <is>
          <t>200</t>
        </is>
      </c>
      <c r="I1495" t="n">
        <v>1.3</v>
      </c>
      <c r="J1495" t="n">
        <v>2</v>
      </c>
      <c r="K1495" t="inlineStr">
        <is>
          <t>100.0%</t>
        </is>
      </c>
      <c r="L1495" t="inlineStr">
        <is>
          <t>200.0%</t>
        </is>
      </c>
      <c r="M1495" t="n">
        <v>2025</v>
      </c>
      <c r="N1495" t="inlineStr">
        <is>
          <t>Diciembre</t>
        </is>
      </c>
      <c r="O1495" t="inlineStr">
        <is>
          <t>2025-2</t>
        </is>
      </c>
      <c r="P1495" t="n">
        <v>2</v>
      </c>
      <c r="Q1495" t="n">
        <v>2</v>
      </c>
      <c r="R1495" t="n">
        <v>0</v>
      </c>
      <c r="S1495" t="inlineStr">
        <is>
          <t>Calidad</t>
        </is>
      </c>
      <c r="T1495" t="inlineStr">
        <is>
          <t>324-2025-12-31</t>
        </is>
      </c>
      <c r="U1495" t="n">
        <v>31</v>
      </c>
    </row>
    <row r="1496">
      <c r="A1496" t="inlineStr">
        <is>
          <t>325</t>
        </is>
      </c>
      <c r="B1496" t="inlineStr">
        <is>
          <t>Número de programas nuevos con registro calificado aprobado</t>
        </is>
      </c>
      <c r="C1496" t="inlineStr">
        <is>
          <t>Creación, modificación y cierre de programas académicos</t>
        </is>
      </c>
      <c r="D1496" t="inlineStr">
        <is>
          <t>Semestral</t>
        </is>
      </c>
      <c r="E1496" t="inlineStr">
        <is>
          <t>Positivo</t>
        </is>
      </c>
      <c r="F1496" s="137" t="n">
        <v>44742</v>
      </c>
      <c r="G1496" t="n">
        <v>3</v>
      </c>
      <c r="H1496" t="n">
        <v>3</v>
      </c>
      <c r="I1496" t="n">
        <v>1</v>
      </c>
      <c r="J1496" t="n">
        <v>1</v>
      </c>
      <c r="K1496" t="inlineStr">
        <is>
          <t>ENT</t>
        </is>
      </c>
      <c r="L1496" t="inlineStr">
        <is>
          <t>ENT</t>
        </is>
      </c>
      <c r="M1496" t="n">
        <v>2022</v>
      </c>
      <c r="N1496" t="inlineStr">
        <is>
          <t>Junio</t>
        </is>
      </c>
      <c r="O1496" t="inlineStr">
        <is>
          <t>2022-1</t>
        </is>
      </c>
      <c r="P1496" t="n">
        <v>0</v>
      </c>
      <c r="Q1496" t="n">
        <v>0</v>
      </c>
      <c r="R1496" t="n">
        <v>0</v>
      </c>
      <c r="S1496" t="inlineStr">
        <is>
          <t>Calidad</t>
        </is>
      </c>
      <c r="T1496" t="inlineStr">
        <is>
          <t>325-2022-06-30</t>
        </is>
      </c>
      <c r="U1496" t="n">
        <v>1</v>
      </c>
    </row>
    <row r="1497">
      <c r="A1497" t="inlineStr">
        <is>
          <t>325</t>
        </is>
      </c>
      <c r="B1497" t="inlineStr">
        <is>
          <t>Número de programas nuevos con registro calificado aprobado</t>
        </is>
      </c>
      <c r="C1497" t="inlineStr">
        <is>
          <t>Creación, modificación y cierre de programas académicos</t>
        </is>
      </c>
      <c r="D1497" t="inlineStr">
        <is>
          <t>Semestral</t>
        </is>
      </c>
      <c r="E1497" t="inlineStr">
        <is>
          <t>Positivo</t>
        </is>
      </c>
      <c r="F1497" s="137" t="n">
        <v>44926</v>
      </c>
      <c r="G1497" t="n">
        <v>3</v>
      </c>
      <c r="H1497" t="n">
        <v>3</v>
      </c>
      <c r="I1497" t="n">
        <v>1</v>
      </c>
      <c r="J1497" t="n">
        <v>1</v>
      </c>
      <c r="K1497" t="inlineStr">
        <is>
          <t>ENT</t>
        </is>
      </c>
      <c r="L1497" t="inlineStr">
        <is>
          <t>ENT</t>
        </is>
      </c>
      <c r="M1497" t="n">
        <v>2022</v>
      </c>
      <c r="N1497" t="inlineStr">
        <is>
          <t>Diciembre</t>
        </is>
      </c>
      <c r="O1497" t="inlineStr">
        <is>
          <t>2022-2</t>
        </is>
      </c>
      <c r="P1497" t="n">
        <v>0</v>
      </c>
      <c r="Q1497" t="n">
        <v>0</v>
      </c>
      <c r="R1497" t="n">
        <v>0</v>
      </c>
      <c r="S1497" t="inlineStr">
        <is>
          <t>Calidad</t>
        </is>
      </c>
      <c r="T1497" t="inlineStr">
        <is>
          <t>325-2022-12-31</t>
        </is>
      </c>
      <c r="U1497" t="n">
        <v>1</v>
      </c>
    </row>
    <row r="1498">
      <c r="A1498" t="inlineStr">
        <is>
          <t>325</t>
        </is>
      </c>
      <c r="B1498" t="inlineStr">
        <is>
          <t>Número de programas nuevos con registro calificado aprobado</t>
        </is>
      </c>
      <c r="C1498" t="inlineStr">
        <is>
          <t>Creación, modificación y cierre de programas académicos</t>
        </is>
      </c>
      <c r="D1498" t="inlineStr">
        <is>
          <t>Semestral</t>
        </is>
      </c>
      <c r="E1498" t="inlineStr">
        <is>
          <t>Positivo</t>
        </is>
      </c>
      <c r="F1498" s="137" t="n">
        <v>45107</v>
      </c>
      <c r="G1498" t="n">
        <v>1</v>
      </c>
      <c r="H1498" t="n">
        <v>1</v>
      </c>
      <c r="I1498" t="n">
        <v>1</v>
      </c>
      <c r="J1498" t="n">
        <v>1</v>
      </c>
      <c r="K1498" t="inlineStr">
        <is>
          <t>ENT</t>
        </is>
      </c>
      <c r="L1498" t="inlineStr">
        <is>
          <t>ENT</t>
        </is>
      </c>
      <c r="M1498" t="n">
        <v>2023</v>
      </c>
      <c r="N1498" t="inlineStr">
        <is>
          <t>Junio</t>
        </is>
      </c>
      <c r="O1498" t="inlineStr">
        <is>
          <t>2023-1</t>
        </is>
      </c>
      <c r="P1498" t="n">
        <v>0</v>
      </c>
      <c r="Q1498" t="n">
        <v>0</v>
      </c>
      <c r="R1498" t="n">
        <v>1</v>
      </c>
      <c r="S1498" t="inlineStr">
        <is>
          <t>Calidad</t>
        </is>
      </c>
      <c r="T1498" t="inlineStr">
        <is>
          <t>325-2023-06-30</t>
        </is>
      </c>
      <c r="U1498" t="n">
        <v>1</v>
      </c>
    </row>
    <row r="1499">
      <c r="A1499" t="inlineStr">
        <is>
          <t>325</t>
        </is>
      </c>
      <c r="B1499" t="inlineStr">
        <is>
          <t>Número de programas nuevos con registro calificado aprobado</t>
        </is>
      </c>
      <c r="C1499" t="inlineStr">
        <is>
          <t>Creación, modificación y cierre de programas académicos</t>
        </is>
      </c>
      <c r="D1499" t="inlineStr">
        <is>
          <t>Semestral</t>
        </is>
      </c>
      <c r="E1499" t="inlineStr">
        <is>
          <t>Positivo</t>
        </is>
      </c>
      <c r="F1499" s="137" t="n">
        <v>45291</v>
      </c>
      <c r="G1499" t="n">
        <v>0</v>
      </c>
      <c r="H1499" t="n">
        <v>0</v>
      </c>
      <c r="M1499" t="n">
        <v>2023</v>
      </c>
      <c r="N1499" t="inlineStr">
        <is>
          <t>Diciembre</t>
        </is>
      </c>
      <c r="O1499" t="inlineStr">
        <is>
          <t>2023-2</t>
        </is>
      </c>
      <c r="P1499" t="n">
        <v>0</v>
      </c>
      <c r="Q1499" t="n">
        <v>0</v>
      </c>
      <c r="R1499" t="n">
        <v>1</v>
      </c>
      <c r="S1499" t="inlineStr">
        <is>
          <t>Calidad</t>
        </is>
      </c>
      <c r="T1499" t="inlineStr">
        <is>
          <t>325-2023-12-31</t>
        </is>
      </c>
      <c r="U1499" t="n">
        <v>1</v>
      </c>
    </row>
    <row r="1500">
      <c r="A1500" t="inlineStr">
        <is>
          <t>325</t>
        </is>
      </c>
      <c r="B1500" t="inlineStr">
        <is>
          <t>Número de programas nuevos con registro calificado aprobado</t>
        </is>
      </c>
      <c r="C1500" t="inlineStr">
        <is>
          <t>Creación, modificación y cierre de programas académicos</t>
        </is>
      </c>
      <c r="D1500" t="inlineStr">
        <is>
          <t>Semestral</t>
        </is>
      </c>
      <c r="E1500" t="inlineStr">
        <is>
          <t>Positivo</t>
        </is>
      </c>
      <c r="F1500" s="137" t="n">
        <v>45473</v>
      </c>
      <c r="G1500" t="n">
        <v>5</v>
      </c>
      <c r="H1500" t="n">
        <v>5</v>
      </c>
      <c r="I1500" t="n">
        <v>1</v>
      </c>
      <c r="J1500" t="n">
        <v>1</v>
      </c>
      <c r="K1500" t="inlineStr">
        <is>
          <t>ENT</t>
        </is>
      </c>
      <c r="L1500" t="inlineStr">
        <is>
          <t>ENT</t>
        </is>
      </c>
      <c r="M1500" t="n">
        <v>2024</v>
      </c>
      <c r="N1500" t="inlineStr">
        <is>
          <t>Junio</t>
        </is>
      </c>
      <c r="O1500" t="inlineStr">
        <is>
          <t>2024-1</t>
        </is>
      </c>
      <c r="P1500" t="n">
        <v>0</v>
      </c>
      <c r="Q1500" t="n">
        <v>0</v>
      </c>
      <c r="R1500" t="n">
        <v>1</v>
      </c>
      <c r="S1500" t="inlineStr">
        <is>
          <t>Calidad</t>
        </is>
      </c>
      <c r="T1500" t="inlineStr">
        <is>
          <t>325-2024-06-30</t>
        </is>
      </c>
      <c r="U1500" t="n">
        <v>1</v>
      </c>
    </row>
    <row r="1501">
      <c r="A1501" t="inlineStr">
        <is>
          <t>325</t>
        </is>
      </c>
      <c r="B1501" t="inlineStr">
        <is>
          <t>Número de programas nuevos con registro calificado aprobado</t>
        </is>
      </c>
      <c r="C1501" t="inlineStr">
        <is>
          <t>Creación, modificación y cierre de programas académicos</t>
        </is>
      </c>
      <c r="D1501" t="inlineStr">
        <is>
          <t>Semestral</t>
        </is>
      </c>
      <c r="E1501" t="inlineStr">
        <is>
          <t>Positivo</t>
        </is>
      </c>
      <c r="F1501" s="137" t="n">
        <v>45657</v>
      </c>
      <c r="G1501" t="n">
        <v>3</v>
      </c>
      <c r="H1501" t="n">
        <v>3</v>
      </c>
      <c r="I1501" t="n">
        <v>1</v>
      </c>
      <c r="J1501" t="n">
        <v>1</v>
      </c>
      <c r="K1501" t="inlineStr">
        <is>
          <t>ENT</t>
        </is>
      </c>
      <c r="L1501" t="inlineStr">
        <is>
          <t>ENT</t>
        </is>
      </c>
      <c r="M1501" t="n">
        <v>2024</v>
      </c>
      <c r="N1501" t="inlineStr">
        <is>
          <t>Diciembre</t>
        </is>
      </c>
      <c r="O1501" t="inlineStr">
        <is>
          <t>2024-2</t>
        </is>
      </c>
      <c r="P1501" t="n">
        <v>0</v>
      </c>
      <c r="Q1501" t="n">
        <v>0</v>
      </c>
      <c r="R1501" t="n">
        <v>1</v>
      </c>
      <c r="S1501" t="inlineStr">
        <is>
          <t>Calidad</t>
        </is>
      </c>
      <c r="T1501" t="inlineStr">
        <is>
          <t>325-2024-12-31</t>
        </is>
      </c>
      <c r="U1501" t="n">
        <v>1</v>
      </c>
    </row>
    <row r="1502">
      <c r="A1502" t="inlineStr">
        <is>
          <t>325</t>
        </is>
      </c>
      <c r="B1502" t="inlineStr">
        <is>
          <t>Número de programas nuevos con registro calificado aprobado - Metrica</t>
        </is>
      </c>
      <c r="C1502" t="inlineStr">
        <is>
          <t>Creación, modificación y cierre de programas académicos</t>
        </is>
      </c>
      <c r="D1502" t="inlineStr">
        <is>
          <t>Semestral</t>
        </is>
      </c>
      <c r="E1502" t="inlineStr">
        <is>
          <t>Positivo</t>
        </is>
      </c>
      <c r="F1502" s="137" t="n">
        <v>45838</v>
      </c>
      <c r="H1502" t="inlineStr">
        <is>
          <t>100</t>
        </is>
      </c>
      <c r="I1502" t="n">
        <v>0</v>
      </c>
      <c r="J1502" t="n">
        <v>0</v>
      </c>
      <c r="L1502" t="inlineStr">
        <is>
          <t>100.0%</t>
        </is>
      </c>
      <c r="M1502" t="n">
        <v>2025</v>
      </c>
      <c r="N1502" t="inlineStr">
        <is>
          <t>Junio</t>
        </is>
      </c>
      <c r="O1502" t="inlineStr">
        <is>
          <t>2025-1</t>
        </is>
      </c>
      <c r="P1502" t="n">
        <v>2</v>
      </c>
      <c r="Q1502" t="n">
        <v>2</v>
      </c>
      <c r="R1502" t="n">
        <v>1</v>
      </c>
      <c r="S1502" t="inlineStr">
        <is>
          <t>Calidad</t>
        </is>
      </c>
      <c r="T1502" t="inlineStr">
        <is>
          <t>325-2025-06-30</t>
        </is>
      </c>
      <c r="U1502" t="n">
        <v>30</v>
      </c>
    </row>
    <row r="1503">
      <c r="A1503" t="inlineStr">
        <is>
          <t>325</t>
        </is>
      </c>
      <c r="B1503" t="inlineStr">
        <is>
          <t>Número de programas nuevos con registro calificado aprobado - Metrica</t>
        </is>
      </c>
      <c r="C1503" t="inlineStr">
        <is>
          <t>Creación, modificación y cierre de programas académicos</t>
        </is>
      </c>
      <c r="D1503" t="inlineStr">
        <is>
          <t>Semestral</t>
        </is>
      </c>
      <c r="E1503" t="inlineStr">
        <is>
          <t>Positivo</t>
        </is>
      </c>
      <c r="F1503" s="137" t="n">
        <v>46022</v>
      </c>
      <c r="H1503" t="inlineStr">
        <is>
          <t>100</t>
        </is>
      </c>
      <c r="I1503" t="n">
        <v>0</v>
      </c>
      <c r="J1503" t="n">
        <v>0</v>
      </c>
      <c r="L1503" t="inlineStr">
        <is>
          <t>100.0%</t>
        </is>
      </c>
      <c r="M1503" t="n">
        <v>2025</v>
      </c>
      <c r="N1503" t="inlineStr">
        <is>
          <t>Diciembre</t>
        </is>
      </c>
      <c r="O1503" t="inlineStr">
        <is>
          <t>2025-2</t>
        </is>
      </c>
      <c r="P1503" t="n">
        <v>2</v>
      </c>
      <c r="Q1503" t="n">
        <v>2</v>
      </c>
      <c r="R1503" t="n">
        <v>1</v>
      </c>
      <c r="S1503" t="inlineStr">
        <is>
          <t>Calidad</t>
        </is>
      </c>
      <c r="T1503" t="inlineStr">
        <is>
          <t>325-2025-12-31</t>
        </is>
      </c>
      <c r="U1503" t="n">
        <v>31</v>
      </c>
    </row>
    <row r="1504">
      <c r="A1504" t="inlineStr">
        <is>
          <t>325.1</t>
        </is>
      </c>
      <c r="B1504" t="inlineStr">
        <is>
          <t>Lanzamiento de nuevos programas presencial</t>
        </is>
      </c>
      <c r="C1504" t="inlineStr">
        <is>
          <t>Creación, modificación y cierre de programas académicos</t>
        </is>
      </c>
      <c r="D1504" t="inlineStr">
        <is>
          <t>Semestral</t>
        </is>
      </c>
      <c r="E1504" t="inlineStr">
        <is>
          <t>Positivo</t>
        </is>
      </c>
      <c r="F1504" s="137" t="n">
        <v>44926</v>
      </c>
      <c r="G1504" t="n">
        <v>6</v>
      </c>
      <c r="H1504" t="n">
        <v>2</v>
      </c>
      <c r="I1504" t="n">
        <v>0.3333333333333333</v>
      </c>
      <c r="J1504" t="n">
        <v>0.3333333333333333</v>
      </c>
      <c r="K1504" t="inlineStr">
        <is>
          <t>ENT</t>
        </is>
      </c>
      <c r="L1504" t="inlineStr">
        <is>
          <t>ENT</t>
        </is>
      </c>
      <c r="M1504" t="n">
        <v>2022</v>
      </c>
      <c r="N1504" t="inlineStr">
        <is>
          <t>Diciembre</t>
        </is>
      </c>
      <c r="O1504" t="inlineStr">
        <is>
          <t>2022-2</t>
        </is>
      </c>
      <c r="P1504" t="n">
        <v>0</v>
      </c>
      <c r="Q1504" t="n">
        <v>0</v>
      </c>
      <c r="R1504" t="n">
        <v>0</v>
      </c>
      <c r="S1504" t="inlineStr">
        <is>
          <t>Expansión</t>
        </is>
      </c>
      <c r="T1504" t="inlineStr">
        <is>
          <t>325.1-2022-12-31</t>
        </is>
      </c>
      <c r="U1504" t="n">
        <v>1</v>
      </c>
    </row>
    <row r="1505">
      <c r="A1505" t="inlineStr">
        <is>
          <t>325.1</t>
        </is>
      </c>
      <c r="B1505" t="inlineStr">
        <is>
          <t>Lanzamiento de nuevos programas presencial</t>
        </is>
      </c>
      <c r="C1505" t="inlineStr">
        <is>
          <t>Creación, modificación y cierre de programas académicos</t>
        </is>
      </c>
      <c r="D1505" t="inlineStr">
        <is>
          <t>Semestral</t>
        </is>
      </c>
      <c r="E1505" t="inlineStr">
        <is>
          <t>Positivo</t>
        </is>
      </c>
      <c r="F1505" s="137" t="n">
        <v>45291</v>
      </c>
      <c r="G1505" t="n">
        <v>1</v>
      </c>
      <c r="H1505" t="n">
        <v>1</v>
      </c>
      <c r="I1505" t="n">
        <v>1</v>
      </c>
      <c r="J1505" t="n">
        <v>1</v>
      </c>
      <c r="K1505" t="inlineStr">
        <is>
          <t>ENT</t>
        </is>
      </c>
      <c r="L1505" t="inlineStr">
        <is>
          <t>ENT</t>
        </is>
      </c>
      <c r="M1505" t="n">
        <v>2023</v>
      </c>
      <c r="N1505" t="inlineStr">
        <is>
          <t>Diciembre</t>
        </is>
      </c>
      <c r="O1505" t="inlineStr">
        <is>
          <t>2023-2</t>
        </is>
      </c>
      <c r="P1505" t="n">
        <v>0</v>
      </c>
      <c r="Q1505" t="n">
        <v>0</v>
      </c>
      <c r="R1505" t="n">
        <v>0</v>
      </c>
      <c r="S1505" t="inlineStr">
        <is>
          <t>Expansión</t>
        </is>
      </c>
      <c r="T1505" t="inlineStr">
        <is>
          <t>325.1-2023-12-31</t>
        </is>
      </c>
      <c r="U1505" t="n">
        <v>1</v>
      </c>
    </row>
    <row r="1506">
      <c r="A1506" t="inlineStr">
        <is>
          <t>325.1</t>
        </is>
      </c>
      <c r="B1506" t="inlineStr">
        <is>
          <t>Lanzamiento de nuevos programas presencial</t>
        </is>
      </c>
      <c r="C1506" t="inlineStr">
        <is>
          <t>Creación, modificación y cierre de programas académicos</t>
        </is>
      </c>
      <c r="D1506" t="inlineStr">
        <is>
          <t>Semestral</t>
        </is>
      </c>
      <c r="E1506" t="inlineStr">
        <is>
          <t>Positivo</t>
        </is>
      </c>
      <c r="F1506" s="137" t="n">
        <v>45656</v>
      </c>
      <c r="G1506" t="n">
        <v>0</v>
      </c>
      <c r="H1506" t="n">
        <v>0</v>
      </c>
      <c r="K1506" t="inlineStr">
        <is>
          <t>ENT</t>
        </is>
      </c>
      <c r="L1506" t="inlineStr">
        <is>
          <t>ENT</t>
        </is>
      </c>
      <c r="M1506" t="n">
        <v>2024</v>
      </c>
      <c r="N1506" t="inlineStr">
        <is>
          <t>Diciembre</t>
        </is>
      </c>
      <c r="O1506" t="inlineStr">
        <is>
          <t>2024-2</t>
        </is>
      </c>
      <c r="P1506" t="n">
        <v>0</v>
      </c>
      <c r="Q1506" t="n">
        <v>0</v>
      </c>
      <c r="R1506" t="n">
        <v>0</v>
      </c>
      <c r="S1506" t="inlineStr">
        <is>
          <t>Expansión</t>
        </is>
      </c>
      <c r="T1506" t="inlineStr">
        <is>
          <t>325.1-2024-12-30</t>
        </is>
      </c>
      <c r="U1506" t="n">
        <v>1</v>
      </c>
    </row>
    <row r="1507">
      <c r="A1507" t="inlineStr">
        <is>
          <t>325.2</t>
        </is>
      </c>
      <c r="B1507" t="inlineStr">
        <is>
          <t>Lanzamiento de nuevos programas virtual</t>
        </is>
      </c>
      <c r="C1507" t="inlineStr">
        <is>
          <t>Creación, modificación y cierre de programas académicos</t>
        </is>
      </c>
      <c r="D1507" t="inlineStr">
        <is>
          <t>Semestral</t>
        </is>
      </c>
      <c r="E1507" t="inlineStr">
        <is>
          <t>Positivo</t>
        </is>
      </c>
      <c r="F1507" s="137" t="n">
        <v>44926</v>
      </c>
      <c r="G1507" t="n">
        <v>2</v>
      </c>
      <c r="H1507" t="n">
        <v>2</v>
      </c>
      <c r="I1507" t="n">
        <v>1</v>
      </c>
      <c r="J1507" t="n">
        <v>1</v>
      </c>
      <c r="K1507" t="inlineStr">
        <is>
          <t>ENT</t>
        </is>
      </c>
      <c r="L1507" t="inlineStr">
        <is>
          <t>ENT</t>
        </is>
      </c>
      <c r="M1507" t="n">
        <v>2022</v>
      </c>
      <c r="N1507" t="inlineStr">
        <is>
          <t>Diciembre</t>
        </is>
      </c>
      <c r="O1507" t="inlineStr">
        <is>
          <t>2022-2</t>
        </is>
      </c>
      <c r="P1507" t="n">
        <v>0</v>
      </c>
      <c r="Q1507" t="n">
        <v>0</v>
      </c>
      <c r="R1507" t="n">
        <v>0</v>
      </c>
      <c r="S1507" t="inlineStr">
        <is>
          <t>Expansión</t>
        </is>
      </c>
      <c r="T1507" t="inlineStr">
        <is>
          <t>325.2-2022-12-31</t>
        </is>
      </c>
      <c r="U1507" t="n">
        <v>1</v>
      </c>
    </row>
    <row r="1508">
      <c r="A1508" t="inlineStr">
        <is>
          <t>325.2</t>
        </is>
      </c>
      <c r="B1508" t="inlineStr">
        <is>
          <t>Lanzamiento de nuevos programas virtual</t>
        </is>
      </c>
      <c r="C1508" t="inlineStr">
        <is>
          <t>Creación, modificación y cierre de programas académicos</t>
        </is>
      </c>
      <c r="D1508" t="inlineStr">
        <is>
          <t>Semestral</t>
        </is>
      </c>
      <c r="E1508" t="inlineStr">
        <is>
          <t>Positivo</t>
        </is>
      </c>
      <c r="F1508" s="137" t="n">
        <v>45291</v>
      </c>
      <c r="G1508" t="n">
        <v>1</v>
      </c>
      <c r="H1508" t="n">
        <v>1</v>
      </c>
      <c r="I1508" t="n">
        <v>1</v>
      </c>
      <c r="J1508" t="n">
        <v>1</v>
      </c>
      <c r="K1508" t="inlineStr">
        <is>
          <t>ENT</t>
        </is>
      </c>
      <c r="L1508" t="inlineStr">
        <is>
          <t>ENT</t>
        </is>
      </c>
      <c r="M1508" t="n">
        <v>2023</v>
      </c>
      <c r="N1508" t="inlineStr">
        <is>
          <t>Diciembre</t>
        </is>
      </c>
      <c r="O1508" t="inlineStr">
        <is>
          <t>2023-2</t>
        </is>
      </c>
      <c r="P1508" t="n">
        <v>0</v>
      </c>
      <c r="Q1508" t="n">
        <v>0</v>
      </c>
      <c r="R1508" t="n">
        <v>0</v>
      </c>
      <c r="S1508" t="inlineStr">
        <is>
          <t>Expansión</t>
        </is>
      </c>
      <c r="T1508" t="inlineStr">
        <is>
          <t>325.2-2023-12-31</t>
        </is>
      </c>
      <c r="U1508" t="n">
        <v>1</v>
      </c>
    </row>
    <row r="1509">
      <c r="A1509" t="inlineStr">
        <is>
          <t>325.2</t>
        </is>
      </c>
      <c r="B1509" t="inlineStr">
        <is>
          <t>Lanzamiento de nuevos programas virtual</t>
        </is>
      </c>
      <c r="C1509" t="inlineStr">
        <is>
          <t>Creación, modificación y cierre de programas académicos</t>
        </is>
      </c>
      <c r="D1509" t="inlineStr">
        <is>
          <t>Semestral</t>
        </is>
      </c>
      <c r="E1509" t="inlineStr">
        <is>
          <t>Positivo</t>
        </is>
      </c>
      <c r="F1509" s="137" t="n">
        <v>45657</v>
      </c>
      <c r="G1509" t="n">
        <v>5</v>
      </c>
      <c r="H1509" t="n">
        <v>5</v>
      </c>
      <c r="I1509" t="n">
        <v>1</v>
      </c>
      <c r="J1509" t="n">
        <v>1</v>
      </c>
      <c r="K1509" t="inlineStr">
        <is>
          <t>ENT</t>
        </is>
      </c>
      <c r="L1509" t="inlineStr">
        <is>
          <t>ENT</t>
        </is>
      </c>
      <c r="M1509" t="n">
        <v>2024</v>
      </c>
      <c r="N1509" t="inlineStr">
        <is>
          <t>Diciembre</t>
        </is>
      </c>
      <c r="O1509" t="inlineStr">
        <is>
          <t>2024-2</t>
        </is>
      </c>
      <c r="P1509" t="n">
        <v>0</v>
      </c>
      <c r="Q1509" t="n">
        <v>0</v>
      </c>
      <c r="R1509" t="n">
        <v>0</v>
      </c>
      <c r="S1509" t="inlineStr">
        <is>
          <t>Expansión</t>
        </is>
      </c>
      <c r="T1509" t="inlineStr">
        <is>
          <t>325.2-2024-12-31</t>
        </is>
      </c>
      <c r="U1509" t="n">
        <v>1</v>
      </c>
    </row>
    <row r="1510">
      <c r="A1510" t="inlineStr">
        <is>
          <t>326</t>
        </is>
      </c>
      <c r="B1510" t="inlineStr">
        <is>
          <t>Número de informes de autoevaluación con fines de acreditación en alta calidad radicados</t>
        </is>
      </c>
      <c r="C1510" t="inlineStr">
        <is>
          <t>Autoevaluación de programas académicos</t>
        </is>
      </c>
      <c r="D1510" t="inlineStr">
        <is>
          <t>Anual</t>
        </is>
      </c>
      <c r="E1510" t="inlineStr">
        <is>
          <t>Positivo</t>
        </is>
      </c>
      <c r="F1510" s="137" t="n">
        <v>45291</v>
      </c>
      <c r="G1510" t="n">
        <v>5</v>
      </c>
      <c r="H1510" t="n">
        <v>5</v>
      </c>
      <c r="I1510" t="n">
        <v>1</v>
      </c>
      <c r="J1510" t="n">
        <v>1</v>
      </c>
      <c r="K1510" t="inlineStr">
        <is>
          <t>DEC</t>
        </is>
      </c>
      <c r="L1510" t="inlineStr">
        <is>
          <t>DEC</t>
        </is>
      </c>
      <c r="M1510" t="n">
        <v>2023</v>
      </c>
      <c r="N1510" t="inlineStr">
        <is>
          <t>Diciembre</t>
        </is>
      </c>
      <c r="O1510" t="inlineStr">
        <is>
          <t>2023-2</t>
        </is>
      </c>
      <c r="P1510" t="n">
        <v>0</v>
      </c>
      <c r="Q1510" t="n">
        <v>0</v>
      </c>
      <c r="R1510" t="n">
        <v>0</v>
      </c>
      <c r="S1510" t="inlineStr">
        <is>
          <t>Calidad</t>
        </is>
      </c>
      <c r="T1510" t="inlineStr">
        <is>
          <t>326-2023-12-31</t>
        </is>
      </c>
      <c r="U1510" t="n">
        <v>1</v>
      </c>
    </row>
    <row r="1511">
      <c r="A1511" t="inlineStr">
        <is>
          <t>326</t>
        </is>
      </c>
      <c r="B1511" t="inlineStr">
        <is>
          <t>Número de informes de autoevaluación con fines de acreditación en alta calidad radicados</t>
        </is>
      </c>
      <c r="C1511" t="inlineStr">
        <is>
          <t>Autoevaluación de programas académicos</t>
        </is>
      </c>
      <c r="D1511" t="inlineStr">
        <is>
          <t>Anual</t>
        </is>
      </c>
      <c r="E1511" t="inlineStr">
        <is>
          <t>Positivo</t>
        </is>
      </c>
      <c r="F1511" s="137" t="n">
        <v>45657</v>
      </c>
      <c r="G1511" t="n">
        <v>0</v>
      </c>
      <c r="M1511" t="n">
        <v>2024</v>
      </c>
      <c r="N1511" t="inlineStr">
        <is>
          <t>Diciembre</t>
        </is>
      </c>
      <c r="O1511" t="inlineStr">
        <is>
          <t>2024-2</t>
        </is>
      </c>
      <c r="P1511" t="n">
        <v>0</v>
      </c>
      <c r="Q1511" t="n">
        <v>0</v>
      </c>
      <c r="R1511" t="n">
        <v>0</v>
      </c>
      <c r="S1511" t="inlineStr">
        <is>
          <t>Calidad</t>
        </is>
      </c>
      <c r="T1511" t="inlineStr">
        <is>
          <t>326-2024-12-31</t>
        </is>
      </c>
      <c r="U1511" t="n">
        <v>1</v>
      </c>
    </row>
    <row r="1512">
      <c r="A1512" t="inlineStr">
        <is>
          <t>326</t>
        </is>
      </c>
      <c r="B1512" t="inlineStr">
        <is>
          <t>Número de informes de autoevaluación con fines de acreditación en alta calidad radicados- Metrica</t>
        </is>
      </c>
      <c r="C1512" t="inlineStr">
        <is>
          <t>Autoevaluación de programas académicos</t>
        </is>
      </c>
      <c r="D1512" t="inlineStr">
        <is>
          <t>Anual</t>
        </is>
      </c>
      <c r="E1512" t="inlineStr">
        <is>
          <t>Positivo</t>
        </is>
      </c>
      <c r="F1512" s="137" t="n">
        <v>46022</v>
      </c>
      <c r="H1512" t="inlineStr">
        <is>
          <t>100</t>
        </is>
      </c>
      <c r="I1512" t="n">
        <v>0</v>
      </c>
      <c r="J1512" t="n">
        <v>0</v>
      </c>
      <c r="L1512" t="inlineStr">
        <is>
          <t>100.0%</t>
        </is>
      </c>
      <c r="M1512" t="n">
        <v>2025</v>
      </c>
      <c r="N1512" t="inlineStr">
        <is>
          <t>Diciembre</t>
        </is>
      </c>
      <c r="O1512" t="inlineStr">
        <is>
          <t>2025-2</t>
        </is>
      </c>
      <c r="P1512" t="n">
        <v>2</v>
      </c>
      <c r="Q1512" t="n">
        <v>2</v>
      </c>
      <c r="R1512" t="n">
        <v>0</v>
      </c>
      <c r="S1512" t="inlineStr">
        <is>
          <t>Calidad</t>
        </is>
      </c>
      <c r="T1512" t="inlineStr">
        <is>
          <t>326-2025-12-31</t>
        </is>
      </c>
      <c r="U1512" t="n">
        <v>31</v>
      </c>
    </row>
    <row r="1513">
      <c r="A1513" t="inlineStr">
        <is>
          <t>327</t>
        </is>
      </c>
      <c r="B1513" t="inlineStr">
        <is>
          <t>Número de programas con obtención de acreditación por primera vez</t>
        </is>
      </c>
      <c r="C1513" t="inlineStr">
        <is>
          <t>Autoevaluación de programas académicos</t>
        </is>
      </c>
      <c r="D1513" t="inlineStr">
        <is>
          <t>Semestral</t>
        </is>
      </c>
      <c r="E1513" t="inlineStr">
        <is>
          <t>Positivo</t>
        </is>
      </c>
      <c r="F1513" s="137" t="n">
        <v>44926</v>
      </c>
      <c r="G1513" t="n">
        <v>0</v>
      </c>
      <c r="H1513" t="n">
        <v>0</v>
      </c>
      <c r="M1513" t="n">
        <v>2022</v>
      </c>
      <c r="N1513" t="inlineStr">
        <is>
          <t>Diciembre</t>
        </is>
      </c>
      <c r="O1513" t="inlineStr">
        <is>
          <t>2022-2</t>
        </is>
      </c>
      <c r="P1513" t="n">
        <v>0</v>
      </c>
      <c r="Q1513" t="n">
        <v>0</v>
      </c>
      <c r="R1513" t="n">
        <v>0</v>
      </c>
      <c r="S1513" t="inlineStr">
        <is>
          <t>Calidad</t>
        </is>
      </c>
      <c r="T1513" t="inlineStr">
        <is>
          <t>327-2022-12-31</t>
        </is>
      </c>
      <c r="U1513" t="n">
        <v>1</v>
      </c>
    </row>
    <row r="1514">
      <c r="A1514" t="inlineStr">
        <is>
          <t>327</t>
        </is>
      </c>
      <c r="B1514" t="inlineStr">
        <is>
          <t>Número de programas con obtención de acreditación por primera vez</t>
        </is>
      </c>
      <c r="C1514" t="inlineStr">
        <is>
          <t>Autoevaluación de programas académicos</t>
        </is>
      </c>
      <c r="D1514" t="inlineStr">
        <is>
          <t>Semestral</t>
        </is>
      </c>
      <c r="E1514" t="inlineStr">
        <is>
          <t>Positivo</t>
        </is>
      </c>
      <c r="F1514" s="137" t="n">
        <v>45107</v>
      </c>
      <c r="G1514" t="n">
        <v>0</v>
      </c>
      <c r="H1514" t="n">
        <v>0</v>
      </c>
      <c r="M1514" t="n">
        <v>2023</v>
      </c>
      <c r="N1514" t="inlineStr">
        <is>
          <t>Junio</t>
        </is>
      </c>
      <c r="O1514" t="inlineStr">
        <is>
          <t>2023-1</t>
        </is>
      </c>
      <c r="P1514" t="n">
        <v>0</v>
      </c>
      <c r="Q1514" t="n">
        <v>0</v>
      </c>
      <c r="R1514" t="n">
        <v>0</v>
      </c>
      <c r="S1514" t="inlineStr">
        <is>
          <t>Calidad</t>
        </is>
      </c>
      <c r="T1514" t="inlineStr">
        <is>
          <t>327-2023-06-30</t>
        </is>
      </c>
      <c r="U1514" t="n">
        <v>1</v>
      </c>
    </row>
    <row r="1515">
      <c r="A1515" t="inlineStr">
        <is>
          <t>327</t>
        </is>
      </c>
      <c r="B1515" t="inlineStr">
        <is>
          <t>Número de programas con obtención de acreditación por primera vez</t>
        </is>
      </c>
      <c r="C1515" t="inlineStr">
        <is>
          <t>Autoevaluación de programas académicos</t>
        </is>
      </c>
      <c r="D1515" t="inlineStr">
        <is>
          <t>Semestral</t>
        </is>
      </c>
      <c r="E1515" t="inlineStr">
        <is>
          <t>Positivo</t>
        </is>
      </c>
      <c r="F1515" s="137" t="n">
        <v>45291</v>
      </c>
      <c r="G1515" t="n">
        <v>2</v>
      </c>
      <c r="H1515" t="n">
        <v>2</v>
      </c>
      <c r="I1515" t="n">
        <v>1</v>
      </c>
      <c r="J1515" t="n">
        <v>1</v>
      </c>
      <c r="M1515" t="n">
        <v>2023</v>
      </c>
      <c r="N1515" t="inlineStr">
        <is>
          <t>Diciembre</t>
        </is>
      </c>
      <c r="O1515" t="inlineStr">
        <is>
          <t>2023-2</t>
        </is>
      </c>
      <c r="P1515" t="n">
        <v>0</v>
      </c>
      <c r="Q1515" t="n">
        <v>0</v>
      </c>
      <c r="R1515" t="n">
        <v>0</v>
      </c>
      <c r="S1515" t="inlineStr">
        <is>
          <t>Calidad</t>
        </is>
      </c>
      <c r="T1515" t="inlineStr">
        <is>
          <t>327-2023-12-31</t>
        </is>
      </c>
      <c r="U1515" t="n">
        <v>1</v>
      </c>
    </row>
    <row r="1516">
      <c r="A1516" t="inlineStr">
        <is>
          <t>327</t>
        </is>
      </c>
      <c r="B1516" t="inlineStr">
        <is>
          <t>Número de programas con obtención de acreditación por primera vez</t>
        </is>
      </c>
      <c r="C1516" t="inlineStr">
        <is>
          <t>Autoevaluación de programas académicos</t>
        </is>
      </c>
      <c r="D1516" t="inlineStr">
        <is>
          <t>Semestral</t>
        </is>
      </c>
      <c r="E1516" t="inlineStr">
        <is>
          <t>Positivo</t>
        </is>
      </c>
      <c r="F1516" s="137" t="n">
        <v>45473</v>
      </c>
      <c r="G1516" t="n">
        <v>0</v>
      </c>
      <c r="H1516" t="n">
        <v>0</v>
      </c>
      <c r="M1516" t="n">
        <v>2024</v>
      </c>
      <c r="N1516" t="inlineStr">
        <is>
          <t>Junio</t>
        </is>
      </c>
      <c r="O1516" t="inlineStr">
        <is>
          <t>2024-1</t>
        </is>
      </c>
      <c r="P1516" t="n">
        <v>0</v>
      </c>
      <c r="Q1516" t="n">
        <v>0</v>
      </c>
      <c r="R1516" t="n">
        <v>0</v>
      </c>
      <c r="S1516" t="inlineStr">
        <is>
          <t>Calidad</t>
        </is>
      </c>
      <c r="T1516" t="inlineStr">
        <is>
          <t>327-2024-06-30</t>
        </is>
      </c>
      <c r="U1516" t="n">
        <v>1</v>
      </c>
    </row>
    <row r="1517">
      <c r="A1517" t="inlineStr">
        <is>
          <t>327</t>
        </is>
      </c>
      <c r="B1517" t="inlineStr">
        <is>
          <t>Número de programas con obtención de acreditación por primera vez</t>
        </is>
      </c>
      <c r="C1517" t="inlineStr">
        <is>
          <t>Autoevaluación de programas académicos</t>
        </is>
      </c>
      <c r="D1517" t="inlineStr">
        <is>
          <t>Semestral</t>
        </is>
      </c>
      <c r="E1517" t="inlineStr">
        <is>
          <t>Positivo</t>
        </is>
      </c>
      <c r="F1517" s="137" t="n">
        <v>45657</v>
      </c>
      <c r="G1517" t="n">
        <v>0</v>
      </c>
      <c r="H1517" t="n">
        <v>0</v>
      </c>
      <c r="M1517" t="n">
        <v>2024</v>
      </c>
      <c r="N1517" t="inlineStr">
        <is>
          <t>Diciembre</t>
        </is>
      </c>
      <c r="O1517" t="inlineStr">
        <is>
          <t>2024-2</t>
        </is>
      </c>
      <c r="P1517" t="n">
        <v>0</v>
      </c>
      <c r="Q1517" t="n">
        <v>0</v>
      </c>
      <c r="R1517" t="n">
        <v>0</v>
      </c>
      <c r="S1517" t="inlineStr">
        <is>
          <t>Calidad</t>
        </is>
      </c>
      <c r="T1517" t="inlineStr">
        <is>
          <t>327-2024-12-31</t>
        </is>
      </c>
      <c r="U1517" t="n">
        <v>1</v>
      </c>
    </row>
    <row r="1518">
      <c r="A1518" t="inlineStr">
        <is>
          <t>327</t>
        </is>
      </c>
      <c r="B1518" t="inlineStr">
        <is>
          <t>Número de programas con obtención de acreditación por primera vez- Metrica</t>
        </is>
      </c>
      <c r="C1518" t="inlineStr">
        <is>
          <t>Autoevaluación de programas académicos</t>
        </is>
      </c>
      <c r="D1518" t="inlineStr">
        <is>
          <t>Semestral</t>
        </is>
      </c>
      <c r="E1518" t="inlineStr">
        <is>
          <t>Positivo</t>
        </is>
      </c>
      <c r="F1518" s="137" t="n">
        <v>45838</v>
      </c>
      <c r="G1518" t="n">
        <v>100</v>
      </c>
      <c r="H1518" t="inlineStr">
        <is>
          <t>100</t>
        </is>
      </c>
      <c r="I1518" t="n">
        <v>1</v>
      </c>
      <c r="J1518" t="n">
        <v>1</v>
      </c>
      <c r="K1518" t="inlineStr">
        <is>
          <t>100.0%</t>
        </is>
      </c>
      <c r="L1518" t="inlineStr">
        <is>
          <t>100.0%</t>
        </is>
      </c>
      <c r="M1518" t="n">
        <v>2025</v>
      </c>
      <c r="N1518" t="inlineStr">
        <is>
          <t>Junio</t>
        </is>
      </c>
      <c r="O1518" t="inlineStr">
        <is>
          <t>2025-1</t>
        </is>
      </c>
      <c r="P1518" t="n">
        <v>2</v>
      </c>
      <c r="Q1518" t="n">
        <v>2</v>
      </c>
      <c r="R1518" t="n">
        <v>0</v>
      </c>
      <c r="S1518" t="inlineStr">
        <is>
          <t>Calidad</t>
        </is>
      </c>
      <c r="T1518" t="inlineStr">
        <is>
          <t>327-2025-06-30</t>
        </is>
      </c>
      <c r="U1518" t="n">
        <v>30</v>
      </c>
    </row>
    <row r="1519">
      <c r="A1519" t="inlineStr">
        <is>
          <t>327</t>
        </is>
      </c>
      <c r="B1519" t="inlineStr">
        <is>
          <t>Número de programas con obtención de acreditación por primera vez- Metrica</t>
        </is>
      </c>
      <c r="C1519" t="inlineStr">
        <is>
          <t>Autoevaluación de programas académicos</t>
        </is>
      </c>
      <c r="D1519" t="inlineStr">
        <is>
          <t>Semestral</t>
        </is>
      </c>
      <c r="E1519" t="inlineStr">
        <is>
          <t>Positivo</t>
        </is>
      </c>
      <c r="F1519" s="137" t="n">
        <v>46022</v>
      </c>
      <c r="G1519" t="n">
        <v>100</v>
      </c>
      <c r="H1519" t="inlineStr">
        <is>
          <t>100</t>
        </is>
      </c>
      <c r="I1519" t="n">
        <v>1</v>
      </c>
      <c r="J1519" t="n">
        <v>1</v>
      </c>
      <c r="K1519" t="inlineStr">
        <is>
          <t>100.0%</t>
        </is>
      </c>
      <c r="L1519" t="inlineStr">
        <is>
          <t>100.0%</t>
        </is>
      </c>
      <c r="M1519" t="n">
        <v>2025</v>
      </c>
      <c r="N1519" t="inlineStr">
        <is>
          <t>Diciembre</t>
        </is>
      </c>
      <c r="O1519" t="inlineStr">
        <is>
          <t>2025-2</t>
        </is>
      </c>
      <c r="P1519" t="n">
        <v>2</v>
      </c>
      <c r="Q1519" t="n">
        <v>2</v>
      </c>
      <c r="R1519" t="n">
        <v>0</v>
      </c>
      <c r="S1519" t="inlineStr">
        <is>
          <t>Calidad</t>
        </is>
      </c>
      <c r="T1519" t="inlineStr">
        <is>
          <t>327-2025-12-31</t>
        </is>
      </c>
      <c r="U1519" t="n">
        <v>31</v>
      </c>
    </row>
    <row r="1520">
      <c r="A1520" t="inlineStr">
        <is>
          <t>328</t>
        </is>
      </c>
      <c r="B1520" t="inlineStr">
        <is>
          <t>Nivel de encuestas obtenidas en el encuentro institucional de graduados</t>
        </is>
      </c>
      <c r="C1520" t="inlineStr">
        <is>
          <t>Gestión de Graduados</t>
        </is>
      </c>
      <c r="D1520" t="inlineStr">
        <is>
          <t>Anual</t>
        </is>
      </c>
      <c r="E1520" t="inlineStr">
        <is>
          <t>Positivo</t>
        </is>
      </c>
      <c r="F1520" s="137" t="n">
        <v>45291</v>
      </c>
      <c r="G1520" t="n">
        <v>800</v>
      </c>
      <c r="H1520" t="n">
        <v>1035</v>
      </c>
      <c r="I1520" t="n">
        <v>1.29375</v>
      </c>
      <c r="J1520" t="n">
        <v>1.29375</v>
      </c>
      <c r="M1520" t="n">
        <v>2023</v>
      </c>
      <c r="N1520" t="inlineStr">
        <is>
          <t>Diciembre</t>
        </is>
      </c>
      <c r="O1520" t="inlineStr">
        <is>
          <t>2023-2</t>
        </is>
      </c>
      <c r="P1520" t="n">
        <v>0</v>
      </c>
      <c r="Q1520" t="n">
        <v>0</v>
      </c>
      <c r="R1520" t="n">
        <v>0</v>
      </c>
      <c r="S1520" t="inlineStr">
        <is>
          <t>Experiencia</t>
        </is>
      </c>
      <c r="T1520" t="inlineStr">
        <is>
          <t>328-2023-12-31</t>
        </is>
      </c>
      <c r="U1520" t="n">
        <v>1</v>
      </c>
    </row>
    <row r="1521">
      <c r="A1521" t="inlineStr">
        <is>
          <t>328</t>
        </is>
      </c>
      <c r="B1521" t="inlineStr">
        <is>
          <t>Nivel de encuestas obtenidas en el encuentro institucional de graduados</t>
        </is>
      </c>
      <c r="C1521" t="inlineStr">
        <is>
          <t>Gestión de Graduados</t>
        </is>
      </c>
      <c r="D1521" t="inlineStr">
        <is>
          <t>Anual</t>
        </is>
      </c>
      <c r="E1521" t="inlineStr">
        <is>
          <t>Positivo</t>
        </is>
      </c>
      <c r="F1521" s="137" t="n">
        <v>45657</v>
      </c>
      <c r="G1521" t="n">
        <v>100</v>
      </c>
      <c r="H1521" t="n">
        <v>157</v>
      </c>
      <c r="I1521" t="n">
        <v>1.3</v>
      </c>
      <c r="J1521" t="n">
        <v>1.57</v>
      </c>
      <c r="M1521" t="n">
        <v>2024</v>
      </c>
      <c r="N1521" t="inlineStr">
        <is>
          <t>Diciembre</t>
        </is>
      </c>
      <c r="O1521" t="inlineStr">
        <is>
          <t>2024-2</t>
        </is>
      </c>
      <c r="P1521" t="n">
        <v>0</v>
      </c>
      <c r="Q1521" t="n">
        <v>0</v>
      </c>
      <c r="R1521" t="n">
        <v>0</v>
      </c>
      <c r="S1521" t="inlineStr">
        <is>
          <t>Experiencia</t>
        </is>
      </c>
      <c r="T1521" t="inlineStr">
        <is>
          <t>328-2024-12-31</t>
        </is>
      </c>
      <c r="U1521" t="n">
        <v>1</v>
      </c>
    </row>
    <row r="1522">
      <c r="A1522" t="inlineStr">
        <is>
          <t>329</t>
        </is>
      </c>
      <c r="B1522" t="inlineStr">
        <is>
          <t>Participación en actividades diseñadas para graduados</t>
        </is>
      </c>
      <c r="C1522" t="inlineStr">
        <is>
          <t>Gestión de Graduados</t>
        </is>
      </c>
      <c r="D1522" t="inlineStr">
        <is>
          <t>Anual</t>
        </is>
      </c>
      <c r="E1522" t="inlineStr">
        <is>
          <t>Positivo</t>
        </is>
      </c>
      <c r="F1522" s="137" t="n">
        <v>45291</v>
      </c>
      <c r="G1522" t="n">
        <v>3000</v>
      </c>
      <c r="H1522" t="n">
        <v>3315</v>
      </c>
      <c r="I1522" t="n">
        <v>1.105</v>
      </c>
      <c r="J1522" t="n">
        <v>1.105</v>
      </c>
      <c r="M1522" t="n">
        <v>2023</v>
      </c>
      <c r="N1522" t="inlineStr">
        <is>
          <t>Diciembre</t>
        </is>
      </c>
      <c r="O1522" t="inlineStr">
        <is>
          <t>2023-2</t>
        </is>
      </c>
      <c r="P1522" t="n">
        <v>0</v>
      </c>
      <c r="Q1522" t="n">
        <v>0</v>
      </c>
      <c r="R1522" t="n">
        <v>0</v>
      </c>
      <c r="S1522" t="inlineStr">
        <is>
          <t>Experiencia</t>
        </is>
      </c>
      <c r="T1522" t="inlineStr">
        <is>
          <t>329-2023-12-31</t>
        </is>
      </c>
      <c r="U1522" t="n">
        <v>1</v>
      </c>
    </row>
    <row r="1523">
      <c r="A1523" t="inlineStr">
        <is>
          <t>329</t>
        </is>
      </c>
      <c r="B1523" t="inlineStr">
        <is>
          <t>Participación en actividades diseñadas para graduados</t>
        </is>
      </c>
      <c r="C1523" t="inlineStr">
        <is>
          <t>Gestión de Graduados</t>
        </is>
      </c>
      <c r="D1523" t="inlineStr">
        <is>
          <t>Anual</t>
        </is>
      </c>
      <c r="E1523" t="inlineStr">
        <is>
          <t>Positivo</t>
        </is>
      </c>
      <c r="F1523" s="137" t="n">
        <v>45657</v>
      </c>
      <c r="G1523" t="n">
        <v>100</v>
      </c>
      <c r="H1523" t="n">
        <v>106.63</v>
      </c>
      <c r="I1523" t="n">
        <v>1.0663</v>
      </c>
      <c r="J1523" t="n">
        <v>1.0663</v>
      </c>
      <c r="M1523" t="n">
        <v>2024</v>
      </c>
      <c r="N1523" t="inlineStr">
        <is>
          <t>Diciembre</t>
        </is>
      </c>
      <c r="O1523" t="inlineStr">
        <is>
          <t>2024-2</t>
        </is>
      </c>
      <c r="P1523" t="n">
        <v>0</v>
      </c>
      <c r="Q1523" t="n">
        <v>0</v>
      </c>
      <c r="R1523" t="n">
        <v>0</v>
      </c>
      <c r="S1523" t="inlineStr">
        <is>
          <t>Experiencia</t>
        </is>
      </c>
      <c r="T1523" t="inlineStr">
        <is>
          <t>329-2024-12-31</t>
        </is>
      </c>
      <c r="U1523" t="n">
        <v>1</v>
      </c>
    </row>
    <row r="1524">
      <c r="A1524" t="inlineStr">
        <is>
          <t>331</t>
        </is>
      </c>
      <c r="B1524" t="inlineStr">
        <is>
          <t>Nivel de empleabilidad del graduado</t>
        </is>
      </c>
      <c r="C1524" t="inlineStr">
        <is>
          <t>Gestión de Graduados</t>
        </is>
      </c>
      <c r="D1524" t="inlineStr">
        <is>
          <t>Anual</t>
        </is>
      </c>
      <c r="E1524" t="inlineStr">
        <is>
          <t>Positivo</t>
        </is>
      </c>
      <c r="F1524" s="137" t="n">
        <v>45291</v>
      </c>
      <c r="H1524" t="n">
        <v>81</v>
      </c>
      <c r="I1524" t="n">
        <v>0.8100000000000001</v>
      </c>
      <c r="K1524" t="inlineStr">
        <is>
          <t>Linea Base</t>
        </is>
      </c>
      <c r="L1524" t="inlineStr">
        <is>
          <t>%</t>
        </is>
      </c>
      <c r="M1524" t="n">
        <v>2023</v>
      </c>
      <c r="N1524" t="inlineStr">
        <is>
          <t>Diciembre</t>
        </is>
      </c>
      <c r="O1524" t="inlineStr">
        <is>
          <t>2023-2</t>
        </is>
      </c>
      <c r="P1524" t="n">
        <v>0</v>
      </c>
      <c r="Q1524" t="n">
        <v>0</v>
      </c>
      <c r="R1524" t="n">
        <v>1</v>
      </c>
      <c r="S1524" t="inlineStr">
        <is>
          <t>Experiencia</t>
        </is>
      </c>
      <c r="T1524" t="inlineStr">
        <is>
          <t>331-2023-12-31</t>
        </is>
      </c>
      <c r="U1524" t="n">
        <v>1</v>
      </c>
    </row>
    <row r="1525">
      <c r="A1525" t="inlineStr">
        <is>
          <t>331</t>
        </is>
      </c>
      <c r="B1525" t="inlineStr">
        <is>
          <t>Nivel de empleabilidad del graduado</t>
        </is>
      </c>
      <c r="C1525" t="inlineStr">
        <is>
          <t>Gestión de Graduados</t>
        </is>
      </c>
      <c r="D1525" t="inlineStr">
        <is>
          <t>Anual</t>
        </is>
      </c>
      <c r="E1525" t="inlineStr">
        <is>
          <t>Positivo</t>
        </is>
      </c>
      <c r="F1525" s="137" t="n">
        <v>45657</v>
      </c>
      <c r="G1525" t="n">
        <v>0</v>
      </c>
      <c r="H1525" t="n">
        <v>82</v>
      </c>
      <c r="K1525" t="inlineStr">
        <is>
          <t>Linea Base</t>
        </is>
      </c>
      <c r="L1525" t="inlineStr">
        <is>
          <t>%</t>
        </is>
      </c>
      <c r="M1525" t="n">
        <v>2024</v>
      </c>
      <c r="N1525" t="inlineStr">
        <is>
          <t>Diciembre</t>
        </is>
      </c>
      <c r="O1525" t="inlineStr">
        <is>
          <t>2024-2</t>
        </is>
      </c>
      <c r="P1525" t="n">
        <v>0</v>
      </c>
      <c r="Q1525" t="n">
        <v>0</v>
      </c>
      <c r="R1525" t="n">
        <v>0</v>
      </c>
      <c r="S1525" t="inlineStr">
        <is>
          <t>Experiencia</t>
        </is>
      </c>
      <c r="T1525" t="inlineStr">
        <is>
          <t>331-2024-12-31</t>
        </is>
      </c>
      <c r="U1525" t="n">
        <v>1</v>
      </c>
    </row>
    <row r="1526">
      <c r="A1526" t="inlineStr">
        <is>
          <t>332</t>
        </is>
      </c>
      <c r="B1526" t="inlineStr">
        <is>
          <t>Índice de rotación</t>
        </is>
      </c>
      <c r="C1526" t="inlineStr">
        <is>
          <t>GESTIÓN Y DESARROLLO DEL TALENTO HUMANO</t>
        </is>
      </c>
      <c r="D1526" t="inlineStr">
        <is>
          <t>Semestral</t>
        </is>
      </c>
      <c r="E1526" t="inlineStr">
        <is>
          <t>Negativo</t>
        </is>
      </c>
      <c r="F1526" s="137" t="n">
        <v>44742</v>
      </c>
      <c r="G1526" t="n">
        <v>1.6</v>
      </c>
      <c r="H1526" t="n">
        <v>1.8</v>
      </c>
      <c r="I1526" t="n">
        <v>0.888888888888889</v>
      </c>
      <c r="J1526" t="n">
        <v>0.888888888888889</v>
      </c>
      <c r="K1526" t="inlineStr">
        <is>
          <t>%</t>
        </is>
      </c>
      <c r="L1526" t="inlineStr">
        <is>
          <t>%</t>
        </is>
      </c>
      <c r="M1526" t="n">
        <v>2022</v>
      </c>
      <c r="N1526" t="inlineStr">
        <is>
          <t>Junio</t>
        </is>
      </c>
      <c r="O1526" t="inlineStr">
        <is>
          <t>2022-1</t>
        </is>
      </c>
      <c r="P1526" t="n">
        <v>1</v>
      </c>
      <c r="Q1526" t="n">
        <v>1</v>
      </c>
      <c r="R1526" t="n">
        <v>0</v>
      </c>
      <c r="S1526" t="inlineStr">
        <is>
          <t>Experiencia</t>
        </is>
      </c>
      <c r="T1526" t="inlineStr">
        <is>
          <t>332-2022-06-30</t>
        </is>
      </c>
      <c r="U1526" t="n">
        <v>1</v>
      </c>
    </row>
    <row r="1527">
      <c r="A1527" t="inlineStr">
        <is>
          <t>332</t>
        </is>
      </c>
      <c r="B1527" t="inlineStr">
        <is>
          <t>Índice de rotación</t>
        </is>
      </c>
      <c r="C1527" t="inlineStr">
        <is>
          <t>GESTIÓN Y DESARROLLO DEL TALENTO HUMANO</t>
        </is>
      </c>
      <c r="D1527" t="inlineStr">
        <is>
          <t>Semestral</t>
        </is>
      </c>
      <c r="E1527" t="inlineStr">
        <is>
          <t>Negativo</t>
        </is>
      </c>
      <c r="F1527" s="137" t="n">
        <v>44926</v>
      </c>
      <c r="G1527" t="n">
        <v>1.6</v>
      </c>
      <c r="H1527" t="n">
        <v>1.75</v>
      </c>
      <c r="I1527" t="n">
        <v>0.9142857142857144</v>
      </c>
      <c r="J1527" t="n">
        <v>0.9142857142857144</v>
      </c>
      <c r="K1527" t="inlineStr">
        <is>
          <t>%</t>
        </is>
      </c>
      <c r="L1527" t="inlineStr">
        <is>
          <t>%</t>
        </is>
      </c>
      <c r="M1527" t="n">
        <v>2022</v>
      </c>
      <c r="N1527" t="inlineStr">
        <is>
          <t>Diciembre</t>
        </is>
      </c>
      <c r="O1527" t="inlineStr">
        <is>
          <t>2022-2</t>
        </is>
      </c>
      <c r="P1527" t="n">
        <v>1</v>
      </c>
      <c r="Q1527" t="n">
        <v>1</v>
      </c>
      <c r="R1527" t="n">
        <v>0</v>
      </c>
      <c r="S1527" t="inlineStr">
        <is>
          <t>Experiencia</t>
        </is>
      </c>
      <c r="T1527" t="inlineStr">
        <is>
          <t>332-2022-12-31</t>
        </is>
      </c>
      <c r="U1527" t="n">
        <v>1</v>
      </c>
    </row>
    <row r="1528">
      <c r="A1528" t="inlineStr">
        <is>
          <t>332</t>
        </is>
      </c>
      <c r="B1528" t="inlineStr">
        <is>
          <t>Índice de rotación</t>
        </is>
      </c>
      <c r="C1528" t="inlineStr">
        <is>
          <t>GESTIÓN Y DESARROLLO DEL TALENTO HUMANO</t>
        </is>
      </c>
      <c r="D1528" t="inlineStr">
        <is>
          <t>Semestral</t>
        </is>
      </c>
      <c r="E1528" t="inlineStr">
        <is>
          <t>Negativo</t>
        </is>
      </c>
      <c r="F1528" s="137" t="n">
        <v>45107</v>
      </c>
      <c r="G1528" t="n">
        <v>1.8</v>
      </c>
      <c r="H1528" t="n">
        <v>1.57</v>
      </c>
      <c r="I1528" t="n">
        <v>1.146496815286624</v>
      </c>
      <c r="J1528" t="n">
        <v>1.146496815286624</v>
      </c>
      <c r="K1528" t="inlineStr">
        <is>
          <t>%</t>
        </is>
      </c>
      <c r="L1528" t="inlineStr">
        <is>
          <t>%</t>
        </is>
      </c>
      <c r="M1528" t="n">
        <v>2023</v>
      </c>
      <c r="N1528" t="inlineStr">
        <is>
          <t>Junio</t>
        </is>
      </c>
      <c r="O1528" t="inlineStr">
        <is>
          <t>2023-1</t>
        </is>
      </c>
      <c r="P1528" t="n">
        <v>2</v>
      </c>
      <c r="Q1528" t="n">
        <v>2</v>
      </c>
      <c r="R1528" t="n">
        <v>1</v>
      </c>
      <c r="S1528" t="inlineStr">
        <is>
          <t>Trasformación_Organizacional</t>
        </is>
      </c>
      <c r="T1528" t="inlineStr">
        <is>
          <t>332-2023-06-30</t>
        </is>
      </c>
      <c r="U1528" t="n">
        <v>1</v>
      </c>
    </row>
    <row r="1529">
      <c r="A1529" t="inlineStr">
        <is>
          <t>332</t>
        </is>
      </c>
      <c r="B1529" t="inlineStr">
        <is>
          <t>Índice de rotación</t>
        </is>
      </c>
      <c r="C1529" t="inlineStr">
        <is>
          <t>GESTIÓN Y DESARROLLO DEL TALENTO HUMANO</t>
        </is>
      </c>
      <c r="D1529" t="inlineStr">
        <is>
          <t>Semestral</t>
        </is>
      </c>
      <c r="E1529" t="inlineStr">
        <is>
          <t>Negativo</t>
        </is>
      </c>
      <c r="F1529" s="137" t="n">
        <v>45291</v>
      </c>
      <c r="G1529" t="n">
        <v>1.8</v>
      </c>
      <c r="H1529" t="n">
        <v>1.3</v>
      </c>
      <c r="I1529" t="n">
        <v>1.3</v>
      </c>
      <c r="J1529" t="n">
        <v>1.384615384615385</v>
      </c>
      <c r="K1529" t="inlineStr">
        <is>
          <t>%</t>
        </is>
      </c>
      <c r="L1529" t="inlineStr">
        <is>
          <t>%</t>
        </is>
      </c>
      <c r="M1529" t="n">
        <v>2023</v>
      </c>
      <c r="N1529" t="inlineStr">
        <is>
          <t>Diciembre</t>
        </is>
      </c>
      <c r="O1529" t="inlineStr">
        <is>
          <t>2023-2</t>
        </is>
      </c>
      <c r="P1529" t="n">
        <v>1</v>
      </c>
      <c r="Q1529" t="n">
        <v>1</v>
      </c>
      <c r="R1529" t="n">
        <v>1</v>
      </c>
      <c r="S1529" t="inlineStr">
        <is>
          <t>Trasformación_Organizacional</t>
        </is>
      </c>
      <c r="T1529" t="inlineStr">
        <is>
          <t>332-2023-12-31</t>
        </is>
      </c>
      <c r="U1529" t="n">
        <v>1</v>
      </c>
    </row>
    <row r="1530">
      <c r="A1530" t="inlineStr">
        <is>
          <t>332</t>
        </is>
      </c>
      <c r="B1530" t="inlineStr">
        <is>
          <t>Índice de rotación</t>
        </is>
      </c>
      <c r="C1530" t="inlineStr">
        <is>
          <t>GESTIÓN Y DESARROLLO DEL TALENTO HUMANO</t>
        </is>
      </c>
      <c r="D1530" t="inlineStr">
        <is>
          <t>Semestral</t>
        </is>
      </c>
      <c r="E1530" t="inlineStr">
        <is>
          <t>Negativo</t>
        </is>
      </c>
      <c r="F1530" s="137" t="n">
        <v>45473</v>
      </c>
      <c r="G1530" t="n">
        <v>1.5</v>
      </c>
      <c r="H1530" t="n">
        <v>1.48</v>
      </c>
      <c r="I1530" t="n">
        <v>1.013513513513514</v>
      </c>
      <c r="J1530" t="n">
        <v>1.013513513513514</v>
      </c>
      <c r="K1530" t="inlineStr">
        <is>
          <t>%</t>
        </is>
      </c>
      <c r="L1530" t="inlineStr">
        <is>
          <t>%</t>
        </is>
      </c>
      <c r="M1530" t="n">
        <v>2024</v>
      </c>
      <c r="N1530" t="inlineStr">
        <is>
          <t>Junio</t>
        </is>
      </c>
      <c r="O1530" t="inlineStr">
        <is>
          <t>2024-1</t>
        </is>
      </c>
      <c r="P1530" t="n">
        <v>2</v>
      </c>
      <c r="Q1530" t="n">
        <v>2</v>
      </c>
      <c r="R1530" t="n">
        <v>1</v>
      </c>
      <c r="S1530" t="inlineStr">
        <is>
          <t>Trasformación_Organizacional</t>
        </is>
      </c>
      <c r="T1530" t="inlineStr">
        <is>
          <t>332-2024-06-30</t>
        </is>
      </c>
      <c r="U1530" t="n">
        <v>1</v>
      </c>
    </row>
    <row r="1531">
      <c r="A1531" t="inlineStr">
        <is>
          <t>332</t>
        </is>
      </c>
      <c r="B1531" t="inlineStr">
        <is>
          <t>Índice de rotación</t>
        </is>
      </c>
      <c r="C1531" t="inlineStr">
        <is>
          <t>GESTIÓN Y DESARROLLO DEL TALENTO HUMANO</t>
        </is>
      </c>
      <c r="D1531" t="inlineStr">
        <is>
          <t>Semestral</t>
        </is>
      </c>
      <c r="E1531" t="inlineStr">
        <is>
          <t>Negativo</t>
        </is>
      </c>
      <c r="F1531" s="137" t="n">
        <v>45657</v>
      </c>
      <c r="G1531" t="n">
        <v>1.8</v>
      </c>
      <c r="H1531" t="n">
        <v>0.82</v>
      </c>
      <c r="I1531" t="n">
        <v>1.3</v>
      </c>
      <c r="J1531" t="n">
        <v>2.195121951219512</v>
      </c>
      <c r="K1531" t="inlineStr">
        <is>
          <t>%</t>
        </is>
      </c>
      <c r="L1531" t="inlineStr">
        <is>
          <t>%</t>
        </is>
      </c>
      <c r="M1531" t="n">
        <v>2024</v>
      </c>
      <c r="N1531" t="inlineStr">
        <is>
          <t>Diciembre</t>
        </is>
      </c>
      <c r="O1531" t="inlineStr">
        <is>
          <t>2024-2</t>
        </is>
      </c>
      <c r="P1531" t="n">
        <v>2</v>
      </c>
      <c r="Q1531" t="n">
        <v>2</v>
      </c>
      <c r="R1531" t="n">
        <v>0</v>
      </c>
      <c r="S1531" t="inlineStr">
        <is>
          <t>Trasformación_Organizacional</t>
        </is>
      </c>
      <c r="T1531" t="inlineStr">
        <is>
          <t>332-2024-12-31</t>
        </is>
      </c>
      <c r="U1531" t="n">
        <v>1</v>
      </c>
    </row>
    <row r="1532">
      <c r="A1532" t="inlineStr">
        <is>
          <t>332</t>
        </is>
      </c>
      <c r="B1532" t="inlineStr">
        <is>
          <t>Índice de rotación</t>
        </is>
      </c>
      <c r="C1532" t="inlineStr">
        <is>
          <t>GESTIÓN Y DESARROLLO DEL TALENTO HUMANO</t>
        </is>
      </c>
      <c r="D1532" t="inlineStr">
        <is>
          <t>Semestral</t>
        </is>
      </c>
      <c r="E1532" t="inlineStr">
        <is>
          <t>Negativo</t>
        </is>
      </c>
      <c r="F1532" s="137" t="n">
        <v>45838</v>
      </c>
      <c r="G1532" t="n">
        <v>1.18</v>
      </c>
      <c r="H1532" t="inlineStr">
        <is>
          <t>0.85</t>
        </is>
      </c>
      <c r="I1532" t="n">
        <v>1.3</v>
      </c>
      <c r="J1532" t="n">
        <v>1.388235294117647</v>
      </c>
      <c r="K1532" t="inlineStr">
        <is>
          <t>1.18%</t>
        </is>
      </c>
      <c r="L1532" t="inlineStr">
        <is>
          <t>0.85%</t>
        </is>
      </c>
      <c r="M1532" t="n">
        <v>2025</v>
      </c>
      <c r="N1532" t="inlineStr">
        <is>
          <t>Junio</t>
        </is>
      </c>
      <c r="O1532" t="inlineStr">
        <is>
          <t>2025-1</t>
        </is>
      </c>
      <c r="P1532" t="n">
        <v>2</v>
      </c>
      <c r="Q1532" t="n">
        <v>2</v>
      </c>
      <c r="R1532" t="n">
        <v>1</v>
      </c>
      <c r="S1532" t="inlineStr">
        <is>
          <t>Transformación_Organizacional</t>
        </is>
      </c>
      <c r="T1532" t="inlineStr">
        <is>
          <t>332-2025-06-30</t>
        </is>
      </c>
      <c r="U1532" t="n">
        <v>30</v>
      </c>
    </row>
    <row r="1533">
      <c r="A1533" t="inlineStr">
        <is>
          <t>332</t>
        </is>
      </c>
      <c r="B1533" t="inlineStr">
        <is>
          <t>Índice de rotación</t>
        </is>
      </c>
      <c r="C1533" t="inlineStr">
        <is>
          <t>GESTIÓN Y DESARROLLO DEL TALENTO HUMANO</t>
        </is>
      </c>
      <c r="D1533" t="inlineStr">
        <is>
          <t>Semestral</t>
        </is>
      </c>
      <c r="E1533" t="inlineStr">
        <is>
          <t>Negativo</t>
        </is>
      </c>
      <c r="F1533" s="137" t="n">
        <v>46022</v>
      </c>
      <c r="G1533" t="n">
        <v>1.18</v>
      </c>
      <c r="H1533" t="inlineStr">
        <is>
          <t>0.93</t>
        </is>
      </c>
      <c r="I1533" t="n">
        <v>1.268817204301075</v>
      </c>
      <c r="J1533" t="n">
        <v>1.268817204301075</v>
      </c>
      <c r="K1533" t="inlineStr">
        <is>
          <t>1.18%</t>
        </is>
      </c>
      <c r="L1533" t="inlineStr">
        <is>
          <t>0.93%</t>
        </is>
      </c>
      <c r="M1533" t="n">
        <v>2025</v>
      </c>
      <c r="N1533" t="inlineStr">
        <is>
          <t>Diciembre</t>
        </is>
      </c>
      <c r="O1533" t="inlineStr">
        <is>
          <t>2025-2</t>
        </is>
      </c>
      <c r="P1533" t="n">
        <v>2</v>
      </c>
      <c r="Q1533" t="n">
        <v>2</v>
      </c>
      <c r="R1533" t="n">
        <v>1</v>
      </c>
      <c r="S1533" t="inlineStr">
        <is>
          <t>Transformación_Organizacional</t>
        </is>
      </c>
      <c r="T1533" t="inlineStr">
        <is>
          <t>332-2025-12-31</t>
        </is>
      </c>
      <c r="U1533" t="n">
        <v>31</v>
      </c>
    </row>
    <row r="1534">
      <c r="A1534" t="inlineStr">
        <is>
          <t>334</t>
        </is>
      </c>
      <c r="B1534" t="inlineStr">
        <is>
          <t>Resultado de la evaluación 360 (evaluación por competencias)</t>
        </is>
      </c>
      <c r="C1534" t="inlineStr">
        <is>
          <t>GESTIÓN Y DESARROLLO DEL TALENTO HUMANO</t>
        </is>
      </c>
      <c r="D1534" t="inlineStr">
        <is>
          <t>Anual</t>
        </is>
      </c>
      <c r="E1534" t="inlineStr">
        <is>
          <t>Positivo</t>
        </is>
      </c>
      <c r="F1534" s="137" t="n">
        <v>44926</v>
      </c>
      <c r="G1534" t="n">
        <v>86</v>
      </c>
      <c r="H1534" t="n">
        <v>86</v>
      </c>
      <c r="I1534" t="n">
        <v>1</v>
      </c>
      <c r="J1534" t="n">
        <v>1</v>
      </c>
      <c r="K1534" t="inlineStr">
        <is>
          <t>ENT</t>
        </is>
      </c>
      <c r="L1534" t="inlineStr">
        <is>
          <t>ENT</t>
        </is>
      </c>
      <c r="M1534" t="n">
        <v>2022</v>
      </c>
      <c r="N1534" t="inlineStr">
        <is>
          <t>Diciembre</t>
        </is>
      </c>
      <c r="O1534" t="inlineStr">
        <is>
          <t>2022-2</t>
        </is>
      </c>
      <c r="P1534" t="n">
        <v>0</v>
      </c>
      <c r="Q1534" t="n">
        <v>0</v>
      </c>
      <c r="R1534" t="n">
        <v>1</v>
      </c>
      <c r="S1534" t="inlineStr">
        <is>
          <t>Trasformación_Organizacional</t>
        </is>
      </c>
      <c r="T1534" t="inlineStr">
        <is>
          <t>334-2022-12-31</t>
        </is>
      </c>
      <c r="U1534" t="n">
        <v>1</v>
      </c>
    </row>
    <row r="1535">
      <c r="A1535" t="inlineStr">
        <is>
          <t>334</t>
        </is>
      </c>
      <c r="B1535" t="inlineStr">
        <is>
          <t>Resultado de la evaluación 360 (evaluación por competencias)</t>
        </is>
      </c>
      <c r="C1535" t="inlineStr">
        <is>
          <t>GESTIÓN Y DESARROLLO DEL TALENTO HUMANO</t>
        </is>
      </c>
      <c r="D1535" t="inlineStr">
        <is>
          <t>Anual</t>
        </is>
      </c>
      <c r="E1535" t="inlineStr">
        <is>
          <t>Positivo</t>
        </is>
      </c>
      <c r="F1535" s="137" t="n">
        <v>45291</v>
      </c>
      <c r="G1535" t="n">
        <v>88</v>
      </c>
      <c r="H1535" t="n">
        <v>88.39</v>
      </c>
      <c r="I1535" t="n">
        <v>1.004431818181818</v>
      </c>
      <c r="J1535" t="n">
        <v>1.004431818181818</v>
      </c>
      <c r="K1535" t="inlineStr">
        <is>
          <t>ENT</t>
        </is>
      </c>
      <c r="L1535" t="inlineStr">
        <is>
          <t>ENT</t>
        </is>
      </c>
      <c r="M1535" t="n">
        <v>2023</v>
      </c>
      <c r="N1535" t="inlineStr">
        <is>
          <t>Diciembre</t>
        </is>
      </c>
      <c r="O1535" t="inlineStr">
        <is>
          <t>2023-2</t>
        </is>
      </c>
      <c r="P1535" t="n">
        <v>0</v>
      </c>
      <c r="Q1535" t="n">
        <v>0</v>
      </c>
      <c r="R1535" t="n">
        <v>1</v>
      </c>
      <c r="S1535" t="inlineStr">
        <is>
          <t>Trasformación_Organizacional</t>
        </is>
      </c>
      <c r="T1535" t="inlineStr">
        <is>
          <t>334-2023-12-31</t>
        </is>
      </c>
      <c r="U1535" t="n">
        <v>1</v>
      </c>
    </row>
    <row r="1536">
      <c r="A1536" t="inlineStr">
        <is>
          <t>334</t>
        </is>
      </c>
      <c r="B1536" t="inlineStr">
        <is>
          <t>Resultado de la evaluación 360 (evaluación por competencias)</t>
        </is>
      </c>
      <c r="C1536" t="inlineStr">
        <is>
          <t>GESTIÓN Y DESARROLLO DEL TALENTO HUMANO</t>
        </is>
      </c>
      <c r="D1536" t="inlineStr">
        <is>
          <t>Anual</t>
        </is>
      </c>
      <c r="E1536" t="inlineStr">
        <is>
          <t>Positivo</t>
        </is>
      </c>
      <c r="F1536" s="137" t="n">
        <v>45657</v>
      </c>
      <c r="G1536" t="n">
        <v>88</v>
      </c>
      <c r="H1536" t="n">
        <v>88.84</v>
      </c>
      <c r="I1536" t="n">
        <v>1.009545454545455</v>
      </c>
      <c r="J1536" t="n">
        <v>1.009545454545455</v>
      </c>
      <c r="K1536" t="inlineStr">
        <is>
          <t>ENT</t>
        </is>
      </c>
      <c r="L1536" t="inlineStr">
        <is>
          <t>ENT</t>
        </is>
      </c>
      <c r="M1536" t="n">
        <v>2024</v>
      </c>
      <c r="N1536" t="inlineStr">
        <is>
          <t>Diciembre</t>
        </is>
      </c>
      <c r="O1536" t="inlineStr">
        <is>
          <t>2024-2</t>
        </is>
      </c>
      <c r="P1536" t="n">
        <v>0</v>
      </c>
      <c r="Q1536" t="n">
        <v>0</v>
      </c>
      <c r="R1536" t="n">
        <v>0</v>
      </c>
      <c r="S1536" t="inlineStr">
        <is>
          <t>Trasformación_Organizacional</t>
        </is>
      </c>
      <c r="T1536" t="inlineStr">
        <is>
          <t>334-2024-12-31</t>
        </is>
      </c>
      <c r="U1536" t="n">
        <v>1</v>
      </c>
    </row>
    <row r="1537">
      <c r="A1537" t="inlineStr">
        <is>
          <t>334</t>
        </is>
      </c>
      <c r="B1537" t="inlineStr">
        <is>
          <t>Resultado de la evaluación 360 (evaluación por competencias)</t>
        </is>
      </c>
      <c r="C1537" t="inlineStr">
        <is>
          <t>GESTIÓN Y DESARROLLO DEL TALENTO HUMANO</t>
        </is>
      </c>
      <c r="D1537" t="inlineStr">
        <is>
          <t>Anual</t>
        </is>
      </c>
      <c r="E1537" t="inlineStr">
        <is>
          <t>Positivo</t>
        </is>
      </c>
      <c r="F1537" s="137" t="n">
        <v>46022</v>
      </c>
      <c r="G1537" t="n">
        <v>89</v>
      </c>
      <c r="H1537" t="inlineStr">
        <is>
          <t>90.1</t>
        </is>
      </c>
      <c r="I1537" t="n">
        <v>1.012359550561798</v>
      </c>
      <c r="J1537" t="n">
        <v>1.012359550561798</v>
      </c>
      <c r="K1537" t="inlineStr">
        <is>
          <t>89.0%</t>
        </is>
      </c>
      <c r="L1537" t="inlineStr">
        <is>
          <t>90.1%</t>
        </is>
      </c>
      <c r="M1537" t="n">
        <v>2025</v>
      </c>
      <c r="N1537" t="inlineStr">
        <is>
          <t>Diciembre</t>
        </is>
      </c>
      <c r="O1537" t="inlineStr">
        <is>
          <t>2025-2</t>
        </is>
      </c>
      <c r="P1537" t="n">
        <v>2</v>
      </c>
      <c r="Q1537" t="n">
        <v>2</v>
      </c>
      <c r="R1537" t="n">
        <v>1</v>
      </c>
      <c r="S1537" t="inlineStr">
        <is>
          <t>Transformación_Organizacional</t>
        </is>
      </c>
      <c r="T1537" t="inlineStr">
        <is>
          <t>334-2025-12-31</t>
        </is>
      </c>
      <c r="U1537" t="n">
        <v>31</v>
      </c>
    </row>
    <row r="1538">
      <c r="A1538" t="inlineStr">
        <is>
          <t>335</t>
        </is>
      </c>
      <c r="B1538" t="inlineStr">
        <is>
          <t>Cumplimiento de diagnóstico necesidades de capacitación por área</t>
        </is>
      </c>
      <c r="C1538" t="inlineStr">
        <is>
          <t>GESTIÓN Y DESARROLLO DEL TALENTO HUMANO</t>
        </is>
      </c>
      <c r="D1538" t="inlineStr">
        <is>
          <t>Anual</t>
        </is>
      </c>
      <c r="E1538" t="inlineStr">
        <is>
          <t>Positivo</t>
        </is>
      </c>
      <c r="F1538" s="137" t="n">
        <v>45291</v>
      </c>
      <c r="G1538" t="n">
        <v>80</v>
      </c>
      <c r="H1538" t="n">
        <v>93.84999999999999</v>
      </c>
      <c r="I1538" t="n">
        <v>1.173125</v>
      </c>
      <c r="J1538" t="n">
        <v>1.173125</v>
      </c>
      <c r="K1538" t="inlineStr">
        <is>
          <t>%</t>
        </is>
      </c>
      <c r="L1538" t="inlineStr">
        <is>
          <t>%</t>
        </is>
      </c>
      <c r="M1538" t="n">
        <v>2023</v>
      </c>
      <c r="N1538" t="inlineStr">
        <is>
          <t>Diciembre</t>
        </is>
      </c>
      <c r="O1538" t="inlineStr">
        <is>
          <t>2023-2</t>
        </is>
      </c>
      <c r="P1538" t="n">
        <v>0</v>
      </c>
      <c r="Q1538" t="n">
        <v>0</v>
      </c>
      <c r="R1538" t="n">
        <v>0</v>
      </c>
      <c r="S1538" t="inlineStr">
        <is>
          <t>Trasformación_Organizacional</t>
        </is>
      </c>
      <c r="T1538" t="inlineStr">
        <is>
          <t>335-2023-12-31</t>
        </is>
      </c>
      <c r="U1538" t="n">
        <v>1</v>
      </c>
    </row>
    <row r="1539">
      <c r="A1539" t="inlineStr">
        <is>
          <t>335</t>
        </is>
      </c>
      <c r="B1539" t="inlineStr">
        <is>
          <t>Cumplimiento de diagnóstico necesidades de capacitación por área</t>
        </is>
      </c>
      <c r="C1539" t="inlineStr">
        <is>
          <t>GESTIÓN Y DESARROLLO DEL TALENTO HUMANO</t>
        </is>
      </c>
      <c r="D1539" t="inlineStr">
        <is>
          <t>Anual</t>
        </is>
      </c>
      <c r="E1539" t="inlineStr">
        <is>
          <t>Positivo</t>
        </is>
      </c>
      <c r="F1539" s="137" t="n">
        <v>45657</v>
      </c>
      <c r="G1539" t="n">
        <v>82</v>
      </c>
      <c r="H1539" t="n">
        <v>80.95</v>
      </c>
      <c r="I1539" t="n">
        <v>0.9871951219512195</v>
      </c>
      <c r="J1539" t="n">
        <v>0.9871951219512195</v>
      </c>
      <c r="K1539" t="inlineStr">
        <is>
          <t>%</t>
        </is>
      </c>
      <c r="L1539" t="inlineStr">
        <is>
          <t>%</t>
        </is>
      </c>
      <c r="M1539" t="n">
        <v>2024</v>
      </c>
      <c r="N1539" t="inlineStr">
        <is>
          <t>Diciembre</t>
        </is>
      </c>
      <c r="O1539" t="inlineStr">
        <is>
          <t>2024-2</t>
        </is>
      </c>
      <c r="P1539" t="n">
        <v>0</v>
      </c>
      <c r="Q1539" t="n">
        <v>0</v>
      </c>
      <c r="R1539" t="n">
        <v>0</v>
      </c>
      <c r="S1539" t="inlineStr">
        <is>
          <t>Trasformación_Organizacional</t>
        </is>
      </c>
      <c r="T1539" t="inlineStr">
        <is>
          <t>335-2024-12-31</t>
        </is>
      </c>
      <c r="U1539" t="n">
        <v>1</v>
      </c>
    </row>
    <row r="1540">
      <c r="A1540" t="inlineStr">
        <is>
          <t>336</t>
        </is>
      </c>
      <c r="B1540" t="inlineStr">
        <is>
          <t>Materiales bibliográficos en formato físico con estado de perdida</t>
        </is>
      </c>
      <c r="C1540" t="inlineStr">
        <is>
          <t>Biblioteca Institucional</t>
        </is>
      </c>
      <c r="D1540" t="inlineStr">
        <is>
          <t>Anual</t>
        </is>
      </c>
      <c r="E1540" t="inlineStr">
        <is>
          <t>Negativo</t>
        </is>
      </c>
      <c r="F1540" s="137" t="n">
        <v>45291</v>
      </c>
      <c r="K1540" t="inlineStr">
        <is>
          <t>%</t>
        </is>
      </c>
      <c r="L1540" t="inlineStr">
        <is>
          <t>%</t>
        </is>
      </c>
      <c r="M1540" t="n">
        <v>2023</v>
      </c>
      <c r="N1540" t="inlineStr">
        <is>
          <t>Diciembre</t>
        </is>
      </c>
      <c r="O1540" t="inlineStr">
        <is>
          <t>2023-2</t>
        </is>
      </c>
      <c r="P1540" t="n">
        <v>0</v>
      </c>
      <c r="Q1540" t="n">
        <v>0</v>
      </c>
      <c r="R1540" t="n">
        <v>0</v>
      </c>
      <c r="S1540" t="inlineStr">
        <is>
          <t>Trasformación_Organizacional</t>
        </is>
      </c>
      <c r="T1540" t="inlineStr">
        <is>
          <t>336-2023-12-31</t>
        </is>
      </c>
      <c r="U1540" t="n">
        <v>1</v>
      </c>
    </row>
    <row r="1541">
      <c r="A1541" t="inlineStr">
        <is>
          <t>336</t>
        </is>
      </c>
      <c r="B1541" t="inlineStr">
        <is>
          <t>Materiales bibliográficos en formato físico con estado de perdida</t>
        </is>
      </c>
      <c r="C1541" t="inlineStr">
        <is>
          <t>Biblioteca Institucional</t>
        </is>
      </c>
      <c r="D1541" t="inlineStr">
        <is>
          <t>Anual</t>
        </is>
      </c>
      <c r="E1541" t="inlineStr">
        <is>
          <t>Negativo</t>
        </is>
      </c>
      <c r="F1541" s="137" t="n">
        <v>45657</v>
      </c>
      <c r="G1541" t="n">
        <v>2</v>
      </c>
      <c r="H1541" t="n">
        <v>0.79</v>
      </c>
      <c r="I1541" t="n">
        <v>0.395</v>
      </c>
      <c r="J1541" t="n">
        <v>0.395</v>
      </c>
      <c r="M1541" t="n">
        <v>2024</v>
      </c>
      <c r="N1541" t="inlineStr">
        <is>
          <t>Diciembre</t>
        </is>
      </c>
      <c r="O1541" t="inlineStr">
        <is>
          <t>2024-2</t>
        </is>
      </c>
      <c r="P1541" t="n">
        <v>0</v>
      </c>
      <c r="Q1541" t="n">
        <v>0</v>
      </c>
      <c r="R1541" t="n">
        <v>0</v>
      </c>
      <c r="S1541" t="inlineStr">
        <is>
          <t>Trasformación_Organizacional</t>
        </is>
      </c>
      <c r="T1541" t="inlineStr">
        <is>
          <t>336-2024-12-31</t>
        </is>
      </c>
      <c r="U1541" t="n">
        <v>1</v>
      </c>
    </row>
    <row r="1542">
      <c r="A1542" t="inlineStr">
        <is>
          <t>336</t>
        </is>
      </c>
      <c r="B1542" t="inlineStr">
        <is>
          <t>Materiales bibliográficos en formato físico con estado de perdida</t>
        </is>
      </c>
      <c r="C1542" t="inlineStr">
        <is>
          <t>Biblioteca Institucional</t>
        </is>
      </c>
      <c r="D1542" t="inlineStr">
        <is>
          <t>Anual</t>
        </is>
      </c>
      <c r="E1542" t="inlineStr">
        <is>
          <t>Negativo</t>
        </is>
      </c>
      <c r="F1542" s="137" t="n">
        <v>46022</v>
      </c>
      <c r="H1542" t="inlineStr">
        <is>
          <t>0.36</t>
        </is>
      </c>
      <c r="I1542" t="n">
        <v>0</v>
      </c>
      <c r="J1542" t="n">
        <v>0</v>
      </c>
      <c r="L1542" t="inlineStr">
        <is>
          <t>0.36%</t>
        </is>
      </c>
      <c r="M1542" t="n">
        <v>2025</v>
      </c>
      <c r="N1542" t="inlineStr">
        <is>
          <t>Diciembre</t>
        </is>
      </c>
      <c r="O1542" t="inlineStr">
        <is>
          <t>2025-2</t>
        </is>
      </c>
      <c r="P1542" t="n">
        <v>2</v>
      </c>
      <c r="Q1542" t="n">
        <v>2</v>
      </c>
      <c r="R1542" t="n">
        <v>0</v>
      </c>
      <c r="S1542" t="inlineStr">
        <is>
          <t>Experiencia</t>
        </is>
      </c>
      <c r="T1542" t="inlineStr">
        <is>
          <t>336-2025-12-31</t>
        </is>
      </c>
      <c r="U1542" t="n">
        <v>31</v>
      </c>
    </row>
    <row r="1543">
      <c r="A1543" t="inlineStr">
        <is>
          <t>337</t>
        </is>
      </c>
      <c r="B1543" t="inlineStr">
        <is>
          <t>Número de programas con renovación de acreditación en alta calidad</t>
        </is>
      </c>
      <c r="C1543" t="inlineStr">
        <is>
          <t>Autoevaluación de programas académicos</t>
        </is>
      </c>
      <c r="D1543" t="inlineStr">
        <is>
          <t>Semestral</t>
        </is>
      </c>
      <c r="E1543" t="inlineStr">
        <is>
          <t>Positivo</t>
        </is>
      </c>
      <c r="F1543" s="137" t="n">
        <v>45107</v>
      </c>
      <c r="M1543" t="n">
        <v>2023</v>
      </c>
      <c r="N1543" t="inlineStr">
        <is>
          <t>Junio</t>
        </is>
      </c>
      <c r="O1543" t="inlineStr">
        <is>
          <t>2023-1</t>
        </is>
      </c>
      <c r="P1543" t="n">
        <v>0</v>
      </c>
      <c r="Q1543" t="n">
        <v>0</v>
      </c>
      <c r="R1543" t="n">
        <v>0</v>
      </c>
      <c r="S1543" t="inlineStr">
        <is>
          <t>Calidad</t>
        </is>
      </c>
      <c r="T1543" t="inlineStr">
        <is>
          <t>337-2023-06-30</t>
        </is>
      </c>
      <c r="U1543" t="n">
        <v>1</v>
      </c>
    </row>
    <row r="1544">
      <c r="A1544" t="inlineStr">
        <is>
          <t>337</t>
        </is>
      </c>
      <c r="B1544" t="inlineStr">
        <is>
          <t>Número de programas con renovación de acreditación en alta calidad</t>
        </is>
      </c>
      <c r="C1544" t="inlineStr">
        <is>
          <t>Autoevaluación de programas académicos</t>
        </is>
      </c>
      <c r="D1544" t="inlineStr">
        <is>
          <t>Semestral</t>
        </is>
      </c>
      <c r="E1544" t="inlineStr">
        <is>
          <t>Positivo</t>
        </is>
      </c>
      <c r="F1544" s="137" t="n">
        <v>45291</v>
      </c>
      <c r="G1544" t="n">
        <v>3</v>
      </c>
      <c r="H1544" t="n">
        <v>3</v>
      </c>
      <c r="I1544" t="n">
        <v>1</v>
      </c>
      <c r="J1544" t="n">
        <v>1</v>
      </c>
      <c r="M1544" t="n">
        <v>2023</v>
      </c>
      <c r="N1544" t="inlineStr">
        <is>
          <t>Diciembre</t>
        </is>
      </c>
      <c r="O1544" t="inlineStr">
        <is>
          <t>2023-2</t>
        </is>
      </c>
      <c r="P1544" t="n">
        <v>0</v>
      </c>
      <c r="Q1544" t="n">
        <v>0</v>
      </c>
      <c r="R1544" t="n">
        <v>0</v>
      </c>
      <c r="S1544" t="inlineStr">
        <is>
          <t>Calidad</t>
        </is>
      </c>
      <c r="T1544" t="inlineStr">
        <is>
          <t>337-2023-12-31</t>
        </is>
      </c>
      <c r="U1544" t="n">
        <v>1</v>
      </c>
    </row>
    <row r="1545">
      <c r="A1545" t="inlineStr">
        <is>
          <t>337</t>
        </is>
      </c>
      <c r="B1545" t="inlineStr">
        <is>
          <t>Número de programas con renovación de acreditación en alta calidad</t>
        </is>
      </c>
      <c r="C1545" t="inlineStr">
        <is>
          <t>Autoevaluación de programas académicos</t>
        </is>
      </c>
      <c r="D1545" t="inlineStr">
        <is>
          <t>Semestral</t>
        </is>
      </c>
      <c r="E1545" t="inlineStr">
        <is>
          <t>Positivo</t>
        </is>
      </c>
      <c r="F1545" s="137" t="n">
        <v>45473</v>
      </c>
      <c r="G1545" t="n">
        <v>100</v>
      </c>
      <c r="H1545" t="n">
        <v>100</v>
      </c>
      <c r="I1545" t="n">
        <v>1</v>
      </c>
      <c r="J1545" t="n">
        <v>1</v>
      </c>
      <c r="K1545" t="inlineStr">
        <is>
          <t>ENT</t>
        </is>
      </c>
      <c r="L1545" t="inlineStr">
        <is>
          <t>ENT</t>
        </is>
      </c>
      <c r="M1545" t="n">
        <v>2024</v>
      </c>
      <c r="N1545" t="inlineStr">
        <is>
          <t>Junio</t>
        </is>
      </c>
      <c r="O1545" t="inlineStr">
        <is>
          <t>2024-1</t>
        </is>
      </c>
      <c r="P1545" t="n">
        <v>0</v>
      </c>
      <c r="Q1545" t="n">
        <v>0</v>
      </c>
      <c r="R1545" t="n">
        <v>0</v>
      </c>
      <c r="S1545" t="inlineStr">
        <is>
          <t>Calidad</t>
        </is>
      </c>
      <c r="T1545" t="inlineStr">
        <is>
          <t>337-2024-06-30</t>
        </is>
      </c>
      <c r="U1545" t="n">
        <v>1</v>
      </c>
    </row>
    <row r="1546">
      <c r="A1546" t="inlineStr">
        <is>
          <t>337</t>
        </is>
      </c>
      <c r="B1546" t="inlineStr">
        <is>
          <t>Número de programas con renovación de acreditación en alta calidad</t>
        </is>
      </c>
      <c r="C1546" t="inlineStr">
        <is>
          <t>Autoevaluación de programas académicos</t>
        </is>
      </c>
      <c r="D1546" t="inlineStr">
        <is>
          <t>Semestral</t>
        </is>
      </c>
      <c r="E1546" t="inlineStr">
        <is>
          <t>Positivo</t>
        </is>
      </c>
      <c r="F1546" s="137" t="n">
        <v>45657</v>
      </c>
      <c r="G1546" t="n">
        <v>100</v>
      </c>
      <c r="I1546" t="n">
        <v>0</v>
      </c>
      <c r="J1546" t="n">
        <v>0</v>
      </c>
      <c r="K1546" t="inlineStr">
        <is>
          <t>ENT</t>
        </is>
      </c>
      <c r="L1546" t="inlineStr">
        <is>
          <t>ENT</t>
        </is>
      </c>
      <c r="M1546" t="n">
        <v>2024</v>
      </c>
      <c r="N1546" t="inlineStr">
        <is>
          <t>Diciembre</t>
        </is>
      </c>
      <c r="O1546" t="inlineStr">
        <is>
          <t>2024-2</t>
        </is>
      </c>
      <c r="P1546" t="n">
        <v>0</v>
      </c>
      <c r="Q1546" t="n">
        <v>0</v>
      </c>
      <c r="R1546" t="n">
        <v>0</v>
      </c>
      <c r="S1546" t="inlineStr">
        <is>
          <t>Calidad</t>
        </is>
      </c>
      <c r="T1546" t="inlineStr">
        <is>
          <t>337-2024-12-31</t>
        </is>
      </c>
      <c r="U1546" t="n">
        <v>1</v>
      </c>
    </row>
    <row r="1547">
      <c r="A1547" t="inlineStr">
        <is>
          <t>337</t>
        </is>
      </c>
      <c r="B1547" t="inlineStr">
        <is>
          <t>Número de programas con renovación de acreditación en alta calidad - Metrica</t>
        </is>
      </c>
      <c r="C1547" t="inlineStr">
        <is>
          <t>Autoevaluación de programas académicos</t>
        </is>
      </c>
      <c r="D1547" t="inlineStr">
        <is>
          <t>Semestral</t>
        </is>
      </c>
      <c r="E1547" t="inlineStr">
        <is>
          <t>Positivo</t>
        </is>
      </c>
      <c r="F1547" s="137" t="n">
        <v>45838</v>
      </c>
      <c r="G1547" t="n">
        <v>100</v>
      </c>
      <c r="H1547" t="inlineStr">
        <is>
          <t>N/A</t>
        </is>
      </c>
      <c r="I1547" t="n">
        <v>0</v>
      </c>
      <c r="J1547" t="n">
        <v>0</v>
      </c>
      <c r="K1547" t="inlineStr">
        <is>
          <t>100.0%</t>
        </is>
      </c>
      <c r="M1547" t="n">
        <v>2025</v>
      </c>
      <c r="N1547" t="inlineStr">
        <is>
          <t>Junio</t>
        </is>
      </c>
      <c r="O1547" t="inlineStr">
        <is>
          <t>2025-1</t>
        </is>
      </c>
      <c r="P1547" t="n">
        <v>2</v>
      </c>
      <c r="Q1547" t="n">
        <v>2</v>
      </c>
      <c r="R1547" t="n">
        <v>0</v>
      </c>
      <c r="S1547" t="inlineStr">
        <is>
          <t>Calidad</t>
        </is>
      </c>
      <c r="T1547" t="inlineStr">
        <is>
          <t>337-2025-06-30</t>
        </is>
      </c>
      <c r="U1547" t="n">
        <v>30</v>
      </c>
    </row>
    <row r="1548">
      <c r="A1548" t="inlineStr">
        <is>
          <t>337</t>
        </is>
      </c>
      <c r="B1548" t="inlineStr">
        <is>
          <t>Número de programas con renovación de acreditación en alta calidad - Metrica</t>
        </is>
      </c>
      <c r="C1548" t="inlineStr">
        <is>
          <t>Autoevaluación de programas académicos</t>
        </is>
      </c>
      <c r="D1548" t="inlineStr">
        <is>
          <t>Semestral</t>
        </is>
      </c>
      <c r="E1548" t="inlineStr">
        <is>
          <t>Positivo</t>
        </is>
      </c>
      <c r="F1548" s="137" t="n">
        <v>46022</v>
      </c>
      <c r="G1548" t="n">
        <v>100</v>
      </c>
      <c r="H1548" t="inlineStr">
        <is>
          <t>N/A</t>
        </is>
      </c>
      <c r="I1548" t="n">
        <v>0</v>
      </c>
      <c r="J1548" t="n">
        <v>0</v>
      </c>
      <c r="K1548" t="inlineStr">
        <is>
          <t>100.0%</t>
        </is>
      </c>
      <c r="M1548" t="n">
        <v>2025</v>
      </c>
      <c r="N1548" t="inlineStr">
        <is>
          <t>Diciembre</t>
        </is>
      </c>
      <c r="O1548" t="inlineStr">
        <is>
          <t>2025-2</t>
        </is>
      </c>
      <c r="P1548" t="n">
        <v>2</v>
      </c>
      <c r="Q1548" t="n">
        <v>2</v>
      </c>
      <c r="R1548" t="n">
        <v>0</v>
      </c>
      <c r="S1548" t="inlineStr">
        <is>
          <t>Calidad</t>
        </is>
      </c>
      <c r="T1548" t="inlineStr">
        <is>
          <t>337-2025-12-31</t>
        </is>
      </c>
      <c r="U1548" t="n">
        <v>31</v>
      </c>
    </row>
    <row r="1549">
      <c r="A1549" t="inlineStr">
        <is>
          <t>338</t>
        </is>
      </c>
      <c r="B1549" t="inlineStr">
        <is>
          <t>Número de programas con condiciones iniciales aprobadas (indicador externo)</t>
        </is>
      </c>
      <c r="C1549" t="inlineStr">
        <is>
          <t>Autoevaluación de programas académicos</t>
        </is>
      </c>
      <c r="D1549" t="inlineStr">
        <is>
          <t>Semestral</t>
        </is>
      </c>
      <c r="E1549" t="inlineStr">
        <is>
          <t>Positivo</t>
        </is>
      </c>
      <c r="F1549" s="137" t="n">
        <v>45107</v>
      </c>
      <c r="G1549" t="n">
        <v>5</v>
      </c>
      <c r="H1549" t="n">
        <v>5</v>
      </c>
      <c r="I1549" t="n">
        <v>1</v>
      </c>
      <c r="J1549" t="n">
        <v>1</v>
      </c>
      <c r="K1549" t="inlineStr">
        <is>
          <t>ENT</t>
        </is>
      </c>
      <c r="L1549" t="inlineStr">
        <is>
          <t>ENT</t>
        </is>
      </c>
      <c r="M1549" t="n">
        <v>2023</v>
      </c>
      <c r="N1549" t="inlineStr">
        <is>
          <t>Junio</t>
        </is>
      </c>
      <c r="O1549" t="inlineStr">
        <is>
          <t>2023-1</t>
        </is>
      </c>
      <c r="P1549" t="n">
        <v>0</v>
      </c>
      <c r="Q1549" t="n">
        <v>0</v>
      </c>
      <c r="R1549" t="n">
        <v>0</v>
      </c>
      <c r="S1549" t="inlineStr">
        <is>
          <t>Calidad</t>
        </is>
      </c>
      <c r="T1549" t="inlineStr">
        <is>
          <t>338-2023-06-30</t>
        </is>
      </c>
      <c r="U1549" t="n">
        <v>1</v>
      </c>
    </row>
    <row r="1550">
      <c r="A1550" t="inlineStr">
        <is>
          <t>338</t>
        </is>
      </c>
      <c r="B1550" t="inlineStr">
        <is>
          <t>Número de programas con condiciones iniciales aprobadas (indicador externo)</t>
        </is>
      </c>
      <c r="C1550" t="inlineStr">
        <is>
          <t>Autoevaluación de programas académicos</t>
        </is>
      </c>
      <c r="D1550" t="inlineStr">
        <is>
          <t>Semestral</t>
        </is>
      </c>
      <c r="E1550" t="inlineStr">
        <is>
          <t>Positivo</t>
        </is>
      </c>
      <c r="F1550" s="137" t="n">
        <v>45291</v>
      </c>
      <c r="M1550" t="n">
        <v>2023</v>
      </c>
      <c r="N1550" t="inlineStr">
        <is>
          <t>Diciembre</t>
        </is>
      </c>
      <c r="O1550" t="inlineStr">
        <is>
          <t>2023-2</t>
        </is>
      </c>
      <c r="P1550" t="n">
        <v>0</v>
      </c>
      <c r="Q1550" t="n">
        <v>0</v>
      </c>
      <c r="R1550" t="n">
        <v>0</v>
      </c>
      <c r="S1550" t="inlineStr">
        <is>
          <t>Calidad</t>
        </is>
      </c>
      <c r="T1550" t="inlineStr">
        <is>
          <t>338-2023-12-31</t>
        </is>
      </c>
      <c r="U1550" t="n">
        <v>1</v>
      </c>
    </row>
    <row r="1551">
      <c r="A1551" t="inlineStr">
        <is>
          <t>338</t>
        </is>
      </c>
      <c r="B1551" t="inlineStr">
        <is>
          <t>Número de programas con condiciones iniciales aprobadas</t>
        </is>
      </c>
      <c r="C1551" t="inlineStr">
        <is>
          <t>Autoevaluación de programas académicos</t>
        </is>
      </c>
      <c r="D1551" t="inlineStr">
        <is>
          <t>Semestral</t>
        </is>
      </c>
      <c r="E1551" t="inlineStr">
        <is>
          <t>Positivo</t>
        </is>
      </c>
      <c r="F1551" s="137" t="n">
        <v>45473</v>
      </c>
      <c r="G1551" t="n">
        <v>3</v>
      </c>
      <c r="H1551" t="n">
        <v>3</v>
      </c>
      <c r="I1551" t="n">
        <v>1</v>
      </c>
      <c r="J1551" t="n">
        <v>1</v>
      </c>
      <c r="K1551" t="inlineStr">
        <is>
          <t>ENT</t>
        </is>
      </c>
      <c r="L1551" t="inlineStr">
        <is>
          <t>ENT</t>
        </is>
      </c>
      <c r="M1551" t="n">
        <v>2024</v>
      </c>
      <c r="N1551" t="inlineStr">
        <is>
          <t>Junio</t>
        </is>
      </c>
      <c r="O1551" t="inlineStr">
        <is>
          <t>2024-1</t>
        </is>
      </c>
      <c r="P1551" t="n">
        <v>0</v>
      </c>
      <c r="Q1551" t="n">
        <v>0</v>
      </c>
      <c r="R1551" t="n">
        <v>0</v>
      </c>
      <c r="S1551" t="inlineStr">
        <is>
          <t>Calidad</t>
        </is>
      </c>
      <c r="T1551" t="inlineStr">
        <is>
          <t>338-2024-06-30</t>
        </is>
      </c>
      <c r="U1551" t="n">
        <v>1</v>
      </c>
    </row>
    <row r="1552">
      <c r="A1552" t="inlineStr">
        <is>
          <t>338</t>
        </is>
      </c>
      <c r="B1552" t="inlineStr">
        <is>
          <t>Número de programas con condiciones iniciales aprobadas (indicador externo)</t>
        </is>
      </c>
      <c r="C1552" t="inlineStr">
        <is>
          <t>Autoevaluación de programas académicos</t>
        </is>
      </c>
      <c r="D1552" t="inlineStr">
        <is>
          <t>Semestral</t>
        </is>
      </c>
      <c r="E1552" t="inlineStr">
        <is>
          <t>Positivo</t>
        </is>
      </c>
      <c r="F1552" s="137" t="n">
        <v>45657</v>
      </c>
      <c r="M1552" t="n">
        <v>2024</v>
      </c>
      <c r="N1552" t="inlineStr">
        <is>
          <t>Diciembre</t>
        </is>
      </c>
      <c r="O1552" t="inlineStr">
        <is>
          <t>2024-2</t>
        </is>
      </c>
      <c r="P1552" t="n">
        <v>0</v>
      </c>
      <c r="Q1552" t="n">
        <v>0</v>
      </c>
      <c r="R1552" t="n">
        <v>0</v>
      </c>
      <c r="S1552" t="inlineStr">
        <is>
          <t>Calidad</t>
        </is>
      </c>
      <c r="T1552" t="inlineStr">
        <is>
          <t>338-2024-12-31</t>
        </is>
      </c>
      <c r="U1552" t="n">
        <v>1</v>
      </c>
    </row>
    <row r="1553">
      <c r="A1553" t="inlineStr">
        <is>
          <t>338</t>
        </is>
      </c>
      <c r="B1553" t="inlineStr">
        <is>
          <t>Número de programas con condiciones iniciales aprobadas (indicador externo)- Metrica</t>
        </is>
      </c>
      <c r="C1553" t="inlineStr">
        <is>
          <t>Autoevaluación de programas académicos</t>
        </is>
      </c>
      <c r="D1553" t="inlineStr">
        <is>
          <t>Semestral</t>
        </is>
      </c>
      <c r="E1553" t="inlineStr">
        <is>
          <t>Positivo</t>
        </is>
      </c>
      <c r="F1553" s="137" t="n">
        <v>45838</v>
      </c>
      <c r="G1553" t="n">
        <v>100</v>
      </c>
      <c r="H1553" t="inlineStr">
        <is>
          <t>100</t>
        </is>
      </c>
      <c r="I1553" t="n">
        <v>1</v>
      </c>
      <c r="J1553" t="n">
        <v>1</v>
      </c>
      <c r="K1553" t="inlineStr">
        <is>
          <t>100.0%</t>
        </is>
      </c>
      <c r="L1553" t="inlineStr">
        <is>
          <t>100.0%</t>
        </is>
      </c>
      <c r="M1553" t="n">
        <v>2025</v>
      </c>
      <c r="N1553" t="inlineStr">
        <is>
          <t>Junio</t>
        </is>
      </c>
      <c r="O1553" t="inlineStr">
        <is>
          <t>2025-1</t>
        </is>
      </c>
      <c r="P1553" t="n">
        <v>2</v>
      </c>
      <c r="Q1553" t="n">
        <v>2</v>
      </c>
      <c r="R1553" t="n">
        <v>0</v>
      </c>
      <c r="S1553" t="inlineStr">
        <is>
          <t>Calidad</t>
        </is>
      </c>
      <c r="T1553" t="inlineStr">
        <is>
          <t>338-2025-06-30</t>
        </is>
      </c>
      <c r="U1553" t="n">
        <v>30</v>
      </c>
    </row>
    <row r="1554">
      <c r="A1554" t="inlineStr">
        <is>
          <t>338</t>
        </is>
      </c>
      <c r="B1554" t="inlineStr">
        <is>
          <t>Número de programas con condiciones iniciales aprobadas (indicador externo)- Metrica</t>
        </is>
      </c>
      <c r="C1554" t="inlineStr">
        <is>
          <t>Autoevaluación de programas académicos</t>
        </is>
      </c>
      <c r="D1554" t="inlineStr">
        <is>
          <t>Semestral</t>
        </is>
      </c>
      <c r="E1554" t="inlineStr">
        <is>
          <t>Positivo</t>
        </is>
      </c>
      <c r="F1554" s="137" t="n">
        <v>46022</v>
      </c>
      <c r="G1554" t="n">
        <v>100</v>
      </c>
      <c r="H1554" t="inlineStr">
        <is>
          <t>100</t>
        </is>
      </c>
      <c r="I1554" t="n">
        <v>1</v>
      </c>
      <c r="J1554" t="n">
        <v>1</v>
      </c>
      <c r="K1554" t="inlineStr">
        <is>
          <t>100.0%</t>
        </is>
      </c>
      <c r="L1554" t="inlineStr">
        <is>
          <t>100.0%</t>
        </is>
      </c>
      <c r="M1554" t="n">
        <v>2025</v>
      </c>
      <c r="N1554" t="inlineStr">
        <is>
          <t>Diciembre</t>
        </is>
      </c>
      <c r="O1554" t="inlineStr">
        <is>
          <t>2025-2</t>
        </is>
      </c>
      <c r="P1554" t="n">
        <v>2</v>
      </c>
      <c r="Q1554" t="n">
        <v>2</v>
      </c>
      <c r="R1554" t="n">
        <v>0</v>
      </c>
      <c r="S1554" t="inlineStr">
        <is>
          <t>Calidad</t>
        </is>
      </c>
      <c r="T1554" t="inlineStr">
        <is>
          <t>338-2025-12-31</t>
        </is>
      </c>
      <c r="U1554" t="n">
        <v>31</v>
      </c>
    </row>
    <row r="1555">
      <c r="A1555" t="inlineStr">
        <is>
          <t>339</t>
        </is>
      </c>
      <c r="B1555" t="inlineStr">
        <is>
          <t>Programas acreditables acreditados Sede Bogotá</t>
        </is>
      </c>
      <c r="C1555" t="inlineStr">
        <is>
          <t>Autoevaluación institucional</t>
        </is>
      </c>
      <c r="D1555" t="inlineStr">
        <is>
          <t>Anual</t>
        </is>
      </c>
      <c r="E1555" t="inlineStr">
        <is>
          <t>Positivo</t>
        </is>
      </c>
      <c r="F1555" s="137" t="n">
        <v>45291</v>
      </c>
      <c r="G1555" t="n">
        <v>30</v>
      </c>
      <c r="H1555" t="n">
        <v>28.5714285714286</v>
      </c>
      <c r="I1555" t="n">
        <v>0.9523809523809533</v>
      </c>
      <c r="J1555" t="n">
        <v>0.9523809523809533</v>
      </c>
      <c r="K1555" t="inlineStr">
        <is>
          <t>%</t>
        </is>
      </c>
      <c r="L1555" t="inlineStr">
        <is>
          <t>%</t>
        </is>
      </c>
      <c r="M1555" t="n">
        <v>2023</v>
      </c>
      <c r="N1555" t="inlineStr">
        <is>
          <t>Diciembre</t>
        </is>
      </c>
      <c r="O1555" t="inlineStr">
        <is>
          <t>2023-2</t>
        </is>
      </c>
      <c r="P1555" t="n">
        <v>2</v>
      </c>
      <c r="Q1555" t="n">
        <v>2</v>
      </c>
      <c r="R1555" t="n">
        <v>1</v>
      </c>
      <c r="S1555" t="inlineStr">
        <is>
          <t>Calidad</t>
        </is>
      </c>
      <c r="T1555" t="inlineStr">
        <is>
          <t>339-2023-12-31</t>
        </is>
      </c>
      <c r="U1555" t="n">
        <v>1</v>
      </c>
    </row>
    <row r="1556">
      <c r="A1556" t="inlineStr">
        <is>
          <t>339</t>
        </is>
      </c>
      <c r="B1556" t="inlineStr">
        <is>
          <t>Programas acreditables acreditados Sede Bogotá</t>
        </is>
      </c>
      <c r="C1556" t="inlineStr">
        <is>
          <t>Autoevaluación institucional</t>
        </is>
      </c>
      <c r="D1556" t="inlineStr">
        <is>
          <t>Anual</t>
        </is>
      </c>
      <c r="E1556" t="inlineStr">
        <is>
          <t>Positivo</t>
        </is>
      </c>
      <c r="F1556" s="137" t="n">
        <v>45657</v>
      </c>
      <c r="G1556" t="n">
        <v>30</v>
      </c>
      <c r="H1556" t="n">
        <v>30.3</v>
      </c>
      <c r="I1556" t="n">
        <v>1.01</v>
      </c>
      <c r="J1556" t="n">
        <v>1.01</v>
      </c>
      <c r="K1556" t="inlineStr">
        <is>
          <t>%</t>
        </is>
      </c>
      <c r="L1556" t="inlineStr">
        <is>
          <t>%</t>
        </is>
      </c>
      <c r="M1556" t="n">
        <v>2024</v>
      </c>
      <c r="N1556" t="inlineStr">
        <is>
          <t>Diciembre</t>
        </is>
      </c>
      <c r="O1556" t="inlineStr">
        <is>
          <t>2024-2</t>
        </is>
      </c>
      <c r="P1556" t="n">
        <v>2</v>
      </c>
      <c r="Q1556" t="n">
        <v>2</v>
      </c>
      <c r="R1556" t="n">
        <v>0</v>
      </c>
      <c r="S1556" t="inlineStr">
        <is>
          <t>Calidad</t>
        </is>
      </c>
      <c r="T1556" t="inlineStr">
        <is>
          <t>339-2024-12-31</t>
        </is>
      </c>
      <c r="U1556" t="n">
        <v>1</v>
      </c>
    </row>
    <row r="1557">
      <c r="A1557" t="inlineStr">
        <is>
          <t>339</t>
        </is>
      </c>
      <c r="B1557" t="inlineStr">
        <is>
          <t>Programas acreditables acreditados Sede Bogotá</t>
        </is>
      </c>
      <c r="C1557" t="inlineStr">
        <is>
          <t>Autoevaluación institucional</t>
        </is>
      </c>
      <c r="D1557" t="inlineStr">
        <is>
          <t>Anual</t>
        </is>
      </c>
      <c r="E1557" t="inlineStr">
        <is>
          <t>Positivo</t>
        </is>
      </c>
      <c r="F1557" s="137" t="n">
        <v>46022</v>
      </c>
      <c r="G1557" t="n">
        <v>30</v>
      </c>
      <c r="H1557" t="inlineStr">
        <is>
          <t>35.29</t>
        </is>
      </c>
      <c r="I1557" t="n">
        <v>1.176333333333333</v>
      </c>
      <c r="J1557" t="n">
        <v>1.176333333333333</v>
      </c>
      <c r="K1557" t="inlineStr">
        <is>
          <t>30.0%</t>
        </is>
      </c>
      <c r="L1557" t="inlineStr">
        <is>
          <t>35.29%</t>
        </is>
      </c>
      <c r="M1557" t="n">
        <v>2025</v>
      </c>
      <c r="N1557" t="inlineStr">
        <is>
          <t>Diciembre</t>
        </is>
      </c>
      <c r="O1557" t="inlineStr">
        <is>
          <t>2025-2</t>
        </is>
      </c>
      <c r="P1557" t="n">
        <v>2</v>
      </c>
      <c r="Q1557" t="n">
        <v>2</v>
      </c>
      <c r="R1557" t="n">
        <v>1</v>
      </c>
      <c r="S1557" t="inlineStr">
        <is>
          <t>Calidad</t>
        </is>
      </c>
      <c r="T1557" t="inlineStr">
        <is>
          <t>339-2025-12-31</t>
        </is>
      </c>
      <c r="U1557" t="n">
        <v>31</v>
      </c>
    </row>
    <row r="1558">
      <c r="A1558" t="inlineStr">
        <is>
          <t>340</t>
        </is>
      </c>
      <c r="B1558" t="inlineStr">
        <is>
          <t>Cumplimiento cronograma revisiones locativas</t>
        </is>
      </c>
      <c r="C1558" t="inlineStr">
        <is>
          <t>Gestión Infraestructura Física</t>
        </is>
      </c>
      <c r="D1558" t="inlineStr">
        <is>
          <t>Trimestral</t>
        </is>
      </c>
      <c r="E1558" t="inlineStr">
        <is>
          <t>Positivo</t>
        </is>
      </c>
      <c r="F1558" s="137" t="n">
        <v>45016</v>
      </c>
      <c r="G1558" t="n">
        <v>90</v>
      </c>
      <c r="H1558" t="n">
        <v>100</v>
      </c>
      <c r="I1558" t="n">
        <v>1</v>
      </c>
      <c r="J1558" t="n">
        <v>1</v>
      </c>
      <c r="K1558" t="inlineStr">
        <is>
          <t>%</t>
        </is>
      </c>
      <c r="L1558" t="inlineStr">
        <is>
          <t>%</t>
        </is>
      </c>
      <c r="M1558" t="n">
        <v>2023</v>
      </c>
      <c r="N1558" t="inlineStr">
        <is>
          <t>Marzo</t>
        </is>
      </c>
      <c r="O1558" t="inlineStr">
        <is>
          <t>2023-1</t>
        </is>
      </c>
      <c r="P1558" t="n">
        <v>0</v>
      </c>
      <c r="Q1558" t="n">
        <v>0</v>
      </c>
      <c r="R1558" t="n">
        <v>0</v>
      </c>
      <c r="S1558" t="inlineStr">
        <is>
          <t>Trasformación_Organizacional</t>
        </is>
      </c>
      <c r="T1558" t="inlineStr">
        <is>
          <t>340-2023-03-31</t>
        </is>
      </c>
      <c r="U1558" t="n">
        <v>1</v>
      </c>
    </row>
    <row r="1559">
      <c r="A1559" t="inlineStr">
        <is>
          <t>340</t>
        </is>
      </c>
      <c r="B1559" t="inlineStr">
        <is>
          <t>Cumplimiento cronograma revisiones locativas</t>
        </is>
      </c>
      <c r="C1559" t="inlineStr">
        <is>
          <t>Gestión Infraestructura Física</t>
        </is>
      </c>
      <c r="D1559" t="inlineStr">
        <is>
          <t>Trimestral</t>
        </is>
      </c>
      <c r="E1559" t="inlineStr">
        <is>
          <t>Positivo</t>
        </is>
      </c>
      <c r="F1559" s="137" t="n">
        <v>45107</v>
      </c>
      <c r="G1559" t="n">
        <v>90</v>
      </c>
      <c r="H1559" t="n">
        <v>100</v>
      </c>
      <c r="I1559" t="n">
        <v>1</v>
      </c>
      <c r="J1559" t="n">
        <v>1</v>
      </c>
      <c r="K1559" t="inlineStr">
        <is>
          <t>%</t>
        </is>
      </c>
      <c r="L1559" t="inlineStr">
        <is>
          <t>%</t>
        </is>
      </c>
      <c r="M1559" t="n">
        <v>2023</v>
      </c>
      <c r="N1559" t="inlineStr">
        <is>
          <t>Junio</t>
        </is>
      </c>
      <c r="O1559" t="inlineStr">
        <is>
          <t>2023-1</t>
        </is>
      </c>
      <c r="P1559" t="n">
        <v>0</v>
      </c>
      <c r="Q1559" t="n">
        <v>0</v>
      </c>
      <c r="R1559" t="n">
        <v>0</v>
      </c>
      <c r="S1559" t="inlineStr">
        <is>
          <t>Trasformación_Organizacional</t>
        </is>
      </c>
      <c r="T1559" t="inlineStr">
        <is>
          <t>340-2023-06-30</t>
        </is>
      </c>
      <c r="U1559" t="n">
        <v>1</v>
      </c>
    </row>
    <row r="1560">
      <c r="A1560" t="inlineStr">
        <is>
          <t>340</t>
        </is>
      </c>
      <c r="B1560" t="inlineStr">
        <is>
          <t>Cumplimiento cronograma revisiones locativas</t>
        </is>
      </c>
      <c r="C1560" t="inlineStr">
        <is>
          <t>Gestión Infraestructura Física</t>
        </is>
      </c>
      <c r="D1560" t="inlineStr">
        <is>
          <t>Trimestral</t>
        </is>
      </c>
      <c r="E1560" t="inlineStr">
        <is>
          <t>Positivo</t>
        </is>
      </c>
      <c r="F1560" s="137" t="n">
        <v>45199</v>
      </c>
      <c r="G1560" t="n">
        <v>90</v>
      </c>
      <c r="H1560" t="n">
        <v>100</v>
      </c>
      <c r="I1560" t="n">
        <v>1</v>
      </c>
      <c r="J1560" t="n">
        <v>1</v>
      </c>
      <c r="K1560" t="inlineStr">
        <is>
          <t>%</t>
        </is>
      </c>
      <c r="L1560" t="inlineStr">
        <is>
          <t>%</t>
        </is>
      </c>
      <c r="M1560" t="n">
        <v>2023</v>
      </c>
      <c r="N1560" t="inlineStr">
        <is>
          <t>Septiembre</t>
        </is>
      </c>
      <c r="O1560" t="inlineStr">
        <is>
          <t>2023-2</t>
        </is>
      </c>
      <c r="P1560" t="n">
        <v>0</v>
      </c>
      <c r="Q1560" t="n">
        <v>0</v>
      </c>
      <c r="R1560" t="n">
        <v>0</v>
      </c>
      <c r="S1560" t="inlineStr">
        <is>
          <t>Trasformación_Organizacional</t>
        </is>
      </c>
      <c r="T1560" t="inlineStr">
        <is>
          <t>340-2023-09-30</t>
        </is>
      </c>
      <c r="U1560" t="n">
        <v>1</v>
      </c>
    </row>
    <row r="1561">
      <c r="A1561" t="inlineStr">
        <is>
          <t>340</t>
        </is>
      </c>
      <c r="B1561" t="inlineStr">
        <is>
          <t>Cumplimiento cronograma revisiones locativas</t>
        </is>
      </c>
      <c r="C1561" t="inlineStr">
        <is>
          <t>Gestión Infraestructura Física</t>
        </is>
      </c>
      <c r="D1561" t="inlineStr">
        <is>
          <t>Trimestral</t>
        </is>
      </c>
      <c r="E1561" t="inlineStr">
        <is>
          <t>Positivo</t>
        </is>
      </c>
      <c r="F1561" s="137" t="n">
        <v>45291</v>
      </c>
      <c r="G1561" t="n">
        <v>90</v>
      </c>
      <c r="H1561" t="n">
        <v>100</v>
      </c>
      <c r="I1561" t="n">
        <v>1</v>
      </c>
      <c r="J1561" t="n">
        <v>1</v>
      </c>
      <c r="K1561" t="inlineStr">
        <is>
          <t>%</t>
        </is>
      </c>
      <c r="L1561" t="inlineStr">
        <is>
          <t>%</t>
        </is>
      </c>
      <c r="M1561" t="n">
        <v>2023</v>
      </c>
      <c r="N1561" t="inlineStr">
        <is>
          <t>Diciembre</t>
        </is>
      </c>
      <c r="O1561" t="inlineStr">
        <is>
          <t>2023-2</t>
        </is>
      </c>
      <c r="P1561" t="n">
        <v>0</v>
      </c>
      <c r="Q1561" t="n">
        <v>0</v>
      </c>
      <c r="R1561" t="n">
        <v>0</v>
      </c>
      <c r="S1561" t="inlineStr">
        <is>
          <t>Trasformación_Organizacional</t>
        </is>
      </c>
      <c r="T1561" t="inlineStr">
        <is>
          <t>340-2023-12-31</t>
        </is>
      </c>
      <c r="U1561" t="n">
        <v>1</v>
      </c>
    </row>
    <row r="1562">
      <c r="A1562" t="inlineStr">
        <is>
          <t>340</t>
        </is>
      </c>
      <c r="B1562" t="inlineStr">
        <is>
          <t>Cumplimiento cronograma revisiones locativas</t>
        </is>
      </c>
      <c r="C1562" t="inlineStr">
        <is>
          <t>Gestión Infraestructura Física</t>
        </is>
      </c>
      <c r="D1562" t="inlineStr">
        <is>
          <t>Trimestral</t>
        </is>
      </c>
      <c r="E1562" t="inlineStr">
        <is>
          <t>Positivo</t>
        </is>
      </c>
      <c r="F1562" s="137" t="n">
        <v>45382</v>
      </c>
      <c r="G1562" t="n">
        <v>95</v>
      </c>
      <c r="H1562" t="n">
        <v>100</v>
      </c>
      <c r="I1562" t="n">
        <v>1</v>
      </c>
      <c r="J1562" t="n">
        <v>1</v>
      </c>
      <c r="K1562" t="inlineStr">
        <is>
          <t>%</t>
        </is>
      </c>
      <c r="L1562" t="inlineStr">
        <is>
          <t>%</t>
        </is>
      </c>
      <c r="M1562" t="n">
        <v>2024</v>
      </c>
      <c r="N1562" t="inlineStr">
        <is>
          <t>Marzo</t>
        </is>
      </c>
      <c r="O1562" t="inlineStr">
        <is>
          <t>2024-1</t>
        </is>
      </c>
      <c r="P1562" t="n">
        <v>0</v>
      </c>
      <c r="Q1562" t="n">
        <v>0</v>
      </c>
      <c r="R1562" t="n">
        <v>0</v>
      </c>
      <c r="S1562" t="inlineStr">
        <is>
          <t>Trasformación_Organizacional</t>
        </is>
      </c>
      <c r="T1562" t="inlineStr">
        <is>
          <t>340-2024-03-31</t>
        </is>
      </c>
      <c r="U1562" t="n">
        <v>1</v>
      </c>
    </row>
    <row r="1563">
      <c r="A1563" t="inlineStr">
        <is>
          <t>340</t>
        </is>
      </c>
      <c r="B1563" t="inlineStr">
        <is>
          <t>Cumplimiento cronograma revisiones locativas</t>
        </is>
      </c>
      <c r="C1563" t="inlineStr">
        <is>
          <t>Gestión Infraestructura Física</t>
        </is>
      </c>
      <c r="D1563" t="inlineStr">
        <is>
          <t>Trimestral</t>
        </is>
      </c>
      <c r="E1563" t="inlineStr">
        <is>
          <t>Positivo</t>
        </is>
      </c>
      <c r="F1563" s="137" t="n">
        <v>45473</v>
      </c>
      <c r="G1563" t="n">
        <v>95</v>
      </c>
      <c r="H1563" t="n">
        <v>100</v>
      </c>
      <c r="I1563" t="n">
        <v>1</v>
      </c>
      <c r="J1563" t="n">
        <v>1</v>
      </c>
      <c r="K1563" t="inlineStr">
        <is>
          <t>%</t>
        </is>
      </c>
      <c r="L1563" t="inlineStr">
        <is>
          <t>%</t>
        </is>
      </c>
      <c r="M1563" t="n">
        <v>2024</v>
      </c>
      <c r="N1563" t="inlineStr">
        <is>
          <t>Junio</t>
        </is>
      </c>
      <c r="O1563" t="inlineStr">
        <is>
          <t>2024-1</t>
        </is>
      </c>
      <c r="P1563" t="n">
        <v>0</v>
      </c>
      <c r="Q1563" t="n">
        <v>0</v>
      </c>
      <c r="R1563" t="n">
        <v>0</v>
      </c>
      <c r="S1563" t="inlineStr">
        <is>
          <t>Trasformación_Organizacional</t>
        </is>
      </c>
      <c r="T1563" t="inlineStr">
        <is>
          <t>340-2024-06-30</t>
        </is>
      </c>
      <c r="U1563" t="n">
        <v>1</v>
      </c>
    </row>
    <row r="1564">
      <c r="A1564" t="inlineStr">
        <is>
          <t>340</t>
        </is>
      </c>
      <c r="B1564" t="inlineStr">
        <is>
          <t>Cumplimiento cronograma revisiones locativas</t>
        </is>
      </c>
      <c r="C1564" t="inlineStr">
        <is>
          <t>Gestión Infraestructura Física</t>
        </is>
      </c>
      <c r="D1564" t="inlineStr">
        <is>
          <t>Trimestral</t>
        </is>
      </c>
      <c r="E1564" t="inlineStr">
        <is>
          <t>Positivo</t>
        </is>
      </c>
      <c r="F1564" s="137" t="n">
        <v>45565</v>
      </c>
      <c r="G1564" t="n">
        <v>95</v>
      </c>
      <c r="H1564" t="n">
        <v>100</v>
      </c>
      <c r="I1564" t="n">
        <v>1</v>
      </c>
      <c r="J1564" t="n">
        <v>1</v>
      </c>
      <c r="K1564" t="inlineStr">
        <is>
          <t>%</t>
        </is>
      </c>
      <c r="L1564" t="inlineStr">
        <is>
          <t>%</t>
        </is>
      </c>
      <c r="M1564" t="n">
        <v>2024</v>
      </c>
      <c r="N1564" t="inlineStr">
        <is>
          <t>Septiembre</t>
        </is>
      </c>
      <c r="O1564" t="inlineStr">
        <is>
          <t>2024-2</t>
        </is>
      </c>
      <c r="P1564" t="n">
        <v>0</v>
      </c>
      <c r="Q1564" t="n">
        <v>0</v>
      </c>
      <c r="R1564" t="n">
        <v>0</v>
      </c>
      <c r="S1564" t="inlineStr">
        <is>
          <t>Trasformación_Organizacional</t>
        </is>
      </c>
      <c r="T1564" t="inlineStr">
        <is>
          <t>340-2024-09-30</t>
        </is>
      </c>
      <c r="U1564" t="n">
        <v>1</v>
      </c>
    </row>
    <row r="1565">
      <c r="A1565" t="inlineStr">
        <is>
          <t>340</t>
        </is>
      </c>
      <c r="B1565" t="inlineStr">
        <is>
          <t>Cumplimiento cronograma revisiones locativas</t>
        </is>
      </c>
      <c r="C1565" t="inlineStr">
        <is>
          <t>Gestión Infraestructura Física</t>
        </is>
      </c>
      <c r="D1565" t="inlineStr">
        <is>
          <t>Trimestral</t>
        </is>
      </c>
      <c r="E1565" t="inlineStr">
        <is>
          <t>Positivo</t>
        </is>
      </c>
      <c r="F1565" s="137" t="n">
        <v>45657</v>
      </c>
      <c r="G1565" t="n">
        <v>95</v>
      </c>
      <c r="H1565" t="n">
        <v>100</v>
      </c>
      <c r="I1565" t="n">
        <v>1</v>
      </c>
      <c r="J1565" t="n">
        <v>1</v>
      </c>
      <c r="K1565" t="inlineStr">
        <is>
          <t>%</t>
        </is>
      </c>
      <c r="L1565" t="inlineStr">
        <is>
          <t>%</t>
        </is>
      </c>
      <c r="M1565" t="n">
        <v>2024</v>
      </c>
      <c r="N1565" t="inlineStr">
        <is>
          <t>Diciembre</t>
        </is>
      </c>
      <c r="O1565" t="inlineStr">
        <is>
          <t>2024-2</t>
        </is>
      </c>
      <c r="P1565" t="n">
        <v>0</v>
      </c>
      <c r="Q1565" t="n">
        <v>0</v>
      </c>
      <c r="R1565" t="n">
        <v>0</v>
      </c>
      <c r="S1565" t="inlineStr">
        <is>
          <t>Trasformación_Organizacional</t>
        </is>
      </c>
      <c r="T1565" t="inlineStr">
        <is>
          <t>340-2024-12-31</t>
        </is>
      </c>
      <c r="U1565" t="n">
        <v>1</v>
      </c>
    </row>
    <row r="1566">
      <c r="A1566" t="inlineStr">
        <is>
          <t>340</t>
        </is>
      </c>
      <c r="B1566" t="inlineStr">
        <is>
          <t>Cumplimiento cronograma revisiones locativas</t>
        </is>
      </c>
      <c r="C1566" t="inlineStr">
        <is>
          <t>Gestión Infraestructura Física</t>
        </is>
      </c>
      <c r="D1566" t="inlineStr">
        <is>
          <t>Trimestral</t>
        </is>
      </c>
      <c r="E1566" t="inlineStr">
        <is>
          <t>Positivo</t>
        </is>
      </c>
      <c r="F1566" s="137" t="n">
        <v>45747</v>
      </c>
      <c r="G1566" t="n">
        <v>95</v>
      </c>
      <c r="H1566" t="n">
        <v>100</v>
      </c>
      <c r="I1566" t="n">
        <v>1</v>
      </c>
      <c r="J1566" t="n">
        <v>1</v>
      </c>
      <c r="K1566" t="inlineStr">
        <is>
          <t>%</t>
        </is>
      </c>
      <c r="L1566" t="inlineStr">
        <is>
          <t>%</t>
        </is>
      </c>
      <c r="M1566" t="n">
        <v>2025</v>
      </c>
      <c r="N1566" t="inlineStr">
        <is>
          <t>Marzo</t>
        </is>
      </c>
      <c r="O1566" t="inlineStr">
        <is>
          <t>2025-1</t>
        </is>
      </c>
      <c r="P1566" t="n">
        <v>0</v>
      </c>
      <c r="Q1566" t="n">
        <v>0</v>
      </c>
      <c r="R1566" t="n">
        <v>0</v>
      </c>
      <c r="S1566" t="inlineStr">
        <is>
          <t>Trasformación_Organizacional</t>
        </is>
      </c>
      <c r="T1566" t="inlineStr">
        <is>
          <t>340-2025-03-31</t>
        </is>
      </c>
      <c r="U1566" t="n">
        <v>1</v>
      </c>
    </row>
    <row r="1567">
      <c r="A1567" t="inlineStr">
        <is>
          <t>340</t>
        </is>
      </c>
      <c r="B1567" t="inlineStr">
        <is>
          <t>Cumplimiento cronograma revisiones locativas</t>
        </is>
      </c>
      <c r="C1567" t="inlineStr">
        <is>
          <t>Gestión Infraestructura Física</t>
        </is>
      </c>
      <c r="D1567" t="inlineStr">
        <is>
          <t>Trimestral</t>
        </is>
      </c>
      <c r="E1567" t="inlineStr">
        <is>
          <t>Positivo</t>
        </is>
      </c>
      <c r="F1567" s="137" t="n">
        <v>45838</v>
      </c>
      <c r="G1567" t="n">
        <v>95</v>
      </c>
      <c r="H1567" t="n">
        <v>100</v>
      </c>
      <c r="I1567" t="n">
        <v>1</v>
      </c>
      <c r="J1567" t="n">
        <v>1</v>
      </c>
      <c r="K1567" t="inlineStr">
        <is>
          <t>%</t>
        </is>
      </c>
      <c r="L1567" t="inlineStr">
        <is>
          <t>%</t>
        </is>
      </c>
      <c r="M1567" t="n">
        <v>2025</v>
      </c>
      <c r="N1567" t="inlineStr">
        <is>
          <t>Junio</t>
        </is>
      </c>
      <c r="O1567" t="inlineStr">
        <is>
          <t>2025-1</t>
        </is>
      </c>
      <c r="P1567" t="n">
        <v>0</v>
      </c>
      <c r="Q1567" t="n">
        <v>0</v>
      </c>
      <c r="R1567" t="n">
        <v>0</v>
      </c>
      <c r="S1567" t="inlineStr">
        <is>
          <t>Trasformación_Organizacional</t>
        </is>
      </c>
      <c r="T1567" t="inlineStr">
        <is>
          <t>340-2025-06-30</t>
        </is>
      </c>
      <c r="U1567" t="n">
        <v>1</v>
      </c>
    </row>
    <row r="1568">
      <c r="A1568" t="inlineStr">
        <is>
          <t>341</t>
        </is>
      </c>
      <c r="B1568" t="inlineStr">
        <is>
          <t>Monto total de ahorro en gestión de abastecimiento</t>
        </is>
      </c>
      <c r="C1568" t="inlineStr">
        <is>
          <t>GESTIÓN DE ABASTECIMIENTO</t>
        </is>
      </c>
      <c r="D1568" t="inlineStr">
        <is>
          <t>Semestral</t>
        </is>
      </c>
      <c r="E1568" t="inlineStr">
        <is>
          <t>Positivo</t>
        </is>
      </c>
      <c r="F1568" s="137" t="n">
        <v>45107</v>
      </c>
      <c r="G1568" t="n">
        <v>600000000</v>
      </c>
      <c r="H1568" t="n">
        <v>743218000</v>
      </c>
      <c r="I1568" t="n">
        <v>1.238696666666667</v>
      </c>
      <c r="J1568" t="n">
        <v>1.238696666666667</v>
      </c>
      <c r="K1568" t="inlineStr">
        <is>
          <t>$</t>
        </is>
      </c>
      <c r="L1568" t="inlineStr">
        <is>
          <t>$</t>
        </is>
      </c>
      <c r="M1568" t="n">
        <v>2023</v>
      </c>
      <c r="N1568" t="inlineStr">
        <is>
          <t>Junio</t>
        </is>
      </c>
      <c r="O1568" t="inlineStr">
        <is>
          <t>2023-1</t>
        </is>
      </c>
      <c r="P1568" t="n">
        <v>0</v>
      </c>
      <c r="Q1568" t="n">
        <v>0</v>
      </c>
      <c r="R1568" t="n">
        <v>0</v>
      </c>
      <c r="S1568" t="inlineStr">
        <is>
          <t>Sostenibilidad</t>
        </is>
      </c>
      <c r="T1568" t="inlineStr">
        <is>
          <t>341-2023-06-30</t>
        </is>
      </c>
      <c r="U1568" t="n">
        <v>1</v>
      </c>
    </row>
    <row r="1569">
      <c r="A1569" t="inlineStr">
        <is>
          <t>341</t>
        </is>
      </c>
      <c r="B1569" t="inlineStr">
        <is>
          <t>Monto total de ahorro en gestión de abastecimiento</t>
        </is>
      </c>
      <c r="C1569" t="inlineStr">
        <is>
          <t>GESTIÓN DE ABASTECIMIENTO</t>
        </is>
      </c>
      <c r="D1569" t="inlineStr">
        <is>
          <t>Semestral</t>
        </is>
      </c>
      <c r="E1569" t="inlineStr">
        <is>
          <t>Positivo</t>
        </is>
      </c>
      <c r="F1569" s="137" t="n">
        <v>45291</v>
      </c>
      <c r="G1569" t="n">
        <v>900000000</v>
      </c>
      <c r="H1569" t="n">
        <v>1175172000</v>
      </c>
      <c r="I1569" t="n">
        <v>1.3</v>
      </c>
      <c r="J1569" t="n">
        <v>1.305746666666667</v>
      </c>
      <c r="K1569" t="inlineStr">
        <is>
          <t>$</t>
        </is>
      </c>
      <c r="L1569" t="inlineStr">
        <is>
          <t>$</t>
        </is>
      </c>
      <c r="M1569" t="n">
        <v>2023</v>
      </c>
      <c r="N1569" t="inlineStr">
        <is>
          <t>Diciembre</t>
        </is>
      </c>
      <c r="O1569" t="inlineStr">
        <is>
          <t>2023-2</t>
        </is>
      </c>
      <c r="P1569" t="n">
        <v>0</v>
      </c>
      <c r="Q1569" t="n">
        <v>0</v>
      </c>
      <c r="R1569" t="n">
        <v>0</v>
      </c>
      <c r="S1569" t="inlineStr">
        <is>
          <t>Sostenibilidad</t>
        </is>
      </c>
      <c r="T1569" t="inlineStr">
        <is>
          <t>341-2023-12-31</t>
        </is>
      </c>
      <c r="U1569" t="n">
        <v>1</v>
      </c>
    </row>
    <row r="1570">
      <c r="A1570" t="inlineStr">
        <is>
          <t>341</t>
        </is>
      </c>
      <c r="B1570" t="inlineStr">
        <is>
          <t>Reducción de costos en gestión de abastecimiento</t>
        </is>
      </c>
      <c r="C1570" t="inlineStr">
        <is>
          <t>GESTIÓN DE ABASTECIMIENTO</t>
        </is>
      </c>
      <c r="D1570" t="inlineStr">
        <is>
          <t>Semestral</t>
        </is>
      </c>
      <c r="E1570" t="inlineStr">
        <is>
          <t>Positivo</t>
        </is>
      </c>
      <c r="F1570" s="137" t="n">
        <v>45473</v>
      </c>
      <c r="G1570" t="n">
        <v>600000000</v>
      </c>
      <c r="H1570" t="n">
        <v>750000000</v>
      </c>
      <c r="I1570" t="n">
        <v>1.25</v>
      </c>
      <c r="J1570" t="n">
        <v>1.25</v>
      </c>
      <c r="K1570" t="inlineStr">
        <is>
          <t>$</t>
        </is>
      </c>
      <c r="L1570" t="inlineStr">
        <is>
          <t>$</t>
        </is>
      </c>
      <c r="M1570" t="n">
        <v>2024</v>
      </c>
      <c r="N1570" t="inlineStr">
        <is>
          <t>Junio</t>
        </is>
      </c>
      <c r="O1570" t="inlineStr">
        <is>
          <t>2024-1</t>
        </is>
      </c>
      <c r="P1570" t="n">
        <v>0</v>
      </c>
      <c r="Q1570" t="n">
        <v>0</v>
      </c>
      <c r="R1570" t="n">
        <v>0</v>
      </c>
      <c r="S1570" t="inlineStr">
        <is>
          <t>Sostenibilidad</t>
        </is>
      </c>
      <c r="T1570" t="inlineStr">
        <is>
          <t>341-2024-06-30</t>
        </is>
      </c>
      <c r="U1570" t="n">
        <v>1</v>
      </c>
    </row>
    <row r="1571">
      <c r="A1571" t="inlineStr">
        <is>
          <t>341</t>
        </is>
      </c>
      <c r="B1571" t="inlineStr">
        <is>
          <t>Reducción de costos en gestión de abastecimiento</t>
        </is>
      </c>
      <c r="C1571" t="inlineStr">
        <is>
          <t>GESTIÓN DE ABASTECIMIENTO</t>
        </is>
      </c>
      <c r="D1571" t="inlineStr">
        <is>
          <t>Semestral</t>
        </is>
      </c>
      <c r="E1571" t="inlineStr">
        <is>
          <t>Positivo</t>
        </is>
      </c>
      <c r="F1571" s="137" t="n">
        <v>45657</v>
      </c>
      <c r="G1571" t="n">
        <v>900000000</v>
      </c>
      <c r="H1571" t="n">
        <v>922000000</v>
      </c>
      <c r="I1571" t="n">
        <v>1.024444444444444</v>
      </c>
      <c r="J1571" t="n">
        <v>1.024444444444444</v>
      </c>
      <c r="K1571" t="inlineStr">
        <is>
          <t>$</t>
        </is>
      </c>
      <c r="L1571" t="inlineStr">
        <is>
          <t>$</t>
        </is>
      </c>
      <c r="M1571" t="n">
        <v>2024</v>
      </c>
      <c r="N1571" t="inlineStr">
        <is>
          <t>Diciembre</t>
        </is>
      </c>
      <c r="O1571" t="inlineStr">
        <is>
          <t>2024-2</t>
        </is>
      </c>
      <c r="P1571" t="n">
        <v>0</v>
      </c>
      <c r="Q1571" t="n">
        <v>0</v>
      </c>
      <c r="R1571" t="n">
        <v>0</v>
      </c>
      <c r="S1571" t="inlineStr">
        <is>
          <t>Sostenibilidad</t>
        </is>
      </c>
      <c r="T1571" t="inlineStr">
        <is>
          <t>341-2024-12-31</t>
        </is>
      </c>
      <c r="U1571" t="n">
        <v>1</v>
      </c>
    </row>
    <row r="1572">
      <c r="A1572" t="inlineStr">
        <is>
          <t>341</t>
        </is>
      </c>
      <c r="B1572" t="inlineStr">
        <is>
          <t>Eficiencia en la reducción de costos en la gestión del abastecimiento</t>
        </is>
      </c>
      <c r="C1572" t="inlineStr">
        <is>
          <t>GESTIÓN DE ABASTECIMIENTO</t>
        </is>
      </c>
      <c r="D1572" t="inlineStr">
        <is>
          <t>Semestral</t>
        </is>
      </c>
      <c r="E1572" t="inlineStr">
        <is>
          <t>Positivo</t>
        </is>
      </c>
      <c r="F1572" s="137" t="n">
        <v>45838</v>
      </c>
      <c r="G1572" t="n">
        <v>100</v>
      </c>
      <c r="H1572" t="inlineStr">
        <is>
          <t>102.25</t>
        </is>
      </c>
      <c r="I1572" t="n">
        <v>1.0225</v>
      </c>
      <c r="J1572" t="n">
        <v>1.0225</v>
      </c>
      <c r="K1572" t="inlineStr">
        <is>
          <t>100.0%</t>
        </is>
      </c>
      <c r="L1572" t="inlineStr">
        <is>
          <t>102.25%</t>
        </is>
      </c>
      <c r="M1572" t="n">
        <v>2025</v>
      </c>
      <c r="N1572" t="inlineStr">
        <is>
          <t>Junio</t>
        </is>
      </c>
      <c r="O1572" t="inlineStr">
        <is>
          <t>2025-1</t>
        </is>
      </c>
      <c r="P1572" t="n">
        <v>2</v>
      </c>
      <c r="Q1572" t="n">
        <v>2</v>
      </c>
      <c r="R1572" t="n">
        <v>0</v>
      </c>
      <c r="S1572" t="inlineStr">
        <is>
          <t>Sostenibilidad</t>
        </is>
      </c>
      <c r="T1572" t="inlineStr">
        <is>
          <t>341-2025-06-30</t>
        </is>
      </c>
      <c r="U1572" t="n">
        <v>30</v>
      </c>
    </row>
    <row r="1573">
      <c r="A1573" t="inlineStr">
        <is>
          <t>341</t>
        </is>
      </c>
      <c r="B1573" t="inlineStr">
        <is>
          <t>Eficiencia en la reducción de costos en la gestión del abastecimiento</t>
        </is>
      </c>
      <c r="C1573" t="inlineStr">
        <is>
          <t>GESTIÓN DE ABASTECIMIENTO</t>
        </is>
      </c>
      <c r="D1573" t="inlineStr">
        <is>
          <t>Semestral</t>
        </is>
      </c>
      <c r="E1573" t="inlineStr">
        <is>
          <t>Positivo</t>
        </is>
      </c>
      <c r="F1573" s="137" t="n">
        <v>46022</v>
      </c>
      <c r="G1573" t="n">
        <v>100</v>
      </c>
      <c r="H1573" t="inlineStr">
        <is>
          <t>102.65</t>
        </is>
      </c>
      <c r="I1573" t="n">
        <v>1.0265</v>
      </c>
      <c r="J1573" t="n">
        <v>1.0265</v>
      </c>
      <c r="K1573" t="inlineStr">
        <is>
          <t>100.0%</t>
        </is>
      </c>
      <c r="L1573" t="inlineStr">
        <is>
          <t>102.65%</t>
        </is>
      </c>
      <c r="M1573" t="n">
        <v>2025</v>
      </c>
      <c r="N1573" t="inlineStr">
        <is>
          <t>Diciembre</t>
        </is>
      </c>
      <c r="O1573" t="inlineStr">
        <is>
          <t>2025-2</t>
        </is>
      </c>
      <c r="P1573" t="n">
        <v>2</v>
      </c>
      <c r="Q1573" t="n">
        <v>2</v>
      </c>
      <c r="R1573" t="n">
        <v>0</v>
      </c>
      <c r="S1573" t="inlineStr">
        <is>
          <t>Sostenibilidad</t>
        </is>
      </c>
      <c r="T1573" t="inlineStr">
        <is>
          <t>341-2025-12-31</t>
        </is>
      </c>
      <c r="U1573" t="n">
        <v>31</v>
      </c>
    </row>
    <row r="1574">
      <c r="A1574" t="inlineStr">
        <is>
          <t>344</t>
        </is>
      </c>
      <c r="B1574" t="inlineStr">
        <is>
          <t>Cumplimiento del plan de Inducción institucional</t>
        </is>
      </c>
      <c r="C1574" t="inlineStr">
        <is>
          <t>GESTIÓN Y DESARROLLO DEL TALENTO HUMANO</t>
        </is>
      </c>
      <c r="D1574" t="inlineStr">
        <is>
          <t>Semestral</t>
        </is>
      </c>
      <c r="E1574" t="inlineStr">
        <is>
          <t>Positivo</t>
        </is>
      </c>
      <c r="F1574" s="137" t="n">
        <v>45107</v>
      </c>
      <c r="G1574" t="n">
        <v>90</v>
      </c>
      <c r="H1574" t="n">
        <v>97.73999999999999</v>
      </c>
      <c r="I1574" t="n">
        <v>1.086</v>
      </c>
      <c r="J1574" t="n">
        <v>1.086</v>
      </c>
      <c r="K1574" t="inlineStr">
        <is>
          <t>%</t>
        </is>
      </c>
      <c r="L1574" t="inlineStr">
        <is>
          <t>%</t>
        </is>
      </c>
      <c r="M1574" t="n">
        <v>2023</v>
      </c>
      <c r="N1574" t="inlineStr">
        <is>
          <t>Junio</t>
        </is>
      </c>
      <c r="O1574" t="inlineStr">
        <is>
          <t>2023-1</t>
        </is>
      </c>
      <c r="P1574" t="n">
        <v>0</v>
      </c>
      <c r="Q1574" t="n">
        <v>0</v>
      </c>
      <c r="R1574" t="n">
        <v>0</v>
      </c>
      <c r="S1574" t="inlineStr">
        <is>
          <t>Trasformación_Organizacional</t>
        </is>
      </c>
      <c r="T1574" t="inlineStr">
        <is>
          <t>344-2023-06-30</t>
        </is>
      </c>
      <c r="U1574" t="n">
        <v>1</v>
      </c>
    </row>
    <row r="1575">
      <c r="A1575" t="inlineStr">
        <is>
          <t>344</t>
        </is>
      </c>
      <c r="B1575" t="inlineStr">
        <is>
          <t>Cumplimiento del plan de Inducción institucional</t>
        </is>
      </c>
      <c r="C1575" t="inlineStr">
        <is>
          <t>GESTIÓN Y DESARROLLO DEL TALENTO HUMANO</t>
        </is>
      </c>
      <c r="D1575" t="inlineStr">
        <is>
          <t>Semestral</t>
        </is>
      </c>
      <c r="E1575" t="inlineStr">
        <is>
          <t>Positivo</t>
        </is>
      </c>
      <c r="F1575" s="137" t="n">
        <v>45291</v>
      </c>
      <c r="G1575" t="n">
        <v>90</v>
      </c>
      <c r="H1575" t="n">
        <v>97.76000000000001</v>
      </c>
      <c r="I1575" t="n">
        <v>1.086222222222222</v>
      </c>
      <c r="J1575" t="n">
        <v>1.086222222222222</v>
      </c>
      <c r="K1575" t="inlineStr">
        <is>
          <t>%</t>
        </is>
      </c>
      <c r="L1575" t="inlineStr">
        <is>
          <t>%</t>
        </is>
      </c>
      <c r="M1575" t="n">
        <v>2023</v>
      </c>
      <c r="N1575" t="inlineStr">
        <is>
          <t>Diciembre</t>
        </is>
      </c>
      <c r="O1575" t="inlineStr">
        <is>
          <t>2023-2</t>
        </is>
      </c>
      <c r="P1575" t="n">
        <v>0</v>
      </c>
      <c r="Q1575" t="n">
        <v>0</v>
      </c>
      <c r="R1575" t="n">
        <v>0</v>
      </c>
      <c r="S1575" t="inlineStr">
        <is>
          <t>Trasformación_Organizacional</t>
        </is>
      </c>
      <c r="T1575" t="inlineStr">
        <is>
          <t>344-2023-12-31</t>
        </is>
      </c>
      <c r="U1575" t="n">
        <v>1</v>
      </c>
    </row>
    <row r="1576">
      <c r="A1576" t="inlineStr">
        <is>
          <t>344</t>
        </is>
      </c>
      <c r="B1576" t="inlineStr">
        <is>
          <t>Cumplimiento del plan de Inducción institucional</t>
        </is>
      </c>
      <c r="C1576" t="inlineStr">
        <is>
          <t>GESTIÓN Y DESARROLLO DEL TALENTO HUMANO</t>
        </is>
      </c>
      <c r="D1576" t="inlineStr">
        <is>
          <t>Semestral</t>
        </is>
      </c>
      <c r="E1576" t="inlineStr">
        <is>
          <t>Positivo</t>
        </is>
      </c>
      <c r="F1576" s="137" t="n">
        <v>45473</v>
      </c>
      <c r="G1576" t="n">
        <v>93</v>
      </c>
      <c r="H1576" t="n">
        <v>97.34</v>
      </c>
      <c r="I1576" t="n">
        <v>1.046666666666667</v>
      </c>
      <c r="J1576" t="n">
        <v>1.046666666666667</v>
      </c>
      <c r="K1576" t="inlineStr">
        <is>
          <t>%</t>
        </is>
      </c>
      <c r="L1576" t="inlineStr">
        <is>
          <t>%</t>
        </is>
      </c>
      <c r="M1576" t="n">
        <v>2024</v>
      </c>
      <c r="N1576" t="inlineStr">
        <is>
          <t>Junio</t>
        </is>
      </c>
      <c r="O1576" t="inlineStr">
        <is>
          <t>2024-1</t>
        </is>
      </c>
      <c r="P1576" t="n">
        <v>0</v>
      </c>
      <c r="Q1576" t="n">
        <v>0</v>
      </c>
      <c r="R1576" t="n">
        <v>0</v>
      </c>
      <c r="S1576" t="inlineStr">
        <is>
          <t>Trasformación_Organizacional</t>
        </is>
      </c>
      <c r="T1576" t="inlineStr">
        <is>
          <t>344-2024-06-30</t>
        </is>
      </c>
      <c r="U1576" t="n">
        <v>1</v>
      </c>
    </row>
    <row r="1577">
      <c r="A1577" t="inlineStr">
        <is>
          <t>344</t>
        </is>
      </c>
      <c r="B1577" t="inlineStr">
        <is>
          <t>Cumplimiento del plan de Inducción institucional</t>
        </is>
      </c>
      <c r="C1577" t="inlineStr">
        <is>
          <t>GESTIÓN Y DESARROLLO DEL TALENTO HUMANO</t>
        </is>
      </c>
      <c r="D1577" t="inlineStr">
        <is>
          <t>Semestral</t>
        </is>
      </c>
      <c r="E1577" t="inlineStr">
        <is>
          <t>Positivo</t>
        </is>
      </c>
      <c r="F1577" s="137" t="n">
        <v>45657</v>
      </c>
      <c r="G1577" t="n">
        <v>93</v>
      </c>
      <c r="H1577" t="n">
        <v>99.19</v>
      </c>
      <c r="I1577" t="n">
        <v>1.066559139784946</v>
      </c>
      <c r="J1577" t="n">
        <v>1.066559139784946</v>
      </c>
      <c r="K1577" t="inlineStr">
        <is>
          <t>%</t>
        </is>
      </c>
      <c r="L1577" t="inlineStr">
        <is>
          <t>%</t>
        </is>
      </c>
      <c r="M1577" t="n">
        <v>2024</v>
      </c>
      <c r="N1577" t="inlineStr">
        <is>
          <t>Diciembre</t>
        </is>
      </c>
      <c r="O1577" t="inlineStr">
        <is>
          <t>2024-2</t>
        </is>
      </c>
      <c r="P1577" t="n">
        <v>0</v>
      </c>
      <c r="Q1577" t="n">
        <v>0</v>
      </c>
      <c r="R1577" t="n">
        <v>0</v>
      </c>
      <c r="S1577" t="inlineStr">
        <is>
          <t>Trasformación_Organizacional</t>
        </is>
      </c>
      <c r="T1577" t="inlineStr">
        <is>
          <t>344-2024-12-31</t>
        </is>
      </c>
      <c r="U1577" t="n">
        <v>1</v>
      </c>
    </row>
    <row r="1578">
      <c r="A1578" t="inlineStr">
        <is>
          <t>344</t>
        </is>
      </c>
      <c r="B1578" t="inlineStr">
        <is>
          <t>Cumplimiento del plan de Inducción institucional</t>
        </is>
      </c>
      <c r="C1578" t="inlineStr">
        <is>
          <t>GESTIÓN Y DESARROLLO DEL TALENTO HUMANO</t>
        </is>
      </c>
      <c r="D1578" t="inlineStr">
        <is>
          <t>Semestral</t>
        </is>
      </c>
      <c r="E1578" t="inlineStr">
        <is>
          <t>Positivo</t>
        </is>
      </c>
      <c r="F1578" s="137" t="n">
        <v>45838</v>
      </c>
      <c r="G1578" t="n">
        <v>93</v>
      </c>
      <c r="H1578" t="inlineStr">
        <is>
          <t>99.43</t>
        </is>
      </c>
      <c r="I1578" t="n">
        <v>1.069139784946237</v>
      </c>
      <c r="J1578" t="n">
        <v>1.069139784946237</v>
      </c>
      <c r="K1578" t="inlineStr">
        <is>
          <t>93.0%</t>
        </is>
      </c>
      <c r="L1578" t="inlineStr">
        <is>
          <t>99.43%</t>
        </is>
      </c>
      <c r="M1578" t="n">
        <v>2025</v>
      </c>
      <c r="N1578" t="inlineStr">
        <is>
          <t>Junio</t>
        </is>
      </c>
      <c r="O1578" t="inlineStr">
        <is>
          <t>2025-1</t>
        </is>
      </c>
      <c r="P1578" t="n">
        <v>2</v>
      </c>
      <c r="Q1578" t="n">
        <v>2</v>
      </c>
      <c r="R1578" t="n">
        <v>0</v>
      </c>
      <c r="S1578" t="inlineStr">
        <is>
          <t>Transformación_Organizacional</t>
        </is>
      </c>
      <c r="T1578" t="inlineStr">
        <is>
          <t>344-2025-06-30</t>
        </is>
      </c>
      <c r="U1578" t="n">
        <v>30</v>
      </c>
    </row>
    <row r="1579">
      <c r="A1579" t="inlineStr">
        <is>
          <t>344</t>
        </is>
      </c>
      <c r="B1579" t="inlineStr">
        <is>
          <t>Cumplimiento del plan de Inducción institucional</t>
        </is>
      </c>
      <c r="C1579" t="inlineStr">
        <is>
          <t>GESTIÓN Y DESARROLLO DEL TALENTO HUMANO</t>
        </is>
      </c>
      <c r="D1579" t="inlineStr">
        <is>
          <t>Semestral</t>
        </is>
      </c>
      <c r="E1579" t="inlineStr">
        <is>
          <t>Positivo</t>
        </is>
      </c>
      <c r="F1579" s="137" t="n">
        <v>46022</v>
      </c>
      <c r="G1579" t="n">
        <v>93</v>
      </c>
      <c r="H1579" t="inlineStr">
        <is>
          <t>100</t>
        </is>
      </c>
      <c r="I1579" t="n">
        <v>1.075268817204301</v>
      </c>
      <c r="J1579" t="n">
        <v>1.075268817204301</v>
      </c>
      <c r="K1579" t="inlineStr">
        <is>
          <t>93.0%</t>
        </is>
      </c>
      <c r="L1579" t="inlineStr">
        <is>
          <t>100.0%</t>
        </is>
      </c>
      <c r="M1579" t="n">
        <v>2025</v>
      </c>
      <c r="N1579" t="inlineStr">
        <is>
          <t>Diciembre</t>
        </is>
      </c>
      <c r="O1579" t="inlineStr">
        <is>
          <t>2025-2</t>
        </is>
      </c>
      <c r="P1579" t="n">
        <v>2</v>
      </c>
      <c r="Q1579" t="n">
        <v>2</v>
      </c>
      <c r="R1579" t="n">
        <v>0</v>
      </c>
      <c r="S1579" t="inlineStr">
        <is>
          <t>Transformación_Organizacional</t>
        </is>
      </c>
      <c r="T1579" t="inlineStr">
        <is>
          <t>344-2025-12-31</t>
        </is>
      </c>
      <c r="U1579" t="n">
        <v>31</v>
      </c>
    </row>
    <row r="1580">
      <c r="A1580" t="inlineStr">
        <is>
          <t>345</t>
        </is>
      </c>
      <c r="B1580" t="inlineStr">
        <is>
          <t>% de profesores impactados plan de desarrollo docente</t>
        </is>
      </c>
      <c r="C1580" t="inlineStr">
        <is>
          <t>GESTIÓN Y DESARROLLO DEL TALENTO HUMANO</t>
        </is>
      </c>
      <c r="D1580" t="inlineStr">
        <is>
          <t>Anual</t>
        </is>
      </c>
      <c r="E1580" t="inlineStr">
        <is>
          <t>Positivo</t>
        </is>
      </c>
      <c r="F1580" s="137" t="n">
        <v>45291</v>
      </c>
      <c r="H1580" t="n">
        <v>94.84999999999999</v>
      </c>
      <c r="K1580" t="inlineStr">
        <is>
          <t>Linea Base</t>
        </is>
      </c>
      <c r="L1580" t="inlineStr">
        <is>
          <t>%</t>
        </is>
      </c>
      <c r="M1580" t="n">
        <v>2023</v>
      </c>
      <c r="N1580" t="inlineStr">
        <is>
          <t>Diciembre</t>
        </is>
      </c>
      <c r="O1580" t="inlineStr">
        <is>
          <t>2023-2</t>
        </is>
      </c>
      <c r="P1580" t="n">
        <v>0</v>
      </c>
      <c r="Q1580" t="n">
        <v>0</v>
      </c>
      <c r="R1580" t="n">
        <v>1</v>
      </c>
      <c r="S1580" t="inlineStr">
        <is>
          <t>Trasformación_Organizacional</t>
        </is>
      </c>
      <c r="T1580" t="inlineStr">
        <is>
          <t>345-2023-12-31</t>
        </is>
      </c>
      <c r="U1580" t="n">
        <v>1</v>
      </c>
    </row>
    <row r="1581">
      <c r="A1581" t="inlineStr">
        <is>
          <t>346</t>
        </is>
      </c>
      <c r="B1581" t="inlineStr">
        <is>
          <t>% de profesores impactados en actividades de Bienestar</t>
        </is>
      </c>
      <c r="C1581" t="inlineStr">
        <is>
          <t>GESTIÓN Y DESARROLLO DEL TALENTO HUMANO</t>
        </is>
      </c>
      <c r="D1581" t="inlineStr">
        <is>
          <t>Anual</t>
        </is>
      </c>
      <c r="E1581" t="inlineStr">
        <is>
          <t>Positivo</t>
        </is>
      </c>
      <c r="F1581" s="137" t="n">
        <v>45291</v>
      </c>
      <c r="H1581" t="n">
        <v>88.23999999999999</v>
      </c>
      <c r="K1581" t="inlineStr">
        <is>
          <t>Linea Base</t>
        </is>
      </c>
      <c r="L1581" t="inlineStr">
        <is>
          <t>%</t>
        </is>
      </c>
      <c r="M1581" t="n">
        <v>2023</v>
      </c>
      <c r="N1581" t="inlineStr">
        <is>
          <t>Diciembre</t>
        </is>
      </c>
      <c r="O1581" t="inlineStr">
        <is>
          <t>2023-2</t>
        </is>
      </c>
      <c r="P1581" t="n">
        <v>0</v>
      </c>
      <c r="Q1581" t="n">
        <v>0</v>
      </c>
      <c r="R1581" t="n">
        <v>0</v>
      </c>
      <c r="S1581" t="inlineStr">
        <is>
          <t>Trasformación_Organizacional</t>
        </is>
      </c>
      <c r="T1581" t="inlineStr">
        <is>
          <t>346-2023-12-31</t>
        </is>
      </c>
      <c r="U1581" t="n">
        <v>1</v>
      </c>
    </row>
    <row r="1582">
      <c r="A1582" t="inlineStr">
        <is>
          <t>346</t>
        </is>
      </c>
      <c r="B1582" t="inlineStr">
        <is>
          <t>% de profesores impactados en actividades de Bienestar</t>
        </is>
      </c>
      <c r="C1582" t="inlineStr">
        <is>
          <t>GESTIÓN Y DESARROLLO DEL TALENTO HUMANO</t>
        </is>
      </c>
      <c r="D1582" t="inlineStr">
        <is>
          <t>Anual</t>
        </is>
      </c>
      <c r="E1582" t="inlineStr">
        <is>
          <t>Positivo</t>
        </is>
      </c>
      <c r="F1582" s="137" t="n">
        <v>45657</v>
      </c>
      <c r="G1582" t="n">
        <v>85</v>
      </c>
      <c r="H1582" t="n">
        <v>91.88</v>
      </c>
      <c r="I1582" t="n">
        <v>1.080941176470588</v>
      </c>
      <c r="J1582" t="n">
        <v>1.080941176470588</v>
      </c>
      <c r="K1582" t="inlineStr">
        <is>
          <t>Linea Base</t>
        </is>
      </c>
      <c r="L1582" t="inlineStr">
        <is>
          <t>%</t>
        </is>
      </c>
      <c r="M1582" t="n">
        <v>2024</v>
      </c>
      <c r="N1582" t="inlineStr">
        <is>
          <t>Diciembre</t>
        </is>
      </c>
      <c r="O1582" t="inlineStr">
        <is>
          <t>2024-2</t>
        </is>
      </c>
      <c r="P1582" t="n">
        <v>0</v>
      </c>
      <c r="Q1582" t="n">
        <v>0</v>
      </c>
      <c r="R1582" t="n">
        <v>0</v>
      </c>
      <c r="S1582" t="inlineStr">
        <is>
          <t>Trasformación_Organizacional</t>
        </is>
      </c>
      <c r="T1582" t="inlineStr">
        <is>
          <t>346-2024-12-31</t>
        </is>
      </c>
      <c r="U1582" t="n">
        <v>1</v>
      </c>
    </row>
    <row r="1583">
      <c r="A1583" t="inlineStr">
        <is>
          <t>346</t>
        </is>
      </c>
      <c r="B1583" t="inlineStr">
        <is>
          <t>% de profesores impactados en actividades de Bienestar</t>
        </is>
      </c>
      <c r="C1583" t="inlineStr">
        <is>
          <t>GESTIÓN Y DESARROLLO DEL TALENTO HUMANO</t>
        </is>
      </c>
      <c r="D1583" t="inlineStr">
        <is>
          <t>Anual</t>
        </is>
      </c>
      <c r="E1583" t="inlineStr">
        <is>
          <t>Positivo</t>
        </is>
      </c>
      <c r="F1583" s="137" t="n">
        <v>46022</v>
      </c>
      <c r="G1583" t="n">
        <v>85</v>
      </c>
      <c r="H1583" t="inlineStr">
        <is>
          <t>97.28</t>
        </is>
      </c>
      <c r="I1583" t="n">
        <v>1.144470588235294</v>
      </c>
      <c r="J1583" t="n">
        <v>1.144470588235294</v>
      </c>
      <c r="K1583" t="inlineStr">
        <is>
          <t>85.0%</t>
        </is>
      </c>
      <c r="L1583" t="inlineStr">
        <is>
          <t>97.28%</t>
        </is>
      </c>
      <c r="M1583" t="n">
        <v>2025</v>
      </c>
      <c r="N1583" t="inlineStr">
        <is>
          <t>Diciembre</t>
        </is>
      </c>
      <c r="O1583" t="inlineStr">
        <is>
          <t>2025-2</t>
        </is>
      </c>
      <c r="P1583" t="n">
        <v>2</v>
      </c>
      <c r="Q1583" t="n">
        <v>2</v>
      </c>
      <c r="R1583" t="n">
        <v>0</v>
      </c>
      <c r="S1583" t="inlineStr">
        <is>
          <t>Transformación_Organizacional</t>
        </is>
      </c>
      <c r="T1583" t="inlineStr">
        <is>
          <t>346-2025-12-31</t>
        </is>
      </c>
      <c r="U1583" t="n">
        <v>31</v>
      </c>
    </row>
    <row r="1584">
      <c r="A1584" t="inlineStr">
        <is>
          <t>347</t>
        </is>
      </c>
      <c r="B1584" t="inlineStr">
        <is>
          <t>Legalizaciones y anticipos</t>
        </is>
      </c>
      <c r="C1584" t="inlineStr">
        <is>
          <t>Contabilidad</t>
        </is>
      </c>
      <c r="D1584" t="inlineStr">
        <is>
          <t>Trimestral</t>
        </is>
      </c>
      <c r="E1584" t="inlineStr">
        <is>
          <t>Negativo</t>
        </is>
      </c>
      <c r="F1584" s="137" t="n">
        <v>45016</v>
      </c>
      <c r="G1584" t="n">
        <v>1e-06</v>
      </c>
      <c r="H1584" t="n">
        <v>5</v>
      </c>
      <c r="I1584" t="n">
        <v>0.9</v>
      </c>
      <c r="J1584" t="n">
        <v>0.9</v>
      </c>
      <c r="K1584" t="inlineStr">
        <is>
          <t>ENT</t>
        </is>
      </c>
      <c r="L1584" t="inlineStr">
        <is>
          <t>ENT</t>
        </is>
      </c>
      <c r="M1584" t="n">
        <v>2023</v>
      </c>
      <c r="N1584" t="inlineStr">
        <is>
          <t>Marzo</t>
        </is>
      </c>
      <c r="O1584" t="inlineStr">
        <is>
          <t>2023-1</t>
        </is>
      </c>
      <c r="P1584" t="n">
        <v>0</v>
      </c>
      <c r="Q1584" t="n">
        <v>0</v>
      </c>
      <c r="R1584" t="n">
        <v>0</v>
      </c>
      <c r="S1584" t="inlineStr">
        <is>
          <t>Trasformación_Organizacional</t>
        </is>
      </c>
      <c r="T1584" t="inlineStr">
        <is>
          <t>347-2023-03-31</t>
        </is>
      </c>
      <c r="U1584" t="n">
        <v>1</v>
      </c>
    </row>
    <row r="1585">
      <c r="A1585" t="inlineStr">
        <is>
          <t>347</t>
        </is>
      </c>
      <c r="B1585" t="inlineStr">
        <is>
          <t>Legalizaciones y anticipos</t>
        </is>
      </c>
      <c r="C1585" t="inlineStr">
        <is>
          <t>Contabilidad</t>
        </is>
      </c>
      <c r="D1585" t="inlineStr">
        <is>
          <t>Trimestral</t>
        </is>
      </c>
      <c r="E1585" t="inlineStr">
        <is>
          <t>Negativo</t>
        </is>
      </c>
      <c r="F1585" s="137" t="n">
        <v>45107</v>
      </c>
      <c r="G1585" t="n">
        <v>1e-06</v>
      </c>
      <c r="H1585" t="n">
        <v>8</v>
      </c>
      <c r="I1585" t="n">
        <v>0.85</v>
      </c>
      <c r="J1585" t="n">
        <v>0.85</v>
      </c>
      <c r="K1585" t="inlineStr">
        <is>
          <t>ENT</t>
        </is>
      </c>
      <c r="L1585" t="inlineStr">
        <is>
          <t>ENT</t>
        </is>
      </c>
      <c r="M1585" t="n">
        <v>2023</v>
      </c>
      <c r="N1585" t="inlineStr">
        <is>
          <t>Junio</t>
        </is>
      </c>
      <c r="O1585" t="inlineStr">
        <is>
          <t>2023-1</t>
        </is>
      </c>
      <c r="P1585" t="n">
        <v>0</v>
      </c>
      <c r="Q1585" t="n">
        <v>0</v>
      </c>
      <c r="R1585" t="n">
        <v>0</v>
      </c>
      <c r="S1585" t="inlineStr">
        <is>
          <t>Trasformación_Organizacional</t>
        </is>
      </c>
      <c r="T1585" t="inlineStr">
        <is>
          <t>347-2023-06-30</t>
        </is>
      </c>
      <c r="U1585" t="n">
        <v>1</v>
      </c>
    </row>
    <row r="1586">
      <c r="A1586" t="inlineStr">
        <is>
          <t>347</t>
        </is>
      </c>
      <c r="B1586" t="inlineStr">
        <is>
          <t>Legalizaciones y anticipos</t>
        </is>
      </c>
      <c r="C1586" t="inlineStr">
        <is>
          <t>Contabilidad</t>
        </is>
      </c>
      <c r="D1586" t="inlineStr">
        <is>
          <t>Trimestral</t>
        </is>
      </c>
      <c r="E1586" t="inlineStr">
        <is>
          <t>Negativo</t>
        </is>
      </c>
      <c r="F1586" s="137" t="n">
        <v>45199</v>
      </c>
      <c r="G1586" t="n">
        <v>0</v>
      </c>
      <c r="H1586" t="n">
        <v>12</v>
      </c>
      <c r="I1586" t="n">
        <v>0.7</v>
      </c>
      <c r="J1586" t="n">
        <v>0.7</v>
      </c>
      <c r="K1586" t="inlineStr">
        <is>
          <t>ENT</t>
        </is>
      </c>
      <c r="L1586" t="inlineStr">
        <is>
          <t>ENT</t>
        </is>
      </c>
      <c r="M1586" t="n">
        <v>2023</v>
      </c>
      <c r="N1586" t="inlineStr">
        <is>
          <t>Septiembre</t>
        </is>
      </c>
      <c r="O1586" t="inlineStr">
        <is>
          <t>2023-2</t>
        </is>
      </c>
      <c r="P1586" t="n">
        <v>0</v>
      </c>
      <c r="Q1586" t="n">
        <v>0</v>
      </c>
      <c r="R1586" t="n">
        <v>0</v>
      </c>
      <c r="S1586" t="inlineStr">
        <is>
          <t>Trasformación_Organizacional</t>
        </is>
      </c>
      <c r="T1586" t="inlineStr">
        <is>
          <t>347-2023-09-30</t>
        </is>
      </c>
      <c r="U1586" t="n">
        <v>1</v>
      </c>
    </row>
    <row r="1587">
      <c r="A1587" t="inlineStr">
        <is>
          <t>347</t>
        </is>
      </c>
      <c r="B1587" t="inlineStr">
        <is>
          <t>Legalizaciones y anticipos</t>
        </is>
      </c>
      <c r="C1587" t="inlineStr">
        <is>
          <t>Contabilidad</t>
        </is>
      </c>
      <c r="D1587" t="inlineStr">
        <is>
          <t>Trimestral</t>
        </is>
      </c>
      <c r="E1587" t="inlineStr">
        <is>
          <t>Negativo</t>
        </is>
      </c>
      <c r="F1587" s="137" t="n">
        <v>45291</v>
      </c>
      <c r="G1587" t="n">
        <v>0</v>
      </c>
      <c r="H1587" t="n">
        <v>2</v>
      </c>
      <c r="I1587" t="n">
        <v>0.95</v>
      </c>
      <c r="J1587" t="n">
        <v>0.95</v>
      </c>
      <c r="K1587" t="inlineStr">
        <is>
          <t>ENT</t>
        </is>
      </c>
      <c r="L1587" t="inlineStr">
        <is>
          <t>ENT</t>
        </is>
      </c>
      <c r="M1587" t="n">
        <v>2023</v>
      </c>
      <c r="N1587" t="inlineStr">
        <is>
          <t>Diciembre</t>
        </is>
      </c>
      <c r="O1587" t="inlineStr">
        <is>
          <t>2023-2</t>
        </is>
      </c>
      <c r="P1587" t="n">
        <v>0</v>
      </c>
      <c r="Q1587" t="n">
        <v>0</v>
      </c>
      <c r="R1587" t="n">
        <v>0</v>
      </c>
      <c r="S1587" t="inlineStr">
        <is>
          <t>Trasformación_Organizacional</t>
        </is>
      </c>
      <c r="T1587" t="inlineStr">
        <is>
          <t>347-2023-12-31</t>
        </is>
      </c>
      <c r="U1587" t="n">
        <v>1</v>
      </c>
    </row>
    <row r="1588">
      <c r="A1588" t="inlineStr">
        <is>
          <t>347</t>
        </is>
      </c>
      <c r="B1588" t="inlineStr">
        <is>
          <t>Legalizaciones y anticipos</t>
        </is>
      </c>
      <c r="C1588" t="inlineStr">
        <is>
          <t>Contabilidad</t>
        </is>
      </c>
      <c r="D1588" t="inlineStr">
        <is>
          <t>Trimestral</t>
        </is>
      </c>
      <c r="E1588" t="inlineStr">
        <is>
          <t>Negativo</t>
        </is>
      </c>
      <c r="F1588" s="137" t="n">
        <v>45382</v>
      </c>
      <c r="G1588" t="n">
        <v>5</v>
      </c>
      <c r="H1588" t="n">
        <v>0</v>
      </c>
      <c r="I1588" t="n">
        <v>1</v>
      </c>
      <c r="J1588" t="n">
        <v>1</v>
      </c>
      <c r="K1588" t="inlineStr">
        <is>
          <t>ENT</t>
        </is>
      </c>
      <c r="L1588" t="inlineStr">
        <is>
          <t>ENT</t>
        </is>
      </c>
      <c r="M1588" t="n">
        <v>2024</v>
      </c>
      <c r="N1588" t="inlineStr">
        <is>
          <t>Marzo</t>
        </is>
      </c>
      <c r="O1588" t="inlineStr">
        <is>
          <t>2024-1</t>
        </is>
      </c>
      <c r="P1588" t="n">
        <v>0</v>
      </c>
      <c r="Q1588" t="n">
        <v>0</v>
      </c>
      <c r="R1588" t="n">
        <v>0</v>
      </c>
      <c r="S1588" t="inlineStr">
        <is>
          <t>Trasformación_Organizacional</t>
        </is>
      </c>
      <c r="T1588" t="inlineStr">
        <is>
          <t>347-2024-03-31</t>
        </is>
      </c>
      <c r="U1588" t="n">
        <v>1</v>
      </c>
    </row>
    <row r="1589">
      <c r="A1589" t="inlineStr">
        <is>
          <t>347</t>
        </is>
      </c>
      <c r="B1589" t="inlineStr">
        <is>
          <t>Legalizaciones y anticipos</t>
        </is>
      </c>
      <c r="C1589" t="inlineStr">
        <is>
          <t>Contabilidad</t>
        </is>
      </c>
      <c r="D1589" t="inlineStr">
        <is>
          <t>Trimestral</t>
        </is>
      </c>
      <c r="E1589" t="inlineStr">
        <is>
          <t>Negativo</t>
        </is>
      </c>
      <c r="F1589" s="137" t="n">
        <v>45473</v>
      </c>
      <c r="G1589" t="n">
        <v>5</v>
      </c>
      <c r="H1589" t="n">
        <v>3</v>
      </c>
      <c r="I1589" t="n">
        <v>1</v>
      </c>
      <c r="J1589" t="n">
        <v>1</v>
      </c>
      <c r="K1589" t="inlineStr">
        <is>
          <t>ENT</t>
        </is>
      </c>
      <c r="L1589" t="inlineStr">
        <is>
          <t>ENT</t>
        </is>
      </c>
      <c r="M1589" t="n">
        <v>2024</v>
      </c>
      <c r="N1589" t="inlineStr">
        <is>
          <t>Junio</t>
        </is>
      </c>
      <c r="O1589" t="inlineStr">
        <is>
          <t>2024-1</t>
        </is>
      </c>
      <c r="P1589" t="n">
        <v>0</v>
      </c>
      <c r="Q1589" t="n">
        <v>0</v>
      </c>
      <c r="R1589" t="n">
        <v>0</v>
      </c>
      <c r="S1589" t="inlineStr">
        <is>
          <t>Trasformación_Organizacional</t>
        </is>
      </c>
      <c r="T1589" t="inlineStr">
        <is>
          <t>347-2024-06-30</t>
        </is>
      </c>
      <c r="U1589" t="n">
        <v>1</v>
      </c>
    </row>
    <row r="1590">
      <c r="A1590" t="inlineStr">
        <is>
          <t>347</t>
        </is>
      </c>
      <c r="B1590" t="inlineStr">
        <is>
          <t>Legalizaciones y anticipos</t>
        </is>
      </c>
      <c r="C1590" t="inlineStr">
        <is>
          <t>Contabilidad</t>
        </is>
      </c>
      <c r="D1590" t="inlineStr">
        <is>
          <t>Trimestral</t>
        </is>
      </c>
      <c r="E1590" t="inlineStr">
        <is>
          <t>Negativo</t>
        </is>
      </c>
      <c r="F1590" s="137" t="n">
        <v>45565</v>
      </c>
      <c r="G1590" t="n">
        <v>5</v>
      </c>
      <c r="H1590" t="n">
        <v>0</v>
      </c>
      <c r="I1590" t="n">
        <v>1</v>
      </c>
      <c r="J1590" t="n">
        <v>1</v>
      </c>
      <c r="K1590" t="inlineStr">
        <is>
          <t>ENT</t>
        </is>
      </c>
      <c r="L1590" t="inlineStr">
        <is>
          <t>ENT</t>
        </is>
      </c>
      <c r="M1590" t="n">
        <v>2024</v>
      </c>
      <c r="N1590" t="inlineStr">
        <is>
          <t>Septiembre</t>
        </is>
      </c>
      <c r="O1590" t="inlineStr">
        <is>
          <t>2024-2</t>
        </is>
      </c>
      <c r="P1590" t="n">
        <v>0</v>
      </c>
      <c r="Q1590" t="n">
        <v>0</v>
      </c>
      <c r="R1590" t="n">
        <v>0</v>
      </c>
      <c r="S1590" t="inlineStr">
        <is>
          <t>Trasformación_Organizacional</t>
        </is>
      </c>
      <c r="T1590" t="inlineStr">
        <is>
          <t>347-2024-09-30</t>
        </is>
      </c>
      <c r="U1590" t="n">
        <v>1</v>
      </c>
    </row>
    <row r="1591">
      <c r="A1591" t="inlineStr">
        <is>
          <t>347</t>
        </is>
      </c>
      <c r="B1591" t="inlineStr">
        <is>
          <t>Legalizaciones y anticipos</t>
        </is>
      </c>
      <c r="C1591" t="inlineStr">
        <is>
          <t>Contabilidad</t>
        </is>
      </c>
      <c r="D1591" t="inlineStr">
        <is>
          <t>Trimestral</t>
        </is>
      </c>
      <c r="E1591" t="inlineStr">
        <is>
          <t>Negativo</t>
        </is>
      </c>
      <c r="F1591" s="137" t="n">
        <v>45657</v>
      </c>
      <c r="G1591" t="n">
        <v>5</v>
      </c>
      <c r="H1591" t="n">
        <v>0</v>
      </c>
      <c r="I1591" t="n">
        <v>1</v>
      </c>
      <c r="J1591" t="n">
        <v>1</v>
      </c>
      <c r="K1591" t="inlineStr">
        <is>
          <t>ENT</t>
        </is>
      </c>
      <c r="L1591" t="inlineStr">
        <is>
          <t>ENT</t>
        </is>
      </c>
      <c r="M1591" t="n">
        <v>2024</v>
      </c>
      <c r="N1591" t="inlineStr">
        <is>
          <t>Diciembre</t>
        </is>
      </c>
      <c r="O1591" t="inlineStr">
        <is>
          <t>2024-2</t>
        </is>
      </c>
      <c r="P1591" t="n">
        <v>0</v>
      </c>
      <c r="Q1591" t="n">
        <v>0</v>
      </c>
      <c r="R1591" t="n">
        <v>0</v>
      </c>
      <c r="S1591" t="inlineStr">
        <is>
          <t>Trasformación_Organizacional</t>
        </is>
      </c>
      <c r="T1591" t="inlineStr">
        <is>
          <t>347-2024-12-31</t>
        </is>
      </c>
      <c r="U1591" t="n">
        <v>1</v>
      </c>
    </row>
    <row r="1592">
      <c r="A1592" t="inlineStr">
        <is>
          <t>347</t>
        </is>
      </c>
      <c r="B1592" t="inlineStr">
        <is>
          <t>Legalizaciones y anticipos</t>
        </is>
      </c>
      <c r="C1592" t="inlineStr">
        <is>
          <t>Contabilidad</t>
        </is>
      </c>
      <c r="D1592" t="inlineStr">
        <is>
          <t>Trimestral</t>
        </is>
      </c>
      <c r="E1592" t="inlineStr">
        <is>
          <t>Negativo</t>
        </is>
      </c>
      <c r="F1592" s="137" t="n">
        <v>45747</v>
      </c>
      <c r="G1592" t="n">
        <v>5</v>
      </c>
      <c r="H1592" t="inlineStr">
        <is>
          <t>1</t>
        </is>
      </c>
      <c r="I1592" t="n">
        <v>1.3</v>
      </c>
      <c r="J1592" t="n">
        <v>5</v>
      </c>
      <c r="K1592" t="inlineStr">
        <is>
          <t>5.0%</t>
        </is>
      </c>
      <c r="L1592" t="inlineStr">
        <is>
          <t>1.0%</t>
        </is>
      </c>
      <c r="M1592" t="n">
        <v>2025</v>
      </c>
      <c r="N1592" t="inlineStr">
        <is>
          <t>Marzo</t>
        </is>
      </c>
      <c r="O1592" t="inlineStr">
        <is>
          <t>2025-1</t>
        </is>
      </c>
      <c r="P1592" t="n">
        <v>2</v>
      </c>
      <c r="Q1592" t="n">
        <v>2</v>
      </c>
      <c r="R1592" t="n">
        <v>0</v>
      </c>
      <c r="S1592" t="inlineStr">
        <is>
          <t>Sostenibilidad</t>
        </is>
      </c>
      <c r="T1592" t="inlineStr">
        <is>
          <t>347-2025-03-31</t>
        </is>
      </c>
      <c r="U1592" t="n">
        <v>31</v>
      </c>
    </row>
    <row r="1593">
      <c r="A1593" t="inlineStr">
        <is>
          <t>347</t>
        </is>
      </c>
      <c r="B1593" t="inlineStr">
        <is>
          <t>Legalizaciones y anticipos</t>
        </is>
      </c>
      <c r="C1593" t="inlineStr">
        <is>
          <t>Contabilidad</t>
        </is>
      </c>
      <c r="D1593" t="inlineStr">
        <is>
          <t>Trimestral</t>
        </is>
      </c>
      <c r="E1593" t="inlineStr">
        <is>
          <t>Negativo</t>
        </is>
      </c>
      <c r="F1593" s="137" t="n">
        <v>45838</v>
      </c>
      <c r="G1593" t="n">
        <v>5</v>
      </c>
      <c r="H1593" t="inlineStr">
        <is>
          <t>1</t>
        </is>
      </c>
      <c r="I1593" t="n">
        <v>1.3</v>
      </c>
      <c r="J1593" t="n">
        <v>5</v>
      </c>
      <c r="K1593" t="inlineStr">
        <is>
          <t>5.0%</t>
        </is>
      </c>
      <c r="L1593" t="inlineStr">
        <is>
          <t>1.0%</t>
        </is>
      </c>
      <c r="M1593" t="n">
        <v>2025</v>
      </c>
      <c r="N1593" t="inlineStr">
        <is>
          <t>Junio</t>
        </is>
      </c>
      <c r="O1593" t="inlineStr">
        <is>
          <t>2025-1</t>
        </is>
      </c>
      <c r="P1593" t="n">
        <v>2</v>
      </c>
      <c r="Q1593" t="n">
        <v>2</v>
      </c>
      <c r="R1593" t="n">
        <v>0</v>
      </c>
      <c r="S1593" t="inlineStr">
        <is>
          <t>Sostenibilidad</t>
        </is>
      </c>
      <c r="T1593" t="inlineStr">
        <is>
          <t>347-2025-06-30</t>
        </is>
      </c>
      <c r="U1593" t="n">
        <v>30</v>
      </c>
    </row>
    <row r="1594">
      <c r="A1594" t="inlineStr">
        <is>
          <t>347</t>
        </is>
      </c>
      <c r="B1594" t="inlineStr">
        <is>
          <t>Legalizaciones y anticipos</t>
        </is>
      </c>
      <c r="C1594" t="inlineStr">
        <is>
          <t>Contabilidad</t>
        </is>
      </c>
      <c r="D1594" t="inlineStr">
        <is>
          <t>Trimestral</t>
        </is>
      </c>
      <c r="E1594" t="inlineStr">
        <is>
          <t>Negativo</t>
        </is>
      </c>
      <c r="F1594" s="137" t="n">
        <v>46022</v>
      </c>
      <c r="G1594" t="n">
        <v>5</v>
      </c>
      <c r="H1594" t="inlineStr">
        <is>
          <t>1</t>
        </is>
      </c>
      <c r="I1594" t="n">
        <v>1.3</v>
      </c>
      <c r="J1594" t="n">
        <v>5</v>
      </c>
      <c r="K1594" t="inlineStr">
        <is>
          <t>5.0%</t>
        </is>
      </c>
      <c r="L1594" t="inlineStr">
        <is>
          <t>1.0%</t>
        </is>
      </c>
      <c r="M1594" t="n">
        <v>2025</v>
      </c>
      <c r="N1594" t="inlineStr">
        <is>
          <t>Diciembre</t>
        </is>
      </c>
      <c r="O1594" t="inlineStr">
        <is>
          <t>2025-2</t>
        </is>
      </c>
      <c r="P1594" t="n">
        <v>2</v>
      </c>
      <c r="Q1594" t="n">
        <v>2</v>
      </c>
      <c r="R1594" t="n">
        <v>0</v>
      </c>
      <c r="S1594" t="inlineStr">
        <is>
          <t>Sostenibilidad</t>
        </is>
      </c>
      <c r="T1594" t="inlineStr">
        <is>
          <t>347-2025-12-31</t>
        </is>
      </c>
      <c r="U1594" t="n">
        <v>31</v>
      </c>
    </row>
    <row r="1595">
      <c r="A1595" t="inlineStr">
        <is>
          <t>348</t>
        </is>
      </c>
      <c r="B1595" t="inlineStr">
        <is>
          <t>Cuentas por pagar</t>
        </is>
      </c>
      <c r="C1595" t="inlineStr">
        <is>
          <t>Contabilidad</t>
        </is>
      </c>
      <c r="D1595" t="inlineStr">
        <is>
          <t>Trimestral</t>
        </is>
      </c>
      <c r="E1595" t="inlineStr">
        <is>
          <t>Positivo</t>
        </is>
      </c>
      <c r="F1595" s="137" t="n">
        <v>45016</v>
      </c>
      <c r="G1595" t="n">
        <v>99</v>
      </c>
      <c r="H1595" t="n">
        <v>99.94</v>
      </c>
      <c r="I1595" t="n">
        <v>1.009494949494949</v>
      </c>
      <c r="J1595" t="n">
        <v>1.009494949494949</v>
      </c>
      <c r="K1595" t="inlineStr">
        <is>
          <t>%</t>
        </is>
      </c>
      <c r="L1595" t="inlineStr">
        <is>
          <t>%</t>
        </is>
      </c>
      <c r="M1595" t="n">
        <v>2023</v>
      </c>
      <c r="N1595" t="inlineStr">
        <is>
          <t>Marzo</t>
        </is>
      </c>
      <c r="O1595" t="inlineStr">
        <is>
          <t>2023-1</t>
        </is>
      </c>
      <c r="P1595" t="n">
        <v>0</v>
      </c>
      <c r="Q1595" t="n">
        <v>0</v>
      </c>
      <c r="R1595" t="n">
        <v>0</v>
      </c>
      <c r="S1595" t="inlineStr">
        <is>
          <t>Trasformación_Organizacional</t>
        </is>
      </c>
      <c r="T1595" t="inlineStr">
        <is>
          <t>348-2023-03-31</t>
        </is>
      </c>
      <c r="U1595" t="n">
        <v>1</v>
      </c>
    </row>
    <row r="1596">
      <c r="A1596" t="inlineStr">
        <is>
          <t>348</t>
        </is>
      </c>
      <c r="B1596" t="inlineStr">
        <is>
          <t>Cuentas por pagar</t>
        </is>
      </c>
      <c r="C1596" t="inlineStr">
        <is>
          <t>Contabilidad</t>
        </is>
      </c>
      <c r="D1596" t="inlineStr">
        <is>
          <t>Trimestral</t>
        </is>
      </c>
      <c r="E1596" t="inlineStr">
        <is>
          <t>Positivo</t>
        </is>
      </c>
      <c r="F1596" s="137" t="n">
        <v>45107</v>
      </c>
      <c r="G1596" t="n">
        <v>99</v>
      </c>
      <c r="H1596" t="n">
        <v>99.7</v>
      </c>
      <c r="I1596" t="n">
        <v>1.007070707070707</v>
      </c>
      <c r="J1596" t="n">
        <v>1.007070707070707</v>
      </c>
      <c r="K1596" t="inlineStr">
        <is>
          <t>%</t>
        </is>
      </c>
      <c r="L1596" t="inlineStr">
        <is>
          <t>%</t>
        </is>
      </c>
      <c r="M1596" t="n">
        <v>2023</v>
      </c>
      <c r="N1596" t="inlineStr">
        <is>
          <t>Junio</t>
        </is>
      </c>
      <c r="O1596" t="inlineStr">
        <is>
          <t>2023-1</t>
        </is>
      </c>
      <c r="P1596" t="n">
        <v>0</v>
      </c>
      <c r="Q1596" t="n">
        <v>0</v>
      </c>
      <c r="R1596" t="n">
        <v>0</v>
      </c>
      <c r="S1596" t="inlineStr">
        <is>
          <t>Trasformación_Organizacional</t>
        </is>
      </c>
      <c r="T1596" t="inlineStr">
        <is>
          <t>348-2023-06-30</t>
        </is>
      </c>
      <c r="U1596" t="n">
        <v>1</v>
      </c>
    </row>
    <row r="1597">
      <c r="A1597" t="inlineStr">
        <is>
          <t>348</t>
        </is>
      </c>
      <c r="B1597" t="inlineStr">
        <is>
          <t>Cuentas por pagar</t>
        </is>
      </c>
      <c r="C1597" t="inlineStr">
        <is>
          <t>Contabilidad</t>
        </is>
      </c>
      <c r="D1597" t="inlineStr">
        <is>
          <t>Trimestral</t>
        </is>
      </c>
      <c r="E1597" t="inlineStr">
        <is>
          <t>Positivo</t>
        </is>
      </c>
      <c r="F1597" s="137" t="n">
        <v>45199</v>
      </c>
      <c r="G1597" t="n">
        <v>99</v>
      </c>
      <c r="H1597" t="n">
        <v>100</v>
      </c>
      <c r="I1597" t="n">
        <v>1.01010101010101</v>
      </c>
      <c r="J1597" t="n">
        <v>1.01010101010101</v>
      </c>
      <c r="K1597" t="inlineStr">
        <is>
          <t>%</t>
        </is>
      </c>
      <c r="L1597" t="inlineStr">
        <is>
          <t>%</t>
        </is>
      </c>
      <c r="M1597" t="n">
        <v>2023</v>
      </c>
      <c r="N1597" t="inlineStr">
        <is>
          <t>Septiembre</t>
        </is>
      </c>
      <c r="O1597" t="inlineStr">
        <is>
          <t>2023-2</t>
        </is>
      </c>
      <c r="P1597" t="n">
        <v>0</v>
      </c>
      <c r="Q1597" t="n">
        <v>0</v>
      </c>
      <c r="R1597" t="n">
        <v>0</v>
      </c>
      <c r="S1597" t="inlineStr">
        <is>
          <t>Trasformación_Organizacional</t>
        </is>
      </c>
      <c r="T1597" t="inlineStr">
        <is>
          <t>348-2023-09-30</t>
        </is>
      </c>
      <c r="U1597" t="n">
        <v>1</v>
      </c>
    </row>
    <row r="1598">
      <c r="A1598" t="inlineStr">
        <is>
          <t>348</t>
        </is>
      </c>
      <c r="B1598" t="inlineStr">
        <is>
          <t>Cuentas por pagar</t>
        </is>
      </c>
      <c r="C1598" t="inlineStr">
        <is>
          <t>Contabilidad</t>
        </is>
      </c>
      <c r="D1598" t="inlineStr">
        <is>
          <t>Trimestral</t>
        </is>
      </c>
      <c r="E1598" t="inlineStr">
        <is>
          <t>Positivo</t>
        </is>
      </c>
      <c r="F1598" s="137" t="n">
        <v>45291</v>
      </c>
      <c r="G1598" t="n">
        <v>99</v>
      </c>
      <c r="H1598" t="n">
        <v>100</v>
      </c>
      <c r="I1598" t="n">
        <v>1.01010101010101</v>
      </c>
      <c r="J1598" t="n">
        <v>1.01010101010101</v>
      </c>
      <c r="K1598" t="inlineStr">
        <is>
          <t>%</t>
        </is>
      </c>
      <c r="L1598" t="inlineStr">
        <is>
          <t>%</t>
        </is>
      </c>
      <c r="M1598" t="n">
        <v>2023</v>
      </c>
      <c r="N1598" t="inlineStr">
        <is>
          <t>Diciembre</t>
        </is>
      </c>
      <c r="O1598" t="inlineStr">
        <is>
          <t>2023-2</t>
        </is>
      </c>
      <c r="P1598" t="n">
        <v>0</v>
      </c>
      <c r="Q1598" t="n">
        <v>0</v>
      </c>
      <c r="R1598" t="n">
        <v>0</v>
      </c>
      <c r="S1598" t="inlineStr">
        <is>
          <t>Trasformación_Organizacional</t>
        </is>
      </c>
      <c r="T1598" t="inlineStr">
        <is>
          <t>348-2023-12-31</t>
        </is>
      </c>
      <c r="U1598" t="n">
        <v>1</v>
      </c>
    </row>
    <row r="1599">
      <c r="A1599" t="inlineStr">
        <is>
          <t>348</t>
        </is>
      </c>
      <c r="B1599" t="inlineStr">
        <is>
          <t>Cuentas por pagar</t>
        </is>
      </c>
      <c r="C1599" t="inlineStr">
        <is>
          <t>Contabilidad</t>
        </is>
      </c>
      <c r="D1599" t="inlineStr">
        <is>
          <t>Trimestral</t>
        </is>
      </c>
      <c r="E1599" t="inlineStr">
        <is>
          <t>Positivo</t>
        </is>
      </c>
      <c r="F1599" s="137" t="n">
        <v>45382</v>
      </c>
      <c r="G1599" t="n">
        <v>99</v>
      </c>
      <c r="H1599" t="n">
        <v>99.95</v>
      </c>
      <c r="I1599" t="n">
        <v>1.00959595959596</v>
      </c>
      <c r="J1599" t="n">
        <v>1.00959595959596</v>
      </c>
      <c r="K1599" t="inlineStr">
        <is>
          <t>%</t>
        </is>
      </c>
      <c r="L1599" t="inlineStr">
        <is>
          <t>%</t>
        </is>
      </c>
      <c r="M1599" t="n">
        <v>2024</v>
      </c>
      <c r="N1599" t="inlineStr">
        <is>
          <t>Marzo</t>
        </is>
      </c>
      <c r="O1599" t="inlineStr">
        <is>
          <t>2024-1</t>
        </is>
      </c>
      <c r="P1599" t="n">
        <v>0</v>
      </c>
      <c r="Q1599" t="n">
        <v>0</v>
      </c>
      <c r="R1599" t="n">
        <v>0</v>
      </c>
      <c r="S1599" t="inlineStr">
        <is>
          <t>Trasformación_Organizacional</t>
        </is>
      </c>
      <c r="T1599" t="inlineStr">
        <is>
          <t>348-2024-03-31</t>
        </is>
      </c>
      <c r="U1599" t="n">
        <v>1</v>
      </c>
    </row>
    <row r="1600">
      <c r="A1600" t="inlineStr">
        <is>
          <t>348</t>
        </is>
      </c>
      <c r="B1600" t="inlineStr">
        <is>
          <t>Cuentas por pagar</t>
        </is>
      </c>
      <c r="C1600" t="inlineStr">
        <is>
          <t>Contabilidad</t>
        </is>
      </c>
      <c r="D1600" t="inlineStr">
        <is>
          <t>Trimestral</t>
        </is>
      </c>
      <c r="E1600" t="inlineStr">
        <is>
          <t>Positivo</t>
        </is>
      </c>
      <c r="F1600" s="137" t="n">
        <v>45473</v>
      </c>
      <c r="G1600" t="n">
        <v>99</v>
      </c>
      <c r="H1600" t="n">
        <v>99.90000000000001</v>
      </c>
      <c r="I1600" t="n">
        <v>1.009090909090909</v>
      </c>
      <c r="J1600" t="n">
        <v>1.009090909090909</v>
      </c>
      <c r="K1600" t="inlineStr">
        <is>
          <t>%</t>
        </is>
      </c>
      <c r="L1600" t="inlineStr">
        <is>
          <t>%</t>
        </is>
      </c>
      <c r="M1600" t="n">
        <v>2024</v>
      </c>
      <c r="N1600" t="inlineStr">
        <is>
          <t>Junio</t>
        </is>
      </c>
      <c r="O1600" t="inlineStr">
        <is>
          <t>2024-1</t>
        </is>
      </c>
      <c r="P1600" t="n">
        <v>1</v>
      </c>
      <c r="Q1600" t="n">
        <v>1</v>
      </c>
      <c r="R1600" t="n">
        <v>0</v>
      </c>
      <c r="S1600" t="inlineStr">
        <is>
          <t>Trasformación_Organizacional</t>
        </is>
      </c>
      <c r="T1600" t="inlineStr">
        <is>
          <t>348-2024-06-30</t>
        </is>
      </c>
      <c r="U1600" t="n">
        <v>1</v>
      </c>
    </row>
    <row r="1601">
      <c r="A1601" t="inlineStr">
        <is>
          <t>348</t>
        </is>
      </c>
      <c r="B1601" t="inlineStr">
        <is>
          <t>Cuentas por pagar</t>
        </is>
      </c>
      <c r="C1601" t="inlineStr">
        <is>
          <t>Contabilidad</t>
        </is>
      </c>
      <c r="D1601" t="inlineStr">
        <is>
          <t>Trimestral</t>
        </is>
      </c>
      <c r="E1601" t="inlineStr">
        <is>
          <t>Positivo</t>
        </is>
      </c>
      <c r="F1601" s="137" t="n">
        <v>45565</v>
      </c>
      <c r="G1601" t="n">
        <v>99</v>
      </c>
      <c r="H1601" t="n">
        <v>100</v>
      </c>
      <c r="I1601" t="n">
        <v>1.01010101010101</v>
      </c>
      <c r="J1601" t="n">
        <v>1.01010101010101</v>
      </c>
      <c r="K1601" t="inlineStr">
        <is>
          <t>%</t>
        </is>
      </c>
      <c r="L1601" t="inlineStr">
        <is>
          <t>%</t>
        </is>
      </c>
      <c r="M1601" t="n">
        <v>2024</v>
      </c>
      <c r="N1601" t="inlineStr">
        <is>
          <t>Septiembre</t>
        </is>
      </c>
      <c r="O1601" t="inlineStr">
        <is>
          <t>2024-2</t>
        </is>
      </c>
      <c r="P1601" t="n">
        <v>1</v>
      </c>
      <c r="Q1601" t="n">
        <v>1</v>
      </c>
      <c r="R1601" t="n">
        <v>0</v>
      </c>
      <c r="S1601" t="inlineStr">
        <is>
          <t>Trasformación_Organizacional</t>
        </is>
      </c>
      <c r="T1601" t="inlineStr">
        <is>
          <t>348-2024-09-30</t>
        </is>
      </c>
      <c r="U1601" t="n">
        <v>1</v>
      </c>
    </row>
    <row r="1602">
      <c r="A1602" t="inlineStr">
        <is>
          <t>348</t>
        </is>
      </c>
      <c r="B1602" t="inlineStr">
        <is>
          <t>Cuentas por pagar</t>
        </is>
      </c>
      <c r="C1602" t="inlineStr">
        <is>
          <t>Contabilidad</t>
        </is>
      </c>
      <c r="D1602" t="inlineStr">
        <is>
          <t>Trimestral</t>
        </is>
      </c>
      <c r="E1602" t="inlineStr">
        <is>
          <t>Positivo</t>
        </is>
      </c>
      <c r="F1602" s="137" t="n">
        <v>45657</v>
      </c>
      <c r="G1602" t="n">
        <v>99</v>
      </c>
      <c r="H1602" t="n">
        <v>100</v>
      </c>
      <c r="I1602" t="n">
        <v>1.01010101010101</v>
      </c>
      <c r="J1602" t="n">
        <v>1.01010101010101</v>
      </c>
      <c r="K1602" t="inlineStr">
        <is>
          <t>%</t>
        </is>
      </c>
      <c r="L1602" t="inlineStr">
        <is>
          <t>%</t>
        </is>
      </c>
      <c r="M1602" t="n">
        <v>2024</v>
      </c>
      <c r="N1602" t="inlineStr">
        <is>
          <t>Diciembre</t>
        </is>
      </c>
      <c r="O1602" t="inlineStr">
        <is>
          <t>2024-2</t>
        </is>
      </c>
      <c r="P1602" t="n">
        <v>1</v>
      </c>
      <c r="Q1602" t="n">
        <v>1</v>
      </c>
      <c r="R1602" t="n">
        <v>0</v>
      </c>
      <c r="S1602" t="inlineStr">
        <is>
          <t>Trasformación_Organizacional</t>
        </is>
      </c>
      <c r="T1602" t="inlineStr">
        <is>
          <t>348-2024-12-31</t>
        </is>
      </c>
      <c r="U1602" t="n">
        <v>1</v>
      </c>
    </row>
    <row r="1603">
      <c r="A1603" t="inlineStr">
        <is>
          <t>348</t>
        </is>
      </c>
      <c r="B1603" t="inlineStr">
        <is>
          <t>Cuentas por pagar</t>
        </is>
      </c>
      <c r="C1603" t="inlineStr">
        <is>
          <t>Contabilidad</t>
        </is>
      </c>
      <c r="D1603" t="inlineStr">
        <is>
          <t>Trimestral</t>
        </is>
      </c>
      <c r="E1603" t="inlineStr">
        <is>
          <t>Positivo</t>
        </is>
      </c>
      <c r="F1603" s="137" t="n">
        <v>45747</v>
      </c>
      <c r="G1603" t="n">
        <v>99</v>
      </c>
      <c r="H1603" t="inlineStr">
        <is>
          <t>100</t>
        </is>
      </c>
      <c r="I1603" t="n">
        <v>1.01010101010101</v>
      </c>
      <c r="J1603" t="n">
        <v>1.01010101010101</v>
      </c>
      <c r="K1603" t="inlineStr">
        <is>
          <t>99.0%</t>
        </is>
      </c>
      <c r="L1603" t="inlineStr">
        <is>
          <t>100.0%</t>
        </is>
      </c>
      <c r="M1603" t="n">
        <v>2025</v>
      </c>
      <c r="N1603" t="inlineStr">
        <is>
          <t>Marzo</t>
        </is>
      </c>
      <c r="O1603" t="inlineStr">
        <is>
          <t>2025-1</t>
        </is>
      </c>
      <c r="P1603" t="n">
        <v>2</v>
      </c>
      <c r="Q1603" t="n">
        <v>2</v>
      </c>
      <c r="R1603" t="n">
        <v>0</v>
      </c>
      <c r="S1603" t="inlineStr">
        <is>
          <t>Sostenibilidad</t>
        </is>
      </c>
      <c r="T1603" t="inlineStr">
        <is>
          <t>348-2025-03-31</t>
        </is>
      </c>
      <c r="U1603" t="n">
        <v>31</v>
      </c>
    </row>
    <row r="1604">
      <c r="A1604" t="inlineStr">
        <is>
          <t>348</t>
        </is>
      </c>
      <c r="B1604" t="inlineStr">
        <is>
          <t>Cuentas por pagar</t>
        </is>
      </c>
      <c r="C1604" t="inlineStr">
        <is>
          <t>Contabilidad</t>
        </is>
      </c>
      <c r="D1604" t="inlineStr">
        <is>
          <t>Trimestral</t>
        </is>
      </c>
      <c r="E1604" t="inlineStr">
        <is>
          <t>Positivo</t>
        </is>
      </c>
      <c r="F1604" s="137" t="n">
        <v>45838</v>
      </c>
      <c r="G1604" t="n">
        <v>99</v>
      </c>
      <c r="H1604" t="inlineStr">
        <is>
          <t>100</t>
        </is>
      </c>
      <c r="I1604" t="n">
        <v>1.01010101010101</v>
      </c>
      <c r="J1604" t="n">
        <v>1.01010101010101</v>
      </c>
      <c r="K1604" t="inlineStr">
        <is>
          <t>99.0%</t>
        </is>
      </c>
      <c r="L1604" t="inlineStr">
        <is>
          <t>100.0%</t>
        </is>
      </c>
      <c r="M1604" t="n">
        <v>2025</v>
      </c>
      <c r="N1604" t="inlineStr">
        <is>
          <t>Junio</t>
        </is>
      </c>
      <c r="O1604" t="inlineStr">
        <is>
          <t>2025-1</t>
        </is>
      </c>
      <c r="P1604" t="n">
        <v>2</v>
      </c>
      <c r="Q1604" t="n">
        <v>2</v>
      </c>
      <c r="R1604" t="n">
        <v>0</v>
      </c>
      <c r="S1604" t="inlineStr">
        <is>
          <t>Sostenibilidad</t>
        </is>
      </c>
      <c r="T1604" t="inlineStr">
        <is>
          <t>348-2025-06-30</t>
        </is>
      </c>
      <c r="U1604" t="n">
        <v>30</v>
      </c>
    </row>
    <row r="1605">
      <c r="A1605" t="inlineStr">
        <is>
          <t>348</t>
        </is>
      </c>
      <c r="B1605" t="inlineStr">
        <is>
          <t>Cuentas por pagar</t>
        </is>
      </c>
      <c r="C1605" t="inlineStr">
        <is>
          <t>Contabilidad</t>
        </is>
      </c>
      <c r="D1605" t="inlineStr">
        <is>
          <t>Trimestral</t>
        </is>
      </c>
      <c r="E1605" t="inlineStr">
        <is>
          <t>Positivo</t>
        </is>
      </c>
      <c r="F1605" s="137" t="n">
        <v>46022</v>
      </c>
      <c r="G1605" t="n">
        <v>99</v>
      </c>
      <c r="H1605" t="inlineStr">
        <is>
          <t>100</t>
        </is>
      </c>
      <c r="I1605" t="n">
        <v>1.01010101010101</v>
      </c>
      <c r="J1605" t="n">
        <v>1.01010101010101</v>
      </c>
      <c r="K1605" t="inlineStr">
        <is>
          <t>99.0%</t>
        </is>
      </c>
      <c r="L1605" t="inlineStr">
        <is>
          <t>100.0%</t>
        </is>
      </c>
      <c r="M1605" t="n">
        <v>2025</v>
      </c>
      <c r="N1605" t="inlineStr">
        <is>
          <t>Diciembre</t>
        </is>
      </c>
      <c r="O1605" t="inlineStr">
        <is>
          <t>2025-2</t>
        </is>
      </c>
      <c r="P1605" t="n">
        <v>2</v>
      </c>
      <c r="Q1605" t="n">
        <v>2</v>
      </c>
      <c r="R1605" t="n">
        <v>0</v>
      </c>
      <c r="S1605" t="inlineStr">
        <is>
          <t>Sostenibilidad</t>
        </is>
      </c>
      <c r="T1605" t="inlineStr">
        <is>
          <t>348-2025-12-31</t>
        </is>
      </c>
      <c r="U1605" t="n">
        <v>31</v>
      </c>
    </row>
    <row r="1606">
      <c r="A1606" t="inlineStr">
        <is>
          <t>349</t>
        </is>
      </c>
      <c r="B1606" t="inlineStr">
        <is>
          <t>Número de redes de investigación</t>
        </is>
      </c>
      <c r="C1606" t="inlineStr">
        <is>
          <t>Investigación, desarrollo tecnológico, innovación y creación</t>
        </is>
      </c>
      <c r="D1606" t="inlineStr">
        <is>
          <t>Anual</t>
        </is>
      </c>
      <c r="E1606" t="inlineStr">
        <is>
          <t>Positivo</t>
        </is>
      </c>
      <c r="F1606" s="137" t="n">
        <v>45291</v>
      </c>
      <c r="K1606" t="inlineStr">
        <is>
          <t>ENT</t>
        </is>
      </c>
      <c r="L1606" t="inlineStr">
        <is>
          <t>DEC</t>
        </is>
      </c>
      <c r="M1606" t="n">
        <v>2023</v>
      </c>
      <c r="N1606" t="inlineStr">
        <is>
          <t>Diciembre</t>
        </is>
      </c>
      <c r="O1606" t="inlineStr">
        <is>
          <t>2023-2</t>
        </is>
      </c>
      <c r="P1606" t="n">
        <v>0</v>
      </c>
      <c r="Q1606" t="n">
        <v>0</v>
      </c>
      <c r="R1606" t="n">
        <v>0</v>
      </c>
      <c r="S1606" t="inlineStr">
        <is>
          <t>Calidad</t>
        </is>
      </c>
      <c r="T1606" t="inlineStr">
        <is>
          <t>349-2023-12-31</t>
        </is>
      </c>
      <c r="U1606" t="n">
        <v>1</v>
      </c>
    </row>
    <row r="1607">
      <c r="A1607" t="inlineStr">
        <is>
          <t>350</t>
        </is>
      </c>
      <c r="B1607" t="inlineStr">
        <is>
          <t>Centros de investigación, ciencia y de apoyo a CTI en consolidación</t>
        </is>
      </c>
      <c r="C1607" t="inlineStr">
        <is>
          <t>Investigación, desarrollo tecnológico, innovación y creación</t>
        </is>
      </c>
      <c r="D1607" t="inlineStr">
        <is>
          <t>Anual</t>
        </is>
      </c>
      <c r="E1607" t="inlineStr">
        <is>
          <t>Positivo</t>
        </is>
      </c>
      <c r="F1607" s="137" t="n">
        <v>45291</v>
      </c>
      <c r="K1607" t="inlineStr">
        <is>
          <t>ENT</t>
        </is>
      </c>
      <c r="L1607" t="inlineStr">
        <is>
          <t>DEC</t>
        </is>
      </c>
      <c r="M1607" t="n">
        <v>2023</v>
      </c>
      <c r="N1607" t="inlineStr">
        <is>
          <t>Diciembre</t>
        </is>
      </c>
      <c r="O1607" t="inlineStr">
        <is>
          <t>2023-2</t>
        </is>
      </c>
      <c r="P1607" t="n">
        <v>0</v>
      </c>
      <c r="Q1607" t="n">
        <v>0</v>
      </c>
      <c r="R1607" t="n">
        <v>0</v>
      </c>
      <c r="S1607" t="inlineStr">
        <is>
          <t>Calidad</t>
        </is>
      </c>
      <c r="T1607" t="inlineStr">
        <is>
          <t>350-2023-12-31</t>
        </is>
      </c>
      <c r="U1607" t="n">
        <v>1</v>
      </c>
    </row>
    <row r="1608">
      <c r="A1608" t="inlineStr">
        <is>
          <t>351</t>
        </is>
      </c>
      <c r="B1608" t="inlineStr">
        <is>
          <t>Partidas conciliatorias de bancos</t>
        </is>
      </c>
      <c r="C1608" t="inlineStr">
        <is>
          <t>Contabilidad</t>
        </is>
      </c>
      <c r="D1608" t="inlineStr">
        <is>
          <t>Trimestral</t>
        </is>
      </c>
      <c r="E1608" t="inlineStr">
        <is>
          <t>Negativo</t>
        </is>
      </c>
      <c r="F1608" s="137" t="n">
        <v>45016</v>
      </c>
      <c r="G1608" t="n">
        <v>5</v>
      </c>
      <c r="H1608" t="n">
        <v>11.418685121107</v>
      </c>
      <c r="I1608" t="n">
        <v>0.8</v>
      </c>
      <c r="J1608" t="n">
        <v>0.8</v>
      </c>
      <c r="K1608" t="inlineStr">
        <is>
          <t>ENT</t>
        </is>
      </c>
      <c r="L1608" t="inlineStr">
        <is>
          <t>DEC</t>
        </is>
      </c>
      <c r="M1608" t="n">
        <v>2023</v>
      </c>
      <c r="N1608" t="inlineStr">
        <is>
          <t>Marzo</t>
        </is>
      </c>
      <c r="O1608" t="inlineStr">
        <is>
          <t>2023-1</t>
        </is>
      </c>
      <c r="P1608" t="n">
        <v>0</v>
      </c>
      <c r="Q1608" t="n">
        <v>0</v>
      </c>
      <c r="R1608" t="n">
        <v>0</v>
      </c>
      <c r="S1608" t="inlineStr">
        <is>
          <t>Trasformación_Organizacional</t>
        </is>
      </c>
      <c r="T1608" t="inlineStr">
        <is>
          <t>351-2023-03-31</t>
        </is>
      </c>
      <c r="U1608" t="n">
        <v>1</v>
      </c>
    </row>
    <row r="1609">
      <c r="A1609" t="inlineStr">
        <is>
          <t>351</t>
        </is>
      </c>
      <c r="B1609" t="inlineStr">
        <is>
          <t>Partidas conciliatorias de bancos</t>
        </is>
      </c>
      <c r="C1609" t="inlineStr">
        <is>
          <t>Contabilidad</t>
        </is>
      </c>
      <c r="D1609" t="inlineStr">
        <is>
          <t>Trimestral</t>
        </is>
      </c>
      <c r="E1609" t="inlineStr">
        <is>
          <t>Negativo</t>
        </is>
      </c>
      <c r="F1609" s="137" t="n">
        <v>45107</v>
      </c>
      <c r="G1609" t="n">
        <v>5</v>
      </c>
      <c r="H1609" t="n">
        <v>8.2333989618758</v>
      </c>
      <c r="I1609" t="n">
        <v>0.8</v>
      </c>
      <c r="J1609" t="n">
        <v>0.8</v>
      </c>
      <c r="K1609" t="inlineStr">
        <is>
          <t>ENT</t>
        </is>
      </c>
      <c r="L1609" t="inlineStr">
        <is>
          <t>DEC</t>
        </is>
      </c>
      <c r="M1609" t="n">
        <v>2023</v>
      </c>
      <c r="N1609" t="inlineStr">
        <is>
          <t>Junio</t>
        </is>
      </c>
      <c r="O1609" t="inlineStr">
        <is>
          <t>2023-1</t>
        </is>
      </c>
      <c r="P1609" t="n">
        <v>0</v>
      </c>
      <c r="Q1609" t="n">
        <v>0</v>
      </c>
      <c r="R1609" t="n">
        <v>0</v>
      </c>
      <c r="S1609" t="inlineStr">
        <is>
          <t>Trasformación_Organizacional</t>
        </is>
      </c>
      <c r="T1609" t="inlineStr">
        <is>
          <t>351-2023-06-30</t>
        </is>
      </c>
      <c r="U1609" t="n">
        <v>1</v>
      </c>
    </row>
    <row r="1610">
      <c r="A1610" t="inlineStr">
        <is>
          <t>351</t>
        </is>
      </c>
      <c r="B1610" t="inlineStr">
        <is>
          <t>Partidas conciliatorias de bancos</t>
        </is>
      </c>
      <c r="C1610" t="inlineStr">
        <is>
          <t>Contabilidad</t>
        </is>
      </c>
      <c r="D1610" t="inlineStr">
        <is>
          <t>Trimestral</t>
        </is>
      </c>
      <c r="E1610" t="inlineStr">
        <is>
          <t>Negativo</t>
        </is>
      </c>
      <c r="F1610" s="137" t="n">
        <v>45199</v>
      </c>
      <c r="G1610" t="n">
        <v>5</v>
      </c>
      <c r="H1610" t="n">
        <v>10.3</v>
      </c>
      <c r="I1610" t="n">
        <v>0.8</v>
      </c>
      <c r="J1610" t="n">
        <v>0.8</v>
      </c>
      <c r="K1610" t="inlineStr">
        <is>
          <t>ENT</t>
        </is>
      </c>
      <c r="L1610" t="inlineStr">
        <is>
          <t>DEC</t>
        </is>
      </c>
      <c r="M1610" t="n">
        <v>2023</v>
      </c>
      <c r="N1610" t="inlineStr">
        <is>
          <t>Septiembre</t>
        </is>
      </c>
      <c r="O1610" t="inlineStr">
        <is>
          <t>2023-2</t>
        </is>
      </c>
      <c r="P1610" t="n">
        <v>0</v>
      </c>
      <c r="Q1610" t="n">
        <v>0</v>
      </c>
      <c r="R1610" t="n">
        <v>0</v>
      </c>
      <c r="S1610" t="inlineStr">
        <is>
          <t>Trasformación_Organizacional</t>
        </is>
      </c>
      <c r="T1610" t="inlineStr">
        <is>
          <t>351-2023-09-30</t>
        </is>
      </c>
      <c r="U1610" t="n">
        <v>1</v>
      </c>
    </row>
    <row r="1611">
      <c r="A1611" t="inlineStr">
        <is>
          <t>351</t>
        </is>
      </c>
      <c r="B1611" t="inlineStr">
        <is>
          <t>Partidas conciliatorias de bancos</t>
        </is>
      </c>
      <c r="C1611" t="inlineStr">
        <is>
          <t>Contabilidad</t>
        </is>
      </c>
      <c r="D1611" t="inlineStr">
        <is>
          <t>Trimestral</t>
        </is>
      </c>
      <c r="E1611" t="inlineStr">
        <is>
          <t>Negativo</t>
        </is>
      </c>
      <c r="F1611" s="137" t="n">
        <v>45291</v>
      </c>
      <c r="G1611" t="n">
        <v>5</v>
      </c>
      <c r="H1611" t="n">
        <v>3.54</v>
      </c>
      <c r="I1611" t="n">
        <v>1</v>
      </c>
      <c r="J1611" t="n">
        <v>1</v>
      </c>
      <c r="K1611" t="inlineStr">
        <is>
          <t>ENT</t>
        </is>
      </c>
      <c r="L1611" t="inlineStr">
        <is>
          <t>DEC</t>
        </is>
      </c>
      <c r="M1611" t="n">
        <v>2023</v>
      </c>
      <c r="N1611" t="inlineStr">
        <is>
          <t>Diciembre</t>
        </is>
      </c>
      <c r="O1611" t="inlineStr">
        <is>
          <t>2023-2</t>
        </is>
      </c>
      <c r="P1611" t="n">
        <v>0</v>
      </c>
      <c r="Q1611" t="n">
        <v>0</v>
      </c>
      <c r="R1611" t="n">
        <v>0</v>
      </c>
      <c r="S1611" t="inlineStr">
        <is>
          <t>Trasformación_Organizacional</t>
        </is>
      </c>
      <c r="T1611" t="inlineStr">
        <is>
          <t>351-2023-12-31</t>
        </is>
      </c>
      <c r="U1611" t="n">
        <v>1</v>
      </c>
    </row>
    <row r="1612">
      <c r="A1612" t="inlineStr">
        <is>
          <t>351</t>
        </is>
      </c>
      <c r="B1612" t="inlineStr">
        <is>
          <t>Partidas conciliatorias de bancos</t>
        </is>
      </c>
      <c r="C1612" t="inlineStr">
        <is>
          <t>Contabilidad</t>
        </is>
      </c>
      <c r="D1612" t="inlineStr">
        <is>
          <t>Trimestral</t>
        </is>
      </c>
      <c r="E1612" t="inlineStr">
        <is>
          <t>Negativo</t>
        </is>
      </c>
      <c r="F1612" s="137" t="n">
        <v>45382</v>
      </c>
      <c r="G1612" t="n">
        <v>5</v>
      </c>
      <c r="H1612" t="n">
        <v>5</v>
      </c>
      <c r="I1612" t="n">
        <v>1</v>
      </c>
      <c r="J1612" t="n">
        <v>1</v>
      </c>
      <c r="K1612" t="inlineStr">
        <is>
          <t>ENT</t>
        </is>
      </c>
      <c r="L1612" t="inlineStr">
        <is>
          <t>DEC</t>
        </is>
      </c>
      <c r="M1612" t="n">
        <v>2024</v>
      </c>
      <c r="N1612" t="inlineStr">
        <is>
          <t>Marzo</t>
        </is>
      </c>
      <c r="O1612" t="inlineStr">
        <is>
          <t>2024-1</t>
        </is>
      </c>
      <c r="P1612" t="n">
        <v>0</v>
      </c>
      <c r="Q1612" t="n">
        <v>0</v>
      </c>
      <c r="R1612" t="n">
        <v>0</v>
      </c>
      <c r="S1612" t="inlineStr">
        <is>
          <t>Trasformación_Organizacional</t>
        </is>
      </c>
      <c r="T1612" t="inlineStr">
        <is>
          <t>351-2024-03-31</t>
        </is>
      </c>
      <c r="U1612" t="n">
        <v>1</v>
      </c>
    </row>
    <row r="1613">
      <c r="A1613" t="inlineStr">
        <is>
          <t>351</t>
        </is>
      </c>
      <c r="B1613" t="inlineStr">
        <is>
          <t>Partidas conciliatorias de bancos</t>
        </is>
      </c>
      <c r="C1613" t="inlineStr">
        <is>
          <t>Contabilidad</t>
        </is>
      </c>
      <c r="D1613" t="inlineStr">
        <is>
          <t>Trimestral</t>
        </is>
      </c>
      <c r="E1613" t="inlineStr">
        <is>
          <t>Negativo</t>
        </is>
      </c>
      <c r="F1613" s="137" t="n">
        <v>45473</v>
      </c>
      <c r="G1613" t="n">
        <v>5</v>
      </c>
      <c r="H1613" t="n">
        <v>12.53</v>
      </c>
      <c r="I1613" t="n">
        <v>0.8353333333333333</v>
      </c>
      <c r="J1613" t="n">
        <v>0.8353333333333333</v>
      </c>
      <c r="K1613" t="inlineStr">
        <is>
          <t>ENT</t>
        </is>
      </c>
      <c r="L1613" t="inlineStr">
        <is>
          <t>DEC</t>
        </is>
      </c>
      <c r="M1613" t="n">
        <v>2024</v>
      </c>
      <c r="N1613" t="inlineStr">
        <is>
          <t>Junio</t>
        </is>
      </c>
      <c r="O1613" t="inlineStr">
        <is>
          <t>2024-1</t>
        </is>
      </c>
      <c r="P1613" t="n">
        <v>0</v>
      </c>
      <c r="Q1613" t="n">
        <v>1</v>
      </c>
      <c r="R1613" t="n">
        <v>0</v>
      </c>
      <c r="S1613" t="inlineStr">
        <is>
          <t>Trasformación_Organizacional</t>
        </is>
      </c>
      <c r="T1613" t="inlineStr">
        <is>
          <t>351-2024-06-30</t>
        </is>
      </c>
      <c r="U1613" t="n">
        <v>1</v>
      </c>
    </row>
    <row r="1614">
      <c r="A1614" t="inlineStr">
        <is>
          <t>351</t>
        </is>
      </c>
      <c r="B1614" t="inlineStr">
        <is>
          <t>Partidas conciliatorias de bancos</t>
        </is>
      </c>
      <c r="C1614" t="inlineStr">
        <is>
          <t>Contabilidad</t>
        </is>
      </c>
      <c r="D1614" t="inlineStr">
        <is>
          <t>Trimestral</t>
        </is>
      </c>
      <c r="E1614" t="inlineStr">
        <is>
          <t>Negativo</t>
        </is>
      </c>
      <c r="F1614" s="137" t="n">
        <v>45565</v>
      </c>
      <c r="G1614" t="n">
        <v>5</v>
      </c>
      <c r="H1614" t="n">
        <v>3.18</v>
      </c>
      <c r="I1614" t="n">
        <v>1</v>
      </c>
      <c r="J1614" t="n">
        <v>1</v>
      </c>
      <c r="K1614" t="inlineStr">
        <is>
          <t>ENT</t>
        </is>
      </c>
      <c r="L1614" t="inlineStr">
        <is>
          <t>DEC</t>
        </is>
      </c>
      <c r="M1614" t="n">
        <v>2024</v>
      </c>
      <c r="N1614" t="inlineStr">
        <is>
          <t>Septiembre</t>
        </is>
      </c>
      <c r="O1614" t="inlineStr">
        <is>
          <t>2024-2</t>
        </is>
      </c>
      <c r="P1614" t="n">
        <v>0</v>
      </c>
      <c r="Q1614" t="n">
        <v>1</v>
      </c>
      <c r="R1614" t="n">
        <v>0</v>
      </c>
      <c r="S1614" t="inlineStr">
        <is>
          <t>Trasformación_Organizacional</t>
        </is>
      </c>
      <c r="T1614" t="inlineStr">
        <is>
          <t>351-2024-09-30</t>
        </is>
      </c>
      <c r="U1614" t="n">
        <v>1</v>
      </c>
    </row>
    <row r="1615">
      <c r="A1615" t="inlineStr">
        <is>
          <t>351</t>
        </is>
      </c>
      <c r="B1615" t="inlineStr">
        <is>
          <t>Partidas conciliatorias de bancos</t>
        </is>
      </c>
      <c r="C1615" t="inlineStr">
        <is>
          <t>Contabilidad</t>
        </is>
      </c>
      <c r="D1615" t="inlineStr">
        <is>
          <t>Trimestral</t>
        </is>
      </c>
      <c r="E1615" t="inlineStr">
        <is>
          <t>Negativo</t>
        </is>
      </c>
      <c r="F1615" s="137" t="n">
        <v>45657</v>
      </c>
      <c r="G1615" t="n">
        <v>5</v>
      </c>
      <c r="H1615" t="n">
        <v>1.5</v>
      </c>
      <c r="I1615" t="n">
        <v>1</v>
      </c>
      <c r="J1615" t="n">
        <v>1</v>
      </c>
      <c r="K1615" t="inlineStr">
        <is>
          <t>ENT</t>
        </is>
      </c>
      <c r="L1615" t="inlineStr">
        <is>
          <t>DEC</t>
        </is>
      </c>
      <c r="M1615" t="n">
        <v>2024</v>
      </c>
      <c r="N1615" t="inlineStr">
        <is>
          <t>Diciembre</t>
        </is>
      </c>
      <c r="O1615" t="inlineStr">
        <is>
          <t>2024-2</t>
        </is>
      </c>
      <c r="P1615" t="n">
        <v>0</v>
      </c>
      <c r="Q1615" t="n">
        <v>1</v>
      </c>
      <c r="R1615" t="n">
        <v>0</v>
      </c>
      <c r="S1615" t="inlineStr">
        <is>
          <t>Trasformación_Organizacional</t>
        </is>
      </c>
      <c r="T1615" t="inlineStr">
        <is>
          <t>351-2024-12-31</t>
        </is>
      </c>
      <c r="U1615" t="n">
        <v>1</v>
      </c>
    </row>
    <row r="1616">
      <c r="A1616" t="inlineStr">
        <is>
          <t>351</t>
        </is>
      </c>
      <c r="B1616" t="inlineStr">
        <is>
          <t>Partidas conciliatorias de bancos</t>
        </is>
      </c>
      <c r="C1616" t="inlineStr">
        <is>
          <t>Contabilidad</t>
        </is>
      </c>
      <c r="D1616" t="inlineStr">
        <is>
          <t>Trimestral</t>
        </is>
      </c>
      <c r="E1616" t="inlineStr">
        <is>
          <t>Negativo</t>
        </is>
      </c>
      <c r="F1616" s="137" t="n">
        <v>45747</v>
      </c>
      <c r="G1616" t="n">
        <v>0</v>
      </c>
      <c r="H1616" t="inlineStr">
        <is>
          <t>0.47</t>
        </is>
      </c>
      <c r="I1616" t="n">
        <v>0</v>
      </c>
      <c r="J1616" t="n">
        <v>0</v>
      </c>
      <c r="K1616" t="inlineStr">
        <is>
          <t>0.0%</t>
        </is>
      </c>
      <c r="L1616" t="inlineStr">
        <is>
          <t>0.47%</t>
        </is>
      </c>
      <c r="M1616" t="n">
        <v>2025</v>
      </c>
      <c r="N1616" t="inlineStr">
        <is>
          <t>Marzo</t>
        </is>
      </c>
      <c r="O1616" t="inlineStr">
        <is>
          <t>2025-1</t>
        </is>
      </c>
      <c r="P1616" t="n">
        <v>2</v>
      </c>
      <c r="Q1616" t="n">
        <v>2</v>
      </c>
      <c r="R1616" t="n">
        <v>0</v>
      </c>
      <c r="S1616" t="inlineStr">
        <is>
          <t>Sostenibilidad</t>
        </is>
      </c>
      <c r="T1616" t="inlineStr">
        <is>
          <t>351-2025-03-31</t>
        </is>
      </c>
      <c r="U1616" t="n">
        <v>31</v>
      </c>
    </row>
    <row r="1617">
      <c r="A1617" t="inlineStr">
        <is>
          <t>351</t>
        </is>
      </c>
      <c r="B1617" t="inlineStr">
        <is>
          <t>Partidas conciliatorias de bancos</t>
        </is>
      </c>
      <c r="C1617" t="inlineStr">
        <is>
          <t>Contabilidad</t>
        </is>
      </c>
      <c r="D1617" t="inlineStr">
        <is>
          <t>Trimestral</t>
        </is>
      </c>
      <c r="E1617" t="inlineStr">
        <is>
          <t>Negativo</t>
        </is>
      </c>
      <c r="F1617" s="137" t="n">
        <v>45838</v>
      </c>
      <c r="G1617" t="n">
        <v>0</v>
      </c>
      <c r="H1617" t="inlineStr">
        <is>
          <t>0.65</t>
        </is>
      </c>
      <c r="I1617" t="n">
        <v>0</v>
      </c>
      <c r="J1617" t="n">
        <v>0</v>
      </c>
      <c r="K1617" t="inlineStr">
        <is>
          <t>0.0%</t>
        </is>
      </c>
      <c r="L1617" t="inlineStr">
        <is>
          <t>0.65%</t>
        </is>
      </c>
      <c r="M1617" t="n">
        <v>2025</v>
      </c>
      <c r="N1617" t="inlineStr">
        <is>
          <t>Junio</t>
        </is>
      </c>
      <c r="O1617" t="inlineStr">
        <is>
          <t>2025-1</t>
        </is>
      </c>
      <c r="P1617" t="n">
        <v>2</v>
      </c>
      <c r="Q1617" t="n">
        <v>2</v>
      </c>
      <c r="R1617" t="n">
        <v>0</v>
      </c>
      <c r="S1617" t="inlineStr">
        <is>
          <t>Sostenibilidad</t>
        </is>
      </c>
      <c r="T1617" t="inlineStr">
        <is>
          <t>351-2025-06-30</t>
        </is>
      </c>
      <c r="U1617" t="n">
        <v>30</v>
      </c>
    </row>
    <row r="1618">
      <c r="A1618" t="inlineStr">
        <is>
          <t>352</t>
        </is>
      </c>
      <c r="B1618" t="inlineStr">
        <is>
          <t>Nivel de facturas generadas con error</t>
        </is>
      </c>
      <c r="C1618" t="inlineStr">
        <is>
          <t>Contabilidad</t>
        </is>
      </c>
      <c r="D1618" t="inlineStr">
        <is>
          <t>Trimestral</t>
        </is>
      </c>
      <c r="E1618" t="inlineStr">
        <is>
          <t>Negativo</t>
        </is>
      </c>
      <c r="F1618" s="137" t="n">
        <v>45016</v>
      </c>
      <c r="G1618" t="n">
        <v>0</v>
      </c>
      <c r="H1618" t="n">
        <v>0.01038596855648</v>
      </c>
      <c r="I1618" t="n">
        <v>0.9998961403144352</v>
      </c>
      <c r="J1618" t="n">
        <v>0.9900010385968556</v>
      </c>
      <c r="K1618" t="inlineStr">
        <is>
          <t>%</t>
        </is>
      </c>
      <c r="L1618" t="inlineStr">
        <is>
          <t>%</t>
        </is>
      </c>
      <c r="M1618" t="n">
        <v>2023</v>
      </c>
      <c r="N1618" t="inlineStr">
        <is>
          <t>Marzo</t>
        </is>
      </c>
      <c r="O1618" t="inlineStr">
        <is>
          <t>2023-1</t>
        </is>
      </c>
      <c r="P1618" t="n">
        <v>0</v>
      </c>
      <c r="Q1618" t="n">
        <v>2</v>
      </c>
      <c r="R1618" t="n">
        <v>0</v>
      </c>
      <c r="S1618" t="inlineStr">
        <is>
          <t>Trasformación_Organizacional</t>
        </is>
      </c>
      <c r="T1618" t="inlineStr">
        <is>
          <t>352-2023-03-31</t>
        </is>
      </c>
      <c r="U1618" t="n">
        <v>1</v>
      </c>
    </row>
    <row r="1619">
      <c r="A1619" t="inlineStr">
        <is>
          <t>352</t>
        </is>
      </c>
      <c r="B1619" t="inlineStr">
        <is>
          <t>Nivel de facturas generadas con error</t>
        </is>
      </c>
      <c r="C1619" t="inlineStr">
        <is>
          <t>Contabilidad</t>
        </is>
      </c>
      <c r="D1619" t="inlineStr">
        <is>
          <t>Trimestral</t>
        </is>
      </c>
      <c r="E1619" t="inlineStr">
        <is>
          <t>Negativo</t>
        </is>
      </c>
      <c r="F1619" s="137" t="n">
        <v>45107</v>
      </c>
      <c r="G1619" t="n">
        <v>0</v>
      </c>
      <c r="H1619" t="n">
        <v>0.027700831024931</v>
      </c>
      <c r="I1619" t="n">
        <v>0.9997229916897507</v>
      </c>
      <c r="J1619" t="n">
        <v>0.9900027700831024</v>
      </c>
      <c r="K1619" t="inlineStr">
        <is>
          <t>%</t>
        </is>
      </c>
      <c r="L1619" t="inlineStr">
        <is>
          <t>%</t>
        </is>
      </c>
      <c r="M1619" t="n">
        <v>2023</v>
      </c>
      <c r="N1619" t="inlineStr">
        <is>
          <t>Junio</t>
        </is>
      </c>
      <c r="O1619" t="inlineStr">
        <is>
          <t>2023-1</t>
        </is>
      </c>
      <c r="P1619" t="n">
        <v>0</v>
      </c>
      <c r="Q1619" t="n">
        <v>2</v>
      </c>
      <c r="R1619" t="n">
        <v>0</v>
      </c>
      <c r="S1619" t="inlineStr">
        <is>
          <t>Trasformación_Organizacional</t>
        </is>
      </c>
      <c r="T1619" t="inlineStr">
        <is>
          <t>352-2023-06-30</t>
        </is>
      </c>
      <c r="U1619" t="n">
        <v>1</v>
      </c>
    </row>
    <row r="1620">
      <c r="A1620" t="inlineStr">
        <is>
          <t>352</t>
        </is>
      </c>
      <c r="B1620" t="inlineStr">
        <is>
          <t>Nivel de facturas generadas con error</t>
        </is>
      </c>
      <c r="C1620" t="inlineStr">
        <is>
          <t>Contabilidad</t>
        </is>
      </c>
      <c r="D1620" t="inlineStr">
        <is>
          <t>Trimestral</t>
        </is>
      </c>
      <c r="E1620" t="inlineStr">
        <is>
          <t>Negativo</t>
        </is>
      </c>
      <c r="F1620" s="137" t="n">
        <v>45199</v>
      </c>
      <c r="G1620" t="n">
        <v>0</v>
      </c>
      <c r="H1620" t="n">
        <v>0.03</v>
      </c>
      <c r="I1620" t="n">
        <v>0.9997</v>
      </c>
      <c r="J1620" t="n">
        <v>0.990003</v>
      </c>
      <c r="K1620" t="inlineStr">
        <is>
          <t>%</t>
        </is>
      </c>
      <c r="L1620" t="inlineStr">
        <is>
          <t>%</t>
        </is>
      </c>
      <c r="M1620" t="n">
        <v>2023</v>
      </c>
      <c r="N1620" t="inlineStr">
        <is>
          <t>Septiembre</t>
        </is>
      </c>
      <c r="O1620" t="inlineStr">
        <is>
          <t>2023-2</t>
        </is>
      </c>
      <c r="P1620" t="n">
        <v>0</v>
      </c>
      <c r="Q1620" t="n">
        <v>2</v>
      </c>
      <c r="R1620" t="n">
        <v>0</v>
      </c>
      <c r="S1620" t="inlineStr">
        <is>
          <t>Trasformación_Organizacional</t>
        </is>
      </c>
      <c r="T1620" t="inlineStr">
        <is>
          <t>352-2023-09-30</t>
        </is>
      </c>
      <c r="U1620" t="n">
        <v>1</v>
      </c>
    </row>
    <row r="1621">
      <c r="A1621" t="inlineStr">
        <is>
          <t>352</t>
        </is>
      </c>
      <c r="B1621" t="inlineStr">
        <is>
          <t>Nivel de facturas generadas con error</t>
        </is>
      </c>
      <c r="C1621" t="inlineStr">
        <is>
          <t>Contabilidad</t>
        </is>
      </c>
      <c r="D1621" t="inlineStr">
        <is>
          <t>Trimestral</t>
        </is>
      </c>
      <c r="E1621" t="inlineStr">
        <is>
          <t>Negativo</t>
        </is>
      </c>
      <c r="F1621" s="137" t="n">
        <v>45291</v>
      </c>
      <c r="G1621" t="n">
        <v>0</v>
      </c>
      <c r="H1621" t="n">
        <v>0.28</v>
      </c>
      <c r="I1621" t="n">
        <v>0.9972</v>
      </c>
      <c r="J1621" t="n">
        <v>0.990028</v>
      </c>
      <c r="K1621" t="inlineStr">
        <is>
          <t>%</t>
        </is>
      </c>
      <c r="L1621" t="inlineStr">
        <is>
          <t>%</t>
        </is>
      </c>
      <c r="M1621" t="n">
        <v>2023</v>
      </c>
      <c r="N1621" t="inlineStr">
        <is>
          <t>Diciembre</t>
        </is>
      </c>
      <c r="O1621" t="inlineStr">
        <is>
          <t>2023-2</t>
        </is>
      </c>
      <c r="P1621" t="n">
        <v>0</v>
      </c>
      <c r="Q1621" t="n">
        <v>2</v>
      </c>
      <c r="R1621" t="n">
        <v>0</v>
      </c>
      <c r="S1621" t="inlineStr">
        <is>
          <t>Trasformación_Organizacional</t>
        </is>
      </c>
      <c r="T1621" t="inlineStr">
        <is>
          <t>352-2023-12-31</t>
        </is>
      </c>
      <c r="U1621" t="n">
        <v>1</v>
      </c>
    </row>
    <row r="1622">
      <c r="A1622" t="inlineStr">
        <is>
          <t>352</t>
        </is>
      </c>
      <c r="B1622" t="inlineStr">
        <is>
          <t>Nivel de facturas generadas con error</t>
        </is>
      </c>
      <c r="C1622" t="inlineStr">
        <is>
          <t>Contabilidad</t>
        </is>
      </c>
      <c r="D1622" t="inlineStr">
        <is>
          <t>Trimestral</t>
        </is>
      </c>
      <c r="E1622" t="inlineStr">
        <is>
          <t>Negativo</t>
        </is>
      </c>
      <c r="F1622" s="137" t="n">
        <v>45382</v>
      </c>
      <c r="G1622" t="n">
        <v>0</v>
      </c>
      <c r="H1622" t="n">
        <v>0.02</v>
      </c>
      <c r="I1622" t="n">
        <v>0.9998</v>
      </c>
      <c r="J1622" t="n">
        <v>0.990002</v>
      </c>
      <c r="K1622" t="inlineStr">
        <is>
          <t>%</t>
        </is>
      </c>
      <c r="L1622" t="inlineStr">
        <is>
          <t>%</t>
        </is>
      </c>
      <c r="M1622" t="n">
        <v>2024</v>
      </c>
      <c r="N1622" t="inlineStr">
        <is>
          <t>Marzo</t>
        </is>
      </c>
      <c r="O1622" t="inlineStr">
        <is>
          <t>2024-1</t>
        </is>
      </c>
      <c r="P1622" t="n">
        <v>0</v>
      </c>
      <c r="Q1622" t="n">
        <v>2</v>
      </c>
      <c r="R1622" t="n">
        <v>0</v>
      </c>
      <c r="S1622" t="inlineStr">
        <is>
          <t>Trasformación_Organizacional</t>
        </is>
      </c>
      <c r="T1622" t="inlineStr">
        <is>
          <t>352-2024-03-31</t>
        </is>
      </c>
      <c r="U1622" t="n">
        <v>1</v>
      </c>
    </row>
    <row r="1623">
      <c r="A1623" t="inlineStr">
        <is>
          <t>352</t>
        </is>
      </c>
      <c r="B1623" t="inlineStr">
        <is>
          <t>Nivel de facturas generadas con error</t>
        </is>
      </c>
      <c r="C1623" t="inlineStr">
        <is>
          <t>Contabilidad</t>
        </is>
      </c>
      <c r="D1623" t="inlineStr">
        <is>
          <t>Trimestral</t>
        </is>
      </c>
      <c r="E1623" t="inlineStr">
        <is>
          <t>Negativo</t>
        </is>
      </c>
      <c r="F1623" s="137" t="n">
        <v>45473</v>
      </c>
      <c r="G1623" t="n">
        <v>0</v>
      </c>
      <c r="H1623" t="n">
        <v>0.06</v>
      </c>
      <c r="I1623" t="n">
        <v>0.9994</v>
      </c>
      <c r="J1623" t="n">
        <v>0.9900060000000001</v>
      </c>
      <c r="K1623" t="inlineStr">
        <is>
          <t>%</t>
        </is>
      </c>
      <c r="L1623" t="inlineStr">
        <is>
          <t>%</t>
        </is>
      </c>
      <c r="M1623" t="n">
        <v>2024</v>
      </c>
      <c r="N1623" t="inlineStr">
        <is>
          <t>Junio</t>
        </is>
      </c>
      <c r="O1623" t="inlineStr">
        <is>
          <t>2024-1</t>
        </is>
      </c>
      <c r="P1623" t="n">
        <v>0</v>
      </c>
      <c r="Q1623" t="n">
        <v>2</v>
      </c>
      <c r="R1623" t="n">
        <v>0</v>
      </c>
      <c r="S1623" t="inlineStr">
        <is>
          <t>Trasformación_Organizacional</t>
        </is>
      </c>
      <c r="T1623" t="inlineStr">
        <is>
          <t>352-2024-06-30</t>
        </is>
      </c>
      <c r="U1623" t="n">
        <v>1</v>
      </c>
    </row>
    <row r="1624">
      <c r="A1624" t="inlineStr">
        <is>
          <t>352</t>
        </is>
      </c>
      <c r="B1624" t="inlineStr">
        <is>
          <t>Nivel de facturas generadas con error</t>
        </is>
      </c>
      <c r="C1624" t="inlineStr">
        <is>
          <t>Contabilidad</t>
        </is>
      </c>
      <c r="D1624" t="inlineStr">
        <is>
          <t>Trimestral</t>
        </is>
      </c>
      <c r="E1624" t="inlineStr">
        <is>
          <t>Negativo</t>
        </is>
      </c>
      <c r="F1624" s="137" t="n">
        <v>45565</v>
      </c>
      <c r="G1624" t="n">
        <v>0</v>
      </c>
      <c r="H1624" t="n">
        <v>0</v>
      </c>
      <c r="I1624" t="n">
        <v>1</v>
      </c>
      <c r="J1624" t="n">
        <v>0.99</v>
      </c>
      <c r="K1624" t="inlineStr">
        <is>
          <t>%</t>
        </is>
      </c>
      <c r="L1624" t="inlineStr">
        <is>
          <t>%</t>
        </is>
      </c>
      <c r="M1624" t="n">
        <v>2024</v>
      </c>
      <c r="N1624" t="inlineStr">
        <is>
          <t>Septiembre</t>
        </is>
      </c>
      <c r="O1624" t="inlineStr">
        <is>
          <t>2024-2</t>
        </is>
      </c>
      <c r="P1624" t="n">
        <v>0</v>
      </c>
      <c r="Q1624" t="n">
        <v>2</v>
      </c>
      <c r="R1624" t="n">
        <v>0</v>
      </c>
      <c r="S1624" t="inlineStr">
        <is>
          <t>Trasformación_Organizacional</t>
        </is>
      </c>
      <c r="T1624" t="inlineStr">
        <is>
          <t>352-2024-09-30</t>
        </is>
      </c>
      <c r="U1624" t="n">
        <v>1</v>
      </c>
    </row>
    <row r="1625">
      <c r="A1625" t="inlineStr">
        <is>
          <t>352</t>
        </is>
      </c>
      <c r="B1625" t="inlineStr">
        <is>
          <t>Nivel de facturas generadas con error</t>
        </is>
      </c>
      <c r="C1625" t="inlineStr">
        <is>
          <t>Contabilidad</t>
        </is>
      </c>
      <c r="D1625" t="inlineStr">
        <is>
          <t>Trimestral</t>
        </is>
      </c>
      <c r="E1625" t="inlineStr">
        <is>
          <t>Negativo</t>
        </is>
      </c>
      <c r="F1625" s="137" t="n">
        <v>45657</v>
      </c>
      <c r="G1625" t="n">
        <v>0</v>
      </c>
      <c r="H1625" t="n">
        <v>0</v>
      </c>
      <c r="I1625" t="n">
        <v>1</v>
      </c>
      <c r="J1625" t="n">
        <v>0.99</v>
      </c>
      <c r="K1625" t="inlineStr">
        <is>
          <t>%</t>
        </is>
      </c>
      <c r="L1625" t="inlineStr">
        <is>
          <t>%</t>
        </is>
      </c>
      <c r="M1625" t="n">
        <v>2024</v>
      </c>
      <c r="N1625" t="inlineStr">
        <is>
          <t>Diciembre</t>
        </is>
      </c>
      <c r="O1625" t="inlineStr">
        <is>
          <t>2024-2</t>
        </is>
      </c>
      <c r="P1625" t="n">
        <v>0</v>
      </c>
      <c r="Q1625" t="n">
        <v>2</v>
      </c>
      <c r="R1625" t="n">
        <v>0</v>
      </c>
      <c r="S1625" t="inlineStr">
        <is>
          <t>Trasformación_Organizacional</t>
        </is>
      </c>
      <c r="T1625" t="inlineStr">
        <is>
          <t>352-2024-12-31</t>
        </is>
      </c>
      <c r="U1625" t="n">
        <v>1</v>
      </c>
    </row>
    <row r="1626">
      <c r="A1626" t="inlineStr">
        <is>
          <t>352</t>
        </is>
      </c>
      <c r="B1626" t="inlineStr">
        <is>
          <t>Nivel de facturas generadas con error</t>
        </is>
      </c>
      <c r="C1626" t="inlineStr">
        <is>
          <t>Contabilidad</t>
        </is>
      </c>
      <c r="D1626" t="inlineStr">
        <is>
          <t>Trimestral</t>
        </is>
      </c>
      <c r="E1626" t="inlineStr">
        <is>
          <t>Negativo</t>
        </is>
      </c>
      <c r="F1626" s="137" t="n">
        <v>45747</v>
      </c>
      <c r="G1626" t="n">
        <v>0</v>
      </c>
      <c r="H1626" t="inlineStr">
        <is>
          <t>0</t>
        </is>
      </c>
      <c r="I1626" t="n">
        <v>0</v>
      </c>
      <c r="J1626" t="n">
        <v>0</v>
      </c>
      <c r="K1626" t="inlineStr">
        <is>
          <t>0.0%</t>
        </is>
      </c>
      <c r="L1626" t="inlineStr">
        <is>
          <t>0.0%</t>
        </is>
      </c>
      <c r="M1626" t="n">
        <v>2025</v>
      </c>
      <c r="N1626" t="inlineStr">
        <is>
          <t>Marzo</t>
        </is>
      </c>
      <c r="O1626" t="inlineStr">
        <is>
          <t>2025-1</t>
        </is>
      </c>
      <c r="P1626" t="n">
        <v>2</v>
      </c>
      <c r="Q1626" t="n">
        <v>2</v>
      </c>
      <c r="R1626" t="n">
        <v>0</v>
      </c>
      <c r="S1626" t="inlineStr">
        <is>
          <t>Sostenibilidad</t>
        </is>
      </c>
      <c r="T1626" t="inlineStr">
        <is>
          <t>352-2025-03-31</t>
        </is>
      </c>
      <c r="U1626" t="n">
        <v>31</v>
      </c>
    </row>
    <row r="1627">
      <c r="A1627" t="inlineStr">
        <is>
          <t>352</t>
        </is>
      </c>
      <c r="B1627" t="inlineStr">
        <is>
          <t>Nivel de facturas generadas con error</t>
        </is>
      </c>
      <c r="C1627" t="inlineStr">
        <is>
          <t>Contabilidad</t>
        </is>
      </c>
      <c r="D1627" t="inlineStr">
        <is>
          <t>Trimestral</t>
        </is>
      </c>
      <c r="E1627" t="inlineStr">
        <is>
          <t>Negativo</t>
        </is>
      </c>
      <c r="F1627" s="137" t="n">
        <v>45838</v>
      </c>
      <c r="G1627" t="n">
        <v>0</v>
      </c>
      <c r="H1627" t="inlineStr">
        <is>
          <t>0.01</t>
        </is>
      </c>
      <c r="I1627" t="n">
        <v>0</v>
      </c>
      <c r="J1627" t="n">
        <v>0</v>
      </c>
      <c r="K1627" t="inlineStr">
        <is>
          <t>0.0%</t>
        </is>
      </c>
      <c r="L1627" t="inlineStr">
        <is>
          <t>0.01%</t>
        </is>
      </c>
      <c r="M1627" t="n">
        <v>2025</v>
      </c>
      <c r="N1627" t="inlineStr">
        <is>
          <t>Junio</t>
        </is>
      </c>
      <c r="O1627" t="inlineStr">
        <is>
          <t>2025-1</t>
        </is>
      </c>
      <c r="P1627" t="n">
        <v>2</v>
      </c>
      <c r="Q1627" t="n">
        <v>2</v>
      </c>
      <c r="R1627" t="n">
        <v>0</v>
      </c>
      <c r="S1627" t="inlineStr">
        <is>
          <t>Sostenibilidad</t>
        </is>
      </c>
      <c r="T1627" t="inlineStr">
        <is>
          <t>352-2025-06-30</t>
        </is>
      </c>
      <c r="U1627" t="n">
        <v>30</v>
      </c>
    </row>
    <row r="1628">
      <c r="A1628" t="inlineStr">
        <is>
          <t>353</t>
        </is>
      </c>
      <c r="B1628" t="inlineStr">
        <is>
          <t>Cobertura de tableros BI en procesos</t>
        </is>
      </c>
      <c r="C1628" t="inlineStr">
        <is>
          <t>DATOS Y ANALÍTICA</t>
        </is>
      </c>
      <c r="D1628" t="inlineStr">
        <is>
          <t>Semestral</t>
        </is>
      </c>
      <c r="E1628" t="inlineStr">
        <is>
          <t>Positivo</t>
        </is>
      </c>
      <c r="F1628" s="137" t="n">
        <v>45107</v>
      </c>
      <c r="G1628" t="n">
        <v>35</v>
      </c>
      <c r="H1628" t="n">
        <v>40.384615384615</v>
      </c>
      <c r="I1628" t="n">
        <v>1.153846153846154</v>
      </c>
      <c r="J1628" t="n">
        <v>1.153846153846143</v>
      </c>
      <c r="K1628" t="inlineStr">
        <is>
          <t>DEC</t>
        </is>
      </c>
      <c r="L1628" t="inlineStr">
        <is>
          <t>DEC</t>
        </is>
      </c>
      <c r="M1628" t="n">
        <v>2023</v>
      </c>
      <c r="N1628" t="inlineStr">
        <is>
          <t>Junio</t>
        </is>
      </c>
      <c r="O1628" t="inlineStr">
        <is>
          <t>2023-1</t>
        </is>
      </c>
      <c r="P1628" t="n">
        <v>0</v>
      </c>
      <c r="Q1628" t="n">
        <v>0</v>
      </c>
      <c r="R1628" t="n">
        <v>1</v>
      </c>
      <c r="S1628" t="inlineStr">
        <is>
          <t>Trasformación_Organizacional</t>
        </is>
      </c>
      <c r="T1628" t="inlineStr">
        <is>
          <t>353-2023-06-30</t>
        </is>
      </c>
      <c r="U1628" t="n">
        <v>1</v>
      </c>
    </row>
    <row r="1629">
      <c r="A1629" t="inlineStr">
        <is>
          <t>353</t>
        </is>
      </c>
      <c r="B1629" t="inlineStr">
        <is>
          <t>Cobertura de tableros BI en procesos</t>
        </is>
      </c>
      <c r="C1629" t="inlineStr">
        <is>
          <t>DATOS Y ANALÍTICA</t>
        </is>
      </c>
      <c r="D1629" t="inlineStr">
        <is>
          <t>Semestral</t>
        </is>
      </c>
      <c r="E1629" t="inlineStr">
        <is>
          <t>Positivo</t>
        </is>
      </c>
      <c r="F1629" s="137" t="n">
        <v>45291</v>
      </c>
      <c r="G1629" t="n">
        <v>35</v>
      </c>
      <c r="H1629" t="n">
        <v>40.3846153846154</v>
      </c>
      <c r="I1629" t="n">
        <v>1.153846153846154</v>
      </c>
      <c r="J1629" t="n">
        <v>1.153846153846154</v>
      </c>
      <c r="K1629" t="inlineStr">
        <is>
          <t>DEC</t>
        </is>
      </c>
      <c r="L1629" t="inlineStr">
        <is>
          <t>DEC</t>
        </is>
      </c>
      <c r="M1629" t="n">
        <v>2023</v>
      </c>
      <c r="N1629" t="inlineStr">
        <is>
          <t>Diciembre</t>
        </is>
      </c>
      <c r="O1629" t="inlineStr">
        <is>
          <t>2023-2</t>
        </is>
      </c>
      <c r="P1629" t="n">
        <v>0</v>
      </c>
      <c r="Q1629" t="n">
        <v>0</v>
      </c>
      <c r="R1629" t="n">
        <v>1</v>
      </c>
      <c r="S1629" t="inlineStr">
        <is>
          <t>Trasformación_Organizacional</t>
        </is>
      </c>
      <c r="T1629" t="inlineStr">
        <is>
          <t>353-2023-12-31</t>
        </is>
      </c>
      <c r="U1629" t="n">
        <v>1</v>
      </c>
    </row>
    <row r="1630">
      <c r="A1630" t="inlineStr">
        <is>
          <t>354</t>
        </is>
      </c>
      <c r="B1630" t="inlineStr">
        <is>
          <t>Plan de formación en analitica</t>
        </is>
      </c>
      <c r="C1630" t="inlineStr">
        <is>
          <t>DATOS Y ANALÍTICA</t>
        </is>
      </c>
      <c r="D1630" t="inlineStr">
        <is>
          <t>Semestral</t>
        </is>
      </c>
      <c r="E1630" t="inlineStr">
        <is>
          <t>Positivo</t>
        </is>
      </c>
      <c r="F1630" s="137" t="n">
        <v>45107</v>
      </c>
      <c r="G1630" t="n">
        <v>10</v>
      </c>
      <c r="H1630" t="n">
        <v>5.07</v>
      </c>
      <c r="I1630" t="n">
        <v>0.507</v>
      </c>
      <c r="J1630" t="n">
        <v>0.507</v>
      </c>
      <c r="K1630" t="inlineStr">
        <is>
          <t>DEC</t>
        </is>
      </c>
      <c r="L1630" t="inlineStr">
        <is>
          <t>DEC</t>
        </is>
      </c>
      <c r="M1630" t="n">
        <v>2023</v>
      </c>
      <c r="N1630" t="inlineStr">
        <is>
          <t>Junio</t>
        </is>
      </c>
      <c r="O1630" t="inlineStr">
        <is>
          <t>2023-1</t>
        </is>
      </c>
      <c r="P1630" t="n">
        <v>2</v>
      </c>
      <c r="Q1630" t="n">
        <v>2</v>
      </c>
      <c r="R1630" t="n">
        <v>0</v>
      </c>
      <c r="S1630" t="inlineStr">
        <is>
          <t>Trasformación_Organizacional</t>
        </is>
      </c>
      <c r="T1630" t="inlineStr">
        <is>
          <t>354-2023-06-30</t>
        </is>
      </c>
      <c r="U1630" t="n">
        <v>1</v>
      </c>
    </row>
    <row r="1631">
      <c r="A1631" t="inlineStr">
        <is>
          <t>354</t>
        </is>
      </c>
      <c r="B1631" t="inlineStr">
        <is>
          <t>Plan de formación en analitica</t>
        </is>
      </c>
      <c r="C1631" t="inlineStr">
        <is>
          <t>DATOS Y ANALÍTICA</t>
        </is>
      </c>
      <c r="D1631" t="inlineStr">
        <is>
          <t>Semestral</t>
        </is>
      </c>
      <c r="E1631" t="inlineStr">
        <is>
          <t>Positivo</t>
        </is>
      </c>
      <c r="F1631" s="137" t="n">
        <v>45291</v>
      </c>
      <c r="G1631" t="n">
        <v>10</v>
      </c>
      <c r="H1631" t="n">
        <v>31.77</v>
      </c>
      <c r="I1631" t="n">
        <v>3.177</v>
      </c>
      <c r="J1631" t="n">
        <v>3.177</v>
      </c>
      <c r="K1631" t="inlineStr">
        <is>
          <t>DEC</t>
        </is>
      </c>
      <c r="L1631" t="inlineStr">
        <is>
          <t>DEC</t>
        </is>
      </c>
      <c r="M1631" t="n">
        <v>2023</v>
      </c>
      <c r="N1631" t="inlineStr">
        <is>
          <t>Diciembre</t>
        </is>
      </c>
      <c r="O1631" t="inlineStr">
        <is>
          <t>2023-2</t>
        </is>
      </c>
      <c r="P1631" t="n">
        <v>0</v>
      </c>
      <c r="Q1631" t="n">
        <v>0</v>
      </c>
      <c r="R1631" t="n">
        <v>0</v>
      </c>
      <c r="S1631" t="inlineStr">
        <is>
          <t>Trasformación_Organizacional</t>
        </is>
      </c>
      <c r="T1631" t="inlineStr">
        <is>
          <t>354-2023-12-31</t>
        </is>
      </c>
      <c r="U1631" t="n">
        <v>1</v>
      </c>
    </row>
    <row r="1632">
      <c r="A1632" t="inlineStr">
        <is>
          <t>355</t>
        </is>
      </c>
      <c r="B1632" t="inlineStr">
        <is>
          <t>Indice de liquidez</t>
        </is>
      </c>
      <c r="C1632" t="inlineStr">
        <is>
          <t>Tesorería</t>
        </is>
      </c>
      <c r="D1632" t="inlineStr">
        <is>
          <t>Anual</t>
        </is>
      </c>
      <c r="E1632" t="inlineStr">
        <is>
          <t>Positivo</t>
        </is>
      </c>
      <c r="F1632" s="137" t="n">
        <v>45291</v>
      </c>
      <c r="G1632" t="n">
        <v>1</v>
      </c>
      <c r="H1632" t="n">
        <v>1.65</v>
      </c>
      <c r="I1632" t="n">
        <v>1.65</v>
      </c>
      <c r="J1632" t="n">
        <v>1.65</v>
      </c>
      <c r="K1632" t="inlineStr">
        <is>
          <t>DEC</t>
        </is>
      </c>
      <c r="L1632" t="inlineStr">
        <is>
          <t>DEC</t>
        </is>
      </c>
      <c r="M1632" t="n">
        <v>2023</v>
      </c>
      <c r="N1632" t="inlineStr">
        <is>
          <t>Diciembre</t>
        </is>
      </c>
      <c r="O1632" t="inlineStr">
        <is>
          <t>2023-2</t>
        </is>
      </c>
      <c r="P1632" t="n">
        <v>0</v>
      </c>
      <c r="Q1632" t="n">
        <v>0</v>
      </c>
      <c r="R1632" t="n">
        <v>0</v>
      </c>
      <c r="S1632" t="inlineStr">
        <is>
          <t>Sostenibilidad</t>
        </is>
      </c>
      <c r="T1632" t="inlineStr">
        <is>
          <t>355-2023-12-31</t>
        </is>
      </c>
      <c r="U1632" t="n">
        <v>1</v>
      </c>
    </row>
    <row r="1633">
      <c r="A1633" t="inlineStr">
        <is>
          <t>355</t>
        </is>
      </c>
      <c r="B1633" t="inlineStr">
        <is>
          <t>Indice de liquidez</t>
        </is>
      </c>
      <c r="C1633" t="inlineStr">
        <is>
          <t>Tesorería</t>
        </is>
      </c>
      <c r="D1633" t="inlineStr">
        <is>
          <t>Anual</t>
        </is>
      </c>
      <c r="E1633" t="inlineStr">
        <is>
          <t>Positivo</t>
        </is>
      </c>
      <c r="F1633" s="137" t="n">
        <v>45657</v>
      </c>
      <c r="G1633" t="n">
        <v>0</v>
      </c>
      <c r="H1633" t="n">
        <v>1.69</v>
      </c>
      <c r="M1633" t="n">
        <v>2024</v>
      </c>
      <c r="N1633" t="inlineStr">
        <is>
          <t>Diciembre</t>
        </is>
      </c>
      <c r="O1633" t="inlineStr">
        <is>
          <t>2024-2</t>
        </is>
      </c>
      <c r="P1633" t="n">
        <v>0</v>
      </c>
      <c r="Q1633" t="n">
        <v>0</v>
      </c>
      <c r="R1633" t="n">
        <v>0</v>
      </c>
      <c r="S1633" t="inlineStr">
        <is>
          <t>Sostenibilidad</t>
        </is>
      </c>
      <c r="T1633" t="inlineStr">
        <is>
          <t>355-2024-12-31</t>
        </is>
      </c>
      <c r="U1633" t="n">
        <v>1</v>
      </c>
    </row>
    <row r="1634">
      <c r="A1634" t="inlineStr">
        <is>
          <t>355</t>
        </is>
      </c>
      <c r="B1634" t="inlineStr">
        <is>
          <t>Indice de liquidez</t>
        </is>
      </c>
      <c r="C1634" t="inlineStr">
        <is>
          <t>Tesorería</t>
        </is>
      </c>
      <c r="D1634" t="inlineStr">
        <is>
          <t>Anual</t>
        </is>
      </c>
      <c r="E1634" t="inlineStr">
        <is>
          <t>Positivo</t>
        </is>
      </c>
      <c r="F1634" s="137" t="n">
        <v>46022</v>
      </c>
      <c r="H1634" t="inlineStr">
        <is>
          <t>1.56</t>
        </is>
      </c>
      <c r="I1634" t="n">
        <v>0</v>
      </c>
      <c r="J1634" t="n">
        <v>0</v>
      </c>
      <c r="L1634" t="inlineStr">
        <is>
          <t>1.56%</t>
        </is>
      </c>
      <c r="M1634" t="n">
        <v>2025</v>
      </c>
      <c r="N1634" t="inlineStr">
        <is>
          <t>Diciembre</t>
        </is>
      </c>
      <c r="O1634" t="inlineStr">
        <is>
          <t>2025-2</t>
        </is>
      </c>
      <c r="P1634" t="n">
        <v>2</v>
      </c>
      <c r="Q1634" t="n">
        <v>2</v>
      </c>
      <c r="R1634" t="n">
        <v>0</v>
      </c>
      <c r="S1634" t="inlineStr">
        <is>
          <t>Sostenibilidad</t>
        </is>
      </c>
      <c r="T1634" t="inlineStr">
        <is>
          <t>355-2025-12-31</t>
        </is>
      </c>
      <c r="U1634" t="n">
        <v>31</v>
      </c>
    </row>
    <row r="1635">
      <c r="A1635" t="inlineStr">
        <is>
          <t>356</t>
        </is>
      </c>
      <c r="B1635" t="inlineStr">
        <is>
          <t>Indice de Endeudamiento</t>
        </is>
      </c>
      <c r="C1635" t="inlineStr">
        <is>
          <t>Tesorería</t>
        </is>
      </c>
      <c r="D1635" t="inlineStr">
        <is>
          <t>Semestral</t>
        </is>
      </c>
      <c r="E1635" t="inlineStr">
        <is>
          <t>Negativo</t>
        </is>
      </c>
      <c r="F1635" s="137" t="n">
        <v>45107</v>
      </c>
      <c r="G1635" t="n">
        <v>60</v>
      </c>
      <c r="H1635" t="n">
        <v>49.21</v>
      </c>
      <c r="I1635" t="n">
        <v>1.219264377159114</v>
      </c>
      <c r="J1635" t="n">
        <v>1.219264377159114</v>
      </c>
      <c r="K1635" t="inlineStr">
        <is>
          <t>%</t>
        </is>
      </c>
      <c r="L1635" t="inlineStr">
        <is>
          <t>%</t>
        </is>
      </c>
      <c r="M1635" t="n">
        <v>2023</v>
      </c>
      <c r="N1635" t="inlineStr">
        <is>
          <t>Junio</t>
        </is>
      </c>
      <c r="O1635" t="inlineStr">
        <is>
          <t>2023-1</t>
        </is>
      </c>
      <c r="P1635" t="n">
        <v>0</v>
      </c>
      <c r="Q1635" t="n">
        <v>0</v>
      </c>
      <c r="R1635" t="n">
        <v>0</v>
      </c>
      <c r="S1635" t="inlineStr">
        <is>
          <t>Sostenibilidad</t>
        </is>
      </c>
      <c r="T1635" t="inlineStr">
        <is>
          <t>356-2023-06-30</t>
        </is>
      </c>
      <c r="U1635" t="n">
        <v>1</v>
      </c>
    </row>
    <row r="1636">
      <c r="A1636" t="inlineStr">
        <is>
          <t>356</t>
        </is>
      </c>
      <c r="B1636" t="inlineStr">
        <is>
          <t>Indice de Endeudamiento</t>
        </is>
      </c>
      <c r="C1636" t="inlineStr">
        <is>
          <t>Tesorería</t>
        </is>
      </c>
      <c r="D1636" t="inlineStr">
        <is>
          <t>Semestral</t>
        </is>
      </c>
      <c r="E1636" t="inlineStr">
        <is>
          <t>Negativo</t>
        </is>
      </c>
      <c r="F1636" s="137" t="n">
        <v>45291</v>
      </c>
      <c r="G1636" t="n">
        <v>60</v>
      </c>
      <c r="H1636" t="n">
        <v>61.54</v>
      </c>
      <c r="I1636" t="n">
        <v>0.9749756256093598</v>
      </c>
      <c r="J1636" t="n">
        <v>0.9749756256093598</v>
      </c>
      <c r="K1636" t="inlineStr">
        <is>
          <t>%</t>
        </is>
      </c>
      <c r="L1636" t="inlineStr">
        <is>
          <t>%</t>
        </is>
      </c>
      <c r="M1636" t="n">
        <v>2023</v>
      </c>
      <c r="N1636" t="inlineStr">
        <is>
          <t>Diciembre</t>
        </is>
      </c>
      <c r="O1636" t="inlineStr">
        <is>
          <t>2023-2</t>
        </is>
      </c>
      <c r="P1636" t="n">
        <v>0</v>
      </c>
      <c r="Q1636" t="n">
        <v>0</v>
      </c>
      <c r="R1636" t="n">
        <v>0</v>
      </c>
      <c r="S1636" t="inlineStr">
        <is>
          <t>Sostenibilidad</t>
        </is>
      </c>
      <c r="T1636" t="inlineStr">
        <is>
          <t>356-2023-12-31</t>
        </is>
      </c>
      <c r="U1636" t="n">
        <v>1</v>
      </c>
    </row>
    <row r="1637">
      <c r="A1637" t="inlineStr">
        <is>
          <t>356</t>
        </is>
      </c>
      <c r="B1637" t="inlineStr">
        <is>
          <t>Indice de Endeudamiento</t>
        </is>
      </c>
      <c r="C1637" t="inlineStr">
        <is>
          <t>Tesorería</t>
        </is>
      </c>
      <c r="D1637" t="inlineStr">
        <is>
          <t>Semestral</t>
        </is>
      </c>
      <c r="E1637" t="inlineStr">
        <is>
          <t>Negativo</t>
        </is>
      </c>
      <c r="F1637" s="137" t="n">
        <v>45473</v>
      </c>
      <c r="G1637" t="n">
        <v>60</v>
      </c>
      <c r="H1637" t="n">
        <v>54.08</v>
      </c>
      <c r="I1637" t="n">
        <v>1.109467455621302</v>
      </c>
      <c r="J1637" t="n">
        <v>1.109467455621302</v>
      </c>
      <c r="K1637" t="inlineStr">
        <is>
          <t>%</t>
        </is>
      </c>
      <c r="L1637" t="inlineStr">
        <is>
          <t>%</t>
        </is>
      </c>
      <c r="M1637" t="n">
        <v>2024</v>
      </c>
      <c r="N1637" t="inlineStr">
        <is>
          <t>Junio</t>
        </is>
      </c>
      <c r="O1637" t="inlineStr">
        <is>
          <t>2024-1</t>
        </is>
      </c>
      <c r="P1637" t="n">
        <v>1</v>
      </c>
      <c r="Q1637" t="n">
        <v>1</v>
      </c>
      <c r="R1637" t="n">
        <v>0</v>
      </c>
      <c r="S1637" t="inlineStr">
        <is>
          <t>Sostenibilidad</t>
        </is>
      </c>
      <c r="T1637" t="inlineStr">
        <is>
          <t>356-2024-06-30</t>
        </is>
      </c>
      <c r="U1637" t="n">
        <v>1</v>
      </c>
    </row>
    <row r="1638">
      <c r="A1638" t="inlineStr">
        <is>
          <t>356</t>
        </is>
      </c>
      <c r="B1638" t="inlineStr">
        <is>
          <t>Indice de Endeudamiento</t>
        </is>
      </c>
      <c r="C1638" t="inlineStr">
        <is>
          <t>Tesorería</t>
        </is>
      </c>
      <c r="D1638" t="inlineStr">
        <is>
          <t>Semestral</t>
        </is>
      </c>
      <c r="E1638" t="inlineStr">
        <is>
          <t>Negativo</t>
        </is>
      </c>
      <c r="F1638" s="137" t="n">
        <v>45657</v>
      </c>
      <c r="G1638" t="n">
        <v>60</v>
      </c>
      <c r="H1638" t="n">
        <v>65.55</v>
      </c>
      <c r="I1638" t="n">
        <v>0.9153318077803204</v>
      </c>
      <c r="J1638" t="n">
        <v>0.9153318077803204</v>
      </c>
      <c r="K1638" t="inlineStr">
        <is>
          <t>%</t>
        </is>
      </c>
      <c r="L1638" t="inlineStr">
        <is>
          <t>%</t>
        </is>
      </c>
      <c r="M1638" t="n">
        <v>2024</v>
      </c>
      <c r="N1638" t="inlineStr">
        <is>
          <t>Diciembre</t>
        </is>
      </c>
      <c r="O1638" t="inlineStr">
        <is>
          <t>2024-2</t>
        </is>
      </c>
      <c r="P1638" t="n">
        <v>1</v>
      </c>
      <c r="Q1638" t="n">
        <v>1</v>
      </c>
      <c r="R1638" t="n">
        <v>0</v>
      </c>
      <c r="S1638" t="inlineStr">
        <is>
          <t>Sostenibilidad</t>
        </is>
      </c>
      <c r="T1638" t="inlineStr">
        <is>
          <t>356-2024-12-31</t>
        </is>
      </c>
      <c r="U1638" t="n">
        <v>1</v>
      </c>
    </row>
    <row r="1639">
      <c r="A1639" t="inlineStr">
        <is>
          <t>356</t>
        </is>
      </c>
      <c r="B1639" t="inlineStr">
        <is>
          <t>Indice de Endeudamiento</t>
        </is>
      </c>
      <c r="C1639" t="inlineStr">
        <is>
          <t>Tesorería</t>
        </is>
      </c>
      <c r="D1639" t="inlineStr">
        <is>
          <t>Semestral</t>
        </is>
      </c>
      <c r="E1639" t="inlineStr">
        <is>
          <t>Negativo</t>
        </is>
      </c>
      <c r="F1639" s="137" t="n">
        <v>45838</v>
      </c>
      <c r="G1639" t="n">
        <v>60</v>
      </c>
      <c r="H1639" t="inlineStr">
        <is>
          <t>49.14</t>
        </is>
      </c>
      <c r="I1639" t="n">
        <v>1.221001221001221</v>
      </c>
      <c r="J1639" t="n">
        <v>1.221001221001221</v>
      </c>
      <c r="K1639" t="inlineStr">
        <is>
          <t>60.0%</t>
        </is>
      </c>
      <c r="L1639" t="inlineStr">
        <is>
          <t>49.14%</t>
        </is>
      </c>
      <c r="M1639" t="n">
        <v>2025</v>
      </c>
      <c r="N1639" t="inlineStr">
        <is>
          <t>Junio</t>
        </is>
      </c>
      <c r="O1639" t="inlineStr">
        <is>
          <t>2025-1</t>
        </is>
      </c>
      <c r="P1639" t="n">
        <v>2</v>
      </c>
      <c r="Q1639" t="n">
        <v>2</v>
      </c>
      <c r="R1639" t="n">
        <v>0</v>
      </c>
      <c r="S1639" t="inlineStr">
        <is>
          <t>Sostenibilidad</t>
        </is>
      </c>
      <c r="T1639" t="inlineStr">
        <is>
          <t>356-2025-06-30</t>
        </is>
      </c>
      <c r="U1639" t="n">
        <v>30</v>
      </c>
    </row>
    <row r="1640">
      <c r="A1640" t="inlineStr">
        <is>
          <t>356</t>
        </is>
      </c>
      <c r="B1640" t="inlineStr">
        <is>
          <t>Indice de Endeudamiento</t>
        </is>
      </c>
      <c r="C1640" t="inlineStr">
        <is>
          <t>Tesorería</t>
        </is>
      </c>
      <c r="D1640" t="inlineStr">
        <is>
          <t>Semestral</t>
        </is>
      </c>
      <c r="E1640" t="inlineStr">
        <is>
          <t>Negativo</t>
        </is>
      </c>
      <c r="F1640" s="137" t="n">
        <v>46022</v>
      </c>
      <c r="G1640" t="n">
        <v>60</v>
      </c>
      <c r="H1640" t="inlineStr">
        <is>
          <t>64.77</t>
        </is>
      </c>
      <c r="I1640" t="n">
        <v>0.9263547938860585</v>
      </c>
      <c r="J1640" t="n">
        <v>0.9263547938860585</v>
      </c>
      <c r="K1640" t="inlineStr">
        <is>
          <t>60.0%</t>
        </is>
      </c>
      <c r="L1640" t="inlineStr">
        <is>
          <t>64.77%</t>
        </is>
      </c>
      <c r="M1640" t="n">
        <v>2025</v>
      </c>
      <c r="N1640" t="inlineStr">
        <is>
          <t>Diciembre</t>
        </is>
      </c>
      <c r="O1640" t="inlineStr">
        <is>
          <t>2025-2</t>
        </is>
      </c>
      <c r="P1640" t="n">
        <v>2</v>
      </c>
      <c r="Q1640" t="n">
        <v>2</v>
      </c>
      <c r="R1640" t="n">
        <v>0</v>
      </c>
      <c r="S1640" t="inlineStr">
        <is>
          <t>Sostenibilidad</t>
        </is>
      </c>
      <c r="T1640" t="inlineStr">
        <is>
          <t>356-2025-12-31</t>
        </is>
      </c>
      <c r="U1640" t="n">
        <v>31</v>
      </c>
    </row>
    <row r="1641">
      <c r="A1641" t="inlineStr">
        <is>
          <t>357</t>
        </is>
      </c>
      <c r="B1641" t="inlineStr">
        <is>
          <t>Cartera</t>
        </is>
      </c>
      <c r="C1641" t="inlineStr">
        <is>
          <t>Tesorería</t>
        </is>
      </c>
      <c r="D1641" t="inlineStr">
        <is>
          <t>Semestral</t>
        </is>
      </c>
      <c r="E1641" t="inlineStr">
        <is>
          <t>Positivo</t>
        </is>
      </c>
      <c r="F1641" s="137" t="n">
        <v>45107</v>
      </c>
      <c r="H1641" t="n">
        <v>3.01</v>
      </c>
      <c r="K1641" t="inlineStr">
        <is>
          <t>Metrica</t>
        </is>
      </c>
      <c r="L1641" t="inlineStr">
        <is>
          <t>DEC</t>
        </is>
      </c>
      <c r="M1641" t="n">
        <v>2023</v>
      </c>
      <c r="N1641" t="inlineStr">
        <is>
          <t>Junio</t>
        </is>
      </c>
      <c r="O1641" t="inlineStr">
        <is>
          <t>2023-1</t>
        </is>
      </c>
      <c r="P1641" t="n">
        <v>2</v>
      </c>
      <c r="Q1641" t="n">
        <v>2</v>
      </c>
      <c r="R1641" t="n">
        <v>0</v>
      </c>
      <c r="S1641" t="inlineStr">
        <is>
          <t>Sostenibilidad</t>
        </is>
      </c>
      <c r="T1641" t="inlineStr">
        <is>
          <t>357-2023-06-30</t>
        </is>
      </c>
      <c r="U1641" t="n">
        <v>1</v>
      </c>
    </row>
    <row r="1642">
      <c r="A1642" t="inlineStr">
        <is>
          <t>357</t>
        </is>
      </c>
      <c r="B1642" t="inlineStr">
        <is>
          <t>Cartera</t>
        </is>
      </c>
      <c r="C1642" t="inlineStr">
        <is>
          <t>Tesorería</t>
        </is>
      </c>
      <c r="D1642" t="inlineStr">
        <is>
          <t>Semestral</t>
        </is>
      </c>
      <c r="E1642" t="inlineStr">
        <is>
          <t>Positivo</t>
        </is>
      </c>
      <c r="F1642" s="137" t="n">
        <v>45291</v>
      </c>
      <c r="H1642" t="n">
        <v>4.45</v>
      </c>
      <c r="K1642" t="inlineStr">
        <is>
          <t>Metrica</t>
        </is>
      </c>
      <c r="L1642" t="inlineStr">
        <is>
          <t>DEC</t>
        </is>
      </c>
      <c r="M1642" t="n">
        <v>2023</v>
      </c>
      <c r="N1642" t="inlineStr">
        <is>
          <t>Diciembre</t>
        </is>
      </c>
      <c r="O1642" t="inlineStr">
        <is>
          <t>2023-2</t>
        </is>
      </c>
      <c r="P1642" t="n">
        <v>0</v>
      </c>
      <c r="Q1642" t="n">
        <v>0</v>
      </c>
      <c r="R1642" t="n">
        <v>0</v>
      </c>
      <c r="S1642" t="inlineStr">
        <is>
          <t>Sostenibilidad</t>
        </is>
      </c>
      <c r="T1642" t="inlineStr">
        <is>
          <t>357-2023-12-31</t>
        </is>
      </c>
      <c r="U1642" t="n">
        <v>1</v>
      </c>
    </row>
    <row r="1643">
      <c r="A1643" t="inlineStr">
        <is>
          <t>357</t>
        </is>
      </c>
      <c r="B1643" t="inlineStr">
        <is>
          <t>Cartera</t>
        </is>
      </c>
      <c r="C1643" t="inlineStr">
        <is>
          <t>Tesorería</t>
        </is>
      </c>
      <c r="D1643" t="inlineStr">
        <is>
          <t>Semestral</t>
        </is>
      </c>
      <c r="E1643" t="inlineStr">
        <is>
          <t>Positivo</t>
        </is>
      </c>
      <c r="F1643" s="137" t="n">
        <v>45473</v>
      </c>
      <c r="H1643" t="n">
        <v>3.87</v>
      </c>
      <c r="K1643" t="inlineStr">
        <is>
          <t>Metrica</t>
        </is>
      </c>
      <c r="L1643" t="inlineStr">
        <is>
          <t>DEC</t>
        </is>
      </c>
      <c r="M1643" t="n">
        <v>2024</v>
      </c>
      <c r="N1643" t="inlineStr">
        <is>
          <t>Junio</t>
        </is>
      </c>
      <c r="O1643" t="inlineStr">
        <is>
          <t>2024-1</t>
        </is>
      </c>
      <c r="P1643" t="n">
        <v>2</v>
      </c>
      <c r="Q1643" t="n">
        <v>2</v>
      </c>
      <c r="R1643" t="n">
        <v>0</v>
      </c>
      <c r="S1643" t="inlineStr">
        <is>
          <t>Sostenibilidad</t>
        </is>
      </c>
      <c r="T1643" t="inlineStr">
        <is>
          <t>357-2024-06-30</t>
        </is>
      </c>
      <c r="U1643" t="n">
        <v>1</v>
      </c>
    </row>
    <row r="1644">
      <c r="A1644" t="inlineStr">
        <is>
          <t>357</t>
        </is>
      </c>
      <c r="B1644" t="inlineStr">
        <is>
          <t>Cartera</t>
        </is>
      </c>
      <c r="C1644" t="inlineStr">
        <is>
          <t>Tesorería</t>
        </is>
      </c>
      <c r="D1644" t="inlineStr">
        <is>
          <t>Semestral</t>
        </is>
      </c>
      <c r="E1644" t="inlineStr">
        <is>
          <t>Positivo</t>
        </is>
      </c>
      <c r="F1644" s="137" t="n">
        <v>45657</v>
      </c>
      <c r="H1644" t="n">
        <v>0.51</v>
      </c>
      <c r="K1644" t="inlineStr">
        <is>
          <t>Metrica</t>
        </is>
      </c>
      <c r="L1644" t="inlineStr">
        <is>
          <t>DEC</t>
        </is>
      </c>
      <c r="M1644" t="n">
        <v>2024</v>
      </c>
      <c r="N1644" t="inlineStr">
        <is>
          <t>Diciembre</t>
        </is>
      </c>
      <c r="O1644" t="inlineStr">
        <is>
          <t>2024-2</t>
        </is>
      </c>
      <c r="P1644" t="n">
        <v>2</v>
      </c>
      <c r="Q1644" t="n">
        <v>2</v>
      </c>
      <c r="R1644" t="n">
        <v>0</v>
      </c>
      <c r="S1644" t="inlineStr">
        <is>
          <t>Sostenibilidad</t>
        </is>
      </c>
      <c r="T1644" t="inlineStr">
        <is>
          <t>357-2024-12-31</t>
        </is>
      </c>
      <c r="U1644" t="n">
        <v>1</v>
      </c>
    </row>
    <row r="1645">
      <c r="A1645" t="inlineStr">
        <is>
          <t>357</t>
        </is>
      </c>
      <c r="B1645" t="inlineStr">
        <is>
          <t>Cartera - Metrica</t>
        </is>
      </c>
      <c r="C1645" t="inlineStr">
        <is>
          <t>Tesorería</t>
        </is>
      </c>
      <c r="D1645" t="inlineStr">
        <is>
          <t>Semestral</t>
        </is>
      </c>
      <c r="E1645" t="inlineStr">
        <is>
          <t>Positivo</t>
        </is>
      </c>
      <c r="F1645" s="137" t="n">
        <v>45838</v>
      </c>
      <c r="H1645" t="inlineStr">
        <is>
          <t>0.85</t>
        </is>
      </c>
      <c r="I1645" t="n">
        <v>0</v>
      </c>
      <c r="J1645" t="n">
        <v>0</v>
      </c>
      <c r="L1645" t="inlineStr">
        <is>
          <t>0.85%</t>
        </is>
      </c>
      <c r="M1645" t="n">
        <v>2025</v>
      </c>
      <c r="N1645" t="inlineStr">
        <is>
          <t>Junio</t>
        </is>
      </c>
      <c r="O1645" t="inlineStr">
        <is>
          <t>2025-1</t>
        </is>
      </c>
      <c r="P1645" t="n">
        <v>2</v>
      </c>
      <c r="Q1645" t="n">
        <v>2</v>
      </c>
      <c r="R1645" t="n">
        <v>0</v>
      </c>
      <c r="S1645" t="inlineStr">
        <is>
          <t>Sostenibilidad</t>
        </is>
      </c>
      <c r="T1645" t="inlineStr">
        <is>
          <t>357-2025-06-30</t>
        </is>
      </c>
      <c r="U1645" t="n">
        <v>30</v>
      </c>
    </row>
    <row r="1646">
      <c r="A1646" t="inlineStr">
        <is>
          <t>358</t>
        </is>
      </c>
      <c r="B1646" t="inlineStr">
        <is>
          <t>Acompañamiento a estudiantes en practicas</t>
        </is>
      </c>
      <c r="C1646" t="inlineStr">
        <is>
          <t>Prácticas</t>
        </is>
      </c>
      <c r="D1646" t="inlineStr">
        <is>
          <t>Semestral</t>
        </is>
      </c>
      <c r="E1646" t="inlineStr">
        <is>
          <t>Positivo</t>
        </is>
      </c>
      <c r="F1646" s="137" t="n">
        <v>45107</v>
      </c>
      <c r="G1646" t="n">
        <v>87</v>
      </c>
      <c r="H1646" t="n">
        <v>86.98</v>
      </c>
      <c r="I1646" t="n">
        <v>0.9997701149425288</v>
      </c>
      <c r="J1646" t="n">
        <v>0.9997701149425288</v>
      </c>
      <c r="K1646" t="inlineStr">
        <is>
          <t>%</t>
        </is>
      </c>
      <c r="L1646" t="inlineStr">
        <is>
          <t>%</t>
        </is>
      </c>
      <c r="M1646" t="n">
        <v>2023</v>
      </c>
      <c r="N1646" t="inlineStr">
        <is>
          <t>Junio</t>
        </is>
      </c>
      <c r="O1646" t="inlineStr">
        <is>
          <t>2023-1</t>
        </is>
      </c>
      <c r="P1646" t="n">
        <v>0</v>
      </c>
      <c r="Q1646" t="n">
        <v>0</v>
      </c>
      <c r="R1646" t="n">
        <v>0</v>
      </c>
      <c r="S1646" t="inlineStr">
        <is>
          <t>Calidad</t>
        </is>
      </c>
      <c r="T1646" t="inlineStr">
        <is>
          <t>358-2023-06-30</t>
        </is>
      </c>
      <c r="U1646" t="n">
        <v>1</v>
      </c>
    </row>
    <row r="1647">
      <c r="A1647" t="inlineStr">
        <is>
          <t>358</t>
        </is>
      </c>
      <c r="B1647" t="inlineStr">
        <is>
          <t>Acompañamiento a estudiantes en practicas</t>
        </is>
      </c>
      <c r="C1647" t="inlineStr">
        <is>
          <t>Prácticas</t>
        </is>
      </c>
      <c r="D1647" t="inlineStr">
        <is>
          <t>Semestral</t>
        </is>
      </c>
      <c r="E1647" t="inlineStr">
        <is>
          <t>Positivo</t>
        </is>
      </c>
      <c r="F1647" s="137" t="n">
        <v>45291</v>
      </c>
      <c r="G1647" t="n">
        <v>87</v>
      </c>
      <c r="H1647" t="n">
        <v>95</v>
      </c>
      <c r="I1647" t="n">
        <v>1.091954022988506</v>
      </c>
      <c r="J1647" t="n">
        <v>1.091954022988506</v>
      </c>
      <c r="K1647" t="inlineStr">
        <is>
          <t>%</t>
        </is>
      </c>
      <c r="L1647" t="inlineStr">
        <is>
          <t>%</t>
        </is>
      </c>
      <c r="M1647" t="n">
        <v>2023</v>
      </c>
      <c r="N1647" t="inlineStr">
        <is>
          <t>Diciembre</t>
        </is>
      </c>
      <c r="O1647" t="inlineStr">
        <is>
          <t>2023-2</t>
        </is>
      </c>
      <c r="P1647" t="n">
        <v>0</v>
      </c>
      <c r="Q1647" t="n">
        <v>0</v>
      </c>
      <c r="R1647" t="n">
        <v>0</v>
      </c>
      <c r="S1647" t="inlineStr">
        <is>
          <t>Calidad</t>
        </is>
      </c>
      <c r="T1647" t="inlineStr">
        <is>
          <t>358-2023-12-31</t>
        </is>
      </c>
      <c r="U1647" t="n">
        <v>1</v>
      </c>
    </row>
    <row r="1648">
      <c r="A1648" t="inlineStr">
        <is>
          <t>358</t>
        </is>
      </c>
      <c r="B1648" t="inlineStr">
        <is>
          <t>Acompañamiento a estudiantes en practicas</t>
        </is>
      </c>
      <c r="C1648" t="inlineStr">
        <is>
          <t>Prácticas</t>
        </is>
      </c>
      <c r="D1648" t="inlineStr">
        <is>
          <t>Semestral</t>
        </is>
      </c>
      <c r="E1648" t="inlineStr">
        <is>
          <t>Positivo</t>
        </is>
      </c>
      <c r="F1648" s="137" t="n">
        <v>45473</v>
      </c>
      <c r="G1648" t="n">
        <v>87</v>
      </c>
      <c r="H1648" t="n">
        <v>97.98999999999999</v>
      </c>
      <c r="I1648" t="n">
        <v>1.12632183908046</v>
      </c>
      <c r="J1648" t="n">
        <v>1.12632183908046</v>
      </c>
      <c r="K1648" t="inlineStr">
        <is>
          <t>%</t>
        </is>
      </c>
      <c r="L1648" t="inlineStr">
        <is>
          <t>%</t>
        </is>
      </c>
      <c r="M1648" t="n">
        <v>2024</v>
      </c>
      <c r="N1648" t="inlineStr">
        <is>
          <t>Junio</t>
        </is>
      </c>
      <c r="O1648" t="inlineStr">
        <is>
          <t>2024-1</t>
        </is>
      </c>
      <c r="P1648" t="n">
        <v>0</v>
      </c>
      <c r="Q1648" t="n">
        <v>0</v>
      </c>
      <c r="R1648" t="n">
        <v>0</v>
      </c>
      <c r="S1648" t="inlineStr">
        <is>
          <t>Calidad</t>
        </is>
      </c>
      <c r="T1648" t="inlineStr">
        <is>
          <t>358-2024-06-30</t>
        </is>
      </c>
      <c r="U1648" t="n">
        <v>1</v>
      </c>
    </row>
    <row r="1649">
      <c r="A1649" t="inlineStr">
        <is>
          <t>358</t>
        </is>
      </c>
      <c r="B1649" t="inlineStr">
        <is>
          <t>Acompañamiento a estudiantes en practicas</t>
        </is>
      </c>
      <c r="C1649" t="inlineStr">
        <is>
          <t>Prácticas</t>
        </is>
      </c>
      <c r="D1649" t="inlineStr">
        <is>
          <t>Semestral</t>
        </is>
      </c>
      <c r="E1649" t="inlineStr">
        <is>
          <t>Positivo</t>
        </is>
      </c>
      <c r="F1649" s="137" t="n">
        <v>45657</v>
      </c>
      <c r="G1649" t="n">
        <v>87</v>
      </c>
      <c r="H1649" t="n">
        <v>100</v>
      </c>
      <c r="I1649" t="n">
        <v>1.149425287356322</v>
      </c>
      <c r="J1649" t="n">
        <v>1.149425287356322</v>
      </c>
      <c r="K1649" t="inlineStr">
        <is>
          <t>%</t>
        </is>
      </c>
      <c r="L1649" t="inlineStr">
        <is>
          <t>%</t>
        </is>
      </c>
      <c r="M1649" t="n">
        <v>2024</v>
      </c>
      <c r="N1649" t="inlineStr">
        <is>
          <t>Diciembre</t>
        </is>
      </c>
      <c r="O1649" t="inlineStr">
        <is>
          <t>2024-2</t>
        </is>
      </c>
      <c r="P1649" t="n">
        <v>0</v>
      </c>
      <c r="Q1649" t="n">
        <v>0</v>
      </c>
      <c r="R1649" t="n">
        <v>0</v>
      </c>
      <c r="S1649" t="inlineStr">
        <is>
          <t>Calidad</t>
        </is>
      </c>
      <c r="T1649" t="inlineStr">
        <is>
          <t>358-2024-12-31</t>
        </is>
      </c>
      <c r="U1649" t="n">
        <v>1</v>
      </c>
    </row>
    <row r="1650">
      <c r="A1650" t="inlineStr">
        <is>
          <t>358</t>
        </is>
      </c>
      <c r="B1650" t="inlineStr">
        <is>
          <t>Nivel de acompañamiento a estudiantes en práctica</t>
        </is>
      </c>
      <c r="C1650" t="inlineStr">
        <is>
          <t>Prácticas</t>
        </is>
      </c>
      <c r="D1650" t="inlineStr">
        <is>
          <t>Semestral</t>
        </is>
      </c>
      <c r="E1650" t="inlineStr">
        <is>
          <t>Positivo</t>
        </is>
      </c>
      <c r="F1650" s="137" t="n">
        <v>45838</v>
      </c>
      <c r="G1650" t="n">
        <v>100</v>
      </c>
      <c r="H1650" t="inlineStr">
        <is>
          <t>100</t>
        </is>
      </c>
      <c r="I1650" t="n">
        <v>1</v>
      </c>
      <c r="J1650" t="n">
        <v>1</v>
      </c>
      <c r="K1650" t="inlineStr">
        <is>
          <t>100.0%</t>
        </is>
      </c>
      <c r="L1650" t="inlineStr">
        <is>
          <t>100.0%</t>
        </is>
      </c>
      <c r="M1650" t="n">
        <v>2025</v>
      </c>
      <c r="N1650" t="inlineStr">
        <is>
          <t>Junio</t>
        </is>
      </c>
      <c r="O1650" t="inlineStr">
        <is>
          <t>2025-1</t>
        </is>
      </c>
      <c r="P1650" t="n">
        <v>2</v>
      </c>
      <c r="Q1650" t="n">
        <v>2</v>
      </c>
      <c r="R1650" t="n">
        <v>0</v>
      </c>
      <c r="S1650" t="inlineStr">
        <is>
          <t>Calidad</t>
        </is>
      </c>
      <c r="T1650" t="inlineStr">
        <is>
          <t>358-2025-06-30</t>
        </is>
      </c>
      <c r="U1650" t="n">
        <v>30</v>
      </c>
    </row>
    <row r="1651">
      <c r="A1651" t="inlineStr">
        <is>
          <t>358</t>
        </is>
      </c>
      <c r="B1651" t="inlineStr">
        <is>
          <t>Nivel de acompañamiento a estudiantes en práctica</t>
        </is>
      </c>
      <c r="C1651" t="inlineStr">
        <is>
          <t>Prácticas</t>
        </is>
      </c>
      <c r="D1651" t="inlineStr">
        <is>
          <t>Semestral</t>
        </is>
      </c>
      <c r="E1651" t="inlineStr">
        <is>
          <t>Positivo</t>
        </is>
      </c>
      <c r="F1651" s="137" t="n">
        <v>46022</v>
      </c>
      <c r="G1651" t="n">
        <v>100</v>
      </c>
      <c r="H1651" t="inlineStr">
        <is>
          <t>100</t>
        </is>
      </c>
      <c r="I1651" t="n">
        <v>1</v>
      </c>
      <c r="J1651" t="n">
        <v>1</v>
      </c>
      <c r="K1651" t="inlineStr">
        <is>
          <t>100.0%</t>
        </is>
      </c>
      <c r="L1651" t="inlineStr">
        <is>
          <t>100.0%</t>
        </is>
      </c>
      <c r="M1651" t="n">
        <v>2025</v>
      </c>
      <c r="N1651" t="inlineStr">
        <is>
          <t>Diciembre</t>
        </is>
      </c>
      <c r="O1651" t="inlineStr">
        <is>
          <t>2025-2</t>
        </is>
      </c>
      <c r="P1651" t="n">
        <v>2</v>
      </c>
      <c r="Q1651" t="n">
        <v>2</v>
      </c>
      <c r="R1651" t="n">
        <v>0</v>
      </c>
      <c r="S1651" t="inlineStr">
        <is>
          <t>Calidad</t>
        </is>
      </c>
      <c r="T1651" t="inlineStr">
        <is>
          <t>358-2025-12-31</t>
        </is>
      </c>
      <c r="U1651" t="n">
        <v>31</v>
      </c>
    </row>
    <row r="1652">
      <c r="A1652" t="inlineStr">
        <is>
          <t>359</t>
        </is>
      </c>
      <c r="B1652" t="inlineStr">
        <is>
          <t>Satisfacción Institucional</t>
        </is>
      </c>
      <c r="C1652" t="inlineStr">
        <is>
          <t>EXPERIENCIA INSTITUCIONAL</t>
        </is>
      </c>
      <c r="D1652" t="inlineStr">
        <is>
          <t>Semestral</t>
        </is>
      </c>
      <c r="E1652" t="inlineStr">
        <is>
          <t>Positivo</t>
        </is>
      </c>
      <c r="F1652" s="137" t="n">
        <v>45657</v>
      </c>
      <c r="G1652" t="n">
        <v>80</v>
      </c>
      <c r="H1652" t="n">
        <v>86</v>
      </c>
      <c r="I1652" t="n">
        <v>1.075</v>
      </c>
      <c r="J1652" t="n">
        <v>1.075</v>
      </c>
      <c r="K1652" t="inlineStr">
        <is>
          <t>%</t>
        </is>
      </c>
      <c r="L1652" t="inlineStr">
        <is>
          <t>%</t>
        </is>
      </c>
      <c r="M1652" t="n">
        <v>2024</v>
      </c>
      <c r="N1652" t="inlineStr">
        <is>
          <t>Diciembre</t>
        </is>
      </c>
      <c r="O1652" t="inlineStr">
        <is>
          <t>2024-2</t>
        </is>
      </c>
      <c r="P1652" t="n">
        <v>0</v>
      </c>
      <c r="Q1652" t="n">
        <v>0</v>
      </c>
      <c r="R1652" t="n">
        <v>0</v>
      </c>
      <c r="S1652" t="inlineStr">
        <is>
          <t>Experiencia</t>
        </is>
      </c>
      <c r="T1652" t="inlineStr">
        <is>
          <t>359-2024-12-31</t>
        </is>
      </c>
      <c r="U1652" t="n">
        <v>1</v>
      </c>
    </row>
    <row r="1653">
      <c r="A1653" t="inlineStr">
        <is>
          <t>359</t>
        </is>
      </c>
      <c r="B1653" t="inlineStr">
        <is>
          <t>Satisfacción Institucional CSAT</t>
        </is>
      </c>
      <c r="C1653" t="inlineStr">
        <is>
          <t>EXPERIENCIA INSTITUCIONAL</t>
        </is>
      </c>
      <c r="D1653" t="inlineStr">
        <is>
          <t>Semestral</t>
        </is>
      </c>
      <c r="E1653" t="inlineStr">
        <is>
          <t>Positivo</t>
        </is>
      </c>
      <c r="F1653" s="137" t="n">
        <v>45838</v>
      </c>
      <c r="G1653" t="n">
        <v>80</v>
      </c>
      <c r="H1653" t="inlineStr">
        <is>
          <t>90</t>
        </is>
      </c>
      <c r="I1653" t="n">
        <v>1.125</v>
      </c>
      <c r="J1653" t="n">
        <v>1.125</v>
      </c>
      <c r="K1653" t="inlineStr">
        <is>
          <t>80.0%</t>
        </is>
      </c>
      <c r="L1653" t="inlineStr">
        <is>
          <t>90.0%</t>
        </is>
      </c>
      <c r="M1653" t="n">
        <v>2025</v>
      </c>
      <c r="N1653" t="inlineStr">
        <is>
          <t>Junio</t>
        </is>
      </c>
      <c r="O1653" t="inlineStr">
        <is>
          <t>2025-1</t>
        </is>
      </c>
      <c r="P1653" t="n">
        <v>2</v>
      </c>
      <c r="Q1653" t="n">
        <v>2</v>
      </c>
      <c r="R1653" t="n">
        <v>0</v>
      </c>
      <c r="S1653" t="inlineStr">
        <is>
          <t>Experiencia</t>
        </is>
      </c>
      <c r="T1653" t="inlineStr">
        <is>
          <t>359-2025-06-30</t>
        </is>
      </c>
      <c r="U1653" t="n">
        <v>30</v>
      </c>
    </row>
    <row r="1654">
      <c r="A1654" t="inlineStr">
        <is>
          <t>359</t>
        </is>
      </c>
      <c r="B1654" t="inlineStr">
        <is>
          <t>Satisfacción Institucional CSAT</t>
        </is>
      </c>
      <c r="C1654" t="inlineStr">
        <is>
          <t>EXPERIENCIA INSTITUCIONAL</t>
        </is>
      </c>
      <c r="D1654" t="inlineStr">
        <is>
          <t>Semestral</t>
        </is>
      </c>
      <c r="E1654" t="inlineStr">
        <is>
          <t>Positivo</t>
        </is>
      </c>
      <c r="F1654" s="137" t="n">
        <v>46022</v>
      </c>
      <c r="G1654" t="n">
        <v>85</v>
      </c>
      <c r="H1654" t="inlineStr">
        <is>
          <t>89.9</t>
        </is>
      </c>
      <c r="I1654" t="n">
        <v>1.057647058823529</v>
      </c>
      <c r="J1654" t="n">
        <v>1.057647058823529</v>
      </c>
      <c r="K1654" t="inlineStr">
        <is>
          <t>85.0%</t>
        </is>
      </c>
      <c r="L1654" t="inlineStr">
        <is>
          <t>89.9%</t>
        </is>
      </c>
      <c r="M1654" t="n">
        <v>2025</v>
      </c>
      <c r="N1654" t="inlineStr">
        <is>
          <t>Diciembre</t>
        </is>
      </c>
      <c r="O1654" t="inlineStr">
        <is>
          <t>2025-2</t>
        </is>
      </c>
      <c r="P1654" t="n">
        <v>2</v>
      </c>
      <c r="Q1654" t="n">
        <v>2</v>
      </c>
      <c r="R1654" t="n">
        <v>0</v>
      </c>
      <c r="S1654" t="inlineStr">
        <is>
          <t>Experiencia</t>
        </is>
      </c>
      <c r="T1654" t="inlineStr">
        <is>
          <t>359-2025-12-31</t>
        </is>
      </c>
      <c r="U1654" t="n">
        <v>31</v>
      </c>
    </row>
    <row r="1655">
      <c r="A1655" t="inlineStr">
        <is>
          <t>360</t>
        </is>
      </c>
      <c r="B1655" t="inlineStr">
        <is>
          <t>Cumplimiento de cronogramas</t>
        </is>
      </c>
      <c r="C1655" t="inlineStr">
        <is>
          <t>Experiencia institucional</t>
        </is>
      </c>
      <c r="D1655" t="inlineStr">
        <is>
          <t>Semestral</t>
        </is>
      </c>
      <c r="E1655" t="inlineStr">
        <is>
          <t>Positivo</t>
        </is>
      </c>
      <c r="F1655" s="137" t="n">
        <v>45107</v>
      </c>
      <c r="G1655" t="n">
        <v>0</v>
      </c>
      <c r="H1655" t="n">
        <v>0</v>
      </c>
      <c r="M1655" t="n">
        <v>2023</v>
      </c>
      <c r="N1655" t="inlineStr">
        <is>
          <t>Junio</t>
        </is>
      </c>
      <c r="O1655" t="inlineStr">
        <is>
          <t>2023-1</t>
        </is>
      </c>
      <c r="P1655" t="n">
        <v>0</v>
      </c>
      <c r="Q1655" t="n">
        <v>0</v>
      </c>
      <c r="R1655" t="n">
        <v>1</v>
      </c>
      <c r="S1655" t="inlineStr">
        <is>
          <t>Experiencia</t>
        </is>
      </c>
      <c r="T1655" t="inlineStr">
        <is>
          <t>360-2023-06-30</t>
        </is>
      </c>
      <c r="U1655" t="n">
        <v>1</v>
      </c>
    </row>
    <row r="1656">
      <c r="A1656" t="inlineStr">
        <is>
          <t>360</t>
        </is>
      </c>
      <c r="B1656" t="inlineStr">
        <is>
          <t>Cumplimiento de cronogramas</t>
        </is>
      </c>
      <c r="C1656" t="inlineStr">
        <is>
          <t>EXPERIENCIA INSTITUCIONAL</t>
        </is>
      </c>
      <c r="D1656" t="inlineStr">
        <is>
          <t>Semestral</t>
        </is>
      </c>
      <c r="E1656" t="inlineStr">
        <is>
          <t>Positivo</t>
        </is>
      </c>
      <c r="F1656" s="137" t="n">
        <v>45291</v>
      </c>
      <c r="G1656" t="n">
        <v>0</v>
      </c>
      <c r="H1656" t="n">
        <v>0</v>
      </c>
      <c r="M1656" t="n">
        <v>2023</v>
      </c>
      <c r="N1656" t="inlineStr">
        <is>
          <t>Diciembre</t>
        </is>
      </c>
      <c r="O1656" t="inlineStr">
        <is>
          <t>2023-2</t>
        </is>
      </c>
      <c r="P1656" t="n">
        <v>0</v>
      </c>
      <c r="Q1656" t="n">
        <v>0</v>
      </c>
      <c r="R1656" t="n">
        <v>1</v>
      </c>
      <c r="S1656" t="inlineStr">
        <is>
          <t>Experiencia</t>
        </is>
      </c>
      <c r="T1656" t="inlineStr">
        <is>
          <t>360-2023-12-31</t>
        </is>
      </c>
      <c r="U1656" t="n">
        <v>1</v>
      </c>
    </row>
    <row r="1657">
      <c r="A1657" t="inlineStr">
        <is>
          <t>361</t>
        </is>
      </c>
      <c r="B1657" t="inlineStr">
        <is>
          <t>% Inclusión</t>
        </is>
      </c>
      <c r="C1657" t="inlineStr">
        <is>
          <t>Gestión de la Responsabilidad Social</t>
        </is>
      </c>
      <c r="D1657" t="inlineStr">
        <is>
          <t>Anual</t>
        </is>
      </c>
      <c r="E1657" t="inlineStr">
        <is>
          <t>Positivo</t>
        </is>
      </c>
      <c r="F1657" s="137" t="n">
        <v>45291</v>
      </c>
      <c r="G1657" t="n">
        <v>4.5</v>
      </c>
      <c r="H1657" t="n">
        <v>4.56</v>
      </c>
      <c r="I1657" t="n">
        <v>1.013333333333333</v>
      </c>
      <c r="J1657" t="n">
        <v>1.013333333333333</v>
      </c>
      <c r="M1657" t="n">
        <v>2023</v>
      </c>
      <c r="N1657" t="inlineStr">
        <is>
          <t>Diciembre</t>
        </is>
      </c>
      <c r="O1657" t="inlineStr">
        <is>
          <t>2023-2</t>
        </is>
      </c>
      <c r="P1657" t="n">
        <v>2</v>
      </c>
      <c r="Q1657" t="n">
        <v>2</v>
      </c>
      <c r="R1657" t="n">
        <v>1</v>
      </c>
      <c r="S1657" t="inlineStr">
        <is>
          <t>Expansión</t>
        </is>
      </c>
      <c r="T1657" t="inlineStr">
        <is>
          <t>361-2023-12-31</t>
        </is>
      </c>
      <c r="U1657" t="n">
        <v>1</v>
      </c>
    </row>
    <row r="1658">
      <c r="A1658" t="inlineStr">
        <is>
          <t>361</t>
        </is>
      </c>
      <c r="B1658" t="inlineStr">
        <is>
          <t>Inclusión</t>
        </is>
      </c>
      <c r="C1658" t="inlineStr">
        <is>
          <t>Gestión de la Responsabilidad Social</t>
        </is>
      </c>
      <c r="D1658" t="inlineStr">
        <is>
          <t>Anual</t>
        </is>
      </c>
      <c r="E1658" t="inlineStr">
        <is>
          <t>Positivo</t>
        </is>
      </c>
      <c r="F1658" s="137" t="n">
        <v>45657</v>
      </c>
      <c r="G1658" t="n">
        <v>0</v>
      </c>
      <c r="M1658" t="n">
        <v>2024</v>
      </c>
      <c r="N1658" t="inlineStr">
        <is>
          <t>Diciembre</t>
        </is>
      </c>
      <c r="O1658" t="inlineStr">
        <is>
          <t>2024-2</t>
        </is>
      </c>
      <c r="P1658" t="n">
        <v>2</v>
      </c>
      <c r="Q1658" t="n">
        <v>2</v>
      </c>
      <c r="R1658" t="n">
        <v>0</v>
      </c>
      <c r="S1658" t="inlineStr">
        <is>
          <t>Expansión</t>
        </is>
      </c>
      <c r="T1658" t="inlineStr">
        <is>
          <t>361-2024-12-31</t>
        </is>
      </c>
      <c r="U1658" t="n">
        <v>1</v>
      </c>
    </row>
    <row r="1659">
      <c r="A1659" t="inlineStr">
        <is>
          <t>361</t>
        </is>
      </c>
      <c r="B1659" t="inlineStr">
        <is>
          <t>Índice de Inclusión</t>
        </is>
      </c>
      <c r="C1659" t="inlineStr">
        <is>
          <t>Gestión de la Responsabilidad Social</t>
        </is>
      </c>
      <c r="D1659" t="inlineStr">
        <is>
          <t>Anual</t>
        </is>
      </c>
      <c r="E1659" t="inlineStr">
        <is>
          <t>Positivo</t>
        </is>
      </c>
      <c r="F1659" s="137" t="n">
        <v>46022</v>
      </c>
      <c r="G1659" t="n">
        <v>4.6</v>
      </c>
      <c r="H1659" t="inlineStr">
        <is>
          <t>4.78</t>
        </is>
      </c>
      <c r="I1659" t="n">
        <v>1.039130434782609</v>
      </c>
      <c r="J1659" t="n">
        <v>1.039130434782609</v>
      </c>
      <c r="K1659" t="inlineStr">
        <is>
          <t>4.6%</t>
        </is>
      </c>
      <c r="L1659" t="inlineStr">
        <is>
          <t>4.78%</t>
        </is>
      </c>
      <c r="M1659" t="n">
        <v>2025</v>
      </c>
      <c r="N1659" t="inlineStr">
        <is>
          <t>Diciembre</t>
        </is>
      </c>
      <c r="O1659" t="inlineStr">
        <is>
          <t>2025-2</t>
        </is>
      </c>
      <c r="P1659" t="n">
        <v>2</v>
      </c>
      <c r="Q1659" t="n">
        <v>2</v>
      </c>
      <c r="R1659" t="n">
        <v>1</v>
      </c>
      <c r="S1659" t="inlineStr">
        <is>
          <t>Sostenibilidad</t>
        </is>
      </c>
      <c r="T1659" t="inlineStr">
        <is>
          <t>361-2025-12-31</t>
        </is>
      </c>
      <c r="U1659" t="n">
        <v>31</v>
      </c>
    </row>
    <row r="1660">
      <c r="A1660" t="inlineStr">
        <is>
          <t>362</t>
        </is>
      </c>
      <c r="B1660" t="inlineStr">
        <is>
          <t>Aseguramiento de matricula académica presencial</t>
        </is>
      </c>
      <c r="C1660" t="inlineStr">
        <is>
          <t>Operaciones Académicas</t>
        </is>
      </c>
      <c r="D1660" t="inlineStr">
        <is>
          <t>Semestral</t>
        </is>
      </c>
      <c r="E1660" t="inlineStr">
        <is>
          <t>Positivo</t>
        </is>
      </c>
      <c r="F1660" s="137" t="n">
        <v>45291</v>
      </c>
      <c r="G1660" t="n">
        <v>100</v>
      </c>
      <c r="H1660" t="n">
        <v>99.16</v>
      </c>
      <c r="I1660" t="n">
        <v>0.9915999999999999</v>
      </c>
      <c r="J1660" t="n">
        <v>0.9915999999999999</v>
      </c>
      <c r="K1660" t="inlineStr">
        <is>
          <t>%</t>
        </is>
      </c>
      <c r="L1660" t="inlineStr">
        <is>
          <t>%</t>
        </is>
      </c>
      <c r="M1660" t="n">
        <v>2023</v>
      </c>
      <c r="N1660" t="inlineStr">
        <is>
          <t>Diciembre</t>
        </is>
      </c>
      <c r="O1660" t="inlineStr">
        <is>
          <t>2023-2</t>
        </is>
      </c>
      <c r="P1660" t="n">
        <v>0</v>
      </c>
      <c r="Q1660" t="n">
        <v>0</v>
      </c>
      <c r="R1660" t="n">
        <v>0</v>
      </c>
      <c r="S1660" t="inlineStr">
        <is>
          <t>Trasformación_Organizacional</t>
        </is>
      </c>
      <c r="T1660" t="inlineStr">
        <is>
          <t>362-2023-12-31</t>
        </is>
      </c>
      <c r="U1660" t="n">
        <v>1</v>
      </c>
    </row>
    <row r="1661">
      <c r="A1661" t="inlineStr">
        <is>
          <t>362</t>
        </is>
      </c>
      <c r="B1661" t="inlineStr">
        <is>
          <t>Aseguramiento de matricula académica presencial</t>
        </is>
      </c>
      <c r="C1661" t="inlineStr">
        <is>
          <t>Operaciones Académicas</t>
        </is>
      </c>
      <c r="D1661" t="inlineStr">
        <is>
          <t>Semestral</t>
        </is>
      </c>
      <c r="E1661" t="inlineStr">
        <is>
          <t>Positivo</t>
        </is>
      </c>
      <c r="F1661" s="137" t="n">
        <v>45473</v>
      </c>
      <c r="G1661" t="n">
        <v>98</v>
      </c>
      <c r="H1661" t="n">
        <v>99.58432304038</v>
      </c>
      <c r="I1661" t="n">
        <v>1.016166561636531</v>
      </c>
      <c r="J1661" t="n">
        <v>1.016166561636531</v>
      </c>
      <c r="K1661" t="inlineStr">
        <is>
          <t>%</t>
        </is>
      </c>
      <c r="L1661" t="inlineStr">
        <is>
          <t>%</t>
        </is>
      </c>
      <c r="M1661" t="n">
        <v>2024</v>
      </c>
      <c r="N1661" t="inlineStr">
        <is>
          <t>Junio</t>
        </is>
      </c>
      <c r="O1661" t="inlineStr">
        <is>
          <t>2024-1</t>
        </is>
      </c>
      <c r="P1661" t="n">
        <v>0</v>
      </c>
      <c r="Q1661" t="n">
        <v>0</v>
      </c>
      <c r="R1661" t="n">
        <v>0</v>
      </c>
      <c r="S1661" t="inlineStr">
        <is>
          <t>Trasformación_Organizacional</t>
        </is>
      </c>
      <c r="T1661" t="inlineStr">
        <is>
          <t>362-2024-06-30</t>
        </is>
      </c>
      <c r="U1661" t="n">
        <v>1</v>
      </c>
    </row>
    <row r="1662">
      <c r="A1662" t="inlineStr">
        <is>
          <t>362</t>
        </is>
      </c>
      <c r="B1662" t="inlineStr">
        <is>
          <t>Aseguramiento de matricula académica presencial</t>
        </is>
      </c>
      <c r="C1662" t="inlineStr">
        <is>
          <t>Operaciones Académicas</t>
        </is>
      </c>
      <c r="D1662" t="inlineStr">
        <is>
          <t>Semestral</t>
        </is>
      </c>
      <c r="E1662" t="inlineStr">
        <is>
          <t>Positivo</t>
        </is>
      </c>
      <c r="F1662" s="137" t="n">
        <v>45657</v>
      </c>
      <c r="G1662" t="n">
        <v>98</v>
      </c>
      <c r="H1662" t="n">
        <v>99.48999999999999</v>
      </c>
      <c r="I1662" t="n">
        <v>1.015204081632653</v>
      </c>
      <c r="J1662" t="n">
        <v>1.015204081632653</v>
      </c>
      <c r="K1662" t="inlineStr">
        <is>
          <t>%</t>
        </is>
      </c>
      <c r="L1662" t="inlineStr">
        <is>
          <t>%</t>
        </is>
      </c>
      <c r="M1662" t="n">
        <v>2024</v>
      </c>
      <c r="N1662" t="inlineStr">
        <is>
          <t>Diciembre</t>
        </is>
      </c>
      <c r="O1662" t="inlineStr">
        <is>
          <t>2024-2</t>
        </is>
      </c>
      <c r="P1662" t="n">
        <v>0</v>
      </c>
      <c r="Q1662" t="n">
        <v>0</v>
      </c>
      <c r="R1662" t="n">
        <v>0</v>
      </c>
      <c r="S1662" t="inlineStr">
        <is>
          <t>Trasformación_Organizacional</t>
        </is>
      </c>
      <c r="T1662" t="inlineStr">
        <is>
          <t>362-2024-12-31</t>
        </is>
      </c>
      <c r="U1662" t="n">
        <v>1</v>
      </c>
    </row>
    <row r="1663">
      <c r="A1663" t="inlineStr">
        <is>
          <t>362</t>
        </is>
      </c>
      <c r="B1663" t="inlineStr">
        <is>
          <t>Aseguramiento de matricula académica presencial</t>
        </is>
      </c>
      <c r="C1663" t="inlineStr">
        <is>
          <t>Operaciones Académicas</t>
        </is>
      </c>
      <c r="D1663" t="inlineStr">
        <is>
          <t>Semestral</t>
        </is>
      </c>
      <c r="E1663" t="inlineStr">
        <is>
          <t>Positivo</t>
        </is>
      </c>
      <c r="F1663" s="137" t="n">
        <v>45838</v>
      </c>
      <c r="G1663" t="n">
        <v>98</v>
      </c>
      <c r="H1663" t="inlineStr">
        <is>
          <t>99.63</t>
        </is>
      </c>
      <c r="I1663" t="n">
        <v>1.016632653061224</v>
      </c>
      <c r="J1663" t="n">
        <v>1.016632653061224</v>
      </c>
      <c r="K1663" t="inlineStr">
        <is>
          <t>98.0%</t>
        </is>
      </c>
      <c r="L1663" t="inlineStr">
        <is>
          <t>99.63%</t>
        </is>
      </c>
      <c r="M1663" t="n">
        <v>2025</v>
      </c>
      <c r="N1663" t="inlineStr">
        <is>
          <t>Junio</t>
        </is>
      </c>
      <c r="O1663" t="inlineStr">
        <is>
          <t>2025-1</t>
        </is>
      </c>
      <c r="P1663" t="n">
        <v>2</v>
      </c>
      <c r="Q1663" t="n">
        <v>2</v>
      </c>
      <c r="R1663" t="n">
        <v>0</v>
      </c>
      <c r="S1663" t="inlineStr">
        <is>
          <t>Experiencia</t>
        </is>
      </c>
      <c r="T1663" t="inlineStr">
        <is>
          <t>362-2025-06-30</t>
        </is>
      </c>
      <c r="U1663" t="n">
        <v>30</v>
      </c>
    </row>
    <row r="1664">
      <c r="A1664" t="inlineStr">
        <is>
          <t>362</t>
        </is>
      </c>
      <c r="B1664" t="inlineStr">
        <is>
          <t>Aseguramiento de matricula académica presencial</t>
        </is>
      </c>
      <c r="C1664" t="inlineStr">
        <is>
          <t>Operaciones Académicas</t>
        </is>
      </c>
      <c r="D1664" t="inlineStr">
        <is>
          <t>Semestral</t>
        </is>
      </c>
      <c r="E1664" t="inlineStr">
        <is>
          <t>Positivo</t>
        </is>
      </c>
      <c r="F1664" s="137" t="n">
        <v>46022</v>
      </c>
      <c r="G1664" t="n">
        <v>98</v>
      </c>
      <c r="H1664" t="inlineStr">
        <is>
          <t>99.7</t>
        </is>
      </c>
      <c r="I1664" t="n">
        <v>1.01734693877551</v>
      </c>
      <c r="J1664" t="n">
        <v>1.01734693877551</v>
      </c>
      <c r="K1664" t="inlineStr">
        <is>
          <t>98.0%</t>
        </is>
      </c>
      <c r="L1664" t="inlineStr">
        <is>
          <t>99.7%</t>
        </is>
      </c>
      <c r="M1664" t="n">
        <v>2025</v>
      </c>
      <c r="N1664" t="inlineStr">
        <is>
          <t>Diciembre</t>
        </is>
      </c>
      <c r="O1664" t="inlineStr">
        <is>
          <t>2025-2</t>
        </is>
      </c>
      <c r="P1664" t="n">
        <v>2</v>
      </c>
      <c r="Q1664" t="n">
        <v>2</v>
      </c>
      <c r="R1664" t="n">
        <v>0</v>
      </c>
      <c r="S1664" t="inlineStr">
        <is>
          <t>Experiencia</t>
        </is>
      </c>
      <c r="T1664" t="inlineStr">
        <is>
          <t>362-2025-12-31</t>
        </is>
      </c>
      <c r="U1664" t="n">
        <v>31</v>
      </c>
    </row>
    <row r="1665">
      <c r="A1665" t="inlineStr">
        <is>
          <t>363</t>
        </is>
      </c>
      <c r="B1665" t="inlineStr">
        <is>
          <t>Seguimiento a la parametrización de aulas master y secciones de asignaturas</t>
        </is>
      </c>
      <c r="C1665" t="inlineStr">
        <is>
          <t>Operaciones Académicas</t>
        </is>
      </c>
      <c r="D1665" t="inlineStr">
        <is>
          <t>Semestral</t>
        </is>
      </c>
      <c r="E1665" t="inlineStr">
        <is>
          <t>Positivo</t>
        </is>
      </c>
      <c r="F1665" s="137" t="n">
        <v>45291</v>
      </c>
      <c r="G1665" t="n">
        <v>100</v>
      </c>
      <c r="H1665" t="n">
        <v>100</v>
      </c>
      <c r="I1665" t="n">
        <v>1</v>
      </c>
      <c r="J1665" t="n">
        <v>1</v>
      </c>
      <c r="K1665" t="inlineStr">
        <is>
          <t>%</t>
        </is>
      </c>
      <c r="L1665" t="inlineStr">
        <is>
          <t>%</t>
        </is>
      </c>
      <c r="M1665" t="n">
        <v>2023</v>
      </c>
      <c r="N1665" t="inlineStr">
        <is>
          <t>Diciembre</t>
        </is>
      </c>
      <c r="O1665" t="inlineStr">
        <is>
          <t>2023-2</t>
        </is>
      </c>
      <c r="P1665" t="n">
        <v>0</v>
      </c>
      <c r="Q1665" t="n">
        <v>0</v>
      </c>
      <c r="R1665" t="n">
        <v>0</v>
      </c>
      <c r="S1665" t="inlineStr">
        <is>
          <t>Trasformación_Organizacional</t>
        </is>
      </c>
      <c r="T1665" t="inlineStr">
        <is>
          <t>363-2023-12-31</t>
        </is>
      </c>
      <c r="U1665" t="n">
        <v>1</v>
      </c>
    </row>
    <row r="1666">
      <c r="A1666" t="inlineStr">
        <is>
          <t>363</t>
        </is>
      </c>
      <c r="B1666" t="inlineStr">
        <is>
          <t>Seguimiento a la parametrización de aulas master y secciones de asignaturas</t>
        </is>
      </c>
      <c r="C1666" t="inlineStr">
        <is>
          <t>Operaciones Académicas</t>
        </is>
      </c>
      <c r="D1666" t="inlineStr">
        <is>
          <t>Semestral</t>
        </is>
      </c>
      <c r="E1666" t="inlineStr">
        <is>
          <t>Positivo</t>
        </is>
      </c>
      <c r="F1666" s="137" t="n">
        <v>45473</v>
      </c>
      <c r="G1666" t="n">
        <v>100</v>
      </c>
      <c r="H1666" t="n">
        <v>100</v>
      </c>
      <c r="I1666" t="n">
        <v>1</v>
      </c>
      <c r="J1666" t="n">
        <v>1</v>
      </c>
      <c r="K1666" t="inlineStr">
        <is>
          <t>%</t>
        </is>
      </c>
      <c r="L1666" t="inlineStr">
        <is>
          <t>%</t>
        </is>
      </c>
      <c r="M1666" t="n">
        <v>2024</v>
      </c>
      <c r="N1666" t="inlineStr">
        <is>
          <t>Junio</t>
        </is>
      </c>
      <c r="O1666" t="inlineStr">
        <is>
          <t>2024-1</t>
        </is>
      </c>
      <c r="P1666" t="n">
        <v>0</v>
      </c>
      <c r="Q1666" t="n">
        <v>0</v>
      </c>
      <c r="R1666" t="n">
        <v>0</v>
      </c>
      <c r="S1666" t="inlineStr">
        <is>
          <t>Trasformación_Organizacional</t>
        </is>
      </c>
      <c r="T1666" t="inlineStr">
        <is>
          <t>363-2024-06-30</t>
        </is>
      </c>
      <c r="U1666" t="n">
        <v>1</v>
      </c>
    </row>
    <row r="1667">
      <c r="A1667" t="inlineStr">
        <is>
          <t>363</t>
        </is>
      </c>
      <c r="B1667" t="inlineStr">
        <is>
          <t>Seguimiento a la parametrización de aulas master y secciones de asignaturas</t>
        </is>
      </c>
      <c r="C1667" t="inlineStr">
        <is>
          <t>Operaciones Académicas</t>
        </is>
      </c>
      <c r="D1667" t="inlineStr">
        <is>
          <t>Semestral</t>
        </is>
      </c>
      <c r="E1667" t="inlineStr">
        <is>
          <t>Positivo</t>
        </is>
      </c>
      <c r="F1667" s="137" t="n">
        <v>45657</v>
      </c>
      <c r="G1667" t="n">
        <v>100</v>
      </c>
      <c r="H1667" t="n">
        <v>100</v>
      </c>
      <c r="I1667" t="n">
        <v>1</v>
      </c>
      <c r="J1667" t="n">
        <v>1</v>
      </c>
      <c r="K1667" t="inlineStr">
        <is>
          <t>%</t>
        </is>
      </c>
      <c r="L1667" t="inlineStr">
        <is>
          <t>%</t>
        </is>
      </c>
      <c r="M1667" t="n">
        <v>2024</v>
      </c>
      <c r="N1667" t="inlineStr">
        <is>
          <t>Diciembre</t>
        </is>
      </c>
      <c r="O1667" t="inlineStr">
        <is>
          <t>2024-2</t>
        </is>
      </c>
      <c r="P1667" t="n">
        <v>0</v>
      </c>
      <c r="Q1667" t="n">
        <v>0</v>
      </c>
      <c r="R1667" t="n">
        <v>0</v>
      </c>
      <c r="S1667" t="inlineStr">
        <is>
          <t>Trasformación_Organizacional</t>
        </is>
      </c>
      <c r="T1667" t="inlineStr">
        <is>
          <t>363-2024-12-31</t>
        </is>
      </c>
      <c r="U1667" t="n">
        <v>1</v>
      </c>
    </row>
    <row r="1668">
      <c r="A1668" t="inlineStr">
        <is>
          <t>363</t>
        </is>
      </c>
      <c r="B1668" t="inlineStr">
        <is>
          <t>Seguimiento a la parametrización de aulas master y secciones de asignaturas</t>
        </is>
      </c>
      <c r="C1668" t="inlineStr">
        <is>
          <t>Operaciones Académicas</t>
        </is>
      </c>
      <c r="D1668" t="inlineStr">
        <is>
          <t>Semestral</t>
        </is>
      </c>
      <c r="E1668" t="inlineStr">
        <is>
          <t>Positivo</t>
        </is>
      </c>
      <c r="F1668" s="137" t="n">
        <v>45838</v>
      </c>
      <c r="G1668" t="n">
        <v>100</v>
      </c>
      <c r="H1668" t="inlineStr">
        <is>
          <t>100</t>
        </is>
      </c>
      <c r="I1668" t="n">
        <v>1</v>
      </c>
      <c r="J1668" t="n">
        <v>1</v>
      </c>
      <c r="K1668" t="inlineStr">
        <is>
          <t>100.0%</t>
        </is>
      </c>
      <c r="L1668" t="inlineStr">
        <is>
          <t>100.0%</t>
        </is>
      </c>
      <c r="M1668" t="n">
        <v>2025</v>
      </c>
      <c r="N1668" t="inlineStr">
        <is>
          <t>Junio</t>
        </is>
      </c>
      <c r="O1668" t="inlineStr">
        <is>
          <t>2025-1</t>
        </is>
      </c>
      <c r="P1668" t="n">
        <v>2</v>
      </c>
      <c r="Q1668" t="n">
        <v>2</v>
      </c>
      <c r="R1668" t="n">
        <v>0</v>
      </c>
      <c r="S1668" t="inlineStr">
        <is>
          <t>Experiencia</t>
        </is>
      </c>
      <c r="T1668" t="inlineStr">
        <is>
          <t>363-2025-06-30</t>
        </is>
      </c>
      <c r="U1668" t="n">
        <v>30</v>
      </c>
    </row>
    <row r="1669">
      <c r="A1669" t="inlineStr">
        <is>
          <t>363</t>
        </is>
      </c>
      <c r="B1669" t="inlineStr">
        <is>
          <t>Seguimiento a la parametrización de aulas master y secciones de asignaturas</t>
        </is>
      </c>
      <c r="C1669" t="inlineStr">
        <is>
          <t>Operaciones Académicas</t>
        </is>
      </c>
      <c r="D1669" t="inlineStr">
        <is>
          <t>Semestral</t>
        </is>
      </c>
      <c r="E1669" t="inlineStr">
        <is>
          <t>Positivo</t>
        </is>
      </c>
      <c r="F1669" s="137" t="n">
        <v>46022</v>
      </c>
      <c r="G1669" t="n">
        <v>100</v>
      </c>
      <c r="H1669" t="inlineStr">
        <is>
          <t>100</t>
        </is>
      </c>
      <c r="I1669" t="n">
        <v>1</v>
      </c>
      <c r="J1669" t="n">
        <v>1</v>
      </c>
      <c r="K1669" t="inlineStr">
        <is>
          <t>100.0%</t>
        </is>
      </c>
      <c r="L1669" t="inlineStr">
        <is>
          <t>100.0%</t>
        </is>
      </c>
      <c r="M1669" t="n">
        <v>2025</v>
      </c>
      <c r="N1669" t="inlineStr">
        <is>
          <t>Diciembre</t>
        </is>
      </c>
      <c r="O1669" t="inlineStr">
        <is>
          <t>2025-2</t>
        </is>
      </c>
      <c r="P1669" t="n">
        <v>2</v>
      </c>
      <c r="Q1669" t="n">
        <v>2</v>
      </c>
      <c r="R1669" t="n">
        <v>0</v>
      </c>
      <c r="S1669" t="inlineStr">
        <is>
          <t>Experiencia</t>
        </is>
      </c>
      <c r="T1669" t="inlineStr">
        <is>
          <t>363-2025-12-31</t>
        </is>
      </c>
      <c r="U1669" t="n">
        <v>31</v>
      </c>
    </row>
    <row r="1670">
      <c r="A1670" t="inlineStr">
        <is>
          <t>364</t>
        </is>
      </c>
      <c r="B1670" t="inlineStr">
        <is>
          <t>Impacto de actividades de Responsabilidad y proyección</t>
        </is>
      </c>
      <c r="C1670" t="inlineStr">
        <is>
          <t>Gestión de la Responsabilidad Social</t>
        </is>
      </c>
      <c r="D1670" t="inlineStr">
        <is>
          <t>Semestral</t>
        </is>
      </c>
      <c r="E1670" t="inlineStr">
        <is>
          <t>Negativo</t>
        </is>
      </c>
      <c r="F1670" s="137" t="n">
        <v>45107</v>
      </c>
      <c r="G1670" t="n">
        <v>0</v>
      </c>
      <c r="H1670" t="n">
        <v>30173</v>
      </c>
      <c r="I1670" t="n">
        <v>0</v>
      </c>
      <c r="J1670" t="n">
        <v>0</v>
      </c>
      <c r="M1670" t="n">
        <v>2023</v>
      </c>
      <c r="N1670" t="inlineStr">
        <is>
          <t>Junio</t>
        </is>
      </c>
      <c r="O1670" t="inlineStr">
        <is>
          <t>2023-1</t>
        </is>
      </c>
      <c r="P1670" t="n">
        <v>0</v>
      </c>
      <c r="Q1670" t="n">
        <v>0</v>
      </c>
      <c r="R1670" t="n">
        <v>1</v>
      </c>
      <c r="S1670" t="inlineStr">
        <is>
          <t>Sostenibilidad</t>
        </is>
      </c>
      <c r="T1670" t="inlineStr">
        <is>
          <t>364-2023-06-30</t>
        </is>
      </c>
      <c r="U1670" t="n">
        <v>1</v>
      </c>
    </row>
    <row r="1671">
      <c r="A1671" t="inlineStr">
        <is>
          <t>364</t>
        </is>
      </c>
      <c r="B1671" t="inlineStr">
        <is>
          <t>Impacto de actividades de Responsabilidad y proyección</t>
        </is>
      </c>
      <c r="C1671" t="inlineStr">
        <is>
          <t>Gestión de la Responsabilidad Social</t>
        </is>
      </c>
      <c r="D1671" t="inlineStr">
        <is>
          <t>Semestral</t>
        </is>
      </c>
      <c r="E1671" t="inlineStr">
        <is>
          <t>Negativo</t>
        </is>
      </c>
      <c r="F1671" s="137" t="n">
        <v>45291</v>
      </c>
      <c r="G1671" t="n">
        <v>0</v>
      </c>
      <c r="H1671" t="n">
        <v>78450</v>
      </c>
      <c r="I1671" t="n">
        <v>0</v>
      </c>
      <c r="J1671" t="n">
        <v>0</v>
      </c>
      <c r="M1671" t="n">
        <v>2023</v>
      </c>
      <c r="N1671" t="inlineStr">
        <is>
          <t>Diciembre</t>
        </is>
      </c>
      <c r="O1671" t="inlineStr">
        <is>
          <t>2023-2</t>
        </is>
      </c>
      <c r="P1671" t="n">
        <v>0</v>
      </c>
      <c r="Q1671" t="n">
        <v>0</v>
      </c>
      <c r="R1671" t="n">
        <v>1</v>
      </c>
      <c r="S1671" t="inlineStr">
        <is>
          <t>Sostenibilidad</t>
        </is>
      </c>
      <c r="T1671" t="inlineStr">
        <is>
          <t>364-2023-12-31</t>
        </is>
      </c>
      <c r="U1671" t="n">
        <v>1</v>
      </c>
    </row>
    <row r="1672">
      <c r="A1672" t="inlineStr">
        <is>
          <t>364</t>
        </is>
      </c>
      <c r="B1672" t="inlineStr">
        <is>
          <t>Impacto de actividades de Responsabilidad y proyección</t>
        </is>
      </c>
      <c r="C1672" t="inlineStr">
        <is>
          <t>Gestión de la Responsabilidad Social</t>
        </is>
      </c>
      <c r="D1672" t="inlineStr">
        <is>
          <t>Semestral</t>
        </is>
      </c>
      <c r="E1672" t="inlineStr">
        <is>
          <t>Negativo</t>
        </is>
      </c>
      <c r="F1672" s="137" t="n">
        <v>45473</v>
      </c>
      <c r="G1672" t="n">
        <v>31694</v>
      </c>
      <c r="H1672" t="n">
        <v>35993</v>
      </c>
      <c r="I1672" t="n">
        <v>1.13564081529627</v>
      </c>
      <c r="J1672" t="n">
        <v>0.8805601089100659</v>
      </c>
      <c r="M1672" t="n">
        <v>2024</v>
      </c>
      <c r="N1672" t="inlineStr">
        <is>
          <t>Junio</t>
        </is>
      </c>
      <c r="O1672" t="inlineStr">
        <is>
          <t>2024-1</t>
        </is>
      </c>
      <c r="P1672" t="n">
        <v>0</v>
      </c>
      <c r="Q1672" t="n">
        <v>0</v>
      </c>
      <c r="R1672" t="n">
        <v>1</v>
      </c>
      <c r="S1672" t="inlineStr">
        <is>
          <t>Sostenibilidad</t>
        </is>
      </c>
      <c r="T1672" t="inlineStr">
        <is>
          <t>364-2024-06-30</t>
        </is>
      </c>
      <c r="U1672" t="n">
        <v>1</v>
      </c>
    </row>
    <row r="1673">
      <c r="A1673" t="inlineStr">
        <is>
          <t>364</t>
        </is>
      </c>
      <c r="B1673" t="inlineStr">
        <is>
          <t>Impacto de actividades de Responsabilidad y proyección</t>
        </is>
      </c>
      <c r="C1673" t="inlineStr">
        <is>
          <t>Gestión de la Responsabilidad Social</t>
        </is>
      </c>
      <c r="D1673" t="inlineStr">
        <is>
          <t>Semestral</t>
        </is>
      </c>
      <c r="E1673" t="inlineStr">
        <is>
          <t>Positivo</t>
        </is>
      </c>
      <c r="F1673" s="137" t="n">
        <v>45657</v>
      </c>
      <c r="G1673" t="n">
        <v>100</v>
      </c>
      <c r="H1673" t="n">
        <v>98.09</v>
      </c>
      <c r="I1673" t="n">
        <v>0.9809</v>
      </c>
      <c r="J1673" t="n">
        <v>0.9809</v>
      </c>
      <c r="M1673" t="n">
        <v>2024</v>
      </c>
      <c r="N1673" t="inlineStr">
        <is>
          <t>Diciembre</t>
        </is>
      </c>
      <c r="O1673" t="inlineStr">
        <is>
          <t>2024-2</t>
        </is>
      </c>
      <c r="P1673" t="n">
        <v>0</v>
      </c>
      <c r="Q1673" t="n">
        <v>0</v>
      </c>
      <c r="R1673" t="n">
        <v>0</v>
      </c>
      <c r="S1673" t="inlineStr">
        <is>
          <t>Sostenibilidad</t>
        </is>
      </c>
      <c r="T1673" t="inlineStr">
        <is>
          <t>364-2024-12-31</t>
        </is>
      </c>
      <c r="U1673" t="n">
        <v>1</v>
      </c>
    </row>
    <row r="1674">
      <c r="A1674" t="inlineStr">
        <is>
          <t>364</t>
        </is>
      </c>
      <c r="B1674" t="inlineStr">
        <is>
          <t>Impacto de actividades de Responsabilidad y proyección</t>
        </is>
      </c>
      <c r="C1674" t="inlineStr">
        <is>
          <t>Gestión de la Responsabilidad Social</t>
        </is>
      </c>
      <c r="D1674" t="inlineStr">
        <is>
          <t>Semestral</t>
        </is>
      </c>
      <c r="E1674" t="inlineStr">
        <is>
          <t>Positivo</t>
        </is>
      </c>
      <c r="F1674" s="137" t="n">
        <v>45838</v>
      </c>
      <c r="G1674" t="n">
        <v>100</v>
      </c>
      <c r="H1674" t="inlineStr">
        <is>
          <t>93.89</t>
        </is>
      </c>
      <c r="I1674" t="n">
        <v>0.9389</v>
      </c>
      <c r="J1674" t="n">
        <v>0.9389</v>
      </c>
      <c r="K1674" t="inlineStr">
        <is>
          <t>100.0%</t>
        </is>
      </c>
      <c r="L1674" t="inlineStr">
        <is>
          <t>93.89%</t>
        </is>
      </c>
      <c r="M1674" t="n">
        <v>2025</v>
      </c>
      <c r="N1674" t="inlineStr">
        <is>
          <t>Junio</t>
        </is>
      </c>
      <c r="O1674" t="inlineStr">
        <is>
          <t>2025-1</t>
        </is>
      </c>
      <c r="P1674" t="n">
        <v>2</v>
      </c>
      <c r="Q1674" t="n">
        <v>2</v>
      </c>
      <c r="R1674" t="n">
        <v>1</v>
      </c>
      <c r="S1674" t="inlineStr">
        <is>
          <t>Sostenibilidad</t>
        </is>
      </c>
      <c r="T1674" t="inlineStr">
        <is>
          <t>364-2025-06-30</t>
        </is>
      </c>
      <c r="U1674" t="n">
        <v>30</v>
      </c>
    </row>
    <row r="1675">
      <c r="A1675" t="inlineStr">
        <is>
          <t>364</t>
        </is>
      </c>
      <c r="B1675" t="inlineStr">
        <is>
          <t>Impacto de actividades de Responsabilidad y proyección</t>
        </is>
      </c>
      <c r="C1675" t="inlineStr">
        <is>
          <t>Gestión de la Responsabilidad Social</t>
        </is>
      </c>
      <c r="D1675" t="inlineStr">
        <is>
          <t>Semestral</t>
        </is>
      </c>
      <c r="E1675" t="inlineStr">
        <is>
          <t>Positivo</t>
        </is>
      </c>
      <c r="F1675" s="137" t="n">
        <v>46022</v>
      </c>
      <c r="G1675" t="n">
        <v>100</v>
      </c>
      <c r="H1675" t="inlineStr">
        <is>
          <t>78.11</t>
        </is>
      </c>
      <c r="I1675" t="n">
        <v>0.7811</v>
      </c>
      <c r="J1675" t="n">
        <v>0.7811</v>
      </c>
      <c r="K1675" t="inlineStr">
        <is>
          <t>100.0%</t>
        </is>
      </c>
      <c r="L1675" t="inlineStr">
        <is>
          <t>78.11%</t>
        </is>
      </c>
      <c r="M1675" t="n">
        <v>2025</v>
      </c>
      <c r="N1675" t="inlineStr">
        <is>
          <t>Diciembre</t>
        </is>
      </c>
      <c r="O1675" t="inlineStr">
        <is>
          <t>2025-2</t>
        </is>
      </c>
      <c r="P1675" t="n">
        <v>2</v>
      </c>
      <c r="Q1675" t="n">
        <v>2</v>
      </c>
      <c r="R1675" t="n">
        <v>1</v>
      </c>
      <c r="S1675" t="inlineStr">
        <is>
          <t>Sostenibilidad</t>
        </is>
      </c>
      <c r="T1675" t="inlineStr">
        <is>
          <t>364-2025-12-31</t>
        </is>
      </c>
      <c r="U1675" t="n">
        <v>31</v>
      </c>
    </row>
    <row r="1676">
      <c r="A1676" t="inlineStr">
        <is>
          <t>365</t>
        </is>
      </c>
      <c r="B1676" t="inlineStr">
        <is>
          <t>Seguimiento de asignación docente a NRC Pregrado-Posgrado Presencial</t>
        </is>
      </c>
      <c r="C1676" t="inlineStr">
        <is>
          <t>Operaciones Académicas</t>
        </is>
      </c>
      <c r="D1676" t="inlineStr">
        <is>
          <t>Semestral</t>
        </is>
      </c>
      <c r="E1676" t="inlineStr">
        <is>
          <t>Positivo</t>
        </is>
      </c>
      <c r="F1676" s="137" t="n">
        <v>45291</v>
      </c>
      <c r="G1676" t="n">
        <v>100</v>
      </c>
      <c r="H1676" t="n">
        <v>100</v>
      </c>
      <c r="I1676" t="n">
        <v>1</v>
      </c>
      <c r="J1676" t="n">
        <v>1</v>
      </c>
      <c r="K1676" t="inlineStr">
        <is>
          <t>%</t>
        </is>
      </c>
      <c r="L1676" t="inlineStr">
        <is>
          <t>%</t>
        </is>
      </c>
      <c r="M1676" t="n">
        <v>2023</v>
      </c>
      <c r="N1676" t="inlineStr">
        <is>
          <t>Diciembre</t>
        </is>
      </c>
      <c r="O1676" t="inlineStr">
        <is>
          <t>2023-2</t>
        </is>
      </c>
      <c r="P1676" t="n">
        <v>0</v>
      </c>
      <c r="Q1676" t="n">
        <v>0</v>
      </c>
      <c r="R1676" t="n">
        <v>0</v>
      </c>
      <c r="S1676" t="inlineStr">
        <is>
          <t>Trasformación_Organizacional</t>
        </is>
      </c>
      <c r="T1676" t="inlineStr">
        <is>
          <t>365-2023-12-31</t>
        </is>
      </c>
      <c r="U1676" t="n">
        <v>1</v>
      </c>
    </row>
    <row r="1677">
      <c r="A1677" t="inlineStr">
        <is>
          <t>366</t>
        </is>
      </c>
      <c r="B1677" t="inlineStr">
        <is>
          <t>Normalización de cobros pecuniarios</t>
        </is>
      </c>
      <c r="C1677" t="inlineStr">
        <is>
          <t>Operaciones Académicas</t>
        </is>
      </c>
      <c r="D1677" t="inlineStr">
        <is>
          <t>Anual</t>
        </is>
      </c>
      <c r="E1677" t="inlineStr">
        <is>
          <t>Positivo</t>
        </is>
      </c>
      <c r="F1677" s="137" t="n">
        <v>45291</v>
      </c>
      <c r="G1677" t="n">
        <v>100</v>
      </c>
      <c r="H1677" t="n">
        <v>100</v>
      </c>
      <c r="I1677" t="n">
        <v>1</v>
      </c>
      <c r="J1677" t="n">
        <v>1</v>
      </c>
      <c r="K1677" t="inlineStr">
        <is>
          <t>%</t>
        </is>
      </c>
      <c r="L1677" t="inlineStr">
        <is>
          <t>%</t>
        </is>
      </c>
      <c r="M1677" t="n">
        <v>2023</v>
      </c>
      <c r="N1677" t="inlineStr">
        <is>
          <t>Diciembre</t>
        </is>
      </c>
      <c r="O1677" t="inlineStr">
        <is>
          <t>2023-2</t>
        </is>
      </c>
      <c r="P1677" t="n">
        <v>0</v>
      </c>
      <c r="Q1677" t="n">
        <v>0</v>
      </c>
      <c r="R1677" t="n">
        <v>0</v>
      </c>
      <c r="S1677" t="inlineStr">
        <is>
          <t>Trasformación_Organizacional</t>
        </is>
      </c>
      <c r="T1677" t="inlineStr">
        <is>
          <t>366-2023-12-31</t>
        </is>
      </c>
      <c r="U1677" t="n">
        <v>1</v>
      </c>
    </row>
    <row r="1678">
      <c r="A1678" t="inlineStr">
        <is>
          <t>366</t>
        </is>
      </c>
      <c r="B1678" t="inlineStr">
        <is>
          <t>Normalización de cobros pecuniarios</t>
        </is>
      </c>
      <c r="C1678" t="inlineStr">
        <is>
          <t>Operaciones Académicas</t>
        </is>
      </c>
      <c r="D1678" t="inlineStr">
        <is>
          <t>Anual</t>
        </is>
      </c>
      <c r="E1678" t="inlineStr">
        <is>
          <t>Positivo</t>
        </is>
      </c>
      <c r="F1678" s="137" t="n">
        <v>45657</v>
      </c>
      <c r="G1678" t="n">
        <v>100</v>
      </c>
      <c r="H1678" t="n">
        <v>100</v>
      </c>
      <c r="I1678" t="n">
        <v>1</v>
      </c>
      <c r="J1678" t="n">
        <v>1</v>
      </c>
      <c r="K1678" t="inlineStr">
        <is>
          <t>%</t>
        </is>
      </c>
      <c r="L1678" t="inlineStr">
        <is>
          <t>%</t>
        </is>
      </c>
      <c r="M1678" t="n">
        <v>2024</v>
      </c>
      <c r="N1678" t="inlineStr">
        <is>
          <t>Diciembre</t>
        </is>
      </c>
      <c r="O1678" t="inlineStr">
        <is>
          <t>2024-2</t>
        </is>
      </c>
      <c r="P1678" t="n">
        <v>0</v>
      </c>
      <c r="Q1678" t="n">
        <v>0</v>
      </c>
      <c r="R1678" t="n">
        <v>0</v>
      </c>
      <c r="S1678" t="inlineStr">
        <is>
          <t>Trasformación_Organizacional</t>
        </is>
      </c>
      <c r="T1678" t="inlineStr">
        <is>
          <t>366-2024-12-31</t>
        </is>
      </c>
      <c r="U1678" t="n">
        <v>1</v>
      </c>
    </row>
    <row r="1679">
      <c r="A1679" t="inlineStr">
        <is>
          <t>366</t>
        </is>
      </c>
      <c r="B1679" t="inlineStr">
        <is>
          <t>Normalización de cobros pecuniarios</t>
        </is>
      </c>
      <c r="C1679" t="inlineStr">
        <is>
          <t>Operaciones Académicas</t>
        </is>
      </c>
      <c r="D1679" t="inlineStr">
        <is>
          <t>Anual</t>
        </is>
      </c>
      <c r="E1679" t="inlineStr">
        <is>
          <t>Positivo</t>
        </is>
      </c>
      <c r="F1679" s="137" t="n">
        <v>46022</v>
      </c>
      <c r="G1679" t="n">
        <v>100</v>
      </c>
      <c r="H1679" t="inlineStr">
        <is>
          <t>100</t>
        </is>
      </c>
      <c r="I1679" t="n">
        <v>1</v>
      </c>
      <c r="J1679" t="n">
        <v>1</v>
      </c>
      <c r="K1679" t="inlineStr">
        <is>
          <t>100.0%</t>
        </is>
      </c>
      <c r="L1679" t="inlineStr">
        <is>
          <t>100.0%</t>
        </is>
      </c>
      <c r="M1679" t="n">
        <v>2025</v>
      </c>
      <c r="N1679" t="inlineStr">
        <is>
          <t>Diciembre</t>
        </is>
      </c>
      <c r="O1679" t="inlineStr">
        <is>
          <t>2025-2</t>
        </is>
      </c>
      <c r="P1679" t="n">
        <v>2</v>
      </c>
      <c r="Q1679" t="n">
        <v>2</v>
      </c>
      <c r="R1679" t="n">
        <v>0</v>
      </c>
      <c r="S1679" t="inlineStr">
        <is>
          <t>Experiencia</t>
        </is>
      </c>
      <c r="T1679" t="inlineStr">
        <is>
          <t>366-2025-12-31</t>
        </is>
      </c>
      <c r="U1679" t="n">
        <v>31</v>
      </c>
    </row>
    <row r="1680">
      <c r="A1680" t="inlineStr">
        <is>
          <t>367</t>
        </is>
      </c>
      <c r="B1680" t="inlineStr">
        <is>
          <t>Estudiantes con Becas</t>
        </is>
      </c>
      <c r="C1680" t="inlineStr">
        <is>
          <t>Gestión de la Responsabilidad Social</t>
        </is>
      </c>
      <c r="D1680" t="inlineStr">
        <is>
          <t>Anual</t>
        </is>
      </c>
      <c r="E1680" t="inlineStr">
        <is>
          <t>Positivo</t>
        </is>
      </c>
      <c r="F1680" s="137" t="n">
        <v>44926</v>
      </c>
      <c r="G1680" t="n">
        <v>5.7</v>
      </c>
      <c r="H1680" t="n">
        <v>6.7</v>
      </c>
      <c r="I1680" t="n">
        <v>1.175438596491228</v>
      </c>
      <c r="J1680" t="n">
        <v>1.175438596491228</v>
      </c>
      <c r="K1680" t="inlineStr">
        <is>
          <t>%</t>
        </is>
      </c>
      <c r="L1680" t="inlineStr">
        <is>
          <t>%</t>
        </is>
      </c>
      <c r="M1680" t="n">
        <v>2022</v>
      </c>
      <c r="N1680" t="inlineStr">
        <is>
          <t>Diciembre</t>
        </is>
      </c>
      <c r="O1680" t="inlineStr">
        <is>
          <t>2022-2</t>
        </is>
      </c>
      <c r="P1680" t="n">
        <v>2</v>
      </c>
      <c r="Q1680" t="n">
        <v>2</v>
      </c>
      <c r="R1680" t="n">
        <v>1</v>
      </c>
      <c r="S1680" t="inlineStr">
        <is>
          <t>Expansión</t>
        </is>
      </c>
      <c r="T1680" t="inlineStr">
        <is>
          <t>367-2022-12-31</t>
        </is>
      </c>
      <c r="U1680" t="n">
        <v>1</v>
      </c>
    </row>
    <row r="1681">
      <c r="A1681" t="inlineStr">
        <is>
          <t>367</t>
        </is>
      </c>
      <c r="B1681" t="inlineStr">
        <is>
          <t>% Estudiantes con Becas</t>
        </is>
      </c>
      <c r="C1681" t="inlineStr">
        <is>
          <t>Gestión de la Responsabilidad Social</t>
        </is>
      </c>
      <c r="D1681" t="inlineStr">
        <is>
          <t>Anual</t>
        </is>
      </c>
      <c r="E1681" t="inlineStr">
        <is>
          <t>Positivo</t>
        </is>
      </c>
      <c r="F1681" s="137" t="n">
        <v>45291</v>
      </c>
      <c r="G1681" t="n">
        <v>5</v>
      </c>
      <c r="H1681" t="n">
        <v>6.25</v>
      </c>
      <c r="I1681" t="n">
        <v>1.25</v>
      </c>
      <c r="J1681" t="n">
        <v>1.25</v>
      </c>
      <c r="K1681" t="inlineStr">
        <is>
          <t>%</t>
        </is>
      </c>
      <c r="L1681" t="inlineStr">
        <is>
          <t>%</t>
        </is>
      </c>
      <c r="M1681" t="n">
        <v>2023</v>
      </c>
      <c r="N1681" t="inlineStr">
        <is>
          <t>Diciembre</t>
        </is>
      </c>
      <c r="O1681" t="inlineStr">
        <is>
          <t>2023-2</t>
        </is>
      </c>
      <c r="P1681" t="n">
        <v>2</v>
      </c>
      <c r="Q1681" t="n">
        <v>2</v>
      </c>
      <c r="R1681" t="n">
        <v>1</v>
      </c>
      <c r="S1681" t="inlineStr">
        <is>
          <t>Expansión</t>
        </is>
      </c>
      <c r="T1681" t="inlineStr">
        <is>
          <t>367-2023-12-31</t>
        </is>
      </c>
      <c r="U1681" t="n">
        <v>1</v>
      </c>
    </row>
    <row r="1682">
      <c r="A1682" t="inlineStr">
        <is>
          <t>367</t>
        </is>
      </c>
      <c r="B1682" t="inlineStr">
        <is>
          <t>Estudiantes con Becas</t>
        </is>
      </c>
      <c r="C1682" t="inlineStr">
        <is>
          <t>Gestión de la Responsabilidad Social</t>
        </is>
      </c>
      <c r="D1682" t="inlineStr">
        <is>
          <t>Anual</t>
        </is>
      </c>
      <c r="E1682" t="inlineStr">
        <is>
          <t>Positivo</t>
        </is>
      </c>
      <c r="F1682" s="137" t="n">
        <v>45657</v>
      </c>
      <c r="G1682" t="n">
        <v>5</v>
      </c>
      <c r="H1682" t="n">
        <v>4.96</v>
      </c>
      <c r="I1682" t="n">
        <v>0.992</v>
      </c>
      <c r="J1682" t="n">
        <v>0.992</v>
      </c>
      <c r="K1682" t="inlineStr">
        <is>
          <t>%</t>
        </is>
      </c>
      <c r="L1682" t="inlineStr">
        <is>
          <t>%</t>
        </is>
      </c>
      <c r="M1682" t="n">
        <v>2024</v>
      </c>
      <c r="N1682" t="inlineStr">
        <is>
          <t>Diciembre</t>
        </is>
      </c>
      <c r="O1682" t="inlineStr">
        <is>
          <t>2024-2</t>
        </is>
      </c>
      <c r="P1682" t="n">
        <v>2</v>
      </c>
      <c r="Q1682" t="n">
        <v>2</v>
      </c>
      <c r="R1682" t="n">
        <v>0</v>
      </c>
      <c r="S1682" t="inlineStr">
        <is>
          <t>Expansión</t>
        </is>
      </c>
      <c r="T1682" t="inlineStr">
        <is>
          <t>367-2024-12-31</t>
        </is>
      </c>
      <c r="U1682" t="n">
        <v>1</v>
      </c>
    </row>
    <row r="1683">
      <c r="A1683" t="inlineStr">
        <is>
          <t>367</t>
        </is>
      </c>
      <c r="B1683" t="inlineStr">
        <is>
          <t>Estudiantes con Becas</t>
        </is>
      </c>
      <c r="C1683" t="inlineStr">
        <is>
          <t>Gestión de la Responsabilidad Social</t>
        </is>
      </c>
      <c r="D1683" t="inlineStr">
        <is>
          <t>Anual</t>
        </is>
      </c>
      <c r="E1683" t="inlineStr">
        <is>
          <t>Positivo</t>
        </is>
      </c>
      <c r="F1683" s="137" t="n">
        <v>46022</v>
      </c>
      <c r="G1683" t="n">
        <v>5</v>
      </c>
      <c r="H1683" t="inlineStr">
        <is>
          <t>3.82</t>
        </is>
      </c>
      <c r="I1683" t="n">
        <v>0.764</v>
      </c>
      <c r="J1683" t="n">
        <v>0.764</v>
      </c>
      <c r="K1683" t="inlineStr">
        <is>
          <t>5.0%</t>
        </is>
      </c>
      <c r="L1683" t="inlineStr">
        <is>
          <t>3.82%</t>
        </is>
      </c>
      <c r="M1683" t="n">
        <v>2025</v>
      </c>
      <c r="N1683" t="inlineStr">
        <is>
          <t>Diciembre</t>
        </is>
      </c>
      <c r="O1683" t="inlineStr">
        <is>
          <t>2025-2</t>
        </is>
      </c>
      <c r="P1683" t="n">
        <v>2</v>
      </c>
      <c r="Q1683" t="n">
        <v>2</v>
      </c>
      <c r="R1683" t="n">
        <v>1</v>
      </c>
      <c r="S1683" t="inlineStr">
        <is>
          <t>Sostenibilidad</t>
        </is>
      </c>
      <c r="T1683" t="inlineStr">
        <is>
          <t>367-2025-12-31</t>
        </is>
      </c>
      <c r="U1683" t="n">
        <v>31</v>
      </c>
    </row>
    <row r="1684">
      <c r="A1684" t="inlineStr">
        <is>
          <t>368</t>
        </is>
      </c>
      <c r="B1684" t="inlineStr">
        <is>
          <t>Satisfacción de los estudiantes de Educación para toda la vida</t>
        </is>
      </c>
      <c r="C1684" t="inlineStr">
        <is>
          <t>Operación de Educación no Formal</t>
        </is>
      </c>
      <c r="D1684" t="inlineStr">
        <is>
          <t>Trimestral</t>
        </is>
      </c>
      <c r="E1684" t="inlineStr">
        <is>
          <t>Positivo</t>
        </is>
      </c>
      <c r="F1684" s="137" t="n">
        <v>45199</v>
      </c>
      <c r="G1684" t="n">
        <v>90</v>
      </c>
      <c r="H1684" t="n">
        <v>95</v>
      </c>
      <c r="I1684" t="n">
        <v>1.055555555555556</v>
      </c>
      <c r="J1684" t="n">
        <v>1.055555555555556</v>
      </c>
      <c r="K1684" t="inlineStr">
        <is>
          <t>%</t>
        </is>
      </c>
      <c r="L1684" t="inlineStr">
        <is>
          <t>%</t>
        </is>
      </c>
      <c r="M1684" t="n">
        <v>2023</v>
      </c>
      <c r="N1684" t="inlineStr">
        <is>
          <t>Septiembre</t>
        </is>
      </c>
      <c r="O1684" t="inlineStr">
        <is>
          <t>2023-2</t>
        </is>
      </c>
      <c r="P1684" t="n">
        <v>0</v>
      </c>
      <c r="Q1684" t="n">
        <v>0</v>
      </c>
      <c r="R1684" t="n">
        <v>0</v>
      </c>
      <c r="S1684" t="inlineStr">
        <is>
          <t>Educación_para_toda_la_vida</t>
        </is>
      </c>
      <c r="T1684" t="inlineStr">
        <is>
          <t>368-2023-09-30</t>
        </is>
      </c>
      <c r="U1684" t="n">
        <v>1</v>
      </c>
    </row>
    <row r="1685">
      <c r="A1685" t="inlineStr">
        <is>
          <t>368</t>
        </is>
      </c>
      <c r="B1685" t="inlineStr">
        <is>
          <t>Satisfacción de los estudiantes de Educación para toda la vida</t>
        </is>
      </c>
      <c r="C1685" t="inlineStr">
        <is>
          <t>Operación de Educación no Formal</t>
        </is>
      </c>
      <c r="D1685" t="inlineStr">
        <is>
          <t>Trimestral</t>
        </is>
      </c>
      <c r="E1685" t="inlineStr">
        <is>
          <t>Positivo</t>
        </is>
      </c>
      <c r="F1685" s="137" t="n">
        <v>45291</v>
      </c>
      <c r="G1685" t="n">
        <v>90</v>
      </c>
      <c r="H1685" t="n">
        <v>94</v>
      </c>
      <c r="I1685" t="n">
        <v>1.044444444444445</v>
      </c>
      <c r="J1685" t="n">
        <v>1.044444444444445</v>
      </c>
      <c r="K1685" t="inlineStr">
        <is>
          <t>%</t>
        </is>
      </c>
      <c r="L1685" t="inlineStr">
        <is>
          <t>%</t>
        </is>
      </c>
      <c r="M1685" t="n">
        <v>2023</v>
      </c>
      <c r="N1685" t="inlineStr">
        <is>
          <t>Diciembre</t>
        </is>
      </c>
      <c r="O1685" t="inlineStr">
        <is>
          <t>2023-2</t>
        </is>
      </c>
      <c r="P1685" t="n">
        <v>0</v>
      </c>
      <c r="Q1685" t="n">
        <v>0</v>
      </c>
      <c r="R1685" t="n">
        <v>0</v>
      </c>
      <c r="S1685" t="inlineStr">
        <is>
          <t>Educación_para_toda_la_vida</t>
        </is>
      </c>
      <c r="T1685" t="inlineStr">
        <is>
          <t>368-2023-12-31</t>
        </is>
      </c>
      <c r="U1685" t="n">
        <v>1</v>
      </c>
    </row>
    <row r="1686">
      <c r="A1686" t="inlineStr">
        <is>
          <t>368</t>
        </is>
      </c>
      <c r="B1686" t="inlineStr">
        <is>
          <t>Satisfacción de los estudiantes de Educación para toda la vida</t>
        </is>
      </c>
      <c r="C1686" t="inlineStr">
        <is>
          <t>Operación de Educación no Formal</t>
        </is>
      </c>
      <c r="D1686" t="inlineStr">
        <is>
          <t>Trimestral</t>
        </is>
      </c>
      <c r="E1686" t="inlineStr">
        <is>
          <t>Positivo</t>
        </is>
      </c>
      <c r="F1686" s="137" t="n">
        <v>45382</v>
      </c>
      <c r="G1686" t="n">
        <v>90</v>
      </c>
      <c r="H1686" t="n">
        <v>94</v>
      </c>
      <c r="I1686" t="n">
        <v>1.044444444444445</v>
      </c>
      <c r="J1686" t="n">
        <v>1.044444444444445</v>
      </c>
      <c r="K1686" t="inlineStr">
        <is>
          <t>%</t>
        </is>
      </c>
      <c r="L1686" t="inlineStr">
        <is>
          <t>%</t>
        </is>
      </c>
      <c r="M1686" t="n">
        <v>2024</v>
      </c>
      <c r="N1686" t="inlineStr">
        <is>
          <t>Marzo</t>
        </is>
      </c>
      <c r="O1686" t="inlineStr">
        <is>
          <t>2024-1</t>
        </is>
      </c>
      <c r="P1686" t="n">
        <v>0</v>
      </c>
      <c r="Q1686" t="n">
        <v>0</v>
      </c>
      <c r="R1686" t="n">
        <v>0</v>
      </c>
      <c r="S1686" t="inlineStr">
        <is>
          <t>Educación_para_toda_la_vida</t>
        </is>
      </c>
      <c r="T1686" t="inlineStr">
        <is>
          <t>368-2024-03-31</t>
        </is>
      </c>
      <c r="U1686" t="n">
        <v>1</v>
      </c>
    </row>
    <row r="1687">
      <c r="A1687" t="inlineStr">
        <is>
          <t>368</t>
        </is>
      </c>
      <c r="B1687" t="inlineStr">
        <is>
          <t>Satisfacción de los estudiantes de Educación para toda la vida</t>
        </is>
      </c>
      <c r="C1687" t="inlineStr">
        <is>
          <t>Operación de Educación no Formal</t>
        </is>
      </c>
      <c r="D1687" t="inlineStr">
        <is>
          <t>Trimestral</t>
        </is>
      </c>
      <c r="E1687" t="inlineStr">
        <is>
          <t>Positivo</t>
        </is>
      </c>
      <c r="F1687" s="137" t="n">
        <v>45473</v>
      </c>
      <c r="G1687" t="n">
        <v>90</v>
      </c>
      <c r="H1687" t="n">
        <v>95</v>
      </c>
      <c r="I1687" t="n">
        <v>1.055555555555556</v>
      </c>
      <c r="J1687" t="n">
        <v>1.055555555555556</v>
      </c>
      <c r="K1687" t="inlineStr">
        <is>
          <t>%</t>
        </is>
      </c>
      <c r="L1687" t="inlineStr">
        <is>
          <t>%</t>
        </is>
      </c>
      <c r="M1687" t="n">
        <v>2024</v>
      </c>
      <c r="N1687" t="inlineStr">
        <is>
          <t>Junio</t>
        </is>
      </c>
      <c r="O1687" t="inlineStr">
        <is>
          <t>2024-1</t>
        </is>
      </c>
      <c r="P1687" t="n">
        <v>0</v>
      </c>
      <c r="Q1687" t="n">
        <v>0</v>
      </c>
      <c r="R1687" t="n">
        <v>0</v>
      </c>
      <c r="S1687" t="inlineStr">
        <is>
          <t>Educación_para_toda_la_vida</t>
        </is>
      </c>
      <c r="T1687" t="inlineStr">
        <is>
          <t>368-2024-06-30</t>
        </is>
      </c>
      <c r="U1687" t="n">
        <v>1</v>
      </c>
    </row>
    <row r="1688">
      <c r="A1688" t="inlineStr">
        <is>
          <t>368</t>
        </is>
      </c>
      <c r="B1688" t="inlineStr">
        <is>
          <t>Satisfacción de los estudiantes de Educación para toda la vida</t>
        </is>
      </c>
      <c r="C1688" t="inlineStr">
        <is>
          <t>Operación de Educación no Formal</t>
        </is>
      </c>
      <c r="D1688" t="inlineStr">
        <is>
          <t>Trimestral</t>
        </is>
      </c>
      <c r="E1688" t="inlineStr">
        <is>
          <t>Positivo</t>
        </is>
      </c>
      <c r="F1688" s="137" t="n">
        <v>45565</v>
      </c>
      <c r="G1688" t="n">
        <v>90</v>
      </c>
      <c r="H1688" t="n">
        <v>94</v>
      </c>
      <c r="I1688" t="n">
        <v>1.044444444444445</v>
      </c>
      <c r="J1688" t="n">
        <v>1.044444444444445</v>
      </c>
      <c r="K1688" t="inlineStr">
        <is>
          <t>%</t>
        </is>
      </c>
      <c r="L1688" t="inlineStr">
        <is>
          <t>%</t>
        </is>
      </c>
      <c r="M1688" t="n">
        <v>2024</v>
      </c>
      <c r="N1688" t="inlineStr">
        <is>
          <t>Septiembre</t>
        </is>
      </c>
      <c r="O1688" t="inlineStr">
        <is>
          <t>2024-2</t>
        </is>
      </c>
      <c r="P1688" t="n">
        <v>0</v>
      </c>
      <c r="Q1688" t="n">
        <v>0</v>
      </c>
      <c r="R1688" t="n">
        <v>0</v>
      </c>
      <c r="S1688" t="inlineStr">
        <is>
          <t>Educación_para_toda_la_vida</t>
        </is>
      </c>
      <c r="T1688" t="inlineStr">
        <is>
          <t>368-2024-09-30</t>
        </is>
      </c>
      <c r="U1688" t="n">
        <v>1</v>
      </c>
    </row>
    <row r="1689">
      <c r="A1689" t="inlineStr">
        <is>
          <t>368</t>
        </is>
      </c>
      <c r="B1689" t="inlineStr">
        <is>
          <t>Satisfacción de los estudiantes de Educación para toda la vida</t>
        </is>
      </c>
      <c r="C1689" t="inlineStr">
        <is>
          <t>Operación de Educación no Formal</t>
        </is>
      </c>
      <c r="D1689" t="inlineStr">
        <is>
          <t>Trimestral</t>
        </is>
      </c>
      <c r="E1689" t="inlineStr">
        <is>
          <t>Positivo</t>
        </is>
      </c>
      <c r="F1689" s="137" t="n">
        <v>45657</v>
      </c>
      <c r="G1689" t="n">
        <v>90</v>
      </c>
      <c r="H1689" t="n">
        <v>94</v>
      </c>
      <c r="I1689" t="n">
        <v>1.044444444444445</v>
      </c>
      <c r="J1689" t="n">
        <v>1.044444444444445</v>
      </c>
      <c r="K1689" t="inlineStr">
        <is>
          <t>%</t>
        </is>
      </c>
      <c r="L1689" t="inlineStr">
        <is>
          <t>%</t>
        </is>
      </c>
      <c r="M1689" t="n">
        <v>2024</v>
      </c>
      <c r="N1689" t="inlineStr">
        <is>
          <t>Diciembre</t>
        </is>
      </c>
      <c r="O1689" t="inlineStr">
        <is>
          <t>2024-2</t>
        </is>
      </c>
      <c r="P1689" t="n">
        <v>0</v>
      </c>
      <c r="Q1689" t="n">
        <v>0</v>
      </c>
      <c r="R1689" t="n">
        <v>0</v>
      </c>
      <c r="S1689" t="inlineStr">
        <is>
          <t>Educación_para_toda_la_vida</t>
        </is>
      </c>
      <c r="T1689" t="inlineStr">
        <is>
          <t>368-2024-12-31</t>
        </is>
      </c>
      <c r="U1689" t="n">
        <v>1</v>
      </c>
    </row>
    <row r="1690">
      <c r="A1690" t="inlineStr">
        <is>
          <t>368</t>
        </is>
      </c>
      <c r="B1690" t="inlineStr">
        <is>
          <t>Satisfacción de los estudiantes de Educación para toda la vida</t>
        </is>
      </c>
      <c r="C1690" t="inlineStr">
        <is>
          <t>Operación de Educación no Formal</t>
        </is>
      </c>
      <c r="D1690" t="inlineStr">
        <is>
          <t>Trimestral</t>
        </is>
      </c>
      <c r="E1690" t="inlineStr">
        <is>
          <t>Positivo</t>
        </is>
      </c>
      <c r="F1690" s="137" t="n">
        <v>45747</v>
      </c>
      <c r="G1690" t="n">
        <v>93</v>
      </c>
      <c r="H1690" t="inlineStr">
        <is>
          <t>94</t>
        </is>
      </c>
      <c r="I1690" t="n">
        <v>1.010752688172043</v>
      </c>
      <c r="J1690" t="n">
        <v>1.010752688172043</v>
      </c>
      <c r="K1690" t="inlineStr">
        <is>
          <t>93.0%</t>
        </is>
      </c>
      <c r="L1690" t="inlineStr">
        <is>
          <t>94.0%</t>
        </is>
      </c>
      <c r="M1690" t="n">
        <v>2025</v>
      </c>
      <c r="N1690" t="inlineStr">
        <is>
          <t>Marzo</t>
        </is>
      </c>
      <c r="O1690" t="inlineStr">
        <is>
          <t>2025-1</t>
        </is>
      </c>
      <c r="P1690" t="n">
        <v>2</v>
      </c>
      <c r="Q1690" t="n">
        <v>2</v>
      </c>
      <c r="R1690" t="n">
        <v>0</v>
      </c>
      <c r="S1690" t="inlineStr">
        <is>
          <t>Experiencia</t>
        </is>
      </c>
      <c r="T1690" t="inlineStr">
        <is>
          <t>368-2025-03-31</t>
        </is>
      </c>
      <c r="U1690" t="n">
        <v>31</v>
      </c>
    </row>
    <row r="1691">
      <c r="A1691" t="inlineStr">
        <is>
          <t>368</t>
        </is>
      </c>
      <c r="B1691" t="inlineStr">
        <is>
          <t>Satisfacción de los estudiantes de Educación para toda la vida</t>
        </is>
      </c>
      <c r="C1691" t="inlineStr">
        <is>
          <t>Operación de Educación no Formal</t>
        </is>
      </c>
      <c r="D1691" t="inlineStr">
        <is>
          <t>Trimestral</t>
        </is>
      </c>
      <c r="E1691" t="inlineStr">
        <is>
          <t>Positivo</t>
        </is>
      </c>
      <c r="F1691" s="137" t="n">
        <v>45838</v>
      </c>
      <c r="G1691" t="n">
        <v>93</v>
      </c>
      <c r="H1691" t="inlineStr">
        <is>
          <t>96</t>
        </is>
      </c>
      <c r="I1691" t="n">
        <v>1.032258064516129</v>
      </c>
      <c r="J1691" t="n">
        <v>1.032258064516129</v>
      </c>
      <c r="K1691" t="inlineStr">
        <is>
          <t>93.0%</t>
        </is>
      </c>
      <c r="L1691" t="inlineStr">
        <is>
          <t>96.0%</t>
        </is>
      </c>
      <c r="M1691" t="n">
        <v>2025</v>
      </c>
      <c r="N1691" t="inlineStr">
        <is>
          <t>Junio</t>
        </is>
      </c>
      <c r="O1691" t="inlineStr">
        <is>
          <t>2025-1</t>
        </is>
      </c>
      <c r="P1691" t="n">
        <v>2</v>
      </c>
      <c r="Q1691" t="n">
        <v>2</v>
      </c>
      <c r="R1691" t="n">
        <v>0</v>
      </c>
      <c r="S1691" t="inlineStr">
        <is>
          <t>Experiencia</t>
        </is>
      </c>
      <c r="T1691" t="inlineStr">
        <is>
          <t>368-2025-06-30</t>
        </is>
      </c>
      <c r="U1691" t="n">
        <v>30</v>
      </c>
    </row>
    <row r="1692">
      <c r="A1692" t="inlineStr">
        <is>
          <t>368</t>
        </is>
      </c>
      <c r="B1692" t="inlineStr">
        <is>
          <t>Satisfacción de los estudiantes de Educación para toda la vida</t>
        </is>
      </c>
      <c r="C1692" t="inlineStr">
        <is>
          <t>Operación de Educación no Formal</t>
        </is>
      </c>
      <c r="D1692" t="inlineStr">
        <is>
          <t>Trimestral</t>
        </is>
      </c>
      <c r="E1692" t="inlineStr">
        <is>
          <t>Positivo</t>
        </is>
      </c>
      <c r="F1692" s="137" t="n">
        <v>46022</v>
      </c>
      <c r="G1692" t="n">
        <v>93</v>
      </c>
      <c r="H1692" t="inlineStr">
        <is>
          <t>95</t>
        </is>
      </c>
      <c r="I1692" t="n">
        <v>1.021505376344086</v>
      </c>
      <c r="J1692" t="n">
        <v>1.021505376344086</v>
      </c>
      <c r="K1692" t="inlineStr">
        <is>
          <t>93.0%</t>
        </is>
      </c>
      <c r="L1692" t="inlineStr">
        <is>
          <t>95.0%</t>
        </is>
      </c>
      <c r="M1692" t="n">
        <v>2025</v>
      </c>
      <c r="N1692" t="inlineStr">
        <is>
          <t>Diciembre</t>
        </is>
      </c>
      <c r="O1692" t="inlineStr">
        <is>
          <t>2025-2</t>
        </is>
      </c>
      <c r="P1692" t="n">
        <v>2</v>
      </c>
      <c r="Q1692" t="n">
        <v>2</v>
      </c>
      <c r="R1692" t="n">
        <v>0</v>
      </c>
      <c r="S1692" t="inlineStr">
        <is>
          <t>Experiencia</t>
        </is>
      </c>
      <c r="T1692" t="inlineStr">
        <is>
          <t>368-2025-12-31</t>
        </is>
      </c>
      <c r="U1692" t="n">
        <v>31</v>
      </c>
    </row>
    <row r="1693">
      <c r="A1693" t="inlineStr">
        <is>
          <t>369</t>
        </is>
      </c>
      <c r="B1693" t="inlineStr">
        <is>
          <t>Participación de POLI- voluntariados (Estudiantes- Colaboradores)</t>
        </is>
      </c>
      <c r="C1693" t="inlineStr">
        <is>
          <t>Gestión de la Responsabilidad Social</t>
        </is>
      </c>
      <c r="D1693" t="inlineStr">
        <is>
          <t>Semestral</t>
        </is>
      </c>
      <c r="E1693" t="inlineStr">
        <is>
          <t>Positivo</t>
        </is>
      </c>
      <c r="F1693" s="137" t="n">
        <v>45107</v>
      </c>
      <c r="G1693" t="n">
        <v>0</v>
      </c>
      <c r="H1693" t="n">
        <v>78</v>
      </c>
      <c r="K1693" t="inlineStr">
        <is>
          <t>Linea Base</t>
        </is>
      </c>
      <c r="L1693" t="inlineStr">
        <is>
          <t>%</t>
        </is>
      </c>
      <c r="M1693" t="n">
        <v>2023</v>
      </c>
      <c r="N1693" t="inlineStr">
        <is>
          <t>Junio</t>
        </is>
      </c>
      <c r="O1693" t="inlineStr">
        <is>
          <t>2023-1</t>
        </is>
      </c>
      <c r="P1693" t="n">
        <v>0</v>
      </c>
      <c r="Q1693" t="n">
        <v>0</v>
      </c>
      <c r="R1693" t="n">
        <v>1</v>
      </c>
      <c r="S1693" t="inlineStr">
        <is>
          <t>Sostenibilidad</t>
        </is>
      </c>
      <c r="T1693" t="inlineStr">
        <is>
          <t>369-2023-06-30</t>
        </is>
      </c>
      <c r="U1693" t="n">
        <v>1</v>
      </c>
    </row>
    <row r="1694">
      <c r="A1694" t="inlineStr">
        <is>
          <t>369</t>
        </is>
      </c>
      <c r="B1694" t="inlineStr">
        <is>
          <t>Participación de POLI- voluntariados (Estudiantes- Colaboradores)</t>
        </is>
      </c>
      <c r="C1694" t="inlineStr">
        <is>
          <t>Gestión de la Responsabilidad Social</t>
        </is>
      </c>
      <c r="D1694" t="inlineStr">
        <is>
          <t>Semestral</t>
        </is>
      </c>
      <c r="E1694" t="inlineStr">
        <is>
          <t>Positivo</t>
        </is>
      </c>
      <c r="F1694" s="137" t="n">
        <v>45291</v>
      </c>
      <c r="G1694" t="n">
        <v>0</v>
      </c>
      <c r="H1694" t="n">
        <v>96</v>
      </c>
      <c r="K1694" t="inlineStr">
        <is>
          <t>Linea Base</t>
        </is>
      </c>
      <c r="L1694" t="inlineStr">
        <is>
          <t>%</t>
        </is>
      </c>
      <c r="M1694" t="n">
        <v>2023</v>
      </c>
      <c r="N1694" t="inlineStr">
        <is>
          <t>Diciembre</t>
        </is>
      </c>
      <c r="O1694" t="inlineStr">
        <is>
          <t>2023-2</t>
        </is>
      </c>
      <c r="P1694" t="n">
        <v>0</v>
      </c>
      <c r="Q1694" t="n">
        <v>0</v>
      </c>
      <c r="R1694" t="n">
        <v>1</v>
      </c>
      <c r="S1694" t="inlineStr">
        <is>
          <t>Sostenibilidad</t>
        </is>
      </c>
      <c r="T1694" t="inlineStr">
        <is>
          <t>369-2023-12-31</t>
        </is>
      </c>
      <c r="U1694" t="n">
        <v>1</v>
      </c>
    </row>
    <row r="1695">
      <c r="A1695" t="inlineStr">
        <is>
          <t>369</t>
        </is>
      </c>
      <c r="B1695" t="inlineStr">
        <is>
          <t>Participación de POLI- voluntariados (Estudiantes- Colaboradores)</t>
        </is>
      </c>
      <c r="C1695" t="inlineStr">
        <is>
          <t>Gestión de la Responsabilidad Social</t>
        </is>
      </c>
      <c r="D1695" t="inlineStr">
        <is>
          <t>Semestral</t>
        </is>
      </c>
      <c r="E1695" t="inlineStr">
        <is>
          <t>Positivo</t>
        </is>
      </c>
      <c r="F1695" s="137" t="n">
        <v>45473</v>
      </c>
      <c r="G1695" t="n">
        <v>80</v>
      </c>
      <c r="H1695" t="n">
        <v>61</v>
      </c>
      <c r="I1695" t="n">
        <v>0.7625</v>
      </c>
      <c r="J1695" t="n">
        <v>0.7625</v>
      </c>
      <c r="K1695" t="inlineStr">
        <is>
          <t>Linea Base</t>
        </is>
      </c>
      <c r="L1695" t="inlineStr">
        <is>
          <t>%</t>
        </is>
      </c>
      <c r="M1695" t="n">
        <v>2024</v>
      </c>
      <c r="N1695" t="inlineStr">
        <is>
          <t>Junio</t>
        </is>
      </c>
      <c r="O1695" t="inlineStr">
        <is>
          <t>2024-1</t>
        </is>
      </c>
      <c r="P1695" t="n">
        <v>0</v>
      </c>
      <c r="Q1695" t="n">
        <v>0</v>
      </c>
      <c r="R1695" t="n">
        <v>1</v>
      </c>
      <c r="S1695" t="inlineStr">
        <is>
          <t>Sostenibilidad</t>
        </is>
      </c>
      <c r="T1695" t="inlineStr">
        <is>
          <t>369-2024-06-30</t>
        </is>
      </c>
      <c r="U1695" t="n">
        <v>1</v>
      </c>
    </row>
    <row r="1696">
      <c r="A1696" t="inlineStr">
        <is>
          <t>369</t>
        </is>
      </c>
      <c r="B1696" t="inlineStr">
        <is>
          <t>Participación de POLI- voluntariados (Estudiantes- Colaboradores)</t>
        </is>
      </c>
      <c r="C1696" t="inlineStr">
        <is>
          <t>Gestión de la Responsabilidad Social</t>
        </is>
      </c>
      <c r="D1696" t="inlineStr">
        <is>
          <t>Semestral</t>
        </is>
      </c>
      <c r="E1696" t="inlineStr">
        <is>
          <t>Positivo</t>
        </is>
      </c>
      <c r="F1696" s="137" t="n">
        <v>45657</v>
      </c>
      <c r="G1696" t="n">
        <v>100</v>
      </c>
      <c r="H1696" t="n">
        <v>71.3</v>
      </c>
      <c r="I1696" t="n">
        <v>0.713</v>
      </c>
      <c r="J1696" t="n">
        <v>0.713</v>
      </c>
      <c r="M1696" t="n">
        <v>2024</v>
      </c>
      <c r="N1696" t="inlineStr">
        <is>
          <t>Diciembre</t>
        </is>
      </c>
      <c r="O1696" t="inlineStr">
        <is>
          <t>2024-2</t>
        </is>
      </c>
      <c r="P1696" t="n">
        <v>0</v>
      </c>
      <c r="Q1696" t="n">
        <v>0</v>
      </c>
      <c r="R1696" t="n">
        <v>0</v>
      </c>
      <c r="S1696" t="inlineStr">
        <is>
          <t>Sostenibilidad</t>
        </is>
      </c>
      <c r="T1696" t="inlineStr">
        <is>
          <t>369-2024-12-31</t>
        </is>
      </c>
      <c r="U1696" t="n">
        <v>1</v>
      </c>
    </row>
    <row r="1697">
      <c r="A1697" t="inlineStr">
        <is>
          <t>369</t>
        </is>
      </c>
      <c r="B1697" t="inlineStr">
        <is>
          <t>Participación de POLI- voluntariados (Estudiantes- Colaboradores)</t>
        </is>
      </c>
      <c r="C1697" t="inlineStr">
        <is>
          <t>Gestión de la Responsabilidad Social</t>
        </is>
      </c>
      <c r="D1697" t="inlineStr">
        <is>
          <t>Semestral</t>
        </is>
      </c>
      <c r="E1697" t="inlineStr">
        <is>
          <t>Positivo</t>
        </is>
      </c>
      <c r="F1697" s="137" t="n">
        <v>45838</v>
      </c>
      <c r="G1697" t="n">
        <v>100</v>
      </c>
      <c r="H1697" t="inlineStr">
        <is>
          <t>88.89</t>
        </is>
      </c>
      <c r="I1697" t="n">
        <v>0.8889</v>
      </c>
      <c r="J1697" t="n">
        <v>0.8889</v>
      </c>
      <c r="K1697" t="inlineStr">
        <is>
          <t>100.0%</t>
        </is>
      </c>
      <c r="L1697" t="inlineStr">
        <is>
          <t>88.89%</t>
        </is>
      </c>
      <c r="M1697" t="n">
        <v>2025</v>
      </c>
      <c r="N1697" t="inlineStr">
        <is>
          <t>Junio</t>
        </is>
      </c>
      <c r="O1697" t="inlineStr">
        <is>
          <t>2025-1</t>
        </is>
      </c>
      <c r="P1697" t="n">
        <v>2</v>
      </c>
      <c r="Q1697" t="n">
        <v>2</v>
      </c>
      <c r="R1697" t="n">
        <v>1</v>
      </c>
      <c r="S1697" t="inlineStr">
        <is>
          <t>Sostenibilidad</t>
        </is>
      </c>
      <c r="T1697" t="inlineStr">
        <is>
          <t>369-2025-06-30</t>
        </is>
      </c>
      <c r="U1697" t="n">
        <v>30</v>
      </c>
    </row>
    <row r="1698">
      <c r="A1698" t="inlineStr">
        <is>
          <t>369</t>
        </is>
      </c>
      <c r="B1698" t="inlineStr">
        <is>
          <t>Participación de POLI- voluntariados (Estudiantes- Colaboradores)</t>
        </is>
      </c>
      <c r="C1698" t="inlineStr">
        <is>
          <t>Gestión de la Responsabilidad Social</t>
        </is>
      </c>
      <c r="D1698" t="inlineStr">
        <is>
          <t>Semestral</t>
        </is>
      </c>
      <c r="E1698" t="inlineStr">
        <is>
          <t>Positivo</t>
        </is>
      </c>
      <c r="F1698" s="137" t="n">
        <v>46022</v>
      </c>
      <c r="G1698" t="n">
        <v>100</v>
      </c>
      <c r="H1698" t="inlineStr">
        <is>
          <t>108.26</t>
        </is>
      </c>
      <c r="I1698" t="n">
        <v>1.0826</v>
      </c>
      <c r="J1698" t="n">
        <v>1.0826</v>
      </c>
      <c r="K1698" t="inlineStr">
        <is>
          <t>100.0%</t>
        </is>
      </c>
      <c r="L1698" t="inlineStr">
        <is>
          <t>108.26%</t>
        </is>
      </c>
      <c r="M1698" t="n">
        <v>2025</v>
      </c>
      <c r="N1698" t="inlineStr">
        <is>
          <t>Diciembre</t>
        </is>
      </c>
      <c r="O1698" t="inlineStr">
        <is>
          <t>2025-2</t>
        </is>
      </c>
      <c r="P1698" t="n">
        <v>2</v>
      </c>
      <c r="Q1698" t="n">
        <v>2</v>
      </c>
      <c r="R1698" t="n">
        <v>1</v>
      </c>
      <c r="S1698" t="inlineStr">
        <is>
          <t>Sostenibilidad</t>
        </is>
      </c>
      <c r="T1698" t="inlineStr">
        <is>
          <t>369-2025-12-31</t>
        </is>
      </c>
      <c r="U1698" t="n">
        <v>31</v>
      </c>
    </row>
    <row r="1699">
      <c r="A1699" t="inlineStr">
        <is>
          <t>370</t>
        </is>
      </c>
      <c r="B1699" t="inlineStr">
        <is>
          <t>Oportunidades de mejora - Huella Verde</t>
        </is>
      </c>
      <c r="C1699" t="inlineStr">
        <is>
          <t>Gestión de la Responsabilidad Social</t>
        </is>
      </c>
      <c r="D1699" t="inlineStr">
        <is>
          <t>Semestral</t>
        </is>
      </c>
      <c r="E1699" t="inlineStr">
        <is>
          <t>Positivo</t>
        </is>
      </c>
      <c r="F1699" s="137" t="n">
        <v>45107</v>
      </c>
      <c r="G1699" t="n">
        <v>0</v>
      </c>
      <c r="H1699" t="n">
        <v>0</v>
      </c>
      <c r="M1699" t="n">
        <v>2023</v>
      </c>
      <c r="N1699" t="inlineStr">
        <is>
          <t>Junio</t>
        </is>
      </c>
      <c r="O1699" t="inlineStr">
        <is>
          <t>2023-1</t>
        </is>
      </c>
      <c r="P1699" t="n">
        <v>0</v>
      </c>
      <c r="Q1699" t="n">
        <v>0</v>
      </c>
      <c r="R1699" t="n">
        <v>0</v>
      </c>
      <c r="S1699" t="inlineStr">
        <is>
          <t>Trasformación_Organizacional</t>
        </is>
      </c>
      <c r="T1699" t="inlineStr">
        <is>
          <t>370-2023-06-30</t>
        </is>
      </c>
      <c r="U1699" t="n">
        <v>1</v>
      </c>
    </row>
    <row r="1700">
      <c r="A1700" t="inlineStr">
        <is>
          <t>370</t>
        </is>
      </c>
      <c r="B1700" t="inlineStr">
        <is>
          <t>Oportunidades de mejora - Huella Verde</t>
        </is>
      </c>
      <c r="C1700" t="inlineStr">
        <is>
          <t>Gestión de la Responsabilidad Social</t>
        </is>
      </c>
      <c r="D1700" t="inlineStr">
        <is>
          <t>Semestral</t>
        </is>
      </c>
      <c r="E1700" t="inlineStr">
        <is>
          <t>Positivo</t>
        </is>
      </c>
      <c r="F1700" s="137" t="n">
        <v>45291</v>
      </c>
      <c r="G1700" t="n">
        <v>0</v>
      </c>
      <c r="M1700" t="n">
        <v>2023</v>
      </c>
      <c r="N1700" t="inlineStr">
        <is>
          <t>Diciembre</t>
        </is>
      </c>
      <c r="O1700" t="inlineStr">
        <is>
          <t>2023-2</t>
        </is>
      </c>
      <c r="P1700" t="n">
        <v>0</v>
      </c>
      <c r="Q1700" t="n">
        <v>0</v>
      </c>
      <c r="R1700" t="n">
        <v>0</v>
      </c>
      <c r="S1700" t="inlineStr">
        <is>
          <t>Trasformación_Organizacional</t>
        </is>
      </c>
      <c r="T1700" t="inlineStr">
        <is>
          <t>370-2023-12-31</t>
        </is>
      </c>
      <c r="U1700" t="n">
        <v>1</v>
      </c>
    </row>
    <row r="1701">
      <c r="A1701" t="inlineStr">
        <is>
          <t>371</t>
        </is>
      </c>
      <c r="B1701" t="inlineStr">
        <is>
          <t>Recaudación de fondos</t>
        </is>
      </c>
      <c r="C1701" t="inlineStr">
        <is>
          <t>Gestión de la Responsabilidad Social</t>
        </is>
      </c>
      <c r="D1701" t="inlineStr">
        <is>
          <t>Semestral</t>
        </is>
      </c>
      <c r="E1701" t="inlineStr">
        <is>
          <t>Positivo</t>
        </is>
      </c>
      <c r="F1701" s="137" t="n">
        <v>45107</v>
      </c>
      <c r="G1701" t="n">
        <v>2750000000</v>
      </c>
      <c r="H1701" t="n">
        <v>4331325417</v>
      </c>
      <c r="I1701" t="n">
        <v>1.3</v>
      </c>
      <c r="J1701" t="n">
        <v>1.575027424363636</v>
      </c>
      <c r="K1701" t="inlineStr">
        <is>
          <t>$</t>
        </is>
      </c>
      <c r="L1701" t="inlineStr">
        <is>
          <t>$</t>
        </is>
      </c>
      <c r="M1701" t="n">
        <v>2023</v>
      </c>
      <c r="N1701" t="inlineStr">
        <is>
          <t>Junio</t>
        </is>
      </c>
      <c r="O1701" t="inlineStr">
        <is>
          <t>2023-1</t>
        </is>
      </c>
      <c r="P1701" t="n">
        <v>0</v>
      </c>
      <c r="Q1701" t="n">
        <v>0</v>
      </c>
      <c r="R1701" t="n">
        <v>0</v>
      </c>
      <c r="S1701" t="inlineStr">
        <is>
          <t>Expansión</t>
        </is>
      </c>
      <c r="T1701" t="inlineStr">
        <is>
          <t>371-2023-06-30</t>
        </is>
      </c>
      <c r="U1701" t="n">
        <v>1</v>
      </c>
    </row>
    <row r="1702">
      <c r="A1702" t="inlineStr">
        <is>
          <t>371</t>
        </is>
      </c>
      <c r="B1702" t="inlineStr">
        <is>
          <t>Recaudación de fondos</t>
        </is>
      </c>
      <c r="C1702" t="inlineStr">
        <is>
          <t>Gestión de la Responsabilidad Social</t>
        </is>
      </c>
      <c r="D1702" t="inlineStr">
        <is>
          <t>Semestral</t>
        </is>
      </c>
      <c r="E1702" t="inlineStr">
        <is>
          <t>Positivo</t>
        </is>
      </c>
      <c r="F1702" s="137" t="n">
        <v>45291</v>
      </c>
      <c r="G1702" t="n">
        <v>2750000000</v>
      </c>
      <c r="H1702" t="n">
        <v>5187526725</v>
      </c>
      <c r="I1702" t="n">
        <v>1.3</v>
      </c>
      <c r="J1702" t="n">
        <v>1.886373354545455</v>
      </c>
      <c r="K1702" t="inlineStr">
        <is>
          <t>$</t>
        </is>
      </c>
      <c r="L1702" t="inlineStr">
        <is>
          <t>$</t>
        </is>
      </c>
      <c r="M1702" t="n">
        <v>2023</v>
      </c>
      <c r="N1702" t="inlineStr">
        <is>
          <t>Diciembre</t>
        </is>
      </c>
      <c r="O1702" t="inlineStr">
        <is>
          <t>2023-2</t>
        </is>
      </c>
      <c r="P1702" t="n">
        <v>0</v>
      </c>
      <c r="Q1702" t="n">
        <v>0</v>
      </c>
      <c r="R1702" t="n">
        <v>0</v>
      </c>
      <c r="S1702" t="inlineStr">
        <is>
          <t>Expansión</t>
        </is>
      </c>
      <c r="T1702" t="inlineStr">
        <is>
          <t>371-2023-12-31</t>
        </is>
      </c>
      <c r="U1702" t="n">
        <v>1</v>
      </c>
    </row>
    <row r="1703">
      <c r="A1703" t="inlineStr">
        <is>
          <t>371</t>
        </is>
      </c>
      <c r="B1703" t="inlineStr">
        <is>
          <t>Recaudación de fondos</t>
        </is>
      </c>
      <c r="C1703" t="inlineStr">
        <is>
          <t>Gestión de la Responsabilidad Social</t>
        </is>
      </c>
      <c r="D1703" t="inlineStr">
        <is>
          <t>Semestral</t>
        </is>
      </c>
      <c r="E1703" t="inlineStr">
        <is>
          <t>Positivo</t>
        </is>
      </c>
      <c r="F1703" s="137" t="n">
        <v>45473</v>
      </c>
      <c r="G1703" t="n">
        <v>620023081</v>
      </c>
      <c r="H1703" t="n">
        <v>928306953</v>
      </c>
      <c r="I1703" t="n">
        <v>1.3</v>
      </c>
      <c r="J1703" t="n">
        <v>1.49721354163588</v>
      </c>
      <c r="K1703" t="inlineStr">
        <is>
          <t>$</t>
        </is>
      </c>
      <c r="L1703" t="inlineStr">
        <is>
          <t>$</t>
        </is>
      </c>
      <c r="M1703" t="n">
        <v>2024</v>
      </c>
      <c r="N1703" t="inlineStr">
        <is>
          <t>Junio</t>
        </is>
      </c>
      <c r="O1703" t="inlineStr">
        <is>
          <t>2024-1</t>
        </is>
      </c>
      <c r="P1703" t="n">
        <v>0</v>
      </c>
      <c r="Q1703" t="n">
        <v>0</v>
      </c>
      <c r="R1703" t="n">
        <v>0</v>
      </c>
      <c r="S1703" t="inlineStr">
        <is>
          <t>Expansión</t>
        </is>
      </c>
      <c r="T1703" t="inlineStr">
        <is>
          <t>371-2024-06-30</t>
        </is>
      </c>
      <c r="U1703" t="n">
        <v>1</v>
      </c>
    </row>
    <row r="1704">
      <c r="A1704" t="inlineStr">
        <is>
          <t>371</t>
        </is>
      </c>
      <c r="B1704" t="inlineStr">
        <is>
          <t>Recaudación de fondos</t>
        </is>
      </c>
      <c r="C1704" t="inlineStr">
        <is>
          <t>Gestión de la Responsabilidad Social</t>
        </is>
      </c>
      <c r="D1704" t="inlineStr">
        <is>
          <t>Semestral</t>
        </is>
      </c>
      <c r="E1704" t="inlineStr">
        <is>
          <t>Positivo</t>
        </is>
      </c>
      <c r="F1704" s="137" t="n">
        <v>45657</v>
      </c>
      <c r="G1704" t="n">
        <v>974321985.0650001</v>
      </c>
      <c r="H1704" t="n">
        <v>2045128020</v>
      </c>
      <c r="I1704" t="n">
        <v>1.3</v>
      </c>
      <c r="J1704" t="n">
        <v>2.099026863140693</v>
      </c>
      <c r="K1704" t="inlineStr">
        <is>
          <t>$</t>
        </is>
      </c>
      <c r="L1704" t="inlineStr">
        <is>
          <t>$</t>
        </is>
      </c>
      <c r="M1704" t="n">
        <v>2024</v>
      </c>
      <c r="N1704" t="inlineStr">
        <is>
          <t>Diciembre</t>
        </is>
      </c>
      <c r="O1704" t="inlineStr">
        <is>
          <t>2024-2</t>
        </is>
      </c>
      <c r="P1704" t="n">
        <v>0</v>
      </c>
      <c r="Q1704" t="n">
        <v>0</v>
      </c>
      <c r="R1704" t="n">
        <v>0</v>
      </c>
      <c r="S1704" t="inlineStr">
        <is>
          <t>Expansión</t>
        </is>
      </c>
      <c r="T1704" t="inlineStr">
        <is>
          <t>371-2024-12-31</t>
        </is>
      </c>
      <c r="U1704" t="n">
        <v>1</v>
      </c>
    </row>
    <row r="1705">
      <c r="A1705" t="inlineStr">
        <is>
          <t>371</t>
        </is>
      </c>
      <c r="B1705" t="inlineStr">
        <is>
          <t>Recaudación de fondos</t>
        </is>
      </c>
      <c r="C1705" t="inlineStr">
        <is>
          <t>Gestión de la Responsabilidad Social</t>
        </is>
      </c>
      <c r="D1705" t="inlineStr">
        <is>
          <t>Semestral</t>
        </is>
      </c>
      <c r="E1705" t="inlineStr">
        <is>
          <t>Positivo</t>
        </is>
      </c>
      <c r="F1705" s="137" t="n">
        <v>45838</v>
      </c>
      <c r="G1705" t="n">
        <v>100</v>
      </c>
      <c r="H1705" t="inlineStr">
        <is>
          <t>73.69</t>
        </is>
      </c>
      <c r="I1705" t="n">
        <v>0.7369</v>
      </c>
      <c r="J1705" t="n">
        <v>0.7369</v>
      </c>
      <c r="K1705" t="inlineStr">
        <is>
          <t>100.0%</t>
        </is>
      </c>
      <c r="L1705" t="inlineStr">
        <is>
          <t>73.69%</t>
        </is>
      </c>
      <c r="M1705" t="n">
        <v>2025</v>
      </c>
      <c r="N1705" t="inlineStr">
        <is>
          <t>Junio</t>
        </is>
      </c>
      <c r="O1705" t="inlineStr">
        <is>
          <t>2025-1</t>
        </is>
      </c>
      <c r="P1705" t="n">
        <v>2</v>
      </c>
      <c r="Q1705" t="n">
        <v>2</v>
      </c>
      <c r="R1705" t="n">
        <v>0</v>
      </c>
      <c r="S1705" t="inlineStr">
        <is>
          <t>Sostenibilidad</t>
        </is>
      </c>
      <c r="T1705" t="inlineStr">
        <is>
          <t>371-2025-06-30</t>
        </is>
      </c>
      <c r="U1705" t="n">
        <v>30</v>
      </c>
    </row>
    <row r="1706">
      <c r="A1706" t="inlineStr">
        <is>
          <t>371</t>
        </is>
      </c>
      <c r="B1706" t="inlineStr">
        <is>
          <t>Recaudación de fondos</t>
        </is>
      </c>
      <c r="C1706" t="inlineStr">
        <is>
          <t>Gestión de la Responsabilidad Social</t>
        </is>
      </c>
      <c r="D1706" t="inlineStr">
        <is>
          <t>Semestral</t>
        </is>
      </c>
      <c r="E1706" t="inlineStr">
        <is>
          <t>Positivo</t>
        </is>
      </c>
      <c r="F1706" s="137" t="n">
        <v>46022</v>
      </c>
      <c r="G1706" t="n">
        <v>100</v>
      </c>
      <c r="H1706" t="inlineStr">
        <is>
          <t>83.42</t>
        </is>
      </c>
      <c r="I1706" t="n">
        <v>0.8342000000000001</v>
      </c>
      <c r="J1706" t="n">
        <v>0.8342000000000001</v>
      </c>
      <c r="K1706" t="inlineStr">
        <is>
          <t>100.0%</t>
        </is>
      </c>
      <c r="L1706" t="inlineStr">
        <is>
          <t>83.42%</t>
        </is>
      </c>
      <c r="M1706" t="n">
        <v>2025</v>
      </c>
      <c r="N1706" t="inlineStr">
        <is>
          <t>Diciembre</t>
        </is>
      </c>
      <c r="O1706" t="inlineStr">
        <is>
          <t>2025-2</t>
        </is>
      </c>
      <c r="P1706" t="n">
        <v>2</v>
      </c>
      <c r="Q1706" t="n">
        <v>2</v>
      </c>
      <c r="R1706" t="n">
        <v>0</v>
      </c>
      <c r="S1706" t="inlineStr">
        <is>
          <t>Sostenibilidad</t>
        </is>
      </c>
      <c r="T1706" t="inlineStr">
        <is>
          <t>371-2025-12-31</t>
        </is>
      </c>
      <c r="U1706" t="n">
        <v>31</v>
      </c>
    </row>
    <row r="1707">
      <c r="A1707" t="inlineStr">
        <is>
          <t>372</t>
        </is>
      </c>
      <c r="B1707" t="inlineStr">
        <is>
          <t>Satisfacción de los clientes corporativos Educación para toda la vida</t>
        </is>
      </c>
      <c r="C1707" t="inlineStr">
        <is>
          <t>Operación de Educación no Formal</t>
        </is>
      </c>
      <c r="D1707" t="inlineStr">
        <is>
          <t>Trimestral</t>
        </is>
      </c>
      <c r="E1707" t="inlineStr">
        <is>
          <t>Positivo</t>
        </is>
      </c>
      <c r="F1707" s="137" t="n">
        <v>45199</v>
      </c>
      <c r="G1707" t="n">
        <v>87</v>
      </c>
      <c r="H1707" t="n">
        <v>96</v>
      </c>
      <c r="I1707" t="n">
        <v>1.103448275862069</v>
      </c>
      <c r="J1707" t="n">
        <v>1.103448275862069</v>
      </c>
      <c r="K1707" t="inlineStr">
        <is>
          <t>%</t>
        </is>
      </c>
      <c r="L1707" t="inlineStr">
        <is>
          <t>%</t>
        </is>
      </c>
      <c r="M1707" t="n">
        <v>2023</v>
      </c>
      <c r="N1707" t="inlineStr">
        <is>
          <t>Septiembre</t>
        </is>
      </c>
      <c r="O1707" t="inlineStr">
        <is>
          <t>2023-2</t>
        </is>
      </c>
      <c r="P1707" t="n">
        <v>0</v>
      </c>
      <c r="Q1707" t="n">
        <v>0</v>
      </c>
      <c r="R1707" t="n">
        <v>0</v>
      </c>
      <c r="S1707" t="inlineStr">
        <is>
          <t>Educación_para_toda_la_vida</t>
        </is>
      </c>
      <c r="T1707" t="inlineStr">
        <is>
          <t>372-2023-09-30</t>
        </is>
      </c>
      <c r="U1707" t="n">
        <v>1</v>
      </c>
    </row>
    <row r="1708">
      <c r="A1708" t="inlineStr">
        <is>
          <t>372</t>
        </is>
      </c>
      <c r="B1708" t="inlineStr">
        <is>
          <t>Satisfacción de los clientes corporativos Educación para toda la vida</t>
        </is>
      </c>
      <c r="C1708" t="inlineStr">
        <is>
          <t>Operación de Educación no Formal</t>
        </is>
      </c>
      <c r="D1708" t="inlineStr">
        <is>
          <t>Trimestral</t>
        </is>
      </c>
      <c r="E1708" t="inlineStr">
        <is>
          <t>Positivo</t>
        </is>
      </c>
      <c r="F1708" s="137" t="n">
        <v>45291</v>
      </c>
      <c r="G1708" t="n">
        <v>87</v>
      </c>
      <c r="H1708" t="n">
        <v>95</v>
      </c>
      <c r="I1708" t="n">
        <v>1.091954022988506</v>
      </c>
      <c r="J1708" t="n">
        <v>1.091954022988506</v>
      </c>
      <c r="K1708" t="inlineStr">
        <is>
          <t>%</t>
        </is>
      </c>
      <c r="L1708" t="inlineStr">
        <is>
          <t>%</t>
        </is>
      </c>
      <c r="M1708" t="n">
        <v>2023</v>
      </c>
      <c r="N1708" t="inlineStr">
        <is>
          <t>Diciembre</t>
        </is>
      </c>
      <c r="O1708" t="inlineStr">
        <is>
          <t>2023-2</t>
        </is>
      </c>
      <c r="P1708" t="n">
        <v>0</v>
      </c>
      <c r="Q1708" t="n">
        <v>0</v>
      </c>
      <c r="R1708" t="n">
        <v>0</v>
      </c>
      <c r="S1708" t="inlineStr">
        <is>
          <t>Educación_para_toda_la_vida</t>
        </is>
      </c>
      <c r="T1708" t="inlineStr">
        <is>
          <t>372-2023-12-31</t>
        </is>
      </c>
      <c r="U1708" t="n">
        <v>1</v>
      </c>
    </row>
    <row r="1709">
      <c r="A1709" t="inlineStr">
        <is>
          <t>372</t>
        </is>
      </c>
      <c r="B1709" t="inlineStr">
        <is>
          <t>Satisfacción de los clientes corporativos Educación para toda la vida</t>
        </is>
      </c>
      <c r="C1709" t="inlineStr">
        <is>
          <t>Operación de Educación no Formal</t>
        </is>
      </c>
      <c r="D1709" t="inlineStr">
        <is>
          <t>Trimestral</t>
        </is>
      </c>
      <c r="E1709" t="inlineStr">
        <is>
          <t>Positivo</t>
        </is>
      </c>
      <c r="F1709" s="137" t="n">
        <v>45382</v>
      </c>
      <c r="G1709" t="n">
        <v>87</v>
      </c>
      <c r="H1709" t="n">
        <v>93</v>
      </c>
      <c r="I1709" t="n">
        <v>1.068965517241379</v>
      </c>
      <c r="J1709" t="n">
        <v>1.068965517241379</v>
      </c>
      <c r="K1709" t="inlineStr">
        <is>
          <t>%</t>
        </is>
      </c>
      <c r="L1709" t="inlineStr">
        <is>
          <t>%</t>
        </is>
      </c>
      <c r="M1709" t="n">
        <v>2024</v>
      </c>
      <c r="N1709" t="inlineStr">
        <is>
          <t>Marzo</t>
        </is>
      </c>
      <c r="O1709" t="inlineStr">
        <is>
          <t>2024-1</t>
        </is>
      </c>
      <c r="P1709" t="n">
        <v>0</v>
      </c>
      <c r="Q1709" t="n">
        <v>0</v>
      </c>
      <c r="R1709" t="n">
        <v>0</v>
      </c>
      <c r="S1709" t="inlineStr">
        <is>
          <t>Educación_para_toda_la_vida</t>
        </is>
      </c>
      <c r="T1709" t="inlineStr">
        <is>
          <t>372-2024-03-31</t>
        </is>
      </c>
      <c r="U1709" t="n">
        <v>1</v>
      </c>
    </row>
    <row r="1710">
      <c r="A1710" t="inlineStr">
        <is>
          <t>372</t>
        </is>
      </c>
      <c r="B1710" t="inlineStr">
        <is>
          <t>Satisfacción de los clientes corporativos Educación para toda la vida</t>
        </is>
      </c>
      <c r="C1710" t="inlineStr">
        <is>
          <t>Operación de Educación no Formal</t>
        </is>
      </c>
      <c r="D1710" t="inlineStr">
        <is>
          <t>Trimestral</t>
        </is>
      </c>
      <c r="E1710" t="inlineStr">
        <is>
          <t>Positivo</t>
        </is>
      </c>
      <c r="F1710" s="137" t="n">
        <v>45473</v>
      </c>
      <c r="G1710" t="n">
        <v>87</v>
      </c>
      <c r="H1710" t="n">
        <v>90</v>
      </c>
      <c r="I1710" t="n">
        <v>1.03448275862069</v>
      </c>
      <c r="J1710" t="n">
        <v>1.03448275862069</v>
      </c>
      <c r="K1710" t="inlineStr">
        <is>
          <t>%</t>
        </is>
      </c>
      <c r="L1710" t="inlineStr">
        <is>
          <t>%</t>
        </is>
      </c>
      <c r="M1710" t="n">
        <v>2024</v>
      </c>
      <c r="N1710" t="inlineStr">
        <is>
          <t>Junio</t>
        </is>
      </c>
      <c r="O1710" t="inlineStr">
        <is>
          <t>2024-1</t>
        </is>
      </c>
      <c r="P1710" t="n">
        <v>0</v>
      </c>
      <c r="Q1710" t="n">
        <v>0</v>
      </c>
      <c r="R1710" t="n">
        <v>0</v>
      </c>
      <c r="S1710" t="inlineStr">
        <is>
          <t>Educación_para_toda_la_vida</t>
        </is>
      </c>
      <c r="T1710" t="inlineStr">
        <is>
          <t>372-2024-06-30</t>
        </is>
      </c>
      <c r="U1710" t="n">
        <v>1</v>
      </c>
    </row>
    <row r="1711">
      <c r="A1711" t="inlineStr">
        <is>
          <t>372</t>
        </is>
      </c>
      <c r="B1711" t="inlineStr">
        <is>
          <t>Satisfacción de los clientes corporativos Educación para toda la vida</t>
        </is>
      </c>
      <c r="C1711" t="inlineStr">
        <is>
          <t>Operación de Educación no Formal</t>
        </is>
      </c>
      <c r="D1711" t="inlineStr">
        <is>
          <t>Trimestral</t>
        </is>
      </c>
      <c r="E1711" t="inlineStr">
        <is>
          <t>Positivo</t>
        </is>
      </c>
      <c r="F1711" s="137" t="n">
        <v>45565</v>
      </c>
      <c r="G1711" t="n">
        <v>87</v>
      </c>
      <c r="H1711" t="n">
        <v>91</v>
      </c>
      <c r="I1711" t="n">
        <v>1.045977011494253</v>
      </c>
      <c r="J1711" t="n">
        <v>1.045977011494253</v>
      </c>
      <c r="K1711" t="inlineStr">
        <is>
          <t>%</t>
        </is>
      </c>
      <c r="L1711" t="inlineStr">
        <is>
          <t>%</t>
        </is>
      </c>
      <c r="M1711" t="n">
        <v>2024</v>
      </c>
      <c r="N1711" t="inlineStr">
        <is>
          <t>Septiembre</t>
        </is>
      </c>
      <c r="O1711" t="inlineStr">
        <is>
          <t>2024-2</t>
        </is>
      </c>
      <c r="P1711" t="n">
        <v>0</v>
      </c>
      <c r="Q1711" t="n">
        <v>0</v>
      </c>
      <c r="R1711" t="n">
        <v>0</v>
      </c>
      <c r="S1711" t="inlineStr">
        <is>
          <t>Educación_para_toda_la_vida</t>
        </is>
      </c>
      <c r="T1711" t="inlineStr">
        <is>
          <t>372-2024-09-30</t>
        </is>
      </c>
      <c r="U1711" t="n">
        <v>1</v>
      </c>
    </row>
    <row r="1712">
      <c r="A1712" t="inlineStr">
        <is>
          <t>372</t>
        </is>
      </c>
      <c r="B1712" t="inlineStr">
        <is>
          <t>Satisfacción de los clientes corporativos Educación para toda la vida</t>
        </is>
      </c>
      <c r="C1712" t="inlineStr">
        <is>
          <t>Operación de Educación no Formal</t>
        </is>
      </c>
      <c r="D1712" t="inlineStr">
        <is>
          <t>Trimestral</t>
        </is>
      </c>
      <c r="E1712" t="inlineStr">
        <is>
          <t>Positivo</t>
        </is>
      </c>
      <c r="F1712" s="137" t="n">
        <v>45657</v>
      </c>
      <c r="G1712" t="n">
        <v>87</v>
      </c>
      <c r="H1712" t="n">
        <v>93</v>
      </c>
      <c r="I1712" t="n">
        <v>1.068965517241379</v>
      </c>
      <c r="J1712" t="n">
        <v>1.068965517241379</v>
      </c>
      <c r="K1712" t="inlineStr">
        <is>
          <t>%</t>
        </is>
      </c>
      <c r="L1712" t="inlineStr">
        <is>
          <t>%</t>
        </is>
      </c>
      <c r="M1712" t="n">
        <v>2024</v>
      </c>
      <c r="N1712" t="inlineStr">
        <is>
          <t>Diciembre</t>
        </is>
      </c>
      <c r="O1712" t="inlineStr">
        <is>
          <t>2024-2</t>
        </is>
      </c>
      <c r="P1712" t="n">
        <v>0</v>
      </c>
      <c r="Q1712" t="n">
        <v>0</v>
      </c>
      <c r="R1712" t="n">
        <v>0</v>
      </c>
      <c r="S1712" t="inlineStr">
        <is>
          <t>Educación_para_toda_la_vida</t>
        </is>
      </c>
      <c r="T1712" t="inlineStr">
        <is>
          <t>372-2024-12-31</t>
        </is>
      </c>
      <c r="U1712" t="n">
        <v>1</v>
      </c>
    </row>
    <row r="1713">
      <c r="A1713" t="inlineStr">
        <is>
          <t>372</t>
        </is>
      </c>
      <c r="B1713" t="inlineStr">
        <is>
          <t>Satisfacción de los clientes corporativos Educación para toda la vida</t>
        </is>
      </c>
      <c r="C1713" t="inlineStr">
        <is>
          <t>Operación de Educación no Formal</t>
        </is>
      </c>
      <c r="D1713" t="inlineStr">
        <is>
          <t>Trimestral</t>
        </is>
      </c>
      <c r="E1713" t="inlineStr">
        <is>
          <t>Positivo</t>
        </is>
      </c>
      <c r="F1713" s="137" t="n">
        <v>45747</v>
      </c>
      <c r="G1713" t="n">
        <v>90</v>
      </c>
      <c r="H1713" t="inlineStr">
        <is>
          <t>98</t>
        </is>
      </c>
      <c r="I1713" t="n">
        <v>1.088888888888889</v>
      </c>
      <c r="J1713" t="n">
        <v>1.088888888888889</v>
      </c>
      <c r="K1713" t="inlineStr">
        <is>
          <t>90.0%</t>
        </is>
      </c>
      <c r="L1713" t="inlineStr">
        <is>
          <t>98.0%</t>
        </is>
      </c>
      <c r="M1713" t="n">
        <v>2025</v>
      </c>
      <c r="N1713" t="inlineStr">
        <is>
          <t>Marzo</t>
        </is>
      </c>
      <c r="O1713" t="inlineStr">
        <is>
          <t>2025-1</t>
        </is>
      </c>
      <c r="P1713" t="n">
        <v>2</v>
      </c>
      <c r="Q1713" t="n">
        <v>2</v>
      </c>
      <c r="R1713" t="n">
        <v>0</v>
      </c>
      <c r="S1713" t="inlineStr">
        <is>
          <t>Experiencia</t>
        </is>
      </c>
      <c r="T1713" t="inlineStr">
        <is>
          <t>372-2025-03-31</t>
        </is>
      </c>
      <c r="U1713" t="n">
        <v>31</v>
      </c>
    </row>
    <row r="1714">
      <c r="A1714" t="inlineStr">
        <is>
          <t>372</t>
        </is>
      </c>
      <c r="B1714" t="inlineStr">
        <is>
          <t>Satisfacción de los clientes corporativos Educación para toda la vida</t>
        </is>
      </c>
      <c r="C1714" t="inlineStr">
        <is>
          <t>Operación de Educación no Formal</t>
        </is>
      </c>
      <c r="D1714" t="inlineStr">
        <is>
          <t>Trimestral</t>
        </is>
      </c>
      <c r="E1714" t="inlineStr">
        <is>
          <t>Positivo</t>
        </is>
      </c>
      <c r="F1714" s="137" t="n">
        <v>45838</v>
      </c>
      <c r="G1714" t="n">
        <v>90</v>
      </c>
      <c r="H1714" t="inlineStr">
        <is>
          <t>90</t>
        </is>
      </c>
      <c r="I1714" t="n">
        <v>1</v>
      </c>
      <c r="J1714" t="n">
        <v>1</v>
      </c>
      <c r="K1714" t="inlineStr">
        <is>
          <t>90.0%</t>
        </is>
      </c>
      <c r="L1714" t="inlineStr">
        <is>
          <t>90.0%</t>
        </is>
      </c>
      <c r="M1714" t="n">
        <v>2025</v>
      </c>
      <c r="N1714" t="inlineStr">
        <is>
          <t>Junio</t>
        </is>
      </c>
      <c r="O1714" t="inlineStr">
        <is>
          <t>2025-1</t>
        </is>
      </c>
      <c r="P1714" t="n">
        <v>2</v>
      </c>
      <c r="Q1714" t="n">
        <v>2</v>
      </c>
      <c r="R1714" t="n">
        <v>0</v>
      </c>
      <c r="S1714" t="inlineStr">
        <is>
          <t>Experiencia</t>
        </is>
      </c>
      <c r="T1714" t="inlineStr">
        <is>
          <t>372-2025-06-30</t>
        </is>
      </c>
      <c r="U1714" t="n">
        <v>30</v>
      </c>
    </row>
    <row r="1715">
      <c r="A1715" t="inlineStr">
        <is>
          <t>372</t>
        </is>
      </c>
      <c r="B1715" t="inlineStr">
        <is>
          <t>Satisfacción de los clientes corporativos Educación para toda la vida</t>
        </is>
      </c>
      <c r="C1715" t="inlineStr">
        <is>
          <t>Operación de Educación no Formal</t>
        </is>
      </c>
      <c r="D1715" t="inlineStr">
        <is>
          <t>Trimestral</t>
        </is>
      </c>
      <c r="E1715" t="inlineStr">
        <is>
          <t>Positivo</t>
        </is>
      </c>
      <c r="F1715" s="137" t="n">
        <v>46022</v>
      </c>
      <c r="G1715" t="n">
        <v>90</v>
      </c>
      <c r="H1715" t="inlineStr">
        <is>
          <t>97</t>
        </is>
      </c>
      <c r="I1715" t="n">
        <v>1.077777777777778</v>
      </c>
      <c r="J1715" t="n">
        <v>1.077777777777778</v>
      </c>
      <c r="K1715" t="inlineStr">
        <is>
          <t>90.0%</t>
        </is>
      </c>
      <c r="L1715" t="inlineStr">
        <is>
          <t>97.0%</t>
        </is>
      </c>
      <c r="M1715" t="n">
        <v>2025</v>
      </c>
      <c r="N1715" t="inlineStr">
        <is>
          <t>Diciembre</t>
        </is>
      </c>
      <c r="O1715" t="inlineStr">
        <is>
          <t>2025-2</t>
        </is>
      </c>
      <c r="P1715" t="n">
        <v>2</v>
      </c>
      <c r="Q1715" t="n">
        <v>2</v>
      </c>
      <c r="R1715" t="n">
        <v>0</v>
      </c>
      <c r="S1715" t="inlineStr">
        <is>
          <t>Experiencia</t>
        </is>
      </c>
      <c r="T1715" t="inlineStr">
        <is>
          <t>372-2025-12-31</t>
        </is>
      </c>
      <c r="U1715" t="n">
        <v>31</v>
      </c>
    </row>
    <row r="1716">
      <c r="A1716" t="inlineStr">
        <is>
          <t>373</t>
        </is>
      </c>
      <c r="B1716" t="inlineStr">
        <is>
          <t>Cumplimiento de planes anuales por líneas</t>
        </is>
      </c>
      <c r="C1716" t="inlineStr">
        <is>
          <t>Planeación Estratégica</t>
        </is>
      </c>
      <c r="D1716" t="inlineStr">
        <is>
          <t>Trimestral</t>
        </is>
      </c>
      <c r="E1716" t="inlineStr">
        <is>
          <t>Positivo</t>
        </is>
      </c>
      <c r="F1716" s="137" t="n">
        <v>45107</v>
      </c>
      <c r="G1716" t="n">
        <v>100</v>
      </c>
      <c r="H1716" t="n">
        <v>107.17</v>
      </c>
      <c r="I1716" t="n">
        <v>1.0717</v>
      </c>
      <c r="J1716" t="n">
        <v>1.0717</v>
      </c>
      <c r="K1716" t="inlineStr">
        <is>
          <t>%</t>
        </is>
      </c>
      <c r="L1716" t="inlineStr">
        <is>
          <t>%</t>
        </is>
      </c>
      <c r="M1716" t="n">
        <v>2023</v>
      </c>
      <c r="N1716" t="inlineStr">
        <is>
          <t>Junio</t>
        </is>
      </c>
      <c r="O1716" t="inlineStr">
        <is>
          <t>2023-1</t>
        </is>
      </c>
      <c r="P1716" t="n">
        <v>0</v>
      </c>
      <c r="Q1716" t="n">
        <v>0</v>
      </c>
      <c r="R1716" t="n">
        <v>0</v>
      </c>
      <c r="S1716" t="inlineStr">
        <is>
          <t>Trasformación_Organizacional</t>
        </is>
      </c>
      <c r="T1716" t="inlineStr">
        <is>
          <t>373-2023-06-30</t>
        </is>
      </c>
      <c r="U1716" t="n">
        <v>1</v>
      </c>
    </row>
    <row r="1717">
      <c r="A1717" t="inlineStr">
        <is>
          <t>373</t>
        </is>
      </c>
      <c r="B1717" t="inlineStr">
        <is>
          <t>Cumplimiento de planes anuales por líneas</t>
        </is>
      </c>
      <c r="C1717" t="inlineStr">
        <is>
          <t>Planeación Estratégica</t>
        </is>
      </c>
      <c r="D1717" t="inlineStr">
        <is>
          <t>Trimestral</t>
        </is>
      </c>
      <c r="E1717" t="inlineStr">
        <is>
          <t>Positivo</t>
        </is>
      </c>
      <c r="F1717" s="137" t="n">
        <v>45199</v>
      </c>
      <c r="G1717" t="n">
        <v>100</v>
      </c>
      <c r="H1717" t="n">
        <v>91.51000000000001</v>
      </c>
      <c r="I1717" t="n">
        <v>0.9151</v>
      </c>
      <c r="J1717" t="n">
        <v>0.9151</v>
      </c>
      <c r="K1717" t="inlineStr">
        <is>
          <t>%</t>
        </is>
      </c>
      <c r="L1717" t="inlineStr">
        <is>
          <t>%</t>
        </is>
      </c>
      <c r="M1717" t="n">
        <v>2023</v>
      </c>
      <c r="N1717" t="inlineStr">
        <is>
          <t>Septiembre</t>
        </is>
      </c>
      <c r="O1717" t="inlineStr">
        <is>
          <t>2023-2</t>
        </is>
      </c>
      <c r="P1717" t="n">
        <v>0</v>
      </c>
      <c r="Q1717" t="n">
        <v>0</v>
      </c>
      <c r="R1717" t="n">
        <v>0</v>
      </c>
      <c r="S1717" t="inlineStr">
        <is>
          <t>Trasformación_Organizacional</t>
        </is>
      </c>
      <c r="T1717" t="inlineStr">
        <is>
          <t>373-2023-09-30</t>
        </is>
      </c>
      <c r="U1717" t="n">
        <v>1</v>
      </c>
    </row>
    <row r="1718">
      <c r="A1718" t="inlineStr">
        <is>
          <t>373</t>
        </is>
      </c>
      <c r="B1718" t="inlineStr">
        <is>
          <t>Cumplimiento de planes anuales por líneas</t>
        </is>
      </c>
      <c r="C1718" t="inlineStr">
        <is>
          <t>Planeación Estratégica</t>
        </is>
      </c>
      <c r="D1718" t="inlineStr">
        <is>
          <t>Trimestral</t>
        </is>
      </c>
      <c r="E1718" t="inlineStr">
        <is>
          <t>Positivo</t>
        </is>
      </c>
      <c r="F1718" s="137" t="n">
        <v>45291</v>
      </c>
      <c r="G1718" t="n">
        <v>100</v>
      </c>
      <c r="H1718" t="n">
        <v>97.17</v>
      </c>
      <c r="I1718" t="n">
        <v>0.9717</v>
      </c>
      <c r="J1718" t="n">
        <v>0.9717</v>
      </c>
      <c r="K1718" t="inlineStr">
        <is>
          <t>%</t>
        </is>
      </c>
      <c r="L1718" t="inlineStr">
        <is>
          <t>%</t>
        </is>
      </c>
      <c r="M1718" t="n">
        <v>2023</v>
      </c>
      <c r="N1718" t="inlineStr">
        <is>
          <t>Diciembre</t>
        </is>
      </c>
      <c r="O1718" t="inlineStr">
        <is>
          <t>2023-2</t>
        </is>
      </c>
      <c r="P1718" t="n">
        <v>0</v>
      </c>
      <c r="Q1718" t="n">
        <v>0</v>
      </c>
      <c r="R1718" t="n">
        <v>0</v>
      </c>
      <c r="S1718" t="inlineStr">
        <is>
          <t>Trasformación_Organizacional</t>
        </is>
      </c>
      <c r="T1718" t="inlineStr">
        <is>
          <t>373-2023-12-31</t>
        </is>
      </c>
      <c r="U1718" t="n">
        <v>1</v>
      </c>
    </row>
    <row r="1719">
      <c r="A1719" t="inlineStr">
        <is>
          <t>373</t>
        </is>
      </c>
      <c r="B1719" t="inlineStr">
        <is>
          <t>Cumplimiento de planes anuales por líneas</t>
        </is>
      </c>
      <c r="C1719" t="inlineStr">
        <is>
          <t>Planeación Estratégica</t>
        </is>
      </c>
      <c r="D1719" t="inlineStr">
        <is>
          <t>Trimestral</t>
        </is>
      </c>
      <c r="E1719" t="inlineStr">
        <is>
          <t>Positivo</t>
        </is>
      </c>
      <c r="F1719" s="137" t="n">
        <v>45382</v>
      </c>
      <c r="G1719" t="n">
        <v>100</v>
      </c>
      <c r="H1719" t="n">
        <v>89.02</v>
      </c>
      <c r="I1719" t="n">
        <v>0.8902</v>
      </c>
      <c r="J1719" t="n">
        <v>0.8902</v>
      </c>
      <c r="K1719" t="inlineStr">
        <is>
          <t>%</t>
        </is>
      </c>
      <c r="L1719" t="inlineStr">
        <is>
          <t>%</t>
        </is>
      </c>
      <c r="M1719" t="n">
        <v>2024</v>
      </c>
      <c r="N1719" t="inlineStr">
        <is>
          <t>Marzo</t>
        </is>
      </c>
      <c r="O1719" t="inlineStr">
        <is>
          <t>2024-1</t>
        </is>
      </c>
      <c r="P1719" t="n">
        <v>0</v>
      </c>
      <c r="Q1719" t="n">
        <v>0</v>
      </c>
      <c r="R1719" t="n">
        <v>0</v>
      </c>
      <c r="S1719" t="inlineStr">
        <is>
          <t>Trasformación_Organizacional</t>
        </is>
      </c>
      <c r="T1719" t="inlineStr">
        <is>
          <t>373-2024-03-31</t>
        </is>
      </c>
      <c r="U1719" t="n">
        <v>1</v>
      </c>
    </row>
    <row r="1720">
      <c r="A1720" t="inlineStr">
        <is>
          <t>373</t>
        </is>
      </c>
      <c r="B1720" t="inlineStr">
        <is>
          <t>Cumplimiento de planes anuales por líneas</t>
        </is>
      </c>
      <c r="C1720" t="inlineStr">
        <is>
          <t>Planeación Estratégica</t>
        </is>
      </c>
      <c r="D1720" t="inlineStr">
        <is>
          <t>Trimestral</t>
        </is>
      </c>
      <c r="E1720" t="inlineStr">
        <is>
          <t>Positivo</t>
        </is>
      </c>
      <c r="F1720" s="137" t="n">
        <v>45473</v>
      </c>
      <c r="G1720" t="n">
        <v>100</v>
      </c>
      <c r="H1720" t="n">
        <v>106.8</v>
      </c>
      <c r="I1720" t="n">
        <v>1.068</v>
      </c>
      <c r="J1720" t="n">
        <v>1.068</v>
      </c>
      <c r="K1720" t="inlineStr">
        <is>
          <t>%</t>
        </is>
      </c>
      <c r="L1720" t="inlineStr">
        <is>
          <t>%</t>
        </is>
      </c>
      <c r="M1720" t="n">
        <v>2024</v>
      </c>
      <c r="N1720" t="inlineStr">
        <is>
          <t>Junio</t>
        </is>
      </c>
      <c r="O1720" t="inlineStr">
        <is>
          <t>2024-1</t>
        </is>
      </c>
      <c r="P1720" t="n">
        <v>0</v>
      </c>
      <c r="Q1720" t="n">
        <v>0</v>
      </c>
      <c r="R1720" t="n">
        <v>0</v>
      </c>
      <c r="S1720" t="inlineStr">
        <is>
          <t>Trasformación_Organizacional</t>
        </is>
      </c>
      <c r="T1720" t="inlineStr">
        <is>
          <t>373-2024-06-30</t>
        </is>
      </c>
      <c r="U1720" t="n">
        <v>1</v>
      </c>
    </row>
    <row r="1721">
      <c r="A1721" t="inlineStr">
        <is>
          <t>373</t>
        </is>
      </c>
      <c r="B1721" t="inlineStr">
        <is>
          <t>Cumplimiento de planes anuales por líneas</t>
        </is>
      </c>
      <c r="C1721" t="inlineStr">
        <is>
          <t>Planeación Estratégica</t>
        </is>
      </c>
      <c r="D1721" t="inlineStr">
        <is>
          <t>Trimestral</t>
        </is>
      </c>
      <c r="E1721" t="inlineStr">
        <is>
          <t>Positivo</t>
        </is>
      </c>
      <c r="F1721" s="137" t="n">
        <v>45565</v>
      </c>
      <c r="G1721" t="n">
        <v>100</v>
      </c>
      <c r="H1721" t="n">
        <v>99.61</v>
      </c>
      <c r="I1721" t="n">
        <v>0.9961</v>
      </c>
      <c r="J1721" t="n">
        <v>0.9961</v>
      </c>
      <c r="K1721" t="inlineStr">
        <is>
          <t>%</t>
        </is>
      </c>
      <c r="L1721" t="inlineStr">
        <is>
          <t>%</t>
        </is>
      </c>
      <c r="M1721" t="n">
        <v>2024</v>
      </c>
      <c r="N1721" t="inlineStr">
        <is>
          <t>Septiembre</t>
        </is>
      </c>
      <c r="O1721" t="inlineStr">
        <is>
          <t>2024-2</t>
        </is>
      </c>
      <c r="P1721" t="n">
        <v>0</v>
      </c>
      <c r="Q1721" t="n">
        <v>0</v>
      </c>
      <c r="R1721" t="n">
        <v>0</v>
      </c>
      <c r="S1721" t="inlineStr">
        <is>
          <t>Trasformación_Organizacional</t>
        </is>
      </c>
      <c r="T1721" t="inlineStr">
        <is>
          <t>373-2024-09-30</t>
        </is>
      </c>
      <c r="U1721" t="n">
        <v>1</v>
      </c>
    </row>
    <row r="1722">
      <c r="A1722" t="inlineStr">
        <is>
          <t>373</t>
        </is>
      </c>
      <c r="B1722" t="inlineStr">
        <is>
          <t>Cumplimiento de planes anuales por líneas</t>
        </is>
      </c>
      <c r="C1722" t="inlineStr">
        <is>
          <t>Planeación Estratégica</t>
        </is>
      </c>
      <c r="D1722" t="inlineStr">
        <is>
          <t>Trimestral</t>
        </is>
      </c>
      <c r="E1722" t="inlineStr">
        <is>
          <t>Positivo</t>
        </is>
      </c>
      <c r="F1722" s="137" t="n">
        <v>45657</v>
      </c>
      <c r="G1722" t="n">
        <v>100</v>
      </c>
      <c r="H1722" t="n">
        <v>0</v>
      </c>
      <c r="I1722" t="n">
        <v>0</v>
      </c>
      <c r="J1722" t="n">
        <v>0</v>
      </c>
      <c r="K1722" t="inlineStr">
        <is>
          <t>%</t>
        </is>
      </c>
      <c r="L1722" t="inlineStr">
        <is>
          <t>%</t>
        </is>
      </c>
      <c r="M1722" t="n">
        <v>2024</v>
      </c>
      <c r="N1722" t="inlineStr">
        <is>
          <t>Diciembre</t>
        </is>
      </c>
      <c r="O1722" t="inlineStr">
        <is>
          <t>2024-2</t>
        </is>
      </c>
      <c r="P1722" t="n">
        <v>0</v>
      </c>
      <c r="Q1722" t="n">
        <v>0</v>
      </c>
      <c r="R1722" t="n">
        <v>0</v>
      </c>
      <c r="S1722" t="inlineStr">
        <is>
          <t>Trasformación_Organizacional</t>
        </is>
      </c>
      <c r="T1722" t="inlineStr">
        <is>
          <t>373-2024-12-31</t>
        </is>
      </c>
      <c r="U1722" t="n">
        <v>1</v>
      </c>
    </row>
    <row r="1723">
      <c r="A1723" t="inlineStr">
        <is>
          <t>373</t>
        </is>
      </c>
      <c r="B1723" t="inlineStr">
        <is>
          <t>Cumplimiento de planes anuales por líneas</t>
        </is>
      </c>
      <c r="C1723" t="inlineStr">
        <is>
          <t>Planeación Estratégica</t>
        </is>
      </c>
      <c r="D1723" t="inlineStr">
        <is>
          <t>Trimestral</t>
        </is>
      </c>
      <c r="E1723" t="inlineStr">
        <is>
          <t>Positivo</t>
        </is>
      </c>
      <c r="F1723" s="137" t="n">
        <v>45747</v>
      </c>
      <c r="G1723" t="n">
        <v>100</v>
      </c>
      <c r="H1723" t="inlineStr">
        <is>
          <t>107.46</t>
        </is>
      </c>
      <c r="I1723" t="n">
        <v>1.0746</v>
      </c>
      <c r="J1723" t="n">
        <v>1.0746</v>
      </c>
      <c r="K1723" t="inlineStr">
        <is>
          <t>100.0%</t>
        </is>
      </c>
      <c r="L1723" t="inlineStr">
        <is>
          <t>107.46%</t>
        </is>
      </c>
      <c r="M1723" t="n">
        <v>2025</v>
      </c>
      <c r="N1723" t="inlineStr">
        <is>
          <t>Marzo</t>
        </is>
      </c>
      <c r="O1723" t="inlineStr">
        <is>
          <t>2025-1</t>
        </is>
      </c>
      <c r="P1723" t="n">
        <v>2</v>
      </c>
      <c r="Q1723" t="n">
        <v>2</v>
      </c>
      <c r="R1723" t="n">
        <v>0</v>
      </c>
      <c r="S1723" t="inlineStr">
        <is>
          <t>Transformación_Organizacional</t>
        </is>
      </c>
      <c r="T1723" t="inlineStr">
        <is>
          <t>373-2025-03-31</t>
        </is>
      </c>
      <c r="U1723" t="n">
        <v>31</v>
      </c>
    </row>
    <row r="1724">
      <c r="A1724" t="inlineStr">
        <is>
          <t>373</t>
        </is>
      </c>
      <c r="B1724" t="inlineStr">
        <is>
          <t>Cumplimiento de planes anuales por líneas</t>
        </is>
      </c>
      <c r="C1724" t="inlineStr">
        <is>
          <t>Planeación Estratégica</t>
        </is>
      </c>
      <c r="D1724" t="inlineStr">
        <is>
          <t>Trimestral</t>
        </is>
      </c>
      <c r="E1724" t="inlineStr">
        <is>
          <t>Positivo</t>
        </is>
      </c>
      <c r="F1724" s="137" t="n">
        <v>45838</v>
      </c>
      <c r="G1724" t="n">
        <v>100</v>
      </c>
      <c r="H1724" t="inlineStr">
        <is>
          <t>101.75</t>
        </is>
      </c>
      <c r="I1724" t="n">
        <v>1.0175</v>
      </c>
      <c r="J1724" t="n">
        <v>1.0175</v>
      </c>
      <c r="K1724" t="inlineStr">
        <is>
          <t>100.0%</t>
        </is>
      </c>
      <c r="L1724" t="inlineStr">
        <is>
          <t>101.75%</t>
        </is>
      </c>
      <c r="M1724" t="n">
        <v>2025</v>
      </c>
      <c r="N1724" t="inlineStr">
        <is>
          <t>Junio</t>
        </is>
      </c>
      <c r="O1724" t="inlineStr">
        <is>
          <t>2025-1</t>
        </is>
      </c>
      <c r="P1724" t="n">
        <v>2</v>
      </c>
      <c r="Q1724" t="n">
        <v>2</v>
      </c>
      <c r="R1724" t="n">
        <v>0</v>
      </c>
      <c r="S1724" t="inlineStr">
        <is>
          <t>Transformación_Organizacional</t>
        </is>
      </c>
      <c r="T1724" t="inlineStr">
        <is>
          <t>373-2025-06-30</t>
        </is>
      </c>
      <c r="U1724" t="n">
        <v>30</v>
      </c>
    </row>
    <row r="1725">
      <c r="A1725" t="inlineStr">
        <is>
          <t>373</t>
        </is>
      </c>
      <c r="B1725" t="inlineStr">
        <is>
          <t>Cumplimiento de planes anuales por líneas</t>
        </is>
      </c>
      <c r="C1725" t="inlineStr">
        <is>
          <t>Planeación Estratégica</t>
        </is>
      </c>
      <c r="D1725" t="inlineStr">
        <is>
          <t>Trimestral</t>
        </is>
      </c>
      <c r="E1725" t="inlineStr">
        <is>
          <t>Positivo</t>
        </is>
      </c>
      <c r="F1725" s="137" t="n">
        <v>46022</v>
      </c>
      <c r="G1725" t="n">
        <v>100</v>
      </c>
      <c r="I1725" t="n">
        <v>0</v>
      </c>
      <c r="J1725" t="n">
        <v>0</v>
      </c>
      <c r="K1725" t="inlineStr">
        <is>
          <t>100.0%</t>
        </is>
      </c>
      <c r="M1725" t="n">
        <v>2025</v>
      </c>
      <c r="N1725" t="inlineStr">
        <is>
          <t>Diciembre</t>
        </is>
      </c>
      <c r="O1725" t="inlineStr">
        <is>
          <t>2025-2</t>
        </is>
      </c>
      <c r="P1725" t="n">
        <v>2</v>
      </c>
      <c r="Q1725" t="n">
        <v>2</v>
      </c>
      <c r="R1725" t="n">
        <v>0</v>
      </c>
      <c r="S1725" t="inlineStr">
        <is>
          <t>Transformación_Organizacional</t>
        </is>
      </c>
      <c r="T1725" t="inlineStr">
        <is>
          <t>373-2025-12-31</t>
        </is>
      </c>
      <c r="U1725" t="n">
        <v>31</v>
      </c>
    </row>
    <row r="1726">
      <c r="A1726" t="inlineStr">
        <is>
          <t>374</t>
        </is>
      </c>
      <c r="B1726" t="inlineStr">
        <is>
          <t>Disponibilidad de máster modalidad virtual</t>
        </is>
      </c>
      <c r="C1726" t="inlineStr">
        <is>
          <t>Operaciones Académicas</t>
        </is>
      </c>
      <c r="D1726" t="inlineStr">
        <is>
          <t>Semestral</t>
        </is>
      </c>
      <c r="E1726" t="inlineStr">
        <is>
          <t>Positivo</t>
        </is>
      </c>
      <c r="F1726" s="137" t="n">
        <v>45291</v>
      </c>
      <c r="G1726" t="n">
        <v>100</v>
      </c>
      <c r="H1726" t="n">
        <v>100</v>
      </c>
      <c r="I1726" t="n">
        <v>1</v>
      </c>
      <c r="J1726" t="n">
        <v>1</v>
      </c>
      <c r="K1726" t="inlineStr">
        <is>
          <t>%</t>
        </is>
      </c>
      <c r="L1726" t="inlineStr">
        <is>
          <t>%</t>
        </is>
      </c>
      <c r="M1726" t="n">
        <v>2023</v>
      </c>
      <c r="N1726" t="inlineStr">
        <is>
          <t>Diciembre</t>
        </is>
      </c>
      <c r="O1726" t="inlineStr">
        <is>
          <t>2023-2</t>
        </is>
      </c>
      <c r="P1726" t="n">
        <v>0</v>
      </c>
      <c r="Q1726" t="n">
        <v>0</v>
      </c>
      <c r="R1726" t="n">
        <v>0</v>
      </c>
      <c r="S1726" t="inlineStr">
        <is>
          <t>Trasformación_Organizacional</t>
        </is>
      </c>
      <c r="T1726" t="inlineStr">
        <is>
          <t>374-2023-12-31</t>
        </is>
      </c>
      <c r="U1726" t="n">
        <v>1</v>
      </c>
    </row>
    <row r="1727">
      <c r="A1727" t="inlineStr">
        <is>
          <t>375</t>
        </is>
      </c>
      <c r="B1727" t="inlineStr">
        <is>
          <t>Disponibilidad de catálogo de asignaturas pregrado y posgrado presencial</t>
        </is>
      </c>
      <c r="C1727" t="inlineStr">
        <is>
          <t>Operaciones Académicas</t>
        </is>
      </c>
      <c r="D1727" t="inlineStr">
        <is>
          <t>Semestral</t>
        </is>
      </c>
      <c r="E1727" t="inlineStr">
        <is>
          <t>Positivo</t>
        </is>
      </c>
      <c r="F1727" s="137" t="n">
        <v>45291</v>
      </c>
      <c r="G1727" t="n">
        <v>100</v>
      </c>
      <c r="H1727" t="n">
        <v>100</v>
      </c>
      <c r="I1727" t="n">
        <v>1</v>
      </c>
      <c r="J1727" t="n">
        <v>1</v>
      </c>
      <c r="K1727" t="inlineStr">
        <is>
          <t>%</t>
        </is>
      </c>
      <c r="L1727" t="inlineStr">
        <is>
          <t>%</t>
        </is>
      </c>
      <c r="M1727" t="n">
        <v>2023</v>
      </c>
      <c r="N1727" t="inlineStr">
        <is>
          <t>Diciembre</t>
        </is>
      </c>
      <c r="O1727" t="inlineStr">
        <is>
          <t>2023-2</t>
        </is>
      </c>
      <c r="P1727" t="n">
        <v>0</v>
      </c>
      <c r="Q1727" t="n">
        <v>0</v>
      </c>
      <c r="R1727" t="n">
        <v>0</v>
      </c>
      <c r="S1727" t="inlineStr">
        <is>
          <t>Trasformación_Organizacional</t>
        </is>
      </c>
      <c r="T1727" t="inlineStr">
        <is>
          <t>375-2023-12-31</t>
        </is>
      </c>
      <c r="U1727" t="n">
        <v>1</v>
      </c>
    </row>
    <row r="1728">
      <c r="A1728" t="inlineStr">
        <is>
          <t>375</t>
        </is>
      </c>
      <c r="B1728" t="inlineStr">
        <is>
          <t>Disponibilidad de catálogo de asignaturas pregrado y posgrado presencial</t>
        </is>
      </c>
      <c r="C1728" t="inlineStr">
        <is>
          <t>Operaciones Académicas</t>
        </is>
      </c>
      <c r="D1728" t="inlineStr">
        <is>
          <t>Semestral</t>
        </is>
      </c>
      <c r="E1728" t="inlineStr">
        <is>
          <t>Positivo</t>
        </is>
      </c>
      <c r="F1728" s="137" t="n">
        <v>45473</v>
      </c>
      <c r="G1728" t="n">
        <v>100</v>
      </c>
      <c r="H1728" t="n">
        <v>100</v>
      </c>
      <c r="I1728" t="n">
        <v>1</v>
      </c>
      <c r="J1728" t="n">
        <v>1</v>
      </c>
      <c r="K1728" t="inlineStr">
        <is>
          <t>%</t>
        </is>
      </c>
      <c r="L1728" t="inlineStr">
        <is>
          <t>%</t>
        </is>
      </c>
      <c r="M1728" t="n">
        <v>2024</v>
      </c>
      <c r="N1728" t="inlineStr">
        <is>
          <t>Junio</t>
        </is>
      </c>
      <c r="O1728" t="inlineStr">
        <is>
          <t>2024-1</t>
        </is>
      </c>
      <c r="P1728" t="n">
        <v>0</v>
      </c>
      <c r="Q1728" t="n">
        <v>0</v>
      </c>
      <c r="R1728" t="n">
        <v>0</v>
      </c>
      <c r="S1728" t="inlineStr">
        <is>
          <t>Trasformación_Organizacional</t>
        </is>
      </c>
      <c r="T1728" t="inlineStr">
        <is>
          <t>375-2024-06-30</t>
        </is>
      </c>
      <c r="U1728" t="n">
        <v>1</v>
      </c>
    </row>
    <row r="1729">
      <c r="A1729" t="inlineStr">
        <is>
          <t>375</t>
        </is>
      </c>
      <c r="B1729" t="inlineStr">
        <is>
          <t>Disponibilidad de catálogo de asignaturas pregrado y posgrado presencial</t>
        </is>
      </c>
      <c r="C1729" t="inlineStr">
        <is>
          <t>Operaciones Académicas</t>
        </is>
      </c>
      <c r="D1729" t="inlineStr">
        <is>
          <t>Semestral</t>
        </is>
      </c>
      <c r="E1729" t="inlineStr">
        <is>
          <t>Positivo</t>
        </is>
      </c>
      <c r="F1729" s="137" t="n">
        <v>45657</v>
      </c>
      <c r="G1729" t="n">
        <v>100</v>
      </c>
      <c r="H1729" t="n">
        <v>100</v>
      </c>
      <c r="I1729" t="n">
        <v>1</v>
      </c>
      <c r="J1729" t="n">
        <v>1</v>
      </c>
      <c r="K1729" t="inlineStr">
        <is>
          <t>%</t>
        </is>
      </c>
      <c r="L1729" t="inlineStr">
        <is>
          <t>%</t>
        </is>
      </c>
      <c r="M1729" t="n">
        <v>2024</v>
      </c>
      <c r="N1729" t="inlineStr">
        <is>
          <t>Diciembre</t>
        </is>
      </c>
      <c r="O1729" t="inlineStr">
        <is>
          <t>2024-2</t>
        </is>
      </c>
      <c r="P1729" t="n">
        <v>0</v>
      </c>
      <c r="Q1729" t="n">
        <v>0</v>
      </c>
      <c r="R1729" t="n">
        <v>0</v>
      </c>
      <c r="S1729" t="inlineStr">
        <is>
          <t>Trasformación_Organizacional</t>
        </is>
      </c>
      <c r="T1729" t="inlineStr">
        <is>
          <t>375-2024-12-31</t>
        </is>
      </c>
      <c r="U1729" t="n">
        <v>1</v>
      </c>
    </row>
    <row r="1730">
      <c r="A1730" t="inlineStr">
        <is>
          <t>375</t>
        </is>
      </c>
      <c r="B1730" t="inlineStr">
        <is>
          <t>Disponibilidad de catálogo de asignaturas pregrado y posgrado presencial</t>
        </is>
      </c>
      <c r="C1730" t="inlineStr">
        <is>
          <t>Operaciones Académicas</t>
        </is>
      </c>
      <c r="D1730" t="inlineStr">
        <is>
          <t>Semestral</t>
        </is>
      </c>
      <c r="E1730" t="inlineStr">
        <is>
          <t>Positivo</t>
        </is>
      </c>
      <c r="F1730" s="137" t="n">
        <v>45838</v>
      </c>
      <c r="G1730" t="n">
        <v>100</v>
      </c>
      <c r="H1730" t="inlineStr">
        <is>
          <t>100</t>
        </is>
      </c>
      <c r="I1730" t="n">
        <v>1</v>
      </c>
      <c r="J1730" t="n">
        <v>1</v>
      </c>
      <c r="K1730" t="inlineStr">
        <is>
          <t>100.0%</t>
        </is>
      </c>
      <c r="L1730" t="inlineStr">
        <is>
          <t>100.0%</t>
        </is>
      </c>
      <c r="M1730" t="n">
        <v>2025</v>
      </c>
      <c r="N1730" t="inlineStr">
        <is>
          <t>Junio</t>
        </is>
      </c>
      <c r="O1730" t="inlineStr">
        <is>
          <t>2025-1</t>
        </is>
      </c>
      <c r="P1730" t="n">
        <v>2</v>
      </c>
      <c r="Q1730" t="n">
        <v>2</v>
      </c>
      <c r="R1730" t="n">
        <v>0</v>
      </c>
      <c r="S1730" t="inlineStr">
        <is>
          <t>Experiencia</t>
        </is>
      </c>
      <c r="T1730" t="inlineStr">
        <is>
          <t>375-2025-06-30</t>
        </is>
      </c>
      <c r="U1730" t="n">
        <v>30</v>
      </c>
    </row>
    <row r="1731">
      <c r="A1731" t="inlineStr">
        <is>
          <t>375</t>
        </is>
      </c>
      <c r="B1731" t="inlineStr">
        <is>
          <t>Disponibilidad de catálogo de asignaturas pregrado y posgrado presencial</t>
        </is>
      </c>
      <c r="C1731" t="inlineStr">
        <is>
          <t>Operaciones Académicas</t>
        </is>
      </c>
      <c r="D1731" t="inlineStr">
        <is>
          <t>Semestral</t>
        </is>
      </c>
      <c r="E1731" t="inlineStr">
        <is>
          <t>Positivo</t>
        </is>
      </c>
      <c r="F1731" s="137" t="n">
        <v>46022</v>
      </c>
      <c r="G1731" t="n">
        <v>100</v>
      </c>
      <c r="H1731" t="inlineStr">
        <is>
          <t>100</t>
        </is>
      </c>
      <c r="I1731" t="n">
        <v>1</v>
      </c>
      <c r="J1731" t="n">
        <v>1</v>
      </c>
      <c r="K1731" t="inlineStr">
        <is>
          <t>100.0%</t>
        </is>
      </c>
      <c r="L1731" t="inlineStr">
        <is>
          <t>100.0%</t>
        </is>
      </c>
      <c r="M1731" t="n">
        <v>2025</v>
      </c>
      <c r="N1731" t="inlineStr">
        <is>
          <t>Diciembre</t>
        </is>
      </c>
      <c r="O1731" t="inlineStr">
        <is>
          <t>2025-2</t>
        </is>
      </c>
      <c r="P1731" t="n">
        <v>2</v>
      </c>
      <c r="Q1731" t="n">
        <v>2</v>
      </c>
      <c r="R1731" t="n">
        <v>0</v>
      </c>
      <c r="S1731" t="inlineStr">
        <is>
          <t>Experiencia</t>
        </is>
      </c>
      <c r="T1731" t="inlineStr">
        <is>
          <t>375-2025-12-31</t>
        </is>
      </c>
      <c r="U1731" t="n">
        <v>31</v>
      </c>
    </row>
    <row r="1732">
      <c r="A1732" t="inlineStr">
        <is>
          <t>376</t>
        </is>
      </c>
      <c r="B1732" t="inlineStr">
        <is>
          <t>Cumplimiento EBIDTA</t>
        </is>
      </c>
      <c r="C1732" t="inlineStr">
        <is>
          <t>Planeación Financiera</t>
        </is>
      </c>
      <c r="D1732" t="inlineStr">
        <is>
          <t>Semestral</t>
        </is>
      </c>
      <c r="E1732" t="inlineStr">
        <is>
          <t>Positivo</t>
        </is>
      </c>
      <c r="F1732" s="137" t="n">
        <v>44742</v>
      </c>
      <c r="G1732" t="n">
        <v>10494</v>
      </c>
      <c r="H1732" t="n">
        <v>14221</v>
      </c>
      <c r="I1732" t="n">
        <v>1.3</v>
      </c>
      <c r="J1732" t="n">
        <v>1.35515532685344</v>
      </c>
      <c r="K1732" t="inlineStr">
        <is>
          <t>$</t>
        </is>
      </c>
      <c r="L1732" t="inlineStr">
        <is>
          <t>$</t>
        </is>
      </c>
      <c r="M1732" t="n">
        <v>2022</v>
      </c>
      <c r="N1732" t="inlineStr">
        <is>
          <t>Junio</t>
        </is>
      </c>
      <c r="O1732" t="inlineStr">
        <is>
          <t>2022-1</t>
        </is>
      </c>
      <c r="P1732" t="n">
        <v>0</v>
      </c>
      <c r="Q1732" t="n">
        <v>0</v>
      </c>
      <c r="R1732" t="n">
        <v>0</v>
      </c>
      <c r="S1732" t="inlineStr">
        <is>
          <t>Trasformación_Organizacional</t>
        </is>
      </c>
      <c r="T1732" t="inlineStr">
        <is>
          <t>376-2022-06-30</t>
        </is>
      </c>
      <c r="U1732" t="n">
        <v>1</v>
      </c>
    </row>
    <row r="1733">
      <c r="A1733" t="inlineStr">
        <is>
          <t>376</t>
        </is>
      </c>
      <c r="B1733" t="inlineStr">
        <is>
          <t>Cumplimiento EBIDTA</t>
        </is>
      </c>
      <c r="C1733" t="inlineStr">
        <is>
          <t>Planeación Financiera</t>
        </is>
      </c>
      <c r="D1733" t="inlineStr">
        <is>
          <t>Semestral</t>
        </is>
      </c>
      <c r="E1733" t="inlineStr">
        <is>
          <t>Positivo</t>
        </is>
      </c>
      <c r="F1733" s="137" t="n">
        <v>44925</v>
      </c>
      <c r="G1733" t="n">
        <v>5570</v>
      </c>
      <c r="H1733" t="n">
        <v>9919</v>
      </c>
      <c r="I1733" t="n">
        <v>1.3</v>
      </c>
      <c r="J1733" t="n">
        <v>1.780789946140036</v>
      </c>
      <c r="K1733" t="inlineStr">
        <is>
          <t>$</t>
        </is>
      </c>
      <c r="L1733" t="inlineStr">
        <is>
          <t>$</t>
        </is>
      </c>
      <c r="M1733" t="n">
        <v>2022</v>
      </c>
      <c r="N1733" t="inlineStr">
        <is>
          <t>Diciembre</t>
        </is>
      </c>
      <c r="O1733" t="inlineStr">
        <is>
          <t>2022-2</t>
        </is>
      </c>
      <c r="P1733" t="n">
        <v>0</v>
      </c>
      <c r="Q1733" t="n">
        <v>0</v>
      </c>
      <c r="R1733" t="n">
        <v>0</v>
      </c>
      <c r="S1733" t="inlineStr">
        <is>
          <t>Trasformación_Organizacional</t>
        </is>
      </c>
      <c r="T1733" t="inlineStr">
        <is>
          <t>376-2022-12-30</t>
        </is>
      </c>
      <c r="U1733" t="n">
        <v>1</v>
      </c>
    </row>
    <row r="1734">
      <c r="A1734" t="inlineStr">
        <is>
          <t>376</t>
        </is>
      </c>
      <c r="B1734" t="inlineStr">
        <is>
          <t>Cumplimiento EBIDTA</t>
        </is>
      </c>
      <c r="C1734" t="inlineStr">
        <is>
          <t>Planeación Financiera</t>
        </is>
      </c>
      <c r="D1734" t="inlineStr">
        <is>
          <t>Semestral</t>
        </is>
      </c>
      <c r="E1734" t="inlineStr">
        <is>
          <t>Positivo</t>
        </is>
      </c>
      <c r="F1734" s="137" t="n">
        <v>45107</v>
      </c>
      <c r="G1734" t="n">
        <v>8796.24127</v>
      </c>
      <c r="H1734" t="n">
        <v>13169.941458</v>
      </c>
      <c r="I1734" t="n">
        <v>1.3</v>
      </c>
      <c r="J1734" t="n">
        <v>1.497223763395021</v>
      </c>
      <c r="K1734" t="inlineStr">
        <is>
          <t>$</t>
        </is>
      </c>
      <c r="L1734" t="inlineStr">
        <is>
          <t>$</t>
        </is>
      </c>
      <c r="M1734" t="n">
        <v>2023</v>
      </c>
      <c r="N1734" t="inlineStr">
        <is>
          <t>Junio</t>
        </is>
      </c>
      <c r="O1734" t="inlineStr">
        <is>
          <t>2023-1</t>
        </is>
      </c>
      <c r="P1734" t="n">
        <v>0</v>
      </c>
      <c r="Q1734" t="n">
        <v>0</v>
      </c>
      <c r="R1734" t="n">
        <v>1</v>
      </c>
      <c r="S1734" t="inlineStr">
        <is>
          <t>Sostenibilidad</t>
        </is>
      </c>
      <c r="T1734" t="inlineStr">
        <is>
          <t>376-2023-06-30</t>
        </is>
      </c>
      <c r="U1734" t="n">
        <v>1</v>
      </c>
    </row>
    <row r="1735">
      <c r="A1735" t="inlineStr">
        <is>
          <t>376</t>
        </is>
      </c>
      <c r="B1735" t="inlineStr">
        <is>
          <t>Cumplimiento EBIDTA</t>
        </is>
      </c>
      <c r="C1735" t="inlineStr">
        <is>
          <t>Planeación Financiera</t>
        </is>
      </c>
      <c r="D1735" t="inlineStr">
        <is>
          <t>Semestral</t>
        </is>
      </c>
      <c r="E1735" t="inlineStr">
        <is>
          <t>Positivo</t>
        </is>
      </c>
      <c r="F1735" s="137" t="n">
        <v>45291</v>
      </c>
      <c r="G1735" t="n">
        <v>26073.47270271854</v>
      </c>
      <c r="H1735" t="n">
        <v>26403.08792599995</v>
      </c>
      <c r="I1735" t="n">
        <v>1.012641784507939</v>
      </c>
      <c r="J1735" t="n">
        <v>1.012641784507939</v>
      </c>
      <c r="K1735" t="inlineStr">
        <is>
          <t>$</t>
        </is>
      </c>
      <c r="L1735" t="inlineStr">
        <is>
          <t>$</t>
        </is>
      </c>
      <c r="M1735" t="n">
        <v>2023</v>
      </c>
      <c r="N1735" t="inlineStr">
        <is>
          <t>Diciembre</t>
        </is>
      </c>
      <c r="O1735" t="inlineStr">
        <is>
          <t>2023-2</t>
        </is>
      </c>
      <c r="P1735" t="n">
        <v>0</v>
      </c>
      <c r="Q1735" t="n">
        <v>0</v>
      </c>
      <c r="R1735" t="n">
        <v>1</v>
      </c>
      <c r="S1735" t="inlineStr">
        <is>
          <t>Sostenibilidad</t>
        </is>
      </c>
      <c r="T1735" t="inlineStr">
        <is>
          <t>376-2023-12-31</t>
        </is>
      </c>
      <c r="U1735" t="n">
        <v>1</v>
      </c>
    </row>
    <row r="1736">
      <c r="A1736" t="inlineStr">
        <is>
          <t>376</t>
        </is>
      </c>
      <c r="B1736" t="inlineStr">
        <is>
          <t>Cumplimiento EBIDTA</t>
        </is>
      </c>
      <c r="C1736" t="inlineStr">
        <is>
          <t>Planeación Financiera</t>
        </is>
      </c>
      <c r="D1736" t="inlineStr">
        <is>
          <t>Semestral</t>
        </is>
      </c>
      <c r="E1736" t="inlineStr">
        <is>
          <t>Positivo</t>
        </is>
      </c>
      <c r="F1736" s="137" t="n">
        <v>45473</v>
      </c>
      <c r="G1736" t="n">
        <v>14136.961539</v>
      </c>
      <c r="H1736" t="n">
        <v>14702.21981</v>
      </c>
      <c r="I1736" t="n">
        <v>1.039984424477679</v>
      </c>
      <c r="J1736" t="n">
        <v>1.039984424477679</v>
      </c>
      <c r="K1736" t="inlineStr">
        <is>
          <t>$</t>
        </is>
      </c>
      <c r="L1736" t="inlineStr">
        <is>
          <t>$</t>
        </is>
      </c>
      <c r="M1736" t="n">
        <v>2024</v>
      </c>
      <c r="N1736" t="inlineStr">
        <is>
          <t>Junio</t>
        </is>
      </c>
      <c r="O1736" t="inlineStr">
        <is>
          <t>2024-1</t>
        </is>
      </c>
      <c r="P1736" t="n">
        <v>0</v>
      </c>
      <c r="Q1736" t="n">
        <v>0</v>
      </c>
      <c r="R1736" t="n">
        <v>1</v>
      </c>
      <c r="S1736" t="inlineStr">
        <is>
          <t>Sostenibilidad</t>
        </is>
      </c>
      <c r="T1736" t="inlineStr">
        <is>
          <t>376-2024-06-30</t>
        </is>
      </c>
      <c r="U1736" t="n">
        <v>1</v>
      </c>
    </row>
    <row r="1737">
      <c r="A1737" t="inlineStr">
        <is>
          <t>376</t>
        </is>
      </c>
      <c r="B1737" t="inlineStr">
        <is>
          <t>Cumplimiento EBITDA</t>
        </is>
      </c>
      <c r="C1737" t="inlineStr">
        <is>
          <t>Planeación Financiera</t>
        </is>
      </c>
      <c r="D1737" t="inlineStr">
        <is>
          <t>Semestral</t>
        </is>
      </c>
      <c r="E1737" t="inlineStr">
        <is>
          <t>Positivo</t>
        </is>
      </c>
      <c r="F1737" s="137" t="n">
        <v>45657</v>
      </c>
      <c r="G1737" t="n">
        <v>27010.108281</v>
      </c>
      <c r="H1737" t="n">
        <v>29467.922112</v>
      </c>
      <c r="I1737" t="n">
        <v>1.090996074707665</v>
      </c>
      <c r="J1737" t="n">
        <v>1.090996074707665</v>
      </c>
      <c r="K1737" t="inlineStr">
        <is>
          <t>$</t>
        </is>
      </c>
      <c r="L1737" t="inlineStr">
        <is>
          <t>$</t>
        </is>
      </c>
      <c r="M1737" t="n">
        <v>2024</v>
      </c>
      <c r="N1737" t="inlineStr">
        <is>
          <t>Diciembre</t>
        </is>
      </c>
      <c r="O1737" t="inlineStr">
        <is>
          <t>2024-2</t>
        </is>
      </c>
      <c r="P1737" t="n">
        <v>0</v>
      </c>
      <c r="Q1737" t="n">
        <v>0</v>
      </c>
      <c r="R1737" t="n">
        <v>0</v>
      </c>
      <c r="S1737" t="inlineStr">
        <is>
          <t>Sostenibilidad</t>
        </is>
      </c>
      <c r="T1737" t="inlineStr">
        <is>
          <t>376-2024-12-31</t>
        </is>
      </c>
      <c r="U1737" t="n">
        <v>1</v>
      </c>
    </row>
    <row r="1738">
      <c r="A1738" t="inlineStr">
        <is>
          <t>376</t>
        </is>
      </c>
      <c r="B1738" t="inlineStr">
        <is>
          <t>Cumplimiento EBITDA</t>
        </is>
      </c>
      <c r="C1738" t="inlineStr">
        <is>
          <t>Planeación Financiera</t>
        </is>
      </c>
      <c r="D1738" t="inlineStr">
        <is>
          <t>Semestral</t>
        </is>
      </c>
      <c r="E1738" t="inlineStr">
        <is>
          <t>Positivo</t>
        </is>
      </c>
      <c r="F1738" s="137" t="n">
        <v>45838</v>
      </c>
      <c r="G1738" t="n">
        <v>95</v>
      </c>
      <c r="H1738" t="inlineStr">
        <is>
          <t>117.87</t>
        </is>
      </c>
      <c r="I1738" t="n">
        <v>1.240736842105263</v>
      </c>
      <c r="J1738" t="n">
        <v>1.240736842105263</v>
      </c>
      <c r="K1738" t="inlineStr">
        <is>
          <t>95.0%</t>
        </is>
      </c>
      <c r="L1738" t="inlineStr">
        <is>
          <t>117.87%</t>
        </is>
      </c>
      <c r="M1738" t="n">
        <v>2025</v>
      </c>
      <c r="N1738" t="inlineStr">
        <is>
          <t>Junio</t>
        </is>
      </c>
      <c r="O1738" t="inlineStr">
        <is>
          <t>2025-1</t>
        </is>
      </c>
      <c r="P1738" t="n">
        <v>2</v>
      </c>
      <c r="Q1738" t="n">
        <v>2</v>
      </c>
      <c r="R1738" t="n">
        <v>1</v>
      </c>
      <c r="S1738" t="inlineStr">
        <is>
          <t>Sostenibilidad</t>
        </is>
      </c>
      <c r="T1738" t="inlineStr">
        <is>
          <t>376-2025-06-30</t>
        </is>
      </c>
      <c r="U1738" t="n">
        <v>30</v>
      </c>
    </row>
    <row r="1739">
      <c r="A1739" t="inlineStr">
        <is>
          <t>376</t>
        </is>
      </c>
      <c r="B1739" t="inlineStr">
        <is>
          <t>Cumplimiento EBITDA</t>
        </is>
      </c>
      <c r="C1739" t="inlineStr">
        <is>
          <t>Planeación Financiera</t>
        </is>
      </c>
      <c r="D1739" t="inlineStr">
        <is>
          <t>Semestral</t>
        </is>
      </c>
      <c r="E1739" t="inlineStr">
        <is>
          <t>Positivo</t>
        </is>
      </c>
      <c r="F1739" s="137" t="n">
        <v>46022</v>
      </c>
      <c r="G1739" t="n">
        <v>95</v>
      </c>
      <c r="H1739" t="inlineStr">
        <is>
          <t>117.51</t>
        </is>
      </c>
      <c r="I1739" t="n">
        <v>1.236947368421053</v>
      </c>
      <c r="J1739" t="n">
        <v>1.236947368421053</v>
      </c>
      <c r="K1739" t="inlineStr">
        <is>
          <t>95.0%</t>
        </is>
      </c>
      <c r="L1739" t="inlineStr">
        <is>
          <t>117.51%</t>
        </is>
      </c>
      <c r="M1739" t="n">
        <v>2025</v>
      </c>
      <c r="N1739" t="inlineStr">
        <is>
          <t>Diciembre</t>
        </is>
      </c>
      <c r="O1739" t="inlineStr">
        <is>
          <t>2025-2</t>
        </is>
      </c>
      <c r="P1739" t="n">
        <v>2</v>
      </c>
      <c r="Q1739" t="n">
        <v>2</v>
      </c>
      <c r="R1739" t="n">
        <v>1</v>
      </c>
      <c r="S1739" t="inlineStr">
        <is>
          <t>Sostenibilidad</t>
        </is>
      </c>
      <c r="T1739" t="inlineStr">
        <is>
          <t>376-2025-12-31</t>
        </is>
      </c>
      <c r="U1739" t="n">
        <v>31</v>
      </c>
    </row>
    <row r="1740">
      <c r="A1740" t="inlineStr">
        <is>
          <t>377</t>
        </is>
      </c>
      <c r="B1740" t="inlineStr">
        <is>
          <t>CAPEX</t>
        </is>
      </c>
      <c r="C1740" t="inlineStr">
        <is>
          <t>Planeación Financiera</t>
        </is>
      </c>
      <c r="D1740" t="inlineStr">
        <is>
          <t>Semestral</t>
        </is>
      </c>
      <c r="E1740" t="inlineStr">
        <is>
          <t>Negativo</t>
        </is>
      </c>
      <c r="F1740" s="137" t="n">
        <v>45107</v>
      </c>
      <c r="G1740" t="n">
        <v>7200.908222</v>
      </c>
      <c r="H1740" t="n">
        <v>1606.868149</v>
      </c>
      <c r="I1740" t="n">
        <v>1.3</v>
      </c>
      <c r="J1740" t="n">
        <v>4.481331107646469</v>
      </c>
      <c r="K1740" t="inlineStr">
        <is>
          <t>$</t>
        </is>
      </c>
      <c r="L1740" t="inlineStr">
        <is>
          <t>$</t>
        </is>
      </c>
      <c r="M1740" t="n">
        <v>2023</v>
      </c>
      <c r="N1740" t="inlineStr">
        <is>
          <t>Junio</t>
        </is>
      </c>
      <c r="O1740" t="inlineStr">
        <is>
          <t>2023-1</t>
        </is>
      </c>
      <c r="P1740" t="n">
        <v>0</v>
      </c>
      <c r="Q1740" t="n">
        <v>0</v>
      </c>
      <c r="R1740" t="n">
        <v>1</v>
      </c>
      <c r="S1740" t="inlineStr">
        <is>
          <t>Sostenibilidad</t>
        </is>
      </c>
      <c r="T1740" t="inlineStr">
        <is>
          <t>377-2023-06-30</t>
        </is>
      </c>
      <c r="U1740" t="n">
        <v>1</v>
      </c>
    </row>
    <row r="1741">
      <c r="A1741" t="inlineStr">
        <is>
          <t>377</t>
        </is>
      </c>
      <c r="B1741" t="inlineStr">
        <is>
          <t>CAPEX</t>
        </is>
      </c>
      <c r="C1741" t="inlineStr">
        <is>
          <t>Planeación Financiera</t>
        </is>
      </c>
      <c r="D1741" t="inlineStr">
        <is>
          <t>Semestral</t>
        </is>
      </c>
      <c r="E1741" t="inlineStr">
        <is>
          <t>Negativo</t>
        </is>
      </c>
      <c r="F1741" s="137" t="n">
        <v>45291</v>
      </c>
      <c r="G1741" t="n">
        <v>12518.00530670625</v>
      </c>
      <c r="H1741" t="n">
        <v>7607.138418999999</v>
      </c>
      <c r="I1741" t="n">
        <v>1.3</v>
      </c>
      <c r="J1741" t="n">
        <v>1.64556034309046</v>
      </c>
      <c r="K1741" t="inlineStr">
        <is>
          <t>$</t>
        </is>
      </c>
      <c r="L1741" t="inlineStr">
        <is>
          <t>$</t>
        </is>
      </c>
      <c r="M1741" t="n">
        <v>2023</v>
      </c>
      <c r="N1741" t="inlineStr">
        <is>
          <t>Diciembre</t>
        </is>
      </c>
      <c r="O1741" t="inlineStr">
        <is>
          <t>2023-2</t>
        </is>
      </c>
      <c r="P1741" t="n">
        <v>0</v>
      </c>
      <c r="Q1741" t="n">
        <v>0</v>
      </c>
      <c r="R1741" t="n">
        <v>1</v>
      </c>
      <c r="S1741" t="inlineStr">
        <is>
          <t>Sostenibilidad</t>
        </is>
      </c>
      <c r="T1741" t="inlineStr">
        <is>
          <t>377-2023-12-31</t>
        </is>
      </c>
      <c r="U1741" t="n">
        <v>1</v>
      </c>
    </row>
    <row r="1742">
      <c r="A1742" t="inlineStr">
        <is>
          <t>377</t>
        </is>
      </c>
      <c r="B1742" t="inlineStr">
        <is>
          <t>CAPEX</t>
        </is>
      </c>
      <c r="C1742" t="inlineStr">
        <is>
          <t>Planeación Financiera</t>
        </is>
      </c>
      <c r="D1742" t="inlineStr">
        <is>
          <t>Semestral</t>
        </is>
      </c>
      <c r="E1742" t="inlineStr">
        <is>
          <t>Negativo</t>
        </is>
      </c>
      <c r="F1742" s="137" t="n">
        <v>45473</v>
      </c>
      <c r="G1742" t="n">
        <v>4468.402401</v>
      </c>
      <c r="H1742" t="n">
        <v>2155.477505</v>
      </c>
      <c r="I1742" t="n">
        <v>1.3</v>
      </c>
      <c r="J1742" t="n">
        <v>2.073045248969091</v>
      </c>
      <c r="K1742" t="inlineStr">
        <is>
          <t>$</t>
        </is>
      </c>
      <c r="L1742" t="inlineStr">
        <is>
          <t>$</t>
        </is>
      </c>
      <c r="M1742" t="n">
        <v>2024</v>
      </c>
      <c r="N1742" t="inlineStr">
        <is>
          <t>Junio</t>
        </is>
      </c>
      <c r="O1742" t="inlineStr">
        <is>
          <t>2024-1</t>
        </is>
      </c>
      <c r="P1742" t="n">
        <v>0</v>
      </c>
      <c r="Q1742" t="n">
        <v>0</v>
      </c>
      <c r="R1742" t="n">
        <v>1</v>
      </c>
      <c r="S1742" t="inlineStr">
        <is>
          <t>Sostenibilidad</t>
        </is>
      </c>
      <c r="T1742" t="inlineStr">
        <is>
          <t>377-2024-06-30</t>
        </is>
      </c>
      <c r="U1742" t="n">
        <v>1</v>
      </c>
    </row>
    <row r="1743">
      <c r="A1743" t="inlineStr">
        <is>
          <t>377</t>
        </is>
      </c>
      <c r="B1743" t="inlineStr">
        <is>
          <t>CAPEX</t>
        </is>
      </c>
      <c r="C1743" t="inlineStr">
        <is>
          <t>Planeación Financiera</t>
        </is>
      </c>
      <c r="D1743" t="inlineStr">
        <is>
          <t>Semestral</t>
        </is>
      </c>
      <c r="E1743" t="inlineStr">
        <is>
          <t>Negativo</t>
        </is>
      </c>
      <c r="F1743" s="137" t="n">
        <v>45657</v>
      </c>
      <c r="G1743" t="n">
        <v>100</v>
      </c>
      <c r="H1743" t="n">
        <v>125.01</v>
      </c>
      <c r="I1743" t="n">
        <v>1.2501</v>
      </c>
      <c r="J1743" t="n">
        <v>1.2501</v>
      </c>
      <c r="K1743" t="inlineStr">
        <is>
          <t>$</t>
        </is>
      </c>
      <c r="L1743" t="inlineStr">
        <is>
          <t>$</t>
        </is>
      </c>
      <c r="M1743" t="n">
        <v>2024</v>
      </c>
      <c r="N1743" t="inlineStr">
        <is>
          <t>Diciembre</t>
        </is>
      </c>
      <c r="O1743" t="inlineStr">
        <is>
          <t>2024-2</t>
        </is>
      </c>
      <c r="P1743" t="n">
        <v>0</v>
      </c>
      <c r="Q1743" t="n">
        <v>0</v>
      </c>
      <c r="R1743" t="n">
        <v>0</v>
      </c>
      <c r="S1743" t="inlineStr">
        <is>
          <t>Sostenibilidad</t>
        </is>
      </c>
      <c r="T1743" t="inlineStr">
        <is>
          <t>377-2024-12-31</t>
        </is>
      </c>
      <c r="U1743" t="n">
        <v>1</v>
      </c>
    </row>
    <row r="1744">
      <c r="A1744" t="inlineStr">
        <is>
          <t>377</t>
        </is>
      </c>
      <c r="B1744" t="inlineStr">
        <is>
          <t>CAPEX</t>
        </is>
      </c>
      <c r="C1744" t="inlineStr">
        <is>
          <t>Planeación Financiera</t>
        </is>
      </c>
      <c r="D1744" t="inlineStr">
        <is>
          <t>Anual</t>
        </is>
      </c>
      <c r="E1744" t="inlineStr">
        <is>
          <t>Positivo</t>
        </is>
      </c>
      <c r="F1744" s="137" t="n">
        <v>46022</v>
      </c>
      <c r="G1744" t="n">
        <v>100</v>
      </c>
      <c r="H1744" t="inlineStr">
        <is>
          <t>107.11</t>
        </is>
      </c>
      <c r="I1744" t="n">
        <v>1.0711</v>
      </c>
      <c r="J1744" t="n">
        <v>1.0711</v>
      </c>
      <c r="K1744" t="inlineStr">
        <is>
          <t>100.0%</t>
        </is>
      </c>
      <c r="L1744" t="inlineStr">
        <is>
          <t>107.11%</t>
        </is>
      </c>
      <c r="M1744" t="n">
        <v>2025</v>
      </c>
      <c r="N1744" t="inlineStr">
        <is>
          <t>Diciembre</t>
        </is>
      </c>
      <c r="O1744" t="inlineStr">
        <is>
          <t>2025-2</t>
        </is>
      </c>
      <c r="P1744" t="n">
        <v>2</v>
      </c>
      <c r="Q1744" t="n">
        <v>2</v>
      </c>
      <c r="R1744" t="n">
        <v>1</v>
      </c>
      <c r="S1744" t="inlineStr">
        <is>
          <t>Sostenibilidad</t>
        </is>
      </c>
      <c r="T1744" t="inlineStr">
        <is>
          <t>377-2025-12-31</t>
        </is>
      </c>
      <c r="U1744" t="n">
        <v>31</v>
      </c>
    </row>
    <row r="1745">
      <c r="A1745" t="inlineStr">
        <is>
          <t>378</t>
        </is>
      </c>
      <c r="B1745" t="inlineStr">
        <is>
          <t>Proyectos tecnológicos</t>
        </is>
      </c>
      <c r="C1745" t="inlineStr">
        <is>
          <t>Gestión de la tecnología e innovación digital</t>
        </is>
      </c>
      <c r="D1745" t="inlineStr">
        <is>
          <t>Mensual</t>
        </is>
      </c>
      <c r="E1745" t="inlineStr">
        <is>
          <t>Positivo</t>
        </is>
      </c>
      <c r="F1745" s="137" t="n">
        <v>44957</v>
      </c>
      <c r="G1745" t="n">
        <v>92</v>
      </c>
      <c r="H1745" t="n">
        <v>100</v>
      </c>
      <c r="I1745" t="n">
        <v>1.08695652173913</v>
      </c>
      <c r="J1745" t="n">
        <v>1.08695652173913</v>
      </c>
      <c r="K1745" t="inlineStr">
        <is>
          <t>%</t>
        </is>
      </c>
      <c r="L1745" t="inlineStr">
        <is>
          <t>%</t>
        </is>
      </c>
      <c r="M1745" t="n">
        <v>2023</v>
      </c>
      <c r="N1745" t="inlineStr">
        <is>
          <t>Enero</t>
        </is>
      </c>
      <c r="O1745" t="inlineStr">
        <is>
          <t>2023-1</t>
        </is>
      </c>
      <c r="P1745" t="n">
        <v>0</v>
      </c>
      <c r="Q1745" t="n">
        <v>0</v>
      </c>
      <c r="R1745" t="n">
        <v>0</v>
      </c>
      <c r="S1745" t="inlineStr">
        <is>
          <t>Trasformación_Organizacional</t>
        </is>
      </c>
      <c r="T1745" t="inlineStr">
        <is>
          <t>378-2023-01-31</t>
        </is>
      </c>
      <c r="U1745" t="n">
        <v>1</v>
      </c>
    </row>
    <row r="1746">
      <c r="A1746" t="inlineStr">
        <is>
          <t>378</t>
        </is>
      </c>
      <c r="B1746" t="inlineStr">
        <is>
          <t>Proyectos tecnológicos</t>
        </is>
      </c>
      <c r="C1746" t="inlineStr">
        <is>
          <t>Gestión de la tecnología e innovación digital</t>
        </is>
      </c>
      <c r="D1746" t="inlineStr">
        <is>
          <t>Mensual</t>
        </is>
      </c>
      <c r="E1746" t="inlineStr">
        <is>
          <t>Positivo</t>
        </is>
      </c>
      <c r="F1746" s="137" t="n">
        <v>44985</v>
      </c>
      <c r="G1746" t="n">
        <v>92</v>
      </c>
      <c r="H1746" t="n">
        <v>100</v>
      </c>
      <c r="I1746" t="n">
        <v>1.08695652173913</v>
      </c>
      <c r="J1746" t="n">
        <v>1.08695652173913</v>
      </c>
      <c r="K1746" t="inlineStr">
        <is>
          <t>%</t>
        </is>
      </c>
      <c r="L1746" t="inlineStr">
        <is>
          <t>%</t>
        </is>
      </c>
      <c r="M1746" t="n">
        <v>2023</v>
      </c>
      <c r="N1746" t="inlineStr">
        <is>
          <t>Febrero</t>
        </is>
      </c>
      <c r="O1746" t="inlineStr">
        <is>
          <t>2023-1</t>
        </is>
      </c>
      <c r="P1746" t="n">
        <v>0</v>
      </c>
      <c r="Q1746" t="n">
        <v>0</v>
      </c>
      <c r="R1746" t="n">
        <v>0</v>
      </c>
      <c r="S1746" t="inlineStr">
        <is>
          <t>Trasformación_Organizacional</t>
        </is>
      </c>
      <c r="T1746" t="inlineStr">
        <is>
          <t>378-2023-02-28</t>
        </is>
      </c>
      <c r="U1746" t="n">
        <v>1</v>
      </c>
    </row>
    <row r="1747">
      <c r="A1747" t="inlineStr">
        <is>
          <t>378</t>
        </is>
      </c>
      <c r="B1747" t="inlineStr">
        <is>
          <t>Proyectos tecnológicos</t>
        </is>
      </c>
      <c r="C1747" t="inlineStr">
        <is>
          <t>Gestión de la tecnología e innovación digital</t>
        </is>
      </c>
      <c r="D1747" t="inlineStr">
        <is>
          <t>Mensual</t>
        </is>
      </c>
      <c r="E1747" t="inlineStr">
        <is>
          <t>Positivo</t>
        </is>
      </c>
      <c r="F1747" s="137" t="n">
        <v>45016</v>
      </c>
      <c r="G1747" t="n">
        <v>92</v>
      </c>
      <c r="H1747" t="n">
        <v>100</v>
      </c>
      <c r="I1747" t="n">
        <v>1.08695652173913</v>
      </c>
      <c r="J1747" t="n">
        <v>1.08695652173913</v>
      </c>
      <c r="K1747" t="inlineStr">
        <is>
          <t>%</t>
        </is>
      </c>
      <c r="L1747" t="inlineStr">
        <is>
          <t>%</t>
        </is>
      </c>
      <c r="M1747" t="n">
        <v>2023</v>
      </c>
      <c r="N1747" t="inlineStr">
        <is>
          <t>Marzo</t>
        </is>
      </c>
      <c r="O1747" t="inlineStr">
        <is>
          <t>2023-1</t>
        </is>
      </c>
      <c r="P1747" t="n">
        <v>0</v>
      </c>
      <c r="Q1747" t="n">
        <v>0</v>
      </c>
      <c r="R1747" t="n">
        <v>0</v>
      </c>
      <c r="S1747" t="inlineStr">
        <is>
          <t>Trasformación_Organizacional</t>
        </is>
      </c>
      <c r="T1747" t="inlineStr">
        <is>
          <t>378-2023-03-31</t>
        </is>
      </c>
      <c r="U1747" t="n">
        <v>1</v>
      </c>
    </row>
    <row r="1748">
      <c r="A1748" t="inlineStr">
        <is>
          <t>378</t>
        </is>
      </c>
      <c r="B1748" t="inlineStr">
        <is>
          <t>Proyectos tecnológicos</t>
        </is>
      </c>
      <c r="C1748" t="inlineStr">
        <is>
          <t>Gestión de la tecnología e innovación digital</t>
        </is>
      </c>
      <c r="D1748" t="inlineStr">
        <is>
          <t>Mensual</t>
        </is>
      </c>
      <c r="E1748" t="inlineStr">
        <is>
          <t>Positivo</t>
        </is>
      </c>
      <c r="F1748" s="137" t="n">
        <v>45046</v>
      </c>
      <c r="G1748" t="n">
        <v>92</v>
      </c>
      <c r="H1748" t="n">
        <v>90.5</v>
      </c>
      <c r="I1748" t="n">
        <v>0.9836956521739131</v>
      </c>
      <c r="J1748" t="n">
        <v>0.9836956521739131</v>
      </c>
      <c r="K1748" t="inlineStr">
        <is>
          <t>%</t>
        </is>
      </c>
      <c r="L1748" t="inlineStr">
        <is>
          <t>%</t>
        </is>
      </c>
      <c r="M1748" t="n">
        <v>2023</v>
      </c>
      <c r="N1748" t="inlineStr">
        <is>
          <t>Abril</t>
        </is>
      </c>
      <c r="O1748" t="inlineStr">
        <is>
          <t>2023-1</t>
        </is>
      </c>
      <c r="P1748" t="n">
        <v>1</v>
      </c>
      <c r="Q1748" t="n">
        <v>1</v>
      </c>
      <c r="R1748" t="n">
        <v>0</v>
      </c>
      <c r="S1748" t="inlineStr">
        <is>
          <t>Trasformación_Organizacional</t>
        </is>
      </c>
      <c r="T1748" t="inlineStr">
        <is>
          <t>378-2023-04-30</t>
        </is>
      </c>
      <c r="U1748" t="n">
        <v>1</v>
      </c>
    </row>
    <row r="1749">
      <c r="A1749" t="inlineStr">
        <is>
          <t>378</t>
        </is>
      </c>
      <c r="B1749" t="inlineStr">
        <is>
          <t>Proyectos tecnológicos</t>
        </is>
      </c>
      <c r="C1749" t="inlineStr">
        <is>
          <t>Gestión de la tecnología e innovación digital</t>
        </is>
      </c>
      <c r="D1749" t="inlineStr">
        <is>
          <t>Mensual</t>
        </is>
      </c>
      <c r="E1749" t="inlineStr">
        <is>
          <t>Positivo</t>
        </is>
      </c>
      <c r="F1749" s="137" t="n">
        <v>45077</v>
      </c>
      <c r="G1749" t="n">
        <v>92</v>
      </c>
      <c r="H1749" t="n">
        <v>83.5</v>
      </c>
      <c r="I1749" t="n">
        <v>0.9076086956521739</v>
      </c>
      <c r="J1749" t="n">
        <v>0.9076086956521739</v>
      </c>
      <c r="K1749" t="inlineStr">
        <is>
          <t>%</t>
        </is>
      </c>
      <c r="L1749" t="inlineStr">
        <is>
          <t>%</t>
        </is>
      </c>
      <c r="M1749" t="n">
        <v>2023</v>
      </c>
      <c r="N1749" t="inlineStr">
        <is>
          <t>Mayo</t>
        </is>
      </c>
      <c r="O1749" t="inlineStr">
        <is>
          <t>2023-1</t>
        </is>
      </c>
      <c r="P1749" t="n">
        <v>1</v>
      </c>
      <c r="Q1749" t="n">
        <v>1</v>
      </c>
      <c r="R1749" t="n">
        <v>0</v>
      </c>
      <c r="S1749" t="inlineStr">
        <is>
          <t>Trasformación_Organizacional</t>
        </is>
      </c>
      <c r="T1749" t="inlineStr">
        <is>
          <t>378-2023-05-31</t>
        </is>
      </c>
      <c r="U1749" t="n">
        <v>1</v>
      </c>
    </row>
    <row r="1750">
      <c r="A1750" t="inlineStr">
        <is>
          <t>378</t>
        </is>
      </c>
      <c r="B1750" t="inlineStr">
        <is>
          <t>Proyectos tecnológicos</t>
        </is>
      </c>
      <c r="C1750" t="inlineStr">
        <is>
          <t>Gestión de la tecnología e innovación digital</t>
        </is>
      </c>
      <c r="D1750" t="inlineStr">
        <is>
          <t>Mensual</t>
        </is>
      </c>
      <c r="E1750" t="inlineStr">
        <is>
          <t>Positivo</t>
        </is>
      </c>
      <c r="F1750" s="137" t="n">
        <v>45107</v>
      </c>
      <c r="G1750" t="n">
        <v>92</v>
      </c>
      <c r="H1750" t="n">
        <v>89</v>
      </c>
      <c r="I1750" t="n">
        <v>0.9673913043478261</v>
      </c>
      <c r="J1750" t="n">
        <v>0.9673913043478261</v>
      </c>
      <c r="K1750" t="inlineStr">
        <is>
          <t>%</t>
        </is>
      </c>
      <c r="L1750" t="inlineStr">
        <is>
          <t>%</t>
        </is>
      </c>
      <c r="M1750" t="n">
        <v>2023</v>
      </c>
      <c r="N1750" t="inlineStr">
        <is>
          <t>Junio</t>
        </is>
      </c>
      <c r="O1750" t="inlineStr">
        <is>
          <t>2023-1</t>
        </is>
      </c>
      <c r="P1750" t="n">
        <v>0</v>
      </c>
      <c r="Q1750" t="n">
        <v>0</v>
      </c>
      <c r="R1750" t="n">
        <v>0</v>
      </c>
      <c r="S1750" t="inlineStr">
        <is>
          <t>Trasformación_Organizacional</t>
        </is>
      </c>
      <c r="T1750" t="inlineStr">
        <is>
          <t>378-2023-06-30</t>
        </is>
      </c>
      <c r="U1750" t="n">
        <v>1</v>
      </c>
    </row>
    <row r="1751">
      <c r="A1751" t="inlineStr">
        <is>
          <t>378</t>
        </is>
      </c>
      <c r="B1751" t="inlineStr">
        <is>
          <t>Proyectos tecnológicos</t>
        </is>
      </c>
      <c r="C1751" t="inlineStr">
        <is>
          <t>Gestión de la tecnología e innovación digital</t>
        </is>
      </c>
      <c r="D1751" t="inlineStr">
        <is>
          <t>Mensual</t>
        </is>
      </c>
      <c r="E1751" t="inlineStr">
        <is>
          <t>Positivo</t>
        </is>
      </c>
      <c r="F1751" s="137" t="n">
        <v>45138</v>
      </c>
      <c r="G1751" t="n">
        <v>92</v>
      </c>
      <c r="H1751" t="n">
        <v>94</v>
      </c>
      <c r="I1751" t="n">
        <v>1.021739130434783</v>
      </c>
      <c r="J1751" t="n">
        <v>1.021739130434783</v>
      </c>
      <c r="K1751" t="inlineStr">
        <is>
          <t>%</t>
        </is>
      </c>
      <c r="L1751" t="inlineStr">
        <is>
          <t>%</t>
        </is>
      </c>
      <c r="M1751" t="n">
        <v>2023</v>
      </c>
      <c r="N1751" t="inlineStr">
        <is>
          <t>Julio</t>
        </is>
      </c>
      <c r="O1751" t="inlineStr">
        <is>
          <t>2023-2</t>
        </is>
      </c>
      <c r="P1751" t="n">
        <v>0</v>
      </c>
      <c r="Q1751" t="n">
        <v>0</v>
      </c>
      <c r="R1751" t="n">
        <v>0</v>
      </c>
      <c r="S1751" t="inlineStr">
        <is>
          <t>Trasformación_Organizacional</t>
        </is>
      </c>
      <c r="T1751" t="inlineStr">
        <is>
          <t>378-2023-07-31</t>
        </is>
      </c>
      <c r="U1751" t="n">
        <v>1</v>
      </c>
    </row>
    <row r="1752">
      <c r="A1752" t="inlineStr">
        <is>
          <t>378</t>
        </is>
      </c>
      <c r="B1752" t="inlineStr">
        <is>
          <t>Proyectos tecnológicos</t>
        </is>
      </c>
      <c r="C1752" t="inlineStr">
        <is>
          <t>Gestión de la tecnología e innovación digital</t>
        </is>
      </c>
      <c r="D1752" t="inlineStr">
        <is>
          <t>Mensual</t>
        </is>
      </c>
      <c r="E1752" t="inlineStr">
        <is>
          <t>Positivo</t>
        </is>
      </c>
      <c r="F1752" s="137" t="n">
        <v>45169</v>
      </c>
      <c r="G1752" t="n">
        <v>92</v>
      </c>
      <c r="H1752" t="n">
        <v>97.5</v>
      </c>
      <c r="I1752" t="n">
        <v>1.059782608695652</v>
      </c>
      <c r="J1752" t="n">
        <v>1.059782608695652</v>
      </c>
      <c r="K1752" t="inlineStr">
        <is>
          <t>%</t>
        </is>
      </c>
      <c r="L1752" t="inlineStr">
        <is>
          <t>%</t>
        </is>
      </c>
      <c r="M1752" t="n">
        <v>2023</v>
      </c>
      <c r="N1752" t="inlineStr">
        <is>
          <t>Agosto</t>
        </is>
      </c>
      <c r="O1752" t="inlineStr">
        <is>
          <t>2023-2</t>
        </is>
      </c>
      <c r="P1752" t="n">
        <v>1</v>
      </c>
      <c r="Q1752" t="n">
        <v>1</v>
      </c>
      <c r="R1752" t="n">
        <v>0</v>
      </c>
      <c r="S1752" t="inlineStr">
        <is>
          <t>Trasformación_Organizacional</t>
        </is>
      </c>
      <c r="T1752" t="inlineStr">
        <is>
          <t>378-2023-08-31</t>
        </is>
      </c>
      <c r="U1752" t="n">
        <v>1</v>
      </c>
    </row>
    <row r="1753">
      <c r="A1753" t="inlineStr">
        <is>
          <t>378</t>
        </is>
      </c>
      <c r="B1753" t="inlineStr">
        <is>
          <t>Proyectos tecnológicos</t>
        </is>
      </c>
      <c r="C1753" t="inlineStr">
        <is>
          <t>Gestión de la tecnología e innovación digital</t>
        </is>
      </c>
      <c r="D1753" t="inlineStr">
        <is>
          <t>Mensual</t>
        </is>
      </c>
      <c r="E1753" t="inlineStr">
        <is>
          <t>Positivo</t>
        </is>
      </c>
      <c r="F1753" s="137" t="n">
        <v>45199</v>
      </c>
      <c r="G1753" t="n">
        <v>92</v>
      </c>
      <c r="H1753" t="n">
        <v>99</v>
      </c>
      <c r="I1753" t="n">
        <v>1.076086956521739</v>
      </c>
      <c r="J1753" t="n">
        <v>1.076086956521739</v>
      </c>
      <c r="K1753" t="inlineStr">
        <is>
          <t>%</t>
        </is>
      </c>
      <c r="L1753" t="inlineStr">
        <is>
          <t>%</t>
        </is>
      </c>
      <c r="M1753" t="n">
        <v>2023</v>
      </c>
      <c r="N1753" t="inlineStr">
        <is>
          <t>Septiembre</t>
        </is>
      </c>
      <c r="O1753" t="inlineStr">
        <is>
          <t>2023-2</t>
        </is>
      </c>
      <c r="P1753" t="n">
        <v>0</v>
      </c>
      <c r="Q1753" t="n">
        <v>0</v>
      </c>
      <c r="R1753" t="n">
        <v>0</v>
      </c>
      <c r="S1753" t="inlineStr">
        <is>
          <t>Trasformación_Organizacional</t>
        </is>
      </c>
      <c r="T1753" t="inlineStr">
        <is>
          <t>378-2023-09-30</t>
        </is>
      </c>
      <c r="U1753" t="n">
        <v>1</v>
      </c>
    </row>
    <row r="1754">
      <c r="A1754" t="inlineStr">
        <is>
          <t>378</t>
        </is>
      </c>
      <c r="B1754" t="inlineStr">
        <is>
          <t>Proyectos tecnológicos</t>
        </is>
      </c>
      <c r="C1754" t="inlineStr">
        <is>
          <t>Gestión de la tecnología e innovación digital</t>
        </is>
      </c>
      <c r="D1754" t="inlineStr">
        <is>
          <t>Mensual</t>
        </is>
      </c>
      <c r="E1754" t="inlineStr">
        <is>
          <t>Positivo</t>
        </is>
      </c>
      <c r="F1754" s="137" t="n">
        <v>45230</v>
      </c>
      <c r="G1754" t="n">
        <v>92</v>
      </c>
      <c r="H1754" t="n">
        <v>96</v>
      </c>
      <c r="I1754" t="n">
        <v>1.043478260869565</v>
      </c>
      <c r="J1754" t="n">
        <v>1.043478260869565</v>
      </c>
      <c r="K1754" t="inlineStr">
        <is>
          <t>%</t>
        </is>
      </c>
      <c r="L1754" t="inlineStr">
        <is>
          <t>%</t>
        </is>
      </c>
      <c r="M1754" t="n">
        <v>2023</v>
      </c>
      <c r="N1754" t="inlineStr">
        <is>
          <t>Octubre</t>
        </is>
      </c>
      <c r="O1754" t="inlineStr">
        <is>
          <t>2023-2</t>
        </is>
      </c>
      <c r="P1754" t="n">
        <v>0</v>
      </c>
      <c r="Q1754" t="n">
        <v>0</v>
      </c>
      <c r="R1754" t="n">
        <v>0</v>
      </c>
      <c r="S1754" t="inlineStr">
        <is>
          <t>Trasformación_Organizacional</t>
        </is>
      </c>
      <c r="T1754" t="inlineStr">
        <is>
          <t>378-2023-10-31</t>
        </is>
      </c>
      <c r="U1754" t="n">
        <v>1</v>
      </c>
    </row>
    <row r="1755">
      <c r="A1755" t="inlineStr">
        <is>
          <t>378</t>
        </is>
      </c>
      <c r="B1755" t="inlineStr">
        <is>
          <t>Proyectos tecnológicos</t>
        </is>
      </c>
      <c r="C1755" t="inlineStr">
        <is>
          <t>Gestión de la tecnología e innovación digital</t>
        </is>
      </c>
      <c r="D1755" t="inlineStr">
        <is>
          <t>Mensual</t>
        </is>
      </c>
      <c r="E1755" t="inlineStr">
        <is>
          <t>Positivo</t>
        </is>
      </c>
      <c r="F1755" s="137" t="n">
        <v>45260</v>
      </c>
      <c r="G1755" t="n">
        <v>92</v>
      </c>
      <c r="H1755" t="n">
        <v>96.91</v>
      </c>
      <c r="I1755" t="n">
        <v>1.053369565217391</v>
      </c>
      <c r="J1755" t="n">
        <v>1.053369565217391</v>
      </c>
      <c r="K1755" t="inlineStr">
        <is>
          <t>%</t>
        </is>
      </c>
      <c r="L1755" t="inlineStr">
        <is>
          <t>%</t>
        </is>
      </c>
      <c r="M1755" t="n">
        <v>2023</v>
      </c>
      <c r="N1755" t="inlineStr">
        <is>
          <t>Noviembre</t>
        </is>
      </c>
      <c r="O1755" t="inlineStr">
        <is>
          <t>2023-2</t>
        </is>
      </c>
      <c r="P1755" t="n">
        <v>0</v>
      </c>
      <c r="Q1755" t="n">
        <v>0</v>
      </c>
      <c r="R1755" t="n">
        <v>0</v>
      </c>
      <c r="S1755" t="inlineStr">
        <is>
          <t>Trasformación_Organizacional</t>
        </is>
      </c>
      <c r="T1755" t="inlineStr">
        <is>
          <t>378-2023-11-30</t>
        </is>
      </c>
      <c r="U1755" t="n">
        <v>1</v>
      </c>
    </row>
    <row r="1756">
      <c r="A1756" t="inlineStr">
        <is>
          <t>378</t>
        </is>
      </c>
      <c r="B1756" t="inlineStr">
        <is>
          <t>Proyectos tecnológicos</t>
        </is>
      </c>
      <c r="C1756" t="inlineStr">
        <is>
          <t>Gestión de la tecnología e innovación digital</t>
        </is>
      </c>
      <c r="D1756" t="inlineStr">
        <is>
          <t>Mensual</t>
        </is>
      </c>
      <c r="E1756" t="inlineStr">
        <is>
          <t>Positivo</t>
        </is>
      </c>
      <c r="F1756" s="137" t="n">
        <v>45291</v>
      </c>
      <c r="G1756" t="n">
        <v>92</v>
      </c>
      <c r="H1756" t="n">
        <v>100.52</v>
      </c>
      <c r="I1756" t="n">
        <v>1.092608695652174</v>
      </c>
      <c r="J1756" t="n">
        <v>1.092608695652174</v>
      </c>
      <c r="K1756" t="inlineStr">
        <is>
          <t>%</t>
        </is>
      </c>
      <c r="L1756" t="inlineStr">
        <is>
          <t>%</t>
        </is>
      </c>
      <c r="M1756" t="n">
        <v>2023</v>
      </c>
      <c r="N1756" t="inlineStr">
        <is>
          <t>Diciembre</t>
        </is>
      </c>
      <c r="O1756" t="inlineStr">
        <is>
          <t>2023-2</t>
        </is>
      </c>
      <c r="P1756" t="n">
        <v>0</v>
      </c>
      <c r="Q1756" t="n">
        <v>0</v>
      </c>
      <c r="R1756" t="n">
        <v>0</v>
      </c>
      <c r="S1756" t="inlineStr">
        <is>
          <t>Trasformación_Organizacional</t>
        </is>
      </c>
      <c r="T1756" t="inlineStr">
        <is>
          <t>378-2023-12-31</t>
        </is>
      </c>
      <c r="U1756" t="n">
        <v>1</v>
      </c>
    </row>
    <row r="1757">
      <c r="A1757" t="inlineStr">
        <is>
          <t>378</t>
        </is>
      </c>
      <c r="B1757" t="inlineStr">
        <is>
          <t>Proyectos tecnológicos</t>
        </is>
      </c>
      <c r="C1757" t="inlineStr">
        <is>
          <t>GESTIÓN DE LA TECNOLOGÍA E INNOVACIÓN DIGITAL</t>
        </is>
      </c>
      <c r="D1757" t="inlineStr">
        <is>
          <t>Mensual</t>
        </is>
      </c>
      <c r="E1757" t="inlineStr">
        <is>
          <t>Positivo</t>
        </is>
      </c>
      <c r="F1757" s="137" t="n">
        <v>45322</v>
      </c>
      <c r="G1757" t="n">
        <v>92</v>
      </c>
      <c r="H1757" t="n">
        <v>0</v>
      </c>
      <c r="I1757" t="n">
        <v>0</v>
      </c>
      <c r="J1757" t="n">
        <v>0</v>
      </c>
      <c r="K1757" t="inlineStr">
        <is>
          <t>%</t>
        </is>
      </c>
      <c r="L1757" t="inlineStr">
        <is>
          <t>%</t>
        </is>
      </c>
      <c r="M1757" t="n">
        <v>2024</v>
      </c>
      <c r="N1757" t="inlineStr">
        <is>
          <t>Enero</t>
        </is>
      </c>
      <c r="O1757" t="inlineStr">
        <is>
          <t>2024-1</t>
        </is>
      </c>
      <c r="P1757" t="n">
        <v>0</v>
      </c>
      <c r="Q1757" t="n">
        <v>0</v>
      </c>
      <c r="R1757" t="n">
        <v>0</v>
      </c>
      <c r="S1757" t="inlineStr">
        <is>
          <t>Trasformación_Organizacional</t>
        </is>
      </c>
      <c r="T1757" t="inlineStr">
        <is>
          <t>378-2024-01-31</t>
        </is>
      </c>
      <c r="U1757" t="n">
        <v>1</v>
      </c>
    </row>
    <row r="1758">
      <c r="A1758" t="inlineStr">
        <is>
          <t>378</t>
        </is>
      </c>
      <c r="B1758" t="inlineStr">
        <is>
          <t>Proyectos tecnológicos</t>
        </is>
      </c>
      <c r="C1758" t="inlineStr">
        <is>
          <t>GESTIÓN DE LA TECNOLOGÍA E INNOVACIÓN DIGITAL</t>
        </is>
      </c>
      <c r="D1758" t="inlineStr">
        <is>
          <t>Mensual</t>
        </is>
      </c>
      <c r="E1758" t="inlineStr">
        <is>
          <t>Positivo</t>
        </is>
      </c>
      <c r="F1758" s="137" t="n">
        <v>45351</v>
      </c>
      <c r="G1758" t="n">
        <v>92</v>
      </c>
      <c r="H1758" t="n">
        <v>0</v>
      </c>
      <c r="I1758" t="n">
        <v>0</v>
      </c>
      <c r="J1758" t="n">
        <v>0</v>
      </c>
      <c r="K1758" t="inlineStr">
        <is>
          <t>%</t>
        </is>
      </c>
      <c r="L1758" t="inlineStr">
        <is>
          <t>%</t>
        </is>
      </c>
      <c r="M1758" t="n">
        <v>2024</v>
      </c>
      <c r="N1758" t="inlineStr">
        <is>
          <t>Febrero</t>
        </is>
      </c>
      <c r="O1758" t="inlineStr">
        <is>
          <t>2024-1</t>
        </is>
      </c>
      <c r="P1758" t="n">
        <v>0</v>
      </c>
      <c r="Q1758" t="n">
        <v>0</v>
      </c>
      <c r="R1758" t="n">
        <v>0</v>
      </c>
      <c r="S1758" t="inlineStr">
        <is>
          <t>Trasformación_Organizacional</t>
        </is>
      </c>
      <c r="T1758" t="inlineStr">
        <is>
          <t>378-2024-02-29</t>
        </is>
      </c>
      <c r="U1758" t="n">
        <v>1</v>
      </c>
    </row>
    <row r="1759">
      <c r="A1759" t="inlineStr">
        <is>
          <t>378</t>
        </is>
      </c>
      <c r="B1759" t="inlineStr">
        <is>
          <t>Proyectos tecnológicos</t>
        </is>
      </c>
      <c r="C1759" t="inlineStr">
        <is>
          <t>GESTIÓN DE LA TECNOLOGÍA E INNOVACIÓN DIGITAL</t>
        </is>
      </c>
      <c r="D1759" t="inlineStr">
        <is>
          <t>Mensual</t>
        </is>
      </c>
      <c r="E1759" t="inlineStr">
        <is>
          <t>Positivo</t>
        </is>
      </c>
      <c r="F1759" s="137" t="n">
        <v>45382</v>
      </c>
      <c r="G1759" t="n">
        <v>92</v>
      </c>
      <c r="H1759" t="n">
        <v>0</v>
      </c>
      <c r="I1759" t="n">
        <v>0</v>
      </c>
      <c r="J1759" t="n">
        <v>0</v>
      </c>
      <c r="K1759" t="inlineStr">
        <is>
          <t>%</t>
        </is>
      </c>
      <c r="L1759" t="inlineStr">
        <is>
          <t>%</t>
        </is>
      </c>
      <c r="M1759" t="n">
        <v>2024</v>
      </c>
      <c r="N1759" t="inlineStr">
        <is>
          <t>Marzo</t>
        </is>
      </c>
      <c r="O1759" t="inlineStr">
        <is>
          <t>2024-1</t>
        </is>
      </c>
      <c r="P1759" t="n">
        <v>0</v>
      </c>
      <c r="Q1759" t="n">
        <v>0</v>
      </c>
      <c r="R1759" t="n">
        <v>0</v>
      </c>
      <c r="S1759" t="inlineStr">
        <is>
          <t>Trasformación_Organizacional</t>
        </is>
      </c>
      <c r="T1759" t="inlineStr">
        <is>
          <t>378-2024-03-31</t>
        </is>
      </c>
      <c r="U1759" t="n">
        <v>1</v>
      </c>
    </row>
    <row r="1760">
      <c r="A1760" t="inlineStr">
        <is>
          <t>378</t>
        </is>
      </c>
      <c r="B1760" t="inlineStr">
        <is>
          <t>Proyectos tecnológicos</t>
        </is>
      </c>
      <c r="C1760" t="inlineStr">
        <is>
          <t>GESTIÓN DE LA TECNOLOGÍA E INNOVACIÓN DIGITAL</t>
        </is>
      </c>
      <c r="D1760" t="inlineStr">
        <is>
          <t>Mensual</t>
        </is>
      </c>
      <c r="E1760" t="inlineStr">
        <is>
          <t>Positivo</t>
        </is>
      </c>
      <c r="F1760" s="137" t="n">
        <v>45412</v>
      </c>
      <c r="G1760" t="n">
        <v>92</v>
      </c>
      <c r="H1760" t="n">
        <v>0</v>
      </c>
      <c r="I1760" t="n">
        <v>0</v>
      </c>
      <c r="J1760" t="n">
        <v>0</v>
      </c>
      <c r="K1760" t="inlineStr">
        <is>
          <t>%</t>
        </is>
      </c>
      <c r="L1760" t="inlineStr">
        <is>
          <t>%</t>
        </is>
      </c>
      <c r="M1760" t="n">
        <v>2024</v>
      </c>
      <c r="N1760" t="inlineStr">
        <is>
          <t>Abril</t>
        </is>
      </c>
      <c r="O1760" t="inlineStr">
        <is>
          <t>2024-1</t>
        </is>
      </c>
      <c r="P1760" t="n">
        <v>0</v>
      </c>
      <c r="Q1760" t="n">
        <v>0</v>
      </c>
      <c r="R1760" t="n">
        <v>0</v>
      </c>
      <c r="S1760" t="inlineStr">
        <is>
          <t>Trasformación_Organizacional</t>
        </is>
      </c>
      <c r="T1760" t="inlineStr">
        <is>
          <t>378-2024-04-30</t>
        </is>
      </c>
      <c r="U1760" t="n">
        <v>1</v>
      </c>
    </row>
    <row r="1761">
      <c r="A1761" t="inlineStr">
        <is>
          <t>378</t>
        </is>
      </c>
      <c r="B1761" t="inlineStr">
        <is>
          <t>Proyectos tecnológicos</t>
        </is>
      </c>
      <c r="C1761" t="inlineStr">
        <is>
          <t>GESTIÓN DE LA TECNOLOGÍA E INNOVACIÓN DIGITAL</t>
        </is>
      </c>
      <c r="D1761" t="inlineStr">
        <is>
          <t>Mensual</t>
        </is>
      </c>
      <c r="E1761" t="inlineStr">
        <is>
          <t>Positivo</t>
        </is>
      </c>
      <c r="F1761" s="137" t="n">
        <v>45443</v>
      </c>
      <c r="G1761" t="n">
        <v>92</v>
      </c>
      <c r="H1761" t="n">
        <v>98.5</v>
      </c>
      <c r="I1761" t="n">
        <v>1.070652173913043</v>
      </c>
      <c r="J1761" t="n">
        <v>1.070652173913043</v>
      </c>
      <c r="K1761" t="inlineStr">
        <is>
          <t>%</t>
        </is>
      </c>
      <c r="L1761" t="inlineStr">
        <is>
          <t>%</t>
        </is>
      </c>
      <c r="M1761" t="n">
        <v>2024</v>
      </c>
      <c r="N1761" t="inlineStr">
        <is>
          <t>Mayo</t>
        </is>
      </c>
      <c r="O1761" t="inlineStr">
        <is>
          <t>2024-1</t>
        </is>
      </c>
      <c r="P1761" t="n">
        <v>0</v>
      </c>
      <c r="Q1761" t="n">
        <v>0</v>
      </c>
      <c r="R1761" t="n">
        <v>0</v>
      </c>
      <c r="S1761" t="inlineStr">
        <is>
          <t>Trasformación_Organizacional</t>
        </is>
      </c>
      <c r="T1761" t="inlineStr">
        <is>
          <t>378-2024-05-31</t>
        </is>
      </c>
      <c r="U1761" t="n">
        <v>1</v>
      </c>
    </row>
    <row r="1762">
      <c r="A1762" t="inlineStr">
        <is>
          <t>378</t>
        </is>
      </c>
      <c r="B1762" t="inlineStr">
        <is>
          <t>Proyectos tecnológicos</t>
        </is>
      </c>
      <c r="C1762" t="inlineStr">
        <is>
          <t>GESTIÓN DE LA TECNOLOGÍA E INNOVACIÓN DIGITAL</t>
        </is>
      </c>
      <c r="D1762" t="inlineStr">
        <is>
          <t>Mensual</t>
        </is>
      </c>
      <c r="E1762" t="inlineStr">
        <is>
          <t>Positivo</t>
        </is>
      </c>
      <c r="F1762" s="137" t="n">
        <v>45473</v>
      </c>
      <c r="G1762" t="n">
        <v>92</v>
      </c>
      <c r="H1762" t="n">
        <v>98.5</v>
      </c>
      <c r="I1762" t="n">
        <v>1.070652173913043</v>
      </c>
      <c r="J1762" t="n">
        <v>1.070652173913043</v>
      </c>
      <c r="K1762" t="inlineStr">
        <is>
          <t>%</t>
        </is>
      </c>
      <c r="L1762" t="inlineStr">
        <is>
          <t>%</t>
        </is>
      </c>
      <c r="M1762" t="n">
        <v>2024</v>
      </c>
      <c r="N1762" t="inlineStr">
        <is>
          <t>Junio</t>
        </is>
      </c>
      <c r="O1762" t="inlineStr">
        <is>
          <t>2024-1</t>
        </is>
      </c>
      <c r="P1762" t="n">
        <v>0</v>
      </c>
      <c r="Q1762" t="n">
        <v>0</v>
      </c>
      <c r="R1762" t="n">
        <v>0</v>
      </c>
      <c r="S1762" t="inlineStr">
        <is>
          <t>Trasformación_Organizacional</t>
        </is>
      </c>
      <c r="T1762" t="inlineStr">
        <is>
          <t>378-2024-06-30</t>
        </is>
      </c>
      <c r="U1762" t="n">
        <v>1</v>
      </c>
    </row>
    <row r="1763">
      <c r="A1763" t="inlineStr">
        <is>
          <t>378</t>
        </is>
      </c>
      <c r="B1763" t="inlineStr">
        <is>
          <t>Proyectos tecnológicos</t>
        </is>
      </c>
      <c r="C1763" t="inlineStr">
        <is>
          <t>GESTIÓN DE LA TECNOLOGÍA E INNOVACIÓN DIGITAL</t>
        </is>
      </c>
      <c r="D1763" t="inlineStr">
        <is>
          <t>Mensual</t>
        </is>
      </c>
      <c r="E1763" t="inlineStr">
        <is>
          <t>Positivo</t>
        </is>
      </c>
      <c r="F1763" s="137" t="n">
        <v>45504</v>
      </c>
      <c r="G1763" t="n">
        <v>92</v>
      </c>
      <c r="H1763" t="n">
        <v>0</v>
      </c>
      <c r="I1763" t="n">
        <v>0</v>
      </c>
      <c r="J1763" t="n">
        <v>0</v>
      </c>
      <c r="K1763" t="inlineStr">
        <is>
          <t>%</t>
        </is>
      </c>
      <c r="L1763" t="inlineStr">
        <is>
          <t>%</t>
        </is>
      </c>
      <c r="M1763" t="n">
        <v>2024</v>
      </c>
      <c r="N1763" t="inlineStr">
        <is>
          <t>Julio</t>
        </is>
      </c>
      <c r="O1763" t="inlineStr">
        <is>
          <t>2024-2</t>
        </is>
      </c>
      <c r="P1763" t="n">
        <v>0</v>
      </c>
      <c r="Q1763" t="n">
        <v>0</v>
      </c>
      <c r="R1763" t="n">
        <v>0</v>
      </c>
      <c r="S1763" t="inlineStr">
        <is>
          <t>Trasformación_Organizacional</t>
        </is>
      </c>
      <c r="T1763" t="inlineStr">
        <is>
          <t>378-2024-07-31</t>
        </is>
      </c>
      <c r="U1763" t="n">
        <v>1</v>
      </c>
    </row>
    <row r="1764">
      <c r="A1764" t="inlineStr">
        <is>
          <t>378</t>
        </is>
      </c>
      <c r="B1764" t="inlineStr">
        <is>
          <t>Proyectos tecnológicos</t>
        </is>
      </c>
      <c r="C1764" t="inlineStr">
        <is>
          <t>GESTIÓN DE LA TECNOLOGÍA E INNOVACIÓN DIGITAL</t>
        </is>
      </c>
      <c r="D1764" t="inlineStr">
        <is>
          <t>Mensual</t>
        </is>
      </c>
      <c r="E1764" t="inlineStr">
        <is>
          <t>Positivo</t>
        </is>
      </c>
      <c r="F1764" s="137" t="n">
        <v>45535</v>
      </c>
      <c r="G1764" t="n">
        <v>92</v>
      </c>
      <c r="H1764" t="n">
        <v>0</v>
      </c>
      <c r="I1764" t="n">
        <v>0</v>
      </c>
      <c r="J1764" t="n">
        <v>0</v>
      </c>
      <c r="K1764" t="inlineStr">
        <is>
          <t>%</t>
        </is>
      </c>
      <c r="L1764" t="inlineStr">
        <is>
          <t>%</t>
        </is>
      </c>
      <c r="M1764" t="n">
        <v>2024</v>
      </c>
      <c r="N1764" t="inlineStr">
        <is>
          <t>Agosto</t>
        </is>
      </c>
      <c r="O1764" t="inlineStr">
        <is>
          <t>2024-2</t>
        </is>
      </c>
      <c r="P1764" t="n">
        <v>0</v>
      </c>
      <c r="Q1764" t="n">
        <v>0</v>
      </c>
      <c r="R1764" t="n">
        <v>0</v>
      </c>
      <c r="S1764" t="inlineStr">
        <is>
          <t>Trasformación_Organizacional</t>
        </is>
      </c>
      <c r="T1764" t="inlineStr">
        <is>
          <t>378-2024-08-31</t>
        </is>
      </c>
      <c r="U1764" t="n">
        <v>1</v>
      </c>
    </row>
    <row r="1765">
      <c r="A1765" t="inlineStr">
        <is>
          <t>378</t>
        </is>
      </c>
      <c r="B1765" t="inlineStr">
        <is>
          <t>Proyectos tecnológicos</t>
        </is>
      </c>
      <c r="C1765" t="inlineStr">
        <is>
          <t>GESTIÓN DE LA TECNOLOGÍA E INNOVACIÓN DIGITAL</t>
        </is>
      </c>
      <c r="D1765" t="inlineStr">
        <is>
          <t>Mensual</t>
        </is>
      </c>
      <c r="E1765" t="inlineStr">
        <is>
          <t>Positivo</t>
        </is>
      </c>
      <c r="F1765" s="137" t="n">
        <v>45565</v>
      </c>
      <c r="G1765" t="n">
        <v>92</v>
      </c>
      <c r="H1765" t="n">
        <v>0</v>
      </c>
      <c r="I1765" t="n">
        <v>0</v>
      </c>
      <c r="J1765" t="n">
        <v>0</v>
      </c>
      <c r="K1765" t="inlineStr">
        <is>
          <t>%</t>
        </is>
      </c>
      <c r="L1765" t="inlineStr">
        <is>
          <t>%</t>
        </is>
      </c>
      <c r="M1765" t="n">
        <v>2024</v>
      </c>
      <c r="N1765" t="inlineStr">
        <is>
          <t>Septiembre</t>
        </is>
      </c>
      <c r="O1765" t="inlineStr">
        <is>
          <t>2024-2</t>
        </is>
      </c>
      <c r="P1765" t="n">
        <v>0</v>
      </c>
      <c r="Q1765" t="n">
        <v>0</v>
      </c>
      <c r="R1765" t="n">
        <v>0</v>
      </c>
      <c r="S1765" t="inlineStr">
        <is>
          <t>Trasformación_Organizacional</t>
        </is>
      </c>
      <c r="T1765" t="inlineStr">
        <is>
          <t>378-2024-09-30</t>
        </is>
      </c>
      <c r="U1765" t="n">
        <v>1</v>
      </c>
    </row>
    <row r="1766">
      <c r="A1766" t="inlineStr">
        <is>
          <t>378</t>
        </is>
      </c>
      <c r="B1766" t="inlineStr">
        <is>
          <t>Proyectos tecnológicos</t>
        </is>
      </c>
      <c r="C1766" t="inlineStr">
        <is>
          <t>GESTIÓN DE LA TECNOLOGÍA E INNOVACIÓN DIGITAL</t>
        </is>
      </c>
      <c r="D1766" t="inlineStr">
        <is>
          <t>Mensual</t>
        </is>
      </c>
      <c r="E1766" t="inlineStr">
        <is>
          <t>Positivo</t>
        </is>
      </c>
      <c r="F1766" s="137" t="n">
        <v>45596</v>
      </c>
      <c r="G1766" t="n">
        <v>92</v>
      </c>
      <c r="H1766" t="n">
        <v>0</v>
      </c>
      <c r="I1766" t="n">
        <v>0</v>
      </c>
      <c r="J1766" t="n">
        <v>0</v>
      </c>
      <c r="K1766" t="inlineStr">
        <is>
          <t>%</t>
        </is>
      </c>
      <c r="L1766" t="inlineStr">
        <is>
          <t>%</t>
        </is>
      </c>
      <c r="M1766" t="n">
        <v>2024</v>
      </c>
      <c r="N1766" t="inlineStr">
        <is>
          <t>Octubre</t>
        </is>
      </c>
      <c r="O1766" t="inlineStr">
        <is>
          <t>2024-2</t>
        </is>
      </c>
      <c r="P1766" t="n">
        <v>0</v>
      </c>
      <c r="Q1766" t="n">
        <v>0</v>
      </c>
      <c r="R1766" t="n">
        <v>0</v>
      </c>
      <c r="S1766" t="inlineStr">
        <is>
          <t>Trasformación_Organizacional</t>
        </is>
      </c>
      <c r="T1766" t="inlineStr">
        <is>
          <t>378-2024-10-31</t>
        </is>
      </c>
      <c r="U1766" t="n">
        <v>1</v>
      </c>
    </row>
    <row r="1767">
      <c r="A1767" t="inlineStr">
        <is>
          <t>378</t>
        </is>
      </c>
      <c r="B1767" t="inlineStr">
        <is>
          <t>Proyectos tecnológicos</t>
        </is>
      </c>
      <c r="C1767" t="inlineStr">
        <is>
          <t>GESTIÓN DE LA TECNOLOGÍA E INNOVACIÓN DIGITAL</t>
        </is>
      </c>
      <c r="D1767" t="inlineStr">
        <is>
          <t>Mensual</t>
        </is>
      </c>
      <c r="E1767" t="inlineStr">
        <is>
          <t>Positivo</t>
        </is>
      </c>
      <c r="F1767" s="137" t="n">
        <v>45626</v>
      </c>
      <c r="G1767" t="n">
        <v>92</v>
      </c>
      <c r="H1767" t="n">
        <v>0</v>
      </c>
      <c r="I1767" t="n">
        <v>0</v>
      </c>
      <c r="J1767" t="n">
        <v>0</v>
      </c>
      <c r="K1767" t="inlineStr">
        <is>
          <t>%</t>
        </is>
      </c>
      <c r="L1767" t="inlineStr">
        <is>
          <t>%</t>
        </is>
      </c>
      <c r="M1767" t="n">
        <v>2024</v>
      </c>
      <c r="N1767" t="inlineStr">
        <is>
          <t>Noviembre</t>
        </is>
      </c>
      <c r="O1767" t="inlineStr">
        <is>
          <t>2024-2</t>
        </is>
      </c>
      <c r="P1767" t="n">
        <v>0</v>
      </c>
      <c r="Q1767" t="n">
        <v>0</v>
      </c>
      <c r="R1767" t="n">
        <v>0</v>
      </c>
      <c r="S1767" t="inlineStr">
        <is>
          <t>Trasformación_Organizacional</t>
        </is>
      </c>
      <c r="T1767" t="inlineStr">
        <is>
          <t>378-2024-11-30</t>
        </is>
      </c>
      <c r="U1767" t="n">
        <v>1</v>
      </c>
    </row>
    <row r="1768">
      <c r="A1768" t="inlineStr">
        <is>
          <t>378</t>
        </is>
      </c>
      <c r="B1768" t="inlineStr">
        <is>
          <t>Proyectos tecnológicos</t>
        </is>
      </c>
      <c r="C1768" t="inlineStr">
        <is>
          <t>GESTIÓN DE LA TECNOLOGÍA E INNOVACIÓN DIGITAL</t>
        </is>
      </c>
      <c r="D1768" t="inlineStr">
        <is>
          <t>Mensual</t>
        </is>
      </c>
      <c r="E1768" t="inlineStr">
        <is>
          <t>Positivo</t>
        </is>
      </c>
      <c r="F1768" s="137" t="n">
        <v>45657</v>
      </c>
      <c r="G1768" t="n">
        <v>0</v>
      </c>
      <c r="H1768" t="n">
        <v>0</v>
      </c>
      <c r="K1768" t="inlineStr">
        <is>
          <t>%</t>
        </is>
      </c>
      <c r="L1768" t="inlineStr">
        <is>
          <t>%</t>
        </is>
      </c>
      <c r="M1768" t="n">
        <v>2024</v>
      </c>
      <c r="N1768" t="inlineStr">
        <is>
          <t>Diciembre</t>
        </is>
      </c>
      <c r="O1768" t="inlineStr">
        <is>
          <t>2024-2</t>
        </is>
      </c>
      <c r="P1768" t="n">
        <v>0</v>
      </c>
      <c r="Q1768" t="n">
        <v>0</v>
      </c>
      <c r="R1768" t="n">
        <v>0</v>
      </c>
      <c r="S1768" t="inlineStr">
        <is>
          <t>Trasformación_Organizacional</t>
        </is>
      </c>
      <c r="T1768" t="inlineStr">
        <is>
          <t>378-2024-12-31</t>
        </is>
      </c>
      <c r="U1768" t="n">
        <v>1</v>
      </c>
    </row>
    <row r="1769">
      <c r="A1769" t="inlineStr">
        <is>
          <t>379</t>
        </is>
      </c>
      <c r="B1769" t="inlineStr">
        <is>
          <t>Total estudiantes nuevos</t>
        </is>
      </c>
      <c r="C1769" t="inlineStr">
        <is>
          <t>Inscripción, admisión y matrícula de estudiantes nuevos</t>
        </is>
      </c>
      <c r="D1769" t="inlineStr">
        <is>
          <t>Semestral</t>
        </is>
      </c>
      <c r="E1769" t="inlineStr">
        <is>
          <t>Positivo</t>
        </is>
      </c>
      <c r="F1769" s="137" t="n">
        <v>44742</v>
      </c>
      <c r="G1769" t="n">
        <v>10808</v>
      </c>
      <c r="H1769" t="n">
        <v>11013</v>
      </c>
      <c r="I1769" t="n">
        <v>1.018967431532198</v>
      </c>
      <c r="J1769" t="n">
        <v>1.018967431532198</v>
      </c>
      <c r="K1769" t="inlineStr">
        <is>
          <t>ENT</t>
        </is>
      </c>
      <c r="L1769" t="inlineStr">
        <is>
          <t>ENT</t>
        </is>
      </c>
      <c r="M1769" t="n">
        <v>2022</v>
      </c>
      <c r="N1769" t="inlineStr">
        <is>
          <t>Junio</t>
        </is>
      </c>
      <c r="O1769" t="inlineStr">
        <is>
          <t>2022-1</t>
        </is>
      </c>
      <c r="P1769" t="n">
        <v>0</v>
      </c>
      <c r="Q1769" t="n">
        <v>0</v>
      </c>
      <c r="R1769" t="n">
        <v>1</v>
      </c>
      <c r="S1769" t="inlineStr">
        <is>
          <t>Expansión</t>
        </is>
      </c>
      <c r="T1769" t="inlineStr">
        <is>
          <t>379-2022-06-30</t>
        </is>
      </c>
      <c r="U1769" t="n">
        <v>1</v>
      </c>
    </row>
    <row r="1770">
      <c r="A1770" t="inlineStr">
        <is>
          <t>379</t>
        </is>
      </c>
      <c r="B1770" t="inlineStr">
        <is>
          <t>Total estudiantes nuevos</t>
        </is>
      </c>
      <c r="C1770" t="inlineStr">
        <is>
          <t>Inscripción, admisión y matrícula de estudiantes nuevos</t>
        </is>
      </c>
      <c r="D1770" t="inlineStr">
        <is>
          <t>Semestral</t>
        </is>
      </c>
      <c r="E1770" t="inlineStr">
        <is>
          <t>Positivo</t>
        </is>
      </c>
      <c r="F1770" s="137" t="n">
        <v>44926</v>
      </c>
      <c r="G1770" t="n">
        <v>9192</v>
      </c>
      <c r="H1770" t="n">
        <v>9678</v>
      </c>
      <c r="I1770" t="n">
        <v>1.052872062663185</v>
      </c>
      <c r="J1770" t="n">
        <v>1.052872062663185</v>
      </c>
      <c r="K1770" t="inlineStr">
        <is>
          <t>ENT</t>
        </is>
      </c>
      <c r="L1770" t="inlineStr">
        <is>
          <t>ENT</t>
        </is>
      </c>
      <c r="M1770" t="n">
        <v>2022</v>
      </c>
      <c r="N1770" t="inlineStr">
        <is>
          <t>Diciembre</t>
        </is>
      </c>
      <c r="O1770" t="inlineStr">
        <is>
          <t>2022-2</t>
        </is>
      </c>
      <c r="P1770" t="n">
        <v>0</v>
      </c>
      <c r="Q1770" t="n">
        <v>0</v>
      </c>
      <c r="R1770" t="n">
        <v>1</v>
      </c>
      <c r="S1770" t="inlineStr">
        <is>
          <t>Expansión</t>
        </is>
      </c>
      <c r="T1770" t="inlineStr">
        <is>
          <t>379-2022-12-31</t>
        </is>
      </c>
      <c r="U1770" t="n">
        <v>1</v>
      </c>
    </row>
    <row r="1771">
      <c r="A1771" t="inlineStr">
        <is>
          <t>379</t>
        </is>
      </c>
      <c r="B1771" t="inlineStr">
        <is>
          <t>Total estudiantes nuevos</t>
        </is>
      </c>
      <c r="C1771" t="inlineStr">
        <is>
          <t>Inscripción, admisión y matrícula de estudiantes nuevos</t>
        </is>
      </c>
      <c r="D1771" t="inlineStr">
        <is>
          <t>Semestral</t>
        </is>
      </c>
      <c r="E1771" t="inlineStr">
        <is>
          <t>Positivo</t>
        </is>
      </c>
      <c r="F1771" s="137" t="n">
        <v>45107</v>
      </c>
      <c r="G1771" t="n">
        <v>12130</v>
      </c>
      <c r="H1771" t="n">
        <v>12461</v>
      </c>
      <c r="I1771" t="n">
        <v>1.027287716405606</v>
      </c>
      <c r="J1771" t="n">
        <v>1.027287716405606</v>
      </c>
      <c r="K1771" t="inlineStr">
        <is>
          <t>ENT</t>
        </is>
      </c>
      <c r="L1771" t="inlineStr">
        <is>
          <t>ENT</t>
        </is>
      </c>
      <c r="M1771" t="n">
        <v>2023</v>
      </c>
      <c r="N1771" t="inlineStr">
        <is>
          <t>Junio</t>
        </is>
      </c>
      <c r="O1771" t="inlineStr">
        <is>
          <t>2023-1</t>
        </is>
      </c>
      <c r="P1771" t="n">
        <v>0</v>
      </c>
      <c r="Q1771" t="n">
        <v>0</v>
      </c>
      <c r="R1771" t="n">
        <v>1</v>
      </c>
      <c r="S1771" t="inlineStr">
        <is>
          <t>Expansión</t>
        </is>
      </c>
      <c r="T1771" t="inlineStr">
        <is>
          <t>379-2023-06-30</t>
        </is>
      </c>
      <c r="U1771" t="n">
        <v>1</v>
      </c>
    </row>
    <row r="1772">
      <c r="A1772" t="inlineStr">
        <is>
          <t>379</t>
        </is>
      </c>
      <c r="B1772" t="inlineStr">
        <is>
          <t>Total estudiantes nuevos</t>
        </is>
      </c>
      <c r="C1772" t="inlineStr">
        <is>
          <t>Inscripción, admisión y matrícula de estudiantes nuevos</t>
        </is>
      </c>
      <c r="D1772" t="inlineStr">
        <is>
          <t>Semestral</t>
        </is>
      </c>
      <c r="E1772" t="inlineStr">
        <is>
          <t>Positivo</t>
        </is>
      </c>
      <c r="F1772" s="137" t="n">
        <v>45291</v>
      </c>
      <c r="G1772" t="n">
        <v>9876</v>
      </c>
      <c r="H1772" t="n">
        <v>10730</v>
      </c>
      <c r="I1772" t="n">
        <v>1.086472255974078</v>
      </c>
      <c r="J1772" t="n">
        <v>1.086472255974078</v>
      </c>
      <c r="K1772" t="inlineStr">
        <is>
          <t>ENT</t>
        </is>
      </c>
      <c r="L1772" t="inlineStr">
        <is>
          <t>ENT</t>
        </is>
      </c>
      <c r="M1772" t="n">
        <v>2023</v>
      </c>
      <c r="N1772" t="inlineStr">
        <is>
          <t>Diciembre</t>
        </is>
      </c>
      <c r="O1772" t="inlineStr">
        <is>
          <t>2023-2</t>
        </is>
      </c>
      <c r="P1772" t="n">
        <v>0</v>
      </c>
      <c r="Q1772" t="n">
        <v>0</v>
      </c>
      <c r="R1772" t="n">
        <v>1</v>
      </c>
      <c r="S1772" t="inlineStr">
        <is>
          <t>Expansión</t>
        </is>
      </c>
      <c r="T1772" t="inlineStr">
        <is>
          <t>379-2023-12-31</t>
        </is>
      </c>
      <c r="U1772" t="n">
        <v>1</v>
      </c>
    </row>
    <row r="1773">
      <c r="A1773" t="inlineStr">
        <is>
          <t>379</t>
        </is>
      </c>
      <c r="B1773" t="inlineStr">
        <is>
          <t>Total estudiantes nuevos</t>
        </is>
      </c>
      <c r="C1773" t="inlineStr">
        <is>
          <t>Inscripción, admisión y matrícula de estudiantes nuevos</t>
        </is>
      </c>
      <c r="D1773" t="inlineStr">
        <is>
          <t>Semestral</t>
        </is>
      </c>
      <c r="E1773" t="inlineStr">
        <is>
          <t>Positivo</t>
        </is>
      </c>
      <c r="F1773" s="137" t="n">
        <v>45473</v>
      </c>
      <c r="G1773" t="n">
        <v>13590</v>
      </c>
      <c r="H1773" t="n">
        <v>12987</v>
      </c>
      <c r="I1773" t="n">
        <v>0.9556291390728476</v>
      </c>
      <c r="J1773" t="n">
        <v>0.9556291390728476</v>
      </c>
      <c r="K1773" t="inlineStr">
        <is>
          <t>ENT</t>
        </is>
      </c>
      <c r="L1773" t="inlineStr">
        <is>
          <t>ENT</t>
        </is>
      </c>
      <c r="M1773" t="n">
        <v>2024</v>
      </c>
      <c r="N1773" t="inlineStr">
        <is>
          <t>Junio</t>
        </is>
      </c>
      <c r="O1773" t="inlineStr">
        <is>
          <t>2024-1</t>
        </is>
      </c>
      <c r="P1773" t="n">
        <v>0</v>
      </c>
      <c r="Q1773" t="n">
        <v>0</v>
      </c>
      <c r="R1773" t="n">
        <v>1</v>
      </c>
      <c r="S1773" t="inlineStr">
        <is>
          <t>Expansión</t>
        </is>
      </c>
      <c r="T1773" t="inlineStr">
        <is>
          <t>379-2024-06-30</t>
        </is>
      </c>
      <c r="U1773" t="n">
        <v>1</v>
      </c>
    </row>
    <row r="1774">
      <c r="A1774" t="inlineStr">
        <is>
          <t>379</t>
        </is>
      </c>
      <c r="B1774" t="inlineStr">
        <is>
          <t>Total estudiantes nuevos</t>
        </is>
      </c>
      <c r="C1774" t="inlineStr">
        <is>
          <t>Inscripción, admisión y matrícula de estudiantes nuevos</t>
        </is>
      </c>
      <c r="D1774" t="inlineStr">
        <is>
          <t>Semestral</t>
        </is>
      </c>
      <c r="E1774" t="inlineStr">
        <is>
          <t>Positivo</t>
        </is>
      </c>
      <c r="F1774" s="137" t="n">
        <v>45657</v>
      </c>
      <c r="G1774" t="n">
        <v>10675</v>
      </c>
      <c r="H1774" t="n">
        <v>10569</v>
      </c>
      <c r="I1774" t="n">
        <v>0.9900702576112412</v>
      </c>
      <c r="J1774" t="n">
        <v>0.9900702576112412</v>
      </c>
      <c r="K1774" t="inlineStr">
        <is>
          <t>ENT</t>
        </is>
      </c>
      <c r="L1774" t="inlineStr">
        <is>
          <t>ENT</t>
        </is>
      </c>
      <c r="M1774" t="n">
        <v>2024</v>
      </c>
      <c r="N1774" t="inlineStr">
        <is>
          <t>Diciembre</t>
        </is>
      </c>
      <c r="O1774" t="inlineStr">
        <is>
          <t>2024-2</t>
        </is>
      </c>
      <c r="P1774" t="n">
        <v>0</v>
      </c>
      <c r="Q1774" t="n">
        <v>0</v>
      </c>
      <c r="R1774" t="n">
        <v>1</v>
      </c>
      <c r="S1774" t="inlineStr">
        <is>
          <t>Expansión</t>
        </is>
      </c>
      <c r="T1774" t="inlineStr">
        <is>
          <t>379-2024-12-31</t>
        </is>
      </c>
      <c r="U1774" t="n">
        <v>1</v>
      </c>
    </row>
    <row r="1775">
      <c r="A1775" t="inlineStr">
        <is>
          <t>379</t>
        </is>
      </c>
      <c r="B1775" t="inlineStr">
        <is>
          <t>Total estudiantes nuevos</t>
        </is>
      </c>
      <c r="C1775" t="inlineStr">
        <is>
          <t>Inscripción, admisión y matrícula de estudiantes nuevos</t>
        </is>
      </c>
      <c r="D1775" t="inlineStr">
        <is>
          <t>Semestral</t>
        </is>
      </c>
      <c r="E1775" t="inlineStr">
        <is>
          <t>Positivo</t>
        </is>
      </c>
      <c r="F1775" s="137" t="n">
        <v>45838</v>
      </c>
      <c r="G1775" t="n">
        <v>100</v>
      </c>
      <c r="H1775" t="inlineStr">
        <is>
          <t>104.11</t>
        </is>
      </c>
      <c r="I1775" t="n">
        <v>1.0411</v>
      </c>
      <c r="J1775" t="n">
        <v>1.0411</v>
      </c>
      <c r="K1775" t="inlineStr">
        <is>
          <t>100.0%</t>
        </is>
      </c>
      <c r="L1775" t="inlineStr">
        <is>
          <t>104.11%</t>
        </is>
      </c>
      <c r="M1775" t="n">
        <v>2025</v>
      </c>
      <c r="N1775" t="inlineStr">
        <is>
          <t>Junio</t>
        </is>
      </c>
      <c r="O1775" t="inlineStr">
        <is>
          <t>2025-1</t>
        </is>
      </c>
      <c r="P1775" t="n">
        <v>2</v>
      </c>
      <c r="Q1775" t="n">
        <v>2</v>
      </c>
      <c r="R1775" t="n">
        <v>1</v>
      </c>
      <c r="S1775" t="inlineStr">
        <is>
          <t>Expansión</t>
        </is>
      </c>
      <c r="T1775" t="inlineStr">
        <is>
          <t>379-2025-06-30</t>
        </is>
      </c>
      <c r="U1775" t="n">
        <v>30</v>
      </c>
    </row>
    <row r="1776">
      <c r="A1776" t="inlineStr">
        <is>
          <t>379</t>
        </is>
      </c>
      <c r="B1776" t="inlineStr">
        <is>
          <t>Total estudiantes nuevos</t>
        </is>
      </c>
      <c r="C1776" t="inlineStr">
        <is>
          <t>Inscripción, admisión y matrícula de estudiantes nuevos</t>
        </is>
      </c>
      <c r="D1776" t="inlineStr">
        <is>
          <t>Semestral</t>
        </is>
      </c>
      <c r="E1776" t="inlineStr">
        <is>
          <t>Positivo</t>
        </is>
      </c>
      <c r="F1776" s="137" t="n">
        <v>46022</v>
      </c>
      <c r="G1776" t="n">
        <v>100</v>
      </c>
      <c r="H1776" t="inlineStr">
        <is>
          <t>102.41</t>
        </is>
      </c>
      <c r="I1776" t="n">
        <v>1.0241</v>
      </c>
      <c r="J1776" t="n">
        <v>1.0241</v>
      </c>
      <c r="K1776" t="inlineStr">
        <is>
          <t>100.0%</t>
        </is>
      </c>
      <c r="L1776" t="inlineStr">
        <is>
          <t>102.41%</t>
        </is>
      </c>
      <c r="M1776" t="n">
        <v>2025</v>
      </c>
      <c r="N1776" t="inlineStr">
        <is>
          <t>Diciembre</t>
        </is>
      </c>
      <c r="O1776" t="inlineStr">
        <is>
          <t>2025-2</t>
        </is>
      </c>
      <c r="P1776" t="n">
        <v>2</v>
      </c>
      <c r="Q1776" t="n">
        <v>2</v>
      </c>
      <c r="R1776" t="n">
        <v>1</v>
      </c>
      <c r="S1776" t="inlineStr">
        <is>
          <t>Expansión</t>
        </is>
      </c>
      <c r="T1776" t="inlineStr">
        <is>
          <t>379-2025-12-31</t>
        </is>
      </c>
      <c r="U1776" t="n">
        <v>31</v>
      </c>
    </row>
    <row r="1777">
      <c r="A1777" t="inlineStr">
        <is>
          <t>380</t>
        </is>
      </c>
      <c r="B1777" t="inlineStr">
        <is>
          <t>Ingresos de matriculas de estudiantes nuevos</t>
        </is>
      </c>
      <c r="C1777" t="inlineStr">
        <is>
          <t>Inscripción, admisión y matrícula de estudiantes nuevos</t>
        </is>
      </c>
      <c r="D1777" t="inlineStr">
        <is>
          <t>Semestral</t>
        </is>
      </c>
      <c r="E1777" t="inlineStr">
        <is>
          <t>Positivo</t>
        </is>
      </c>
      <c r="F1777" s="137" t="n">
        <v>45107</v>
      </c>
      <c r="G1777" t="n">
        <v>24659.314309</v>
      </c>
      <c r="H1777" t="n">
        <v>25754.085546</v>
      </c>
      <c r="I1777" t="n">
        <v>1.044395850723247</v>
      </c>
      <c r="J1777" t="n">
        <v>1.044395850723247</v>
      </c>
      <c r="K1777" t="inlineStr">
        <is>
          <t>$</t>
        </is>
      </c>
      <c r="L1777" t="inlineStr">
        <is>
          <t>$</t>
        </is>
      </c>
      <c r="M1777" t="n">
        <v>2023</v>
      </c>
      <c r="N1777" t="inlineStr">
        <is>
          <t>Junio</t>
        </is>
      </c>
      <c r="O1777" t="inlineStr">
        <is>
          <t>2023-1</t>
        </is>
      </c>
      <c r="P1777" t="n">
        <v>0</v>
      </c>
      <c r="Q1777" t="n">
        <v>0</v>
      </c>
      <c r="R1777" t="n">
        <v>0</v>
      </c>
      <c r="S1777" t="inlineStr">
        <is>
          <t>Sostenibilidad</t>
        </is>
      </c>
      <c r="T1777" t="inlineStr">
        <is>
          <t>380-2023-06-30</t>
        </is>
      </c>
      <c r="U1777" t="n">
        <v>1</v>
      </c>
    </row>
    <row r="1778">
      <c r="A1778" t="inlineStr">
        <is>
          <t>380</t>
        </is>
      </c>
      <c r="B1778" t="inlineStr">
        <is>
          <t>Ingresos de matriculas de estudiantes nuevos</t>
        </is>
      </c>
      <c r="C1778" t="inlineStr">
        <is>
          <t>Inscripción, admisión y matrícula de estudiantes nuevos</t>
        </is>
      </c>
      <c r="D1778" t="inlineStr">
        <is>
          <t>Semestral</t>
        </is>
      </c>
      <c r="E1778" t="inlineStr">
        <is>
          <t>Positivo</t>
        </is>
      </c>
      <c r="F1778" s="137" t="n">
        <v>45291</v>
      </c>
      <c r="G1778" t="n">
        <v>24724.802794</v>
      </c>
      <c r="H1778" t="n">
        <v>25340.546506</v>
      </c>
      <c r="I1778" t="n">
        <v>1.02490388769246</v>
      </c>
      <c r="J1778" t="n">
        <v>1.02490388769246</v>
      </c>
      <c r="K1778" t="inlineStr">
        <is>
          <t>$</t>
        </is>
      </c>
      <c r="L1778" t="inlineStr">
        <is>
          <t>$</t>
        </is>
      </c>
      <c r="M1778" t="n">
        <v>2023</v>
      </c>
      <c r="N1778" t="inlineStr">
        <is>
          <t>Diciembre</t>
        </is>
      </c>
      <c r="O1778" t="inlineStr">
        <is>
          <t>2023-2</t>
        </is>
      </c>
      <c r="P1778" t="n">
        <v>0</v>
      </c>
      <c r="Q1778" t="n">
        <v>0</v>
      </c>
      <c r="R1778" t="n">
        <v>0</v>
      </c>
      <c r="S1778" t="inlineStr">
        <is>
          <t>Sostenibilidad</t>
        </is>
      </c>
      <c r="T1778" t="inlineStr">
        <is>
          <t>380-2023-12-31</t>
        </is>
      </c>
      <c r="U1778" t="n">
        <v>1</v>
      </c>
    </row>
    <row r="1779">
      <c r="A1779" t="inlineStr">
        <is>
          <t>380</t>
        </is>
      </c>
      <c r="B1779" t="inlineStr">
        <is>
          <t>Ingresos de matriculas de estudiantes nuevos</t>
        </is>
      </c>
      <c r="C1779" t="inlineStr">
        <is>
          <t>Inscripción, admisión y matrícula de estudiantes nuevos</t>
        </is>
      </c>
      <c r="D1779" t="inlineStr">
        <is>
          <t>Semestral</t>
        </is>
      </c>
      <c r="E1779" t="inlineStr">
        <is>
          <t>Positivo</t>
        </is>
      </c>
      <c r="F1779" s="137" t="n">
        <v>45473</v>
      </c>
      <c r="G1779" t="n">
        <v>29596.26987</v>
      </c>
      <c r="H1779" t="n">
        <v>28449.632913</v>
      </c>
      <c r="I1779" t="n">
        <v>0.9612573827027345</v>
      </c>
      <c r="J1779" t="n">
        <v>0.9612573827027345</v>
      </c>
      <c r="K1779" t="inlineStr">
        <is>
          <t>$</t>
        </is>
      </c>
      <c r="L1779" t="inlineStr">
        <is>
          <t>$</t>
        </is>
      </c>
      <c r="M1779" t="n">
        <v>2024</v>
      </c>
      <c r="N1779" t="inlineStr">
        <is>
          <t>Junio</t>
        </is>
      </c>
      <c r="O1779" t="inlineStr">
        <is>
          <t>2024-1</t>
        </is>
      </c>
      <c r="P1779" t="n">
        <v>0</v>
      </c>
      <c r="Q1779" t="n">
        <v>0</v>
      </c>
      <c r="R1779" t="n">
        <v>0</v>
      </c>
      <c r="S1779" t="inlineStr">
        <is>
          <t>Sostenibilidad</t>
        </is>
      </c>
      <c r="T1779" t="inlineStr">
        <is>
          <t>380-2024-06-30</t>
        </is>
      </c>
      <c r="U1779" t="n">
        <v>1</v>
      </c>
    </row>
    <row r="1780">
      <c r="A1780" t="inlineStr">
        <is>
          <t>380</t>
        </is>
      </c>
      <c r="B1780" t="inlineStr">
        <is>
          <t>Ingresos de matriculas de estudiantes nuevos</t>
        </is>
      </c>
      <c r="C1780" t="inlineStr">
        <is>
          <t>Inscripción, admisión y matrícula de estudiantes nuevos</t>
        </is>
      </c>
      <c r="D1780" t="inlineStr">
        <is>
          <t>Semestral</t>
        </is>
      </c>
      <c r="E1780" t="inlineStr">
        <is>
          <t>Positivo</t>
        </is>
      </c>
      <c r="F1780" s="137" t="n">
        <v>45657</v>
      </c>
      <c r="G1780" t="n">
        <v>100</v>
      </c>
      <c r="H1780" t="n">
        <v>78.92</v>
      </c>
      <c r="I1780" t="n">
        <v>0.7892</v>
      </c>
      <c r="J1780" t="n">
        <v>0.7892</v>
      </c>
      <c r="K1780" t="inlineStr">
        <is>
          <t>$</t>
        </is>
      </c>
      <c r="L1780" t="inlineStr">
        <is>
          <t>$</t>
        </is>
      </c>
      <c r="M1780" t="n">
        <v>2024</v>
      </c>
      <c r="N1780" t="inlineStr">
        <is>
          <t>Diciembre</t>
        </is>
      </c>
      <c r="O1780" t="inlineStr">
        <is>
          <t>2024-2</t>
        </is>
      </c>
      <c r="P1780" t="n">
        <v>0</v>
      </c>
      <c r="Q1780" t="n">
        <v>0</v>
      </c>
      <c r="R1780" t="n">
        <v>0</v>
      </c>
      <c r="S1780" t="inlineStr">
        <is>
          <t>Sostenibilidad</t>
        </is>
      </c>
      <c r="T1780" t="inlineStr">
        <is>
          <t>380-2024-12-31</t>
        </is>
      </c>
      <c r="U1780" t="n">
        <v>1</v>
      </c>
    </row>
    <row r="1781">
      <c r="A1781" t="inlineStr">
        <is>
          <t>381</t>
        </is>
      </c>
      <c r="B1781" t="inlineStr">
        <is>
          <t>Cumplimiento de matrículas pregrado presencial nuevos</t>
        </is>
      </c>
      <c r="C1781" t="inlineStr">
        <is>
          <t>Inscripción, admisión y matrícula de estudiantes nuevos</t>
        </is>
      </c>
      <c r="D1781" t="inlineStr">
        <is>
          <t>Semestral</t>
        </is>
      </c>
      <c r="E1781" t="inlineStr">
        <is>
          <t>Positivo</t>
        </is>
      </c>
      <c r="F1781" s="137" t="n">
        <v>44742</v>
      </c>
      <c r="G1781" t="n">
        <v>1424</v>
      </c>
      <c r="H1781" t="n">
        <v>1366</v>
      </c>
      <c r="I1781" t="n">
        <v>0.9592696629213483</v>
      </c>
      <c r="J1781" t="n">
        <v>0.9592696629213483</v>
      </c>
      <c r="K1781" t="inlineStr">
        <is>
          <t>ENT</t>
        </is>
      </c>
      <c r="L1781" t="inlineStr">
        <is>
          <t>ENT</t>
        </is>
      </c>
      <c r="M1781" t="n">
        <v>2022</v>
      </c>
      <c r="N1781" t="inlineStr">
        <is>
          <t>Junio</t>
        </is>
      </c>
      <c r="O1781" t="inlineStr">
        <is>
          <t>2022-1</t>
        </is>
      </c>
      <c r="P1781" t="n">
        <v>0</v>
      </c>
      <c r="Q1781" t="n">
        <v>0</v>
      </c>
      <c r="R1781" t="n">
        <v>0</v>
      </c>
      <c r="S1781" t="inlineStr">
        <is>
          <t>Sostenibilidad</t>
        </is>
      </c>
      <c r="T1781" t="inlineStr">
        <is>
          <t>381-2022-06-30</t>
        </is>
      </c>
      <c r="U1781" t="n">
        <v>1</v>
      </c>
    </row>
    <row r="1782">
      <c r="A1782" t="inlineStr">
        <is>
          <t>381</t>
        </is>
      </c>
      <c r="B1782" t="inlineStr">
        <is>
          <t>Cumplimiento de matrículas pregrado presencial nuevos</t>
        </is>
      </c>
      <c r="C1782" t="inlineStr">
        <is>
          <t>Inscripción, admisión y matrícula de estudiantes nuevos</t>
        </is>
      </c>
      <c r="D1782" t="inlineStr">
        <is>
          <t>Semestral</t>
        </is>
      </c>
      <c r="E1782" t="inlineStr">
        <is>
          <t>Positivo</t>
        </is>
      </c>
      <c r="F1782" s="137" t="n">
        <v>44926</v>
      </c>
      <c r="G1782" t="n">
        <v>988</v>
      </c>
      <c r="H1782" t="n">
        <v>1086</v>
      </c>
      <c r="I1782" t="n">
        <v>1.09919028340081</v>
      </c>
      <c r="J1782" t="n">
        <v>1.09919028340081</v>
      </c>
      <c r="K1782" t="inlineStr">
        <is>
          <t>ENT</t>
        </is>
      </c>
      <c r="L1782" t="inlineStr">
        <is>
          <t>ENT</t>
        </is>
      </c>
      <c r="M1782" t="n">
        <v>2022</v>
      </c>
      <c r="N1782" t="inlineStr">
        <is>
          <t>Diciembre</t>
        </is>
      </c>
      <c r="O1782" t="inlineStr">
        <is>
          <t>2022-2</t>
        </is>
      </c>
      <c r="P1782" t="n">
        <v>0</v>
      </c>
      <c r="Q1782" t="n">
        <v>0</v>
      </c>
      <c r="R1782" t="n">
        <v>0</v>
      </c>
      <c r="S1782" t="inlineStr">
        <is>
          <t>Sostenibilidad</t>
        </is>
      </c>
      <c r="T1782" t="inlineStr">
        <is>
          <t>381-2022-12-31</t>
        </is>
      </c>
      <c r="U1782" t="n">
        <v>1</v>
      </c>
    </row>
    <row r="1783">
      <c r="A1783" t="inlineStr">
        <is>
          <t>381</t>
        </is>
      </c>
      <c r="B1783" t="inlineStr">
        <is>
          <t>Cumplimiento de matrículas pregrado presencial nuevos</t>
        </is>
      </c>
      <c r="C1783" t="inlineStr">
        <is>
          <t>Inscripción, admisión y matrícula de estudiantes nuevos</t>
        </is>
      </c>
      <c r="D1783" t="inlineStr">
        <is>
          <t>Semestral</t>
        </is>
      </c>
      <c r="E1783" t="inlineStr">
        <is>
          <t>Positivo</t>
        </is>
      </c>
      <c r="F1783" s="137" t="n">
        <v>45107</v>
      </c>
      <c r="G1783" t="n">
        <v>1428</v>
      </c>
      <c r="H1783" t="n">
        <v>1489</v>
      </c>
      <c r="I1783" t="n">
        <v>1.042717086834734</v>
      </c>
      <c r="J1783" t="n">
        <v>1.042717086834734</v>
      </c>
      <c r="K1783" t="inlineStr">
        <is>
          <t>ENT</t>
        </is>
      </c>
      <c r="L1783" t="inlineStr">
        <is>
          <t>ENT</t>
        </is>
      </c>
      <c r="M1783" t="n">
        <v>2023</v>
      </c>
      <c r="N1783" t="inlineStr">
        <is>
          <t>Junio</t>
        </is>
      </c>
      <c r="O1783" t="inlineStr">
        <is>
          <t>2023-1</t>
        </is>
      </c>
      <c r="P1783" t="n">
        <v>0</v>
      </c>
      <c r="Q1783" t="n">
        <v>0</v>
      </c>
      <c r="R1783" t="n">
        <v>0</v>
      </c>
      <c r="S1783" t="inlineStr">
        <is>
          <t>Expansión</t>
        </is>
      </c>
      <c r="T1783" t="inlineStr">
        <is>
          <t>381-2023-06-30</t>
        </is>
      </c>
      <c r="U1783" t="n">
        <v>1</v>
      </c>
    </row>
    <row r="1784">
      <c r="A1784" t="inlineStr">
        <is>
          <t>381</t>
        </is>
      </c>
      <c r="B1784" t="inlineStr">
        <is>
          <t>Cumplimiento de matrículas pregrado presencial nuevos</t>
        </is>
      </c>
      <c r="C1784" t="inlineStr">
        <is>
          <t>Inscripción, admisión y matrícula de estudiantes nuevos</t>
        </is>
      </c>
      <c r="D1784" t="inlineStr">
        <is>
          <t>Semestral</t>
        </is>
      </c>
      <c r="E1784" t="inlineStr">
        <is>
          <t>Positivo</t>
        </is>
      </c>
      <c r="F1784" s="137" t="n">
        <v>45291</v>
      </c>
      <c r="G1784" t="n">
        <v>1168</v>
      </c>
      <c r="H1784" t="n">
        <v>1328</v>
      </c>
      <c r="I1784" t="n">
        <v>1.136986301369863</v>
      </c>
      <c r="J1784" t="n">
        <v>1.136986301369863</v>
      </c>
      <c r="K1784" t="inlineStr">
        <is>
          <t>ENT</t>
        </is>
      </c>
      <c r="L1784" t="inlineStr">
        <is>
          <t>ENT</t>
        </is>
      </c>
      <c r="M1784" t="n">
        <v>2023</v>
      </c>
      <c r="N1784" t="inlineStr">
        <is>
          <t>Diciembre</t>
        </is>
      </c>
      <c r="O1784" t="inlineStr">
        <is>
          <t>2023-2</t>
        </is>
      </c>
      <c r="P1784" t="n">
        <v>0</v>
      </c>
      <c r="Q1784" t="n">
        <v>0</v>
      </c>
      <c r="R1784" t="n">
        <v>0</v>
      </c>
      <c r="S1784" t="inlineStr">
        <is>
          <t>Expansión</t>
        </is>
      </c>
      <c r="T1784" t="inlineStr">
        <is>
          <t>381-2023-12-31</t>
        </is>
      </c>
      <c r="U1784" t="n">
        <v>1</v>
      </c>
    </row>
    <row r="1785">
      <c r="A1785" t="inlineStr">
        <is>
          <t>381</t>
        </is>
      </c>
      <c r="B1785" t="inlineStr">
        <is>
          <t>Cumplimiento de matrículas pregrado presencial nuevos</t>
        </is>
      </c>
      <c r="C1785" t="inlineStr">
        <is>
          <t>Inscripción, admisión y matrícula de estudiantes nuevos</t>
        </is>
      </c>
      <c r="D1785" t="inlineStr">
        <is>
          <t>Semestral</t>
        </is>
      </c>
      <c r="E1785" t="inlineStr">
        <is>
          <t>Positivo</t>
        </is>
      </c>
      <c r="F1785" s="137" t="n">
        <v>45473</v>
      </c>
      <c r="G1785" t="n">
        <v>1482</v>
      </c>
      <c r="H1785" t="n">
        <v>1560</v>
      </c>
      <c r="I1785" t="n">
        <v>1.052631578947368</v>
      </c>
      <c r="J1785" t="n">
        <v>1.052631578947368</v>
      </c>
      <c r="K1785" t="inlineStr">
        <is>
          <t>ENT</t>
        </is>
      </c>
      <c r="L1785" t="inlineStr">
        <is>
          <t>ENT</t>
        </is>
      </c>
      <c r="M1785" t="n">
        <v>2024</v>
      </c>
      <c r="N1785" t="inlineStr">
        <is>
          <t>Junio</t>
        </is>
      </c>
      <c r="O1785" t="inlineStr">
        <is>
          <t>2024-1</t>
        </is>
      </c>
      <c r="P1785" t="n">
        <v>0</v>
      </c>
      <c r="Q1785" t="n">
        <v>0</v>
      </c>
      <c r="R1785" t="n">
        <v>0</v>
      </c>
      <c r="S1785" t="inlineStr">
        <is>
          <t>Expansión</t>
        </is>
      </c>
      <c r="T1785" t="inlineStr">
        <is>
          <t>381-2024-06-30</t>
        </is>
      </c>
      <c r="U1785" t="n">
        <v>1</v>
      </c>
    </row>
    <row r="1786">
      <c r="A1786" t="inlineStr">
        <is>
          <t>381</t>
        </is>
      </c>
      <c r="B1786" t="inlineStr">
        <is>
          <t>Cumplimiento de matrículas pregrado presencial nuevos</t>
        </is>
      </c>
      <c r="C1786" t="inlineStr">
        <is>
          <t>Inscripción, admisión y matrícula de estudiantes nuevos</t>
        </is>
      </c>
      <c r="D1786" t="inlineStr">
        <is>
          <t>Semestral</t>
        </is>
      </c>
      <c r="E1786" t="inlineStr">
        <is>
          <t>Positivo</t>
        </is>
      </c>
      <c r="F1786" s="137" t="n">
        <v>45657</v>
      </c>
      <c r="G1786" t="n">
        <v>1101</v>
      </c>
      <c r="H1786" t="n">
        <v>982</v>
      </c>
      <c r="I1786" t="n">
        <v>0.8919164396003633</v>
      </c>
      <c r="J1786" t="n">
        <v>0.8919164396003633</v>
      </c>
      <c r="K1786" t="inlineStr">
        <is>
          <t>ENT</t>
        </is>
      </c>
      <c r="L1786" t="inlineStr">
        <is>
          <t>ENT</t>
        </is>
      </c>
      <c r="M1786" t="n">
        <v>2024</v>
      </c>
      <c r="N1786" t="inlineStr">
        <is>
          <t>Diciembre</t>
        </is>
      </c>
      <c r="O1786" t="inlineStr">
        <is>
          <t>2024-2</t>
        </is>
      </c>
      <c r="P1786" t="n">
        <v>0</v>
      </c>
      <c r="Q1786" t="n">
        <v>0</v>
      </c>
      <c r="R1786" t="n">
        <v>0</v>
      </c>
      <c r="S1786" t="inlineStr">
        <is>
          <t>Expansión</t>
        </is>
      </c>
      <c r="T1786" t="inlineStr">
        <is>
          <t>381-2024-12-31</t>
        </is>
      </c>
      <c r="U1786" t="n">
        <v>1</v>
      </c>
    </row>
    <row r="1787">
      <c r="A1787" t="inlineStr">
        <is>
          <t>381</t>
        </is>
      </c>
      <c r="B1787" t="inlineStr">
        <is>
          <t>Cumplimiento de matrículas pregrado presencial nuevos</t>
        </is>
      </c>
      <c r="C1787" t="inlineStr">
        <is>
          <t>Inscripción, admisión y matrícula de estudiantes nuevos</t>
        </is>
      </c>
      <c r="D1787" t="inlineStr">
        <is>
          <t>Semestral</t>
        </is>
      </c>
      <c r="E1787" t="inlineStr">
        <is>
          <t>Positivo</t>
        </is>
      </c>
      <c r="F1787" s="137" t="n">
        <v>45838</v>
      </c>
      <c r="G1787" t="n">
        <v>100</v>
      </c>
      <c r="H1787" t="inlineStr">
        <is>
          <t>98.22</t>
        </is>
      </c>
      <c r="I1787" t="n">
        <v>0.9822</v>
      </c>
      <c r="J1787" t="n">
        <v>0.9822</v>
      </c>
      <c r="K1787" t="inlineStr">
        <is>
          <t>100.0%</t>
        </is>
      </c>
      <c r="L1787" t="inlineStr">
        <is>
          <t>98.22%</t>
        </is>
      </c>
      <c r="M1787" t="n">
        <v>2025</v>
      </c>
      <c r="N1787" t="inlineStr">
        <is>
          <t>Junio</t>
        </is>
      </c>
      <c r="O1787" t="inlineStr">
        <is>
          <t>2025-1</t>
        </is>
      </c>
      <c r="P1787" t="n">
        <v>2</v>
      </c>
      <c r="Q1787" t="n">
        <v>2</v>
      </c>
      <c r="R1787" t="n">
        <v>0</v>
      </c>
      <c r="S1787" t="inlineStr">
        <is>
          <t>Expansión</t>
        </is>
      </c>
      <c r="T1787" t="inlineStr">
        <is>
          <t>381-2025-06-30</t>
        </is>
      </c>
      <c r="U1787" t="n">
        <v>30</v>
      </c>
    </row>
    <row r="1788">
      <c r="A1788" t="inlineStr">
        <is>
          <t>381</t>
        </is>
      </c>
      <c r="B1788" t="inlineStr">
        <is>
          <t>Cumplimiento de matrículas pregrado presencial nuevos</t>
        </is>
      </c>
      <c r="C1788" t="inlineStr">
        <is>
          <t>Inscripción, admisión y matrícula de estudiantes nuevos</t>
        </is>
      </c>
      <c r="D1788" t="inlineStr">
        <is>
          <t>Semestral</t>
        </is>
      </c>
      <c r="E1788" t="inlineStr">
        <is>
          <t>Positivo</t>
        </is>
      </c>
      <c r="F1788" s="137" t="n">
        <v>46022</v>
      </c>
      <c r="G1788" t="n">
        <v>100</v>
      </c>
      <c r="H1788" t="inlineStr">
        <is>
          <t>113.66</t>
        </is>
      </c>
      <c r="I1788" t="n">
        <v>1.1366</v>
      </c>
      <c r="J1788" t="n">
        <v>1.1366</v>
      </c>
      <c r="K1788" t="inlineStr">
        <is>
          <t>100.0%</t>
        </is>
      </c>
      <c r="L1788" t="inlineStr">
        <is>
          <t>113.66%</t>
        </is>
      </c>
      <c r="M1788" t="n">
        <v>2025</v>
      </c>
      <c r="N1788" t="inlineStr">
        <is>
          <t>Diciembre</t>
        </is>
      </c>
      <c r="O1788" t="inlineStr">
        <is>
          <t>2025-2</t>
        </is>
      </c>
      <c r="P1788" t="n">
        <v>2</v>
      </c>
      <c r="Q1788" t="n">
        <v>2</v>
      </c>
      <c r="R1788" t="n">
        <v>0</v>
      </c>
      <c r="S1788" t="inlineStr">
        <is>
          <t>Expansión</t>
        </is>
      </c>
      <c r="T1788" t="inlineStr">
        <is>
          <t>381-2025-12-31</t>
        </is>
      </c>
      <c r="U1788" t="n">
        <v>31</v>
      </c>
    </row>
    <row r="1789">
      <c r="A1789" t="inlineStr">
        <is>
          <t>382</t>
        </is>
      </c>
      <c r="B1789" t="inlineStr">
        <is>
          <t>Cumplimiento de matrículas pregrado virtual nuevos</t>
        </is>
      </c>
      <c r="C1789" t="inlineStr">
        <is>
          <t>Inscripción, admisión y matrícula de estudiantes nuevos</t>
        </is>
      </c>
      <c r="D1789" t="inlineStr">
        <is>
          <t>Semestral</t>
        </is>
      </c>
      <c r="E1789" t="inlineStr">
        <is>
          <t>Positivo</t>
        </is>
      </c>
      <c r="F1789" s="137" t="n">
        <v>44742</v>
      </c>
      <c r="G1789" t="n">
        <v>8041</v>
      </c>
      <c r="H1789" t="n">
        <v>8156</v>
      </c>
      <c r="I1789" t="n">
        <v>1.014301703768188</v>
      </c>
      <c r="J1789" t="n">
        <v>1.014301703768188</v>
      </c>
      <c r="K1789" t="inlineStr">
        <is>
          <t>ENT</t>
        </is>
      </c>
      <c r="L1789" t="inlineStr">
        <is>
          <t>ENT</t>
        </is>
      </c>
      <c r="M1789" t="n">
        <v>2022</v>
      </c>
      <c r="N1789" t="inlineStr">
        <is>
          <t>Junio</t>
        </is>
      </c>
      <c r="O1789" t="inlineStr">
        <is>
          <t>2022-1</t>
        </is>
      </c>
      <c r="P1789" t="n">
        <v>0</v>
      </c>
      <c r="Q1789" t="n">
        <v>0</v>
      </c>
      <c r="R1789" t="n">
        <v>0</v>
      </c>
      <c r="S1789" t="inlineStr">
        <is>
          <t>Expansión</t>
        </is>
      </c>
      <c r="T1789" t="inlineStr">
        <is>
          <t>382-2022-06-30</t>
        </is>
      </c>
      <c r="U1789" t="n">
        <v>1</v>
      </c>
    </row>
    <row r="1790">
      <c r="A1790" t="inlineStr">
        <is>
          <t>382</t>
        </is>
      </c>
      <c r="B1790" t="inlineStr">
        <is>
          <t>Cumplimiento de matrículas pregrado virtual nuevos</t>
        </is>
      </c>
      <c r="C1790" t="inlineStr">
        <is>
          <t>Inscripción, admisión y matrícula de estudiantes nuevos</t>
        </is>
      </c>
      <c r="D1790" t="inlineStr">
        <is>
          <t>Semestral</t>
        </is>
      </c>
      <c r="E1790" t="inlineStr">
        <is>
          <t>Positivo</t>
        </is>
      </c>
      <c r="F1790" s="137" t="n">
        <v>44926</v>
      </c>
      <c r="G1790" t="n">
        <v>7245</v>
      </c>
      <c r="H1790" t="n">
        <v>7311</v>
      </c>
      <c r="I1790" t="n">
        <v>1.009109730848861</v>
      </c>
      <c r="J1790" t="n">
        <v>1.009109730848861</v>
      </c>
      <c r="K1790" t="inlineStr">
        <is>
          <t>ENT</t>
        </is>
      </c>
      <c r="L1790" t="inlineStr">
        <is>
          <t>ENT</t>
        </is>
      </c>
      <c r="M1790" t="n">
        <v>2022</v>
      </c>
      <c r="N1790" t="inlineStr">
        <is>
          <t>Diciembre</t>
        </is>
      </c>
      <c r="O1790" t="inlineStr">
        <is>
          <t>2022-2</t>
        </is>
      </c>
      <c r="P1790" t="n">
        <v>0</v>
      </c>
      <c r="Q1790" t="n">
        <v>0</v>
      </c>
      <c r="R1790" t="n">
        <v>0</v>
      </c>
      <c r="S1790" t="inlineStr">
        <is>
          <t>Expansión</t>
        </is>
      </c>
      <c r="T1790" t="inlineStr">
        <is>
          <t>382-2022-12-31</t>
        </is>
      </c>
      <c r="U1790" t="n">
        <v>1</v>
      </c>
    </row>
    <row r="1791">
      <c r="A1791" t="inlineStr">
        <is>
          <t>382</t>
        </is>
      </c>
      <c r="B1791" t="inlineStr">
        <is>
          <t>Cumplimiento de matrículas pregrado virtual nuevos</t>
        </is>
      </c>
      <c r="C1791" t="inlineStr">
        <is>
          <t>Inscripción, admisión y matrícula de estudiantes nuevos</t>
        </is>
      </c>
      <c r="D1791" t="inlineStr">
        <is>
          <t>Semestral</t>
        </is>
      </c>
      <c r="E1791" t="inlineStr">
        <is>
          <t>Positivo</t>
        </is>
      </c>
      <c r="F1791" s="137" t="n">
        <v>45107</v>
      </c>
      <c r="G1791" t="n">
        <v>9117</v>
      </c>
      <c r="H1791" t="n">
        <v>9231</v>
      </c>
      <c r="I1791" t="n">
        <v>1.01250411319513</v>
      </c>
      <c r="J1791" t="n">
        <v>1.01250411319513</v>
      </c>
      <c r="K1791" t="inlineStr">
        <is>
          <t>ENT</t>
        </is>
      </c>
      <c r="L1791" t="inlineStr">
        <is>
          <t>ENT</t>
        </is>
      </c>
      <c r="M1791" t="n">
        <v>2023</v>
      </c>
      <c r="N1791" t="inlineStr">
        <is>
          <t>Junio</t>
        </is>
      </c>
      <c r="O1791" t="inlineStr">
        <is>
          <t>2023-1</t>
        </is>
      </c>
      <c r="P1791" t="n">
        <v>0</v>
      </c>
      <c r="Q1791" t="n">
        <v>0</v>
      </c>
      <c r="R1791" t="n">
        <v>0</v>
      </c>
      <c r="S1791" t="inlineStr">
        <is>
          <t>Expansión</t>
        </is>
      </c>
      <c r="T1791" t="inlineStr">
        <is>
          <t>382-2023-06-30</t>
        </is>
      </c>
      <c r="U1791" t="n">
        <v>1</v>
      </c>
    </row>
    <row r="1792">
      <c r="A1792" t="inlineStr">
        <is>
          <t>382</t>
        </is>
      </c>
      <c r="B1792" t="inlineStr">
        <is>
          <t>Cumplimiento de matrículas pregrado virtual nuevos</t>
        </is>
      </c>
      <c r="C1792" t="inlineStr">
        <is>
          <t>Inscripción, admisión y matrícula de estudiantes nuevos</t>
        </is>
      </c>
      <c r="D1792" t="inlineStr">
        <is>
          <t>Semestral</t>
        </is>
      </c>
      <c r="E1792" t="inlineStr">
        <is>
          <t>Positivo</t>
        </is>
      </c>
      <c r="F1792" s="137" t="n">
        <v>45291</v>
      </c>
      <c r="G1792" t="n">
        <v>7616</v>
      </c>
      <c r="H1792" t="n">
        <v>7845</v>
      </c>
      <c r="I1792" t="n">
        <v>1.030068277310924</v>
      </c>
      <c r="J1792" t="n">
        <v>1.030068277310924</v>
      </c>
      <c r="K1792" t="inlineStr">
        <is>
          <t>ENT</t>
        </is>
      </c>
      <c r="L1792" t="inlineStr">
        <is>
          <t>ENT</t>
        </is>
      </c>
      <c r="M1792" t="n">
        <v>2023</v>
      </c>
      <c r="N1792" t="inlineStr">
        <is>
          <t>Diciembre</t>
        </is>
      </c>
      <c r="O1792" t="inlineStr">
        <is>
          <t>2023-2</t>
        </is>
      </c>
      <c r="P1792" t="n">
        <v>0</v>
      </c>
      <c r="Q1792" t="n">
        <v>0</v>
      </c>
      <c r="R1792" t="n">
        <v>0</v>
      </c>
      <c r="S1792" t="inlineStr">
        <is>
          <t>Expansión</t>
        </is>
      </c>
      <c r="T1792" t="inlineStr">
        <is>
          <t>382-2023-12-31</t>
        </is>
      </c>
      <c r="U1792" t="n">
        <v>1</v>
      </c>
    </row>
    <row r="1793">
      <c r="A1793" t="inlineStr">
        <is>
          <t>382</t>
        </is>
      </c>
      <c r="B1793" t="inlineStr">
        <is>
          <t>Cumplimiento de matrículas pregrado virtual nuevos</t>
        </is>
      </c>
      <c r="C1793" t="inlineStr">
        <is>
          <t>Inscripción, admisión y matrícula de estudiantes nuevos</t>
        </is>
      </c>
      <c r="D1793" t="inlineStr">
        <is>
          <t>Semestral</t>
        </is>
      </c>
      <c r="E1793" t="inlineStr">
        <is>
          <t>Positivo</t>
        </is>
      </c>
      <c r="F1793" s="137" t="n">
        <v>45473</v>
      </c>
      <c r="G1793" t="n">
        <v>10220</v>
      </c>
      <c r="H1793" t="n">
        <v>9576</v>
      </c>
      <c r="I1793" t="n">
        <v>0.9369863013698631</v>
      </c>
      <c r="J1793" t="n">
        <v>0.9369863013698631</v>
      </c>
      <c r="K1793" t="inlineStr">
        <is>
          <t>ENT</t>
        </is>
      </c>
      <c r="L1793" t="inlineStr">
        <is>
          <t>ENT</t>
        </is>
      </c>
      <c r="M1793" t="n">
        <v>2024</v>
      </c>
      <c r="N1793" t="inlineStr">
        <is>
          <t>Junio</t>
        </is>
      </c>
      <c r="O1793" t="inlineStr">
        <is>
          <t>2024-1</t>
        </is>
      </c>
      <c r="P1793" t="n">
        <v>0</v>
      </c>
      <c r="Q1793" t="n">
        <v>0</v>
      </c>
      <c r="R1793" t="n">
        <v>0</v>
      </c>
      <c r="S1793" t="inlineStr">
        <is>
          <t>Expansión</t>
        </is>
      </c>
      <c r="T1793" t="inlineStr">
        <is>
          <t>382-2024-06-30</t>
        </is>
      </c>
      <c r="U1793" t="n">
        <v>1</v>
      </c>
    </row>
    <row r="1794">
      <c r="A1794" t="inlineStr">
        <is>
          <t>382</t>
        </is>
      </c>
      <c r="B1794" t="inlineStr">
        <is>
          <t>Cumplimiento de matrículas pregrado virtual nuevos</t>
        </is>
      </c>
      <c r="C1794" t="inlineStr">
        <is>
          <t>Inscripción, admisión y matrícula de estudiantes nuevos</t>
        </is>
      </c>
      <c r="D1794" t="inlineStr">
        <is>
          <t>Semestral</t>
        </is>
      </c>
      <c r="E1794" t="inlineStr">
        <is>
          <t>Positivo</t>
        </is>
      </c>
      <c r="F1794" s="137" t="n">
        <v>45657</v>
      </c>
      <c r="G1794" t="n">
        <v>8220</v>
      </c>
      <c r="H1794" t="n">
        <v>8066</v>
      </c>
      <c r="I1794" t="n">
        <v>0.9812652068126521</v>
      </c>
      <c r="J1794" t="n">
        <v>0.9812652068126521</v>
      </c>
      <c r="K1794" t="inlineStr">
        <is>
          <t>ENT</t>
        </is>
      </c>
      <c r="L1794" t="inlineStr">
        <is>
          <t>ENT</t>
        </is>
      </c>
      <c r="M1794" t="n">
        <v>2024</v>
      </c>
      <c r="N1794" t="inlineStr">
        <is>
          <t>Diciembre</t>
        </is>
      </c>
      <c r="O1794" t="inlineStr">
        <is>
          <t>2024-2</t>
        </is>
      </c>
      <c r="P1794" t="n">
        <v>0</v>
      </c>
      <c r="Q1794" t="n">
        <v>0</v>
      </c>
      <c r="R1794" t="n">
        <v>0</v>
      </c>
      <c r="S1794" t="inlineStr">
        <is>
          <t>Expansión</t>
        </is>
      </c>
      <c r="T1794" t="inlineStr">
        <is>
          <t>382-2024-12-31</t>
        </is>
      </c>
      <c r="U1794" t="n">
        <v>1</v>
      </c>
    </row>
    <row r="1795">
      <c r="A1795" t="inlineStr">
        <is>
          <t>382</t>
        </is>
      </c>
      <c r="B1795" t="inlineStr">
        <is>
          <t>Cumplimiento de matrículas pregrado virtual nuevos</t>
        </is>
      </c>
      <c r="C1795" t="inlineStr">
        <is>
          <t>Inscripción, admisión y matrícula de estudiantes nuevos</t>
        </is>
      </c>
      <c r="D1795" t="inlineStr">
        <is>
          <t>Semestral</t>
        </is>
      </c>
      <c r="E1795" t="inlineStr">
        <is>
          <t>Positivo</t>
        </is>
      </c>
      <c r="F1795" s="137" t="n">
        <v>45838</v>
      </c>
      <c r="G1795" t="n">
        <v>100</v>
      </c>
      <c r="H1795" t="inlineStr">
        <is>
          <t>99.85</t>
        </is>
      </c>
      <c r="I1795" t="n">
        <v>0.9984999999999999</v>
      </c>
      <c r="J1795" t="n">
        <v>0.9984999999999999</v>
      </c>
      <c r="K1795" t="inlineStr">
        <is>
          <t>100.0%</t>
        </is>
      </c>
      <c r="L1795" t="inlineStr">
        <is>
          <t>99.85%</t>
        </is>
      </c>
      <c r="M1795" t="n">
        <v>2025</v>
      </c>
      <c r="N1795" t="inlineStr">
        <is>
          <t>Junio</t>
        </is>
      </c>
      <c r="O1795" t="inlineStr">
        <is>
          <t>2025-1</t>
        </is>
      </c>
      <c r="P1795" t="n">
        <v>2</v>
      </c>
      <c r="Q1795" t="n">
        <v>2</v>
      </c>
      <c r="R1795" t="n">
        <v>0</v>
      </c>
      <c r="S1795" t="inlineStr">
        <is>
          <t>Expansión</t>
        </is>
      </c>
      <c r="T1795" t="inlineStr">
        <is>
          <t>382-2025-06-30</t>
        </is>
      </c>
      <c r="U1795" t="n">
        <v>30</v>
      </c>
    </row>
    <row r="1796">
      <c r="A1796" t="inlineStr">
        <is>
          <t>382</t>
        </is>
      </c>
      <c r="B1796" t="inlineStr">
        <is>
          <t>Cumplimiento de matrículas pregrado virtual nuevos</t>
        </is>
      </c>
      <c r="C1796" t="inlineStr">
        <is>
          <t>Inscripción, admisión y matrícula de estudiantes nuevos</t>
        </is>
      </c>
      <c r="D1796" t="inlineStr">
        <is>
          <t>Semestral</t>
        </is>
      </c>
      <c r="E1796" t="inlineStr">
        <is>
          <t>Positivo</t>
        </is>
      </c>
      <c r="F1796" s="137" t="n">
        <v>46022</v>
      </c>
      <c r="G1796" t="n">
        <v>100</v>
      </c>
      <c r="H1796" t="inlineStr">
        <is>
          <t>97.21</t>
        </is>
      </c>
      <c r="I1796" t="n">
        <v>0.9721</v>
      </c>
      <c r="J1796" t="n">
        <v>0.9721</v>
      </c>
      <c r="K1796" t="inlineStr">
        <is>
          <t>100.0%</t>
        </is>
      </c>
      <c r="L1796" t="inlineStr">
        <is>
          <t>97.21%</t>
        </is>
      </c>
      <c r="M1796" t="n">
        <v>2025</v>
      </c>
      <c r="N1796" t="inlineStr">
        <is>
          <t>Diciembre</t>
        </is>
      </c>
      <c r="O1796" t="inlineStr">
        <is>
          <t>2025-2</t>
        </is>
      </c>
      <c r="P1796" t="n">
        <v>2</v>
      </c>
      <c r="Q1796" t="n">
        <v>2</v>
      </c>
      <c r="R1796" t="n">
        <v>0</v>
      </c>
      <c r="S1796" t="inlineStr">
        <is>
          <t>Expansión</t>
        </is>
      </c>
      <c r="T1796" t="inlineStr">
        <is>
          <t>382-2025-12-31</t>
        </is>
      </c>
      <c r="U1796" t="n">
        <v>31</v>
      </c>
    </row>
    <row r="1797">
      <c r="A1797" t="inlineStr">
        <is>
          <t>383</t>
        </is>
      </c>
      <c r="B1797" t="inlineStr">
        <is>
          <t>Cumplimiento de matrículas posgrado virtual nuevos</t>
        </is>
      </c>
      <c r="C1797" t="inlineStr">
        <is>
          <t>Inscripción, admisión y matrícula de estudiantes nuevos</t>
        </is>
      </c>
      <c r="D1797" t="inlineStr">
        <is>
          <t>Semestral</t>
        </is>
      </c>
      <c r="E1797" t="inlineStr">
        <is>
          <t>Positivo</t>
        </is>
      </c>
      <c r="F1797" s="137" t="n">
        <v>44742</v>
      </c>
      <c r="G1797" t="n">
        <v>1004</v>
      </c>
      <c r="H1797" t="n">
        <v>1191</v>
      </c>
      <c r="I1797" t="n">
        <v>1.186254980079681</v>
      </c>
      <c r="J1797" t="n">
        <v>1.186254980079681</v>
      </c>
      <c r="K1797" t="inlineStr">
        <is>
          <t>ENT</t>
        </is>
      </c>
      <c r="L1797" t="inlineStr">
        <is>
          <t>ENT</t>
        </is>
      </c>
      <c r="M1797" t="n">
        <v>2022</v>
      </c>
      <c r="N1797" t="inlineStr">
        <is>
          <t>Junio</t>
        </is>
      </c>
      <c r="O1797" t="inlineStr">
        <is>
          <t>2022-1</t>
        </is>
      </c>
      <c r="P1797" t="n">
        <v>0</v>
      </c>
      <c r="Q1797" t="n">
        <v>0</v>
      </c>
      <c r="R1797" t="n">
        <v>0</v>
      </c>
      <c r="S1797" t="inlineStr">
        <is>
          <t>Expansión</t>
        </is>
      </c>
      <c r="T1797" t="inlineStr">
        <is>
          <t>383-2022-06-30</t>
        </is>
      </c>
      <c r="U1797" t="n">
        <v>1</v>
      </c>
    </row>
    <row r="1798">
      <c r="A1798" t="inlineStr">
        <is>
          <t>383</t>
        </is>
      </c>
      <c r="B1798" t="inlineStr">
        <is>
          <t>Cumplimiento de matrículas posgrado virtual nuevos</t>
        </is>
      </c>
      <c r="C1798" t="inlineStr">
        <is>
          <t>Inscripción, admisión y matrícula de estudiantes nuevos</t>
        </is>
      </c>
      <c r="D1798" t="inlineStr">
        <is>
          <t>Semestral</t>
        </is>
      </c>
      <c r="E1798" t="inlineStr">
        <is>
          <t>Positivo</t>
        </is>
      </c>
      <c r="F1798" s="137" t="n">
        <v>44926</v>
      </c>
      <c r="G1798" t="n">
        <v>764</v>
      </c>
      <c r="H1798" t="n">
        <v>993</v>
      </c>
      <c r="I1798" t="n">
        <v>1.299738219895288</v>
      </c>
      <c r="J1798" t="n">
        <v>1.299738219895288</v>
      </c>
      <c r="K1798" t="inlineStr">
        <is>
          <t>ENT</t>
        </is>
      </c>
      <c r="L1798" t="inlineStr">
        <is>
          <t>ENT</t>
        </is>
      </c>
      <c r="M1798" t="n">
        <v>2022</v>
      </c>
      <c r="N1798" t="inlineStr">
        <is>
          <t>Diciembre</t>
        </is>
      </c>
      <c r="O1798" t="inlineStr">
        <is>
          <t>2022-2</t>
        </is>
      </c>
      <c r="P1798" t="n">
        <v>0</v>
      </c>
      <c r="Q1798" t="n">
        <v>0</v>
      </c>
      <c r="R1798" t="n">
        <v>0</v>
      </c>
      <c r="S1798" t="inlineStr">
        <is>
          <t>Expansión</t>
        </is>
      </c>
      <c r="T1798" t="inlineStr">
        <is>
          <t>383-2022-12-31</t>
        </is>
      </c>
      <c r="U1798" t="n">
        <v>1</v>
      </c>
    </row>
    <row r="1799">
      <c r="A1799" t="inlineStr">
        <is>
          <t>383</t>
        </is>
      </c>
      <c r="B1799" t="inlineStr">
        <is>
          <t>Cumplimiento de matrículas posgrado virtual nuevos</t>
        </is>
      </c>
      <c r="C1799" t="inlineStr">
        <is>
          <t>Inscripción, admisión y matrícula de estudiantes nuevos</t>
        </is>
      </c>
      <c r="D1799" t="inlineStr">
        <is>
          <t>Semestral</t>
        </is>
      </c>
      <c r="E1799" t="inlineStr">
        <is>
          <t>Positivo</t>
        </is>
      </c>
      <c r="F1799" s="137" t="n">
        <v>45107</v>
      </c>
      <c r="G1799" t="n">
        <v>1279</v>
      </c>
      <c r="H1799" t="n">
        <v>1399</v>
      </c>
      <c r="I1799" t="n">
        <v>1.093823299452698</v>
      </c>
      <c r="J1799" t="n">
        <v>1.093823299452698</v>
      </c>
      <c r="K1799" t="inlineStr">
        <is>
          <t>ENT</t>
        </is>
      </c>
      <c r="L1799" t="inlineStr">
        <is>
          <t>ENT</t>
        </is>
      </c>
      <c r="M1799" t="n">
        <v>2023</v>
      </c>
      <c r="N1799" t="inlineStr">
        <is>
          <t>Junio</t>
        </is>
      </c>
      <c r="O1799" t="inlineStr">
        <is>
          <t>2023-1</t>
        </is>
      </c>
      <c r="P1799" t="n">
        <v>0</v>
      </c>
      <c r="Q1799" t="n">
        <v>0</v>
      </c>
      <c r="R1799" t="n">
        <v>0</v>
      </c>
      <c r="S1799" t="inlineStr">
        <is>
          <t>Expansión</t>
        </is>
      </c>
      <c r="T1799" t="inlineStr">
        <is>
          <t>383-2023-06-30</t>
        </is>
      </c>
      <c r="U1799" t="n">
        <v>1</v>
      </c>
    </row>
    <row r="1800">
      <c r="A1800" t="inlineStr">
        <is>
          <t>383</t>
        </is>
      </c>
      <c r="B1800" t="inlineStr">
        <is>
          <t>Cumplimiento de matrículas posgrado virtual nuevos</t>
        </is>
      </c>
      <c r="C1800" t="inlineStr">
        <is>
          <t>Inscripción, admisión y matrícula de estudiantes nuevos</t>
        </is>
      </c>
      <c r="D1800" t="inlineStr">
        <is>
          <t>Semestral</t>
        </is>
      </c>
      <c r="E1800" t="inlineStr">
        <is>
          <t>Positivo</t>
        </is>
      </c>
      <c r="F1800" s="137" t="n">
        <v>45291</v>
      </c>
      <c r="G1800" t="n">
        <v>896</v>
      </c>
      <c r="H1800" t="n">
        <v>1305</v>
      </c>
      <c r="I1800" t="n">
        <v>1.456473214285714</v>
      </c>
      <c r="J1800" t="n">
        <v>1.456473214285714</v>
      </c>
      <c r="K1800" t="inlineStr">
        <is>
          <t>ENT</t>
        </is>
      </c>
      <c r="L1800" t="inlineStr">
        <is>
          <t>ENT</t>
        </is>
      </c>
      <c r="M1800" t="n">
        <v>2023</v>
      </c>
      <c r="N1800" t="inlineStr">
        <is>
          <t>Diciembre</t>
        </is>
      </c>
      <c r="O1800" t="inlineStr">
        <is>
          <t>2023-2</t>
        </is>
      </c>
      <c r="P1800" t="n">
        <v>0</v>
      </c>
      <c r="Q1800" t="n">
        <v>0</v>
      </c>
      <c r="R1800" t="n">
        <v>0</v>
      </c>
      <c r="S1800" t="inlineStr">
        <is>
          <t>Expansión</t>
        </is>
      </c>
      <c r="T1800" t="inlineStr">
        <is>
          <t>383-2023-12-31</t>
        </is>
      </c>
      <c r="U1800" t="n">
        <v>1</v>
      </c>
    </row>
    <row r="1801">
      <c r="A1801" t="inlineStr">
        <is>
          <t>383</t>
        </is>
      </c>
      <c r="B1801" t="inlineStr">
        <is>
          <t>Cumplimiento de matrículas posgrado virtual nuevos</t>
        </is>
      </c>
      <c r="C1801" t="inlineStr">
        <is>
          <t>Inscripción, admisión y matrícula de estudiantes nuevos</t>
        </is>
      </c>
      <c r="D1801" t="inlineStr">
        <is>
          <t>Semestral</t>
        </is>
      </c>
      <c r="E1801" t="inlineStr">
        <is>
          <t>Positivo</t>
        </is>
      </c>
      <c r="F1801" s="137" t="n">
        <v>45473</v>
      </c>
      <c r="G1801" t="n">
        <v>1525</v>
      </c>
      <c r="H1801" t="n">
        <v>1506</v>
      </c>
      <c r="I1801" t="n">
        <v>0.9875409836065574</v>
      </c>
      <c r="J1801" t="n">
        <v>0.9875409836065574</v>
      </c>
      <c r="K1801" t="inlineStr">
        <is>
          <t>ENT</t>
        </is>
      </c>
      <c r="L1801" t="inlineStr">
        <is>
          <t>ENT</t>
        </is>
      </c>
      <c r="M1801" t="n">
        <v>2024</v>
      </c>
      <c r="N1801" t="inlineStr">
        <is>
          <t>Junio</t>
        </is>
      </c>
      <c r="O1801" t="inlineStr">
        <is>
          <t>2024-1</t>
        </is>
      </c>
      <c r="P1801" t="n">
        <v>0</v>
      </c>
      <c r="Q1801" t="n">
        <v>0</v>
      </c>
      <c r="R1801" t="n">
        <v>0</v>
      </c>
      <c r="S1801" t="inlineStr">
        <is>
          <t>Expansión</t>
        </is>
      </c>
      <c r="T1801" t="inlineStr">
        <is>
          <t>383-2024-06-30</t>
        </is>
      </c>
      <c r="U1801" t="n">
        <v>1</v>
      </c>
    </row>
    <row r="1802">
      <c r="A1802" t="inlineStr">
        <is>
          <t>383</t>
        </is>
      </c>
      <c r="B1802" t="inlineStr">
        <is>
          <t>Cumplimiento de matrículas posgrado virtual nuevos</t>
        </is>
      </c>
      <c r="C1802" t="inlineStr">
        <is>
          <t>Inscripción, admisión y matrícula de estudiantes nuevos</t>
        </is>
      </c>
      <c r="D1802" t="inlineStr">
        <is>
          <t>Semestral</t>
        </is>
      </c>
      <c r="E1802" t="inlineStr">
        <is>
          <t>Positivo</t>
        </is>
      </c>
      <c r="F1802" s="137" t="n">
        <v>45657</v>
      </c>
      <c r="G1802" t="n">
        <v>1106</v>
      </c>
      <c r="H1802" t="n">
        <v>1317</v>
      </c>
      <c r="I1802" t="n">
        <v>1.190777576853526</v>
      </c>
      <c r="J1802" t="n">
        <v>1.190777576853526</v>
      </c>
      <c r="K1802" t="inlineStr">
        <is>
          <t>ENT</t>
        </is>
      </c>
      <c r="L1802" t="inlineStr">
        <is>
          <t>ENT</t>
        </is>
      </c>
      <c r="M1802" t="n">
        <v>2024</v>
      </c>
      <c r="N1802" t="inlineStr">
        <is>
          <t>Diciembre</t>
        </is>
      </c>
      <c r="O1802" t="inlineStr">
        <is>
          <t>2024-2</t>
        </is>
      </c>
      <c r="P1802" t="n">
        <v>0</v>
      </c>
      <c r="Q1802" t="n">
        <v>0</v>
      </c>
      <c r="R1802" t="n">
        <v>0</v>
      </c>
      <c r="S1802" t="inlineStr">
        <is>
          <t>Expansión</t>
        </is>
      </c>
      <c r="T1802" t="inlineStr">
        <is>
          <t>383-2024-12-31</t>
        </is>
      </c>
      <c r="U1802" t="n">
        <v>1</v>
      </c>
    </row>
    <row r="1803">
      <c r="A1803" t="inlineStr">
        <is>
          <t>383</t>
        </is>
      </c>
      <c r="B1803" t="inlineStr">
        <is>
          <t>Cumplimiento de matrículas posgrado virtual nuevos</t>
        </is>
      </c>
      <c r="C1803" t="inlineStr">
        <is>
          <t>Inscripción, admisión y matrícula de estudiantes nuevos</t>
        </is>
      </c>
      <c r="D1803" t="inlineStr">
        <is>
          <t>Semestral</t>
        </is>
      </c>
      <c r="E1803" t="inlineStr">
        <is>
          <t>Positivo</t>
        </is>
      </c>
      <c r="F1803" s="137" t="n">
        <v>45838</v>
      </c>
      <c r="G1803" t="n">
        <v>100</v>
      </c>
      <c r="H1803" t="inlineStr">
        <is>
          <t>136.96</t>
        </is>
      </c>
      <c r="I1803" t="n">
        <v>1.3</v>
      </c>
      <c r="J1803" t="n">
        <v>1.3696</v>
      </c>
      <c r="K1803" t="inlineStr">
        <is>
          <t>100.0%</t>
        </is>
      </c>
      <c r="L1803" t="inlineStr">
        <is>
          <t>136.96%</t>
        </is>
      </c>
      <c r="M1803" t="n">
        <v>2025</v>
      </c>
      <c r="N1803" t="inlineStr">
        <is>
          <t>Junio</t>
        </is>
      </c>
      <c r="O1803" t="inlineStr">
        <is>
          <t>2025-1</t>
        </is>
      </c>
      <c r="P1803" t="n">
        <v>2</v>
      </c>
      <c r="Q1803" t="n">
        <v>2</v>
      </c>
      <c r="R1803" t="n">
        <v>0</v>
      </c>
      <c r="S1803" t="inlineStr">
        <is>
          <t>Expansión</t>
        </is>
      </c>
      <c r="T1803" t="inlineStr">
        <is>
          <t>383-2025-06-30</t>
        </is>
      </c>
      <c r="U1803" t="n">
        <v>30</v>
      </c>
    </row>
    <row r="1804">
      <c r="A1804" t="inlineStr">
        <is>
          <t>383</t>
        </is>
      </c>
      <c r="B1804" t="inlineStr">
        <is>
          <t>Cumplimiento de matrículas posgrado virtual nuevos</t>
        </is>
      </c>
      <c r="C1804" t="inlineStr">
        <is>
          <t>Inscripción, admisión y matrícula de estudiantes nuevos</t>
        </is>
      </c>
      <c r="D1804" t="inlineStr">
        <is>
          <t>Semestral</t>
        </is>
      </c>
      <c r="E1804" t="inlineStr">
        <is>
          <t>Positivo</t>
        </is>
      </c>
      <c r="F1804" s="137" t="n">
        <v>46022</v>
      </c>
      <c r="G1804" t="n">
        <v>100</v>
      </c>
      <c r="H1804" t="inlineStr">
        <is>
          <t>127.87</t>
        </is>
      </c>
      <c r="I1804" t="n">
        <v>1.2787</v>
      </c>
      <c r="J1804" t="n">
        <v>1.2787</v>
      </c>
      <c r="K1804" t="inlineStr">
        <is>
          <t>100.0%</t>
        </is>
      </c>
      <c r="L1804" t="inlineStr">
        <is>
          <t>127.87%</t>
        </is>
      </c>
      <c r="M1804" t="n">
        <v>2025</v>
      </c>
      <c r="N1804" t="inlineStr">
        <is>
          <t>Diciembre</t>
        </is>
      </c>
      <c r="O1804" t="inlineStr">
        <is>
          <t>2025-2</t>
        </is>
      </c>
      <c r="P1804" t="n">
        <v>2</v>
      </c>
      <c r="Q1804" t="n">
        <v>2</v>
      </c>
      <c r="R1804" t="n">
        <v>0</v>
      </c>
      <c r="S1804" t="inlineStr">
        <is>
          <t>Expansión</t>
        </is>
      </c>
      <c r="T1804" t="inlineStr">
        <is>
          <t>383-2025-12-31</t>
        </is>
      </c>
      <c r="U1804" t="n">
        <v>31</v>
      </c>
    </row>
    <row r="1805">
      <c r="A1805" t="inlineStr">
        <is>
          <t>384</t>
        </is>
      </c>
      <c r="B1805" t="inlineStr">
        <is>
          <t>Cumplimiento de matrículas posgrado presencial nuevos</t>
        </is>
      </c>
      <c r="C1805" t="inlineStr">
        <is>
          <t>Inscripción, admisión y matrícula de estudiantes nuevos</t>
        </is>
      </c>
      <c r="D1805" t="inlineStr">
        <is>
          <t>Semestral</t>
        </is>
      </c>
      <c r="E1805" t="inlineStr">
        <is>
          <t>Positivo</t>
        </is>
      </c>
      <c r="F1805" s="137" t="n">
        <v>44742</v>
      </c>
      <c r="G1805" t="n">
        <v>339</v>
      </c>
      <c r="H1805" t="n">
        <v>299</v>
      </c>
      <c r="I1805" t="n">
        <v>0.8820058997050148</v>
      </c>
      <c r="J1805" t="n">
        <v>0.8820058997050148</v>
      </c>
      <c r="K1805" t="inlineStr">
        <is>
          <t>ENT</t>
        </is>
      </c>
      <c r="L1805" t="inlineStr">
        <is>
          <t>ENT</t>
        </is>
      </c>
      <c r="M1805" t="n">
        <v>2022</v>
      </c>
      <c r="N1805" t="inlineStr">
        <is>
          <t>Junio</t>
        </is>
      </c>
      <c r="O1805" t="inlineStr">
        <is>
          <t>2022-1</t>
        </is>
      </c>
      <c r="P1805" t="n">
        <v>0</v>
      </c>
      <c r="Q1805" t="n">
        <v>0</v>
      </c>
      <c r="R1805" t="n">
        <v>0</v>
      </c>
      <c r="S1805" t="inlineStr">
        <is>
          <t>Expansión</t>
        </is>
      </c>
      <c r="T1805" t="inlineStr">
        <is>
          <t>384-2022-06-30</t>
        </is>
      </c>
      <c r="U1805" t="n">
        <v>1</v>
      </c>
    </row>
    <row r="1806">
      <c r="A1806" t="inlineStr">
        <is>
          <t>384</t>
        </is>
      </c>
      <c r="B1806" t="inlineStr">
        <is>
          <t>Cumplimiento de matrículas posgrado presencial nuevos</t>
        </is>
      </c>
      <c r="C1806" t="inlineStr">
        <is>
          <t>Inscripción, admisión y matrícula de estudiantes nuevos</t>
        </is>
      </c>
      <c r="D1806" t="inlineStr">
        <is>
          <t>Semestral</t>
        </is>
      </c>
      <c r="E1806" t="inlineStr">
        <is>
          <t>Positivo</t>
        </is>
      </c>
      <c r="F1806" s="137" t="n">
        <v>44926</v>
      </c>
      <c r="G1806" t="n">
        <v>195</v>
      </c>
      <c r="H1806" t="n">
        <v>188</v>
      </c>
      <c r="I1806" t="n">
        <v>0.9641025641025641</v>
      </c>
      <c r="J1806" t="n">
        <v>0.9641025641025641</v>
      </c>
      <c r="K1806" t="inlineStr">
        <is>
          <t>ENT</t>
        </is>
      </c>
      <c r="L1806" t="inlineStr">
        <is>
          <t>ENT</t>
        </is>
      </c>
      <c r="M1806" t="n">
        <v>2022</v>
      </c>
      <c r="N1806" t="inlineStr">
        <is>
          <t>Diciembre</t>
        </is>
      </c>
      <c r="O1806" t="inlineStr">
        <is>
          <t>2022-2</t>
        </is>
      </c>
      <c r="P1806" t="n">
        <v>0</v>
      </c>
      <c r="Q1806" t="n">
        <v>0</v>
      </c>
      <c r="R1806" t="n">
        <v>0</v>
      </c>
      <c r="S1806" t="inlineStr">
        <is>
          <t>Expansión</t>
        </is>
      </c>
      <c r="T1806" t="inlineStr">
        <is>
          <t>384-2022-12-31</t>
        </is>
      </c>
      <c r="U1806" t="n">
        <v>1</v>
      </c>
    </row>
    <row r="1807">
      <c r="A1807" t="inlineStr">
        <is>
          <t>384</t>
        </is>
      </c>
      <c r="B1807" t="inlineStr">
        <is>
          <t>Cumplimiento de matrículas posgrado presencial nuevos</t>
        </is>
      </c>
      <c r="C1807" t="inlineStr">
        <is>
          <t>Inscripción, admisión y matrícula de estudiantes nuevos</t>
        </is>
      </c>
      <c r="D1807" t="inlineStr">
        <is>
          <t>Semestral</t>
        </is>
      </c>
      <c r="E1807" t="inlineStr">
        <is>
          <t>Positivo</t>
        </is>
      </c>
      <c r="F1807" s="137" t="n">
        <v>45107</v>
      </c>
      <c r="G1807" t="n">
        <v>306</v>
      </c>
      <c r="H1807" t="n">
        <v>332</v>
      </c>
      <c r="I1807" t="n">
        <v>1.084967320261438</v>
      </c>
      <c r="J1807" t="n">
        <v>1.084967320261438</v>
      </c>
      <c r="K1807" t="inlineStr">
        <is>
          <t>ENT</t>
        </is>
      </c>
      <c r="L1807" t="inlineStr">
        <is>
          <t>ENT</t>
        </is>
      </c>
      <c r="M1807" t="n">
        <v>2023</v>
      </c>
      <c r="N1807" t="inlineStr">
        <is>
          <t>Junio</t>
        </is>
      </c>
      <c r="O1807" t="inlineStr">
        <is>
          <t>2023-1</t>
        </is>
      </c>
      <c r="P1807" t="n">
        <v>0</v>
      </c>
      <c r="Q1807" t="n">
        <v>0</v>
      </c>
      <c r="R1807" t="n">
        <v>0</v>
      </c>
      <c r="S1807" t="inlineStr">
        <is>
          <t>Expansión</t>
        </is>
      </c>
      <c r="T1807" t="inlineStr">
        <is>
          <t>384-2023-06-30</t>
        </is>
      </c>
      <c r="U1807" t="n">
        <v>1</v>
      </c>
    </row>
    <row r="1808">
      <c r="A1808" t="inlineStr">
        <is>
          <t>384</t>
        </is>
      </c>
      <c r="B1808" t="inlineStr">
        <is>
          <t>Cumplimiento de matrículas posgrado presencial nuevos</t>
        </is>
      </c>
      <c r="C1808" t="inlineStr">
        <is>
          <t>Inscripción, admisión y matrícula de estudiantes nuevos</t>
        </is>
      </c>
      <c r="D1808" t="inlineStr">
        <is>
          <t>Semestral</t>
        </is>
      </c>
      <c r="E1808" t="inlineStr">
        <is>
          <t>Positivo</t>
        </is>
      </c>
      <c r="F1808" s="137" t="n">
        <v>45291</v>
      </c>
      <c r="G1808" t="n">
        <v>195</v>
      </c>
      <c r="H1808" t="n">
        <v>224</v>
      </c>
      <c r="I1808" t="n">
        <v>1.148717948717949</v>
      </c>
      <c r="J1808" t="n">
        <v>1.148717948717949</v>
      </c>
      <c r="K1808" t="inlineStr">
        <is>
          <t>ENT</t>
        </is>
      </c>
      <c r="L1808" t="inlineStr">
        <is>
          <t>ENT</t>
        </is>
      </c>
      <c r="M1808" t="n">
        <v>2023</v>
      </c>
      <c r="N1808" t="inlineStr">
        <is>
          <t>Diciembre</t>
        </is>
      </c>
      <c r="O1808" t="inlineStr">
        <is>
          <t>2023-2</t>
        </is>
      </c>
      <c r="P1808" t="n">
        <v>0</v>
      </c>
      <c r="Q1808" t="n">
        <v>0</v>
      </c>
      <c r="R1808" t="n">
        <v>0</v>
      </c>
      <c r="S1808" t="inlineStr">
        <is>
          <t>Expansión</t>
        </is>
      </c>
      <c r="T1808" t="inlineStr">
        <is>
          <t>384-2023-12-31</t>
        </is>
      </c>
      <c r="U1808" t="n">
        <v>1</v>
      </c>
    </row>
    <row r="1809">
      <c r="A1809" t="inlineStr">
        <is>
          <t>384</t>
        </is>
      </c>
      <c r="B1809" t="inlineStr">
        <is>
          <t>Cumplimiento de matrículas posgrado presencial nuevos</t>
        </is>
      </c>
      <c r="C1809" t="inlineStr">
        <is>
          <t>Inscripción, admisión y matrícula de estudiantes nuevos</t>
        </is>
      </c>
      <c r="D1809" t="inlineStr">
        <is>
          <t>Semestral</t>
        </is>
      </c>
      <c r="E1809" t="inlineStr">
        <is>
          <t>Positivo</t>
        </is>
      </c>
      <c r="F1809" s="137" t="n">
        <v>45473</v>
      </c>
      <c r="G1809" t="n">
        <v>363</v>
      </c>
      <c r="H1809" t="n">
        <v>361</v>
      </c>
      <c r="I1809" t="n">
        <v>0.9944903581267218</v>
      </c>
      <c r="J1809" t="n">
        <v>0.9944903581267218</v>
      </c>
      <c r="K1809" t="inlineStr">
        <is>
          <t>ENT</t>
        </is>
      </c>
      <c r="L1809" t="inlineStr">
        <is>
          <t>ENT</t>
        </is>
      </c>
      <c r="M1809" t="n">
        <v>2024</v>
      </c>
      <c r="N1809" t="inlineStr">
        <is>
          <t>Junio</t>
        </is>
      </c>
      <c r="O1809" t="inlineStr">
        <is>
          <t>2024-1</t>
        </is>
      </c>
      <c r="P1809" t="n">
        <v>0</v>
      </c>
      <c r="Q1809" t="n">
        <v>0</v>
      </c>
      <c r="R1809" t="n">
        <v>0</v>
      </c>
      <c r="S1809" t="inlineStr">
        <is>
          <t>Expansión</t>
        </is>
      </c>
      <c r="T1809" t="inlineStr">
        <is>
          <t>384-2024-06-30</t>
        </is>
      </c>
      <c r="U1809" t="n">
        <v>1</v>
      </c>
    </row>
    <row r="1810">
      <c r="A1810" t="inlineStr">
        <is>
          <t>384</t>
        </is>
      </c>
      <c r="B1810" t="inlineStr">
        <is>
          <t>Cumplimiento de matrículas posgrado presencial nuevos</t>
        </is>
      </c>
      <c r="C1810" t="inlineStr">
        <is>
          <t>Inscripción, admisión y matrícula de estudiantes nuevos</t>
        </is>
      </c>
      <c r="D1810" t="inlineStr">
        <is>
          <t>Semestral</t>
        </is>
      </c>
      <c r="E1810" t="inlineStr">
        <is>
          <t>Positivo</t>
        </is>
      </c>
      <c r="F1810" s="137" t="n">
        <v>45657</v>
      </c>
      <c r="G1810" t="n">
        <v>248</v>
      </c>
      <c r="H1810" t="n">
        <v>218</v>
      </c>
      <c r="I1810" t="n">
        <v>0.8790322580645161</v>
      </c>
      <c r="J1810" t="n">
        <v>0.8790322580645161</v>
      </c>
      <c r="K1810" t="inlineStr">
        <is>
          <t>ENT</t>
        </is>
      </c>
      <c r="L1810" t="inlineStr">
        <is>
          <t>ENT</t>
        </is>
      </c>
      <c r="M1810" t="n">
        <v>2024</v>
      </c>
      <c r="N1810" t="inlineStr">
        <is>
          <t>Diciembre</t>
        </is>
      </c>
      <c r="O1810" t="inlineStr">
        <is>
          <t>2024-2</t>
        </is>
      </c>
      <c r="P1810" t="n">
        <v>0</v>
      </c>
      <c r="Q1810" t="n">
        <v>0</v>
      </c>
      <c r="R1810" t="n">
        <v>0</v>
      </c>
      <c r="S1810" t="inlineStr">
        <is>
          <t>Expansión</t>
        </is>
      </c>
      <c r="T1810" t="inlineStr">
        <is>
          <t>384-2024-12-31</t>
        </is>
      </c>
      <c r="U1810" t="n">
        <v>1</v>
      </c>
    </row>
    <row r="1811">
      <c r="A1811" t="inlineStr">
        <is>
          <t>384</t>
        </is>
      </c>
      <c r="B1811" t="inlineStr">
        <is>
          <t>Cumplimiento de matrículas posgrado presencial nuevos</t>
        </is>
      </c>
      <c r="C1811" t="inlineStr">
        <is>
          <t>Inscripción, admisión y matrícula de estudiantes nuevos</t>
        </is>
      </c>
      <c r="D1811" t="inlineStr">
        <is>
          <t>Semestral</t>
        </is>
      </c>
      <c r="E1811" t="inlineStr">
        <is>
          <t>Positivo</t>
        </is>
      </c>
      <c r="F1811" s="137" t="n">
        <v>45838</v>
      </c>
      <c r="G1811" t="n">
        <v>100</v>
      </c>
      <c r="H1811" t="inlineStr">
        <is>
          <t>103.23</t>
        </is>
      </c>
      <c r="I1811" t="n">
        <v>1.0323</v>
      </c>
      <c r="J1811" t="n">
        <v>1.0323</v>
      </c>
      <c r="K1811" t="inlineStr">
        <is>
          <t>100.0%</t>
        </is>
      </c>
      <c r="L1811" t="inlineStr">
        <is>
          <t>103.23%</t>
        </is>
      </c>
      <c r="M1811" t="n">
        <v>2025</v>
      </c>
      <c r="N1811" t="inlineStr">
        <is>
          <t>Junio</t>
        </is>
      </c>
      <c r="O1811" t="inlineStr">
        <is>
          <t>2025-1</t>
        </is>
      </c>
      <c r="P1811" t="n">
        <v>2</v>
      </c>
      <c r="Q1811" t="n">
        <v>2</v>
      </c>
      <c r="R1811" t="n">
        <v>0</v>
      </c>
      <c r="S1811" t="inlineStr">
        <is>
          <t>Expansión</t>
        </is>
      </c>
      <c r="T1811" t="inlineStr">
        <is>
          <t>384-2025-06-30</t>
        </is>
      </c>
      <c r="U1811" t="n">
        <v>30</v>
      </c>
    </row>
    <row r="1812">
      <c r="A1812" t="inlineStr">
        <is>
          <t>384</t>
        </is>
      </c>
      <c r="B1812" t="inlineStr">
        <is>
          <t>Cumplimiento de matrículas posgrado presencial nuevos</t>
        </is>
      </c>
      <c r="C1812" t="inlineStr">
        <is>
          <t>Inscripción, admisión y matrícula de estudiantes nuevos</t>
        </is>
      </c>
      <c r="D1812" t="inlineStr">
        <is>
          <t>Semestral</t>
        </is>
      </c>
      <c r="E1812" t="inlineStr">
        <is>
          <t>Positivo</t>
        </is>
      </c>
      <c r="F1812" s="137" t="n">
        <v>46022</v>
      </c>
      <c r="G1812" t="n">
        <v>100</v>
      </c>
      <c r="H1812" t="inlineStr">
        <is>
          <t>100.93</t>
        </is>
      </c>
      <c r="I1812" t="n">
        <v>1.0093</v>
      </c>
      <c r="J1812" t="n">
        <v>1.0093</v>
      </c>
      <c r="K1812" t="inlineStr">
        <is>
          <t>100.0%</t>
        </is>
      </c>
      <c r="L1812" t="inlineStr">
        <is>
          <t>100.93%</t>
        </is>
      </c>
      <c r="M1812" t="n">
        <v>2025</v>
      </c>
      <c r="N1812" t="inlineStr">
        <is>
          <t>Diciembre</t>
        </is>
      </c>
      <c r="O1812" t="inlineStr">
        <is>
          <t>2025-2</t>
        </is>
      </c>
      <c r="P1812" t="n">
        <v>2</v>
      </c>
      <c r="Q1812" t="n">
        <v>2</v>
      </c>
      <c r="R1812" t="n">
        <v>0</v>
      </c>
      <c r="S1812" t="inlineStr">
        <is>
          <t>Expansión</t>
        </is>
      </c>
      <c r="T1812" t="inlineStr">
        <is>
          <t>384-2025-12-31</t>
        </is>
      </c>
      <c r="U1812" t="n">
        <v>31</v>
      </c>
    </row>
    <row r="1813">
      <c r="A1813" t="inlineStr">
        <is>
          <t>385</t>
        </is>
      </c>
      <c r="B1813" t="inlineStr">
        <is>
          <t>Ingresos totales de educación para la vida</t>
        </is>
      </c>
      <c r="C1813" t="inlineStr">
        <is>
          <t>Mercadeo y venta de educación para la vida</t>
        </is>
      </c>
      <c r="D1813" t="inlineStr">
        <is>
          <t>Semestral</t>
        </is>
      </c>
      <c r="E1813" t="inlineStr">
        <is>
          <t>Positivo</t>
        </is>
      </c>
      <c r="F1813" s="137" t="n">
        <v>44742</v>
      </c>
      <c r="G1813" t="n">
        <v>4345.595199</v>
      </c>
      <c r="H1813" t="n">
        <v>4697.035229</v>
      </c>
      <c r="I1813" t="n">
        <v>1.080872703026014</v>
      </c>
      <c r="J1813" t="n">
        <v>1.080872703026014</v>
      </c>
      <c r="K1813" t="inlineStr">
        <is>
          <t>$</t>
        </is>
      </c>
      <c r="L1813" t="inlineStr">
        <is>
          <t>$</t>
        </is>
      </c>
      <c r="M1813" t="n">
        <v>2022</v>
      </c>
      <c r="N1813" t="inlineStr">
        <is>
          <t>Junio</t>
        </is>
      </c>
      <c r="O1813" t="inlineStr">
        <is>
          <t>2022-1</t>
        </is>
      </c>
      <c r="P1813" t="n">
        <v>0</v>
      </c>
      <c r="Q1813" t="n">
        <v>0</v>
      </c>
      <c r="R1813" t="n">
        <v>0</v>
      </c>
      <c r="S1813" t="inlineStr">
        <is>
          <t>Expansión</t>
        </is>
      </c>
      <c r="T1813" t="inlineStr">
        <is>
          <t>385-2022-06-30</t>
        </is>
      </c>
      <c r="U1813" t="n">
        <v>1</v>
      </c>
    </row>
    <row r="1814">
      <c r="A1814" t="inlineStr">
        <is>
          <t>385</t>
        </is>
      </c>
      <c r="B1814" t="inlineStr">
        <is>
          <t>Ingresos totales de educación para la vida</t>
        </is>
      </c>
      <c r="C1814" t="inlineStr">
        <is>
          <t>Mercadeo y venta de educación para la vida</t>
        </is>
      </c>
      <c r="D1814" t="inlineStr">
        <is>
          <t>Semestral</t>
        </is>
      </c>
      <c r="E1814" t="inlineStr">
        <is>
          <t>Positivo</t>
        </is>
      </c>
      <c r="F1814" s="137" t="n">
        <v>44926</v>
      </c>
      <c r="G1814" t="n">
        <v>9015.404801000001</v>
      </c>
      <c r="H1814" t="n">
        <v>10035.311891</v>
      </c>
      <c r="I1814" t="n">
        <v>0.554935122873802</v>
      </c>
      <c r="J1814" t="n">
        <v>0.554935122873802</v>
      </c>
      <c r="K1814" t="inlineStr">
        <is>
          <t>$</t>
        </is>
      </c>
      <c r="L1814" t="inlineStr">
        <is>
          <t>$</t>
        </is>
      </c>
      <c r="M1814" t="n">
        <v>2022</v>
      </c>
      <c r="N1814" t="inlineStr">
        <is>
          <t>Diciembre</t>
        </is>
      </c>
      <c r="O1814" t="inlineStr">
        <is>
          <t>2022-2</t>
        </is>
      </c>
      <c r="P1814" t="n">
        <v>0</v>
      </c>
      <c r="Q1814" t="n">
        <v>0</v>
      </c>
      <c r="R1814" t="n">
        <v>0</v>
      </c>
      <c r="S1814" t="inlineStr">
        <is>
          <t>Expansión</t>
        </is>
      </c>
      <c r="T1814" t="inlineStr">
        <is>
          <t>385-2022-12-31</t>
        </is>
      </c>
      <c r="U1814" t="n">
        <v>1</v>
      </c>
    </row>
    <row r="1815">
      <c r="A1815" t="inlineStr">
        <is>
          <t>385</t>
        </is>
      </c>
      <c r="B1815" t="inlineStr">
        <is>
          <t>Ingresos totales de educación para la vida</t>
        </is>
      </c>
      <c r="C1815" t="inlineStr">
        <is>
          <t>Mercadeo y venta de educación para la vida</t>
        </is>
      </c>
      <c r="D1815" t="inlineStr">
        <is>
          <t>Semestral</t>
        </is>
      </c>
      <c r="E1815" t="inlineStr">
        <is>
          <t>Positivo</t>
        </is>
      </c>
      <c r="F1815" s="137" t="n">
        <v>45107</v>
      </c>
      <c r="G1815" t="n">
        <v>5315.206</v>
      </c>
      <c r="H1815" t="n">
        <v>5473.857759</v>
      </c>
      <c r="I1815" t="n">
        <v>1.029848656665424</v>
      </c>
      <c r="J1815" t="n">
        <v>1.029848656665424</v>
      </c>
      <c r="K1815" t="inlineStr">
        <is>
          <t>$</t>
        </is>
      </c>
      <c r="L1815" t="inlineStr">
        <is>
          <t>$</t>
        </is>
      </c>
      <c r="M1815" t="n">
        <v>2023</v>
      </c>
      <c r="N1815" t="inlineStr">
        <is>
          <t>Junio</t>
        </is>
      </c>
      <c r="O1815" t="inlineStr">
        <is>
          <t>2023-1</t>
        </is>
      </c>
      <c r="P1815" t="n">
        <v>0</v>
      </c>
      <c r="Q1815" t="n">
        <v>0</v>
      </c>
      <c r="R1815" t="n">
        <v>1</v>
      </c>
      <c r="S1815" t="inlineStr">
        <is>
          <t>Educación_para_toda_la_vida</t>
        </is>
      </c>
      <c r="T1815" t="inlineStr">
        <is>
          <t>385-2023-06-30</t>
        </is>
      </c>
      <c r="U1815" t="n">
        <v>1</v>
      </c>
    </row>
    <row r="1816">
      <c r="A1816" t="inlineStr">
        <is>
          <t>385</t>
        </is>
      </c>
      <c r="B1816" t="inlineStr">
        <is>
          <t>Ingresos totales de educación para la vida</t>
        </is>
      </c>
      <c r="C1816" t="inlineStr">
        <is>
          <t>Mercadeo y venta de educación para la vida</t>
        </is>
      </c>
      <c r="D1816" t="inlineStr">
        <is>
          <t>Semestral</t>
        </is>
      </c>
      <c r="E1816" t="inlineStr">
        <is>
          <t>Positivo</t>
        </is>
      </c>
      <c r="F1816" s="137" t="n">
        <v>45291</v>
      </c>
      <c r="G1816" t="n">
        <v>14097.721</v>
      </c>
      <c r="H1816" t="n">
        <v>17697.080527</v>
      </c>
      <c r="I1816" t="n">
        <v>1.255314992189163</v>
      </c>
      <c r="J1816" t="n">
        <v>1.255314992189163</v>
      </c>
      <c r="K1816" t="inlineStr">
        <is>
          <t>$</t>
        </is>
      </c>
      <c r="L1816" t="inlineStr">
        <is>
          <t>$</t>
        </is>
      </c>
      <c r="M1816" t="n">
        <v>2023</v>
      </c>
      <c r="N1816" t="inlineStr">
        <is>
          <t>Diciembre</t>
        </is>
      </c>
      <c r="O1816" t="inlineStr">
        <is>
          <t>2023-2</t>
        </is>
      </c>
      <c r="P1816" t="n">
        <v>0</v>
      </c>
      <c r="Q1816" t="n">
        <v>0</v>
      </c>
      <c r="R1816" t="n">
        <v>1</v>
      </c>
      <c r="S1816" t="inlineStr">
        <is>
          <t>Educación_para_toda_la_vida</t>
        </is>
      </c>
      <c r="T1816" t="inlineStr">
        <is>
          <t>385-2023-12-31</t>
        </is>
      </c>
      <c r="U1816" t="n">
        <v>1</v>
      </c>
    </row>
    <row r="1817">
      <c r="A1817" t="inlineStr">
        <is>
          <t>385</t>
        </is>
      </c>
      <c r="B1817" t="inlineStr">
        <is>
          <t>Ingresos totales de educación para la vida</t>
        </is>
      </c>
      <c r="C1817" t="inlineStr">
        <is>
          <t>Mercadeo y venta de educación para la vida</t>
        </is>
      </c>
      <c r="D1817" t="inlineStr">
        <is>
          <t>Semestral</t>
        </is>
      </c>
      <c r="E1817" t="inlineStr">
        <is>
          <t>Positivo</t>
        </is>
      </c>
      <c r="F1817" s="137" t="n">
        <v>45473</v>
      </c>
      <c r="G1817" t="n">
        <v>5441.458845</v>
      </c>
      <c r="H1817" t="n">
        <v>6182.862063</v>
      </c>
      <c r="I1817" t="n">
        <v>1.136250817863164</v>
      </c>
      <c r="J1817" t="n">
        <v>1.136250817863164</v>
      </c>
      <c r="K1817" t="inlineStr">
        <is>
          <t>$</t>
        </is>
      </c>
      <c r="L1817" t="inlineStr">
        <is>
          <t>$</t>
        </is>
      </c>
      <c r="M1817" t="n">
        <v>2024</v>
      </c>
      <c r="N1817" t="inlineStr">
        <is>
          <t>Junio</t>
        </is>
      </c>
      <c r="O1817" t="inlineStr">
        <is>
          <t>2024-1</t>
        </is>
      </c>
      <c r="P1817" t="n">
        <v>0</v>
      </c>
      <c r="Q1817" t="n">
        <v>0</v>
      </c>
      <c r="R1817" t="n">
        <v>1</v>
      </c>
      <c r="S1817" t="inlineStr">
        <is>
          <t>Educación_para_toda_la_vida</t>
        </is>
      </c>
      <c r="T1817" t="inlineStr">
        <is>
          <t>385-2024-06-30</t>
        </is>
      </c>
      <c r="U1817" t="n">
        <v>1</v>
      </c>
    </row>
    <row r="1818">
      <c r="A1818" t="inlineStr">
        <is>
          <t>385</t>
        </is>
      </c>
      <c r="B1818" t="inlineStr">
        <is>
          <t>Ingresos totales de educación para la vida</t>
        </is>
      </c>
      <c r="C1818" t="inlineStr">
        <is>
          <t>Mercadeo y venta de educación para la vida</t>
        </is>
      </c>
      <c r="D1818" t="inlineStr">
        <is>
          <t>Semestral</t>
        </is>
      </c>
      <c r="E1818" t="inlineStr">
        <is>
          <t>Positivo</t>
        </is>
      </c>
      <c r="F1818" s="137" t="n">
        <v>45657</v>
      </c>
      <c r="G1818" t="n">
        <v>15507.4931</v>
      </c>
      <c r="H1818" t="n">
        <v>13243.138849</v>
      </c>
      <c r="I1818" t="n">
        <v>0.8539832172486991</v>
      </c>
      <c r="J1818" t="n">
        <v>0.8539832172486991</v>
      </c>
      <c r="K1818" t="inlineStr">
        <is>
          <t>$</t>
        </is>
      </c>
      <c r="L1818" t="inlineStr">
        <is>
          <t>$</t>
        </is>
      </c>
      <c r="M1818" t="n">
        <v>2024</v>
      </c>
      <c r="N1818" t="inlineStr">
        <is>
          <t>Diciembre</t>
        </is>
      </c>
      <c r="O1818" t="inlineStr">
        <is>
          <t>2024-2</t>
        </is>
      </c>
      <c r="P1818" t="n">
        <v>0</v>
      </c>
      <c r="Q1818" t="n">
        <v>0</v>
      </c>
      <c r="R1818" t="n">
        <v>0</v>
      </c>
      <c r="S1818" t="inlineStr">
        <is>
          <t>Educación_para_toda_la_vida</t>
        </is>
      </c>
      <c r="T1818" t="inlineStr">
        <is>
          <t>385-2024-12-31</t>
        </is>
      </c>
      <c r="U1818" t="n">
        <v>1</v>
      </c>
    </row>
    <row r="1819">
      <c r="A1819" t="inlineStr">
        <is>
          <t>385</t>
        </is>
      </c>
      <c r="B1819" t="inlineStr">
        <is>
          <t>Ingresos totales de educación para la vida</t>
        </is>
      </c>
      <c r="C1819" t="inlineStr">
        <is>
          <t>Mercadeo y venta de educación para la vida</t>
        </is>
      </c>
      <c r="D1819" t="inlineStr">
        <is>
          <t>Semestral</t>
        </is>
      </c>
      <c r="E1819" t="inlineStr">
        <is>
          <t>Positivo</t>
        </is>
      </c>
      <c r="F1819" s="137" t="n">
        <v>45838</v>
      </c>
      <c r="G1819" t="n">
        <v>100</v>
      </c>
      <c r="H1819" t="inlineStr">
        <is>
          <t>118.92</t>
        </is>
      </c>
      <c r="I1819" t="n">
        <v>1.1892</v>
      </c>
      <c r="J1819" t="n">
        <v>1.1892</v>
      </c>
      <c r="K1819" t="inlineStr">
        <is>
          <t>100.0%</t>
        </is>
      </c>
      <c r="L1819" t="inlineStr">
        <is>
          <t>118.92%</t>
        </is>
      </c>
      <c r="M1819" t="n">
        <v>2025</v>
      </c>
      <c r="N1819" t="inlineStr">
        <is>
          <t>Junio</t>
        </is>
      </c>
      <c r="O1819" t="inlineStr">
        <is>
          <t>2025-1</t>
        </is>
      </c>
      <c r="P1819" t="n">
        <v>2</v>
      </c>
      <c r="Q1819" t="n">
        <v>2</v>
      </c>
      <c r="R1819" t="n">
        <v>1</v>
      </c>
      <c r="S1819" t="inlineStr">
        <is>
          <t>Sostenibilidad</t>
        </is>
      </c>
      <c r="T1819" t="inlineStr">
        <is>
          <t>385-2025-06-30</t>
        </is>
      </c>
      <c r="U1819" t="n">
        <v>30</v>
      </c>
    </row>
    <row r="1820">
      <c r="A1820" t="inlineStr">
        <is>
          <t>385</t>
        </is>
      </c>
      <c r="B1820" t="inlineStr">
        <is>
          <t>Ingresos totales de educación para la vida</t>
        </is>
      </c>
      <c r="C1820" t="inlineStr">
        <is>
          <t>Mercadeo y venta de educación para la vida</t>
        </is>
      </c>
      <c r="D1820" t="inlineStr">
        <is>
          <t>Semestral</t>
        </is>
      </c>
      <c r="E1820" t="inlineStr">
        <is>
          <t>Positivo</t>
        </is>
      </c>
      <c r="F1820" s="137" t="n">
        <v>46022</v>
      </c>
      <c r="G1820" t="n">
        <v>100</v>
      </c>
      <c r="H1820" t="inlineStr">
        <is>
          <t>108.89</t>
        </is>
      </c>
      <c r="I1820" t="n">
        <v>1.0889</v>
      </c>
      <c r="J1820" t="n">
        <v>1.0889</v>
      </c>
      <c r="K1820" t="inlineStr">
        <is>
          <t>100.0%</t>
        </is>
      </c>
      <c r="L1820" t="inlineStr">
        <is>
          <t>108.89%</t>
        </is>
      </c>
      <c r="M1820" t="n">
        <v>2025</v>
      </c>
      <c r="N1820" t="inlineStr">
        <is>
          <t>Diciembre</t>
        </is>
      </c>
      <c r="O1820" t="inlineStr">
        <is>
          <t>2025-2</t>
        </is>
      </c>
      <c r="P1820" t="n">
        <v>2</v>
      </c>
      <c r="Q1820" t="n">
        <v>2</v>
      </c>
      <c r="R1820" t="n">
        <v>1</v>
      </c>
      <c r="S1820" t="inlineStr">
        <is>
          <t>Sostenibilidad</t>
        </is>
      </c>
      <c r="T1820" t="inlineStr">
        <is>
          <t>385-2025-12-31</t>
        </is>
      </c>
      <c r="U1820" t="n">
        <v>31</v>
      </c>
    </row>
    <row r="1821">
      <c r="A1821" t="inlineStr">
        <is>
          <t>386</t>
        </is>
      </c>
      <c r="B1821" t="inlineStr">
        <is>
          <t>Cumplimiento Meta comercial Educación para toda la vida por linea</t>
        </is>
      </c>
      <c r="C1821" t="inlineStr">
        <is>
          <t>Mercadeo y venta de educación para la vida</t>
        </is>
      </c>
      <c r="D1821" t="inlineStr">
        <is>
          <t>Semestral</t>
        </is>
      </c>
      <c r="E1821" t="inlineStr">
        <is>
          <t>Positivo</t>
        </is>
      </c>
      <c r="F1821" s="137" t="n">
        <v>45291</v>
      </c>
      <c r="G1821" t="n">
        <v>8782.514999999999</v>
      </c>
      <c r="H1821" t="n">
        <v>12139.120171</v>
      </c>
      <c r="I1821" t="n">
        <v>1.3</v>
      </c>
      <c r="J1821" t="n">
        <v>1.382191794833257</v>
      </c>
      <c r="K1821" t="inlineStr">
        <is>
          <t>$</t>
        </is>
      </c>
      <c r="L1821" t="inlineStr">
        <is>
          <t>$</t>
        </is>
      </c>
      <c r="M1821" t="n">
        <v>2023</v>
      </c>
      <c r="N1821" t="inlineStr">
        <is>
          <t>Diciembre</t>
        </is>
      </c>
      <c r="O1821" t="inlineStr">
        <is>
          <t>2023-2</t>
        </is>
      </c>
      <c r="P1821" t="n">
        <v>0</v>
      </c>
      <c r="Q1821" t="n">
        <v>0</v>
      </c>
      <c r="R1821" t="n">
        <v>1</v>
      </c>
      <c r="S1821" t="inlineStr">
        <is>
          <t>Educación_para_toda_la_vida</t>
        </is>
      </c>
      <c r="T1821" t="inlineStr">
        <is>
          <t>386-2023-12-31</t>
        </is>
      </c>
      <c r="U1821" t="n">
        <v>1</v>
      </c>
    </row>
    <row r="1822">
      <c r="A1822" t="inlineStr">
        <is>
          <t>386</t>
        </is>
      </c>
      <c r="B1822" t="inlineStr">
        <is>
          <t>Cumplimiento Meta comercial Educación para toda la vida por linea</t>
        </is>
      </c>
      <c r="C1822" t="inlineStr">
        <is>
          <t>Mercadeo y venta de educación para la vida</t>
        </is>
      </c>
      <c r="D1822" t="inlineStr">
        <is>
          <t>Semestral</t>
        </is>
      </c>
      <c r="E1822" t="inlineStr">
        <is>
          <t>Positivo</t>
        </is>
      </c>
      <c r="F1822" s="137" t="n">
        <v>45473</v>
      </c>
      <c r="G1822" t="n">
        <v>5441.458845</v>
      </c>
      <c r="H1822" t="n">
        <v>6182.862063</v>
      </c>
      <c r="I1822" t="n">
        <v>1.136250817863164</v>
      </c>
      <c r="J1822" t="n">
        <v>1.136250817863164</v>
      </c>
      <c r="K1822" t="inlineStr">
        <is>
          <t>$</t>
        </is>
      </c>
      <c r="L1822" t="inlineStr">
        <is>
          <t>$</t>
        </is>
      </c>
      <c r="M1822" t="n">
        <v>2024</v>
      </c>
      <c r="N1822" t="inlineStr">
        <is>
          <t>Junio</t>
        </is>
      </c>
      <c r="O1822" t="inlineStr">
        <is>
          <t>2024-1</t>
        </is>
      </c>
      <c r="P1822" t="n">
        <v>0</v>
      </c>
      <c r="Q1822" t="n">
        <v>0</v>
      </c>
      <c r="R1822" t="n">
        <v>1</v>
      </c>
      <c r="S1822" t="inlineStr">
        <is>
          <t>Educación_para_toda_la_vida</t>
        </is>
      </c>
      <c r="T1822" t="inlineStr">
        <is>
          <t>386-2024-06-30</t>
        </is>
      </c>
      <c r="U1822" t="n">
        <v>1</v>
      </c>
    </row>
    <row r="1823">
      <c r="A1823" t="inlineStr">
        <is>
          <t>386</t>
        </is>
      </c>
      <c r="B1823" t="inlineStr">
        <is>
          <t>Cumplimiento Meta comercial Educación para toda la vida por linea</t>
        </is>
      </c>
      <c r="C1823" t="inlineStr">
        <is>
          <t>Mercadeo y venta de educación para la vida</t>
        </is>
      </c>
      <c r="D1823" t="inlineStr">
        <is>
          <t>Semestral</t>
        </is>
      </c>
      <c r="E1823" t="inlineStr">
        <is>
          <t>Positivo</t>
        </is>
      </c>
      <c r="F1823" s="137" t="n">
        <v>45657</v>
      </c>
      <c r="G1823" t="n">
        <v>10066.034255</v>
      </c>
      <c r="H1823" t="n">
        <v>7550.531691</v>
      </c>
      <c r="I1823" t="n">
        <v>0.7500999400284675</v>
      </c>
      <c r="J1823" t="n">
        <v>0.7500999400284675</v>
      </c>
      <c r="K1823" t="inlineStr">
        <is>
          <t>$</t>
        </is>
      </c>
      <c r="L1823" t="inlineStr">
        <is>
          <t>$</t>
        </is>
      </c>
      <c r="M1823" t="n">
        <v>2024</v>
      </c>
      <c r="N1823" t="inlineStr">
        <is>
          <t>Diciembre</t>
        </is>
      </c>
      <c r="O1823" t="inlineStr">
        <is>
          <t>2024-2</t>
        </is>
      </c>
      <c r="P1823" t="n">
        <v>0</v>
      </c>
      <c r="Q1823" t="n">
        <v>0</v>
      </c>
      <c r="R1823" t="n">
        <v>0</v>
      </c>
      <c r="S1823" t="inlineStr">
        <is>
          <t>Educación_para_toda_la_vida</t>
        </is>
      </c>
      <c r="T1823" t="inlineStr">
        <is>
          <t>386-2024-12-31</t>
        </is>
      </c>
      <c r="U1823" t="n">
        <v>1</v>
      </c>
    </row>
    <row r="1824">
      <c r="A1824" t="inlineStr">
        <is>
          <t>386</t>
        </is>
      </c>
      <c r="B1824" t="inlineStr">
        <is>
          <t>Cumplimiento Meta comercial Educación para toda la vida por linea</t>
        </is>
      </c>
      <c r="C1824" t="inlineStr">
        <is>
          <t>Mercadeo y venta de educación para la vida</t>
        </is>
      </c>
      <c r="D1824" t="inlineStr">
        <is>
          <t>Semestral</t>
        </is>
      </c>
      <c r="E1824" t="inlineStr">
        <is>
          <t>Positivo</t>
        </is>
      </c>
      <c r="F1824" s="137" t="n">
        <v>45838</v>
      </c>
      <c r="G1824" t="n">
        <v>100</v>
      </c>
      <c r="H1824" t="inlineStr">
        <is>
          <t>118.92</t>
        </is>
      </c>
      <c r="I1824" t="n">
        <v>1.1892</v>
      </c>
      <c r="J1824" t="n">
        <v>1.1892</v>
      </c>
      <c r="K1824" t="inlineStr">
        <is>
          <t>100.0%</t>
        </is>
      </c>
      <c r="L1824" t="inlineStr">
        <is>
          <t>118.92%</t>
        </is>
      </c>
      <c r="M1824" t="n">
        <v>2025</v>
      </c>
      <c r="N1824" t="inlineStr">
        <is>
          <t>Junio</t>
        </is>
      </c>
      <c r="O1824" t="inlineStr">
        <is>
          <t>2025-1</t>
        </is>
      </c>
      <c r="P1824" t="n">
        <v>2</v>
      </c>
      <c r="Q1824" t="n">
        <v>2</v>
      </c>
      <c r="R1824" t="n">
        <v>0</v>
      </c>
      <c r="S1824" t="inlineStr">
        <is>
          <t>Sostenibilidad</t>
        </is>
      </c>
      <c r="T1824" t="inlineStr">
        <is>
          <t>386-2025-06-30</t>
        </is>
      </c>
      <c r="U1824" t="n">
        <v>30</v>
      </c>
    </row>
    <row r="1825">
      <c r="A1825" t="inlineStr">
        <is>
          <t>386</t>
        </is>
      </c>
      <c r="B1825" t="inlineStr">
        <is>
          <t>Cumplimiento Meta comercial Educación para toda la vida por linea</t>
        </is>
      </c>
      <c r="C1825" t="inlineStr">
        <is>
          <t>Mercadeo y venta de educación para la vida</t>
        </is>
      </c>
      <c r="D1825" t="inlineStr">
        <is>
          <t>Semestral</t>
        </is>
      </c>
      <c r="E1825" t="inlineStr">
        <is>
          <t>Positivo</t>
        </is>
      </c>
      <c r="F1825" s="137" t="n">
        <v>46022</v>
      </c>
      <c r="G1825" t="n">
        <v>100</v>
      </c>
      <c r="H1825" t="inlineStr">
        <is>
          <t>106.54</t>
        </is>
      </c>
      <c r="I1825" t="n">
        <v>1.0654</v>
      </c>
      <c r="J1825" t="n">
        <v>1.0654</v>
      </c>
      <c r="K1825" t="inlineStr">
        <is>
          <t>100.0%</t>
        </is>
      </c>
      <c r="L1825" t="inlineStr">
        <is>
          <t>106.54%</t>
        </is>
      </c>
      <c r="M1825" t="n">
        <v>2025</v>
      </c>
      <c r="N1825" t="inlineStr">
        <is>
          <t>Diciembre</t>
        </is>
      </c>
      <c r="O1825" t="inlineStr">
        <is>
          <t>2025-2</t>
        </is>
      </c>
      <c r="P1825" t="n">
        <v>2</v>
      </c>
      <c r="Q1825" t="n">
        <v>2</v>
      </c>
      <c r="R1825" t="n">
        <v>0</v>
      </c>
      <c r="S1825" t="inlineStr">
        <is>
          <t>Sostenibilidad</t>
        </is>
      </c>
      <c r="T1825" t="inlineStr">
        <is>
          <t>386-2025-12-31</t>
        </is>
      </c>
      <c r="U1825" t="n">
        <v>31</v>
      </c>
    </row>
    <row r="1826">
      <c r="A1826" t="inlineStr">
        <is>
          <t>386.1</t>
        </is>
      </c>
      <c r="B1826" t="inlineStr">
        <is>
          <t>B2B</t>
        </is>
      </c>
      <c r="C1826" t="inlineStr">
        <is>
          <t>Mercadeo y venta de educación para la vida</t>
        </is>
      </c>
      <c r="D1826" t="inlineStr">
        <is>
          <t>Semestral</t>
        </is>
      </c>
      <c r="E1826" t="inlineStr">
        <is>
          <t>Positivo</t>
        </is>
      </c>
      <c r="F1826" s="137" t="n">
        <v>45291</v>
      </c>
      <c r="G1826" t="n">
        <v>1357.778</v>
      </c>
      <c r="H1826" t="n">
        <v>3779.928348</v>
      </c>
      <c r="I1826" t="n">
        <v>1.3</v>
      </c>
      <c r="J1826" t="n">
        <v>2.783907492977497</v>
      </c>
      <c r="K1826" t="inlineStr">
        <is>
          <t>$</t>
        </is>
      </c>
      <c r="L1826" t="inlineStr">
        <is>
          <t>$</t>
        </is>
      </c>
      <c r="M1826" t="n">
        <v>2023</v>
      </c>
      <c r="N1826" t="inlineStr">
        <is>
          <t>Diciembre</t>
        </is>
      </c>
      <c r="O1826" t="inlineStr">
        <is>
          <t>2023-2</t>
        </is>
      </c>
      <c r="P1826" t="n">
        <v>0</v>
      </c>
      <c r="Q1826" t="n">
        <v>0</v>
      </c>
      <c r="R1826" t="n">
        <v>1</v>
      </c>
      <c r="S1826" t="inlineStr">
        <is>
          <t>Educación_para_toda_la_vida</t>
        </is>
      </c>
      <c r="T1826" t="inlineStr">
        <is>
          <t>386.1-2023-12-31</t>
        </is>
      </c>
      <c r="U1826" t="n">
        <v>1</v>
      </c>
    </row>
    <row r="1827">
      <c r="A1827" t="inlineStr">
        <is>
          <t>386.1</t>
        </is>
      </c>
      <c r="B1827" t="inlineStr">
        <is>
          <t>B2B</t>
        </is>
      </c>
      <c r="C1827" t="inlineStr">
        <is>
          <t>Mercadeo y venta de educación para la vida</t>
        </is>
      </c>
      <c r="D1827" t="inlineStr">
        <is>
          <t>Semestral</t>
        </is>
      </c>
      <c r="E1827" t="inlineStr">
        <is>
          <t>Positivo</t>
        </is>
      </c>
      <c r="F1827" s="137" t="n">
        <v>45473</v>
      </c>
      <c r="G1827" t="n">
        <v>817.70707</v>
      </c>
      <c r="H1827" t="n">
        <v>1076.376484</v>
      </c>
      <c r="I1827" t="n">
        <v>1.3</v>
      </c>
      <c r="J1827" t="n">
        <v>1.316335058714852</v>
      </c>
      <c r="K1827" t="inlineStr">
        <is>
          <t>$</t>
        </is>
      </c>
      <c r="L1827" t="inlineStr">
        <is>
          <t>$</t>
        </is>
      </c>
      <c r="M1827" t="n">
        <v>2024</v>
      </c>
      <c r="N1827" t="inlineStr">
        <is>
          <t>Junio</t>
        </is>
      </c>
      <c r="O1827" t="inlineStr">
        <is>
          <t>2024-1</t>
        </is>
      </c>
      <c r="P1827" t="n">
        <v>0</v>
      </c>
      <c r="Q1827" t="n">
        <v>0</v>
      </c>
      <c r="R1827" t="n">
        <v>1</v>
      </c>
      <c r="S1827" t="inlineStr">
        <is>
          <t>Educación_para_toda_la_vida</t>
        </is>
      </c>
      <c r="T1827" t="inlineStr">
        <is>
          <t>386.1-2024-06-30</t>
        </is>
      </c>
      <c r="U1827" t="n">
        <v>1</v>
      </c>
    </row>
    <row r="1828">
      <c r="A1828" t="inlineStr">
        <is>
          <t>386.1</t>
        </is>
      </c>
      <c r="B1828" t="inlineStr">
        <is>
          <t>B2B</t>
        </is>
      </c>
      <c r="C1828" t="inlineStr">
        <is>
          <t>Mercadeo y venta de educación para la vida</t>
        </is>
      </c>
      <c r="D1828" t="inlineStr">
        <is>
          <t>Semestral</t>
        </is>
      </c>
      <c r="E1828" t="inlineStr">
        <is>
          <t>Positivo</t>
        </is>
      </c>
      <c r="F1828" s="137" t="n">
        <v>45657</v>
      </c>
      <c r="G1828" t="n">
        <v>3424.207396199999</v>
      </c>
      <c r="H1828" t="n">
        <v>4694.21309</v>
      </c>
      <c r="I1828" t="n">
        <v>1.3</v>
      </c>
      <c r="J1828" t="n">
        <v>1.370890412540252</v>
      </c>
      <c r="K1828" t="inlineStr">
        <is>
          <t>$</t>
        </is>
      </c>
      <c r="L1828" t="inlineStr">
        <is>
          <t>$</t>
        </is>
      </c>
      <c r="M1828" t="n">
        <v>2024</v>
      </c>
      <c r="N1828" t="inlineStr">
        <is>
          <t>Diciembre</t>
        </is>
      </c>
      <c r="O1828" t="inlineStr">
        <is>
          <t>2024-2</t>
        </is>
      </c>
      <c r="P1828" t="n">
        <v>0</v>
      </c>
      <c r="Q1828" t="n">
        <v>0</v>
      </c>
      <c r="R1828" t="n">
        <v>1</v>
      </c>
      <c r="S1828" t="inlineStr">
        <is>
          <t>Educación_para_toda_la_vida</t>
        </is>
      </c>
      <c r="T1828" t="inlineStr">
        <is>
          <t>386.1-2024-12-31</t>
        </is>
      </c>
      <c r="U1828" t="n">
        <v>0</v>
      </c>
    </row>
    <row r="1829">
      <c r="A1829" t="inlineStr">
        <is>
          <t>386.1</t>
        </is>
      </c>
      <c r="B1829" t="inlineStr">
        <is>
          <t>B2B</t>
        </is>
      </c>
      <c r="C1829" t="inlineStr">
        <is>
          <t>Mercadeo y venta de educación para la vida</t>
        </is>
      </c>
      <c r="D1829" t="inlineStr">
        <is>
          <t>Semestral</t>
        </is>
      </c>
      <c r="E1829" t="inlineStr">
        <is>
          <t>Positivo</t>
        </is>
      </c>
      <c r="F1829" s="137" t="n">
        <v>45838</v>
      </c>
      <c r="G1829" t="n">
        <v>1392.56187</v>
      </c>
      <c r="H1829" t="n">
        <v>1610.582185</v>
      </c>
      <c r="I1829" t="n">
        <v>1.156560595042</v>
      </c>
      <c r="J1829" t="n">
        <v>1.156560595042</v>
      </c>
      <c r="K1829" t="inlineStr">
        <is>
          <t>$</t>
        </is>
      </c>
      <c r="L1829" t="inlineStr">
        <is>
          <t>$</t>
        </is>
      </c>
      <c r="M1829" t="n">
        <v>2025</v>
      </c>
      <c r="N1829" t="inlineStr">
        <is>
          <t>Junio</t>
        </is>
      </c>
      <c r="O1829" t="inlineStr">
        <is>
          <t>2025-1</t>
        </is>
      </c>
      <c r="P1829" t="n">
        <v>0</v>
      </c>
      <c r="Q1829" t="n">
        <v>0</v>
      </c>
      <c r="R1829" t="n">
        <v>1</v>
      </c>
      <c r="S1829" t="inlineStr">
        <is>
          <t>Educación_para_toda_la_vida</t>
        </is>
      </c>
      <c r="T1829" t="inlineStr">
        <is>
          <t>386.1-2025-06-30</t>
        </is>
      </c>
      <c r="U1829" t="n">
        <v>0</v>
      </c>
    </row>
    <row r="1830">
      <c r="A1830" t="inlineStr">
        <is>
          <t>386.2</t>
        </is>
      </c>
      <c r="B1830" t="inlineStr">
        <is>
          <t>B2G</t>
        </is>
      </c>
      <c r="C1830" t="inlineStr">
        <is>
          <t>Mercadeo y venta de educación para la vida</t>
        </is>
      </c>
      <c r="D1830" t="inlineStr">
        <is>
          <t>Semestral</t>
        </is>
      </c>
      <c r="E1830" t="inlineStr">
        <is>
          <t>Positivo</t>
        </is>
      </c>
      <c r="F1830" s="137" t="n">
        <v>45291</v>
      </c>
      <c r="G1830" t="n">
        <v>7082.003</v>
      </c>
      <c r="H1830" t="n">
        <v>9868.418317000001</v>
      </c>
      <c r="I1830" t="n">
        <v>1.3</v>
      </c>
      <c r="J1830" t="n">
        <v>1.393450174618678</v>
      </c>
      <c r="K1830" t="inlineStr">
        <is>
          <t>$</t>
        </is>
      </c>
      <c r="L1830" t="inlineStr">
        <is>
          <t>$</t>
        </is>
      </c>
      <c r="M1830" t="n">
        <v>2023</v>
      </c>
      <c r="N1830" t="inlineStr">
        <is>
          <t>Diciembre</t>
        </is>
      </c>
      <c r="O1830" t="inlineStr">
        <is>
          <t>2023-2</t>
        </is>
      </c>
      <c r="P1830" t="n">
        <v>0</v>
      </c>
      <c r="Q1830" t="n">
        <v>0</v>
      </c>
      <c r="R1830" t="n">
        <v>1</v>
      </c>
      <c r="S1830" t="inlineStr">
        <is>
          <t>Educación_para_toda_la_vida</t>
        </is>
      </c>
      <c r="T1830" t="inlineStr">
        <is>
          <t>386.2-2023-12-31</t>
        </is>
      </c>
      <c r="U1830" t="n">
        <v>1</v>
      </c>
    </row>
    <row r="1831">
      <c r="A1831" t="inlineStr">
        <is>
          <t>386.2</t>
        </is>
      </c>
      <c r="B1831" t="inlineStr">
        <is>
          <t>B2G</t>
        </is>
      </c>
      <c r="C1831" t="inlineStr">
        <is>
          <t>Mercadeo y venta de educación para la vida</t>
        </is>
      </c>
      <c r="D1831" t="inlineStr">
        <is>
          <t>Semestral</t>
        </is>
      </c>
      <c r="E1831" t="inlineStr">
        <is>
          <t>Positivo</t>
        </is>
      </c>
      <c r="F1831" s="137" t="n">
        <v>45473</v>
      </c>
      <c r="G1831" t="n">
        <v>2674.96574</v>
      </c>
      <c r="H1831" t="n">
        <v>2915.555779</v>
      </c>
      <c r="I1831" t="n">
        <v>1.089941353417109</v>
      </c>
      <c r="J1831" t="n">
        <v>1.089941353417109</v>
      </c>
      <c r="K1831" t="inlineStr">
        <is>
          <t>$</t>
        </is>
      </c>
      <c r="L1831" t="inlineStr">
        <is>
          <t>$</t>
        </is>
      </c>
      <c r="M1831" t="n">
        <v>2024</v>
      </c>
      <c r="N1831" t="inlineStr">
        <is>
          <t>Junio</t>
        </is>
      </c>
      <c r="O1831" t="inlineStr">
        <is>
          <t>2024-1</t>
        </is>
      </c>
      <c r="P1831" t="n">
        <v>0</v>
      </c>
      <c r="Q1831" t="n">
        <v>0</v>
      </c>
      <c r="R1831" t="n">
        <v>1</v>
      </c>
      <c r="S1831" t="inlineStr">
        <is>
          <t>Educación_para_toda_la_vida</t>
        </is>
      </c>
      <c r="T1831" t="inlineStr">
        <is>
          <t>386.2-2024-06-30</t>
        </is>
      </c>
      <c r="U1831" t="n">
        <v>1</v>
      </c>
    </row>
    <row r="1832">
      <c r="A1832" t="inlineStr">
        <is>
          <t>386.2</t>
        </is>
      </c>
      <c r="B1832" t="inlineStr">
        <is>
          <t>B2G</t>
        </is>
      </c>
      <c r="C1832" t="inlineStr">
        <is>
          <t>Mercadeo y venta de educación para la vida</t>
        </is>
      </c>
      <c r="D1832" t="inlineStr">
        <is>
          <t>Semestral</t>
        </is>
      </c>
      <c r="E1832" t="inlineStr">
        <is>
          <t>Positivo</t>
        </is>
      </c>
      <c r="F1832" s="137" t="n">
        <v>45657</v>
      </c>
      <c r="G1832" t="n">
        <v>7711.1257611</v>
      </c>
      <c r="H1832" t="n">
        <v>4170.686009</v>
      </c>
      <c r="I1832" t="n">
        <v>0.540866034119128</v>
      </c>
      <c r="J1832" t="n">
        <v>0.540866034119128</v>
      </c>
      <c r="K1832" t="inlineStr">
        <is>
          <t>$</t>
        </is>
      </c>
      <c r="L1832" t="inlineStr">
        <is>
          <t>$</t>
        </is>
      </c>
      <c r="M1832" t="n">
        <v>2024</v>
      </c>
      <c r="N1832" t="inlineStr">
        <is>
          <t>Diciembre</t>
        </is>
      </c>
      <c r="O1832" t="inlineStr">
        <is>
          <t>2024-2</t>
        </is>
      </c>
      <c r="P1832" t="n">
        <v>0</v>
      </c>
      <c r="Q1832" t="n">
        <v>0</v>
      </c>
      <c r="R1832" t="n">
        <v>1</v>
      </c>
      <c r="S1832" t="inlineStr">
        <is>
          <t>Educación_para_toda_la_vida</t>
        </is>
      </c>
      <c r="T1832" t="inlineStr">
        <is>
          <t>386.2-2024-12-31</t>
        </is>
      </c>
      <c r="U1832" t="n">
        <v>0</v>
      </c>
    </row>
    <row r="1833">
      <c r="A1833" t="inlineStr">
        <is>
          <t>386.2</t>
        </is>
      </c>
      <c r="B1833" t="inlineStr">
        <is>
          <t>B2G</t>
        </is>
      </c>
      <c r="C1833" t="inlineStr">
        <is>
          <t>Mercadeo y venta de educación para la vida</t>
        </is>
      </c>
      <c r="D1833" t="inlineStr">
        <is>
          <t>Semestral</t>
        </is>
      </c>
      <c r="E1833" t="inlineStr">
        <is>
          <t>Positivo</t>
        </is>
      </c>
      <c r="F1833" s="137" t="n">
        <v>45838</v>
      </c>
      <c r="G1833" t="n">
        <v>2655.651556</v>
      </c>
      <c r="H1833" t="n">
        <v>3358.906184</v>
      </c>
      <c r="I1833" t="n">
        <v>1.264814345244621</v>
      </c>
      <c r="J1833" t="n">
        <v>1.264814345244621</v>
      </c>
      <c r="K1833" t="inlineStr">
        <is>
          <t>$</t>
        </is>
      </c>
      <c r="L1833" t="inlineStr">
        <is>
          <t>$</t>
        </is>
      </c>
      <c r="M1833" t="n">
        <v>2025</v>
      </c>
      <c r="N1833" t="inlineStr">
        <is>
          <t>Junio</t>
        </is>
      </c>
      <c r="O1833" t="inlineStr">
        <is>
          <t>2025-1</t>
        </is>
      </c>
      <c r="P1833" t="n">
        <v>0</v>
      </c>
      <c r="Q1833" t="n">
        <v>0</v>
      </c>
      <c r="R1833" t="n">
        <v>1</v>
      </c>
      <c r="S1833" t="inlineStr">
        <is>
          <t>Educación_para_toda_la_vida</t>
        </is>
      </c>
      <c r="T1833" t="inlineStr">
        <is>
          <t>386.2-2025-06-30</t>
        </is>
      </c>
      <c r="U1833" t="n">
        <v>0</v>
      </c>
    </row>
    <row r="1834">
      <c r="A1834" t="inlineStr">
        <is>
          <t>386.3</t>
        </is>
      </c>
      <c r="B1834" t="inlineStr">
        <is>
          <t>Otros ingresos (Cursos -Opciones de grado)</t>
        </is>
      </c>
      <c r="C1834" t="inlineStr">
        <is>
          <t>Mercadeo y venta de educación para la vida</t>
        </is>
      </c>
      <c r="D1834" t="inlineStr">
        <is>
          <t>Semestral</t>
        </is>
      </c>
      <c r="E1834" t="inlineStr">
        <is>
          <t>Positivo</t>
        </is>
      </c>
      <c r="F1834" s="137" t="n">
        <v>45291</v>
      </c>
      <c r="G1834" t="n">
        <v>5657.94</v>
      </c>
      <c r="H1834" t="n">
        <v>4048.733862</v>
      </c>
      <c r="I1834" t="n">
        <v>0.7155844462825693</v>
      </c>
      <c r="J1834" t="n">
        <v>0.7155844462825693</v>
      </c>
      <c r="K1834" t="inlineStr">
        <is>
          <t>$</t>
        </is>
      </c>
      <c r="L1834" t="inlineStr">
        <is>
          <t>$</t>
        </is>
      </c>
      <c r="M1834" t="n">
        <v>2023</v>
      </c>
      <c r="N1834" t="inlineStr">
        <is>
          <t>Diciembre</t>
        </is>
      </c>
      <c r="O1834" t="inlineStr">
        <is>
          <t>2023-2</t>
        </is>
      </c>
      <c r="P1834" t="n">
        <v>0</v>
      </c>
      <c r="Q1834" t="n">
        <v>0</v>
      </c>
      <c r="R1834" t="n">
        <v>1</v>
      </c>
      <c r="S1834" t="inlineStr">
        <is>
          <t>Educación_para_toda_la_vida</t>
        </is>
      </c>
      <c r="T1834" t="inlineStr">
        <is>
          <t>386.3-2023-12-31</t>
        </is>
      </c>
      <c r="U1834" t="n">
        <v>1</v>
      </c>
    </row>
    <row r="1835">
      <c r="A1835" t="inlineStr">
        <is>
          <t>386.3</t>
        </is>
      </c>
      <c r="B1835" t="inlineStr">
        <is>
          <t>Otros ingresos (Cursos -Opciones de grado)</t>
        </is>
      </c>
      <c r="C1835" t="inlineStr">
        <is>
          <t>Mercadeo y venta de educación para la vida</t>
        </is>
      </c>
      <c r="D1835" t="inlineStr">
        <is>
          <t>Semestral</t>
        </is>
      </c>
      <c r="E1835" t="inlineStr">
        <is>
          <t>Positivo</t>
        </is>
      </c>
      <c r="F1835" s="137" t="n">
        <v>45473</v>
      </c>
      <c r="G1835" t="n">
        <v>1948.786035</v>
      </c>
      <c r="H1835" t="n">
        <v>2190.9298</v>
      </c>
      <c r="I1835" t="n">
        <v>1.124253643371372</v>
      </c>
      <c r="J1835" t="n">
        <v>1.124253643371372</v>
      </c>
      <c r="K1835" t="inlineStr">
        <is>
          <t>$</t>
        </is>
      </c>
      <c r="L1835" t="inlineStr">
        <is>
          <t>$</t>
        </is>
      </c>
      <c r="M1835" t="n">
        <v>2024</v>
      </c>
      <c r="N1835" t="inlineStr">
        <is>
          <t>Junio</t>
        </is>
      </c>
      <c r="O1835" t="inlineStr">
        <is>
          <t>2024-1</t>
        </is>
      </c>
      <c r="P1835" t="n">
        <v>0</v>
      </c>
      <c r="Q1835" t="n">
        <v>0</v>
      </c>
      <c r="R1835" t="n">
        <v>1</v>
      </c>
      <c r="S1835" t="inlineStr">
        <is>
          <t>Educación_para_toda_la_vida</t>
        </is>
      </c>
      <c r="T1835" t="inlineStr">
        <is>
          <t>386.3-2024-06-30</t>
        </is>
      </c>
      <c r="U1835" t="n">
        <v>1</v>
      </c>
    </row>
    <row r="1836">
      <c r="A1836" t="inlineStr">
        <is>
          <t>386.3</t>
        </is>
      </c>
      <c r="B1836" t="inlineStr">
        <is>
          <t>Otros ingresos (Cursos -Opciones de grado)</t>
        </is>
      </c>
      <c r="C1836" t="inlineStr">
        <is>
          <t>Mercadeo y venta de educación para la vida</t>
        </is>
      </c>
      <c r="D1836" t="inlineStr">
        <is>
          <t>Semestral</t>
        </is>
      </c>
      <c r="E1836" t="inlineStr">
        <is>
          <t>Positivo</t>
        </is>
      </c>
      <c r="F1836" s="137" t="n">
        <v>45657</v>
      </c>
      <c r="G1836" t="n">
        <v>4372.159942699999</v>
      </c>
      <c r="H1836" t="n">
        <v>4378.23975</v>
      </c>
      <c r="I1836" t="n">
        <v>1.001390572938703</v>
      </c>
      <c r="J1836" t="n">
        <v>1.001390572938703</v>
      </c>
      <c r="K1836" t="inlineStr">
        <is>
          <t>$</t>
        </is>
      </c>
      <c r="L1836" t="inlineStr">
        <is>
          <t>$</t>
        </is>
      </c>
      <c r="M1836" t="n">
        <v>2024</v>
      </c>
      <c r="N1836" t="inlineStr">
        <is>
          <t>Diciembre</t>
        </is>
      </c>
      <c r="O1836" t="inlineStr">
        <is>
          <t>2024-2</t>
        </is>
      </c>
      <c r="P1836" t="n">
        <v>0</v>
      </c>
      <c r="Q1836" t="n">
        <v>0</v>
      </c>
      <c r="R1836" t="n">
        <v>1</v>
      </c>
      <c r="S1836" t="inlineStr">
        <is>
          <t>Educación_para_toda_la_vida</t>
        </is>
      </c>
      <c r="T1836" t="inlineStr">
        <is>
          <t>386.3-2024-12-31</t>
        </is>
      </c>
      <c r="U1836" t="n">
        <v>0</v>
      </c>
    </row>
    <row r="1837">
      <c r="A1837" t="inlineStr">
        <is>
          <t>386.3</t>
        </is>
      </c>
      <c r="B1837" t="inlineStr">
        <is>
          <t>Otros ingresos (Cursos -Opciones de grado)</t>
        </is>
      </c>
      <c r="C1837" t="inlineStr">
        <is>
          <t>Mercadeo y venta de educación para la vida</t>
        </is>
      </c>
      <c r="D1837" t="inlineStr">
        <is>
          <t>Semestral</t>
        </is>
      </c>
      <c r="E1837" t="inlineStr">
        <is>
          <t>Positivo</t>
        </is>
      </c>
      <c r="F1837" s="137" t="n">
        <v>45838</v>
      </c>
      <c r="G1837" t="n">
        <v>2797.663886</v>
      </c>
      <c r="H1837" t="n">
        <v>3821.45975</v>
      </c>
      <c r="I1837" t="n">
        <v>1.3</v>
      </c>
      <c r="J1837" t="n">
        <v>1.365946699002426</v>
      </c>
      <c r="K1837" t="inlineStr">
        <is>
          <t>$</t>
        </is>
      </c>
      <c r="L1837" t="inlineStr">
        <is>
          <t>$</t>
        </is>
      </c>
      <c r="M1837" t="n">
        <v>2025</v>
      </c>
      <c r="N1837" t="inlineStr">
        <is>
          <t>Junio</t>
        </is>
      </c>
      <c r="O1837" t="inlineStr">
        <is>
          <t>2025-1</t>
        </is>
      </c>
      <c r="P1837" t="n">
        <v>0</v>
      </c>
      <c r="Q1837" t="n">
        <v>0</v>
      </c>
      <c r="R1837" t="n">
        <v>1</v>
      </c>
      <c r="S1837" t="inlineStr">
        <is>
          <t>Educación_para_toda_la_vida</t>
        </is>
      </c>
      <c r="T1837" t="inlineStr">
        <is>
          <t>386.3-2025-06-30</t>
        </is>
      </c>
      <c r="U1837" t="n">
        <v>0</v>
      </c>
    </row>
    <row r="1838">
      <c r="A1838" t="inlineStr">
        <is>
          <t>387</t>
        </is>
      </c>
      <c r="B1838" t="inlineStr">
        <is>
          <t>Programas con reforzamiento curricular por escuela</t>
        </is>
      </c>
      <c r="C1838" t="inlineStr">
        <is>
          <t>Gestión, Evaluación e Innovación Curricular</t>
        </is>
      </c>
      <c r="D1838" t="inlineStr">
        <is>
          <t>Semestral</t>
        </is>
      </c>
      <c r="E1838" t="inlineStr">
        <is>
          <t>Positivo</t>
        </is>
      </c>
      <c r="F1838" s="137" t="n">
        <v>45107</v>
      </c>
      <c r="G1838" t="n">
        <v>38</v>
      </c>
      <c r="H1838" t="n">
        <v>38</v>
      </c>
      <c r="I1838" t="n">
        <v>1</v>
      </c>
      <c r="J1838" t="n">
        <v>1</v>
      </c>
      <c r="K1838" t="inlineStr">
        <is>
          <t>$</t>
        </is>
      </c>
      <c r="L1838" t="inlineStr">
        <is>
          <t>$</t>
        </is>
      </c>
      <c r="M1838" t="n">
        <v>2023</v>
      </c>
      <c r="N1838" t="inlineStr">
        <is>
          <t>Junio</t>
        </is>
      </c>
      <c r="O1838" t="inlineStr">
        <is>
          <t>2023-1</t>
        </is>
      </c>
      <c r="P1838" t="n">
        <v>0</v>
      </c>
      <c r="Q1838" t="n">
        <v>0</v>
      </c>
      <c r="R1838" t="n">
        <v>0</v>
      </c>
      <c r="S1838" t="inlineStr">
        <is>
          <t>Calidad</t>
        </is>
      </c>
      <c r="T1838" t="inlineStr">
        <is>
          <t>387-2023-06-30</t>
        </is>
      </c>
      <c r="U1838" t="n">
        <v>1</v>
      </c>
    </row>
    <row r="1839">
      <c r="A1839" t="inlineStr">
        <is>
          <t>387</t>
        </is>
      </c>
      <c r="B1839" t="inlineStr">
        <is>
          <t>Programas con reforzamiento curricular por escuela</t>
        </is>
      </c>
      <c r="C1839" t="inlineStr">
        <is>
          <t>Gestión, Evaluación e Innovación Curricular</t>
        </is>
      </c>
      <c r="D1839" t="inlineStr">
        <is>
          <t>Semestral</t>
        </is>
      </c>
      <c r="E1839" t="inlineStr">
        <is>
          <t>Positivo</t>
        </is>
      </c>
      <c r="F1839" s="137" t="n">
        <v>45291</v>
      </c>
      <c r="G1839" t="n">
        <v>0</v>
      </c>
      <c r="H1839" t="n">
        <v>0</v>
      </c>
      <c r="K1839" t="inlineStr">
        <is>
          <t>$</t>
        </is>
      </c>
      <c r="L1839" t="inlineStr">
        <is>
          <t>$</t>
        </is>
      </c>
      <c r="M1839" t="n">
        <v>2023</v>
      </c>
      <c r="N1839" t="inlineStr">
        <is>
          <t>Diciembre</t>
        </is>
      </c>
      <c r="O1839" t="inlineStr">
        <is>
          <t>2023-2</t>
        </is>
      </c>
      <c r="P1839" t="n">
        <v>0</v>
      </c>
      <c r="Q1839" t="n">
        <v>0</v>
      </c>
      <c r="R1839" t="n">
        <v>0</v>
      </c>
      <c r="S1839" t="inlineStr">
        <is>
          <t>Calidad</t>
        </is>
      </c>
      <c r="T1839" t="inlineStr">
        <is>
          <t>387-2023-12-31</t>
        </is>
      </c>
      <c r="U1839" t="n">
        <v>1</v>
      </c>
    </row>
    <row r="1840">
      <c r="A1840" t="inlineStr">
        <is>
          <t>388</t>
        </is>
      </c>
      <c r="B1840" t="inlineStr">
        <is>
          <t>Programas con matriz de resultados de aprendizaje por escuela</t>
        </is>
      </c>
      <c r="C1840" t="inlineStr">
        <is>
          <t>Gestión, Evaluación e Innovación Curricular</t>
        </is>
      </c>
      <c r="D1840" t="inlineStr">
        <is>
          <t>Semestral</t>
        </is>
      </c>
      <c r="E1840" t="inlineStr">
        <is>
          <t>Positivo</t>
        </is>
      </c>
      <c r="F1840" s="137" t="n">
        <v>45107</v>
      </c>
      <c r="G1840" t="n">
        <v>77</v>
      </c>
      <c r="H1840" t="n">
        <v>77</v>
      </c>
      <c r="I1840" t="n">
        <v>1</v>
      </c>
      <c r="J1840" t="n">
        <v>1</v>
      </c>
      <c r="K1840" t="inlineStr">
        <is>
          <t>$</t>
        </is>
      </c>
      <c r="L1840" t="inlineStr">
        <is>
          <t>$</t>
        </is>
      </c>
      <c r="M1840" t="n">
        <v>2023</v>
      </c>
      <c r="N1840" t="inlineStr">
        <is>
          <t>Junio</t>
        </is>
      </c>
      <c r="O1840" t="inlineStr">
        <is>
          <t>2023-1</t>
        </is>
      </c>
      <c r="P1840" t="n">
        <v>0</v>
      </c>
      <c r="Q1840" t="n">
        <v>0</v>
      </c>
      <c r="R1840" t="n">
        <v>0</v>
      </c>
      <c r="S1840" t="inlineStr">
        <is>
          <t>Calidad</t>
        </is>
      </c>
      <c r="T1840" t="inlineStr">
        <is>
          <t>388-2023-06-30</t>
        </is>
      </c>
      <c r="U1840" t="n">
        <v>1</v>
      </c>
    </row>
    <row r="1841">
      <c r="A1841" t="inlineStr">
        <is>
          <t>388</t>
        </is>
      </c>
      <c r="B1841" t="inlineStr">
        <is>
          <t>Programas con matriz de resultados de aprendizaje por escuela</t>
        </is>
      </c>
      <c r="C1841" t="inlineStr">
        <is>
          <t>Gestión, Evaluación e Innovación Curricular</t>
        </is>
      </c>
      <c r="D1841" t="inlineStr">
        <is>
          <t>Semestral</t>
        </is>
      </c>
      <c r="E1841" t="inlineStr">
        <is>
          <t>Positivo</t>
        </is>
      </c>
      <c r="F1841" s="137" t="n">
        <v>45291</v>
      </c>
      <c r="G1841" t="n">
        <v>16</v>
      </c>
      <c r="H1841" t="n">
        <v>16</v>
      </c>
      <c r="I1841" t="n">
        <v>1</v>
      </c>
      <c r="J1841" t="n">
        <v>1</v>
      </c>
      <c r="K1841" t="inlineStr">
        <is>
          <t>$</t>
        </is>
      </c>
      <c r="L1841" t="inlineStr">
        <is>
          <t>$</t>
        </is>
      </c>
      <c r="M1841" t="n">
        <v>2023</v>
      </c>
      <c r="N1841" t="inlineStr">
        <is>
          <t>Diciembre</t>
        </is>
      </c>
      <c r="O1841" t="inlineStr">
        <is>
          <t>2023-2</t>
        </is>
      </c>
      <c r="P1841" t="n">
        <v>0</v>
      </c>
      <c r="Q1841" t="n">
        <v>0</v>
      </c>
      <c r="R1841" t="n">
        <v>0</v>
      </c>
      <c r="S1841" t="inlineStr">
        <is>
          <t>Calidad</t>
        </is>
      </c>
      <c r="T1841" t="inlineStr">
        <is>
          <t>388-2023-12-31</t>
        </is>
      </c>
      <c r="U1841" t="n">
        <v>1</v>
      </c>
    </row>
    <row r="1842">
      <c r="A1842" t="inlineStr">
        <is>
          <t>389</t>
        </is>
      </c>
      <c r="B1842" t="inlineStr">
        <is>
          <t>Permanencia por escuela</t>
        </is>
      </c>
      <c r="C1842" t="inlineStr">
        <is>
          <t>Permanencia</t>
        </is>
      </c>
      <c r="D1842" t="inlineStr">
        <is>
          <t>Semestral</t>
        </is>
      </c>
      <c r="E1842" t="inlineStr">
        <is>
          <t>Positivo</t>
        </is>
      </c>
      <c r="F1842" s="137" t="n">
        <v>45107</v>
      </c>
      <c r="G1842" t="n">
        <v>91</v>
      </c>
      <c r="H1842" t="n">
        <v>84.7833333333333</v>
      </c>
      <c r="I1842" t="n">
        <v>0.9316849816849814</v>
      </c>
      <c r="J1842" t="n">
        <v>0.9316849816849814</v>
      </c>
      <c r="K1842" t="inlineStr">
        <is>
          <t>$</t>
        </is>
      </c>
      <c r="L1842" t="inlineStr">
        <is>
          <t>$</t>
        </is>
      </c>
      <c r="M1842" t="n">
        <v>2023</v>
      </c>
      <c r="N1842" t="inlineStr">
        <is>
          <t>Junio</t>
        </is>
      </c>
      <c r="O1842" t="inlineStr">
        <is>
          <t>2023-1</t>
        </is>
      </c>
      <c r="P1842" t="n">
        <v>0</v>
      </c>
      <c r="Q1842" t="n">
        <v>0</v>
      </c>
      <c r="R1842" t="n">
        <v>0</v>
      </c>
      <c r="S1842" t="inlineStr">
        <is>
          <t>Experiencia</t>
        </is>
      </c>
      <c r="T1842" t="inlineStr">
        <is>
          <t>389-2023-06-30</t>
        </is>
      </c>
      <c r="U1842" t="n">
        <v>1</v>
      </c>
    </row>
    <row r="1843">
      <c r="A1843" t="inlineStr">
        <is>
          <t>389</t>
        </is>
      </c>
      <c r="B1843" t="inlineStr">
        <is>
          <t>Permanencia por escuela</t>
        </is>
      </c>
      <c r="C1843" t="inlineStr">
        <is>
          <t>Permanencia</t>
        </is>
      </c>
      <c r="D1843" t="inlineStr">
        <is>
          <t>Semestral</t>
        </is>
      </c>
      <c r="E1843" t="inlineStr">
        <is>
          <t>Positivo</t>
        </is>
      </c>
      <c r="F1843" s="137" t="n">
        <v>45291</v>
      </c>
      <c r="G1843" t="n">
        <v>91</v>
      </c>
      <c r="H1843" t="n">
        <v>85.42</v>
      </c>
      <c r="I1843" t="n">
        <v>0.9386813186813187</v>
      </c>
      <c r="J1843" t="n">
        <v>0.9386813186813187</v>
      </c>
      <c r="K1843" t="inlineStr">
        <is>
          <t>$</t>
        </is>
      </c>
      <c r="L1843" t="inlineStr">
        <is>
          <t>$</t>
        </is>
      </c>
      <c r="M1843" t="n">
        <v>2023</v>
      </c>
      <c r="N1843" t="inlineStr">
        <is>
          <t>Diciembre</t>
        </is>
      </c>
      <c r="O1843" t="inlineStr">
        <is>
          <t>2023-2</t>
        </is>
      </c>
      <c r="P1843" t="n">
        <v>0</v>
      </c>
      <c r="Q1843" t="n">
        <v>0</v>
      </c>
      <c r="R1843" t="n">
        <v>0</v>
      </c>
      <c r="S1843" t="inlineStr">
        <is>
          <t>Experiencia</t>
        </is>
      </c>
      <c r="T1843" t="inlineStr">
        <is>
          <t>389-2023-12-31</t>
        </is>
      </c>
      <c r="U1843" t="n">
        <v>1</v>
      </c>
    </row>
    <row r="1844">
      <c r="A1844" t="inlineStr">
        <is>
          <t>389</t>
        </is>
      </c>
      <c r="B1844" t="inlineStr">
        <is>
          <t>Permanencia por escuela</t>
        </is>
      </c>
      <c r="C1844" t="inlineStr">
        <is>
          <t>Permanencia</t>
        </is>
      </c>
      <c r="D1844" t="inlineStr">
        <is>
          <t>Semestral</t>
        </is>
      </c>
      <c r="E1844" t="inlineStr">
        <is>
          <t>Positivo</t>
        </is>
      </c>
      <c r="F1844" s="137" t="n">
        <v>45473</v>
      </c>
      <c r="G1844" t="n">
        <v>85</v>
      </c>
      <c r="H1844" t="n">
        <v>84.43333333333329</v>
      </c>
      <c r="I1844" t="n">
        <v>0.9933333333333328</v>
      </c>
      <c r="J1844" t="n">
        <v>0.9933333333333328</v>
      </c>
      <c r="K1844" t="inlineStr">
        <is>
          <t>%</t>
        </is>
      </c>
      <c r="L1844" t="inlineStr">
        <is>
          <t>%</t>
        </is>
      </c>
      <c r="M1844" t="n">
        <v>2024</v>
      </c>
      <c r="N1844" t="inlineStr">
        <is>
          <t>Junio</t>
        </is>
      </c>
      <c r="O1844" t="inlineStr">
        <is>
          <t>2024-1</t>
        </is>
      </c>
      <c r="P1844" t="n">
        <v>0</v>
      </c>
      <c r="Q1844" t="n">
        <v>0</v>
      </c>
      <c r="R1844" t="n">
        <v>0</v>
      </c>
      <c r="S1844" t="inlineStr">
        <is>
          <t>Experiencia</t>
        </is>
      </c>
      <c r="T1844" t="inlineStr">
        <is>
          <t>389-2024-06-30</t>
        </is>
      </c>
      <c r="U1844" t="n">
        <v>1</v>
      </c>
    </row>
    <row r="1845">
      <c r="A1845" t="inlineStr">
        <is>
          <t>389</t>
        </is>
      </c>
      <c r="B1845" t="inlineStr">
        <is>
          <t>Permanencia por escuela</t>
        </is>
      </c>
      <c r="C1845" t="inlineStr">
        <is>
          <t>Permanencia</t>
        </is>
      </c>
      <c r="D1845" t="inlineStr">
        <is>
          <t>Semestral</t>
        </is>
      </c>
      <c r="E1845" t="inlineStr">
        <is>
          <t>Positivo</t>
        </is>
      </c>
      <c r="F1845" s="137" t="n">
        <v>45657</v>
      </c>
      <c r="G1845" t="n">
        <v>85</v>
      </c>
      <c r="H1845" t="n">
        <v>0</v>
      </c>
      <c r="I1845" t="n">
        <v>0</v>
      </c>
      <c r="J1845" t="n">
        <v>0</v>
      </c>
      <c r="K1845" t="inlineStr">
        <is>
          <t>%</t>
        </is>
      </c>
      <c r="L1845" t="inlineStr">
        <is>
          <t>%</t>
        </is>
      </c>
      <c r="M1845" t="n">
        <v>2024</v>
      </c>
      <c r="N1845" t="inlineStr">
        <is>
          <t>Diciembre</t>
        </is>
      </c>
      <c r="O1845" t="inlineStr">
        <is>
          <t>2024-2</t>
        </is>
      </c>
      <c r="P1845" t="n">
        <v>0</v>
      </c>
      <c r="Q1845" t="n">
        <v>0</v>
      </c>
      <c r="R1845" t="n">
        <v>0</v>
      </c>
      <c r="S1845" t="inlineStr">
        <is>
          <t>Experiencia</t>
        </is>
      </c>
      <c r="T1845" t="inlineStr">
        <is>
          <t>389-2024-12-31</t>
        </is>
      </c>
      <c r="U1845" t="n">
        <v>1</v>
      </c>
    </row>
    <row r="1846">
      <c r="A1846" t="inlineStr">
        <is>
          <t>389</t>
        </is>
      </c>
      <c r="B1846" t="inlineStr">
        <is>
          <t>Permanencia por escuela</t>
        </is>
      </c>
      <c r="C1846" t="inlineStr">
        <is>
          <t>Gestión de Unidades Académicas</t>
        </is>
      </c>
      <c r="D1846" t="inlineStr">
        <is>
          <t>Semestral</t>
        </is>
      </c>
      <c r="E1846" t="inlineStr">
        <is>
          <t>Positivo</t>
        </is>
      </c>
      <c r="F1846" s="137" t="n">
        <v>45838</v>
      </c>
      <c r="H1846" t="inlineStr">
        <is>
          <t>0</t>
        </is>
      </c>
      <c r="I1846" t="n">
        <v>0</v>
      </c>
      <c r="J1846" t="n">
        <v>0</v>
      </c>
      <c r="L1846" t="inlineStr">
        <is>
          <t>0.0%</t>
        </is>
      </c>
      <c r="M1846" t="n">
        <v>2025</v>
      </c>
      <c r="N1846" t="inlineStr">
        <is>
          <t>Junio</t>
        </is>
      </c>
      <c r="O1846" t="inlineStr">
        <is>
          <t>2025-1</t>
        </is>
      </c>
      <c r="P1846" t="n">
        <v>2</v>
      </c>
      <c r="Q1846" t="n">
        <v>2</v>
      </c>
      <c r="R1846" t="n">
        <v>0</v>
      </c>
      <c r="S1846" t="inlineStr">
        <is>
          <t>Experiencia</t>
        </is>
      </c>
      <c r="T1846" t="inlineStr">
        <is>
          <t>389-2025-06-30</t>
        </is>
      </c>
      <c r="U1846" t="n">
        <v>30</v>
      </c>
    </row>
    <row r="1847">
      <c r="A1847" t="inlineStr">
        <is>
          <t>390</t>
        </is>
      </c>
      <c r="B1847" t="inlineStr">
        <is>
          <t>Cumplimiento Plan Anual por escuela</t>
        </is>
      </c>
      <c r="C1847" t="inlineStr">
        <is>
          <t>Planeación Estratégica</t>
        </is>
      </c>
      <c r="D1847" t="inlineStr">
        <is>
          <t>Trimestral</t>
        </is>
      </c>
      <c r="E1847" t="inlineStr">
        <is>
          <t>Positivo</t>
        </is>
      </c>
      <c r="F1847" s="137" t="n">
        <v>45107</v>
      </c>
      <c r="G1847" t="n">
        <v>100</v>
      </c>
      <c r="H1847" t="n">
        <v>110.38</v>
      </c>
      <c r="I1847" t="n">
        <v>1.1038</v>
      </c>
      <c r="J1847" t="n">
        <v>1.1038</v>
      </c>
      <c r="K1847" t="inlineStr">
        <is>
          <t>%</t>
        </is>
      </c>
      <c r="L1847" t="inlineStr">
        <is>
          <t>%</t>
        </is>
      </c>
      <c r="M1847" t="n">
        <v>2023</v>
      </c>
      <c r="N1847" t="inlineStr">
        <is>
          <t>Junio</t>
        </is>
      </c>
      <c r="O1847" t="inlineStr">
        <is>
          <t>2023-1</t>
        </is>
      </c>
      <c r="P1847" t="n">
        <v>0</v>
      </c>
      <c r="Q1847" t="n">
        <v>0</v>
      </c>
      <c r="R1847" t="n">
        <v>0</v>
      </c>
      <c r="S1847" t="inlineStr">
        <is>
          <t>Trasformación_Organizacional</t>
        </is>
      </c>
      <c r="T1847" t="inlineStr">
        <is>
          <t>390-2023-06-30</t>
        </is>
      </c>
      <c r="U1847" t="n">
        <v>1</v>
      </c>
    </row>
    <row r="1848">
      <c r="A1848" t="inlineStr">
        <is>
          <t>390</t>
        </is>
      </c>
      <c r="B1848" t="inlineStr">
        <is>
          <t>Cumplimiento Plan Anual por escuela</t>
        </is>
      </c>
      <c r="C1848" t="inlineStr">
        <is>
          <t>Planeación Estratégica</t>
        </is>
      </c>
      <c r="D1848" t="inlineStr">
        <is>
          <t>Trimestral</t>
        </is>
      </c>
      <c r="E1848" t="inlineStr">
        <is>
          <t>Positivo</t>
        </is>
      </c>
      <c r="F1848" s="137" t="n">
        <v>45199</v>
      </c>
      <c r="G1848" t="n">
        <v>100</v>
      </c>
      <c r="H1848" t="n">
        <v>95.34</v>
      </c>
      <c r="I1848" t="n">
        <v>0.9534</v>
      </c>
      <c r="J1848" t="n">
        <v>0.9534</v>
      </c>
      <c r="K1848" t="inlineStr">
        <is>
          <t>%</t>
        </is>
      </c>
      <c r="L1848" t="inlineStr">
        <is>
          <t>%</t>
        </is>
      </c>
      <c r="M1848" t="n">
        <v>2023</v>
      </c>
      <c r="N1848" t="inlineStr">
        <is>
          <t>Septiembre</t>
        </is>
      </c>
      <c r="O1848" t="inlineStr">
        <is>
          <t>2023-2</t>
        </is>
      </c>
      <c r="P1848" t="n">
        <v>0</v>
      </c>
      <c r="Q1848" t="n">
        <v>0</v>
      </c>
      <c r="R1848" t="n">
        <v>0</v>
      </c>
      <c r="S1848" t="inlineStr">
        <is>
          <t>Trasformación_Organizacional</t>
        </is>
      </c>
      <c r="T1848" t="inlineStr">
        <is>
          <t>390-2023-09-30</t>
        </is>
      </c>
      <c r="U1848" t="n">
        <v>1</v>
      </c>
    </row>
    <row r="1849">
      <c r="A1849" t="inlineStr">
        <is>
          <t>390</t>
        </is>
      </c>
      <c r="B1849" t="inlineStr">
        <is>
          <t>Cumplimiento Plan Anual por escuela</t>
        </is>
      </c>
      <c r="C1849" t="inlineStr">
        <is>
          <t>Planeación Estratégica</t>
        </is>
      </c>
      <c r="D1849" t="inlineStr">
        <is>
          <t>Trimestral</t>
        </is>
      </c>
      <c r="E1849" t="inlineStr">
        <is>
          <t>Positivo</t>
        </is>
      </c>
      <c r="F1849" s="137" t="n">
        <v>45291</v>
      </c>
      <c r="G1849" t="n">
        <v>100</v>
      </c>
      <c r="H1849" t="n">
        <v>99.25</v>
      </c>
      <c r="I1849" t="n">
        <v>0.9925</v>
      </c>
      <c r="J1849" t="n">
        <v>0.9925</v>
      </c>
      <c r="K1849" t="inlineStr">
        <is>
          <t>%</t>
        </is>
      </c>
      <c r="L1849" t="inlineStr">
        <is>
          <t>%</t>
        </is>
      </c>
      <c r="M1849" t="n">
        <v>2023</v>
      </c>
      <c r="N1849" t="inlineStr">
        <is>
          <t>Diciembre</t>
        </is>
      </c>
      <c r="O1849" t="inlineStr">
        <is>
          <t>2023-2</t>
        </is>
      </c>
      <c r="P1849" t="n">
        <v>0</v>
      </c>
      <c r="Q1849" t="n">
        <v>0</v>
      </c>
      <c r="R1849" t="n">
        <v>0</v>
      </c>
      <c r="S1849" t="inlineStr">
        <is>
          <t>Trasformación_Organizacional</t>
        </is>
      </c>
      <c r="T1849" t="inlineStr">
        <is>
          <t>390-2023-12-31</t>
        </is>
      </c>
      <c r="U1849" t="n">
        <v>1</v>
      </c>
    </row>
    <row r="1850">
      <c r="A1850" t="inlineStr">
        <is>
          <t>390</t>
        </is>
      </c>
      <c r="B1850" t="inlineStr">
        <is>
          <t>Cumplimiento Plan Anual por escuela</t>
        </is>
      </c>
      <c r="C1850" t="inlineStr">
        <is>
          <t>Planeación Estratégica</t>
        </is>
      </c>
      <c r="D1850" t="inlineStr">
        <is>
          <t>Trimestral</t>
        </is>
      </c>
      <c r="E1850" t="inlineStr">
        <is>
          <t>Positivo</t>
        </is>
      </c>
      <c r="F1850" s="137" t="n">
        <v>45382</v>
      </c>
      <c r="G1850" t="n">
        <v>100</v>
      </c>
      <c r="H1850" t="n">
        <v>168.53</v>
      </c>
      <c r="I1850" t="n">
        <v>1.3</v>
      </c>
      <c r="J1850" t="n">
        <v>1.6853</v>
      </c>
      <c r="M1850" t="n">
        <v>2024</v>
      </c>
      <c r="N1850" t="inlineStr">
        <is>
          <t>Marzo</t>
        </is>
      </c>
      <c r="O1850" t="inlineStr">
        <is>
          <t>2024-1</t>
        </is>
      </c>
      <c r="P1850" t="n">
        <v>0</v>
      </c>
      <c r="Q1850" t="n">
        <v>0</v>
      </c>
      <c r="R1850" t="n">
        <v>0</v>
      </c>
      <c r="S1850" t="inlineStr">
        <is>
          <t>Trasformación_Organizacional</t>
        </is>
      </c>
      <c r="T1850" t="inlineStr">
        <is>
          <t>390-2024-03-31</t>
        </is>
      </c>
      <c r="U1850" t="n">
        <v>1</v>
      </c>
    </row>
    <row r="1851">
      <c r="A1851" t="inlineStr">
        <is>
          <t>390</t>
        </is>
      </c>
      <c r="B1851" t="inlineStr">
        <is>
          <t>Cumplimiento Plan Anual por escuela</t>
        </is>
      </c>
      <c r="C1851" t="inlineStr">
        <is>
          <t>Planeación Estratégica</t>
        </is>
      </c>
      <c r="D1851" t="inlineStr">
        <is>
          <t>Trimestral</t>
        </is>
      </c>
      <c r="E1851" t="inlineStr">
        <is>
          <t>Positivo</t>
        </is>
      </c>
      <c r="F1851" s="137" t="n">
        <v>45473</v>
      </c>
      <c r="G1851" t="n">
        <v>100</v>
      </c>
      <c r="H1851" t="n">
        <v>111.61</v>
      </c>
      <c r="I1851" t="n">
        <v>1.1161</v>
      </c>
      <c r="J1851" t="n">
        <v>1.1161</v>
      </c>
      <c r="M1851" t="n">
        <v>2024</v>
      </c>
      <c r="N1851" t="inlineStr">
        <is>
          <t>Junio</t>
        </is>
      </c>
      <c r="O1851" t="inlineStr">
        <is>
          <t>2024-1</t>
        </is>
      </c>
      <c r="P1851" t="n">
        <v>0</v>
      </c>
      <c r="Q1851" t="n">
        <v>0</v>
      </c>
      <c r="R1851" t="n">
        <v>0</v>
      </c>
      <c r="S1851" t="inlineStr">
        <is>
          <t>Trasformación_Organizacional</t>
        </is>
      </c>
      <c r="T1851" t="inlineStr">
        <is>
          <t>390-2024-06-30</t>
        </is>
      </c>
      <c r="U1851" t="n">
        <v>1</v>
      </c>
    </row>
    <row r="1852">
      <c r="A1852" t="inlineStr">
        <is>
          <t>390</t>
        </is>
      </c>
      <c r="B1852" t="inlineStr">
        <is>
          <t>Cumplimiento Plan Anual por escuela</t>
        </is>
      </c>
      <c r="C1852" t="inlineStr">
        <is>
          <t>Planeación Estratégica</t>
        </is>
      </c>
      <c r="D1852" t="inlineStr">
        <is>
          <t>Trimestral</t>
        </is>
      </c>
      <c r="E1852" t="inlineStr">
        <is>
          <t>Positivo</t>
        </is>
      </c>
      <c r="F1852" s="137" t="n">
        <v>45565</v>
      </c>
      <c r="G1852" t="n">
        <v>100</v>
      </c>
      <c r="H1852" t="n">
        <v>83.31999999999999</v>
      </c>
      <c r="I1852" t="n">
        <v>0.8331999999999999</v>
      </c>
      <c r="J1852" t="n">
        <v>0.8331999999999999</v>
      </c>
      <c r="M1852" t="n">
        <v>2024</v>
      </c>
      <c r="N1852" t="inlineStr">
        <is>
          <t>Septiembre</t>
        </is>
      </c>
      <c r="O1852" t="inlineStr">
        <is>
          <t>2024-2</t>
        </is>
      </c>
      <c r="P1852" t="n">
        <v>0</v>
      </c>
      <c r="Q1852" t="n">
        <v>0</v>
      </c>
      <c r="R1852" t="n">
        <v>0</v>
      </c>
      <c r="S1852" t="inlineStr">
        <is>
          <t>Trasformación_Organizacional</t>
        </is>
      </c>
      <c r="T1852" t="inlineStr">
        <is>
          <t>390-2024-09-30</t>
        </is>
      </c>
      <c r="U1852" t="n">
        <v>1</v>
      </c>
    </row>
    <row r="1853">
      <c r="A1853" t="inlineStr">
        <is>
          <t>390</t>
        </is>
      </c>
      <c r="B1853" t="inlineStr">
        <is>
          <t>Cumplimiento Plan Anual por escuela</t>
        </is>
      </c>
      <c r="C1853" t="inlineStr">
        <is>
          <t>Planeación Estratégica</t>
        </is>
      </c>
      <c r="D1853" t="inlineStr">
        <is>
          <t>Trimestral</t>
        </is>
      </c>
      <c r="E1853" t="inlineStr">
        <is>
          <t>Positivo</t>
        </is>
      </c>
      <c r="F1853" s="137" t="n">
        <v>45657</v>
      </c>
      <c r="G1853" t="n">
        <v>100</v>
      </c>
      <c r="H1853" t="n">
        <v>0</v>
      </c>
      <c r="I1853" t="n">
        <v>0</v>
      </c>
      <c r="J1853" t="n">
        <v>0</v>
      </c>
      <c r="M1853" t="n">
        <v>2024</v>
      </c>
      <c r="N1853" t="inlineStr">
        <is>
          <t>Diciembre</t>
        </is>
      </c>
      <c r="O1853" t="inlineStr">
        <is>
          <t>2024-2</t>
        </is>
      </c>
      <c r="P1853" t="n">
        <v>0</v>
      </c>
      <c r="Q1853" t="n">
        <v>0</v>
      </c>
      <c r="R1853" t="n">
        <v>0</v>
      </c>
      <c r="S1853" t="inlineStr">
        <is>
          <t>Trasformación_Organizacional</t>
        </is>
      </c>
      <c r="T1853" t="inlineStr">
        <is>
          <t>390-2024-12-31</t>
        </is>
      </c>
      <c r="U1853" t="n">
        <v>1</v>
      </c>
    </row>
    <row r="1854">
      <c r="A1854" t="inlineStr">
        <is>
          <t>390</t>
        </is>
      </c>
      <c r="B1854" t="inlineStr">
        <is>
          <t>Cumplimiento Plan Anual por escuela</t>
        </is>
      </c>
      <c r="C1854" t="inlineStr">
        <is>
          <t>Planeación Estratégica</t>
        </is>
      </c>
      <c r="D1854" t="inlineStr">
        <is>
          <t>Trimestral</t>
        </is>
      </c>
      <c r="E1854" t="inlineStr">
        <is>
          <t>Positivo</t>
        </is>
      </c>
      <c r="F1854" s="137" t="n">
        <v>45747</v>
      </c>
      <c r="G1854" t="n">
        <v>100</v>
      </c>
      <c r="H1854" t="inlineStr">
        <is>
          <t>140.57</t>
        </is>
      </c>
      <c r="I1854" t="n">
        <v>1.3</v>
      </c>
      <c r="J1854" t="n">
        <v>1.4057</v>
      </c>
      <c r="K1854" t="inlineStr">
        <is>
          <t>100.0%</t>
        </is>
      </c>
      <c r="L1854" t="inlineStr">
        <is>
          <t>140.57%</t>
        </is>
      </c>
      <c r="M1854" t="n">
        <v>2025</v>
      </c>
      <c r="N1854" t="inlineStr">
        <is>
          <t>Marzo</t>
        </is>
      </c>
      <c r="O1854" t="inlineStr">
        <is>
          <t>2025-1</t>
        </is>
      </c>
      <c r="P1854" t="n">
        <v>2</v>
      </c>
      <c r="Q1854" t="n">
        <v>2</v>
      </c>
      <c r="R1854" t="n">
        <v>0</v>
      </c>
      <c r="S1854" t="inlineStr">
        <is>
          <t>Transformación_Organizacional</t>
        </is>
      </c>
      <c r="T1854" t="inlineStr">
        <is>
          <t>390-2025-03-31</t>
        </is>
      </c>
      <c r="U1854" t="n">
        <v>31</v>
      </c>
    </row>
    <row r="1855">
      <c r="A1855" t="inlineStr">
        <is>
          <t>390</t>
        </is>
      </c>
      <c r="B1855" t="inlineStr">
        <is>
          <t>Cumplimiento Plan Anual por escuela</t>
        </is>
      </c>
      <c r="C1855" t="inlineStr">
        <is>
          <t>Planeación Estratégica</t>
        </is>
      </c>
      <c r="D1855" t="inlineStr">
        <is>
          <t>Trimestral</t>
        </is>
      </c>
      <c r="E1855" t="inlineStr">
        <is>
          <t>Positivo</t>
        </is>
      </c>
      <c r="F1855" s="137" t="n">
        <v>45838</v>
      </c>
      <c r="G1855" t="n">
        <v>100</v>
      </c>
      <c r="H1855" t="inlineStr">
        <is>
          <t>103.55</t>
        </is>
      </c>
      <c r="I1855" t="n">
        <v>1.0355</v>
      </c>
      <c r="J1855" t="n">
        <v>1.0355</v>
      </c>
      <c r="K1855" t="inlineStr">
        <is>
          <t>100.0%</t>
        </is>
      </c>
      <c r="L1855" t="inlineStr">
        <is>
          <t>103.55%</t>
        </is>
      </c>
      <c r="M1855" t="n">
        <v>2025</v>
      </c>
      <c r="N1855" t="inlineStr">
        <is>
          <t>Junio</t>
        </is>
      </c>
      <c r="O1855" t="inlineStr">
        <is>
          <t>2025-1</t>
        </is>
      </c>
      <c r="P1855" t="n">
        <v>2</v>
      </c>
      <c r="Q1855" t="n">
        <v>2</v>
      </c>
      <c r="R1855" t="n">
        <v>0</v>
      </c>
      <c r="S1855" t="inlineStr">
        <is>
          <t>Transformación_Organizacional</t>
        </is>
      </c>
      <c r="T1855" t="inlineStr">
        <is>
          <t>390-2025-06-30</t>
        </is>
      </c>
      <c r="U1855" t="n">
        <v>30</v>
      </c>
    </row>
    <row r="1856">
      <c r="A1856" t="inlineStr">
        <is>
          <t>390</t>
        </is>
      </c>
      <c r="B1856" t="inlineStr">
        <is>
          <t>Cumplimiento Plan Anual por escuela</t>
        </is>
      </c>
      <c r="C1856" t="inlineStr">
        <is>
          <t>Planeación Estratégica</t>
        </is>
      </c>
      <c r="D1856" t="inlineStr">
        <is>
          <t>Trimestral</t>
        </is>
      </c>
      <c r="E1856" t="inlineStr">
        <is>
          <t>Positivo</t>
        </is>
      </c>
      <c r="F1856" s="137" t="n">
        <v>46022</v>
      </c>
      <c r="G1856" t="n">
        <v>100</v>
      </c>
      <c r="I1856" t="n">
        <v>0</v>
      </c>
      <c r="J1856" t="n">
        <v>0</v>
      </c>
      <c r="K1856" t="inlineStr">
        <is>
          <t>100.0%</t>
        </is>
      </c>
      <c r="M1856" t="n">
        <v>2025</v>
      </c>
      <c r="N1856" t="inlineStr">
        <is>
          <t>Diciembre</t>
        </is>
      </c>
      <c r="O1856" t="inlineStr">
        <is>
          <t>2025-2</t>
        </is>
      </c>
      <c r="P1856" t="n">
        <v>2</v>
      </c>
      <c r="Q1856" t="n">
        <v>2</v>
      </c>
      <c r="R1856" t="n">
        <v>0</v>
      </c>
      <c r="S1856" t="inlineStr">
        <is>
          <t>Transformación_Organizacional</t>
        </is>
      </c>
      <c r="T1856" t="inlineStr">
        <is>
          <t>390-2025-12-31</t>
        </is>
      </c>
      <c r="U1856" t="n">
        <v>31</v>
      </c>
    </row>
    <row r="1857">
      <c r="A1857" t="inlineStr">
        <is>
          <t>390.1</t>
        </is>
      </c>
      <c r="B1857" t="inlineStr">
        <is>
          <t>Plan anual Escuela De Ciencias Basicas</t>
        </is>
      </c>
      <c r="C1857" t="inlineStr">
        <is>
          <t>Gestión de unidades académicas</t>
        </is>
      </c>
      <c r="D1857" t="inlineStr">
        <is>
          <t>Trimestral</t>
        </is>
      </c>
      <c r="E1857" t="inlineStr">
        <is>
          <t>Positivo</t>
        </is>
      </c>
      <c r="F1857" s="137" t="n">
        <v>45107</v>
      </c>
      <c r="G1857" t="n">
        <v>62.74</v>
      </c>
      <c r="H1857" t="n">
        <v>66</v>
      </c>
      <c r="I1857" t="n">
        <v>1.051960471788333</v>
      </c>
      <c r="J1857" t="n">
        <v>1.051960471788333</v>
      </c>
      <c r="K1857" t="inlineStr">
        <is>
          <t>%</t>
        </is>
      </c>
      <c r="L1857" t="inlineStr">
        <is>
          <t>%</t>
        </is>
      </c>
      <c r="M1857" t="n">
        <v>2023</v>
      </c>
      <c r="N1857" t="inlineStr">
        <is>
          <t>Junio</t>
        </is>
      </c>
      <c r="O1857" t="inlineStr">
        <is>
          <t>2023-1</t>
        </is>
      </c>
      <c r="P1857" t="n">
        <v>0</v>
      </c>
      <c r="Q1857" t="n">
        <v>0</v>
      </c>
      <c r="R1857" t="n">
        <v>0</v>
      </c>
      <c r="S1857" t="inlineStr">
        <is>
          <t>Trasformación_Organizacional</t>
        </is>
      </c>
      <c r="T1857" t="inlineStr">
        <is>
          <t>390.1-2023-06-30</t>
        </is>
      </c>
      <c r="U1857" t="n">
        <v>1</v>
      </c>
    </row>
    <row r="1858">
      <c r="A1858" t="inlineStr">
        <is>
          <t>390.1</t>
        </is>
      </c>
      <c r="B1858" t="inlineStr">
        <is>
          <t>Plan anual Escuela De Ciencias Basicas</t>
        </is>
      </c>
      <c r="C1858" t="inlineStr">
        <is>
          <t>Gestión de unidades académicas</t>
        </is>
      </c>
      <c r="D1858" t="inlineStr">
        <is>
          <t>Trimestral</t>
        </is>
      </c>
      <c r="E1858" t="inlineStr">
        <is>
          <t>Positivo</t>
        </is>
      </c>
      <c r="F1858" s="137" t="n">
        <v>45291</v>
      </c>
      <c r="G1858" t="n">
        <v>100</v>
      </c>
      <c r="H1858" t="n">
        <v>100</v>
      </c>
      <c r="I1858" t="n">
        <v>1</v>
      </c>
      <c r="J1858" t="n">
        <v>1</v>
      </c>
      <c r="K1858" t="inlineStr">
        <is>
          <t>%</t>
        </is>
      </c>
      <c r="L1858" t="inlineStr">
        <is>
          <t>%</t>
        </is>
      </c>
      <c r="M1858" t="n">
        <v>2023</v>
      </c>
      <c r="N1858" t="inlineStr">
        <is>
          <t>Diciembre</t>
        </is>
      </c>
      <c r="O1858" t="inlineStr">
        <is>
          <t>2023-2</t>
        </is>
      </c>
      <c r="P1858" t="n">
        <v>0</v>
      </c>
      <c r="Q1858" t="n">
        <v>0</v>
      </c>
      <c r="R1858" t="n">
        <v>0</v>
      </c>
      <c r="S1858" t="inlineStr">
        <is>
          <t>Trasformación_Organizacional</t>
        </is>
      </c>
      <c r="T1858" t="inlineStr">
        <is>
          <t>390.1-2023-12-31</t>
        </is>
      </c>
      <c r="U1858" t="n">
        <v>1</v>
      </c>
    </row>
    <row r="1859">
      <c r="A1859" t="inlineStr">
        <is>
          <t>390.1</t>
        </is>
      </c>
      <c r="B1859" t="inlineStr">
        <is>
          <t>Plan anual Escuela De Ciencias Basicas</t>
        </is>
      </c>
      <c r="C1859" t="inlineStr">
        <is>
          <t>Gestión de unidades académicas</t>
        </is>
      </c>
      <c r="D1859" t="inlineStr">
        <is>
          <t>Trimestral</t>
        </is>
      </c>
      <c r="E1859" t="inlineStr">
        <is>
          <t>Positivo</t>
        </is>
      </c>
      <c r="F1859" s="137" t="n">
        <v>45473</v>
      </c>
      <c r="G1859" t="n">
        <v>52.4</v>
      </c>
      <c r="H1859" t="n">
        <v>52.57</v>
      </c>
      <c r="I1859" t="n">
        <v>1</v>
      </c>
      <c r="J1859" t="n">
        <v>1</v>
      </c>
      <c r="K1859" t="inlineStr">
        <is>
          <t>%</t>
        </is>
      </c>
      <c r="L1859" t="inlineStr">
        <is>
          <t>%</t>
        </is>
      </c>
      <c r="M1859" t="n">
        <v>2024</v>
      </c>
      <c r="N1859" t="inlineStr">
        <is>
          <t>Junio</t>
        </is>
      </c>
      <c r="O1859" t="inlineStr">
        <is>
          <t>2024-1</t>
        </is>
      </c>
      <c r="P1859" t="n">
        <v>0</v>
      </c>
      <c r="Q1859" t="n">
        <v>0</v>
      </c>
      <c r="R1859" t="n">
        <v>0</v>
      </c>
      <c r="S1859" t="inlineStr">
        <is>
          <t>Trasformación_Organizacional</t>
        </is>
      </c>
      <c r="T1859" t="inlineStr">
        <is>
          <t>390.1-2024-06-30</t>
        </is>
      </c>
      <c r="U1859" t="n">
        <v>1</v>
      </c>
    </row>
    <row r="1860">
      <c r="A1860" t="inlineStr">
        <is>
          <t>390.11</t>
        </is>
      </c>
      <c r="B1860" t="inlineStr">
        <is>
          <t>Plan anual Escuela De Marketing Y Branding</t>
        </is>
      </c>
      <c r="C1860" t="inlineStr">
        <is>
          <t>Gestión de unidades académicas</t>
        </is>
      </c>
      <c r="D1860" t="inlineStr">
        <is>
          <t>Trimestral</t>
        </is>
      </c>
      <c r="E1860" t="inlineStr">
        <is>
          <t>Positivo</t>
        </is>
      </c>
      <c r="F1860" s="137" t="n">
        <v>45107</v>
      </c>
      <c r="G1860" t="n">
        <v>69.58</v>
      </c>
      <c r="H1860" t="n">
        <v>73.75</v>
      </c>
      <c r="I1860" t="n">
        <v>1.059931014659385</v>
      </c>
      <c r="J1860" t="n">
        <v>1.059931014659385</v>
      </c>
      <c r="K1860" t="inlineStr">
        <is>
          <t>%</t>
        </is>
      </c>
      <c r="L1860" t="inlineStr">
        <is>
          <t>%</t>
        </is>
      </c>
      <c r="M1860" t="n">
        <v>2023</v>
      </c>
      <c r="N1860" t="inlineStr">
        <is>
          <t>Junio</t>
        </is>
      </c>
      <c r="O1860" t="inlineStr">
        <is>
          <t>2023-1</t>
        </is>
      </c>
      <c r="P1860" t="n">
        <v>0</v>
      </c>
      <c r="Q1860" t="n">
        <v>0</v>
      </c>
      <c r="R1860" t="n">
        <v>0</v>
      </c>
      <c r="S1860" t="inlineStr">
        <is>
          <t>Trasformación_Organizacional</t>
        </is>
      </c>
      <c r="T1860" t="inlineStr">
        <is>
          <t>390.11-2023-06-30</t>
        </is>
      </c>
      <c r="U1860" t="n">
        <v>1</v>
      </c>
    </row>
    <row r="1861">
      <c r="A1861" t="inlineStr">
        <is>
          <t>390.11</t>
        </is>
      </c>
      <c r="B1861" t="inlineStr">
        <is>
          <t>Plan anual Escuela De Marketing Y Branding</t>
        </is>
      </c>
      <c r="C1861" t="inlineStr">
        <is>
          <t>Gestión de unidades académicas</t>
        </is>
      </c>
      <c r="D1861" t="inlineStr">
        <is>
          <t>Trimestral</t>
        </is>
      </c>
      <c r="E1861" t="inlineStr">
        <is>
          <t>Positivo</t>
        </is>
      </c>
      <c r="F1861" s="137" t="n">
        <v>45291</v>
      </c>
      <c r="G1861" t="n">
        <v>100</v>
      </c>
      <c r="H1861" t="n">
        <v>98.75</v>
      </c>
      <c r="I1861" t="n">
        <v>0.9875</v>
      </c>
      <c r="J1861" t="n">
        <v>0.9875</v>
      </c>
      <c r="K1861" t="inlineStr">
        <is>
          <t>%</t>
        </is>
      </c>
      <c r="L1861" t="inlineStr">
        <is>
          <t>%</t>
        </is>
      </c>
      <c r="M1861" t="n">
        <v>2023</v>
      </c>
      <c r="N1861" t="inlineStr">
        <is>
          <t>Diciembre</t>
        </is>
      </c>
      <c r="O1861" t="inlineStr">
        <is>
          <t>2023-2</t>
        </is>
      </c>
      <c r="P1861" t="n">
        <v>0</v>
      </c>
      <c r="Q1861" t="n">
        <v>0</v>
      </c>
      <c r="R1861" t="n">
        <v>0</v>
      </c>
      <c r="S1861" t="inlineStr">
        <is>
          <t>Trasformación_Organizacional</t>
        </is>
      </c>
      <c r="T1861" t="inlineStr">
        <is>
          <t>390.11-2023-12-31</t>
        </is>
      </c>
      <c r="U1861" t="n">
        <v>1</v>
      </c>
    </row>
    <row r="1862">
      <c r="A1862" t="inlineStr">
        <is>
          <t>390.11</t>
        </is>
      </c>
      <c r="B1862" t="inlineStr">
        <is>
          <t>Plan anual Escuela De Marketing Y Branding</t>
        </is>
      </c>
      <c r="C1862" t="inlineStr">
        <is>
          <t>Gestión de unidades académicas</t>
        </is>
      </c>
      <c r="D1862" t="inlineStr">
        <is>
          <t>Trimestral</t>
        </is>
      </c>
      <c r="E1862" t="inlineStr">
        <is>
          <t>Positivo</t>
        </is>
      </c>
      <c r="F1862" s="137" t="n">
        <v>45473</v>
      </c>
      <c r="G1862" t="n">
        <v>48.5</v>
      </c>
      <c r="H1862" t="n">
        <v>41.97</v>
      </c>
      <c r="I1862" t="n">
        <v>0.8653608247422681</v>
      </c>
      <c r="J1862" t="n">
        <v>0.8653608247422681</v>
      </c>
      <c r="K1862" t="inlineStr">
        <is>
          <t>%</t>
        </is>
      </c>
      <c r="L1862" t="inlineStr">
        <is>
          <t>%</t>
        </is>
      </c>
      <c r="M1862" t="n">
        <v>2024</v>
      </c>
      <c r="N1862" t="inlineStr">
        <is>
          <t>Junio</t>
        </is>
      </c>
      <c r="O1862" t="inlineStr">
        <is>
          <t>2024-1</t>
        </is>
      </c>
      <c r="P1862" t="n">
        <v>0</v>
      </c>
      <c r="Q1862" t="n">
        <v>0</v>
      </c>
      <c r="R1862" t="n">
        <v>0</v>
      </c>
      <c r="S1862" t="inlineStr">
        <is>
          <t>Trasformación_Organizacional</t>
        </is>
      </c>
      <c r="T1862" t="inlineStr">
        <is>
          <t>390.11-2024-06-30</t>
        </is>
      </c>
      <c r="U1862" t="n">
        <v>1</v>
      </c>
    </row>
    <row r="1863">
      <c r="A1863" t="inlineStr">
        <is>
          <t>390.12</t>
        </is>
      </c>
      <c r="B1863" t="inlineStr">
        <is>
          <t>Plan anual Escuela De Psic, Talento Hum Y Soc</t>
        </is>
      </c>
      <c r="C1863" t="inlineStr">
        <is>
          <t>Gestión de unidades académicas</t>
        </is>
      </c>
      <c r="D1863" t="inlineStr">
        <is>
          <t>Trimestral</t>
        </is>
      </c>
      <c r="E1863" t="inlineStr">
        <is>
          <t>Positivo</t>
        </is>
      </c>
      <c r="F1863" s="137" t="n">
        <v>45107</v>
      </c>
      <c r="G1863" t="n">
        <v>72.27</v>
      </c>
      <c r="H1863" t="n">
        <v>70.20999999999999</v>
      </c>
      <c r="I1863" t="n">
        <v>0.9714957797149578</v>
      </c>
      <c r="J1863" t="n">
        <v>0.9714957797149578</v>
      </c>
      <c r="K1863" t="inlineStr">
        <is>
          <t>%</t>
        </is>
      </c>
      <c r="L1863" t="inlineStr">
        <is>
          <t>%</t>
        </is>
      </c>
      <c r="M1863" t="n">
        <v>2023</v>
      </c>
      <c r="N1863" t="inlineStr">
        <is>
          <t>Junio</t>
        </is>
      </c>
      <c r="O1863" t="inlineStr">
        <is>
          <t>2023-1</t>
        </is>
      </c>
      <c r="P1863" t="n">
        <v>0</v>
      </c>
      <c r="Q1863" t="n">
        <v>0</v>
      </c>
      <c r="R1863" t="n">
        <v>0</v>
      </c>
      <c r="S1863" t="inlineStr">
        <is>
          <t>Trasformación_Organizacional</t>
        </is>
      </c>
      <c r="T1863" t="inlineStr">
        <is>
          <t>390.12-2023-06-30</t>
        </is>
      </c>
      <c r="U1863" t="n">
        <v>1</v>
      </c>
    </row>
    <row r="1864">
      <c r="A1864" t="inlineStr">
        <is>
          <t>390.12</t>
        </is>
      </c>
      <c r="B1864" t="inlineStr">
        <is>
          <t>Plan anual Escuela De Psic, Talento Hum Y Soc</t>
        </is>
      </c>
      <c r="C1864" t="inlineStr">
        <is>
          <t>Gestión de unidades académicas</t>
        </is>
      </c>
      <c r="D1864" t="inlineStr">
        <is>
          <t>Trimestral</t>
        </is>
      </c>
      <c r="E1864" t="inlineStr">
        <is>
          <t>Positivo</t>
        </is>
      </c>
      <c r="F1864" s="137" t="n">
        <v>45291</v>
      </c>
      <c r="G1864" t="n">
        <v>100</v>
      </c>
      <c r="H1864" t="n">
        <v>100</v>
      </c>
      <c r="I1864" t="n">
        <v>1</v>
      </c>
      <c r="J1864" t="n">
        <v>1</v>
      </c>
      <c r="K1864" t="inlineStr">
        <is>
          <t>%</t>
        </is>
      </c>
      <c r="L1864" t="inlineStr">
        <is>
          <t>%</t>
        </is>
      </c>
      <c r="M1864" t="n">
        <v>2023</v>
      </c>
      <c r="N1864" t="inlineStr">
        <is>
          <t>Diciembre</t>
        </is>
      </c>
      <c r="O1864" t="inlineStr">
        <is>
          <t>2023-2</t>
        </is>
      </c>
      <c r="P1864" t="n">
        <v>0</v>
      </c>
      <c r="Q1864" t="n">
        <v>0</v>
      </c>
      <c r="R1864" t="n">
        <v>0</v>
      </c>
      <c r="S1864" t="inlineStr">
        <is>
          <t>Trasformación_Organizacional</t>
        </is>
      </c>
      <c r="T1864" t="inlineStr">
        <is>
          <t>390.12-2023-12-31</t>
        </is>
      </c>
      <c r="U1864" t="n">
        <v>1</v>
      </c>
    </row>
    <row r="1865">
      <c r="A1865" t="inlineStr">
        <is>
          <t>390.12</t>
        </is>
      </c>
      <c r="B1865" t="inlineStr">
        <is>
          <t>Plan anual Escuela De Psic, Talento Hum Y Soc</t>
        </is>
      </c>
      <c r="C1865" t="inlineStr">
        <is>
          <t>Gestión de unidades académicas</t>
        </is>
      </c>
      <c r="D1865" t="inlineStr">
        <is>
          <t>Trimestral</t>
        </is>
      </c>
      <c r="E1865" t="inlineStr">
        <is>
          <t>Positivo</t>
        </is>
      </c>
      <c r="F1865" s="137" t="n">
        <v>45473</v>
      </c>
      <c r="G1865" t="n">
        <v>36.78</v>
      </c>
      <c r="H1865" t="n">
        <v>44.65</v>
      </c>
      <c r="I1865" t="n">
        <v>1</v>
      </c>
      <c r="J1865" t="n">
        <v>1</v>
      </c>
      <c r="K1865" t="inlineStr">
        <is>
          <t>%</t>
        </is>
      </c>
      <c r="L1865" t="inlineStr">
        <is>
          <t>%</t>
        </is>
      </c>
      <c r="M1865" t="n">
        <v>2024</v>
      </c>
      <c r="N1865" t="inlineStr">
        <is>
          <t>Junio</t>
        </is>
      </c>
      <c r="O1865" t="inlineStr">
        <is>
          <t>2024-1</t>
        </is>
      </c>
      <c r="P1865" t="n">
        <v>0</v>
      </c>
      <c r="Q1865" t="n">
        <v>0</v>
      </c>
      <c r="R1865" t="n">
        <v>0</v>
      </c>
      <c r="S1865" t="inlineStr">
        <is>
          <t>Trasformación_Organizacional</t>
        </is>
      </c>
      <c r="T1865" t="inlineStr">
        <is>
          <t>390.12-2024-06-30</t>
        </is>
      </c>
      <c r="U1865" t="n">
        <v>1</v>
      </c>
    </row>
    <row r="1866">
      <c r="A1866" t="inlineStr">
        <is>
          <t>390.2</t>
        </is>
      </c>
      <c r="B1866" t="inlineStr">
        <is>
          <t>Plan anual Escuela De  Diseño</t>
        </is>
      </c>
      <c r="C1866" t="inlineStr">
        <is>
          <t>Gestión de unidades académicas</t>
        </is>
      </c>
      <c r="D1866" t="inlineStr">
        <is>
          <t>Trimestral</t>
        </is>
      </c>
      <c r="E1866" t="inlineStr">
        <is>
          <t>Positivo</t>
        </is>
      </c>
      <c r="F1866" s="137" t="n">
        <v>45107</v>
      </c>
      <c r="G1866" t="n">
        <v>66.31999999999999</v>
      </c>
      <c r="H1866" t="n">
        <v>73</v>
      </c>
      <c r="I1866" t="n">
        <v>1.100723763570567</v>
      </c>
      <c r="J1866" t="n">
        <v>1.100723763570567</v>
      </c>
      <c r="K1866" t="inlineStr">
        <is>
          <t>%</t>
        </is>
      </c>
      <c r="L1866" t="inlineStr">
        <is>
          <t>%</t>
        </is>
      </c>
      <c r="M1866" t="n">
        <v>2023</v>
      </c>
      <c r="N1866" t="inlineStr">
        <is>
          <t>Junio</t>
        </is>
      </c>
      <c r="O1866" t="inlineStr">
        <is>
          <t>2023-1</t>
        </is>
      </c>
      <c r="P1866" t="n">
        <v>0</v>
      </c>
      <c r="Q1866" t="n">
        <v>0</v>
      </c>
      <c r="R1866" t="n">
        <v>0</v>
      </c>
      <c r="S1866" t="inlineStr">
        <is>
          <t>Trasformación_Organizacional</t>
        </is>
      </c>
      <c r="T1866" t="inlineStr">
        <is>
          <t>390.2-2023-06-30</t>
        </is>
      </c>
      <c r="U1866" t="n">
        <v>1</v>
      </c>
    </row>
    <row r="1867">
      <c r="A1867" t="inlineStr">
        <is>
          <t>390.2</t>
        </is>
      </c>
      <c r="B1867" t="inlineStr">
        <is>
          <t>Plan anual Escuela De  Diseño</t>
        </is>
      </c>
      <c r="C1867" t="inlineStr">
        <is>
          <t>Gestión de unidades académicas</t>
        </is>
      </c>
      <c r="D1867" t="inlineStr">
        <is>
          <t>Trimestral</t>
        </is>
      </c>
      <c r="E1867" t="inlineStr">
        <is>
          <t>Positivo</t>
        </is>
      </c>
      <c r="F1867" s="137" t="n">
        <v>45291</v>
      </c>
      <c r="G1867" t="n">
        <v>100</v>
      </c>
      <c r="H1867" t="n">
        <v>100</v>
      </c>
      <c r="I1867" t="n">
        <v>1</v>
      </c>
      <c r="J1867" t="n">
        <v>1</v>
      </c>
      <c r="K1867" t="inlineStr">
        <is>
          <t>%</t>
        </is>
      </c>
      <c r="L1867" t="inlineStr">
        <is>
          <t>%</t>
        </is>
      </c>
      <c r="M1867" t="n">
        <v>2023</v>
      </c>
      <c r="N1867" t="inlineStr">
        <is>
          <t>Diciembre</t>
        </is>
      </c>
      <c r="O1867" t="inlineStr">
        <is>
          <t>2023-2</t>
        </is>
      </c>
      <c r="P1867" t="n">
        <v>0</v>
      </c>
      <c r="Q1867" t="n">
        <v>0</v>
      </c>
      <c r="R1867" t="n">
        <v>0</v>
      </c>
      <c r="S1867" t="inlineStr">
        <is>
          <t>Trasformación_Organizacional</t>
        </is>
      </c>
      <c r="T1867" t="inlineStr">
        <is>
          <t>390.2-2023-12-31</t>
        </is>
      </c>
      <c r="U1867" t="n">
        <v>1</v>
      </c>
    </row>
    <row r="1868">
      <c r="A1868" t="inlineStr">
        <is>
          <t>390.2</t>
        </is>
      </c>
      <c r="B1868" t="inlineStr">
        <is>
          <t>Plan anual Escuela De  Diseño</t>
        </is>
      </c>
      <c r="C1868" t="inlineStr">
        <is>
          <t>Gestión de unidades académicas</t>
        </is>
      </c>
      <c r="D1868" t="inlineStr">
        <is>
          <t>Trimestral</t>
        </is>
      </c>
      <c r="E1868" t="inlineStr">
        <is>
          <t>Positivo</t>
        </is>
      </c>
      <c r="F1868" s="137" t="n">
        <v>45473</v>
      </c>
      <c r="G1868" t="n">
        <v>34.4</v>
      </c>
      <c r="H1868" t="n">
        <v>35.71</v>
      </c>
      <c r="I1868" t="n">
        <v>1</v>
      </c>
      <c r="J1868" t="n">
        <v>1</v>
      </c>
      <c r="K1868" t="inlineStr">
        <is>
          <t>%</t>
        </is>
      </c>
      <c r="L1868" t="inlineStr">
        <is>
          <t>%</t>
        </is>
      </c>
      <c r="M1868" t="n">
        <v>2024</v>
      </c>
      <c r="N1868" t="inlineStr">
        <is>
          <t>Junio</t>
        </is>
      </c>
      <c r="O1868" t="inlineStr">
        <is>
          <t>2024-1</t>
        </is>
      </c>
      <c r="P1868" t="n">
        <v>0</v>
      </c>
      <c r="Q1868" t="n">
        <v>0</v>
      </c>
      <c r="R1868" t="n">
        <v>0</v>
      </c>
      <c r="S1868" t="inlineStr">
        <is>
          <t>Trasformación_Organizacional</t>
        </is>
      </c>
      <c r="T1868" t="inlineStr">
        <is>
          <t>390.2-2024-06-30</t>
        </is>
      </c>
      <c r="U1868" t="n">
        <v>1</v>
      </c>
    </row>
    <row r="1869">
      <c r="A1869" t="inlineStr">
        <is>
          <t>390.3</t>
        </is>
      </c>
      <c r="B1869" t="inlineStr">
        <is>
          <t>Plan anual Escuela De Optimización, Infra Y Auto</t>
        </is>
      </c>
      <c r="C1869" t="inlineStr">
        <is>
          <t>Gestión de unidades académicas</t>
        </is>
      </c>
      <c r="D1869" t="inlineStr">
        <is>
          <t>Trimestral</t>
        </is>
      </c>
      <c r="E1869" t="inlineStr">
        <is>
          <t>Positivo</t>
        </is>
      </c>
      <c r="F1869" s="137" t="n">
        <v>45107</v>
      </c>
      <c r="G1869" t="n">
        <v>67.81</v>
      </c>
      <c r="H1869" t="n">
        <v>77.5</v>
      </c>
      <c r="I1869" t="n">
        <v>1.142899277392715</v>
      </c>
      <c r="J1869" t="n">
        <v>1.142899277392715</v>
      </c>
      <c r="K1869" t="inlineStr">
        <is>
          <t>%</t>
        </is>
      </c>
      <c r="L1869" t="inlineStr">
        <is>
          <t>%</t>
        </is>
      </c>
      <c r="M1869" t="n">
        <v>2023</v>
      </c>
      <c r="N1869" t="inlineStr">
        <is>
          <t>Junio</t>
        </is>
      </c>
      <c r="O1869" t="inlineStr">
        <is>
          <t>2023-1</t>
        </is>
      </c>
      <c r="P1869" t="n">
        <v>1</v>
      </c>
      <c r="Q1869" t="n">
        <v>1</v>
      </c>
      <c r="R1869" t="n">
        <v>0</v>
      </c>
      <c r="S1869" t="inlineStr">
        <is>
          <t>Trasformación_Organizacional</t>
        </is>
      </c>
      <c r="T1869" t="inlineStr">
        <is>
          <t>390.3-2023-06-30</t>
        </is>
      </c>
      <c r="U1869" t="n">
        <v>1</v>
      </c>
    </row>
    <row r="1870">
      <c r="A1870" t="inlineStr">
        <is>
          <t>390.3</t>
        </is>
      </c>
      <c r="B1870" t="inlineStr">
        <is>
          <t>Plan anual Escuela De Optimización, Infra Y Auto</t>
        </is>
      </c>
      <c r="C1870" t="inlineStr">
        <is>
          <t>Gestión de unidades académicas</t>
        </is>
      </c>
      <c r="D1870" t="inlineStr">
        <is>
          <t>Trimestral</t>
        </is>
      </c>
      <c r="E1870" t="inlineStr">
        <is>
          <t>Positivo</t>
        </is>
      </c>
      <c r="F1870" s="137" t="n">
        <v>45291</v>
      </c>
      <c r="G1870" t="n">
        <v>100</v>
      </c>
      <c r="H1870" t="n">
        <v>99.38</v>
      </c>
      <c r="I1870" t="n">
        <v>0.9937999999999999</v>
      </c>
      <c r="J1870" t="n">
        <v>0.9937999999999999</v>
      </c>
      <c r="K1870" t="inlineStr">
        <is>
          <t>%</t>
        </is>
      </c>
      <c r="L1870" t="inlineStr">
        <is>
          <t>%</t>
        </is>
      </c>
      <c r="M1870" t="n">
        <v>2023</v>
      </c>
      <c r="N1870" t="inlineStr">
        <is>
          <t>Diciembre</t>
        </is>
      </c>
      <c r="O1870" t="inlineStr">
        <is>
          <t>2023-2</t>
        </is>
      </c>
      <c r="P1870" t="n">
        <v>1</v>
      </c>
      <c r="Q1870" t="n">
        <v>1</v>
      </c>
      <c r="R1870" t="n">
        <v>0</v>
      </c>
      <c r="S1870" t="inlineStr">
        <is>
          <t>Trasformación_Organizacional</t>
        </is>
      </c>
      <c r="T1870" t="inlineStr">
        <is>
          <t>390.3-2023-12-31</t>
        </is>
      </c>
      <c r="U1870" t="n">
        <v>1</v>
      </c>
    </row>
    <row r="1871">
      <c r="A1871" t="inlineStr">
        <is>
          <t>390.3</t>
        </is>
      </c>
      <c r="B1871" t="inlineStr">
        <is>
          <t>Plan anual Escuela De Optimización, Infra Y Auto</t>
        </is>
      </c>
      <c r="C1871" t="inlineStr">
        <is>
          <t>Gestión de unidades académicas</t>
        </is>
      </c>
      <c r="D1871" t="inlineStr">
        <is>
          <t>Trimestral</t>
        </is>
      </c>
      <c r="E1871" t="inlineStr">
        <is>
          <t>Positivo</t>
        </is>
      </c>
      <c r="F1871" s="137" t="n">
        <v>45473</v>
      </c>
      <c r="G1871" t="n">
        <v>44.99</v>
      </c>
      <c r="H1871" t="n">
        <v>60.75</v>
      </c>
      <c r="I1871" t="n">
        <v>1</v>
      </c>
      <c r="J1871" t="n">
        <v>1</v>
      </c>
      <c r="K1871" t="inlineStr">
        <is>
          <t>%</t>
        </is>
      </c>
      <c r="L1871" t="inlineStr">
        <is>
          <t>%</t>
        </is>
      </c>
      <c r="M1871" t="n">
        <v>2024</v>
      </c>
      <c r="N1871" t="inlineStr">
        <is>
          <t>Junio</t>
        </is>
      </c>
      <c r="O1871" t="inlineStr">
        <is>
          <t>2024-1</t>
        </is>
      </c>
      <c r="P1871" t="n">
        <v>1</v>
      </c>
      <c r="Q1871" t="n">
        <v>1</v>
      </c>
      <c r="R1871" t="n">
        <v>0</v>
      </c>
      <c r="S1871" t="inlineStr">
        <is>
          <t>Trasformación_Organizacional</t>
        </is>
      </c>
      <c r="T1871" t="inlineStr">
        <is>
          <t>390.3-2024-06-30</t>
        </is>
      </c>
      <c r="U1871" t="n">
        <v>1</v>
      </c>
    </row>
    <row r="1872">
      <c r="A1872" t="inlineStr">
        <is>
          <t>390.4</t>
        </is>
      </c>
      <c r="B1872" t="inlineStr">
        <is>
          <t>Plan anual Escuela TIC</t>
        </is>
      </c>
      <c r="C1872" t="inlineStr">
        <is>
          <t>Gestión de unidades académicas</t>
        </is>
      </c>
      <c r="D1872" t="inlineStr">
        <is>
          <t>Trimestral</t>
        </is>
      </c>
      <c r="E1872" t="inlineStr">
        <is>
          <t>Positivo</t>
        </is>
      </c>
      <c r="F1872" s="137" t="n">
        <v>45107</v>
      </c>
      <c r="G1872" t="n">
        <v>64.88</v>
      </c>
      <c r="H1872" t="n">
        <v>78.33</v>
      </c>
      <c r="I1872" t="n">
        <v>1.207305795314427</v>
      </c>
      <c r="J1872" t="n">
        <v>1.207305795314427</v>
      </c>
      <c r="K1872" t="inlineStr">
        <is>
          <t>%</t>
        </is>
      </c>
      <c r="L1872" t="inlineStr">
        <is>
          <t>%</t>
        </is>
      </c>
      <c r="M1872" t="n">
        <v>2023</v>
      </c>
      <c r="N1872" t="inlineStr">
        <is>
          <t>Junio</t>
        </is>
      </c>
      <c r="O1872" t="inlineStr">
        <is>
          <t>2023-1</t>
        </is>
      </c>
      <c r="P1872" t="n">
        <v>0</v>
      </c>
      <c r="Q1872" t="n">
        <v>0</v>
      </c>
      <c r="R1872" t="n">
        <v>0</v>
      </c>
      <c r="S1872" t="inlineStr">
        <is>
          <t>Trasformación_Organizacional</t>
        </is>
      </c>
      <c r="T1872" t="inlineStr">
        <is>
          <t>390.4-2023-06-30</t>
        </is>
      </c>
      <c r="U1872" t="n">
        <v>1</v>
      </c>
    </row>
    <row r="1873">
      <c r="A1873" t="inlineStr">
        <is>
          <t>390.4</t>
        </is>
      </c>
      <c r="B1873" t="inlineStr">
        <is>
          <t>Plan anual Escuela TIC</t>
        </is>
      </c>
      <c r="C1873" t="inlineStr">
        <is>
          <t>Gestión de unidades académicas</t>
        </is>
      </c>
      <c r="D1873" t="inlineStr">
        <is>
          <t>Trimestral</t>
        </is>
      </c>
      <c r="E1873" t="inlineStr">
        <is>
          <t>Positivo</t>
        </is>
      </c>
      <c r="F1873" s="137" t="n">
        <v>45291</v>
      </c>
      <c r="G1873" t="n">
        <v>100</v>
      </c>
      <c r="H1873" t="n">
        <v>100</v>
      </c>
      <c r="I1873" t="n">
        <v>1</v>
      </c>
      <c r="J1873" t="n">
        <v>1</v>
      </c>
      <c r="K1873" t="inlineStr">
        <is>
          <t>%</t>
        </is>
      </c>
      <c r="L1873" t="inlineStr">
        <is>
          <t>%</t>
        </is>
      </c>
      <c r="M1873" t="n">
        <v>2023</v>
      </c>
      <c r="N1873" t="inlineStr">
        <is>
          <t>Diciembre</t>
        </is>
      </c>
      <c r="O1873" t="inlineStr">
        <is>
          <t>2023-2</t>
        </is>
      </c>
      <c r="P1873" t="n">
        <v>0</v>
      </c>
      <c r="Q1873" t="n">
        <v>0</v>
      </c>
      <c r="R1873" t="n">
        <v>0</v>
      </c>
      <c r="S1873" t="inlineStr">
        <is>
          <t>Trasformación_Organizacional</t>
        </is>
      </c>
      <c r="T1873" t="inlineStr">
        <is>
          <t>390.4-2023-12-31</t>
        </is>
      </c>
      <c r="U1873" t="n">
        <v>1</v>
      </c>
    </row>
    <row r="1874">
      <c r="A1874" t="inlineStr">
        <is>
          <t>390.4</t>
        </is>
      </c>
      <c r="B1874" t="inlineStr">
        <is>
          <t>Plan anual Escuela TIC</t>
        </is>
      </c>
      <c r="C1874" t="inlineStr">
        <is>
          <t>Gestión de unidades académicas</t>
        </is>
      </c>
      <c r="D1874" t="inlineStr">
        <is>
          <t>Trimestral</t>
        </is>
      </c>
      <c r="E1874" t="inlineStr">
        <is>
          <t>Positivo</t>
        </is>
      </c>
      <c r="F1874" s="137" t="n">
        <v>45473</v>
      </c>
      <c r="G1874" t="n">
        <v>31.84</v>
      </c>
      <c r="H1874" t="n">
        <v>39.01</v>
      </c>
      <c r="I1874" t="n">
        <v>1</v>
      </c>
      <c r="J1874" t="n">
        <v>1</v>
      </c>
      <c r="K1874" t="inlineStr">
        <is>
          <t>%</t>
        </is>
      </c>
      <c r="L1874" t="inlineStr">
        <is>
          <t>%</t>
        </is>
      </c>
      <c r="M1874" t="n">
        <v>2024</v>
      </c>
      <c r="N1874" t="inlineStr">
        <is>
          <t>Junio</t>
        </is>
      </c>
      <c r="O1874" t="inlineStr">
        <is>
          <t>2024-1</t>
        </is>
      </c>
      <c r="P1874" t="n">
        <v>0</v>
      </c>
      <c r="Q1874" t="n">
        <v>0</v>
      </c>
      <c r="R1874" t="n">
        <v>0</v>
      </c>
      <c r="S1874" t="inlineStr">
        <is>
          <t>Trasformación_Organizacional</t>
        </is>
      </c>
      <c r="T1874" t="inlineStr">
        <is>
          <t>390.4-2024-06-30</t>
        </is>
      </c>
      <c r="U1874" t="n">
        <v>1</v>
      </c>
    </row>
    <row r="1875">
      <c r="A1875" t="inlineStr">
        <is>
          <t>390.5</t>
        </is>
      </c>
      <c r="B1875" t="inlineStr">
        <is>
          <t>Plan anual Escuela De Administración y competitividad</t>
        </is>
      </c>
      <c r="C1875" t="inlineStr">
        <is>
          <t>Gestión de unidades académicas</t>
        </is>
      </c>
      <c r="D1875" t="inlineStr">
        <is>
          <t>Trimestral</t>
        </is>
      </c>
      <c r="E1875" t="inlineStr">
        <is>
          <t>Positivo</t>
        </is>
      </c>
      <c r="F1875" s="137" t="n">
        <v>45107</v>
      </c>
      <c r="G1875" t="n">
        <v>51.39</v>
      </c>
      <c r="H1875" t="n">
        <v>53.93</v>
      </c>
      <c r="I1875" t="n">
        <v>1.049425958357657</v>
      </c>
      <c r="J1875" t="n">
        <v>1.049425958357657</v>
      </c>
      <c r="K1875" t="inlineStr">
        <is>
          <t>%</t>
        </is>
      </c>
      <c r="L1875" t="inlineStr">
        <is>
          <t>%</t>
        </is>
      </c>
      <c r="M1875" t="n">
        <v>2023</v>
      </c>
      <c r="N1875" t="inlineStr">
        <is>
          <t>Junio</t>
        </is>
      </c>
      <c r="O1875" t="inlineStr">
        <is>
          <t>2023-1</t>
        </is>
      </c>
      <c r="P1875" t="n">
        <v>0</v>
      </c>
      <c r="Q1875" t="n">
        <v>0</v>
      </c>
      <c r="R1875" t="n">
        <v>0</v>
      </c>
      <c r="S1875" t="inlineStr">
        <is>
          <t>Trasformación_Organizacional</t>
        </is>
      </c>
      <c r="T1875" t="inlineStr">
        <is>
          <t>390.5-2023-06-30</t>
        </is>
      </c>
      <c r="U1875" t="n">
        <v>1</v>
      </c>
    </row>
    <row r="1876">
      <c r="A1876" t="inlineStr">
        <is>
          <t>390.5</t>
        </is>
      </c>
      <c r="B1876" t="inlineStr">
        <is>
          <t>Plan anual Escuela De Administración y competitividad</t>
        </is>
      </c>
      <c r="C1876" t="inlineStr">
        <is>
          <t>Gestión de unidades académicas</t>
        </is>
      </c>
      <c r="D1876" t="inlineStr">
        <is>
          <t>Trimestral</t>
        </is>
      </c>
      <c r="E1876" t="inlineStr">
        <is>
          <t>Positivo</t>
        </is>
      </c>
      <c r="F1876" s="137" t="n">
        <v>45291</v>
      </c>
      <c r="G1876" t="n">
        <v>100</v>
      </c>
      <c r="H1876" t="n">
        <v>92.86</v>
      </c>
      <c r="I1876" t="n">
        <v>0.9286</v>
      </c>
      <c r="J1876" t="n">
        <v>0.9286</v>
      </c>
      <c r="K1876" t="inlineStr">
        <is>
          <t>%</t>
        </is>
      </c>
      <c r="L1876" t="inlineStr">
        <is>
          <t>%</t>
        </is>
      </c>
      <c r="M1876" t="n">
        <v>2023</v>
      </c>
      <c r="N1876" t="inlineStr">
        <is>
          <t>Diciembre</t>
        </is>
      </c>
      <c r="O1876" t="inlineStr">
        <is>
          <t>2023-2</t>
        </is>
      </c>
      <c r="P1876" t="n">
        <v>0</v>
      </c>
      <c r="Q1876" t="n">
        <v>0</v>
      </c>
      <c r="R1876" t="n">
        <v>0</v>
      </c>
      <c r="S1876" t="inlineStr">
        <is>
          <t>Trasformación_Organizacional</t>
        </is>
      </c>
      <c r="T1876" t="inlineStr">
        <is>
          <t>390.5-2023-12-31</t>
        </is>
      </c>
      <c r="U1876" t="n">
        <v>1</v>
      </c>
    </row>
    <row r="1877">
      <c r="A1877" t="inlineStr">
        <is>
          <t>390.5</t>
        </is>
      </c>
      <c r="B1877" t="inlineStr">
        <is>
          <t>Plan anual Escuela De Administración y competitividad</t>
        </is>
      </c>
      <c r="C1877" t="inlineStr">
        <is>
          <t>Gestión de unidades académicas</t>
        </is>
      </c>
      <c r="D1877" t="inlineStr">
        <is>
          <t>Trimestral</t>
        </is>
      </c>
      <c r="E1877" t="inlineStr">
        <is>
          <t>Positivo</t>
        </is>
      </c>
      <c r="F1877" s="137" t="n">
        <v>45473</v>
      </c>
      <c r="G1877" t="n">
        <v>65.73999999999999</v>
      </c>
      <c r="H1877" t="n">
        <v>68.33</v>
      </c>
      <c r="I1877" t="n">
        <v>1</v>
      </c>
      <c r="J1877" t="n">
        <v>1</v>
      </c>
      <c r="K1877" t="inlineStr">
        <is>
          <t>%</t>
        </is>
      </c>
      <c r="L1877" t="inlineStr">
        <is>
          <t>%</t>
        </is>
      </c>
      <c r="M1877" t="n">
        <v>2024</v>
      </c>
      <c r="N1877" t="inlineStr">
        <is>
          <t>Junio</t>
        </is>
      </c>
      <c r="O1877" t="inlineStr">
        <is>
          <t>2024-1</t>
        </is>
      </c>
      <c r="P1877" t="n">
        <v>0</v>
      </c>
      <c r="Q1877" t="n">
        <v>0</v>
      </c>
      <c r="R1877" t="n">
        <v>0</v>
      </c>
      <c r="S1877" t="inlineStr">
        <is>
          <t>Trasformación_Organizacional</t>
        </is>
      </c>
      <c r="T1877" t="inlineStr">
        <is>
          <t>390.5-2024-06-30</t>
        </is>
      </c>
      <c r="U1877" t="n">
        <v>1</v>
      </c>
    </row>
    <row r="1878">
      <c r="A1878" t="inlineStr">
        <is>
          <t>390.6</t>
        </is>
      </c>
      <c r="B1878" t="inlineStr">
        <is>
          <t>Plan anual Escuela De Contabilidad Internacional</t>
        </is>
      </c>
      <c r="C1878" t="inlineStr">
        <is>
          <t>Gestión de unidades académicas</t>
        </is>
      </c>
      <c r="D1878" t="inlineStr">
        <is>
          <t>Trimestral</t>
        </is>
      </c>
      <c r="E1878" t="inlineStr">
        <is>
          <t>Positivo</t>
        </is>
      </c>
      <c r="F1878" s="137" t="n">
        <v>45107</v>
      </c>
      <c r="G1878" t="n">
        <v>54.33</v>
      </c>
      <c r="H1878" t="n">
        <v>67</v>
      </c>
      <c r="I1878" t="n">
        <v>1.233204491073072</v>
      </c>
      <c r="J1878" t="n">
        <v>1.233204491073072</v>
      </c>
      <c r="K1878" t="inlineStr">
        <is>
          <t>%</t>
        </is>
      </c>
      <c r="L1878" t="inlineStr">
        <is>
          <t>%</t>
        </is>
      </c>
      <c r="M1878" t="n">
        <v>2023</v>
      </c>
      <c r="N1878" t="inlineStr">
        <is>
          <t>Junio</t>
        </is>
      </c>
      <c r="O1878" t="inlineStr">
        <is>
          <t>2023-1</t>
        </is>
      </c>
      <c r="P1878" t="n">
        <v>0</v>
      </c>
      <c r="Q1878" t="n">
        <v>0</v>
      </c>
      <c r="R1878" t="n">
        <v>0</v>
      </c>
      <c r="S1878" t="inlineStr">
        <is>
          <t>Trasformación_Organizacional</t>
        </is>
      </c>
      <c r="T1878" t="inlineStr">
        <is>
          <t>390.6-2023-06-30</t>
        </is>
      </c>
      <c r="U1878" t="n">
        <v>1</v>
      </c>
    </row>
    <row r="1879">
      <c r="A1879" t="inlineStr">
        <is>
          <t>390.6</t>
        </is>
      </c>
      <c r="B1879" t="inlineStr">
        <is>
          <t>Plan anual Escuela De Contabilidad Internacional</t>
        </is>
      </c>
      <c r="C1879" t="inlineStr">
        <is>
          <t>Gestión de unidades académicas</t>
        </is>
      </c>
      <c r="D1879" t="inlineStr">
        <is>
          <t>Trimestral</t>
        </is>
      </c>
      <c r="E1879" t="inlineStr">
        <is>
          <t>Positivo</t>
        </is>
      </c>
      <c r="F1879" s="137" t="n">
        <v>45291</v>
      </c>
      <c r="G1879" t="n">
        <v>100</v>
      </c>
      <c r="H1879" t="n">
        <v>100</v>
      </c>
      <c r="I1879" t="n">
        <v>1</v>
      </c>
      <c r="J1879" t="n">
        <v>1</v>
      </c>
      <c r="K1879" t="inlineStr">
        <is>
          <t>%</t>
        </is>
      </c>
      <c r="L1879" t="inlineStr">
        <is>
          <t>%</t>
        </is>
      </c>
      <c r="M1879" t="n">
        <v>2023</v>
      </c>
      <c r="N1879" t="inlineStr">
        <is>
          <t>Diciembre</t>
        </is>
      </c>
      <c r="O1879" t="inlineStr">
        <is>
          <t>2023-2</t>
        </is>
      </c>
      <c r="P1879" t="n">
        <v>0</v>
      </c>
      <c r="Q1879" t="n">
        <v>0</v>
      </c>
      <c r="R1879" t="n">
        <v>0</v>
      </c>
      <c r="S1879" t="inlineStr">
        <is>
          <t>Trasformación_Organizacional</t>
        </is>
      </c>
      <c r="T1879" t="inlineStr">
        <is>
          <t>390.6-2023-12-31</t>
        </is>
      </c>
      <c r="U1879" t="n">
        <v>1</v>
      </c>
    </row>
    <row r="1880">
      <c r="A1880" t="inlineStr">
        <is>
          <t>390.6</t>
        </is>
      </c>
      <c r="B1880" t="inlineStr">
        <is>
          <t>Plan anual Escuela De Contabilidad Internacional</t>
        </is>
      </c>
      <c r="C1880" t="inlineStr">
        <is>
          <t>Gestión de unidades académicas</t>
        </is>
      </c>
      <c r="D1880" t="inlineStr">
        <is>
          <t>Trimestral</t>
        </is>
      </c>
      <c r="E1880" t="inlineStr">
        <is>
          <t>Positivo</t>
        </is>
      </c>
      <c r="F1880" s="137" t="n">
        <v>45473</v>
      </c>
      <c r="G1880" t="n">
        <v>50.22</v>
      </c>
      <c r="H1880" t="n">
        <v>52.92</v>
      </c>
      <c r="I1880" t="n">
        <v>1</v>
      </c>
      <c r="J1880" t="n">
        <v>1</v>
      </c>
      <c r="K1880" t="inlineStr">
        <is>
          <t>%</t>
        </is>
      </c>
      <c r="L1880" t="inlineStr">
        <is>
          <t>%</t>
        </is>
      </c>
      <c r="M1880" t="n">
        <v>2024</v>
      </c>
      <c r="N1880" t="inlineStr">
        <is>
          <t>Junio</t>
        </is>
      </c>
      <c r="O1880" t="inlineStr">
        <is>
          <t>2024-1</t>
        </is>
      </c>
      <c r="P1880" t="n">
        <v>0</v>
      </c>
      <c r="Q1880" t="n">
        <v>0</v>
      </c>
      <c r="R1880" t="n">
        <v>0</v>
      </c>
      <c r="S1880" t="inlineStr">
        <is>
          <t>Trasformación_Organizacional</t>
        </is>
      </c>
      <c r="T1880" t="inlineStr">
        <is>
          <t>390.6-2024-06-30</t>
        </is>
      </c>
      <c r="U1880" t="n">
        <v>1</v>
      </c>
    </row>
    <row r="1881">
      <c r="A1881" t="inlineStr">
        <is>
          <t>390.7</t>
        </is>
      </c>
      <c r="B1881" t="inlineStr">
        <is>
          <t>Plan anual Escuela De Negocios Y Desarrollo Internacional</t>
        </is>
      </c>
      <c r="C1881" t="inlineStr">
        <is>
          <t>Gestión de unidades académicas</t>
        </is>
      </c>
      <c r="D1881" t="inlineStr">
        <is>
          <t>Trimestral</t>
        </is>
      </c>
      <c r="E1881" t="inlineStr">
        <is>
          <t>Positivo</t>
        </is>
      </c>
      <c r="F1881" s="137" t="n">
        <v>45107</v>
      </c>
      <c r="G1881" t="n">
        <v>60.38</v>
      </c>
      <c r="H1881" t="n">
        <v>73.06</v>
      </c>
      <c r="I1881" t="n">
        <v>1.210003312355084</v>
      </c>
      <c r="J1881" t="n">
        <v>1.210003312355084</v>
      </c>
      <c r="K1881" t="inlineStr">
        <is>
          <t>%</t>
        </is>
      </c>
      <c r="L1881" t="inlineStr">
        <is>
          <t>%</t>
        </is>
      </c>
      <c r="M1881" t="n">
        <v>2023</v>
      </c>
      <c r="N1881" t="inlineStr">
        <is>
          <t>Junio</t>
        </is>
      </c>
      <c r="O1881" t="inlineStr">
        <is>
          <t>2023-1</t>
        </is>
      </c>
      <c r="P1881" t="n">
        <v>0</v>
      </c>
      <c r="Q1881" t="n">
        <v>0</v>
      </c>
      <c r="R1881" t="n">
        <v>0</v>
      </c>
      <c r="S1881" t="inlineStr">
        <is>
          <t>Trasformación_Organizacional</t>
        </is>
      </c>
      <c r="T1881" t="inlineStr">
        <is>
          <t>390.7-2023-06-30</t>
        </is>
      </c>
      <c r="U1881" t="n">
        <v>1</v>
      </c>
    </row>
    <row r="1882">
      <c r="A1882" t="inlineStr">
        <is>
          <t>390.7</t>
        </is>
      </c>
      <c r="B1882" t="inlineStr">
        <is>
          <t>Plan anual Escuela De Negocios Y Desarrollo Internacional</t>
        </is>
      </c>
      <c r="C1882" t="inlineStr">
        <is>
          <t>Gestión de unidades académicas</t>
        </is>
      </c>
      <c r="D1882" t="inlineStr">
        <is>
          <t>Trimestral</t>
        </is>
      </c>
      <c r="E1882" t="inlineStr">
        <is>
          <t>Positivo</t>
        </is>
      </c>
      <c r="F1882" s="137" t="n">
        <v>45291</v>
      </c>
      <c r="G1882" t="n">
        <v>100</v>
      </c>
      <c r="H1882" t="n">
        <v>100</v>
      </c>
      <c r="I1882" t="n">
        <v>1</v>
      </c>
      <c r="J1882" t="n">
        <v>1</v>
      </c>
      <c r="K1882" t="inlineStr">
        <is>
          <t>%</t>
        </is>
      </c>
      <c r="L1882" t="inlineStr">
        <is>
          <t>%</t>
        </is>
      </c>
      <c r="M1882" t="n">
        <v>2023</v>
      </c>
      <c r="N1882" t="inlineStr">
        <is>
          <t>Diciembre</t>
        </is>
      </c>
      <c r="O1882" t="inlineStr">
        <is>
          <t>2023-2</t>
        </is>
      </c>
      <c r="P1882" t="n">
        <v>0</v>
      </c>
      <c r="Q1882" t="n">
        <v>0</v>
      </c>
      <c r="R1882" t="n">
        <v>0</v>
      </c>
      <c r="S1882" t="inlineStr">
        <is>
          <t>Trasformación_Organizacional</t>
        </is>
      </c>
      <c r="T1882" t="inlineStr">
        <is>
          <t>390.7-2023-12-31</t>
        </is>
      </c>
      <c r="U1882" t="n">
        <v>1</v>
      </c>
    </row>
    <row r="1883">
      <c r="A1883" t="inlineStr">
        <is>
          <t>390.7</t>
        </is>
      </c>
      <c r="B1883" t="inlineStr">
        <is>
          <t>Plan anual Escuela De Negocios Y Desarrollo Internacional</t>
        </is>
      </c>
      <c r="C1883" t="inlineStr">
        <is>
          <t>Gestión de unidades académicas</t>
        </is>
      </c>
      <c r="D1883" t="inlineStr">
        <is>
          <t>Trimestral</t>
        </is>
      </c>
      <c r="E1883" t="inlineStr">
        <is>
          <t>Positivo</t>
        </is>
      </c>
      <c r="F1883" s="137" t="n">
        <v>45473</v>
      </c>
      <c r="G1883" t="n">
        <v>58.85</v>
      </c>
      <c r="H1883" t="n">
        <v>65.08</v>
      </c>
      <c r="I1883" t="n">
        <v>1</v>
      </c>
      <c r="J1883" t="n">
        <v>1</v>
      </c>
      <c r="K1883" t="inlineStr">
        <is>
          <t>%</t>
        </is>
      </c>
      <c r="L1883" t="inlineStr">
        <is>
          <t>%</t>
        </is>
      </c>
      <c r="M1883" t="n">
        <v>2024</v>
      </c>
      <c r="N1883" t="inlineStr">
        <is>
          <t>Junio</t>
        </is>
      </c>
      <c r="O1883" t="inlineStr">
        <is>
          <t>2024-1</t>
        </is>
      </c>
      <c r="P1883" t="n">
        <v>0</v>
      </c>
      <c r="Q1883" t="n">
        <v>0</v>
      </c>
      <c r="R1883" t="n">
        <v>0</v>
      </c>
      <c r="S1883" t="inlineStr">
        <is>
          <t>Trasformación_Organizacional</t>
        </is>
      </c>
      <c r="T1883" t="inlineStr">
        <is>
          <t>390.7-2024-06-30</t>
        </is>
      </c>
      <c r="U1883" t="n">
        <v>1</v>
      </c>
    </row>
    <row r="1884">
      <c r="A1884" t="inlineStr">
        <is>
          <t>390.8</t>
        </is>
      </c>
      <c r="B1884" t="inlineStr">
        <is>
          <t>Plan anual Escuela De Comunicaciones, Artes Visuales Y Digitales</t>
        </is>
      </c>
      <c r="C1884" t="inlineStr">
        <is>
          <t>Gestión de unidades académicas</t>
        </is>
      </c>
      <c r="D1884" t="inlineStr">
        <is>
          <t>Trimestral</t>
        </is>
      </c>
      <c r="E1884" t="inlineStr">
        <is>
          <t>Positivo</t>
        </is>
      </c>
      <c r="F1884" s="137" t="n">
        <v>45107</v>
      </c>
      <c r="G1884" t="n">
        <v>69.65000000000001</v>
      </c>
      <c r="H1884" t="n">
        <v>68.75</v>
      </c>
      <c r="I1884" t="n">
        <v>0.987078248384781</v>
      </c>
      <c r="J1884" t="n">
        <v>0.987078248384781</v>
      </c>
      <c r="K1884" t="inlineStr">
        <is>
          <t>%</t>
        </is>
      </c>
      <c r="L1884" t="inlineStr">
        <is>
          <t>%</t>
        </is>
      </c>
      <c r="M1884" t="n">
        <v>2023</v>
      </c>
      <c r="N1884" t="inlineStr">
        <is>
          <t>Junio</t>
        </is>
      </c>
      <c r="O1884" t="inlineStr">
        <is>
          <t>2023-1</t>
        </is>
      </c>
      <c r="P1884" t="n">
        <v>0</v>
      </c>
      <c r="Q1884" t="n">
        <v>0</v>
      </c>
      <c r="R1884" t="n">
        <v>0</v>
      </c>
      <c r="S1884" t="inlineStr">
        <is>
          <t>Trasformación_Organizacional</t>
        </is>
      </c>
      <c r="T1884" t="inlineStr">
        <is>
          <t>390.8-2023-06-30</t>
        </is>
      </c>
      <c r="U1884" t="n">
        <v>1</v>
      </c>
    </row>
    <row r="1885">
      <c r="A1885" t="inlineStr">
        <is>
          <t>390.8</t>
        </is>
      </c>
      <c r="B1885" t="inlineStr">
        <is>
          <t>Plan anual Escuela De Comunicaciones, Artes Visuales Y Digitales</t>
        </is>
      </c>
      <c r="C1885" t="inlineStr">
        <is>
          <t>Gestión de unidades académicas</t>
        </is>
      </c>
      <c r="D1885" t="inlineStr">
        <is>
          <t>Trimestral</t>
        </is>
      </c>
      <c r="E1885" t="inlineStr">
        <is>
          <t>Positivo</t>
        </is>
      </c>
      <c r="F1885" s="137" t="n">
        <v>45291</v>
      </c>
      <c r="G1885" t="n">
        <v>100</v>
      </c>
      <c r="H1885" t="n">
        <v>100</v>
      </c>
      <c r="I1885" t="n">
        <v>1</v>
      </c>
      <c r="J1885" t="n">
        <v>1</v>
      </c>
      <c r="K1885" t="inlineStr">
        <is>
          <t>%</t>
        </is>
      </c>
      <c r="L1885" t="inlineStr">
        <is>
          <t>%</t>
        </is>
      </c>
      <c r="M1885" t="n">
        <v>2023</v>
      </c>
      <c r="N1885" t="inlineStr">
        <is>
          <t>Diciembre</t>
        </is>
      </c>
      <c r="O1885" t="inlineStr">
        <is>
          <t>2023-2</t>
        </is>
      </c>
      <c r="P1885" t="n">
        <v>0</v>
      </c>
      <c r="Q1885" t="n">
        <v>0</v>
      </c>
      <c r="R1885" t="n">
        <v>0</v>
      </c>
      <c r="S1885" t="inlineStr">
        <is>
          <t>Trasformación_Organizacional</t>
        </is>
      </c>
      <c r="T1885" t="inlineStr">
        <is>
          <t>390.8-2023-12-31</t>
        </is>
      </c>
      <c r="U1885" t="n">
        <v>1</v>
      </c>
    </row>
    <row r="1886">
      <c r="A1886" t="inlineStr">
        <is>
          <t>390.8</t>
        </is>
      </c>
      <c r="B1886" t="inlineStr">
        <is>
          <t>Plan anual Escuela De Comunicaciones, Artes Visuales Y Digitales</t>
        </is>
      </c>
      <c r="C1886" t="inlineStr">
        <is>
          <t>Gestión de unidades académicas</t>
        </is>
      </c>
      <c r="D1886" t="inlineStr">
        <is>
          <t>Trimestral</t>
        </is>
      </c>
      <c r="E1886" t="inlineStr">
        <is>
          <t>Positivo</t>
        </is>
      </c>
      <c r="F1886" s="137" t="n">
        <v>45473</v>
      </c>
      <c r="G1886" t="n">
        <v>44.13</v>
      </c>
      <c r="H1886" t="n">
        <v>58.56</v>
      </c>
      <c r="I1886" t="n">
        <v>1</v>
      </c>
      <c r="J1886" t="n">
        <v>1</v>
      </c>
      <c r="K1886" t="inlineStr">
        <is>
          <t>%</t>
        </is>
      </c>
      <c r="L1886" t="inlineStr">
        <is>
          <t>%</t>
        </is>
      </c>
      <c r="M1886" t="n">
        <v>2024</v>
      </c>
      <c r="N1886" t="inlineStr">
        <is>
          <t>Junio</t>
        </is>
      </c>
      <c r="O1886" t="inlineStr">
        <is>
          <t>2024-1</t>
        </is>
      </c>
      <c r="P1886" t="n">
        <v>0</v>
      </c>
      <c r="Q1886" t="n">
        <v>0</v>
      </c>
      <c r="R1886" t="n">
        <v>0</v>
      </c>
      <c r="S1886" t="inlineStr">
        <is>
          <t>Trasformación_Organizacional</t>
        </is>
      </c>
      <c r="T1886" t="inlineStr">
        <is>
          <t>390.8-2024-06-30</t>
        </is>
      </c>
      <c r="U1886" t="n">
        <v>1</v>
      </c>
    </row>
    <row r="1887">
      <c r="A1887" t="inlineStr">
        <is>
          <t>390.9</t>
        </is>
      </c>
      <c r="B1887" t="inlineStr">
        <is>
          <t>Plan anual Escuela De Educación E Innovación</t>
        </is>
      </c>
      <c r="C1887" t="inlineStr">
        <is>
          <t>Gestión de unidades académicas</t>
        </is>
      </c>
      <c r="D1887" t="inlineStr">
        <is>
          <t>Trimestral</t>
        </is>
      </c>
      <c r="E1887" t="inlineStr">
        <is>
          <t>Positivo</t>
        </is>
      </c>
      <c r="F1887" s="137" t="n">
        <v>45107</v>
      </c>
      <c r="G1887" t="n">
        <v>61.42</v>
      </c>
      <c r="H1887" t="n">
        <v>67.67</v>
      </c>
      <c r="I1887" t="n">
        <v>1.101758384890915</v>
      </c>
      <c r="J1887" t="n">
        <v>1.101758384890915</v>
      </c>
      <c r="K1887" t="inlineStr">
        <is>
          <t>%</t>
        </is>
      </c>
      <c r="L1887" t="inlineStr">
        <is>
          <t>%</t>
        </is>
      </c>
      <c r="M1887" t="n">
        <v>2023</v>
      </c>
      <c r="N1887" t="inlineStr">
        <is>
          <t>Junio</t>
        </is>
      </c>
      <c r="O1887" t="inlineStr">
        <is>
          <t>2023-1</t>
        </is>
      </c>
      <c r="P1887" t="n">
        <v>0</v>
      </c>
      <c r="Q1887" t="n">
        <v>0</v>
      </c>
      <c r="R1887" t="n">
        <v>0</v>
      </c>
      <c r="S1887" t="inlineStr">
        <is>
          <t>Trasformación_Organizacional</t>
        </is>
      </c>
      <c r="T1887" t="inlineStr">
        <is>
          <t>390.9-2023-06-30</t>
        </is>
      </c>
      <c r="U1887" t="n">
        <v>1</v>
      </c>
    </row>
    <row r="1888">
      <c r="A1888" t="inlineStr">
        <is>
          <t>390.9</t>
        </is>
      </c>
      <c r="B1888" t="inlineStr">
        <is>
          <t>Plan anual Escuela De Educación E Innovación</t>
        </is>
      </c>
      <c r="C1888" t="inlineStr">
        <is>
          <t>Gestión de unidades académicas</t>
        </is>
      </c>
      <c r="D1888" t="inlineStr">
        <is>
          <t>Trimestral</t>
        </is>
      </c>
      <c r="E1888" t="inlineStr">
        <is>
          <t>Positivo</t>
        </is>
      </c>
      <c r="F1888" s="137" t="n">
        <v>45291</v>
      </c>
      <c r="G1888" t="n">
        <v>100</v>
      </c>
      <c r="H1888" t="n">
        <v>100</v>
      </c>
      <c r="I1888" t="n">
        <v>1</v>
      </c>
      <c r="J1888" t="n">
        <v>1</v>
      </c>
      <c r="K1888" t="inlineStr">
        <is>
          <t>%</t>
        </is>
      </c>
      <c r="L1888" t="inlineStr">
        <is>
          <t>%</t>
        </is>
      </c>
      <c r="M1888" t="n">
        <v>2023</v>
      </c>
      <c r="N1888" t="inlineStr">
        <is>
          <t>Diciembre</t>
        </is>
      </c>
      <c r="O1888" t="inlineStr">
        <is>
          <t>2023-2</t>
        </is>
      </c>
      <c r="P1888" t="n">
        <v>0</v>
      </c>
      <c r="Q1888" t="n">
        <v>0</v>
      </c>
      <c r="R1888" t="n">
        <v>0</v>
      </c>
      <c r="S1888" t="inlineStr">
        <is>
          <t>Trasformación_Organizacional</t>
        </is>
      </c>
      <c r="T1888" t="inlineStr">
        <is>
          <t>390.9-2023-12-31</t>
        </is>
      </c>
      <c r="U1888" t="n">
        <v>1</v>
      </c>
    </row>
    <row r="1889">
      <c r="A1889" t="inlineStr">
        <is>
          <t>390.9</t>
        </is>
      </c>
      <c r="B1889" t="inlineStr">
        <is>
          <t>Plan anual Escuela De Educación E Innovación</t>
        </is>
      </c>
      <c r="C1889" t="inlineStr">
        <is>
          <t>Gestión de unidades académicas</t>
        </is>
      </c>
      <c r="D1889" t="inlineStr">
        <is>
          <t>Trimestral</t>
        </is>
      </c>
      <c r="E1889" t="inlineStr">
        <is>
          <t>Positivo</t>
        </is>
      </c>
      <c r="F1889" s="137" t="n">
        <v>45473</v>
      </c>
      <c r="G1889" t="n">
        <v>44.29</v>
      </c>
      <c r="H1889" t="n">
        <v>44.65</v>
      </c>
      <c r="I1889" t="n">
        <v>1</v>
      </c>
      <c r="J1889" t="n">
        <v>1</v>
      </c>
      <c r="K1889" t="inlineStr">
        <is>
          <t>%</t>
        </is>
      </c>
      <c r="L1889" t="inlineStr">
        <is>
          <t>%</t>
        </is>
      </c>
      <c r="M1889" t="n">
        <v>2024</v>
      </c>
      <c r="N1889" t="inlineStr">
        <is>
          <t>Junio</t>
        </is>
      </c>
      <c r="O1889" t="inlineStr">
        <is>
          <t>2024-1</t>
        </is>
      </c>
      <c r="P1889" t="n">
        <v>0</v>
      </c>
      <c r="Q1889" t="n">
        <v>0</v>
      </c>
      <c r="R1889" t="n">
        <v>0</v>
      </c>
      <c r="S1889" t="inlineStr">
        <is>
          <t>Trasformación_Organizacional</t>
        </is>
      </c>
      <c r="T1889" t="inlineStr">
        <is>
          <t>390.9-2024-06-30</t>
        </is>
      </c>
      <c r="U1889" t="n">
        <v>1</v>
      </c>
    </row>
    <row r="1890">
      <c r="A1890" t="inlineStr">
        <is>
          <t>391</t>
        </is>
      </c>
      <c r="B1890" t="inlineStr">
        <is>
          <t>Satisfacción del cliente con campañas integradas de marketing</t>
        </is>
      </c>
      <c r="C1890" t="inlineStr">
        <is>
          <t>Gestión de campañas integradas de marketing</t>
        </is>
      </c>
      <c r="D1890" t="inlineStr">
        <is>
          <t>Semestral</t>
        </is>
      </c>
      <c r="E1890" t="inlineStr">
        <is>
          <t>Positivo</t>
        </is>
      </c>
      <c r="F1890" s="137" t="n">
        <v>45107</v>
      </c>
      <c r="G1890" t="n">
        <v>100</v>
      </c>
      <c r="H1890" t="n">
        <v>100</v>
      </c>
      <c r="I1890" t="n">
        <v>1</v>
      </c>
      <c r="J1890" t="n">
        <v>1</v>
      </c>
      <c r="K1890" t="inlineStr">
        <is>
          <t>%</t>
        </is>
      </c>
      <c r="L1890" t="inlineStr">
        <is>
          <t>%</t>
        </is>
      </c>
      <c r="M1890" t="n">
        <v>2023</v>
      </c>
      <c r="N1890" t="inlineStr">
        <is>
          <t>Junio</t>
        </is>
      </c>
      <c r="O1890" t="inlineStr">
        <is>
          <t>2023-1</t>
        </is>
      </c>
      <c r="P1890" t="n">
        <v>0</v>
      </c>
      <c r="Q1890" t="n">
        <v>0</v>
      </c>
      <c r="R1890" t="n">
        <v>0</v>
      </c>
      <c r="S1890" t="inlineStr">
        <is>
          <t>Expansión</t>
        </is>
      </c>
      <c r="T1890" t="inlineStr">
        <is>
          <t>391-2023-06-30</t>
        </is>
      </c>
      <c r="U1890" t="n">
        <v>1</v>
      </c>
    </row>
    <row r="1891">
      <c r="A1891" t="inlineStr">
        <is>
          <t>391</t>
        </is>
      </c>
      <c r="B1891" t="inlineStr">
        <is>
          <t>Satisfacción del cliente con campañas integradas de marketing</t>
        </is>
      </c>
      <c r="C1891" t="inlineStr">
        <is>
          <t>Gestión de campañas integradas de marketing</t>
        </is>
      </c>
      <c r="D1891" t="inlineStr">
        <is>
          <t>Semestral</t>
        </is>
      </c>
      <c r="E1891" t="inlineStr">
        <is>
          <t>Positivo</t>
        </is>
      </c>
      <c r="F1891" s="137" t="n">
        <v>45291</v>
      </c>
      <c r="G1891" t="n">
        <v>100</v>
      </c>
      <c r="H1891" t="n">
        <v>100</v>
      </c>
      <c r="I1891" t="n">
        <v>1</v>
      </c>
      <c r="J1891" t="n">
        <v>1</v>
      </c>
      <c r="K1891" t="inlineStr">
        <is>
          <t>%</t>
        </is>
      </c>
      <c r="L1891" t="inlineStr">
        <is>
          <t>%</t>
        </is>
      </c>
      <c r="M1891" t="n">
        <v>2023</v>
      </c>
      <c r="N1891" t="inlineStr">
        <is>
          <t>Diciembre</t>
        </is>
      </c>
      <c r="O1891" t="inlineStr">
        <is>
          <t>2023-2</t>
        </is>
      </c>
      <c r="P1891" t="n">
        <v>0</v>
      </c>
      <c r="Q1891" t="n">
        <v>0</v>
      </c>
      <c r="R1891" t="n">
        <v>0</v>
      </c>
      <c r="S1891" t="inlineStr">
        <is>
          <t>Expansión</t>
        </is>
      </c>
      <c r="T1891" t="inlineStr">
        <is>
          <t>391-2023-12-31</t>
        </is>
      </c>
      <c r="U1891" t="n">
        <v>1</v>
      </c>
    </row>
    <row r="1892">
      <c r="A1892" t="inlineStr">
        <is>
          <t>391</t>
        </is>
      </c>
      <c r="B1892" t="inlineStr">
        <is>
          <t>Satisfacción del cliente con campañas integradas de marketing</t>
        </is>
      </c>
      <c r="C1892" t="inlineStr">
        <is>
          <t>Gestión de campañas integradas de marketing</t>
        </is>
      </c>
      <c r="D1892" t="inlineStr">
        <is>
          <t>Semestral</t>
        </is>
      </c>
      <c r="E1892" t="inlineStr">
        <is>
          <t>Positivo</t>
        </is>
      </c>
      <c r="F1892" s="137" t="n">
        <v>45473</v>
      </c>
      <c r="G1892" t="n">
        <v>96</v>
      </c>
      <c r="H1892" t="n">
        <v>100</v>
      </c>
      <c r="I1892" t="n">
        <v>1.041666666666667</v>
      </c>
      <c r="J1892" t="n">
        <v>1.041666666666667</v>
      </c>
      <c r="K1892" t="inlineStr">
        <is>
          <t>%</t>
        </is>
      </c>
      <c r="L1892" t="inlineStr">
        <is>
          <t>%</t>
        </is>
      </c>
      <c r="M1892" t="n">
        <v>2024</v>
      </c>
      <c r="N1892" t="inlineStr">
        <is>
          <t>Junio</t>
        </is>
      </c>
      <c r="O1892" t="inlineStr">
        <is>
          <t>2024-1</t>
        </is>
      </c>
      <c r="P1892" t="n">
        <v>0</v>
      </c>
      <c r="Q1892" t="n">
        <v>0</v>
      </c>
      <c r="R1892" t="n">
        <v>0</v>
      </c>
      <c r="S1892" t="inlineStr">
        <is>
          <t>Expansión</t>
        </is>
      </c>
      <c r="T1892" t="inlineStr">
        <is>
          <t>391-2024-06-30</t>
        </is>
      </c>
      <c r="U1892" t="n">
        <v>1</v>
      </c>
    </row>
    <row r="1893">
      <c r="A1893" t="inlineStr">
        <is>
          <t>391</t>
        </is>
      </c>
      <c r="B1893" t="inlineStr">
        <is>
          <t>Satisfacción del cliente con campañas integradas de marketing</t>
        </is>
      </c>
      <c r="C1893" t="inlineStr">
        <is>
          <t>Gestión de campañas integradas de marketing</t>
        </is>
      </c>
      <c r="D1893" t="inlineStr">
        <is>
          <t>Semestral</t>
        </is>
      </c>
      <c r="E1893" t="inlineStr">
        <is>
          <t>Positivo</t>
        </is>
      </c>
      <c r="F1893" s="137" t="n">
        <v>45657</v>
      </c>
      <c r="G1893" t="n">
        <v>96</v>
      </c>
      <c r="H1893" t="n">
        <v>100</v>
      </c>
      <c r="I1893" t="n">
        <v>1.041666666666667</v>
      </c>
      <c r="J1893" t="n">
        <v>1.041666666666667</v>
      </c>
      <c r="K1893" t="inlineStr">
        <is>
          <t>%</t>
        </is>
      </c>
      <c r="L1893" t="inlineStr">
        <is>
          <t>%</t>
        </is>
      </c>
      <c r="M1893" t="n">
        <v>2024</v>
      </c>
      <c r="N1893" t="inlineStr">
        <is>
          <t>Diciembre</t>
        </is>
      </c>
      <c r="O1893" t="inlineStr">
        <is>
          <t>2024-2</t>
        </is>
      </c>
      <c r="P1893" t="n">
        <v>0</v>
      </c>
      <c r="Q1893" t="n">
        <v>0</v>
      </c>
      <c r="R1893" t="n">
        <v>0</v>
      </c>
      <c r="S1893" t="inlineStr">
        <is>
          <t>Expansión</t>
        </is>
      </c>
      <c r="T1893" t="inlineStr">
        <is>
          <t>391-2024-12-31</t>
        </is>
      </c>
      <c r="U1893" t="n">
        <v>1</v>
      </c>
    </row>
    <row r="1894">
      <c r="A1894" t="inlineStr">
        <is>
          <t>392</t>
        </is>
      </c>
      <c r="B1894" t="inlineStr">
        <is>
          <t>Ahorro institucional con base en la monetización de los servicios</t>
        </is>
      </c>
      <c r="C1894" t="inlineStr">
        <is>
          <t>Gestión de campañas integradas de marketing</t>
        </is>
      </c>
      <c r="D1894" t="inlineStr">
        <is>
          <t>Semestral</t>
        </is>
      </c>
      <c r="E1894" t="inlineStr">
        <is>
          <t>Positivo</t>
        </is>
      </c>
      <c r="F1894" s="137" t="n">
        <v>45107</v>
      </c>
      <c r="G1894" t="n">
        <v>310000000</v>
      </c>
      <c r="H1894" t="n">
        <v>341285148</v>
      </c>
      <c r="I1894" t="n">
        <v>1.100919832258064</v>
      </c>
      <c r="J1894" t="n">
        <v>1.100919832258064</v>
      </c>
      <c r="K1894" t="inlineStr">
        <is>
          <t>%</t>
        </is>
      </c>
      <c r="L1894" t="inlineStr">
        <is>
          <t>%</t>
        </is>
      </c>
      <c r="M1894" t="n">
        <v>2023</v>
      </c>
      <c r="N1894" t="inlineStr">
        <is>
          <t>Junio</t>
        </is>
      </c>
      <c r="O1894" t="inlineStr">
        <is>
          <t>2023-1</t>
        </is>
      </c>
      <c r="P1894" t="n">
        <v>0</v>
      </c>
      <c r="Q1894" t="n">
        <v>0</v>
      </c>
      <c r="R1894" t="n">
        <v>0</v>
      </c>
      <c r="S1894" t="inlineStr">
        <is>
          <t>Expansión</t>
        </is>
      </c>
      <c r="T1894" t="inlineStr">
        <is>
          <t>392-2023-06-30</t>
        </is>
      </c>
      <c r="U1894" t="n">
        <v>1</v>
      </c>
    </row>
    <row r="1895">
      <c r="A1895" t="inlineStr">
        <is>
          <t>392</t>
        </is>
      </c>
      <c r="B1895" t="inlineStr">
        <is>
          <t>Ahorro institucional con base en la monetización de los servicios</t>
        </is>
      </c>
      <c r="C1895" t="inlineStr">
        <is>
          <t>Gestión de campañas integradas de marketing</t>
        </is>
      </c>
      <c r="D1895" t="inlineStr">
        <is>
          <t>Semestral</t>
        </is>
      </c>
      <c r="E1895" t="inlineStr">
        <is>
          <t>Positivo</t>
        </is>
      </c>
      <c r="F1895" s="137" t="n">
        <v>45291</v>
      </c>
      <c r="G1895" t="n">
        <v>420000000</v>
      </c>
      <c r="H1895" t="n">
        <v>1075863089</v>
      </c>
      <c r="I1895" t="n">
        <v>2.561578783333333</v>
      </c>
      <c r="J1895" t="n">
        <v>2.561578783333333</v>
      </c>
      <c r="K1895" t="inlineStr">
        <is>
          <t>%</t>
        </is>
      </c>
      <c r="L1895" t="inlineStr">
        <is>
          <t>%</t>
        </is>
      </c>
      <c r="M1895" t="n">
        <v>2023</v>
      </c>
      <c r="N1895" t="inlineStr">
        <is>
          <t>Diciembre</t>
        </is>
      </c>
      <c r="O1895" t="inlineStr">
        <is>
          <t>2023-2</t>
        </is>
      </c>
      <c r="P1895" t="n">
        <v>0</v>
      </c>
      <c r="Q1895" t="n">
        <v>0</v>
      </c>
      <c r="R1895" t="n">
        <v>0</v>
      </c>
      <c r="S1895" t="inlineStr">
        <is>
          <t>Expansión</t>
        </is>
      </c>
      <c r="T1895" t="inlineStr">
        <is>
          <t>392-2023-12-31</t>
        </is>
      </c>
      <c r="U1895" t="n">
        <v>1</v>
      </c>
    </row>
    <row r="1896">
      <c r="A1896" t="inlineStr">
        <is>
          <t>392</t>
        </is>
      </c>
      <c r="B1896" t="inlineStr">
        <is>
          <t>Ahorro institucional con base en la monetización de los servicios</t>
        </is>
      </c>
      <c r="C1896" t="inlineStr">
        <is>
          <t>Gestión de campañas integradas de marketing</t>
        </is>
      </c>
      <c r="D1896" t="inlineStr">
        <is>
          <t>Semestral</t>
        </is>
      </c>
      <c r="E1896" t="inlineStr">
        <is>
          <t>Positivo</t>
        </is>
      </c>
      <c r="F1896" s="137" t="n">
        <v>45473</v>
      </c>
      <c r="G1896" t="n">
        <v>341000000</v>
      </c>
      <c r="H1896" t="n">
        <v>334552287</v>
      </c>
      <c r="I1896" t="n">
        <v>0.9810917507331378</v>
      </c>
      <c r="J1896" t="n">
        <v>0.9810917507331378</v>
      </c>
      <c r="K1896" t="inlineStr">
        <is>
          <t>$</t>
        </is>
      </c>
      <c r="L1896" t="inlineStr">
        <is>
          <t>$</t>
        </is>
      </c>
      <c r="M1896" t="n">
        <v>2024</v>
      </c>
      <c r="N1896" t="inlineStr">
        <is>
          <t>Junio</t>
        </is>
      </c>
      <c r="O1896" t="inlineStr">
        <is>
          <t>2024-1</t>
        </is>
      </c>
      <c r="P1896" t="n">
        <v>0</v>
      </c>
      <c r="Q1896" t="n">
        <v>0</v>
      </c>
      <c r="R1896" t="n">
        <v>0</v>
      </c>
      <c r="S1896" t="inlineStr">
        <is>
          <t>Expansión</t>
        </is>
      </c>
      <c r="T1896" t="inlineStr">
        <is>
          <t>392-2024-06-30</t>
        </is>
      </c>
      <c r="U1896" t="n">
        <v>1</v>
      </c>
    </row>
    <row r="1897">
      <c r="A1897" t="inlineStr">
        <is>
          <t>392</t>
        </is>
      </c>
      <c r="B1897" t="inlineStr">
        <is>
          <t>Ahorro institucional con base en la monetización de los servicios</t>
        </is>
      </c>
      <c r="C1897" t="inlineStr">
        <is>
          <t>Gestión de campañas integradas de marketing</t>
        </is>
      </c>
      <c r="D1897" t="inlineStr">
        <is>
          <t>Semestral</t>
        </is>
      </c>
      <c r="E1897" t="inlineStr">
        <is>
          <t>Positivo</t>
        </is>
      </c>
      <c r="F1897" s="137" t="n">
        <v>45657</v>
      </c>
      <c r="G1897" t="n">
        <v>100</v>
      </c>
      <c r="H1897" t="n">
        <v>252.39</v>
      </c>
      <c r="I1897" t="n">
        <v>1.3</v>
      </c>
      <c r="J1897" t="n">
        <v>2.5239</v>
      </c>
      <c r="K1897" t="inlineStr">
        <is>
          <t>$</t>
        </is>
      </c>
      <c r="L1897" t="inlineStr">
        <is>
          <t>$</t>
        </is>
      </c>
      <c r="M1897" t="n">
        <v>2024</v>
      </c>
      <c r="N1897" t="inlineStr">
        <is>
          <t>Diciembre</t>
        </is>
      </c>
      <c r="O1897" t="inlineStr">
        <is>
          <t>2024-2</t>
        </is>
      </c>
      <c r="P1897" t="n">
        <v>0</v>
      </c>
      <c r="Q1897" t="n">
        <v>0</v>
      </c>
      <c r="R1897" t="n">
        <v>0</v>
      </c>
      <c r="S1897" t="inlineStr">
        <is>
          <t>Expansión</t>
        </is>
      </c>
      <c r="T1897" t="inlineStr">
        <is>
          <t>392-2024-12-31</t>
        </is>
      </c>
      <c r="U1897" t="n">
        <v>1</v>
      </c>
    </row>
    <row r="1898">
      <c r="A1898" t="inlineStr">
        <is>
          <t>392</t>
        </is>
      </c>
      <c r="B1898" t="inlineStr">
        <is>
          <t>Ahorro institucional con base en la monetización de los servicios</t>
        </is>
      </c>
      <c r="C1898" t="inlineStr">
        <is>
          <t>Gestión de campañas integradas de marketing</t>
        </is>
      </c>
      <c r="D1898" t="inlineStr">
        <is>
          <t>Anual</t>
        </is>
      </c>
      <c r="E1898" t="inlineStr">
        <is>
          <t>Positivo</t>
        </is>
      </c>
      <c r="F1898" s="137" t="n">
        <v>46022</v>
      </c>
      <c r="G1898" t="n">
        <v>100</v>
      </c>
      <c r="H1898" t="inlineStr">
        <is>
          <t>100.8</t>
        </is>
      </c>
      <c r="I1898" t="n">
        <v>1.008</v>
      </c>
      <c r="J1898" t="n">
        <v>1.008</v>
      </c>
      <c r="K1898" t="inlineStr">
        <is>
          <t>100.0%</t>
        </is>
      </c>
      <c r="L1898" t="inlineStr">
        <is>
          <t>100.8%</t>
        </is>
      </c>
      <c r="M1898" t="n">
        <v>2025</v>
      </c>
      <c r="N1898" t="inlineStr">
        <is>
          <t>Diciembre</t>
        </is>
      </c>
      <c r="O1898" t="inlineStr">
        <is>
          <t>2025-2</t>
        </is>
      </c>
      <c r="P1898" t="n">
        <v>2</v>
      </c>
      <c r="Q1898" t="n">
        <v>2</v>
      </c>
      <c r="R1898" t="n">
        <v>0</v>
      </c>
      <c r="S1898" t="inlineStr">
        <is>
          <t>Expansión</t>
        </is>
      </c>
      <c r="T1898" t="inlineStr">
        <is>
          <t>392-2025-12-31</t>
        </is>
      </c>
      <c r="U1898" t="n">
        <v>31</v>
      </c>
    </row>
    <row r="1899">
      <c r="A1899" t="inlineStr">
        <is>
          <t>393</t>
        </is>
      </c>
      <c r="B1899" t="inlineStr">
        <is>
          <t>Disminución de los tiempos empleados en el desarrollo de las solicitudes</t>
        </is>
      </c>
      <c r="C1899" t="inlineStr">
        <is>
          <t>Gestión de campañas integradas de marketing</t>
        </is>
      </c>
      <c r="D1899" t="inlineStr">
        <is>
          <t>Anual</t>
        </is>
      </c>
      <c r="E1899" t="inlineStr">
        <is>
          <t>Positivo</t>
        </is>
      </c>
      <c r="F1899" s="137" t="n">
        <v>45291</v>
      </c>
      <c r="G1899" t="n">
        <v>15</v>
      </c>
      <c r="H1899" t="n">
        <v>15.45</v>
      </c>
      <c r="I1899" t="n">
        <v>0.970873786407767</v>
      </c>
      <c r="J1899" t="n">
        <v>0.970873786407767</v>
      </c>
      <c r="K1899" t="inlineStr">
        <is>
          <t>$</t>
        </is>
      </c>
      <c r="L1899" t="inlineStr">
        <is>
          <t>$</t>
        </is>
      </c>
      <c r="M1899" t="n">
        <v>2023</v>
      </c>
      <c r="N1899" t="inlineStr">
        <is>
          <t>Diciembre</t>
        </is>
      </c>
      <c r="O1899" t="inlineStr">
        <is>
          <t>2023-2</t>
        </is>
      </c>
      <c r="P1899" t="n">
        <v>0</v>
      </c>
      <c r="Q1899" t="n">
        <v>0</v>
      </c>
      <c r="R1899" t="n">
        <v>0</v>
      </c>
      <c r="S1899" t="inlineStr">
        <is>
          <t>Expansión</t>
        </is>
      </c>
      <c r="T1899" t="inlineStr">
        <is>
          <t>393-2023-12-31</t>
        </is>
      </c>
      <c r="U1899" t="n">
        <v>1</v>
      </c>
    </row>
    <row r="1900">
      <c r="A1900" t="inlineStr">
        <is>
          <t>393</t>
        </is>
      </c>
      <c r="B1900" t="inlineStr">
        <is>
          <t>Disminución de los tiempos empleados en el desarrollo de las solicitudes</t>
        </is>
      </c>
      <c r="C1900" t="inlineStr">
        <is>
          <t>Gestión de campañas integradas de marketing</t>
        </is>
      </c>
      <c r="D1900" t="inlineStr">
        <is>
          <t>Anual</t>
        </is>
      </c>
      <c r="E1900" t="inlineStr">
        <is>
          <t>Negativo</t>
        </is>
      </c>
      <c r="F1900" s="137" t="n">
        <v>45657</v>
      </c>
      <c r="G1900" t="n">
        <v>15</v>
      </c>
      <c r="H1900" t="n">
        <v>13</v>
      </c>
      <c r="I1900" t="n">
        <v>0.8666666666666667</v>
      </c>
      <c r="J1900" t="n">
        <v>0.8666666666666667</v>
      </c>
      <c r="M1900" t="n">
        <v>2024</v>
      </c>
      <c r="N1900" t="inlineStr">
        <is>
          <t>Diciembre</t>
        </is>
      </c>
      <c r="O1900" t="inlineStr">
        <is>
          <t>2024-2</t>
        </is>
      </c>
      <c r="P1900" t="n">
        <v>0</v>
      </c>
      <c r="Q1900" t="n">
        <v>0</v>
      </c>
      <c r="R1900" t="n">
        <v>0</v>
      </c>
      <c r="S1900" t="inlineStr">
        <is>
          <t>Expansión</t>
        </is>
      </c>
      <c r="T1900" t="inlineStr">
        <is>
          <t>393-2024-12-31</t>
        </is>
      </c>
      <c r="U1900" t="n">
        <v>1</v>
      </c>
    </row>
    <row r="1901">
      <c r="A1901" t="inlineStr">
        <is>
          <t>393</t>
        </is>
      </c>
      <c r="B1901" t="inlineStr">
        <is>
          <t>Disminución de los tiempos empleados en el desarrollo de las solicitudes</t>
        </is>
      </c>
      <c r="C1901" t="inlineStr">
        <is>
          <t>Gestión de campañas integradas de marketing</t>
        </is>
      </c>
      <c r="D1901" t="inlineStr">
        <is>
          <t>Anual</t>
        </is>
      </c>
      <c r="E1901" t="inlineStr">
        <is>
          <t>Negativo</t>
        </is>
      </c>
      <c r="F1901" s="137" t="n">
        <v>46022</v>
      </c>
      <c r="H1901" t="inlineStr">
        <is>
          <t>12</t>
        </is>
      </c>
      <c r="I1901" t="n">
        <v>0</v>
      </c>
      <c r="J1901" t="n">
        <v>0</v>
      </c>
      <c r="L1901" t="inlineStr">
        <is>
          <t>12.0%</t>
        </is>
      </c>
      <c r="M1901" t="n">
        <v>2025</v>
      </c>
      <c r="N1901" t="inlineStr">
        <is>
          <t>Diciembre</t>
        </is>
      </c>
      <c r="O1901" t="inlineStr">
        <is>
          <t>2025-2</t>
        </is>
      </c>
      <c r="P1901" t="n">
        <v>2</v>
      </c>
      <c r="Q1901" t="n">
        <v>2</v>
      </c>
      <c r="R1901" t="n">
        <v>0</v>
      </c>
      <c r="S1901" t="inlineStr">
        <is>
          <t>Experiencia</t>
        </is>
      </c>
      <c r="T1901" t="inlineStr">
        <is>
          <t>393-2025-12-31</t>
        </is>
      </c>
      <c r="U1901" t="n">
        <v>31</v>
      </c>
    </row>
    <row r="1902">
      <c r="A1902" t="inlineStr">
        <is>
          <t>394</t>
        </is>
      </c>
      <c r="B1902" t="inlineStr">
        <is>
          <t>Publicaciones en medios de comunicación Tier 1 y Tier 2</t>
        </is>
      </c>
      <c r="C1902" t="inlineStr">
        <is>
          <t>Comunicaciones Externas</t>
        </is>
      </c>
      <c r="D1902" t="inlineStr">
        <is>
          <t>Semestral</t>
        </is>
      </c>
      <c r="E1902" t="inlineStr">
        <is>
          <t>Positivo</t>
        </is>
      </c>
      <c r="F1902" s="137" t="n">
        <v>45107</v>
      </c>
      <c r="G1902" t="n">
        <v>175</v>
      </c>
      <c r="H1902" t="n">
        <v>482</v>
      </c>
      <c r="I1902" t="n">
        <v>1.3</v>
      </c>
      <c r="J1902" t="n">
        <v>2.754285714285714</v>
      </c>
      <c r="K1902" t="inlineStr">
        <is>
          <t>ENT</t>
        </is>
      </c>
      <c r="L1902" t="inlineStr">
        <is>
          <t>ENT</t>
        </is>
      </c>
      <c r="M1902" t="n">
        <v>2023</v>
      </c>
      <c r="N1902" t="inlineStr">
        <is>
          <t>Junio</t>
        </is>
      </c>
      <c r="O1902" t="inlineStr">
        <is>
          <t>2023-1</t>
        </is>
      </c>
      <c r="P1902" t="n">
        <v>0</v>
      </c>
      <c r="Q1902" t="n">
        <v>0</v>
      </c>
      <c r="R1902" t="n">
        <v>0</v>
      </c>
      <c r="S1902" t="inlineStr">
        <is>
          <t>Expansión</t>
        </is>
      </c>
      <c r="T1902" t="inlineStr">
        <is>
          <t>394-2023-06-30</t>
        </is>
      </c>
      <c r="U1902" t="n">
        <v>1</v>
      </c>
    </row>
    <row r="1903">
      <c r="A1903" t="inlineStr">
        <is>
          <t>394</t>
        </is>
      </c>
      <c r="B1903" t="inlineStr">
        <is>
          <t>Publicaciones en medios de comunicación Tier 1 y Tier 2</t>
        </is>
      </c>
      <c r="C1903" t="inlineStr">
        <is>
          <t>Comunicaciones Externas</t>
        </is>
      </c>
      <c r="D1903" t="inlineStr">
        <is>
          <t>Semestral</t>
        </is>
      </c>
      <c r="E1903" t="inlineStr">
        <is>
          <t>Positivo</t>
        </is>
      </c>
      <c r="F1903" s="137" t="n">
        <v>45291</v>
      </c>
      <c r="G1903" t="n">
        <v>175</v>
      </c>
      <c r="H1903" t="n">
        <v>612</v>
      </c>
      <c r="I1903" t="n">
        <v>1.3</v>
      </c>
      <c r="J1903" t="n">
        <v>3.497142857142857</v>
      </c>
      <c r="K1903" t="inlineStr">
        <is>
          <t>ENT</t>
        </is>
      </c>
      <c r="L1903" t="inlineStr">
        <is>
          <t>ENT</t>
        </is>
      </c>
      <c r="M1903" t="n">
        <v>2023</v>
      </c>
      <c r="N1903" t="inlineStr">
        <is>
          <t>Diciembre</t>
        </is>
      </c>
      <c r="O1903" t="inlineStr">
        <is>
          <t>2023-2</t>
        </is>
      </c>
      <c r="P1903" t="n">
        <v>0</v>
      </c>
      <c r="Q1903" t="n">
        <v>0</v>
      </c>
      <c r="R1903" t="n">
        <v>0</v>
      </c>
      <c r="S1903" t="inlineStr">
        <is>
          <t>Expansión</t>
        </is>
      </c>
      <c r="T1903" t="inlineStr">
        <is>
          <t>394-2023-12-31</t>
        </is>
      </c>
      <c r="U1903" t="n">
        <v>1</v>
      </c>
    </row>
    <row r="1904">
      <c r="A1904" t="inlineStr">
        <is>
          <t>394</t>
        </is>
      </c>
      <c r="B1904" t="inlineStr">
        <is>
          <t>Publicaciones en medios de comunicación Tier 1 y Tier 2</t>
        </is>
      </c>
      <c r="C1904" t="inlineStr">
        <is>
          <t>Comunicaciones Externas</t>
        </is>
      </c>
      <c r="D1904" t="inlineStr">
        <is>
          <t>Semestral</t>
        </is>
      </c>
      <c r="E1904" t="inlineStr">
        <is>
          <t>Positivo</t>
        </is>
      </c>
      <c r="F1904" s="137" t="n">
        <v>45473</v>
      </c>
      <c r="G1904" t="n">
        <v>500</v>
      </c>
      <c r="H1904" t="n">
        <v>593</v>
      </c>
      <c r="I1904" t="n">
        <v>1.186</v>
      </c>
      <c r="J1904" t="n">
        <v>1.186</v>
      </c>
      <c r="K1904" t="inlineStr">
        <is>
          <t>ENT</t>
        </is>
      </c>
      <c r="L1904" t="inlineStr">
        <is>
          <t>ENT</t>
        </is>
      </c>
      <c r="M1904" t="n">
        <v>2024</v>
      </c>
      <c r="N1904" t="inlineStr">
        <is>
          <t>Junio</t>
        </is>
      </c>
      <c r="O1904" t="inlineStr">
        <is>
          <t>2024-1</t>
        </is>
      </c>
      <c r="P1904" t="n">
        <v>0</v>
      </c>
      <c r="Q1904" t="n">
        <v>0</v>
      </c>
      <c r="R1904" t="n">
        <v>0</v>
      </c>
      <c r="S1904" t="inlineStr">
        <is>
          <t>Expansión</t>
        </is>
      </c>
      <c r="T1904" t="inlineStr">
        <is>
          <t>394-2024-06-30</t>
        </is>
      </c>
      <c r="U1904" t="n">
        <v>1</v>
      </c>
    </row>
    <row r="1905">
      <c r="A1905" t="inlineStr">
        <is>
          <t>394</t>
        </is>
      </c>
      <c r="B1905" t="inlineStr">
        <is>
          <t>Publicaciones en medios de comunicación Tier 1 y Tier 2</t>
        </is>
      </c>
      <c r="C1905" t="inlineStr">
        <is>
          <t>Comunicaciones Externas</t>
        </is>
      </c>
      <c r="D1905" t="inlineStr">
        <is>
          <t>Semestral</t>
        </is>
      </c>
      <c r="E1905" t="inlineStr">
        <is>
          <t>Positivo</t>
        </is>
      </c>
      <c r="F1905" s="137" t="n">
        <v>45657</v>
      </c>
      <c r="G1905" t="n">
        <v>500</v>
      </c>
      <c r="H1905" t="n">
        <v>960</v>
      </c>
      <c r="I1905" t="n">
        <v>1.3</v>
      </c>
      <c r="J1905" t="n">
        <v>1.92</v>
      </c>
      <c r="K1905" t="inlineStr">
        <is>
          <t>ENT</t>
        </is>
      </c>
      <c r="L1905" t="inlineStr">
        <is>
          <t>ENT</t>
        </is>
      </c>
      <c r="M1905" t="n">
        <v>2024</v>
      </c>
      <c r="N1905" t="inlineStr">
        <is>
          <t>Diciembre</t>
        </is>
      </c>
      <c r="O1905" t="inlineStr">
        <is>
          <t>2024-2</t>
        </is>
      </c>
      <c r="P1905" t="n">
        <v>0</v>
      </c>
      <c r="Q1905" t="n">
        <v>0</v>
      </c>
      <c r="R1905" t="n">
        <v>0</v>
      </c>
      <c r="S1905" t="inlineStr">
        <is>
          <t>Expansión</t>
        </is>
      </c>
      <c r="T1905" t="inlineStr">
        <is>
          <t>394-2024-12-31</t>
        </is>
      </c>
      <c r="U1905" t="n">
        <v>1</v>
      </c>
    </row>
    <row r="1906">
      <c r="A1906" t="inlineStr">
        <is>
          <t>394</t>
        </is>
      </c>
      <c r="B1906" t="inlineStr">
        <is>
          <t>Publicaciones en medios de comunicación Tier 1 y Tier 2</t>
        </is>
      </c>
      <c r="C1906" t="inlineStr">
        <is>
          <t>Comunicaciones Externas</t>
        </is>
      </c>
      <c r="D1906" t="inlineStr">
        <is>
          <t>Trimestral</t>
        </is>
      </c>
      <c r="E1906" t="inlineStr">
        <is>
          <t>Positivo</t>
        </is>
      </c>
      <c r="F1906" s="137" t="n">
        <v>45747</v>
      </c>
      <c r="G1906" t="n">
        <v>100</v>
      </c>
      <c r="H1906" t="inlineStr">
        <is>
          <t>227.5</t>
        </is>
      </c>
      <c r="I1906" t="n">
        <v>1.3</v>
      </c>
      <c r="J1906" t="n">
        <v>2.275</v>
      </c>
      <c r="K1906" t="inlineStr">
        <is>
          <t>100.0%</t>
        </is>
      </c>
      <c r="L1906" t="inlineStr">
        <is>
          <t>227.5%</t>
        </is>
      </c>
      <c r="M1906" t="n">
        <v>2025</v>
      </c>
      <c r="N1906" t="inlineStr">
        <is>
          <t>Marzo</t>
        </is>
      </c>
      <c r="O1906" t="inlineStr">
        <is>
          <t>2025-1</t>
        </is>
      </c>
      <c r="P1906" t="n">
        <v>2</v>
      </c>
      <c r="Q1906" t="n">
        <v>2</v>
      </c>
      <c r="R1906" t="n">
        <v>0</v>
      </c>
      <c r="S1906" t="inlineStr">
        <is>
          <t>Experiencia</t>
        </is>
      </c>
      <c r="T1906" t="inlineStr">
        <is>
          <t>394-2025-03-31</t>
        </is>
      </c>
      <c r="U1906" t="n">
        <v>31</v>
      </c>
    </row>
    <row r="1907">
      <c r="A1907" t="inlineStr">
        <is>
          <t>394</t>
        </is>
      </c>
      <c r="B1907" t="inlineStr">
        <is>
          <t>Publicaciones en medios de comunicación Tier 1 y Tier 2</t>
        </is>
      </c>
      <c r="C1907" t="inlineStr">
        <is>
          <t>Comunicaciones Externas</t>
        </is>
      </c>
      <c r="D1907" t="inlineStr">
        <is>
          <t>Trimestral</t>
        </is>
      </c>
      <c r="E1907" t="inlineStr">
        <is>
          <t>Positivo</t>
        </is>
      </c>
      <c r="F1907" s="137" t="n">
        <v>45838</v>
      </c>
      <c r="G1907" t="n">
        <v>100</v>
      </c>
      <c r="H1907" t="inlineStr">
        <is>
          <t>96.86</t>
        </is>
      </c>
      <c r="I1907" t="n">
        <v>0.9686</v>
      </c>
      <c r="J1907" t="n">
        <v>0.9686</v>
      </c>
      <c r="K1907" t="inlineStr">
        <is>
          <t>100.0%</t>
        </is>
      </c>
      <c r="L1907" t="inlineStr">
        <is>
          <t>96.86%</t>
        </is>
      </c>
      <c r="M1907" t="n">
        <v>2025</v>
      </c>
      <c r="N1907" t="inlineStr">
        <is>
          <t>Junio</t>
        </is>
      </c>
      <c r="O1907" t="inlineStr">
        <is>
          <t>2025-1</t>
        </is>
      </c>
      <c r="P1907" t="n">
        <v>2</v>
      </c>
      <c r="Q1907" t="n">
        <v>2</v>
      </c>
      <c r="R1907" t="n">
        <v>0</v>
      </c>
      <c r="S1907" t="inlineStr">
        <is>
          <t>Experiencia</t>
        </is>
      </c>
      <c r="T1907" t="inlineStr">
        <is>
          <t>394-2025-06-30</t>
        </is>
      </c>
      <c r="U1907" t="n">
        <v>30</v>
      </c>
    </row>
    <row r="1908">
      <c r="A1908" t="inlineStr">
        <is>
          <t>394</t>
        </is>
      </c>
      <c r="B1908" t="inlineStr">
        <is>
          <t>Publicaciones en medios de comunicación Tier 1 y Tier 2</t>
        </is>
      </c>
      <c r="C1908" t="inlineStr">
        <is>
          <t>Comunicaciones Externas</t>
        </is>
      </c>
      <c r="D1908" t="inlineStr">
        <is>
          <t>Trimestral</t>
        </is>
      </c>
      <c r="E1908" t="inlineStr">
        <is>
          <t>Positivo</t>
        </is>
      </c>
      <c r="F1908" s="137" t="n">
        <v>46022</v>
      </c>
      <c r="G1908" t="n">
        <v>100</v>
      </c>
      <c r="H1908" t="inlineStr">
        <is>
          <t>137.5</t>
        </is>
      </c>
      <c r="I1908" t="n">
        <v>1.3</v>
      </c>
      <c r="J1908" t="n">
        <v>1.375</v>
      </c>
      <c r="K1908" t="inlineStr">
        <is>
          <t>100.0%</t>
        </is>
      </c>
      <c r="L1908" t="inlineStr">
        <is>
          <t>137.5%</t>
        </is>
      </c>
      <c r="M1908" t="n">
        <v>2025</v>
      </c>
      <c r="N1908" t="inlineStr">
        <is>
          <t>Diciembre</t>
        </is>
      </c>
      <c r="O1908" t="inlineStr">
        <is>
          <t>2025-2</t>
        </is>
      </c>
      <c r="P1908" t="n">
        <v>2</v>
      </c>
      <c r="Q1908" t="n">
        <v>2</v>
      </c>
      <c r="R1908" t="n">
        <v>0</v>
      </c>
      <c r="S1908" t="inlineStr">
        <is>
          <t>Experiencia</t>
        </is>
      </c>
      <c r="T1908" t="inlineStr">
        <is>
          <t>394-2025-12-31</t>
        </is>
      </c>
      <c r="U1908" t="n">
        <v>31</v>
      </c>
    </row>
    <row r="1909">
      <c r="A1909" t="inlineStr">
        <is>
          <t>395</t>
        </is>
      </c>
      <c r="B1909" t="inlineStr">
        <is>
          <t>Publicaciones en medios de comunicación Tier 1 y Tier 2 de la región Antioquia</t>
        </is>
      </c>
      <c r="C1909" t="inlineStr">
        <is>
          <t>Comunicaciones Externas</t>
        </is>
      </c>
      <c r="D1909" t="inlineStr">
        <is>
          <t>Semestral</t>
        </is>
      </c>
      <c r="E1909" t="inlineStr">
        <is>
          <t>Positivo</t>
        </is>
      </c>
      <c r="F1909" s="137" t="n">
        <v>45107</v>
      </c>
      <c r="G1909" t="n">
        <v>17</v>
      </c>
      <c r="H1909" t="n">
        <v>50</v>
      </c>
      <c r="I1909" t="n">
        <v>1.3</v>
      </c>
      <c r="J1909" t="n">
        <v>2.941176470588236</v>
      </c>
      <c r="K1909" t="inlineStr">
        <is>
          <t>ENT</t>
        </is>
      </c>
      <c r="L1909" t="inlineStr">
        <is>
          <t>ENT</t>
        </is>
      </c>
      <c r="M1909" t="n">
        <v>2023</v>
      </c>
      <c r="N1909" t="inlineStr">
        <is>
          <t>Junio</t>
        </is>
      </c>
      <c r="O1909" t="inlineStr">
        <is>
          <t>2023-1</t>
        </is>
      </c>
      <c r="P1909" t="n">
        <v>0</v>
      </c>
      <c r="Q1909" t="n">
        <v>0</v>
      </c>
      <c r="R1909" t="n">
        <v>0</v>
      </c>
      <c r="S1909" t="inlineStr">
        <is>
          <t>Expansión</t>
        </is>
      </c>
      <c r="T1909" t="inlineStr">
        <is>
          <t>395-2023-06-30</t>
        </is>
      </c>
      <c r="U1909" t="n">
        <v>1</v>
      </c>
    </row>
    <row r="1910">
      <c r="A1910" t="inlineStr">
        <is>
          <t>395</t>
        </is>
      </c>
      <c r="B1910" t="inlineStr">
        <is>
          <t>Publicaciones en medios de comunicación Tier 1 y Tier 2 de la región Antioquia</t>
        </is>
      </c>
      <c r="C1910" t="inlineStr">
        <is>
          <t>Comunicaciones Externas</t>
        </is>
      </c>
      <c r="D1910" t="inlineStr">
        <is>
          <t>Semestral</t>
        </is>
      </c>
      <c r="E1910" t="inlineStr">
        <is>
          <t>Positivo</t>
        </is>
      </c>
      <c r="F1910" s="137" t="n">
        <v>45291</v>
      </c>
      <c r="G1910" t="n">
        <v>18</v>
      </c>
      <c r="H1910" t="n">
        <v>48</v>
      </c>
      <c r="I1910" t="n">
        <v>1.3</v>
      </c>
      <c r="J1910" t="n">
        <v>2.666666666666667</v>
      </c>
      <c r="K1910" t="inlineStr">
        <is>
          <t>ENT</t>
        </is>
      </c>
      <c r="L1910" t="inlineStr">
        <is>
          <t>ENT</t>
        </is>
      </c>
      <c r="M1910" t="n">
        <v>2023</v>
      </c>
      <c r="N1910" t="inlineStr">
        <is>
          <t>Diciembre</t>
        </is>
      </c>
      <c r="O1910" t="inlineStr">
        <is>
          <t>2023-2</t>
        </is>
      </c>
      <c r="P1910" t="n">
        <v>0</v>
      </c>
      <c r="Q1910" t="n">
        <v>0</v>
      </c>
      <c r="R1910" t="n">
        <v>0</v>
      </c>
      <c r="S1910" t="inlineStr">
        <is>
          <t>Expansión</t>
        </is>
      </c>
      <c r="T1910" t="inlineStr">
        <is>
          <t>395-2023-12-31</t>
        </is>
      </c>
      <c r="U1910" t="n">
        <v>1</v>
      </c>
    </row>
    <row r="1911">
      <c r="A1911" t="inlineStr">
        <is>
          <t>395</t>
        </is>
      </c>
      <c r="B1911" t="inlineStr">
        <is>
          <t>Publicaciones en medios de comunicación de la región Antioquia</t>
        </is>
      </c>
      <c r="C1911" t="inlineStr">
        <is>
          <t>Comunicaciones Externas</t>
        </is>
      </c>
      <c r="D1911" t="inlineStr">
        <is>
          <t>Semestral</t>
        </is>
      </c>
      <c r="E1911" t="inlineStr">
        <is>
          <t>Positivo</t>
        </is>
      </c>
      <c r="F1911" s="137" t="n">
        <v>45473</v>
      </c>
      <c r="G1911" t="n">
        <v>90</v>
      </c>
      <c r="H1911" t="n">
        <v>99</v>
      </c>
      <c r="I1911" t="n">
        <v>1.1</v>
      </c>
      <c r="J1911" t="n">
        <v>1.1</v>
      </c>
      <c r="K1911" t="inlineStr">
        <is>
          <t>ENT</t>
        </is>
      </c>
      <c r="L1911" t="inlineStr">
        <is>
          <t>ENT</t>
        </is>
      </c>
      <c r="M1911" t="n">
        <v>2024</v>
      </c>
      <c r="N1911" t="inlineStr">
        <is>
          <t>Junio</t>
        </is>
      </c>
      <c r="O1911" t="inlineStr">
        <is>
          <t>2024-1</t>
        </is>
      </c>
      <c r="P1911" t="n">
        <v>0</v>
      </c>
      <c r="Q1911" t="n">
        <v>0</v>
      </c>
      <c r="R1911" t="n">
        <v>0</v>
      </c>
      <c r="S1911" t="inlineStr">
        <is>
          <t>Expansión</t>
        </is>
      </c>
      <c r="T1911" t="inlineStr">
        <is>
          <t>395-2024-06-30</t>
        </is>
      </c>
      <c r="U1911" t="n">
        <v>1</v>
      </c>
    </row>
    <row r="1912">
      <c r="A1912" t="inlineStr">
        <is>
          <t>395</t>
        </is>
      </c>
      <c r="B1912" t="inlineStr">
        <is>
          <t>Publicaciones en medios de comunicación de la región Antioquia</t>
        </is>
      </c>
      <c r="C1912" t="inlineStr">
        <is>
          <t>Comunicaciones Externas</t>
        </is>
      </c>
      <c r="D1912" t="inlineStr">
        <is>
          <t>Semestral</t>
        </is>
      </c>
      <c r="E1912" t="inlineStr">
        <is>
          <t>Positivo</t>
        </is>
      </c>
      <c r="F1912" s="137" t="n">
        <v>45657</v>
      </c>
      <c r="G1912" t="n">
        <v>90</v>
      </c>
      <c r="H1912" t="n">
        <v>134</v>
      </c>
      <c r="I1912" t="n">
        <v>1.3</v>
      </c>
      <c r="J1912" t="n">
        <v>1.488888888888889</v>
      </c>
      <c r="K1912" t="inlineStr">
        <is>
          <t>ENT</t>
        </is>
      </c>
      <c r="L1912" t="inlineStr">
        <is>
          <t>ENT</t>
        </is>
      </c>
      <c r="M1912" t="n">
        <v>2024</v>
      </c>
      <c r="N1912" t="inlineStr">
        <is>
          <t>Diciembre</t>
        </is>
      </c>
      <c r="O1912" t="inlineStr">
        <is>
          <t>2024-2</t>
        </is>
      </c>
      <c r="P1912" t="n">
        <v>0</v>
      </c>
      <c r="Q1912" t="n">
        <v>0</v>
      </c>
      <c r="R1912" t="n">
        <v>0</v>
      </c>
      <c r="S1912" t="inlineStr">
        <is>
          <t>Expansión</t>
        </is>
      </c>
      <c r="T1912" t="inlineStr">
        <is>
          <t>395-2024-12-31</t>
        </is>
      </c>
      <c r="U1912" t="n">
        <v>1</v>
      </c>
    </row>
    <row r="1913">
      <c r="A1913" t="inlineStr">
        <is>
          <t>395</t>
        </is>
      </c>
      <c r="B1913" t="inlineStr">
        <is>
          <t>Publicaciones en medios de comunicación de la región Antioquia</t>
        </is>
      </c>
      <c r="C1913" t="inlineStr">
        <is>
          <t>Comunicaciones Externas</t>
        </is>
      </c>
      <c r="D1913" t="inlineStr">
        <is>
          <t>Trimestral</t>
        </is>
      </c>
      <c r="E1913" t="inlineStr">
        <is>
          <t>Positivo</t>
        </is>
      </c>
      <c r="F1913" s="137" t="n">
        <v>45747</v>
      </c>
      <c r="G1913" t="n">
        <v>100</v>
      </c>
      <c r="H1913" t="inlineStr">
        <is>
          <t>291.43</t>
        </is>
      </c>
      <c r="I1913" t="n">
        <v>1.3</v>
      </c>
      <c r="J1913" t="n">
        <v>2.9143</v>
      </c>
      <c r="K1913" t="inlineStr">
        <is>
          <t>100.0%</t>
        </is>
      </c>
      <c r="L1913" t="inlineStr">
        <is>
          <t>291.43%</t>
        </is>
      </c>
      <c r="M1913" t="n">
        <v>2025</v>
      </c>
      <c r="N1913" t="inlineStr">
        <is>
          <t>Marzo</t>
        </is>
      </c>
      <c r="O1913" t="inlineStr">
        <is>
          <t>2025-1</t>
        </is>
      </c>
      <c r="P1913" t="n">
        <v>2</v>
      </c>
      <c r="Q1913" t="n">
        <v>2</v>
      </c>
      <c r="R1913" t="n">
        <v>0</v>
      </c>
      <c r="S1913" t="inlineStr">
        <is>
          <t>Experiencia</t>
        </is>
      </c>
      <c r="T1913" t="inlineStr">
        <is>
          <t>395-2025-03-31</t>
        </is>
      </c>
      <c r="U1913" t="n">
        <v>31</v>
      </c>
    </row>
    <row r="1914">
      <c r="A1914" t="inlineStr">
        <is>
          <t>395</t>
        </is>
      </c>
      <c r="B1914" t="inlineStr">
        <is>
          <t>Publicaciones en medios de comunicación de la región Antioquia</t>
        </is>
      </c>
      <c r="C1914" t="inlineStr">
        <is>
          <t>Comunicaciones Externas</t>
        </is>
      </c>
      <c r="D1914" t="inlineStr">
        <is>
          <t>Trimestral</t>
        </is>
      </c>
      <c r="E1914" t="inlineStr">
        <is>
          <t>Positivo</t>
        </is>
      </c>
      <c r="F1914" s="137" t="n">
        <v>45838</v>
      </c>
      <c r="G1914" t="n">
        <v>100</v>
      </c>
      <c r="H1914" t="inlineStr">
        <is>
          <t>161.82</t>
        </is>
      </c>
      <c r="I1914" t="n">
        <v>1.3</v>
      </c>
      <c r="J1914" t="n">
        <v>1.6182</v>
      </c>
      <c r="K1914" t="inlineStr">
        <is>
          <t>100.0%</t>
        </is>
      </c>
      <c r="L1914" t="inlineStr">
        <is>
          <t>161.82%</t>
        </is>
      </c>
      <c r="M1914" t="n">
        <v>2025</v>
      </c>
      <c r="N1914" t="inlineStr">
        <is>
          <t>Junio</t>
        </is>
      </c>
      <c r="O1914" t="inlineStr">
        <is>
          <t>2025-1</t>
        </is>
      </c>
      <c r="P1914" t="n">
        <v>2</v>
      </c>
      <c r="Q1914" t="n">
        <v>2</v>
      </c>
      <c r="R1914" t="n">
        <v>0</v>
      </c>
      <c r="S1914" t="inlineStr">
        <is>
          <t>Experiencia</t>
        </is>
      </c>
      <c r="T1914" t="inlineStr">
        <is>
          <t>395-2025-06-30</t>
        </is>
      </c>
      <c r="U1914" t="n">
        <v>30</v>
      </c>
    </row>
    <row r="1915">
      <c r="A1915" t="inlineStr">
        <is>
          <t>395</t>
        </is>
      </c>
      <c r="B1915" t="inlineStr">
        <is>
          <t>Publicaciones en medios de comunicación de la región Antioquia</t>
        </is>
      </c>
      <c r="C1915" t="inlineStr">
        <is>
          <t>Comunicaciones Externas</t>
        </is>
      </c>
      <c r="D1915" t="inlineStr">
        <is>
          <t>Trimestral</t>
        </is>
      </c>
      <c r="E1915" t="inlineStr">
        <is>
          <t>Positivo</t>
        </is>
      </c>
      <c r="F1915" s="137" t="n">
        <v>46022</v>
      </c>
      <c r="G1915" t="n">
        <v>100</v>
      </c>
      <c r="H1915" t="inlineStr">
        <is>
          <t>177.14</t>
        </is>
      </c>
      <c r="I1915" t="n">
        <v>1.3</v>
      </c>
      <c r="J1915" t="n">
        <v>1.7714</v>
      </c>
      <c r="K1915" t="inlineStr">
        <is>
          <t>100.0%</t>
        </is>
      </c>
      <c r="L1915" t="inlineStr">
        <is>
          <t>177.14%</t>
        </is>
      </c>
      <c r="M1915" t="n">
        <v>2025</v>
      </c>
      <c r="N1915" t="inlineStr">
        <is>
          <t>Diciembre</t>
        </is>
      </c>
      <c r="O1915" t="inlineStr">
        <is>
          <t>2025-2</t>
        </is>
      </c>
      <c r="P1915" t="n">
        <v>2</v>
      </c>
      <c r="Q1915" t="n">
        <v>2</v>
      </c>
      <c r="R1915" t="n">
        <v>0</v>
      </c>
      <c r="S1915" t="inlineStr">
        <is>
          <t>Experiencia</t>
        </is>
      </c>
      <c r="T1915" t="inlineStr">
        <is>
          <t>395-2025-12-31</t>
        </is>
      </c>
      <c r="U1915" t="n">
        <v>31</v>
      </c>
    </row>
    <row r="1916">
      <c r="A1916" t="inlineStr">
        <is>
          <t>396</t>
        </is>
      </c>
      <c r="B1916" t="inlineStr">
        <is>
          <t>Publicaciones en el Campus Virtual</t>
        </is>
      </c>
      <c r="C1916" t="inlineStr">
        <is>
          <t>Gestión de campañas integradas de marketing</t>
        </is>
      </c>
      <c r="D1916" t="inlineStr">
        <is>
          <t>Semestral</t>
        </is>
      </c>
      <c r="E1916" t="inlineStr">
        <is>
          <t>Positivo</t>
        </is>
      </c>
      <c r="F1916" s="137" t="n">
        <v>45291</v>
      </c>
      <c r="G1916" t="n">
        <v>80</v>
      </c>
      <c r="H1916" t="n">
        <v>88.89</v>
      </c>
      <c r="I1916" t="n">
        <v>1.111125</v>
      </c>
      <c r="J1916" t="n">
        <v>1.111125</v>
      </c>
      <c r="K1916" t="inlineStr">
        <is>
          <t>ENT</t>
        </is>
      </c>
      <c r="L1916" t="inlineStr">
        <is>
          <t>ENT</t>
        </is>
      </c>
      <c r="M1916" t="n">
        <v>2023</v>
      </c>
      <c r="N1916" t="inlineStr">
        <is>
          <t>Diciembre</t>
        </is>
      </c>
      <c r="O1916" t="inlineStr">
        <is>
          <t>2023-2</t>
        </is>
      </c>
      <c r="P1916" t="n">
        <v>0</v>
      </c>
      <c r="Q1916" t="n">
        <v>0</v>
      </c>
      <c r="R1916" t="n">
        <v>0</v>
      </c>
      <c r="S1916" t="inlineStr">
        <is>
          <t>Expansión</t>
        </is>
      </c>
      <c r="T1916" t="inlineStr">
        <is>
          <t>396-2023-12-31</t>
        </is>
      </c>
      <c r="U1916" t="n">
        <v>1</v>
      </c>
    </row>
    <row r="1917">
      <c r="A1917" t="inlineStr">
        <is>
          <t>396</t>
        </is>
      </c>
      <c r="B1917" t="inlineStr">
        <is>
          <t>Publicaciones en el Campus Virtual</t>
        </is>
      </c>
      <c r="C1917" t="inlineStr">
        <is>
          <t>Diseño de Contenido Virtual</t>
        </is>
      </c>
      <c r="D1917" t="inlineStr">
        <is>
          <t>Semestral</t>
        </is>
      </c>
      <c r="E1917" t="inlineStr">
        <is>
          <t>Positivo</t>
        </is>
      </c>
      <c r="F1917" s="137" t="n">
        <v>45473</v>
      </c>
      <c r="G1917" t="n">
        <v>80</v>
      </c>
      <c r="H1917" t="n">
        <v>88.09999999999999</v>
      </c>
      <c r="I1917" t="n">
        <v>1.10125</v>
      </c>
      <c r="J1917" t="n">
        <v>1.10125</v>
      </c>
      <c r="K1917" t="inlineStr">
        <is>
          <t>ENT</t>
        </is>
      </c>
      <c r="L1917" t="inlineStr">
        <is>
          <t>DEC</t>
        </is>
      </c>
      <c r="M1917" t="n">
        <v>2024</v>
      </c>
      <c r="N1917" t="inlineStr">
        <is>
          <t>Junio</t>
        </is>
      </c>
      <c r="O1917" t="inlineStr">
        <is>
          <t>2024-1</t>
        </is>
      </c>
      <c r="P1917" t="n">
        <v>1</v>
      </c>
      <c r="Q1917" t="n">
        <v>1</v>
      </c>
      <c r="R1917" t="n">
        <v>0</v>
      </c>
      <c r="S1917" t="inlineStr">
        <is>
          <t>Expansión</t>
        </is>
      </c>
      <c r="T1917" t="inlineStr">
        <is>
          <t>396-2024-06-30</t>
        </is>
      </c>
      <c r="U1917" t="n">
        <v>1</v>
      </c>
    </row>
    <row r="1918">
      <c r="A1918" t="inlineStr">
        <is>
          <t>397</t>
        </is>
      </c>
      <c r="B1918" t="inlineStr">
        <is>
          <t>Gestión de casos del Estudio de Emisión</t>
        </is>
      </c>
      <c r="C1918" t="inlineStr">
        <is>
          <t>Gestión de campañas integradas de marketing</t>
        </is>
      </c>
      <c r="D1918" t="inlineStr">
        <is>
          <t>Semestral</t>
        </is>
      </c>
      <c r="E1918" t="inlineStr">
        <is>
          <t>Positivo</t>
        </is>
      </c>
      <c r="F1918" s="137" t="n">
        <v>45107</v>
      </c>
      <c r="G1918" t="n">
        <v>80</v>
      </c>
      <c r="H1918" t="n">
        <v>91.06999999999999</v>
      </c>
      <c r="I1918" t="n">
        <v>1.138375</v>
      </c>
      <c r="J1918" t="n">
        <v>1.138375</v>
      </c>
      <c r="K1918" t="inlineStr">
        <is>
          <t>%</t>
        </is>
      </c>
      <c r="L1918" t="inlineStr">
        <is>
          <t>%</t>
        </is>
      </c>
      <c r="M1918" t="n">
        <v>2023</v>
      </c>
      <c r="N1918" t="inlineStr">
        <is>
          <t>Junio</t>
        </is>
      </c>
      <c r="O1918" t="inlineStr">
        <is>
          <t>2023-1</t>
        </is>
      </c>
      <c r="P1918" t="n">
        <v>0</v>
      </c>
      <c r="Q1918" t="n">
        <v>0</v>
      </c>
      <c r="R1918" t="n">
        <v>0</v>
      </c>
      <c r="S1918" t="inlineStr">
        <is>
          <t>Expansión</t>
        </is>
      </c>
      <c r="T1918" t="inlineStr">
        <is>
          <t>397-2023-06-30</t>
        </is>
      </c>
      <c r="U1918" t="n">
        <v>1</v>
      </c>
    </row>
    <row r="1919">
      <c r="A1919" t="inlineStr">
        <is>
          <t>397</t>
        </is>
      </c>
      <c r="B1919" t="inlineStr">
        <is>
          <t>Gestión de casos del Estudio de Emisión</t>
        </is>
      </c>
      <c r="C1919" t="inlineStr">
        <is>
          <t>Gestión de campañas integradas de marketing</t>
        </is>
      </c>
      <c r="D1919" t="inlineStr">
        <is>
          <t>Semestral</t>
        </is>
      </c>
      <c r="E1919" t="inlineStr">
        <is>
          <t>Positivo</t>
        </is>
      </c>
      <c r="F1919" s="137" t="n">
        <v>45291</v>
      </c>
      <c r="G1919" t="n">
        <v>80</v>
      </c>
      <c r="H1919" t="n">
        <v>92.95999999999999</v>
      </c>
      <c r="I1919" t="n">
        <v>1.162</v>
      </c>
      <c r="J1919" t="n">
        <v>1.162</v>
      </c>
      <c r="K1919" t="inlineStr">
        <is>
          <t>%</t>
        </is>
      </c>
      <c r="L1919" t="inlineStr">
        <is>
          <t>%</t>
        </is>
      </c>
      <c r="M1919" t="n">
        <v>2023</v>
      </c>
      <c r="N1919" t="inlineStr">
        <is>
          <t>Diciembre</t>
        </is>
      </c>
      <c r="O1919" t="inlineStr">
        <is>
          <t>2023-2</t>
        </is>
      </c>
      <c r="P1919" t="n">
        <v>0</v>
      </c>
      <c r="Q1919" t="n">
        <v>0</v>
      </c>
      <c r="R1919" t="n">
        <v>0</v>
      </c>
      <c r="S1919" t="inlineStr">
        <is>
          <t>Expansión</t>
        </is>
      </c>
      <c r="T1919" t="inlineStr">
        <is>
          <t>397-2023-12-31</t>
        </is>
      </c>
      <c r="U1919" t="n">
        <v>1</v>
      </c>
    </row>
    <row r="1920">
      <c r="A1920" t="inlineStr">
        <is>
          <t>397</t>
        </is>
      </c>
      <c r="B1920" t="inlineStr">
        <is>
          <t>Gestión de casos del Estudio de Emisión</t>
        </is>
      </c>
      <c r="C1920" t="inlineStr">
        <is>
          <t>Diseño de Contenido Virtual</t>
        </is>
      </c>
      <c r="D1920" t="inlineStr">
        <is>
          <t>Semestral</t>
        </is>
      </c>
      <c r="E1920" t="inlineStr">
        <is>
          <t>Positivo</t>
        </is>
      </c>
      <c r="F1920" s="137" t="n">
        <v>45473</v>
      </c>
      <c r="G1920" t="n">
        <v>80</v>
      </c>
      <c r="H1920" t="n">
        <v>88.08</v>
      </c>
      <c r="I1920" t="n">
        <v>1.101</v>
      </c>
      <c r="J1920" t="n">
        <v>1.101</v>
      </c>
      <c r="K1920" t="inlineStr">
        <is>
          <t>%</t>
        </is>
      </c>
      <c r="L1920" t="inlineStr">
        <is>
          <t>%</t>
        </is>
      </c>
      <c r="M1920" t="n">
        <v>2024</v>
      </c>
      <c r="N1920" t="inlineStr">
        <is>
          <t>Junio</t>
        </is>
      </c>
      <c r="O1920" t="inlineStr">
        <is>
          <t>2024-1</t>
        </is>
      </c>
      <c r="P1920" t="n">
        <v>1</v>
      </c>
      <c r="Q1920" t="n">
        <v>1</v>
      </c>
      <c r="R1920" t="n">
        <v>0</v>
      </c>
      <c r="S1920" t="inlineStr">
        <is>
          <t>Expansión</t>
        </is>
      </c>
      <c r="T1920" t="inlineStr">
        <is>
          <t>397-2024-06-30</t>
        </is>
      </c>
      <c r="U1920" t="n">
        <v>1</v>
      </c>
    </row>
    <row r="1921">
      <c r="A1921" t="inlineStr">
        <is>
          <t>397</t>
        </is>
      </c>
      <c r="B1921" t="inlineStr">
        <is>
          <t>Gestión de casos del Estudio de Emisión</t>
        </is>
      </c>
      <c r="C1921" t="inlineStr">
        <is>
          <t>Diseño de Contenido Virtual</t>
        </is>
      </c>
      <c r="D1921" t="inlineStr">
        <is>
          <t>Semestral</t>
        </is>
      </c>
      <c r="E1921" t="inlineStr">
        <is>
          <t>Positivo</t>
        </is>
      </c>
      <c r="F1921" s="137" t="n">
        <v>45657</v>
      </c>
      <c r="G1921" t="n">
        <v>80</v>
      </c>
      <c r="H1921" t="n">
        <v>94.88</v>
      </c>
      <c r="I1921" t="n">
        <v>1.186</v>
      </c>
      <c r="J1921" t="n">
        <v>1.186</v>
      </c>
      <c r="K1921" t="inlineStr">
        <is>
          <t>%</t>
        </is>
      </c>
      <c r="L1921" t="inlineStr">
        <is>
          <t>%</t>
        </is>
      </c>
      <c r="M1921" t="n">
        <v>2024</v>
      </c>
      <c r="N1921" t="inlineStr">
        <is>
          <t>Diciembre</t>
        </is>
      </c>
      <c r="O1921" t="inlineStr">
        <is>
          <t>2024-2</t>
        </is>
      </c>
      <c r="P1921" t="n">
        <v>1</v>
      </c>
      <c r="Q1921" t="n">
        <v>1</v>
      </c>
      <c r="R1921" t="n">
        <v>0</v>
      </c>
      <c r="S1921" t="inlineStr">
        <is>
          <t>Expansión</t>
        </is>
      </c>
      <c r="T1921" t="inlineStr">
        <is>
          <t>397-2024-12-31</t>
        </is>
      </c>
      <c r="U1921" t="n">
        <v>1</v>
      </c>
    </row>
    <row r="1922">
      <c r="A1922" t="inlineStr">
        <is>
          <t>397</t>
        </is>
      </c>
      <c r="B1922" t="inlineStr">
        <is>
          <t>Gestión de casos del Estudio de Grabación Virtual</t>
        </is>
      </c>
      <c r="C1922" t="inlineStr">
        <is>
          <t>Diseño de Contenido Virtual</t>
        </is>
      </c>
      <c r="D1922" t="inlineStr">
        <is>
          <t>Semestral</t>
        </is>
      </c>
      <c r="E1922" t="inlineStr">
        <is>
          <t>Positivo</t>
        </is>
      </c>
      <c r="F1922" s="137" t="n">
        <v>45838</v>
      </c>
      <c r="G1922" t="n">
        <v>90</v>
      </c>
      <c r="H1922" t="inlineStr">
        <is>
          <t>95.26</t>
        </is>
      </c>
      <c r="I1922" t="n">
        <v>1.058444444444445</v>
      </c>
      <c r="J1922" t="n">
        <v>1.058444444444445</v>
      </c>
      <c r="K1922" t="inlineStr">
        <is>
          <t>90.0%</t>
        </is>
      </c>
      <c r="L1922" t="inlineStr">
        <is>
          <t>95.26%</t>
        </is>
      </c>
      <c r="M1922" t="n">
        <v>2025</v>
      </c>
      <c r="N1922" t="inlineStr">
        <is>
          <t>Junio</t>
        </is>
      </c>
      <c r="O1922" t="inlineStr">
        <is>
          <t>2025-1</t>
        </is>
      </c>
      <c r="P1922" t="n">
        <v>2</v>
      </c>
      <c r="Q1922" t="n">
        <v>2</v>
      </c>
      <c r="R1922" t="n">
        <v>0</v>
      </c>
      <c r="S1922" t="inlineStr">
        <is>
          <t>Experiencia</t>
        </is>
      </c>
      <c r="T1922" t="inlineStr">
        <is>
          <t>397-2025-06-30</t>
        </is>
      </c>
      <c r="U1922" t="n">
        <v>30</v>
      </c>
    </row>
    <row r="1923">
      <c r="A1923" t="inlineStr">
        <is>
          <t>397</t>
        </is>
      </c>
      <c r="B1923" t="inlineStr">
        <is>
          <t>Gestión de casos del Estudio de Grabación Virtual</t>
        </is>
      </c>
      <c r="C1923" t="inlineStr">
        <is>
          <t>Diseño de Contenido Virtual</t>
        </is>
      </c>
      <c r="D1923" t="inlineStr">
        <is>
          <t>Semestral</t>
        </is>
      </c>
      <c r="E1923" t="inlineStr">
        <is>
          <t>Positivo</t>
        </is>
      </c>
      <c r="F1923" s="137" t="n">
        <v>46022</v>
      </c>
      <c r="G1923" t="n">
        <v>90</v>
      </c>
      <c r="H1923" t="inlineStr">
        <is>
          <t>96.14</t>
        </is>
      </c>
      <c r="I1923" t="n">
        <v>1.068222222222222</v>
      </c>
      <c r="J1923" t="n">
        <v>1.068222222222222</v>
      </c>
      <c r="K1923" t="inlineStr">
        <is>
          <t>90.0%</t>
        </is>
      </c>
      <c r="L1923" t="inlineStr">
        <is>
          <t>96.14%</t>
        </is>
      </c>
      <c r="M1923" t="n">
        <v>2025</v>
      </c>
      <c r="N1923" t="inlineStr">
        <is>
          <t>Diciembre</t>
        </is>
      </c>
      <c r="O1923" t="inlineStr">
        <is>
          <t>2025-2</t>
        </is>
      </c>
      <c r="P1923" t="n">
        <v>2</v>
      </c>
      <c r="Q1923" t="n">
        <v>2</v>
      </c>
      <c r="R1923" t="n">
        <v>0</v>
      </c>
      <c r="S1923" t="inlineStr">
        <is>
          <t>Experiencia</t>
        </is>
      </c>
      <c r="T1923" t="inlineStr">
        <is>
          <t>397-2025-12-31</t>
        </is>
      </c>
      <c r="U1923" t="n">
        <v>31</v>
      </c>
    </row>
    <row r="1924">
      <c r="A1924" t="inlineStr">
        <is>
          <t>398</t>
        </is>
      </c>
      <c r="B1924" t="inlineStr">
        <is>
          <t>Participación en actividades de desarrollo de Cultura y Formación Emprendedora</t>
        </is>
      </c>
      <c r="C1924" t="inlineStr">
        <is>
          <t>Emprendimiento</t>
        </is>
      </c>
      <c r="D1924" t="inlineStr">
        <is>
          <t>Semestral</t>
        </is>
      </c>
      <c r="E1924" t="inlineStr">
        <is>
          <t>Positivo</t>
        </is>
      </c>
      <c r="F1924" s="137" t="n">
        <v>45107</v>
      </c>
      <c r="G1924" t="n">
        <v>1000</v>
      </c>
      <c r="H1924" t="n">
        <v>2568</v>
      </c>
      <c r="I1924" t="n">
        <v>1.3</v>
      </c>
      <c r="J1924" t="n">
        <v>2.568</v>
      </c>
      <c r="K1924" t="inlineStr">
        <is>
          <t>ENT</t>
        </is>
      </c>
      <c r="L1924" t="inlineStr">
        <is>
          <t>ENT</t>
        </is>
      </c>
      <c r="M1924" t="n">
        <v>2023</v>
      </c>
      <c r="N1924" t="inlineStr">
        <is>
          <t>Junio</t>
        </is>
      </c>
      <c r="O1924" t="inlineStr">
        <is>
          <t>2023-1</t>
        </is>
      </c>
      <c r="P1924" t="n">
        <v>0</v>
      </c>
      <c r="Q1924" t="n">
        <v>0</v>
      </c>
      <c r="R1924" t="n">
        <v>0</v>
      </c>
      <c r="S1924" t="inlineStr">
        <is>
          <t>Experiencia</t>
        </is>
      </c>
      <c r="T1924" t="inlineStr">
        <is>
          <t>398-2023-06-30</t>
        </is>
      </c>
      <c r="U1924" t="n">
        <v>1</v>
      </c>
    </row>
    <row r="1925">
      <c r="A1925" t="inlineStr">
        <is>
          <t>398</t>
        </is>
      </c>
      <c r="B1925" t="inlineStr">
        <is>
          <t>Participación en actividades de desarrollo de Cultura y Formación Emprendedora</t>
        </is>
      </c>
      <c r="C1925" t="inlineStr">
        <is>
          <t>Emprendimiento</t>
        </is>
      </c>
      <c r="D1925" t="inlineStr">
        <is>
          <t>Semestral</t>
        </is>
      </c>
      <c r="E1925" t="inlineStr">
        <is>
          <t>Positivo</t>
        </is>
      </c>
      <c r="F1925" s="137" t="n">
        <v>45291</v>
      </c>
      <c r="G1925" t="n">
        <v>1000</v>
      </c>
      <c r="H1925" t="n">
        <v>2344</v>
      </c>
      <c r="I1925" t="n">
        <v>1.3</v>
      </c>
      <c r="J1925" t="n">
        <v>2.344</v>
      </c>
      <c r="K1925" t="inlineStr">
        <is>
          <t>ENT</t>
        </is>
      </c>
      <c r="L1925" t="inlineStr">
        <is>
          <t>ENT</t>
        </is>
      </c>
      <c r="M1925" t="n">
        <v>2023</v>
      </c>
      <c r="N1925" t="inlineStr">
        <is>
          <t>Diciembre</t>
        </is>
      </c>
      <c r="O1925" t="inlineStr">
        <is>
          <t>2023-2</t>
        </is>
      </c>
      <c r="P1925" t="n">
        <v>0</v>
      </c>
      <c r="Q1925" t="n">
        <v>0</v>
      </c>
      <c r="R1925" t="n">
        <v>0</v>
      </c>
      <c r="S1925" t="inlineStr">
        <is>
          <t>Experiencia</t>
        </is>
      </c>
      <c r="T1925" t="inlineStr">
        <is>
          <t>398-2023-12-31</t>
        </is>
      </c>
      <c r="U1925" t="n">
        <v>1</v>
      </c>
    </row>
    <row r="1926">
      <c r="A1926" t="inlineStr">
        <is>
          <t>398</t>
        </is>
      </c>
      <c r="B1926" t="inlineStr">
        <is>
          <t>Participación en actividades de desarrollo de Cultura y Formación Emprendedora</t>
        </is>
      </c>
      <c r="C1926" t="inlineStr">
        <is>
          <t>Emprendimiento</t>
        </is>
      </c>
      <c r="D1926" t="inlineStr">
        <is>
          <t>Semestral</t>
        </is>
      </c>
      <c r="E1926" t="inlineStr">
        <is>
          <t>Positivo</t>
        </is>
      </c>
      <c r="F1926" s="137" t="n">
        <v>45473</v>
      </c>
      <c r="G1926" t="n">
        <v>1250</v>
      </c>
      <c r="H1926" t="n">
        <v>3478</v>
      </c>
      <c r="I1926" t="n">
        <v>1.3</v>
      </c>
      <c r="J1926" t="n">
        <v>2.7824</v>
      </c>
      <c r="K1926" t="inlineStr">
        <is>
          <t>ENT</t>
        </is>
      </c>
      <c r="L1926" t="inlineStr">
        <is>
          <t>ENT</t>
        </is>
      </c>
      <c r="M1926" t="n">
        <v>2024</v>
      </c>
      <c r="N1926" t="inlineStr">
        <is>
          <t>Junio</t>
        </is>
      </c>
      <c r="O1926" t="inlineStr">
        <is>
          <t>2024-1</t>
        </is>
      </c>
      <c r="P1926" t="n">
        <v>0</v>
      </c>
      <c r="Q1926" t="n">
        <v>0</v>
      </c>
      <c r="R1926" t="n">
        <v>0</v>
      </c>
      <c r="S1926" t="inlineStr">
        <is>
          <t>Experiencia</t>
        </is>
      </c>
      <c r="T1926" t="inlineStr">
        <is>
          <t>398-2024-06-30</t>
        </is>
      </c>
      <c r="U1926" t="n">
        <v>1</v>
      </c>
    </row>
    <row r="1927">
      <c r="A1927" t="inlineStr">
        <is>
          <t>398</t>
        </is>
      </c>
      <c r="B1927" t="inlineStr">
        <is>
          <t>Participación en actividades de desarrollo de Cultura y Formación Emprendedora</t>
        </is>
      </c>
      <c r="C1927" t="inlineStr">
        <is>
          <t>Emprendimiento</t>
        </is>
      </c>
      <c r="D1927" t="inlineStr">
        <is>
          <t>Semestral</t>
        </is>
      </c>
      <c r="E1927" t="inlineStr">
        <is>
          <t>Positivo</t>
        </is>
      </c>
      <c r="F1927" s="137" t="n">
        <v>45657</v>
      </c>
      <c r="G1927" t="n">
        <v>1250</v>
      </c>
      <c r="H1927" t="n">
        <v>2000</v>
      </c>
      <c r="I1927" t="n">
        <v>1.3</v>
      </c>
      <c r="J1927" t="n">
        <v>1.6</v>
      </c>
      <c r="K1927" t="inlineStr">
        <is>
          <t>ENT</t>
        </is>
      </c>
      <c r="L1927" t="inlineStr">
        <is>
          <t>ENT</t>
        </is>
      </c>
      <c r="M1927" t="n">
        <v>2024</v>
      </c>
      <c r="N1927" t="inlineStr">
        <is>
          <t>Diciembre</t>
        </is>
      </c>
      <c r="O1927" t="inlineStr">
        <is>
          <t>2024-2</t>
        </is>
      </c>
      <c r="P1927" t="n">
        <v>0</v>
      </c>
      <c r="Q1927" t="n">
        <v>0</v>
      </c>
      <c r="R1927" t="n">
        <v>0</v>
      </c>
      <c r="S1927" t="inlineStr">
        <is>
          <t>Experiencia</t>
        </is>
      </c>
      <c r="T1927" t="inlineStr">
        <is>
          <t>398-2024-12-31</t>
        </is>
      </c>
      <c r="U1927" t="n">
        <v>1</v>
      </c>
    </row>
    <row r="1928">
      <c r="A1928" t="inlineStr">
        <is>
          <t>398</t>
        </is>
      </c>
      <c r="B1928" t="inlineStr">
        <is>
          <t>Participación en actividades de desarrollo de Cultura y Formación Emprendedora</t>
        </is>
      </c>
      <c r="C1928" t="inlineStr">
        <is>
          <t>Emprendimiento</t>
        </is>
      </c>
      <c r="D1928" t="inlineStr">
        <is>
          <t>Semestral</t>
        </is>
      </c>
      <c r="E1928" t="inlineStr">
        <is>
          <t>Positivo</t>
        </is>
      </c>
      <c r="F1928" s="137" t="n">
        <v>45838</v>
      </c>
      <c r="G1928" t="n">
        <v>100</v>
      </c>
      <c r="H1928" t="inlineStr">
        <is>
          <t>159.5</t>
        </is>
      </c>
      <c r="I1928" t="n">
        <v>1.3</v>
      </c>
      <c r="J1928" t="n">
        <v>1.595</v>
      </c>
      <c r="K1928" t="inlineStr">
        <is>
          <t>100.0%</t>
        </is>
      </c>
      <c r="L1928" t="inlineStr">
        <is>
          <t>159.5%</t>
        </is>
      </c>
      <c r="M1928" t="n">
        <v>2025</v>
      </c>
      <c r="N1928" t="inlineStr">
        <is>
          <t>Junio</t>
        </is>
      </c>
      <c r="O1928" t="inlineStr">
        <is>
          <t>2025-1</t>
        </is>
      </c>
      <c r="P1928" t="n">
        <v>2</v>
      </c>
      <c r="Q1928" t="n">
        <v>2</v>
      </c>
      <c r="R1928" t="n">
        <v>0</v>
      </c>
      <c r="S1928" t="inlineStr">
        <is>
          <t>Sostenibilidad</t>
        </is>
      </c>
      <c r="T1928" t="inlineStr">
        <is>
          <t>398-2025-06-30</t>
        </is>
      </c>
      <c r="U1928" t="n">
        <v>30</v>
      </c>
    </row>
    <row r="1929">
      <c r="A1929" t="inlineStr">
        <is>
          <t>398</t>
        </is>
      </c>
      <c r="B1929" t="inlineStr">
        <is>
          <t>Participación en actividades de desarrollo de Cultura y Formación Emprendedora</t>
        </is>
      </c>
      <c r="C1929" t="inlineStr">
        <is>
          <t>Emprendimiento</t>
        </is>
      </c>
      <c r="D1929" t="inlineStr">
        <is>
          <t>Semestral</t>
        </is>
      </c>
      <c r="E1929" t="inlineStr">
        <is>
          <t>Positivo</t>
        </is>
      </c>
      <c r="F1929" s="137" t="n">
        <v>46022</v>
      </c>
      <c r="G1929" t="n">
        <v>100</v>
      </c>
      <c r="H1929" t="inlineStr">
        <is>
          <t>168.71</t>
        </is>
      </c>
      <c r="I1929" t="n">
        <v>1.3</v>
      </c>
      <c r="J1929" t="n">
        <v>1.6871</v>
      </c>
      <c r="K1929" t="inlineStr">
        <is>
          <t>100.0%</t>
        </is>
      </c>
      <c r="L1929" t="inlineStr">
        <is>
          <t>168.71%</t>
        </is>
      </c>
      <c r="M1929" t="n">
        <v>2025</v>
      </c>
      <c r="N1929" t="inlineStr">
        <is>
          <t>Diciembre</t>
        </is>
      </c>
      <c r="O1929" t="inlineStr">
        <is>
          <t>2025-2</t>
        </is>
      </c>
      <c r="P1929" t="n">
        <v>2</v>
      </c>
      <c r="Q1929" t="n">
        <v>2</v>
      </c>
      <c r="R1929" t="n">
        <v>0</v>
      </c>
      <c r="S1929" t="inlineStr">
        <is>
          <t>Sostenibilidad</t>
        </is>
      </c>
      <c r="T1929" t="inlineStr">
        <is>
          <t>398-2025-12-31</t>
        </is>
      </c>
      <c r="U1929" t="n">
        <v>31</v>
      </c>
    </row>
    <row r="1930">
      <c r="A1930" t="inlineStr">
        <is>
          <t>399</t>
        </is>
      </c>
      <c r="B1930" t="inlineStr">
        <is>
          <t>Acompañamiento a emprendedores en creación de empresas</t>
        </is>
      </c>
      <c r="C1930" t="inlineStr">
        <is>
          <t>Emprendimiento</t>
        </is>
      </c>
      <c r="D1930" t="inlineStr">
        <is>
          <t>Semestral</t>
        </is>
      </c>
      <c r="E1930" t="inlineStr">
        <is>
          <t>Positivo</t>
        </is>
      </c>
      <c r="F1930" s="137" t="n">
        <v>45107</v>
      </c>
      <c r="G1930" t="n">
        <v>500</v>
      </c>
      <c r="H1930" t="n">
        <v>589</v>
      </c>
      <c r="I1930" t="n">
        <v>1.178</v>
      </c>
      <c r="J1930" t="n">
        <v>1.178</v>
      </c>
      <c r="K1930" t="inlineStr">
        <is>
          <t>ENT</t>
        </is>
      </c>
      <c r="L1930" t="inlineStr">
        <is>
          <t>ENT</t>
        </is>
      </c>
      <c r="M1930" t="n">
        <v>2023</v>
      </c>
      <c r="N1930" t="inlineStr">
        <is>
          <t>Junio</t>
        </is>
      </c>
      <c r="O1930" t="inlineStr">
        <is>
          <t>2023-1</t>
        </is>
      </c>
      <c r="P1930" t="n">
        <v>0</v>
      </c>
      <c r="Q1930" t="n">
        <v>0</v>
      </c>
      <c r="R1930" t="n">
        <v>0</v>
      </c>
      <c r="S1930" t="inlineStr">
        <is>
          <t>Experiencia</t>
        </is>
      </c>
      <c r="T1930" t="inlineStr">
        <is>
          <t>399-2023-06-30</t>
        </is>
      </c>
      <c r="U1930" t="n">
        <v>1</v>
      </c>
    </row>
    <row r="1931">
      <c r="A1931" t="inlineStr">
        <is>
          <t>399</t>
        </is>
      </c>
      <c r="B1931" t="inlineStr">
        <is>
          <t>Acompañamiento a emprendedores en creación de empresas</t>
        </is>
      </c>
      <c r="C1931" t="inlineStr">
        <is>
          <t>Emprendimiento</t>
        </is>
      </c>
      <c r="D1931" t="inlineStr">
        <is>
          <t>Semestral</t>
        </is>
      </c>
      <c r="E1931" t="inlineStr">
        <is>
          <t>Positivo</t>
        </is>
      </c>
      <c r="F1931" s="137" t="n">
        <v>45291</v>
      </c>
      <c r="G1931" t="n">
        <v>500</v>
      </c>
      <c r="H1931" t="n">
        <v>745</v>
      </c>
      <c r="I1931" t="n">
        <v>1.3</v>
      </c>
      <c r="J1931" t="n">
        <v>1.49</v>
      </c>
      <c r="K1931" t="inlineStr">
        <is>
          <t>ENT</t>
        </is>
      </c>
      <c r="L1931" t="inlineStr">
        <is>
          <t>ENT</t>
        </is>
      </c>
      <c r="M1931" t="n">
        <v>2023</v>
      </c>
      <c r="N1931" t="inlineStr">
        <is>
          <t>Diciembre</t>
        </is>
      </c>
      <c r="O1931" t="inlineStr">
        <is>
          <t>2023-2</t>
        </is>
      </c>
      <c r="P1931" t="n">
        <v>0</v>
      </c>
      <c r="Q1931" t="n">
        <v>0</v>
      </c>
      <c r="R1931" t="n">
        <v>0</v>
      </c>
      <c r="S1931" t="inlineStr">
        <is>
          <t>Experiencia</t>
        </is>
      </c>
      <c r="T1931" t="inlineStr">
        <is>
          <t>399-2023-12-31</t>
        </is>
      </c>
      <c r="U1931" t="n">
        <v>1</v>
      </c>
    </row>
    <row r="1932">
      <c r="A1932" t="inlineStr">
        <is>
          <t>399</t>
        </is>
      </c>
      <c r="B1932" t="inlineStr">
        <is>
          <t>Sesiones de Acompañamiento a emprendedores en creación de empresas</t>
        </is>
      </c>
      <c r="C1932" t="inlineStr">
        <is>
          <t>Emprendimiento</t>
        </is>
      </c>
      <c r="D1932" t="inlineStr">
        <is>
          <t>Semestral</t>
        </is>
      </c>
      <c r="E1932" t="inlineStr">
        <is>
          <t>Positivo</t>
        </is>
      </c>
      <c r="F1932" s="137" t="n">
        <v>45473</v>
      </c>
      <c r="G1932" t="n">
        <v>625</v>
      </c>
      <c r="H1932" t="n">
        <v>696</v>
      </c>
      <c r="I1932" t="n">
        <v>1.1136</v>
      </c>
      <c r="J1932" t="n">
        <v>1.1136</v>
      </c>
      <c r="K1932" t="inlineStr">
        <is>
          <t>ENT</t>
        </is>
      </c>
      <c r="L1932" t="inlineStr">
        <is>
          <t>ENT</t>
        </is>
      </c>
      <c r="M1932" t="n">
        <v>2024</v>
      </c>
      <c r="N1932" t="inlineStr">
        <is>
          <t>Junio</t>
        </is>
      </c>
      <c r="O1932" t="inlineStr">
        <is>
          <t>2024-1</t>
        </is>
      </c>
      <c r="P1932" t="n">
        <v>0</v>
      </c>
      <c r="Q1932" t="n">
        <v>0</v>
      </c>
      <c r="R1932" t="n">
        <v>0</v>
      </c>
      <c r="S1932" t="inlineStr">
        <is>
          <t>Experiencia</t>
        </is>
      </c>
      <c r="T1932" t="inlineStr">
        <is>
          <t>399-2024-06-30</t>
        </is>
      </c>
      <c r="U1932" t="n">
        <v>1</v>
      </c>
    </row>
    <row r="1933">
      <c r="A1933" t="inlineStr">
        <is>
          <t>399</t>
        </is>
      </c>
      <c r="B1933" t="inlineStr">
        <is>
          <t>Sesiones de Acompañamiento a emprendedores en creación de empresas</t>
        </is>
      </c>
      <c r="C1933" t="inlineStr">
        <is>
          <t>Emprendimiento</t>
        </is>
      </c>
      <c r="D1933" t="inlineStr">
        <is>
          <t>Semestral</t>
        </is>
      </c>
      <c r="E1933" t="inlineStr">
        <is>
          <t>Positivo</t>
        </is>
      </c>
      <c r="F1933" s="137" t="n">
        <v>45657</v>
      </c>
      <c r="G1933" t="n">
        <v>625</v>
      </c>
      <c r="H1933" t="n">
        <v>696</v>
      </c>
      <c r="I1933" t="n">
        <v>1.1136</v>
      </c>
      <c r="J1933" t="n">
        <v>1.1136</v>
      </c>
      <c r="K1933" t="inlineStr">
        <is>
          <t>ENT</t>
        </is>
      </c>
      <c r="L1933" t="inlineStr">
        <is>
          <t>ENT</t>
        </is>
      </c>
      <c r="M1933" t="n">
        <v>2024</v>
      </c>
      <c r="N1933" t="inlineStr">
        <is>
          <t>Diciembre</t>
        </is>
      </c>
      <c r="O1933" t="inlineStr">
        <is>
          <t>2024-2</t>
        </is>
      </c>
      <c r="P1933" t="n">
        <v>0</v>
      </c>
      <c r="Q1933" t="n">
        <v>0</v>
      </c>
      <c r="R1933" t="n">
        <v>0</v>
      </c>
      <c r="S1933" t="inlineStr">
        <is>
          <t>Experiencia</t>
        </is>
      </c>
      <c r="T1933" t="inlineStr">
        <is>
          <t>399-2024-12-31</t>
        </is>
      </c>
      <c r="U1933" t="n">
        <v>1</v>
      </c>
    </row>
    <row r="1934">
      <c r="A1934" t="inlineStr">
        <is>
          <t>399</t>
        </is>
      </c>
      <c r="B1934" t="inlineStr">
        <is>
          <t>Sesiones de Acompañamiento a emprendedores en creación de empresas</t>
        </is>
      </c>
      <c r="C1934" t="inlineStr">
        <is>
          <t>Emprendimiento</t>
        </is>
      </c>
      <c r="D1934" t="inlineStr">
        <is>
          <t>Semestral</t>
        </is>
      </c>
      <c r="E1934" t="inlineStr">
        <is>
          <t>Positivo</t>
        </is>
      </c>
      <c r="F1934" s="137" t="n">
        <v>45838</v>
      </c>
      <c r="G1934" t="n">
        <v>100</v>
      </c>
      <c r="H1934" t="inlineStr">
        <is>
          <t>102.93</t>
        </is>
      </c>
      <c r="I1934" t="n">
        <v>1.0293</v>
      </c>
      <c r="J1934" t="n">
        <v>1.0293</v>
      </c>
      <c r="K1934" t="inlineStr">
        <is>
          <t>100.0%</t>
        </is>
      </c>
      <c r="L1934" t="inlineStr">
        <is>
          <t>102.93%</t>
        </is>
      </c>
      <c r="M1934" t="n">
        <v>2025</v>
      </c>
      <c r="N1934" t="inlineStr">
        <is>
          <t>Junio</t>
        </is>
      </c>
      <c r="O1934" t="inlineStr">
        <is>
          <t>2025-1</t>
        </is>
      </c>
      <c r="P1934" t="n">
        <v>2</v>
      </c>
      <c r="Q1934" t="n">
        <v>2</v>
      </c>
      <c r="R1934" t="n">
        <v>0</v>
      </c>
      <c r="S1934" t="inlineStr">
        <is>
          <t>Sostenibilidad</t>
        </is>
      </c>
      <c r="T1934" t="inlineStr">
        <is>
          <t>399-2025-06-30</t>
        </is>
      </c>
      <c r="U1934" t="n">
        <v>30</v>
      </c>
    </row>
    <row r="1935">
      <c r="A1935" t="inlineStr">
        <is>
          <t>399</t>
        </is>
      </c>
      <c r="B1935" t="inlineStr">
        <is>
          <t>Sesiones de Acompañamiento a emprendedores en creación de empresas</t>
        </is>
      </c>
      <c r="C1935" t="inlineStr">
        <is>
          <t>Emprendimiento</t>
        </is>
      </c>
      <c r="D1935" t="inlineStr">
        <is>
          <t>Semestral</t>
        </is>
      </c>
      <c r="E1935" t="inlineStr">
        <is>
          <t>Positivo</t>
        </is>
      </c>
      <c r="F1935" s="137" t="n">
        <v>46022</v>
      </c>
      <c r="G1935" t="n">
        <v>100</v>
      </c>
      <c r="H1935" t="inlineStr">
        <is>
          <t>106.13</t>
        </is>
      </c>
      <c r="I1935" t="n">
        <v>1.0613</v>
      </c>
      <c r="J1935" t="n">
        <v>1.0613</v>
      </c>
      <c r="K1935" t="inlineStr">
        <is>
          <t>100.0%</t>
        </is>
      </c>
      <c r="L1935" t="inlineStr">
        <is>
          <t>106.13%</t>
        </is>
      </c>
      <c r="M1935" t="n">
        <v>2025</v>
      </c>
      <c r="N1935" t="inlineStr">
        <is>
          <t>Diciembre</t>
        </is>
      </c>
      <c r="O1935" t="inlineStr">
        <is>
          <t>2025-2</t>
        </is>
      </c>
      <c r="P1935" t="n">
        <v>2</v>
      </c>
      <c r="Q1935" t="n">
        <v>2</v>
      </c>
      <c r="R1935" t="n">
        <v>0</v>
      </c>
      <c r="S1935" t="inlineStr">
        <is>
          <t>Sostenibilidad</t>
        </is>
      </c>
      <c r="T1935" t="inlineStr">
        <is>
          <t>399-2025-12-31</t>
        </is>
      </c>
      <c r="U1935" t="n">
        <v>31</v>
      </c>
    </row>
    <row r="1936">
      <c r="A1936" t="inlineStr">
        <is>
          <t>4</t>
        </is>
      </c>
      <c r="B1936" t="inlineStr">
        <is>
          <t>Certificación SGA sede los Colores</t>
        </is>
      </c>
      <c r="C1936" t="inlineStr">
        <is>
          <t>Gestión de Proyectos</t>
        </is>
      </c>
      <c r="D1936" t="inlineStr">
        <is>
          <t>Mensual</t>
        </is>
      </c>
      <c r="E1936" t="inlineStr">
        <is>
          <t>Positivo</t>
        </is>
      </c>
      <c r="F1936" s="137" t="n">
        <v>44926</v>
      </c>
      <c r="G1936" t="n">
        <v>39</v>
      </c>
      <c r="H1936" t="n">
        <v>37</v>
      </c>
      <c r="I1936" t="n">
        <v>0.9487179487179487</v>
      </c>
      <c r="J1936" t="n">
        <v>0.9487179487179487</v>
      </c>
      <c r="K1936" t="inlineStr">
        <is>
          <t>%</t>
        </is>
      </c>
      <c r="L1936" t="inlineStr">
        <is>
          <t>%</t>
        </is>
      </c>
      <c r="M1936" t="n">
        <v>2022</v>
      </c>
      <c r="N1936" t="inlineStr">
        <is>
          <t>Diciembre</t>
        </is>
      </c>
      <c r="O1936" t="inlineStr">
        <is>
          <t>2022-2</t>
        </is>
      </c>
      <c r="P1936" t="n">
        <v>0</v>
      </c>
      <c r="Q1936" t="n">
        <v>0</v>
      </c>
      <c r="R1936" t="n">
        <v>0</v>
      </c>
      <c r="S1936" t="inlineStr">
        <is>
          <t>Sostenibilidad</t>
        </is>
      </c>
      <c r="T1936" t="inlineStr">
        <is>
          <t>4-2022-12-31</t>
        </is>
      </c>
      <c r="U1936" t="n">
        <v>1</v>
      </c>
    </row>
    <row r="1937">
      <c r="A1937" t="inlineStr">
        <is>
          <t>4</t>
        </is>
      </c>
      <c r="B1937" t="inlineStr">
        <is>
          <t>Certificación SGA sede los Colores</t>
        </is>
      </c>
      <c r="C1937" t="inlineStr">
        <is>
          <t>Gestión ambiental</t>
        </is>
      </c>
      <c r="D1937" t="inlineStr">
        <is>
          <t>Mensual</t>
        </is>
      </c>
      <c r="E1937" t="inlineStr">
        <is>
          <t>Positivo</t>
        </is>
      </c>
      <c r="F1937" s="137" t="n">
        <v>44957</v>
      </c>
      <c r="G1937" t="n">
        <v>62</v>
      </c>
      <c r="H1937" t="n">
        <v>57</v>
      </c>
      <c r="I1937" t="n">
        <v>0.9193548387096774</v>
      </c>
      <c r="J1937" t="n">
        <v>0.9193548387096774</v>
      </c>
      <c r="K1937" t="inlineStr">
        <is>
          <t>%</t>
        </is>
      </c>
      <c r="L1937" t="inlineStr">
        <is>
          <t>%</t>
        </is>
      </c>
      <c r="M1937" t="n">
        <v>2023</v>
      </c>
      <c r="N1937" t="inlineStr">
        <is>
          <t>Enero</t>
        </is>
      </c>
      <c r="O1937" t="inlineStr">
        <is>
          <t>2023-1</t>
        </is>
      </c>
      <c r="P1937" t="n">
        <v>0</v>
      </c>
      <c r="Q1937" t="n">
        <v>0</v>
      </c>
      <c r="R1937" t="n">
        <v>1</v>
      </c>
      <c r="S1937" t="inlineStr">
        <is>
          <t>Sostenibilidad</t>
        </is>
      </c>
      <c r="T1937" t="inlineStr">
        <is>
          <t>4-2023-01-31</t>
        </is>
      </c>
      <c r="U1937" t="n">
        <v>1</v>
      </c>
    </row>
    <row r="1938">
      <c r="A1938" t="inlineStr">
        <is>
          <t>4</t>
        </is>
      </c>
      <c r="B1938" t="inlineStr">
        <is>
          <t>Certificación SGA sede los Colores</t>
        </is>
      </c>
      <c r="C1938" t="inlineStr">
        <is>
          <t>Gestión ambiental</t>
        </is>
      </c>
      <c r="D1938" t="inlineStr">
        <is>
          <t>Mensual</t>
        </is>
      </c>
      <c r="E1938" t="inlineStr">
        <is>
          <t>Positivo</t>
        </is>
      </c>
      <c r="F1938" s="137" t="n">
        <v>44985</v>
      </c>
      <c r="G1938" t="n">
        <v>76</v>
      </c>
      <c r="H1938" t="n">
        <v>75</v>
      </c>
      <c r="I1938" t="n">
        <v>0.9868421052631579</v>
      </c>
      <c r="J1938" t="n">
        <v>0.9868421052631579</v>
      </c>
      <c r="K1938" t="inlineStr">
        <is>
          <t>%</t>
        </is>
      </c>
      <c r="L1938" t="inlineStr">
        <is>
          <t>%</t>
        </is>
      </c>
      <c r="M1938" t="n">
        <v>2023</v>
      </c>
      <c r="N1938" t="inlineStr">
        <is>
          <t>Febrero</t>
        </is>
      </c>
      <c r="O1938" t="inlineStr">
        <is>
          <t>2023-1</t>
        </is>
      </c>
      <c r="P1938" t="n">
        <v>0</v>
      </c>
      <c r="Q1938" t="n">
        <v>0</v>
      </c>
      <c r="R1938" t="n">
        <v>1</v>
      </c>
      <c r="S1938" t="inlineStr">
        <is>
          <t>Sostenibilidad</t>
        </is>
      </c>
      <c r="T1938" t="inlineStr">
        <is>
          <t>4-2023-02-28</t>
        </is>
      </c>
      <c r="U1938" t="n">
        <v>1</v>
      </c>
    </row>
    <row r="1939">
      <c r="A1939" t="inlineStr">
        <is>
          <t>4</t>
        </is>
      </c>
      <c r="B1939" t="inlineStr">
        <is>
          <t>Certificación SGA sede los Colores</t>
        </is>
      </c>
      <c r="C1939" t="inlineStr">
        <is>
          <t>Gestión ambiental</t>
        </is>
      </c>
      <c r="D1939" t="inlineStr">
        <is>
          <t>Mensual</t>
        </is>
      </c>
      <c r="E1939" t="inlineStr">
        <is>
          <t>Positivo</t>
        </is>
      </c>
      <c r="F1939" s="137" t="n">
        <v>45016</v>
      </c>
      <c r="G1939" t="n">
        <v>62</v>
      </c>
      <c r="H1939" t="n">
        <v>76</v>
      </c>
      <c r="I1939" t="n">
        <v>1.225806451612903</v>
      </c>
      <c r="J1939" t="n">
        <v>1.225806451612903</v>
      </c>
      <c r="K1939" t="inlineStr">
        <is>
          <t>%</t>
        </is>
      </c>
      <c r="L1939" t="inlineStr">
        <is>
          <t>%</t>
        </is>
      </c>
      <c r="M1939" t="n">
        <v>2023</v>
      </c>
      <c r="N1939" t="inlineStr">
        <is>
          <t>Marzo</t>
        </is>
      </c>
      <c r="O1939" t="inlineStr">
        <is>
          <t>2023-1</t>
        </is>
      </c>
      <c r="P1939" t="n">
        <v>0</v>
      </c>
      <c r="Q1939" t="n">
        <v>0</v>
      </c>
      <c r="R1939" t="n">
        <v>1</v>
      </c>
      <c r="S1939" t="inlineStr">
        <is>
          <t>Sostenibilidad</t>
        </is>
      </c>
      <c r="T1939" t="inlineStr">
        <is>
          <t>4-2023-03-31</t>
        </is>
      </c>
      <c r="U1939" t="n">
        <v>1</v>
      </c>
    </row>
    <row r="1940">
      <c r="A1940" t="inlineStr">
        <is>
          <t>4</t>
        </is>
      </c>
      <c r="B1940" t="inlineStr">
        <is>
          <t>Certificación SGA sede los Colores</t>
        </is>
      </c>
      <c r="C1940" t="inlineStr">
        <is>
          <t>Gestión ambiental</t>
        </is>
      </c>
      <c r="D1940" t="inlineStr">
        <is>
          <t>Mensual</t>
        </is>
      </c>
      <c r="E1940" t="inlineStr">
        <is>
          <t>Positivo</t>
        </is>
      </c>
      <c r="F1940" s="137" t="n">
        <v>45046</v>
      </c>
      <c r="G1940" t="n">
        <v>87</v>
      </c>
      <c r="H1940" t="n">
        <v>89</v>
      </c>
      <c r="I1940" t="n">
        <v>1.022988505747126</v>
      </c>
      <c r="J1940" t="n">
        <v>1.022988505747126</v>
      </c>
      <c r="K1940" t="inlineStr">
        <is>
          <t>%</t>
        </is>
      </c>
      <c r="L1940" t="inlineStr">
        <is>
          <t>%</t>
        </is>
      </c>
      <c r="M1940" t="n">
        <v>2023</v>
      </c>
      <c r="N1940" t="inlineStr">
        <is>
          <t>Abril</t>
        </is>
      </c>
      <c r="O1940" t="inlineStr">
        <is>
          <t>2023-1</t>
        </is>
      </c>
      <c r="P1940" t="n">
        <v>0</v>
      </c>
      <c r="Q1940" t="n">
        <v>0</v>
      </c>
      <c r="R1940" t="n">
        <v>1</v>
      </c>
      <c r="S1940" t="inlineStr">
        <is>
          <t>Sostenibilidad</t>
        </is>
      </c>
      <c r="T1940" t="inlineStr">
        <is>
          <t>4-2023-04-30</t>
        </is>
      </c>
      <c r="U1940" t="n">
        <v>1</v>
      </c>
    </row>
    <row r="1941">
      <c r="A1941" t="inlineStr">
        <is>
          <t>4</t>
        </is>
      </c>
      <c r="B1941" t="inlineStr">
        <is>
          <t>Certificación SGA sede los Colores</t>
        </is>
      </c>
      <c r="C1941" t="inlineStr">
        <is>
          <t>Gestión ambiental</t>
        </is>
      </c>
      <c r="D1941" t="inlineStr">
        <is>
          <t>Mensual</t>
        </is>
      </c>
      <c r="E1941" t="inlineStr">
        <is>
          <t>Positivo</t>
        </is>
      </c>
      <c r="F1941" s="137" t="n">
        <v>45077</v>
      </c>
      <c r="G1941" t="n">
        <v>95</v>
      </c>
      <c r="H1941" t="n">
        <v>93</v>
      </c>
      <c r="I1941" t="n">
        <v>0.9789473684210527</v>
      </c>
      <c r="J1941" t="n">
        <v>0.9789473684210527</v>
      </c>
      <c r="K1941" t="inlineStr">
        <is>
          <t>%</t>
        </is>
      </c>
      <c r="L1941" t="inlineStr">
        <is>
          <t>%</t>
        </is>
      </c>
      <c r="M1941" t="n">
        <v>2023</v>
      </c>
      <c r="N1941" t="inlineStr">
        <is>
          <t>Mayo</t>
        </is>
      </c>
      <c r="O1941" t="inlineStr">
        <is>
          <t>2023-1</t>
        </is>
      </c>
      <c r="P1941" t="n">
        <v>0</v>
      </c>
      <c r="Q1941" t="n">
        <v>0</v>
      </c>
      <c r="R1941" t="n">
        <v>1</v>
      </c>
      <c r="S1941" t="inlineStr">
        <is>
          <t>Sostenibilidad</t>
        </is>
      </c>
      <c r="T1941" t="inlineStr">
        <is>
          <t>4-2023-05-31</t>
        </is>
      </c>
      <c r="U1941" t="n">
        <v>1</v>
      </c>
    </row>
    <row r="1942">
      <c r="A1942" t="inlineStr">
        <is>
          <t>4</t>
        </is>
      </c>
      <c r="B1942" t="inlineStr">
        <is>
          <t>Certificación SGA sede los Colores</t>
        </is>
      </c>
      <c r="C1942" t="inlineStr">
        <is>
          <t>Gestión ambiental</t>
        </is>
      </c>
      <c r="D1942" t="inlineStr">
        <is>
          <t>Mensual</t>
        </is>
      </c>
      <c r="E1942" t="inlineStr">
        <is>
          <t>Positivo</t>
        </is>
      </c>
      <c r="F1942" s="137" t="n">
        <v>45107</v>
      </c>
      <c r="G1942" t="n">
        <v>95</v>
      </c>
      <c r="H1942" t="n">
        <v>93</v>
      </c>
      <c r="I1942" t="n">
        <v>0.9789473684210527</v>
      </c>
      <c r="J1942" t="n">
        <v>0.9789473684210527</v>
      </c>
      <c r="K1942" t="inlineStr">
        <is>
          <t>%</t>
        </is>
      </c>
      <c r="L1942" t="inlineStr">
        <is>
          <t>%</t>
        </is>
      </c>
      <c r="M1942" t="n">
        <v>2023</v>
      </c>
      <c r="N1942" t="inlineStr">
        <is>
          <t>Junio</t>
        </is>
      </c>
      <c r="O1942" t="inlineStr">
        <is>
          <t>2023-1</t>
        </is>
      </c>
      <c r="P1942" t="n">
        <v>0</v>
      </c>
      <c r="Q1942" t="n">
        <v>0</v>
      </c>
      <c r="R1942" t="n">
        <v>1</v>
      </c>
      <c r="S1942" t="inlineStr">
        <is>
          <t>Sostenibilidad</t>
        </is>
      </c>
      <c r="T1942" t="inlineStr">
        <is>
          <t>4-2023-06-30</t>
        </is>
      </c>
      <c r="U1942" t="n">
        <v>1</v>
      </c>
    </row>
    <row r="1943">
      <c r="A1943" t="inlineStr">
        <is>
          <t>4</t>
        </is>
      </c>
      <c r="B1943" t="inlineStr">
        <is>
          <t>Certificación SGA sede los Colores</t>
        </is>
      </c>
      <c r="C1943" t="inlineStr">
        <is>
          <t>Gestión ambiental</t>
        </is>
      </c>
      <c r="D1943" t="inlineStr">
        <is>
          <t>Mensual</t>
        </is>
      </c>
      <c r="E1943" t="inlineStr">
        <is>
          <t>Positivo</t>
        </is>
      </c>
      <c r="F1943" s="137" t="n">
        <v>45138</v>
      </c>
      <c r="G1943" t="n">
        <v>96</v>
      </c>
      <c r="H1943" t="n">
        <v>93</v>
      </c>
      <c r="I1943" t="n">
        <v>0.96875</v>
      </c>
      <c r="J1943" t="n">
        <v>0.96875</v>
      </c>
      <c r="K1943" t="inlineStr">
        <is>
          <t>%</t>
        </is>
      </c>
      <c r="L1943" t="inlineStr">
        <is>
          <t>%</t>
        </is>
      </c>
      <c r="M1943" t="n">
        <v>2023</v>
      </c>
      <c r="N1943" t="inlineStr">
        <is>
          <t>Julio</t>
        </is>
      </c>
      <c r="O1943" t="inlineStr">
        <is>
          <t>2023-2</t>
        </is>
      </c>
      <c r="P1943" t="n">
        <v>0</v>
      </c>
      <c r="Q1943" t="n">
        <v>0</v>
      </c>
      <c r="R1943" t="n">
        <v>1</v>
      </c>
      <c r="S1943" t="inlineStr">
        <is>
          <t>Sostenibilidad</t>
        </is>
      </c>
      <c r="T1943" t="inlineStr">
        <is>
          <t>4-2023-07-31</t>
        </is>
      </c>
      <c r="U1943" t="n">
        <v>1</v>
      </c>
    </row>
    <row r="1944">
      <c r="A1944" t="inlineStr">
        <is>
          <t>4</t>
        </is>
      </c>
      <c r="B1944" t="inlineStr">
        <is>
          <t>Certificación SGA sede los Colores</t>
        </is>
      </c>
      <c r="C1944" t="inlineStr">
        <is>
          <t>Gestión ambiental</t>
        </is>
      </c>
      <c r="D1944" t="inlineStr">
        <is>
          <t>Mensual</t>
        </is>
      </c>
      <c r="E1944" t="inlineStr">
        <is>
          <t>Positivo</t>
        </is>
      </c>
      <c r="F1944" s="137" t="n">
        <v>45169</v>
      </c>
      <c r="G1944" t="n">
        <v>97</v>
      </c>
      <c r="H1944" t="n">
        <v>96</v>
      </c>
      <c r="I1944" t="n">
        <v>0.9896907216494846</v>
      </c>
      <c r="J1944" t="n">
        <v>0.9896907216494846</v>
      </c>
      <c r="K1944" t="inlineStr">
        <is>
          <t>%</t>
        </is>
      </c>
      <c r="L1944" t="inlineStr">
        <is>
          <t>%</t>
        </is>
      </c>
      <c r="M1944" t="n">
        <v>2023</v>
      </c>
      <c r="N1944" t="inlineStr">
        <is>
          <t>Agosto</t>
        </is>
      </c>
      <c r="O1944" t="inlineStr">
        <is>
          <t>2023-2</t>
        </is>
      </c>
      <c r="P1944" t="n">
        <v>0</v>
      </c>
      <c r="Q1944" t="n">
        <v>0</v>
      </c>
      <c r="R1944" t="n">
        <v>1</v>
      </c>
      <c r="S1944" t="inlineStr">
        <is>
          <t>Sostenibilidad</t>
        </is>
      </c>
      <c r="T1944" t="inlineStr">
        <is>
          <t>4-2023-08-31</t>
        </is>
      </c>
      <c r="U1944" t="n">
        <v>1</v>
      </c>
    </row>
    <row r="1945">
      <c r="A1945" t="inlineStr">
        <is>
          <t>4</t>
        </is>
      </c>
      <c r="B1945" t="inlineStr">
        <is>
          <t>Certificación SGA sede los Colores</t>
        </is>
      </c>
      <c r="C1945" t="inlineStr">
        <is>
          <t>Gestión ambiental</t>
        </is>
      </c>
      <c r="D1945" t="inlineStr">
        <is>
          <t>Mensual</t>
        </is>
      </c>
      <c r="E1945" t="inlineStr">
        <is>
          <t>Positivo</t>
        </is>
      </c>
      <c r="F1945" s="137" t="n">
        <v>45199</v>
      </c>
      <c r="G1945" t="n">
        <v>96</v>
      </c>
      <c r="H1945" t="n">
        <v>97</v>
      </c>
      <c r="I1945" t="n">
        <v>1.010416666666667</v>
      </c>
      <c r="J1945" t="n">
        <v>1.010416666666667</v>
      </c>
      <c r="K1945" t="inlineStr">
        <is>
          <t>%</t>
        </is>
      </c>
      <c r="L1945" t="inlineStr">
        <is>
          <t>%</t>
        </is>
      </c>
      <c r="M1945" t="n">
        <v>2023</v>
      </c>
      <c r="N1945" t="inlineStr">
        <is>
          <t>Septiembre</t>
        </is>
      </c>
      <c r="O1945" t="inlineStr">
        <is>
          <t>2023-2</t>
        </is>
      </c>
      <c r="P1945" t="n">
        <v>0</v>
      </c>
      <c r="Q1945" t="n">
        <v>0</v>
      </c>
      <c r="R1945" t="n">
        <v>1</v>
      </c>
      <c r="S1945" t="inlineStr">
        <is>
          <t>Sostenibilidad</t>
        </is>
      </c>
      <c r="T1945" t="inlineStr">
        <is>
          <t>4-2023-09-30</t>
        </is>
      </c>
      <c r="U1945" t="n">
        <v>1</v>
      </c>
    </row>
    <row r="1946">
      <c r="A1946" t="inlineStr">
        <is>
          <t>4</t>
        </is>
      </c>
      <c r="B1946" t="inlineStr">
        <is>
          <t>Certificación SGA sede los Colores</t>
        </is>
      </c>
      <c r="C1946" t="inlineStr">
        <is>
          <t>Gestión ambiental</t>
        </is>
      </c>
      <c r="D1946" t="inlineStr">
        <is>
          <t>Mensual</t>
        </is>
      </c>
      <c r="E1946" t="inlineStr">
        <is>
          <t>Positivo</t>
        </is>
      </c>
      <c r="F1946" s="137" t="n">
        <v>45230</v>
      </c>
      <c r="G1946" t="n">
        <v>97</v>
      </c>
      <c r="H1946" t="n">
        <v>97</v>
      </c>
      <c r="I1946" t="n">
        <v>1</v>
      </c>
      <c r="J1946" t="n">
        <v>1</v>
      </c>
      <c r="K1946" t="inlineStr">
        <is>
          <t>%</t>
        </is>
      </c>
      <c r="L1946" t="inlineStr">
        <is>
          <t>%</t>
        </is>
      </c>
      <c r="M1946" t="n">
        <v>2023</v>
      </c>
      <c r="N1946" t="inlineStr">
        <is>
          <t>Octubre</t>
        </is>
      </c>
      <c r="O1946" t="inlineStr">
        <is>
          <t>2023-2</t>
        </is>
      </c>
      <c r="P1946" t="n">
        <v>0</v>
      </c>
      <c r="Q1946" t="n">
        <v>0</v>
      </c>
      <c r="R1946" t="n">
        <v>1</v>
      </c>
      <c r="S1946" t="inlineStr">
        <is>
          <t>Sostenibilidad</t>
        </is>
      </c>
      <c r="T1946" t="inlineStr">
        <is>
          <t>4-2023-10-31</t>
        </is>
      </c>
      <c r="U1946" t="n">
        <v>1</v>
      </c>
    </row>
    <row r="1947">
      <c r="A1947" t="inlineStr">
        <is>
          <t>4</t>
        </is>
      </c>
      <c r="B1947" t="inlineStr">
        <is>
          <t>Certificación SGA sede los Colores</t>
        </is>
      </c>
      <c r="C1947" t="inlineStr">
        <is>
          <t>Gestión ambiental</t>
        </is>
      </c>
      <c r="D1947" t="inlineStr">
        <is>
          <t>Mensual</t>
        </is>
      </c>
      <c r="E1947" t="inlineStr">
        <is>
          <t>Positivo</t>
        </is>
      </c>
      <c r="F1947" s="137" t="n">
        <v>45260</v>
      </c>
      <c r="G1947" t="n">
        <v>100</v>
      </c>
      <c r="H1947" t="n">
        <v>99</v>
      </c>
      <c r="I1947" t="n">
        <v>0.99</v>
      </c>
      <c r="J1947" t="n">
        <v>0.99</v>
      </c>
      <c r="K1947" t="inlineStr">
        <is>
          <t>%</t>
        </is>
      </c>
      <c r="L1947" t="inlineStr">
        <is>
          <t>%</t>
        </is>
      </c>
      <c r="M1947" t="n">
        <v>2023</v>
      </c>
      <c r="N1947" t="inlineStr">
        <is>
          <t>Noviembre</t>
        </is>
      </c>
      <c r="O1947" t="inlineStr">
        <is>
          <t>2023-2</t>
        </is>
      </c>
      <c r="P1947" t="n">
        <v>0</v>
      </c>
      <c r="Q1947" t="n">
        <v>0</v>
      </c>
      <c r="R1947" t="n">
        <v>1</v>
      </c>
      <c r="S1947" t="inlineStr">
        <is>
          <t>Sostenibilidad</t>
        </is>
      </c>
      <c r="T1947" t="inlineStr">
        <is>
          <t>4-2023-11-30</t>
        </is>
      </c>
      <c r="U1947" t="n">
        <v>1</v>
      </c>
    </row>
    <row r="1948">
      <c r="A1948" t="inlineStr">
        <is>
          <t>4</t>
        </is>
      </c>
      <c r="B1948" t="inlineStr">
        <is>
          <t>Certificación SGA sede los Colores</t>
        </is>
      </c>
      <c r="C1948" t="inlineStr">
        <is>
          <t>Gestión ambiental</t>
        </is>
      </c>
      <c r="D1948" t="inlineStr">
        <is>
          <t>Mensual</t>
        </is>
      </c>
      <c r="E1948" t="inlineStr">
        <is>
          <t>Positivo</t>
        </is>
      </c>
      <c r="F1948" s="137" t="n">
        <v>45291</v>
      </c>
      <c r="G1948" t="n">
        <v>100</v>
      </c>
      <c r="H1948" t="n">
        <v>100</v>
      </c>
      <c r="I1948" t="n">
        <v>1</v>
      </c>
      <c r="J1948" t="n">
        <v>1</v>
      </c>
      <c r="K1948" t="inlineStr">
        <is>
          <t>%</t>
        </is>
      </c>
      <c r="L1948" t="inlineStr">
        <is>
          <t>%</t>
        </is>
      </c>
      <c r="M1948" t="n">
        <v>2023</v>
      </c>
      <c r="N1948" t="inlineStr">
        <is>
          <t>Diciembre</t>
        </is>
      </c>
      <c r="O1948" t="inlineStr">
        <is>
          <t>2023-2</t>
        </is>
      </c>
      <c r="P1948" t="n">
        <v>0</v>
      </c>
      <c r="Q1948" t="n">
        <v>0</v>
      </c>
      <c r="R1948" t="n">
        <v>1</v>
      </c>
      <c r="S1948" t="inlineStr">
        <is>
          <t>Sostenibilidad</t>
        </is>
      </c>
      <c r="T1948" t="inlineStr">
        <is>
          <t>4-2023-12-31</t>
        </is>
      </c>
      <c r="U1948" t="n">
        <v>1</v>
      </c>
    </row>
    <row r="1949">
      <c r="A1949" t="inlineStr">
        <is>
          <t>400</t>
        </is>
      </c>
      <c r="B1949" t="inlineStr">
        <is>
          <t>Puesta en marcha de proyectos de emprendimiento</t>
        </is>
      </c>
      <c r="C1949" t="inlineStr">
        <is>
          <t>Emprendimiento</t>
        </is>
      </c>
      <c r="D1949" t="inlineStr">
        <is>
          <t>Semestral</t>
        </is>
      </c>
      <c r="E1949" t="inlineStr">
        <is>
          <t>Positivo</t>
        </is>
      </c>
      <c r="F1949" s="137" t="n">
        <v>45107</v>
      </c>
      <c r="G1949" t="n">
        <v>35</v>
      </c>
      <c r="H1949" t="n">
        <v>77</v>
      </c>
      <c r="I1949" t="n">
        <v>1.3</v>
      </c>
      <c r="J1949" t="n">
        <v>2.2</v>
      </c>
      <c r="K1949" t="inlineStr">
        <is>
          <t>ENT</t>
        </is>
      </c>
      <c r="L1949" t="inlineStr">
        <is>
          <t>ENT</t>
        </is>
      </c>
      <c r="M1949" t="n">
        <v>2023</v>
      </c>
      <c r="N1949" t="inlineStr">
        <is>
          <t>Junio</t>
        </is>
      </c>
      <c r="O1949" t="inlineStr">
        <is>
          <t>2023-1</t>
        </is>
      </c>
      <c r="P1949" t="n">
        <v>0</v>
      </c>
      <c r="Q1949" t="n">
        <v>0</v>
      </c>
      <c r="R1949" t="n">
        <v>0</v>
      </c>
      <c r="S1949" t="inlineStr">
        <is>
          <t>Experiencia</t>
        </is>
      </c>
      <c r="T1949" t="inlineStr">
        <is>
          <t>400-2023-06-30</t>
        </is>
      </c>
      <c r="U1949" t="n">
        <v>1</v>
      </c>
    </row>
    <row r="1950">
      <c r="A1950" t="inlineStr">
        <is>
          <t>400</t>
        </is>
      </c>
      <c r="B1950" t="inlineStr">
        <is>
          <t>Puesta en marcha de proyectos de emprendimiento</t>
        </is>
      </c>
      <c r="C1950" t="inlineStr">
        <is>
          <t>Emprendimiento</t>
        </is>
      </c>
      <c r="D1950" t="inlineStr">
        <is>
          <t>Semestral</t>
        </is>
      </c>
      <c r="E1950" t="inlineStr">
        <is>
          <t>Positivo</t>
        </is>
      </c>
      <c r="F1950" s="137" t="n">
        <v>45291</v>
      </c>
      <c r="G1950" t="n">
        <v>35</v>
      </c>
      <c r="H1950" t="n">
        <v>99</v>
      </c>
      <c r="I1950" t="n">
        <v>1.3</v>
      </c>
      <c r="J1950" t="n">
        <v>2.828571428571429</v>
      </c>
      <c r="K1950" t="inlineStr">
        <is>
          <t>ENT</t>
        </is>
      </c>
      <c r="L1950" t="inlineStr">
        <is>
          <t>ENT</t>
        </is>
      </c>
      <c r="M1950" t="n">
        <v>2023</v>
      </c>
      <c r="N1950" t="inlineStr">
        <is>
          <t>Diciembre</t>
        </is>
      </c>
      <c r="O1950" t="inlineStr">
        <is>
          <t>2023-2</t>
        </is>
      </c>
      <c r="P1950" t="n">
        <v>0</v>
      </c>
      <c r="Q1950" t="n">
        <v>0</v>
      </c>
      <c r="R1950" t="n">
        <v>0</v>
      </c>
      <c r="S1950" t="inlineStr">
        <is>
          <t>Experiencia</t>
        </is>
      </c>
      <c r="T1950" t="inlineStr">
        <is>
          <t>400-2023-12-31</t>
        </is>
      </c>
      <c r="U1950" t="n">
        <v>1</v>
      </c>
    </row>
    <row r="1951">
      <c r="A1951" t="inlineStr">
        <is>
          <t>400</t>
        </is>
      </c>
      <c r="B1951" t="inlineStr">
        <is>
          <t>Puesta en marcha de proyectos de emprendimiento</t>
        </is>
      </c>
      <c r="C1951" t="inlineStr">
        <is>
          <t>Emprendimiento</t>
        </is>
      </c>
      <c r="D1951" t="inlineStr">
        <is>
          <t>Semestral</t>
        </is>
      </c>
      <c r="E1951" t="inlineStr">
        <is>
          <t>Positivo</t>
        </is>
      </c>
      <c r="F1951" s="137" t="n">
        <v>45473</v>
      </c>
      <c r="G1951" t="n">
        <v>44</v>
      </c>
      <c r="H1951" t="n">
        <v>119</v>
      </c>
      <c r="I1951" t="n">
        <v>1.3</v>
      </c>
      <c r="J1951" t="n">
        <v>2.704545454545455</v>
      </c>
      <c r="K1951" t="inlineStr">
        <is>
          <t>ENT</t>
        </is>
      </c>
      <c r="L1951" t="inlineStr">
        <is>
          <t>ENT</t>
        </is>
      </c>
      <c r="M1951" t="n">
        <v>2024</v>
      </c>
      <c r="N1951" t="inlineStr">
        <is>
          <t>Junio</t>
        </is>
      </c>
      <c r="O1951" t="inlineStr">
        <is>
          <t>2024-1</t>
        </is>
      </c>
      <c r="P1951" t="n">
        <v>0</v>
      </c>
      <c r="Q1951" t="n">
        <v>0</v>
      </c>
      <c r="R1951" t="n">
        <v>0</v>
      </c>
      <c r="S1951" t="inlineStr">
        <is>
          <t>Experiencia</t>
        </is>
      </c>
      <c r="T1951" t="inlineStr">
        <is>
          <t>400-2024-06-30</t>
        </is>
      </c>
      <c r="U1951" t="n">
        <v>1</v>
      </c>
    </row>
    <row r="1952">
      <c r="A1952" t="inlineStr">
        <is>
          <t>400</t>
        </is>
      </c>
      <c r="B1952" t="inlineStr">
        <is>
          <t>Puesta en marcha de proyectos de emprendimiento</t>
        </is>
      </c>
      <c r="C1952" t="inlineStr">
        <is>
          <t>Emprendimiento</t>
        </is>
      </c>
      <c r="D1952" t="inlineStr">
        <is>
          <t>Semestral</t>
        </is>
      </c>
      <c r="E1952" t="inlineStr">
        <is>
          <t>Positivo</t>
        </is>
      </c>
      <c r="F1952" s="137" t="n">
        <v>45657</v>
      </c>
      <c r="G1952" t="n">
        <v>44</v>
      </c>
      <c r="H1952" t="n">
        <v>175</v>
      </c>
      <c r="I1952" t="n">
        <v>1.3</v>
      </c>
      <c r="J1952" t="n">
        <v>3.977272727272727</v>
      </c>
      <c r="K1952" t="inlineStr">
        <is>
          <t>ENT</t>
        </is>
      </c>
      <c r="L1952" t="inlineStr">
        <is>
          <t>ENT</t>
        </is>
      </c>
      <c r="M1952" t="n">
        <v>2024</v>
      </c>
      <c r="N1952" t="inlineStr">
        <is>
          <t>Diciembre</t>
        </is>
      </c>
      <c r="O1952" t="inlineStr">
        <is>
          <t>2024-2</t>
        </is>
      </c>
      <c r="P1952" t="n">
        <v>0</v>
      </c>
      <c r="Q1952" t="n">
        <v>0</v>
      </c>
      <c r="R1952" t="n">
        <v>0</v>
      </c>
      <c r="S1952" t="inlineStr">
        <is>
          <t>Experiencia</t>
        </is>
      </c>
      <c r="T1952" t="inlineStr">
        <is>
          <t>400-2024-12-31</t>
        </is>
      </c>
      <c r="U1952" t="n">
        <v>1</v>
      </c>
    </row>
    <row r="1953">
      <c r="A1953" t="inlineStr">
        <is>
          <t>400</t>
        </is>
      </c>
      <c r="B1953" t="inlineStr">
        <is>
          <t>Puesta en marcha de proyectos de emprendimiento</t>
        </is>
      </c>
      <c r="C1953" t="inlineStr">
        <is>
          <t>Emprendimiento</t>
        </is>
      </c>
      <c r="D1953" t="inlineStr">
        <is>
          <t>Semestral</t>
        </is>
      </c>
      <c r="E1953" t="inlineStr">
        <is>
          <t>Positivo</t>
        </is>
      </c>
      <c r="F1953" s="137" t="n">
        <v>45838</v>
      </c>
      <c r="G1953" t="n">
        <v>100</v>
      </c>
      <c r="H1953" t="inlineStr">
        <is>
          <t>123</t>
        </is>
      </c>
      <c r="I1953" t="n">
        <v>1.23</v>
      </c>
      <c r="J1953" t="n">
        <v>1.23</v>
      </c>
      <c r="K1953" t="inlineStr">
        <is>
          <t>100.0%</t>
        </is>
      </c>
      <c r="L1953" t="inlineStr">
        <is>
          <t>123.0%</t>
        </is>
      </c>
      <c r="M1953" t="n">
        <v>2025</v>
      </c>
      <c r="N1953" t="inlineStr">
        <is>
          <t>Junio</t>
        </is>
      </c>
      <c r="O1953" t="inlineStr">
        <is>
          <t>2025-1</t>
        </is>
      </c>
      <c r="P1953" t="n">
        <v>2</v>
      </c>
      <c r="Q1953" t="n">
        <v>2</v>
      </c>
      <c r="R1953" t="n">
        <v>0</v>
      </c>
      <c r="S1953" t="inlineStr">
        <is>
          <t>Sostenibilidad</t>
        </is>
      </c>
      <c r="T1953" t="inlineStr">
        <is>
          <t>400-2025-06-30</t>
        </is>
      </c>
      <c r="U1953" t="n">
        <v>30</v>
      </c>
    </row>
    <row r="1954">
      <c r="A1954" t="inlineStr">
        <is>
          <t>400</t>
        </is>
      </c>
      <c r="B1954" t="inlineStr">
        <is>
          <t>Puesta en marcha de proyectos de emprendimiento</t>
        </is>
      </c>
      <c r="C1954" t="inlineStr">
        <is>
          <t>Emprendimiento</t>
        </is>
      </c>
      <c r="D1954" t="inlineStr">
        <is>
          <t>Semestral</t>
        </is>
      </c>
      <c r="E1954" t="inlineStr">
        <is>
          <t>Positivo</t>
        </is>
      </c>
      <c r="F1954" s="137" t="n">
        <v>46022</v>
      </c>
      <c r="G1954" t="n">
        <v>100</v>
      </c>
      <c r="H1954" t="inlineStr">
        <is>
          <t>127.14</t>
        </is>
      </c>
      <c r="I1954" t="n">
        <v>1.2714</v>
      </c>
      <c r="J1954" t="n">
        <v>1.2714</v>
      </c>
      <c r="K1954" t="inlineStr">
        <is>
          <t>100.0%</t>
        </is>
      </c>
      <c r="L1954" t="inlineStr">
        <is>
          <t>127.14%</t>
        </is>
      </c>
      <c r="M1954" t="n">
        <v>2025</v>
      </c>
      <c r="N1954" t="inlineStr">
        <is>
          <t>Diciembre</t>
        </is>
      </c>
      <c r="O1954" t="inlineStr">
        <is>
          <t>2025-2</t>
        </is>
      </c>
      <c r="P1954" t="n">
        <v>2</v>
      </c>
      <c r="Q1954" t="n">
        <v>2</v>
      </c>
      <c r="R1954" t="n">
        <v>0</v>
      </c>
      <c r="S1954" t="inlineStr">
        <is>
          <t>Sostenibilidad</t>
        </is>
      </c>
      <c r="T1954" t="inlineStr">
        <is>
          <t>400-2025-12-31</t>
        </is>
      </c>
      <c r="U1954" t="n">
        <v>31</v>
      </c>
    </row>
    <row r="1955">
      <c r="A1955" t="inlineStr">
        <is>
          <t>401</t>
        </is>
      </c>
      <c r="B1955" t="inlineStr">
        <is>
          <t>Producción de nuevos MI-Books</t>
        </is>
      </c>
      <c r="C1955" t="inlineStr">
        <is>
          <t>LEI</t>
        </is>
      </c>
      <c r="D1955" t="inlineStr">
        <is>
          <t>Semestral</t>
        </is>
      </c>
      <c r="E1955" t="inlineStr">
        <is>
          <t>Positivo</t>
        </is>
      </c>
      <c r="F1955" s="137" t="n">
        <v>45107</v>
      </c>
      <c r="G1955" t="n">
        <v>8</v>
      </c>
      <c r="H1955" t="n">
        <v>7</v>
      </c>
      <c r="I1955" t="n">
        <v>0.875</v>
      </c>
      <c r="J1955" t="n">
        <v>0.875</v>
      </c>
      <c r="K1955" t="inlineStr">
        <is>
          <t>ENT</t>
        </is>
      </c>
      <c r="L1955" t="inlineStr">
        <is>
          <t>ENT</t>
        </is>
      </c>
      <c r="M1955" t="n">
        <v>2023</v>
      </c>
      <c r="N1955" t="inlineStr">
        <is>
          <t>Junio</t>
        </is>
      </c>
      <c r="O1955" t="inlineStr">
        <is>
          <t>2023-1</t>
        </is>
      </c>
      <c r="P1955" t="n">
        <v>0</v>
      </c>
      <c r="Q1955" t="n">
        <v>0</v>
      </c>
      <c r="R1955" t="n">
        <v>0</v>
      </c>
      <c r="S1955" t="inlineStr">
        <is>
          <t>Calidad</t>
        </is>
      </c>
      <c r="T1955" t="inlineStr">
        <is>
          <t>401-2023-06-30</t>
        </is>
      </c>
      <c r="U1955" t="n">
        <v>1</v>
      </c>
    </row>
    <row r="1956">
      <c r="A1956" t="inlineStr">
        <is>
          <t>401</t>
        </is>
      </c>
      <c r="B1956" t="inlineStr">
        <is>
          <t>Producción de nuevos MI-Books</t>
        </is>
      </c>
      <c r="C1956" t="inlineStr">
        <is>
          <t>LEI</t>
        </is>
      </c>
      <c r="D1956" t="inlineStr">
        <is>
          <t>Semestral</t>
        </is>
      </c>
      <c r="E1956" t="inlineStr">
        <is>
          <t>Positivo</t>
        </is>
      </c>
      <c r="F1956" s="137" t="n">
        <v>45291</v>
      </c>
      <c r="G1956" t="n">
        <v>8</v>
      </c>
      <c r="H1956" t="n">
        <v>10</v>
      </c>
      <c r="I1956" t="n">
        <v>1.25</v>
      </c>
      <c r="J1956" t="n">
        <v>1.25</v>
      </c>
      <c r="K1956" t="inlineStr">
        <is>
          <t>ENT</t>
        </is>
      </c>
      <c r="L1956" t="inlineStr">
        <is>
          <t>ENT</t>
        </is>
      </c>
      <c r="M1956" t="n">
        <v>2023</v>
      </c>
      <c r="N1956" t="inlineStr">
        <is>
          <t>Diciembre</t>
        </is>
      </c>
      <c r="O1956" t="inlineStr">
        <is>
          <t>2023-2</t>
        </is>
      </c>
      <c r="P1956" t="n">
        <v>0</v>
      </c>
      <c r="Q1956" t="n">
        <v>0</v>
      </c>
      <c r="R1956" t="n">
        <v>0</v>
      </c>
      <c r="S1956" t="inlineStr">
        <is>
          <t>Calidad</t>
        </is>
      </c>
      <c r="T1956" t="inlineStr">
        <is>
          <t>401-2023-12-31</t>
        </is>
      </c>
      <c r="U1956" t="n">
        <v>1</v>
      </c>
    </row>
    <row r="1957">
      <c r="A1957" t="inlineStr">
        <is>
          <t>401</t>
        </is>
      </c>
      <c r="B1957" t="inlineStr">
        <is>
          <t>Producción de nuevos MI-Books</t>
        </is>
      </c>
      <c r="C1957" t="inlineStr">
        <is>
          <t>LEI</t>
        </is>
      </c>
      <c r="D1957" t="inlineStr">
        <is>
          <t>Semestral</t>
        </is>
      </c>
      <c r="E1957" t="inlineStr">
        <is>
          <t>Positivo</t>
        </is>
      </c>
      <c r="F1957" s="137" t="n">
        <v>45473</v>
      </c>
      <c r="G1957" t="n">
        <v>8</v>
      </c>
      <c r="H1957" t="n">
        <v>9</v>
      </c>
      <c r="I1957" t="n">
        <v>1.125</v>
      </c>
      <c r="J1957" t="n">
        <v>1</v>
      </c>
      <c r="K1957" t="inlineStr">
        <is>
          <t>ENT</t>
        </is>
      </c>
      <c r="L1957" t="inlineStr">
        <is>
          <t>ENT</t>
        </is>
      </c>
      <c r="M1957" t="n">
        <v>2024</v>
      </c>
      <c r="N1957" t="inlineStr">
        <is>
          <t>Junio</t>
        </is>
      </c>
      <c r="O1957" t="inlineStr">
        <is>
          <t>2024-1</t>
        </is>
      </c>
      <c r="P1957" t="n">
        <v>0</v>
      </c>
      <c r="Q1957" t="n">
        <v>0</v>
      </c>
      <c r="R1957" t="n">
        <v>0</v>
      </c>
      <c r="S1957" t="inlineStr">
        <is>
          <t>Calidad</t>
        </is>
      </c>
      <c r="T1957" t="inlineStr">
        <is>
          <t>401-2024-06-30</t>
        </is>
      </c>
      <c r="U1957" t="n">
        <v>1</v>
      </c>
    </row>
    <row r="1958">
      <c r="A1958" t="inlineStr">
        <is>
          <t>401</t>
        </is>
      </c>
      <c r="B1958" t="inlineStr">
        <is>
          <t>Producción de nuevos MI-Books</t>
        </is>
      </c>
      <c r="C1958" t="inlineStr">
        <is>
          <t>LEI</t>
        </is>
      </c>
      <c r="D1958" t="inlineStr">
        <is>
          <t>Semestral</t>
        </is>
      </c>
      <c r="E1958" t="inlineStr">
        <is>
          <t>Positivo</t>
        </is>
      </c>
      <c r="F1958" s="137" t="n">
        <v>45657</v>
      </c>
      <c r="G1958" t="n">
        <v>8</v>
      </c>
      <c r="H1958" t="n">
        <v>8</v>
      </c>
      <c r="I1958" t="n">
        <v>1</v>
      </c>
      <c r="J1958" t="n">
        <v>1</v>
      </c>
      <c r="K1958" t="inlineStr">
        <is>
          <t>ENT</t>
        </is>
      </c>
      <c r="L1958" t="inlineStr">
        <is>
          <t>ENT</t>
        </is>
      </c>
      <c r="M1958" t="n">
        <v>2024</v>
      </c>
      <c r="N1958" t="inlineStr">
        <is>
          <t>Diciembre</t>
        </is>
      </c>
      <c r="O1958" t="inlineStr">
        <is>
          <t>2024-2</t>
        </is>
      </c>
      <c r="P1958" t="n">
        <v>0</v>
      </c>
      <c r="Q1958" t="n">
        <v>0</v>
      </c>
      <c r="R1958" t="n">
        <v>0</v>
      </c>
      <c r="S1958" t="inlineStr">
        <is>
          <t>Calidad</t>
        </is>
      </c>
      <c r="T1958" t="inlineStr">
        <is>
          <t>401-2024-12-31</t>
        </is>
      </c>
      <c r="U1958" t="n">
        <v>1</v>
      </c>
    </row>
    <row r="1959">
      <c r="A1959" t="inlineStr">
        <is>
          <t>401</t>
        </is>
      </c>
      <c r="B1959" t="inlineStr">
        <is>
          <t>Producción de nuevos MI-Books</t>
        </is>
      </c>
      <c r="C1959" t="inlineStr">
        <is>
          <t>LEI</t>
        </is>
      </c>
      <c r="D1959" t="inlineStr">
        <is>
          <t>Semestral</t>
        </is>
      </c>
      <c r="E1959" t="inlineStr">
        <is>
          <t>Positivo</t>
        </is>
      </c>
      <c r="F1959" s="137" t="n">
        <v>45838</v>
      </c>
      <c r="G1959" t="n">
        <v>100</v>
      </c>
      <c r="H1959" t="inlineStr">
        <is>
          <t>100</t>
        </is>
      </c>
      <c r="I1959" t="n">
        <v>1</v>
      </c>
      <c r="J1959" t="n">
        <v>1</v>
      </c>
      <c r="K1959" t="inlineStr">
        <is>
          <t>100.0%</t>
        </is>
      </c>
      <c r="L1959" t="inlineStr">
        <is>
          <t>100.0%</t>
        </is>
      </c>
      <c r="M1959" t="n">
        <v>2025</v>
      </c>
      <c r="N1959" t="inlineStr">
        <is>
          <t>Junio</t>
        </is>
      </c>
      <c r="O1959" t="inlineStr">
        <is>
          <t>2025-1</t>
        </is>
      </c>
      <c r="P1959" t="n">
        <v>2</v>
      </c>
      <c r="Q1959" t="n">
        <v>2</v>
      </c>
      <c r="R1959" t="n">
        <v>0</v>
      </c>
      <c r="S1959" t="inlineStr">
        <is>
          <t>Calidad</t>
        </is>
      </c>
      <c r="T1959" t="inlineStr">
        <is>
          <t>401-2025-06-30</t>
        </is>
      </c>
      <c r="U1959" t="n">
        <v>30</v>
      </c>
    </row>
    <row r="1960">
      <c r="A1960" t="inlineStr">
        <is>
          <t>401</t>
        </is>
      </c>
      <c r="B1960" t="inlineStr">
        <is>
          <t>Producción de nuevos MI-Books</t>
        </is>
      </c>
      <c r="C1960" t="inlineStr">
        <is>
          <t>LEI</t>
        </is>
      </c>
      <c r="D1960" t="inlineStr">
        <is>
          <t>Semestral</t>
        </is>
      </c>
      <c r="E1960" t="inlineStr">
        <is>
          <t>Positivo</t>
        </is>
      </c>
      <c r="F1960" s="137" t="n">
        <v>46022</v>
      </c>
      <c r="G1960" t="n">
        <v>100</v>
      </c>
      <c r="H1960" t="inlineStr">
        <is>
          <t>100</t>
        </is>
      </c>
      <c r="I1960" t="n">
        <v>1</v>
      </c>
      <c r="J1960" t="n">
        <v>1</v>
      </c>
      <c r="K1960" t="inlineStr">
        <is>
          <t>100.0%</t>
        </is>
      </c>
      <c r="L1960" t="inlineStr">
        <is>
          <t>100.0%</t>
        </is>
      </c>
      <c r="M1960" t="n">
        <v>2025</v>
      </c>
      <c r="N1960" t="inlineStr">
        <is>
          <t>Diciembre</t>
        </is>
      </c>
      <c r="O1960" t="inlineStr">
        <is>
          <t>2025-2</t>
        </is>
      </c>
      <c r="P1960" t="n">
        <v>2</v>
      </c>
      <c r="Q1960" t="n">
        <v>2</v>
      </c>
      <c r="R1960" t="n">
        <v>0</v>
      </c>
      <c r="S1960" t="inlineStr">
        <is>
          <t>Calidad</t>
        </is>
      </c>
      <c r="T1960" t="inlineStr">
        <is>
          <t>401-2025-12-31</t>
        </is>
      </c>
      <c r="U1960" t="n">
        <v>31</v>
      </c>
    </row>
    <row r="1961">
      <c r="A1961" t="inlineStr">
        <is>
          <t>402</t>
        </is>
      </c>
      <c r="B1961" t="inlineStr">
        <is>
          <t>Informe anual de consulta de MI-Books</t>
        </is>
      </c>
      <c r="C1961" t="inlineStr">
        <is>
          <t>LEI</t>
        </is>
      </c>
      <c r="D1961" t="inlineStr">
        <is>
          <t>Anual</t>
        </is>
      </c>
      <c r="E1961" t="inlineStr">
        <is>
          <t>Positivo</t>
        </is>
      </c>
      <c r="F1961" s="137" t="n">
        <v>45291</v>
      </c>
      <c r="H1961" t="n">
        <v>21000</v>
      </c>
      <c r="K1961" t="inlineStr">
        <is>
          <t>ENT</t>
        </is>
      </c>
      <c r="L1961" t="inlineStr">
        <is>
          <t>ENT</t>
        </is>
      </c>
      <c r="M1961" t="n">
        <v>2023</v>
      </c>
      <c r="N1961" t="inlineStr">
        <is>
          <t>Diciembre</t>
        </is>
      </c>
      <c r="O1961" t="inlineStr">
        <is>
          <t>2023-2</t>
        </is>
      </c>
      <c r="P1961" t="n">
        <v>0</v>
      </c>
      <c r="Q1961" t="n">
        <v>0</v>
      </c>
      <c r="R1961" t="n">
        <v>0</v>
      </c>
      <c r="S1961" t="inlineStr">
        <is>
          <t>Calidad</t>
        </is>
      </c>
      <c r="T1961" t="inlineStr">
        <is>
          <t>402-2023-12-31</t>
        </is>
      </c>
      <c r="U1961" t="n">
        <v>1</v>
      </c>
    </row>
    <row r="1962">
      <c r="A1962" t="inlineStr">
        <is>
          <t>402</t>
        </is>
      </c>
      <c r="B1962" t="inlineStr">
        <is>
          <t>Informe anual de consulta de MI-Books</t>
        </is>
      </c>
      <c r="C1962" t="inlineStr">
        <is>
          <t>LEI</t>
        </is>
      </c>
      <c r="D1962" t="inlineStr">
        <is>
          <t>Anual</t>
        </is>
      </c>
      <c r="E1962" t="inlineStr">
        <is>
          <t>Positivo</t>
        </is>
      </c>
      <c r="F1962" s="137" t="n">
        <v>45657</v>
      </c>
      <c r="G1962" t="n">
        <v>3</v>
      </c>
      <c r="H1962" t="n">
        <v>4.76</v>
      </c>
      <c r="I1962" t="n">
        <v>1.3</v>
      </c>
      <c r="J1962" t="n">
        <v>1.586666666666667</v>
      </c>
      <c r="M1962" t="n">
        <v>2024</v>
      </c>
      <c r="N1962" t="inlineStr">
        <is>
          <t>Diciembre</t>
        </is>
      </c>
      <c r="O1962" t="inlineStr">
        <is>
          <t>2024-2</t>
        </is>
      </c>
      <c r="P1962" t="n">
        <v>0</v>
      </c>
      <c r="Q1962" t="n">
        <v>0</v>
      </c>
      <c r="R1962" t="n">
        <v>0</v>
      </c>
      <c r="S1962" t="inlineStr">
        <is>
          <t>Calidad</t>
        </is>
      </c>
      <c r="T1962" t="inlineStr">
        <is>
          <t>402-2024-12-31</t>
        </is>
      </c>
      <c r="U1962" t="n">
        <v>1</v>
      </c>
    </row>
    <row r="1963">
      <c r="A1963" t="inlineStr">
        <is>
          <t>402</t>
        </is>
      </c>
      <c r="B1963" t="inlineStr">
        <is>
          <t>Informe anual de consulta de MI-Books</t>
        </is>
      </c>
      <c r="C1963" t="inlineStr">
        <is>
          <t>LEI</t>
        </is>
      </c>
      <c r="D1963" t="inlineStr">
        <is>
          <t>Anual</t>
        </is>
      </c>
      <c r="E1963" t="inlineStr">
        <is>
          <t>Positivo</t>
        </is>
      </c>
      <c r="F1963" s="137" t="n">
        <v>46022</v>
      </c>
      <c r="H1963" t="inlineStr">
        <is>
          <t>22.73</t>
        </is>
      </c>
      <c r="I1963" t="n">
        <v>0</v>
      </c>
      <c r="J1963" t="n">
        <v>0</v>
      </c>
      <c r="L1963" t="inlineStr">
        <is>
          <t>22.73%</t>
        </is>
      </c>
      <c r="M1963" t="n">
        <v>2025</v>
      </c>
      <c r="N1963" t="inlineStr">
        <is>
          <t>Diciembre</t>
        </is>
      </c>
      <c r="O1963" t="inlineStr">
        <is>
          <t>2025-2</t>
        </is>
      </c>
      <c r="P1963" t="n">
        <v>2</v>
      </c>
      <c r="Q1963" t="n">
        <v>2</v>
      </c>
      <c r="R1963" t="n">
        <v>0</v>
      </c>
      <c r="S1963" t="inlineStr">
        <is>
          <t>Calidad</t>
        </is>
      </c>
      <c r="T1963" t="inlineStr">
        <is>
          <t>402-2025-12-31</t>
        </is>
      </c>
      <c r="U1963" t="n">
        <v>31</v>
      </c>
    </row>
    <row r="1964">
      <c r="A1964" t="inlineStr">
        <is>
          <t>403</t>
        </is>
      </c>
      <c r="B1964" t="inlineStr">
        <is>
          <t>Número de estudiantes que ha realizado la simulación</t>
        </is>
      </c>
      <c r="C1964" t="inlineStr">
        <is>
          <t>LEI</t>
        </is>
      </c>
      <c r="D1964" t="inlineStr">
        <is>
          <t>Semestral</t>
        </is>
      </c>
      <c r="E1964" t="inlineStr">
        <is>
          <t>Positivo</t>
        </is>
      </c>
      <c r="F1964" s="137" t="n">
        <v>45107</v>
      </c>
      <c r="H1964" t="n">
        <v>14370</v>
      </c>
      <c r="K1964" t="inlineStr">
        <is>
          <t>Metrica</t>
        </is>
      </c>
      <c r="L1964" t="inlineStr">
        <is>
          <t>ENT</t>
        </is>
      </c>
      <c r="M1964" t="n">
        <v>2023</v>
      </c>
      <c r="N1964" t="inlineStr">
        <is>
          <t>Junio</t>
        </is>
      </c>
      <c r="O1964" t="inlineStr">
        <is>
          <t>2023-1</t>
        </is>
      </c>
      <c r="P1964" t="n">
        <v>0</v>
      </c>
      <c r="Q1964" t="n">
        <v>0</v>
      </c>
      <c r="R1964" t="n">
        <v>0</v>
      </c>
      <c r="S1964" t="inlineStr">
        <is>
          <t>Calidad</t>
        </is>
      </c>
      <c r="T1964" t="inlineStr">
        <is>
          <t>403-2023-06-30</t>
        </is>
      </c>
      <c r="U1964" t="n">
        <v>1</v>
      </c>
    </row>
    <row r="1965">
      <c r="A1965" t="inlineStr">
        <is>
          <t>403</t>
        </is>
      </c>
      <c r="B1965" t="inlineStr">
        <is>
          <t>Número de estudiantes que ha realizado la simulación</t>
        </is>
      </c>
      <c r="C1965" t="inlineStr">
        <is>
          <t>LEI</t>
        </is>
      </c>
      <c r="D1965" t="inlineStr">
        <is>
          <t>Semestral</t>
        </is>
      </c>
      <c r="E1965" t="inlineStr">
        <is>
          <t>Positivo</t>
        </is>
      </c>
      <c r="F1965" s="137" t="n">
        <v>45291</v>
      </c>
      <c r="H1965" t="n">
        <v>14220</v>
      </c>
      <c r="K1965" t="inlineStr">
        <is>
          <t>Metrica</t>
        </is>
      </c>
      <c r="L1965" t="inlineStr">
        <is>
          <t>ENT</t>
        </is>
      </c>
      <c r="M1965" t="n">
        <v>2023</v>
      </c>
      <c r="N1965" t="inlineStr">
        <is>
          <t>Diciembre</t>
        </is>
      </c>
      <c r="O1965" t="inlineStr">
        <is>
          <t>2023-2</t>
        </is>
      </c>
      <c r="P1965" t="n">
        <v>0</v>
      </c>
      <c r="Q1965" t="n">
        <v>0</v>
      </c>
      <c r="R1965" t="n">
        <v>0</v>
      </c>
      <c r="S1965" t="inlineStr">
        <is>
          <t>Calidad</t>
        </is>
      </c>
      <c r="T1965" t="inlineStr">
        <is>
          <t>403-2023-12-31</t>
        </is>
      </c>
      <c r="U1965" t="n">
        <v>1</v>
      </c>
    </row>
    <row r="1966">
      <c r="A1966" t="inlineStr">
        <is>
          <t>403</t>
        </is>
      </c>
      <c r="B1966" t="inlineStr">
        <is>
          <t>Número de estudiantes que ha realizado la simulación</t>
        </is>
      </c>
      <c r="C1966" t="inlineStr">
        <is>
          <t>LEI</t>
        </is>
      </c>
      <c r="D1966" t="inlineStr">
        <is>
          <t>Semestral</t>
        </is>
      </c>
      <c r="E1966" t="inlineStr">
        <is>
          <t>Positivo</t>
        </is>
      </c>
      <c r="F1966" s="137" t="n">
        <v>45473</v>
      </c>
      <c r="H1966" t="n">
        <v>14923</v>
      </c>
      <c r="K1966" t="inlineStr">
        <is>
          <t>Metrica</t>
        </is>
      </c>
      <c r="L1966" t="inlineStr">
        <is>
          <t>ENT</t>
        </is>
      </c>
      <c r="M1966" t="n">
        <v>2024</v>
      </c>
      <c r="N1966" t="inlineStr">
        <is>
          <t>Junio</t>
        </is>
      </c>
      <c r="O1966" t="inlineStr">
        <is>
          <t>2024-1</t>
        </is>
      </c>
      <c r="P1966" t="n">
        <v>0</v>
      </c>
      <c r="Q1966" t="n">
        <v>0</v>
      </c>
      <c r="R1966" t="n">
        <v>0</v>
      </c>
      <c r="S1966" t="inlineStr">
        <is>
          <t>Calidad</t>
        </is>
      </c>
      <c r="T1966" t="inlineStr">
        <is>
          <t>403-2024-06-30</t>
        </is>
      </c>
      <c r="U1966" t="n">
        <v>1</v>
      </c>
    </row>
    <row r="1967">
      <c r="A1967" t="inlineStr">
        <is>
          <t>403</t>
        </is>
      </c>
      <c r="B1967" t="inlineStr">
        <is>
          <t>Número de estudiantes que ha realizado la simulación</t>
        </is>
      </c>
      <c r="C1967" t="inlineStr">
        <is>
          <t>LEI</t>
        </is>
      </c>
      <c r="D1967" t="inlineStr">
        <is>
          <t>Semestral</t>
        </is>
      </c>
      <c r="E1967" t="inlineStr">
        <is>
          <t>Positivo</t>
        </is>
      </c>
      <c r="F1967" s="137" t="n">
        <v>45657</v>
      </c>
      <c r="H1967" t="n">
        <v>14495</v>
      </c>
      <c r="K1967" t="inlineStr">
        <is>
          <t>Metrica</t>
        </is>
      </c>
      <c r="L1967" t="inlineStr">
        <is>
          <t>ENT</t>
        </is>
      </c>
      <c r="M1967" t="n">
        <v>2024</v>
      </c>
      <c r="N1967" t="inlineStr">
        <is>
          <t>Diciembre</t>
        </is>
      </c>
      <c r="O1967" t="inlineStr">
        <is>
          <t>2024-2</t>
        </is>
      </c>
      <c r="P1967" t="n">
        <v>0</v>
      </c>
      <c r="Q1967" t="n">
        <v>0</v>
      </c>
      <c r="R1967" t="n">
        <v>0</v>
      </c>
      <c r="S1967" t="inlineStr">
        <is>
          <t>Calidad</t>
        </is>
      </c>
      <c r="T1967" t="inlineStr">
        <is>
          <t>403-2024-12-31</t>
        </is>
      </c>
      <c r="U1967" t="n">
        <v>1</v>
      </c>
    </row>
    <row r="1968">
      <c r="A1968" t="inlineStr">
        <is>
          <t>403</t>
        </is>
      </c>
      <c r="B1968" t="inlineStr">
        <is>
          <t>Número de estudiantes que ha realizado la simulación (Metrica)</t>
        </is>
      </c>
      <c r="C1968" t="inlineStr">
        <is>
          <t>LEI</t>
        </is>
      </c>
      <c r="D1968" t="inlineStr">
        <is>
          <t>Semestral</t>
        </is>
      </c>
      <c r="E1968" t="inlineStr">
        <is>
          <t>Positivo</t>
        </is>
      </c>
      <c r="F1968" s="137" t="n">
        <v>45838</v>
      </c>
      <c r="H1968" t="inlineStr">
        <is>
          <t>14410</t>
        </is>
      </c>
      <c r="I1968" t="n">
        <v>0</v>
      </c>
      <c r="J1968" t="n">
        <v>0</v>
      </c>
      <c r="L1968" t="inlineStr">
        <is>
          <t>14410.0%</t>
        </is>
      </c>
      <c r="M1968" t="n">
        <v>2025</v>
      </c>
      <c r="N1968" t="inlineStr">
        <is>
          <t>Junio</t>
        </is>
      </c>
      <c r="O1968" t="inlineStr">
        <is>
          <t>2025-1</t>
        </is>
      </c>
      <c r="P1968" t="n">
        <v>2</v>
      </c>
      <c r="Q1968" t="n">
        <v>2</v>
      </c>
      <c r="R1968" t="n">
        <v>0</v>
      </c>
      <c r="S1968" t="inlineStr">
        <is>
          <t>Experiencia</t>
        </is>
      </c>
      <c r="T1968" t="inlineStr">
        <is>
          <t>403-2025-06-30</t>
        </is>
      </c>
      <c r="U1968" t="n">
        <v>30</v>
      </c>
    </row>
    <row r="1969">
      <c r="A1969" t="inlineStr">
        <is>
          <t>403</t>
        </is>
      </c>
      <c r="B1969" t="inlineStr">
        <is>
          <t>Número de estudiantes que ha realizado la simulación (Metrica)</t>
        </is>
      </c>
      <c r="C1969" t="inlineStr">
        <is>
          <t>LEI</t>
        </is>
      </c>
      <c r="D1969" t="inlineStr">
        <is>
          <t>Semestral</t>
        </is>
      </c>
      <c r="E1969" t="inlineStr">
        <is>
          <t>Positivo</t>
        </is>
      </c>
      <c r="F1969" s="137" t="n">
        <v>46022</v>
      </c>
      <c r="H1969" t="inlineStr">
        <is>
          <t>12510</t>
        </is>
      </c>
      <c r="I1969" t="n">
        <v>0</v>
      </c>
      <c r="J1969" t="n">
        <v>0</v>
      </c>
      <c r="L1969" t="inlineStr">
        <is>
          <t>12510.0%</t>
        </is>
      </c>
      <c r="M1969" t="n">
        <v>2025</v>
      </c>
      <c r="N1969" t="inlineStr">
        <is>
          <t>Diciembre</t>
        </is>
      </c>
      <c r="O1969" t="inlineStr">
        <is>
          <t>2025-2</t>
        </is>
      </c>
      <c r="P1969" t="n">
        <v>2</v>
      </c>
      <c r="Q1969" t="n">
        <v>2</v>
      </c>
      <c r="R1969" t="n">
        <v>0</v>
      </c>
      <c r="S1969" t="inlineStr">
        <is>
          <t>Experiencia</t>
        </is>
      </c>
      <c r="T1969" t="inlineStr">
        <is>
          <t>403-2025-12-31</t>
        </is>
      </c>
      <c r="U1969" t="n">
        <v>31</v>
      </c>
    </row>
    <row r="1970">
      <c r="A1970" t="inlineStr">
        <is>
          <t>404</t>
        </is>
      </c>
      <c r="B1970" t="inlineStr">
        <is>
          <t>Casos presentados y solucionados</t>
        </is>
      </c>
      <c r="C1970" t="inlineStr">
        <is>
          <t>LEI</t>
        </is>
      </c>
      <c r="D1970" t="inlineStr">
        <is>
          <t>Semestral</t>
        </is>
      </c>
      <c r="E1970" t="inlineStr">
        <is>
          <t>Negativo</t>
        </is>
      </c>
      <c r="F1970" s="137" t="n">
        <v>45107</v>
      </c>
      <c r="G1970" t="n">
        <v>20</v>
      </c>
      <c r="H1970" t="n">
        <v>2</v>
      </c>
      <c r="I1970" t="n">
        <v>1</v>
      </c>
      <c r="J1970" t="n">
        <v>10</v>
      </c>
      <c r="K1970" t="n">
        <v>0</v>
      </c>
      <c r="L1970" t="inlineStr">
        <is>
          <t>ENT</t>
        </is>
      </c>
      <c r="M1970" t="n">
        <v>2023</v>
      </c>
      <c r="N1970" t="inlineStr">
        <is>
          <t>Junio</t>
        </is>
      </c>
      <c r="O1970" t="inlineStr">
        <is>
          <t>2023-1</t>
        </is>
      </c>
      <c r="P1970" t="n">
        <v>0</v>
      </c>
      <c r="Q1970" t="n">
        <v>0</v>
      </c>
      <c r="R1970" t="n">
        <v>0</v>
      </c>
      <c r="S1970" t="inlineStr">
        <is>
          <t>Calidad</t>
        </is>
      </c>
      <c r="T1970" t="inlineStr">
        <is>
          <t>404-2023-06-30</t>
        </is>
      </c>
      <c r="U1970" t="n">
        <v>1</v>
      </c>
    </row>
    <row r="1971">
      <c r="A1971" t="inlineStr">
        <is>
          <t>404</t>
        </is>
      </c>
      <c r="B1971" t="inlineStr">
        <is>
          <t>Casos presentados y solucionados</t>
        </is>
      </c>
      <c r="C1971" t="inlineStr">
        <is>
          <t>LEI</t>
        </is>
      </c>
      <c r="D1971" t="inlineStr">
        <is>
          <t>Semestral</t>
        </is>
      </c>
      <c r="E1971" t="inlineStr">
        <is>
          <t>Negativo</t>
        </is>
      </c>
      <c r="F1971" s="137" t="n">
        <v>45291</v>
      </c>
      <c r="G1971" t="n">
        <v>20</v>
      </c>
      <c r="H1971" t="n">
        <v>1.31</v>
      </c>
      <c r="I1971" t="n">
        <v>1</v>
      </c>
      <c r="J1971" t="n">
        <v>15.26717557251908</v>
      </c>
      <c r="K1971" t="n">
        <v>0</v>
      </c>
      <c r="L1971" t="inlineStr">
        <is>
          <t>ENT</t>
        </is>
      </c>
      <c r="M1971" t="n">
        <v>2023</v>
      </c>
      <c r="N1971" t="inlineStr">
        <is>
          <t>Diciembre</t>
        </is>
      </c>
      <c r="O1971" t="inlineStr">
        <is>
          <t>2023-2</t>
        </is>
      </c>
      <c r="P1971" t="n">
        <v>0</v>
      </c>
      <c r="Q1971" t="n">
        <v>0</v>
      </c>
      <c r="R1971" t="n">
        <v>0</v>
      </c>
      <c r="S1971" t="inlineStr">
        <is>
          <t>Calidad</t>
        </is>
      </c>
      <c r="T1971" t="inlineStr">
        <is>
          <t>404-2023-12-31</t>
        </is>
      </c>
      <c r="U1971" t="n">
        <v>1</v>
      </c>
    </row>
    <row r="1972">
      <c r="A1972" t="inlineStr">
        <is>
          <t>404</t>
        </is>
      </c>
      <c r="B1972" t="inlineStr">
        <is>
          <t>Casos presentados y solucionados</t>
        </is>
      </c>
      <c r="C1972" t="inlineStr">
        <is>
          <t>LEI</t>
        </is>
      </c>
      <c r="D1972" t="inlineStr">
        <is>
          <t>Semestral</t>
        </is>
      </c>
      <c r="E1972" t="inlineStr">
        <is>
          <t>Negativo</t>
        </is>
      </c>
      <c r="F1972" s="137" t="n">
        <v>45473</v>
      </c>
      <c r="G1972" t="n">
        <v>10</v>
      </c>
      <c r="H1972" t="n">
        <v>5.85</v>
      </c>
      <c r="I1972" t="n">
        <v>1</v>
      </c>
      <c r="J1972" t="n">
        <v>1</v>
      </c>
      <c r="K1972" t="inlineStr">
        <is>
          <t>%</t>
        </is>
      </c>
      <c r="L1972" t="inlineStr">
        <is>
          <t>%</t>
        </is>
      </c>
      <c r="M1972" t="n">
        <v>2024</v>
      </c>
      <c r="N1972" t="inlineStr">
        <is>
          <t>Junio</t>
        </is>
      </c>
      <c r="O1972" t="inlineStr">
        <is>
          <t>2024-1</t>
        </is>
      </c>
      <c r="P1972" t="n">
        <v>0</v>
      </c>
      <c r="Q1972" t="n">
        <v>0</v>
      </c>
      <c r="R1972" t="n">
        <v>0</v>
      </c>
      <c r="S1972" t="inlineStr">
        <is>
          <t>Calidad</t>
        </is>
      </c>
      <c r="T1972" t="inlineStr">
        <is>
          <t>404-2024-06-30</t>
        </is>
      </c>
      <c r="U1972" t="n">
        <v>1</v>
      </c>
    </row>
    <row r="1973">
      <c r="A1973" t="inlineStr">
        <is>
          <t>404</t>
        </is>
      </c>
      <c r="B1973" t="inlineStr">
        <is>
          <t>Casos presentados y solucionados</t>
        </is>
      </c>
      <c r="C1973" t="inlineStr">
        <is>
          <t>LEI</t>
        </is>
      </c>
      <c r="D1973" t="inlineStr">
        <is>
          <t>Semestral</t>
        </is>
      </c>
      <c r="E1973" t="inlineStr">
        <is>
          <t>Negativo</t>
        </is>
      </c>
      <c r="F1973" s="137" t="n">
        <v>45657</v>
      </c>
      <c r="G1973" t="n">
        <v>10</v>
      </c>
      <c r="H1973" t="n">
        <v>6.02</v>
      </c>
      <c r="I1973" t="n">
        <v>0.602</v>
      </c>
      <c r="J1973" t="n">
        <v>0.602</v>
      </c>
      <c r="K1973" t="inlineStr">
        <is>
          <t>%</t>
        </is>
      </c>
      <c r="L1973" t="inlineStr">
        <is>
          <t>%</t>
        </is>
      </c>
      <c r="M1973" t="n">
        <v>2024</v>
      </c>
      <c r="N1973" t="inlineStr">
        <is>
          <t>Diciembre</t>
        </is>
      </c>
      <c r="O1973" t="inlineStr">
        <is>
          <t>2024-2</t>
        </is>
      </c>
      <c r="P1973" t="n">
        <v>0</v>
      </c>
      <c r="Q1973" t="n">
        <v>0</v>
      </c>
      <c r="R1973" t="n">
        <v>0</v>
      </c>
      <c r="S1973" t="inlineStr">
        <is>
          <t>Calidad</t>
        </is>
      </c>
      <c r="T1973" t="inlineStr">
        <is>
          <t>404-2024-12-31</t>
        </is>
      </c>
      <c r="U1973" t="n">
        <v>1</v>
      </c>
    </row>
    <row r="1974">
      <c r="A1974" t="inlineStr">
        <is>
          <t>405</t>
        </is>
      </c>
      <c r="B1974" t="inlineStr">
        <is>
          <t>Avance de reingenieria y arquitectura de software LEI</t>
        </is>
      </c>
      <c r="C1974" t="inlineStr">
        <is>
          <t>LEI</t>
        </is>
      </c>
      <c r="D1974" t="inlineStr">
        <is>
          <t>Semestral</t>
        </is>
      </c>
      <c r="E1974" t="inlineStr">
        <is>
          <t>Positivo</t>
        </is>
      </c>
      <c r="F1974" s="137" t="n">
        <v>45107</v>
      </c>
      <c r="G1974" t="n">
        <v>25</v>
      </c>
      <c r="H1974" t="n">
        <v>30</v>
      </c>
      <c r="I1974" t="n">
        <v>1.2</v>
      </c>
      <c r="J1974" t="n">
        <v>1.2</v>
      </c>
      <c r="K1974" t="inlineStr">
        <is>
          <t>%</t>
        </is>
      </c>
      <c r="L1974" t="inlineStr">
        <is>
          <t>%</t>
        </is>
      </c>
      <c r="M1974" t="n">
        <v>2023</v>
      </c>
      <c r="N1974" t="inlineStr">
        <is>
          <t>Junio</t>
        </is>
      </c>
      <c r="O1974" t="inlineStr">
        <is>
          <t>2023-1</t>
        </is>
      </c>
      <c r="P1974" t="n">
        <v>0</v>
      </c>
      <c r="Q1974" t="n">
        <v>0</v>
      </c>
      <c r="R1974" t="n">
        <v>0</v>
      </c>
      <c r="S1974" t="inlineStr">
        <is>
          <t>Calidad</t>
        </is>
      </c>
      <c r="T1974" t="inlineStr">
        <is>
          <t>405-2023-06-30</t>
        </is>
      </c>
      <c r="U1974" t="n">
        <v>1</v>
      </c>
    </row>
    <row r="1975">
      <c r="A1975" t="inlineStr">
        <is>
          <t>405</t>
        </is>
      </c>
      <c r="B1975" t="inlineStr">
        <is>
          <t>Avance de reingenieria y arquitectura de software LEI</t>
        </is>
      </c>
      <c r="C1975" t="inlineStr">
        <is>
          <t>LEI</t>
        </is>
      </c>
      <c r="D1975" t="inlineStr">
        <is>
          <t>Semestral</t>
        </is>
      </c>
      <c r="E1975" t="inlineStr">
        <is>
          <t>Positivo</t>
        </is>
      </c>
      <c r="F1975" s="137" t="n">
        <v>45291</v>
      </c>
      <c r="G1975" t="n">
        <v>50</v>
      </c>
      <c r="H1975" t="n">
        <v>62</v>
      </c>
      <c r="I1975" t="n">
        <v>1.24</v>
      </c>
      <c r="J1975" t="n">
        <v>1.24</v>
      </c>
      <c r="K1975" t="inlineStr">
        <is>
          <t>%</t>
        </is>
      </c>
      <c r="L1975" t="inlineStr">
        <is>
          <t>%</t>
        </is>
      </c>
      <c r="M1975" t="n">
        <v>2023</v>
      </c>
      <c r="N1975" t="inlineStr">
        <is>
          <t>Diciembre</t>
        </is>
      </c>
      <c r="O1975" t="inlineStr">
        <is>
          <t>2023-2</t>
        </is>
      </c>
      <c r="P1975" t="n">
        <v>0</v>
      </c>
      <c r="Q1975" t="n">
        <v>0</v>
      </c>
      <c r="R1975" t="n">
        <v>0</v>
      </c>
      <c r="S1975" t="inlineStr">
        <is>
          <t>Calidad</t>
        </is>
      </c>
      <c r="T1975" t="inlineStr">
        <is>
          <t>405-2023-12-31</t>
        </is>
      </c>
      <c r="U1975" t="n">
        <v>1</v>
      </c>
    </row>
    <row r="1976">
      <c r="A1976" t="inlineStr">
        <is>
          <t>405</t>
        </is>
      </c>
      <c r="B1976" t="inlineStr">
        <is>
          <t>Proyecto de reingenieria y arquitectura de software LEI</t>
        </is>
      </c>
      <c r="C1976" t="inlineStr">
        <is>
          <t>LEI</t>
        </is>
      </c>
      <c r="D1976" t="inlineStr">
        <is>
          <t>Semestral</t>
        </is>
      </c>
      <c r="E1976" t="inlineStr">
        <is>
          <t>Positivo</t>
        </is>
      </c>
      <c r="F1976" s="137" t="n">
        <v>45473</v>
      </c>
      <c r="G1976" t="n">
        <v>100</v>
      </c>
      <c r="H1976" t="n">
        <v>92</v>
      </c>
      <c r="I1976" t="n">
        <v>0.92</v>
      </c>
      <c r="J1976" t="n">
        <v>0.92</v>
      </c>
      <c r="K1976" t="inlineStr">
        <is>
          <t>%</t>
        </is>
      </c>
      <c r="L1976" t="inlineStr">
        <is>
          <t>%</t>
        </is>
      </c>
      <c r="M1976" t="n">
        <v>2024</v>
      </c>
      <c r="N1976" t="inlineStr">
        <is>
          <t>Junio</t>
        </is>
      </c>
      <c r="O1976" t="inlineStr">
        <is>
          <t>2024-1</t>
        </is>
      </c>
      <c r="P1976" t="n">
        <v>0</v>
      </c>
      <c r="Q1976" t="n">
        <v>0</v>
      </c>
      <c r="R1976" t="n">
        <v>0</v>
      </c>
      <c r="S1976" t="inlineStr">
        <is>
          <t>Calidad</t>
        </is>
      </c>
      <c r="T1976" t="inlineStr">
        <is>
          <t>405-2024-06-30</t>
        </is>
      </c>
      <c r="U1976" t="n">
        <v>1</v>
      </c>
    </row>
    <row r="1977">
      <c r="A1977" t="inlineStr">
        <is>
          <t>405</t>
        </is>
      </c>
      <c r="B1977" t="inlineStr">
        <is>
          <t>Proyecto de reingenieria y arquitectura de software LEI</t>
        </is>
      </c>
      <c r="C1977" t="inlineStr">
        <is>
          <t>LEI</t>
        </is>
      </c>
      <c r="D1977" t="inlineStr">
        <is>
          <t>Semestral</t>
        </is>
      </c>
      <c r="E1977" t="inlineStr">
        <is>
          <t>Positivo</t>
        </is>
      </c>
      <c r="F1977" s="137" t="n">
        <v>45657</v>
      </c>
      <c r="G1977" t="n">
        <v>100</v>
      </c>
      <c r="H1977" t="n">
        <v>98</v>
      </c>
      <c r="I1977" t="n">
        <v>0.98</v>
      </c>
      <c r="J1977" t="n">
        <v>0.98</v>
      </c>
      <c r="K1977" t="inlineStr">
        <is>
          <t>%</t>
        </is>
      </c>
      <c r="L1977" t="inlineStr">
        <is>
          <t>%</t>
        </is>
      </c>
      <c r="M1977" t="n">
        <v>2024</v>
      </c>
      <c r="N1977" t="inlineStr">
        <is>
          <t>Diciembre</t>
        </is>
      </c>
      <c r="O1977" t="inlineStr">
        <is>
          <t>2024-2</t>
        </is>
      </c>
      <c r="P1977" t="n">
        <v>0</v>
      </c>
      <c r="Q1977" t="n">
        <v>0</v>
      </c>
      <c r="R1977" t="n">
        <v>0</v>
      </c>
      <c r="S1977" t="inlineStr">
        <is>
          <t>Calidad</t>
        </is>
      </c>
      <c r="T1977" t="inlineStr">
        <is>
          <t>405-2024-12-31</t>
        </is>
      </c>
      <c r="U1977" t="n">
        <v>1</v>
      </c>
    </row>
    <row r="1978">
      <c r="A1978" t="inlineStr">
        <is>
          <t>406</t>
        </is>
      </c>
      <c r="B1978" t="inlineStr">
        <is>
          <t>Programas con condiciones iniciales aprobadas por facultad</t>
        </is>
      </c>
      <c r="C1978" t="inlineStr">
        <is>
          <t>Creación, modificación y cierre de programas académicos</t>
        </is>
      </c>
      <c r="D1978" t="inlineStr">
        <is>
          <t>Semestral</t>
        </is>
      </c>
      <c r="E1978" t="inlineStr">
        <is>
          <t>Positivo</t>
        </is>
      </c>
      <c r="F1978" s="137" t="n">
        <v>45291</v>
      </c>
      <c r="G1978" t="n">
        <v>5</v>
      </c>
      <c r="H1978" t="n">
        <v>5</v>
      </c>
      <c r="I1978" t="n">
        <v>1</v>
      </c>
      <c r="J1978" t="n">
        <v>1</v>
      </c>
      <c r="K1978" t="inlineStr">
        <is>
          <t>%</t>
        </is>
      </c>
      <c r="L1978" t="inlineStr">
        <is>
          <t>%</t>
        </is>
      </c>
      <c r="M1978" t="n">
        <v>2023</v>
      </c>
      <c r="N1978" t="inlineStr">
        <is>
          <t>Diciembre</t>
        </is>
      </c>
      <c r="O1978" t="inlineStr">
        <is>
          <t>2023-2</t>
        </is>
      </c>
      <c r="P1978" t="n">
        <v>0</v>
      </c>
      <c r="Q1978" t="n">
        <v>0</v>
      </c>
      <c r="R1978" t="n">
        <v>0</v>
      </c>
      <c r="S1978" t="inlineStr">
        <is>
          <t>Calidad</t>
        </is>
      </c>
      <c r="T1978" t="inlineStr">
        <is>
          <t>406-2023-12-31</t>
        </is>
      </c>
      <c r="U1978" t="n">
        <v>1</v>
      </c>
    </row>
    <row r="1979">
      <c r="A1979" t="inlineStr">
        <is>
          <t>406</t>
        </is>
      </c>
      <c r="B1979" t="inlineStr">
        <is>
          <t>Programas con condiciones iniciales aprobadas por facultad</t>
        </is>
      </c>
      <c r="C1979" t="inlineStr">
        <is>
          <t>Creación, modificación y cierre de programas académicos</t>
        </is>
      </c>
      <c r="D1979" t="inlineStr">
        <is>
          <t>Semestral</t>
        </is>
      </c>
      <c r="E1979" t="inlineStr">
        <is>
          <t>Positivo</t>
        </is>
      </c>
      <c r="F1979" s="137" t="n">
        <v>45473</v>
      </c>
      <c r="G1979" t="n">
        <v>0</v>
      </c>
      <c r="H1979" t="n">
        <v>3</v>
      </c>
      <c r="K1979" t="inlineStr">
        <is>
          <t>ENT</t>
        </is>
      </c>
      <c r="L1979" t="inlineStr">
        <is>
          <t>ENT</t>
        </is>
      </c>
      <c r="M1979" t="n">
        <v>2024</v>
      </c>
      <c r="N1979" t="inlineStr">
        <is>
          <t>Junio</t>
        </is>
      </c>
      <c r="O1979" t="inlineStr">
        <is>
          <t>2024-1</t>
        </is>
      </c>
      <c r="P1979" t="n">
        <v>0</v>
      </c>
      <c r="Q1979" t="n">
        <v>0</v>
      </c>
      <c r="R1979" t="n">
        <v>0</v>
      </c>
      <c r="S1979" t="inlineStr">
        <is>
          <t>Calidad</t>
        </is>
      </c>
      <c r="T1979" t="inlineStr">
        <is>
          <t>406-2024-06-30</t>
        </is>
      </c>
      <c r="U1979" t="n">
        <v>1</v>
      </c>
    </row>
    <row r="1980">
      <c r="A1980" t="inlineStr">
        <is>
          <t>406</t>
        </is>
      </c>
      <c r="B1980" t="inlineStr">
        <is>
          <t>Programas con condiciones iniciales aprobadas por facultad</t>
        </is>
      </c>
      <c r="C1980" t="inlineStr">
        <is>
          <t>Autoevaluación de programas académicos</t>
        </is>
      </c>
      <c r="D1980" t="inlineStr">
        <is>
          <t>Semestral</t>
        </is>
      </c>
      <c r="E1980" t="inlineStr">
        <is>
          <t>Positivo</t>
        </is>
      </c>
      <c r="F1980" s="137" t="n">
        <v>45657</v>
      </c>
      <c r="G1980" t="n">
        <v>0</v>
      </c>
      <c r="K1980" t="inlineStr">
        <is>
          <t>ENT</t>
        </is>
      </c>
      <c r="L1980" t="inlineStr">
        <is>
          <t>ENT</t>
        </is>
      </c>
      <c r="M1980" t="n">
        <v>2024</v>
      </c>
      <c r="N1980" t="inlineStr">
        <is>
          <t>Diciembre</t>
        </is>
      </c>
      <c r="O1980" t="inlineStr">
        <is>
          <t>2024-2</t>
        </is>
      </c>
      <c r="P1980" t="n">
        <v>0</v>
      </c>
      <c r="Q1980" t="n">
        <v>0</v>
      </c>
      <c r="R1980" t="n">
        <v>0</v>
      </c>
      <c r="S1980" t="inlineStr">
        <is>
          <t>Calidad</t>
        </is>
      </c>
      <c r="T1980" t="inlineStr">
        <is>
          <t>406-2024-12-31</t>
        </is>
      </c>
      <c r="U1980" t="n">
        <v>1</v>
      </c>
    </row>
    <row r="1981">
      <c r="A1981" t="inlineStr">
        <is>
          <t>407</t>
        </is>
      </c>
      <c r="B1981" t="inlineStr">
        <is>
          <t>Programas 1ra fase de condiciones iniciales radicadas por facultad</t>
        </is>
      </c>
      <c r="C1981" t="inlineStr">
        <is>
          <t>Creación, modificación y cierre de programas académicos</t>
        </is>
      </c>
      <c r="D1981" t="inlineStr">
        <is>
          <t>Semestral</t>
        </is>
      </c>
      <c r="E1981" t="inlineStr">
        <is>
          <t>Positivo</t>
        </is>
      </c>
      <c r="F1981" s="137" t="n">
        <v>45291</v>
      </c>
      <c r="G1981" t="n">
        <v>3</v>
      </c>
      <c r="H1981" t="n">
        <v>3</v>
      </c>
      <c r="I1981" t="n">
        <v>1</v>
      </c>
      <c r="J1981" t="n">
        <v>1</v>
      </c>
      <c r="K1981" t="inlineStr">
        <is>
          <t>ENT</t>
        </is>
      </c>
      <c r="L1981" t="inlineStr">
        <is>
          <t>ENT</t>
        </is>
      </c>
      <c r="M1981" t="n">
        <v>2023</v>
      </c>
      <c r="N1981" t="inlineStr">
        <is>
          <t>Diciembre</t>
        </is>
      </c>
      <c r="O1981" t="inlineStr">
        <is>
          <t>2023-2</t>
        </is>
      </c>
      <c r="P1981" t="n">
        <v>0</v>
      </c>
      <c r="Q1981" t="n">
        <v>0</v>
      </c>
      <c r="R1981" t="n">
        <v>0</v>
      </c>
      <c r="S1981" t="inlineStr">
        <is>
          <t>Calidad</t>
        </is>
      </c>
      <c r="T1981" t="inlineStr">
        <is>
          <t>407-2023-12-31</t>
        </is>
      </c>
      <c r="U1981" t="n">
        <v>1</v>
      </c>
    </row>
    <row r="1982">
      <c r="A1982" t="inlineStr">
        <is>
          <t>407</t>
        </is>
      </c>
      <c r="B1982" t="inlineStr">
        <is>
          <t>Programas 1ra fase de condiciones iniciales radicadas por facultad</t>
        </is>
      </c>
      <c r="C1982" t="inlineStr">
        <is>
          <t>Creación, modificación y cierre de programas académicos</t>
        </is>
      </c>
      <c r="D1982" t="inlineStr">
        <is>
          <t>Semestral</t>
        </is>
      </c>
      <c r="E1982" t="inlineStr">
        <is>
          <t>Positivo</t>
        </is>
      </c>
      <c r="F1982" s="137" t="n">
        <v>45473</v>
      </c>
      <c r="K1982" t="inlineStr">
        <is>
          <t>ENT</t>
        </is>
      </c>
      <c r="L1982" t="inlineStr">
        <is>
          <t>ENT</t>
        </is>
      </c>
      <c r="M1982" t="n">
        <v>2024</v>
      </c>
      <c r="N1982" t="inlineStr">
        <is>
          <t>Junio</t>
        </is>
      </c>
      <c r="O1982" t="inlineStr">
        <is>
          <t>2024-1</t>
        </is>
      </c>
      <c r="P1982" t="n">
        <v>0</v>
      </c>
      <c r="Q1982" t="n">
        <v>0</v>
      </c>
      <c r="R1982" t="n">
        <v>0</v>
      </c>
      <c r="S1982" t="inlineStr">
        <is>
          <t>Calidad</t>
        </is>
      </c>
      <c r="T1982" t="inlineStr">
        <is>
          <t>407-2024-06-30</t>
        </is>
      </c>
      <c r="U1982" t="n">
        <v>1</v>
      </c>
    </row>
    <row r="1983">
      <c r="A1983" t="inlineStr">
        <is>
          <t>407</t>
        </is>
      </c>
      <c r="B1983" t="inlineStr">
        <is>
          <t>Programas 1ra fase de condiciones iniciales radicadas por facultad</t>
        </is>
      </c>
      <c r="C1983" t="inlineStr">
        <is>
          <t>Autoevaluación de programas académicos</t>
        </is>
      </c>
      <c r="D1983" t="inlineStr">
        <is>
          <t>Semestral</t>
        </is>
      </c>
      <c r="E1983" t="inlineStr">
        <is>
          <t>Positivo</t>
        </is>
      </c>
      <c r="F1983" s="137" t="n">
        <v>45657</v>
      </c>
      <c r="G1983" t="n">
        <v>100</v>
      </c>
      <c r="I1983" t="n">
        <v>0</v>
      </c>
      <c r="J1983" t="n">
        <v>0</v>
      </c>
      <c r="K1983" t="inlineStr">
        <is>
          <t>ENT</t>
        </is>
      </c>
      <c r="L1983" t="inlineStr">
        <is>
          <t>ENT</t>
        </is>
      </c>
      <c r="M1983" t="n">
        <v>2024</v>
      </c>
      <c r="N1983" t="inlineStr">
        <is>
          <t>Diciembre</t>
        </is>
      </c>
      <c r="O1983" t="inlineStr">
        <is>
          <t>2024-2</t>
        </is>
      </c>
      <c r="P1983" t="n">
        <v>0</v>
      </c>
      <c r="Q1983" t="n">
        <v>0</v>
      </c>
      <c r="R1983" t="n">
        <v>0</v>
      </c>
      <c r="S1983" t="inlineStr">
        <is>
          <t>Calidad</t>
        </is>
      </c>
      <c r="T1983" t="inlineStr">
        <is>
          <t>407-2024-12-31</t>
        </is>
      </c>
      <c r="U1983" t="n">
        <v>1</v>
      </c>
    </row>
    <row r="1984">
      <c r="A1984" t="inlineStr">
        <is>
          <t>408</t>
        </is>
      </c>
      <c r="B1984" t="inlineStr">
        <is>
          <t>Programas nuevos radicados por facultad</t>
        </is>
      </c>
      <c r="C1984" t="inlineStr">
        <is>
          <t>Creación, modificación y cierre de programas académicos</t>
        </is>
      </c>
      <c r="D1984" t="inlineStr">
        <is>
          <t>Semestral</t>
        </is>
      </c>
      <c r="E1984" t="inlineStr">
        <is>
          <t>Positivo</t>
        </is>
      </c>
      <c r="F1984" s="137" t="n">
        <v>45291</v>
      </c>
      <c r="G1984" t="n">
        <v>12</v>
      </c>
      <c r="H1984" t="n">
        <v>12</v>
      </c>
      <c r="I1984" t="n">
        <v>1</v>
      </c>
      <c r="J1984" t="n">
        <v>1</v>
      </c>
      <c r="K1984" t="inlineStr">
        <is>
          <t>ENT</t>
        </is>
      </c>
      <c r="L1984" t="inlineStr">
        <is>
          <t>ENT</t>
        </is>
      </c>
      <c r="M1984" t="n">
        <v>2023</v>
      </c>
      <c r="N1984" t="inlineStr">
        <is>
          <t>Diciembre</t>
        </is>
      </c>
      <c r="O1984" t="inlineStr">
        <is>
          <t>2023-2</t>
        </is>
      </c>
      <c r="P1984" t="n">
        <v>0</v>
      </c>
      <c r="Q1984" t="n">
        <v>0</v>
      </c>
      <c r="R1984" t="n">
        <v>0</v>
      </c>
      <c r="S1984" t="inlineStr">
        <is>
          <t>Calidad</t>
        </is>
      </c>
      <c r="T1984" t="inlineStr">
        <is>
          <t>408-2023-12-31</t>
        </is>
      </c>
      <c r="U1984" t="n">
        <v>1</v>
      </c>
    </row>
    <row r="1985">
      <c r="A1985" t="inlineStr">
        <is>
          <t>408</t>
        </is>
      </c>
      <c r="B1985" t="inlineStr">
        <is>
          <t>Programas nuevos radicados por facultad</t>
        </is>
      </c>
      <c r="C1985" t="inlineStr">
        <is>
          <t>Creación, modificación y cierre de programas académicos</t>
        </is>
      </c>
      <c r="D1985" t="inlineStr">
        <is>
          <t>Semestral</t>
        </is>
      </c>
      <c r="E1985" t="inlineStr">
        <is>
          <t>Positivo</t>
        </is>
      </c>
      <c r="F1985" s="137" t="n">
        <v>45473</v>
      </c>
      <c r="K1985" t="inlineStr">
        <is>
          <t>ENT</t>
        </is>
      </c>
      <c r="L1985" t="inlineStr">
        <is>
          <t>ENT</t>
        </is>
      </c>
      <c r="M1985" t="n">
        <v>2024</v>
      </c>
      <c r="N1985" t="inlineStr">
        <is>
          <t>Junio</t>
        </is>
      </c>
      <c r="O1985" t="inlineStr">
        <is>
          <t>2024-1</t>
        </is>
      </c>
      <c r="P1985" t="n">
        <v>0</v>
      </c>
      <c r="Q1985" t="n">
        <v>0</v>
      </c>
      <c r="R1985" t="n">
        <v>0</v>
      </c>
      <c r="S1985" t="inlineStr">
        <is>
          <t>Calidad</t>
        </is>
      </c>
      <c r="T1985" t="inlineStr">
        <is>
          <t>408-2024-06-30</t>
        </is>
      </c>
      <c r="U1985" t="n">
        <v>1</v>
      </c>
    </row>
    <row r="1986">
      <c r="A1986" t="inlineStr">
        <is>
          <t>408</t>
        </is>
      </c>
      <c r="B1986" t="inlineStr">
        <is>
          <t>Programas nuevos radicados por facultad</t>
        </is>
      </c>
      <c r="C1986" t="inlineStr">
        <is>
          <t>Creación, modificación y cierre de programas académicos</t>
        </is>
      </c>
      <c r="D1986" t="inlineStr">
        <is>
          <t>Semestral</t>
        </is>
      </c>
      <c r="E1986" t="inlineStr">
        <is>
          <t>Positivo</t>
        </is>
      </c>
      <c r="F1986" s="137" t="n">
        <v>45657</v>
      </c>
      <c r="G1986" t="n">
        <v>100</v>
      </c>
      <c r="H1986" t="n">
        <v>100</v>
      </c>
      <c r="I1986" t="n">
        <v>1</v>
      </c>
      <c r="J1986" t="n">
        <v>1</v>
      </c>
      <c r="K1986" t="inlineStr">
        <is>
          <t>ENT</t>
        </is>
      </c>
      <c r="L1986" t="inlineStr">
        <is>
          <t>ENT</t>
        </is>
      </c>
      <c r="M1986" t="n">
        <v>2024</v>
      </c>
      <c r="N1986" t="inlineStr">
        <is>
          <t>Diciembre</t>
        </is>
      </c>
      <c r="O1986" t="inlineStr">
        <is>
          <t>2024-2</t>
        </is>
      </c>
      <c r="P1986" t="n">
        <v>0</v>
      </c>
      <c r="Q1986" t="n">
        <v>0</v>
      </c>
      <c r="R1986" t="n">
        <v>0</v>
      </c>
      <c r="S1986" t="inlineStr">
        <is>
          <t>Calidad</t>
        </is>
      </c>
      <c r="T1986" t="inlineStr">
        <is>
          <t>408-2024-12-31</t>
        </is>
      </c>
      <c r="U1986" t="n">
        <v>1</v>
      </c>
    </row>
    <row r="1987">
      <c r="A1987" t="inlineStr">
        <is>
          <t>408</t>
        </is>
      </c>
      <c r="B1987" t="inlineStr">
        <is>
          <t>Programas nuevos radicados por facultad</t>
        </is>
      </c>
      <c r="C1987" t="inlineStr">
        <is>
          <t>Creación, modificación y cierre de programas académicos</t>
        </is>
      </c>
      <c r="D1987" t="inlineStr">
        <is>
          <t>Semestral</t>
        </is>
      </c>
      <c r="E1987" t="inlineStr">
        <is>
          <t>Positivo</t>
        </is>
      </c>
      <c r="F1987" s="137" t="n">
        <v>45838</v>
      </c>
      <c r="G1987" t="n">
        <v>100</v>
      </c>
      <c r="H1987" t="inlineStr">
        <is>
          <t>100</t>
        </is>
      </c>
      <c r="I1987" t="n">
        <v>1</v>
      </c>
      <c r="J1987" t="n">
        <v>1</v>
      </c>
      <c r="K1987" t="inlineStr">
        <is>
          <t>100.0%</t>
        </is>
      </c>
      <c r="L1987" t="inlineStr">
        <is>
          <t>100.0%</t>
        </is>
      </c>
      <c r="M1987" t="n">
        <v>2025</v>
      </c>
      <c r="N1987" t="inlineStr">
        <is>
          <t>Junio</t>
        </is>
      </c>
      <c r="O1987" t="inlineStr">
        <is>
          <t>2025-1</t>
        </is>
      </c>
      <c r="P1987" t="n">
        <v>2</v>
      </c>
      <c r="Q1987" t="n">
        <v>2</v>
      </c>
      <c r="R1987" t="n">
        <v>0</v>
      </c>
      <c r="S1987" t="inlineStr">
        <is>
          <t>Calidad</t>
        </is>
      </c>
      <c r="T1987" t="inlineStr">
        <is>
          <t>408-2025-06-30</t>
        </is>
      </c>
      <c r="U1987" t="n">
        <v>30</v>
      </c>
    </row>
    <row r="1988">
      <c r="A1988" t="inlineStr">
        <is>
          <t>408</t>
        </is>
      </c>
      <c r="B1988" t="inlineStr">
        <is>
          <t>Programas nuevos radicados por facultad</t>
        </is>
      </c>
      <c r="C1988" t="inlineStr">
        <is>
          <t>Creación, modificación y cierre de programas académicos</t>
        </is>
      </c>
      <c r="D1988" t="inlineStr">
        <is>
          <t>Semestral</t>
        </is>
      </c>
      <c r="E1988" t="inlineStr">
        <is>
          <t>Positivo</t>
        </is>
      </c>
      <c r="F1988" s="137" t="n">
        <v>46022</v>
      </c>
      <c r="G1988" t="n">
        <v>100</v>
      </c>
      <c r="H1988" t="inlineStr">
        <is>
          <t>100</t>
        </is>
      </c>
      <c r="I1988" t="n">
        <v>1</v>
      </c>
      <c r="J1988" t="n">
        <v>1</v>
      </c>
      <c r="K1988" t="inlineStr">
        <is>
          <t>100.0%</t>
        </is>
      </c>
      <c r="L1988" t="inlineStr">
        <is>
          <t>100.0%</t>
        </is>
      </c>
      <c r="M1988" t="n">
        <v>2025</v>
      </c>
      <c r="N1988" t="inlineStr">
        <is>
          <t>Diciembre</t>
        </is>
      </c>
      <c r="O1988" t="inlineStr">
        <is>
          <t>2025-2</t>
        </is>
      </c>
      <c r="P1988" t="n">
        <v>2</v>
      </c>
      <c r="Q1988" t="n">
        <v>2</v>
      </c>
      <c r="R1988" t="n">
        <v>0</v>
      </c>
      <c r="S1988" t="inlineStr">
        <is>
          <t>Calidad</t>
        </is>
      </c>
      <c r="T1988" t="inlineStr">
        <is>
          <t>408-2025-12-31</t>
        </is>
      </c>
      <c r="U1988" t="n">
        <v>31</v>
      </c>
    </row>
    <row r="1989">
      <c r="A1989" t="inlineStr">
        <is>
          <t>409</t>
        </is>
      </c>
      <c r="B1989" t="inlineStr">
        <is>
          <t>Oportunidad en tiempo de envios</t>
        </is>
      </c>
      <c r="C1989" t="inlineStr">
        <is>
          <t>GESTIÓN JURÍDICA Y NORMATIVA</t>
        </is>
      </c>
      <c r="D1989" t="inlineStr">
        <is>
          <t>Trimestral</t>
        </is>
      </c>
      <c r="E1989" t="inlineStr">
        <is>
          <t>Positivo</t>
        </is>
      </c>
      <c r="F1989" s="137" t="n">
        <v>45199</v>
      </c>
      <c r="G1989" t="n">
        <v>80</v>
      </c>
      <c r="H1989" t="n">
        <v>103.718854592785</v>
      </c>
      <c r="I1989" t="n">
        <v>1.296485682409812</v>
      </c>
      <c r="J1989" t="n">
        <v>1.296485682409812</v>
      </c>
      <c r="K1989" t="inlineStr">
        <is>
          <t>%</t>
        </is>
      </c>
      <c r="L1989" t="inlineStr">
        <is>
          <t>%</t>
        </is>
      </c>
      <c r="M1989" t="n">
        <v>2023</v>
      </c>
      <c r="N1989" t="inlineStr">
        <is>
          <t>Septiembre</t>
        </is>
      </c>
      <c r="O1989" t="inlineStr">
        <is>
          <t>2023-2</t>
        </is>
      </c>
      <c r="P1989" t="n">
        <v>0</v>
      </c>
      <c r="Q1989" t="n">
        <v>0</v>
      </c>
      <c r="R1989" t="n">
        <v>0</v>
      </c>
      <c r="S1989" t="inlineStr">
        <is>
          <t>Trasformación_Organizacional</t>
        </is>
      </c>
      <c r="T1989" t="inlineStr">
        <is>
          <t>409-2023-09-30</t>
        </is>
      </c>
      <c r="U1989" t="n">
        <v>1</v>
      </c>
    </row>
    <row r="1990">
      <c r="A1990" t="inlineStr">
        <is>
          <t>409</t>
        </is>
      </c>
      <c r="B1990" t="inlineStr">
        <is>
          <t>Oportunidad en tiempo de envios</t>
        </is>
      </c>
      <c r="C1990" t="inlineStr">
        <is>
          <t>GESTIÓN JURÍDICA Y NORMATIVA</t>
        </is>
      </c>
      <c r="D1990" t="inlineStr">
        <is>
          <t>Trimestral</t>
        </is>
      </c>
      <c r="E1990" t="inlineStr">
        <is>
          <t>Positivo</t>
        </is>
      </c>
      <c r="F1990" s="137" t="n">
        <v>45291</v>
      </c>
      <c r="G1990" t="n">
        <v>80</v>
      </c>
      <c r="H1990" t="n">
        <v>100</v>
      </c>
      <c r="I1990" t="n">
        <v>1.25</v>
      </c>
      <c r="J1990" t="n">
        <v>1.25</v>
      </c>
      <c r="K1990" t="inlineStr">
        <is>
          <t>%</t>
        </is>
      </c>
      <c r="L1990" t="inlineStr">
        <is>
          <t>%</t>
        </is>
      </c>
      <c r="M1990" t="n">
        <v>2023</v>
      </c>
      <c r="N1990" t="inlineStr">
        <is>
          <t>Diciembre</t>
        </is>
      </c>
      <c r="O1990" t="inlineStr">
        <is>
          <t>2023-2</t>
        </is>
      </c>
      <c r="P1990" t="n">
        <v>0</v>
      </c>
      <c r="Q1990" t="n">
        <v>0</v>
      </c>
      <c r="R1990" t="n">
        <v>0</v>
      </c>
      <c r="S1990" t="inlineStr">
        <is>
          <t>Trasformación_Organizacional</t>
        </is>
      </c>
      <c r="T1990" t="inlineStr">
        <is>
          <t>409-2023-12-31</t>
        </is>
      </c>
      <c r="U1990" t="n">
        <v>1</v>
      </c>
    </row>
    <row r="1991">
      <c r="A1991" t="inlineStr">
        <is>
          <t>409</t>
        </is>
      </c>
      <c r="B1991" t="inlineStr">
        <is>
          <t>Oportunidad en tiempo de envios</t>
        </is>
      </c>
      <c r="C1991" t="inlineStr">
        <is>
          <t>GESTIÓN JURÍDICA Y NORMATIVA</t>
        </is>
      </c>
      <c r="D1991" t="inlineStr">
        <is>
          <t>Trimestral</t>
        </is>
      </c>
      <c r="E1991" t="inlineStr">
        <is>
          <t>Positivo</t>
        </is>
      </c>
      <c r="F1991" s="137" t="n">
        <v>45382</v>
      </c>
      <c r="G1991" t="n">
        <v>95</v>
      </c>
      <c r="H1991" t="n">
        <v>98.02</v>
      </c>
      <c r="I1991" t="n">
        <v>1.031789473684211</v>
      </c>
      <c r="J1991" t="n">
        <v>1.031789473684211</v>
      </c>
      <c r="K1991" t="inlineStr">
        <is>
          <t>%</t>
        </is>
      </c>
      <c r="L1991" t="inlineStr">
        <is>
          <t>%</t>
        </is>
      </c>
      <c r="M1991" t="n">
        <v>2024</v>
      </c>
      <c r="N1991" t="inlineStr">
        <is>
          <t>Marzo</t>
        </is>
      </c>
      <c r="O1991" t="inlineStr">
        <is>
          <t>2024-1</t>
        </is>
      </c>
      <c r="P1991" t="n">
        <v>0</v>
      </c>
      <c r="Q1991" t="n">
        <v>0</v>
      </c>
      <c r="R1991" t="n">
        <v>0</v>
      </c>
      <c r="S1991" t="inlineStr">
        <is>
          <t>Trasformación_Organizacional</t>
        </is>
      </c>
      <c r="T1991" t="inlineStr">
        <is>
          <t>409-2024-03-31</t>
        </is>
      </c>
      <c r="U1991" t="n">
        <v>1</v>
      </c>
    </row>
    <row r="1992">
      <c r="A1992" t="inlineStr">
        <is>
          <t>409</t>
        </is>
      </c>
      <c r="B1992" t="inlineStr">
        <is>
          <t>Oportunidad en tiempo de envios</t>
        </is>
      </c>
      <c r="C1992" t="inlineStr">
        <is>
          <t>GESTIÓN JURÍDICA Y NORMATIVA</t>
        </is>
      </c>
      <c r="D1992" t="inlineStr">
        <is>
          <t>Trimestral</t>
        </is>
      </c>
      <c r="E1992" t="inlineStr">
        <is>
          <t>Positivo</t>
        </is>
      </c>
      <c r="F1992" s="137" t="n">
        <v>45473</v>
      </c>
      <c r="G1992" t="n">
        <v>95</v>
      </c>
      <c r="H1992" t="n">
        <v>98.4962406015037</v>
      </c>
      <c r="I1992" t="n">
        <v>1.036802532647407</v>
      </c>
      <c r="J1992" t="n">
        <v>1.036802532647407</v>
      </c>
      <c r="K1992" t="inlineStr">
        <is>
          <t>%</t>
        </is>
      </c>
      <c r="L1992" t="inlineStr">
        <is>
          <t>%</t>
        </is>
      </c>
      <c r="M1992" t="n">
        <v>2024</v>
      </c>
      <c r="N1992" t="inlineStr">
        <is>
          <t>Junio</t>
        </is>
      </c>
      <c r="O1992" t="inlineStr">
        <is>
          <t>2024-1</t>
        </is>
      </c>
      <c r="P1992" t="n">
        <v>0</v>
      </c>
      <c r="Q1992" t="n">
        <v>0</v>
      </c>
      <c r="R1992" t="n">
        <v>0</v>
      </c>
      <c r="S1992" t="inlineStr">
        <is>
          <t>Trasformación_Organizacional</t>
        </is>
      </c>
      <c r="T1992" t="inlineStr">
        <is>
          <t>409-2024-06-30</t>
        </is>
      </c>
      <c r="U1992" t="n">
        <v>1</v>
      </c>
    </row>
    <row r="1993">
      <c r="A1993" t="inlineStr">
        <is>
          <t>409</t>
        </is>
      </c>
      <c r="B1993" t="inlineStr">
        <is>
          <t>Oportunidad en tiempo de envios</t>
        </is>
      </c>
      <c r="C1993" t="inlineStr">
        <is>
          <t>GESTIÓN JURÍDICA Y NORMATIVA</t>
        </is>
      </c>
      <c r="D1993" t="inlineStr">
        <is>
          <t>Trimestral</t>
        </is>
      </c>
      <c r="E1993" t="inlineStr">
        <is>
          <t>Positivo</t>
        </is>
      </c>
      <c r="F1993" s="137" t="n">
        <v>45565</v>
      </c>
      <c r="G1993" t="n">
        <v>95</v>
      </c>
      <c r="H1993" t="n">
        <v>97.122302158273</v>
      </c>
      <c r="I1993" t="n">
        <v>1.022340022718663</v>
      </c>
      <c r="J1993" t="n">
        <v>1.022340022718663</v>
      </c>
      <c r="K1993" t="inlineStr">
        <is>
          <t>%</t>
        </is>
      </c>
      <c r="L1993" t="inlineStr">
        <is>
          <t>%</t>
        </is>
      </c>
      <c r="M1993" t="n">
        <v>2024</v>
      </c>
      <c r="N1993" t="inlineStr">
        <is>
          <t>Septiembre</t>
        </is>
      </c>
      <c r="O1993" t="inlineStr">
        <is>
          <t>2024-2</t>
        </is>
      </c>
      <c r="P1993" t="n">
        <v>0</v>
      </c>
      <c r="Q1993" t="n">
        <v>0</v>
      </c>
      <c r="R1993" t="n">
        <v>0</v>
      </c>
      <c r="S1993" t="inlineStr">
        <is>
          <t>Trasformación_Organizacional</t>
        </is>
      </c>
      <c r="T1993" t="inlineStr">
        <is>
          <t>409-2024-09-30</t>
        </is>
      </c>
      <c r="U1993" t="n">
        <v>1</v>
      </c>
    </row>
    <row r="1994">
      <c r="A1994" t="inlineStr">
        <is>
          <t>409</t>
        </is>
      </c>
      <c r="B1994" t="inlineStr">
        <is>
          <t>Oportunidad en tiempo de envios</t>
        </is>
      </c>
      <c r="C1994" t="inlineStr">
        <is>
          <t>GESTIÓN JURÍDICA Y NORMATIVA</t>
        </is>
      </c>
      <c r="D1994" t="inlineStr">
        <is>
          <t>Trimestral</t>
        </is>
      </c>
      <c r="E1994" t="inlineStr">
        <is>
          <t>Positivo</t>
        </is>
      </c>
      <c r="F1994" s="137" t="n">
        <v>45657</v>
      </c>
      <c r="G1994" t="n">
        <v>95</v>
      </c>
      <c r="H1994" t="n">
        <v>96.45999999999999</v>
      </c>
      <c r="I1994" t="n">
        <v>1.015368421052631</v>
      </c>
      <c r="J1994" t="n">
        <v>1.015368421052631</v>
      </c>
      <c r="K1994" t="inlineStr">
        <is>
          <t>%</t>
        </is>
      </c>
      <c r="L1994" t="inlineStr">
        <is>
          <t>%</t>
        </is>
      </c>
      <c r="M1994" t="n">
        <v>2024</v>
      </c>
      <c r="N1994" t="inlineStr">
        <is>
          <t>Diciembre</t>
        </is>
      </c>
      <c r="O1994" t="inlineStr">
        <is>
          <t>2024-2</t>
        </is>
      </c>
      <c r="P1994" t="n">
        <v>0</v>
      </c>
      <c r="Q1994" t="n">
        <v>0</v>
      </c>
      <c r="R1994" t="n">
        <v>0</v>
      </c>
      <c r="S1994" t="inlineStr">
        <is>
          <t>Trasformación_Organizacional</t>
        </is>
      </c>
      <c r="T1994" t="inlineStr">
        <is>
          <t>409-2024-12-31</t>
        </is>
      </c>
      <c r="U1994" t="n">
        <v>1</v>
      </c>
    </row>
    <row r="1995">
      <c r="A1995" t="inlineStr">
        <is>
          <t>409</t>
        </is>
      </c>
      <c r="B1995" t="inlineStr">
        <is>
          <t>Oportunidad en tiempo de envios</t>
        </is>
      </c>
      <c r="C1995" t="inlineStr">
        <is>
          <t>GESTIÓN JURÍDICA Y NORMATIVA</t>
        </is>
      </c>
      <c r="D1995" t="inlineStr">
        <is>
          <t>Trimestral</t>
        </is>
      </c>
      <c r="E1995" t="inlineStr">
        <is>
          <t>Positivo</t>
        </is>
      </c>
      <c r="F1995" s="137" t="n">
        <v>45747</v>
      </c>
      <c r="G1995" t="n">
        <v>95</v>
      </c>
      <c r="H1995" t="inlineStr">
        <is>
          <t>100</t>
        </is>
      </c>
      <c r="I1995" t="n">
        <v>1.052631578947368</v>
      </c>
      <c r="J1995" t="n">
        <v>1.052631578947368</v>
      </c>
      <c r="K1995" t="inlineStr">
        <is>
          <t>95.0%</t>
        </is>
      </c>
      <c r="L1995" t="inlineStr">
        <is>
          <t>100.0%</t>
        </is>
      </c>
      <c r="M1995" t="n">
        <v>2025</v>
      </c>
      <c r="N1995" t="inlineStr">
        <is>
          <t>Marzo</t>
        </is>
      </c>
      <c r="O1995" t="inlineStr">
        <is>
          <t>2025-1</t>
        </is>
      </c>
      <c r="P1995" t="n">
        <v>2</v>
      </c>
      <c r="Q1995" t="n">
        <v>2</v>
      </c>
      <c r="R1995" t="n">
        <v>0</v>
      </c>
      <c r="S1995" t="inlineStr">
        <is>
          <t>Experiencia</t>
        </is>
      </c>
      <c r="T1995" t="inlineStr">
        <is>
          <t>409-2025-03-31</t>
        </is>
      </c>
      <c r="U1995" t="n">
        <v>31</v>
      </c>
    </row>
    <row r="1996">
      <c r="A1996" t="inlineStr">
        <is>
          <t>409</t>
        </is>
      </c>
      <c r="B1996" t="inlineStr">
        <is>
          <t>Oportunidad en tiempo de envios</t>
        </is>
      </c>
      <c r="C1996" t="inlineStr">
        <is>
          <t>GESTIÓN JURÍDICA Y NORMATIVA</t>
        </is>
      </c>
      <c r="D1996" t="inlineStr">
        <is>
          <t>Trimestral</t>
        </is>
      </c>
      <c r="E1996" t="inlineStr">
        <is>
          <t>Positivo</t>
        </is>
      </c>
      <c r="F1996" s="137" t="n">
        <v>45838</v>
      </c>
      <c r="G1996" t="n">
        <v>95</v>
      </c>
      <c r="I1996" t="n">
        <v>0</v>
      </c>
      <c r="J1996" t="n">
        <v>0</v>
      </c>
      <c r="K1996" t="inlineStr">
        <is>
          <t>95.0%</t>
        </is>
      </c>
      <c r="M1996" t="n">
        <v>2025</v>
      </c>
      <c r="N1996" t="inlineStr">
        <is>
          <t>Junio</t>
        </is>
      </c>
      <c r="O1996" t="inlineStr">
        <is>
          <t>2025-1</t>
        </is>
      </c>
      <c r="P1996" t="n">
        <v>2</v>
      </c>
      <c r="Q1996" t="n">
        <v>2</v>
      </c>
      <c r="R1996" t="n">
        <v>0</v>
      </c>
      <c r="S1996" t="inlineStr">
        <is>
          <t>Experiencia</t>
        </is>
      </c>
      <c r="T1996" t="inlineStr">
        <is>
          <t>409-2025-06-30</t>
        </is>
      </c>
      <c r="U1996" t="n">
        <v>30</v>
      </c>
    </row>
    <row r="1997">
      <c r="A1997" t="inlineStr">
        <is>
          <t>410</t>
        </is>
      </c>
      <c r="B1997" t="inlineStr">
        <is>
          <t>Solicitudes de gestión documental</t>
        </is>
      </c>
      <c r="C1997" t="inlineStr">
        <is>
          <t>GESTIÓN JURÍDICA Y NORMATIVA</t>
        </is>
      </c>
      <c r="D1997" t="inlineStr">
        <is>
          <t>Trimestral</t>
        </is>
      </c>
      <c r="E1997" t="inlineStr">
        <is>
          <t>Positivo</t>
        </is>
      </c>
      <c r="F1997" s="137" t="n">
        <v>45199</v>
      </c>
      <c r="G1997" t="n">
        <v>90</v>
      </c>
      <c r="H1997" t="n">
        <v>90.31</v>
      </c>
      <c r="I1997" t="n">
        <v>1.003444444444444</v>
      </c>
      <c r="J1997" t="n">
        <v>1.003444444444444</v>
      </c>
      <c r="K1997" t="inlineStr">
        <is>
          <t>%</t>
        </is>
      </c>
      <c r="L1997" t="inlineStr">
        <is>
          <t>%</t>
        </is>
      </c>
      <c r="M1997" t="n">
        <v>2023</v>
      </c>
      <c r="N1997" t="inlineStr">
        <is>
          <t>Septiembre</t>
        </is>
      </c>
      <c r="O1997" t="inlineStr">
        <is>
          <t>2023-2</t>
        </is>
      </c>
      <c r="P1997" t="n">
        <v>0</v>
      </c>
      <c r="Q1997" t="n">
        <v>0</v>
      </c>
      <c r="R1997" t="n">
        <v>0</v>
      </c>
      <c r="S1997" t="inlineStr">
        <is>
          <t>Trasformación_Organizacional</t>
        </is>
      </c>
      <c r="T1997" t="inlineStr">
        <is>
          <t>410-2023-09-30</t>
        </is>
      </c>
      <c r="U1997" t="n">
        <v>1</v>
      </c>
    </row>
    <row r="1998">
      <c r="A1998" t="inlineStr">
        <is>
          <t>410</t>
        </is>
      </c>
      <c r="B1998" t="inlineStr">
        <is>
          <t>Solicitudes de gestión documental</t>
        </is>
      </c>
      <c r="C1998" t="inlineStr">
        <is>
          <t>GESTIÓN JURÍDICA Y NORMATIVA</t>
        </is>
      </c>
      <c r="D1998" t="inlineStr">
        <is>
          <t>Trimestral</t>
        </is>
      </c>
      <c r="E1998" t="inlineStr">
        <is>
          <t>Positivo</t>
        </is>
      </c>
      <c r="F1998" s="137" t="n">
        <v>45291</v>
      </c>
      <c r="G1998" t="n">
        <v>90</v>
      </c>
      <c r="K1998" t="inlineStr">
        <is>
          <t>%</t>
        </is>
      </c>
      <c r="L1998" t="inlineStr">
        <is>
          <t>%</t>
        </is>
      </c>
      <c r="M1998" t="n">
        <v>2023</v>
      </c>
      <c r="N1998" t="inlineStr">
        <is>
          <t>Diciembre</t>
        </is>
      </c>
      <c r="O1998" t="inlineStr">
        <is>
          <t>2023-2</t>
        </is>
      </c>
      <c r="P1998" t="n">
        <v>0</v>
      </c>
      <c r="Q1998" t="n">
        <v>0</v>
      </c>
      <c r="R1998" t="n">
        <v>0</v>
      </c>
      <c r="S1998" t="inlineStr">
        <is>
          <t>Trasformación_Organizacional</t>
        </is>
      </c>
      <c r="T1998" t="inlineStr">
        <is>
          <t>410-2023-12-31</t>
        </is>
      </c>
      <c r="U1998" t="n">
        <v>1</v>
      </c>
    </row>
    <row r="1999">
      <c r="A1999" t="inlineStr">
        <is>
          <t>411</t>
        </is>
      </c>
      <c r="B1999" t="inlineStr">
        <is>
          <t>Cumplimiento Planes De Relacionamiento</t>
        </is>
      </c>
      <c r="C1999" t="inlineStr">
        <is>
          <t>Comunicaciones Externas</t>
        </is>
      </c>
      <c r="D1999" t="inlineStr">
        <is>
          <t>Semestral</t>
        </is>
      </c>
      <c r="E1999" t="inlineStr">
        <is>
          <t>Positivo</t>
        </is>
      </c>
      <c r="F1999" s="137" t="n">
        <v>45107</v>
      </c>
      <c r="K1999" t="inlineStr">
        <is>
          <t>%</t>
        </is>
      </c>
      <c r="L1999" t="inlineStr">
        <is>
          <t>%</t>
        </is>
      </c>
      <c r="M1999" t="n">
        <v>2023</v>
      </c>
      <c r="N1999" t="inlineStr">
        <is>
          <t>Junio</t>
        </is>
      </c>
      <c r="O1999" t="inlineStr">
        <is>
          <t>2023-1</t>
        </is>
      </c>
      <c r="P1999" t="n">
        <v>0</v>
      </c>
      <c r="Q1999" t="n">
        <v>0</v>
      </c>
      <c r="R1999" t="n">
        <v>0</v>
      </c>
      <c r="S1999" t="inlineStr">
        <is>
          <t>Expansión</t>
        </is>
      </c>
      <c r="T1999" t="inlineStr">
        <is>
          <t>411-2023-06-30</t>
        </is>
      </c>
      <c r="U1999" t="n">
        <v>1</v>
      </c>
    </row>
    <row r="2000">
      <c r="A2000" t="inlineStr">
        <is>
          <t>411</t>
        </is>
      </c>
      <c r="B2000" t="inlineStr">
        <is>
          <t>Cumplimiento Planes De Relacionamiento</t>
        </is>
      </c>
      <c r="C2000" t="inlineStr">
        <is>
          <t>Comunicaciones Externas</t>
        </is>
      </c>
      <c r="D2000" t="inlineStr">
        <is>
          <t>Semestral</t>
        </is>
      </c>
      <c r="E2000" t="inlineStr">
        <is>
          <t>Positivo</t>
        </is>
      </c>
      <c r="F2000" s="137" t="n">
        <v>45291</v>
      </c>
      <c r="G2000" t="n">
        <v>100</v>
      </c>
      <c r="H2000" t="n">
        <v>100</v>
      </c>
      <c r="I2000" t="n">
        <v>1</v>
      </c>
      <c r="J2000" t="n">
        <v>1</v>
      </c>
      <c r="K2000" t="inlineStr">
        <is>
          <t>%</t>
        </is>
      </c>
      <c r="L2000" t="inlineStr">
        <is>
          <t>%</t>
        </is>
      </c>
      <c r="M2000" t="n">
        <v>2023</v>
      </c>
      <c r="N2000" t="inlineStr">
        <is>
          <t>Diciembre</t>
        </is>
      </c>
      <c r="O2000" t="inlineStr">
        <is>
          <t>2023-2</t>
        </is>
      </c>
      <c r="P2000" t="n">
        <v>0</v>
      </c>
      <c r="Q2000" t="n">
        <v>0</v>
      </c>
      <c r="R2000" t="n">
        <v>0</v>
      </c>
      <c r="S2000" t="inlineStr">
        <is>
          <t>Expansión</t>
        </is>
      </c>
      <c r="T2000" t="inlineStr">
        <is>
          <t>411-2023-12-31</t>
        </is>
      </c>
      <c r="U2000" t="n">
        <v>1</v>
      </c>
    </row>
    <row r="2001">
      <c r="A2001" t="inlineStr">
        <is>
          <t>412</t>
        </is>
      </c>
      <c r="B2001" t="inlineStr">
        <is>
          <t>Participaciones en 2 eventos externos de impacto</t>
        </is>
      </c>
      <c r="C2001" t="inlineStr">
        <is>
          <t>Comunicaciones Externas</t>
        </is>
      </c>
      <c r="D2001" t="inlineStr">
        <is>
          <t>Anual</t>
        </is>
      </c>
      <c r="E2001" t="inlineStr">
        <is>
          <t>Positivo</t>
        </is>
      </c>
      <c r="F2001" s="137" t="n">
        <v>45291</v>
      </c>
      <c r="G2001" t="n">
        <v>100</v>
      </c>
      <c r="H2001" t="n">
        <v>100</v>
      </c>
      <c r="I2001" t="n">
        <v>1</v>
      </c>
      <c r="J2001" t="n">
        <v>1</v>
      </c>
      <c r="K2001" t="inlineStr">
        <is>
          <t>%</t>
        </is>
      </c>
      <c r="L2001" t="inlineStr">
        <is>
          <t>%</t>
        </is>
      </c>
      <c r="M2001" t="n">
        <v>2023</v>
      </c>
      <c r="N2001" t="inlineStr">
        <is>
          <t>Diciembre</t>
        </is>
      </c>
      <c r="O2001" t="inlineStr">
        <is>
          <t>2023-2</t>
        </is>
      </c>
      <c r="P2001" t="n">
        <v>0</v>
      </c>
      <c r="Q2001" t="n">
        <v>0</v>
      </c>
      <c r="R2001" t="n">
        <v>0</v>
      </c>
      <c r="S2001" t="inlineStr">
        <is>
          <t>Expansión</t>
        </is>
      </c>
      <c r="T2001" t="inlineStr">
        <is>
          <t>412-2023-12-31</t>
        </is>
      </c>
      <c r="U2001" t="n">
        <v>1</v>
      </c>
    </row>
    <row r="2002">
      <c r="A2002" t="inlineStr">
        <is>
          <t>412</t>
        </is>
      </c>
      <c r="B2002" t="inlineStr">
        <is>
          <t>Participación en eventos externos de impacto</t>
        </is>
      </c>
      <c r="C2002" t="inlineStr">
        <is>
          <t>Comunicaciones Externas</t>
        </is>
      </c>
      <c r="D2002" t="inlineStr">
        <is>
          <t>Anual</t>
        </is>
      </c>
      <c r="E2002" t="inlineStr">
        <is>
          <t>Positivo</t>
        </is>
      </c>
      <c r="F2002" s="137" t="n">
        <v>45657</v>
      </c>
      <c r="G2002" t="n">
        <v>100</v>
      </c>
      <c r="H2002" t="n">
        <v>100</v>
      </c>
      <c r="I2002" t="n">
        <v>1</v>
      </c>
      <c r="J2002" t="n">
        <v>1</v>
      </c>
      <c r="K2002" t="inlineStr">
        <is>
          <t>%</t>
        </is>
      </c>
      <c r="L2002" t="inlineStr">
        <is>
          <t>%</t>
        </is>
      </c>
      <c r="M2002" t="n">
        <v>2024</v>
      </c>
      <c r="N2002" t="inlineStr">
        <is>
          <t>Diciembre</t>
        </is>
      </c>
      <c r="O2002" t="inlineStr">
        <is>
          <t>2024-2</t>
        </is>
      </c>
      <c r="P2002" t="n">
        <v>0</v>
      </c>
      <c r="Q2002" t="n">
        <v>0</v>
      </c>
      <c r="R2002" t="n">
        <v>0</v>
      </c>
      <c r="S2002" t="inlineStr">
        <is>
          <t>Expansión</t>
        </is>
      </c>
      <c r="T2002" t="inlineStr">
        <is>
          <t>412-2024-12-31</t>
        </is>
      </c>
      <c r="U2002" t="n">
        <v>1</v>
      </c>
    </row>
    <row r="2003">
      <c r="A2003" t="inlineStr">
        <is>
          <t>413</t>
        </is>
      </c>
      <c r="B2003" t="inlineStr">
        <is>
          <t>Participaciones del Poli como sede o patrocinador</t>
        </is>
      </c>
      <c r="C2003" t="inlineStr">
        <is>
          <t>Comunicaciones Externas</t>
        </is>
      </c>
      <c r="D2003" t="inlineStr">
        <is>
          <t>Anual</t>
        </is>
      </c>
      <c r="E2003" t="inlineStr">
        <is>
          <t>Positivo</t>
        </is>
      </c>
      <c r="F2003" s="137" t="n">
        <v>45291</v>
      </c>
      <c r="H2003" t="n">
        <v>2</v>
      </c>
      <c r="K2003" t="inlineStr">
        <is>
          <t>Linea Base</t>
        </is>
      </c>
      <c r="L2003" t="inlineStr">
        <is>
          <t>%</t>
        </is>
      </c>
      <c r="M2003" t="n">
        <v>2023</v>
      </c>
      <c r="N2003" t="inlineStr">
        <is>
          <t>Diciembre</t>
        </is>
      </c>
      <c r="O2003" t="inlineStr">
        <is>
          <t>2023-2</t>
        </is>
      </c>
      <c r="P2003" t="n">
        <v>0</v>
      </c>
      <c r="Q2003" t="n">
        <v>0</v>
      </c>
      <c r="R2003" t="n">
        <v>0</v>
      </c>
      <c r="S2003" t="inlineStr">
        <is>
          <t>Expansión</t>
        </is>
      </c>
      <c r="T2003" t="inlineStr">
        <is>
          <t>413-2023-12-31</t>
        </is>
      </c>
      <c r="U2003" t="n">
        <v>1</v>
      </c>
    </row>
    <row r="2004">
      <c r="A2004" t="inlineStr">
        <is>
          <t>413</t>
        </is>
      </c>
      <c r="B2004" t="inlineStr">
        <is>
          <t>Participación del Poli como sede o patrocinador</t>
        </is>
      </c>
      <c r="C2004" t="inlineStr">
        <is>
          <t>Comunicaciones Externas</t>
        </is>
      </c>
      <c r="D2004" t="inlineStr">
        <is>
          <t>Anual</t>
        </is>
      </c>
      <c r="E2004" t="inlineStr">
        <is>
          <t>Positivo</t>
        </is>
      </c>
      <c r="F2004" s="137" t="n">
        <v>45657</v>
      </c>
      <c r="G2004" t="n">
        <v>100</v>
      </c>
      <c r="H2004" t="n">
        <v>100</v>
      </c>
      <c r="I2004" t="n">
        <v>1</v>
      </c>
      <c r="J2004" t="n">
        <v>1</v>
      </c>
      <c r="M2004" t="n">
        <v>2024</v>
      </c>
      <c r="N2004" t="inlineStr">
        <is>
          <t>Diciembre</t>
        </is>
      </c>
      <c r="O2004" t="inlineStr">
        <is>
          <t>2024-2</t>
        </is>
      </c>
      <c r="P2004" t="n">
        <v>0</v>
      </c>
      <c r="Q2004" t="n">
        <v>0</v>
      </c>
      <c r="R2004" t="n">
        <v>0</v>
      </c>
      <c r="S2004" t="inlineStr">
        <is>
          <t>Expansión</t>
        </is>
      </c>
      <c r="T2004" t="inlineStr">
        <is>
          <t>413-2024-12-31</t>
        </is>
      </c>
      <c r="U2004" t="n">
        <v>1</v>
      </c>
    </row>
    <row r="2005">
      <c r="A2005" t="inlineStr">
        <is>
          <t>413</t>
        </is>
      </c>
      <c r="B2005" t="inlineStr">
        <is>
          <t>Participación del Poli como sede o patrocinador</t>
        </is>
      </c>
      <c r="C2005" t="inlineStr">
        <is>
          <t>Comunicaciones Externas</t>
        </is>
      </c>
      <c r="D2005" t="inlineStr">
        <is>
          <t>Anual</t>
        </is>
      </c>
      <c r="E2005" t="inlineStr">
        <is>
          <t>Positivo</t>
        </is>
      </c>
      <c r="F2005" s="137" t="n">
        <v>46022</v>
      </c>
      <c r="G2005" t="n">
        <v>100</v>
      </c>
      <c r="I2005" t="n">
        <v>0</v>
      </c>
      <c r="J2005" t="n">
        <v>0</v>
      </c>
      <c r="K2005" t="inlineStr">
        <is>
          <t>100.0%</t>
        </is>
      </c>
      <c r="M2005" t="n">
        <v>2025</v>
      </c>
      <c r="N2005" t="inlineStr">
        <is>
          <t>Diciembre</t>
        </is>
      </c>
      <c r="O2005" t="inlineStr">
        <is>
          <t>2025-2</t>
        </is>
      </c>
      <c r="P2005" t="n">
        <v>2</v>
      </c>
      <c r="Q2005" t="n">
        <v>2</v>
      </c>
      <c r="R2005" t="n">
        <v>0</v>
      </c>
      <c r="S2005" t="inlineStr">
        <is>
          <t>Experiencia</t>
        </is>
      </c>
      <c r="T2005" t="inlineStr">
        <is>
          <t>413-2025-12-31</t>
        </is>
      </c>
      <c r="U2005" t="n">
        <v>31</v>
      </c>
    </row>
    <row r="2006">
      <c r="A2006" t="inlineStr">
        <is>
          <t>414</t>
        </is>
      </c>
      <c r="B2006" t="inlineStr">
        <is>
          <t>Cumplimiento Plan Anual Rectoría</t>
        </is>
      </c>
      <c r="D2006" t="inlineStr">
        <is>
          <t>Trimestral</t>
        </is>
      </c>
      <c r="E2006" t="inlineStr">
        <is>
          <t>Positivo</t>
        </is>
      </c>
      <c r="F2006" s="137" t="n">
        <v>45107</v>
      </c>
      <c r="G2006" t="n">
        <v>100</v>
      </c>
      <c r="H2006" t="n">
        <v>110.1</v>
      </c>
      <c r="I2006" t="n">
        <v>1.101</v>
      </c>
      <c r="J2006" t="n">
        <v>1.101</v>
      </c>
      <c r="M2006" t="n">
        <v>2023</v>
      </c>
      <c r="N2006" t="inlineStr">
        <is>
          <t>Junio</t>
        </is>
      </c>
      <c r="O2006" t="inlineStr">
        <is>
          <t>2023-1</t>
        </is>
      </c>
      <c r="P2006" t="n">
        <v>0</v>
      </c>
      <c r="Q2006" t="n">
        <v>0</v>
      </c>
      <c r="R2006" t="n">
        <v>0</v>
      </c>
      <c r="S2006" t="inlineStr">
        <is>
          <t>Trasformación_Organizacional</t>
        </is>
      </c>
      <c r="T2006" t="inlineStr">
        <is>
          <t>414-2023-06-30</t>
        </is>
      </c>
      <c r="U2006" t="n">
        <v>1</v>
      </c>
    </row>
    <row r="2007">
      <c r="A2007" t="inlineStr">
        <is>
          <t>414</t>
        </is>
      </c>
      <c r="B2007" t="inlineStr">
        <is>
          <t>Cumplimiento Plan Anual Rectoría</t>
        </is>
      </c>
      <c r="D2007" t="inlineStr">
        <is>
          <t>Trimestral</t>
        </is>
      </c>
      <c r="E2007" t="inlineStr">
        <is>
          <t>Positivo</t>
        </is>
      </c>
      <c r="F2007" s="137" t="n">
        <v>45199</v>
      </c>
      <c r="G2007" t="n">
        <v>100</v>
      </c>
      <c r="H2007" t="n">
        <v>93.54000000000001</v>
      </c>
      <c r="I2007" t="n">
        <v>0</v>
      </c>
      <c r="J2007" t="n">
        <v>0.9354</v>
      </c>
      <c r="M2007" t="n">
        <v>2023</v>
      </c>
      <c r="N2007" t="inlineStr">
        <is>
          <t>Septiembre</t>
        </is>
      </c>
      <c r="O2007" t="inlineStr">
        <is>
          <t>2023-2</t>
        </is>
      </c>
      <c r="P2007" t="n">
        <v>0</v>
      </c>
      <c r="Q2007" t="n">
        <v>0</v>
      </c>
      <c r="R2007" t="n">
        <v>0</v>
      </c>
      <c r="S2007" t="inlineStr">
        <is>
          <t>Trasformación_Organizacional</t>
        </is>
      </c>
      <c r="T2007" t="inlineStr">
        <is>
          <t>414-2023-09-30</t>
        </is>
      </c>
      <c r="U2007" t="n">
        <v>1</v>
      </c>
    </row>
    <row r="2008">
      <c r="A2008" t="inlineStr">
        <is>
          <t>414</t>
        </is>
      </c>
      <c r="B2008" t="inlineStr">
        <is>
          <t>Cumplimiento Plan Anual Rectoría</t>
        </is>
      </c>
      <c r="D2008" t="inlineStr">
        <is>
          <t>Trimestral</t>
        </is>
      </c>
      <c r="E2008" t="inlineStr">
        <is>
          <t>Positivo</t>
        </is>
      </c>
      <c r="F2008" s="137" t="n">
        <v>45291</v>
      </c>
      <c r="G2008" t="n">
        <v>100</v>
      </c>
      <c r="H2008" t="n">
        <v>96.28</v>
      </c>
      <c r="I2008" t="n">
        <v>0.9628</v>
      </c>
      <c r="J2008" t="n">
        <v>0.9628</v>
      </c>
      <c r="M2008" t="n">
        <v>2023</v>
      </c>
      <c r="N2008" t="inlineStr">
        <is>
          <t>Diciembre</t>
        </is>
      </c>
      <c r="O2008" t="inlineStr">
        <is>
          <t>2023-2</t>
        </is>
      </c>
      <c r="P2008" t="n">
        <v>0</v>
      </c>
      <c r="Q2008" t="n">
        <v>0</v>
      </c>
      <c r="R2008" t="n">
        <v>0</v>
      </c>
      <c r="S2008" t="inlineStr">
        <is>
          <t>Trasformación_Organizacional</t>
        </is>
      </c>
      <c r="T2008" t="inlineStr">
        <is>
          <t>414-2023-12-31</t>
        </is>
      </c>
      <c r="U2008" t="n">
        <v>1</v>
      </c>
    </row>
    <row r="2009">
      <c r="A2009" t="inlineStr">
        <is>
          <t>414</t>
        </is>
      </c>
      <c r="B2009" t="inlineStr">
        <is>
          <t>Cumplimiento Plan Anual Rectoría</t>
        </is>
      </c>
      <c r="C2009" t="inlineStr">
        <is>
          <t>Planeación Estratégica</t>
        </is>
      </c>
      <c r="D2009" t="inlineStr">
        <is>
          <t>Trimestral</t>
        </is>
      </c>
      <c r="E2009" t="inlineStr">
        <is>
          <t>Positivo</t>
        </is>
      </c>
      <c r="F2009" s="137" t="n">
        <v>45382</v>
      </c>
      <c r="G2009" t="n">
        <v>100</v>
      </c>
      <c r="H2009" t="n">
        <v>99.3</v>
      </c>
      <c r="I2009" t="n">
        <v>0.993</v>
      </c>
      <c r="J2009" t="n">
        <v>0.993</v>
      </c>
      <c r="M2009" t="n">
        <v>2024</v>
      </c>
      <c r="N2009" t="inlineStr">
        <is>
          <t>Marzo</t>
        </is>
      </c>
      <c r="O2009" t="inlineStr">
        <is>
          <t>2024-1</t>
        </is>
      </c>
      <c r="P2009" t="n">
        <v>0</v>
      </c>
      <c r="Q2009" t="n">
        <v>0</v>
      </c>
      <c r="R2009" t="n">
        <v>0</v>
      </c>
      <c r="S2009" t="inlineStr">
        <is>
          <t>Trasformación_Organizacional</t>
        </is>
      </c>
      <c r="T2009" t="inlineStr">
        <is>
          <t>414-2024-03-31</t>
        </is>
      </c>
      <c r="U2009" t="n">
        <v>1</v>
      </c>
    </row>
    <row r="2010">
      <c r="A2010" t="inlineStr">
        <is>
          <t>414</t>
        </is>
      </c>
      <c r="B2010" t="inlineStr">
        <is>
          <t>Cumplimiento Plan Anual Rectoría</t>
        </is>
      </c>
      <c r="C2010" t="inlineStr">
        <is>
          <t>Planeación Estratégica</t>
        </is>
      </c>
      <c r="D2010" t="inlineStr">
        <is>
          <t>Trimestral</t>
        </is>
      </c>
      <c r="E2010" t="inlineStr">
        <is>
          <t>Positivo</t>
        </is>
      </c>
      <c r="F2010" s="137" t="n">
        <v>45473</v>
      </c>
      <c r="G2010" t="n">
        <v>100</v>
      </c>
      <c r="H2010" t="n">
        <v>100.06</v>
      </c>
      <c r="I2010" t="n">
        <v>1.0006</v>
      </c>
      <c r="J2010" t="n">
        <v>1.0006</v>
      </c>
      <c r="M2010" t="n">
        <v>2024</v>
      </c>
      <c r="N2010" t="inlineStr">
        <is>
          <t>Junio</t>
        </is>
      </c>
      <c r="O2010" t="inlineStr">
        <is>
          <t>2024-1</t>
        </is>
      </c>
      <c r="P2010" t="n">
        <v>0</v>
      </c>
      <c r="Q2010" t="n">
        <v>0</v>
      </c>
      <c r="R2010" t="n">
        <v>0</v>
      </c>
      <c r="S2010" t="inlineStr">
        <is>
          <t>Trasformación_Organizacional</t>
        </is>
      </c>
      <c r="T2010" t="inlineStr">
        <is>
          <t>414-2024-06-30</t>
        </is>
      </c>
      <c r="U2010" t="n">
        <v>1</v>
      </c>
    </row>
    <row r="2011">
      <c r="A2011" t="inlineStr">
        <is>
          <t>414</t>
        </is>
      </c>
      <c r="B2011" t="inlineStr">
        <is>
          <t>Cumplimiento Plan Anual Rectoría</t>
        </is>
      </c>
      <c r="C2011" t="inlineStr">
        <is>
          <t>Planeación Estratégica</t>
        </is>
      </c>
      <c r="D2011" t="inlineStr">
        <is>
          <t>Trimestral</t>
        </is>
      </c>
      <c r="E2011" t="inlineStr">
        <is>
          <t>Positivo</t>
        </is>
      </c>
      <c r="F2011" s="137" t="n">
        <v>45565</v>
      </c>
      <c r="G2011" t="n">
        <v>100</v>
      </c>
      <c r="H2011" t="n">
        <v>99.38</v>
      </c>
      <c r="I2011" t="n">
        <v>0.9937999999999999</v>
      </c>
      <c r="J2011" t="n">
        <v>0.9937999999999999</v>
      </c>
      <c r="M2011" t="n">
        <v>2024</v>
      </c>
      <c r="N2011" t="inlineStr">
        <is>
          <t>Septiembre</t>
        </is>
      </c>
      <c r="O2011" t="inlineStr">
        <is>
          <t>2024-2</t>
        </is>
      </c>
      <c r="P2011" t="n">
        <v>0</v>
      </c>
      <c r="Q2011" t="n">
        <v>0</v>
      </c>
      <c r="R2011" t="n">
        <v>0</v>
      </c>
      <c r="S2011" t="inlineStr">
        <is>
          <t>Trasformación_Organizacional</t>
        </is>
      </c>
      <c r="T2011" t="inlineStr">
        <is>
          <t>414-2024-09-30</t>
        </is>
      </c>
      <c r="U2011" t="n">
        <v>1</v>
      </c>
    </row>
    <row r="2012">
      <c r="A2012" t="inlineStr">
        <is>
          <t>414</t>
        </is>
      </c>
      <c r="B2012" t="inlineStr">
        <is>
          <t>Cumplimiento Plan Anual Rectoría</t>
        </is>
      </c>
      <c r="C2012" t="inlineStr">
        <is>
          <t>Planeación Estratégica</t>
        </is>
      </c>
      <c r="D2012" t="inlineStr">
        <is>
          <t>Trimestral</t>
        </is>
      </c>
      <c r="E2012" t="inlineStr">
        <is>
          <t>Positivo</t>
        </is>
      </c>
      <c r="F2012" s="137" t="n">
        <v>45657</v>
      </c>
      <c r="G2012" t="n">
        <v>100</v>
      </c>
      <c r="H2012" t="n">
        <v>0</v>
      </c>
      <c r="I2012" t="n">
        <v>0</v>
      </c>
      <c r="J2012" t="n">
        <v>0</v>
      </c>
      <c r="M2012" t="n">
        <v>2024</v>
      </c>
      <c r="N2012" t="inlineStr">
        <is>
          <t>Diciembre</t>
        </is>
      </c>
      <c r="O2012" t="inlineStr">
        <is>
          <t>2024-2</t>
        </is>
      </c>
      <c r="P2012" t="n">
        <v>0</v>
      </c>
      <c r="Q2012" t="n">
        <v>0</v>
      </c>
      <c r="R2012" t="n">
        <v>0</v>
      </c>
      <c r="S2012" t="inlineStr">
        <is>
          <t>Trasformación_Organizacional</t>
        </is>
      </c>
      <c r="T2012" t="inlineStr">
        <is>
          <t>414-2024-12-31</t>
        </is>
      </c>
      <c r="U2012" t="n">
        <v>1</v>
      </c>
    </row>
    <row r="2013">
      <c r="A2013" t="inlineStr">
        <is>
          <t>414</t>
        </is>
      </c>
      <c r="B2013" t="inlineStr">
        <is>
          <t>Cumplimiento Plan Anual Rectoría</t>
        </is>
      </c>
      <c r="C2013" t="inlineStr">
        <is>
          <t>Planeación Estratégica</t>
        </is>
      </c>
      <c r="D2013" t="inlineStr">
        <is>
          <t>Trimestral</t>
        </is>
      </c>
      <c r="E2013" t="inlineStr">
        <is>
          <t>Positivo</t>
        </is>
      </c>
      <c r="F2013" s="137" t="n">
        <v>45747</v>
      </c>
      <c r="G2013" t="n">
        <v>100</v>
      </c>
      <c r="H2013" t="inlineStr">
        <is>
          <t>110.79</t>
        </is>
      </c>
      <c r="I2013" t="n">
        <v>1.1079</v>
      </c>
      <c r="J2013" t="n">
        <v>1.1079</v>
      </c>
      <c r="K2013" t="inlineStr">
        <is>
          <t>100.0%</t>
        </is>
      </c>
      <c r="L2013" t="inlineStr">
        <is>
          <t>110.79%</t>
        </is>
      </c>
      <c r="M2013" t="n">
        <v>2025</v>
      </c>
      <c r="N2013" t="inlineStr">
        <is>
          <t>Marzo</t>
        </is>
      </c>
      <c r="O2013" t="inlineStr">
        <is>
          <t>2025-1</t>
        </is>
      </c>
      <c r="P2013" t="n">
        <v>2</v>
      </c>
      <c r="Q2013" t="n">
        <v>2</v>
      </c>
      <c r="R2013" t="n">
        <v>0</v>
      </c>
      <c r="S2013" t="inlineStr">
        <is>
          <t>Transformación_Organizacional</t>
        </is>
      </c>
      <c r="T2013" t="inlineStr">
        <is>
          <t>414-2025-03-31</t>
        </is>
      </c>
      <c r="U2013" t="n">
        <v>31</v>
      </c>
    </row>
    <row r="2014">
      <c r="A2014" t="inlineStr">
        <is>
          <t>414</t>
        </is>
      </c>
      <c r="B2014" t="inlineStr">
        <is>
          <t>Cumplimiento Plan Anual Rectoría</t>
        </is>
      </c>
      <c r="C2014" t="inlineStr">
        <is>
          <t>Planeación Estratégica</t>
        </is>
      </c>
      <c r="D2014" t="inlineStr">
        <is>
          <t>Trimestral</t>
        </is>
      </c>
      <c r="E2014" t="inlineStr">
        <is>
          <t>Positivo</t>
        </is>
      </c>
      <c r="F2014" s="137" t="n">
        <v>45838</v>
      </c>
      <c r="G2014" t="n">
        <v>100</v>
      </c>
      <c r="H2014" t="inlineStr">
        <is>
          <t>108.55</t>
        </is>
      </c>
      <c r="I2014" t="n">
        <v>1.0855</v>
      </c>
      <c r="J2014" t="n">
        <v>1.0855</v>
      </c>
      <c r="K2014" t="inlineStr">
        <is>
          <t>100.0%</t>
        </is>
      </c>
      <c r="L2014" t="inlineStr">
        <is>
          <t>108.55%</t>
        </is>
      </c>
      <c r="M2014" t="n">
        <v>2025</v>
      </c>
      <c r="N2014" t="inlineStr">
        <is>
          <t>Junio</t>
        </is>
      </c>
      <c r="O2014" t="inlineStr">
        <is>
          <t>2025-1</t>
        </is>
      </c>
      <c r="P2014" t="n">
        <v>2</v>
      </c>
      <c r="Q2014" t="n">
        <v>2</v>
      </c>
      <c r="R2014" t="n">
        <v>0</v>
      </c>
      <c r="S2014" t="inlineStr">
        <is>
          <t>Transformación_Organizacional</t>
        </is>
      </c>
      <c r="T2014" t="inlineStr">
        <is>
          <t>414-2025-06-30</t>
        </is>
      </c>
      <c r="U2014" t="n">
        <v>30</v>
      </c>
    </row>
    <row r="2015">
      <c r="A2015" t="inlineStr">
        <is>
          <t>414</t>
        </is>
      </c>
      <c r="B2015" t="inlineStr">
        <is>
          <t>Cumplimiento Plan Anual Rectoría</t>
        </is>
      </c>
      <c r="C2015" t="inlineStr">
        <is>
          <t>Planeación Estratégica</t>
        </is>
      </c>
      <c r="D2015" t="inlineStr">
        <is>
          <t>Trimestral</t>
        </is>
      </c>
      <c r="E2015" t="inlineStr">
        <is>
          <t>Positivo</t>
        </is>
      </c>
      <c r="F2015" s="137" t="n">
        <v>46022</v>
      </c>
      <c r="G2015" t="n">
        <v>100</v>
      </c>
      <c r="I2015" t="n">
        <v>0</v>
      </c>
      <c r="J2015" t="n">
        <v>0</v>
      </c>
      <c r="K2015" t="inlineStr">
        <is>
          <t>100.0%</t>
        </is>
      </c>
      <c r="M2015" t="n">
        <v>2025</v>
      </c>
      <c r="N2015" t="inlineStr">
        <is>
          <t>Diciembre</t>
        </is>
      </c>
      <c r="O2015" t="inlineStr">
        <is>
          <t>2025-2</t>
        </is>
      </c>
      <c r="P2015" t="n">
        <v>2</v>
      </c>
      <c r="Q2015" t="n">
        <v>2</v>
      </c>
      <c r="R2015" t="n">
        <v>0</v>
      </c>
      <c r="S2015" t="inlineStr">
        <is>
          <t>Transformación_Organizacional</t>
        </is>
      </c>
      <c r="T2015" t="inlineStr">
        <is>
          <t>414-2025-12-31</t>
        </is>
      </c>
      <c r="U2015" t="n">
        <v>31</v>
      </c>
    </row>
    <row r="2016">
      <c r="A2016" t="inlineStr">
        <is>
          <t>414.1</t>
        </is>
      </c>
      <c r="B2016" t="inlineStr">
        <is>
          <t>Plan anual Vicerrectoría de crecimiento</t>
        </is>
      </c>
      <c r="C2016" t="inlineStr">
        <is>
          <t>Gestión de unidades académicas</t>
        </is>
      </c>
      <c r="D2016" t="inlineStr">
        <is>
          <t>Trimestral</t>
        </is>
      </c>
      <c r="E2016" t="inlineStr">
        <is>
          <t>Positivo</t>
        </is>
      </c>
      <c r="F2016" s="137" t="n">
        <v>45107</v>
      </c>
      <c r="G2016" t="n">
        <v>71</v>
      </c>
      <c r="H2016" t="n">
        <v>78</v>
      </c>
      <c r="I2016" t="n">
        <v>1.098591549295775</v>
      </c>
      <c r="J2016" t="n">
        <v>1.098591549295775</v>
      </c>
      <c r="K2016" t="inlineStr">
        <is>
          <t>%</t>
        </is>
      </c>
      <c r="L2016" t="inlineStr">
        <is>
          <t>%</t>
        </is>
      </c>
      <c r="M2016" t="n">
        <v>2023</v>
      </c>
      <c r="N2016" t="inlineStr">
        <is>
          <t>Junio</t>
        </is>
      </c>
      <c r="O2016" t="inlineStr">
        <is>
          <t>2023-1</t>
        </is>
      </c>
      <c r="P2016" t="n">
        <v>0</v>
      </c>
      <c r="Q2016" t="n">
        <v>0</v>
      </c>
      <c r="R2016" t="n">
        <v>0</v>
      </c>
      <c r="S2016" t="inlineStr">
        <is>
          <t>Trasformación_Organizacional</t>
        </is>
      </c>
      <c r="T2016" t="inlineStr">
        <is>
          <t>414.1-2023-06-30</t>
        </is>
      </c>
      <c r="U2016" t="n">
        <v>1</v>
      </c>
    </row>
    <row r="2017">
      <c r="A2017" t="inlineStr">
        <is>
          <t>414.1</t>
        </is>
      </c>
      <c r="B2017" t="inlineStr">
        <is>
          <t>Plan anual Vicerrectoría de crecimiento</t>
        </is>
      </c>
      <c r="C2017" t="inlineStr">
        <is>
          <t>Gestión de unidades académicas</t>
        </is>
      </c>
      <c r="D2017" t="inlineStr">
        <is>
          <t>Trimestral</t>
        </is>
      </c>
      <c r="E2017" t="inlineStr">
        <is>
          <t>Positivo</t>
        </is>
      </c>
      <c r="F2017" s="137" t="n">
        <v>45291</v>
      </c>
      <c r="G2017" t="n">
        <v>100</v>
      </c>
      <c r="H2017" t="n">
        <v>99.75</v>
      </c>
      <c r="I2017" t="n">
        <v>0.9975000000000001</v>
      </c>
      <c r="J2017" t="n">
        <v>0.9975000000000001</v>
      </c>
      <c r="K2017" t="inlineStr">
        <is>
          <t>%</t>
        </is>
      </c>
      <c r="L2017" t="inlineStr">
        <is>
          <t>%</t>
        </is>
      </c>
      <c r="M2017" t="n">
        <v>2023</v>
      </c>
      <c r="N2017" t="inlineStr">
        <is>
          <t>Diciembre</t>
        </is>
      </c>
      <c r="O2017" t="inlineStr">
        <is>
          <t>2023-2</t>
        </is>
      </c>
      <c r="P2017" t="n">
        <v>0</v>
      </c>
      <c r="Q2017" t="n">
        <v>0</v>
      </c>
      <c r="R2017" t="n">
        <v>0</v>
      </c>
      <c r="S2017" t="inlineStr">
        <is>
          <t>Trasformación_Organizacional</t>
        </is>
      </c>
      <c r="T2017" t="inlineStr">
        <is>
          <t>414.1-2023-12-31</t>
        </is>
      </c>
      <c r="U2017" t="n">
        <v>1</v>
      </c>
    </row>
    <row r="2018">
      <c r="A2018" t="inlineStr">
        <is>
          <t>414.1</t>
        </is>
      </c>
      <c r="B2018" t="inlineStr">
        <is>
          <t>Plan anual Vicerrectoría de crecimiento</t>
        </is>
      </c>
      <c r="C2018" t="inlineStr">
        <is>
          <t>Gestión de unidades académicas</t>
        </is>
      </c>
      <c r="D2018" t="inlineStr">
        <is>
          <t>Trimestral</t>
        </is>
      </c>
      <c r="E2018" t="inlineStr">
        <is>
          <t>Positivo</t>
        </is>
      </c>
      <c r="F2018" s="137" t="n">
        <v>45473</v>
      </c>
      <c r="G2018" t="n">
        <v>40.79</v>
      </c>
      <c r="H2018" t="n">
        <v>42.33</v>
      </c>
      <c r="I2018" t="n">
        <v>1</v>
      </c>
      <c r="J2018" t="n">
        <v>1</v>
      </c>
      <c r="K2018" t="inlineStr">
        <is>
          <t>%</t>
        </is>
      </c>
      <c r="L2018" t="inlineStr">
        <is>
          <t>%</t>
        </is>
      </c>
      <c r="M2018" t="n">
        <v>2024</v>
      </c>
      <c r="N2018" t="inlineStr">
        <is>
          <t>Junio</t>
        </is>
      </c>
      <c r="O2018" t="inlineStr">
        <is>
          <t>2024-1</t>
        </is>
      </c>
      <c r="P2018" t="n">
        <v>0</v>
      </c>
      <c r="Q2018" t="n">
        <v>0</v>
      </c>
      <c r="R2018" t="n">
        <v>0</v>
      </c>
      <c r="S2018" t="inlineStr">
        <is>
          <t>Trasformación_Organizacional</t>
        </is>
      </c>
      <c r="T2018" t="inlineStr">
        <is>
          <t>414.1-2024-06-30</t>
        </is>
      </c>
      <c r="U2018" t="n">
        <v>1</v>
      </c>
    </row>
    <row r="2019">
      <c r="A2019" t="inlineStr">
        <is>
          <t>414.2</t>
        </is>
      </c>
      <c r="B2019" t="inlineStr">
        <is>
          <t>Plan anual Vicerrectoría del estudiante</t>
        </is>
      </c>
      <c r="C2019" t="inlineStr">
        <is>
          <t>Gestión de unidades académicas</t>
        </is>
      </c>
      <c r="D2019" t="inlineStr">
        <is>
          <t>Trimestral</t>
        </is>
      </c>
      <c r="E2019" t="inlineStr">
        <is>
          <t>Positivo</t>
        </is>
      </c>
      <c r="F2019" s="137" t="n">
        <v>45107</v>
      </c>
      <c r="G2019" t="n">
        <v>74</v>
      </c>
      <c r="H2019" t="n">
        <v>45</v>
      </c>
      <c r="I2019" t="n">
        <v>0.6081081081081081</v>
      </c>
      <c r="J2019" t="n">
        <v>0.6081081081081081</v>
      </c>
      <c r="K2019" t="inlineStr">
        <is>
          <t>%</t>
        </is>
      </c>
      <c r="L2019" t="inlineStr">
        <is>
          <t>%</t>
        </is>
      </c>
      <c r="M2019" t="n">
        <v>2023</v>
      </c>
      <c r="N2019" t="inlineStr">
        <is>
          <t>Junio</t>
        </is>
      </c>
      <c r="O2019" t="inlineStr">
        <is>
          <t>2023-1</t>
        </is>
      </c>
      <c r="P2019" t="n">
        <v>0</v>
      </c>
      <c r="Q2019" t="n">
        <v>0</v>
      </c>
      <c r="R2019" t="n">
        <v>0</v>
      </c>
      <c r="S2019" t="inlineStr">
        <is>
          <t>Trasformación_Organizacional</t>
        </is>
      </c>
      <c r="T2019" t="inlineStr">
        <is>
          <t>414.2-2023-06-30</t>
        </is>
      </c>
      <c r="U2019" t="n">
        <v>1</v>
      </c>
    </row>
    <row r="2020">
      <c r="A2020" t="inlineStr">
        <is>
          <t>414.2</t>
        </is>
      </c>
      <c r="B2020" t="inlineStr">
        <is>
          <t>Plan anual Vicerrectoría del estudiante</t>
        </is>
      </c>
      <c r="C2020" t="inlineStr">
        <is>
          <t>Gestión de unidades académicas</t>
        </is>
      </c>
      <c r="D2020" t="inlineStr">
        <is>
          <t>Trimestral</t>
        </is>
      </c>
      <c r="E2020" t="inlineStr">
        <is>
          <t>Positivo</t>
        </is>
      </c>
      <c r="F2020" s="137" t="n">
        <v>45291</v>
      </c>
      <c r="G2020" t="n">
        <v>100</v>
      </c>
      <c r="H2020" t="n">
        <v>97.40000000000001</v>
      </c>
      <c r="I2020" t="n">
        <v>0.9740000000000001</v>
      </c>
      <c r="J2020" t="n">
        <v>0.9740000000000001</v>
      </c>
      <c r="K2020" t="inlineStr">
        <is>
          <t>%</t>
        </is>
      </c>
      <c r="L2020" t="inlineStr">
        <is>
          <t>%</t>
        </is>
      </c>
      <c r="M2020" t="n">
        <v>2023</v>
      </c>
      <c r="N2020" t="inlineStr">
        <is>
          <t>Diciembre</t>
        </is>
      </c>
      <c r="O2020" t="inlineStr">
        <is>
          <t>2023-2</t>
        </is>
      </c>
      <c r="P2020" t="n">
        <v>0</v>
      </c>
      <c r="Q2020" t="n">
        <v>0</v>
      </c>
      <c r="R2020" t="n">
        <v>0</v>
      </c>
      <c r="S2020" t="inlineStr">
        <is>
          <t>Trasformación_Organizacional</t>
        </is>
      </c>
      <c r="T2020" t="inlineStr">
        <is>
          <t>414.2-2023-12-31</t>
        </is>
      </c>
      <c r="U2020" t="n">
        <v>1</v>
      </c>
    </row>
    <row r="2021">
      <c r="A2021" t="inlineStr">
        <is>
          <t>414.2</t>
        </is>
      </c>
      <c r="B2021" t="inlineStr">
        <is>
          <t>Plan anual Vicerrectoría del estudiante</t>
        </is>
      </c>
      <c r="C2021" t="inlineStr">
        <is>
          <t>Gestión de unidades académicas</t>
        </is>
      </c>
      <c r="D2021" t="inlineStr">
        <is>
          <t>Trimestral</t>
        </is>
      </c>
      <c r="E2021" t="inlineStr">
        <is>
          <t>Positivo</t>
        </is>
      </c>
      <c r="F2021" s="137" t="n">
        <v>45473</v>
      </c>
      <c r="G2021" t="n">
        <v>92.23999999999999</v>
      </c>
      <c r="H2021" t="n">
        <v>88</v>
      </c>
      <c r="I2021" t="n">
        <v>0.9540329575021683</v>
      </c>
      <c r="J2021" t="n">
        <v>0.9540329575021683</v>
      </c>
      <c r="K2021" t="inlineStr">
        <is>
          <t>%</t>
        </is>
      </c>
      <c r="L2021" t="inlineStr">
        <is>
          <t>%</t>
        </is>
      </c>
      <c r="M2021" t="n">
        <v>2024</v>
      </c>
      <c r="N2021" t="inlineStr">
        <is>
          <t>Junio</t>
        </is>
      </c>
      <c r="O2021" t="inlineStr">
        <is>
          <t>2024-1</t>
        </is>
      </c>
      <c r="P2021" t="n">
        <v>0</v>
      </c>
      <c r="Q2021" t="n">
        <v>0</v>
      </c>
      <c r="R2021" t="n">
        <v>0</v>
      </c>
      <c r="S2021" t="inlineStr">
        <is>
          <t>Trasformación_Organizacional</t>
        </is>
      </c>
      <c r="T2021" t="inlineStr">
        <is>
          <t>414.2-2024-06-30</t>
        </is>
      </c>
      <c r="U2021" t="n">
        <v>1</v>
      </c>
    </row>
    <row r="2022">
      <c r="A2022" t="inlineStr">
        <is>
          <t>414.3</t>
        </is>
      </c>
      <c r="B2022" t="inlineStr">
        <is>
          <t>Plan anual Vicerrectoría financiera</t>
        </is>
      </c>
      <c r="C2022" t="inlineStr">
        <is>
          <t>Gestión de unidades académicas</t>
        </is>
      </c>
      <c r="D2022" t="inlineStr">
        <is>
          <t>Trimestral</t>
        </is>
      </c>
      <c r="E2022" t="inlineStr">
        <is>
          <t>Positivo</t>
        </is>
      </c>
      <c r="F2022" s="137" t="n">
        <v>45107</v>
      </c>
      <c r="G2022" t="n">
        <v>52</v>
      </c>
      <c r="H2022" t="n">
        <v>65</v>
      </c>
      <c r="I2022" t="n">
        <v>1.25</v>
      </c>
      <c r="J2022" t="n">
        <v>1.25</v>
      </c>
      <c r="K2022" t="inlineStr">
        <is>
          <t>%</t>
        </is>
      </c>
      <c r="L2022" t="inlineStr">
        <is>
          <t>%</t>
        </is>
      </c>
      <c r="M2022" t="n">
        <v>2023</v>
      </c>
      <c r="N2022" t="inlineStr">
        <is>
          <t>Junio</t>
        </is>
      </c>
      <c r="O2022" t="inlineStr">
        <is>
          <t>2023-1</t>
        </is>
      </c>
      <c r="P2022" t="n">
        <v>0</v>
      </c>
      <c r="Q2022" t="n">
        <v>0</v>
      </c>
      <c r="R2022" t="n">
        <v>0</v>
      </c>
      <c r="S2022" t="inlineStr">
        <is>
          <t>Trasformación_Organizacional</t>
        </is>
      </c>
      <c r="T2022" t="inlineStr">
        <is>
          <t>414.3-2023-06-30</t>
        </is>
      </c>
      <c r="U2022" t="n">
        <v>1</v>
      </c>
    </row>
    <row r="2023">
      <c r="A2023" t="inlineStr">
        <is>
          <t>414.3</t>
        </is>
      </c>
      <c r="B2023" t="inlineStr">
        <is>
          <t>Plan anual Vicerrectoría financiera</t>
        </is>
      </c>
      <c r="C2023" t="inlineStr">
        <is>
          <t>Gestión de unidades académicas</t>
        </is>
      </c>
      <c r="D2023" t="inlineStr">
        <is>
          <t>Trimestral</t>
        </is>
      </c>
      <c r="E2023" t="inlineStr">
        <is>
          <t>Positivo</t>
        </is>
      </c>
      <c r="F2023" s="137" t="n">
        <v>45291</v>
      </c>
      <c r="G2023" t="n">
        <v>100</v>
      </c>
      <c r="H2023" t="n">
        <v>98.83</v>
      </c>
      <c r="I2023" t="n">
        <v>0.9883</v>
      </c>
      <c r="J2023" t="n">
        <v>0.9883</v>
      </c>
      <c r="K2023" t="inlineStr">
        <is>
          <t>%</t>
        </is>
      </c>
      <c r="L2023" t="inlineStr">
        <is>
          <t>%</t>
        </is>
      </c>
      <c r="M2023" t="n">
        <v>2023</v>
      </c>
      <c r="N2023" t="inlineStr">
        <is>
          <t>Diciembre</t>
        </is>
      </c>
      <c r="O2023" t="inlineStr">
        <is>
          <t>2023-2</t>
        </is>
      </c>
      <c r="P2023" t="n">
        <v>0</v>
      </c>
      <c r="Q2023" t="n">
        <v>0</v>
      </c>
      <c r="R2023" t="n">
        <v>0</v>
      </c>
      <c r="S2023" t="inlineStr">
        <is>
          <t>Trasformación_Organizacional</t>
        </is>
      </c>
      <c r="T2023" t="inlineStr">
        <is>
          <t>414.3-2023-12-31</t>
        </is>
      </c>
      <c r="U2023" t="n">
        <v>1</v>
      </c>
    </row>
    <row r="2024">
      <c r="A2024" t="inlineStr">
        <is>
          <t>414.3</t>
        </is>
      </c>
      <c r="B2024" t="inlineStr">
        <is>
          <t>Plan anual Vicerrectoría financiera</t>
        </is>
      </c>
      <c r="C2024" t="inlineStr">
        <is>
          <t>Gestión de unidades académicas</t>
        </is>
      </c>
      <c r="D2024" t="inlineStr">
        <is>
          <t>Trimestral</t>
        </is>
      </c>
      <c r="E2024" t="inlineStr">
        <is>
          <t>Positivo</t>
        </is>
      </c>
      <c r="F2024" s="137" t="n">
        <v>45473</v>
      </c>
      <c r="G2024" t="n">
        <v>51.84</v>
      </c>
      <c r="H2024" t="n">
        <v>48.34</v>
      </c>
      <c r="I2024" t="n">
        <v>0.9324845679012346</v>
      </c>
      <c r="J2024" t="n">
        <v>0.9324845679012346</v>
      </c>
      <c r="K2024" t="inlineStr">
        <is>
          <t>%</t>
        </is>
      </c>
      <c r="L2024" t="inlineStr">
        <is>
          <t>%</t>
        </is>
      </c>
      <c r="M2024" t="n">
        <v>2024</v>
      </c>
      <c r="N2024" t="inlineStr">
        <is>
          <t>Junio</t>
        </is>
      </c>
      <c r="O2024" t="inlineStr">
        <is>
          <t>2024-1</t>
        </is>
      </c>
      <c r="P2024" t="n">
        <v>0</v>
      </c>
      <c r="Q2024" t="n">
        <v>0</v>
      </c>
      <c r="R2024" t="n">
        <v>0</v>
      </c>
      <c r="S2024" t="inlineStr">
        <is>
          <t>Trasformación_Organizacional</t>
        </is>
      </c>
      <c r="T2024" t="inlineStr">
        <is>
          <t>414.3-2024-06-30</t>
        </is>
      </c>
      <c r="U2024" t="n">
        <v>1</v>
      </c>
    </row>
    <row r="2025">
      <c r="A2025" t="inlineStr">
        <is>
          <t>414.4</t>
        </is>
      </c>
      <c r="B2025" t="inlineStr">
        <is>
          <t>Plan anual Vicerrectoría academica</t>
        </is>
      </c>
      <c r="C2025" t="inlineStr">
        <is>
          <t>Gestión de unidades académicas</t>
        </is>
      </c>
      <c r="D2025" t="inlineStr">
        <is>
          <t>Trimestral</t>
        </is>
      </c>
      <c r="E2025" t="inlineStr">
        <is>
          <t>Positivo</t>
        </is>
      </c>
      <c r="F2025" s="137" t="n">
        <v>45107</v>
      </c>
      <c r="G2025" t="n">
        <v>70</v>
      </c>
      <c r="H2025" t="n">
        <v>84</v>
      </c>
      <c r="I2025" t="n">
        <v>1.2</v>
      </c>
      <c r="J2025" t="n">
        <v>1.2</v>
      </c>
      <c r="K2025" t="inlineStr">
        <is>
          <t>%</t>
        </is>
      </c>
      <c r="L2025" t="inlineStr">
        <is>
          <t>%</t>
        </is>
      </c>
      <c r="M2025" t="n">
        <v>2023</v>
      </c>
      <c r="N2025" t="inlineStr">
        <is>
          <t>Junio</t>
        </is>
      </c>
      <c r="O2025" t="inlineStr">
        <is>
          <t>2023-1</t>
        </is>
      </c>
      <c r="P2025" t="n">
        <v>0</v>
      </c>
      <c r="Q2025" t="n">
        <v>0</v>
      </c>
      <c r="R2025" t="n">
        <v>0</v>
      </c>
      <c r="S2025" t="inlineStr">
        <is>
          <t>Trasformación_Organizacional</t>
        </is>
      </c>
      <c r="T2025" t="inlineStr">
        <is>
          <t>414.4-2023-06-30</t>
        </is>
      </c>
      <c r="U2025" t="n">
        <v>1</v>
      </c>
    </row>
    <row r="2026">
      <c r="A2026" t="inlineStr">
        <is>
          <t>414.4</t>
        </is>
      </c>
      <c r="B2026" t="inlineStr">
        <is>
          <t>Plan anual Vicerrectoría academica</t>
        </is>
      </c>
      <c r="C2026" t="inlineStr">
        <is>
          <t>Gestión de unidades académicas</t>
        </is>
      </c>
      <c r="D2026" t="inlineStr">
        <is>
          <t>Trimestral</t>
        </is>
      </c>
      <c r="E2026" t="inlineStr">
        <is>
          <t>Positivo</t>
        </is>
      </c>
      <c r="F2026" s="137" t="n">
        <v>45291</v>
      </c>
      <c r="G2026" t="n">
        <v>100</v>
      </c>
      <c r="H2026" t="n">
        <v>98.75</v>
      </c>
      <c r="I2026" t="n">
        <v>0.9875</v>
      </c>
      <c r="J2026" t="n">
        <v>0.9875</v>
      </c>
      <c r="K2026" t="inlineStr">
        <is>
          <t>%</t>
        </is>
      </c>
      <c r="L2026" t="inlineStr">
        <is>
          <t>%</t>
        </is>
      </c>
      <c r="M2026" t="n">
        <v>2023</v>
      </c>
      <c r="N2026" t="inlineStr">
        <is>
          <t>Diciembre</t>
        </is>
      </c>
      <c r="O2026" t="inlineStr">
        <is>
          <t>2023-2</t>
        </is>
      </c>
      <c r="P2026" t="n">
        <v>0</v>
      </c>
      <c r="Q2026" t="n">
        <v>0</v>
      </c>
      <c r="R2026" t="n">
        <v>0</v>
      </c>
      <c r="S2026" t="inlineStr">
        <is>
          <t>Trasformación_Organizacional</t>
        </is>
      </c>
      <c r="T2026" t="inlineStr">
        <is>
          <t>414.4-2023-12-31</t>
        </is>
      </c>
      <c r="U2026" t="n">
        <v>1</v>
      </c>
    </row>
    <row r="2027">
      <c r="A2027" t="inlineStr">
        <is>
          <t>414.4</t>
        </is>
      </c>
      <c r="B2027" t="inlineStr">
        <is>
          <t>Plan anual Vicerrectoría academica</t>
        </is>
      </c>
      <c r="C2027" t="inlineStr">
        <is>
          <t>Gestión de unidades académicas</t>
        </is>
      </c>
      <c r="D2027" t="inlineStr">
        <is>
          <t>Trimestral</t>
        </is>
      </c>
      <c r="E2027" t="inlineStr">
        <is>
          <t>Positivo</t>
        </is>
      </c>
      <c r="F2027" s="137" t="n">
        <v>45473</v>
      </c>
      <c r="G2027" t="n">
        <v>81.79000000000001</v>
      </c>
      <c r="H2027" t="n">
        <v>80</v>
      </c>
      <c r="I2027" t="n">
        <v>0.9781146839466927</v>
      </c>
      <c r="J2027" t="n">
        <v>0.9781146839466927</v>
      </c>
      <c r="K2027" t="inlineStr">
        <is>
          <t>%</t>
        </is>
      </c>
      <c r="L2027" t="inlineStr">
        <is>
          <t>%</t>
        </is>
      </c>
      <c r="M2027" t="n">
        <v>2024</v>
      </c>
      <c r="N2027" t="inlineStr">
        <is>
          <t>Junio</t>
        </is>
      </c>
      <c r="O2027" t="inlineStr">
        <is>
          <t>2024-1</t>
        </is>
      </c>
      <c r="P2027" t="n">
        <v>0</v>
      </c>
      <c r="Q2027" t="n">
        <v>0</v>
      </c>
      <c r="R2027" t="n">
        <v>0</v>
      </c>
      <c r="S2027" t="inlineStr">
        <is>
          <t>Trasformación_Organizacional</t>
        </is>
      </c>
      <c r="T2027" t="inlineStr">
        <is>
          <t>414.4-2024-06-30</t>
        </is>
      </c>
      <c r="U2027" t="n">
        <v>1</v>
      </c>
    </row>
    <row r="2028">
      <c r="A2028" t="inlineStr">
        <is>
          <t>414.5</t>
        </is>
      </c>
      <c r="B2028" t="inlineStr">
        <is>
          <t>Plan anual Gerencia de estrategia</t>
        </is>
      </c>
      <c r="D2028" t="inlineStr">
        <is>
          <t>Trimestral</t>
        </is>
      </c>
      <c r="E2028" t="inlineStr">
        <is>
          <t>Positivo</t>
        </is>
      </c>
      <c r="F2028" s="137" t="n">
        <v>45107</v>
      </c>
      <c r="G2028" t="n">
        <v>41</v>
      </c>
      <c r="H2028" t="n">
        <v>54</v>
      </c>
      <c r="I2028" t="n">
        <v>1.3</v>
      </c>
      <c r="J2028" t="n">
        <v>1.317073170731707</v>
      </c>
      <c r="K2028" t="inlineStr">
        <is>
          <t>%</t>
        </is>
      </c>
      <c r="L2028" t="inlineStr">
        <is>
          <t>%</t>
        </is>
      </c>
      <c r="M2028" t="n">
        <v>2023</v>
      </c>
      <c r="N2028" t="inlineStr">
        <is>
          <t>Junio</t>
        </is>
      </c>
      <c r="O2028" t="inlineStr">
        <is>
          <t>2023-1</t>
        </is>
      </c>
      <c r="P2028" t="n">
        <v>0</v>
      </c>
      <c r="Q2028" t="n">
        <v>0</v>
      </c>
      <c r="R2028" t="n">
        <v>0</v>
      </c>
      <c r="S2028" t="inlineStr">
        <is>
          <t>Trasformación_Organizacional</t>
        </is>
      </c>
      <c r="T2028" t="inlineStr">
        <is>
          <t>414.5-2023-06-30</t>
        </is>
      </c>
      <c r="U2028" t="n">
        <v>1</v>
      </c>
    </row>
    <row r="2029">
      <c r="A2029" t="inlineStr">
        <is>
          <t>414.5</t>
        </is>
      </c>
      <c r="B2029" t="inlineStr">
        <is>
          <t>Plan anual Gerencia de estrategia</t>
        </is>
      </c>
      <c r="D2029" t="inlineStr">
        <is>
          <t>Trimestral</t>
        </is>
      </c>
      <c r="E2029" t="inlineStr">
        <is>
          <t>Positivo</t>
        </is>
      </c>
      <c r="F2029" s="137" t="n">
        <v>45291</v>
      </c>
      <c r="G2029" t="n">
        <v>100</v>
      </c>
      <c r="H2029" t="n">
        <v>100</v>
      </c>
      <c r="I2029" t="n">
        <v>1</v>
      </c>
      <c r="J2029" t="n">
        <v>1</v>
      </c>
      <c r="K2029" t="inlineStr">
        <is>
          <t>%</t>
        </is>
      </c>
      <c r="L2029" t="inlineStr">
        <is>
          <t>%</t>
        </is>
      </c>
      <c r="M2029" t="n">
        <v>2023</v>
      </c>
      <c r="N2029" t="inlineStr">
        <is>
          <t>Diciembre</t>
        </is>
      </c>
      <c r="O2029" t="inlineStr">
        <is>
          <t>2023-2</t>
        </is>
      </c>
      <c r="P2029" t="n">
        <v>0</v>
      </c>
      <c r="Q2029" t="n">
        <v>0</v>
      </c>
      <c r="R2029" t="n">
        <v>0</v>
      </c>
      <c r="S2029" t="inlineStr">
        <is>
          <t>Trasformación_Organizacional</t>
        </is>
      </c>
      <c r="T2029" t="inlineStr">
        <is>
          <t>414.5-2023-12-31</t>
        </is>
      </c>
      <c r="U2029" t="n">
        <v>1</v>
      </c>
    </row>
    <row r="2030">
      <c r="A2030" t="inlineStr">
        <is>
          <t>414.5</t>
        </is>
      </c>
      <c r="B2030" t="inlineStr">
        <is>
          <t>Plan anual Gerencia de estrategia</t>
        </is>
      </c>
      <c r="D2030" t="inlineStr">
        <is>
          <t>Trimestral</t>
        </is>
      </c>
      <c r="E2030" t="inlineStr">
        <is>
          <t>Positivo</t>
        </is>
      </c>
      <c r="F2030" s="137" t="n">
        <v>45473</v>
      </c>
      <c r="G2030" t="n">
        <v>65.83</v>
      </c>
      <c r="H2030" t="n">
        <v>65.63</v>
      </c>
      <c r="I2030" t="n">
        <v>0.9969618714871639</v>
      </c>
      <c r="J2030" t="n">
        <v>0.9969618714871639</v>
      </c>
      <c r="K2030" t="inlineStr">
        <is>
          <t>%</t>
        </is>
      </c>
      <c r="L2030" t="inlineStr">
        <is>
          <t>%</t>
        </is>
      </c>
      <c r="M2030" t="n">
        <v>2024</v>
      </c>
      <c r="N2030" t="inlineStr">
        <is>
          <t>Junio</t>
        </is>
      </c>
      <c r="O2030" t="inlineStr">
        <is>
          <t>2024-1</t>
        </is>
      </c>
      <c r="P2030" t="n">
        <v>0</v>
      </c>
      <c r="Q2030" t="n">
        <v>0</v>
      </c>
      <c r="R2030" t="n">
        <v>0</v>
      </c>
      <c r="S2030" t="inlineStr">
        <is>
          <t>Trasformación_Organizacional</t>
        </is>
      </c>
      <c r="T2030" t="inlineStr">
        <is>
          <t>414.5-2024-06-30</t>
        </is>
      </c>
      <c r="U2030" t="n">
        <v>1</v>
      </c>
    </row>
    <row r="2031">
      <c r="A2031" t="inlineStr">
        <is>
          <t>414.6</t>
        </is>
      </c>
      <c r="B2031" t="inlineStr">
        <is>
          <t>Plan anual Gerencia de talento humano y desarrollo</t>
        </is>
      </c>
      <c r="C2031" t="inlineStr">
        <is>
          <t>GESTIÓN Y DESARROLLO DEL TALENTO HUMANO</t>
        </is>
      </c>
      <c r="D2031" t="inlineStr">
        <is>
          <t>Trimestral</t>
        </is>
      </c>
      <c r="E2031" t="inlineStr">
        <is>
          <t>Positivo</t>
        </is>
      </c>
      <c r="F2031" s="137" t="n">
        <v>45107</v>
      </c>
      <c r="G2031" t="n">
        <v>56</v>
      </c>
      <c r="H2031" t="n">
        <v>70</v>
      </c>
      <c r="I2031" t="n">
        <v>1.25</v>
      </c>
      <c r="J2031" t="n">
        <v>1.25</v>
      </c>
      <c r="K2031" t="inlineStr">
        <is>
          <t>%</t>
        </is>
      </c>
      <c r="L2031" t="inlineStr">
        <is>
          <t>%</t>
        </is>
      </c>
      <c r="M2031" t="n">
        <v>2023</v>
      </c>
      <c r="N2031" t="inlineStr">
        <is>
          <t>Junio</t>
        </is>
      </c>
      <c r="O2031" t="inlineStr">
        <is>
          <t>2023-1</t>
        </is>
      </c>
      <c r="P2031" t="n">
        <v>0</v>
      </c>
      <c r="Q2031" t="n">
        <v>0</v>
      </c>
      <c r="R2031" t="n">
        <v>0</v>
      </c>
      <c r="S2031" t="inlineStr">
        <is>
          <t>Trasformación_Organizacional</t>
        </is>
      </c>
      <c r="T2031" t="inlineStr">
        <is>
          <t>414.6-2023-06-30</t>
        </is>
      </c>
      <c r="U2031" t="n">
        <v>1</v>
      </c>
    </row>
    <row r="2032">
      <c r="A2032" t="inlineStr">
        <is>
          <t>414.6</t>
        </is>
      </c>
      <c r="B2032" t="inlineStr">
        <is>
          <t>Plan anual Gerencia de talento humano y desarrollo</t>
        </is>
      </c>
      <c r="C2032" t="inlineStr">
        <is>
          <t>GESTIÓN Y DESARROLLO DEL TALENTO HUMANO</t>
        </is>
      </c>
      <c r="D2032" t="inlineStr">
        <is>
          <t>Trimestral</t>
        </is>
      </c>
      <c r="E2032" t="inlineStr">
        <is>
          <t>Positivo</t>
        </is>
      </c>
      <c r="F2032" s="137" t="n">
        <v>45291</v>
      </c>
      <c r="G2032" t="n">
        <v>100</v>
      </c>
      <c r="H2032" t="n">
        <v>94.51000000000001</v>
      </c>
      <c r="I2032" t="n">
        <v>0.9451000000000001</v>
      </c>
      <c r="J2032" t="n">
        <v>0.9451000000000001</v>
      </c>
      <c r="K2032" t="inlineStr">
        <is>
          <t>%</t>
        </is>
      </c>
      <c r="L2032" t="inlineStr">
        <is>
          <t>%</t>
        </is>
      </c>
      <c r="M2032" t="n">
        <v>2023</v>
      </c>
      <c r="N2032" t="inlineStr">
        <is>
          <t>Diciembre</t>
        </is>
      </c>
      <c r="O2032" t="inlineStr">
        <is>
          <t>2023-2</t>
        </is>
      </c>
      <c r="P2032" t="n">
        <v>0</v>
      </c>
      <c r="Q2032" t="n">
        <v>0</v>
      </c>
      <c r="R2032" t="n">
        <v>0</v>
      </c>
      <c r="S2032" t="inlineStr">
        <is>
          <t>Trasformación_Organizacional</t>
        </is>
      </c>
      <c r="T2032" t="inlineStr">
        <is>
          <t>414.6-2023-12-31</t>
        </is>
      </c>
      <c r="U2032" t="n">
        <v>1</v>
      </c>
    </row>
    <row r="2033">
      <c r="A2033" t="inlineStr">
        <is>
          <t>414.6</t>
        </is>
      </c>
      <c r="B2033" t="inlineStr">
        <is>
          <t>Plan anual Gerencia de talento humano y desarrollo</t>
        </is>
      </c>
      <c r="C2033" t="inlineStr">
        <is>
          <t>GESTIÓN Y DESARROLLO DEL TALENTO HUMANO</t>
        </is>
      </c>
      <c r="D2033" t="inlineStr">
        <is>
          <t>Trimestral</t>
        </is>
      </c>
      <c r="E2033" t="inlineStr">
        <is>
          <t>Positivo</t>
        </is>
      </c>
      <c r="F2033" s="137" t="n">
        <v>45473</v>
      </c>
      <c r="G2033" t="n">
        <v>51.58</v>
      </c>
      <c r="H2033" t="n">
        <v>62.5</v>
      </c>
      <c r="I2033" t="n">
        <v>1</v>
      </c>
      <c r="J2033" t="n">
        <v>1</v>
      </c>
      <c r="K2033" t="inlineStr">
        <is>
          <t>%</t>
        </is>
      </c>
      <c r="L2033" t="inlineStr">
        <is>
          <t>%</t>
        </is>
      </c>
      <c r="M2033" t="n">
        <v>2024</v>
      </c>
      <c r="N2033" t="inlineStr">
        <is>
          <t>Junio</t>
        </is>
      </c>
      <c r="O2033" t="inlineStr">
        <is>
          <t>2024-1</t>
        </is>
      </c>
      <c r="P2033" t="n">
        <v>0</v>
      </c>
      <c r="Q2033" t="n">
        <v>0</v>
      </c>
      <c r="R2033" t="n">
        <v>0</v>
      </c>
      <c r="S2033" t="inlineStr">
        <is>
          <t>Trasformación_Organizacional</t>
        </is>
      </c>
      <c r="T2033" t="inlineStr">
        <is>
          <t>414.6-2024-06-30</t>
        </is>
      </c>
      <c r="U2033" t="n">
        <v>1</v>
      </c>
    </row>
    <row r="2034">
      <c r="A2034" t="inlineStr">
        <is>
          <t>414.7</t>
        </is>
      </c>
      <c r="B2034" t="inlineStr">
        <is>
          <t>Plan anual Gerencia de Medellín</t>
        </is>
      </c>
      <c r="C2034" t="inlineStr">
        <is>
          <t>Sede Medellín</t>
        </is>
      </c>
      <c r="D2034" t="inlineStr">
        <is>
          <t>Trimestral</t>
        </is>
      </c>
      <c r="E2034" t="inlineStr">
        <is>
          <t>Positivo</t>
        </is>
      </c>
      <c r="F2034" s="137" t="n">
        <v>45107</v>
      </c>
      <c r="G2034" t="n">
        <v>52</v>
      </c>
      <c r="H2034" t="n">
        <v>56</v>
      </c>
      <c r="I2034" t="n">
        <v>1.076923076923077</v>
      </c>
      <c r="J2034" t="n">
        <v>1.076923076923077</v>
      </c>
      <c r="K2034" t="inlineStr">
        <is>
          <t>%</t>
        </is>
      </c>
      <c r="L2034" t="inlineStr">
        <is>
          <t>%</t>
        </is>
      </c>
      <c r="M2034" t="n">
        <v>2023</v>
      </c>
      <c r="N2034" t="inlineStr">
        <is>
          <t>Junio</t>
        </is>
      </c>
      <c r="O2034" t="inlineStr">
        <is>
          <t>2023-1</t>
        </is>
      </c>
      <c r="P2034" t="n">
        <v>0</v>
      </c>
      <c r="Q2034" t="n">
        <v>0</v>
      </c>
      <c r="R2034" t="n">
        <v>0</v>
      </c>
      <c r="S2034" t="inlineStr">
        <is>
          <t>Trasformación_Organizacional</t>
        </is>
      </c>
      <c r="T2034" t="inlineStr">
        <is>
          <t>414.7-2023-06-30</t>
        </is>
      </c>
      <c r="U2034" t="n">
        <v>1</v>
      </c>
    </row>
    <row r="2035">
      <c r="A2035" t="inlineStr">
        <is>
          <t>414.7</t>
        </is>
      </c>
      <c r="B2035" t="inlineStr">
        <is>
          <t>Plan anual Gerencia de Medellín</t>
        </is>
      </c>
      <c r="C2035" t="inlineStr">
        <is>
          <t>Sede Medellín</t>
        </is>
      </c>
      <c r="D2035" t="inlineStr">
        <is>
          <t>Trimestral</t>
        </is>
      </c>
      <c r="E2035" t="inlineStr">
        <is>
          <t>Positivo</t>
        </is>
      </c>
      <c r="F2035" s="137" t="n">
        <v>45291</v>
      </c>
      <c r="G2035" t="n">
        <v>100</v>
      </c>
      <c r="H2035" t="n">
        <v>86.53</v>
      </c>
      <c r="I2035" t="n">
        <v>0.8653</v>
      </c>
      <c r="J2035" t="n">
        <v>0.8653</v>
      </c>
      <c r="K2035" t="inlineStr">
        <is>
          <t>%</t>
        </is>
      </c>
      <c r="L2035" t="inlineStr">
        <is>
          <t>%</t>
        </is>
      </c>
      <c r="M2035" t="n">
        <v>2023</v>
      </c>
      <c r="N2035" t="inlineStr">
        <is>
          <t>Diciembre</t>
        </is>
      </c>
      <c r="O2035" t="inlineStr">
        <is>
          <t>2023-2</t>
        </is>
      </c>
      <c r="P2035" t="n">
        <v>0</v>
      </c>
      <c r="Q2035" t="n">
        <v>0</v>
      </c>
      <c r="R2035" t="n">
        <v>0</v>
      </c>
      <c r="S2035" t="inlineStr">
        <is>
          <t>Trasformación_Organizacional</t>
        </is>
      </c>
      <c r="T2035" t="inlineStr">
        <is>
          <t>414.7-2023-12-31</t>
        </is>
      </c>
      <c r="U2035" t="n">
        <v>1</v>
      </c>
    </row>
    <row r="2036">
      <c r="A2036" t="inlineStr">
        <is>
          <t>414.7</t>
        </is>
      </c>
      <c r="B2036" t="inlineStr">
        <is>
          <t>Plan anual Gerencia de Medellín</t>
        </is>
      </c>
      <c r="C2036" t="inlineStr">
        <is>
          <t>Sede Medellín</t>
        </is>
      </c>
      <c r="D2036" t="inlineStr">
        <is>
          <t>Trimestral</t>
        </is>
      </c>
      <c r="E2036" t="inlineStr">
        <is>
          <t>Positivo</t>
        </is>
      </c>
      <c r="F2036" s="137" t="n">
        <v>45473</v>
      </c>
      <c r="G2036" t="n">
        <v>65.95</v>
      </c>
      <c r="H2036" t="n">
        <v>62.83</v>
      </c>
      <c r="I2036" t="n">
        <v>0.9526914329037148</v>
      </c>
      <c r="J2036" t="n">
        <v>0.9526914329037148</v>
      </c>
      <c r="K2036" t="inlineStr">
        <is>
          <t>%</t>
        </is>
      </c>
      <c r="L2036" t="inlineStr">
        <is>
          <t>%</t>
        </is>
      </c>
      <c r="M2036" t="n">
        <v>2024</v>
      </c>
      <c r="N2036" t="inlineStr">
        <is>
          <t>Junio</t>
        </is>
      </c>
      <c r="O2036" t="inlineStr">
        <is>
          <t>2024-1</t>
        </is>
      </c>
      <c r="P2036" t="n">
        <v>0</v>
      </c>
      <c r="Q2036" t="n">
        <v>0</v>
      </c>
      <c r="R2036" t="n">
        <v>0</v>
      </c>
      <c r="S2036" t="inlineStr">
        <is>
          <t>Trasformación_Organizacional</t>
        </is>
      </c>
      <c r="T2036" t="inlineStr">
        <is>
          <t>414.7-2024-06-30</t>
        </is>
      </c>
      <c r="U2036" t="n">
        <v>1</v>
      </c>
    </row>
    <row r="2037">
      <c r="A2037" t="inlineStr">
        <is>
          <t>414.8</t>
        </is>
      </c>
      <c r="B2037" t="inlineStr">
        <is>
          <t>Plan anual Secretaría General</t>
        </is>
      </c>
      <c r="C2037" t="inlineStr">
        <is>
          <t>GESTIÓN JURÍDICA Y NORMATIVA</t>
        </is>
      </c>
      <c r="D2037" t="inlineStr">
        <is>
          <t>Trimestral</t>
        </is>
      </c>
      <c r="E2037" t="inlineStr">
        <is>
          <t>Positivo</t>
        </is>
      </c>
      <c r="F2037" s="137" t="n">
        <v>45107</v>
      </c>
      <c r="G2037" t="n">
        <v>66</v>
      </c>
      <c r="H2037" t="n">
        <v>66</v>
      </c>
      <c r="I2037" t="n">
        <v>1</v>
      </c>
      <c r="J2037" t="n">
        <v>1</v>
      </c>
      <c r="K2037" t="inlineStr">
        <is>
          <t>%</t>
        </is>
      </c>
      <c r="L2037" t="inlineStr">
        <is>
          <t>%</t>
        </is>
      </c>
      <c r="M2037" t="n">
        <v>2023</v>
      </c>
      <c r="N2037" t="inlineStr">
        <is>
          <t>Junio</t>
        </is>
      </c>
      <c r="O2037" t="inlineStr">
        <is>
          <t>2023-1</t>
        </is>
      </c>
      <c r="P2037" t="n">
        <v>0</v>
      </c>
      <c r="Q2037" t="n">
        <v>0</v>
      </c>
      <c r="R2037" t="n">
        <v>0</v>
      </c>
      <c r="S2037" t="inlineStr">
        <is>
          <t>Trasformación_Organizacional</t>
        </is>
      </c>
      <c r="T2037" t="inlineStr">
        <is>
          <t>414.8-2023-06-30</t>
        </is>
      </c>
      <c r="U2037" t="n">
        <v>1</v>
      </c>
    </row>
    <row r="2038">
      <c r="A2038" t="inlineStr">
        <is>
          <t>414.8</t>
        </is>
      </c>
      <c r="B2038" t="inlineStr">
        <is>
          <t>Plan anual Secretaría General</t>
        </is>
      </c>
      <c r="C2038" t="inlineStr">
        <is>
          <t>GESTIÓN JURÍDICA Y NORMATIVA</t>
        </is>
      </c>
      <c r="D2038" t="inlineStr">
        <is>
          <t>Trimestral</t>
        </is>
      </c>
      <c r="E2038" t="inlineStr">
        <is>
          <t>Positivo</t>
        </is>
      </c>
      <c r="F2038" s="137" t="n">
        <v>45291</v>
      </c>
      <c r="G2038" t="n">
        <v>100</v>
      </c>
      <c r="H2038" t="n">
        <v>94.59999999999999</v>
      </c>
      <c r="I2038" t="n">
        <v>0.946</v>
      </c>
      <c r="J2038" t="n">
        <v>0.946</v>
      </c>
      <c r="K2038" t="inlineStr">
        <is>
          <t>%</t>
        </is>
      </c>
      <c r="L2038" t="inlineStr">
        <is>
          <t>%</t>
        </is>
      </c>
      <c r="M2038" t="n">
        <v>2023</v>
      </c>
      <c r="N2038" t="inlineStr">
        <is>
          <t>Diciembre</t>
        </is>
      </c>
      <c r="O2038" t="inlineStr">
        <is>
          <t>2023-2</t>
        </is>
      </c>
      <c r="P2038" t="n">
        <v>0</v>
      </c>
      <c r="Q2038" t="n">
        <v>0</v>
      </c>
      <c r="R2038" t="n">
        <v>0</v>
      </c>
      <c r="S2038" t="inlineStr">
        <is>
          <t>Trasformación_Organizacional</t>
        </is>
      </c>
      <c r="T2038" t="inlineStr">
        <is>
          <t>414.8-2023-12-31</t>
        </is>
      </c>
      <c r="U2038" t="n">
        <v>1</v>
      </c>
    </row>
    <row r="2039">
      <c r="A2039" t="inlineStr">
        <is>
          <t>414.8</t>
        </is>
      </c>
      <c r="B2039" t="inlineStr">
        <is>
          <t>Plan anual Secretaría General</t>
        </is>
      </c>
      <c r="C2039" t="inlineStr">
        <is>
          <t>GESTIÓN JURÍDICA Y NORMATIVA</t>
        </is>
      </c>
      <c r="D2039" t="inlineStr">
        <is>
          <t>Trimestral</t>
        </is>
      </c>
      <c r="E2039" t="inlineStr">
        <is>
          <t>Positivo</t>
        </is>
      </c>
      <c r="F2039" s="137" t="n">
        <v>45473</v>
      </c>
      <c r="G2039" t="n">
        <v>79.25</v>
      </c>
      <c r="H2039" t="n">
        <v>85.56999999999999</v>
      </c>
      <c r="I2039" t="n">
        <v>1</v>
      </c>
      <c r="J2039" t="n">
        <v>1</v>
      </c>
      <c r="K2039" t="inlineStr">
        <is>
          <t>%</t>
        </is>
      </c>
      <c r="L2039" t="inlineStr">
        <is>
          <t>%</t>
        </is>
      </c>
      <c r="M2039" t="n">
        <v>2024</v>
      </c>
      <c r="N2039" t="inlineStr">
        <is>
          <t>Junio</t>
        </is>
      </c>
      <c r="O2039" t="inlineStr">
        <is>
          <t>2024-1</t>
        </is>
      </c>
      <c r="P2039" t="n">
        <v>0</v>
      </c>
      <c r="Q2039" t="n">
        <v>0</v>
      </c>
      <c r="R2039" t="n">
        <v>0</v>
      </c>
      <c r="S2039" t="inlineStr">
        <is>
          <t>Trasformación_Organizacional</t>
        </is>
      </c>
      <c r="T2039" t="inlineStr">
        <is>
          <t>414.8-2024-06-30</t>
        </is>
      </c>
      <c r="U2039" t="n">
        <v>1</v>
      </c>
    </row>
    <row r="2040">
      <c r="A2040" t="inlineStr">
        <is>
          <t>414.9</t>
        </is>
      </c>
      <c r="B2040" t="inlineStr">
        <is>
          <t>Plan anual Gerencia de educación Virtual</t>
        </is>
      </c>
      <c r="C2040" t="inlineStr">
        <is>
          <t>GESTIÓN JURÍDICA Y NORMATIVA</t>
        </is>
      </c>
      <c r="D2040" t="inlineStr">
        <is>
          <t>Trimestral</t>
        </is>
      </c>
      <c r="E2040" t="inlineStr">
        <is>
          <t>Positivo</t>
        </is>
      </c>
      <c r="F2040" s="137" t="n">
        <v>45473</v>
      </c>
      <c r="G2040" t="n">
        <v>52.19</v>
      </c>
      <c r="H2040" t="n">
        <v>45</v>
      </c>
      <c r="I2040" t="n">
        <v>0.8622341444721211</v>
      </c>
      <c r="J2040" t="n">
        <v>0.8622341444721211</v>
      </c>
      <c r="K2040" t="inlineStr">
        <is>
          <t>%</t>
        </is>
      </c>
      <c r="L2040" t="inlineStr">
        <is>
          <t>%</t>
        </is>
      </c>
      <c r="M2040" t="n">
        <v>2024</v>
      </c>
      <c r="N2040" t="inlineStr">
        <is>
          <t>Junio</t>
        </is>
      </c>
      <c r="O2040" t="inlineStr">
        <is>
          <t>2024-1</t>
        </is>
      </c>
      <c r="P2040" t="n">
        <v>0</v>
      </c>
      <c r="Q2040" t="n">
        <v>0</v>
      </c>
      <c r="R2040" t="n">
        <v>0</v>
      </c>
      <c r="S2040" t="inlineStr">
        <is>
          <t>Trasformación_Organizacional</t>
        </is>
      </c>
      <c r="T2040" t="inlineStr">
        <is>
          <t>414.9-2024-06-30</t>
        </is>
      </c>
      <c r="U2040" t="n">
        <v>1</v>
      </c>
    </row>
    <row r="2041">
      <c r="A2041" t="inlineStr">
        <is>
          <t>415</t>
        </is>
      </c>
      <c r="B2041" t="inlineStr">
        <is>
          <t>Cumplimiento Plan Anual Vicerrectoría del estudiante</t>
        </is>
      </c>
      <c r="D2041" t="inlineStr">
        <is>
          <t>Trimestral</t>
        </is>
      </c>
      <c r="E2041" t="inlineStr">
        <is>
          <t>Positivo</t>
        </is>
      </c>
      <c r="F2041" s="137" t="n">
        <v>45107</v>
      </c>
      <c r="G2041" t="n">
        <v>100</v>
      </c>
      <c r="H2041" t="n">
        <v>94.04000000000001</v>
      </c>
      <c r="I2041" t="n">
        <v>0.9404</v>
      </c>
      <c r="J2041" t="n">
        <v>0.9404</v>
      </c>
      <c r="M2041" t="n">
        <v>2023</v>
      </c>
      <c r="N2041" t="inlineStr">
        <is>
          <t>Junio</t>
        </is>
      </c>
      <c r="O2041" t="inlineStr">
        <is>
          <t>2023-1</t>
        </is>
      </c>
      <c r="P2041" t="n">
        <v>0</v>
      </c>
      <c r="Q2041" t="n">
        <v>0</v>
      </c>
      <c r="R2041" t="n">
        <v>0</v>
      </c>
      <c r="S2041" t="inlineStr">
        <is>
          <t>Trasformación_Organizacional</t>
        </is>
      </c>
      <c r="T2041" t="inlineStr">
        <is>
          <t>415-2023-06-30</t>
        </is>
      </c>
      <c r="U2041" t="n">
        <v>1</v>
      </c>
    </row>
    <row r="2042">
      <c r="A2042" t="inlineStr">
        <is>
          <t>415</t>
        </is>
      </c>
      <c r="B2042" t="inlineStr">
        <is>
          <t>Cumplimiento Plan Anual Vicerrectoría del estudiante</t>
        </is>
      </c>
      <c r="D2042" t="inlineStr">
        <is>
          <t>Trimestral</t>
        </is>
      </c>
      <c r="E2042" t="inlineStr">
        <is>
          <t>Positivo</t>
        </is>
      </c>
      <c r="F2042" s="137" t="n">
        <v>45199</v>
      </c>
      <c r="G2042" t="n">
        <v>100</v>
      </c>
      <c r="H2042" t="n">
        <v>93.94</v>
      </c>
      <c r="I2042" t="n">
        <v>0</v>
      </c>
      <c r="J2042" t="n">
        <v>0.9394</v>
      </c>
      <c r="M2042" t="n">
        <v>2023</v>
      </c>
      <c r="N2042" t="inlineStr">
        <is>
          <t>Septiembre</t>
        </is>
      </c>
      <c r="O2042" t="inlineStr">
        <is>
          <t>2023-2</t>
        </is>
      </c>
      <c r="P2042" t="n">
        <v>0</v>
      </c>
      <c r="Q2042" t="n">
        <v>0</v>
      </c>
      <c r="R2042" t="n">
        <v>0</v>
      </c>
      <c r="S2042" t="inlineStr">
        <is>
          <t>Trasformación_Organizacional</t>
        </is>
      </c>
      <c r="T2042" t="inlineStr">
        <is>
          <t>415-2023-09-30</t>
        </is>
      </c>
      <c r="U2042" t="n">
        <v>1</v>
      </c>
    </row>
    <row r="2043">
      <c r="A2043" t="inlineStr">
        <is>
          <t>415</t>
        </is>
      </c>
      <c r="B2043" t="inlineStr">
        <is>
          <t>Cumplimiento Plan Anual Vicerrectoría del estudiante</t>
        </is>
      </c>
      <c r="D2043" t="inlineStr">
        <is>
          <t>Trimestral</t>
        </is>
      </c>
      <c r="E2043" t="inlineStr">
        <is>
          <t>Positivo</t>
        </is>
      </c>
      <c r="F2043" s="137" t="n">
        <v>45291</v>
      </c>
      <c r="G2043" t="n">
        <v>100</v>
      </c>
      <c r="H2043" t="n">
        <v>96.03</v>
      </c>
      <c r="I2043" t="n">
        <v>0.9603</v>
      </c>
      <c r="J2043" t="n">
        <v>0.9603</v>
      </c>
      <c r="M2043" t="n">
        <v>2023</v>
      </c>
      <c r="N2043" t="inlineStr">
        <is>
          <t>Diciembre</t>
        </is>
      </c>
      <c r="O2043" t="inlineStr">
        <is>
          <t>2023-2</t>
        </is>
      </c>
      <c r="P2043" t="n">
        <v>0</v>
      </c>
      <c r="Q2043" t="n">
        <v>0</v>
      </c>
      <c r="R2043" t="n">
        <v>0</v>
      </c>
      <c r="S2043" t="inlineStr">
        <is>
          <t>Trasformación_Organizacional</t>
        </is>
      </c>
      <c r="T2043" t="inlineStr">
        <is>
          <t>415-2023-12-31</t>
        </is>
      </c>
      <c r="U2043" t="n">
        <v>1</v>
      </c>
    </row>
    <row r="2044">
      <c r="A2044" t="inlineStr">
        <is>
          <t>415</t>
        </is>
      </c>
      <c r="B2044" t="inlineStr">
        <is>
          <t>Cumplimiento Plan Anual Vicerrectoría del estudiante</t>
        </is>
      </c>
      <c r="C2044" t="inlineStr">
        <is>
          <t>Planeación Estratégica</t>
        </is>
      </c>
      <c r="D2044" t="inlineStr">
        <is>
          <t>Trimestral</t>
        </is>
      </c>
      <c r="E2044" t="inlineStr">
        <is>
          <t>Positivo</t>
        </is>
      </c>
      <c r="F2044" s="137" t="n">
        <v>45382</v>
      </c>
      <c r="G2044" t="n">
        <v>100</v>
      </c>
      <c r="H2044" t="n">
        <v>80.79000000000001</v>
      </c>
      <c r="I2044" t="n">
        <v>0.8079000000000001</v>
      </c>
      <c r="J2044" t="n">
        <v>0.8079000000000001</v>
      </c>
      <c r="M2044" t="n">
        <v>2024</v>
      </c>
      <c r="N2044" t="inlineStr">
        <is>
          <t>Marzo</t>
        </is>
      </c>
      <c r="O2044" t="inlineStr">
        <is>
          <t>2024-1</t>
        </is>
      </c>
      <c r="P2044" t="n">
        <v>0</v>
      </c>
      <c r="Q2044" t="n">
        <v>0</v>
      </c>
      <c r="R2044" t="n">
        <v>0</v>
      </c>
      <c r="S2044" t="inlineStr">
        <is>
          <t>Trasformación_Organizacional</t>
        </is>
      </c>
      <c r="T2044" t="inlineStr">
        <is>
          <t>415-2024-03-31</t>
        </is>
      </c>
      <c r="U2044" t="n">
        <v>1</v>
      </c>
    </row>
    <row r="2045">
      <c r="A2045" t="inlineStr">
        <is>
          <t>415</t>
        </is>
      </c>
      <c r="B2045" t="inlineStr">
        <is>
          <t>Cumplimiento Plan Anual Vicerrectoría del estudiante</t>
        </is>
      </c>
      <c r="C2045" t="inlineStr">
        <is>
          <t>Planeación Estratégica</t>
        </is>
      </c>
      <c r="D2045" t="inlineStr">
        <is>
          <t>Trimestral</t>
        </is>
      </c>
      <c r="E2045" t="inlineStr">
        <is>
          <t>Positivo</t>
        </is>
      </c>
      <c r="F2045" s="137" t="n">
        <v>45473</v>
      </c>
      <c r="G2045" t="n">
        <v>100</v>
      </c>
      <c r="H2045" t="n">
        <v>93.04000000000001</v>
      </c>
      <c r="I2045" t="n">
        <v>0.9304000000000001</v>
      </c>
      <c r="J2045" t="n">
        <v>0.9304000000000001</v>
      </c>
      <c r="M2045" t="n">
        <v>2024</v>
      </c>
      <c r="N2045" t="inlineStr">
        <is>
          <t>Junio</t>
        </is>
      </c>
      <c r="O2045" t="inlineStr">
        <is>
          <t>2024-1</t>
        </is>
      </c>
      <c r="P2045" t="n">
        <v>0</v>
      </c>
      <c r="Q2045" t="n">
        <v>0</v>
      </c>
      <c r="R2045" t="n">
        <v>0</v>
      </c>
      <c r="S2045" t="inlineStr">
        <is>
          <t>Trasformación_Organizacional</t>
        </is>
      </c>
      <c r="T2045" t="inlineStr">
        <is>
          <t>415-2024-06-30</t>
        </is>
      </c>
      <c r="U2045" t="n">
        <v>1</v>
      </c>
    </row>
    <row r="2046">
      <c r="A2046" t="inlineStr">
        <is>
          <t>415</t>
        </is>
      </c>
      <c r="B2046" t="inlineStr">
        <is>
          <t>Cumplimiento Plan Anual Vicerrectoría del estudiante</t>
        </is>
      </c>
      <c r="C2046" t="inlineStr">
        <is>
          <t>Planeación Estratégica</t>
        </is>
      </c>
      <c r="D2046" t="inlineStr">
        <is>
          <t>Trimestral</t>
        </is>
      </c>
      <c r="E2046" t="inlineStr">
        <is>
          <t>Positivo</t>
        </is>
      </c>
      <c r="F2046" s="137" t="n">
        <v>45565</v>
      </c>
      <c r="G2046" t="n">
        <v>100</v>
      </c>
      <c r="H2046" t="n">
        <v>92.45999999999999</v>
      </c>
      <c r="I2046" t="n">
        <v>0.9246</v>
      </c>
      <c r="J2046" t="n">
        <v>0.9246</v>
      </c>
      <c r="M2046" t="n">
        <v>2024</v>
      </c>
      <c r="N2046" t="inlineStr">
        <is>
          <t>Septiembre</t>
        </is>
      </c>
      <c r="O2046" t="inlineStr">
        <is>
          <t>2024-2</t>
        </is>
      </c>
      <c r="P2046" t="n">
        <v>0</v>
      </c>
      <c r="Q2046" t="n">
        <v>0</v>
      </c>
      <c r="R2046" t="n">
        <v>0</v>
      </c>
      <c r="S2046" t="inlineStr">
        <is>
          <t>Trasformación_Organizacional</t>
        </is>
      </c>
      <c r="T2046" t="inlineStr">
        <is>
          <t>415-2024-09-30</t>
        </is>
      </c>
      <c r="U2046" t="n">
        <v>1</v>
      </c>
    </row>
    <row r="2047">
      <c r="A2047" t="inlineStr">
        <is>
          <t>415</t>
        </is>
      </c>
      <c r="B2047" t="inlineStr">
        <is>
          <t>Cumplimiento Plan Anual Vicerrectoría del estudiante</t>
        </is>
      </c>
      <c r="C2047" t="inlineStr">
        <is>
          <t>Planeación Estratégica</t>
        </is>
      </c>
      <c r="D2047" t="inlineStr">
        <is>
          <t>Trimestral</t>
        </is>
      </c>
      <c r="E2047" t="inlineStr">
        <is>
          <t>Positivo</t>
        </is>
      </c>
      <c r="F2047" s="137" t="n">
        <v>45657</v>
      </c>
      <c r="G2047" t="n">
        <v>100</v>
      </c>
      <c r="H2047" t="n">
        <v>0</v>
      </c>
      <c r="I2047" t="n">
        <v>0</v>
      </c>
      <c r="J2047" t="n">
        <v>0</v>
      </c>
      <c r="M2047" t="n">
        <v>2024</v>
      </c>
      <c r="N2047" t="inlineStr">
        <is>
          <t>Diciembre</t>
        </is>
      </c>
      <c r="O2047" t="inlineStr">
        <is>
          <t>2024-2</t>
        </is>
      </c>
      <c r="P2047" t="n">
        <v>0</v>
      </c>
      <c r="Q2047" t="n">
        <v>0</v>
      </c>
      <c r="R2047" t="n">
        <v>0</v>
      </c>
      <c r="S2047" t="inlineStr">
        <is>
          <t>Trasformación_Organizacional</t>
        </is>
      </c>
      <c r="T2047" t="inlineStr">
        <is>
          <t>415-2024-12-31</t>
        </is>
      </c>
      <c r="U2047" t="n">
        <v>1</v>
      </c>
    </row>
    <row r="2048">
      <c r="A2048" t="inlineStr">
        <is>
          <t>415</t>
        </is>
      </c>
      <c r="B2048" t="inlineStr">
        <is>
          <t>Cumplimiento Plan Anual Vicerrectoría del estudiante</t>
        </is>
      </c>
      <c r="C2048" t="inlineStr">
        <is>
          <t>Planeación Estratégica</t>
        </is>
      </c>
      <c r="D2048" t="inlineStr">
        <is>
          <t>Trimestral</t>
        </is>
      </c>
      <c r="E2048" t="inlineStr">
        <is>
          <t>Positivo</t>
        </is>
      </c>
      <c r="F2048" s="137" t="n">
        <v>45747</v>
      </c>
      <c r="G2048" t="n">
        <v>100</v>
      </c>
      <c r="H2048" t="inlineStr">
        <is>
          <t>104.76</t>
        </is>
      </c>
      <c r="I2048" t="n">
        <v>1.0476</v>
      </c>
      <c r="J2048" t="n">
        <v>1.0476</v>
      </c>
      <c r="K2048" t="inlineStr">
        <is>
          <t>100.0%</t>
        </is>
      </c>
      <c r="L2048" t="inlineStr">
        <is>
          <t>104.76%</t>
        </is>
      </c>
      <c r="M2048" t="n">
        <v>2025</v>
      </c>
      <c r="N2048" t="inlineStr">
        <is>
          <t>Marzo</t>
        </is>
      </c>
      <c r="O2048" t="inlineStr">
        <is>
          <t>2025-1</t>
        </is>
      </c>
      <c r="P2048" t="n">
        <v>2</v>
      </c>
      <c r="Q2048" t="n">
        <v>2</v>
      </c>
      <c r="R2048" t="n">
        <v>0</v>
      </c>
      <c r="S2048" t="inlineStr">
        <is>
          <t>Transformación_Organizacional</t>
        </is>
      </c>
      <c r="T2048" t="inlineStr">
        <is>
          <t>415-2025-03-31</t>
        </is>
      </c>
      <c r="U2048" t="n">
        <v>31</v>
      </c>
    </row>
    <row r="2049">
      <c r="A2049" t="inlineStr">
        <is>
          <t>415</t>
        </is>
      </c>
      <c r="B2049" t="inlineStr">
        <is>
          <t>Cumplimiento Plan Anual Vicerrectoría del estudiante</t>
        </is>
      </c>
      <c r="C2049" t="inlineStr">
        <is>
          <t>Planeación Estratégica</t>
        </is>
      </c>
      <c r="D2049" t="inlineStr">
        <is>
          <t>Trimestral</t>
        </is>
      </c>
      <c r="E2049" t="inlineStr">
        <is>
          <t>Positivo</t>
        </is>
      </c>
      <c r="F2049" s="137" t="n">
        <v>45838</v>
      </c>
      <c r="G2049" t="n">
        <v>100</v>
      </c>
      <c r="H2049" t="inlineStr">
        <is>
          <t>96.44</t>
        </is>
      </c>
      <c r="I2049" t="n">
        <v>0.9643999999999999</v>
      </c>
      <c r="J2049" t="n">
        <v>0.9643999999999999</v>
      </c>
      <c r="K2049" t="inlineStr">
        <is>
          <t>100.0%</t>
        </is>
      </c>
      <c r="L2049" t="inlineStr">
        <is>
          <t>96.44%</t>
        </is>
      </c>
      <c r="M2049" t="n">
        <v>2025</v>
      </c>
      <c r="N2049" t="inlineStr">
        <is>
          <t>Junio</t>
        </is>
      </c>
      <c r="O2049" t="inlineStr">
        <is>
          <t>2025-1</t>
        </is>
      </c>
      <c r="P2049" t="n">
        <v>2</v>
      </c>
      <c r="Q2049" t="n">
        <v>2</v>
      </c>
      <c r="R2049" t="n">
        <v>0</v>
      </c>
      <c r="S2049" t="inlineStr">
        <is>
          <t>Transformación_Organizacional</t>
        </is>
      </c>
      <c r="T2049" t="inlineStr">
        <is>
          <t>415-2025-06-30</t>
        </is>
      </c>
      <c r="U2049" t="n">
        <v>30</v>
      </c>
    </row>
    <row r="2050">
      <c r="A2050" t="inlineStr">
        <is>
          <t>415</t>
        </is>
      </c>
      <c r="B2050" t="inlineStr">
        <is>
          <t>Cumplimiento Plan Anual Vicerrectoría del estudiante</t>
        </is>
      </c>
      <c r="C2050" t="inlineStr">
        <is>
          <t>Planeación Estratégica</t>
        </is>
      </c>
      <c r="D2050" t="inlineStr">
        <is>
          <t>Trimestral</t>
        </is>
      </c>
      <c r="E2050" t="inlineStr">
        <is>
          <t>Positivo</t>
        </is>
      </c>
      <c r="F2050" s="137" t="n">
        <v>46022</v>
      </c>
      <c r="G2050" t="n">
        <v>100</v>
      </c>
      <c r="I2050" t="n">
        <v>0</v>
      </c>
      <c r="J2050" t="n">
        <v>0</v>
      </c>
      <c r="K2050" t="inlineStr">
        <is>
          <t>100.0%</t>
        </is>
      </c>
      <c r="M2050" t="n">
        <v>2025</v>
      </c>
      <c r="N2050" t="inlineStr">
        <is>
          <t>Diciembre</t>
        </is>
      </c>
      <c r="O2050" t="inlineStr">
        <is>
          <t>2025-2</t>
        </is>
      </c>
      <c r="P2050" t="n">
        <v>2</v>
      </c>
      <c r="Q2050" t="n">
        <v>2</v>
      </c>
      <c r="R2050" t="n">
        <v>0</v>
      </c>
      <c r="S2050" t="inlineStr">
        <is>
          <t>Transformación_Organizacional</t>
        </is>
      </c>
      <c r="T2050" t="inlineStr">
        <is>
          <t>415-2025-12-31</t>
        </is>
      </c>
      <c r="U2050" t="n">
        <v>31</v>
      </c>
    </row>
    <row r="2051">
      <c r="A2051" t="inlineStr">
        <is>
          <t>415.1</t>
        </is>
      </c>
      <c r="B2051" t="inlineStr">
        <is>
          <t>Plan anual Gerencia de operaciones</t>
        </is>
      </c>
      <c r="C2051" t="inlineStr">
        <is>
          <t>Operaciones Académicas</t>
        </is>
      </c>
      <c r="D2051" t="inlineStr">
        <is>
          <t>Trimestral</t>
        </is>
      </c>
      <c r="E2051" t="inlineStr">
        <is>
          <t>Positivo</t>
        </is>
      </c>
      <c r="F2051" s="137" t="n">
        <v>45107</v>
      </c>
      <c r="G2051" t="n">
        <v>63</v>
      </c>
      <c r="H2051" t="n">
        <v>52</v>
      </c>
      <c r="I2051" t="n">
        <v>0.8253968253968254</v>
      </c>
      <c r="J2051" t="n">
        <v>0.8253968253968254</v>
      </c>
      <c r="K2051" t="inlineStr">
        <is>
          <t>%</t>
        </is>
      </c>
      <c r="L2051" t="inlineStr">
        <is>
          <t>%</t>
        </is>
      </c>
      <c r="M2051" t="n">
        <v>2023</v>
      </c>
      <c r="N2051" t="inlineStr">
        <is>
          <t>Junio</t>
        </is>
      </c>
      <c r="O2051" t="inlineStr">
        <is>
          <t>2023-1</t>
        </is>
      </c>
      <c r="P2051" t="n">
        <v>0</v>
      </c>
      <c r="Q2051" t="n">
        <v>0</v>
      </c>
      <c r="R2051" t="n">
        <v>0</v>
      </c>
      <c r="S2051" t="inlineStr">
        <is>
          <t>Trasformación_Organizacional</t>
        </is>
      </c>
      <c r="T2051" t="inlineStr">
        <is>
          <t>415.1-2023-06-30</t>
        </is>
      </c>
      <c r="U2051" t="n">
        <v>1</v>
      </c>
    </row>
    <row r="2052">
      <c r="A2052" t="inlineStr">
        <is>
          <t>415.1</t>
        </is>
      </c>
      <c r="B2052" t="inlineStr">
        <is>
          <t>Plan anual Gerencia de operaciones</t>
        </is>
      </c>
      <c r="C2052" t="inlineStr">
        <is>
          <t>Operaciones Académicas</t>
        </is>
      </c>
      <c r="D2052" t="inlineStr">
        <is>
          <t>Trimestral</t>
        </is>
      </c>
      <c r="E2052" t="inlineStr">
        <is>
          <t>Positivo</t>
        </is>
      </c>
      <c r="F2052" s="137" t="n">
        <v>45291</v>
      </c>
      <c r="G2052" t="n">
        <v>100</v>
      </c>
      <c r="H2052" t="n">
        <v>99.86</v>
      </c>
      <c r="I2052" t="n">
        <v>0.9986</v>
      </c>
      <c r="J2052" t="n">
        <v>0.9986</v>
      </c>
      <c r="K2052" t="inlineStr">
        <is>
          <t>%</t>
        </is>
      </c>
      <c r="L2052" t="inlineStr">
        <is>
          <t>%</t>
        </is>
      </c>
      <c r="M2052" t="n">
        <v>2023</v>
      </c>
      <c r="N2052" t="inlineStr">
        <is>
          <t>Diciembre</t>
        </is>
      </c>
      <c r="O2052" t="inlineStr">
        <is>
          <t>2023-2</t>
        </is>
      </c>
      <c r="P2052" t="n">
        <v>0</v>
      </c>
      <c r="Q2052" t="n">
        <v>1</v>
      </c>
      <c r="R2052" t="n">
        <v>0</v>
      </c>
      <c r="S2052" t="inlineStr">
        <is>
          <t>Trasformación_Organizacional</t>
        </is>
      </c>
      <c r="T2052" t="inlineStr">
        <is>
          <t>415.1-2023-12-31</t>
        </is>
      </c>
      <c r="U2052" t="n">
        <v>1</v>
      </c>
    </row>
    <row r="2053">
      <c r="A2053" t="inlineStr">
        <is>
          <t>415.1</t>
        </is>
      </c>
      <c r="B2053" t="inlineStr">
        <is>
          <t>Plan anual Gerencia de operaciones</t>
        </is>
      </c>
      <c r="C2053" t="inlineStr">
        <is>
          <t>Operaciones Académicas</t>
        </is>
      </c>
      <c r="D2053" t="inlineStr">
        <is>
          <t>Trimestral</t>
        </is>
      </c>
      <c r="E2053" t="inlineStr">
        <is>
          <t>Positivo</t>
        </is>
      </c>
      <c r="F2053" s="137" t="n">
        <v>45473</v>
      </c>
      <c r="G2053" t="n">
        <v>78.68000000000001</v>
      </c>
      <c r="H2053" t="n">
        <v>65.67</v>
      </c>
      <c r="I2053" t="n">
        <v>0.8346466700559226</v>
      </c>
      <c r="J2053" t="n">
        <v>0.8346466700559226</v>
      </c>
      <c r="K2053" t="inlineStr">
        <is>
          <t>%</t>
        </is>
      </c>
      <c r="L2053" t="inlineStr">
        <is>
          <t>%</t>
        </is>
      </c>
      <c r="M2053" t="n">
        <v>2024</v>
      </c>
      <c r="N2053" t="inlineStr">
        <is>
          <t>Junio</t>
        </is>
      </c>
      <c r="O2053" t="inlineStr">
        <is>
          <t>2024-1</t>
        </is>
      </c>
      <c r="P2053" t="n">
        <v>0</v>
      </c>
      <c r="Q2053" t="n">
        <v>1</v>
      </c>
      <c r="R2053" t="n">
        <v>0</v>
      </c>
      <c r="S2053" t="inlineStr">
        <is>
          <t>Trasformación_Organizacional</t>
        </is>
      </c>
      <c r="T2053" t="inlineStr">
        <is>
          <t>415.1-2024-06-30</t>
        </is>
      </c>
      <c r="U2053" t="n">
        <v>1</v>
      </c>
    </row>
    <row r="2054">
      <c r="A2054" t="inlineStr">
        <is>
          <t>415.11</t>
        </is>
      </c>
      <c r="B2054" t="inlineStr">
        <is>
          <t>Plan anual Director de operaciones integrales</t>
        </is>
      </c>
      <c r="C2054" t="inlineStr">
        <is>
          <t>Operaciones Académicas</t>
        </is>
      </c>
      <c r="D2054" t="inlineStr">
        <is>
          <t>Trimestral</t>
        </is>
      </c>
      <c r="E2054" t="inlineStr">
        <is>
          <t>Positivo</t>
        </is>
      </c>
      <c r="F2054" s="137" t="n">
        <v>45473</v>
      </c>
      <c r="G2054" t="n">
        <v>100</v>
      </c>
      <c r="H2054" t="n">
        <v>97</v>
      </c>
      <c r="I2054" t="n">
        <v>0.97</v>
      </c>
      <c r="J2054" t="n">
        <v>0.97</v>
      </c>
      <c r="K2054" t="inlineStr">
        <is>
          <t>%</t>
        </is>
      </c>
      <c r="L2054" t="inlineStr">
        <is>
          <t>%</t>
        </is>
      </c>
      <c r="M2054" t="n">
        <v>2024</v>
      </c>
      <c r="N2054" t="inlineStr">
        <is>
          <t>Junio</t>
        </is>
      </c>
      <c r="O2054" t="inlineStr">
        <is>
          <t>2024-1</t>
        </is>
      </c>
      <c r="P2054" t="n">
        <v>0</v>
      </c>
      <c r="Q2054" t="n">
        <v>0</v>
      </c>
      <c r="R2054" t="n">
        <v>0</v>
      </c>
      <c r="S2054" t="inlineStr">
        <is>
          <t>Trasformación_Organizacional</t>
        </is>
      </c>
      <c r="T2054" t="inlineStr">
        <is>
          <t>415.11-2024-06-30</t>
        </is>
      </c>
      <c r="U2054" t="n">
        <v>1</v>
      </c>
    </row>
    <row r="2055">
      <c r="A2055" t="inlineStr">
        <is>
          <t>415.12</t>
        </is>
      </c>
      <c r="B2055" t="inlineStr">
        <is>
          <t>Plan anual Director de permanencia</t>
        </is>
      </c>
      <c r="C2055" t="inlineStr">
        <is>
          <t>Permanencia</t>
        </is>
      </c>
      <c r="D2055" t="inlineStr">
        <is>
          <t>Trimestral</t>
        </is>
      </c>
      <c r="E2055" t="inlineStr">
        <is>
          <t>Positivo</t>
        </is>
      </c>
      <c r="F2055" s="137" t="n">
        <v>45473</v>
      </c>
      <c r="G2055" t="n">
        <v>87.8</v>
      </c>
      <c r="H2055" t="n">
        <v>77.5</v>
      </c>
      <c r="I2055" t="n">
        <v>0.8826879271070616</v>
      </c>
      <c r="J2055" t="n">
        <v>0.8826879271070616</v>
      </c>
      <c r="K2055" t="inlineStr">
        <is>
          <t>%</t>
        </is>
      </c>
      <c r="L2055" t="inlineStr">
        <is>
          <t>%</t>
        </is>
      </c>
      <c r="M2055" t="n">
        <v>2024</v>
      </c>
      <c r="N2055" t="inlineStr">
        <is>
          <t>Junio</t>
        </is>
      </c>
      <c r="O2055" t="inlineStr">
        <is>
          <t>2024-1</t>
        </is>
      </c>
      <c r="P2055" t="n">
        <v>0</v>
      </c>
      <c r="Q2055" t="n">
        <v>0</v>
      </c>
      <c r="R2055" t="n">
        <v>0</v>
      </c>
      <c r="S2055" t="inlineStr">
        <is>
          <t>Trasformación_Organizacional</t>
        </is>
      </c>
      <c r="T2055" t="inlineStr">
        <is>
          <t>415.12-2024-06-30</t>
        </is>
      </c>
      <c r="U2055" t="n">
        <v>1</v>
      </c>
    </row>
    <row r="2056">
      <c r="A2056" t="inlineStr">
        <is>
          <t>415.13</t>
        </is>
      </c>
      <c r="B2056" t="inlineStr">
        <is>
          <t>Plan anual Director de servicio</t>
        </is>
      </c>
      <c r="C2056" t="inlineStr">
        <is>
          <t>Servicio</t>
        </is>
      </c>
      <c r="D2056" t="inlineStr">
        <is>
          <t>Trimestral</t>
        </is>
      </c>
      <c r="E2056" t="inlineStr">
        <is>
          <t>Positivo</t>
        </is>
      </c>
      <c r="F2056" s="137" t="n">
        <v>45473</v>
      </c>
      <c r="G2056" t="n">
        <v>100</v>
      </c>
      <c r="H2056" t="n">
        <v>85</v>
      </c>
      <c r="I2056" t="n">
        <v>0.85</v>
      </c>
      <c r="J2056" t="n">
        <v>0.85</v>
      </c>
      <c r="K2056" t="inlineStr">
        <is>
          <t>%</t>
        </is>
      </c>
      <c r="L2056" t="inlineStr">
        <is>
          <t>%</t>
        </is>
      </c>
      <c r="M2056" t="n">
        <v>2024</v>
      </c>
      <c r="N2056" t="inlineStr">
        <is>
          <t>Junio</t>
        </is>
      </c>
      <c r="O2056" t="inlineStr">
        <is>
          <t>2024-1</t>
        </is>
      </c>
      <c r="P2056" t="n">
        <v>0</v>
      </c>
      <c r="Q2056" t="n">
        <v>0</v>
      </c>
      <c r="R2056" t="n">
        <v>0</v>
      </c>
      <c r="S2056" t="inlineStr">
        <is>
          <t>Trasformación_Organizacional</t>
        </is>
      </c>
      <c r="T2056" t="inlineStr">
        <is>
          <t>415.13-2024-06-30</t>
        </is>
      </c>
      <c r="U2056" t="n">
        <v>1</v>
      </c>
    </row>
    <row r="2057">
      <c r="A2057" t="inlineStr">
        <is>
          <t>415.14</t>
        </is>
      </c>
      <c r="B2057" t="inlineStr">
        <is>
          <t>Plan anual Director de operaciones IT</t>
        </is>
      </c>
      <c r="C2057" t="inlineStr">
        <is>
          <t>Gestión de la tecnología e innovación digital</t>
        </is>
      </c>
      <c r="D2057" t="inlineStr">
        <is>
          <t>Trimestral</t>
        </is>
      </c>
      <c r="E2057" t="inlineStr">
        <is>
          <t>Positivo</t>
        </is>
      </c>
      <c r="F2057" s="137" t="n">
        <v>45473</v>
      </c>
      <c r="G2057" t="n">
        <v>27.99</v>
      </c>
      <c r="H2057" t="n">
        <v>26.66</v>
      </c>
      <c r="I2057" t="n">
        <v>0.9524830296534477</v>
      </c>
      <c r="J2057" t="n">
        <v>0.9524830296534477</v>
      </c>
      <c r="K2057" t="inlineStr">
        <is>
          <t>%</t>
        </is>
      </c>
      <c r="L2057" t="inlineStr">
        <is>
          <t>%</t>
        </is>
      </c>
      <c r="M2057" t="n">
        <v>2024</v>
      </c>
      <c r="N2057" t="inlineStr">
        <is>
          <t>Junio</t>
        </is>
      </c>
      <c r="O2057" t="inlineStr">
        <is>
          <t>2024-1</t>
        </is>
      </c>
      <c r="P2057" t="n">
        <v>0</v>
      </c>
      <c r="Q2057" t="n">
        <v>0</v>
      </c>
      <c r="R2057" t="n">
        <v>0</v>
      </c>
      <c r="S2057" t="inlineStr">
        <is>
          <t>Trasformación_Organizacional</t>
        </is>
      </c>
      <c r="T2057" t="inlineStr">
        <is>
          <t>415.14-2024-06-30</t>
        </is>
      </c>
      <c r="U2057" t="n">
        <v>1</v>
      </c>
    </row>
    <row r="2058">
      <c r="A2058" t="inlineStr">
        <is>
          <t>415.2</t>
        </is>
      </c>
      <c r="B2058" t="inlineStr">
        <is>
          <t>Plan anual Gerencia de servicio y permanencia</t>
        </is>
      </c>
      <c r="C2058" t="inlineStr">
        <is>
          <t>Servicio</t>
        </is>
      </c>
      <c r="D2058" t="inlineStr">
        <is>
          <t>Trimestral</t>
        </is>
      </c>
      <c r="E2058" t="inlineStr">
        <is>
          <t>Positivo</t>
        </is>
      </c>
      <c r="F2058" s="137" t="n">
        <v>45107</v>
      </c>
      <c r="G2058" t="n">
        <v>88</v>
      </c>
      <c r="H2058" t="n">
        <v>94</v>
      </c>
      <c r="I2058" t="n">
        <v>1.068181818181818</v>
      </c>
      <c r="J2058" t="n">
        <v>1.068181818181818</v>
      </c>
      <c r="K2058" t="inlineStr">
        <is>
          <t>%</t>
        </is>
      </c>
      <c r="L2058" t="inlineStr">
        <is>
          <t>%</t>
        </is>
      </c>
      <c r="M2058" t="n">
        <v>2023</v>
      </c>
      <c r="N2058" t="inlineStr">
        <is>
          <t>Junio</t>
        </is>
      </c>
      <c r="O2058" t="inlineStr">
        <is>
          <t>2023-1</t>
        </is>
      </c>
      <c r="P2058" t="n">
        <v>0</v>
      </c>
      <c r="Q2058" t="n">
        <v>0</v>
      </c>
      <c r="R2058" t="n">
        <v>0</v>
      </c>
      <c r="S2058" t="inlineStr">
        <is>
          <t>Trasformación_Organizacional</t>
        </is>
      </c>
      <c r="T2058" t="inlineStr">
        <is>
          <t>415.2-2023-06-30</t>
        </is>
      </c>
      <c r="U2058" t="n">
        <v>1</v>
      </c>
    </row>
    <row r="2059">
      <c r="A2059" t="inlineStr">
        <is>
          <t>415.2</t>
        </is>
      </c>
      <c r="B2059" t="inlineStr">
        <is>
          <t>Plan anual Gerencia de servicio y permanencia</t>
        </is>
      </c>
      <c r="C2059" t="inlineStr">
        <is>
          <t>Servicio</t>
        </is>
      </c>
      <c r="D2059" t="inlineStr">
        <is>
          <t>Trimestral</t>
        </is>
      </c>
      <c r="E2059" t="inlineStr">
        <is>
          <t>Positivo</t>
        </is>
      </c>
      <c r="F2059" s="137" t="n">
        <v>45291</v>
      </c>
      <c r="G2059" t="n">
        <v>100</v>
      </c>
      <c r="H2059" t="n">
        <v>100</v>
      </c>
      <c r="I2059" t="n">
        <v>1</v>
      </c>
      <c r="J2059" t="n">
        <v>1</v>
      </c>
      <c r="K2059" t="inlineStr">
        <is>
          <t>%</t>
        </is>
      </c>
      <c r="L2059" t="inlineStr">
        <is>
          <t>%</t>
        </is>
      </c>
      <c r="M2059" t="n">
        <v>2023</v>
      </c>
      <c r="N2059" t="inlineStr">
        <is>
          <t>Diciembre</t>
        </is>
      </c>
      <c r="O2059" t="inlineStr">
        <is>
          <t>2023-2</t>
        </is>
      </c>
      <c r="P2059" t="n">
        <v>0</v>
      </c>
      <c r="Q2059" t="n">
        <v>0</v>
      </c>
      <c r="R2059" t="n">
        <v>0</v>
      </c>
      <c r="S2059" t="inlineStr">
        <is>
          <t>Trasformación_Organizacional</t>
        </is>
      </c>
      <c r="T2059" t="inlineStr">
        <is>
          <t>415.2-2023-12-31</t>
        </is>
      </c>
      <c r="U2059" t="n">
        <v>1</v>
      </c>
    </row>
    <row r="2060">
      <c r="A2060" t="inlineStr">
        <is>
          <t>415.2</t>
        </is>
      </c>
      <c r="B2060" t="inlineStr">
        <is>
          <t>Plan anual Gerencia de servicio y permanencia</t>
        </is>
      </c>
      <c r="C2060" t="inlineStr">
        <is>
          <t>Servicio</t>
        </is>
      </c>
      <c r="D2060" t="inlineStr">
        <is>
          <t>Trimestral</t>
        </is>
      </c>
      <c r="E2060" t="inlineStr">
        <is>
          <t>Positivo</t>
        </is>
      </c>
      <c r="F2060" s="137" t="n">
        <v>45473</v>
      </c>
      <c r="G2060" t="n">
        <v>79.88</v>
      </c>
      <c r="H2060" t="n">
        <v>68.59999999999999</v>
      </c>
      <c r="I2060" t="n">
        <v>0.8587881822734101</v>
      </c>
      <c r="J2060" t="n">
        <v>0.8587881822734101</v>
      </c>
      <c r="K2060" t="inlineStr">
        <is>
          <t>%</t>
        </is>
      </c>
      <c r="L2060" t="inlineStr">
        <is>
          <t>%</t>
        </is>
      </c>
      <c r="M2060" t="n">
        <v>2024</v>
      </c>
      <c r="N2060" t="inlineStr">
        <is>
          <t>Junio</t>
        </is>
      </c>
      <c r="O2060" t="inlineStr">
        <is>
          <t>2024-1</t>
        </is>
      </c>
      <c r="P2060" t="n">
        <v>0</v>
      </c>
      <c r="Q2060" t="n">
        <v>0</v>
      </c>
      <c r="R2060" t="n">
        <v>0</v>
      </c>
      <c r="S2060" t="inlineStr">
        <is>
          <t>Trasformación_Organizacional</t>
        </is>
      </c>
      <c r="T2060" t="inlineStr">
        <is>
          <t>415.2-2024-06-30</t>
        </is>
      </c>
      <c r="U2060" t="n">
        <v>1</v>
      </c>
    </row>
    <row r="2061">
      <c r="A2061" t="inlineStr">
        <is>
          <t>415.3</t>
        </is>
      </c>
      <c r="B2061" t="inlineStr">
        <is>
          <t>Plan anual BI y analitica</t>
        </is>
      </c>
      <c r="C2061" t="inlineStr">
        <is>
          <t>DATOS Y ANALÍTICA</t>
        </is>
      </c>
      <c r="D2061" t="inlineStr">
        <is>
          <t>Trimestral</t>
        </is>
      </c>
      <c r="E2061" t="inlineStr">
        <is>
          <t>Positivo</t>
        </is>
      </c>
      <c r="F2061" s="137" t="n">
        <v>45107</v>
      </c>
      <c r="G2061" t="n">
        <v>58</v>
      </c>
      <c r="H2061" t="n">
        <v>50</v>
      </c>
      <c r="I2061" t="n">
        <v>0.8620689655172413</v>
      </c>
      <c r="J2061" t="n">
        <v>0.8620689655172413</v>
      </c>
      <c r="K2061" t="inlineStr">
        <is>
          <t>%</t>
        </is>
      </c>
      <c r="L2061" t="inlineStr">
        <is>
          <t>%</t>
        </is>
      </c>
      <c r="M2061" t="n">
        <v>2023</v>
      </c>
      <c r="N2061" t="inlineStr">
        <is>
          <t>Junio</t>
        </is>
      </c>
      <c r="O2061" t="inlineStr">
        <is>
          <t>2023-1</t>
        </is>
      </c>
      <c r="P2061" t="n">
        <v>0</v>
      </c>
      <c r="Q2061" t="n">
        <v>0</v>
      </c>
      <c r="R2061" t="n">
        <v>0</v>
      </c>
      <c r="S2061" t="inlineStr">
        <is>
          <t>Trasformación_Organizacional</t>
        </is>
      </c>
      <c r="T2061" t="inlineStr">
        <is>
          <t>415.3-2023-06-30</t>
        </is>
      </c>
      <c r="U2061" t="n">
        <v>1</v>
      </c>
    </row>
    <row r="2062">
      <c r="A2062" t="inlineStr">
        <is>
          <t>415.3</t>
        </is>
      </c>
      <c r="B2062" t="inlineStr">
        <is>
          <t>Plan anual BI y analitica</t>
        </is>
      </c>
      <c r="C2062" t="inlineStr">
        <is>
          <t>DATOS Y ANALÍTICA</t>
        </is>
      </c>
      <c r="D2062" t="inlineStr">
        <is>
          <t>Trimestral</t>
        </is>
      </c>
      <c r="E2062" t="inlineStr">
        <is>
          <t>Positivo</t>
        </is>
      </c>
      <c r="F2062" s="137" t="n">
        <v>45291</v>
      </c>
      <c r="G2062" t="n">
        <v>100</v>
      </c>
      <c r="H2062" t="n">
        <v>98</v>
      </c>
      <c r="I2062" t="n">
        <v>0.98</v>
      </c>
      <c r="J2062" t="n">
        <v>0.98</v>
      </c>
      <c r="K2062" t="inlineStr">
        <is>
          <t>%</t>
        </is>
      </c>
      <c r="L2062" t="inlineStr">
        <is>
          <t>%</t>
        </is>
      </c>
      <c r="M2062" t="n">
        <v>2023</v>
      </c>
      <c r="N2062" t="inlineStr">
        <is>
          <t>Diciembre</t>
        </is>
      </c>
      <c r="O2062" t="inlineStr">
        <is>
          <t>2023-2</t>
        </is>
      </c>
      <c r="P2062" t="n">
        <v>0</v>
      </c>
      <c r="Q2062" t="n">
        <v>0</v>
      </c>
      <c r="R2062" t="n">
        <v>0</v>
      </c>
      <c r="S2062" t="inlineStr">
        <is>
          <t>Trasformación_Organizacional</t>
        </is>
      </c>
      <c r="T2062" t="inlineStr">
        <is>
          <t>415.3-2023-12-31</t>
        </is>
      </c>
      <c r="U2062" t="n">
        <v>1</v>
      </c>
    </row>
    <row r="2063">
      <c r="A2063" t="inlineStr">
        <is>
          <t>415.3</t>
        </is>
      </c>
      <c r="B2063" t="inlineStr">
        <is>
          <t>Plan anual BI y analitica</t>
        </is>
      </c>
      <c r="C2063" t="inlineStr">
        <is>
          <t>DATOS Y ANALÍTICA</t>
        </is>
      </c>
      <c r="D2063" t="inlineStr">
        <is>
          <t>Trimestral</t>
        </is>
      </c>
      <c r="E2063" t="inlineStr">
        <is>
          <t>Positivo</t>
        </is>
      </c>
      <c r="F2063" s="137" t="n">
        <v>45473</v>
      </c>
      <c r="G2063" t="n">
        <v>53.64</v>
      </c>
      <c r="H2063" t="n">
        <v>40</v>
      </c>
      <c r="I2063" t="n">
        <v>0.7457121551081283</v>
      </c>
      <c r="J2063" t="n">
        <v>0.7457121551081283</v>
      </c>
      <c r="K2063" t="inlineStr">
        <is>
          <t>%</t>
        </is>
      </c>
      <c r="L2063" t="inlineStr">
        <is>
          <t>%</t>
        </is>
      </c>
      <c r="M2063" t="n">
        <v>2024</v>
      </c>
      <c r="N2063" t="inlineStr">
        <is>
          <t>Junio</t>
        </is>
      </c>
      <c r="O2063" t="inlineStr">
        <is>
          <t>2024-1</t>
        </is>
      </c>
      <c r="P2063" t="n">
        <v>0</v>
      </c>
      <c r="Q2063" t="n">
        <v>0</v>
      </c>
      <c r="R2063" t="n">
        <v>0</v>
      </c>
      <c r="S2063" t="inlineStr">
        <is>
          <t>Trasformación_Organizacional</t>
        </is>
      </c>
      <c r="T2063" t="inlineStr">
        <is>
          <t>415.3-2024-06-30</t>
        </is>
      </c>
      <c r="U2063" t="n">
        <v>1</v>
      </c>
    </row>
    <row r="2064">
      <c r="A2064" t="inlineStr">
        <is>
          <t>415.4</t>
        </is>
      </c>
      <c r="B2064" t="inlineStr">
        <is>
          <t>Plan anual Facultad registro y control</t>
        </is>
      </c>
      <c r="C2064" t="inlineStr">
        <is>
          <t>Registro y Control</t>
        </is>
      </c>
      <c r="D2064" t="inlineStr">
        <is>
          <t>Trimestral</t>
        </is>
      </c>
      <c r="E2064" t="inlineStr">
        <is>
          <t>Positivo</t>
        </is>
      </c>
      <c r="F2064" s="137" t="n">
        <v>45107</v>
      </c>
      <c r="G2064" t="n">
        <v>20</v>
      </c>
      <c r="H2064" t="n">
        <v>24</v>
      </c>
      <c r="I2064" t="n">
        <v>1.2</v>
      </c>
      <c r="J2064" t="n">
        <v>1.2</v>
      </c>
      <c r="K2064" t="inlineStr">
        <is>
          <t>%</t>
        </is>
      </c>
      <c r="L2064" t="inlineStr">
        <is>
          <t>%</t>
        </is>
      </c>
      <c r="M2064" t="n">
        <v>2023</v>
      </c>
      <c r="N2064" t="inlineStr">
        <is>
          <t>Junio</t>
        </is>
      </c>
      <c r="O2064" t="inlineStr">
        <is>
          <t>2023-1</t>
        </is>
      </c>
      <c r="P2064" t="n">
        <v>0</v>
      </c>
      <c r="Q2064" t="n">
        <v>0</v>
      </c>
      <c r="R2064" t="n">
        <v>0</v>
      </c>
      <c r="S2064" t="inlineStr">
        <is>
          <t>Trasformación_Organizacional</t>
        </is>
      </c>
      <c r="T2064" t="inlineStr">
        <is>
          <t>415.4-2023-06-30</t>
        </is>
      </c>
      <c r="U2064" t="n">
        <v>1</v>
      </c>
    </row>
    <row r="2065">
      <c r="A2065" t="inlineStr">
        <is>
          <t>415.4</t>
        </is>
      </c>
      <c r="B2065" t="inlineStr">
        <is>
          <t>Plan anual Facultad registro y control</t>
        </is>
      </c>
      <c r="C2065" t="inlineStr">
        <is>
          <t>Registro y Control</t>
        </is>
      </c>
      <c r="D2065" t="inlineStr">
        <is>
          <t>Trimestral</t>
        </is>
      </c>
      <c r="E2065" t="inlineStr">
        <is>
          <t>Positivo</t>
        </is>
      </c>
      <c r="F2065" s="137" t="n">
        <v>45291</v>
      </c>
      <c r="G2065" t="n">
        <v>100</v>
      </c>
      <c r="H2065" t="n">
        <v>100</v>
      </c>
      <c r="I2065" t="n">
        <v>1</v>
      </c>
      <c r="J2065" t="n">
        <v>1</v>
      </c>
      <c r="K2065" t="inlineStr">
        <is>
          <t>%</t>
        </is>
      </c>
      <c r="L2065" t="inlineStr">
        <is>
          <t>%</t>
        </is>
      </c>
      <c r="M2065" t="n">
        <v>2023</v>
      </c>
      <c r="N2065" t="inlineStr">
        <is>
          <t>Diciembre</t>
        </is>
      </c>
      <c r="O2065" t="inlineStr">
        <is>
          <t>2023-2</t>
        </is>
      </c>
      <c r="P2065" t="n">
        <v>0</v>
      </c>
      <c r="Q2065" t="n">
        <v>0</v>
      </c>
      <c r="R2065" t="n">
        <v>0</v>
      </c>
      <c r="S2065" t="inlineStr">
        <is>
          <t>Trasformación_Organizacional</t>
        </is>
      </c>
      <c r="T2065" t="inlineStr">
        <is>
          <t>415.4-2023-12-31</t>
        </is>
      </c>
      <c r="U2065" t="n">
        <v>1</v>
      </c>
    </row>
    <row r="2066">
      <c r="A2066" t="inlineStr">
        <is>
          <t>415.4</t>
        </is>
      </c>
      <c r="B2066" t="inlineStr">
        <is>
          <t>Plan anual Facultad registro y control</t>
        </is>
      </c>
      <c r="C2066" t="inlineStr">
        <is>
          <t>Registro y Control</t>
        </is>
      </c>
      <c r="D2066" t="inlineStr">
        <is>
          <t>Trimestral</t>
        </is>
      </c>
      <c r="E2066" t="inlineStr">
        <is>
          <t>Positivo</t>
        </is>
      </c>
      <c r="F2066" s="137" t="n">
        <v>45473</v>
      </c>
      <c r="G2066" t="n">
        <v>36.05</v>
      </c>
      <c r="H2066" t="n">
        <v>43.92</v>
      </c>
      <c r="I2066" t="n">
        <v>1</v>
      </c>
      <c r="J2066" t="n">
        <v>1</v>
      </c>
      <c r="K2066" t="inlineStr">
        <is>
          <t>%</t>
        </is>
      </c>
      <c r="L2066" t="inlineStr">
        <is>
          <t>%</t>
        </is>
      </c>
      <c r="M2066" t="n">
        <v>2024</v>
      </c>
      <c r="N2066" t="inlineStr">
        <is>
          <t>Junio</t>
        </is>
      </c>
      <c r="O2066" t="inlineStr">
        <is>
          <t>2024-1</t>
        </is>
      </c>
      <c r="P2066" t="n">
        <v>0</v>
      </c>
      <c r="Q2066" t="n">
        <v>0</v>
      </c>
      <c r="R2066" t="n">
        <v>0</v>
      </c>
      <c r="S2066" t="inlineStr">
        <is>
          <t>Trasformación_Organizacional</t>
        </is>
      </c>
      <c r="T2066" t="inlineStr">
        <is>
          <t>415.4-2024-06-30</t>
        </is>
      </c>
      <c r="U2066" t="n">
        <v>1</v>
      </c>
    </row>
    <row r="2067">
      <c r="A2067" t="inlineStr">
        <is>
          <t>415.5</t>
        </is>
      </c>
      <c r="B2067" t="inlineStr">
        <is>
          <t>Plan anual Dirección de experiencia e inclusión</t>
        </is>
      </c>
      <c r="C2067" t="inlineStr">
        <is>
          <t>Experiencia institucional</t>
        </is>
      </c>
      <c r="D2067" t="inlineStr">
        <is>
          <t>Trimestral</t>
        </is>
      </c>
      <c r="E2067" t="inlineStr">
        <is>
          <t>Positivo</t>
        </is>
      </c>
      <c r="F2067" s="137" t="n">
        <v>45107</v>
      </c>
      <c r="G2067" t="n">
        <v>54</v>
      </c>
      <c r="H2067" t="n">
        <v>63</v>
      </c>
      <c r="I2067" t="n">
        <v>1.166666666666667</v>
      </c>
      <c r="J2067" t="n">
        <v>1.166666666666667</v>
      </c>
      <c r="K2067" t="inlineStr">
        <is>
          <t>%</t>
        </is>
      </c>
      <c r="L2067" t="inlineStr">
        <is>
          <t>%</t>
        </is>
      </c>
      <c r="M2067" t="n">
        <v>2023</v>
      </c>
      <c r="N2067" t="inlineStr">
        <is>
          <t>Junio</t>
        </is>
      </c>
      <c r="O2067" t="inlineStr">
        <is>
          <t>2023-1</t>
        </is>
      </c>
      <c r="P2067" t="n">
        <v>0</v>
      </c>
      <c r="Q2067" t="n">
        <v>0</v>
      </c>
      <c r="R2067" t="n">
        <v>0</v>
      </c>
      <c r="S2067" t="inlineStr">
        <is>
          <t>Trasformación_Organizacional</t>
        </is>
      </c>
      <c r="T2067" t="inlineStr">
        <is>
          <t>415.5-2023-06-30</t>
        </is>
      </c>
      <c r="U2067" t="n">
        <v>1</v>
      </c>
    </row>
    <row r="2068">
      <c r="A2068" t="inlineStr">
        <is>
          <t>415.5</t>
        </is>
      </c>
      <c r="B2068" t="inlineStr">
        <is>
          <t>Plan anual Dirección de experiencia e inclusión</t>
        </is>
      </c>
      <c r="C2068" t="inlineStr">
        <is>
          <t>Experiencia institucional</t>
        </is>
      </c>
      <c r="D2068" t="inlineStr">
        <is>
          <t>Trimestral</t>
        </is>
      </c>
      <c r="E2068" t="inlineStr">
        <is>
          <t>Positivo</t>
        </is>
      </c>
      <c r="F2068" s="137" t="n">
        <v>45291</v>
      </c>
      <c r="G2068" t="n">
        <v>100</v>
      </c>
      <c r="H2068" t="n">
        <v>90</v>
      </c>
      <c r="I2068" t="n">
        <v>0.9</v>
      </c>
      <c r="J2068" t="n">
        <v>0.9</v>
      </c>
      <c r="K2068" t="inlineStr">
        <is>
          <t>%</t>
        </is>
      </c>
      <c r="L2068" t="inlineStr">
        <is>
          <t>%</t>
        </is>
      </c>
      <c r="M2068" t="n">
        <v>2023</v>
      </c>
      <c r="N2068" t="inlineStr">
        <is>
          <t>Diciembre</t>
        </is>
      </c>
      <c r="O2068" t="inlineStr">
        <is>
          <t>2023-2</t>
        </is>
      </c>
      <c r="P2068" t="n">
        <v>0</v>
      </c>
      <c r="Q2068" t="n">
        <v>0</v>
      </c>
      <c r="R2068" t="n">
        <v>0</v>
      </c>
      <c r="S2068" t="inlineStr">
        <is>
          <t>Trasformación_Organizacional</t>
        </is>
      </c>
      <c r="T2068" t="inlineStr">
        <is>
          <t>415.5-2023-12-31</t>
        </is>
      </c>
      <c r="U2068" t="n">
        <v>1</v>
      </c>
    </row>
    <row r="2069">
      <c r="A2069" t="inlineStr">
        <is>
          <t>415.5</t>
        </is>
      </c>
      <c r="B2069" t="inlineStr">
        <is>
          <t>Plan anual Dirección de experiencia e inclusión</t>
        </is>
      </c>
      <c r="C2069" t="inlineStr">
        <is>
          <t>Experiencia institucional</t>
        </is>
      </c>
      <c r="D2069" t="inlineStr">
        <is>
          <t>Trimestral</t>
        </is>
      </c>
      <c r="E2069" t="inlineStr">
        <is>
          <t>Positivo</t>
        </is>
      </c>
      <c r="F2069" s="137" t="n">
        <v>45473</v>
      </c>
      <c r="G2069" t="n">
        <v>81.23999999999999</v>
      </c>
      <c r="H2069" t="n">
        <v>86.67</v>
      </c>
      <c r="I2069" t="n">
        <v>1</v>
      </c>
      <c r="J2069" t="n">
        <v>1</v>
      </c>
      <c r="K2069" t="inlineStr">
        <is>
          <t>%</t>
        </is>
      </c>
      <c r="L2069" t="inlineStr">
        <is>
          <t>%</t>
        </is>
      </c>
      <c r="M2069" t="n">
        <v>2024</v>
      </c>
      <c r="N2069" t="inlineStr">
        <is>
          <t>Junio</t>
        </is>
      </c>
      <c r="O2069" t="inlineStr">
        <is>
          <t>2024-1</t>
        </is>
      </c>
      <c r="P2069" t="n">
        <v>0</v>
      </c>
      <c r="Q2069" t="n">
        <v>0</v>
      </c>
      <c r="R2069" t="n">
        <v>0</v>
      </c>
      <c r="S2069" t="inlineStr">
        <is>
          <t>Trasformación_Organizacional</t>
        </is>
      </c>
      <c r="T2069" t="inlineStr">
        <is>
          <t>415.5-2024-06-30</t>
        </is>
      </c>
      <c r="U2069" t="n">
        <v>1</v>
      </c>
    </row>
    <row r="2070">
      <c r="A2070" t="inlineStr">
        <is>
          <t>415.6</t>
        </is>
      </c>
      <c r="B2070" t="inlineStr">
        <is>
          <t>Plan anual Direccion bienestar universitario y huella grancolombiana</t>
        </is>
      </c>
      <c r="C2070" t="inlineStr">
        <is>
          <t>Gestión de la Responsabilidad Social</t>
        </is>
      </c>
      <c r="D2070" t="inlineStr">
        <is>
          <t>Trimestral</t>
        </is>
      </c>
      <c r="E2070" t="inlineStr">
        <is>
          <t>Positivo</t>
        </is>
      </c>
      <c r="F2070" s="137" t="n">
        <v>45107</v>
      </c>
      <c r="G2070" t="n">
        <v>62</v>
      </c>
      <c r="H2070" t="n">
        <v>51</v>
      </c>
      <c r="I2070" t="n">
        <v>0.8225806451612904</v>
      </c>
      <c r="J2070" t="n">
        <v>0.8225806451612904</v>
      </c>
      <c r="K2070" t="inlineStr">
        <is>
          <t>%</t>
        </is>
      </c>
      <c r="L2070" t="inlineStr">
        <is>
          <t>%</t>
        </is>
      </c>
      <c r="M2070" t="n">
        <v>2023</v>
      </c>
      <c r="N2070" t="inlineStr">
        <is>
          <t>Junio</t>
        </is>
      </c>
      <c r="O2070" t="inlineStr">
        <is>
          <t>2023-1</t>
        </is>
      </c>
      <c r="P2070" t="n">
        <v>0</v>
      </c>
      <c r="Q2070" t="n">
        <v>0</v>
      </c>
      <c r="R2070" t="n">
        <v>0</v>
      </c>
      <c r="S2070" t="inlineStr">
        <is>
          <t>Trasformación_Organizacional</t>
        </is>
      </c>
      <c r="T2070" t="inlineStr">
        <is>
          <t>415.6-2023-06-30</t>
        </is>
      </c>
      <c r="U2070" t="n">
        <v>1</v>
      </c>
    </row>
    <row r="2071">
      <c r="A2071" t="inlineStr">
        <is>
          <t>415.6</t>
        </is>
      </c>
      <c r="B2071" t="inlineStr">
        <is>
          <t>Plan anual Direccion bienestar universitario y huella grancolombiana</t>
        </is>
      </c>
      <c r="C2071" t="inlineStr">
        <is>
          <t>Gestión de la Responsabilidad Social</t>
        </is>
      </c>
      <c r="D2071" t="inlineStr">
        <is>
          <t>Trimestral</t>
        </is>
      </c>
      <c r="E2071" t="inlineStr">
        <is>
          <t>Positivo</t>
        </is>
      </c>
      <c r="F2071" s="137" t="n">
        <v>45291</v>
      </c>
      <c r="G2071" t="n">
        <v>100</v>
      </c>
      <c r="H2071" t="n">
        <v>100</v>
      </c>
      <c r="I2071" t="n">
        <v>1</v>
      </c>
      <c r="J2071" t="n">
        <v>1</v>
      </c>
      <c r="K2071" t="inlineStr">
        <is>
          <t>%</t>
        </is>
      </c>
      <c r="L2071" t="inlineStr">
        <is>
          <t>%</t>
        </is>
      </c>
      <c r="M2071" t="n">
        <v>2023</v>
      </c>
      <c r="N2071" t="inlineStr">
        <is>
          <t>Diciembre</t>
        </is>
      </c>
      <c r="O2071" t="inlineStr">
        <is>
          <t>2023-2</t>
        </is>
      </c>
      <c r="P2071" t="n">
        <v>0</v>
      </c>
      <c r="Q2071" t="n">
        <v>0</v>
      </c>
      <c r="R2071" t="n">
        <v>0</v>
      </c>
      <c r="S2071" t="inlineStr">
        <is>
          <t>Trasformación_Organizacional</t>
        </is>
      </c>
      <c r="T2071" t="inlineStr">
        <is>
          <t>415.6-2023-12-31</t>
        </is>
      </c>
      <c r="U2071" t="n">
        <v>1</v>
      </c>
    </row>
    <row r="2072">
      <c r="A2072" t="inlineStr">
        <is>
          <t>415.6</t>
        </is>
      </c>
      <c r="B2072" t="inlineStr">
        <is>
          <t>Plan anual Direccion bienestar universitario y huella grancolombiana</t>
        </is>
      </c>
      <c r="C2072" t="inlineStr">
        <is>
          <t>Gestión de la Responsabilidad Social</t>
        </is>
      </c>
      <c r="D2072" t="inlineStr">
        <is>
          <t>Trimestral</t>
        </is>
      </c>
      <c r="E2072" t="inlineStr">
        <is>
          <t>Positivo</t>
        </is>
      </c>
      <c r="F2072" s="137" t="n">
        <v>45473</v>
      </c>
      <c r="G2072" t="n">
        <v>71.25</v>
      </c>
      <c r="H2072" t="n">
        <v>52.22</v>
      </c>
      <c r="I2072" t="n">
        <v>0.7329122807017544</v>
      </c>
      <c r="J2072" t="n">
        <v>0.7329122807017544</v>
      </c>
      <c r="K2072" t="inlineStr">
        <is>
          <t>%</t>
        </is>
      </c>
      <c r="L2072" t="inlineStr">
        <is>
          <t>%</t>
        </is>
      </c>
      <c r="M2072" t="n">
        <v>2024</v>
      </c>
      <c r="N2072" t="inlineStr">
        <is>
          <t>Junio</t>
        </is>
      </c>
      <c r="O2072" t="inlineStr">
        <is>
          <t>2024-1</t>
        </is>
      </c>
      <c r="P2072" t="n">
        <v>0</v>
      </c>
      <c r="Q2072" t="n">
        <v>0</v>
      </c>
      <c r="R2072" t="n">
        <v>0</v>
      </c>
      <c r="S2072" t="inlineStr">
        <is>
          <t>Trasformación_Organizacional</t>
        </is>
      </c>
      <c r="T2072" t="inlineStr">
        <is>
          <t>415.6-2024-06-30</t>
        </is>
      </c>
      <c r="U2072" t="n">
        <v>1</v>
      </c>
    </row>
    <row r="2073">
      <c r="A2073" t="inlineStr">
        <is>
          <t>415.7</t>
        </is>
      </c>
      <c r="B2073" t="inlineStr">
        <is>
          <t>Plan anual Director de gobierno digital</t>
        </is>
      </c>
      <c r="C2073" t="inlineStr">
        <is>
          <t>Gestión de la tecnología e innovación digital</t>
        </is>
      </c>
      <c r="D2073" t="inlineStr">
        <is>
          <t>Trimestral</t>
        </is>
      </c>
      <c r="E2073" t="inlineStr">
        <is>
          <t>Positivo</t>
        </is>
      </c>
      <c r="F2073" s="137" t="n">
        <v>45473</v>
      </c>
      <c r="G2073" t="n">
        <v>46.98</v>
      </c>
      <c r="H2073" t="n">
        <v>57.83</v>
      </c>
      <c r="I2073" t="n">
        <v>1</v>
      </c>
      <c r="J2073" t="n">
        <v>1</v>
      </c>
      <c r="K2073" t="inlineStr">
        <is>
          <t>%</t>
        </is>
      </c>
      <c r="L2073" t="inlineStr">
        <is>
          <t>%</t>
        </is>
      </c>
      <c r="M2073" t="n">
        <v>2024</v>
      </c>
      <c r="N2073" t="inlineStr">
        <is>
          <t>Junio</t>
        </is>
      </c>
      <c r="O2073" t="inlineStr">
        <is>
          <t>2024-1</t>
        </is>
      </c>
      <c r="P2073" t="n">
        <v>0</v>
      </c>
      <c r="Q2073" t="n">
        <v>0</v>
      </c>
      <c r="R2073" t="n">
        <v>0</v>
      </c>
      <c r="S2073" t="inlineStr">
        <is>
          <t>Trasformación_Organizacional</t>
        </is>
      </c>
      <c r="T2073" t="inlineStr">
        <is>
          <t>415.7-2024-06-30</t>
        </is>
      </c>
      <c r="U2073" t="n">
        <v>1</v>
      </c>
    </row>
    <row r="2074">
      <c r="A2074" t="inlineStr">
        <is>
          <t>415.8</t>
        </is>
      </c>
      <c r="B2074" t="inlineStr">
        <is>
          <t>Plan anual Gerente de innovación y producto</t>
        </is>
      </c>
      <c r="D2074" t="inlineStr">
        <is>
          <t>Trimestral</t>
        </is>
      </c>
      <c r="E2074" t="inlineStr">
        <is>
          <t>Positivo</t>
        </is>
      </c>
      <c r="F2074" s="137" t="n">
        <v>45473</v>
      </c>
      <c r="G2074" t="n">
        <v>53.64</v>
      </c>
      <c r="H2074" t="n">
        <v>48.5</v>
      </c>
      <c r="I2074" t="n">
        <v>0.9041759880686056</v>
      </c>
      <c r="J2074" t="n">
        <v>0.9041759880686056</v>
      </c>
      <c r="K2074" t="inlineStr">
        <is>
          <t>%</t>
        </is>
      </c>
      <c r="L2074" t="inlineStr">
        <is>
          <t>%</t>
        </is>
      </c>
      <c r="M2074" t="n">
        <v>2024</v>
      </c>
      <c r="N2074" t="inlineStr">
        <is>
          <t>Junio</t>
        </is>
      </c>
      <c r="O2074" t="inlineStr">
        <is>
          <t>2024-1</t>
        </is>
      </c>
      <c r="P2074" t="n">
        <v>0</v>
      </c>
      <c r="Q2074" t="n">
        <v>0</v>
      </c>
      <c r="R2074" t="n">
        <v>0</v>
      </c>
      <c r="S2074" t="inlineStr">
        <is>
          <t>Trasformación_Organizacional</t>
        </is>
      </c>
      <c r="T2074" t="inlineStr">
        <is>
          <t>415.8-2024-06-30</t>
        </is>
      </c>
      <c r="U2074" t="n">
        <v>1</v>
      </c>
    </row>
    <row r="2075">
      <c r="A2075" t="inlineStr">
        <is>
          <t>415.9</t>
        </is>
      </c>
      <c r="B2075" t="inlineStr">
        <is>
          <t>Plan anual Dirección de desarrollo e innovación</t>
        </is>
      </c>
      <c r="C2075" t="inlineStr">
        <is>
          <t>Gestión de la tecnología e innovación digital</t>
        </is>
      </c>
      <c r="D2075" t="inlineStr">
        <is>
          <t>Trimestral</t>
        </is>
      </c>
      <c r="E2075" t="inlineStr">
        <is>
          <t>Positivo</t>
        </is>
      </c>
      <c r="F2075" s="137" t="n">
        <v>45473</v>
      </c>
      <c r="G2075" t="n">
        <v>64.53</v>
      </c>
      <c r="H2075" t="n">
        <v>54.67</v>
      </c>
      <c r="I2075" t="n">
        <v>0.8472028513869518</v>
      </c>
      <c r="J2075" t="n">
        <v>0.8472028513869518</v>
      </c>
      <c r="K2075" t="inlineStr">
        <is>
          <t>%</t>
        </is>
      </c>
      <c r="L2075" t="inlineStr">
        <is>
          <t>%</t>
        </is>
      </c>
      <c r="M2075" t="n">
        <v>2024</v>
      </c>
      <c r="N2075" t="inlineStr">
        <is>
          <t>Junio</t>
        </is>
      </c>
      <c r="O2075" t="inlineStr">
        <is>
          <t>2024-1</t>
        </is>
      </c>
      <c r="P2075" t="n">
        <v>0</v>
      </c>
      <c r="Q2075" t="n">
        <v>0</v>
      </c>
      <c r="R2075" t="n">
        <v>0</v>
      </c>
      <c r="S2075" t="inlineStr">
        <is>
          <t>Trasformación_Organizacional</t>
        </is>
      </c>
      <c r="T2075" t="inlineStr">
        <is>
          <t>415.9-2024-06-30</t>
        </is>
      </c>
      <c r="U2075" t="n">
        <v>1</v>
      </c>
    </row>
    <row r="2076">
      <c r="A2076" t="inlineStr">
        <is>
          <t>416</t>
        </is>
      </c>
      <c r="B2076" t="inlineStr">
        <is>
          <t>Cumplimiento Plan Anual Vicerrectoría de crecimiento</t>
        </is>
      </c>
      <c r="D2076" t="inlineStr">
        <is>
          <t>Trimestral</t>
        </is>
      </c>
      <c r="E2076" t="inlineStr">
        <is>
          <t>Positivo</t>
        </is>
      </c>
      <c r="F2076" s="137" t="n">
        <v>45107</v>
      </c>
      <c r="G2076" t="n">
        <v>100</v>
      </c>
      <c r="H2076" t="n">
        <v>96</v>
      </c>
      <c r="I2076" t="n">
        <v>0.96</v>
      </c>
      <c r="J2076" t="n">
        <v>0.96</v>
      </c>
      <c r="M2076" t="n">
        <v>2023</v>
      </c>
      <c r="N2076" t="inlineStr">
        <is>
          <t>Junio</t>
        </is>
      </c>
      <c r="O2076" t="inlineStr">
        <is>
          <t>2023-1</t>
        </is>
      </c>
      <c r="P2076" t="n">
        <v>0</v>
      </c>
      <c r="Q2076" t="n">
        <v>0</v>
      </c>
      <c r="R2076" t="n">
        <v>0</v>
      </c>
      <c r="S2076" t="inlineStr">
        <is>
          <t>Trasformación_Organizacional</t>
        </is>
      </c>
      <c r="T2076" t="inlineStr">
        <is>
          <t>416-2023-06-30</t>
        </is>
      </c>
      <c r="U2076" t="n">
        <v>1</v>
      </c>
    </row>
    <row r="2077">
      <c r="A2077" t="inlineStr">
        <is>
          <t>416</t>
        </is>
      </c>
      <c r="B2077" t="inlineStr">
        <is>
          <t>Cumplimiento Plan Anual Vicerrectoría de crecimiento</t>
        </is>
      </c>
      <c r="D2077" t="inlineStr">
        <is>
          <t>Trimestral</t>
        </is>
      </c>
      <c r="E2077" t="inlineStr">
        <is>
          <t>Positivo</t>
        </is>
      </c>
      <c r="F2077" s="137" t="n">
        <v>45199</v>
      </c>
      <c r="G2077" t="n">
        <v>100</v>
      </c>
      <c r="H2077" t="n">
        <v>87.92</v>
      </c>
      <c r="I2077" t="n">
        <v>0</v>
      </c>
      <c r="J2077" t="n">
        <v>0.8792</v>
      </c>
      <c r="M2077" t="n">
        <v>2023</v>
      </c>
      <c r="N2077" t="inlineStr">
        <is>
          <t>Septiembre</t>
        </is>
      </c>
      <c r="O2077" t="inlineStr">
        <is>
          <t>2023-2</t>
        </is>
      </c>
      <c r="P2077" t="n">
        <v>0</v>
      </c>
      <c r="Q2077" t="n">
        <v>0</v>
      </c>
      <c r="R2077" t="n">
        <v>0</v>
      </c>
      <c r="S2077" t="inlineStr">
        <is>
          <t>Trasformación_Organizacional</t>
        </is>
      </c>
      <c r="T2077" t="inlineStr">
        <is>
          <t>416-2023-09-30</t>
        </is>
      </c>
      <c r="U2077" t="n">
        <v>1</v>
      </c>
    </row>
    <row r="2078">
      <c r="A2078" t="inlineStr">
        <is>
          <t>416</t>
        </is>
      </c>
      <c r="B2078" t="inlineStr">
        <is>
          <t>Cumplimiento Plan Anual Vicerrectoría de crecimiento</t>
        </is>
      </c>
      <c r="D2078" t="inlineStr">
        <is>
          <t>Trimestral</t>
        </is>
      </c>
      <c r="E2078" t="inlineStr">
        <is>
          <t>Positivo</t>
        </is>
      </c>
      <c r="F2078" s="137" t="n">
        <v>45291</v>
      </c>
      <c r="G2078" t="n">
        <v>100</v>
      </c>
      <c r="H2078" t="n">
        <v>98</v>
      </c>
      <c r="I2078" t="n">
        <v>0.98</v>
      </c>
      <c r="J2078" t="n">
        <v>0.98</v>
      </c>
      <c r="M2078" t="n">
        <v>2023</v>
      </c>
      <c r="N2078" t="inlineStr">
        <is>
          <t>Diciembre</t>
        </is>
      </c>
      <c r="O2078" t="inlineStr">
        <is>
          <t>2023-2</t>
        </is>
      </c>
      <c r="P2078" t="n">
        <v>0</v>
      </c>
      <c r="Q2078" t="n">
        <v>0</v>
      </c>
      <c r="R2078" t="n">
        <v>0</v>
      </c>
      <c r="S2078" t="inlineStr">
        <is>
          <t>Trasformación_Organizacional</t>
        </is>
      </c>
      <c r="T2078" t="inlineStr">
        <is>
          <t>416-2023-12-31</t>
        </is>
      </c>
      <c r="U2078" t="n">
        <v>1</v>
      </c>
    </row>
    <row r="2079">
      <c r="A2079" t="inlineStr">
        <is>
          <t>416</t>
        </is>
      </c>
      <c r="B2079" t="inlineStr">
        <is>
          <t>Cumplimiento Plan Anual Vicerrectoría de crecimiento</t>
        </is>
      </c>
      <c r="C2079" t="inlineStr">
        <is>
          <t>Planeación Estratégica</t>
        </is>
      </c>
      <c r="D2079" t="inlineStr">
        <is>
          <t>Trimestral</t>
        </is>
      </c>
      <c r="E2079" t="inlineStr">
        <is>
          <t>Positivo</t>
        </is>
      </c>
      <c r="F2079" s="137" t="n">
        <v>45382</v>
      </c>
      <c r="G2079" t="n">
        <v>100</v>
      </c>
      <c r="H2079" t="n">
        <v>120.07</v>
      </c>
      <c r="I2079" t="n">
        <v>1.2007</v>
      </c>
      <c r="J2079" t="n">
        <v>1.2007</v>
      </c>
      <c r="M2079" t="n">
        <v>2024</v>
      </c>
      <c r="N2079" t="inlineStr">
        <is>
          <t>Marzo</t>
        </is>
      </c>
      <c r="O2079" t="inlineStr">
        <is>
          <t>2024-1</t>
        </is>
      </c>
      <c r="P2079" t="n">
        <v>0</v>
      </c>
      <c r="Q2079" t="n">
        <v>0</v>
      </c>
      <c r="R2079" t="n">
        <v>0</v>
      </c>
      <c r="S2079" t="inlineStr">
        <is>
          <t>Trasformación_Organizacional</t>
        </is>
      </c>
      <c r="T2079" t="inlineStr">
        <is>
          <t>416-2024-03-31</t>
        </is>
      </c>
      <c r="U2079" t="n">
        <v>1</v>
      </c>
    </row>
    <row r="2080">
      <c r="A2080" t="inlineStr">
        <is>
          <t>416</t>
        </is>
      </c>
      <c r="B2080" t="inlineStr">
        <is>
          <t>Cumplimiento Plan Anual Vicerrectoría de crecimiento</t>
        </is>
      </c>
      <c r="C2080" t="inlineStr">
        <is>
          <t>Planeación Estratégica</t>
        </is>
      </c>
      <c r="D2080" t="inlineStr">
        <is>
          <t>Trimestral</t>
        </is>
      </c>
      <c r="E2080" t="inlineStr">
        <is>
          <t>Positivo</t>
        </is>
      </c>
      <c r="F2080" s="137" t="n">
        <v>45473</v>
      </c>
      <c r="G2080" t="n">
        <v>100</v>
      </c>
      <c r="H2080" t="n">
        <v>119.51</v>
      </c>
      <c r="I2080" t="n">
        <v>1.1951</v>
      </c>
      <c r="J2080" t="n">
        <v>1.1951</v>
      </c>
      <c r="M2080" t="n">
        <v>2024</v>
      </c>
      <c r="N2080" t="inlineStr">
        <is>
          <t>Junio</t>
        </is>
      </c>
      <c r="O2080" t="inlineStr">
        <is>
          <t>2024-1</t>
        </is>
      </c>
      <c r="P2080" t="n">
        <v>0</v>
      </c>
      <c r="Q2080" t="n">
        <v>0</v>
      </c>
      <c r="R2080" t="n">
        <v>0</v>
      </c>
      <c r="S2080" t="inlineStr">
        <is>
          <t>Trasformación_Organizacional</t>
        </is>
      </c>
      <c r="T2080" t="inlineStr">
        <is>
          <t>416-2024-06-30</t>
        </is>
      </c>
      <c r="U2080" t="n">
        <v>1</v>
      </c>
    </row>
    <row r="2081">
      <c r="A2081" t="inlineStr">
        <is>
          <t>416</t>
        </is>
      </c>
      <c r="B2081" t="inlineStr">
        <is>
          <t>Cumplimiento Plan Anual Vicerrectoría de crecimiento</t>
        </is>
      </c>
      <c r="C2081" t="inlineStr">
        <is>
          <t>Planeación Estratégica</t>
        </is>
      </c>
      <c r="D2081" t="inlineStr">
        <is>
          <t>Trimestral</t>
        </is>
      </c>
      <c r="E2081" t="inlineStr">
        <is>
          <t>Positivo</t>
        </is>
      </c>
      <c r="F2081" s="137" t="n">
        <v>45565</v>
      </c>
      <c r="G2081" t="n">
        <v>100</v>
      </c>
      <c r="H2081" t="n">
        <v>99.81</v>
      </c>
      <c r="I2081" t="n">
        <v>0.9981</v>
      </c>
      <c r="J2081" t="n">
        <v>0.9981</v>
      </c>
      <c r="M2081" t="n">
        <v>2024</v>
      </c>
      <c r="N2081" t="inlineStr">
        <is>
          <t>Septiembre</t>
        </is>
      </c>
      <c r="O2081" t="inlineStr">
        <is>
          <t>2024-2</t>
        </is>
      </c>
      <c r="P2081" t="n">
        <v>0</v>
      </c>
      <c r="Q2081" t="n">
        <v>0</v>
      </c>
      <c r="R2081" t="n">
        <v>0</v>
      </c>
      <c r="S2081" t="inlineStr">
        <is>
          <t>Trasformación_Organizacional</t>
        </is>
      </c>
      <c r="T2081" t="inlineStr">
        <is>
          <t>416-2024-09-30</t>
        </is>
      </c>
      <c r="U2081" t="n">
        <v>1</v>
      </c>
    </row>
    <row r="2082">
      <c r="A2082" t="inlineStr">
        <is>
          <t>416</t>
        </is>
      </c>
      <c r="B2082" t="inlineStr">
        <is>
          <t>Cumplimiento Plan Anual Vicerrectoría de crecimiento</t>
        </is>
      </c>
      <c r="C2082" t="inlineStr">
        <is>
          <t>Planeación Estratégica</t>
        </is>
      </c>
      <c r="D2082" t="inlineStr">
        <is>
          <t>Trimestral</t>
        </is>
      </c>
      <c r="E2082" t="inlineStr">
        <is>
          <t>Positivo</t>
        </is>
      </c>
      <c r="F2082" s="137" t="n">
        <v>45657</v>
      </c>
      <c r="G2082" t="n">
        <v>100</v>
      </c>
      <c r="H2082" t="n">
        <v>0</v>
      </c>
      <c r="I2082" t="n">
        <v>0</v>
      </c>
      <c r="J2082" t="n">
        <v>0</v>
      </c>
      <c r="M2082" t="n">
        <v>2024</v>
      </c>
      <c r="N2082" t="inlineStr">
        <is>
          <t>Diciembre</t>
        </is>
      </c>
      <c r="O2082" t="inlineStr">
        <is>
          <t>2024-2</t>
        </is>
      </c>
      <c r="P2082" t="n">
        <v>0</v>
      </c>
      <c r="Q2082" t="n">
        <v>0</v>
      </c>
      <c r="R2082" t="n">
        <v>0</v>
      </c>
      <c r="S2082" t="inlineStr">
        <is>
          <t>Trasformación_Organizacional</t>
        </is>
      </c>
      <c r="T2082" t="inlineStr">
        <is>
          <t>416-2024-12-31</t>
        </is>
      </c>
      <c r="U2082" t="n">
        <v>1</v>
      </c>
    </row>
    <row r="2083">
      <c r="A2083" t="inlineStr">
        <is>
          <t>416</t>
        </is>
      </c>
      <c r="B2083" t="inlineStr">
        <is>
          <t>Cumplimiento Plan Anual Vicerrectoría de crecimiento</t>
        </is>
      </c>
      <c r="C2083" t="inlineStr">
        <is>
          <t>Planeación Estratégica</t>
        </is>
      </c>
      <c r="D2083" t="inlineStr">
        <is>
          <t>Trimestral</t>
        </is>
      </c>
      <c r="E2083" t="inlineStr">
        <is>
          <t>Positivo</t>
        </is>
      </c>
      <c r="F2083" s="137" t="n">
        <v>45747</v>
      </c>
      <c r="G2083" t="n">
        <v>100</v>
      </c>
      <c r="H2083" t="inlineStr">
        <is>
          <t>170.92</t>
        </is>
      </c>
      <c r="I2083" t="n">
        <v>1.3</v>
      </c>
      <c r="J2083" t="n">
        <v>1.7092</v>
      </c>
      <c r="K2083" t="inlineStr">
        <is>
          <t>100.0%</t>
        </is>
      </c>
      <c r="L2083" t="inlineStr">
        <is>
          <t>170.92%</t>
        </is>
      </c>
      <c r="M2083" t="n">
        <v>2025</v>
      </c>
      <c r="N2083" t="inlineStr">
        <is>
          <t>Marzo</t>
        </is>
      </c>
      <c r="O2083" t="inlineStr">
        <is>
          <t>2025-1</t>
        </is>
      </c>
      <c r="P2083" t="n">
        <v>2</v>
      </c>
      <c r="Q2083" t="n">
        <v>2</v>
      </c>
      <c r="R2083" t="n">
        <v>0</v>
      </c>
      <c r="S2083" t="inlineStr">
        <is>
          <t>Transformación_Organizacional</t>
        </is>
      </c>
      <c r="T2083" t="inlineStr">
        <is>
          <t>416-2025-03-31</t>
        </is>
      </c>
      <c r="U2083" t="n">
        <v>31</v>
      </c>
    </row>
    <row r="2084">
      <c r="A2084" t="inlineStr">
        <is>
          <t>416</t>
        </is>
      </c>
      <c r="B2084" t="inlineStr">
        <is>
          <t>Cumplimiento Plan Anual Vicerrectoría de crecimiento</t>
        </is>
      </c>
      <c r="C2084" t="inlineStr">
        <is>
          <t>Planeación Estratégica</t>
        </is>
      </c>
      <c r="D2084" t="inlineStr">
        <is>
          <t>Trimestral</t>
        </is>
      </c>
      <c r="E2084" t="inlineStr">
        <is>
          <t>Positivo</t>
        </is>
      </c>
      <c r="F2084" s="137" t="n">
        <v>45838</v>
      </c>
      <c r="G2084" t="n">
        <v>100</v>
      </c>
      <c r="H2084" t="inlineStr">
        <is>
          <t>109.24</t>
        </is>
      </c>
      <c r="I2084" t="n">
        <v>1.0924</v>
      </c>
      <c r="J2084" t="n">
        <v>1.0924</v>
      </c>
      <c r="K2084" t="inlineStr">
        <is>
          <t>100.0%</t>
        </is>
      </c>
      <c r="L2084" t="inlineStr">
        <is>
          <t>109.24%</t>
        </is>
      </c>
      <c r="M2084" t="n">
        <v>2025</v>
      </c>
      <c r="N2084" t="inlineStr">
        <is>
          <t>Junio</t>
        </is>
      </c>
      <c r="O2084" t="inlineStr">
        <is>
          <t>2025-1</t>
        </is>
      </c>
      <c r="P2084" t="n">
        <v>2</v>
      </c>
      <c r="Q2084" t="n">
        <v>2</v>
      </c>
      <c r="R2084" t="n">
        <v>0</v>
      </c>
      <c r="S2084" t="inlineStr">
        <is>
          <t>Transformación_Organizacional</t>
        </is>
      </c>
      <c r="T2084" t="inlineStr">
        <is>
          <t>416-2025-06-30</t>
        </is>
      </c>
      <c r="U2084" t="n">
        <v>30</v>
      </c>
    </row>
    <row r="2085">
      <c r="A2085" t="inlineStr">
        <is>
          <t>416</t>
        </is>
      </c>
      <c r="B2085" t="inlineStr">
        <is>
          <t>Cumplimiento Plan Anual Vicerrectoría de crecimiento</t>
        </is>
      </c>
      <c r="C2085" t="inlineStr">
        <is>
          <t>Planeación Estratégica</t>
        </is>
      </c>
      <c r="D2085" t="inlineStr">
        <is>
          <t>Trimestral</t>
        </is>
      </c>
      <c r="E2085" t="inlineStr">
        <is>
          <t>Positivo</t>
        </is>
      </c>
      <c r="F2085" s="137" t="n">
        <v>46022</v>
      </c>
      <c r="G2085" t="n">
        <v>100</v>
      </c>
      <c r="I2085" t="n">
        <v>0</v>
      </c>
      <c r="J2085" t="n">
        <v>0</v>
      </c>
      <c r="K2085" t="inlineStr">
        <is>
          <t>100.0%</t>
        </is>
      </c>
      <c r="M2085" t="n">
        <v>2025</v>
      </c>
      <c r="N2085" t="inlineStr">
        <is>
          <t>Diciembre</t>
        </is>
      </c>
      <c r="O2085" t="inlineStr">
        <is>
          <t>2025-2</t>
        </is>
      </c>
      <c r="P2085" t="n">
        <v>2</v>
      </c>
      <c r="Q2085" t="n">
        <v>2</v>
      </c>
      <c r="R2085" t="n">
        <v>0</v>
      </c>
      <c r="S2085" t="inlineStr">
        <is>
          <t>Transformación_Organizacional</t>
        </is>
      </c>
      <c r="T2085" t="inlineStr">
        <is>
          <t>416-2025-12-31</t>
        </is>
      </c>
      <c r="U2085" t="n">
        <v>31</v>
      </c>
    </row>
    <row r="2086">
      <c r="A2086" t="inlineStr">
        <is>
          <t>416.1</t>
        </is>
      </c>
      <c r="B2086" t="inlineStr">
        <is>
          <t>Plan anual Gerencia de matriculas</t>
        </is>
      </c>
      <c r="C2086" t="inlineStr">
        <is>
          <t>Inscripción, admisión y matrícula de estudiantes nuevos</t>
        </is>
      </c>
      <c r="D2086" t="inlineStr">
        <is>
          <t>Trimestral</t>
        </is>
      </c>
      <c r="E2086" t="inlineStr">
        <is>
          <t>Positivo</t>
        </is>
      </c>
      <c r="F2086" s="137" t="n">
        <v>45107</v>
      </c>
      <c r="G2086" t="n">
        <v>63</v>
      </c>
      <c r="H2086" t="n">
        <v>62</v>
      </c>
      <c r="I2086" t="n">
        <v>0.9841269841269841</v>
      </c>
      <c r="J2086" t="n">
        <v>0.9841269841269841</v>
      </c>
      <c r="K2086" t="inlineStr">
        <is>
          <t>%</t>
        </is>
      </c>
      <c r="L2086" t="inlineStr">
        <is>
          <t>%</t>
        </is>
      </c>
      <c r="M2086" t="n">
        <v>2023</v>
      </c>
      <c r="N2086" t="inlineStr">
        <is>
          <t>Junio</t>
        </is>
      </c>
      <c r="O2086" t="inlineStr">
        <is>
          <t>2023-1</t>
        </is>
      </c>
      <c r="P2086" t="n">
        <v>0</v>
      </c>
      <c r="Q2086" t="n">
        <v>0</v>
      </c>
      <c r="R2086" t="n">
        <v>0</v>
      </c>
      <c r="S2086" t="inlineStr">
        <is>
          <t>Trasformación_Organizacional</t>
        </is>
      </c>
      <c r="T2086" t="inlineStr">
        <is>
          <t>416.1-2023-06-30</t>
        </is>
      </c>
      <c r="U2086" t="n">
        <v>1</v>
      </c>
    </row>
    <row r="2087">
      <c r="A2087" t="inlineStr">
        <is>
          <t>416.1</t>
        </is>
      </c>
      <c r="B2087" t="inlineStr">
        <is>
          <t>Plan anual Gerencia de matriculas</t>
        </is>
      </c>
      <c r="C2087" t="inlineStr">
        <is>
          <t>Inscripción, admisión y matrícula de estudiantes nuevos</t>
        </is>
      </c>
      <c r="D2087" t="inlineStr">
        <is>
          <t>Trimestral</t>
        </is>
      </c>
      <c r="E2087" t="inlineStr">
        <is>
          <t>Positivo</t>
        </is>
      </c>
      <c r="F2087" s="137" t="n">
        <v>45291</v>
      </c>
      <c r="G2087" t="n">
        <v>100</v>
      </c>
      <c r="H2087" t="n">
        <v>100</v>
      </c>
      <c r="I2087" t="n">
        <v>1</v>
      </c>
      <c r="J2087" t="n">
        <v>1</v>
      </c>
      <c r="K2087" t="inlineStr">
        <is>
          <t>%</t>
        </is>
      </c>
      <c r="L2087" t="inlineStr">
        <is>
          <t>%</t>
        </is>
      </c>
      <c r="M2087" t="n">
        <v>2023</v>
      </c>
      <c r="N2087" t="inlineStr">
        <is>
          <t>Diciembre</t>
        </is>
      </c>
      <c r="O2087" t="inlineStr">
        <is>
          <t>2023-2</t>
        </is>
      </c>
      <c r="P2087" t="n">
        <v>0</v>
      </c>
      <c r="Q2087" t="n">
        <v>0</v>
      </c>
      <c r="R2087" t="n">
        <v>0</v>
      </c>
      <c r="S2087" t="inlineStr">
        <is>
          <t>Trasformación_Organizacional</t>
        </is>
      </c>
      <c r="T2087" t="inlineStr">
        <is>
          <t>416.1-2023-12-31</t>
        </is>
      </c>
      <c r="U2087" t="n">
        <v>1</v>
      </c>
    </row>
    <row r="2088">
      <c r="A2088" t="inlineStr">
        <is>
          <t>416.1</t>
        </is>
      </c>
      <c r="B2088" t="inlineStr">
        <is>
          <t>Plan anual Gerencia de matriculas</t>
        </is>
      </c>
      <c r="C2088" t="inlineStr">
        <is>
          <t>Inscripción, admisión y matrícula de estudiantes nuevos</t>
        </is>
      </c>
      <c r="D2088" t="inlineStr">
        <is>
          <t>Trimestral</t>
        </is>
      </c>
      <c r="E2088" t="inlineStr">
        <is>
          <t>Positivo</t>
        </is>
      </c>
      <c r="F2088" s="137" t="n">
        <v>45473</v>
      </c>
      <c r="G2088" t="n">
        <v>60.93</v>
      </c>
      <c r="H2088" t="n">
        <v>61.45</v>
      </c>
      <c r="I2088" t="n">
        <v>1</v>
      </c>
      <c r="J2088" t="n">
        <v>1</v>
      </c>
      <c r="K2088" t="inlineStr">
        <is>
          <t>%</t>
        </is>
      </c>
      <c r="L2088" t="inlineStr">
        <is>
          <t>%</t>
        </is>
      </c>
      <c r="M2088" t="n">
        <v>2024</v>
      </c>
      <c r="N2088" t="inlineStr">
        <is>
          <t>Junio</t>
        </is>
      </c>
      <c r="O2088" t="inlineStr">
        <is>
          <t>2024-1</t>
        </is>
      </c>
      <c r="P2088" t="n">
        <v>0</v>
      </c>
      <c r="Q2088" t="n">
        <v>0</v>
      </c>
      <c r="R2088" t="n">
        <v>0</v>
      </c>
      <c r="S2088" t="inlineStr">
        <is>
          <t>Trasformación_Organizacional</t>
        </is>
      </c>
      <c r="T2088" t="inlineStr">
        <is>
          <t>416.1-2024-06-30</t>
        </is>
      </c>
      <c r="U2088" t="n">
        <v>1</v>
      </c>
    </row>
    <row r="2089">
      <c r="A2089" t="inlineStr">
        <is>
          <t>416.2</t>
        </is>
      </c>
      <c r="B2089" t="inlineStr">
        <is>
          <t>Plan anual Gerencia de mercadeo</t>
        </is>
      </c>
      <c r="C2089" t="inlineStr">
        <is>
          <t>Mercadeo de programas académicos</t>
        </is>
      </c>
      <c r="D2089" t="inlineStr">
        <is>
          <t>Trimestral</t>
        </is>
      </c>
      <c r="E2089" t="inlineStr">
        <is>
          <t>Positivo</t>
        </is>
      </c>
      <c r="F2089" s="137" t="n">
        <v>45107</v>
      </c>
      <c r="G2089" t="n">
        <v>78</v>
      </c>
      <c r="H2089" t="n">
        <v>73</v>
      </c>
      <c r="I2089" t="n">
        <v>0.9358974358974359</v>
      </c>
      <c r="J2089" t="n">
        <v>0.9358974358974359</v>
      </c>
      <c r="K2089" t="inlineStr">
        <is>
          <t>%</t>
        </is>
      </c>
      <c r="L2089" t="inlineStr">
        <is>
          <t>%</t>
        </is>
      </c>
      <c r="M2089" t="n">
        <v>2023</v>
      </c>
      <c r="N2089" t="inlineStr">
        <is>
          <t>Junio</t>
        </is>
      </c>
      <c r="O2089" t="inlineStr">
        <is>
          <t>2023-1</t>
        </is>
      </c>
      <c r="P2089" t="n">
        <v>0</v>
      </c>
      <c r="Q2089" t="n">
        <v>0</v>
      </c>
      <c r="R2089" t="n">
        <v>0</v>
      </c>
      <c r="S2089" t="inlineStr">
        <is>
          <t>Trasformación_Organizacional</t>
        </is>
      </c>
      <c r="T2089" t="inlineStr">
        <is>
          <t>416.2-2023-06-30</t>
        </is>
      </c>
      <c r="U2089" t="n">
        <v>1</v>
      </c>
    </row>
    <row r="2090">
      <c r="A2090" t="inlineStr">
        <is>
          <t>416.2</t>
        </is>
      </c>
      <c r="B2090" t="inlineStr">
        <is>
          <t>Plan anual Gerencia de mercadeo</t>
        </is>
      </c>
      <c r="C2090" t="inlineStr">
        <is>
          <t>Mercadeo de programas académicos</t>
        </is>
      </c>
      <c r="D2090" t="inlineStr">
        <is>
          <t>Trimestral</t>
        </is>
      </c>
      <c r="E2090" t="inlineStr">
        <is>
          <t>Positivo</t>
        </is>
      </c>
      <c r="F2090" s="137" t="n">
        <v>45291</v>
      </c>
      <c r="G2090" t="n">
        <v>100</v>
      </c>
      <c r="H2090" t="n">
        <v>96</v>
      </c>
      <c r="I2090" t="n">
        <v>0.96</v>
      </c>
      <c r="J2090" t="n">
        <v>0.96</v>
      </c>
      <c r="K2090" t="inlineStr">
        <is>
          <t>%</t>
        </is>
      </c>
      <c r="L2090" t="inlineStr">
        <is>
          <t>%</t>
        </is>
      </c>
      <c r="M2090" t="n">
        <v>2023</v>
      </c>
      <c r="N2090" t="inlineStr">
        <is>
          <t>Diciembre</t>
        </is>
      </c>
      <c r="O2090" t="inlineStr">
        <is>
          <t>2023-2</t>
        </is>
      </c>
      <c r="P2090" t="n">
        <v>0</v>
      </c>
      <c r="Q2090" t="n">
        <v>0</v>
      </c>
      <c r="R2090" t="n">
        <v>0</v>
      </c>
      <c r="S2090" t="inlineStr">
        <is>
          <t>Trasformación_Organizacional</t>
        </is>
      </c>
      <c r="T2090" t="inlineStr">
        <is>
          <t>416.2-2023-12-31</t>
        </is>
      </c>
      <c r="U2090" t="n">
        <v>1</v>
      </c>
    </row>
    <row r="2091">
      <c r="A2091" t="inlineStr">
        <is>
          <t>416.2</t>
        </is>
      </c>
      <c r="B2091" t="inlineStr">
        <is>
          <t>Plan anual Gerencia de mercadeo</t>
        </is>
      </c>
      <c r="C2091" t="inlineStr">
        <is>
          <t>Mercadeo de programas académicos</t>
        </is>
      </c>
      <c r="D2091" t="inlineStr">
        <is>
          <t>Trimestral</t>
        </is>
      </c>
      <c r="E2091" t="inlineStr">
        <is>
          <t>Positivo</t>
        </is>
      </c>
      <c r="F2091" s="137" t="n">
        <v>45473</v>
      </c>
      <c r="G2091" t="n">
        <v>42.89</v>
      </c>
      <c r="H2091" t="n">
        <v>41.67</v>
      </c>
      <c r="I2091" t="n">
        <v>0.9715551410585218</v>
      </c>
      <c r="J2091" t="n">
        <v>0.9715551410585218</v>
      </c>
      <c r="K2091" t="inlineStr">
        <is>
          <t>%</t>
        </is>
      </c>
      <c r="L2091" t="inlineStr">
        <is>
          <t>%</t>
        </is>
      </c>
      <c r="M2091" t="n">
        <v>2024</v>
      </c>
      <c r="N2091" t="inlineStr">
        <is>
          <t>Junio</t>
        </is>
      </c>
      <c r="O2091" t="inlineStr">
        <is>
          <t>2024-1</t>
        </is>
      </c>
      <c r="P2091" t="n">
        <v>0</v>
      </c>
      <c r="Q2091" t="n">
        <v>0</v>
      </c>
      <c r="R2091" t="n">
        <v>0</v>
      </c>
      <c r="S2091" t="inlineStr">
        <is>
          <t>Trasformación_Organizacional</t>
        </is>
      </c>
      <c r="T2091" t="inlineStr">
        <is>
          <t>416.2-2024-06-30</t>
        </is>
      </c>
      <c r="U2091" t="n">
        <v>1</v>
      </c>
    </row>
    <row r="2092">
      <c r="A2092" t="inlineStr">
        <is>
          <t>416.3</t>
        </is>
      </c>
      <c r="B2092" t="inlineStr">
        <is>
          <t>Plan anual Gerencia de servicios corporativos</t>
        </is>
      </c>
      <c r="C2092" t="inlineStr">
        <is>
          <t>Mercadeo de programas académicos</t>
        </is>
      </c>
      <c r="D2092" t="inlineStr">
        <is>
          <t>Trimestral</t>
        </is>
      </c>
      <c r="E2092" t="inlineStr">
        <is>
          <t>Positivo</t>
        </is>
      </c>
      <c r="F2092" s="137" t="n">
        <v>45473</v>
      </c>
      <c r="G2092" t="n">
        <v>42.15</v>
      </c>
      <c r="H2092" t="n">
        <v>90</v>
      </c>
      <c r="I2092" t="n">
        <v>1</v>
      </c>
      <c r="J2092" t="n">
        <v>1</v>
      </c>
      <c r="K2092" t="inlineStr">
        <is>
          <t>%</t>
        </is>
      </c>
      <c r="L2092" t="inlineStr">
        <is>
          <t>%</t>
        </is>
      </c>
      <c r="M2092" t="n">
        <v>2024</v>
      </c>
      <c r="N2092" t="inlineStr">
        <is>
          <t>Junio</t>
        </is>
      </c>
      <c r="O2092" t="inlineStr">
        <is>
          <t>2024-1</t>
        </is>
      </c>
      <c r="P2092" t="n">
        <v>0</v>
      </c>
      <c r="Q2092" t="n">
        <v>0</v>
      </c>
      <c r="R2092" t="n">
        <v>0</v>
      </c>
      <c r="S2092" t="inlineStr">
        <is>
          <t>Trasformación_Organizacional</t>
        </is>
      </c>
      <c r="T2092" t="inlineStr">
        <is>
          <t>416.3-2024-06-30</t>
        </is>
      </c>
      <c r="U2092" t="n">
        <v>1</v>
      </c>
    </row>
    <row r="2093">
      <c r="A2093" t="inlineStr">
        <is>
          <t>416.4</t>
        </is>
      </c>
      <c r="B2093" t="inlineStr">
        <is>
          <t>Plan anual Director B2B y B2C</t>
        </is>
      </c>
      <c r="C2093" t="inlineStr">
        <is>
          <t>Mercadeo de programas académicos</t>
        </is>
      </c>
      <c r="D2093" t="inlineStr">
        <is>
          <t>Trimestral</t>
        </is>
      </c>
      <c r="E2093" t="inlineStr">
        <is>
          <t>Positivo</t>
        </is>
      </c>
      <c r="F2093" s="137" t="n">
        <v>45473</v>
      </c>
      <c r="G2093" t="n">
        <v>58.9</v>
      </c>
      <c r="H2093" t="n">
        <v>60</v>
      </c>
      <c r="I2093" t="n">
        <v>1</v>
      </c>
      <c r="J2093" t="n">
        <v>1</v>
      </c>
      <c r="K2093" t="inlineStr">
        <is>
          <t>%</t>
        </is>
      </c>
      <c r="L2093" t="inlineStr">
        <is>
          <t>%</t>
        </is>
      </c>
      <c r="M2093" t="n">
        <v>2024</v>
      </c>
      <c r="N2093" t="inlineStr">
        <is>
          <t>Junio</t>
        </is>
      </c>
      <c r="O2093" t="inlineStr">
        <is>
          <t>2024-1</t>
        </is>
      </c>
      <c r="P2093" t="n">
        <v>0</v>
      </c>
      <c r="Q2093" t="n">
        <v>0</v>
      </c>
      <c r="R2093" t="n">
        <v>0</v>
      </c>
      <c r="S2093" t="inlineStr">
        <is>
          <t>Trasformación_Organizacional</t>
        </is>
      </c>
      <c r="T2093" t="inlineStr">
        <is>
          <t>416.4-2024-06-30</t>
        </is>
      </c>
      <c r="U2093" t="n">
        <v>1</v>
      </c>
    </row>
    <row r="2094">
      <c r="A2094" t="inlineStr">
        <is>
          <t>416.5</t>
        </is>
      </c>
      <c r="B2094" t="inlineStr">
        <is>
          <t>Plan anual Director de producto</t>
        </is>
      </c>
      <c r="C2094" t="inlineStr">
        <is>
          <t>Mercadeo de programas académicos</t>
        </is>
      </c>
      <c r="D2094" t="inlineStr">
        <is>
          <t>Trimestral</t>
        </is>
      </c>
      <c r="E2094" t="inlineStr">
        <is>
          <t>Positivo</t>
        </is>
      </c>
      <c r="F2094" s="137" t="n">
        <v>45473</v>
      </c>
      <c r="G2094" t="n">
        <v>36.28</v>
      </c>
      <c r="H2094" t="n">
        <v>35</v>
      </c>
      <c r="I2094" t="n">
        <v>0.9647188533627342</v>
      </c>
      <c r="J2094" t="n">
        <v>0.9647188533627342</v>
      </c>
      <c r="K2094" t="inlineStr">
        <is>
          <t>%</t>
        </is>
      </c>
      <c r="L2094" t="inlineStr">
        <is>
          <t>%</t>
        </is>
      </c>
      <c r="M2094" t="n">
        <v>2024</v>
      </c>
      <c r="N2094" t="inlineStr">
        <is>
          <t>Junio</t>
        </is>
      </c>
      <c r="O2094" t="inlineStr">
        <is>
          <t>2024-1</t>
        </is>
      </c>
      <c r="P2094" t="n">
        <v>0</v>
      </c>
      <c r="Q2094" t="n">
        <v>0</v>
      </c>
      <c r="R2094" t="n">
        <v>0</v>
      </c>
      <c r="S2094" t="inlineStr">
        <is>
          <t>Trasformación_Organizacional</t>
        </is>
      </c>
      <c r="T2094" t="inlineStr">
        <is>
          <t>416.5-2024-06-30</t>
        </is>
      </c>
      <c r="U2094" t="n">
        <v>1</v>
      </c>
    </row>
    <row r="2095">
      <c r="A2095" t="inlineStr">
        <is>
          <t>416.6</t>
        </is>
      </c>
      <c r="B2095" t="inlineStr">
        <is>
          <t>Plan anual Director de estrategia de marca</t>
        </is>
      </c>
      <c r="C2095" t="inlineStr">
        <is>
          <t>Mercadeo de programas académicos</t>
        </is>
      </c>
      <c r="D2095" t="inlineStr">
        <is>
          <t>Trimestral</t>
        </is>
      </c>
      <c r="E2095" t="inlineStr">
        <is>
          <t>Positivo</t>
        </is>
      </c>
      <c r="F2095" s="137" t="n">
        <v>45473</v>
      </c>
      <c r="G2095" t="n">
        <v>57.55</v>
      </c>
      <c r="H2095" t="n">
        <v>61.67</v>
      </c>
      <c r="I2095" t="n">
        <v>1</v>
      </c>
      <c r="J2095" t="n">
        <v>1</v>
      </c>
      <c r="K2095" t="inlineStr">
        <is>
          <t>%</t>
        </is>
      </c>
      <c r="L2095" t="inlineStr">
        <is>
          <t>%</t>
        </is>
      </c>
      <c r="M2095" t="n">
        <v>2024</v>
      </c>
      <c r="N2095" t="inlineStr">
        <is>
          <t>Junio</t>
        </is>
      </c>
      <c r="O2095" t="inlineStr">
        <is>
          <t>2024-1</t>
        </is>
      </c>
      <c r="P2095" t="n">
        <v>0</v>
      </c>
      <c r="Q2095" t="n">
        <v>0</v>
      </c>
      <c r="R2095" t="n">
        <v>0</v>
      </c>
      <c r="S2095" t="inlineStr">
        <is>
          <t>Trasformación_Organizacional</t>
        </is>
      </c>
      <c r="T2095" t="inlineStr">
        <is>
          <t>416.6-2024-06-30</t>
        </is>
      </c>
      <c r="U2095" t="n">
        <v>1</v>
      </c>
    </row>
    <row r="2096">
      <c r="A2096" t="inlineStr">
        <is>
          <t>416.7</t>
        </is>
      </c>
      <c r="B2096" t="inlineStr">
        <is>
          <t>Plan anual COORDINACIÓN COMERCIAL B2G</t>
        </is>
      </c>
      <c r="C2096" t="inlineStr">
        <is>
          <t>Mercadeo y venta de educación para la vida</t>
        </is>
      </c>
      <c r="D2096" t="inlineStr">
        <is>
          <t>Trimestral</t>
        </is>
      </c>
      <c r="E2096" t="inlineStr">
        <is>
          <t>Positivo</t>
        </is>
      </c>
      <c r="F2096" s="137" t="n">
        <v>45107</v>
      </c>
      <c r="G2096" t="n">
        <v>58</v>
      </c>
      <c r="H2096" t="n">
        <v>62</v>
      </c>
      <c r="I2096" t="n">
        <v>1.068965517241379</v>
      </c>
      <c r="J2096" t="n">
        <v>1.068965517241379</v>
      </c>
      <c r="K2096" t="inlineStr">
        <is>
          <t>%</t>
        </is>
      </c>
      <c r="L2096" t="inlineStr">
        <is>
          <t>%</t>
        </is>
      </c>
      <c r="M2096" t="n">
        <v>2023</v>
      </c>
      <c r="N2096" t="inlineStr">
        <is>
          <t>Junio</t>
        </is>
      </c>
      <c r="O2096" t="inlineStr">
        <is>
          <t>2023-1</t>
        </is>
      </c>
      <c r="P2096" t="n">
        <v>0</v>
      </c>
      <c r="Q2096" t="n">
        <v>0</v>
      </c>
      <c r="R2096" t="n">
        <v>0</v>
      </c>
      <c r="S2096" t="inlineStr">
        <is>
          <t>Trasformación_Organizacional</t>
        </is>
      </c>
      <c r="T2096" t="inlineStr">
        <is>
          <t>416.7-2023-06-30</t>
        </is>
      </c>
      <c r="U2096" t="n">
        <v>1</v>
      </c>
    </row>
    <row r="2097">
      <c r="A2097" t="inlineStr">
        <is>
          <t>416.7</t>
        </is>
      </c>
      <c r="B2097" t="inlineStr">
        <is>
          <t>Plan anual COORDINACIÓN COMERCIAL B2G</t>
        </is>
      </c>
      <c r="C2097" t="inlineStr">
        <is>
          <t>Mercadeo y venta de educación para la vida</t>
        </is>
      </c>
      <c r="D2097" t="inlineStr">
        <is>
          <t>Trimestral</t>
        </is>
      </c>
      <c r="E2097" t="inlineStr">
        <is>
          <t>Positivo</t>
        </is>
      </c>
      <c r="F2097" s="137" t="n">
        <v>45291</v>
      </c>
      <c r="G2097" t="n">
        <v>100</v>
      </c>
      <c r="H2097" t="n">
        <v>92.5</v>
      </c>
      <c r="I2097" t="n">
        <v>0.925</v>
      </c>
      <c r="J2097" t="n">
        <v>0.925</v>
      </c>
      <c r="K2097" t="inlineStr">
        <is>
          <t>%</t>
        </is>
      </c>
      <c r="L2097" t="inlineStr">
        <is>
          <t>%</t>
        </is>
      </c>
      <c r="M2097" t="n">
        <v>2023</v>
      </c>
      <c r="N2097" t="inlineStr">
        <is>
          <t>Diciembre</t>
        </is>
      </c>
      <c r="O2097" t="inlineStr">
        <is>
          <t>2023-2</t>
        </is>
      </c>
      <c r="P2097" t="n">
        <v>0</v>
      </c>
      <c r="Q2097" t="n">
        <v>0</v>
      </c>
      <c r="R2097" t="n">
        <v>0</v>
      </c>
      <c r="S2097" t="inlineStr">
        <is>
          <t>Trasformación_Organizacional</t>
        </is>
      </c>
      <c r="T2097" t="inlineStr">
        <is>
          <t>416.7-2023-12-31</t>
        </is>
      </c>
      <c r="U2097" t="n">
        <v>1</v>
      </c>
    </row>
    <row r="2098">
      <c r="A2098" t="inlineStr">
        <is>
          <t>416.8</t>
        </is>
      </c>
      <c r="B2098" t="inlineStr">
        <is>
          <t>Plan anual JEFE DE SERVICIO</t>
        </is>
      </c>
      <c r="C2098" t="inlineStr">
        <is>
          <t>Servicio</t>
        </is>
      </c>
      <c r="D2098" t="inlineStr">
        <is>
          <t>Trimestral</t>
        </is>
      </c>
      <c r="E2098" t="inlineStr">
        <is>
          <t>Positivo</t>
        </is>
      </c>
      <c r="F2098" s="137" t="n">
        <v>45107</v>
      </c>
      <c r="G2098" t="n">
        <v>94</v>
      </c>
      <c r="H2098" t="n">
        <v>91</v>
      </c>
      <c r="I2098" t="n">
        <v>0.9680851063829787</v>
      </c>
      <c r="J2098" t="n">
        <v>0.9680851063829787</v>
      </c>
      <c r="K2098" t="inlineStr">
        <is>
          <t>%</t>
        </is>
      </c>
      <c r="L2098" t="inlineStr">
        <is>
          <t>%</t>
        </is>
      </c>
      <c r="M2098" t="n">
        <v>2023</v>
      </c>
      <c r="N2098" t="inlineStr">
        <is>
          <t>Junio</t>
        </is>
      </c>
      <c r="O2098" t="inlineStr">
        <is>
          <t>2023-1</t>
        </is>
      </c>
      <c r="P2098" t="n">
        <v>0</v>
      </c>
      <c r="Q2098" t="n">
        <v>0</v>
      </c>
      <c r="R2098" t="n">
        <v>0</v>
      </c>
      <c r="S2098" t="inlineStr">
        <is>
          <t>Trasformación_Organizacional</t>
        </is>
      </c>
      <c r="T2098" t="inlineStr">
        <is>
          <t>416.8-2023-06-30</t>
        </is>
      </c>
      <c r="U2098" t="n">
        <v>1</v>
      </c>
    </row>
    <row r="2099">
      <c r="A2099" t="inlineStr">
        <is>
          <t>416.8</t>
        </is>
      </c>
      <c r="B2099" t="inlineStr">
        <is>
          <t>Plan anual JEFE DE SERVICIO</t>
        </is>
      </c>
      <c r="C2099" t="inlineStr">
        <is>
          <t>Sede Medellín</t>
        </is>
      </c>
      <c r="D2099" t="inlineStr">
        <is>
          <t>Trimestral</t>
        </is>
      </c>
      <c r="E2099" t="inlineStr">
        <is>
          <t>Positivo</t>
        </is>
      </c>
      <c r="F2099" s="137" t="n">
        <v>45291</v>
      </c>
      <c r="G2099" t="n">
        <v>100</v>
      </c>
      <c r="H2099" t="n">
        <v>99.88</v>
      </c>
      <c r="I2099" t="n">
        <v>0.9987999999999999</v>
      </c>
      <c r="J2099" t="n">
        <v>0.9987999999999999</v>
      </c>
      <c r="K2099" t="inlineStr">
        <is>
          <t>%</t>
        </is>
      </c>
      <c r="L2099" t="inlineStr">
        <is>
          <t>%</t>
        </is>
      </c>
      <c r="M2099" t="n">
        <v>2023</v>
      </c>
      <c r="N2099" t="inlineStr">
        <is>
          <t>Diciembre</t>
        </is>
      </c>
      <c r="O2099" t="inlineStr">
        <is>
          <t>2023-2</t>
        </is>
      </c>
      <c r="P2099" t="n">
        <v>0</v>
      </c>
      <c r="Q2099" t="n">
        <v>0</v>
      </c>
      <c r="R2099" t="n">
        <v>0</v>
      </c>
      <c r="S2099" t="inlineStr">
        <is>
          <t>Trasformación_Organizacional</t>
        </is>
      </c>
      <c r="T2099" t="inlineStr">
        <is>
          <t>416.8-2023-12-31</t>
        </is>
      </c>
      <c r="U2099" t="n">
        <v>1</v>
      </c>
    </row>
    <row r="2100">
      <c r="A2100" t="inlineStr">
        <is>
          <t>417</t>
        </is>
      </c>
      <c r="B2100" t="inlineStr">
        <is>
          <t>Cumplimiento Plan Anual Vicerrectoría Financiera</t>
        </is>
      </c>
      <c r="D2100" t="inlineStr">
        <is>
          <t>Trimestral</t>
        </is>
      </c>
      <c r="E2100" t="inlineStr">
        <is>
          <t>Positivo</t>
        </is>
      </c>
      <c r="F2100" s="137" t="n">
        <v>45107</v>
      </c>
      <c r="G2100" t="n">
        <v>100</v>
      </c>
      <c r="H2100" t="n">
        <v>110.67</v>
      </c>
      <c r="I2100" t="n">
        <v>1.1067</v>
      </c>
      <c r="J2100" t="n">
        <v>1.1067</v>
      </c>
      <c r="M2100" t="n">
        <v>2023</v>
      </c>
      <c r="N2100" t="inlineStr">
        <is>
          <t>Junio</t>
        </is>
      </c>
      <c r="O2100" t="inlineStr">
        <is>
          <t>2023-1</t>
        </is>
      </c>
      <c r="P2100" t="n">
        <v>0</v>
      </c>
      <c r="Q2100" t="n">
        <v>0</v>
      </c>
      <c r="R2100" t="n">
        <v>0</v>
      </c>
      <c r="S2100" t="inlineStr">
        <is>
          <t>Trasformación_Organizacional</t>
        </is>
      </c>
      <c r="T2100" t="inlineStr">
        <is>
          <t>417-2023-06-30</t>
        </is>
      </c>
      <c r="U2100" t="n">
        <v>1</v>
      </c>
    </row>
    <row r="2101">
      <c r="A2101" t="inlineStr">
        <is>
          <t>417</t>
        </is>
      </c>
      <c r="B2101" t="inlineStr">
        <is>
          <t>Cumplimiento Plan Anual Vicerrectoría Financiera</t>
        </is>
      </c>
      <c r="D2101" t="inlineStr">
        <is>
          <t>Trimestral</t>
        </is>
      </c>
      <c r="E2101" t="inlineStr">
        <is>
          <t>Positivo</t>
        </is>
      </c>
      <c r="F2101" s="137" t="n">
        <v>45199</v>
      </c>
      <c r="G2101" t="n">
        <v>100</v>
      </c>
      <c r="H2101" t="n">
        <v>93.76000000000001</v>
      </c>
      <c r="I2101" t="n">
        <v>0</v>
      </c>
      <c r="J2101" t="n">
        <v>0.9376000000000001</v>
      </c>
      <c r="M2101" t="n">
        <v>2023</v>
      </c>
      <c r="N2101" t="inlineStr">
        <is>
          <t>Septiembre</t>
        </is>
      </c>
      <c r="O2101" t="inlineStr">
        <is>
          <t>2023-2</t>
        </is>
      </c>
      <c r="P2101" t="n">
        <v>0</v>
      </c>
      <c r="Q2101" t="n">
        <v>0</v>
      </c>
      <c r="R2101" t="n">
        <v>0</v>
      </c>
      <c r="S2101" t="inlineStr">
        <is>
          <t>Trasformación_Organizacional</t>
        </is>
      </c>
      <c r="T2101" t="inlineStr">
        <is>
          <t>417-2023-09-30</t>
        </is>
      </c>
      <c r="U2101" t="n">
        <v>1</v>
      </c>
    </row>
    <row r="2102">
      <c r="A2102" t="inlineStr">
        <is>
          <t>417</t>
        </is>
      </c>
      <c r="B2102" t="inlineStr">
        <is>
          <t>Cumplimiento Plan Anual Vicerrectoría Financiera</t>
        </is>
      </c>
      <c r="D2102" t="inlineStr">
        <is>
          <t>Trimestral</t>
        </is>
      </c>
      <c r="E2102" t="inlineStr">
        <is>
          <t>Positivo</t>
        </is>
      </c>
      <c r="F2102" s="137" t="n">
        <v>45291</v>
      </c>
      <c r="G2102" t="n">
        <v>100</v>
      </c>
      <c r="H2102" t="n">
        <v>94.39</v>
      </c>
      <c r="I2102" t="n">
        <v>0.9439</v>
      </c>
      <c r="J2102" t="n">
        <v>0.9439</v>
      </c>
      <c r="M2102" t="n">
        <v>2023</v>
      </c>
      <c r="N2102" t="inlineStr">
        <is>
          <t>Diciembre</t>
        </is>
      </c>
      <c r="O2102" t="inlineStr">
        <is>
          <t>2023-2</t>
        </is>
      </c>
      <c r="P2102" t="n">
        <v>0</v>
      </c>
      <c r="Q2102" t="n">
        <v>0</v>
      </c>
      <c r="R2102" t="n">
        <v>0</v>
      </c>
      <c r="S2102" t="inlineStr">
        <is>
          <t>Trasformación_Organizacional</t>
        </is>
      </c>
      <c r="T2102" t="inlineStr">
        <is>
          <t>417-2023-12-31</t>
        </is>
      </c>
      <c r="U2102" t="n">
        <v>1</v>
      </c>
    </row>
    <row r="2103">
      <c r="A2103" t="inlineStr">
        <is>
          <t>417</t>
        </is>
      </c>
      <c r="B2103" t="inlineStr">
        <is>
          <t>Cumplimiento Plan Anual Vicerrectoría Financiera</t>
        </is>
      </c>
      <c r="C2103" t="inlineStr">
        <is>
          <t>Planeación Estratégica</t>
        </is>
      </c>
      <c r="D2103" t="inlineStr">
        <is>
          <t>Trimestral</t>
        </is>
      </c>
      <c r="E2103" t="inlineStr">
        <is>
          <t>Positivo</t>
        </is>
      </c>
      <c r="F2103" s="137" t="n">
        <v>45382</v>
      </c>
      <c r="G2103" t="n">
        <v>100</v>
      </c>
      <c r="H2103" t="n">
        <v>99.01000000000001</v>
      </c>
      <c r="I2103" t="n">
        <v>0.9901000000000001</v>
      </c>
      <c r="J2103" t="n">
        <v>0.9901000000000001</v>
      </c>
      <c r="M2103" t="n">
        <v>2024</v>
      </c>
      <c r="N2103" t="inlineStr">
        <is>
          <t>Marzo</t>
        </is>
      </c>
      <c r="O2103" t="inlineStr">
        <is>
          <t>2024-1</t>
        </is>
      </c>
      <c r="P2103" t="n">
        <v>0</v>
      </c>
      <c r="Q2103" t="n">
        <v>0</v>
      </c>
      <c r="R2103" t="n">
        <v>0</v>
      </c>
      <c r="S2103" t="inlineStr">
        <is>
          <t>Trasformación_Organizacional</t>
        </is>
      </c>
      <c r="T2103" t="inlineStr">
        <is>
          <t>417-2024-03-31</t>
        </is>
      </c>
      <c r="U2103" t="n">
        <v>1</v>
      </c>
    </row>
    <row r="2104">
      <c r="A2104" t="inlineStr">
        <is>
          <t>417</t>
        </is>
      </c>
      <c r="B2104" t="inlineStr">
        <is>
          <t>Cumplimiento Plan Anual Vicerrectoría Financiera</t>
        </is>
      </c>
      <c r="C2104" t="inlineStr">
        <is>
          <t>Planeación Estratégica</t>
        </is>
      </c>
      <c r="D2104" t="inlineStr">
        <is>
          <t>Trimestral</t>
        </is>
      </c>
      <c r="E2104" t="inlineStr">
        <is>
          <t>Positivo</t>
        </is>
      </c>
      <c r="F2104" s="137" t="n">
        <v>45473</v>
      </c>
      <c r="G2104" t="n">
        <v>100</v>
      </c>
      <c r="H2104" t="n">
        <v>112.12</v>
      </c>
      <c r="I2104" t="n">
        <v>1.1212</v>
      </c>
      <c r="J2104" t="n">
        <v>1.1212</v>
      </c>
      <c r="M2104" t="n">
        <v>2024</v>
      </c>
      <c r="N2104" t="inlineStr">
        <is>
          <t>Junio</t>
        </is>
      </c>
      <c r="O2104" t="inlineStr">
        <is>
          <t>2024-1</t>
        </is>
      </c>
      <c r="P2104" t="n">
        <v>0</v>
      </c>
      <c r="Q2104" t="n">
        <v>0</v>
      </c>
      <c r="R2104" t="n">
        <v>0</v>
      </c>
      <c r="S2104" t="inlineStr">
        <is>
          <t>Trasformación_Organizacional</t>
        </is>
      </c>
      <c r="T2104" t="inlineStr">
        <is>
          <t>417-2024-06-30</t>
        </is>
      </c>
      <c r="U2104" t="n">
        <v>1</v>
      </c>
    </row>
    <row r="2105">
      <c r="A2105" t="inlineStr">
        <is>
          <t>417</t>
        </is>
      </c>
      <c r="B2105" t="inlineStr">
        <is>
          <t>Cumplimiento Plan Anual Vicerrectoría Financiera</t>
        </is>
      </c>
      <c r="C2105" t="inlineStr">
        <is>
          <t>Planeación Estratégica</t>
        </is>
      </c>
      <c r="D2105" t="inlineStr">
        <is>
          <t>Trimestral</t>
        </is>
      </c>
      <c r="E2105" t="inlineStr">
        <is>
          <t>Positivo</t>
        </is>
      </c>
      <c r="F2105" s="137" t="n">
        <v>45565</v>
      </c>
      <c r="G2105" t="n">
        <v>100</v>
      </c>
      <c r="H2105" t="n">
        <v>100.19</v>
      </c>
      <c r="I2105" t="n">
        <v>1.0019</v>
      </c>
      <c r="J2105" t="n">
        <v>1.0019</v>
      </c>
      <c r="M2105" t="n">
        <v>2024</v>
      </c>
      <c r="N2105" t="inlineStr">
        <is>
          <t>Septiembre</t>
        </is>
      </c>
      <c r="O2105" t="inlineStr">
        <is>
          <t>2024-2</t>
        </is>
      </c>
      <c r="P2105" t="n">
        <v>0</v>
      </c>
      <c r="Q2105" t="n">
        <v>0</v>
      </c>
      <c r="R2105" t="n">
        <v>0</v>
      </c>
      <c r="S2105" t="inlineStr">
        <is>
          <t>Trasformación_Organizacional</t>
        </is>
      </c>
      <c r="T2105" t="inlineStr">
        <is>
          <t>417-2024-09-30</t>
        </is>
      </c>
      <c r="U2105" t="n">
        <v>1</v>
      </c>
    </row>
    <row r="2106">
      <c r="A2106" t="inlineStr">
        <is>
          <t>417</t>
        </is>
      </c>
      <c r="B2106" t="inlineStr">
        <is>
          <t>Cumplimiento Plan Anual Vicerrectoría Financiera</t>
        </is>
      </c>
      <c r="C2106" t="inlineStr">
        <is>
          <t>Planeación Estratégica</t>
        </is>
      </c>
      <c r="D2106" t="inlineStr">
        <is>
          <t>Trimestral</t>
        </is>
      </c>
      <c r="E2106" t="inlineStr">
        <is>
          <t>Positivo</t>
        </is>
      </c>
      <c r="F2106" s="137" t="n">
        <v>45657</v>
      </c>
      <c r="G2106" t="n">
        <v>100</v>
      </c>
      <c r="H2106" t="n">
        <v>0</v>
      </c>
      <c r="I2106" t="n">
        <v>0</v>
      </c>
      <c r="J2106" t="n">
        <v>0</v>
      </c>
      <c r="M2106" t="n">
        <v>2024</v>
      </c>
      <c r="N2106" t="inlineStr">
        <is>
          <t>Diciembre</t>
        </is>
      </c>
      <c r="O2106" t="inlineStr">
        <is>
          <t>2024-2</t>
        </is>
      </c>
      <c r="P2106" t="n">
        <v>0</v>
      </c>
      <c r="Q2106" t="n">
        <v>0</v>
      </c>
      <c r="R2106" t="n">
        <v>0</v>
      </c>
      <c r="S2106" t="inlineStr">
        <is>
          <t>Trasformación_Organizacional</t>
        </is>
      </c>
      <c r="T2106" t="inlineStr">
        <is>
          <t>417-2024-12-31</t>
        </is>
      </c>
      <c r="U2106" t="n">
        <v>1</v>
      </c>
    </row>
    <row r="2107">
      <c r="A2107" t="inlineStr">
        <is>
          <t>417</t>
        </is>
      </c>
      <c r="B2107" t="inlineStr">
        <is>
          <t>Cumplimiento Plan Anual Vicerrectoría Financiera</t>
        </is>
      </c>
      <c r="C2107" t="inlineStr">
        <is>
          <t>Planeación Estratégica</t>
        </is>
      </c>
      <c r="D2107" t="inlineStr">
        <is>
          <t>Trimestral</t>
        </is>
      </c>
      <c r="E2107" t="inlineStr">
        <is>
          <t>Positivo</t>
        </is>
      </c>
      <c r="F2107" s="137" t="n">
        <v>45747</v>
      </c>
      <c r="G2107" t="n">
        <v>100</v>
      </c>
      <c r="H2107" t="inlineStr">
        <is>
          <t>93.68</t>
        </is>
      </c>
      <c r="I2107" t="n">
        <v>0.9368000000000001</v>
      </c>
      <c r="J2107" t="n">
        <v>0.9368000000000001</v>
      </c>
      <c r="K2107" t="inlineStr">
        <is>
          <t>100.0%</t>
        </is>
      </c>
      <c r="L2107" t="inlineStr">
        <is>
          <t>93.68%</t>
        </is>
      </c>
      <c r="M2107" t="n">
        <v>2025</v>
      </c>
      <c r="N2107" t="inlineStr">
        <is>
          <t>Marzo</t>
        </is>
      </c>
      <c r="O2107" t="inlineStr">
        <is>
          <t>2025-1</t>
        </is>
      </c>
      <c r="P2107" t="n">
        <v>2</v>
      </c>
      <c r="Q2107" t="n">
        <v>2</v>
      </c>
      <c r="R2107" t="n">
        <v>0</v>
      </c>
      <c r="S2107" t="inlineStr">
        <is>
          <t>Transformación_Organizacional</t>
        </is>
      </c>
      <c r="T2107" t="inlineStr">
        <is>
          <t>417-2025-03-31</t>
        </is>
      </c>
      <c r="U2107" t="n">
        <v>31</v>
      </c>
    </row>
    <row r="2108">
      <c r="A2108" t="inlineStr">
        <is>
          <t>417</t>
        </is>
      </c>
      <c r="B2108" t="inlineStr">
        <is>
          <t>Cumplimiento Plan Anual Vicerrectoría Financiera</t>
        </is>
      </c>
      <c r="C2108" t="inlineStr">
        <is>
          <t>Planeación Estratégica</t>
        </is>
      </c>
      <c r="D2108" t="inlineStr">
        <is>
          <t>Trimestral</t>
        </is>
      </c>
      <c r="E2108" t="inlineStr">
        <is>
          <t>Positivo</t>
        </is>
      </c>
      <c r="F2108" s="137" t="n">
        <v>45838</v>
      </c>
      <c r="G2108" t="n">
        <v>100</v>
      </c>
      <c r="H2108" t="inlineStr">
        <is>
          <t>101.28</t>
        </is>
      </c>
      <c r="I2108" t="n">
        <v>1.0128</v>
      </c>
      <c r="J2108" t="n">
        <v>1.0128</v>
      </c>
      <c r="K2108" t="inlineStr">
        <is>
          <t>100.0%</t>
        </is>
      </c>
      <c r="L2108" t="inlineStr">
        <is>
          <t>101.28%</t>
        </is>
      </c>
      <c r="M2108" t="n">
        <v>2025</v>
      </c>
      <c r="N2108" t="inlineStr">
        <is>
          <t>Junio</t>
        </is>
      </c>
      <c r="O2108" t="inlineStr">
        <is>
          <t>2025-1</t>
        </is>
      </c>
      <c r="P2108" t="n">
        <v>2</v>
      </c>
      <c r="Q2108" t="n">
        <v>2</v>
      </c>
      <c r="R2108" t="n">
        <v>0</v>
      </c>
      <c r="S2108" t="inlineStr">
        <is>
          <t>Transformación_Organizacional</t>
        </is>
      </c>
      <c r="T2108" t="inlineStr">
        <is>
          <t>417-2025-06-30</t>
        </is>
      </c>
      <c r="U2108" t="n">
        <v>30</v>
      </c>
    </row>
    <row r="2109">
      <c r="A2109" t="inlineStr">
        <is>
          <t>417</t>
        </is>
      </c>
      <c r="B2109" t="inlineStr">
        <is>
          <t>Cumplimiento Plan Anual Vicerrectoría Financiera</t>
        </is>
      </c>
      <c r="C2109" t="inlineStr">
        <is>
          <t>Planeación Estratégica</t>
        </is>
      </c>
      <c r="D2109" t="inlineStr">
        <is>
          <t>Trimestral</t>
        </is>
      </c>
      <c r="E2109" t="inlineStr">
        <is>
          <t>Positivo</t>
        </is>
      </c>
      <c r="F2109" s="137" t="n">
        <v>46022</v>
      </c>
      <c r="G2109" t="n">
        <v>100</v>
      </c>
      <c r="I2109" t="n">
        <v>0</v>
      </c>
      <c r="J2109" t="n">
        <v>0</v>
      </c>
      <c r="K2109" t="inlineStr">
        <is>
          <t>100.0%</t>
        </is>
      </c>
      <c r="M2109" t="n">
        <v>2025</v>
      </c>
      <c r="N2109" t="inlineStr">
        <is>
          <t>Diciembre</t>
        </is>
      </c>
      <c r="O2109" t="inlineStr">
        <is>
          <t>2025-2</t>
        </is>
      </c>
      <c r="P2109" t="n">
        <v>2</v>
      </c>
      <c r="Q2109" t="n">
        <v>2</v>
      </c>
      <c r="R2109" t="n">
        <v>0</v>
      </c>
      <c r="S2109" t="inlineStr">
        <is>
          <t>Transformación_Organizacional</t>
        </is>
      </c>
      <c r="T2109" t="inlineStr">
        <is>
          <t>417-2025-12-31</t>
        </is>
      </c>
      <c r="U2109" t="n">
        <v>31</v>
      </c>
    </row>
    <row r="2110">
      <c r="A2110" t="inlineStr">
        <is>
          <t>417.1</t>
        </is>
      </c>
      <c r="B2110" t="inlineStr">
        <is>
          <t>Plan anual Dirección de contabilidad</t>
        </is>
      </c>
      <c r="C2110" t="inlineStr">
        <is>
          <t>Contabilidad</t>
        </is>
      </c>
      <c r="D2110" t="inlineStr">
        <is>
          <t>Trimestral</t>
        </is>
      </c>
      <c r="E2110" t="inlineStr">
        <is>
          <t>Positivo</t>
        </is>
      </c>
      <c r="F2110" s="137" t="n">
        <v>45107</v>
      </c>
      <c r="G2110" t="n">
        <v>50</v>
      </c>
      <c r="H2110" t="n">
        <v>56</v>
      </c>
      <c r="I2110" t="n">
        <v>1.12</v>
      </c>
      <c r="J2110" t="n">
        <v>1.12</v>
      </c>
      <c r="K2110" t="inlineStr">
        <is>
          <t>%</t>
        </is>
      </c>
      <c r="L2110" t="inlineStr">
        <is>
          <t>%</t>
        </is>
      </c>
      <c r="M2110" t="n">
        <v>2023</v>
      </c>
      <c r="N2110" t="inlineStr">
        <is>
          <t>Junio</t>
        </is>
      </c>
      <c r="O2110" t="inlineStr">
        <is>
          <t>2023-1</t>
        </is>
      </c>
      <c r="P2110" t="n">
        <v>0</v>
      </c>
      <c r="Q2110" t="n">
        <v>0</v>
      </c>
      <c r="R2110" t="n">
        <v>0</v>
      </c>
      <c r="S2110" t="inlineStr">
        <is>
          <t>Trasformación_Organizacional</t>
        </is>
      </c>
      <c r="T2110" t="inlineStr">
        <is>
          <t>417.1-2023-06-30</t>
        </is>
      </c>
      <c r="U2110" t="n">
        <v>1</v>
      </c>
    </row>
    <row r="2111">
      <c r="A2111" t="inlineStr">
        <is>
          <t>417.1</t>
        </is>
      </c>
      <c r="B2111" t="inlineStr">
        <is>
          <t>Plan anual Dirección de contabilidad</t>
        </is>
      </c>
      <c r="C2111" t="inlineStr">
        <is>
          <t>Contabilidad</t>
        </is>
      </c>
      <c r="D2111" t="inlineStr">
        <is>
          <t>Trimestral</t>
        </is>
      </c>
      <c r="E2111" t="inlineStr">
        <is>
          <t>Positivo</t>
        </is>
      </c>
      <c r="F2111" s="137" t="n">
        <v>45291</v>
      </c>
      <c r="G2111" t="n">
        <v>100</v>
      </c>
      <c r="H2111" t="n">
        <v>94</v>
      </c>
      <c r="I2111" t="n">
        <v>0.9399999999999999</v>
      </c>
      <c r="J2111" t="n">
        <v>0.9399999999999999</v>
      </c>
      <c r="K2111" t="inlineStr">
        <is>
          <t>%</t>
        </is>
      </c>
      <c r="L2111" t="inlineStr">
        <is>
          <t>%</t>
        </is>
      </c>
      <c r="M2111" t="n">
        <v>2023</v>
      </c>
      <c r="N2111" t="inlineStr">
        <is>
          <t>Diciembre</t>
        </is>
      </c>
      <c r="O2111" t="inlineStr">
        <is>
          <t>2023-2</t>
        </is>
      </c>
      <c r="P2111" t="n">
        <v>0</v>
      </c>
      <c r="Q2111" t="n">
        <v>0</v>
      </c>
      <c r="R2111" t="n">
        <v>0</v>
      </c>
      <c r="S2111" t="inlineStr">
        <is>
          <t>Trasformación_Organizacional</t>
        </is>
      </c>
      <c r="T2111" t="inlineStr">
        <is>
          <t>417.1-2023-12-31</t>
        </is>
      </c>
      <c r="U2111" t="n">
        <v>1</v>
      </c>
    </row>
    <row r="2112">
      <c r="A2112" t="inlineStr">
        <is>
          <t>417.1</t>
        </is>
      </c>
      <c r="B2112" t="inlineStr">
        <is>
          <t>Plan anual Dirección de contabilidad</t>
        </is>
      </c>
      <c r="C2112" t="inlineStr">
        <is>
          <t>Contabilidad</t>
        </is>
      </c>
      <c r="D2112" t="inlineStr">
        <is>
          <t>Trimestral</t>
        </is>
      </c>
      <c r="E2112" t="inlineStr">
        <is>
          <t>Positivo</t>
        </is>
      </c>
      <c r="F2112" s="137" t="n">
        <v>45473</v>
      </c>
      <c r="G2112" t="n">
        <v>59.24</v>
      </c>
      <c r="H2112" t="n">
        <v>58.73</v>
      </c>
      <c r="I2112" t="n">
        <v>0.9913909520594192</v>
      </c>
      <c r="J2112" t="n">
        <v>0.9913909520594192</v>
      </c>
      <c r="K2112" t="inlineStr">
        <is>
          <t>%</t>
        </is>
      </c>
      <c r="L2112" t="inlineStr">
        <is>
          <t>%</t>
        </is>
      </c>
      <c r="M2112" t="n">
        <v>2024</v>
      </c>
      <c r="N2112" t="inlineStr">
        <is>
          <t>Junio</t>
        </is>
      </c>
      <c r="O2112" t="inlineStr">
        <is>
          <t>2024-1</t>
        </is>
      </c>
      <c r="P2112" t="n">
        <v>0</v>
      </c>
      <c r="Q2112" t="n">
        <v>0</v>
      </c>
      <c r="R2112" t="n">
        <v>0</v>
      </c>
      <c r="S2112" t="inlineStr">
        <is>
          <t>Trasformación_Organizacional</t>
        </is>
      </c>
      <c r="T2112" t="inlineStr">
        <is>
          <t>417.1-2024-06-30</t>
        </is>
      </c>
      <c r="U2112" t="n">
        <v>1</v>
      </c>
    </row>
    <row r="2113">
      <c r="A2113" t="inlineStr">
        <is>
          <t>417.2</t>
        </is>
      </c>
      <c r="B2113" t="inlineStr">
        <is>
          <t>Plan anual Dirección de infraestructura</t>
        </is>
      </c>
      <c r="C2113" t="inlineStr">
        <is>
          <t>Gestión Infraestructura Física</t>
        </is>
      </c>
      <c r="D2113" t="inlineStr">
        <is>
          <t>Trimestral</t>
        </is>
      </c>
      <c r="E2113" t="inlineStr">
        <is>
          <t>Positivo</t>
        </is>
      </c>
      <c r="F2113" s="137" t="n">
        <v>45107</v>
      </c>
      <c r="G2113" t="n">
        <v>63</v>
      </c>
      <c r="H2113" t="n">
        <v>53</v>
      </c>
      <c r="I2113" t="n">
        <v>0.8412698412698413</v>
      </c>
      <c r="J2113" t="n">
        <v>0.8412698412698413</v>
      </c>
      <c r="K2113" t="inlineStr">
        <is>
          <t>%</t>
        </is>
      </c>
      <c r="L2113" t="inlineStr">
        <is>
          <t>%</t>
        </is>
      </c>
      <c r="M2113" t="n">
        <v>2023</v>
      </c>
      <c r="N2113" t="inlineStr">
        <is>
          <t>Junio</t>
        </is>
      </c>
      <c r="O2113" t="inlineStr">
        <is>
          <t>2023-1</t>
        </is>
      </c>
      <c r="P2113" t="n">
        <v>0</v>
      </c>
      <c r="Q2113" t="n">
        <v>0</v>
      </c>
      <c r="R2113" t="n">
        <v>0</v>
      </c>
      <c r="S2113" t="inlineStr">
        <is>
          <t>Trasformación_Organizacional</t>
        </is>
      </c>
      <c r="T2113" t="inlineStr">
        <is>
          <t>417.2-2023-06-30</t>
        </is>
      </c>
      <c r="U2113" t="n">
        <v>1</v>
      </c>
    </row>
    <row r="2114">
      <c r="A2114" t="inlineStr">
        <is>
          <t>417.2</t>
        </is>
      </c>
      <c r="B2114" t="inlineStr">
        <is>
          <t>Plan anual Dirección de infraestructura</t>
        </is>
      </c>
      <c r="C2114" t="inlineStr">
        <is>
          <t>Gestión Infraestructura Física</t>
        </is>
      </c>
      <c r="D2114" t="inlineStr">
        <is>
          <t>Trimestral</t>
        </is>
      </c>
      <c r="E2114" t="inlineStr">
        <is>
          <t>Positivo</t>
        </is>
      </c>
      <c r="F2114" s="137" t="n">
        <v>45291</v>
      </c>
      <c r="G2114" t="n">
        <v>100</v>
      </c>
      <c r="H2114" t="n">
        <v>86.67</v>
      </c>
      <c r="I2114" t="n">
        <v>0.8667</v>
      </c>
      <c r="J2114" t="n">
        <v>0.8667</v>
      </c>
      <c r="K2114" t="inlineStr">
        <is>
          <t>%</t>
        </is>
      </c>
      <c r="L2114" t="inlineStr">
        <is>
          <t>%</t>
        </is>
      </c>
      <c r="M2114" t="n">
        <v>2023</v>
      </c>
      <c r="N2114" t="inlineStr">
        <is>
          <t>Diciembre</t>
        </is>
      </c>
      <c r="O2114" t="inlineStr">
        <is>
          <t>2023-2</t>
        </is>
      </c>
      <c r="P2114" t="n">
        <v>0</v>
      </c>
      <c r="Q2114" t="n">
        <v>0</v>
      </c>
      <c r="R2114" t="n">
        <v>0</v>
      </c>
      <c r="S2114" t="inlineStr">
        <is>
          <t>Trasformación_Organizacional</t>
        </is>
      </c>
      <c r="T2114" t="inlineStr">
        <is>
          <t>417.2-2023-12-31</t>
        </is>
      </c>
      <c r="U2114" t="n">
        <v>1</v>
      </c>
    </row>
    <row r="2115">
      <c r="A2115" t="inlineStr">
        <is>
          <t>417.2</t>
        </is>
      </c>
      <c r="B2115" t="inlineStr">
        <is>
          <t>Plan anual Dirección de infraestructura</t>
        </is>
      </c>
      <c r="C2115" t="inlineStr">
        <is>
          <t>Gestión Infraestructura Física</t>
        </is>
      </c>
      <c r="D2115" t="inlineStr">
        <is>
          <t>Trimestral</t>
        </is>
      </c>
      <c r="E2115" t="inlineStr">
        <is>
          <t>Positivo</t>
        </is>
      </c>
      <c r="F2115" s="137" t="n">
        <v>45473</v>
      </c>
      <c r="G2115" t="n">
        <v>70.15000000000001</v>
      </c>
      <c r="H2115" t="n">
        <v>83.25</v>
      </c>
      <c r="I2115" t="n">
        <v>1</v>
      </c>
      <c r="J2115" t="n">
        <v>1</v>
      </c>
      <c r="K2115" t="inlineStr">
        <is>
          <t>%</t>
        </is>
      </c>
      <c r="L2115" t="inlineStr">
        <is>
          <t>%</t>
        </is>
      </c>
      <c r="M2115" t="n">
        <v>2024</v>
      </c>
      <c r="N2115" t="inlineStr">
        <is>
          <t>Junio</t>
        </is>
      </c>
      <c r="O2115" t="inlineStr">
        <is>
          <t>2024-1</t>
        </is>
      </c>
      <c r="P2115" t="n">
        <v>0</v>
      </c>
      <c r="Q2115" t="n">
        <v>0</v>
      </c>
      <c r="R2115" t="n">
        <v>0</v>
      </c>
      <c r="S2115" t="inlineStr">
        <is>
          <t>Trasformación_Organizacional</t>
        </is>
      </c>
      <c r="T2115" t="inlineStr">
        <is>
          <t>417.2-2024-06-30</t>
        </is>
      </c>
      <c r="U2115" t="n">
        <v>1</v>
      </c>
    </row>
    <row r="2116">
      <c r="A2116" t="inlineStr">
        <is>
          <t>417.3</t>
        </is>
      </c>
      <c r="B2116" t="inlineStr">
        <is>
          <t>Plan anual Dirección planeación financiera y tesorería</t>
        </is>
      </c>
      <c r="C2116" t="inlineStr">
        <is>
          <t>Planeación Financiera</t>
        </is>
      </c>
      <c r="D2116" t="inlineStr">
        <is>
          <t>Trimestral</t>
        </is>
      </c>
      <c r="E2116" t="inlineStr">
        <is>
          <t>Positivo</t>
        </is>
      </c>
      <c r="F2116" s="137" t="n">
        <v>45107</v>
      </c>
      <c r="G2116" t="n">
        <v>56</v>
      </c>
      <c r="H2116" t="n">
        <v>74</v>
      </c>
      <c r="I2116" t="n">
        <v>1.3</v>
      </c>
      <c r="J2116" t="n">
        <v>1.321428571428571</v>
      </c>
      <c r="K2116" t="inlineStr">
        <is>
          <t>%</t>
        </is>
      </c>
      <c r="L2116" t="inlineStr">
        <is>
          <t>%</t>
        </is>
      </c>
      <c r="M2116" t="n">
        <v>2023</v>
      </c>
      <c r="N2116" t="inlineStr">
        <is>
          <t>Junio</t>
        </is>
      </c>
      <c r="O2116" t="inlineStr">
        <is>
          <t>2023-1</t>
        </is>
      </c>
      <c r="P2116" t="n">
        <v>0</v>
      </c>
      <c r="Q2116" t="n">
        <v>0</v>
      </c>
      <c r="R2116" t="n">
        <v>0</v>
      </c>
      <c r="S2116" t="inlineStr">
        <is>
          <t>Trasformación_Organizacional</t>
        </is>
      </c>
      <c r="T2116" t="inlineStr">
        <is>
          <t>417.3-2023-06-30</t>
        </is>
      </c>
      <c r="U2116" t="n">
        <v>1</v>
      </c>
    </row>
    <row r="2117">
      <c r="A2117" t="inlineStr">
        <is>
          <t>417.3</t>
        </is>
      </c>
      <c r="B2117" t="inlineStr">
        <is>
          <t>Plan anual Dirección planeación financiera y tesorería</t>
        </is>
      </c>
      <c r="C2117" t="inlineStr">
        <is>
          <t>Planeación Financiera</t>
        </is>
      </c>
      <c r="D2117" t="inlineStr">
        <is>
          <t>Trimestral</t>
        </is>
      </c>
      <c r="E2117" t="inlineStr">
        <is>
          <t>Positivo</t>
        </is>
      </c>
      <c r="F2117" s="137" t="n">
        <v>45291</v>
      </c>
      <c r="G2117" t="n">
        <v>100</v>
      </c>
      <c r="H2117" t="n">
        <v>93.75</v>
      </c>
      <c r="I2117" t="n">
        <v>0.9375</v>
      </c>
      <c r="J2117" t="n">
        <v>0.9375</v>
      </c>
      <c r="K2117" t="inlineStr">
        <is>
          <t>%</t>
        </is>
      </c>
      <c r="L2117" t="inlineStr">
        <is>
          <t>%</t>
        </is>
      </c>
      <c r="M2117" t="n">
        <v>2023</v>
      </c>
      <c r="N2117" t="inlineStr">
        <is>
          <t>Diciembre</t>
        </is>
      </c>
      <c r="O2117" t="inlineStr">
        <is>
          <t>2023-2</t>
        </is>
      </c>
      <c r="P2117" t="n">
        <v>0</v>
      </c>
      <c r="Q2117" t="n">
        <v>0</v>
      </c>
      <c r="R2117" t="n">
        <v>0</v>
      </c>
      <c r="S2117" t="inlineStr">
        <is>
          <t>Trasformación_Organizacional</t>
        </is>
      </c>
      <c r="T2117" t="inlineStr">
        <is>
          <t>417.3-2023-12-31</t>
        </is>
      </c>
      <c r="U2117" t="n">
        <v>1</v>
      </c>
    </row>
    <row r="2118">
      <c r="A2118" t="inlineStr">
        <is>
          <t>417.3</t>
        </is>
      </c>
      <c r="B2118" t="inlineStr">
        <is>
          <t>Plan anual Dirección planeación financiera y tesorería</t>
        </is>
      </c>
      <c r="C2118" t="inlineStr">
        <is>
          <t>Planeación Financiera</t>
        </is>
      </c>
      <c r="D2118" t="inlineStr">
        <is>
          <t>Trimestral</t>
        </is>
      </c>
      <c r="E2118" t="inlineStr">
        <is>
          <t>Positivo</t>
        </is>
      </c>
      <c r="F2118" s="137" t="n">
        <v>45473</v>
      </c>
      <c r="G2118" t="n">
        <v>36.98</v>
      </c>
      <c r="H2118" t="n">
        <v>52.24</v>
      </c>
      <c r="I2118" t="n">
        <v>1</v>
      </c>
      <c r="J2118" t="n">
        <v>1</v>
      </c>
      <c r="K2118" t="inlineStr">
        <is>
          <t>%</t>
        </is>
      </c>
      <c r="L2118" t="inlineStr">
        <is>
          <t>%</t>
        </is>
      </c>
      <c r="M2118" t="n">
        <v>2024</v>
      </c>
      <c r="N2118" t="inlineStr">
        <is>
          <t>Junio</t>
        </is>
      </c>
      <c r="O2118" t="inlineStr">
        <is>
          <t>2024-1</t>
        </is>
      </c>
      <c r="P2118" t="n">
        <v>0</v>
      </c>
      <c r="Q2118" t="n">
        <v>0</v>
      </c>
      <c r="R2118" t="n">
        <v>0</v>
      </c>
      <c r="S2118" t="inlineStr">
        <is>
          <t>Trasformación_Organizacional</t>
        </is>
      </c>
      <c r="T2118" t="inlineStr">
        <is>
          <t>417.3-2024-06-30</t>
        </is>
      </c>
      <c r="U2118" t="n">
        <v>1</v>
      </c>
    </row>
    <row r="2119">
      <c r="A2119" t="inlineStr">
        <is>
          <t>417.4</t>
        </is>
      </c>
      <c r="B2119" t="inlineStr">
        <is>
          <t>Plan anual Dirección de servicios administrativos</t>
        </is>
      </c>
      <c r="C2119" t="inlineStr">
        <is>
          <t>Administración de Servicios Generales</t>
        </is>
      </c>
      <c r="D2119" t="inlineStr">
        <is>
          <t>Trimestral</t>
        </is>
      </c>
      <c r="E2119" t="inlineStr">
        <is>
          <t>Positivo</t>
        </is>
      </c>
      <c r="F2119" s="137" t="n">
        <v>45107</v>
      </c>
      <c r="G2119" t="n">
        <v>44</v>
      </c>
      <c r="H2119" t="n">
        <v>49</v>
      </c>
      <c r="I2119" t="n">
        <v>1.113636363636364</v>
      </c>
      <c r="J2119" t="n">
        <v>1.113636363636364</v>
      </c>
      <c r="K2119" t="inlineStr">
        <is>
          <t>%</t>
        </is>
      </c>
      <c r="L2119" t="inlineStr">
        <is>
          <t>%</t>
        </is>
      </c>
      <c r="M2119" t="n">
        <v>2023</v>
      </c>
      <c r="N2119" t="inlineStr">
        <is>
          <t>Junio</t>
        </is>
      </c>
      <c r="O2119" t="inlineStr">
        <is>
          <t>2023-1</t>
        </is>
      </c>
      <c r="P2119" t="n">
        <v>0</v>
      </c>
      <c r="Q2119" t="n">
        <v>0</v>
      </c>
      <c r="R2119" t="n">
        <v>0</v>
      </c>
      <c r="S2119" t="inlineStr">
        <is>
          <t>Trasformación_Organizacional</t>
        </is>
      </c>
      <c r="T2119" t="inlineStr">
        <is>
          <t>417.4-2023-06-30</t>
        </is>
      </c>
      <c r="U2119" t="n">
        <v>1</v>
      </c>
    </row>
    <row r="2120">
      <c r="A2120" t="inlineStr">
        <is>
          <t>417.4</t>
        </is>
      </c>
      <c r="B2120" t="inlineStr">
        <is>
          <t>Plan anual Dirección de servicios administrativos</t>
        </is>
      </c>
      <c r="C2120" t="inlineStr">
        <is>
          <t>Administración de Servicios Generales</t>
        </is>
      </c>
      <c r="D2120" t="inlineStr">
        <is>
          <t>Trimestral</t>
        </is>
      </c>
      <c r="E2120" t="inlineStr">
        <is>
          <t>Positivo</t>
        </is>
      </c>
      <c r="F2120" s="137" t="n">
        <v>45291</v>
      </c>
      <c r="G2120" t="n">
        <v>100</v>
      </c>
      <c r="H2120" t="n">
        <v>94.17</v>
      </c>
      <c r="I2120" t="n">
        <v>0.9417</v>
      </c>
      <c r="J2120" t="n">
        <v>0.9417</v>
      </c>
      <c r="K2120" t="inlineStr">
        <is>
          <t>%</t>
        </is>
      </c>
      <c r="L2120" t="inlineStr">
        <is>
          <t>%</t>
        </is>
      </c>
      <c r="M2120" t="n">
        <v>2023</v>
      </c>
      <c r="N2120" t="inlineStr">
        <is>
          <t>Diciembre</t>
        </is>
      </c>
      <c r="O2120" t="inlineStr">
        <is>
          <t>2023-2</t>
        </is>
      </c>
      <c r="P2120" t="n">
        <v>0</v>
      </c>
      <c r="Q2120" t="n">
        <v>0</v>
      </c>
      <c r="R2120" t="n">
        <v>0</v>
      </c>
      <c r="S2120" t="inlineStr">
        <is>
          <t>Trasformación_Organizacional</t>
        </is>
      </c>
      <c r="T2120" t="inlineStr">
        <is>
          <t>417.4-2023-12-31</t>
        </is>
      </c>
      <c r="U2120" t="n">
        <v>1</v>
      </c>
    </row>
    <row r="2121">
      <c r="A2121" t="inlineStr">
        <is>
          <t>417.4</t>
        </is>
      </c>
      <c r="B2121" t="inlineStr">
        <is>
          <t>Plan anual Dirección de servicios administrativos</t>
        </is>
      </c>
      <c r="C2121" t="inlineStr">
        <is>
          <t>Administración de Servicios Generales</t>
        </is>
      </c>
      <c r="D2121" t="inlineStr">
        <is>
          <t>Trimestral</t>
        </is>
      </c>
      <c r="E2121" t="inlineStr">
        <is>
          <t>Positivo</t>
        </is>
      </c>
      <c r="F2121" s="137" t="n">
        <v>45473</v>
      </c>
      <c r="G2121" t="n">
        <v>39.62</v>
      </c>
      <c r="H2121" t="n">
        <v>43.31</v>
      </c>
      <c r="I2121" t="n">
        <v>1</v>
      </c>
      <c r="J2121" t="n">
        <v>1</v>
      </c>
      <c r="K2121" t="inlineStr">
        <is>
          <t>%</t>
        </is>
      </c>
      <c r="L2121" t="inlineStr">
        <is>
          <t>%</t>
        </is>
      </c>
      <c r="M2121" t="n">
        <v>2024</v>
      </c>
      <c r="N2121" t="inlineStr">
        <is>
          <t>Junio</t>
        </is>
      </c>
      <c r="O2121" t="inlineStr">
        <is>
          <t>2024-1</t>
        </is>
      </c>
      <c r="P2121" t="n">
        <v>0</v>
      </c>
      <c r="Q2121" t="n">
        <v>0</v>
      </c>
      <c r="R2121" t="n">
        <v>0</v>
      </c>
      <c r="S2121" t="inlineStr">
        <is>
          <t>Trasformación_Organizacional</t>
        </is>
      </c>
      <c r="T2121" t="inlineStr">
        <is>
          <t>417.4-2024-06-30</t>
        </is>
      </c>
      <c r="U2121" t="n">
        <v>1</v>
      </c>
    </row>
    <row r="2122">
      <c r="A2122" t="inlineStr">
        <is>
          <t>417.5</t>
        </is>
      </c>
      <c r="B2122" t="inlineStr">
        <is>
          <t>Plan anual Dirección de compras y abastecimiento</t>
        </is>
      </c>
      <c r="C2122" t="inlineStr">
        <is>
          <t>GESTIÓN DE ABASTECIMIENTO</t>
        </is>
      </c>
      <c r="D2122" t="inlineStr">
        <is>
          <t>Trimestral</t>
        </is>
      </c>
      <c r="E2122" t="inlineStr">
        <is>
          <t>Positivo</t>
        </is>
      </c>
      <c r="F2122" s="137" t="n">
        <v>45107</v>
      </c>
      <c r="G2122" t="n">
        <v>62</v>
      </c>
      <c r="H2122" t="n">
        <v>64</v>
      </c>
      <c r="I2122" t="n">
        <v>1.032258064516129</v>
      </c>
      <c r="J2122" t="n">
        <v>1.032258064516129</v>
      </c>
      <c r="K2122" t="inlineStr">
        <is>
          <t>%</t>
        </is>
      </c>
      <c r="L2122" t="inlineStr">
        <is>
          <t>%</t>
        </is>
      </c>
      <c r="M2122" t="n">
        <v>2023</v>
      </c>
      <c r="N2122" t="inlineStr">
        <is>
          <t>Junio</t>
        </is>
      </c>
      <c r="O2122" t="inlineStr">
        <is>
          <t>2023-1</t>
        </is>
      </c>
      <c r="P2122" t="n">
        <v>0</v>
      </c>
      <c r="Q2122" t="n">
        <v>0</v>
      </c>
      <c r="R2122" t="n">
        <v>0</v>
      </c>
      <c r="S2122" t="inlineStr">
        <is>
          <t>Trasformación_Organizacional</t>
        </is>
      </c>
      <c r="T2122" t="inlineStr">
        <is>
          <t>417.5-2023-06-30</t>
        </is>
      </c>
      <c r="U2122" t="n">
        <v>1</v>
      </c>
    </row>
    <row r="2123">
      <c r="A2123" t="inlineStr">
        <is>
          <t>417.5</t>
        </is>
      </c>
      <c r="B2123" t="inlineStr">
        <is>
          <t>Plan anual Dirección de compras y abastecimiento</t>
        </is>
      </c>
      <c r="C2123" t="inlineStr">
        <is>
          <t>GESTIÓN DE ABASTECIMIENTO</t>
        </is>
      </c>
      <c r="D2123" t="inlineStr">
        <is>
          <t>Trimestral</t>
        </is>
      </c>
      <c r="E2123" t="inlineStr">
        <is>
          <t>Positivo</t>
        </is>
      </c>
      <c r="F2123" s="137" t="n">
        <v>45291</v>
      </c>
      <c r="G2123" t="n">
        <v>100</v>
      </c>
      <c r="H2123" t="n">
        <v>99</v>
      </c>
      <c r="I2123" t="n">
        <v>0.99</v>
      </c>
      <c r="J2123" t="n">
        <v>0.99</v>
      </c>
      <c r="K2123" t="inlineStr">
        <is>
          <t>%</t>
        </is>
      </c>
      <c r="L2123" t="inlineStr">
        <is>
          <t>%</t>
        </is>
      </c>
      <c r="M2123" t="n">
        <v>2023</v>
      </c>
      <c r="N2123" t="inlineStr">
        <is>
          <t>Diciembre</t>
        </is>
      </c>
      <c r="O2123" t="inlineStr">
        <is>
          <t>2023-2</t>
        </is>
      </c>
      <c r="P2123" t="n">
        <v>0</v>
      </c>
      <c r="Q2123" t="n">
        <v>0</v>
      </c>
      <c r="R2123" t="n">
        <v>0</v>
      </c>
      <c r="S2123" t="inlineStr">
        <is>
          <t>Trasformación_Organizacional</t>
        </is>
      </c>
      <c r="T2123" t="inlineStr">
        <is>
          <t>417.5-2023-12-31</t>
        </is>
      </c>
      <c r="U2123" t="n">
        <v>1</v>
      </c>
    </row>
    <row r="2124">
      <c r="A2124" t="inlineStr">
        <is>
          <t>417.5</t>
        </is>
      </c>
      <c r="B2124" t="inlineStr">
        <is>
          <t>Plan anual Dirección de compras y abastecimiento</t>
        </is>
      </c>
      <c r="C2124" t="inlineStr">
        <is>
          <t>GESTIÓN DE ABASTECIMIENTO</t>
        </is>
      </c>
      <c r="D2124" t="inlineStr">
        <is>
          <t>Trimestral</t>
        </is>
      </c>
      <c r="E2124" t="inlineStr">
        <is>
          <t>Positivo</t>
        </is>
      </c>
      <c r="F2124" s="137" t="n">
        <v>45473</v>
      </c>
      <c r="G2124" t="n">
        <v>48.75</v>
      </c>
      <c r="H2124" t="n">
        <v>48.75</v>
      </c>
      <c r="I2124" t="n">
        <v>1</v>
      </c>
      <c r="J2124" t="n">
        <v>1</v>
      </c>
      <c r="K2124" t="inlineStr">
        <is>
          <t>%</t>
        </is>
      </c>
      <c r="L2124" t="inlineStr">
        <is>
          <t>%</t>
        </is>
      </c>
      <c r="M2124" t="n">
        <v>2024</v>
      </c>
      <c r="N2124" t="inlineStr">
        <is>
          <t>Junio</t>
        </is>
      </c>
      <c r="O2124" t="inlineStr">
        <is>
          <t>2024-1</t>
        </is>
      </c>
      <c r="P2124" t="n">
        <v>0</v>
      </c>
      <c r="Q2124" t="n">
        <v>0</v>
      </c>
      <c r="R2124" t="n">
        <v>0</v>
      </c>
      <c r="S2124" t="inlineStr">
        <is>
          <t>Trasformación_Organizacional</t>
        </is>
      </c>
      <c r="T2124" t="inlineStr">
        <is>
          <t>417.5-2024-06-30</t>
        </is>
      </c>
      <c r="U2124" t="n">
        <v>1</v>
      </c>
    </row>
    <row r="2125">
      <c r="A2125" t="inlineStr">
        <is>
          <t>417.6</t>
        </is>
      </c>
      <c r="B2125" t="inlineStr">
        <is>
          <t>Plan anual Dirección de relacionamiento de CSU</t>
        </is>
      </c>
      <c r="D2125" t="inlineStr">
        <is>
          <t>Trimestral</t>
        </is>
      </c>
      <c r="E2125" t="inlineStr">
        <is>
          <t>Positivo</t>
        </is>
      </c>
      <c r="F2125" s="137" t="n">
        <v>45107</v>
      </c>
      <c r="G2125" t="n">
        <v>52</v>
      </c>
      <c r="H2125" t="n">
        <v>63</v>
      </c>
      <c r="I2125" t="n">
        <v>1.211538461538461</v>
      </c>
      <c r="J2125" t="n">
        <v>1.211538461538461</v>
      </c>
      <c r="K2125" t="inlineStr">
        <is>
          <t>%</t>
        </is>
      </c>
      <c r="L2125" t="inlineStr">
        <is>
          <t>%</t>
        </is>
      </c>
      <c r="M2125" t="n">
        <v>2023</v>
      </c>
      <c r="N2125" t="inlineStr">
        <is>
          <t>Junio</t>
        </is>
      </c>
      <c r="O2125" t="inlineStr">
        <is>
          <t>2023-1</t>
        </is>
      </c>
      <c r="P2125" t="n">
        <v>0</v>
      </c>
      <c r="Q2125" t="n">
        <v>0</v>
      </c>
      <c r="R2125" t="n">
        <v>0</v>
      </c>
      <c r="S2125" t="inlineStr">
        <is>
          <t>Trasformación_Organizacional</t>
        </is>
      </c>
      <c r="T2125" t="inlineStr">
        <is>
          <t>417.6-2023-06-30</t>
        </is>
      </c>
      <c r="U2125" t="n">
        <v>1</v>
      </c>
    </row>
    <row r="2126">
      <c r="A2126" t="inlineStr">
        <is>
          <t>417.6</t>
        </is>
      </c>
      <c r="B2126" t="inlineStr">
        <is>
          <t>Plan anual Dirección de relacionamiento de CSU</t>
        </is>
      </c>
      <c r="D2126" t="inlineStr">
        <is>
          <t>Trimestral</t>
        </is>
      </c>
      <c r="E2126" t="inlineStr">
        <is>
          <t>Positivo</t>
        </is>
      </c>
      <c r="F2126" s="137" t="n">
        <v>45291</v>
      </c>
      <c r="G2126" t="n">
        <v>100</v>
      </c>
      <c r="H2126" t="n">
        <v>98.75</v>
      </c>
      <c r="I2126" t="n">
        <v>0.9875</v>
      </c>
      <c r="J2126" t="n">
        <v>0.9875</v>
      </c>
      <c r="K2126" t="inlineStr">
        <is>
          <t>%</t>
        </is>
      </c>
      <c r="L2126" t="inlineStr">
        <is>
          <t>%</t>
        </is>
      </c>
      <c r="M2126" t="n">
        <v>2023</v>
      </c>
      <c r="N2126" t="inlineStr">
        <is>
          <t>Diciembre</t>
        </is>
      </c>
      <c r="O2126" t="inlineStr">
        <is>
          <t>2023-2</t>
        </is>
      </c>
      <c r="P2126" t="n">
        <v>0</v>
      </c>
      <c r="Q2126" t="n">
        <v>0</v>
      </c>
      <c r="R2126" t="n">
        <v>0</v>
      </c>
      <c r="S2126" t="inlineStr">
        <is>
          <t>Trasformación_Organizacional</t>
        </is>
      </c>
      <c r="T2126" t="inlineStr">
        <is>
          <t>417.6-2023-12-31</t>
        </is>
      </c>
      <c r="U2126" t="n">
        <v>1</v>
      </c>
    </row>
    <row r="2127">
      <c r="A2127" t="inlineStr">
        <is>
          <t>417.6</t>
        </is>
      </c>
      <c r="B2127" t="inlineStr">
        <is>
          <t>Plan anual Dirección de relacionamiento de CSU</t>
        </is>
      </c>
      <c r="D2127" t="inlineStr">
        <is>
          <t>Trimestral</t>
        </is>
      </c>
      <c r="E2127" t="inlineStr">
        <is>
          <t>Positivo</t>
        </is>
      </c>
      <c r="F2127" s="137" t="n">
        <v>45473</v>
      </c>
      <c r="G2127" t="n">
        <v>47.2</v>
      </c>
      <c r="H2127" t="n">
        <v>49.23</v>
      </c>
      <c r="I2127" t="n">
        <v>1</v>
      </c>
      <c r="J2127" t="n">
        <v>1</v>
      </c>
      <c r="K2127" t="inlineStr">
        <is>
          <t>%</t>
        </is>
      </c>
      <c r="L2127" t="inlineStr">
        <is>
          <t>%</t>
        </is>
      </c>
      <c r="M2127" t="n">
        <v>2024</v>
      </c>
      <c r="N2127" t="inlineStr">
        <is>
          <t>Junio</t>
        </is>
      </c>
      <c r="O2127" t="inlineStr">
        <is>
          <t>2024-1</t>
        </is>
      </c>
      <c r="P2127" t="n">
        <v>0</v>
      </c>
      <c r="Q2127" t="n">
        <v>0</v>
      </c>
      <c r="R2127" t="n">
        <v>0</v>
      </c>
      <c r="S2127" t="inlineStr">
        <is>
          <t>Trasformación_Organizacional</t>
        </is>
      </c>
      <c r="T2127" t="inlineStr">
        <is>
          <t>417.6-2024-06-30</t>
        </is>
      </c>
      <c r="U2127" t="n">
        <v>1</v>
      </c>
    </row>
    <row r="2128">
      <c r="A2128" t="inlineStr">
        <is>
          <t>418</t>
        </is>
      </c>
      <c r="B2128" t="inlineStr">
        <is>
          <t>Cumplimiento Plan Anual Vicerrectoría Académica</t>
        </is>
      </c>
      <c r="D2128" t="inlineStr">
        <is>
          <t>Trimestral</t>
        </is>
      </c>
      <c r="E2128" t="inlineStr">
        <is>
          <t>Positivo</t>
        </is>
      </c>
      <c r="F2128" s="137" t="n">
        <v>45107</v>
      </c>
      <c r="G2128" t="n">
        <v>100</v>
      </c>
      <c r="H2128" t="n">
        <v>104.36</v>
      </c>
      <c r="I2128" t="n">
        <v>1.0436</v>
      </c>
      <c r="J2128" t="n">
        <v>1.0436</v>
      </c>
      <c r="M2128" t="n">
        <v>2023</v>
      </c>
      <c r="N2128" t="inlineStr">
        <is>
          <t>Junio</t>
        </is>
      </c>
      <c r="O2128" t="inlineStr">
        <is>
          <t>2023-1</t>
        </is>
      </c>
      <c r="P2128" t="n">
        <v>0</v>
      </c>
      <c r="Q2128" t="n">
        <v>0</v>
      </c>
      <c r="R2128" t="n">
        <v>0</v>
      </c>
      <c r="S2128" t="inlineStr">
        <is>
          <t>Trasformación_Organizacional</t>
        </is>
      </c>
      <c r="T2128" t="inlineStr">
        <is>
          <t>418-2023-06-30</t>
        </is>
      </c>
      <c r="U2128" t="n">
        <v>1</v>
      </c>
    </row>
    <row r="2129">
      <c r="A2129" t="inlineStr">
        <is>
          <t>418</t>
        </is>
      </c>
      <c r="B2129" t="inlineStr">
        <is>
          <t>Cumplimiento Plan Anual Vicerrectoría Académica</t>
        </is>
      </c>
      <c r="D2129" t="inlineStr">
        <is>
          <t>Trimestral</t>
        </is>
      </c>
      <c r="E2129" t="inlineStr">
        <is>
          <t>Positivo</t>
        </is>
      </c>
      <c r="F2129" s="137" t="n">
        <v>45199</v>
      </c>
      <c r="G2129" t="n">
        <v>100</v>
      </c>
      <c r="H2129" t="n">
        <v>85.61</v>
      </c>
      <c r="I2129" t="n">
        <v>0</v>
      </c>
      <c r="J2129" t="n">
        <v>0.8561</v>
      </c>
      <c r="M2129" t="n">
        <v>2023</v>
      </c>
      <c r="N2129" t="inlineStr">
        <is>
          <t>Septiembre</t>
        </is>
      </c>
      <c r="O2129" t="inlineStr">
        <is>
          <t>2023-2</t>
        </is>
      </c>
      <c r="P2129" t="n">
        <v>0</v>
      </c>
      <c r="Q2129" t="n">
        <v>0</v>
      </c>
      <c r="R2129" t="n">
        <v>0</v>
      </c>
      <c r="S2129" t="inlineStr">
        <is>
          <t>Trasformación_Organizacional</t>
        </is>
      </c>
      <c r="T2129" t="inlineStr">
        <is>
          <t>418-2023-09-30</t>
        </is>
      </c>
      <c r="U2129" t="n">
        <v>1</v>
      </c>
    </row>
    <row r="2130">
      <c r="A2130" t="inlineStr">
        <is>
          <t>418</t>
        </is>
      </c>
      <c r="B2130" t="inlineStr">
        <is>
          <t>Cumplimiento Plan Anual Vicerrectoría Académica</t>
        </is>
      </c>
      <c r="D2130" t="inlineStr">
        <is>
          <t>Trimestral</t>
        </is>
      </c>
      <c r="E2130" t="inlineStr">
        <is>
          <t>Positivo</t>
        </is>
      </c>
      <c r="F2130" s="137" t="n">
        <v>45291</v>
      </c>
      <c r="G2130" t="n">
        <v>100</v>
      </c>
      <c r="H2130" t="n">
        <v>95.8</v>
      </c>
      <c r="I2130" t="n">
        <v>0.958</v>
      </c>
      <c r="J2130" t="n">
        <v>0.958</v>
      </c>
      <c r="M2130" t="n">
        <v>2023</v>
      </c>
      <c r="N2130" t="inlineStr">
        <is>
          <t>Diciembre</t>
        </is>
      </c>
      <c r="O2130" t="inlineStr">
        <is>
          <t>2023-2</t>
        </is>
      </c>
      <c r="P2130" t="n">
        <v>0</v>
      </c>
      <c r="Q2130" t="n">
        <v>0</v>
      </c>
      <c r="R2130" t="n">
        <v>0</v>
      </c>
      <c r="S2130" t="inlineStr">
        <is>
          <t>Trasformación_Organizacional</t>
        </is>
      </c>
      <c r="T2130" t="inlineStr">
        <is>
          <t>418-2023-12-31</t>
        </is>
      </c>
      <c r="U2130" t="n">
        <v>1</v>
      </c>
    </row>
    <row r="2131">
      <c r="A2131" t="inlineStr">
        <is>
          <t>418</t>
        </is>
      </c>
      <c r="B2131" t="inlineStr">
        <is>
          <t>Cumplimiento Plan Anual Vicerrectoría Académica</t>
        </is>
      </c>
      <c r="C2131" t="inlineStr">
        <is>
          <t>Planeación Estratégica</t>
        </is>
      </c>
      <c r="D2131" t="inlineStr">
        <is>
          <t>Trimestral</t>
        </is>
      </c>
      <c r="E2131" t="inlineStr">
        <is>
          <t>Positivo</t>
        </is>
      </c>
      <c r="F2131" s="137" t="n">
        <v>45382</v>
      </c>
      <c r="G2131" t="n">
        <v>100</v>
      </c>
      <c r="H2131" t="n">
        <v>105.5</v>
      </c>
      <c r="I2131" t="n">
        <v>1.055</v>
      </c>
      <c r="J2131" t="n">
        <v>1.055</v>
      </c>
      <c r="M2131" t="n">
        <v>2024</v>
      </c>
      <c r="N2131" t="inlineStr">
        <is>
          <t>Marzo</t>
        </is>
      </c>
      <c r="O2131" t="inlineStr">
        <is>
          <t>2024-1</t>
        </is>
      </c>
      <c r="P2131" t="n">
        <v>0</v>
      </c>
      <c r="Q2131" t="n">
        <v>0</v>
      </c>
      <c r="R2131" t="n">
        <v>0</v>
      </c>
      <c r="S2131" t="inlineStr">
        <is>
          <t>Trasformación_Organizacional</t>
        </is>
      </c>
      <c r="T2131" t="inlineStr">
        <is>
          <t>418-2024-03-31</t>
        </is>
      </c>
      <c r="U2131" t="n">
        <v>1</v>
      </c>
    </row>
    <row r="2132">
      <c r="A2132" t="inlineStr">
        <is>
          <t>418</t>
        </is>
      </c>
      <c r="B2132" t="inlineStr">
        <is>
          <t>Cumplimiento Plan Anual Vicerrectoría Académica</t>
        </is>
      </c>
      <c r="C2132" t="inlineStr">
        <is>
          <t>Planeación Estratégica</t>
        </is>
      </c>
      <c r="D2132" t="inlineStr">
        <is>
          <t>Trimestral</t>
        </is>
      </c>
      <c r="E2132" t="inlineStr">
        <is>
          <t>Positivo</t>
        </is>
      </c>
      <c r="F2132" s="137" t="n">
        <v>45473</v>
      </c>
      <c r="G2132" t="n">
        <v>100</v>
      </c>
      <c r="H2132" t="n">
        <v>100.79</v>
      </c>
      <c r="I2132" t="n">
        <v>1.0079</v>
      </c>
      <c r="J2132" t="n">
        <v>1.0079</v>
      </c>
      <c r="M2132" t="n">
        <v>2024</v>
      </c>
      <c r="N2132" t="inlineStr">
        <is>
          <t>Junio</t>
        </is>
      </c>
      <c r="O2132" t="inlineStr">
        <is>
          <t>2024-1</t>
        </is>
      </c>
      <c r="P2132" t="n">
        <v>0</v>
      </c>
      <c r="Q2132" t="n">
        <v>0</v>
      </c>
      <c r="R2132" t="n">
        <v>0</v>
      </c>
      <c r="S2132" t="inlineStr">
        <is>
          <t>Trasformación_Organizacional</t>
        </is>
      </c>
      <c r="T2132" t="inlineStr">
        <is>
          <t>418-2024-06-30</t>
        </is>
      </c>
      <c r="U2132" t="n">
        <v>1</v>
      </c>
    </row>
    <row r="2133">
      <c r="A2133" t="inlineStr">
        <is>
          <t>418</t>
        </is>
      </c>
      <c r="B2133" t="inlineStr">
        <is>
          <t>Cumplimiento Plan Anual Vicerrectoría Académica</t>
        </is>
      </c>
      <c r="C2133" t="inlineStr">
        <is>
          <t>Planeación Estratégica</t>
        </is>
      </c>
      <c r="D2133" t="inlineStr">
        <is>
          <t>Trimestral</t>
        </is>
      </c>
      <c r="E2133" t="inlineStr">
        <is>
          <t>Positivo</t>
        </is>
      </c>
      <c r="F2133" s="137" t="n">
        <v>45565</v>
      </c>
      <c r="G2133" t="n">
        <v>100</v>
      </c>
      <c r="H2133" t="n">
        <v>97.2</v>
      </c>
      <c r="I2133" t="n">
        <v>0.972</v>
      </c>
      <c r="J2133" t="n">
        <v>0.972</v>
      </c>
      <c r="M2133" t="n">
        <v>2024</v>
      </c>
      <c r="N2133" t="inlineStr">
        <is>
          <t>Septiembre</t>
        </is>
      </c>
      <c r="O2133" t="inlineStr">
        <is>
          <t>2024-2</t>
        </is>
      </c>
      <c r="P2133" t="n">
        <v>0</v>
      </c>
      <c r="Q2133" t="n">
        <v>0</v>
      </c>
      <c r="R2133" t="n">
        <v>0</v>
      </c>
      <c r="S2133" t="inlineStr">
        <is>
          <t>Trasformación_Organizacional</t>
        </is>
      </c>
      <c r="T2133" t="inlineStr">
        <is>
          <t>418-2024-09-30</t>
        </is>
      </c>
      <c r="U2133" t="n">
        <v>1</v>
      </c>
    </row>
    <row r="2134">
      <c r="A2134" t="inlineStr">
        <is>
          <t>418</t>
        </is>
      </c>
      <c r="B2134" t="inlineStr">
        <is>
          <t>Cumplimiento Plan Anual Vicerrectoría Académica</t>
        </is>
      </c>
      <c r="C2134" t="inlineStr">
        <is>
          <t>Planeación Estratégica</t>
        </is>
      </c>
      <c r="D2134" t="inlineStr">
        <is>
          <t>Trimestral</t>
        </is>
      </c>
      <c r="E2134" t="inlineStr">
        <is>
          <t>Positivo</t>
        </is>
      </c>
      <c r="F2134" s="137" t="n">
        <v>45657</v>
      </c>
      <c r="G2134" t="n">
        <v>100</v>
      </c>
      <c r="H2134" t="n">
        <v>0</v>
      </c>
      <c r="I2134" t="n">
        <v>0</v>
      </c>
      <c r="J2134" t="n">
        <v>0</v>
      </c>
      <c r="M2134" t="n">
        <v>2024</v>
      </c>
      <c r="N2134" t="inlineStr">
        <is>
          <t>Diciembre</t>
        </is>
      </c>
      <c r="O2134" t="inlineStr">
        <is>
          <t>2024-2</t>
        </is>
      </c>
      <c r="P2134" t="n">
        <v>0</v>
      </c>
      <c r="Q2134" t="n">
        <v>0</v>
      </c>
      <c r="R2134" t="n">
        <v>0</v>
      </c>
      <c r="S2134" t="inlineStr">
        <is>
          <t>Trasformación_Organizacional</t>
        </is>
      </c>
      <c r="T2134" t="inlineStr">
        <is>
          <t>418-2024-12-31</t>
        </is>
      </c>
      <c r="U2134" t="n">
        <v>1</v>
      </c>
    </row>
    <row r="2135">
      <c r="A2135" t="inlineStr">
        <is>
          <t>418</t>
        </is>
      </c>
      <c r="B2135" t="inlineStr">
        <is>
          <t>Cumplimiento Plan Anual Vicerrectoría Académica</t>
        </is>
      </c>
      <c r="C2135" t="inlineStr">
        <is>
          <t>Planeación Estratégica</t>
        </is>
      </c>
      <c r="D2135" t="inlineStr">
        <is>
          <t>Trimestral</t>
        </is>
      </c>
      <c r="E2135" t="inlineStr">
        <is>
          <t>Positivo</t>
        </is>
      </c>
      <c r="F2135" s="137" t="n">
        <v>45747</v>
      </c>
      <c r="G2135" t="n">
        <v>100</v>
      </c>
      <c r="H2135" t="inlineStr">
        <is>
          <t>246.7</t>
        </is>
      </c>
      <c r="I2135" t="n">
        <v>1.3</v>
      </c>
      <c r="J2135" t="n">
        <v>2.467</v>
      </c>
      <c r="K2135" t="inlineStr">
        <is>
          <t>100.0%</t>
        </is>
      </c>
      <c r="L2135" t="inlineStr">
        <is>
          <t>246.7%</t>
        </is>
      </c>
      <c r="M2135" t="n">
        <v>2025</v>
      </c>
      <c r="N2135" t="inlineStr">
        <is>
          <t>Marzo</t>
        </is>
      </c>
      <c r="O2135" t="inlineStr">
        <is>
          <t>2025-1</t>
        </is>
      </c>
      <c r="P2135" t="n">
        <v>2</v>
      </c>
      <c r="Q2135" t="n">
        <v>2</v>
      </c>
      <c r="R2135" t="n">
        <v>0</v>
      </c>
      <c r="S2135" t="inlineStr">
        <is>
          <t>Transformación_Organizacional</t>
        </is>
      </c>
      <c r="T2135" t="inlineStr">
        <is>
          <t>418-2025-03-31</t>
        </is>
      </c>
      <c r="U2135" t="n">
        <v>31</v>
      </c>
    </row>
    <row r="2136">
      <c r="A2136" t="inlineStr">
        <is>
          <t>418</t>
        </is>
      </c>
      <c r="B2136" t="inlineStr">
        <is>
          <t>Cumplimiento Plan Anual Vicerrectoría Académica</t>
        </is>
      </c>
      <c r="C2136" t="inlineStr">
        <is>
          <t>Planeación Estratégica</t>
        </is>
      </c>
      <c r="D2136" t="inlineStr">
        <is>
          <t>Trimestral</t>
        </is>
      </c>
      <c r="E2136" t="inlineStr">
        <is>
          <t>Positivo</t>
        </is>
      </c>
      <c r="F2136" s="137" t="n">
        <v>45838</v>
      </c>
      <c r="G2136" t="n">
        <v>100</v>
      </c>
      <c r="H2136" t="inlineStr">
        <is>
          <t>105.83</t>
        </is>
      </c>
      <c r="I2136" t="n">
        <v>1.0583</v>
      </c>
      <c r="J2136" t="n">
        <v>1.0583</v>
      </c>
      <c r="K2136" t="inlineStr">
        <is>
          <t>100.0%</t>
        </is>
      </c>
      <c r="L2136" t="inlineStr">
        <is>
          <t>105.83%</t>
        </is>
      </c>
      <c r="M2136" t="n">
        <v>2025</v>
      </c>
      <c r="N2136" t="inlineStr">
        <is>
          <t>Junio</t>
        </is>
      </c>
      <c r="O2136" t="inlineStr">
        <is>
          <t>2025-1</t>
        </is>
      </c>
      <c r="P2136" t="n">
        <v>2</v>
      </c>
      <c r="Q2136" t="n">
        <v>2</v>
      </c>
      <c r="R2136" t="n">
        <v>0</v>
      </c>
      <c r="S2136" t="inlineStr">
        <is>
          <t>Transformación_Organizacional</t>
        </is>
      </c>
      <c r="T2136" t="inlineStr">
        <is>
          <t>418-2025-06-30</t>
        </is>
      </c>
      <c r="U2136" t="n">
        <v>30</v>
      </c>
    </row>
    <row r="2137">
      <c r="A2137" t="inlineStr">
        <is>
          <t>418</t>
        </is>
      </c>
      <c r="B2137" t="inlineStr">
        <is>
          <t>Cumplimiento Plan Anual Vicerrectoría Académica</t>
        </is>
      </c>
      <c r="C2137" t="inlineStr">
        <is>
          <t>Planeación Estratégica</t>
        </is>
      </c>
      <c r="D2137" t="inlineStr">
        <is>
          <t>Trimestral</t>
        </is>
      </c>
      <c r="E2137" t="inlineStr">
        <is>
          <t>Positivo</t>
        </is>
      </c>
      <c r="F2137" s="137" t="n">
        <v>46022</v>
      </c>
      <c r="G2137" t="n">
        <v>100</v>
      </c>
      <c r="I2137" t="n">
        <v>0</v>
      </c>
      <c r="J2137" t="n">
        <v>0</v>
      </c>
      <c r="K2137" t="inlineStr">
        <is>
          <t>100.0%</t>
        </is>
      </c>
      <c r="M2137" t="n">
        <v>2025</v>
      </c>
      <c r="N2137" t="inlineStr">
        <is>
          <t>Diciembre</t>
        </is>
      </c>
      <c r="O2137" t="inlineStr">
        <is>
          <t>2025-2</t>
        </is>
      </c>
      <c r="P2137" t="n">
        <v>2</v>
      </c>
      <c r="Q2137" t="n">
        <v>2</v>
      </c>
      <c r="R2137" t="n">
        <v>0</v>
      </c>
      <c r="S2137" t="inlineStr">
        <is>
          <t>Transformación_Organizacional</t>
        </is>
      </c>
      <c r="T2137" t="inlineStr">
        <is>
          <t>418-2025-12-31</t>
        </is>
      </c>
      <c r="U2137" t="n">
        <v>31</v>
      </c>
    </row>
    <row r="2138">
      <c r="A2138" t="inlineStr">
        <is>
          <t>418.1</t>
        </is>
      </c>
      <c r="B2138" t="inlineStr">
        <is>
          <t>Plan anual Dirección aseguramiento de la calidad</t>
        </is>
      </c>
      <c r="C2138" t="inlineStr">
        <is>
          <t>Creación, modificación y cierre de programas académicos</t>
        </is>
      </c>
      <c r="D2138" t="inlineStr">
        <is>
          <t>Trimestral</t>
        </is>
      </c>
      <c r="E2138" t="inlineStr">
        <is>
          <t>Positivo</t>
        </is>
      </c>
      <c r="F2138" s="137" t="n">
        <v>45107</v>
      </c>
      <c r="G2138" t="n">
        <v>43</v>
      </c>
      <c r="H2138" t="n">
        <v>46</v>
      </c>
      <c r="I2138" t="n">
        <v>1.069767441860465</v>
      </c>
      <c r="J2138" t="n">
        <v>1.069767441860465</v>
      </c>
      <c r="K2138" t="inlineStr">
        <is>
          <t>%</t>
        </is>
      </c>
      <c r="L2138" t="inlineStr">
        <is>
          <t>%</t>
        </is>
      </c>
      <c r="M2138" t="n">
        <v>2023</v>
      </c>
      <c r="N2138" t="inlineStr">
        <is>
          <t>Junio</t>
        </is>
      </c>
      <c r="O2138" t="inlineStr">
        <is>
          <t>2023-1</t>
        </is>
      </c>
      <c r="P2138" t="n">
        <v>0</v>
      </c>
      <c r="Q2138" t="n">
        <v>0</v>
      </c>
      <c r="R2138" t="n">
        <v>0</v>
      </c>
      <c r="S2138" t="inlineStr">
        <is>
          <t>Trasformación_Organizacional</t>
        </is>
      </c>
      <c r="T2138" t="inlineStr">
        <is>
          <t>418.1-2023-06-30</t>
        </is>
      </c>
      <c r="U2138" t="n">
        <v>1</v>
      </c>
    </row>
    <row r="2139">
      <c r="A2139" t="inlineStr">
        <is>
          <t>418.1</t>
        </is>
      </c>
      <c r="B2139" t="inlineStr">
        <is>
          <t>Plan anual Dirección aseguramiento de la calidad</t>
        </is>
      </c>
      <c r="C2139" t="inlineStr">
        <is>
          <t>Creación, modificación y cierre de programas académicos</t>
        </is>
      </c>
      <c r="D2139" t="inlineStr">
        <is>
          <t>Trimestral</t>
        </is>
      </c>
      <c r="E2139" t="inlineStr">
        <is>
          <t>Positivo</t>
        </is>
      </c>
      <c r="F2139" s="137" t="n">
        <v>45291</v>
      </c>
      <c r="G2139" t="n">
        <v>100</v>
      </c>
      <c r="H2139" t="n">
        <v>87.5</v>
      </c>
      <c r="I2139" t="n">
        <v>0.875</v>
      </c>
      <c r="J2139" t="n">
        <v>0.875</v>
      </c>
      <c r="K2139" t="inlineStr">
        <is>
          <t>%</t>
        </is>
      </c>
      <c r="L2139" t="inlineStr">
        <is>
          <t>%</t>
        </is>
      </c>
      <c r="M2139" t="n">
        <v>2023</v>
      </c>
      <c r="N2139" t="inlineStr">
        <is>
          <t>Diciembre</t>
        </is>
      </c>
      <c r="O2139" t="inlineStr">
        <is>
          <t>2023-2</t>
        </is>
      </c>
      <c r="P2139" t="n">
        <v>0</v>
      </c>
      <c r="Q2139" t="n">
        <v>0</v>
      </c>
      <c r="R2139" t="n">
        <v>0</v>
      </c>
      <c r="S2139" t="inlineStr">
        <is>
          <t>Trasformación_Organizacional</t>
        </is>
      </c>
      <c r="T2139" t="inlineStr">
        <is>
          <t>418.1-2023-12-31</t>
        </is>
      </c>
      <c r="U2139" t="n">
        <v>1</v>
      </c>
    </row>
    <row r="2140">
      <c r="A2140" t="inlineStr">
        <is>
          <t>418.1</t>
        </is>
      </c>
      <c r="B2140" t="inlineStr">
        <is>
          <t>Plan anual Dirección aseguramiento de la calidad</t>
        </is>
      </c>
      <c r="C2140" t="inlineStr">
        <is>
          <t>Creación, modificación y cierre de programas académicos</t>
        </is>
      </c>
      <c r="D2140" t="inlineStr">
        <is>
          <t>Trimestral</t>
        </is>
      </c>
      <c r="E2140" t="inlineStr">
        <is>
          <t>Positivo</t>
        </is>
      </c>
      <c r="F2140" s="137" t="n">
        <v>45473</v>
      </c>
      <c r="G2140" t="n">
        <v>49.54</v>
      </c>
      <c r="H2140" t="n">
        <v>67.12</v>
      </c>
      <c r="I2140" t="n">
        <v>1</v>
      </c>
      <c r="J2140" t="n">
        <v>1</v>
      </c>
      <c r="K2140" t="inlineStr">
        <is>
          <t>%</t>
        </is>
      </c>
      <c r="L2140" t="inlineStr">
        <is>
          <t>%</t>
        </is>
      </c>
      <c r="M2140" t="n">
        <v>2024</v>
      </c>
      <c r="N2140" t="inlineStr">
        <is>
          <t>Junio</t>
        </is>
      </c>
      <c r="O2140" t="inlineStr">
        <is>
          <t>2024-1</t>
        </is>
      </c>
      <c r="P2140" t="n">
        <v>0</v>
      </c>
      <c r="Q2140" t="n">
        <v>0</v>
      </c>
      <c r="R2140" t="n">
        <v>0</v>
      </c>
      <c r="S2140" t="inlineStr">
        <is>
          <t>Trasformación_Organizacional</t>
        </is>
      </c>
      <c r="T2140" t="inlineStr">
        <is>
          <t>418.1-2024-06-30</t>
        </is>
      </c>
      <c r="U2140" t="n">
        <v>1</v>
      </c>
    </row>
    <row r="2141">
      <c r="A2141" t="inlineStr">
        <is>
          <t>418.2</t>
        </is>
      </c>
      <c r="B2141" t="inlineStr">
        <is>
          <t>Plan anual Dirección investigación innovación y creación</t>
        </is>
      </c>
      <c r="C2141" t="inlineStr">
        <is>
          <t>Investigación, desarrollo tecnológico, innovación y creación</t>
        </is>
      </c>
      <c r="D2141" t="inlineStr">
        <is>
          <t>Trimestral</t>
        </is>
      </c>
      <c r="E2141" t="inlineStr">
        <is>
          <t>Positivo</t>
        </is>
      </c>
      <c r="F2141" s="137" t="n">
        <v>45107</v>
      </c>
      <c r="G2141" t="n">
        <v>39</v>
      </c>
      <c r="H2141" t="n">
        <v>20</v>
      </c>
      <c r="I2141" t="n">
        <v>0.5128205128205128</v>
      </c>
      <c r="J2141" t="n">
        <v>0.5128205128205128</v>
      </c>
      <c r="K2141" t="inlineStr">
        <is>
          <t>%</t>
        </is>
      </c>
      <c r="L2141" t="inlineStr">
        <is>
          <t>%</t>
        </is>
      </c>
      <c r="M2141" t="n">
        <v>2023</v>
      </c>
      <c r="N2141" t="inlineStr">
        <is>
          <t>Junio</t>
        </is>
      </c>
      <c r="O2141" t="inlineStr">
        <is>
          <t>2023-1</t>
        </is>
      </c>
      <c r="P2141" t="n">
        <v>0</v>
      </c>
      <c r="Q2141" t="n">
        <v>0</v>
      </c>
      <c r="R2141" t="n">
        <v>0</v>
      </c>
      <c r="S2141" t="inlineStr">
        <is>
          <t>Trasformación_Organizacional</t>
        </is>
      </c>
      <c r="T2141" t="inlineStr">
        <is>
          <t>418.2-2023-06-30</t>
        </is>
      </c>
      <c r="U2141" t="n">
        <v>1</v>
      </c>
    </row>
    <row r="2142">
      <c r="A2142" t="inlineStr">
        <is>
          <t>418.2</t>
        </is>
      </c>
      <c r="B2142" t="inlineStr">
        <is>
          <t>Plan anual Dirección investigación innovación y creación</t>
        </is>
      </c>
      <c r="C2142" t="inlineStr">
        <is>
          <t>Investigación, desarrollo tecnológico, innovación y creación</t>
        </is>
      </c>
      <c r="D2142" t="inlineStr">
        <is>
          <t>Trimestral</t>
        </is>
      </c>
      <c r="E2142" t="inlineStr">
        <is>
          <t>Positivo</t>
        </is>
      </c>
      <c r="F2142" s="137" t="n">
        <v>45291</v>
      </c>
      <c r="G2142" t="n">
        <v>100</v>
      </c>
      <c r="H2142" t="n">
        <v>86.25</v>
      </c>
      <c r="I2142" t="n">
        <v>0.8625</v>
      </c>
      <c r="J2142" t="n">
        <v>0.8625</v>
      </c>
      <c r="K2142" t="inlineStr">
        <is>
          <t>%</t>
        </is>
      </c>
      <c r="L2142" t="inlineStr">
        <is>
          <t>%</t>
        </is>
      </c>
      <c r="M2142" t="n">
        <v>2023</v>
      </c>
      <c r="N2142" t="inlineStr">
        <is>
          <t>Diciembre</t>
        </is>
      </c>
      <c r="O2142" t="inlineStr">
        <is>
          <t>2023-2</t>
        </is>
      </c>
      <c r="P2142" t="n">
        <v>0</v>
      </c>
      <c r="Q2142" t="n">
        <v>0</v>
      </c>
      <c r="R2142" t="n">
        <v>0</v>
      </c>
      <c r="S2142" t="inlineStr">
        <is>
          <t>Trasformación_Organizacional</t>
        </is>
      </c>
      <c r="T2142" t="inlineStr">
        <is>
          <t>418.2-2023-12-31</t>
        </is>
      </c>
      <c r="U2142" t="n">
        <v>1</v>
      </c>
    </row>
    <row r="2143">
      <c r="A2143" t="inlineStr">
        <is>
          <t>418.2</t>
        </is>
      </c>
      <c r="B2143" t="inlineStr">
        <is>
          <t>Plan anual Dirección investigación innovación y creación</t>
        </is>
      </c>
      <c r="C2143" t="inlineStr">
        <is>
          <t>Investigación, desarrollo tecnológico, innovación y creación</t>
        </is>
      </c>
      <c r="D2143" t="inlineStr">
        <is>
          <t>Trimestral</t>
        </is>
      </c>
      <c r="E2143" t="inlineStr">
        <is>
          <t>Positivo</t>
        </is>
      </c>
      <c r="F2143" s="137" t="n">
        <v>45473</v>
      </c>
      <c r="G2143" t="n">
        <v>89.58</v>
      </c>
      <c r="H2143" t="n">
        <v>61</v>
      </c>
      <c r="I2143" t="n">
        <v>0.6809555704398303</v>
      </c>
      <c r="J2143" t="n">
        <v>0.6809555704398303</v>
      </c>
      <c r="K2143" t="inlineStr">
        <is>
          <t>%</t>
        </is>
      </c>
      <c r="L2143" t="inlineStr">
        <is>
          <t>%</t>
        </is>
      </c>
      <c r="M2143" t="n">
        <v>2024</v>
      </c>
      <c r="N2143" t="inlineStr">
        <is>
          <t>Junio</t>
        </is>
      </c>
      <c r="O2143" t="inlineStr">
        <is>
          <t>2024-1</t>
        </is>
      </c>
      <c r="P2143" t="n">
        <v>0</v>
      </c>
      <c r="Q2143" t="n">
        <v>0</v>
      </c>
      <c r="R2143" t="n">
        <v>0</v>
      </c>
      <c r="S2143" t="inlineStr">
        <is>
          <t>Trasformación_Organizacional</t>
        </is>
      </c>
      <c r="T2143" t="inlineStr">
        <is>
          <t>418.2-2024-06-30</t>
        </is>
      </c>
      <c r="U2143" t="n">
        <v>1</v>
      </c>
    </row>
    <row r="2144">
      <c r="A2144" t="inlineStr">
        <is>
          <t>418.3</t>
        </is>
      </c>
      <c r="B2144" t="inlineStr">
        <is>
          <t>Plan anual Dirección relaciones nacionales e internacionales</t>
        </is>
      </c>
      <c r="C2144" t="inlineStr">
        <is>
          <t>VISIBILIDAD NACIONAL E INTERNACIONAL</t>
        </is>
      </c>
      <c r="D2144" t="inlineStr">
        <is>
          <t>Trimestral</t>
        </is>
      </c>
      <c r="E2144" t="inlineStr">
        <is>
          <t>Positivo</t>
        </is>
      </c>
      <c r="F2144" s="137" t="n">
        <v>45107</v>
      </c>
      <c r="G2144" t="n">
        <v>56</v>
      </c>
      <c r="H2144" t="n">
        <v>63</v>
      </c>
      <c r="I2144" t="n">
        <v>1.125</v>
      </c>
      <c r="J2144" t="n">
        <v>1.125</v>
      </c>
      <c r="K2144" t="inlineStr">
        <is>
          <t>%</t>
        </is>
      </c>
      <c r="L2144" t="inlineStr">
        <is>
          <t>%</t>
        </is>
      </c>
      <c r="M2144" t="n">
        <v>2023</v>
      </c>
      <c r="N2144" t="inlineStr">
        <is>
          <t>Junio</t>
        </is>
      </c>
      <c r="O2144" t="inlineStr">
        <is>
          <t>2023-1</t>
        </is>
      </c>
      <c r="P2144" t="n">
        <v>0</v>
      </c>
      <c r="Q2144" t="n">
        <v>0</v>
      </c>
      <c r="R2144" t="n">
        <v>0</v>
      </c>
      <c r="S2144" t="inlineStr">
        <is>
          <t>Trasformación_Organizacional</t>
        </is>
      </c>
      <c r="T2144" t="inlineStr">
        <is>
          <t>418.3-2023-06-30</t>
        </is>
      </c>
      <c r="U2144" t="n">
        <v>1</v>
      </c>
    </row>
    <row r="2145">
      <c r="A2145" t="inlineStr">
        <is>
          <t>418.3</t>
        </is>
      </c>
      <c r="B2145" t="inlineStr">
        <is>
          <t>Plan anual Dirección relaciones nacionales e internacionales</t>
        </is>
      </c>
      <c r="C2145" t="inlineStr">
        <is>
          <t>VISIBILIDAD NACIONAL E INTERNACIONAL</t>
        </is>
      </c>
      <c r="D2145" t="inlineStr">
        <is>
          <t>Trimestral</t>
        </is>
      </c>
      <c r="E2145" t="inlineStr">
        <is>
          <t>Positivo</t>
        </is>
      </c>
      <c r="F2145" s="137" t="n">
        <v>45291</v>
      </c>
      <c r="G2145" t="n">
        <v>100</v>
      </c>
      <c r="H2145" t="n">
        <v>90.95</v>
      </c>
      <c r="I2145" t="n">
        <v>0.9095</v>
      </c>
      <c r="J2145" t="n">
        <v>0.9095</v>
      </c>
      <c r="K2145" t="inlineStr">
        <is>
          <t>%</t>
        </is>
      </c>
      <c r="L2145" t="inlineStr">
        <is>
          <t>%</t>
        </is>
      </c>
      <c r="M2145" t="n">
        <v>2023</v>
      </c>
      <c r="N2145" t="inlineStr">
        <is>
          <t>Diciembre</t>
        </is>
      </c>
      <c r="O2145" t="inlineStr">
        <is>
          <t>2023-2</t>
        </is>
      </c>
      <c r="P2145" t="n">
        <v>0</v>
      </c>
      <c r="Q2145" t="n">
        <v>0</v>
      </c>
      <c r="R2145" t="n">
        <v>0</v>
      </c>
      <c r="S2145" t="inlineStr">
        <is>
          <t>Trasformación_Organizacional</t>
        </is>
      </c>
      <c r="T2145" t="inlineStr">
        <is>
          <t>418.3-2023-12-31</t>
        </is>
      </c>
      <c r="U2145" t="n">
        <v>1</v>
      </c>
    </row>
    <row r="2146">
      <c r="A2146" t="inlineStr">
        <is>
          <t>418.3</t>
        </is>
      </c>
      <c r="B2146" t="inlineStr">
        <is>
          <t>Plan anual Dirección relaciones nacionales e internacionales</t>
        </is>
      </c>
      <c r="C2146" t="inlineStr">
        <is>
          <t>VISIBILIDAD NACIONAL E INTERNACIONAL</t>
        </is>
      </c>
      <c r="D2146" t="inlineStr">
        <is>
          <t>Trimestral</t>
        </is>
      </c>
      <c r="E2146" t="inlineStr">
        <is>
          <t>Positivo</t>
        </is>
      </c>
      <c r="F2146" s="137" t="n">
        <v>45473</v>
      </c>
      <c r="G2146" t="n">
        <v>42.15</v>
      </c>
      <c r="H2146" t="n">
        <v>45</v>
      </c>
      <c r="I2146" t="n">
        <v>1</v>
      </c>
      <c r="J2146" t="n">
        <v>1</v>
      </c>
      <c r="K2146" t="inlineStr">
        <is>
          <t>%</t>
        </is>
      </c>
      <c r="L2146" t="inlineStr">
        <is>
          <t>%</t>
        </is>
      </c>
      <c r="M2146" t="n">
        <v>2024</v>
      </c>
      <c r="N2146" t="inlineStr">
        <is>
          <t>Junio</t>
        </is>
      </c>
      <c r="O2146" t="inlineStr">
        <is>
          <t>2024-1</t>
        </is>
      </c>
      <c r="P2146" t="n">
        <v>0</v>
      </c>
      <c r="Q2146" t="n">
        <v>0</v>
      </c>
      <c r="R2146" t="n">
        <v>0</v>
      </c>
      <c r="S2146" t="inlineStr">
        <is>
          <t>Trasformación_Organizacional</t>
        </is>
      </c>
      <c r="T2146" t="inlineStr">
        <is>
          <t>418.3-2024-06-30</t>
        </is>
      </c>
      <c r="U2146" t="n">
        <v>1</v>
      </c>
    </row>
    <row r="2147">
      <c r="A2147" t="inlineStr">
        <is>
          <t>418.4</t>
        </is>
      </c>
      <c r="B2147" t="inlineStr">
        <is>
          <t>Plan anual Secretaria academica y de extensión</t>
        </is>
      </c>
      <c r="C2147" t="inlineStr">
        <is>
          <t>Editorial y Publicaciones</t>
        </is>
      </c>
      <c r="D2147" t="inlineStr">
        <is>
          <t>Trimestral</t>
        </is>
      </c>
      <c r="E2147" t="inlineStr">
        <is>
          <t>Positivo</t>
        </is>
      </c>
      <c r="F2147" s="137" t="n">
        <v>45107</v>
      </c>
      <c r="G2147" t="n">
        <v>67</v>
      </c>
      <c r="H2147" t="n">
        <v>61</v>
      </c>
      <c r="I2147" t="n">
        <v>0.9104477611940298</v>
      </c>
      <c r="J2147" t="n">
        <v>0.9104477611940298</v>
      </c>
      <c r="K2147" t="inlineStr">
        <is>
          <t>%</t>
        </is>
      </c>
      <c r="L2147" t="inlineStr">
        <is>
          <t>%</t>
        </is>
      </c>
      <c r="M2147" t="n">
        <v>2023</v>
      </c>
      <c r="N2147" t="inlineStr">
        <is>
          <t>Junio</t>
        </is>
      </c>
      <c r="O2147" t="inlineStr">
        <is>
          <t>2023-1</t>
        </is>
      </c>
      <c r="P2147" t="n">
        <v>0</v>
      </c>
      <c r="Q2147" t="n">
        <v>0</v>
      </c>
      <c r="R2147" t="n">
        <v>0</v>
      </c>
      <c r="S2147" t="inlineStr">
        <is>
          <t>Trasformación_Organizacional</t>
        </is>
      </c>
      <c r="T2147" t="inlineStr">
        <is>
          <t>418.4-2023-06-30</t>
        </is>
      </c>
      <c r="U2147" t="n">
        <v>1</v>
      </c>
    </row>
    <row r="2148">
      <c r="A2148" t="inlineStr">
        <is>
          <t>418.4</t>
        </is>
      </c>
      <c r="B2148" t="inlineStr">
        <is>
          <t>Plan anual Secretaria academica y de extensión</t>
        </is>
      </c>
      <c r="C2148" t="inlineStr">
        <is>
          <t>Editorial y Publicaciones</t>
        </is>
      </c>
      <c r="D2148" t="inlineStr">
        <is>
          <t>Trimestral</t>
        </is>
      </c>
      <c r="E2148" t="inlineStr">
        <is>
          <t>Positivo</t>
        </is>
      </c>
      <c r="F2148" s="137" t="n">
        <v>45291</v>
      </c>
      <c r="G2148" t="n">
        <v>100</v>
      </c>
      <c r="H2148" t="n">
        <v>99.78</v>
      </c>
      <c r="I2148" t="n">
        <v>0.9978</v>
      </c>
      <c r="J2148" t="n">
        <v>0.9978</v>
      </c>
      <c r="K2148" t="inlineStr">
        <is>
          <t>%</t>
        </is>
      </c>
      <c r="L2148" t="inlineStr">
        <is>
          <t>%</t>
        </is>
      </c>
      <c r="M2148" t="n">
        <v>2023</v>
      </c>
      <c r="N2148" t="inlineStr">
        <is>
          <t>Diciembre</t>
        </is>
      </c>
      <c r="O2148" t="inlineStr">
        <is>
          <t>2023-2</t>
        </is>
      </c>
      <c r="P2148" t="n">
        <v>0</v>
      </c>
      <c r="Q2148" t="n">
        <v>0</v>
      </c>
      <c r="R2148" t="n">
        <v>0</v>
      </c>
      <c r="S2148" t="inlineStr">
        <is>
          <t>Trasformación_Organizacional</t>
        </is>
      </c>
      <c r="T2148" t="inlineStr">
        <is>
          <t>418.4-2023-12-31</t>
        </is>
      </c>
      <c r="U2148" t="n">
        <v>1</v>
      </c>
    </row>
    <row r="2149">
      <c r="A2149" t="inlineStr">
        <is>
          <t>418.4</t>
        </is>
      </c>
      <c r="B2149" t="inlineStr">
        <is>
          <t>Plan anual Secretaria academica y de extensión</t>
        </is>
      </c>
      <c r="C2149" t="inlineStr">
        <is>
          <t>Editorial y Publicaciones</t>
        </is>
      </c>
      <c r="D2149" t="inlineStr">
        <is>
          <t>Trimestral</t>
        </is>
      </c>
      <c r="E2149" t="inlineStr">
        <is>
          <t>Positivo</t>
        </is>
      </c>
      <c r="F2149" s="137" t="n">
        <v>45473</v>
      </c>
      <c r="G2149" t="n">
        <v>51.88</v>
      </c>
      <c r="H2149" t="n">
        <v>57</v>
      </c>
      <c r="I2149" t="n">
        <v>1</v>
      </c>
      <c r="J2149" t="n">
        <v>1</v>
      </c>
      <c r="K2149" t="inlineStr">
        <is>
          <t>%</t>
        </is>
      </c>
      <c r="L2149" t="inlineStr">
        <is>
          <t>%</t>
        </is>
      </c>
      <c r="M2149" t="n">
        <v>2024</v>
      </c>
      <c r="N2149" t="inlineStr">
        <is>
          <t>Junio</t>
        </is>
      </c>
      <c r="O2149" t="inlineStr">
        <is>
          <t>2024-1</t>
        </is>
      </c>
      <c r="P2149" t="n">
        <v>0</v>
      </c>
      <c r="Q2149" t="n">
        <v>0</v>
      </c>
      <c r="R2149" t="n">
        <v>0</v>
      </c>
      <c r="S2149" t="inlineStr">
        <is>
          <t>Trasformación_Organizacional</t>
        </is>
      </c>
      <c r="T2149" t="inlineStr">
        <is>
          <t>418.4-2024-06-30</t>
        </is>
      </c>
      <c r="U2149" t="n">
        <v>1</v>
      </c>
    </row>
    <row r="2150">
      <c r="A2150" t="inlineStr">
        <is>
          <t>418.5</t>
        </is>
      </c>
      <c r="B2150" t="inlineStr">
        <is>
          <t>Plan anual Dirección  de docencia</t>
        </is>
      </c>
      <c r="C2150" t="inlineStr">
        <is>
          <t>Gestión Docente</t>
        </is>
      </c>
      <c r="D2150" t="inlineStr">
        <is>
          <t>Trimestral</t>
        </is>
      </c>
      <c r="E2150" t="inlineStr">
        <is>
          <t>Positivo</t>
        </is>
      </c>
      <c r="F2150" s="137" t="n">
        <v>45107</v>
      </c>
      <c r="G2150" t="n">
        <v>56</v>
      </c>
      <c r="H2150" t="n">
        <v>70</v>
      </c>
      <c r="I2150" t="n">
        <v>1.25</v>
      </c>
      <c r="J2150" t="n">
        <v>1.25</v>
      </c>
      <c r="K2150" t="inlineStr">
        <is>
          <t>%</t>
        </is>
      </c>
      <c r="L2150" t="inlineStr">
        <is>
          <t>%</t>
        </is>
      </c>
      <c r="M2150" t="n">
        <v>2023</v>
      </c>
      <c r="N2150" t="inlineStr">
        <is>
          <t>Junio</t>
        </is>
      </c>
      <c r="O2150" t="inlineStr">
        <is>
          <t>2023-1</t>
        </is>
      </c>
      <c r="P2150" t="n">
        <v>0</v>
      </c>
      <c r="Q2150" t="n">
        <v>0</v>
      </c>
      <c r="R2150" t="n">
        <v>0</v>
      </c>
      <c r="S2150" t="inlineStr">
        <is>
          <t>Trasformación_Organizacional</t>
        </is>
      </c>
      <c r="T2150" t="inlineStr">
        <is>
          <t>418.5-2023-06-30</t>
        </is>
      </c>
      <c r="U2150" t="n">
        <v>1</v>
      </c>
    </row>
    <row r="2151">
      <c r="A2151" t="inlineStr">
        <is>
          <t>418.5</t>
        </is>
      </c>
      <c r="B2151" t="inlineStr">
        <is>
          <t>Plan anual Dirección  de docencia</t>
        </is>
      </c>
      <c r="C2151" t="inlineStr">
        <is>
          <t>Gestión Docente</t>
        </is>
      </c>
      <c r="D2151" t="inlineStr">
        <is>
          <t>Trimestral</t>
        </is>
      </c>
      <c r="E2151" t="inlineStr">
        <is>
          <t>Positivo</t>
        </is>
      </c>
      <c r="F2151" s="137" t="n">
        <v>45291</v>
      </c>
      <c r="G2151" t="n">
        <v>100</v>
      </c>
      <c r="H2151" t="n">
        <v>100</v>
      </c>
      <c r="I2151" t="n">
        <v>1</v>
      </c>
      <c r="J2151" t="n">
        <v>1</v>
      </c>
      <c r="K2151" t="inlineStr">
        <is>
          <t>%</t>
        </is>
      </c>
      <c r="L2151" t="inlineStr">
        <is>
          <t>%</t>
        </is>
      </c>
      <c r="M2151" t="n">
        <v>2023</v>
      </c>
      <c r="N2151" t="inlineStr">
        <is>
          <t>Diciembre</t>
        </is>
      </c>
      <c r="O2151" t="inlineStr">
        <is>
          <t>2023-2</t>
        </is>
      </c>
      <c r="P2151" t="n">
        <v>0</v>
      </c>
      <c r="Q2151" t="n">
        <v>0</v>
      </c>
      <c r="R2151" t="n">
        <v>0</v>
      </c>
      <c r="S2151" t="inlineStr">
        <is>
          <t>Trasformación_Organizacional</t>
        </is>
      </c>
      <c r="T2151" t="inlineStr">
        <is>
          <t>418.5-2023-12-31</t>
        </is>
      </c>
      <c r="U2151" t="n">
        <v>1</v>
      </c>
    </row>
    <row r="2152">
      <c r="A2152" t="inlineStr">
        <is>
          <t>418.5</t>
        </is>
      </c>
      <c r="B2152" t="inlineStr">
        <is>
          <t>Plan anual Dirección  de docencia</t>
        </is>
      </c>
      <c r="C2152" t="inlineStr">
        <is>
          <t>Gestión Docente</t>
        </is>
      </c>
      <c r="D2152" t="inlineStr">
        <is>
          <t>Trimestral</t>
        </is>
      </c>
      <c r="E2152" t="inlineStr">
        <is>
          <t>Positivo</t>
        </is>
      </c>
      <c r="F2152" s="137" t="n">
        <v>45473</v>
      </c>
      <c r="G2152" t="n">
        <v>75.79000000000001</v>
      </c>
      <c r="H2152" t="n">
        <v>65.5</v>
      </c>
      <c r="I2152" t="n">
        <v>0.8642301095131283</v>
      </c>
      <c r="J2152" t="n">
        <v>0.8642301095131283</v>
      </c>
      <c r="K2152" t="inlineStr">
        <is>
          <t>%</t>
        </is>
      </c>
      <c r="L2152" t="inlineStr">
        <is>
          <t>%</t>
        </is>
      </c>
      <c r="M2152" t="n">
        <v>2024</v>
      </c>
      <c r="N2152" t="inlineStr">
        <is>
          <t>Junio</t>
        </is>
      </c>
      <c r="O2152" t="inlineStr">
        <is>
          <t>2024-1</t>
        </is>
      </c>
      <c r="P2152" t="n">
        <v>0</v>
      </c>
      <c r="Q2152" t="n">
        <v>0</v>
      </c>
      <c r="R2152" t="n">
        <v>0</v>
      </c>
      <c r="S2152" t="inlineStr">
        <is>
          <t>Trasformación_Organizacional</t>
        </is>
      </c>
      <c r="T2152" t="inlineStr">
        <is>
          <t>418.5-2024-06-30</t>
        </is>
      </c>
      <c r="U2152" t="n">
        <v>1</v>
      </c>
    </row>
    <row r="2153">
      <c r="A2153" t="inlineStr">
        <is>
          <t>418.6</t>
        </is>
      </c>
      <c r="B2153" t="inlineStr">
        <is>
          <t>Plan anual Dirección de currículo presencial y virtual</t>
        </is>
      </c>
      <c r="C2153" t="inlineStr">
        <is>
          <t>Gestión, Evaluación e Innovación Curricular</t>
        </is>
      </c>
      <c r="D2153" t="inlineStr">
        <is>
          <t>Trimestral</t>
        </is>
      </c>
      <c r="E2153" t="inlineStr">
        <is>
          <t>Positivo</t>
        </is>
      </c>
      <c r="F2153" s="137" t="n">
        <v>45107</v>
      </c>
      <c r="G2153" t="n">
        <v>56</v>
      </c>
      <c r="H2153" t="n">
        <v>66</v>
      </c>
      <c r="I2153" t="n">
        <v>1.178571428571429</v>
      </c>
      <c r="J2153" t="n">
        <v>1.178571428571429</v>
      </c>
      <c r="K2153" t="inlineStr">
        <is>
          <t>%</t>
        </is>
      </c>
      <c r="L2153" t="inlineStr">
        <is>
          <t>%</t>
        </is>
      </c>
      <c r="M2153" t="n">
        <v>2023</v>
      </c>
      <c r="N2153" t="inlineStr">
        <is>
          <t>Junio</t>
        </is>
      </c>
      <c r="O2153" t="inlineStr">
        <is>
          <t>2023-1</t>
        </is>
      </c>
      <c r="P2153" t="n">
        <v>0</v>
      </c>
      <c r="Q2153" t="n">
        <v>0</v>
      </c>
      <c r="R2153" t="n">
        <v>0</v>
      </c>
      <c r="S2153" t="inlineStr">
        <is>
          <t>Trasformación_Organizacional</t>
        </is>
      </c>
      <c r="T2153" t="inlineStr">
        <is>
          <t>418.6-2023-06-30</t>
        </is>
      </c>
      <c r="U2153" t="n">
        <v>1</v>
      </c>
    </row>
    <row r="2154">
      <c r="A2154" t="inlineStr">
        <is>
          <t>418.6</t>
        </is>
      </c>
      <c r="B2154" t="inlineStr">
        <is>
          <t>Plan anual Dirección de currículo presencial y virtual</t>
        </is>
      </c>
      <c r="C2154" t="inlineStr">
        <is>
          <t>Gestión, Evaluación e Innovación Curricular</t>
        </is>
      </c>
      <c r="D2154" t="inlineStr">
        <is>
          <t>Trimestral</t>
        </is>
      </c>
      <c r="E2154" t="inlineStr">
        <is>
          <t>Positivo</t>
        </is>
      </c>
      <c r="F2154" s="137" t="n">
        <v>45291</v>
      </c>
      <c r="G2154" t="n">
        <v>100</v>
      </c>
      <c r="H2154" t="n">
        <v>100</v>
      </c>
      <c r="I2154" t="n">
        <v>1</v>
      </c>
      <c r="J2154" t="n">
        <v>1</v>
      </c>
      <c r="K2154" t="inlineStr">
        <is>
          <t>%</t>
        </is>
      </c>
      <c r="L2154" t="inlineStr">
        <is>
          <t>%</t>
        </is>
      </c>
      <c r="M2154" t="n">
        <v>2023</v>
      </c>
      <c r="N2154" t="inlineStr">
        <is>
          <t>Diciembre</t>
        </is>
      </c>
      <c r="O2154" t="inlineStr">
        <is>
          <t>2023-2</t>
        </is>
      </c>
      <c r="P2154" t="n">
        <v>0</v>
      </c>
      <c r="Q2154" t="n">
        <v>0</v>
      </c>
      <c r="R2154" t="n">
        <v>0</v>
      </c>
      <c r="S2154" t="inlineStr">
        <is>
          <t>Trasformación_Organizacional</t>
        </is>
      </c>
      <c r="T2154" t="inlineStr">
        <is>
          <t>418.6-2023-12-31</t>
        </is>
      </c>
      <c r="U2154" t="n">
        <v>1</v>
      </c>
    </row>
    <row r="2155">
      <c r="A2155" t="inlineStr">
        <is>
          <t>418.6</t>
        </is>
      </c>
      <c r="B2155" t="inlineStr">
        <is>
          <t>Plan anual Dirección de currículo presencial y virtual</t>
        </is>
      </c>
      <c r="C2155" t="inlineStr">
        <is>
          <t>Gestión, Evaluación e Innovación Curricular</t>
        </is>
      </c>
      <c r="D2155" t="inlineStr">
        <is>
          <t>Trimestral</t>
        </is>
      </c>
      <c r="E2155" t="inlineStr">
        <is>
          <t>Positivo</t>
        </is>
      </c>
      <c r="F2155" s="137" t="n">
        <v>45473</v>
      </c>
      <c r="G2155" t="n">
        <v>19.57</v>
      </c>
      <c r="H2155" t="n">
        <v>16.25</v>
      </c>
      <c r="I2155" t="n">
        <v>0.830352580480327</v>
      </c>
      <c r="J2155" t="n">
        <v>0.830352580480327</v>
      </c>
      <c r="K2155" t="inlineStr">
        <is>
          <t>%</t>
        </is>
      </c>
      <c r="L2155" t="inlineStr">
        <is>
          <t>%</t>
        </is>
      </c>
      <c r="M2155" t="n">
        <v>2024</v>
      </c>
      <c r="N2155" t="inlineStr">
        <is>
          <t>Junio</t>
        </is>
      </c>
      <c r="O2155" t="inlineStr">
        <is>
          <t>2024-1</t>
        </is>
      </c>
      <c r="P2155" t="n">
        <v>0</v>
      </c>
      <c r="Q2155" t="n">
        <v>0</v>
      </c>
      <c r="R2155" t="n">
        <v>0</v>
      </c>
      <c r="S2155" t="inlineStr">
        <is>
          <t>Trasformación_Organizacional</t>
        </is>
      </c>
      <c r="T2155" t="inlineStr">
        <is>
          <t>418.6-2024-06-30</t>
        </is>
      </c>
      <c r="U2155" t="n">
        <v>1</v>
      </c>
    </row>
    <row r="2156">
      <c r="A2156" t="inlineStr">
        <is>
          <t>418.7</t>
        </is>
      </c>
      <c r="B2156" t="inlineStr">
        <is>
          <t>Plan anual Facultad ingeniería diseño e innovación</t>
        </is>
      </c>
      <c r="C2156" t="inlineStr">
        <is>
          <t>Gestión de unidades académicas</t>
        </is>
      </c>
      <c r="D2156" t="inlineStr">
        <is>
          <t>Trimestral</t>
        </is>
      </c>
      <c r="E2156" t="inlineStr">
        <is>
          <t>Positivo</t>
        </is>
      </c>
      <c r="F2156" s="137" t="n">
        <v>45107</v>
      </c>
      <c r="G2156" t="n">
        <v>61</v>
      </c>
      <c r="H2156" t="n">
        <v>69</v>
      </c>
      <c r="I2156" t="n">
        <v>1.131147540983606</v>
      </c>
      <c r="J2156" t="n">
        <v>1.131147540983606</v>
      </c>
      <c r="K2156" t="inlineStr">
        <is>
          <t>%</t>
        </is>
      </c>
      <c r="L2156" t="inlineStr">
        <is>
          <t>%</t>
        </is>
      </c>
      <c r="M2156" t="n">
        <v>2023</v>
      </c>
      <c r="N2156" t="inlineStr">
        <is>
          <t>Junio</t>
        </is>
      </c>
      <c r="O2156" t="inlineStr">
        <is>
          <t>2023-1</t>
        </is>
      </c>
      <c r="P2156" t="n">
        <v>0</v>
      </c>
      <c r="Q2156" t="n">
        <v>0</v>
      </c>
      <c r="R2156" t="n">
        <v>0</v>
      </c>
      <c r="S2156" t="inlineStr">
        <is>
          <t>Trasformación_Organizacional</t>
        </is>
      </c>
      <c r="T2156" t="inlineStr">
        <is>
          <t>418.7-2023-06-30</t>
        </is>
      </c>
      <c r="U2156" t="n">
        <v>1</v>
      </c>
    </row>
    <row r="2157">
      <c r="A2157" t="inlineStr">
        <is>
          <t>418.7</t>
        </is>
      </c>
      <c r="B2157" t="inlineStr">
        <is>
          <t>Plan anual Facultad ingeniería diseño e innovación</t>
        </is>
      </c>
      <c r="C2157" t="inlineStr">
        <is>
          <t>Gestión de unidades académicas</t>
        </is>
      </c>
      <c r="D2157" t="inlineStr">
        <is>
          <t>Trimestral</t>
        </is>
      </c>
      <c r="E2157" t="inlineStr">
        <is>
          <t>Positivo</t>
        </is>
      </c>
      <c r="F2157" s="137" t="n">
        <v>45291</v>
      </c>
      <c r="G2157" t="n">
        <v>100</v>
      </c>
      <c r="H2157" t="n">
        <v>100</v>
      </c>
      <c r="I2157" t="n">
        <v>1</v>
      </c>
      <c r="J2157" t="n">
        <v>1</v>
      </c>
      <c r="K2157" t="inlineStr">
        <is>
          <t>%</t>
        </is>
      </c>
      <c r="L2157" t="inlineStr">
        <is>
          <t>%</t>
        </is>
      </c>
      <c r="M2157" t="n">
        <v>2023</v>
      </c>
      <c r="N2157" t="inlineStr">
        <is>
          <t>Diciembre</t>
        </is>
      </c>
      <c r="O2157" t="inlineStr">
        <is>
          <t>2023-2</t>
        </is>
      </c>
      <c r="P2157" t="n">
        <v>0</v>
      </c>
      <c r="Q2157" t="n">
        <v>0</v>
      </c>
      <c r="R2157" t="n">
        <v>0</v>
      </c>
      <c r="S2157" t="inlineStr">
        <is>
          <t>Trasformación_Organizacional</t>
        </is>
      </c>
      <c r="T2157" t="inlineStr">
        <is>
          <t>418.7-2023-12-31</t>
        </is>
      </c>
      <c r="U2157" t="n">
        <v>1</v>
      </c>
    </row>
    <row r="2158">
      <c r="A2158" t="inlineStr">
        <is>
          <t>418.7</t>
        </is>
      </c>
      <c r="B2158" t="inlineStr">
        <is>
          <t>Plan anual Facultad ingeniería diseño e innovación</t>
        </is>
      </c>
      <c r="C2158" t="inlineStr">
        <is>
          <t>Gestión de unidades académicas</t>
        </is>
      </c>
      <c r="D2158" t="inlineStr">
        <is>
          <t>Trimestral</t>
        </is>
      </c>
      <c r="E2158" t="inlineStr">
        <is>
          <t>Positivo</t>
        </is>
      </c>
      <c r="F2158" s="137" t="n">
        <v>45473</v>
      </c>
      <c r="G2158" t="n">
        <v>64.13</v>
      </c>
      <c r="H2158" t="n">
        <v>67.98</v>
      </c>
      <c r="I2158" t="n">
        <v>1</v>
      </c>
      <c r="J2158" t="n">
        <v>1</v>
      </c>
      <c r="K2158" t="inlineStr">
        <is>
          <t>%</t>
        </is>
      </c>
      <c r="L2158" t="inlineStr">
        <is>
          <t>%</t>
        </is>
      </c>
      <c r="M2158" t="n">
        <v>2024</v>
      </c>
      <c r="N2158" t="inlineStr">
        <is>
          <t>Junio</t>
        </is>
      </c>
      <c r="O2158" t="inlineStr">
        <is>
          <t>2024-1</t>
        </is>
      </c>
      <c r="P2158" t="n">
        <v>0</v>
      </c>
      <c r="Q2158" t="n">
        <v>0</v>
      </c>
      <c r="R2158" t="n">
        <v>0</v>
      </c>
      <c r="S2158" t="inlineStr">
        <is>
          <t>Trasformación_Organizacional</t>
        </is>
      </c>
      <c r="T2158" t="inlineStr">
        <is>
          <t>418.7-2024-06-30</t>
        </is>
      </c>
      <c r="U2158" t="n">
        <v>1</v>
      </c>
    </row>
    <row r="2159">
      <c r="A2159" t="inlineStr">
        <is>
          <t>418.8</t>
        </is>
      </c>
      <c r="B2159" t="inlineStr">
        <is>
          <t>Plan anual Facultad negocios gestión y sostenibilidad</t>
        </is>
      </c>
      <c r="C2159" t="inlineStr">
        <is>
          <t>Gestión de unidades académicas</t>
        </is>
      </c>
      <c r="D2159" t="inlineStr">
        <is>
          <t>Trimestral</t>
        </is>
      </c>
      <c r="E2159" t="inlineStr">
        <is>
          <t>Positivo</t>
        </is>
      </c>
      <c r="F2159" s="137" t="n">
        <v>45107</v>
      </c>
      <c r="G2159" t="n">
        <v>64</v>
      </c>
      <c r="H2159" t="n">
        <v>66</v>
      </c>
      <c r="I2159" t="n">
        <v>1.03125</v>
      </c>
      <c r="J2159" t="n">
        <v>1.03125</v>
      </c>
      <c r="K2159" t="inlineStr">
        <is>
          <t>%</t>
        </is>
      </c>
      <c r="L2159" t="inlineStr">
        <is>
          <t>%</t>
        </is>
      </c>
      <c r="M2159" t="n">
        <v>2023</v>
      </c>
      <c r="N2159" t="inlineStr">
        <is>
          <t>Junio</t>
        </is>
      </c>
      <c r="O2159" t="inlineStr">
        <is>
          <t>2023-1</t>
        </is>
      </c>
      <c r="P2159" t="n">
        <v>0</v>
      </c>
      <c r="Q2159" t="n">
        <v>0</v>
      </c>
      <c r="R2159" t="n">
        <v>0</v>
      </c>
      <c r="S2159" t="inlineStr">
        <is>
          <t>Trasformación_Organizacional</t>
        </is>
      </c>
      <c r="T2159" t="inlineStr">
        <is>
          <t>418.8-2023-06-30</t>
        </is>
      </c>
      <c r="U2159" t="n">
        <v>1</v>
      </c>
    </row>
    <row r="2160">
      <c r="A2160" t="inlineStr">
        <is>
          <t>418.8</t>
        </is>
      </c>
      <c r="B2160" t="inlineStr">
        <is>
          <t>Plan anual Facultad negocios gestión y sostenibilidad</t>
        </is>
      </c>
      <c r="C2160" t="inlineStr">
        <is>
          <t>Gestión de unidades académicas</t>
        </is>
      </c>
      <c r="D2160" t="inlineStr">
        <is>
          <t>Trimestral</t>
        </is>
      </c>
      <c r="E2160" t="inlineStr">
        <is>
          <t>Positivo</t>
        </is>
      </c>
      <c r="F2160" s="137" t="n">
        <v>45291</v>
      </c>
      <c r="G2160" t="n">
        <v>100</v>
      </c>
      <c r="H2160" t="n">
        <v>97.73999999999999</v>
      </c>
      <c r="I2160" t="n">
        <v>0.9773999999999999</v>
      </c>
      <c r="J2160" t="n">
        <v>0.9773999999999999</v>
      </c>
      <c r="K2160" t="inlineStr">
        <is>
          <t>%</t>
        </is>
      </c>
      <c r="L2160" t="inlineStr">
        <is>
          <t>%</t>
        </is>
      </c>
      <c r="M2160" t="n">
        <v>2023</v>
      </c>
      <c r="N2160" t="inlineStr">
        <is>
          <t>Diciembre</t>
        </is>
      </c>
      <c r="O2160" t="inlineStr">
        <is>
          <t>2023-2</t>
        </is>
      </c>
      <c r="P2160" t="n">
        <v>0</v>
      </c>
      <c r="Q2160" t="n">
        <v>0</v>
      </c>
      <c r="R2160" t="n">
        <v>0</v>
      </c>
      <c r="S2160" t="inlineStr">
        <is>
          <t>Trasformación_Organizacional</t>
        </is>
      </c>
      <c r="T2160" t="inlineStr">
        <is>
          <t>418.8-2023-12-31</t>
        </is>
      </c>
      <c r="U2160" t="n">
        <v>1</v>
      </c>
    </row>
    <row r="2161">
      <c r="A2161" t="inlineStr">
        <is>
          <t>418.8</t>
        </is>
      </c>
      <c r="B2161" t="inlineStr">
        <is>
          <t>Plan anual Facultad negocios gestión y sostenibilidad</t>
        </is>
      </c>
      <c r="C2161" t="inlineStr">
        <is>
          <t>Gestión de unidades académicas</t>
        </is>
      </c>
      <c r="D2161" t="inlineStr">
        <is>
          <t>Trimestral</t>
        </is>
      </c>
      <c r="E2161" t="inlineStr">
        <is>
          <t>Positivo</t>
        </is>
      </c>
      <c r="F2161" s="137" t="n">
        <v>45473</v>
      </c>
      <c r="G2161" t="n">
        <v>59.61</v>
      </c>
      <c r="H2161" t="n">
        <v>65.25</v>
      </c>
      <c r="I2161" t="n">
        <v>1</v>
      </c>
      <c r="J2161" t="n">
        <v>1</v>
      </c>
      <c r="K2161" t="inlineStr">
        <is>
          <t>%</t>
        </is>
      </c>
      <c r="L2161" t="inlineStr">
        <is>
          <t>%</t>
        </is>
      </c>
      <c r="M2161" t="n">
        <v>2024</v>
      </c>
      <c r="N2161" t="inlineStr">
        <is>
          <t>Junio</t>
        </is>
      </c>
      <c r="O2161" t="inlineStr">
        <is>
          <t>2024-1</t>
        </is>
      </c>
      <c r="P2161" t="n">
        <v>0</v>
      </c>
      <c r="Q2161" t="n">
        <v>0</v>
      </c>
      <c r="R2161" t="n">
        <v>0</v>
      </c>
      <c r="S2161" t="inlineStr">
        <is>
          <t>Trasformación_Organizacional</t>
        </is>
      </c>
      <c r="T2161" t="inlineStr">
        <is>
          <t>418.8-2024-06-30</t>
        </is>
      </c>
      <c r="U2161" t="n">
        <v>1</v>
      </c>
    </row>
    <row r="2162">
      <c r="A2162" t="inlineStr">
        <is>
          <t>418.9</t>
        </is>
      </c>
      <c r="B2162" t="inlineStr">
        <is>
          <t>Plan anual Facultad sociedad cultura y creatividad</t>
        </is>
      </c>
      <c r="C2162" t="inlineStr">
        <is>
          <t>Gestión de unidades académicas</t>
        </is>
      </c>
      <c r="D2162" t="inlineStr">
        <is>
          <t>Trimestral</t>
        </is>
      </c>
      <c r="E2162" t="inlineStr">
        <is>
          <t>Positivo</t>
        </is>
      </c>
      <c r="F2162" s="137" t="n">
        <v>45107</v>
      </c>
      <c r="G2162" t="n">
        <v>71</v>
      </c>
      <c r="H2162" t="n">
        <v>84</v>
      </c>
      <c r="I2162" t="n">
        <v>1.183098591549296</v>
      </c>
      <c r="J2162" t="n">
        <v>1.183098591549296</v>
      </c>
      <c r="K2162" t="inlineStr">
        <is>
          <t>%</t>
        </is>
      </c>
      <c r="L2162" t="inlineStr">
        <is>
          <t>%</t>
        </is>
      </c>
      <c r="M2162" t="n">
        <v>2023</v>
      </c>
      <c r="N2162" t="inlineStr">
        <is>
          <t>Junio</t>
        </is>
      </c>
      <c r="O2162" t="inlineStr">
        <is>
          <t>2023-1</t>
        </is>
      </c>
      <c r="P2162" t="n">
        <v>0</v>
      </c>
      <c r="Q2162" t="n">
        <v>0</v>
      </c>
      <c r="R2162" t="n">
        <v>0</v>
      </c>
      <c r="S2162" t="inlineStr">
        <is>
          <t>Trasformación_Organizacional</t>
        </is>
      </c>
      <c r="T2162" t="inlineStr">
        <is>
          <t>418.9-2023-06-30</t>
        </is>
      </c>
      <c r="U2162" t="n">
        <v>1</v>
      </c>
    </row>
    <row r="2163">
      <c r="A2163" t="inlineStr">
        <is>
          <t>418.9</t>
        </is>
      </c>
      <c r="B2163" t="inlineStr">
        <is>
          <t>Plan anual Facultad sociedad cultura y creatividad</t>
        </is>
      </c>
      <c r="C2163" t="inlineStr">
        <is>
          <t>Gestión de unidades académicas</t>
        </is>
      </c>
      <c r="D2163" t="inlineStr">
        <is>
          <t>Trimestral</t>
        </is>
      </c>
      <c r="E2163" t="inlineStr">
        <is>
          <t>Positivo</t>
        </is>
      </c>
      <c r="F2163" s="137" t="n">
        <v>45291</v>
      </c>
      <c r="G2163" t="n">
        <v>100</v>
      </c>
      <c r="H2163" t="n">
        <v>100</v>
      </c>
      <c r="I2163" t="n">
        <v>1</v>
      </c>
      <c r="J2163" t="n">
        <v>1</v>
      </c>
      <c r="K2163" t="inlineStr">
        <is>
          <t>%</t>
        </is>
      </c>
      <c r="L2163" t="inlineStr">
        <is>
          <t>%</t>
        </is>
      </c>
      <c r="M2163" t="n">
        <v>2023</v>
      </c>
      <c r="N2163" t="inlineStr">
        <is>
          <t>Diciembre</t>
        </is>
      </c>
      <c r="O2163" t="inlineStr">
        <is>
          <t>2023-2</t>
        </is>
      </c>
      <c r="P2163" t="n">
        <v>0</v>
      </c>
      <c r="Q2163" t="n">
        <v>0</v>
      </c>
      <c r="R2163" t="n">
        <v>0</v>
      </c>
      <c r="S2163" t="inlineStr">
        <is>
          <t>Trasformación_Organizacional</t>
        </is>
      </c>
      <c r="T2163" t="inlineStr">
        <is>
          <t>418.9-2023-12-31</t>
        </is>
      </c>
      <c r="U2163" t="n">
        <v>1</v>
      </c>
    </row>
    <row r="2164">
      <c r="A2164" t="inlineStr">
        <is>
          <t>418.9</t>
        </is>
      </c>
      <c r="B2164" t="inlineStr">
        <is>
          <t>Plan anual Facultad sociedad cultura y creatividad</t>
        </is>
      </c>
      <c r="C2164" t="inlineStr">
        <is>
          <t>Gestión de unidades académicas</t>
        </is>
      </c>
      <c r="D2164" t="inlineStr">
        <is>
          <t>Trimestral</t>
        </is>
      </c>
      <c r="E2164" t="inlineStr">
        <is>
          <t>Positivo</t>
        </is>
      </c>
      <c r="F2164" s="137" t="n">
        <v>45473</v>
      </c>
      <c r="G2164" t="n">
        <v>46.42</v>
      </c>
      <c r="H2164" t="n">
        <v>47.33</v>
      </c>
      <c r="I2164" t="n">
        <v>1</v>
      </c>
      <c r="J2164" t="n">
        <v>1</v>
      </c>
      <c r="K2164" t="inlineStr">
        <is>
          <t>%</t>
        </is>
      </c>
      <c r="L2164" t="inlineStr">
        <is>
          <t>%</t>
        </is>
      </c>
      <c r="M2164" t="n">
        <v>2024</v>
      </c>
      <c r="N2164" t="inlineStr">
        <is>
          <t>Junio</t>
        </is>
      </c>
      <c r="O2164" t="inlineStr">
        <is>
          <t>2024-1</t>
        </is>
      </c>
      <c r="P2164" t="n">
        <v>0</v>
      </c>
      <c r="Q2164" t="n">
        <v>0</v>
      </c>
      <c r="R2164" t="n">
        <v>0</v>
      </c>
      <c r="S2164" t="inlineStr">
        <is>
          <t>Trasformación_Organizacional</t>
        </is>
      </c>
      <c r="T2164" t="inlineStr">
        <is>
          <t>418.9-2024-06-30</t>
        </is>
      </c>
      <c r="U2164" t="n">
        <v>1</v>
      </c>
    </row>
    <row r="2165">
      <c r="A2165" t="inlineStr">
        <is>
          <t>419</t>
        </is>
      </c>
      <c r="B2165" t="inlineStr">
        <is>
          <t>Cumplimiento Plan Anual Áreas sede Medellín</t>
        </is>
      </c>
      <c r="D2165" t="inlineStr">
        <is>
          <t>Trimestral</t>
        </is>
      </c>
      <c r="E2165" t="inlineStr">
        <is>
          <t>Positivo</t>
        </is>
      </c>
      <c r="F2165" s="137" t="n">
        <v>45107</v>
      </c>
      <c r="G2165" t="n">
        <v>100</v>
      </c>
      <c r="H2165" t="n">
        <v>108.3</v>
      </c>
      <c r="I2165" t="n">
        <v>1.083</v>
      </c>
      <c r="J2165" t="n">
        <v>1.083</v>
      </c>
      <c r="K2165" t="inlineStr">
        <is>
          <t>%</t>
        </is>
      </c>
      <c r="L2165" t="inlineStr">
        <is>
          <t>%</t>
        </is>
      </c>
      <c r="M2165" t="n">
        <v>2023</v>
      </c>
      <c r="N2165" t="inlineStr">
        <is>
          <t>Junio</t>
        </is>
      </c>
      <c r="O2165" t="inlineStr">
        <is>
          <t>2023-1</t>
        </is>
      </c>
      <c r="P2165" t="n">
        <v>0</v>
      </c>
      <c r="Q2165" t="n">
        <v>0</v>
      </c>
      <c r="R2165" t="n">
        <v>0</v>
      </c>
      <c r="S2165" t="inlineStr">
        <is>
          <t>Trasformación_Organizacional</t>
        </is>
      </c>
      <c r="T2165" t="inlineStr">
        <is>
          <t>419-2023-06-30</t>
        </is>
      </c>
      <c r="U2165" t="n">
        <v>1</v>
      </c>
    </row>
    <row r="2166">
      <c r="A2166" t="inlineStr">
        <is>
          <t>419</t>
        </is>
      </c>
      <c r="B2166" t="inlineStr">
        <is>
          <t>Cumplimiento Plan Anual Áreas sede Medellín</t>
        </is>
      </c>
      <c r="D2166" t="inlineStr">
        <is>
          <t>Trimestral</t>
        </is>
      </c>
      <c r="E2166" t="inlineStr">
        <is>
          <t>Positivo</t>
        </is>
      </c>
      <c r="F2166" s="137" t="n">
        <v>45199</v>
      </c>
      <c r="G2166" t="n">
        <v>100</v>
      </c>
      <c r="H2166" t="n">
        <v>88.34999999999999</v>
      </c>
      <c r="I2166" t="n">
        <v>0.8835</v>
      </c>
      <c r="J2166" t="n">
        <v>0.8835</v>
      </c>
      <c r="K2166" t="inlineStr">
        <is>
          <t>%</t>
        </is>
      </c>
      <c r="L2166" t="inlineStr">
        <is>
          <t>%</t>
        </is>
      </c>
      <c r="M2166" t="n">
        <v>2023</v>
      </c>
      <c r="N2166" t="inlineStr">
        <is>
          <t>Septiembre</t>
        </is>
      </c>
      <c r="O2166" t="inlineStr">
        <is>
          <t>2023-2</t>
        </is>
      </c>
      <c r="P2166" t="n">
        <v>0</v>
      </c>
      <c r="Q2166" t="n">
        <v>0</v>
      </c>
      <c r="R2166" t="n">
        <v>0</v>
      </c>
      <c r="S2166" t="inlineStr">
        <is>
          <t>Trasformación_Organizacional</t>
        </is>
      </c>
      <c r="T2166" t="inlineStr">
        <is>
          <t>419-2023-09-30</t>
        </is>
      </c>
      <c r="U2166" t="n">
        <v>1</v>
      </c>
    </row>
    <row r="2167">
      <c r="A2167" t="inlineStr">
        <is>
          <t>419</t>
        </is>
      </c>
      <c r="B2167" t="inlineStr">
        <is>
          <t>Cumplimiento Plan Anual Áreas sede Medellín</t>
        </is>
      </c>
      <c r="D2167" t="inlineStr">
        <is>
          <t>Trimestral</t>
        </is>
      </c>
      <c r="E2167" t="inlineStr">
        <is>
          <t>Positivo</t>
        </is>
      </c>
      <c r="F2167" s="137" t="n">
        <v>45291</v>
      </c>
      <c r="G2167" t="n">
        <v>100</v>
      </c>
      <c r="H2167" t="n">
        <v>93.56</v>
      </c>
      <c r="I2167" t="n">
        <v>0.9356</v>
      </c>
      <c r="J2167" t="n">
        <v>0.9356</v>
      </c>
      <c r="K2167" t="inlineStr">
        <is>
          <t>%</t>
        </is>
      </c>
      <c r="L2167" t="inlineStr">
        <is>
          <t>%</t>
        </is>
      </c>
      <c r="M2167" t="n">
        <v>2023</v>
      </c>
      <c r="N2167" t="inlineStr">
        <is>
          <t>Diciembre</t>
        </is>
      </c>
      <c r="O2167" t="inlineStr">
        <is>
          <t>2023-2</t>
        </is>
      </c>
      <c r="P2167" t="n">
        <v>0</v>
      </c>
      <c r="Q2167" t="n">
        <v>0</v>
      </c>
      <c r="R2167" t="n">
        <v>0</v>
      </c>
      <c r="S2167" t="inlineStr">
        <is>
          <t>Trasformación_Organizacional</t>
        </is>
      </c>
      <c r="T2167" t="inlineStr">
        <is>
          <t>419-2023-12-31</t>
        </is>
      </c>
      <c r="U2167" t="n">
        <v>1</v>
      </c>
    </row>
    <row r="2168">
      <c r="A2168" t="inlineStr">
        <is>
          <t>420</t>
        </is>
      </c>
      <c r="B2168" t="inlineStr">
        <is>
          <t>Cumplimiento Plan Anual Gerencia de estrategia</t>
        </is>
      </c>
      <c r="D2168" t="inlineStr">
        <is>
          <t>Trimestral</t>
        </is>
      </c>
      <c r="E2168" t="inlineStr">
        <is>
          <t>Positivo</t>
        </is>
      </c>
      <c r="F2168" s="137" t="n">
        <v>45107</v>
      </c>
      <c r="G2168" t="n">
        <v>100</v>
      </c>
      <c r="H2168" t="n">
        <v>112.97</v>
      </c>
      <c r="I2168" t="n">
        <v>1.1297</v>
      </c>
      <c r="J2168" t="n">
        <v>1.1297</v>
      </c>
      <c r="K2168" t="inlineStr">
        <is>
          <t>%</t>
        </is>
      </c>
      <c r="L2168" t="inlineStr">
        <is>
          <t>%</t>
        </is>
      </c>
      <c r="M2168" t="n">
        <v>2023</v>
      </c>
      <c r="N2168" t="inlineStr">
        <is>
          <t>Junio</t>
        </is>
      </c>
      <c r="O2168" t="inlineStr">
        <is>
          <t>2023-1</t>
        </is>
      </c>
      <c r="P2168" t="n">
        <v>0</v>
      </c>
      <c r="Q2168" t="n">
        <v>0</v>
      </c>
      <c r="R2168" t="n">
        <v>0</v>
      </c>
      <c r="S2168" t="inlineStr">
        <is>
          <t>Trasformación_Organizacional</t>
        </is>
      </c>
      <c r="T2168" t="inlineStr">
        <is>
          <t>420-2023-06-30</t>
        </is>
      </c>
      <c r="U2168" t="n">
        <v>1</v>
      </c>
    </row>
    <row r="2169">
      <c r="A2169" t="inlineStr">
        <is>
          <t>420</t>
        </is>
      </c>
      <c r="B2169" t="inlineStr">
        <is>
          <t>Cumplimiento Plan Anual Gerencia de estrategia</t>
        </is>
      </c>
      <c r="D2169" t="inlineStr">
        <is>
          <t>Trimestral</t>
        </is>
      </c>
      <c r="E2169" t="inlineStr">
        <is>
          <t>Positivo</t>
        </is>
      </c>
      <c r="F2169" s="137" t="n">
        <v>45199</v>
      </c>
      <c r="G2169" t="n">
        <v>100</v>
      </c>
      <c r="H2169" t="n">
        <v>94.59</v>
      </c>
      <c r="I2169" t="n">
        <v>0.9459000000000001</v>
      </c>
      <c r="J2169" t="n">
        <v>0.9459000000000001</v>
      </c>
      <c r="K2169" t="inlineStr">
        <is>
          <t>%</t>
        </is>
      </c>
      <c r="L2169" t="inlineStr">
        <is>
          <t>%</t>
        </is>
      </c>
      <c r="M2169" t="n">
        <v>2023</v>
      </c>
      <c r="N2169" t="inlineStr">
        <is>
          <t>Septiembre</t>
        </is>
      </c>
      <c r="O2169" t="inlineStr">
        <is>
          <t>2023-2</t>
        </is>
      </c>
      <c r="P2169" t="n">
        <v>0</v>
      </c>
      <c r="Q2169" t="n">
        <v>0</v>
      </c>
      <c r="R2169" t="n">
        <v>0</v>
      </c>
      <c r="S2169" t="inlineStr">
        <is>
          <t>Trasformación_Organizacional</t>
        </is>
      </c>
      <c r="T2169" t="inlineStr">
        <is>
          <t>420-2023-09-30</t>
        </is>
      </c>
      <c r="U2169" t="n">
        <v>1</v>
      </c>
    </row>
    <row r="2170">
      <c r="A2170" t="inlineStr">
        <is>
          <t>420</t>
        </is>
      </c>
      <c r="B2170" t="inlineStr">
        <is>
          <t>Cumplimiento Plan Anual Gerencia de estrategia</t>
        </is>
      </c>
      <c r="D2170" t="inlineStr">
        <is>
          <t>Trimestral</t>
        </is>
      </c>
      <c r="E2170" t="inlineStr">
        <is>
          <t>Positivo</t>
        </is>
      </c>
      <c r="F2170" s="137" t="n">
        <v>45291</v>
      </c>
      <c r="G2170" t="n">
        <v>100</v>
      </c>
      <c r="H2170" t="n">
        <v>100</v>
      </c>
      <c r="I2170" t="n">
        <v>1</v>
      </c>
      <c r="J2170" t="n">
        <v>1</v>
      </c>
      <c r="K2170" t="inlineStr">
        <is>
          <t>%</t>
        </is>
      </c>
      <c r="L2170" t="inlineStr">
        <is>
          <t>%</t>
        </is>
      </c>
      <c r="M2170" t="n">
        <v>2023</v>
      </c>
      <c r="N2170" t="inlineStr">
        <is>
          <t>Diciembre</t>
        </is>
      </c>
      <c r="O2170" t="inlineStr">
        <is>
          <t>2023-2</t>
        </is>
      </c>
      <c r="P2170" t="n">
        <v>0</v>
      </c>
      <c r="Q2170" t="n">
        <v>0</v>
      </c>
      <c r="R2170" t="n">
        <v>0</v>
      </c>
      <c r="S2170" t="inlineStr">
        <is>
          <t>Trasformación_Organizacional</t>
        </is>
      </c>
      <c r="T2170" t="inlineStr">
        <is>
          <t>420-2023-12-31</t>
        </is>
      </c>
      <c r="U2170" t="n">
        <v>1</v>
      </c>
    </row>
    <row r="2171">
      <c r="A2171" t="inlineStr">
        <is>
          <t>420</t>
        </is>
      </c>
      <c r="B2171" t="inlineStr">
        <is>
          <t>Cumplimiento Plan Anual Gerencia de estrategia</t>
        </is>
      </c>
      <c r="C2171" t="inlineStr">
        <is>
          <t>Planeación Estratégica</t>
        </is>
      </c>
      <c r="D2171" t="inlineStr">
        <is>
          <t>Trimestral</t>
        </is>
      </c>
      <c r="E2171" t="inlineStr">
        <is>
          <t>Positivo</t>
        </is>
      </c>
      <c r="F2171" s="137" t="n">
        <v>45382</v>
      </c>
      <c r="G2171" t="n">
        <v>100</v>
      </c>
      <c r="I2171" t="n">
        <v>0</v>
      </c>
      <c r="J2171" t="n">
        <v>0</v>
      </c>
      <c r="K2171" t="inlineStr">
        <is>
          <t>%</t>
        </is>
      </c>
      <c r="L2171" t="inlineStr">
        <is>
          <t>%</t>
        </is>
      </c>
      <c r="M2171" t="n">
        <v>2024</v>
      </c>
      <c r="N2171" t="inlineStr">
        <is>
          <t>Marzo</t>
        </is>
      </c>
      <c r="O2171" t="inlineStr">
        <is>
          <t>2024-1</t>
        </is>
      </c>
      <c r="P2171" t="n">
        <v>0</v>
      </c>
      <c r="Q2171" t="n">
        <v>0</v>
      </c>
      <c r="R2171" t="n">
        <v>0</v>
      </c>
      <c r="S2171" t="inlineStr">
        <is>
          <t>Trasformación_Organizacional</t>
        </is>
      </c>
      <c r="T2171" t="inlineStr">
        <is>
          <t>420-2024-03-31</t>
        </is>
      </c>
      <c r="U2171" t="n">
        <v>1</v>
      </c>
    </row>
    <row r="2172">
      <c r="A2172" t="inlineStr">
        <is>
          <t>420</t>
        </is>
      </c>
      <c r="B2172" t="inlineStr">
        <is>
          <t>Cumplimiento Plan Anual Gerencia de estrategia</t>
        </is>
      </c>
      <c r="C2172" t="inlineStr">
        <is>
          <t>Planeación Estratégica</t>
        </is>
      </c>
      <c r="D2172" t="inlineStr">
        <is>
          <t>Trimestral</t>
        </is>
      </c>
      <c r="E2172" t="inlineStr">
        <is>
          <t>Positivo</t>
        </is>
      </c>
      <c r="F2172" s="137" t="n">
        <v>45473</v>
      </c>
      <c r="G2172" t="n">
        <v>100</v>
      </c>
      <c r="H2172" t="n">
        <v>89.70999999999999</v>
      </c>
      <c r="I2172" t="n">
        <v>0.8970999999999999</v>
      </c>
      <c r="J2172" t="n">
        <v>0.8970999999999999</v>
      </c>
      <c r="K2172" t="inlineStr">
        <is>
          <t>%</t>
        </is>
      </c>
      <c r="L2172" t="inlineStr">
        <is>
          <t>%</t>
        </is>
      </c>
      <c r="M2172" t="n">
        <v>2024</v>
      </c>
      <c r="N2172" t="inlineStr">
        <is>
          <t>Junio</t>
        </is>
      </c>
      <c r="O2172" t="inlineStr">
        <is>
          <t>2024-1</t>
        </is>
      </c>
      <c r="P2172" t="n">
        <v>0</v>
      </c>
      <c r="Q2172" t="n">
        <v>0</v>
      </c>
      <c r="R2172" t="n">
        <v>0</v>
      </c>
      <c r="S2172" t="inlineStr">
        <is>
          <t>Trasformación_Organizacional</t>
        </is>
      </c>
      <c r="T2172" t="inlineStr">
        <is>
          <t>420-2024-06-30</t>
        </is>
      </c>
      <c r="U2172" t="n">
        <v>1</v>
      </c>
    </row>
    <row r="2173">
      <c r="A2173" t="inlineStr">
        <is>
          <t>420</t>
        </is>
      </c>
      <c r="B2173" t="inlineStr">
        <is>
          <t>Cumplimiento Plan Anual Gerencia de estrategia</t>
        </is>
      </c>
      <c r="C2173" t="inlineStr">
        <is>
          <t>Planeación Estratégica</t>
        </is>
      </c>
      <c r="D2173" t="inlineStr">
        <is>
          <t>Trimestral</t>
        </is>
      </c>
      <c r="E2173" t="inlineStr">
        <is>
          <t>Positivo</t>
        </is>
      </c>
      <c r="F2173" s="137" t="n">
        <v>45565</v>
      </c>
      <c r="G2173" t="n">
        <v>100</v>
      </c>
      <c r="H2173" t="n">
        <v>102.36</v>
      </c>
      <c r="I2173" t="n">
        <v>1.0236</v>
      </c>
      <c r="J2173" t="n">
        <v>1.0236</v>
      </c>
      <c r="K2173" t="inlineStr">
        <is>
          <t>%</t>
        </is>
      </c>
      <c r="L2173" t="inlineStr">
        <is>
          <t>%</t>
        </is>
      </c>
      <c r="M2173" t="n">
        <v>2024</v>
      </c>
      <c r="N2173" t="inlineStr">
        <is>
          <t>Septiembre</t>
        </is>
      </c>
      <c r="O2173" t="inlineStr">
        <is>
          <t>2024-2</t>
        </is>
      </c>
      <c r="P2173" t="n">
        <v>0</v>
      </c>
      <c r="Q2173" t="n">
        <v>0</v>
      </c>
      <c r="R2173" t="n">
        <v>0</v>
      </c>
      <c r="S2173" t="inlineStr">
        <is>
          <t>Trasformación_Organizacional</t>
        </is>
      </c>
      <c r="T2173" t="inlineStr">
        <is>
          <t>420-2024-09-30</t>
        </is>
      </c>
      <c r="U2173" t="n">
        <v>1</v>
      </c>
    </row>
    <row r="2174">
      <c r="A2174" t="inlineStr">
        <is>
          <t>420</t>
        </is>
      </c>
      <c r="B2174" t="inlineStr">
        <is>
          <t>Cumplimiento Plan Anual Gerencia de estrategia</t>
        </is>
      </c>
      <c r="C2174" t="inlineStr">
        <is>
          <t>Planeación Estratégica</t>
        </is>
      </c>
      <c r="D2174" t="inlineStr">
        <is>
          <t>Trimestral</t>
        </is>
      </c>
      <c r="E2174" t="inlineStr">
        <is>
          <t>Positivo</t>
        </is>
      </c>
      <c r="F2174" s="137" t="n">
        <v>45657</v>
      </c>
      <c r="G2174" t="n">
        <v>100</v>
      </c>
      <c r="H2174" t="n">
        <v>0</v>
      </c>
      <c r="I2174" t="n">
        <v>0</v>
      </c>
      <c r="J2174" t="n">
        <v>0</v>
      </c>
      <c r="K2174" t="inlineStr">
        <is>
          <t>%</t>
        </is>
      </c>
      <c r="L2174" t="inlineStr">
        <is>
          <t>%</t>
        </is>
      </c>
      <c r="M2174" t="n">
        <v>2024</v>
      </c>
      <c r="N2174" t="inlineStr">
        <is>
          <t>Diciembre</t>
        </is>
      </c>
      <c r="O2174" t="inlineStr">
        <is>
          <t>2024-2</t>
        </is>
      </c>
      <c r="P2174" t="n">
        <v>0</v>
      </c>
      <c r="Q2174" t="n">
        <v>0</v>
      </c>
      <c r="R2174" t="n">
        <v>0</v>
      </c>
      <c r="S2174" t="inlineStr">
        <is>
          <t>Trasformación_Organizacional</t>
        </is>
      </c>
      <c r="T2174" t="inlineStr">
        <is>
          <t>420-2024-12-31</t>
        </is>
      </c>
      <c r="U2174" t="n">
        <v>1</v>
      </c>
    </row>
    <row r="2175">
      <c r="A2175" t="inlineStr">
        <is>
          <t>420</t>
        </is>
      </c>
      <c r="B2175" t="inlineStr">
        <is>
          <t>Cumplimiento Plan Anual Gerencia de estrategia</t>
        </is>
      </c>
      <c r="C2175" t="inlineStr">
        <is>
          <t>Planeación Estratégica</t>
        </is>
      </c>
      <c r="D2175" t="inlineStr">
        <is>
          <t>Trimestral</t>
        </is>
      </c>
      <c r="E2175" t="inlineStr">
        <is>
          <t>Positivo</t>
        </is>
      </c>
      <c r="F2175" s="137" t="n">
        <v>45747</v>
      </c>
      <c r="G2175" t="n">
        <v>100</v>
      </c>
      <c r="H2175" t="inlineStr">
        <is>
          <t>122.2</t>
        </is>
      </c>
      <c r="I2175" t="n">
        <v>1.222</v>
      </c>
      <c r="J2175" t="n">
        <v>1.222</v>
      </c>
      <c r="K2175" t="inlineStr">
        <is>
          <t>100.0%</t>
        </is>
      </c>
      <c r="L2175" t="inlineStr">
        <is>
          <t>122.2%</t>
        </is>
      </c>
      <c r="M2175" t="n">
        <v>2025</v>
      </c>
      <c r="N2175" t="inlineStr">
        <is>
          <t>Marzo</t>
        </is>
      </c>
      <c r="O2175" t="inlineStr">
        <is>
          <t>2025-1</t>
        </is>
      </c>
      <c r="P2175" t="n">
        <v>2</v>
      </c>
      <c r="Q2175" t="n">
        <v>2</v>
      </c>
      <c r="R2175" t="n">
        <v>0</v>
      </c>
      <c r="S2175" t="inlineStr">
        <is>
          <t>Transformación_Organizacional</t>
        </is>
      </c>
      <c r="T2175" t="inlineStr">
        <is>
          <t>420-2025-03-31</t>
        </is>
      </c>
      <c r="U2175" t="n">
        <v>31</v>
      </c>
    </row>
    <row r="2176">
      <c r="A2176" t="inlineStr">
        <is>
          <t>420</t>
        </is>
      </c>
      <c r="B2176" t="inlineStr">
        <is>
          <t>Cumplimiento Plan Anual Gerencia de estrategia</t>
        </is>
      </c>
      <c r="C2176" t="inlineStr">
        <is>
          <t>Planeación Estratégica</t>
        </is>
      </c>
      <c r="D2176" t="inlineStr">
        <is>
          <t>Trimestral</t>
        </is>
      </c>
      <c r="E2176" t="inlineStr">
        <is>
          <t>Positivo</t>
        </is>
      </c>
      <c r="F2176" s="137" t="n">
        <v>45838</v>
      </c>
      <c r="G2176" t="n">
        <v>100</v>
      </c>
      <c r="H2176" t="inlineStr">
        <is>
          <t>108.52</t>
        </is>
      </c>
      <c r="I2176" t="n">
        <v>1.0852</v>
      </c>
      <c r="J2176" t="n">
        <v>1.0852</v>
      </c>
      <c r="K2176" t="inlineStr">
        <is>
          <t>100.0%</t>
        </is>
      </c>
      <c r="L2176" t="inlineStr">
        <is>
          <t>108.52%</t>
        </is>
      </c>
      <c r="M2176" t="n">
        <v>2025</v>
      </c>
      <c r="N2176" t="inlineStr">
        <is>
          <t>Junio</t>
        </is>
      </c>
      <c r="O2176" t="inlineStr">
        <is>
          <t>2025-1</t>
        </is>
      </c>
      <c r="P2176" t="n">
        <v>2</v>
      </c>
      <c r="Q2176" t="n">
        <v>2</v>
      </c>
      <c r="R2176" t="n">
        <v>0</v>
      </c>
      <c r="S2176" t="inlineStr">
        <is>
          <t>Transformación_Organizacional</t>
        </is>
      </c>
      <c r="T2176" t="inlineStr">
        <is>
          <t>420-2025-06-30</t>
        </is>
      </c>
      <c r="U2176" t="n">
        <v>30</v>
      </c>
    </row>
    <row r="2177">
      <c r="A2177" t="inlineStr">
        <is>
          <t>420</t>
        </is>
      </c>
      <c r="B2177" t="inlineStr">
        <is>
          <t>Cumplimiento Plan Anual Gerencia de estrategia</t>
        </is>
      </c>
      <c r="C2177" t="inlineStr">
        <is>
          <t>Planeación Estratégica</t>
        </is>
      </c>
      <c r="D2177" t="inlineStr">
        <is>
          <t>Trimestral</t>
        </is>
      </c>
      <c r="E2177" t="inlineStr">
        <is>
          <t>Positivo</t>
        </is>
      </c>
      <c r="F2177" s="137" t="n">
        <v>46022</v>
      </c>
      <c r="G2177" t="n">
        <v>100</v>
      </c>
      <c r="I2177" t="n">
        <v>0</v>
      </c>
      <c r="J2177" t="n">
        <v>0</v>
      </c>
      <c r="K2177" t="inlineStr">
        <is>
          <t>100.0%</t>
        </is>
      </c>
      <c r="M2177" t="n">
        <v>2025</v>
      </c>
      <c r="N2177" t="inlineStr">
        <is>
          <t>Diciembre</t>
        </is>
      </c>
      <c r="O2177" t="inlineStr">
        <is>
          <t>2025-2</t>
        </is>
      </c>
      <c r="P2177" t="n">
        <v>2</v>
      </c>
      <c r="Q2177" t="n">
        <v>2</v>
      </c>
      <c r="R2177" t="n">
        <v>0</v>
      </c>
      <c r="S2177" t="inlineStr">
        <is>
          <t>Transformación_Organizacional</t>
        </is>
      </c>
      <c r="T2177" t="inlineStr">
        <is>
          <t>420-2025-12-31</t>
        </is>
      </c>
      <c r="U2177" t="n">
        <v>31</v>
      </c>
    </row>
    <row r="2178">
      <c r="A2178" t="inlineStr">
        <is>
          <t>420.1</t>
        </is>
      </c>
      <c r="B2178" t="inlineStr">
        <is>
          <t>Plan anual SGC</t>
        </is>
      </c>
      <c r="C2178" t="inlineStr">
        <is>
          <t>Gestión de calidad</t>
        </is>
      </c>
      <c r="D2178" t="inlineStr">
        <is>
          <t>Trimestral</t>
        </is>
      </c>
      <c r="E2178" t="inlineStr">
        <is>
          <t>Positivo</t>
        </is>
      </c>
      <c r="F2178" s="137" t="n">
        <v>45107</v>
      </c>
      <c r="G2178" t="n">
        <v>50.8</v>
      </c>
      <c r="H2178" t="n">
        <v>47.47</v>
      </c>
      <c r="I2178" t="n">
        <v>0.9344488188976379</v>
      </c>
      <c r="J2178" t="n">
        <v>0.9344488188976379</v>
      </c>
      <c r="K2178" t="inlineStr">
        <is>
          <t>%</t>
        </is>
      </c>
      <c r="L2178" t="inlineStr">
        <is>
          <t>%</t>
        </is>
      </c>
      <c r="M2178" t="n">
        <v>2023</v>
      </c>
      <c r="N2178" t="inlineStr">
        <is>
          <t>Junio</t>
        </is>
      </c>
      <c r="O2178" t="inlineStr">
        <is>
          <t>2023-1</t>
        </is>
      </c>
      <c r="P2178" t="n">
        <v>0</v>
      </c>
      <c r="Q2178" t="n">
        <v>0</v>
      </c>
      <c r="R2178" t="n">
        <v>0</v>
      </c>
      <c r="S2178" t="inlineStr">
        <is>
          <t>Trasformación_Organizacional</t>
        </is>
      </c>
      <c r="T2178" t="inlineStr">
        <is>
          <t>420.1-2023-06-30</t>
        </is>
      </c>
      <c r="U2178" t="n">
        <v>1</v>
      </c>
    </row>
    <row r="2179">
      <c r="A2179" t="inlineStr">
        <is>
          <t>420.1</t>
        </is>
      </c>
      <c r="B2179" t="inlineStr">
        <is>
          <t>Plan anual SGC</t>
        </is>
      </c>
      <c r="C2179" t="inlineStr">
        <is>
          <t>Gestión de calidad</t>
        </is>
      </c>
      <c r="D2179" t="inlineStr">
        <is>
          <t>Trimestral</t>
        </is>
      </c>
      <c r="E2179" t="inlineStr">
        <is>
          <t>Positivo</t>
        </is>
      </c>
      <c r="F2179" s="137" t="n">
        <v>45291</v>
      </c>
      <c r="G2179" t="n">
        <v>100</v>
      </c>
      <c r="H2179" t="n">
        <v>100</v>
      </c>
      <c r="I2179" t="n">
        <v>1</v>
      </c>
      <c r="J2179" t="n">
        <v>1</v>
      </c>
      <c r="K2179" t="inlineStr">
        <is>
          <t>%</t>
        </is>
      </c>
      <c r="L2179" t="inlineStr">
        <is>
          <t>%</t>
        </is>
      </c>
      <c r="M2179" t="n">
        <v>2023</v>
      </c>
      <c r="N2179" t="inlineStr">
        <is>
          <t>Diciembre</t>
        </is>
      </c>
      <c r="O2179" t="inlineStr">
        <is>
          <t>2023-2</t>
        </is>
      </c>
      <c r="P2179" t="n">
        <v>0</v>
      </c>
      <c r="Q2179" t="n">
        <v>0</v>
      </c>
      <c r="R2179" t="n">
        <v>0</v>
      </c>
      <c r="S2179" t="inlineStr">
        <is>
          <t>Trasformación_Organizacional</t>
        </is>
      </c>
      <c r="T2179" t="inlineStr">
        <is>
          <t>420.1-2023-12-31</t>
        </is>
      </c>
      <c r="U2179" t="n">
        <v>1</v>
      </c>
    </row>
    <row r="2180">
      <c r="A2180" t="inlineStr">
        <is>
          <t>420.1</t>
        </is>
      </c>
      <c r="B2180" t="inlineStr">
        <is>
          <t>Plan anual SGC</t>
        </is>
      </c>
      <c r="C2180" t="inlineStr">
        <is>
          <t>Gestión de calidad</t>
        </is>
      </c>
      <c r="D2180" t="inlineStr">
        <is>
          <t>Trimestral</t>
        </is>
      </c>
      <c r="E2180" t="inlineStr">
        <is>
          <t>Positivo</t>
        </is>
      </c>
      <c r="F2180" s="137" t="n">
        <v>45473</v>
      </c>
      <c r="G2180" t="n">
        <v>72.38</v>
      </c>
      <c r="H2180" t="n">
        <v>70.20999999999999</v>
      </c>
      <c r="I2180" t="n">
        <v>0.9700193423597678</v>
      </c>
      <c r="J2180" t="n">
        <v>0.9700193423597678</v>
      </c>
      <c r="K2180" t="inlineStr">
        <is>
          <t>%</t>
        </is>
      </c>
      <c r="L2180" t="inlineStr">
        <is>
          <t>%</t>
        </is>
      </c>
      <c r="M2180" t="n">
        <v>2024</v>
      </c>
      <c r="N2180" t="inlineStr">
        <is>
          <t>Junio</t>
        </is>
      </c>
      <c r="O2180" t="inlineStr">
        <is>
          <t>2024-1</t>
        </is>
      </c>
      <c r="P2180" t="n">
        <v>0</v>
      </c>
      <c r="Q2180" t="n">
        <v>0</v>
      </c>
      <c r="R2180" t="n">
        <v>0</v>
      </c>
      <c r="S2180" t="inlineStr">
        <is>
          <t>Trasformación_Organizacional</t>
        </is>
      </c>
      <c r="T2180" t="inlineStr">
        <is>
          <t>420.1-2024-06-30</t>
        </is>
      </c>
      <c r="U2180" t="n">
        <v>1</v>
      </c>
    </row>
    <row r="2181">
      <c r="A2181" t="inlineStr">
        <is>
          <t>420.2</t>
        </is>
      </c>
      <c r="B2181" t="inlineStr">
        <is>
          <t>Plan anual SGA</t>
        </is>
      </c>
      <c r="C2181" t="inlineStr">
        <is>
          <t>GESTIÓN AMBIENTAL</t>
        </is>
      </c>
      <c r="D2181" t="inlineStr">
        <is>
          <t>Trimestral</t>
        </is>
      </c>
      <c r="E2181" t="inlineStr">
        <is>
          <t>Positivo</t>
        </is>
      </c>
      <c r="F2181" s="137" t="n">
        <v>45107</v>
      </c>
      <c r="G2181" t="n">
        <v>31.86</v>
      </c>
      <c r="H2181" t="n">
        <v>54</v>
      </c>
      <c r="I2181" t="n">
        <v>1.3</v>
      </c>
      <c r="J2181" t="n">
        <v>1.694915254237288</v>
      </c>
      <c r="K2181" t="inlineStr">
        <is>
          <t>%</t>
        </is>
      </c>
      <c r="L2181" t="inlineStr">
        <is>
          <t>%</t>
        </is>
      </c>
      <c r="M2181" t="n">
        <v>2023</v>
      </c>
      <c r="N2181" t="inlineStr">
        <is>
          <t>Junio</t>
        </is>
      </c>
      <c r="O2181" t="inlineStr">
        <is>
          <t>2023-1</t>
        </is>
      </c>
      <c r="P2181" t="n">
        <v>0</v>
      </c>
      <c r="Q2181" t="n">
        <v>0</v>
      </c>
      <c r="R2181" t="n">
        <v>0</v>
      </c>
      <c r="S2181" t="inlineStr">
        <is>
          <t>Trasformación_Organizacional</t>
        </is>
      </c>
      <c r="T2181" t="inlineStr">
        <is>
          <t>420.2-2023-06-30</t>
        </is>
      </c>
      <c r="U2181" t="n">
        <v>1</v>
      </c>
    </row>
    <row r="2182">
      <c r="A2182" t="inlineStr">
        <is>
          <t>420.2</t>
        </is>
      </c>
      <c r="B2182" t="inlineStr">
        <is>
          <t>Plan anual SGA</t>
        </is>
      </c>
      <c r="C2182" t="inlineStr">
        <is>
          <t>GESTIÓN AMBIENTAL</t>
        </is>
      </c>
      <c r="D2182" t="inlineStr">
        <is>
          <t>Trimestral</t>
        </is>
      </c>
      <c r="E2182" t="inlineStr">
        <is>
          <t>Positivo</t>
        </is>
      </c>
      <c r="F2182" s="137" t="n">
        <v>45291</v>
      </c>
      <c r="G2182" t="n">
        <v>100</v>
      </c>
      <c r="H2182" t="n">
        <v>100</v>
      </c>
      <c r="I2182" t="n">
        <v>1</v>
      </c>
      <c r="J2182" t="n">
        <v>1</v>
      </c>
      <c r="K2182" t="inlineStr">
        <is>
          <t>%</t>
        </is>
      </c>
      <c r="L2182" t="inlineStr">
        <is>
          <t>%</t>
        </is>
      </c>
      <c r="M2182" t="n">
        <v>2023</v>
      </c>
      <c r="N2182" t="inlineStr">
        <is>
          <t>Diciembre</t>
        </is>
      </c>
      <c r="O2182" t="inlineStr">
        <is>
          <t>2023-2</t>
        </is>
      </c>
      <c r="P2182" t="n">
        <v>0</v>
      </c>
      <c r="Q2182" t="n">
        <v>0</v>
      </c>
      <c r="R2182" t="n">
        <v>0</v>
      </c>
      <c r="S2182" t="inlineStr">
        <is>
          <t>Trasformación_Organizacional</t>
        </is>
      </c>
      <c r="T2182" t="inlineStr">
        <is>
          <t>420.2-2023-12-31</t>
        </is>
      </c>
      <c r="U2182" t="n">
        <v>1</v>
      </c>
    </row>
    <row r="2183">
      <c r="A2183" t="inlineStr">
        <is>
          <t>420.2</t>
        </is>
      </c>
      <c r="B2183" t="inlineStr">
        <is>
          <t>Plan anual SGA</t>
        </is>
      </c>
      <c r="C2183" t="inlineStr">
        <is>
          <t>GESTIÓN AMBIENTAL</t>
        </is>
      </c>
      <c r="D2183" t="inlineStr">
        <is>
          <t>Trimestral</t>
        </is>
      </c>
      <c r="E2183" t="inlineStr">
        <is>
          <t>Positivo</t>
        </is>
      </c>
      <c r="F2183" s="137" t="n">
        <v>45473</v>
      </c>
      <c r="G2183" t="n">
        <v>23.26</v>
      </c>
      <c r="H2183" t="n">
        <v>25.92</v>
      </c>
      <c r="I2183" t="n">
        <v>1</v>
      </c>
      <c r="J2183" t="n">
        <v>1</v>
      </c>
      <c r="K2183" t="inlineStr">
        <is>
          <t>%</t>
        </is>
      </c>
      <c r="L2183" t="inlineStr">
        <is>
          <t>%</t>
        </is>
      </c>
      <c r="M2183" t="n">
        <v>2024</v>
      </c>
      <c r="N2183" t="inlineStr">
        <is>
          <t>Junio</t>
        </is>
      </c>
      <c r="O2183" t="inlineStr">
        <is>
          <t>2024-1</t>
        </is>
      </c>
      <c r="P2183" t="n">
        <v>0</v>
      </c>
      <c r="Q2183" t="n">
        <v>0</v>
      </c>
      <c r="R2183" t="n">
        <v>0</v>
      </c>
      <c r="S2183" t="inlineStr">
        <is>
          <t>Trasformación_Organizacional</t>
        </is>
      </c>
      <c r="T2183" t="inlineStr">
        <is>
          <t>420.2-2024-06-30</t>
        </is>
      </c>
      <c r="U2183" t="n">
        <v>1</v>
      </c>
    </row>
    <row r="2184">
      <c r="A2184" t="inlineStr">
        <is>
          <t>420.3</t>
        </is>
      </c>
      <c r="B2184" t="inlineStr">
        <is>
          <t>Plan anual Riesgos</t>
        </is>
      </c>
      <c r="C2184" t="inlineStr">
        <is>
          <t>GESTIÓN DE RIESGOS</t>
        </is>
      </c>
      <c r="D2184" t="inlineStr">
        <is>
          <t>Trimestral</t>
        </is>
      </c>
      <c r="E2184" t="inlineStr">
        <is>
          <t>Positivo</t>
        </is>
      </c>
      <c r="F2184" s="137" t="n">
        <v>45107</v>
      </c>
      <c r="G2184" t="n">
        <v>15.06</v>
      </c>
      <c r="H2184" t="n">
        <v>17.3</v>
      </c>
      <c r="I2184" t="n">
        <v>1.148738379814077</v>
      </c>
      <c r="J2184" t="n">
        <v>1.148738379814077</v>
      </c>
      <c r="K2184" t="inlineStr">
        <is>
          <t>%</t>
        </is>
      </c>
      <c r="L2184" t="inlineStr">
        <is>
          <t>%</t>
        </is>
      </c>
      <c r="M2184" t="n">
        <v>2023</v>
      </c>
      <c r="N2184" t="inlineStr">
        <is>
          <t>Junio</t>
        </is>
      </c>
      <c r="O2184" t="inlineStr">
        <is>
          <t>2023-1</t>
        </is>
      </c>
      <c r="P2184" t="n">
        <v>1</v>
      </c>
      <c r="Q2184" t="n">
        <v>1</v>
      </c>
      <c r="R2184" t="n">
        <v>0</v>
      </c>
      <c r="S2184" t="inlineStr">
        <is>
          <t>Trasformación_Organizacional</t>
        </is>
      </c>
      <c r="T2184" t="inlineStr">
        <is>
          <t>420.3-2023-06-30</t>
        </is>
      </c>
      <c r="U2184" t="n">
        <v>1</v>
      </c>
    </row>
    <row r="2185">
      <c r="A2185" t="inlineStr">
        <is>
          <t>420.3</t>
        </is>
      </c>
      <c r="B2185" t="inlineStr">
        <is>
          <t>Plan anual Riesgos</t>
        </is>
      </c>
      <c r="C2185" t="inlineStr">
        <is>
          <t>GESTIÓN DE RIESGOS</t>
        </is>
      </c>
      <c r="D2185" t="inlineStr">
        <is>
          <t>Trimestral</t>
        </is>
      </c>
      <c r="E2185" t="inlineStr">
        <is>
          <t>Positivo</t>
        </is>
      </c>
      <c r="F2185" s="137" t="n">
        <v>45291</v>
      </c>
      <c r="G2185" t="n">
        <v>100</v>
      </c>
      <c r="H2185" t="n">
        <v>100</v>
      </c>
      <c r="I2185" t="n">
        <v>1</v>
      </c>
      <c r="J2185" t="n">
        <v>1</v>
      </c>
      <c r="K2185" t="inlineStr">
        <is>
          <t>%</t>
        </is>
      </c>
      <c r="L2185" t="inlineStr">
        <is>
          <t>%</t>
        </is>
      </c>
      <c r="M2185" t="n">
        <v>2023</v>
      </c>
      <c r="N2185" t="inlineStr">
        <is>
          <t>Diciembre</t>
        </is>
      </c>
      <c r="O2185" t="inlineStr">
        <is>
          <t>2023-2</t>
        </is>
      </c>
      <c r="P2185" t="n">
        <v>1</v>
      </c>
      <c r="Q2185" t="n">
        <v>1</v>
      </c>
      <c r="R2185" t="n">
        <v>0</v>
      </c>
      <c r="S2185" t="inlineStr">
        <is>
          <t>Trasformación_Organizacional</t>
        </is>
      </c>
      <c r="T2185" t="inlineStr">
        <is>
          <t>420.3-2023-12-31</t>
        </is>
      </c>
      <c r="U2185" t="n">
        <v>1</v>
      </c>
    </row>
    <row r="2186">
      <c r="A2186" t="inlineStr">
        <is>
          <t>420.3</t>
        </is>
      </c>
      <c r="B2186" t="inlineStr">
        <is>
          <t>Plan anual Riesgos</t>
        </is>
      </c>
      <c r="C2186" t="inlineStr">
        <is>
          <t>GESTIÓN DE RIESGOS</t>
        </is>
      </c>
      <c r="D2186" t="inlineStr">
        <is>
          <t>Trimestral</t>
        </is>
      </c>
      <c r="E2186" t="inlineStr">
        <is>
          <t>Positivo</t>
        </is>
      </c>
      <c r="F2186" s="137" t="n">
        <v>45473</v>
      </c>
      <c r="G2186" t="n">
        <v>64.03</v>
      </c>
      <c r="H2186" t="n">
        <v>66.25</v>
      </c>
      <c r="I2186" t="n">
        <v>1</v>
      </c>
      <c r="J2186" t="n">
        <v>1</v>
      </c>
      <c r="K2186" t="inlineStr">
        <is>
          <t>%</t>
        </is>
      </c>
      <c r="L2186" t="inlineStr">
        <is>
          <t>%</t>
        </is>
      </c>
      <c r="M2186" t="n">
        <v>2024</v>
      </c>
      <c r="N2186" t="inlineStr">
        <is>
          <t>Junio</t>
        </is>
      </c>
      <c r="O2186" t="inlineStr">
        <is>
          <t>2024-1</t>
        </is>
      </c>
      <c r="P2186" t="n">
        <v>1</v>
      </c>
      <c r="Q2186" t="n">
        <v>1</v>
      </c>
      <c r="R2186" t="n">
        <v>0</v>
      </c>
      <c r="S2186" t="inlineStr">
        <is>
          <t>Trasformación_Organizacional</t>
        </is>
      </c>
      <c r="T2186" t="inlineStr">
        <is>
          <t>420.3-2024-06-30</t>
        </is>
      </c>
      <c r="U2186" t="n">
        <v>1</v>
      </c>
    </row>
    <row r="2187">
      <c r="A2187" t="inlineStr">
        <is>
          <t>420.4</t>
        </is>
      </c>
      <c r="B2187" t="inlineStr">
        <is>
          <t>Plan anual Auditoría</t>
        </is>
      </c>
      <c r="C2187" t="inlineStr">
        <is>
          <t>AUDITORÍA INTERNA</t>
        </is>
      </c>
      <c r="D2187" t="inlineStr">
        <is>
          <t>Trimestral</t>
        </is>
      </c>
      <c r="E2187" t="inlineStr">
        <is>
          <t>Positivo</t>
        </is>
      </c>
      <c r="F2187" s="137" t="n">
        <v>45107</v>
      </c>
      <c r="G2187" t="n">
        <v>57.83</v>
      </c>
      <c r="H2187" t="n">
        <v>47.72</v>
      </c>
      <c r="I2187" t="n">
        <v>0.8251772436451669</v>
      </c>
      <c r="J2187" t="n">
        <v>0.8251772436451669</v>
      </c>
      <c r="K2187" t="inlineStr">
        <is>
          <t>%</t>
        </is>
      </c>
      <c r="L2187" t="inlineStr">
        <is>
          <t>%</t>
        </is>
      </c>
      <c r="M2187" t="n">
        <v>2023</v>
      </c>
      <c r="N2187" t="inlineStr">
        <is>
          <t>Junio</t>
        </is>
      </c>
      <c r="O2187" t="inlineStr">
        <is>
          <t>2023-1</t>
        </is>
      </c>
      <c r="P2187" t="n">
        <v>0</v>
      </c>
      <c r="Q2187" t="n">
        <v>0</v>
      </c>
      <c r="R2187" t="n">
        <v>0</v>
      </c>
      <c r="S2187" t="inlineStr">
        <is>
          <t>Trasformación_Organizacional</t>
        </is>
      </c>
      <c r="T2187" t="inlineStr">
        <is>
          <t>420.4-2023-06-30</t>
        </is>
      </c>
      <c r="U2187" t="n">
        <v>1</v>
      </c>
    </row>
    <row r="2188">
      <c r="A2188" t="inlineStr">
        <is>
          <t>420.4</t>
        </is>
      </c>
      <c r="B2188" t="inlineStr">
        <is>
          <t>Plan anual Auditoría</t>
        </is>
      </c>
      <c r="C2188" t="inlineStr">
        <is>
          <t>AUDITORÍA INTERNA</t>
        </is>
      </c>
      <c r="D2188" t="inlineStr">
        <is>
          <t>Trimestral</t>
        </is>
      </c>
      <c r="E2188" t="inlineStr">
        <is>
          <t>Positivo</t>
        </is>
      </c>
      <c r="F2188" s="137" t="n">
        <v>45291</v>
      </c>
      <c r="G2188" t="n">
        <v>100</v>
      </c>
      <c r="H2188" t="n">
        <v>100</v>
      </c>
      <c r="I2188" t="n">
        <v>1</v>
      </c>
      <c r="J2188" t="n">
        <v>1</v>
      </c>
      <c r="K2188" t="inlineStr">
        <is>
          <t>%</t>
        </is>
      </c>
      <c r="L2188" t="inlineStr">
        <is>
          <t>%</t>
        </is>
      </c>
      <c r="M2188" t="n">
        <v>2023</v>
      </c>
      <c r="N2188" t="inlineStr">
        <is>
          <t>Diciembre</t>
        </is>
      </c>
      <c r="O2188" t="inlineStr">
        <is>
          <t>2023-2</t>
        </is>
      </c>
      <c r="P2188" t="n">
        <v>0</v>
      </c>
      <c r="Q2188" t="n">
        <v>0</v>
      </c>
      <c r="R2188" t="n">
        <v>0</v>
      </c>
      <c r="S2188" t="inlineStr">
        <is>
          <t>Trasformación_Organizacional</t>
        </is>
      </c>
      <c r="T2188" t="inlineStr">
        <is>
          <t>420.4-2023-12-31</t>
        </is>
      </c>
      <c r="U2188" t="n">
        <v>1</v>
      </c>
    </row>
    <row r="2189">
      <c r="A2189" t="inlineStr">
        <is>
          <t>420.4</t>
        </is>
      </c>
      <c r="B2189" t="inlineStr">
        <is>
          <t>Plan anual Auditoría</t>
        </is>
      </c>
      <c r="C2189" t="inlineStr">
        <is>
          <t>AUDITORÍA INTERNA</t>
        </is>
      </c>
      <c r="D2189" t="inlineStr">
        <is>
          <t>Trimestral</t>
        </is>
      </c>
      <c r="E2189" t="inlineStr">
        <is>
          <t>Positivo</t>
        </is>
      </c>
      <c r="F2189" s="137" t="n">
        <v>45473</v>
      </c>
      <c r="G2189" t="n">
        <v>58.34</v>
      </c>
      <c r="H2189" t="n">
        <v>45.5</v>
      </c>
      <c r="I2189" t="n">
        <v>0.779910867329448</v>
      </c>
      <c r="J2189" t="n">
        <v>0.779910867329448</v>
      </c>
      <c r="K2189" t="inlineStr">
        <is>
          <t>%</t>
        </is>
      </c>
      <c r="L2189" t="inlineStr">
        <is>
          <t>%</t>
        </is>
      </c>
      <c r="M2189" t="n">
        <v>2024</v>
      </c>
      <c r="N2189" t="inlineStr">
        <is>
          <t>Junio</t>
        </is>
      </c>
      <c r="O2189" t="inlineStr">
        <is>
          <t>2024-1</t>
        </is>
      </c>
      <c r="P2189" t="n">
        <v>0</v>
      </c>
      <c r="Q2189" t="n">
        <v>0</v>
      </c>
      <c r="R2189" t="n">
        <v>0</v>
      </c>
      <c r="S2189" t="inlineStr">
        <is>
          <t>Trasformación_Organizacional</t>
        </is>
      </c>
      <c r="T2189" t="inlineStr">
        <is>
          <t>420.4-2024-06-30</t>
        </is>
      </c>
      <c r="U2189" t="n">
        <v>1</v>
      </c>
    </row>
    <row r="2190">
      <c r="A2190" t="inlineStr">
        <is>
          <t>420.5</t>
        </is>
      </c>
      <c r="B2190" t="inlineStr">
        <is>
          <t>Plan anual Direccionamiento estratégico</t>
        </is>
      </c>
      <c r="C2190" t="inlineStr">
        <is>
          <t>Planeación Estratégica</t>
        </is>
      </c>
      <c r="D2190" t="inlineStr">
        <is>
          <t>Trimestral</t>
        </is>
      </c>
      <c r="E2190" t="inlineStr">
        <is>
          <t>Positivo</t>
        </is>
      </c>
      <c r="F2190" s="137" t="n">
        <v>45107</v>
      </c>
      <c r="G2190" t="n">
        <v>39.37</v>
      </c>
      <c r="H2190" t="n">
        <v>41.15</v>
      </c>
      <c r="I2190" t="n">
        <v>1.045212090424181</v>
      </c>
      <c r="J2190" t="n">
        <v>1.045212090424181</v>
      </c>
      <c r="K2190" t="inlineStr">
        <is>
          <t>%</t>
        </is>
      </c>
      <c r="L2190" t="inlineStr">
        <is>
          <t>%</t>
        </is>
      </c>
      <c r="M2190" t="n">
        <v>2023</v>
      </c>
      <c r="N2190" t="inlineStr">
        <is>
          <t>Junio</t>
        </is>
      </c>
      <c r="O2190" t="inlineStr">
        <is>
          <t>2023-1</t>
        </is>
      </c>
      <c r="P2190" t="n">
        <v>0</v>
      </c>
      <c r="Q2190" t="n">
        <v>0</v>
      </c>
      <c r="R2190" t="n">
        <v>0</v>
      </c>
      <c r="S2190" t="inlineStr">
        <is>
          <t>Trasformación_Organizacional</t>
        </is>
      </c>
      <c r="T2190" t="inlineStr">
        <is>
          <t>420.5-2023-06-30</t>
        </is>
      </c>
      <c r="U2190" t="n">
        <v>1</v>
      </c>
    </row>
    <row r="2191">
      <c r="A2191" t="inlineStr">
        <is>
          <t>420.5</t>
        </is>
      </c>
      <c r="B2191" t="inlineStr">
        <is>
          <t>Plan anual Direccionamiento estratégico</t>
        </is>
      </c>
      <c r="C2191" t="inlineStr">
        <is>
          <t>Planeación Estratégica</t>
        </is>
      </c>
      <c r="D2191" t="inlineStr">
        <is>
          <t>Trimestral</t>
        </is>
      </c>
      <c r="E2191" t="inlineStr">
        <is>
          <t>Positivo</t>
        </is>
      </c>
      <c r="F2191" s="137" t="n">
        <v>45291</v>
      </c>
      <c r="G2191" t="n">
        <v>100</v>
      </c>
      <c r="H2191" t="n">
        <v>100</v>
      </c>
      <c r="I2191" t="n">
        <v>1</v>
      </c>
      <c r="J2191" t="n">
        <v>1</v>
      </c>
      <c r="K2191" t="inlineStr">
        <is>
          <t>%</t>
        </is>
      </c>
      <c r="L2191" t="inlineStr">
        <is>
          <t>%</t>
        </is>
      </c>
      <c r="M2191" t="n">
        <v>2023</v>
      </c>
      <c r="N2191" t="inlineStr">
        <is>
          <t>Diciembre</t>
        </is>
      </c>
      <c r="O2191" t="inlineStr">
        <is>
          <t>2023-2</t>
        </is>
      </c>
      <c r="P2191" t="n">
        <v>0</v>
      </c>
      <c r="Q2191" t="n">
        <v>0</v>
      </c>
      <c r="R2191" t="n">
        <v>0</v>
      </c>
      <c r="S2191" t="inlineStr">
        <is>
          <t>Trasformación_Organizacional</t>
        </is>
      </c>
      <c r="T2191" t="inlineStr">
        <is>
          <t>420.5-2023-12-31</t>
        </is>
      </c>
      <c r="U2191" t="n">
        <v>1</v>
      </c>
    </row>
    <row r="2192">
      <c r="A2192" t="inlineStr">
        <is>
          <t>420.5</t>
        </is>
      </c>
      <c r="B2192" t="inlineStr">
        <is>
          <t>Plan anual Direccionamiento estratégico</t>
        </is>
      </c>
      <c r="C2192" t="inlineStr">
        <is>
          <t>Planeación Estratégica</t>
        </is>
      </c>
      <c r="D2192" t="inlineStr">
        <is>
          <t>Trimestral</t>
        </is>
      </c>
      <c r="E2192" t="inlineStr">
        <is>
          <t>Positivo</t>
        </is>
      </c>
      <c r="F2192" s="137" t="n">
        <v>45473</v>
      </c>
      <c r="G2192" t="n">
        <v>58.4</v>
      </c>
      <c r="H2192" t="n">
        <v>53.96</v>
      </c>
      <c r="I2192" t="n">
        <v>0.923972602739726</v>
      </c>
      <c r="J2192" t="n">
        <v>0.923972602739726</v>
      </c>
      <c r="K2192" t="inlineStr">
        <is>
          <t>%</t>
        </is>
      </c>
      <c r="L2192" t="inlineStr">
        <is>
          <t>%</t>
        </is>
      </c>
      <c r="M2192" t="n">
        <v>2024</v>
      </c>
      <c r="N2192" t="inlineStr">
        <is>
          <t>Junio</t>
        </is>
      </c>
      <c r="O2192" t="inlineStr">
        <is>
          <t>2024-1</t>
        </is>
      </c>
      <c r="P2192" t="n">
        <v>0</v>
      </c>
      <c r="Q2192" t="n">
        <v>0</v>
      </c>
      <c r="R2192" t="n">
        <v>0</v>
      </c>
      <c r="S2192" t="inlineStr">
        <is>
          <t>Trasformación_Organizacional</t>
        </is>
      </c>
      <c r="T2192" t="inlineStr">
        <is>
          <t>420.5-2024-06-30</t>
        </is>
      </c>
      <c r="U2192" t="n">
        <v>1</v>
      </c>
    </row>
    <row r="2193">
      <c r="A2193" t="inlineStr">
        <is>
          <t>420.6</t>
        </is>
      </c>
      <c r="B2193" t="inlineStr">
        <is>
          <t>Plan anual Estudios Internos</t>
        </is>
      </c>
      <c r="C2193" t="inlineStr">
        <is>
          <t>Estudios Internos</t>
        </is>
      </c>
      <c r="D2193" t="inlineStr">
        <is>
          <t>Trimestral</t>
        </is>
      </c>
      <c r="E2193" t="inlineStr">
        <is>
          <t>Positivo</t>
        </is>
      </c>
      <c r="F2193" s="137" t="n">
        <v>45473</v>
      </c>
      <c r="G2193" t="n">
        <v>44.68</v>
      </c>
      <c r="H2193" t="n">
        <v>25</v>
      </c>
      <c r="I2193" t="n">
        <v>0.5595344673231871</v>
      </c>
      <c r="J2193" t="n">
        <v>0.5595344673231871</v>
      </c>
      <c r="K2193" t="inlineStr">
        <is>
          <t>%</t>
        </is>
      </c>
      <c r="L2193" t="inlineStr">
        <is>
          <t>%</t>
        </is>
      </c>
      <c r="M2193" t="n">
        <v>2024</v>
      </c>
      <c r="N2193" t="inlineStr">
        <is>
          <t>Junio</t>
        </is>
      </c>
      <c r="O2193" t="inlineStr">
        <is>
          <t>2024-1</t>
        </is>
      </c>
      <c r="P2193" t="n">
        <v>0</v>
      </c>
      <c r="Q2193" t="n">
        <v>0</v>
      </c>
      <c r="R2193" t="n">
        <v>0</v>
      </c>
      <c r="S2193" t="inlineStr">
        <is>
          <t>Trasformación_Organizacional</t>
        </is>
      </c>
      <c r="T2193" t="inlineStr">
        <is>
          <t>420.6-2024-06-30</t>
        </is>
      </c>
      <c r="U2193" t="n">
        <v>1</v>
      </c>
    </row>
    <row r="2194">
      <c r="A2194" t="inlineStr">
        <is>
          <t>421</t>
        </is>
      </c>
      <c r="B2194" t="inlineStr">
        <is>
          <t>Total Leads por canales de captación</t>
        </is>
      </c>
      <c r="C2194" t="inlineStr">
        <is>
          <t>Mercadeo de programas académicos</t>
        </is>
      </c>
      <c r="D2194" t="inlineStr">
        <is>
          <t>Semestral</t>
        </is>
      </c>
      <c r="E2194" t="inlineStr">
        <is>
          <t>Positivo</t>
        </is>
      </c>
      <c r="F2194" s="137" t="n">
        <v>45107</v>
      </c>
      <c r="G2194" t="n">
        <v>104072</v>
      </c>
      <c r="H2194" t="n">
        <v>140002</v>
      </c>
      <c r="I2194" t="n">
        <v>1.3</v>
      </c>
      <c r="J2194" t="n">
        <v>1.345241755707587</v>
      </c>
      <c r="K2194" t="inlineStr">
        <is>
          <t>%</t>
        </is>
      </c>
      <c r="L2194" t="inlineStr">
        <is>
          <t>%</t>
        </is>
      </c>
      <c r="M2194" t="n">
        <v>2023</v>
      </c>
      <c r="N2194" t="inlineStr">
        <is>
          <t>Junio</t>
        </is>
      </c>
      <c r="O2194" t="inlineStr">
        <is>
          <t>2023-1</t>
        </is>
      </c>
      <c r="P2194" t="n">
        <v>0</v>
      </c>
      <c r="Q2194" t="n">
        <v>0</v>
      </c>
      <c r="R2194" t="n">
        <v>0</v>
      </c>
      <c r="S2194" t="inlineStr">
        <is>
          <t>Expansión</t>
        </is>
      </c>
      <c r="T2194" t="inlineStr">
        <is>
          <t>421-2023-06-30</t>
        </is>
      </c>
      <c r="U2194" t="n">
        <v>1</v>
      </c>
    </row>
    <row r="2195">
      <c r="A2195" t="inlineStr">
        <is>
          <t>421</t>
        </is>
      </c>
      <c r="B2195" t="inlineStr">
        <is>
          <t>Total Leads por canales de captación</t>
        </is>
      </c>
      <c r="C2195" t="inlineStr">
        <is>
          <t>Mercadeo de programas académicos</t>
        </is>
      </c>
      <c r="D2195" t="inlineStr">
        <is>
          <t>Semestral</t>
        </is>
      </c>
      <c r="E2195" t="inlineStr">
        <is>
          <t>Positivo</t>
        </is>
      </c>
      <c r="F2195" s="137" t="n">
        <v>45291</v>
      </c>
      <c r="G2195" t="n">
        <v>97200</v>
      </c>
      <c r="H2195" t="n">
        <v>136199</v>
      </c>
      <c r="I2195" t="n">
        <v>1.3</v>
      </c>
      <c r="J2195" t="n">
        <v>1.401224279835391</v>
      </c>
      <c r="K2195" t="inlineStr">
        <is>
          <t>%</t>
        </is>
      </c>
      <c r="L2195" t="inlineStr">
        <is>
          <t>%</t>
        </is>
      </c>
      <c r="M2195" t="n">
        <v>2023</v>
      </c>
      <c r="N2195" t="inlineStr">
        <is>
          <t>Diciembre</t>
        </is>
      </c>
      <c r="O2195" t="inlineStr">
        <is>
          <t>2023-2</t>
        </is>
      </c>
      <c r="P2195" t="n">
        <v>0</v>
      </c>
      <c r="Q2195" t="n">
        <v>0</v>
      </c>
      <c r="R2195" t="n">
        <v>0</v>
      </c>
      <c r="S2195" t="inlineStr">
        <is>
          <t>Expansión</t>
        </is>
      </c>
      <c r="T2195" t="inlineStr">
        <is>
          <t>421-2023-12-31</t>
        </is>
      </c>
      <c r="U2195" t="n">
        <v>1</v>
      </c>
    </row>
    <row r="2196">
      <c r="A2196" t="inlineStr">
        <is>
          <t>421</t>
        </is>
      </c>
      <c r="B2196" t="inlineStr">
        <is>
          <t>Total Leads por canales de captación</t>
        </is>
      </c>
      <c r="C2196" t="inlineStr">
        <is>
          <t>Mercadeo de programas académicos</t>
        </is>
      </c>
      <c r="D2196" t="inlineStr">
        <is>
          <t>Semestral</t>
        </is>
      </c>
      <c r="E2196" t="inlineStr">
        <is>
          <t>Positivo</t>
        </is>
      </c>
      <c r="F2196" s="137" t="n">
        <v>45473</v>
      </c>
      <c r="G2196" t="n">
        <v>147043</v>
      </c>
      <c r="H2196" t="n">
        <v>177740</v>
      </c>
      <c r="I2196" t="n">
        <v>1.208762062797957</v>
      </c>
      <c r="J2196" t="n">
        <v>1.208762062797957</v>
      </c>
      <c r="K2196" t="inlineStr">
        <is>
          <t>%</t>
        </is>
      </c>
      <c r="L2196" t="inlineStr">
        <is>
          <t>%</t>
        </is>
      </c>
      <c r="M2196" t="n">
        <v>2024</v>
      </c>
      <c r="N2196" t="inlineStr">
        <is>
          <t>Junio</t>
        </is>
      </c>
      <c r="O2196" t="inlineStr">
        <is>
          <t>2024-1</t>
        </is>
      </c>
      <c r="P2196" t="n">
        <v>0</v>
      </c>
      <c r="Q2196" t="n">
        <v>0</v>
      </c>
      <c r="R2196" t="n">
        <v>0</v>
      </c>
      <c r="S2196" t="inlineStr">
        <is>
          <t>Expansión</t>
        </is>
      </c>
      <c r="T2196" t="inlineStr">
        <is>
          <t>421-2024-06-30</t>
        </is>
      </c>
      <c r="U2196" t="n">
        <v>1</v>
      </c>
    </row>
    <row r="2197">
      <c r="A2197" t="inlineStr">
        <is>
          <t>421</t>
        </is>
      </c>
      <c r="B2197" t="inlineStr">
        <is>
          <t>Total Leads por canales de captación</t>
        </is>
      </c>
      <c r="C2197" t="inlineStr">
        <is>
          <t>Mercadeo de programas académicos</t>
        </is>
      </c>
      <c r="D2197" t="inlineStr">
        <is>
          <t>Semestral</t>
        </is>
      </c>
      <c r="E2197" t="inlineStr">
        <is>
          <t>Positivo</t>
        </is>
      </c>
      <c r="F2197" s="137" t="n">
        <v>45657</v>
      </c>
      <c r="G2197" t="n">
        <v>100</v>
      </c>
      <c r="H2197" t="n">
        <v>121.44</v>
      </c>
      <c r="I2197" t="n">
        <v>1.2144</v>
      </c>
      <c r="J2197" t="n">
        <v>1.2144</v>
      </c>
      <c r="M2197" t="n">
        <v>2024</v>
      </c>
      <c r="N2197" t="inlineStr">
        <is>
          <t>Diciembre</t>
        </is>
      </c>
      <c r="O2197" t="inlineStr">
        <is>
          <t>2024-2</t>
        </is>
      </c>
      <c r="P2197" t="n">
        <v>0</v>
      </c>
      <c r="Q2197" t="n">
        <v>0</v>
      </c>
      <c r="R2197" t="n">
        <v>0</v>
      </c>
      <c r="S2197" t="inlineStr">
        <is>
          <t>Expansión</t>
        </is>
      </c>
      <c r="T2197" t="inlineStr">
        <is>
          <t>421-2024-12-31</t>
        </is>
      </c>
      <c r="U2197" t="n">
        <v>1</v>
      </c>
    </row>
    <row r="2198">
      <c r="A2198" t="inlineStr">
        <is>
          <t>422</t>
        </is>
      </c>
      <c r="B2198" t="inlineStr">
        <is>
          <t>Total conversión</t>
        </is>
      </c>
      <c r="C2198" t="inlineStr">
        <is>
          <t>Mercadeo de programas académicos</t>
        </is>
      </c>
      <c r="D2198" t="inlineStr">
        <is>
          <t>Semestral</t>
        </is>
      </c>
      <c r="E2198" t="inlineStr">
        <is>
          <t>Positivo</t>
        </is>
      </c>
      <c r="F2198" s="137" t="n">
        <v>45107</v>
      </c>
      <c r="G2198" t="n">
        <v>11.7</v>
      </c>
      <c r="H2198" t="n">
        <v>11.97</v>
      </c>
      <c r="I2198" t="n">
        <v>1.023076923076923</v>
      </c>
      <c r="J2198" t="n">
        <v>1.023076923076923</v>
      </c>
      <c r="K2198" t="inlineStr">
        <is>
          <t>%</t>
        </is>
      </c>
      <c r="L2198" t="inlineStr">
        <is>
          <t>%</t>
        </is>
      </c>
      <c r="M2198" t="n">
        <v>2023</v>
      </c>
      <c r="N2198" t="inlineStr">
        <is>
          <t>Junio</t>
        </is>
      </c>
      <c r="O2198" t="inlineStr">
        <is>
          <t>2023-1</t>
        </is>
      </c>
      <c r="P2198" t="n">
        <v>2</v>
      </c>
      <c r="Q2198" t="n">
        <v>2</v>
      </c>
      <c r="R2198" t="n">
        <v>0</v>
      </c>
      <c r="S2198" t="inlineStr">
        <is>
          <t>Expansión</t>
        </is>
      </c>
      <c r="T2198" t="inlineStr">
        <is>
          <t>422-2023-06-30</t>
        </is>
      </c>
      <c r="U2198" t="n">
        <v>1</v>
      </c>
    </row>
    <row r="2199">
      <c r="A2199" t="inlineStr">
        <is>
          <t>422</t>
        </is>
      </c>
      <c r="B2199" t="inlineStr">
        <is>
          <t>Total conversión</t>
        </is>
      </c>
      <c r="C2199" t="inlineStr">
        <is>
          <t>Mercadeo de programas académicos</t>
        </is>
      </c>
      <c r="D2199" t="inlineStr">
        <is>
          <t>Semestral</t>
        </is>
      </c>
      <c r="E2199" t="inlineStr">
        <is>
          <t>Positivo</t>
        </is>
      </c>
      <c r="F2199" s="137" t="n">
        <v>45291</v>
      </c>
      <c r="G2199" t="n">
        <v>10.5</v>
      </c>
      <c r="H2199" t="n">
        <v>11.04</v>
      </c>
      <c r="I2199" t="n">
        <v>1.051428571428571</v>
      </c>
      <c r="J2199" t="n">
        <v>1.051428571428571</v>
      </c>
      <c r="K2199" t="inlineStr">
        <is>
          <t>%</t>
        </is>
      </c>
      <c r="L2199" t="inlineStr">
        <is>
          <t>%</t>
        </is>
      </c>
      <c r="M2199" t="n">
        <v>2023</v>
      </c>
      <c r="N2199" t="inlineStr">
        <is>
          <t>Diciembre</t>
        </is>
      </c>
      <c r="O2199" t="inlineStr">
        <is>
          <t>2023-2</t>
        </is>
      </c>
      <c r="P2199" t="n">
        <v>2</v>
      </c>
      <c r="Q2199" t="n">
        <v>2</v>
      </c>
      <c r="R2199" t="n">
        <v>0</v>
      </c>
      <c r="S2199" t="inlineStr">
        <is>
          <t>Expansión</t>
        </is>
      </c>
      <c r="T2199" t="inlineStr">
        <is>
          <t>422-2023-12-31</t>
        </is>
      </c>
      <c r="U2199" t="n">
        <v>1</v>
      </c>
    </row>
    <row r="2200">
      <c r="A2200" t="inlineStr">
        <is>
          <t>422</t>
        </is>
      </c>
      <c r="B2200" t="inlineStr">
        <is>
          <t>Total conversión</t>
        </is>
      </c>
      <c r="C2200" t="inlineStr">
        <is>
          <t>Mercadeo de programas académicos</t>
        </is>
      </c>
      <c r="D2200" t="inlineStr">
        <is>
          <t>Semestral</t>
        </is>
      </c>
      <c r="E2200" t="inlineStr">
        <is>
          <t>Positivo</t>
        </is>
      </c>
      <c r="F2200" s="137" t="n">
        <v>45473</v>
      </c>
      <c r="G2200" t="n">
        <v>9.25</v>
      </c>
      <c r="H2200" t="n">
        <v>8.859999999999999</v>
      </c>
      <c r="I2200" t="n">
        <v>0.9578378378378378</v>
      </c>
      <c r="J2200" t="n">
        <v>0.9578378378378378</v>
      </c>
      <c r="K2200" t="inlineStr">
        <is>
          <t>%</t>
        </is>
      </c>
      <c r="L2200" t="inlineStr">
        <is>
          <t>%</t>
        </is>
      </c>
      <c r="M2200" t="n">
        <v>2024</v>
      </c>
      <c r="N2200" t="inlineStr">
        <is>
          <t>Junio</t>
        </is>
      </c>
      <c r="O2200" t="inlineStr">
        <is>
          <t>2024-1</t>
        </is>
      </c>
      <c r="P2200" t="n">
        <v>2</v>
      </c>
      <c r="Q2200" t="n">
        <v>2</v>
      </c>
      <c r="R2200" t="n">
        <v>0</v>
      </c>
      <c r="S2200" t="inlineStr">
        <is>
          <t>Expansión</t>
        </is>
      </c>
      <c r="T2200" t="inlineStr">
        <is>
          <t>422-2024-06-30</t>
        </is>
      </c>
      <c r="U2200" t="n">
        <v>1</v>
      </c>
    </row>
    <row r="2201">
      <c r="A2201" t="inlineStr">
        <is>
          <t>422</t>
        </is>
      </c>
      <c r="B2201" t="inlineStr">
        <is>
          <t>Total conversión</t>
        </is>
      </c>
      <c r="C2201" t="inlineStr">
        <is>
          <t>Mercadeo de programas académicos</t>
        </is>
      </c>
      <c r="D2201" t="inlineStr">
        <is>
          <t>Semestral</t>
        </is>
      </c>
      <c r="E2201" t="inlineStr">
        <is>
          <t>Positivo</t>
        </is>
      </c>
      <c r="F2201" s="137" t="n">
        <v>45657</v>
      </c>
      <c r="G2201" t="n">
        <v>8.01</v>
      </c>
      <c r="H2201" t="n">
        <v>7.95</v>
      </c>
      <c r="I2201" t="n">
        <v>0.9925093632958802</v>
      </c>
      <c r="J2201" t="n">
        <v>0.9925093632958802</v>
      </c>
      <c r="K2201" t="inlineStr">
        <is>
          <t>%</t>
        </is>
      </c>
      <c r="L2201" t="inlineStr">
        <is>
          <t>%</t>
        </is>
      </c>
      <c r="M2201" t="n">
        <v>2024</v>
      </c>
      <c r="N2201" t="inlineStr">
        <is>
          <t>Diciembre</t>
        </is>
      </c>
      <c r="O2201" t="inlineStr">
        <is>
          <t>2024-2</t>
        </is>
      </c>
      <c r="P2201" t="n">
        <v>2</v>
      </c>
      <c r="Q2201" t="n">
        <v>2</v>
      </c>
      <c r="R2201" t="n">
        <v>0</v>
      </c>
      <c r="S2201" t="inlineStr">
        <is>
          <t>Expansión</t>
        </is>
      </c>
      <c r="T2201" t="inlineStr">
        <is>
          <t>422-2024-12-31</t>
        </is>
      </c>
      <c r="U2201" t="n">
        <v>1</v>
      </c>
    </row>
    <row r="2202">
      <c r="A2202" t="inlineStr">
        <is>
          <t>422</t>
        </is>
      </c>
      <c r="B2202" t="inlineStr">
        <is>
          <t>Total conversión</t>
        </is>
      </c>
      <c r="C2202" t="inlineStr">
        <is>
          <t>Mercadeo de programas académicos</t>
        </is>
      </c>
      <c r="D2202" t="inlineStr">
        <is>
          <t>Semestral</t>
        </is>
      </c>
      <c r="E2202" t="inlineStr">
        <is>
          <t>Positivo</t>
        </is>
      </c>
      <c r="F2202" s="137" t="n">
        <v>45838</v>
      </c>
      <c r="G2202" t="n">
        <v>7.83</v>
      </c>
      <c r="H2202" t="inlineStr">
        <is>
          <t>8.2</t>
        </is>
      </c>
      <c r="I2202" t="n">
        <v>1.047254150702426</v>
      </c>
      <c r="J2202" t="n">
        <v>1.047254150702426</v>
      </c>
      <c r="K2202" t="inlineStr">
        <is>
          <t>7.83%</t>
        </is>
      </c>
      <c r="L2202" t="inlineStr">
        <is>
          <t>8.2%</t>
        </is>
      </c>
      <c r="M2202" t="n">
        <v>2025</v>
      </c>
      <c r="N2202" t="inlineStr">
        <is>
          <t>Junio</t>
        </is>
      </c>
      <c r="O2202" t="inlineStr">
        <is>
          <t>2025-1</t>
        </is>
      </c>
      <c r="P2202" t="n">
        <v>2</v>
      </c>
      <c r="Q2202" t="n">
        <v>2</v>
      </c>
      <c r="R2202" t="n">
        <v>0</v>
      </c>
      <c r="S2202" t="inlineStr">
        <is>
          <t>Expansión</t>
        </is>
      </c>
      <c r="T2202" t="inlineStr">
        <is>
          <t>422-2025-06-30</t>
        </is>
      </c>
      <c r="U2202" t="n">
        <v>30</v>
      </c>
    </row>
    <row r="2203">
      <c r="A2203" t="inlineStr">
        <is>
          <t>422</t>
        </is>
      </c>
      <c r="B2203" t="inlineStr">
        <is>
          <t>Total conversión</t>
        </is>
      </c>
      <c r="C2203" t="inlineStr">
        <is>
          <t>Mercadeo de programas académicos</t>
        </is>
      </c>
      <c r="D2203" t="inlineStr">
        <is>
          <t>Semestral</t>
        </is>
      </c>
      <c r="E2203" t="inlineStr">
        <is>
          <t>Positivo</t>
        </is>
      </c>
      <c r="F2203" s="137" t="n">
        <v>46022</v>
      </c>
      <c r="G2203" t="n">
        <v>7.68</v>
      </c>
      <c r="H2203" t="inlineStr">
        <is>
          <t>7.87</t>
        </is>
      </c>
      <c r="I2203" t="n">
        <v>1.024739583333333</v>
      </c>
      <c r="J2203" t="n">
        <v>1.024739583333333</v>
      </c>
      <c r="K2203" t="inlineStr">
        <is>
          <t>7.68%</t>
        </is>
      </c>
      <c r="L2203" t="inlineStr">
        <is>
          <t>7.87%</t>
        </is>
      </c>
      <c r="M2203" t="n">
        <v>2025</v>
      </c>
      <c r="N2203" t="inlineStr">
        <is>
          <t>Diciembre</t>
        </is>
      </c>
      <c r="O2203" t="inlineStr">
        <is>
          <t>2025-2</t>
        </is>
      </c>
      <c r="P2203" t="n">
        <v>2</v>
      </c>
      <c r="Q2203" t="n">
        <v>2</v>
      </c>
      <c r="R2203" t="n">
        <v>0</v>
      </c>
      <c r="S2203" t="inlineStr">
        <is>
          <t>Expansión</t>
        </is>
      </c>
      <c r="T2203" t="inlineStr">
        <is>
          <t>422-2025-12-31</t>
        </is>
      </c>
      <c r="U2203" t="n">
        <v>31</v>
      </c>
    </row>
    <row r="2204">
      <c r="A2204" t="inlineStr">
        <is>
          <t>423</t>
        </is>
      </c>
      <c r="B2204" t="inlineStr">
        <is>
          <t>Brand equity</t>
        </is>
      </c>
      <c r="C2204" t="inlineStr">
        <is>
          <t>Mercadeo de programas académicos</t>
        </is>
      </c>
      <c r="D2204" t="inlineStr">
        <is>
          <t>Anual</t>
        </is>
      </c>
      <c r="E2204" t="inlineStr">
        <is>
          <t>Positivo</t>
        </is>
      </c>
      <c r="F2204" s="137" t="n">
        <v>44926</v>
      </c>
      <c r="G2204" t="n">
        <v>8.800000000000001</v>
      </c>
      <c r="H2204" t="n">
        <v>7.8</v>
      </c>
      <c r="I2204" t="n">
        <v>0.8863636363636362</v>
      </c>
      <c r="J2204" t="n">
        <v>0.8863636363636362</v>
      </c>
      <c r="K2204" t="inlineStr">
        <is>
          <t>%</t>
        </is>
      </c>
      <c r="L2204" t="inlineStr">
        <is>
          <t>%</t>
        </is>
      </c>
      <c r="M2204" t="n">
        <v>2022</v>
      </c>
      <c r="N2204" t="inlineStr">
        <is>
          <t>Diciembre</t>
        </is>
      </c>
      <c r="O2204" t="inlineStr">
        <is>
          <t>2022-2</t>
        </is>
      </c>
      <c r="P2204" t="n">
        <v>1</v>
      </c>
      <c r="Q2204" t="n">
        <v>1</v>
      </c>
      <c r="R2204" t="n">
        <v>0</v>
      </c>
      <c r="S2204" t="inlineStr">
        <is>
          <t>Expansión</t>
        </is>
      </c>
      <c r="T2204" t="inlineStr">
        <is>
          <t>423-2022-12-31</t>
        </is>
      </c>
      <c r="U2204" t="n">
        <v>1</v>
      </c>
    </row>
    <row r="2205">
      <c r="A2205" t="inlineStr">
        <is>
          <t>423</t>
        </is>
      </c>
      <c r="B2205" t="inlineStr">
        <is>
          <t>Brand equity</t>
        </is>
      </c>
      <c r="C2205" t="inlineStr">
        <is>
          <t>Mercadeo de programas académicos</t>
        </is>
      </c>
      <c r="D2205" t="inlineStr">
        <is>
          <t>Anual</t>
        </is>
      </c>
      <c r="E2205" t="inlineStr">
        <is>
          <t>Positivo</t>
        </is>
      </c>
      <c r="F2205" s="137" t="n">
        <v>45291</v>
      </c>
      <c r="G2205" t="n">
        <v>8.4</v>
      </c>
      <c r="H2205" t="n">
        <v>7.9</v>
      </c>
      <c r="I2205" t="n">
        <v>0.9404761904761905</v>
      </c>
      <c r="J2205" t="n">
        <v>0.9404761904761905</v>
      </c>
      <c r="K2205" t="inlineStr">
        <is>
          <t>%</t>
        </is>
      </c>
      <c r="L2205" t="inlineStr">
        <is>
          <t>%</t>
        </is>
      </c>
      <c r="M2205" t="n">
        <v>2023</v>
      </c>
      <c r="N2205" t="inlineStr">
        <is>
          <t>Diciembre</t>
        </is>
      </c>
      <c r="O2205" t="inlineStr">
        <is>
          <t>2023-2</t>
        </is>
      </c>
      <c r="P2205" t="n">
        <v>1</v>
      </c>
      <c r="Q2205" t="n">
        <v>1</v>
      </c>
      <c r="R2205" t="n">
        <v>1</v>
      </c>
      <c r="S2205" t="inlineStr">
        <is>
          <t>Expansión</t>
        </is>
      </c>
      <c r="T2205" t="inlineStr">
        <is>
          <t>423-2023-12-31</t>
        </is>
      </c>
      <c r="U2205" t="n">
        <v>1</v>
      </c>
    </row>
    <row r="2206">
      <c r="A2206" t="inlineStr">
        <is>
          <t>423</t>
        </is>
      </c>
      <c r="B2206" t="inlineStr">
        <is>
          <t>Brand equity</t>
        </is>
      </c>
      <c r="C2206" t="inlineStr">
        <is>
          <t>Mercadeo de programas académicos</t>
        </is>
      </c>
      <c r="D2206" t="inlineStr">
        <is>
          <t>Anual</t>
        </is>
      </c>
      <c r="E2206" t="inlineStr">
        <is>
          <t>Positivo</t>
        </is>
      </c>
      <c r="F2206" s="137" t="n">
        <v>45657</v>
      </c>
      <c r="G2206" t="n">
        <v>8.300000000000001</v>
      </c>
      <c r="H2206" t="n">
        <v>12.3</v>
      </c>
      <c r="I2206" t="n">
        <v>1.3</v>
      </c>
      <c r="J2206" t="n">
        <v>1.481927710843373</v>
      </c>
      <c r="M2206" t="n">
        <v>2024</v>
      </c>
      <c r="N2206" t="inlineStr">
        <is>
          <t>Diciembre</t>
        </is>
      </c>
      <c r="O2206" t="inlineStr">
        <is>
          <t>2024-2</t>
        </is>
      </c>
      <c r="P2206" t="n">
        <v>1</v>
      </c>
      <c r="Q2206" t="n">
        <v>1</v>
      </c>
      <c r="R2206" t="n">
        <v>0</v>
      </c>
      <c r="S2206" t="inlineStr">
        <is>
          <t>Expansión</t>
        </is>
      </c>
      <c r="T2206" t="inlineStr">
        <is>
          <t>423-2024-12-31</t>
        </is>
      </c>
      <c r="U2206" t="n">
        <v>1</v>
      </c>
    </row>
    <row r="2207">
      <c r="A2207" t="inlineStr">
        <is>
          <t>423</t>
        </is>
      </c>
      <c r="B2207" t="inlineStr">
        <is>
          <t>Brand equity</t>
        </is>
      </c>
      <c r="C2207" t="inlineStr">
        <is>
          <t>Mercadeo de programas académicos</t>
        </is>
      </c>
      <c r="D2207" t="inlineStr">
        <is>
          <t>Anual</t>
        </is>
      </c>
      <c r="E2207" t="inlineStr">
        <is>
          <t>Positivo</t>
        </is>
      </c>
      <c r="F2207" s="137" t="n">
        <v>46022</v>
      </c>
      <c r="G2207" t="n">
        <v>12.3</v>
      </c>
      <c r="H2207" t="inlineStr">
        <is>
          <t>15.1</t>
        </is>
      </c>
      <c r="I2207" t="n">
        <v>1.227642276422764</v>
      </c>
      <c r="J2207" t="n">
        <v>1.227642276422764</v>
      </c>
      <c r="K2207" t="inlineStr">
        <is>
          <t>12.3%</t>
        </is>
      </c>
      <c r="L2207" t="inlineStr">
        <is>
          <t>15.1%</t>
        </is>
      </c>
      <c r="M2207" t="n">
        <v>2025</v>
      </c>
      <c r="N2207" t="inlineStr">
        <is>
          <t>Diciembre</t>
        </is>
      </c>
      <c r="O2207" t="inlineStr">
        <is>
          <t>2025-2</t>
        </is>
      </c>
      <c r="P2207" t="n">
        <v>2</v>
      </c>
      <c r="Q2207" t="n">
        <v>2</v>
      </c>
      <c r="R2207" t="n">
        <v>1</v>
      </c>
      <c r="S2207" t="inlineStr">
        <is>
          <t>Expansión</t>
        </is>
      </c>
      <c r="T2207" t="inlineStr">
        <is>
          <t>423-2025-12-31</t>
        </is>
      </c>
      <c r="U2207" t="n">
        <v>31</v>
      </c>
    </row>
    <row r="2208">
      <c r="A2208" t="inlineStr">
        <is>
          <t>424</t>
        </is>
      </c>
      <c r="B2208" t="inlineStr">
        <is>
          <t>Conocimiento espontaneo</t>
        </is>
      </c>
      <c r="C2208" t="inlineStr">
        <is>
          <t>Mercadeo de programas académicos</t>
        </is>
      </c>
      <c r="D2208" t="inlineStr">
        <is>
          <t>Anual</t>
        </is>
      </c>
      <c r="E2208" t="inlineStr">
        <is>
          <t>Positivo</t>
        </is>
      </c>
      <c r="F2208" s="137" t="n">
        <v>44926</v>
      </c>
      <c r="G2208" t="n">
        <v>6.5</v>
      </c>
      <c r="H2208" t="n">
        <v>5</v>
      </c>
      <c r="I2208" t="n">
        <v>0.7692307692307693</v>
      </c>
      <c r="J2208" t="n">
        <v>0.7692307692307693</v>
      </c>
      <c r="M2208" t="n">
        <v>2022</v>
      </c>
      <c r="N2208" t="inlineStr">
        <is>
          <t>Diciembre</t>
        </is>
      </c>
      <c r="O2208" t="inlineStr">
        <is>
          <t>2022-2</t>
        </is>
      </c>
      <c r="P2208" t="n">
        <v>0</v>
      </c>
      <c r="Q2208" t="n">
        <v>0</v>
      </c>
      <c r="R2208" t="n">
        <v>0</v>
      </c>
      <c r="S2208" t="inlineStr">
        <is>
          <t>Expansión</t>
        </is>
      </c>
      <c r="T2208" t="inlineStr">
        <is>
          <t>424-2022-12-31</t>
        </is>
      </c>
      <c r="U2208" t="n">
        <v>1</v>
      </c>
    </row>
    <row r="2209">
      <c r="A2209" t="inlineStr">
        <is>
          <t>424</t>
        </is>
      </c>
      <c r="B2209" t="inlineStr">
        <is>
          <t>Conocimiento espontaneo</t>
        </is>
      </c>
      <c r="C2209" t="inlineStr">
        <is>
          <t>Mercadeo de programas académicos</t>
        </is>
      </c>
      <c r="D2209" t="inlineStr">
        <is>
          <t>Anual</t>
        </is>
      </c>
      <c r="E2209" t="inlineStr">
        <is>
          <t>Positivo</t>
        </is>
      </c>
      <c r="F2209" s="137" t="n">
        <v>45291</v>
      </c>
      <c r="G2209" t="n">
        <v>6</v>
      </c>
      <c r="H2209" t="n">
        <v>6</v>
      </c>
      <c r="I2209" t="n">
        <v>1</v>
      </c>
      <c r="J2209" t="n">
        <v>1</v>
      </c>
      <c r="M2209" t="n">
        <v>2023</v>
      </c>
      <c r="N2209" t="inlineStr">
        <is>
          <t>Diciembre</t>
        </is>
      </c>
      <c r="O2209" t="inlineStr">
        <is>
          <t>2023-2</t>
        </is>
      </c>
      <c r="P2209" t="n">
        <v>0</v>
      </c>
      <c r="Q2209" t="n">
        <v>0</v>
      </c>
      <c r="R2209" t="n">
        <v>1</v>
      </c>
      <c r="S2209" t="inlineStr">
        <is>
          <t>Expansión</t>
        </is>
      </c>
      <c r="T2209" t="inlineStr">
        <is>
          <t>424-2023-12-31</t>
        </is>
      </c>
      <c r="U2209" t="n">
        <v>1</v>
      </c>
    </row>
    <row r="2210">
      <c r="A2210" t="inlineStr">
        <is>
          <t>424</t>
        </is>
      </c>
      <c r="B2210" t="inlineStr">
        <is>
          <t>Conocimiento espontaneo</t>
        </is>
      </c>
      <c r="C2210" t="inlineStr">
        <is>
          <t>Mercadeo de programas académicos</t>
        </is>
      </c>
      <c r="D2210" t="inlineStr">
        <is>
          <t>Anual</t>
        </is>
      </c>
      <c r="E2210" t="inlineStr">
        <is>
          <t>Positivo</t>
        </is>
      </c>
      <c r="F2210" s="137" t="n">
        <v>45657</v>
      </c>
      <c r="G2210" t="n">
        <v>7</v>
      </c>
      <c r="H2210" t="n">
        <v>9</v>
      </c>
      <c r="I2210" t="n">
        <v>1.285714285714286</v>
      </c>
      <c r="J2210" t="n">
        <v>1.285714285714286</v>
      </c>
      <c r="M2210" t="n">
        <v>2024</v>
      </c>
      <c r="N2210" t="inlineStr">
        <is>
          <t>Diciembre</t>
        </is>
      </c>
      <c r="O2210" t="inlineStr">
        <is>
          <t>2024-2</t>
        </is>
      </c>
      <c r="P2210" t="n">
        <v>0</v>
      </c>
      <c r="Q2210" t="n">
        <v>0</v>
      </c>
      <c r="R2210" t="n">
        <v>0</v>
      </c>
      <c r="S2210" t="inlineStr">
        <is>
          <t>Expansión</t>
        </is>
      </c>
      <c r="T2210" t="inlineStr">
        <is>
          <t>424-2024-12-31</t>
        </is>
      </c>
      <c r="U2210" t="n">
        <v>1</v>
      </c>
    </row>
    <row r="2211">
      <c r="A2211" t="inlineStr">
        <is>
          <t>424</t>
        </is>
      </c>
      <c r="B2211" t="inlineStr">
        <is>
          <t>Conocimiento espontáneo</t>
        </is>
      </c>
      <c r="C2211" t="inlineStr">
        <is>
          <t>Mercadeo de programas académicos</t>
        </is>
      </c>
      <c r="D2211" t="inlineStr">
        <is>
          <t>Anual</t>
        </is>
      </c>
      <c r="E2211" t="inlineStr">
        <is>
          <t>Positivo</t>
        </is>
      </c>
      <c r="F2211" s="137" t="n">
        <v>46022</v>
      </c>
      <c r="G2211" t="n">
        <v>9</v>
      </c>
      <c r="H2211" t="inlineStr">
        <is>
          <t>11</t>
        </is>
      </c>
      <c r="I2211" t="n">
        <v>1.222222222222222</v>
      </c>
      <c r="J2211" t="n">
        <v>1.222222222222222</v>
      </c>
      <c r="K2211" t="inlineStr">
        <is>
          <t>9.0%</t>
        </is>
      </c>
      <c r="L2211" t="inlineStr">
        <is>
          <t>11.0%</t>
        </is>
      </c>
      <c r="M2211" t="n">
        <v>2025</v>
      </c>
      <c r="N2211" t="inlineStr">
        <is>
          <t>Diciembre</t>
        </is>
      </c>
      <c r="O2211" t="inlineStr">
        <is>
          <t>2025-2</t>
        </is>
      </c>
      <c r="P2211" t="n">
        <v>2</v>
      </c>
      <c r="Q2211" t="n">
        <v>2</v>
      </c>
      <c r="R2211" t="n">
        <v>1</v>
      </c>
      <c r="S2211" t="inlineStr">
        <is>
          <t>Expansión</t>
        </is>
      </c>
      <c r="T2211" t="inlineStr">
        <is>
          <t>424-2025-12-31</t>
        </is>
      </c>
      <c r="U2211" t="n">
        <v>31</v>
      </c>
    </row>
    <row r="2212">
      <c r="A2212" t="inlineStr">
        <is>
          <t>425</t>
        </is>
      </c>
      <c r="B2212" t="inlineStr">
        <is>
          <t>Cumplimiento Leads Educación para la vida</t>
        </is>
      </c>
      <c r="C2212" t="inlineStr">
        <is>
          <t>Mercadeo y venta de educación para la vida</t>
        </is>
      </c>
      <c r="D2212" t="inlineStr">
        <is>
          <t>Anual</t>
        </is>
      </c>
      <c r="E2212" t="inlineStr">
        <is>
          <t>Positivo</t>
        </is>
      </c>
      <c r="F2212" s="137" t="n">
        <v>45291</v>
      </c>
      <c r="G2212" t="n">
        <v>5500</v>
      </c>
      <c r="H2212" t="n">
        <v>5785</v>
      </c>
      <c r="I2212" t="n">
        <v>1.051818181818182</v>
      </c>
      <c r="J2212" t="n">
        <v>1.051818181818182</v>
      </c>
      <c r="K2212" t="inlineStr">
        <is>
          <t>$</t>
        </is>
      </c>
      <c r="L2212" t="inlineStr">
        <is>
          <t>$</t>
        </is>
      </c>
      <c r="M2212" t="n">
        <v>2023</v>
      </c>
      <c r="N2212" t="inlineStr">
        <is>
          <t>Diciembre</t>
        </is>
      </c>
      <c r="O2212" t="inlineStr">
        <is>
          <t>2023-2</t>
        </is>
      </c>
      <c r="P2212" t="n">
        <v>0</v>
      </c>
      <c r="Q2212" t="n">
        <v>0</v>
      </c>
      <c r="R2212" t="n">
        <v>0</v>
      </c>
      <c r="S2212" t="inlineStr">
        <is>
          <t>Educación_para_toda_la_vida</t>
        </is>
      </c>
      <c r="T2212" t="inlineStr">
        <is>
          <t>425-2023-12-31</t>
        </is>
      </c>
      <c r="U2212" t="n">
        <v>1</v>
      </c>
    </row>
    <row r="2213">
      <c r="A2213" t="inlineStr">
        <is>
          <t>425</t>
        </is>
      </c>
      <c r="B2213" t="inlineStr">
        <is>
          <t>Cumplimiento Leads Educación para la vida</t>
        </is>
      </c>
      <c r="C2213" t="inlineStr">
        <is>
          <t>Mercadeo y venta de educación para la vida</t>
        </is>
      </c>
      <c r="D2213" t="inlineStr">
        <is>
          <t>Semestral</t>
        </is>
      </c>
      <c r="E2213" t="inlineStr">
        <is>
          <t>Positivo</t>
        </is>
      </c>
      <c r="F2213" s="137" t="n">
        <v>45473</v>
      </c>
      <c r="G2213" t="n">
        <v>100</v>
      </c>
      <c r="H2213" t="n">
        <v>60.69</v>
      </c>
      <c r="I2213" t="n">
        <v>0.6069</v>
      </c>
      <c r="J2213" t="n">
        <v>0.6069</v>
      </c>
      <c r="K2213" t="inlineStr">
        <is>
          <t>ENT</t>
        </is>
      </c>
      <c r="L2213" t="inlineStr">
        <is>
          <t>ENT</t>
        </is>
      </c>
      <c r="M2213" t="n">
        <v>2024</v>
      </c>
      <c r="N2213" t="inlineStr">
        <is>
          <t>Junio</t>
        </is>
      </c>
      <c r="O2213" t="inlineStr">
        <is>
          <t>2024-1</t>
        </is>
      </c>
      <c r="P2213" t="n">
        <v>0</v>
      </c>
      <c r="Q2213" t="n">
        <v>0</v>
      </c>
      <c r="R2213" t="n">
        <v>0</v>
      </c>
      <c r="S2213" t="inlineStr">
        <is>
          <t>Educación_para_toda_la_vida</t>
        </is>
      </c>
      <c r="T2213" t="inlineStr">
        <is>
          <t>425-2024-06-30</t>
        </is>
      </c>
      <c r="U2213" t="n">
        <v>1</v>
      </c>
    </row>
    <row r="2214">
      <c r="A2214" t="inlineStr">
        <is>
          <t>425</t>
        </is>
      </c>
      <c r="B2214" t="inlineStr">
        <is>
          <t>Cumplimiento Leads Educación para la vida</t>
        </is>
      </c>
      <c r="C2214" t="inlineStr">
        <is>
          <t>Mercadeo y venta de educación para la vida</t>
        </is>
      </c>
      <c r="D2214" t="inlineStr">
        <is>
          <t>Semestral</t>
        </is>
      </c>
      <c r="E2214" t="inlineStr">
        <is>
          <t>Positivo</t>
        </is>
      </c>
      <c r="F2214" s="137" t="n">
        <v>45657</v>
      </c>
      <c r="G2214" t="n">
        <v>100</v>
      </c>
      <c r="H2214" t="n">
        <v>164.69</v>
      </c>
      <c r="I2214" t="n">
        <v>1.3</v>
      </c>
      <c r="J2214" t="n">
        <v>1.6469</v>
      </c>
      <c r="K2214" t="inlineStr">
        <is>
          <t>ENT</t>
        </is>
      </c>
      <c r="L2214" t="inlineStr">
        <is>
          <t>ENT</t>
        </is>
      </c>
      <c r="M2214" t="n">
        <v>2024</v>
      </c>
      <c r="N2214" t="inlineStr">
        <is>
          <t>Diciembre</t>
        </is>
      </c>
      <c r="O2214" t="inlineStr">
        <is>
          <t>2024-2</t>
        </is>
      </c>
      <c r="P2214" t="n">
        <v>0</v>
      </c>
      <c r="Q2214" t="n">
        <v>0</v>
      </c>
      <c r="R2214" t="n">
        <v>0</v>
      </c>
      <c r="S2214" t="inlineStr">
        <is>
          <t>Educación_para_toda_la_vida</t>
        </is>
      </c>
      <c r="T2214" t="inlineStr">
        <is>
          <t>425-2024-12-31</t>
        </is>
      </c>
      <c r="U2214" t="n">
        <v>1</v>
      </c>
    </row>
    <row r="2215">
      <c r="A2215" t="inlineStr">
        <is>
          <t>426</t>
        </is>
      </c>
      <c r="B2215" t="inlineStr">
        <is>
          <t>Cumplimiento en la respuesta a solicitudes de comunicaciones internas</t>
        </is>
      </c>
      <c r="C2215" t="inlineStr">
        <is>
          <t>Comunicaciones Internas</t>
        </is>
      </c>
      <c r="D2215" t="inlineStr">
        <is>
          <t>Semestral</t>
        </is>
      </c>
      <c r="E2215" t="inlineStr">
        <is>
          <t>Positivo</t>
        </is>
      </c>
      <c r="F2215" s="137" t="n">
        <v>45107</v>
      </c>
      <c r="H2215" t="n">
        <v>86.98</v>
      </c>
      <c r="K2215" t="inlineStr">
        <is>
          <t>Linea Base</t>
        </is>
      </c>
      <c r="L2215" t="inlineStr">
        <is>
          <t>%</t>
        </is>
      </c>
      <c r="M2215" t="n">
        <v>2023</v>
      </c>
      <c r="N2215" t="inlineStr">
        <is>
          <t>Junio</t>
        </is>
      </c>
      <c r="O2215" t="inlineStr">
        <is>
          <t>2023-1</t>
        </is>
      </c>
      <c r="P2215" t="n">
        <v>0</v>
      </c>
      <c r="Q2215" t="n">
        <v>0</v>
      </c>
      <c r="R2215" t="n">
        <v>0</v>
      </c>
      <c r="S2215" t="inlineStr">
        <is>
          <t>Trasformación_Organizacional</t>
        </is>
      </c>
      <c r="T2215" t="inlineStr">
        <is>
          <t>426-2023-06-30</t>
        </is>
      </c>
      <c r="U2215" t="n">
        <v>1</v>
      </c>
    </row>
    <row r="2216">
      <c r="A2216" t="inlineStr">
        <is>
          <t>426</t>
        </is>
      </c>
      <c r="B2216" t="inlineStr">
        <is>
          <t>Cumplimiento en la respuesta a solicitudes de comunicaciones internas</t>
        </is>
      </c>
      <c r="C2216" t="inlineStr">
        <is>
          <t>Comunicaciones Internas</t>
        </is>
      </c>
      <c r="D2216" t="inlineStr">
        <is>
          <t>Semestral</t>
        </is>
      </c>
      <c r="E2216" t="inlineStr">
        <is>
          <t>Positivo</t>
        </is>
      </c>
      <c r="F2216" s="137" t="n">
        <v>45291</v>
      </c>
      <c r="H2216" t="n">
        <v>92.31</v>
      </c>
      <c r="K2216" t="inlineStr">
        <is>
          <t>Linea Base</t>
        </is>
      </c>
      <c r="L2216" t="inlineStr">
        <is>
          <t>%</t>
        </is>
      </c>
      <c r="M2216" t="n">
        <v>2023</v>
      </c>
      <c r="N2216" t="inlineStr">
        <is>
          <t>Diciembre</t>
        </is>
      </c>
      <c r="O2216" t="inlineStr">
        <is>
          <t>2023-2</t>
        </is>
      </c>
      <c r="P2216" t="n">
        <v>0</v>
      </c>
      <c r="Q2216" t="n">
        <v>0</v>
      </c>
      <c r="R2216" t="n">
        <v>0</v>
      </c>
      <c r="S2216" t="inlineStr">
        <is>
          <t>Trasformación_Organizacional</t>
        </is>
      </c>
      <c r="T2216" t="inlineStr">
        <is>
          <t>426-2023-12-31</t>
        </is>
      </c>
      <c r="U2216" t="n">
        <v>1</v>
      </c>
    </row>
    <row r="2217">
      <c r="A2217" t="inlineStr">
        <is>
          <t>426</t>
        </is>
      </c>
      <c r="B2217" t="inlineStr">
        <is>
          <t>Cumplimiento en la respuesta a solicitudes de comunicaciones internas</t>
        </is>
      </c>
      <c r="C2217" t="inlineStr">
        <is>
          <t>Comunicaciones Internas</t>
        </is>
      </c>
      <c r="D2217" t="inlineStr">
        <is>
          <t>Semestral</t>
        </is>
      </c>
      <c r="E2217" t="inlineStr">
        <is>
          <t>Positivo</t>
        </is>
      </c>
      <c r="F2217" s="137" t="n">
        <v>45473</v>
      </c>
      <c r="G2217" t="n">
        <v>90</v>
      </c>
      <c r="H2217" t="n">
        <v>67.39</v>
      </c>
      <c r="I2217" t="n">
        <v>0.7487777777777778</v>
      </c>
      <c r="J2217" t="n">
        <v>0.7487777777777778</v>
      </c>
      <c r="K2217" t="inlineStr">
        <is>
          <t>Linea Base</t>
        </is>
      </c>
      <c r="L2217" t="inlineStr">
        <is>
          <t>%</t>
        </is>
      </c>
      <c r="M2217" t="n">
        <v>2024</v>
      </c>
      <c r="N2217" t="inlineStr">
        <is>
          <t>Junio</t>
        </is>
      </c>
      <c r="O2217" t="inlineStr">
        <is>
          <t>2024-1</t>
        </is>
      </c>
      <c r="P2217" t="n">
        <v>0</v>
      </c>
      <c r="Q2217" t="n">
        <v>0</v>
      </c>
      <c r="R2217" t="n">
        <v>0</v>
      </c>
      <c r="S2217" t="inlineStr">
        <is>
          <t>Trasformación_Organizacional</t>
        </is>
      </c>
      <c r="T2217" t="inlineStr">
        <is>
          <t>426-2024-06-30</t>
        </is>
      </c>
      <c r="U2217" t="n">
        <v>1</v>
      </c>
    </row>
    <row r="2218">
      <c r="A2218" t="inlineStr">
        <is>
          <t>426</t>
        </is>
      </c>
      <c r="B2218" t="inlineStr">
        <is>
          <t>Cumplimiento en la respuesta a solicitudes de comunicaciones internas</t>
        </is>
      </c>
      <c r="C2218" t="inlineStr">
        <is>
          <t>Comunicaciones Internas</t>
        </is>
      </c>
      <c r="D2218" t="inlineStr">
        <is>
          <t>Semestral</t>
        </is>
      </c>
      <c r="E2218" t="inlineStr">
        <is>
          <t>Positivo</t>
        </is>
      </c>
      <c r="F2218" s="137" t="n">
        <v>45657</v>
      </c>
      <c r="G2218" t="n">
        <v>80</v>
      </c>
      <c r="H2218" t="n">
        <v>86.72</v>
      </c>
      <c r="I2218" t="n">
        <v>1.084</v>
      </c>
      <c r="J2218" t="n">
        <v>1.084</v>
      </c>
      <c r="K2218" t="inlineStr">
        <is>
          <t>Linea Base</t>
        </is>
      </c>
      <c r="L2218" t="inlineStr">
        <is>
          <t>%</t>
        </is>
      </c>
      <c r="M2218" t="n">
        <v>2024</v>
      </c>
      <c r="N2218" t="inlineStr">
        <is>
          <t>Diciembre</t>
        </is>
      </c>
      <c r="O2218" t="inlineStr">
        <is>
          <t>2024-2</t>
        </is>
      </c>
      <c r="P2218" t="n">
        <v>0</v>
      </c>
      <c r="Q2218" t="n">
        <v>0</v>
      </c>
      <c r="R2218" t="n">
        <v>0</v>
      </c>
      <c r="S2218" t="inlineStr">
        <is>
          <t>Trasformación_Organizacional</t>
        </is>
      </c>
      <c r="T2218" t="inlineStr">
        <is>
          <t>426-2024-12-31</t>
        </is>
      </c>
      <c r="U2218" t="n">
        <v>1</v>
      </c>
    </row>
    <row r="2219">
      <c r="A2219" t="inlineStr">
        <is>
          <t>427</t>
        </is>
      </c>
      <c r="B2219" t="inlineStr">
        <is>
          <t>Consumo de Agua per Cápita Semestral</t>
        </is>
      </c>
      <c r="C2219" t="inlineStr">
        <is>
          <t>GESTIÓN AMBIENTAL</t>
        </is>
      </c>
      <c r="D2219" t="inlineStr">
        <is>
          <t>Semestral</t>
        </is>
      </c>
      <c r="E2219" t="inlineStr">
        <is>
          <t>Negativo</t>
        </is>
      </c>
      <c r="F2219" s="137" t="n">
        <v>45107</v>
      </c>
      <c r="G2219" t="n">
        <v>0.2</v>
      </c>
      <c r="H2219" t="n">
        <v>0.14</v>
      </c>
      <c r="I2219" t="n">
        <v>1</v>
      </c>
      <c r="J2219" t="n">
        <v>1</v>
      </c>
      <c r="K2219" t="inlineStr">
        <is>
          <t>DEC</t>
        </is>
      </c>
      <c r="L2219" t="inlineStr">
        <is>
          <t>DEC</t>
        </is>
      </c>
      <c r="M2219" t="n">
        <v>2023</v>
      </c>
      <c r="N2219" t="inlineStr">
        <is>
          <t>Junio</t>
        </is>
      </c>
      <c r="O2219" t="inlineStr">
        <is>
          <t>2023-1</t>
        </is>
      </c>
      <c r="P2219" t="n">
        <v>1</v>
      </c>
      <c r="Q2219" t="n">
        <v>2</v>
      </c>
      <c r="R2219" t="n">
        <v>0</v>
      </c>
      <c r="S2219" t="inlineStr">
        <is>
          <t>Sostenibilidad</t>
        </is>
      </c>
      <c r="T2219" t="inlineStr">
        <is>
          <t>427-2023-06-30</t>
        </is>
      </c>
      <c r="U2219" t="n">
        <v>1</v>
      </c>
    </row>
    <row r="2220">
      <c r="A2220" t="inlineStr">
        <is>
          <t>427</t>
        </is>
      </c>
      <c r="B2220" t="inlineStr">
        <is>
          <t>Consumo de Agua per Cápita Semestral</t>
        </is>
      </c>
      <c r="C2220" t="inlineStr">
        <is>
          <t>GESTIÓN AMBIENTAL</t>
        </is>
      </c>
      <c r="D2220" t="inlineStr">
        <is>
          <t>Semestral</t>
        </is>
      </c>
      <c r="E2220" t="inlineStr">
        <is>
          <t>Negativo</t>
        </is>
      </c>
      <c r="F2220" s="137" t="n">
        <v>45291</v>
      </c>
      <c r="G2220" t="n">
        <v>0.2</v>
      </c>
      <c r="H2220" t="n">
        <v>0.2</v>
      </c>
      <c r="I2220" t="n">
        <v>1</v>
      </c>
      <c r="J2220" t="n">
        <v>1</v>
      </c>
      <c r="K2220" t="inlineStr">
        <is>
          <t>DEC</t>
        </is>
      </c>
      <c r="L2220" t="inlineStr">
        <is>
          <t>DEC</t>
        </is>
      </c>
      <c r="M2220" t="n">
        <v>2023</v>
      </c>
      <c r="N2220" t="inlineStr">
        <is>
          <t>Diciembre</t>
        </is>
      </c>
      <c r="O2220" t="inlineStr">
        <is>
          <t>2023-2</t>
        </is>
      </c>
      <c r="P2220" t="n">
        <v>1</v>
      </c>
      <c r="Q2220" t="n">
        <v>2</v>
      </c>
      <c r="R2220" t="n">
        <v>0</v>
      </c>
      <c r="S2220" t="inlineStr">
        <is>
          <t>Sostenibilidad</t>
        </is>
      </c>
      <c r="T2220" t="inlineStr">
        <is>
          <t>427-2023-12-31</t>
        </is>
      </c>
      <c r="U2220" t="n">
        <v>1</v>
      </c>
    </row>
    <row r="2221">
      <c r="A2221" t="inlineStr">
        <is>
          <t>427</t>
        </is>
      </c>
      <c r="B2221" t="inlineStr">
        <is>
          <t>Consumo de Agua per Cápita Semestral</t>
        </is>
      </c>
      <c r="C2221" t="inlineStr">
        <is>
          <t>GESTIÓN AMBIENTAL</t>
        </is>
      </c>
      <c r="D2221" t="inlineStr">
        <is>
          <t>Semestral</t>
        </is>
      </c>
      <c r="E2221" t="inlineStr">
        <is>
          <t>Negativo</t>
        </is>
      </c>
      <c r="F2221" s="137" t="n">
        <v>45473</v>
      </c>
      <c r="G2221" t="n">
        <v>0.2</v>
      </c>
      <c r="H2221" t="n">
        <v>0.17</v>
      </c>
      <c r="I2221" t="n">
        <v>1</v>
      </c>
      <c r="J2221" t="n">
        <v>1</v>
      </c>
      <c r="K2221" t="inlineStr">
        <is>
          <t>DEC</t>
        </is>
      </c>
      <c r="L2221" t="inlineStr">
        <is>
          <t>DEC</t>
        </is>
      </c>
      <c r="M2221" t="n">
        <v>2024</v>
      </c>
      <c r="N2221" t="inlineStr">
        <is>
          <t>Junio</t>
        </is>
      </c>
      <c r="O2221" t="inlineStr">
        <is>
          <t>2024-1</t>
        </is>
      </c>
      <c r="P2221" t="n">
        <v>1</v>
      </c>
      <c r="Q2221" t="n">
        <v>2</v>
      </c>
      <c r="R2221" t="n">
        <v>0</v>
      </c>
      <c r="S2221" t="inlineStr">
        <is>
          <t>Sostenibilidad</t>
        </is>
      </c>
      <c r="T2221" t="inlineStr">
        <is>
          <t>427-2024-06-30</t>
        </is>
      </c>
      <c r="U2221" t="n">
        <v>1</v>
      </c>
    </row>
    <row r="2222">
      <c r="A2222" t="inlineStr">
        <is>
          <t>427</t>
        </is>
      </c>
      <c r="B2222" t="inlineStr">
        <is>
          <t>Consumo de Agua per Cápita Semestral</t>
        </is>
      </c>
      <c r="C2222" t="inlineStr">
        <is>
          <t>GESTIÓN AMBIENTAL</t>
        </is>
      </c>
      <c r="D2222" t="inlineStr">
        <is>
          <t>Semestral</t>
        </is>
      </c>
      <c r="E2222" t="inlineStr">
        <is>
          <t>Negativo</t>
        </is>
      </c>
      <c r="F2222" s="137" t="n">
        <v>45657</v>
      </c>
      <c r="G2222" t="n">
        <v>0.2</v>
      </c>
      <c r="H2222" t="n">
        <v>0.2</v>
      </c>
      <c r="I2222" t="n">
        <v>1</v>
      </c>
      <c r="J2222" t="n">
        <v>1</v>
      </c>
      <c r="K2222" t="inlineStr">
        <is>
          <t>DEC</t>
        </is>
      </c>
      <c r="L2222" t="inlineStr">
        <is>
          <t>DEC</t>
        </is>
      </c>
      <c r="M2222" t="n">
        <v>2024</v>
      </c>
      <c r="N2222" t="inlineStr">
        <is>
          <t>Diciembre</t>
        </is>
      </c>
      <c r="O2222" t="inlineStr">
        <is>
          <t>2024-2</t>
        </is>
      </c>
      <c r="P2222" t="n">
        <v>1</v>
      </c>
      <c r="Q2222" t="n">
        <v>2</v>
      </c>
      <c r="R2222" t="n">
        <v>0</v>
      </c>
      <c r="S2222" t="inlineStr">
        <is>
          <t>Sostenibilidad</t>
        </is>
      </c>
      <c r="T2222" t="inlineStr">
        <is>
          <t>427-2024-12-31</t>
        </is>
      </c>
      <c r="U2222" t="n">
        <v>1</v>
      </c>
    </row>
    <row r="2223">
      <c r="A2223" t="inlineStr">
        <is>
          <t>427</t>
        </is>
      </c>
      <c r="B2223" t="inlineStr">
        <is>
          <t>Consumo de Agua per Cápita Semestral</t>
        </is>
      </c>
      <c r="C2223" t="inlineStr">
        <is>
          <t>GESTIÓN AMBIENTAL</t>
        </is>
      </c>
      <c r="D2223" t="inlineStr">
        <is>
          <t>Semestral</t>
        </is>
      </c>
      <c r="E2223" t="inlineStr">
        <is>
          <t>Negativo</t>
        </is>
      </c>
      <c r="F2223" s="137" t="n">
        <v>45838</v>
      </c>
      <c r="G2223" t="n">
        <v>0.2</v>
      </c>
      <c r="H2223" t="inlineStr">
        <is>
          <t>0.14</t>
        </is>
      </c>
      <c r="I2223" t="n">
        <v>1.3</v>
      </c>
      <c r="J2223" t="n">
        <v>1.428571428571429</v>
      </c>
      <c r="K2223" t="inlineStr">
        <is>
          <t>0.2%</t>
        </is>
      </c>
      <c r="L2223" t="inlineStr">
        <is>
          <t>0.14%</t>
        </is>
      </c>
      <c r="M2223" t="n">
        <v>2025</v>
      </c>
      <c r="N2223" t="inlineStr">
        <is>
          <t>Junio</t>
        </is>
      </c>
      <c r="O2223" t="inlineStr">
        <is>
          <t>2025-1</t>
        </is>
      </c>
      <c r="P2223" t="n">
        <v>2</v>
      </c>
      <c r="Q2223" t="n">
        <v>2</v>
      </c>
      <c r="R2223" t="n">
        <v>0</v>
      </c>
      <c r="S2223" t="inlineStr">
        <is>
          <t>Sostenibilidad</t>
        </is>
      </c>
      <c r="T2223" t="inlineStr">
        <is>
          <t>427-2025-06-30</t>
        </is>
      </c>
      <c r="U2223" t="n">
        <v>30</v>
      </c>
    </row>
    <row r="2224">
      <c r="A2224" t="inlineStr">
        <is>
          <t>427</t>
        </is>
      </c>
      <c r="B2224" t="inlineStr">
        <is>
          <t>Consumo de Agua per Cápita Semestral</t>
        </is>
      </c>
      <c r="C2224" t="inlineStr">
        <is>
          <t>GESTIÓN AMBIENTAL</t>
        </is>
      </c>
      <c r="D2224" t="inlineStr">
        <is>
          <t>Semestral</t>
        </is>
      </c>
      <c r="E2224" t="inlineStr">
        <is>
          <t>Negativo</t>
        </is>
      </c>
      <c r="F2224" s="137" t="n">
        <v>46022</v>
      </c>
      <c r="G2224" t="n">
        <v>0.2</v>
      </c>
      <c r="H2224" t="inlineStr">
        <is>
          <t>0.15</t>
        </is>
      </c>
      <c r="I2224" t="n">
        <v>1.3</v>
      </c>
      <c r="J2224" t="n">
        <v>1.333333333333333</v>
      </c>
      <c r="K2224" t="inlineStr">
        <is>
          <t>0.2%</t>
        </is>
      </c>
      <c r="L2224" t="inlineStr">
        <is>
          <t>0.15%</t>
        </is>
      </c>
      <c r="M2224" t="n">
        <v>2025</v>
      </c>
      <c r="N2224" t="inlineStr">
        <is>
          <t>Diciembre</t>
        </is>
      </c>
      <c r="O2224" t="inlineStr">
        <is>
          <t>2025-2</t>
        </is>
      </c>
      <c r="P2224" t="n">
        <v>2</v>
      </c>
      <c r="Q2224" t="n">
        <v>2</v>
      </c>
      <c r="R2224" t="n">
        <v>0</v>
      </c>
      <c r="S2224" t="inlineStr">
        <is>
          <t>Sostenibilidad</t>
        </is>
      </c>
      <c r="T2224" t="inlineStr">
        <is>
          <t>427-2025-12-31</t>
        </is>
      </c>
      <c r="U2224" t="n">
        <v>31</v>
      </c>
    </row>
    <row r="2225">
      <c r="A2225" t="inlineStr">
        <is>
          <t>428</t>
        </is>
      </c>
      <c r="B2225" t="inlineStr">
        <is>
          <t>Consumo de Energía Eléctrica per Cápita Semestral</t>
        </is>
      </c>
      <c r="C2225" t="inlineStr">
        <is>
          <t>GESTIÓN AMBIENTAL</t>
        </is>
      </c>
      <c r="D2225" t="inlineStr">
        <is>
          <t>Semestral</t>
        </is>
      </c>
      <c r="E2225" t="inlineStr">
        <is>
          <t>Negativo</t>
        </is>
      </c>
      <c r="F2225" s="137" t="n">
        <v>45107</v>
      </c>
      <c r="G2225" t="n">
        <v>20</v>
      </c>
      <c r="H2225" t="n">
        <v>17.59</v>
      </c>
      <c r="I2225" t="n">
        <v>1</v>
      </c>
      <c r="J2225" t="n">
        <v>1</v>
      </c>
      <c r="K2225" t="inlineStr">
        <is>
          <t>kWh</t>
        </is>
      </c>
      <c r="L2225" t="inlineStr">
        <is>
          <t>kWh</t>
        </is>
      </c>
      <c r="M2225" t="n">
        <v>2023</v>
      </c>
      <c r="N2225" t="inlineStr">
        <is>
          <t>Junio</t>
        </is>
      </c>
      <c r="O2225" t="inlineStr">
        <is>
          <t>2023-1</t>
        </is>
      </c>
      <c r="P2225" t="n">
        <v>0</v>
      </c>
      <c r="Q2225" t="n">
        <v>1</v>
      </c>
      <c r="R2225" t="n">
        <v>0</v>
      </c>
      <c r="S2225" t="inlineStr">
        <is>
          <t>Sostenibilidad</t>
        </is>
      </c>
      <c r="T2225" t="inlineStr">
        <is>
          <t>428-2023-06-30</t>
        </is>
      </c>
      <c r="U2225" t="n">
        <v>1</v>
      </c>
    </row>
    <row r="2226">
      <c r="A2226" t="inlineStr">
        <is>
          <t>428</t>
        </is>
      </c>
      <c r="B2226" t="inlineStr">
        <is>
          <t>Consumo de Energía Eléctrica per Cápita Semestral</t>
        </is>
      </c>
      <c r="C2226" t="inlineStr">
        <is>
          <t>GESTIÓN AMBIENTAL</t>
        </is>
      </c>
      <c r="D2226" t="inlineStr">
        <is>
          <t>Semestral</t>
        </is>
      </c>
      <c r="E2226" t="inlineStr">
        <is>
          <t>Negativo</t>
        </is>
      </c>
      <c r="F2226" s="137" t="n">
        <v>45291</v>
      </c>
      <c r="G2226" t="n">
        <v>20</v>
      </c>
      <c r="H2226" t="n">
        <v>18.63</v>
      </c>
      <c r="I2226" t="n">
        <v>1</v>
      </c>
      <c r="J2226" t="n">
        <v>1</v>
      </c>
      <c r="K2226" t="inlineStr">
        <is>
          <t>kWh</t>
        </is>
      </c>
      <c r="L2226" t="inlineStr">
        <is>
          <t>kWh</t>
        </is>
      </c>
      <c r="M2226" t="n">
        <v>2023</v>
      </c>
      <c r="N2226" t="inlineStr">
        <is>
          <t>Diciembre</t>
        </is>
      </c>
      <c r="O2226" t="inlineStr">
        <is>
          <t>2023-2</t>
        </is>
      </c>
      <c r="P2226" t="n">
        <v>0</v>
      </c>
      <c r="Q2226" t="n">
        <v>1</v>
      </c>
      <c r="R2226" t="n">
        <v>0</v>
      </c>
      <c r="S2226" t="inlineStr">
        <is>
          <t>Sostenibilidad</t>
        </is>
      </c>
      <c r="T2226" t="inlineStr">
        <is>
          <t>428-2023-12-31</t>
        </is>
      </c>
      <c r="U2226" t="n">
        <v>1</v>
      </c>
    </row>
    <row r="2227">
      <c r="A2227" t="inlineStr">
        <is>
          <t>428</t>
        </is>
      </c>
      <c r="B2227" t="inlineStr">
        <is>
          <t>Consumo de Energía Eléctrica per Cápita Semestral</t>
        </is>
      </c>
      <c r="C2227" t="inlineStr">
        <is>
          <t>GESTIÓN AMBIENTAL</t>
        </is>
      </c>
      <c r="D2227" t="inlineStr">
        <is>
          <t>Semestral</t>
        </is>
      </c>
      <c r="E2227" t="inlineStr">
        <is>
          <t>Negativo</t>
        </is>
      </c>
      <c r="F2227" s="137" t="n">
        <v>45473</v>
      </c>
      <c r="G2227" t="n">
        <v>20</v>
      </c>
      <c r="H2227" t="n">
        <v>16.58</v>
      </c>
      <c r="I2227" t="n">
        <v>1</v>
      </c>
      <c r="J2227" t="n">
        <v>1</v>
      </c>
      <c r="K2227" t="inlineStr">
        <is>
          <t>kWh</t>
        </is>
      </c>
      <c r="L2227" t="inlineStr">
        <is>
          <t>kWh</t>
        </is>
      </c>
      <c r="M2227" t="n">
        <v>2024</v>
      </c>
      <c r="N2227" t="inlineStr">
        <is>
          <t>Junio</t>
        </is>
      </c>
      <c r="O2227" t="inlineStr">
        <is>
          <t>2024-1</t>
        </is>
      </c>
      <c r="P2227" t="n">
        <v>0</v>
      </c>
      <c r="Q2227" t="n">
        <v>1</v>
      </c>
      <c r="R2227" t="n">
        <v>0</v>
      </c>
      <c r="S2227" t="inlineStr">
        <is>
          <t>Sostenibilidad</t>
        </is>
      </c>
      <c r="T2227" t="inlineStr">
        <is>
          <t>428-2024-06-30</t>
        </is>
      </c>
      <c r="U2227" t="n">
        <v>1</v>
      </c>
    </row>
    <row r="2228">
      <c r="A2228" t="inlineStr">
        <is>
          <t>428</t>
        </is>
      </c>
      <c r="B2228" t="inlineStr">
        <is>
          <t>Consumo de Energía Eléctrica per Cápita Semestral</t>
        </is>
      </c>
      <c r="C2228" t="inlineStr">
        <is>
          <t>GESTIÓN AMBIENTAL</t>
        </is>
      </c>
      <c r="D2228" t="inlineStr">
        <is>
          <t>Semestral</t>
        </is>
      </c>
      <c r="E2228" t="inlineStr">
        <is>
          <t>Negativo</t>
        </is>
      </c>
      <c r="F2228" s="137" t="n">
        <v>45657</v>
      </c>
      <c r="G2228" t="n">
        <v>20</v>
      </c>
      <c r="H2228" t="n">
        <v>18.53</v>
      </c>
      <c r="I2228" t="n">
        <v>1</v>
      </c>
      <c r="J2228" t="n">
        <v>1</v>
      </c>
      <c r="K2228" t="inlineStr">
        <is>
          <t>kWh</t>
        </is>
      </c>
      <c r="L2228" t="inlineStr">
        <is>
          <t>kWh</t>
        </is>
      </c>
      <c r="M2228" t="n">
        <v>2024</v>
      </c>
      <c r="N2228" t="inlineStr">
        <is>
          <t>Diciembre</t>
        </is>
      </c>
      <c r="O2228" t="inlineStr">
        <is>
          <t>2024-2</t>
        </is>
      </c>
      <c r="P2228" t="n">
        <v>0</v>
      </c>
      <c r="Q2228" t="n">
        <v>1</v>
      </c>
      <c r="R2228" t="n">
        <v>0</v>
      </c>
      <c r="S2228" t="inlineStr">
        <is>
          <t>Sostenibilidad</t>
        </is>
      </c>
      <c r="T2228" t="inlineStr">
        <is>
          <t>428-2024-12-31</t>
        </is>
      </c>
      <c r="U2228" t="n">
        <v>1</v>
      </c>
    </row>
    <row r="2229">
      <c r="A2229" t="inlineStr">
        <is>
          <t>428</t>
        </is>
      </c>
      <c r="B2229" t="inlineStr">
        <is>
          <t>Consumo de Energía Eléctrica per Cápita Semestral</t>
        </is>
      </c>
      <c r="C2229" t="inlineStr">
        <is>
          <t>GESTIÓN AMBIENTAL</t>
        </is>
      </c>
      <c r="D2229" t="inlineStr">
        <is>
          <t>Semestral</t>
        </is>
      </c>
      <c r="E2229" t="inlineStr">
        <is>
          <t>Negativo</t>
        </is>
      </c>
      <c r="F2229" s="137" t="n">
        <v>45838</v>
      </c>
      <c r="G2229" t="n">
        <v>1</v>
      </c>
      <c r="H2229" t="inlineStr">
        <is>
          <t>15.12</t>
        </is>
      </c>
      <c r="I2229" t="n">
        <v>0.06613756613756615</v>
      </c>
      <c r="J2229" t="n">
        <v>0.06613756613756615</v>
      </c>
      <c r="K2229" t="inlineStr">
        <is>
          <t>1.0%</t>
        </is>
      </c>
      <c r="L2229" t="inlineStr">
        <is>
          <t>15.12%</t>
        </is>
      </c>
      <c r="M2229" t="n">
        <v>2025</v>
      </c>
      <c r="N2229" t="inlineStr">
        <is>
          <t>Junio</t>
        </is>
      </c>
      <c r="O2229" t="inlineStr">
        <is>
          <t>2025-1</t>
        </is>
      </c>
      <c r="P2229" t="n">
        <v>2</v>
      </c>
      <c r="Q2229" t="n">
        <v>2</v>
      </c>
      <c r="R2229" t="n">
        <v>0</v>
      </c>
      <c r="S2229" t="inlineStr">
        <is>
          <t>Sostenibilidad</t>
        </is>
      </c>
      <c r="T2229" t="inlineStr">
        <is>
          <t>428-2025-06-30</t>
        </is>
      </c>
      <c r="U2229" t="n">
        <v>30</v>
      </c>
    </row>
    <row r="2230">
      <c r="A2230" t="inlineStr">
        <is>
          <t>428</t>
        </is>
      </c>
      <c r="B2230" t="inlineStr">
        <is>
          <t>Consumo de Energía Eléctrica per Cápita Semestral</t>
        </is>
      </c>
      <c r="C2230" t="inlineStr">
        <is>
          <t>GESTIÓN AMBIENTAL</t>
        </is>
      </c>
      <c r="D2230" t="inlineStr">
        <is>
          <t>Semestral</t>
        </is>
      </c>
      <c r="E2230" t="inlineStr">
        <is>
          <t>Negativo</t>
        </is>
      </c>
      <c r="F2230" s="137" t="n">
        <v>46022</v>
      </c>
      <c r="G2230" t="n">
        <v>1</v>
      </c>
      <c r="H2230" t="inlineStr">
        <is>
          <t>17.88</t>
        </is>
      </c>
      <c r="I2230" t="n">
        <v>0.05592841163310962</v>
      </c>
      <c r="J2230" t="n">
        <v>0.05592841163310962</v>
      </c>
      <c r="K2230" t="inlineStr">
        <is>
          <t>1.0%</t>
        </is>
      </c>
      <c r="L2230" t="inlineStr">
        <is>
          <t>17.88%</t>
        </is>
      </c>
      <c r="M2230" t="n">
        <v>2025</v>
      </c>
      <c r="N2230" t="inlineStr">
        <is>
          <t>Diciembre</t>
        </is>
      </c>
      <c r="O2230" t="inlineStr">
        <is>
          <t>2025-2</t>
        </is>
      </c>
      <c r="P2230" t="n">
        <v>2</v>
      </c>
      <c r="Q2230" t="n">
        <v>2</v>
      </c>
      <c r="R2230" t="n">
        <v>0</v>
      </c>
      <c r="S2230" t="inlineStr">
        <is>
          <t>Sostenibilidad</t>
        </is>
      </c>
      <c r="T2230" t="inlineStr">
        <is>
          <t>428-2025-12-31</t>
        </is>
      </c>
      <c r="U2230" t="n">
        <v>31</v>
      </c>
    </row>
    <row r="2231">
      <c r="A2231" t="inlineStr">
        <is>
          <t>429</t>
        </is>
      </c>
      <c r="B2231" t="inlineStr">
        <is>
          <t>Generación de Residuos Sólidos per Cápita Semestral</t>
        </is>
      </c>
      <c r="C2231" t="inlineStr">
        <is>
          <t>GESTIÓN AMBIENTAL</t>
        </is>
      </c>
      <c r="D2231" t="inlineStr">
        <is>
          <t>Semestral</t>
        </is>
      </c>
      <c r="E2231" t="inlineStr">
        <is>
          <t>Negativo</t>
        </is>
      </c>
      <c r="F2231" s="137" t="n">
        <v>45107</v>
      </c>
      <c r="G2231" t="n">
        <v>0.76</v>
      </c>
      <c r="H2231" t="n">
        <v>0.3</v>
      </c>
      <c r="I2231" t="n">
        <v>1</v>
      </c>
      <c r="J2231" t="n">
        <v>1</v>
      </c>
      <c r="K2231" t="inlineStr">
        <is>
          <t>DEC</t>
        </is>
      </c>
      <c r="L2231" t="inlineStr">
        <is>
          <t>DEC</t>
        </is>
      </c>
      <c r="M2231" t="n">
        <v>2023</v>
      </c>
      <c r="N2231" t="inlineStr">
        <is>
          <t>Junio</t>
        </is>
      </c>
      <c r="O2231" t="inlineStr">
        <is>
          <t>2023-1</t>
        </is>
      </c>
      <c r="P2231" t="n">
        <v>1</v>
      </c>
      <c r="Q2231" t="n">
        <v>1</v>
      </c>
      <c r="R2231" t="n">
        <v>0</v>
      </c>
      <c r="S2231" t="inlineStr">
        <is>
          <t>Sostenibilidad</t>
        </is>
      </c>
      <c r="T2231" t="inlineStr">
        <is>
          <t>429-2023-06-30</t>
        </is>
      </c>
      <c r="U2231" t="n">
        <v>1</v>
      </c>
    </row>
    <row r="2232">
      <c r="A2232" t="inlineStr">
        <is>
          <t>429</t>
        </is>
      </c>
      <c r="B2232" t="inlineStr">
        <is>
          <t>Generación de Residuos Sólidos per Cápita Semestral</t>
        </is>
      </c>
      <c r="C2232" t="inlineStr">
        <is>
          <t>GESTIÓN AMBIENTAL</t>
        </is>
      </c>
      <c r="D2232" t="inlineStr">
        <is>
          <t>Semestral</t>
        </is>
      </c>
      <c r="E2232" t="inlineStr">
        <is>
          <t>Negativo</t>
        </is>
      </c>
      <c r="F2232" s="137" t="n">
        <v>45291</v>
      </c>
      <c r="G2232" t="n">
        <v>0.76</v>
      </c>
      <c r="H2232" t="n">
        <v>0.76</v>
      </c>
      <c r="I2232" t="n">
        <v>1</v>
      </c>
      <c r="J2232" t="n">
        <v>1</v>
      </c>
      <c r="K2232" t="inlineStr">
        <is>
          <t>DEC</t>
        </is>
      </c>
      <c r="L2232" t="inlineStr">
        <is>
          <t>DEC</t>
        </is>
      </c>
      <c r="M2232" t="n">
        <v>2023</v>
      </c>
      <c r="N2232" t="inlineStr">
        <is>
          <t>Diciembre</t>
        </is>
      </c>
      <c r="O2232" t="inlineStr">
        <is>
          <t>2023-2</t>
        </is>
      </c>
      <c r="P2232" t="n">
        <v>0</v>
      </c>
      <c r="Q2232" t="n">
        <v>0</v>
      </c>
      <c r="R2232" t="n">
        <v>0</v>
      </c>
      <c r="S2232" t="inlineStr">
        <is>
          <t>Sostenibilidad</t>
        </is>
      </c>
      <c r="T2232" t="inlineStr">
        <is>
          <t>429-2023-12-31</t>
        </is>
      </c>
      <c r="U2232" t="n">
        <v>1</v>
      </c>
    </row>
    <row r="2233">
      <c r="A2233" t="inlineStr">
        <is>
          <t>429</t>
        </is>
      </c>
      <c r="B2233" t="inlineStr">
        <is>
          <t>Generación de Residuos Sólidos per Cápita Semestral</t>
        </is>
      </c>
      <c r="C2233" t="inlineStr">
        <is>
          <t>GESTIÓN AMBIENTAL</t>
        </is>
      </c>
      <c r="D2233" t="inlineStr">
        <is>
          <t>Semestral</t>
        </is>
      </c>
      <c r="E2233" t="inlineStr">
        <is>
          <t>Negativo</t>
        </is>
      </c>
      <c r="F2233" s="137" t="n">
        <v>45473</v>
      </c>
      <c r="G2233" t="n">
        <v>0.76</v>
      </c>
      <c r="H2233" t="n">
        <v>0.66</v>
      </c>
      <c r="I2233" t="n">
        <v>1</v>
      </c>
      <c r="J2233" t="n">
        <v>1</v>
      </c>
      <c r="K2233" t="inlineStr">
        <is>
          <t>DEC</t>
        </is>
      </c>
      <c r="L2233" t="inlineStr">
        <is>
          <t>DEC</t>
        </is>
      </c>
      <c r="M2233" t="n">
        <v>2024</v>
      </c>
      <c r="N2233" t="inlineStr">
        <is>
          <t>Junio</t>
        </is>
      </c>
      <c r="O2233" t="inlineStr">
        <is>
          <t>2024-1</t>
        </is>
      </c>
      <c r="P2233" t="n">
        <v>1</v>
      </c>
      <c r="Q2233" t="n">
        <v>1</v>
      </c>
      <c r="R2233" t="n">
        <v>0</v>
      </c>
      <c r="S2233" t="inlineStr">
        <is>
          <t>Sostenibilidad</t>
        </is>
      </c>
      <c r="T2233" t="inlineStr">
        <is>
          <t>429-2024-06-30</t>
        </is>
      </c>
      <c r="U2233" t="n">
        <v>1</v>
      </c>
    </row>
    <row r="2234">
      <c r="A2234" t="inlineStr">
        <is>
          <t>429</t>
        </is>
      </c>
      <c r="B2234" t="inlineStr">
        <is>
          <t>Generación de Residuos Sólidos per Cápita Semestral</t>
        </is>
      </c>
      <c r="C2234" t="inlineStr">
        <is>
          <t>GESTIÓN AMBIENTAL</t>
        </is>
      </c>
      <c r="D2234" t="inlineStr">
        <is>
          <t>Semestral</t>
        </is>
      </c>
      <c r="E2234" t="inlineStr">
        <is>
          <t>Negativo</t>
        </is>
      </c>
      <c r="F2234" s="137" t="n">
        <v>45657</v>
      </c>
      <c r="G2234" t="n">
        <v>0.76</v>
      </c>
      <c r="H2234" t="n">
        <v>0.67</v>
      </c>
      <c r="I2234" t="n">
        <v>1</v>
      </c>
      <c r="J2234" t="n">
        <v>1</v>
      </c>
      <c r="K2234" t="inlineStr">
        <is>
          <t>DEC</t>
        </is>
      </c>
      <c r="L2234" t="inlineStr">
        <is>
          <t>DEC</t>
        </is>
      </c>
      <c r="M2234" t="n">
        <v>2024</v>
      </c>
      <c r="N2234" t="inlineStr">
        <is>
          <t>Diciembre</t>
        </is>
      </c>
      <c r="O2234" t="inlineStr">
        <is>
          <t>2024-2</t>
        </is>
      </c>
      <c r="P2234" t="n">
        <v>1</v>
      </c>
      <c r="Q2234" t="n">
        <v>1</v>
      </c>
      <c r="R2234" t="n">
        <v>0</v>
      </c>
      <c r="S2234" t="inlineStr">
        <is>
          <t>Sostenibilidad</t>
        </is>
      </c>
      <c r="T2234" t="inlineStr">
        <is>
          <t>429-2024-12-31</t>
        </is>
      </c>
      <c r="U2234" t="n">
        <v>1</v>
      </c>
    </row>
    <row r="2235">
      <c r="A2235" t="inlineStr">
        <is>
          <t>429</t>
        </is>
      </c>
      <c r="B2235" t="inlineStr">
        <is>
          <t>Generación de Residuos Sólidos per Cápita Semestral</t>
        </is>
      </c>
      <c r="C2235" t="inlineStr">
        <is>
          <t>GESTIÓN AMBIENTAL</t>
        </is>
      </c>
      <c r="D2235" t="inlineStr">
        <is>
          <t>Semestral</t>
        </is>
      </c>
      <c r="E2235" t="inlineStr">
        <is>
          <t>Negativo</t>
        </is>
      </c>
      <c r="F2235" s="137" t="n">
        <v>45838</v>
      </c>
      <c r="G2235" t="n">
        <v>0.76</v>
      </c>
      <c r="H2235" t="inlineStr">
        <is>
          <t>0.59</t>
        </is>
      </c>
      <c r="I2235" t="n">
        <v>1.288135593220339</v>
      </c>
      <c r="J2235" t="n">
        <v>1.288135593220339</v>
      </c>
      <c r="K2235" t="inlineStr">
        <is>
          <t>0.76%</t>
        </is>
      </c>
      <c r="L2235" t="inlineStr">
        <is>
          <t>0.59%</t>
        </is>
      </c>
      <c r="M2235" t="n">
        <v>2025</v>
      </c>
      <c r="N2235" t="inlineStr">
        <is>
          <t>Junio</t>
        </is>
      </c>
      <c r="O2235" t="inlineStr">
        <is>
          <t>2025-1</t>
        </is>
      </c>
      <c r="P2235" t="n">
        <v>2</v>
      </c>
      <c r="Q2235" t="n">
        <v>2</v>
      </c>
      <c r="R2235" t="n">
        <v>0</v>
      </c>
      <c r="S2235" t="inlineStr">
        <is>
          <t>Sostenibilidad</t>
        </is>
      </c>
      <c r="T2235" t="inlineStr">
        <is>
          <t>429-2025-06-30</t>
        </is>
      </c>
      <c r="U2235" t="n">
        <v>30</v>
      </c>
    </row>
    <row r="2236">
      <c r="A2236" t="inlineStr">
        <is>
          <t>429</t>
        </is>
      </c>
      <c r="B2236" t="inlineStr">
        <is>
          <t>Generación de Residuos Sólidos per Cápita Semestral</t>
        </is>
      </c>
      <c r="C2236" t="inlineStr">
        <is>
          <t>GESTIÓN AMBIENTAL</t>
        </is>
      </c>
      <c r="D2236" t="inlineStr">
        <is>
          <t>Semestral</t>
        </is>
      </c>
      <c r="E2236" t="inlineStr">
        <is>
          <t>Negativo</t>
        </is>
      </c>
      <c r="F2236" s="137" t="n">
        <v>46022</v>
      </c>
      <c r="G2236" t="n">
        <v>0.76</v>
      </c>
      <c r="I2236" t="n">
        <v>0</v>
      </c>
      <c r="J2236" t="n">
        <v>0</v>
      </c>
      <c r="K2236" t="inlineStr">
        <is>
          <t>0.76%</t>
        </is>
      </c>
      <c r="M2236" t="n">
        <v>2025</v>
      </c>
      <c r="N2236" t="inlineStr">
        <is>
          <t>Diciembre</t>
        </is>
      </c>
      <c r="O2236" t="inlineStr">
        <is>
          <t>2025-2</t>
        </is>
      </c>
      <c r="P2236" t="n">
        <v>2</v>
      </c>
      <c r="Q2236" t="n">
        <v>2</v>
      </c>
      <c r="R2236" t="n">
        <v>0</v>
      </c>
      <c r="S2236" t="inlineStr">
        <is>
          <t>Sostenibilidad</t>
        </is>
      </c>
      <c r="T2236" t="inlineStr">
        <is>
          <t>429-2025-12-31</t>
        </is>
      </c>
      <c r="U2236" t="n">
        <v>31</v>
      </c>
    </row>
    <row r="2237">
      <c r="A2237" t="inlineStr">
        <is>
          <t>430</t>
        </is>
      </c>
      <c r="B2237" t="inlineStr">
        <is>
          <t>Cumplimiento ingresos por matriculas</t>
        </is>
      </c>
      <c r="C2237" t="inlineStr">
        <is>
          <t>Planeación Financiera</t>
        </is>
      </c>
      <c r="D2237" t="inlineStr">
        <is>
          <t>Semestral</t>
        </is>
      </c>
      <c r="E2237" t="inlineStr">
        <is>
          <t>Positivo</t>
        </is>
      </c>
      <c r="F2237" s="137" t="n">
        <v>45107</v>
      </c>
      <c r="G2237" t="n">
        <v>95</v>
      </c>
      <c r="H2237" t="n">
        <v>104.6</v>
      </c>
      <c r="I2237" t="n">
        <v>1.101052631578947</v>
      </c>
      <c r="J2237" t="n">
        <v>1.101052631578947</v>
      </c>
      <c r="K2237" t="inlineStr">
        <is>
          <t>%</t>
        </is>
      </c>
      <c r="L2237" t="inlineStr">
        <is>
          <t>%</t>
        </is>
      </c>
      <c r="M2237" t="n">
        <v>2023</v>
      </c>
      <c r="N2237" t="inlineStr">
        <is>
          <t>Junio</t>
        </is>
      </c>
      <c r="O2237" t="inlineStr">
        <is>
          <t>2023-1</t>
        </is>
      </c>
      <c r="P2237" t="n">
        <v>0</v>
      </c>
      <c r="Q2237" t="n">
        <v>0</v>
      </c>
      <c r="R2237" t="n">
        <v>0</v>
      </c>
      <c r="S2237" t="inlineStr">
        <is>
          <t>Sostenibilidad</t>
        </is>
      </c>
      <c r="T2237" t="inlineStr">
        <is>
          <t>430-2023-06-30</t>
        </is>
      </c>
      <c r="U2237" t="n">
        <v>1</v>
      </c>
    </row>
    <row r="2238">
      <c r="A2238" t="inlineStr">
        <is>
          <t>430</t>
        </is>
      </c>
      <c r="B2238" t="inlineStr">
        <is>
          <t>Cumplimiento ingresos por matriculas</t>
        </is>
      </c>
      <c r="C2238" t="inlineStr">
        <is>
          <t>Planeación Financiera</t>
        </is>
      </c>
      <c r="D2238" t="inlineStr">
        <is>
          <t>Semestral</t>
        </is>
      </c>
      <c r="E2238" t="inlineStr">
        <is>
          <t>Positivo</t>
        </is>
      </c>
      <c r="F2238" s="137" t="n">
        <v>45291</v>
      </c>
      <c r="G2238" t="n">
        <v>95</v>
      </c>
      <c r="H2238" t="n">
        <v>101.4</v>
      </c>
      <c r="I2238" t="n">
        <v>1.067368421052632</v>
      </c>
      <c r="J2238" t="n">
        <v>1.067368421052632</v>
      </c>
      <c r="K2238" t="inlineStr">
        <is>
          <t>%</t>
        </is>
      </c>
      <c r="L2238" t="inlineStr">
        <is>
          <t>%</t>
        </is>
      </c>
      <c r="M2238" t="n">
        <v>2023</v>
      </c>
      <c r="N2238" t="inlineStr">
        <is>
          <t>Diciembre</t>
        </is>
      </c>
      <c r="O2238" t="inlineStr">
        <is>
          <t>2023-2</t>
        </is>
      </c>
      <c r="P2238" t="n">
        <v>0</v>
      </c>
      <c r="Q2238" t="n">
        <v>0</v>
      </c>
      <c r="R2238" t="n">
        <v>0</v>
      </c>
      <c r="S2238" t="inlineStr">
        <is>
          <t>Sostenibilidad</t>
        </is>
      </c>
      <c r="T2238" t="inlineStr">
        <is>
          <t>430-2023-12-31</t>
        </is>
      </c>
      <c r="U2238" t="n">
        <v>1</v>
      </c>
    </row>
    <row r="2239">
      <c r="A2239" t="inlineStr">
        <is>
          <t>430</t>
        </is>
      </c>
      <c r="B2239" t="inlineStr">
        <is>
          <t>Cumplimiento ingresos por matriculas</t>
        </is>
      </c>
      <c r="C2239" t="inlineStr">
        <is>
          <t>Planeación Financiera</t>
        </is>
      </c>
      <c r="D2239" t="inlineStr">
        <is>
          <t>Semestral</t>
        </is>
      </c>
      <c r="E2239" t="inlineStr">
        <is>
          <t>Positivo</t>
        </is>
      </c>
      <c r="F2239" s="137" t="n">
        <v>45473</v>
      </c>
      <c r="G2239" t="n">
        <v>95</v>
      </c>
      <c r="H2239" t="n">
        <v>101.88</v>
      </c>
      <c r="I2239" t="n">
        <v>1.072421052631579</v>
      </c>
      <c r="J2239" t="n">
        <v>1.072421052631579</v>
      </c>
      <c r="K2239" t="inlineStr">
        <is>
          <t>%</t>
        </is>
      </c>
      <c r="L2239" t="inlineStr">
        <is>
          <t>%</t>
        </is>
      </c>
      <c r="M2239" t="n">
        <v>2024</v>
      </c>
      <c r="N2239" t="inlineStr">
        <is>
          <t>Junio</t>
        </is>
      </c>
      <c r="O2239" t="inlineStr">
        <is>
          <t>2024-1</t>
        </is>
      </c>
      <c r="P2239" t="n">
        <v>0</v>
      </c>
      <c r="Q2239" t="n">
        <v>0</v>
      </c>
      <c r="R2239" t="n">
        <v>0</v>
      </c>
      <c r="S2239" t="inlineStr">
        <is>
          <t>Sostenibilidad</t>
        </is>
      </c>
      <c r="T2239" t="inlineStr">
        <is>
          <t>430-2024-06-30</t>
        </is>
      </c>
      <c r="U2239" t="n">
        <v>1</v>
      </c>
    </row>
    <row r="2240">
      <c r="A2240" t="inlineStr">
        <is>
          <t>430</t>
        </is>
      </c>
      <c r="B2240" t="inlineStr">
        <is>
          <t>Cumplimiento ingresos por matriculas</t>
        </is>
      </c>
      <c r="C2240" t="inlineStr">
        <is>
          <t>Planeación Financiera</t>
        </is>
      </c>
      <c r="D2240" t="inlineStr">
        <is>
          <t>Semestral</t>
        </is>
      </c>
      <c r="E2240" t="inlineStr">
        <is>
          <t>Positivo</t>
        </is>
      </c>
      <c r="F2240" s="137" t="n">
        <v>45657</v>
      </c>
      <c r="G2240" t="n">
        <v>95</v>
      </c>
      <c r="H2240" t="n">
        <v>102.937491971037</v>
      </c>
      <c r="I2240" t="n">
        <v>1.083552547063547</v>
      </c>
      <c r="J2240" t="n">
        <v>1.083552547063547</v>
      </c>
      <c r="K2240" t="inlineStr">
        <is>
          <t>%</t>
        </is>
      </c>
      <c r="L2240" t="inlineStr">
        <is>
          <t>%</t>
        </is>
      </c>
      <c r="M2240" t="n">
        <v>2024</v>
      </c>
      <c r="N2240" t="inlineStr">
        <is>
          <t>Diciembre</t>
        </is>
      </c>
      <c r="O2240" t="inlineStr">
        <is>
          <t>2024-2</t>
        </is>
      </c>
      <c r="P2240" t="n">
        <v>0</v>
      </c>
      <c r="Q2240" t="n">
        <v>0</v>
      </c>
      <c r="R2240" t="n">
        <v>0</v>
      </c>
      <c r="S2240" t="inlineStr">
        <is>
          <t>Sostenibilidad</t>
        </is>
      </c>
      <c r="T2240" t="inlineStr">
        <is>
          <t>430-2024-12-31</t>
        </is>
      </c>
      <c r="U2240" t="n">
        <v>1</v>
      </c>
    </row>
    <row r="2241">
      <c r="A2241" t="inlineStr">
        <is>
          <t>430</t>
        </is>
      </c>
      <c r="B2241" t="inlineStr">
        <is>
          <t>Cumplimiento ingresos por matriculas</t>
        </is>
      </c>
      <c r="C2241" t="inlineStr">
        <is>
          <t>Planeación Financiera</t>
        </is>
      </c>
      <c r="D2241" t="inlineStr">
        <is>
          <t>Semestral</t>
        </is>
      </c>
      <c r="E2241" t="inlineStr">
        <is>
          <t>Positivo</t>
        </is>
      </c>
      <c r="F2241" s="137" t="n">
        <v>45838</v>
      </c>
      <c r="G2241" t="n">
        <v>95</v>
      </c>
      <c r="H2241" t="inlineStr">
        <is>
          <t>110.79</t>
        </is>
      </c>
      <c r="I2241" t="n">
        <v>1.16621052631579</v>
      </c>
      <c r="J2241" t="n">
        <v>1.16621052631579</v>
      </c>
      <c r="K2241" t="inlineStr">
        <is>
          <t>95.0%</t>
        </is>
      </c>
      <c r="L2241" t="inlineStr">
        <is>
          <t>110.79%</t>
        </is>
      </c>
      <c r="M2241" t="n">
        <v>2025</v>
      </c>
      <c r="N2241" t="inlineStr">
        <is>
          <t>Junio</t>
        </is>
      </c>
      <c r="O2241" t="inlineStr">
        <is>
          <t>2025-1</t>
        </is>
      </c>
      <c r="P2241" t="n">
        <v>2</v>
      </c>
      <c r="Q2241" t="n">
        <v>2</v>
      </c>
      <c r="R2241" t="n">
        <v>0</v>
      </c>
      <c r="S2241" t="inlineStr">
        <is>
          <t>Sostenibilidad</t>
        </is>
      </c>
      <c r="T2241" t="inlineStr">
        <is>
          <t>430-2025-06-30</t>
        </is>
      </c>
      <c r="U2241" t="n">
        <v>30</v>
      </c>
    </row>
    <row r="2242">
      <c r="A2242" t="inlineStr">
        <is>
          <t>430</t>
        </is>
      </c>
      <c r="B2242" t="inlineStr">
        <is>
          <t>Cumplimiento ingresos por matriculas</t>
        </is>
      </c>
      <c r="C2242" t="inlineStr">
        <is>
          <t>Planeación Financiera</t>
        </is>
      </c>
      <c r="D2242" t="inlineStr">
        <is>
          <t>Semestral</t>
        </is>
      </c>
      <c r="E2242" t="inlineStr">
        <is>
          <t>Positivo</t>
        </is>
      </c>
      <c r="F2242" s="137" t="n">
        <v>46022</v>
      </c>
      <c r="G2242" t="n">
        <v>95</v>
      </c>
      <c r="H2242" t="inlineStr">
        <is>
          <t>111.76</t>
        </is>
      </c>
      <c r="I2242" t="n">
        <v>1.176421052631579</v>
      </c>
      <c r="J2242" t="n">
        <v>1.176421052631579</v>
      </c>
      <c r="K2242" t="inlineStr">
        <is>
          <t>95.0%</t>
        </is>
      </c>
      <c r="L2242" t="inlineStr">
        <is>
          <t>111.76%</t>
        </is>
      </c>
      <c r="M2242" t="n">
        <v>2025</v>
      </c>
      <c r="N2242" t="inlineStr">
        <is>
          <t>Diciembre</t>
        </is>
      </c>
      <c r="O2242" t="inlineStr">
        <is>
          <t>2025-2</t>
        </is>
      </c>
      <c r="P2242" t="n">
        <v>2</v>
      </c>
      <c r="Q2242" t="n">
        <v>2</v>
      </c>
      <c r="R2242" t="n">
        <v>0</v>
      </c>
      <c r="S2242" t="inlineStr">
        <is>
          <t>Sostenibilidad</t>
        </is>
      </c>
      <c r="T2242" t="inlineStr">
        <is>
          <t>430-2025-12-31</t>
        </is>
      </c>
      <c r="U2242" t="n">
        <v>31</v>
      </c>
    </row>
    <row r="2243">
      <c r="A2243" t="inlineStr">
        <is>
          <t>431</t>
        </is>
      </c>
      <c r="B2243" t="inlineStr">
        <is>
          <t>Gestión de casos de salud que impactan a los colaboradores</t>
        </is>
      </c>
      <c r="C2243" t="inlineStr">
        <is>
          <t>GESTIÓN DE SEGURIDAD Y SALUD EN EL TRABAJO</t>
        </is>
      </c>
      <c r="D2243" t="inlineStr">
        <is>
          <t>Trimestral</t>
        </is>
      </c>
      <c r="E2243" t="inlineStr">
        <is>
          <t>Positivo</t>
        </is>
      </c>
      <c r="F2243" s="137" t="n">
        <v>45199</v>
      </c>
      <c r="G2243" t="n">
        <v>100</v>
      </c>
      <c r="H2243" t="n">
        <v>100</v>
      </c>
      <c r="I2243" t="n">
        <v>1</v>
      </c>
      <c r="J2243" t="n">
        <v>1</v>
      </c>
      <c r="K2243" t="inlineStr">
        <is>
          <t>%</t>
        </is>
      </c>
      <c r="L2243" t="inlineStr">
        <is>
          <t>%</t>
        </is>
      </c>
      <c r="M2243" t="n">
        <v>2023</v>
      </c>
      <c r="N2243" t="inlineStr">
        <is>
          <t>Septiembre</t>
        </is>
      </c>
      <c r="O2243" t="inlineStr">
        <is>
          <t>2023-2</t>
        </is>
      </c>
      <c r="P2243" t="n">
        <v>0</v>
      </c>
      <c r="Q2243" t="n">
        <v>0</v>
      </c>
      <c r="R2243" t="n">
        <v>0</v>
      </c>
      <c r="S2243" t="inlineStr">
        <is>
          <t>Trasformación_Organizacional</t>
        </is>
      </c>
      <c r="T2243" t="inlineStr">
        <is>
          <t>431-2023-09-30</t>
        </is>
      </c>
      <c r="U2243" t="n">
        <v>1</v>
      </c>
    </row>
    <row r="2244">
      <c r="A2244" t="inlineStr">
        <is>
          <t>431</t>
        </is>
      </c>
      <c r="B2244" t="inlineStr">
        <is>
          <t>Gestión de casos de salud que impactan a los colaboradores</t>
        </is>
      </c>
      <c r="C2244" t="inlineStr">
        <is>
          <t>GESTIÓN DE SEGURIDAD Y SALUD EN EL TRABAJO</t>
        </is>
      </c>
      <c r="D2244" t="inlineStr">
        <is>
          <t>Trimestral</t>
        </is>
      </c>
      <c r="E2244" t="inlineStr">
        <is>
          <t>Positivo</t>
        </is>
      </c>
      <c r="F2244" s="137" t="n">
        <v>45291</v>
      </c>
      <c r="G2244" t="n">
        <v>100</v>
      </c>
      <c r="H2244" t="n">
        <v>100</v>
      </c>
      <c r="I2244" t="n">
        <v>1</v>
      </c>
      <c r="J2244" t="n">
        <v>1</v>
      </c>
      <c r="K2244" t="inlineStr">
        <is>
          <t>%</t>
        </is>
      </c>
      <c r="L2244" t="inlineStr">
        <is>
          <t>%</t>
        </is>
      </c>
      <c r="M2244" t="n">
        <v>2023</v>
      </c>
      <c r="N2244" t="inlineStr">
        <is>
          <t>Diciembre</t>
        </is>
      </c>
      <c r="O2244" t="inlineStr">
        <is>
          <t>2023-2</t>
        </is>
      </c>
      <c r="P2244" t="n">
        <v>0</v>
      </c>
      <c r="Q2244" t="n">
        <v>0</v>
      </c>
      <c r="R2244" t="n">
        <v>0</v>
      </c>
      <c r="S2244" t="inlineStr">
        <is>
          <t>Trasformación_Organizacional</t>
        </is>
      </c>
      <c r="T2244" t="inlineStr">
        <is>
          <t>431-2023-12-31</t>
        </is>
      </c>
      <c r="U2244" t="n">
        <v>1</v>
      </c>
    </row>
    <row r="2245">
      <c r="A2245" t="inlineStr">
        <is>
          <t>431</t>
        </is>
      </c>
      <c r="B2245" t="inlineStr">
        <is>
          <t>Gestión de casos de salud que impactan a los colaboradores</t>
        </is>
      </c>
      <c r="C2245" t="inlineStr">
        <is>
          <t>GESTIÓN DE SEGURIDAD Y SALUD EN EL TRABAJO</t>
        </is>
      </c>
      <c r="D2245" t="inlineStr">
        <is>
          <t>Trimestral</t>
        </is>
      </c>
      <c r="E2245" t="inlineStr">
        <is>
          <t>Positivo</t>
        </is>
      </c>
      <c r="F2245" s="137" t="n">
        <v>45382</v>
      </c>
      <c r="G2245" t="n">
        <v>100</v>
      </c>
      <c r="H2245" t="n">
        <v>100</v>
      </c>
      <c r="I2245" t="n">
        <v>1</v>
      </c>
      <c r="J2245" t="n">
        <v>1</v>
      </c>
      <c r="K2245" t="inlineStr">
        <is>
          <t>%</t>
        </is>
      </c>
      <c r="L2245" t="inlineStr">
        <is>
          <t>%</t>
        </is>
      </c>
      <c r="M2245" t="n">
        <v>2024</v>
      </c>
      <c r="N2245" t="inlineStr">
        <is>
          <t>Marzo</t>
        </is>
      </c>
      <c r="O2245" t="inlineStr">
        <is>
          <t>2024-1</t>
        </is>
      </c>
      <c r="P2245" t="n">
        <v>0</v>
      </c>
      <c r="Q2245" t="n">
        <v>0</v>
      </c>
      <c r="R2245" t="n">
        <v>0</v>
      </c>
      <c r="S2245" t="inlineStr">
        <is>
          <t>Trasformación_Organizacional</t>
        </is>
      </c>
      <c r="T2245" t="inlineStr">
        <is>
          <t>431-2024-03-31</t>
        </is>
      </c>
      <c r="U2245" t="n">
        <v>1</v>
      </c>
    </row>
    <row r="2246">
      <c r="A2246" t="inlineStr">
        <is>
          <t>431</t>
        </is>
      </c>
      <c r="B2246" t="inlineStr">
        <is>
          <t>Gestión de casos de salud que impactan a los colaboradores</t>
        </is>
      </c>
      <c r="C2246" t="inlineStr">
        <is>
          <t>GESTIÓN DE SEGURIDAD Y SALUD EN EL TRABAJO</t>
        </is>
      </c>
      <c r="D2246" t="inlineStr">
        <is>
          <t>Trimestral</t>
        </is>
      </c>
      <c r="E2246" t="inlineStr">
        <is>
          <t>Positivo</t>
        </is>
      </c>
      <c r="F2246" s="137" t="n">
        <v>45473</v>
      </c>
      <c r="G2246" t="n">
        <v>100</v>
      </c>
      <c r="H2246" t="n">
        <v>100</v>
      </c>
      <c r="I2246" t="n">
        <v>1</v>
      </c>
      <c r="J2246" t="n">
        <v>1</v>
      </c>
      <c r="K2246" t="inlineStr">
        <is>
          <t>%</t>
        </is>
      </c>
      <c r="L2246" t="inlineStr">
        <is>
          <t>%</t>
        </is>
      </c>
      <c r="M2246" t="n">
        <v>2024</v>
      </c>
      <c r="N2246" t="inlineStr">
        <is>
          <t>Junio</t>
        </is>
      </c>
      <c r="O2246" t="inlineStr">
        <is>
          <t>2024-1</t>
        </is>
      </c>
      <c r="P2246" t="n">
        <v>0</v>
      </c>
      <c r="Q2246" t="n">
        <v>0</v>
      </c>
      <c r="R2246" t="n">
        <v>0</v>
      </c>
      <c r="S2246" t="inlineStr">
        <is>
          <t>Trasformación_Organizacional</t>
        </is>
      </c>
      <c r="T2246" t="inlineStr">
        <is>
          <t>431-2024-06-30</t>
        </is>
      </c>
      <c r="U2246" t="n">
        <v>1</v>
      </c>
    </row>
    <row r="2247">
      <c r="A2247" t="inlineStr">
        <is>
          <t>431</t>
        </is>
      </c>
      <c r="B2247" t="inlineStr">
        <is>
          <t>Gestión de casos de salud que impactan a los colaboradores</t>
        </is>
      </c>
      <c r="C2247" t="inlineStr">
        <is>
          <t>GESTIÓN DE SEGURIDAD Y SALUD EN EL TRABAJO</t>
        </is>
      </c>
      <c r="D2247" t="inlineStr">
        <is>
          <t>Trimestral</t>
        </is>
      </c>
      <c r="E2247" t="inlineStr">
        <is>
          <t>Positivo</t>
        </is>
      </c>
      <c r="F2247" s="137" t="n">
        <v>45565</v>
      </c>
      <c r="G2247" t="n">
        <v>100</v>
      </c>
      <c r="H2247" t="n">
        <v>100</v>
      </c>
      <c r="I2247" t="n">
        <v>1</v>
      </c>
      <c r="J2247" t="n">
        <v>1</v>
      </c>
      <c r="K2247" t="inlineStr">
        <is>
          <t>%</t>
        </is>
      </c>
      <c r="L2247" t="inlineStr">
        <is>
          <t>%</t>
        </is>
      </c>
      <c r="M2247" t="n">
        <v>2024</v>
      </c>
      <c r="N2247" t="inlineStr">
        <is>
          <t>Septiembre</t>
        </is>
      </c>
      <c r="O2247" t="inlineStr">
        <is>
          <t>2024-2</t>
        </is>
      </c>
      <c r="P2247" t="n">
        <v>0</v>
      </c>
      <c r="Q2247" t="n">
        <v>0</v>
      </c>
      <c r="R2247" t="n">
        <v>0</v>
      </c>
      <c r="S2247" t="inlineStr">
        <is>
          <t>Trasformación_Organizacional</t>
        </is>
      </c>
      <c r="T2247" t="inlineStr">
        <is>
          <t>431-2024-09-30</t>
        </is>
      </c>
      <c r="U2247" t="n">
        <v>1</v>
      </c>
    </row>
    <row r="2248">
      <c r="A2248" t="inlineStr">
        <is>
          <t>431</t>
        </is>
      </c>
      <c r="B2248" t="inlineStr">
        <is>
          <t>Gestión de casos de salud que impactan a los colaboradores</t>
        </is>
      </c>
      <c r="C2248" t="inlineStr">
        <is>
          <t>GESTIÓN DE SEGURIDAD Y SALUD EN EL TRABAJO</t>
        </is>
      </c>
      <c r="D2248" t="inlineStr">
        <is>
          <t>Trimestral</t>
        </is>
      </c>
      <c r="E2248" t="inlineStr">
        <is>
          <t>Positivo</t>
        </is>
      </c>
      <c r="F2248" s="137" t="n">
        <v>45657</v>
      </c>
      <c r="G2248" t="n">
        <v>100</v>
      </c>
      <c r="H2248" t="n">
        <v>100</v>
      </c>
      <c r="I2248" t="n">
        <v>1</v>
      </c>
      <c r="J2248" t="n">
        <v>1</v>
      </c>
      <c r="K2248" t="inlineStr">
        <is>
          <t>%</t>
        </is>
      </c>
      <c r="L2248" t="inlineStr">
        <is>
          <t>%</t>
        </is>
      </c>
      <c r="M2248" t="n">
        <v>2024</v>
      </c>
      <c r="N2248" t="inlineStr">
        <is>
          <t>Diciembre</t>
        </is>
      </c>
      <c r="O2248" t="inlineStr">
        <is>
          <t>2024-2</t>
        </is>
      </c>
      <c r="P2248" t="n">
        <v>0</v>
      </c>
      <c r="Q2248" t="n">
        <v>0</v>
      </c>
      <c r="R2248" t="n">
        <v>0</v>
      </c>
      <c r="S2248" t="inlineStr">
        <is>
          <t>Trasformación_Organizacional</t>
        </is>
      </c>
      <c r="T2248" t="inlineStr">
        <is>
          <t>431-2024-12-31</t>
        </is>
      </c>
      <c r="U2248" t="n">
        <v>1</v>
      </c>
    </row>
    <row r="2249">
      <c r="A2249" t="inlineStr">
        <is>
          <t>431</t>
        </is>
      </c>
      <c r="B2249" t="inlineStr">
        <is>
          <t>Gestión de casos de salud que impactan a los colaboradores</t>
        </is>
      </c>
      <c r="C2249" t="inlineStr">
        <is>
          <t>GESTIÓN DE SEGURIDAD Y SALUD EN EL TRABAJO</t>
        </is>
      </c>
      <c r="D2249" t="inlineStr">
        <is>
          <t>Trimestral</t>
        </is>
      </c>
      <c r="E2249" t="inlineStr">
        <is>
          <t>Positivo</t>
        </is>
      </c>
      <c r="F2249" s="137" t="n">
        <v>45747</v>
      </c>
      <c r="G2249" t="n">
        <v>100</v>
      </c>
      <c r="H2249" t="inlineStr">
        <is>
          <t>100</t>
        </is>
      </c>
      <c r="I2249" t="n">
        <v>1</v>
      </c>
      <c r="J2249" t="n">
        <v>1</v>
      </c>
      <c r="K2249" t="inlineStr">
        <is>
          <t>100.0%</t>
        </is>
      </c>
      <c r="L2249" t="inlineStr">
        <is>
          <t>100.0%</t>
        </is>
      </c>
      <c r="M2249" t="n">
        <v>2025</v>
      </c>
      <c r="N2249" t="inlineStr">
        <is>
          <t>Marzo</t>
        </is>
      </c>
      <c r="O2249" t="inlineStr">
        <is>
          <t>2025-1</t>
        </is>
      </c>
      <c r="P2249" t="n">
        <v>2</v>
      </c>
      <c r="Q2249" t="n">
        <v>2</v>
      </c>
      <c r="R2249" t="n">
        <v>0</v>
      </c>
      <c r="S2249" t="inlineStr">
        <is>
          <t>Transformación_Organizacional</t>
        </is>
      </c>
      <c r="T2249" t="inlineStr">
        <is>
          <t>431-2025-03-31</t>
        </is>
      </c>
      <c r="U2249" t="n">
        <v>31</v>
      </c>
    </row>
    <row r="2250">
      <c r="A2250" t="inlineStr">
        <is>
          <t>431</t>
        </is>
      </c>
      <c r="B2250" t="inlineStr">
        <is>
          <t>Gestión de casos de salud que impactan a los colaboradores</t>
        </is>
      </c>
      <c r="C2250" t="inlineStr">
        <is>
          <t>GESTIÓN DE SEGURIDAD Y SALUD EN EL TRABAJO</t>
        </is>
      </c>
      <c r="D2250" t="inlineStr">
        <is>
          <t>Trimestral</t>
        </is>
      </c>
      <c r="E2250" t="inlineStr">
        <is>
          <t>Positivo</t>
        </is>
      </c>
      <c r="F2250" s="137" t="n">
        <v>45838</v>
      </c>
      <c r="G2250" t="n">
        <v>100</v>
      </c>
      <c r="H2250" t="inlineStr">
        <is>
          <t>100</t>
        </is>
      </c>
      <c r="I2250" t="n">
        <v>1</v>
      </c>
      <c r="J2250" t="n">
        <v>1</v>
      </c>
      <c r="K2250" t="inlineStr">
        <is>
          <t>100.0%</t>
        </is>
      </c>
      <c r="L2250" t="inlineStr">
        <is>
          <t>100.0%</t>
        </is>
      </c>
      <c r="M2250" t="n">
        <v>2025</v>
      </c>
      <c r="N2250" t="inlineStr">
        <is>
          <t>Junio</t>
        </is>
      </c>
      <c r="O2250" t="inlineStr">
        <is>
          <t>2025-1</t>
        </is>
      </c>
      <c r="P2250" t="n">
        <v>2</v>
      </c>
      <c r="Q2250" t="n">
        <v>2</v>
      </c>
      <c r="R2250" t="n">
        <v>0</v>
      </c>
      <c r="S2250" t="inlineStr">
        <is>
          <t>Transformación_Organizacional</t>
        </is>
      </c>
      <c r="T2250" t="inlineStr">
        <is>
          <t>431-2025-06-30</t>
        </is>
      </c>
      <c r="U2250" t="n">
        <v>30</v>
      </c>
    </row>
    <row r="2251">
      <c r="A2251" t="inlineStr">
        <is>
          <t>431</t>
        </is>
      </c>
      <c r="B2251" t="inlineStr">
        <is>
          <t>Gestión de casos de salud que impactan a los colaboradores</t>
        </is>
      </c>
      <c r="C2251" t="inlineStr">
        <is>
          <t>GESTIÓN DE SEGURIDAD Y SALUD EN EL TRABAJO</t>
        </is>
      </c>
      <c r="D2251" t="inlineStr">
        <is>
          <t>Trimestral</t>
        </is>
      </c>
      <c r="E2251" t="inlineStr">
        <is>
          <t>Positivo</t>
        </is>
      </c>
      <c r="F2251" s="137" t="n">
        <v>46022</v>
      </c>
      <c r="G2251" t="n">
        <v>100</v>
      </c>
      <c r="H2251" t="inlineStr">
        <is>
          <t>100</t>
        </is>
      </c>
      <c r="I2251" t="n">
        <v>1</v>
      </c>
      <c r="J2251" t="n">
        <v>1</v>
      </c>
      <c r="K2251" t="inlineStr">
        <is>
          <t>100.0%</t>
        </is>
      </c>
      <c r="L2251" t="inlineStr">
        <is>
          <t>100.0%</t>
        </is>
      </c>
      <c r="M2251" t="n">
        <v>2025</v>
      </c>
      <c r="N2251" t="inlineStr">
        <is>
          <t>Diciembre</t>
        </is>
      </c>
      <c r="O2251" t="inlineStr">
        <is>
          <t>2025-2</t>
        </is>
      </c>
      <c r="P2251" t="n">
        <v>2</v>
      </c>
      <c r="Q2251" t="n">
        <v>2</v>
      </c>
      <c r="R2251" t="n">
        <v>0</v>
      </c>
      <c r="S2251" t="inlineStr">
        <is>
          <t>Transformación_Organizacional</t>
        </is>
      </c>
      <c r="T2251" t="inlineStr">
        <is>
          <t>431-2025-12-31</t>
        </is>
      </c>
      <c r="U2251" t="n">
        <v>31</v>
      </c>
    </row>
    <row r="2252">
      <c r="A2252" t="inlineStr">
        <is>
          <t>432</t>
        </is>
      </c>
      <c r="B2252" t="inlineStr">
        <is>
          <t>Intervención a la gestión del riesgo de los colaboradores</t>
        </is>
      </c>
      <c r="C2252" t="inlineStr">
        <is>
          <t>GESTIÓN DE SEGURIDAD Y SALUD EN EL TRABAJO</t>
        </is>
      </c>
      <c r="D2252" t="inlineStr">
        <is>
          <t>Trimestral</t>
        </is>
      </c>
      <c r="E2252" t="inlineStr">
        <is>
          <t>Positivo</t>
        </is>
      </c>
      <c r="F2252" s="137" t="n">
        <v>45199</v>
      </c>
      <c r="G2252" t="n">
        <v>90</v>
      </c>
      <c r="H2252" t="n">
        <v>100</v>
      </c>
      <c r="I2252" t="n">
        <v>1.111111111111111</v>
      </c>
      <c r="J2252" t="n">
        <v>1.111111111111111</v>
      </c>
      <c r="K2252" t="inlineStr">
        <is>
          <t>%</t>
        </is>
      </c>
      <c r="L2252" t="inlineStr">
        <is>
          <t>%</t>
        </is>
      </c>
      <c r="M2252" t="n">
        <v>2023</v>
      </c>
      <c r="N2252" t="inlineStr">
        <is>
          <t>Septiembre</t>
        </is>
      </c>
      <c r="O2252" t="inlineStr">
        <is>
          <t>2023-2</t>
        </is>
      </c>
      <c r="P2252" t="n">
        <v>0</v>
      </c>
      <c r="Q2252" t="n">
        <v>0</v>
      </c>
      <c r="R2252" t="n">
        <v>0</v>
      </c>
      <c r="S2252" t="inlineStr">
        <is>
          <t>Trasformación_Organizacional</t>
        </is>
      </c>
      <c r="T2252" t="inlineStr">
        <is>
          <t>432-2023-09-30</t>
        </is>
      </c>
      <c r="U2252" t="n">
        <v>1</v>
      </c>
    </row>
    <row r="2253">
      <c r="A2253" t="inlineStr">
        <is>
          <t>432</t>
        </is>
      </c>
      <c r="B2253" t="inlineStr">
        <is>
          <t>Intervención a la gestión del riesgo de los colaboradores</t>
        </is>
      </c>
      <c r="C2253" t="inlineStr">
        <is>
          <t>GESTIÓN DE SEGURIDAD Y SALUD EN EL TRABAJO</t>
        </is>
      </c>
      <c r="D2253" t="inlineStr">
        <is>
          <t>Trimestral</t>
        </is>
      </c>
      <c r="E2253" t="inlineStr">
        <is>
          <t>Positivo</t>
        </is>
      </c>
      <c r="F2253" s="137" t="n">
        <v>45291</v>
      </c>
      <c r="G2253" t="n">
        <v>90</v>
      </c>
      <c r="H2253" t="n">
        <v>98.77</v>
      </c>
      <c r="I2253" t="n">
        <v>1.097444444444444</v>
      </c>
      <c r="J2253" t="n">
        <v>1.097444444444444</v>
      </c>
      <c r="K2253" t="inlineStr">
        <is>
          <t>%</t>
        </is>
      </c>
      <c r="L2253" t="inlineStr">
        <is>
          <t>%</t>
        </is>
      </c>
      <c r="M2253" t="n">
        <v>2023</v>
      </c>
      <c r="N2253" t="inlineStr">
        <is>
          <t>Diciembre</t>
        </is>
      </c>
      <c r="O2253" t="inlineStr">
        <is>
          <t>2023-2</t>
        </is>
      </c>
      <c r="P2253" t="n">
        <v>0</v>
      </c>
      <c r="Q2253" t="n">
        <v>0</v>
      </c>
      <c r="R2253" t="n">
        <v>0</v>
      </c>
      <c r="S2253" t="inlineStr">
        <is>
          <t>Trasformación_Organizacional</t>
        </is>
      </c>
      <c r="T2253" t="inlineStr">
        <is>
          <t>432-2023-12-31</t>
        </is>
      </c>
      <c r="U2253" t="n">
        <v>1</v>
      </c>
    </row>
    <row r="2254">
      <c r="A2254" t="inlineStr">
        <is>
          <t>432</t>
        </is>
      </c>
      <c r="B2254" t="inlineStr">
        <is>
          <t>Intervención a la gestión del riesgo de los colaboradores</t>
        </is>
      </c>
      <c r="C2254" t="inlineStr">
        <is>
          <t>GESTIÓN DE SEGURIDAD Y SALUD EN EL TRABAJO</t>
        </is>
      </c>
      <c r="D2254" t="inlineStr">
        <is>
          <t>Trimestral</t>
        </is>
      </c>
      <c r="E2254" t="inlineStr">
        <is>
          <t>Positivo</t>
        </is>
      </c>
      <c r="F2254" s="137" t="n">
        <v>45382</v>
      </c>
      <c r="G2254" t="n">
        <v>90</v>
      </c>
      <c r="H2254" t="n">
        <v>100</v>
      </c>
      <c r="I2254" t="n">
        <v>1.111111111111111</v>
      </c>
      <c r="J2254" t="n">
        <v>1.111111111111111</v>
      </c>
      <c r="K2254" t="inlineStr">
        <is>
          <t>%</t>
        </is>
      </c>
      <c r="L2254" t="inlineStr">
        <is>
          <t>%</t>
        </is>
      </c>
      <c r="M2254" t="n">
        <v>2024</v>
      </c>
      <c r="N2254" t="inlineStr">
        <is>
          <t>Marzo</t>
        </is>
      </c>
      <c r="O2254" t="inlineStr">
        <is>
          <t>2024-1</t>
        </is>
      </c>
      <c r="P2254" t="n">
        <v>0</v>
      </c>
      <c r="Q2254" t="n">
        <v>0</v>
      </c>
      <c r="R2254" t="n">
        <v>0</v>
      </c>
      <c r="S2254" t="inlineStr">
        <is>
          <t>Trasformación_Organizacional</t>
        </is>
      </c>
      <c r="T2254" t="inlineStr">
        <is>
          <t>432-2024-03-31</t>
        </is>
      </c>
      <c r="U2254" t="n">
        <v>1</v>
      </c>
    </row>
    <row r="2255">
      <c r="A2255" t="inlineStr">
        <is>
          <t>432</t>
        </is>
      </c>
      <c r="B2255" t="inlineStr">
        <is>
          <t>Intervención a la gestión del riesgo de los colaboradores</t>
        </is>
      </c>
      <c r="C2255" t="inlineStr">
        <is>
          <t>GESTIÓN DE SEGURIDAD Y SALUD EN EL TRABAJO</t>
        </is>
      </c>
      <c r="D2255" t="inlineStr">
        <is>
          <t>Trimestral</t>
        </is>
      </c>
      <c r="E2255" t="inlineStr">
        <is>
          <t>Positivo</t>
        </is>
      </c>
      <c r="F2255" s="137" t="n">
        <v>45473</v>
      </c>
      <c r="G2255" t="n">
        <v>90</v>
      </c>
      <c r="H2255" t="n">
        <v>100</v>
      </c>
      <c r="I2255" t="n">
        <v>1</v>
      </c>
      <c r="J2255" t="n">
        <v>1.111111111111111</v>
      </c>
      <c r="K2255" t="inlineStr">
        <is>
          <t>%</t>
        </is>
      </c>
      <c r="L2255" t="inlineStr">
        <is>
          <t>%</t>
        </is>
      </c>
      <c r="M2255" t="n">
        <v>2024</v>
      </c>
      <c r="N2255" t="inlineStr">
        <is>
          <t>Junio</t>
        </is>
      </c>
      <c r="O2255" t="inlineStr">
        <is>
          <t>2024-1</t>
        </is>
      </c>
      <c r="P2255" t="n">
        <v>0</v>
      </c>
      <c r="Q2255" t="n">
        <v>0</v>
      </c>
      <c r="R2255" t="n">
        <v>0</v>
      </c>
      <c r="S2255" t="inlineStr">
        <is>
          <t>Trasformación_Organizacional</t>
        </is>
      </c>
      <c r="T2255" t="inlineStr">
        <is>
          <t>432-2024-06-30</t>
        </is>
      </c>
      <c r="U2255" t="n">
        <v>1</v>
      </c>
    </row>
    <row r="2256">
      <c r="A2256" t="inlineStr">
        <is>
          <t>432</t>
        </is>
      </c>
      <c r="B2256" t="inlineStr">
        <is>
          <t>Intervención a la gestión del riesgo de los colaboradores</t>
        </is>
      </c>
      <c r="C2256" t="inlineStr">
        <is>
          <t>GESTIÓN DE SEGURIDAD Y SALUD EN EL TRABAJO</t>
        </is>
      </c>
      <c r="D2256" t="inlineStr">
        <is>
          <t>Trimestral</t>
        </is>
      </c>
      <c r="E2256" t="inlineStr">
        <is>
          <t>Positivo</t>
        </is>
      </c>
      <c r="F2256" s="137" t="n">
        <v>45565</v>
      </c>
      <c r="G2256" t="n">
        <v>90</v>
      </c>
      <c r="H2256" t="n">
        <v>100</v>
      </c>
      <c r="I2256" t="n">
        <v>1.111111111111111</v>
      </c>
      <c r="J2256" t="n">
        <v>1.111111111111111</v>
      </c>
      <c r="K2256" t="inlineStr">
        <is>
          <t>%</t>
        </is>
      </c>
      <c r="L2256" t="inlineStr">
        <is>
          <t>%</t>
        </is>
      </c>
      <c r="M2256" t="n">
        <v>2024</v>
      </c>
      <c r="N2256" t="inlineStr">
        <is>
          <t>Septiembre</t>
        </is>
      </c>
      <c r="O2256" t="inlineStr">
        <is>
          <t>2024-2</t>
        </is>
      </c>
      <c r="P2256" t="n">
        <v>0</v>
      </c>
      <c r="Q2256" t="n">
        <v>0</v>
      </c>
      <c r="R2256" t="n">
        <v>0</v>
      </c>
      <c r="S2256" t="inlineStr">
        <is>
          <t>Trasformación_Organizacional</t>
        </is>
      </c>
      <c r="T2256" t="inlineStr">
        <is>
          <t>432-2024-09-30</t>
        </is>
      </c>
      <c r="U2256" t="n">
        <v>1</v>
      </c>
    </row>
    <row r="2257">
      <c r="A2257" t="inlineStr">
        <is>
          <t>432</t>
        </is>
      </c>
      <c r="B2257" t="inlineStr">
        <is>
          <t>Intervención a la gestión del riesgo de los colaboradores</t>
        </is>
      </c>
      <c r="C2257" t="inlineStr">
        <is>
          <t>GESTIÓN DE SEGURIDAD Y SALUD EN EL TRABAJO</t>
        </is>
      </c>
      <c r="D2257" t="inlineStr">
        <is>
          <t>Trimestral</t>
        </is>
      </c>
      <c r="E2257" t="inlineStr">
        <is>
          <t>Positivo</t>
        </is>
      </c>
      <c r="F2257" s="137" t="n">
        <v>45657</v>
      </c>
      <c r="G2257" t="n">
        <v>90</v>
      </c>
      <c r="H2257" t="n">
        <v>100</v>
      </c>
      <c r="I2257" t="n">
        <v>1.111111111111111</v>
      </c>
      <c r="J2257" t="n">
        <v>1.111111111111111</v>
      </c>
      <c r="K2257" t="inlineStr">
        <is>
          <t>%</t>
        </is>
      </c>
      <c r="L2257" t="inlineStr">
        <is>
          <t>%</t>
        </is>
      </c>
      <c r="M2257" t="n">
        <v>2024</v>
      </c>
      <c r="N2257" t="inlineStr">
        <is>
          <t>Diciembre</t>
        </is>
      </c>
      <c r="O2257" t="inlineStr">
        <is>
          <t>2024-2</t>
        </is>
      </c>
      <c r="P2257" t="n">
        <v>0</v>
      </c>
      <c r="Q2257" t="n">
        <v>0</v>
      </c>
      <c r="R2257" t="n">
        <v>0</v>
      </c>
      <c r="S2257" t="inlineStr">
        <is>
          <t>Trasformación_Organizacional</t>
        </is>
      </c>
      <c r="T2257" t="inlineStr">
        <is>
          <t>432-2024-12-31</t>
        </is>
      </c>
      <c r="U2257" t="n">
        <v>1</v>
      </c>
    </row>
    <row r="2258">
      <c r="A2258" t="inlineStr">
        <is>
          <t>432</t>
        </is>
      </c>
      <c r="B2258" t="inlineStr">
        <is>
          <t>Intervención a la gestión del riesgo de los colaboradores</t>
        </is>
      </c>
      <c r="C2258" t="inlineStr">
        <is>
          <t>GESTIÓN DE SEGURIDAD Y SALUD EN EL TRABAJO</t>
        </is>
      </c>
      <c r="D2258" t="inlineStr">
        <is>
          <t>Trimestral</t>
        </is>
      </c>
      <c r="E2258" t="inlineStr">
        <is>
          <t>Positivo</t>
        </is>
      </c>
      <c r="F2258" s="137" t="n">
        <v>45747</v>
      </c>
      <c r="G2258" t="n">
        <v>90</v>
      </c>
      <c r="H2258" t="inlineStr">
        <is>
          <t>100</t>
        </is>
      </c>
      <c r="I2258" t="n">
        <v>1.111111111111111</v>
      </c>
      <c r="J2258" t="n">
        <v>1.111111111111111</v>
      </c>
      <c r="K2258" t="inlineStr">
        <is>
          <t>90.0%</t>
        </is>
      </c>
      <c r="L2258" t="inlineStr">
        <is>
          <t>100.0%</t>
        </is>
      </c>
      <c r="M2258" t="n">
        <v>2025</v>
      </c>
      <c r="N2258" t="inlineStr">
        <is>
          <t>Marzo</t>
        </is>
      </c>
      <c r="O2258" t="inlineStr">
        <is>
          <t>2025-1</t>
        </is>
      </c>
      <c r="P2258" t="n">
        <v>2</v>
      </c>
      <c r="Q2258" t="n">
        <v>2</v>
      </c>
      <c r="R2258" t="n">
        <v>0</v>
      </c>
      <c r="S2258" t="inlineStr">
        <is>
          <t>Transformación_Organizacional</t>
        </is>
      </c>
      <c r="T2258" t="inlineStr">
        <is>
          <t>432-2025-03-31</t>
        </is>
      </c>
      <c r="U2258" t="n">
        <v>31</v>
      </c>
    </row>
    <row r="2259">
      <c r="A2259" t="inlineStr">
        <is>
          <t>432</t>
        </is>
      </c>
      <c r="B2259" t="inlineStr">
        <is>
          <t>Intervención a la gestión del riesgo de los colaboradores</t>
        </is>
      </c>
      <c r="C2259" t="inlineStr">
        <is>
          <t>GESTIÓN DE SEGURIDAD Y SALUD EN EL TRABAJO</t>
        </is>
      </c>
      <c r="D2259" t="inlineStr">
        <is>
          <t>Trimestral</t>
        </is>
      </c>
      <c r="E2259" t="inlineStr">
        <is>
          <t>Positivo</t>
        </is>
      </c>
      <c r="F2259" s="137" t="n">
        <v>45838</v>
      </c>
      <c r="G2259" t="n">
        <v>90</v>
      </c>
      <c r="H2259" t="inlineStr">
        <is>
          <t>100</t>
        </is>
      </c>
      <c r="I2259" t="n">
        <v>1.111111111111111</v>
      </c>
      <c r="J2259" t="n">
        <v>1.111111111111111</v>
      </c>
      <c r="K2259" t="inlineStr">
        <is>
          <t>90.0%</t>
        </is>
      </c>
      <c r="L2259" t="inlineStr">
        <is>
          <t>100.0%</t>
        </is>
      </c>
      <c r="M2259" t="n">
        <v>2025</v>
      </c>
      <c r="N2259" t="inlineStr">
        <is>
          <t>Junio</t>
        </is>
      </c>
      <c r="O2259" t="inlineStr">
        <is>
          <t>2025-1</t>
        </is>
      </c>
      <c r="P2259" t="n">
        <v>2</v>
      </c>
      <c r="Q2259" t="n">
        <v>2</v>
      </c>
      <c r="R2259" t="n">
        <v>0</v>
      </c>
      <c r="S2259" t="inlineStr">
        <is>
          <t>Transformación_Organizacional</t>
        </is>
      </c>
      <c r="T2259" t="inlineStr">
        <is>
          <t>432-2025-06-30</t>
        </is>
      </c>
      <c r="U2259" t="n">
        <v>30</v>
      </c>
    </row>
    <row r="2260">
      <c r="A2260" t="inlineStr">
        <is>
          <t>432</t>
        </is>
      </c>
      <c r="B2260" t="inlineStr">
        <is>
          <t>Intervención a la gestión del riesgo de los colaboradores</t>
        </is>
      </c>
      <c r="C2260" t="inlineStr">
        <is>
          <t>GESTIÓN DE SEGURIDAD Y SALUD EN EL TRABAJO</t>
        </is>
      </c>
      <c r="D2260" t="inlineStr">
        <is>
          <t>Trimestral</t>
        </is>
      </c>
      <c r="E2260" t="inlineStr">
        <is>
          <t>Positivo</t>
        </is>
      </c>
      <c r="F2260" s="137" t="n">
        <v>46022</v>
      </c>
      <c r="G2260" t="n">
        <v>90</v>
      </c>
      <c r="H2260" t="inlineStr">
        <is>
          <t>100</t>
        </is>
      </c>
      <c r="I2260" t="n">
        <v>1.111111111111111</v>
      </c>
      <c r="J2260" t="n">
        <v>1.111111111111111</v>
      </c>
      <c r="K2260" t="inlineStr">
        <is>
          <t>90.0%</t>
        </is>
      </c>
      <c r="L2260" t="inlineStr">
        <is>
          <t>100.0%</t>
        </is>
      </c>
      <c r="M2260" t="n">
        <v>2025</v>
      </c>
      <c r="N2260" t="inlineStr">
        <is>
          <t>Diciembre</t>
        </is>
      </c>
      <c r="O2260" t="inlineStr">
        <is>
          <t>2025-2</t>
        </is>
      </c>
      <c r="P2260" t="n">
        <v>2</v>
      </c>
      <c r="Q2260" t="n">
        <v>2</v>
      </c>
      <c r="R2260" t="n">
        <v>0</v>
      </c>
      <c r="S2260" t="inlineStr">
        <is>
          <t>Transformación_Organizacional</t>
        </is>
      </c>
      <c r="T2260" t="inlineStr">
        <is>
          <t>432-2025-12-31</t>
        </is>
      </c>
      <c r="U2260" t="n">
        <v>31</v>
      </c>
    </row>
    <row r="2261">
      <c r="A2261" t="inlineStr">
        <is>
          <t>433</t>
        </is>
      </c>
      <c r="B2261" t="inlineStr">
        <is>
          <t>Generación de Residuos Peligrosos per Cápita Semestral</t>
        </is>
      </c>
      <c r="C2261" t="inlineStr">
        <is>
          <t>GESTIÓN AMBIENTAL</t>
        </is>
      </c>
      <c r="D2261" t="inlineStr">
        <is>
          <t>Semestral</t>
        </is>
      </c>
      <c r="E2261" t="inlineStr">
        <is>
          <t>Negativo</t>
        </is>
      </c>
      <c r="F2261" s="137" t="n">
        <v>45107</v>
      </c>
      <c r="G2261" t="n">
        <v>0.05</v>
      </c>
      <c r="H2261" t="n">
        <v>0.02</v>
      </c>
      <c r="I2261" t="n">
        <v>1</v>
      </c>
      <c r="J2261" t="n">
        <v>1</v>
      </c>
      <c r="K2261" t="inlineStr">
        <is>
          <t>DEC</t>
        </is>
      </c>
      <c r="L2261" t="inlineStr">
        <is>
          <t>DEC</t>
        </is>
      </c>
      <c r="M2261" t="n">
        <v>2023</v>
      </c>
      <c r="N2261" t="inlineStr">
        <is>
          <t>Junio</t>
        </is>
      </c>
      <c r="O2261" t="inlineStr">
        <is>
          <t>2023-1</t>
        </is>
      </c>
      <c r="P2261" t="n">
        <v>1</v>
      </c>
      <c r="Q2261" t="n">
        <v>2</v>
      </c>
      <c r="R2261" t="n">
        <v>0</v>
      </c>
      <c r="S2261" t="inlineStr">
        <is>
          <t>Sostenibilidad</t>
        </is>
      </c>
      <c r="T2261" t="inlineStr">
        <is>
          <t>433-2023-06-30</t>
        </is>
      </c>
      <c r="U2261" t="n">
        <v>1</v>
      </c>
    </row>
    <row r="2262">
      <c r="A2262" t="inlineStr">
        <is>
          <t>433</t>
        </is>
      </c>
      <c r="B2262" t="inlineStr">
        <is>
          <t>Generación de Residuos Peligrosos per Cápita Semestral</t>
        </is>
      </c>
      <c r="C2262" t="inlineStr">
        <is>
          <t>GESTIÓN AMBIENTAL</t>
        </is>
      </c>
      <c r="D2262" t="inlineStr">
        <is>
          <t>Semestral</t>
        </is>
      </c>
      <c r="E2262" t="inlineStr">
        <is>
          <t>Negativo</t>
        </is>
      </c>
      <c r="F2262" s="137" t="n">
        <v>45291</v>
      </c>
      <c r="G2262" t="n">
        <v>0.05</v>
      </c>
      <c r="H2262" t="n">
        <v>0.06</v>
      </c>
      <c r="I2262" t="n">
        <v>0.8333333333333334</v>
      </c>
      <c r="J2262" t="n">
        <v>0.8333333333333334</v>
      </c>
      <c r="K2262" t="inlineStr">
        <is>
          <t>DEC</t>
        </is>
      </c>
      <c r="L2262" t="inlineStr">
        <is>
          <t>DEC</t>
        </is>
      </c>
      <c r="M2262" t="n">
        <v>2023</v>
      </c>
      <c r="N2262" t="inlineStr">
        <is>
          <t>Diciembre</t>
        </is>
      </c>
      <c r="O2262" t="inlineStr">
        <is>
          <t>2023-2</t>
        </is>
      </c>
      <c r="P2262" t="n">
        <v>0</v>
      </c>
      <c r="Q2262" t="n">
        <v>0</v>
      </c>
      <c r="R2262" t="n">
        <v>0</v>
      </c>
      <c r="S2262" t="inlineStr">
        <is>
          <t>Sostenibilidad</t>
        </is>
      </c>
      <c r="T2262" t="inlineStr">
        <is>
          <t>433-2023-12-31</t>
        </is>
      </c>
      <c r="U2262" t="n">
        <v>1</v>
      </c>
    </row>
    <row r="2263">
      <c r="A2263" t="inlineStr">
        <is>
          <t>433</t>
        </is>
      </c>
      <c r="B2263" t="inlineStr">
        <is>
          <t>Generación de Residuos Peligrosos per Cápita Semestral</t>
        </is>
      </c>
      <c r="C2263" t="inlineStr">
        <is>
          <t>GESTIÓN AMBIENTAL</t>
        </is>
      </c>
      <c r="D2263" t="inlineStr">
        <is>
          <t>Semestral</t>
        </is>
      </c>
      <c r="E2263" t="inlineStr">
        <is>
          <t>Negativo</t>
        </is>
      </c>
      <c r="F2263" s="137" t="n">
        <v>45473</v>
      </c>
      <c r="G2263" t="n">
        <v>0.05</v>
      </c>
      <c r="H2263" t="n">
        <v>0.07000000000000001</v>
      </c>
      <c r="I2263" t="n">
        <v>0.7142857142857143</v>
      </c>
      <c r="J2263" t="n">
        <v>0.7142857142857143</v>
      </c>
      <c r="K2263" t="inlineStr">
        <is>
          <t>DEC</t>
        </is>
      </c>
      <c r="L2263" t="inlineStr">
        <is>
          <t>DEC</t>
        </is>
      </c>
      <c r="M2263" t="n">
        <v>2024</v>
      </c>
      <c r="N2263" t="inlineStr">
        <is>
          <t>Junio</t>
        </is>
      </c>
      <c r="O2263" t="inlineStr">
        <is>
          <t>2024-1</t>
        </is>
      </c>
      <c r="P2263" t="n">
        <v>2</v>
      </c>
      <c r="Q2263" t="n">
        <v>2</v>
      </c>
      <c r="R2263" t="n">
        <v>0</v>
      </c>
      <c r="S2263" t="inlineStr">
        <is>
          <t>Sostenibilidad</t>
        </is>
      </c>
      <c r="T2263" t="inlineStr">
        <is>
          <t>433-2024-06-30</t>
        </is>
      </c>
      <c r="U2263" t="n">
        <v>1</v>
      </c>
    </row>
    <row r="2264">
      <c r="A2264" t="inlineStr">
        <is>
          <t>433</t>
        </is>
      </c>
      <c r="B2264" t="inlineStr">
        <is>
          <t>Generación de Residuos Peligrosos per Cápita Semestral</t>
        </is>
      </c>
      <c r="C2264" t="inlineStr">
        <is>
          <t>GESTIÓN AMBIENTAL</t>
        </is>
      </c>
      <c r="D2264" t="inlineStr">
        <is>
          <t>Semestral</t>
        </is>
      </c>
      <c r="E2264" t="inlineStr">
        <is>
          <t>Negativo</t>
        </is>
      </c>
      <c r="F2264" s="137" t="n">
        <v>45657</v>
      </c>
      <c r="G2264" t="n">
        <v>0.05</v>
      </c>
      <c r="H2264" t="n">
        <v>0.14</v>
      </c>
      <c r="I2264" t="n">
        <v>0</v>
      </c>
      <c r="J2264" t="n">
        <v>0</v>
      </c>
      <c r="K2264" t="inlineStr">
        <is>
          <t>DEC</t>
        </is>
      </c>
      <c r="L2264" t="inlineStr">
        <is>
          <t>DEC</t>
        </is>
      </c>
      <c r="M2264" t="n">
        <v>2024</v>
      </c>
      <c r="N2264" t="inlineStr">
        <is>
          <t>Diciembre</t>
        </is>
      </c>
      <c r="O2264" t="inlineStr">
        <is>
          <t>2024-2</t>
        </is>
      </c>
      <c r="P2264" t="n">
        <v>2</v>
      </c>
      <c r="Q2264" t="n">
        <v>2</v>
      </c>
      <c r="R2264" t="n">
        <v>0</v>
      </c>
      <c r="S2264" t="inlineStr">
        <is>
          <t>Sostenibilidad</t>
        </is>
      </c>
      <c r="T2264" t="inlineStr">
        <is>
          <t>433-2024-12-31</t>
        </is>
      </c>
      <c r="U2264" t="n">
        <v>1</v>
      </c>
    </row>
    <row r="2265">
      <c r="A2265" t="inlineStr">
        <is>
          <t>433</t>
        </is>
      </c>
      <c r="B2265" t="inlineStr">
        <is>
          <t>Generación de Residuos Peligrosos per Cápita Semestral</t>
        </is>
      </c>
      <c r="C2265" t="inlineStr">
        <is>
          <t>GESTIÓN AMBIENTAL</t>
        </is>
      </c>
      <c r="D2265" t="inlineStr">
        <is>
          <t>Semestral</t>
        </is>
      </c>
      <c r="E2265" t="inlineStr">
        <is>
          <t>Negativo</t>
        </is>
      </c>
      <c r="F2265" s="137" t="n">
        <v>45838</v>
      </c>
      <c r="G2265" t="n">
        <v>0.05</v>
      </c>
      <c r="H2265" t="inlineStr">
        <is>
          <t>0.02</t>
        </is>
      </c>
      <c r="I2265" t="n">
        <v>1.3</v>
      </c>
      <c r="J2265" t="n">
        <v>2.5</v>
      </c>
      <c r="K2265" t="inlineStr">
        <is>
          <t>0.05%</t>
        </is>
      </c>
      <c r="L2265" t="inlineStr">
        <is>
          <t>0.02%</t>
        </is>
      </c>
      <c r="M2265" t="n">
        <v>2025</v>
      </c>
      <c r="N2265" t="inlineStr">
        <is>
          <t>Junio</t>
        </is>
      </c>
      <c r="O2265" t="inlineStr">
        <is>
          <t>2025-1</t>
        </is>
      </c>
      <c r="P2265" t="n">
        <v>2</v>
      </c>
      <c r="Q2265" t="n">
        <v>2</v>
      </c>
      <c r="R2265" t="n">
        <v>0</v>
      </c>
      <c r="S2265" t="inlineStr">
        <is>
          <t>Sostenibilidad</t>
        </is>
      </c>
      <c r="T2265" t="inlineStr">
        <is>
          <t>433-2025-06-30</t>
        </is>
      </c>
      <c r="U2265" t="n">
        <v>30</v>
      </c>
    </row>
    <row r="2266">
      <c r="A2266" t="inlineStr">
        <is>
          <t>433</t>
        </is>
      </c>
      <c r="B2266" t="inlineStr">
        <is>
          <t>Generación de Residuos Peligrosos per Cápita Semestral</t>
        </is>
      </c>
      <c r="C2266" t="inlineStr">
        <is>
          <t>GESTIÓN AMBIENTAL</t>
        </is>
      </c>
      <c r="D2266" t="inlineStr">
        <is>
          <t>Semestral</t>
        </is>
      </c>
      <c r="E2266" t="inlineStr">
        <is>
          <t>Negativo</t>
        </is>
      </c>
      <c r="F2266" s="137" t="n">
        <v>46022</v>
      </c>
      <c r="G2266" t="n">
        <v>0.05</v>
      </c>
      <c r="H2266" t="inlineStr">
        <is>
          <t>0.17</t>
        </is>
      </c>
      <c r="I2266" t="n">
        <v>0.2941176470588235</v>
      </c>
      <c r="J2266" t="n">
        <v>0.2941176470588235</v>
      </c>
      <c r="K2266" t="inlineStr">
        <is>
          <t>0.05%</t>
        </is>
      </c>
      <c r="L2266" t="inlineStr">
        <is>
          <t>0.17%</t>
        </is>
      </c>
      <c r="M2266" t="n">
        <v>2025</v>
      </c>
      <c r="N2266" t="inlineStr">
        <is>
          <t>Diciembre</t>
        </is>
      </c>
      <c r="O2266" t="inlineStr">
        <is>
          <t>2025-2</t>
        </is>
      </c>
      <c r="P2266" t="n">
        <v>2</v>
      </c>
      <c r="Q2266" t="n">
        <v>2</v>
      </c>
      <c r="R2266" t="n">
        <v>0</v>
      </c>
      <c r="S2266" t="inlineStr">
        <is>
          <t>Sostenibilidad</t>
        </is>
      </c>
      <c r="T2266" t="inlineStr">
        <is>
          <t>433-2025-12-31</t>
        </is>
      </c>
      <c r="U2266" t="n">
        <v>31</v>
      </c>
    </row>
    <row r="2267">
      <c r="A2267" t="inlineStr">
        <is>
          <t>434</t>
        </is>
      </c>
      <c r="B2267" t="inlineStr">
        <is>
          <t>Generación de Residuos Peligrosos Mensual</t>
        </is>
      </c>
      <c r="C2267" t="inlineStr">
        <is>
          <t>GESTIÓN AMBIENTAL</t>
        </is>
      </c>
      <c r="D2267" t="inlineStr">
        <is>
          <t>Mensual</t>
        </is>
      </c>
      <c r="E2267" t="inlineStr">
        <is>
          <t>Negativo</t>
        </is>
      </c>
      <c r="F2267" s="137" t="n">
        <v>45199</v>
      </c>
      <c r="G2267" t="n">
        <v>200</v>
      </c>
      <c r="H2267" t="n">
        <v>90.7</v>
      </c>
      <c r="I2267" t="n">
        <v>1</v>
      </c>
      <c r="J2267" t="n">
        <v>1</v>
      </c>
      <c r="K2267" t="inlineStr">
        <is>
          <t>Kg</t>
        </is>
      </c>
      <c r="L2267" t="inlineStr">
        <is>
          <t>Kg</t>
        </is>
      </c>
      <c r="M2267" t="n">
        <v>2023</v>
      </c>
      <c r="N2267" t="inlineStr">
        <is>
          <t>Septiembre</t>
        </is>
      </c>
      <c r="O2267" t="inlineStr">
        <is>
          <t>2023-2</t>
        </is>
      </c>
      <c r="P2267" t="n">
        <v>0</v>
      </c>
      <c r="Q2267" t="n">
        <v>1</v>
      </c>
      <c r="R2267" t="n">
        <v>0</v>
      </c>
      <c r="S2267" t="inlineStr">
        <is>
          <t>Sostenibilidad</t>
        </is>
      </c>
      <c r="T2267" t="inlineStr">
        <is>
          <t>434-2023-09-30</t>
        </is>
      </c>
      <c r="U2267" t="n">
        <v>1</v>
      </c>
    </row>
    <row r="2268">
      <c r="A2268" t="inlineStr">
        <is>
          <t>434</t>
        </is>
      </c>
      <c r="B2268" t="inlineStr">
        <is>
          <t>Generación de Residuos Peligrosos Mensual</t>
        </is>
      </c>
      <c r="C2268" t="inlineStr">
        <is>
          <t>GESTIÓN AMBIENTAL</t>
        </is>
      </c>
      <c r="D2268" t="inlineStr">
        <is>
          <t>Mensual</t>
        </is>
      </c>
      <c r="E2268" t="inlineStr">
        <is>
          <t>Negativo</t>
        </is>
      </c>
      <c r="F2268" s="137" t="n">
        <v>45230</v>
      </c>
      <c r="G2268" t="n">
        <v>200</v>
      </c>
      <c r="H2268" t="n">
        <v>182.9</v>
      </c>
      <c r="I2268" t="n">
        <v>1</v>
      </c>
      <c r="J2268" t="n">
        <v>1</v>
      </c>
      <c r="K2268" t="inlineStr">
        <is>
          <t>Kg</t>
        </is>
      </c>
      <c r="L2268" t="inlineStr">
        <is>
          <t>Kg</t>
        </is>
      </c>
      <c r="M2268" t="n">
        <v>2023</v>
      </c>
      <c r="N2268" t="inlineStr">
        <is>
          <t>Octubre</t>
        </is>
      </c>
      <c r="O2268" t="inlineStr">
        <is>
          <t>2023-2</t>
        </is>
      </c>
      <c r="P2268" t="n">
        <v>0</v>
      </c>
      <c r="Q2268" t="n">
        <v>0</v>
      </c>
      <c r="R2268" t="n">
        <v>0</v>
      </c>
      <c r="S2268" t="inlineStr">
        <is>
          <t>Sostenibilidad</t>
        </is>
      </c>
      <c r="T2268" t="inlineStr">
        <is>
          <t>434-2023-10-31</t>
        </is>
      </c>
      <c r="U2268" t="n">
        <v>1</v>
      </c>
    </row>
    <row r="2269">
      <c r="A2269" t="inlineStr">
        <is>
          <t>434</t>
        </is>
      </c>
      <c r="B2269" t="inlineStr">
        <is>
          <t>Generación de Residuos Peligrosos Mensual</t>
        </is>
      </c>
      <c r="C2269" t="inlineStr">
        <is>
          <t>GESTIÓN AMBIENTAL</t>
        </is>
      </c>
      <c r="D2269" t="inlineStr">
        <is>
          <t>Mensual</t>
        </is>
      </c>
      <c r="E2269" t="inlineStr">
        <is>
          <t>Negativo</t>
        </is>
      </c>
      <c r="F2269" s="137" t="n">
        <v>45260</v>
      </c>
      <c r="G2269" t="n">
        <v>200</v>
      </c>
      <c r="H2269" t="n">
        <v>141.2</v>
      </c>
      <c r="I2269" t="n">
        <v>1</v>
      </c>
      <c r="J2269" t="n">
        <v>1</v>
      </c>
      <c r="K2269" t="inlineStr">
        <is>
          <t>Kg</t>
        </is>
      </c>
      <c r="L2269" t="inlineStr">
        <is>
          <t>Kg</t>
        </is>
      </c>
      <c r="M2269" t="n">
        <v>2023</v>
      </c>
      <c r="N2269" t="inlineStr">
        <is>
          <t>Noviembre</t>
        </is>
      </c>
      <c r="O2269" t="inlineStr">
        <is>
          <t>2023-2</t>
        </is>
      </c>
      <c r="P2269" t="n">
        <v>0</v>
      </c>
      <c r="Q2269" t="n">
        <v>0</v>
      </c>
      <c r="R2269" t="n">
        <v>0</v>
      </c>
      <c r="S2269" t="inlineStr">
        <is>
          <t>Sostenibilidad</t>
        </is>
      </c>
      <c r="T2269" t="inlineStr">
        <is>
          <t>434-2023-11-30</t>
        </is>
      </c>
      <c r="U2269" t="n">
        <v>1</v>
      </c>
    </row>
    <row r="2270">
      <c r="A2270" t="inlineStr">
        <is>
          <t>434</t>
        </is>
      </c>
      <c r="B2270" t="inlineStr">
        <is>
          <t>Generación de Residuos Peligrosos Mensual</t>
        </is>
      </c>
      <c r="C2270" t="inlineStr">
        <is>
          <t>GESTIÓN AMBIENTAL</t>
        </is>
      </c>
      <c r="D2270" t="inlineStr">
        <is>
          <t>Mensual</t>
        </is>
      </c>
      <c r="E2270" t="inlineStr">
        <is>
          <t>Negativo</t>
        </is>
      </c>
      <c r="F2270" s="137" t="n">
        <v>45291</v>
      </c>
      <c r="G2270" t="n">
        <v>200</v>
      </c>
      <c r="H2270" t="n">
        <v>415.7</v>
      </c>
      <c r="I2270" t="n">
        <v>0</v>
      </c>
      <c r="J2270" t="n">
        <v>0</v>
      </c>
      <c r="K2270" t="inlineStr">
        <is>
          <t>Kg</t>
        </is>
      </c>
      <c r="L2270" t="inlineStr">
        <is>
          <t>Kg</t>
        </is>
      </c>
      <c r="M2270" t="n">
        <v>2023</v>
      </c>
      <c r="N2270" t="inlineStr">
        <is>
          <t>Diciembre</t>
        </is>
      </c>
      <c r="O2270" t="inlineStr">
        <is>
          <t>2023-2</t>
        </is>
      </c>
      <c r="P2270" t="n">
        <v>0</v>
      </c>
      <c r="Q2270" t="n">
        <v>0</v>
      </c>
      <c r="R2270" t="n">
        <v>0</v>
      </c>
      <c r="S2270" t="inlineStr">
        <is>
          <t>Sostenibilidad</t>
        </is>
      </c>
      <c r="T2270" t="inlineStr">
        <is>
          <t>434-2023-12-31</t>
        </is>
      </c>
      <c r="U2270" t="n">
        <v>1</v>
      </c>
    </row>
    <row r="2271">
      <c r="A2271" t="inlineStr">
        <is>
          <t>434</t>
        </is>
      </c>
      <c r="B2271" t="inlineStr">
        <is>
          <t>Generación de Residuos Peligrosos Mensual</t>
        </is>
      </c>
      <c r="C2271" t="inlineStr">
        <is>
          <t>GESTIÓN AMBIENTAL</t>
        </is>
      </c>
      <c r="D2271" t="inlineStr">
        <is>
          <t>Mensual</t>
        </is>
      </c>
      <c r="E2271" t="inlineStr">
        <is>
          <t>Negativo</t>
        </is>
      </c>
      <c r="F2271" s="137" t="n">
        <v>45322</v>
      </c>
      <c r="G2271" t="n">
        <v>200</v>
      </c>
      <c r="H2271" t="n">
        <v>9.65</v>
      </c>
      <c r="I2271" t="n">
        <v>1</v>
      </c>
      <c r="J2271" t="n">
        <v>1</v>
      </c>
      <c r="K2271" t="inlineStr">
        <is>
          <t>Kg</t>
        </is>
      </c>
      <c r="L2271" t="inlineStr">
        <is>
          <t>Kg</t>
        </is>
      </c>
      <c r="M2271" t="n">
        <v>2024</v>
      </c>
      <c r="N2271" t="inlineStr">
        <is>
          <t>Enero</t>
        </is>
      </c>
      <c r="O2271" t="inlineStr">
        <is>
          <t>2024-1</t>
        </is>
      </c>
      <c r="P2271" t="n">
        <v>0</v>
      </c>
      <c r="Q2271" t="n">
        <v>1</v>
      </c>
      <c r="R2271" t="n">
        <v>0</v>
      </c>
      <c r="S2271" t="inlineStr">
        <is>
          <t>Sostenibilidad</t>
        </is>
      </c>
      <c r="T2271" t="inlineStr">
        <is>
          <t>434-2024-01-31</t>
        </is>
      </c>
      <c r="U2271" t="n">
        <v>1</v>
      </c>
    </row>
    <row r="2272">
      <c r="A2272" t="inlineStr">
        <is>
          <t>434</t>
        </is>
      </c>
      <c r="B2272" t="inlineStr">
        <is>
          <t>Generación de Residuos Peligrosos Mensual</t>
        </is>
      </c>
      <c r="C2272" t="inlineStr">
        <is>
          <t>GESTIÓN AMBIENTAL</t>
        </is>
      </c>
      <c r="D2272" t="inlineStr">
        <is>
          <t>Mensual</t>
        </is>
      </c>
      <c r="E2272" t="inlineStr">
        <is>
          <t>Negativo</t>
        </is>
      </c>
      <c r="F2272" s="137" t="n">
        <v>45351</v>
      </c>
      <c r="G2272" t="n">
        <v>200</v>
      </c>
      <c r="H2272" t="n">
        <v>107.7</v>
      </c>
      <c r="I2272" t="n">
        <v>1</v>
      </c>
      <c r="J2272" t="n">
        <v>1</v>
      </c>
      <c r="K2272" t="inlineStr">
        <is>
          <t>Kg</t>
        </is>
      </c>
      <c r="L2272" t="inlineStr">
        <is>
          <t>Kg</t>
        </is>
      </c>
      <c r="M2272" t="n">
        <v>2024</v>
      </c>
      <c r="N2272" t="inlineStr">
        <is>
          <t>Febrero</t>
        </is>
      </c>
      <c r="O2272" t="inlineStr">
        <is>
          <t>2024-1</t>
        </is>
      </c>
      <c r="P2272" t="n">
        <v>0</v>
      </c>
      <c r="Q2272" t="n">
        <v>1</v>
      </c>
      <c r="R2272" t="n">
        <v>0</v>
      </c>
      <c r="S2272" t="inlineStr">
        <is>
          <t>Sostenibilidad</t>
        </is>
      </c>
      <c r="T2272" t="inlineStr">
        <is>
          <t>434-2024-02-29</t>
        </is>
      </c>
      <c r="U2272" t="n">
        <v>1</v>
      </c>
    </row>
    <row r="2273">
      <c r="A2273" t="inlineStr">
        <is>
          <t>434</t>
        </is>
      </c>
      <c r="B2273" t="inlineStr">
        <is>
          <t>Generación de Residuos Peligrosos Mensual</t>
        </is>
      </c>
      <c r="C2273" t="inlineStr">
        <is>
          <t>GESTIÓN AMBIENTAL</t>
        </is>
      </c>
      <c r="D2273" t="inlineStr">
        <is>
          <t>Mensual</t>
        </is>
      </c>
      <c r="E2273" t="inlineStr">
        <is>
          <t>Negativo</t>
        </is>
      </c>
      <c r="F2273" s="137" t="n">
        <v>45382</v>
      </c>
      <c r="G2273" t="n">
        <v>200</v>
      </c>
      <c r="H2273" t="n">
        <v>22.02</v>
      </c>
      <c r="I2273" t="n">
        <v>1</v>
      </c>
      <c r="J2273" t="n">
        <v>1</v>
      </c>
      <c r="K2273" t="inlineStr">
        <is>
          <t>Kg</t>
        </is>
      </c>
      <c r="L2273" t="inlineStr">
        <is>
          <t>Kg</t>
        </is>
      </c>
      <c r="M2273" t="n">
        <v>2024</v>
      </c>
      <c r="N2273" t="inlineStr">
        <is>
          <t>Marzo</t>
        </is>
      </c>
      <c r="O2273" t="inlineStr">
        <is>
          <t>2024-1</t>
        </is>
      </c>
      <c r="P2273" t="n">
        <v>0</v>
      </c>
      <c r="Q2273" t="n">
        <v>1</v>
      </c>
      <c r="R2273" t="n">
        <v>0</v>
      </c>
      <c r="S2273" t="inlineStr">
        <is>
          <t>Sostenibilidad</t>
        </is>
      </c>
      <c r="T2273" t="inlineStr">
        <is>
          <t>434-2024-03-31</t>
        </is>
      </c>
      <c r="U2273" t="n">
        <v>1</v>
      </c>
    </row>
    <row r="2274">
      <c r="A2274" t="inlineStr">
        <is>
          <t>434</t>
        </is>
      </c>
      <c r="B2274" t="inlineStr">
        <is>
          <t>Generación de Residuos Peligrosos Mensual</t>
        </is>
      </c>
      <c r="C2274" t="inlineStr">
        <is>
          <t>GESTIÓN AMBIENTAL</t>
        </is>
      </c>
      <c r="D2274" t="inlineStr">
        <is>
          <t>Mensual</t>
        </is>
      </c>
      <c r="E2274" t="inlineStr">
        <is>
          <t>Negativo</t>
        </is>
      </c>
      <c r="F2274" s="137" t="n">
        <v>45412</v>
      </c>
      <c r="G2274" t="n">
        <v>200</v>
      </c>
      <c r="H2274" t="n">
        <v>89.04000000000001</v>
      </c>
      <c r="I2274" t="n">
        <v>1</v>
      </c>
      <c r="J2274" t="n">
        <v>1</v>
      </c>
      <c r="K2274" t="inlineStr">
        <is>
          <t>Kg</t>
        </is>
      </c>
      <c r="L2274" t="inlineStr">
        <is>
          <t>Kg</t>
        </is>
      </c>
      <c r="M2274" t="n">
        <v>2024</v>
      </c>
      <c r="N2274" t="inlineStr">
        <is>
          <t>Abril</t>
        </is>
      </c>
      <c r="O2274" t="inlineStr">
        <is>
          <t>2024-1</t>
        </is>
      </c>
      <c r="P2274" t="n">
        <v>0</v>
      </c>
      <c r="Q2274" t="n">
        <v>1</v>
      </c>
      <c r="R2274" t="n">
        <v>0</v>
      </c>
      <c r="S2274" t="inlineStr">
        <is>
          <t>Sostenibilidad</t>
        </is>
      </c>
      <c r="T2274" t="inlineStr">
        <is>
          <t>434-2024-04-30</t>
        </is>
      </c>
      <c r="U2274" t="n">
        <v>1</v>
      </c>
    </row>
    <row r="2275">
      <c r="A2275" t="inlineStr">
        <is>
          <t>434</t>
        </is>
      </c>
      <c r="B2275" t="inlineStr">
        <is>
          <t>Generación de Residuos Peligrosos Mensual</t>
        </is>
      </c>
      <c r="C2275" t="inlineStr">
        <is>
          <t>GESTIÓN AMBIENTAL</t>
        </is>
      </c>
      <c r="D2275" t="inlineStr">
        <is>
          <t>Mensual</t>
        </is>
      </c>
      <c r="E2275" t="inlineStr">
        <is>
          <t>Negativo</t>
        </is>
      </c>
      <c r="F2275" s="137" t="n">
        <v>45443</v>
      </c>
      <c r="G2275" t="n">
        <v>200</v>
      </c>
      <c r="H2275" t="n">
        <v>42</v>
      </c>
      <c r="I2275" t="n">
        <v>1</v>
      </c>
      <c r="J2275" t="n">
        <v>1</v>
      </c>
      <c r="K2275" t="inlineStr">
        <is>
          <t>Kg</t>
        </is>
      </c>
      <c r="L2275" t="inlineStr">
        <is>
          <t>Kg</t>
        </is>
      </c>
      <c r="M2275" t="n">
        <v>2024</v>
      </c>
      <c r="N2275" t="inlineStr">
        <is>
          <t>Mayo</t>
        </is>
      </c>
      <c r="O2275" t="inlineStr">
        <is>
          <t>2024-1</t>
        </is>
      </c>
      <c r="P2275" t="n">
        <v>0</v>
      </c>
      <c r="Q2275" t="n">
        <v>0</v>
      </c>
      <c r="R2275" t="n">
        <v>0</v>
      </c>
      <c r="S2275" t="inlineStr">
        <is>
          <t>Sostenibilidad</t>
        </is>
      </c>
      <c r="T2275" t="inlineStr">
        <is>
          <t>434-2024-05-31</t>
        </is>
      </c>
      <c r="U2275" t="n">
        <v>1</v>
      </c>
    </row>
    <row r="2276">
      <c r="A2276" t="inlineStr">
        <is>
          <t>434</t>
        </is>
      </c>
      <c r="B2276" t="inlineStr">
        <is>
          <t>Generación de Residuos Peligrosos Mensual</t>
        </is>
      </c>
      <c r="C2276" t="inlineStr">
        <is>
          <t>GESTIÓN AMBIENTAL</t>
        </is>
      </c>
      <c r="D2276" t="inlineStr">
        <is>
          <t>Mensual</t>
        </is>
      </c>
      <c r="E2276" t="inlineStr">
        <is>
          <t>Negativo</t>
        </is>
      </c>
      <c r="F2276" s="137" t="n">
        <v>45473</v>
      </c>
      <c r="G2276" t="n">
        <v>200</v>
      </c>
      <c r="H2276" t="n">
        <v>3534.6</v>
      </c>
      <c r="I2276" t="n">
        <v>0</v>
      </c>
      <c r="J2276" t="n">
        <v>0</v>
      </c>
      <c r="K2276" t="inlineStr">
        <is>
          <t>Kg</t>
        </is>
      </c>
      <c r="L2276" t="inlineStr">
        <is>
          <t>Kg</t>
        </is>
      </c>
      <c r="M2276" t="n">
        <v>2024</v>
      </c>
      <c r="N2276" t="inlineStr">
        <is>
          <t>Junio</t>
        </is>
      </c>
      <c r="O2276" t="inlineStr">
        <is>
          <t>2024-1</t>
        </is>
      </c>
      <c r="P2276" t="n">
        <v>0</v>
      </c>
      <c r="Q2276" t="n">
        <v>1</v>
      </c>
      <c r="R2276" t="n">
        <v>0</v>
      </c>
      <c r="S2276" t="inlineStr">
        <is>
          <t>Sostenibilidad</t>
        </is>
      </c>
      <c r="T2276" t="inlineStr">
        <is>
          <t>434-2024-06-30</t>
        </is>
      </c>
      <c r="U2276" t="n">
        <v>1</v>
      </c>
    </row>
    <row r="2277">
      <c r="A2277" t="inlineStr">
        <is>
          <t>434</t>
        </is>
      </c>
      <c r="B2277" t="inlineStr">
        <is>
          <t>Generación de Residuos Peligrosos Mensual</t>
        </is>
      </c>
      <c r="C2277" t="inlineStr">
        <is>
          <t>GESTIÓN AMBIENTAL</t>
        </is>
      </c>
      <c r="D2277" t="inlineStr">
        <is>
          <t>Mensual</t>
        </is>
      </c>
      <c r="E2277" t="inlineStr">
        <is>
          <t>Negativo</t>
        </is>
      </c>
      <c r="F2277" s="137" t="n">
        <v>45504</v>
      </c>
      <c r="G2277" t="n">
        <v>200</v>
      </c>
      <c r="H2277" t="n">
        <v>1690.86</v>
      </c>
      <c r="I2277" t="n">
        <v>0</v>
      </c>
      <c r="J2277" t="n">
        <v>0</v>
      </c>
      <c r="K2277" t="inlineStr">
        <is>
          <t>Kg</t>
        </is>
      </c>
      <c r="L2277" t="inlineStr">
        <is>
          <t>Kg</t>
        </is>
      </c>
      <c r="M2277" t="n">
        <v>2024</v>
      </c>
      <c r="N2277" t="inlineStr">
        <is>
          <t>Julio</t>
        </is>
      </c>
      <c r="O2277" t="inlineStr">
        <is>
          <t>2024-2</t>
        </is>
      </c>
      <c r="P2277" t="n">
        <v>0</v>
      </c>
      <c r="Q2277" t="n">
        <v>1</v>
      </c>
      <c r="R2277" t="n">
        <v>0</v>
      </c>
      <c r="S2277" t="inlineStr">
        <is>
          <t>Sostenibilidad</t>
        </is>
      </c>
      <c r="T2277" t="inlineStr">
        <is>
          <t>434-2024-07-31</t>
        </is>
      </c>
      <c r="U2277" t="n">
        <v>1</v>
      </c>
    </row>
    <row r="2278">
      <c r="A2278" t="inlineStr">
        <is>
          <t>434</t>
        </is>
      </c>
      <c r="B2278" t="inlineStr">
        <is>
          <t>Generación de Residuos Peligrosos Mensual</t>
        </is>
      </c>
      <c r="C2278" t="inlineStr">
        <is>
          <t>GESTIÓN AMBIENTAL</t>
        </is>
      </c>
      <c r="D2278" t="inlineStr">
        <is>
          <t>Mensual</t>
        </is>
      </c>
      <c r="E2278" t="inlineStr">
        <is>
          <t>Negativo</t>
        </is>
      </c>
      <c r="F2278" s="137" t="n">
        <v>45535</v>
      </c>
      <c r="G2278" t="n">
        <v>200</v>
      </c>
      <c r="H2278" t="n">
        <v>855.1</v>
      </c>
      <c r="I2278" t="n">
        <v>0</v>
      </c>
      <c r="J2278" t="n">
        <v>0</v>
      </c>
      <c r="K2278" t="inlineStr">
        <is>
          <t>Kg</t>
        </is>
      </c>
      <c r="L2278" t="inlineStr">
        <is>
          <t>Kg</t>
        </is>
      </c>
      <c r="M2278" t="n">
        <v>2024</v>
      </c>
      <c r="N2278" t="inlineStr">
        <is>
          <t>Agosto</t>
        </is>
      </c>
      <c r="O2278" t="inlineStr">
        <is>
          <t>2024-2</t>
        </is>
      </c>
      <c r="P2278" t="n">
        <v>0</v>
      </c>
      <c r="Q2278" t="n">
        <v>1</v>
      </c>
      <c r="R2278" t="n">
        <v>0</v>
      </c>
      <c r="S2278" t="inlineStr">
        <is>
          <t>Sostenibilidad</t>
        </is>
      </c>
      <c r="T2278" t="inlineStr">
        <is>
          <t>434-2024-08-31</t>
        </is>
      </c>
      <c r="U2278" t="n">
        <v>1</v>
      </c>
    </row>
    <row r="2279">
      <c r="A2279" t="inlineStr">
        <is>
          <t>434</t>
        </is>
      </c>
      <c r="B2279" t="inlineStr">
        <is>
          <t>Generación de Residuos Peligrosos Mensual</t>
        </is>
      </c>
      <c r="C2279" t="inlineStr">
        <is>
          <t>GESTIÓN AMBIENTAL</t>
        </is>
      </c>
      <c r="D2279" t="inlineStr">
        <is>
          <t>Mensual</t>
        </is>
      </c>
      <c r="E2279" t="inlineStr">
        <is>
          <t>Negativo</t>
        </is>
      </c>
      <c r="F2279" s="137" t="n">
        <v>45565</v>
      </c>
      <c r="G2279" t="n">
        <v>200</v>
      </c>
      <c r="H2279" t="n">
        <v>16.37</v>
      </c>
      <c r="I2279" t="n">
        <v>1</v>
      </c>
      <c r="J2279" t="n">
        <v>1</v>
      </c>
      <c r="K2279" t="inlineStr">
        <is>
          <t>Kg</t>
        </is>
      </c>
      <c r="L2279" t="inlineStr">
        <is>
          <t>Kg</t>
        </is>
      </c>
      <c r="M2279" t="n">
        <v>2024</v>
      </c>
      <c r="N2279" t="inlineStr">
        <is>
          <t>Septiembre</t>
        </is>
      </c>
      <c r="O2279" t="inlineStr">
        <is>
          <t>2024-2</t>
        </is>
      </c>
      <c r="P2279" t="n">
        <v>0</v>
      </c>
      <c r="Q2279" t="n">
        <v>1</v>
      </c>
      <c r="R2279" t="n">
        <v>0</v>
      </c>
      <c r="S2279" t="inlineStr">
        <is>
          <t>Sostenibilidad</t>
        </is>
      </c>
      <c r="T2279" t="inlineStr">
        <is>
          <t>434-2024-09-30</t>
        </is>
      </c>
      <c r="U2279" t="n">
        <v>1</v>
      </c>
    </row>
    <row r="2280">
      <c r="A2280" t="inlineStr">
        <is>
          <t>434</t>
        </is>
      </c>
      <c r="B2280" t="inlineStr">
        <is>
          <t>Generación de Residuos Peligrosos Mensual</t>
        </is>
      </c>
      <c r="C2280" t="inlineStr">
        <is>
          <t>GESTIÓN AMBIENTAL</t>
        </is>
      </c>
      <c r="D2280" t="inlineStr">
        <is>
          <t>Mensual</t>
        </is>
      </c>
      <c r="E2280" t="inlineStr">
        <is>
          <t>Negativo</t>
        </is>
      </c>
      <c r="F2280" s="137" t="n">
        <v>45596</v>
      </c>
      <c r="G2280" t="n">
        <v>200</v>
      </c>
      <c r="H2280" t="n">
        <v>992.38</v>
      </c>
      <c r="I2280" t="n">
        <v>0</v>
      </c>
      <c r="J2280" t="n">
        <v>0</v>
      </c>
      <c r="K2280" t="inlineStr">
        <is>
          <t>Kg</t>
        </is>
      </c>
      <c r="L2280" t="inlineStr">
        <is>
          <t>Kg</t>
        </is>
      </c>
      <c r="M2280" t="n">
        <v>2024</v>
      </c>
      <c r="N2280" t="inlineStr">
        <is>
          <t>Octubre</t>
        </is>
      </c>
      <c r="O2280" t="inlineStr">
        <is>
          <t>2024-2</t>
        </is>
      </c>
      <c r="P2280" t="n">
        <v>0</v>
      </c>
      <c r="Q2280" t="n">
        <v>1</v>
      </c>
      <c r="R2280" t="n">
        <v>0</v>
      </c>
      <c r="S2280" t="inlineStr">
        <is>
          <t>Sostenibilidad</t>
        </is>
      </c>
      <c r="T2280" t="inlineStr">
        <is>
          <t>434-2024-10-31</t>
        </is>
      </c>
      <c r="U2280" t="n">
        <v>1</v>
      </c>
    </row>
    <row r="2281">
      <c r="A2281" t="inlineStr">
        <is>
          <t>434</t>
        </is>
      </c>
      <c r="B2281" t="inlineStr">
        <is>
          <t>Generación de Residuos Peligrosos Mensual</t>
        </is>
      </c>
      <c r="C2281" t="inlineStr">
        <is>
          <t>GESTIÓN AMBIENTAL</t>
        </is>
      </c>
      <c r="D2281" t="inlineStr">
        <is>
          <t>Mensual</t>
        </is>
      </c>
      <c r="E2281" t="inlineStr">
        <is>
          <t>Negativo</t>
        </is>
      </c>
      <c r="F2281" s="137" t="n">
        <v>45626</v>
      </c>
      <c r="G2281" t="n">
        <v>200</v>
      </c>
      <c r="H2281" t="n">
        <v>73.88</v>
      </c>
      <c r="I2281" t="n">
        <v>1</v>
      </c>
      <c r="J2281" t="n">
        <v>1</v>
      </c>
      <c r="K2281" t="inlineStr">
        <is>
          <t>Kg</t>
        </is>
      </c>
      <c r="L2281" t="inlineStr">
        <is>
          <t>Kg</t>
        </is>
      </c>
      <c r="M2281" t="n">
        <v>2024</v>
      </c>
      <c r="N2281" t="inlineStr">
        <is>
          <t>Noviembre</t>
        </is>
      </c>
      <c r="O2281" t="inlineStr">
        <is>
          <t>2024-2</t>
        </is>
      </c>
      <c r="P2281" t="n">
        <v>0</v>
      </c>
      <c r="Q2281" t="n">
        <v>1</v>
      </c>
      <c r="R2281" t="n">
        <v>0</v>
      </c>
      <c r="S2281" t="inlineStr">
        <is>
          <t>Sostenibilidad</t>
        </is>
      </c>
      <c r="T2281" t="inlineStr">
        <is>
          <t>434-2024-11-30</t>
        </is>
      </c>
      <c r="U2281" t="n">
        <v>1</v>
      </c>
    </row>
    <row r="2282">
      <c r="A2282" t="inlineStr">
        <is>
          <t>434</t>
        </is>
      </c>
      <c r="B2282" t="inlineStr">
        <is>
          <t>Generación de Residuos Peligrosos Mensual</t>
        </is>
      </c>
      <c r="C2282" t="inlineStr">
        <is>
          <t>GESTIÓN AMBIENTAL</t>
        </is>
      </c>
      <c r="D2282" t="inlineStr">
        <is>
          <t>Mensual</t>
        </is>
      </c>
      <c r="E2282" t="inlineStr">
        <is>
          <t>Negativo</t>
        </is>
      </c>
      <c r="F2282" s="137" t="n">
        <v>45657</v>
      </c>
      <c r="G2282" t="n">
        <v>200</v>
      </c>
      <c r="H2282" t="n">
        <v>2364.49</v>
      </c>
      <c r="I2282" t="n">
        <v>0</v>
      </c>
      <c r="J2282" t="n">
        <v>0</v>
      </c>
      <c r="K2282" t="inlineStr">
        <is>
          <t>Kg</t>
        </is>
      </c>
      <c r="L2282" t="inlineStr">
        <is>
          <t>Kg</t>
        </is>
      </c>
      <c r="M2282" t="n">
        <v>2024</v>
      </c>
      <c r="N2282" t="inlineStr">
        <is>
          <t>Diciembre</t>
        </is>
      </c>
      <c r="O2282" t="inlineStr">
        <is>
          <t>2024-2</t>
        </is>
      </c>
      <c r="P2282" t="n">
        <v>0</v>
      </c>
      <c r="Q2282" t="n">
        <v>1</v>
      </c>
      <c r="R2282" t="n">
        <v>0</v>
      </c>
      <c r="S2282" t="inlineStr">
        <is>
          <t>Sostenibilidad</t>
        </is>
      </c>
      <c r="T2282" t="inlineStr">
        <is>
          <t>434-2024-12-31</t>
        </is>
      </c>
      <c r="U2282" t="n">
        <v>1</v>
      </c>
    </row>
    <row r="2283">
      <c r="A2283" t="inlineStr">
        <is>
          <t>434</t>
        </is>
      </c>
      <c r="B2283" t="inlineStr">
        <is>
          <t>Generación de Residuos Peligrosos Mensual</t>
        </is>
      </c>
      <c r="C2283" t="inlineStr">
        <is>
          <t>GESTIÓN AMBIENTAL</t>
        </is>
      </c>
      <c r="D2283" t="inlineStr">
        <is>
          <t>Mensual</t>
        </is>
      </c>
      <c r="E2283" t="inlineStr">
        <is>
          <t>Negativo</t>
        </is>
      </c>
      <c r="F2283" s="137" t="n">
        <v>45688</v>
      </c>
      <c r="G2283" t="n">
        <v>200</v>
      </c>
      <c r="H2283" t="inlineStr">
        <is>
          <t>2072.47</t>
        </is>
      </c>
      <c r="I2283" t="n">
        <v>0.09650320631902996</v>
      </c>
      <c r="J2283" t="n">
        <v>0.09650320631902996</v>
      </c>
      <c r="K2283" t="inlineStr">
        <is>
          <t>200.0%</t>
        </is>
      </c>
      <c r="L2283" t="inlineStr">
        <is>
          <t>2072.47%</t>
        </is>
      </c>
      <c r="M2283" t="n">
        <v>2025</v>
      </c>
      <c r="N2283" t="inlineStr">
        <is>
          <t>Enero</t>
        </is>
      </c>
      <c r="O2283" t="inlineStr">
        <is>
          <t>2025-1</t>
        </is>
      </c>
      <c r="P2283" t="n">
        <v>2</v>
      </c>
      <c r="Q2283" t="n">
        <v>2</v>
      </c>
      <c r="R2283" t="n">
        <v>0</v>
      </c>
      <c r="S2283" t="inlineStr">
        <is>
          <t>Sostenibilidad</t>
        </is>
      </c>
      <c r="T2283" t="inlineStr">
        <is>
          <t>434-2025-01-31</t>
        </is>
      </c>
      <c r="U2283" t="n">
        <v>31</v>
      </c>
    </row>
    <row r="2284">
      <c r="A2284" t="inlineStr">
        <is>
          <t>434</t>
        </is>
      </c>
      <c r="B2284" t="inlineStr">
        <is>
          <t>Generación de Residuos Peligrosos Mensual</t>
        </is>
      </c>
      <c r="C2284" t="inlineStr">
        <is>
          <t>GESTIÓN AMBIENTAL</t>
        </is>
      </c>
      <c r="D2284" t="inlineStr">
        <is>
          <t>Mensual</t>
        </is>
      </c>
      <c r="E2284" t="inlineStr">
        <is>
          <t>Negativo</t>
        </is>
      </c>
      <c r="F2284" s="137" t="n">
        <v>45716</v>
      </c>
      <c r="G2284" t="n">
        <v>200</v>
      </c>
      <c r="H2284" t="inlineStr">
        <is>
          <t>71.68</t>
        </is>
      </c>
      <c r="I2284" t="n">
        <v>1.3</v>
      </c>
      <c r="J2284" t="n">
        <v>2.790178571428571</v>
      </c>
      <c r="K2284" t="inlineStr">
        <is>
          <t>200.0%</t>
        </is>
      </c>
      <c r="L2284" t="inlineStr">
        <is>
          <t>71.68%</t>
        </is>
      </c>
      <c r="M2284" t="n">
        <v>2025</v>
      </c>
      <c r="N2284" t="inlineStr">
        <is>
          <t>Febrero</t>
        </is>
      </c>
      <c r="O2284" t="inlineStr">
        <is>
          <t>2025-1</t>
        </is>
      </c>
      <c r="P2284" t="n">
        <v>2</v>
      </c>
      <c r="Q2284" t="n">
        <v>2</v>
      </c>
      <c r="R2284" t="n">
        <v>0</v>
      </c>
      <c r="S2284" t="inlineStr">
        <is>
          <t>Sostenibilidad</t>
        </is>
      </c>
      <c r="T2284" t="inlineStr">
        <is>
          <t>434-2025-02-28</t>
        </is>
      </c>
      <c r="U2284" t="n">
        <v>28</v>
      </c>
    </row>
    <row r="2285">
      <c r="A2285" t="inlineStr">
        <is>
          <t>434</t>
        </is>
      </c>
      <c r="B2285" t="inlineStr">
        <is>
          <t>Generación de Residuos Peligrosos Mensual</t>
        </is>
      </c>
      <c r="C2285" t="inlineStr">
        <is>
          <t>GESTIÓN AMBIENTAL</t>
        </is>
      </c>
      <c r="D2285" t="inlineStr">
        <is>
          <t>Mensual</t>
        </is>
      </c>
      <c r="E2285" t="inlineStr">
        <is>
          <t>Negativo</t>
        </is>
      </c>
      <c r="F2285" s="137" t="n">
        <v>45747</v>
      </c>
      <c r="G2285" t="n">
        <v>200</v>
      </c>
      <c r="H2285" t="inlineStr">
        <is>
          <t>53.29</t>
        </is>
      </c>
      <c r="I2285" t="n">
        <v>1.3</v>
      </c>
      <c r="J2285" t="n">
        <v>3.753049352598987</v>
      </c>
      <c r="K2285" t="inlineStr">
        <is>
          <t>200.0%</t>
        </is>
      </c>
      <c r="L2285" t="inlineStr">
        <is>
          <t>53.29%</t>
        </is>
      </c>
      <c r="M2285" t="n">
        <v>2025</v>
      </c>
      <c r="N2285" t="inlineStr">
        <is>
          <t>Marzo</t>
        </is>
      </c>
      <c r="O2285" t="inlineStr">
        <is>
          <t>2025-1</t>
        </is>
      </c>
      <c r="P2285" t="n">
        <v>2</v>
      </c>
      <c r="Q2285" t="n">
        <v>2</v>
      </c>
      <c r="R2285" t="n">
        <v>0</v>
      </c>
      <c r="S2285" t="inlineStr">
        <is>
          <t>Sostenibilidad</t>
        </is>
      </c>
      <c r="T2285" t="inlineStr">
        <is>
          <t>434-2025-03-31</t>
        </is>
      </c>
      <c r="U2285" t="n">
        <v>31</v>
      </c>
    </row>
    <row r="2286">
      <c r="A2286" t="inlineStr">
        <is>
          <t>434</t>
        </is>
      </c>
      <c r="B2286" t="inlineStr">
        <is>
          <t>Generación de Residuos Peligrosos Mensual</t>
        </is>
      </c>
      <c r="C2286" t="inlineStr">
        <is>
          <t>GESTIÓN AMBIENTAL</t>
        </is>
      </c>
      <c r="D2286" t="inlineStr">
        <is>
          <t>Mensual</t>
        </is>
      </c>
      <c r="E2286" t="inlineStr">
        <is>
          <t>Negativo</t>
        </is>
      </c>
      <c r="F2286" s="137" t="n">
        <v>45777</v>
      </c>
      <c r="G2286" t="n">
        <v>200</v>
      </c>
      <c r="H2286" t="inlineStr">
        <is>
          <t>126.74</t>
        </is>
      </c>
      <c r="I2286" t="n">
        <v>1.3</v>
      </c>
      <c r="J2286" t="n">
        <v>1.578033769922676</v>
      </c>
      <c r="K2286" t="inlineStr">
        <is>
          <t>200.0%</t>
        </is>
      </c>
      <c r="L2286" t="inlineStr">
        <is>
          <t>126.74%</t>
        </is>
      </c>
      <c r="M2286" t="n">
        <v>2025</v>
      </c>
      <c r="N2286" t="inlineStr">
        <is>
          <t>Abril</t>
        </is>
      </c>
      <c r="O2286" t="inlineStr">
        <is>
          <t>2025-1</t>
        </is>
      </c>
      <c r="P2286" t="n">
        <v>2</v>
      </c>
      <c r="Q2286" t="n">
        <v>2</v>
      </c>
      <c r="R2286" t="n">
        <v>0</v>
      </c>
      <c r="S2286" t="inlineStr">
        <is>
          <t>Sostenibilidad</t>
        </is>
      </c>
      <c r="T2286" t="inlineStr">
        <is>
          <t>434-2025-04-30</t>
        </is>
      </c>
      <c r="U2286" t="n">
        <v>30</v>
      </c>
    </row>
    <row r="2287">
      <c r="A2287" t="inlineStr">
        <is>
          <t>434</t>
        </is>
      </c>
      <c r="B2287" t="inlineStr">
        <is>
          <t>Generación de Residuos Peligrosos Mensual</t>
        </is>
      </c>
      <c r="C2287" t="inlineStr">
        <is>
          <t>GESTIÓN AMBIENTAL</t>
        </is>
      </c>
      <c r="D2287" t="inlineStr">
        <is>
          <t>Mensual</t>
        </is>
      </c>
      <c r="E2287" t="inlineStr">
        <is>
          <t>Negativo</t>
        </is>
      </c>
      <c r="F2287" s="137" t="n">
        <v>45808</v>
      </c>
      <c r="G2287" t="n">
        <v>200</v>
      </c>
      <c r="H2287" t="inlineStr">
        <is>
          <t>12.6</t>
        </is>
      </c>
      <c r="I2287" t="n">
        <v>1.3</v>
      </c>
      <c r="J2287" t="n">
        <v>15.87301587301587</v>
      </c>
      <c r="K2287" t="inlineStr">
        <is>
          <t>200.0%</t>
        </is>
      </c>
      <c r="L2287" t="inlineStr">
        <is>
          <t>12.6%</t>
        </is>
      </c>
      <c r="M2287" t="n">
        <v>2025</v>
      </c>
      <c r="N2287" t="inlineStr">
        <is>
          <t>Mayo</t>
        </is>
      </c>
      <c r="O2287" t="inlineStr">
        <is>
          <t>2025-1</t>
        </is>
      </c>
      <c r="P2287" t="n">
        <v>2</v>
      </c>
      <c r="Q2287" t="n">
        <v>2</v>
      </c>
      <c r="R2287" t="n">
        <v>0</v>
      </c>
      <c r="S2287" t="inlineStr">
        <is>
          <t>Sostenibilidad</t>
        </is>
      </c>
      <c r="T2287" t="inlineStr">
        <is>
          <t>434-2025-05-31</t>
        </is>
      </c>
      <c r="U2287" t="n">
        <v>31</v>
      </c>
    </row>
    <row r="2288">
      <c r="A2288" t="inlineStr">
        <is>
          <t>434</t>
        </is>
      </c>
      <c r="B2288" t="inlineStr">
        <is>
          <t>Generación de Residuos Peligrosos Mensual</t>
        </is>
      </c>
      <c r="C2288" t="inlineStr">
        <is>
          <t>GESTIÓN AMBIENTAL</t>
        </is>
      </c>
      <c r="D2288" t="inlineStr">
        <is>
          <t>Mensual</t>
        </is>
      </c>
      <c r="E2288" t="inlineStr">
        <is>
          <t>Negativo</t>
        </is>
      </c>
      <c r="F2288" s="137" t="n">
        <v>45838</v>
      </c>
      <c r="G2288" t="n">
        <v>200</v>
      </c>
      <c r="H2288" t="inlineStr">
        <is>
          <t>130.58</t>
        </is>
      </c>
      <c r="I2288" t="n">
        <v>1.3</v>
      </c>
      <c r="J2288" t="n">
        <v>1.531628120692296</v>
      </c>
      <c r="K2288" t="inlineStr">
        <is>
          <t>200.0%</t>
        </is>
      </c>
      <c r="L2288" t="inlineStr">
        <is>
          <t>130.58%</t>
        </is>
      </c>
      <c r="M2288" t="n">
        <v>2025</v>
      </c>
      <c r="N2288" t="inlineStr">
        <is>
          <t>Junio</t>
        </is>
      </c>
      <c r="O2288" t="inlineStr">
        <is>
          <t>2025-1</t>
        </is>
      </c>
      <c r="P2288" t="n">
        <v>2</v>
      </c>
      <c r="Q2288" t="n">
        <v>2</v>
      </c>
      <c r="R2288" t="n">
        <v>0</v>
      </c>
      <c r="S2288" t="inlineStr">
        <is>
          <t>Sostenibilidad</t>
        </is>
      </c>
      <c r="T2288" t="inlineStr">
        <is>
          <t>434-2025-06-30</t>
        </is>
      </c>
      <c r="U2288" t="n">
        <v>30</v>
      </c>
    </row>
    <row r="2289">
      <c r="A2289" t="inlineStr">
        <is>
          <t>434</t>
        </is>
      </c>
      <c r="B2289" t="inlineStr">
        <is>
          <t>Generación de Residuos Peligrosos Mensual</t>
        </is>
      </c>
      <c r="C2289" t="inlineStr">
        <is>
          <t>GESTIÓN AMBIENTAL</t>
        </is>
      </c>
      <c r="D2289" t="inlineStr">
        <is>
          <t>Mensual</t>
        </is>
      </c>
      <c r="E2289" t="inlineStr">
        <is>
          <t>Negativo</t>
        </is>
      </c>
      <c r="F2289" s="137" t="n">
        <v>45869</v>
      </c>
      <c r="G2289" t="n">
        <v>200</v>
      </c>
      <c r="H2289" t="inlineStr">
        <is>
          <t>312.11</t>
        </is>
      </c>
      <c r="I2289" t="n">
        <v>0.6407997180481241</v>
      </c>
      <c r="J2289" t="n">
        <v>0.6407997180481241</v>
      </c>
      <c r="K2289" t="inlineStr">
        <is>
          <t>200.0%</t>
        </is>
      </c>
      <c r="L2289" t="inlineStr">
        <is>
          <t>312.11%</t>
        </is>
      </c>
      <c r="M2289" t="n">
        <v>2025</v>
      </c>
      <c r="N2289" t="inlineStr">
        <is>
          <t>Julio</t>
        </is>
      </c>
      <c r="O2289" t="inlineStr">
        <is>
          <t>2025-2</t>
        </is>
      </c>
      <c r="P2289" t="n">
        <v>2</v>
      </c>
      <c r="Q2289" t="n">
        <v>2</v>
      </c>
      <c r="R2289" t="n">
        <v>0</v>
      </c>
      <c r="S2289" t="inlineStr">
        <is>
          <t>Sostenibilidad</t>
        </is>
      </c>
      <c r="T2289" t="inlineStr">
        <is>
          <t>434-2025-07-31</t>
        </is>
      </c>
      <c r="U2289" t="n">
        <v>31</v>
      </c>
    </row>
    <row r="2290">
      <c r="A2290" t="inlineStr">
        <is>
          <t>434</t>
        </is>
      </c>
      <c r="B2290" t="inlineStr">
        <is>
          <t>Generación de Residuos Peligrosos Mensual</t>
        </is>
      </c>
      <c r="C2290" t="inlineStr">
        <is>
          <t>GESTIÓN AMBIENTAL</t>
        </is>
      </c>
      <c r="D2290" t="inlineStr">
        <is>
          <t>Mensual</t>
        </is>
      </c>
      <c r="E2290" t="inlineStr">
        <is>
          <t>Negativo</t>
        </is>
      </c>
      <c r="F2290" s="137" t="n">
        <v>45900</v>
      </c>
      <c r="G2290" t="n">
        <v>200</v>
      </c>
      <c r="H2290" t="inlineStr">
        <is>
          <t>84.75</t>
        </is>
      </c>
      <c r="I2290" t="n">
        <v>1.3</v>
      </c>
      <c r="J2290" t="n">
        <v>2.359882005899705</v>
      </c>
      <c r="K2290" t="inlineStr">
        <is>
          <t>200.0%</t>
        </is>
      </c>
      <c r="L2290" t="inlineStr">
        <is>
          <t>84.75%</t>
        </is>
      </c>
      <c r="M2290" t="n">
        <v>2025</v>
      </c>
      <c r="N2290" t="inlineStr">
        <is>
          <t>Agosto</t>
        </is>
      </c>
      <c r="O2290" t="inlineStr">
        <is>
          <t>2025-2</t>
        </is>
      </c>
      <c r="P2290" t="n">
        <v>2</v>
      </c>
      <c r="Q2290" t="n">
        <v>2</v>
      </c>
      <c r="R2290" t="n">
        <v>0</v>
      </c>
      <c r="S2290" t="inlineStr">
        <is>
          <t>Sostenibilidad</t>
        </is>
      </c>
      <c r="T2290" t="inlineStr">
        <is>
          <t>434-2025-08-31</t>
        </is>
      </c>
      <c r="U2290" t="n">
        <v>31</v>
      </c>
    </row>
    <row r="2291">
      <c r="A2291" t="inlineStr">
        <is>
          <t>434</t>
        </is>
      </c>
      <c r="B2291" t="inlineStr">
        <is>
          <t>Generación de Residuos Peligrosos Mensual</t>
        </is>
      </c>
      <c r="C2291" t="inlineStr">
        <is>
          <t>GESTIÓN AMBIENTAL</t>
        </is>
      </c>
      <c r="D2291" t="inlineStr">
        <is>
          <t>Mensual</t>
        </is>
      </c>
      <c r="E2291" t="inlineStr">
        <is>
          <t>Negativo</t>
        </is>
      </c>
      <c r="F2291" s="137" t="n">
        <v>45961</v>
      </c>
      <c r="G2291" t="n">
        <v>200</v>
      </c>
      <c r="H2291" t="inlineStr">
        <is>
          <t>4524.46</t>
        </is>
      </c>
      <c r="I2291" t="n">
        <v>0.04420417022141869</v>
      </c>
      <c r="J2291" t="n">
        <v>0.04420417022141869</v>
      </c>
      <c r="K2291" t="inlineStr">
        <is>
          <t>200.0%</t>
        </is>
      </c>
      <c r="L2291" t="inlineStr">
        <is>
          <t>4524.46%</t>
        </is>
      </c>
      <c r="M2291" t="n">
        <v>2025</v>
      </c>
      <c r="N2291" t="inlineStr">
        <is>
          <t>Octubre</t>
        </is>
      </c>
      <c r="O2291" t="inlineStr">
        <is>
          <t>2025-2</t>
        </is>
      </c>
      <c r="P2291" t="n">
        <v>2</v>
      </c>
      <c r="Q2291" t="n">
        <v>2</v>
      </c>
      <c r="R2291" t="n">
        <v>0</v>
      </c>
      <c r="S2291" t="inlineStr">
        <is>
          <t>Sostenibilidad</t>
        </is>
      </c>
      <c r="T2291" t="inlineStr">
        <is>
          <t>434-2025-10-31</t>
        </is>
      </c>
      <c r="U2291" t="n">
        <v>31</v>
      </c>
    </row>
    <row r="2292">
      <c r="A2292" t="inlineStr">
        <is>
          <t>434</t>
        </is>
      </c>
      <c r="B2292" t="inlineStr">
        <is>
          <t>Generación de Residuos Peligrosos Mensual</t>
        </is>
      </c>
      <c r="C2292" t="inlineStr">
        <is>
          <t>GESTIÓN AMBIENTAL</t>
        </is>
      </c>
      <c r="D2292" t="inlineStr">
        <is>
          <t>Mensual</t>
        </is>
      </c>
      <c r="E2292" t="inlineStr">
        <is>
          <t>Negativo</t>
        </is>
      </c>
      <c r="F2292" s="137" t="n">
        <v>45991</v>
      </c>
      <c r="G2292" t="n">
        <v>200</v>
      </c>
      <c r="H2292" t="inlineStr">
        <is>
          <t>285.15</t>
        </is>
      </c>
      <c r="I2292" t="n">
        <v>0.7013852358407856</v>
      </c>
      <c r="J2292" t="n">
        <v>0.7013852358407856</v>
      </c>
      <c r="K2292" t="inlineStr">
        <is>
          <t>200.0%</t>
        </is>
      </c>
      <c r="L2292" t="inlineStr">
        <is>
          <t>285.15%</t>
        </is>
      </c>
      <c r="M2292" t="n">
        <v>2025</v>
      </c>
      <c r="N2292" t="inlineStr">
        <is>
          <t>Noviembre</t>
        </is>
      </c>
      <c r="O2292" t="inlineStr">
        <is>
          <t>2025-2</t>
        </is>
      </c>
      <c r="P2292" t="n">
        <v>2</v>
      </c>
      <c r="Q2292" t="n">
        <v>2</v>
      </c>
      <c r="R2292" t="n">
        <v>0</v>
      </c>
      <c r="S2292" t="inlineStr">
        <is>
          <t>Sostenibilidad</t>
        </is>
      </c>
      <c r="T2292" t="inlineStr">
        <is>
          <t>434-2025-11-30</t>
        </is>
      </c>
      <c r="U2292" t="n">
        <v>30</v>
      </c>
    </row>
    <row r="2293">
      <c r="A2293" t="inlineStr">
        <is>
          <t>434</t>
        </is>
      </c>
      <c r="B2293" t="inlineStr">
        <is>
          <t>Generación de Residuos Peligrosos Mensual</t>
        </is>
      </c>
      <c r="C2293" t="inlineStr">
        <is>
          <t>GESTIÓN AMBIENTAL</t>
        </is>
      </c>
      <c r="D2293" t="inlineStr">
        <is>
          <t>Mensual</t>
        </is>
      </c>
      <c r="E2293" t="inlineStr">
        <is>
          <t>Negativo</t>
        </is>
      </c>
      <c r="F2293" s="137" t="n">
        <v>46022</v>
      </c>
      <c r="G2293" t="n">
        <v>200</v>
      </c>
      <c r="I2293" t="n">
        <v>0</v>
      </c>
      <c r="J2293" t="n">
        <v>0</v>
      </c>
      <c r="K2293" t="inlineStr">
        <is>
          <t>200.0%</t>
        </is>
      </c>
      <c r="M2293" t="n">
        <v>2025</v>
      </c>
      <c r="N2293" t="inlineStr">
        <is>
          <t>Diciembre</t>
        </is>
      </c>
      <c r="O2293" t="inlineStr">
        <is>
          <t>2025-2</t>
        </is>
      </c>
      <c r="P2293" t="n">
        <v>2</v>
      </c>
      <c r="Q2293" t="n">
        <v>2</v>
      </c>
      <c r="R2293" t="n">
        <v>0</v>
      </c>
      <c r="S2293" t="inlineStr">
        <is>
          <t>Sostenibilidad</t>
        </is>
      </c>
      <c r="T2293" t="inlineStr">
        <is>
          <t>434-2025-12-31</t>
        </is>
      </c>
      <c r="U2293" t="n">
        <v>31</v>
      </c>
    </row>
    <row r="2294">
      <c r="A2294" t="inlineStr">
        <is>
          <t>435</t>
        </is>
      </c>
      <c r="B2294" t="inlineStr">
        <is>
          <t>Disminución de la Generación de Residuos Peligrosos per Cápita</t>
        </is>
      </c>
      <c r="C2294" t="inlineStr">
        <is>
          <t>GESTIÓN AMBIENTAL</t>
        </is>
      </c>
      <c r="D2294" t="inlineStr">
        <is>
          <t>Semestral</t>
        </is>
      </c>
      <c r="E2294" t="inlineStr">
        <is>
          <t>Positivo</t>
        </is>
      </c>
      <c r="F2294" s="137" t="n">
        <v>45473</v>
      </c>
      <c r="G2294" t="n">
        <v>100</v>
      </c>
      <c r="H2294" t="n">
        <v>-53.341421494288</v>
      </c>
      <c r="I2294" t="n">
        <v>0</v>
      </c>
      <c r="J2294" t="n">
        <v>0</v>
      </c>
      <c r="K2294" t="inlineStr">
        <is>
          <t>%</t>
        </is>
      </c>
      <c r="L2294" t="inlineStr">
        <is>
          <t>%</t>
        </is>
      </c>
      <c r="M2294" t="n">
        <v>2024</v>
      </c>
      <c r="N2294" t="inlineStr">
        <is>
          <t>Junio</t>
        </is>
      </c>
      <c r="O2294" t="inlineStr">
        <is>
          <t>2024-1</t>
        </is>
      </c>
      <c r="P2294" t="n">
        <v>2</v>
      </c>
      <c r="Q2294" t="n">
        <v>2</v>
      </c>
      <c r="R2294" t="n">
        <v>0</v>
      </c>
      <c r="S2294" t="inlineStr">
        <is>
          <t>Sostenibilidad</t>
        </is>
      </c>
      <c r="T2294" t="inlineStr">
        <is>
          <t>435-2024-06-30</t>
        </is>
      </c>
      <c r="U2294" t="n">
        <v>1</v>
      </c>
    </row>
    <row r="2295">
      <c r="A2295" t="inlineStr">
        <is>
          <t>435</t>
        </is>
      </c>
      <c r="B2295" t="inlineStr">
        <is>
          <t>Disminución de la Generación de Residuos Peligrosos per Cápita</t>
        </is>
      </c>
      <c r="C2295" t="inlineStr">
        <is>
          <t>GESTIÓN AMBIENTAL</t>
        </is>
      </c>
      <c r="D2295" t="inlineStr">
        <is>
          <t>Semestral</t>
        </is>
      </c>
      <c r="E2295" t="inlineStr">
        <is>
          <t>Positivo</t>
        </is>
      </c>
      <c r="F2295" s="137" t="n">
        <v>45657</v>
      </c>
      <c r="G2295" t="n">
        <v>100</v>
      </c>
      <c r="H2295" t="n">
        <v>71.09</v>
      </c>
      <c r="I2295" t="n">
        <v>0.7109000000000001</v>
      </c>
      <c r="J2295" t="n">
        <v>0.7109000000000001</v>
      </c>
      <c r="K2295" t="inlineStr">
        <is>
          <t>%</t>
        </is>
      </c>
      <c r="L2295" t="inlineStr">
        <is>
          <t>%</t>
        </is>
      </c>
      <c r="M2295" t="n">
        <v>2024</v>
      </c>
      <c r="N2295" t="inlineStr">
        <is>
          <t>Diciembre</t>
        </is>
      </c>
      <c r="O2295" t="inlineStr">
        <is>
          <t>2024-2</t>
        </is>
      </c>
      <c r="P2295" t="n">
        <v>2</v>
      </c>
      <c r="Q2295" t="n">
        <v>2</v>
      </c>
      <c r="R2295" t="n">
        <v>0</v>
      </c>
      <c r="S2295" t="inlineStr">
        <is>
          <t>Sostenibilidad</t>
        </is>
      </c>
      <c r="T2295" t="inlineStr">
        <is>
          <t>435-2024-12-31</t>
        </is>
      </c>
      <c r="U2295" t="n">
        <v>1</v>
      </c>
    </row>
    <row r="2296">
      <c r="A2296" t="inlineStr">
        <is>
          <t>435</t>
        </is>
      </c>
      <c r="B2296" t="inlineStr">
        <is>
          <t>Disminución de la Generación de Residuos Peligrosos per Cápita</t>
        </is>
      </c>
      <c r="C2296" t="inlineStr">
        <is>
          <t>GESTIÓN AMBIENTAL</t>
        </is>
      </c>
      <c r="D2296" t="inlineStr">
        <is>
          <t>Semestral</t>
        </is>
      </c>
      <c r="E2296" t="inlineStr">
        <is>
          <t>Positivo</t>
        </is>
      </c>
      <c r="F2296" s="137" t="n">
        <v>45838</v>
      </c>
      <c r="G2296" t="n">
        <v>100</v>
      </c>
      <c r="H2296" t="inlineStr">
        <is>
          <t>96.09</t>
        </is>
      </c>
      <c r="I2296" t="n">
        <v>0.9609000000000001</v>
      </c>
      <c r="J2296" t="n">
        <v>0.9609000000000001</v>
      </c>
      <c r="K2296" t="inlineStr">
        <is>
          <t>100.0%</t>
        </is>
      </c>
      <c r="L2296" t="inlineStr">
        <is>
          <t>96.09%</t>
        </is>
      </c>
      <c r="M2296" t="n">
        <v>2025</v>
      </c>
      <c r="N2296" t="inlineStr">
        <is>
          <t>Junio</t>
        </is>
      </c>
      <c r="O2296" t="inlineStr">
        <is>
          <t>2025-1</t>
        </is>
      </c>
      <c r="P2296" t="n">
        <v>2</v>
      </c>
      <c r="Q2296" t="n">
        <v>2</v>
      </c>
      <c r="R2296" t="n">
        <v>0</v>
      </c>
      <c r="S2296" t="inlineStr">
        <is>
          <t>Sostenibilidad</t>
        </is>
      </c>
      <c r="T2296" t="inlineStr">
        <is>
          <t>435-2025-06-30</t>
        </is>
      </c>
      <c r="U2296" t="n">
        <v>30</v>
      </c>
    </row>
    <row r="2297">
      <c r="A2297" t="inlineStr">
        <is>
          <t>435</t>
        </is>
      </c>
      <c r="B2297" t="inlineStr">
        <is>
          <t>Disminución de la Generación de Residuos Peligrosos per Cápita</t>
        </is>
      </c>
      <c r="C2297" t="inlineStr">
        <is>
          <t>GESTIÓN AMBIENTAL</t>
        </is>
      </c>
      <c r="D2297" t="inlineStr">
        <is>
          <t>Semestral</t>
        </is>
      </c>
      <c r="E2297" t="inlineStr">
        <is>
          <t>Positivo</t>
        </is>
      </c>
      <c r="F2297" s="137" t="n">
        <v>46022</v>
      </c>
      <c r="G2297" t="n">
        <v>100</v>
      </c>
      <c r="H2297" t="inlineStr">
        <is>
          <t>-732.08</t>
        </is>
      </c>
      <c r="I2297" t="n">
        <v>0</v>
      </c>
      <c r="J2297" t="n">
        <v>-7.3208</v>
      </c>
      <c r="K2297" t="inlineStr">
        <is>
          <t>100.0%</t>
        </is>
      </c>
      <c r="L2297" t="inlineStr">
        <is>
          <t>-732.08%</t>
        </is>
      </c>
      <c r="M2297" t="n">
        <v>2025</v>
      </c>
      <c r="N2297" t="inlineStr">
        <is>
          <t>Diciembre</t>
        </is>
      </c>
      <c r="O2297" t="inlineStr">
        <is>
          <t>2025-2</t>
        </is>
      </c>
      <c r="P2297" t="n">
        <v>2</v>
      </c>
      <c r="Q2297" t="n">
        <v>2</v>
      </c>
      <c r="R2297" t="n">
        <v>0</v>
      </c>
      <c r="S2297" t="inlineStr">
        <is>
          <t>Sostenibilidad</t>
        </is>
      </c>
      <c r="T2297" t="inlineStr">
        <is>
          <t>435-2025-12-31</t>
        </is>
      </c>
      <c r="U2297" t="n">
        <v>31</v>
      </c>
    </row>
    <row r="2298">
      <c r="A2298" t="inlineStr">
        <is>
          <t>436</t>
        </is>
      </c>
      <c r="B2298" t="inlineStr">
        <is>
          <t>ANS documentos operativos</t>
        </is>
      </c>
      <c r="C2298" t="inlineStr">
        <is>
          <t>Gestión de calidad</t>
        </is>
      </c>
      <c r="D2298" t="inlineStr">
        <is>
          <t>Mensual</t>
        </is>
      </c>
      <c r="E2298" t="inlineStr">
        <is>
          <t>Negativo</t>
        </is>
      </c>
      <c r="F2298" s="137" t="n">
        <v>45138</v>
      </c>
      <c r="G2298" t="n">
        <v>21</v>
      </c>
      <c r="H2298" t="n">
        <v>11.7</v>
      </c>
      <c r="I2298" t="n">
        <v>1.3</v>
      </c>
      <c r="J2298" t="n">
        <v>1.794871794871795</v>
      </c>
      <c r="K2298" t="inlineStr">
        <is>
          <t>Días</t>
        </is>
      </c>
      <c r="L2298" t="inlineStr">
        <is>
          <t>Días</t>
        </is>
      </c>
      <c r="M2298" t="n">
        <v>2023</v>
      </c>
      <c r="N2298" t="inlineStr">
        <is>
          <t>Julio</t>
        </is>
      </c>
      <c r="O2298" t="inlineStr">
        <is>
          <t>2023-2</t>
        </is>
      </c>
      <c r="P2298" t="n">
        <v>0</v>
      </c>
      <c r="Q2298" t="n">
        <v>0</v>
      </c>
      <c r="R2298" t="n">
        <v>0</v>
      </c>
      <c r="S2298" t="inlineStr">
        <is>
          <t>Trasformación_Organizacional</t>
        </is>
      </c>
      <c r="T2298" t="inlineStr">
        <is>
          <t>436-2023-07-31</t>
        </is>
      </c>
      <c r="U2298" t="n">
        <v>1</v>
      </c>
    </row>
    <row r="2299">
      <c r="A2299" t="inlineStr">
        <is>
          <t>436</t>
        </is>
      </c>
      <c r="B2299" t="inlineStr">
        <is>
          <t>ANS documentos operativos</t>
        </is>
      </c>
      <c r="C2299" t="inlineStr">
        <is>
          <t>Gestión de calidad</t>
        </is>
      </c>
      <c r="D2299" t="inlineStr">
        <is>
          <t>Mensual</t>
        </is>
      </c>
      <c r="E2299" t="inlineStr">
        <is>
          <t>Negativo</t>
        </is>
      </c>
      <c r="F2299" s="137" t="n">
        <v>45169</v>
      </c>
      <c r="G2299" t="n">
        <v>21</v>
      </c>
      <c r="H2299" t="n">
        <v>8.699999999999999</v>
      </c>
      <c r="I2299" t="n">
        <v>1.3</v>
      </c>
      <c r="J2299" t="n">
        <v>2.413793103448276</v>
      </c>
      <c r="K2299" t="inlineStr">
        <is>
          <t>Días</t>
        </is>
      </c>
      <c r="L2299" t="inlineStr">
        <is>
          <t>Días</t>
        </is>
      </c>
      <c r="M2299" t="n">
        <v>2023</v>
      </c>
      <c r="N2299" t="inlineStr">
        <is>
          <t>Agosto</t>
        </is>
      </c>
      <c r="O2299" t="inlineStr">
        <is>
          <t>2023-2</t>
        </is>
      </c>
      <c r="P2299" t="n">
        <v>0</v>
      </c>
      <c r="Q2299" t="n">
        <v>0</v>
      </c>
      <c r="R2299" t="n">
        <v>0</v>
      </c>
      <c r="S2299" t="inlineStr">
        <is>
          <t>Trasformación_Organizacional</t>
        </is>
      </c>
      <c r="T2299" t="inlineStr">
        <is>
          <t>436-2023-08-31</t>
        </is>
      </c>
      <c r="U2299" t="n">
        <v>1</v>
      </c>
    </row>
    <row r="2300">
      <c r="A2300" t="inlineStr">
        <is>
          <t>436</t>
        </is>
      </c>
      <c r="B2300" t="inlineStr">
        <is>
          <t>ANS documentos operativos</t>
        </is>
      </c>
      <c r="C2300" t="inlineStr">
        <is>
          <t>Gestión de calidad</t>
        </is>
      </c>
      <c r="D2300" t="inlineStr">
        <is>
          <t>Mensual</t>
        </is>
      </c>
      <c r="E2300" t="inlineStr">
        <is>
          <t>Negativo</t>
        </is>
      </c>
      <c r="F2300" s="137" t="n">
        <v>45199</v>
      </c>
      <c r="G2300" t="n">
        <v>21</v>
      </c>
      <c r="H2300" t="n">
        <v>17.3</v>
      </c>
      <c r="I2300" t="n">
        <v>1.213872832369942</v>
      </c>
      <c r="J2300" t="n">
        <v>1.213872832369942</v>
      </c>
      <c r="K2300" t="inlineStr">
        <is>
          <t>Días</t>
        </is>
      </c>
      <c r="L2300" t="inlineStr">
        <is>
          <t>Días</t>
        </is>
      </c>
      <c r="M2300" t="n">
        <v>2023</v>
      </c>
      <c r="N2300" t="inlineStr">
        <is>
          <t>Septiembre</t>
        </is>
      </c>
      <c r="O2300" t="inlineStr">
        <is>
          <t>2023-2</t>
        </is>
      </c>
      <c r="P2300" t="n">
        <v>0</v>
      </c>
      <c r="Q2300" t="n">
        <v>0</v>
      </c>
      <c r="R2300" t="n">
        <v>0</v>
      </c>
      <c r="S2300" t="inlineStr">
        <is>
          <t>Trasformación_Organizacional</t>
        </is>
      </c>
      <c r="T2300" t="inlineStr">
        <is>
          <t>436-2023-09-30</t>
        </is>
      </c>
      <c r="U2300" t="n">
        <v>1</v>
      </c>
    </row>
    <row r="2301">
      <c r="A2301" t="inlineStr">
        <is>
          <t>436</t>
        </is>
      </c>
      <c r="B2301" t="inlineStr">
        <is>
          <t>ANS documentos operativos</t>
        </is>
      </c>
      <c r="C2301" t="inlineStr">
        <is>
          <t>Gestión de calidad</t>
        </is>
      </c>
      <c r="D2301" t="inlineStr">
        <is>
          <t>Mensual</t>
        </is>
      </c>
      <c r="E2301" t="inlineStr">
        <is>
          <t>Negativo</t>
        </is>
      </c>
      <c r="F2301" s="137" t="n">
        <v>45230</v>
      </c>
      <c r="G2301" t="n">
        <v>21</v>
      </c>
      <c r="H2301" t="n">
        <v>5.1</v>
      </c>
      <c r="I2301" t="n">
        <v>1.3</v>
      </c>
      <c r="J2301" t="n">
        <v>4.11764705882353</v>
      </c>
      <c r="K2301" t="inlineStr">
        <is>
          <t>Días</t>
        </is>
      </c>
      <c r="L2301" t="inlineStr">
        <is>
          <t>Días</t>
        </is>
      </c>
      <c r="M2301" t="n">
        <v>2023</v>
      </c>
      <c r="N2301" t="inlineStr">
        <is>
          <t>Octubre</t>
        </is>
      </c>
      <c r="O2301" t="inlineStr">
        <is>
          <t>2023-2</t>
        </is>
      </c>
      <c r="P2301" t="n">
        <v>0</v>
      </c>
      <c r="Q2301" t="n">
        <v>0</v>
      </c>
      <c r="R2301" t="n">
        <v>0</v>
      </c>
      <c r="S2301" t="inlineStr">
        <is>
          <t>Trasformación_Organizacional</t>
        </is>
      </c>
      <c r="T2301" t="inlineStr">
        <is>
          <t>436-2023-10-31</t>
        </is>
      </c>
      <c r="U2301" t="n">
        <v>1</v>
      </c>
    </row>
    <row r="2302">
      <c r="A2302" t="inlineStr">
        <is>
          <t>436</t>
        </is>
      </c>
      <c r="B2302" t="inlineStr">
        <is>
          <t>ANS documentos operativos</t>
        </is>
      </c>
      <c r="C2302" t="inlineStr">
        <is>
          <t>Gestión de calidad</t>
        </is>
      </c>
      <c r="D2302" t="inlineStr">
        <is>
          <t>Mensual</t>
        </is>
      </c>
      <c r="E2302" t="inlineStr">
        <is>
          <t>Negativo</t>
        </is>
      </c>
      <c r="F2302" s="137" t="n">
        <v>45260</v>
      </c>
      <c r="G2302" t="n">
        <v>21</v>
      </c>
      <c r="H2302" t="n">
        <v>10.91</v>
      </c>
      <c r="I2302" t="n">
        <v>1.3</v>
      </c>
      <c r="J2302" t="n">
        <v>1.924839596700275</v>
      </c>
      <c r="K2302" t="inlineStr">
        <is>
          <t>Días</t>
        </is>
      </c>
      <c r="L2302" t="inlineStr">
        <is>
          <t>Días</t>
        </is>
      </c>
      <c r="M2302" t="n">
        <v>2023</v>
      </c>
      <c r="N2302" t="inlineStr">
        <is>
          <t>Noviembre</t>
        </is>
      </c>
      <c r="O2302" t="inlineStr">
        <is>
          <t>2023-2</t>
        </is>
      </c>
      <c r="P2302" t="n">
        <v>0</v>
      </c>
      <c r="Q2302" t="n">
        <v>0</v>
      </c>
      <c r="R2302" t="n">
        <v>0</v>
      </c>
      <c r="S2302" t="inlineStr">
        <is>
          <t>Trasformación_Organizacional</t>
        </is>
      </c>
      <c r="T2302" t="inlineStr">
        <is>
          <t>436-2023-11-30</t>
        </is>
      </c>
      <c r="U2302" t="n">
        <v>1</v>
      </c>
    </row>
    <row r="2303">
      <c r="A2303" t="inlineStr">
        <is>
          <t>436</t>
        </is>
      </c>
      <c r="B2303" t="inlineStr">
        <is>
          <t>ANS documentos operativos</t>
        </is>
      </c>
      <c r="C2303" t="inlineStr">
        <is>
          <t>Gestión de calidad</t>
        </is>
      </c>
      <c r="D2303" t="inlineStr">
        <is>
          <t>Mensual</t>
        </is>
      </c>
      <c r="E2303" t="inlineStr">
        <is>
          <t>Negativo</t>
        </is>
      </c>
      <c r="F2303" s="137" t="n">
        <v>45291</v>
      </c>
      <c r="G2303" t="n">
        <v>21</v>
      </c>
      <c r="H2303" t="n">
        <v>12.7</v>
      </c>
      <c r="I2303" t="n">
        <v>1.3</v>
      </c>
      <c r="J2303" t="n">
        <v>1.653543307086614</v>
      </c>
      <c r="K2303" t="inlineStr">
        <is>
          <t>Días</t>
        </is>
      </c>
      <c r="L2303" t="inlineStr">
        <is>
          <t>Días</t>
        </is>
      </c>
      <c r="M2303" t="n">
        <v>2023</v>
      </c>
      <c r="N2303" t="inlineStr">
        <is>
          <t>Diciembre</t>
        </is>
      </c>
      <c r="O2303" t="inlineStr">
        <is>
          <t>2023-2</t>
        </is>
      </c>
      <c r="P2303" t="n">
        <v>0</v>
      </c>
      <c r="Q2303" t="n">
        <v>0</v>
      </c>
      <c r="R2303" t="n">
        <v>0</v>
      </c>
      <c r="S2303" t="inlineStr">
        <is>
          <t>Trasformación_Organizacional</t>
        </is>
      </c>
      <c r="T2303" t="inlineStr">
        <is>
          <t>436-2023-12-31</t>
        </is>
      </c>
      <c r="U2303" t="n">
        <v>1</v>
      </c>
    </row>
    <row r="2304">
      <c r="A2304" t="inlineStr">
        <is>
          <t>436</t>
        </is>
      </c>
      <c r="B2304" t="inlineStr">
        <is>
          <t>ANS documentos operativos</t>
        </is>
      </c>
      <c r="C2304" t="inlineStr">
        <is>
          <t>Gestión de calidad</t>
        </is>
      </c>
      <c r="D2304" t="inlineStr">
        <is>
          <t>Mensual</t>
        </is>
      </c>
      <c r="E2304" t="inlineStr">
        <is>
          <t>Negativo</t>
        </is>
      </c>
      <c r="F2304" s="137" t="n">
        <v>45322</v>
      </c>
      <c r="G2304" t="n">
        <v>14</v>
      </c>
      <c r="H2304" t="n">
        <v>9.699999999999999</v>
      </c>
      <c r="I2304" t="n">
        <v>1.3</v>
      </c>
      <c r="J2304" t="n">
        <v>1.443298969072165</v>
      </c>
      <c r="K2304" t="inlineStr">
        <is>
          <t>Días</t>
        </is>
      </c>
      <c r="L2304" t="inlineStr">
        <is>
          <t>Días</t>
        </is>
      </c>
      <c r="M2304" t="n">
        <v>2024</v>
      </c>
      <c r="N2304" t="inlineStr">
        <is>
          <t>Enero</t>
        </is>
      </c>
      <c r="O2304" t="inlineStr">
        <is>
          <t>2024-1</t>
        </is>
      </c>
      <c r="P2304" t="n">
        <v>0</v>
      </c>
      <c r="Q2304" t="n">
        <v>0</v>
      </c>
      <c r="R2304" t="n">
        <v>0</v>
      </c>
      <c r="S2304" t="inlineStr">
        <is>
          <t>Trasformación_Organizacional</t>
        </is>
      </c>
      <c r="T2304" t="inlineStr">
        <is>
          <t>436-2024-01-31</t>
        </is>
      </c>
      <c r="U2304" t="n">
        <v>1</v>
      </c>
    </row>
    <row r="2305">
      <c r="A2305" t="inlineStr">
        <is>
          <t>436</t>
        </is>
      </c>
      <c r="B2305" t="inlineStr">
        <is>
          <t>ANS documentos operativos</t>
        </is>
      </c>
      <c r="C2305" t="inlineStr">
        <is>
          <t>Gestión de calidad</t>
        </is>
      </c>
      <c r="D2305" t="inlineStr">
        <is>
          <t>Mensual</t>
        </is>
      </c>
      <c r="E2305" t="inlineStr">
        <is>
          <t>Negativo</t>
        </is>
      </c>
      <c r="F2305" s="137" t="n">
        <v>45351</v>
      </c>
      <c r="G2305" t="n">
        <v>14</v>
      </c>
      <c r="H2305" t="n">
        <v>13.5</v>
      </c>
      <c r="I2305" t="n">
        <v>1.037037037037037</v>
      </c>
      <c r="J2305" t="n">
        <v>1.037037037037037</v>
      </c>
      <c r="K2305" t="inlineStr">
        <is>
          <t>Días</t>
        </is>
      </c>
      <c r="L2305" t="inlineStr">
        <is>
          <t>Días</t>
        </is>
      </c>
      <c r="M2305" t="n">
        <v>2024</v>
      </c>
      <c r="N2305" t="inlineStr">
        <is>
          <t>Febrero</t>
        </is>
      </c>
      <c r="O2305" t="inlineStr">
        <is>
          <t>2024-1</t>
        </is>
      </c>
      <c r="P2305" t="n">
        <v>0</v>
      </c>
      <c r="Q2305" t="n">
        <v>0</v>
      </c>
      <c r="R2305" t="n">
        <v>0</v>
      </c>
      <c r="S2305" t="inlineStr">
        <is>
          <t>Trasformación_Organizacional</t>
        </is>
      </c>
      <c r="T2305" t="inlineStr">
        <is>
          <t>436-2024-02-29</t>
        </is>
      </c>
      <c r="U2305" t="n">
        <v>1</v>
      </c>
    </row>
    <row r="2306">
      <c r="A2306" t="inlineStr">
        <is>
          <t>436</t>
        </is>
      </c>
      <c r="B2306" t="inlineStr">
        <is>
          <t>ANS documentos operativos</t>
        </is>
      </c>
      <c r="C2306" t="inlineStr">
        <is>
          <t>Gestión de calidad</t>
        </is>
      </c>
      <c r="D2306" t="inlineStr">
        <is>
          <t>Mensual</t>
        </is>
      </c>
      <c r="E2306" t="inlineStr">
        <is>
          <t>Negativo</t>
        </is>
      </c>
      <c r="F2306" s="137" t="n">
        <v>45382</v>
      </c>
      <c r="G2306" t="n">
        <v>14</v>
      </c>
      <c r="H2306" t="n">
        <v>15.7</v>
      </c>
      <c r="I2306" t="n">
        <v>0.89171974522293</v>
      </c>
      <c r="J2306" t="n">
        <v>0.89171974522293</v>
      </c>
      <c r="K2306" t="inlineStr">
        <is>
          <t>Días</t>
        </is>
      </c>
      <c r="L2306" t="inlineStr">
        <is>
          <t>Días</t>
        </is>
      </c>
      <c r="M2306" t="n">
        <v>2024</v>
      </c>
      <c r="N2306" t="inlineStr">
        <is>
          <t>Marzo</t>
        </is>
      </c>
      <c r="O2306" t="inlineStr">
        <is>
          <t>2024-1</t>
        </is>
      </c>
      <c r="P2306" t="n">
        <v>0</v>
      </c>
      <c r="Q2306" t="n">
        <v>0</v>
      </c>
      <c r="R2306" t="n">
        <v>0</v>
      </c>
      <c r="S2306" t="inlineStr">
        <is>
          <t>Trasformación_Organizacional</t>
        </is>
      </c>
      <c r="T2306" t="inlineStr">
        <is>
          <t>436-2024-03-31</t>
        </is>
      </c>
      <c r="U2306" t="n">
        <v>1</v>
      </c>
    </row>
    <row r="2307">
      <c r="A2307" t="inlineStr">
        <is>
          <t>436</t>
        </is>
      </c>
      <c r="B2307" t="inlineStr">
        <is>
          <t>ANS documentos operativos</t>
        </is>
      </c>
      <c r="C2307" t="inlineStr">
        <is>
          <t>Gestión de calidad</t>
        </is>
      </c>
      <c r="D2307" t="inlineStr">
        <is>
          <t>Mensual</t>
        </is>
      </c>
      <c r="E2307" t="inlineStr">
        <is>
          <t>Negativo</t>
        </is>
      </c>
      <c r="F2307" s="137" t="n">
        <v>45412</v>
      </c>
      <c r="G2307" t="n">
        <v>14</v>
      </c>
      <c r="H2307" t="n">
        <v>11.1</v>
      </c>
      <c r="I2307" t="n">
        <v>1.261261261261261</v>
      </c>
      <c r="J2307" t="n">
        <v>1.261261261261261</v>
      </c>
      <c r="K2307" t="inlineStr">
        <is>
          <t>Días</t>
        </is>
      </c>
      <c r="L2307" t="inlineStr">
        <is>
          <t>Días</t>
        </is>
      </c>
      <c r="M2307" t="n">
        <v>2024</v>
      </c>
      <c r="N2307" t="inlineStr">
        <is>
          <t>Abril</t>
        </is>
      </c>
      <c r="O2307" t="inlineStr">
        <is>
          <t>2024-1</t>
        </is>
      </c>
      <c r="P2307" t="n">
        <v>0</v>
      </c>
      <c r="Q2307" t="n">
        <v>0</v>
      </c>
      <c r="R2307" t="n">
        <v>0</v>
      </c>
      <c r="S2307" t="inlineStr">
        <is>
          <t>Trasformación_Organizacional</t>
        </is>
      </c>
      <c r="T2307" t="inlineStr">
        <is>
          <t>436-2024-04-30</t>
        </is>
      </c>
      <c r="U2307" t="n">
        <v>1</v>
      </c>
    </row>
    <row r="2308">
      <c r="A2308" t="inlineStr">
        <is>
          <t>436</t>
        </is>
      </c>
      <c r="B2308" t="inlineStr">
        <is>
          <t>ANS documentos operativos</t>
        </is>
      </c>
      <c r="C2308" t="inlineStr">
        <is>
          <t>Gestión de calidad</t>
        </is>
      </c>
      <c r="D2308" t="inlineStr">
        <is>
          <t>Mensual</t>
        </is>
      </c>
      <c r="E2308" t="inlineStr">
        <is>
          <t>Negativo</t>
        </is>
      </c>
      <c r="F2308" s="137" t="n">
        <v>45443</v>
      </c>
      <c r="G2308" t="n">
        <v>14</v>
      </c>
      <c r="H2308" t="n">
        <v>10.6</v>
      </c>
      <c r="I2308" t="n">
        <v>1.3</v>
      </c>
      <c r="J2308" t="n">
        <v>1.320754716981132</v>
      </c>
      <c r="K2308" t="inlineStr">
        <is>
          <t>Días</t>
        </is>
      </c>
      <c r="L2308" t="inlineStr">
        <is>
          <t>Días</t>
        </is>
      </c>
      <c r="M2308" t="n">
        <v>2024</v>
      </c>
      <c r="N2308" t="inlineStr">
        <is>
          <t>Mayo</t>
        </is>
      </c>
      <c r="O2308" t="inlineStr">
        <is>
          <t>2024-1</t>
        </is>
      </c>
      <c r="P2308" t="n">
        <v>0</v>
      </c>
      <c r="Q2308" t="n">
        <v>0</v>
      </c>
      <c r="R2308" t="n">
        <v>0</v>
      </c>
      <c r="S2308" t="inlineStr">
        <is>
          <t>Trasformación_Organizacional</t>
        </is>
      </c>
      <c r="T2308" t="inlineStr">
        <is>
          <t>436-2024-05-31</t>
        </is>
      </c>
      <c r="U2308" t="n">
        <v>1</v>
      </c>
    </row>
    <row r="2309">
      <c r="A2309" t="inlineStr">
        <is>
          <t>436</t>
        </is>
      </c>
      <c r="B2309" t="inlineStr">
        <is>
          <t>ANS documentos operativos</t>
        </is>
      </c>
      <c r="C2309" t="inlineStr">
        <is>
          <t>Gestión de calidad</t>
        </is>
      </c>
      <c r="D2309" t="inlineStr">
        <is>
          <t>Mensual</t>
        </is>
      </c>
      <c r="E2309" t="inlineStr">
        <is>
          <t>Negativo</t>
        </is>
      </c>
      <c r="F2309" s="137" t="n">
        <v>45473</v>
      </c>
      <c r="G2309" t="n">
        <v>14</v>
      </c>
      <c r="H2309" t="n">
        <v>8.800000000000001</v>
      </c>
      <c r="I2309" t="n">
        <v>1.3</v>
      </c>
      <c r="J2309" t="n">
        <v>1.590909090909091</v>
      </c>
      <c r="K2309" t="inlineStr">
        <is>
          <t>Días</t>
        </is>
      </c>
      <c r="L2309" t="inlineStr">
        <is>
          <t>Días</t>
        </is>
      </c>
      <c r="M2309" t="n">
        <v>2024</v>
      </c>
      <c r="N2309" t="inlineStr">
        <is>
          <t>Junio</t>
        </is>
      </c>
      <c r="O2309" t="inlineStr">
        <is>
          <t>2024-1</t>
        </is>
      </c>
      <c r="P2309" t="n">
        <v>0</v>
      </c>
      <c r="Q2309" t="n">
        <v>0</v>
      </c>
      <c r="R2309" t="n">
        <v>0</v>
      </c>
      <c r="S2309" t="inlineStr">
        <is>
          <t>Trasformación_Organizacional</t>
        </is>
      </c>
      <c r="T2309" t="inlineStr">
        <is>
          <t>436-2024-06-30</t>
        </is>
      </c>
      <c r="U2309" t="n">
        <v>1</v>
      </c>
    </row>
    <row r="2310">
      <c r="A2310" t="inlineStr">
        <is>
          <t>436</t>
        </is>
      </c>
      <c r="B2310" t="inlineStr">
        <is>
          <t>ANS documentos operativos</t>
        </is>
      </c>
      <c r="C2310" t="inlineStr">
        <is>
          <t>Gestión de calidad</t>
        </is>
      </c>
      <c r="D2310" t="inlineStr">
        <is>
          <t>Mensual</t>
        </is>
      </c>
      <c r="E2310" t="inlineStr">
        <is>
          <t>Negativo</t>
        </is>
      </c>
      <c r="F2310" s="137" t="n">
        <v>45504</v>
      </c>
      <c r="G2310" t="n">
        <v>14</v>
      </c>
      <c r="H2310" t="n">
        <v>9.4</v>
      </c>
      <c r="I2310" t="n">
        <v>1.3</v>
      </c>
      <c r="J2310" t="n">
        <v>1.48936170212766</v>
      </c>
      <c r="K2310" t="inlineStr">
        <is>
          <t>Días</t>
        </is>
      </c>
      <c r="L2310" t="inlineStr">
        <is>
          <t>Días</t>
        </is>
      </c>
      <c r="M2310" t="n">
        <v>2024</v>
      </c>
      <c r="N2310" t="inlineStr">
        <is>
          <t>Julio</t>
        </is>
      </c>
      <c r="O2310" t="inlineStr">
        <is>
          <t>2024-2</t>
        </is>
      </c>
      <c r="P2310" t="n">
        <v>0</v>
      </c>
      <c r="Q2310" t="n">
        <v>0</v>
      </c>
      <c r="R2310" t="n">
        <v>0</v>
      </c>
      <c r="S2310" t="inlineStr">
        <is>
          <t>Trasformación_Organizacional</t>
        </is>
      </c>
      <c r="T2310" t="inlineStr">
        <is>
          <t>436-2024-07-31</t>
        </is>
      </c>
      <c r="U2310" t="n">
        <v>1</v>
      </c>
    </row>
    <row r="2311">
      <c r="A2311" t="inlineStr">
        <is>
          <t>436</t>
        </is>
      </c>
      <c r="B2311" t="inlineStr">
        <is>
          <t>ANS documentos operativos</t>
        </is>
      </c>
      <c r="C2311" t="inlineStr">
        <is>
          <t>Gestión de calidad</t>
        </is>
      </c>
      <c r="D2311" t="inlineStr">
        <is>
          <t>Mensual</t>
        </is>
      </c>
      <c r="E2311" t="inlineStr">
        <is>
          <t>Negativo</t>
        </is>
      </c>
      <c r="F2311" s="137" t="n">
        <v>45535</v>
      </c>
      <c r="G2311" t="n">
        <v>14</v>
      </c>
      <c r="H2311" t="n">
        <v>8.5</v>
      </c>
      <c r="I2311" t="n">
        <v>1.3</v>
      </c>
      <c r="J2311" t="n">
        <v>1.647058823529412</v>
      </c>
      <c r="K2311" t="inlineStr">
        <is>
          <t>Días</t>
        </is>
      </c>
      <c r="L2311" t="inlineStr">
        <is>
          <t>Días</t>
        </is>
      </c>
      <c r="M2311" t="n">
        <v>2024</v>
      </c>
      <c r="N2311" t="inlineStr">
        <is>
          <t>Agosto</t>
        </is>
      </c>
      <c r="O2311" t="inlineStr">
        <is>
          <t>2024-2</t>
        </is>
      </c>
      <c r="P2311" t="n">
        <v>0</v>
      </c>
      <c r="Q2311" t="n">
        <v>0</v>
      </c>
      <c r="R2311" t="n">
        <v>0</v>
      </c>
      <c r="S2311" t="inlineStr">
        <is>
          <t>Trasformación_Organizacional</t>
        </is>
      </c>
      <c r="T2311" t="inlineStr">
        <is>
          <t>436-2024-08-31</t>
        </is>
      </c>
      <c r="U2311" t="n">
        <v>1</v>
      </c>
    </row>
    <row r="2312">
      <c r="A2312" t="inlineStr">
        <is>
          <t>436</t>
        </is>
      </c>
      <c r="B2312" t="inlineStr">
        <is>
          <t>ANS documentos operativos</t>
        </is>
      </c>
      <c r="C2312" t="inlineStr">
        <is>
          <t>Gestión de calidad</t>
        </is>
      </c>
      <c r="D2312" t="inlineStr">
        <is>
          <t>Mensual</t>
        </is>
      </c>
      <c r="E2312" t="inlineStr">
        <is>
          <t>Negativo</t>
        </is>
      </c>
      <c r="F2312" s="137" t="n">
        <v>45565</v>
      </c>
      <c r="G2312" t="n">
        <v>14</v>
      </c>
      <c r="H2312" t="n">
        <v>10.5</v>
      </c>
      <c r="I2312" t="n">
        <v>1.3</v>
      </c>
      <c r="J2312" t="n">
        <v>1.333333333333333</v>
      </c>
      <c r="K2312" t="inlineStr">
        <is>
          <t>Días</t>
        </is>
      </c>
      <c r="L2312" t="inlineStr">
        <is>
          <t>Días</t>
        </is>
      </c>
      <c r="M2312" t="n">
        <v>2024</v>
      </c>
      <c r="N2312" t="inlineStr">
        <is>
          <t>Septiembre</t>
        </is>
      </c>
      <c r="O2312" t="inlineStr">
        <is>
          <t>2024-2</t>
        </is>
      </c>
      <c r="P2312" t="n">
        <v>0</v>
      </c>
      <c r="Q2312" t="n">
        <v>0</v>
      </c>
      <c r="R2312" t="n">
        <v>0</v>
      </c>
      <c r="S2312" t="inlineStr">
        <is>
          <t>Trasformación_Organizacional</t>
        </is>
      </c>
      <c r="T2312" t="inlineStr">
        <is>
          <t>436-2024-09-30</t>
        </is>
      </c>
      <c r="U2312" t="n">
        <v>1</v>
      </c>
    </row>
    <row r="2313">
      <c r="A2313" t="inlineStr">
        <is>
          <t>436</t>
        </is>
      </c>
      <c r="B2313" t="inlineStr">
        <is>
          <t>ANS documentos operativos</t>
        </is>
      </c>
      <c r="C2313" t="inlineStr">
        <is>
          <t>Gestión de calidad</t>
        </is>
      </c>
      <c r="D2313" t="inlineStr">
        <is>
          <t>Mensual</t>
        </is>
      </c>
      <c r="E2313" t="inlineStr">
        <is>
          <t>Negativo</t>
        </is>
      </c>
      <c r="F2313" s="137" t="n">
        <v>45596</v>
      </c>
      <c r="G2313" t="n">
        <v>14</v>
      </c>
      <c r="H2313" t="n">
        <v>8</v>
      </c>
      <c r="I2313" t="n">
        <v>1.3</v>
      </c>
      <c r="J2313" t="n">
        <v>1.75</v>
      </c>
      <c r="K2313" t="inlineStr">
        <is>
          <t>Días</t>
        </is>
      </c>
      <c r="L2313" t="inlineStr">
        <is>
          <t>Días</t>
        </is>
      </c>
      <c r="M2313" t="n">
        <v>2024</v>
      </c>
      <c r="N2313" t="inlineStr">
        <is>
          <t>Octubre</t>
        </is>
      </c>
      <c r="O2313" t="inlineStr">
        <is>
          <t>2024-2</t>
        </is>
      </c>
      <c r="P2313" t="n">
        <v>0</v>
      </c>
      <c r="Q2313" t="n">
        <v>0</v>
      </c>
      <c r="R2313" t="n">
        <v>0</v>
      </c>
      <c r="S2313" t="inlineStr">
        <is>
          <t>Trasformación_Organizacional</t>
        </is>
      </c>
      <c r="T2313" t="inlineStr">
        <is>
          <t>436-2024-10-31</t>
        </is>
      </c>
      <c r="U2313" t="n">
        <v>1</v>
      </c>
    </row>
    <row r="2314">
      <c r="A2314" t="inlineStr">
        <is>
          <t>436</t>
        </is>
      </c>
      <c r="B2314" t="inlineStr">
        <is>
          <t>ANS documentos operativos</t>
        </is>
      </c>
      <c r="C2314" t="inlineStr">
        <is>
          <t>Gestión de calidad</t>
        </is>
      </c>
      <c r="D2314" t="inlineStr">
        <is>
          <t>Mensual</t>
        </is>
      </c>
      <c r="E2314" t="inlineStr">
        <is>
          <t>Negativo</t>
        </is>
      </c>
      <c r="F2314" s="137" t="n">
        <v>45626</v>
      </c>
      <c r="G2314" t="n">
        <v>14</v>
      </c>
      <c r="H2314" t="n">
        <v>10</v>
      </c>
      <c r="I2314" t="n">
        <v>1.3</v>
      </c>
      <c r="J2314" t="n">
        <v>1.4</v>
      </c>
      <c r="K2314" t="inlineStr">
        <is>
          <t>Días</t>
        </is>
      </c>
      <c r="L2314" t="inlineStr">
        <is>
          <t>Días</t>
        </is>
      </c>
      <c r="M2314" t="n">
        <v>2024</v>
      </c>
      <c r="N2314" t="inlineStr">
        <is>
          <t>Noviembre</t>
        </is>
      </c>
      <c r="O2314" t="inlineStr">
        <is>
          <t>2024-2</t>
        </is>
      </c>
      <c r="P2314" t="n">
        <v>0</v>
      </c>
      <c r="Q2314" t="n">
        <v>0</v>
      </c>
      <c r="R2314" t="n">
        <v>0</v>
      </c>
      <c r="S2314" t="inlineStr">
        <is>
          <t>Trasformación_Organizacional</t>
        </is>
      </c>
      <c r="T2314" t="inlineStr">
        <is>
          <t>436-2024-11-30</t>
        </is>
      </c>
      <c r="U2314" t="n">
        <v>1</v>
      </c>
    </row>
    <row r="2315">
      <c r="A2315" t="inlineStr">
        <is>
          <t>436</t>
        </is>
      </c>
      <c r="B2315" t="inlineStr">
        <is>
          <t>ANS documentos operativos</t>
        </is>
      </c>
      <c r="C2315" t="inlineStr">
        <is>
          <t>Gestión de calidad</t>
        </is>
      </c>
      <c r="D2315" t="inlineStr">
        <is>
          <t>Mensual</t>
        </is>
      </c>
      <c r="E2315" t="inlineStr">
        <is>
          <t>Negativo</t>
        </is>
      </c>
      <c r="F2315" s="137" t="n">
        <v>45657</v>
      </c>
      <c r="G2315" t="n">
        <v>14</v>
      </c>
      <c r="H2315" t="n">
        <v>16.97</v>
      </c>
      <c r="I2315" t="n">
        <v>0.8249852681202122</v>
      </c>
      <c r="J2315" t="n">
        <v>0.8249852681202122</v>
      </c>
      <c r="K2315" t="inlineStr">
        <is>
          <t>Días</t>
        </is>
      </c>
      <c r="L2315" t="inlineStr">
        <is>
          <t>Días</t>
        </is>
      </c>
      <c r="M2315" t="n">
        <v>2024</v>
      </c>
      <c r="N2315" t="inlineStr">
        <is>
          <t>Diciembre</t>
        </is>
      </c>
      <c r="O2315" t="inlineStr">
        <is>
          <t>2024-2</t>
        </is>
      </c>
      <c r="P2315" t="n">
        <v>0</v>
      </c>
      <c r="Q2315" t="n">
        <v>0</v>
      </c>
      <c r="R2315" t="n">
        <v>0</v>
      </c>
      <c r="S2315" t="inlineStr">
        <is>
          <t>Trasformación_Organizacional</t>
        </is>
      </c>
      <c r="T2315" t="inlineStr">
        <is>
          <t>436-2024-12-31</t>
        </is>
      </c>
      <c r="U2315" t="n">
        <v>1</v>
      </c>
    </row>
    <row r="2316">
      <c r="A2316" t="inlineStr">
        <is>
          <t>436</t>
        </is>
      </c>
      <c r="B2316" t="inlineStr">
        <is>
          <t>ANS documentos operativos</t>
        </is>
      </c>
      <c r="C2316" t="inlineStr">
        <is>
          <t>Gestión de calidad</t>
        </is>
      </c>
      <c r="D2316" t="inlineStr">
        <is>
          <t>Mensual</t>
        </is>
      </c>
      <c r="E2316" t="inlineStr">
        <is>
          <t>Negativo</t>
        </is>
      </c>
      <c r="F2316" s="137" t="n">
        <v>45688</v>
      </c>
      <c r="G2316" t="n">
        <v>14</v>
      </c>
      <c r="H2316" t="inlineStr">
        <is>
          <t>9.2</t>
        </is>
      </c>
      <c r="I2316" t="n">
        <v>1.3</v>
      </c>
      <c r="J2316" t="n">
        <v>1.521739130434783</v>
      </c>
      <c r="K2316" t="inlineStr">
        <is>
          <t>14.0%</t>
        </is>
      </c>
      <c r="L2316" t="inlineStr">
        <is>
          <t>9.2%</t>
        </is>
      </c>
      <c r="M2316" t="n">
        <v>2025</v>
      </c>
      <c r="N2316" t="inlineStr">
        <is>
          <t>Enero</t>
        </is>
      </c>
      <c r="O2316" t="inlineStr">
        <is>
          <t>2025-1</t>
        </is>
      </c>
      <c r="P2316" t="n">
        <v>2</v>
      </c>
      <c r="Q2316" t="n">
        <v>2</v>
      </c>
      <c r="R2316" t="n">
        <v>0</v>
      </c>
      <c r="S2316" t="inlineStr">
        <is>
          <t>Transformación_Organizacional</t>
        </is>
      </c>
      <c r="T2316" t="inlineStr">
        <is>
          <t>436-2025-01-31</t>
        </is>
      </c>
      <c r="U2316" t="n">
        <v>31</v>
      </c>
    </row>
    <row r="2317">
      <c r="A2317" t="inlineStr">
        <is>
          <t>436</t>
        </is>
      </c>
      <c r="B2317" t="inlineStr">
        <is>
          <t>ANS documentos operativos</t>
        </is>
      </c>
      <c r="C2317" t="inlineStr">
        <is>
          <t>Gestión de calidad</t>
        </is>
      </c>
      <c r="D2317" t="inlineStr">
        <is>
          <t>Mensual</t>
        </is>
      </c>
      <c r="E2317" t="inlineStr">
        <is>
          <t>Negativo</t>
        </is>
      </c>
      <c r="F2317" s="137" t="n">
        <v>45716</v>
      </c>
      <c r="G2317" t="n">
        <v>14</v>
      </c>
      <c r="H2317" t="inlineStr">
        <is>
          <t>3.34</t>
        </is>
      </c>
      <c r="I2317" t="n">
        <v>1.3</v>
      </c>
      <c r="J2317" t="n">
        <v>4.191616766467066</v>
      </c>
      <c r="K2317" t="inlineStr">
        <is>
          <t>14.0%</t>
        </is>
      </c>
      <c r="L2317" t="inlineStr">
        <is>
          <t>3.34%</t>
        </is>
      </c>
      <c r="M2317" t="n">
        <v>2025</v>
      </c>
      <c r="N2317" t="inlineStr">
        <is>
          <t>Febrero</t>
        </is>
      </c>
      <c r="O2317" t="inlineStr">
        <is>
          <t>2025-1</t>
        </is>
      </c>
      <c r="P2317" t="n">
        <v>2</v>
      </c>
      <c r="Q2317" t="n">
        <v>2</v>
      </c>
      <c r="R2317" t="n">
        <v>0</v>
      </c>
      <c r="S2317" t="inlineStr">
        <is>
          <t>Transformación_Organizacional</t>
        </is>
      </c>
      <c r="T2317" t="inlineStr">
        <is>
          <t>436-2025-02-28</t>
        </is>
      </c>
      <c r="U2317" t="n">
        <v>28</v>
      </c>
    </row>
    <row r="2318">
      <c r="A2318" t="inlineStr">
        <is>
          <t>436</t>
        </is>
      </c>
      <c r="B2318" t="inlineStr">
        <is>
          <t>ANS documentos operativos</t>
        </is>
      </c>
      <c r="C2318" t="inlineStr">
        <is>
          <t>Gestión de calidad</t>
        </is>
      </c>
      <c r="D2318" t="inlineStr">
        <is>
          <t>Mensual</t>
        </is>
      </c>
      <c r="E2318" t="inlineStr">
        <is>
          <t>Negativo</t>
        </is>
      </c>
      <c r="F2318" s="137" t="n">
        <v>45747</v>
      </c>
      <c r="G2318" t="n">
        <v>14</v>
      </c>
      <c r="H2318" t="inlineStr">
        <is>
          <t>10.6</t>
        </is>
      </c>
      <c r="I2318" t="n">
        <v>1.3</v>
      </c>
      <c r="J2318" t="n">
        <v>1.320754716981132</v>
      </c>
      <c r="K2318" t="inlineStr">
        <is>
          <t>14.0%</t>
        </is>
      </c>
      <c r="L2318" t="inlineStr">
        <is>
          <t>10.6%</t>
        </is>
      </c>
      <c r="M2318" t="n">
        <v>2025</v>
      </c>
      <c r="N2318" t="inlineStr">
        <is>
          <t>Marzo</t>
        </is>
      </c>
      <c r="O2318" t="inlineStr">
        <is>
          <t>2025-1</t>
        </is>
      </c>
      <c r="P2318" t="n">
        <v>2</v>
      </c>
      <c r="Q2318" t="n">
        <v>2</v>
      </c>
      <c r="R2318" t="n">
        <v>0</v>
      </c>
      <c r="S2318" t="inlineStr">
        <is>
          <t>Transformación_Organizacional</t>
        </is>
      </c>
      <c r="T2318" t="inlineStr">
        <is>
          <t>436-2025-03-31</t>
        </is>
      </c>
      <c r="U2318" t="n">
        <v>31</v>
      </c>
    </row>
    <row r="2319">
      <c r="A2319" t="inlineStr">
        <is>
          <t>436</t>
        </is>
      </c>
      <c r="B2319" t="inlineStr">
        <is>
          <t>ANS documentos operativos</t>
        </is>
      </c>
      <c r="C2319" t="inlineStr">
        <is>
          <t>Gestión de calidad</t>
        </is>
      </c>
      <c r="D2319" t="inlineStr">
        <is>
          <t>Mensual</t>
        </is>
      </c>
      <c r="E2319" t="inlineStr">
        <is>
          <t>Negativo</t>
        </is>
      </c>
      <c r="F2319" s="137" t="n">
        <v>45777</v>
      </c>
      <c r="G2319" t="n">
        <v>14</v>
      </c>
      <c r="H2319" t="inlineStr">
        <is>
          <t>6.4</t>
        </is>
      </c>
      <c r="I2319" t="n">
        <v>1.3</v>
      </c>
      <c r="J2319" t="n">
        <v>2.1875</v>
      </c>
      <c r="K2319" t="inlineStr">
        <is>
          <t>14.0%</t>
        </is>
      </c>
      <c r="L2319" t="inlineStr">
        <is>
          <t>6.4%</t>
        </is>
      </c>
      <c r="M2319" t="n">
        <v>2025</v>
      </c>
      <c r="N2319" t="inlineStr">
        <is>
          <t>Abril</t>
        </is>
      </c>
      <c r="O2319" t="inlineStr">
        <is>
          <t>2025-1</t>
        </is>
      </c>
      <c r="P2319" t="n">
        <v>2</v>
      </c>
      <c r="Q2319" t="n">
        <v>2</v>
      </c>
      <c r="R2319" t="n">
        <v>0</v>
      </c>
      <c r="S2319" t="inlineStr">
        <is>
          <t>Transformación_Organizacional</t>
        </is>
      </c>
      <c r="T2319" t="inlineStr">
        <is>
          <t>436-2025-04-30</t>
        </is>
      </c>
      <c r="U2319" t="n">
        <v>30</v>
      </c>
    </row>
    <row r="2320">
      <c r="A2320" t="inlineStr">
        <is>
          <t>436</t>
        </is>
      </c>
      <c r="B2320" t="inlineStr">
        <is>
          <t>ANS documentos operativos</t>
        </is>
      </c>
      <c r="C2320" t="inlineStr">
        <is>
          <t>Gestión de calidad</t>
        </is>
      </c>
      <c r="D2320" t="inlineStr">
        <is>
          <t>Mensual</t>
        </is>
      </c>
      <c r="E2320" t="inlineStr">
        <is>
          <t>Negativo</t>
        </is>
      </c>
      <c r="F2320" s="137" t="n">
        <v>45808</v>
      </c>
      <c r="G2320" t="n">
        <v>14</v>
      </c>
      <c r="H2320" t="inlineStr">
        <is>
          <t>10.17</t>
        </is>
      </c>
      <c r="I2320" t="n">
        <v>1.3</v>
      </c>
      <c r="J2320" t="n">
        <v>1.376597836774828</v>
      </c>
      <c r="K2320" t="inlineStr">
        <is>
          <t>14.0%</t>
        </is>
      </c>
      <c r="L2320" t="inlineStr">
        <is>
          <t>10.17%</t>
        </is>
      </c>
      <c r="M2320" t="n">
        <v>2025</v>
      </c>
      <c r="N2320" t="inlineStr">
        <is>
          <t>Mayo</t>
        </is>
      </c>
      <c r="O2320" t="inlineStr">
        <is>
          <t>2025-1</t>
        </is>
      </c>
      <c r="P2320" t="n">
        <v>2</v>
      </c>
      <c r="Q2320" t="n">
        <v>2</v>
      </c>
      <c r="R2320" t="n">
        <v>0</v>
      </c>
      <c r="S2320" t="inlineStr">
        <is>
          <t>Transformación_Organizacional</t>
        </is>
      </c>
      <c r="T2320" t="inlineStr">
        <is>
          <t>436-2025-05-31</t>
        </is>
      </c>
      <c r="U2320" t="n">
        <v>31</v>
      </c>
    </row>
    <row r="2321">
      <c r="A2321" t="inlineStr">
        <is>
          <t>436</t>
        </is>
      </c>
      <c r="B2321" t="inlineStr">
        <is>
          <t>ANS documentos operativos</t>
        </is>
      </c>
      <c r="C2321" t="inlineStr">
        <is>
          <t>Gestión de calidad</t>
        </is>
      </c>
      <c r="D2321" t="inlineStr">
        <is>
          <t>Mensual</t>
        </is>
      </c>
      <c r="E2321" t="inlineStr">
        <is>
          <t>Negativo</t>
        </is>
      </c>
      <c r="F2321" s="137" t="n">
        <v>45838</v>
      </c>
      <c r="G2321" t="n">
        <v>14</v>
      </c>
      <c r="H2321" t="inlineStr">
        <is>
          <t>11.93</t>
        </is>
      </c>
      <c r="I2321" t="n">
        <v>1.173512154233026</v>
      </c>
      <c r="J2321" t="n">
        <v>1.173512154233026</v>
      </c>
      <c r="K2321" t="inlineStr">
        <is>
          <t>14.0%</t>
        </is>
      </c>
      <c r="L2321" t="inlineStr">
        <is>
          <t>11.93%</t>
        </is>
      </c>
      <c r="M2321" t="n">
        <v>2025</v>
      </c>
      <c r="N2321" t="inlineStr">
        <is>
          <t>Junio</t>
        </is>
      </c>
      <c r="O2321" t="inlineStr">
        <is>
          <t>2025-1</t>
        </is>
      </c>
      <c r="P2321" t="n">
        <v>2</v>
      </c>
      <c r="Q2321" t="n">
        <v>2</v>
      </c>
      <c r="R2321" t="n">
        <v>0</v>
      </c>
      <c r="S2321" t="inlineStr">
        <is>
          <t>Transformación_Organizacional</t>
        </is>
      </c>
      <c r="T2321" t="inlineStr">
        <is>
          <t>436-2025-06-30</t>
        </is>
      </c>
      <c r="U2321" t="n">
        <v>30</v>
      </c>
    </row>
    <row r="2322">
      <c r="A2322" t="inlineStr">
        <is>
          <t>436</t>
        </is>
      </c>
      <c r="B2322" t="inlineStr">
        <is>
          <t>ANS documentos operativos</t>
        </is>
      </c>
      <c r="C2322" t="inlineStr">
        <is>
          <t>Gestión de calidad</t>
        </is>
      </c>
      <c r="D2322" t="inlineStr">
        <is>
          <t>Mensual</t>
        </is>
      </c>
      <c r="E2322" t="inlineStr">
        <is>
          <t>Negativo</t>
        </is>
      </c>
      <c r="F2322" s="137" t="n">
        <v>45869</v>
      </c>
      <c r="G2322" t="n">
        <v>14</v>
      </c>
      <c r="H2322" t="inlineStr">
        <is>
          <t>13.41</t>
        </is>
      </c>
      <c r="I2322" t="n">
        <v>1.043997017151379</v>
      </c>
      <c r="J2322" t="n">
        <v>1.043997017151379</v>
      </c>
      <c r="K2322" t="inlineStr">
        <is>
          <t>14.0%</t>
        </is>
      </c>
      <c r="L2322" t="inlineStr">
        <is>
          <t>13.41%</t>
        </is>
      </c>
      <c r="M2322" t="n">
        <v>2025</v>
      </c>
      <c r="N2322" t="inlineStr">
        <is>
          <t>Julio</t>
        </is>
      </c>
      <c r="O2322" t="inlineStr">
        <is>
          <t>2025-2</t>
        </is>
      </c>
      <c r="P2322" t="n">
        <v>2</v>
      </c>
      <c r="Q2322" t="n">
        <v>2</v>
      </c>
      <c r="R2322" t="n">
        <v>0</v>
      </c>
      <c r="S2322" t="inlineStr">
        <is>
          <t>Transformación_Organizacional</t>
        </is>
      </c>
      <c r="T2322" t="inlineStr">
        <is>
          <t>436-2025-07-31</t>
        </is>
      </c>
      <c r="U2322" t="n">
        <v>31</v>
      </c>
    </row>
    <row r="2323">
      <c r="A2323" t="inlineStr">
        <is>
          <t>436</t>
        </is>
      </c>
      <c r="B2323" t="inlineStr">
        <is>
          <t>ANS documentos operativos</t>
        </is>
      </c>
      <c r="C2323" t="inlineStr">
        <is>
          <t>Gestión de calidad</t>
        </is>
      </c>
      <c r="D2323" t="inlineStr">
        <is>
          <t>Mensual</t>
        </is>
      </c>
      <c r="E2323" t="inlineStr">
        <is>
          <t>Negativo</t>
        </is>
      </c>
      <c r="F2323" s="137" t="n">
        <v>45900</v>
      </c>
      <c r="G2323" t="n">
        <v>14</v>
      </c>
      <c r="H2323" t="inlineStr">
        <is>
          <t>14.17</t>
        </is>
      </c>
      <c r="I2323" t="n">
        <v>0.9880028228652082</v>
      </c>
      <c r="J2323" t="n">
        <v>0.9880028228652082</v>
      </c>
      <c r="K2323" t="inlineStr">
        <is>
          <t>14.0%</t>
        </is>
      </c>
      <c r="L2323" t="inlineStr">
        <is>
          <t>14.17%</t>
        </is>
      </c>
      <c r="M2323" t="n">
        <v>2025</v>
      </c>
      <c r="N2323" t="inlineStr">
        <is>
          <t>Agosto</t>
        </is>
      </c>
      <c r="O2323" t="inlineStr">
        <is>
          <t>2025-2</t>
        </is>
      </c>
      <c r="P2323" t="n">
        <v>2</v>
      </c>
      <c r="Q2323" t="n">
        <v>2</v>
      </c>
      <c r="R2323" t="n">
        <v>0</v>
      </c>
      <c r="S2323" t="inlineStr">
        <is>
          <t>Transformación_Organizacional</t>
        </is>
      </c>
      <c r="T2323" t="inlineStr">
        <is>
          <t>436-2025-08-31</t>
        </is>
      </c>
      <c r="U2323" t="n">
        <v>31</v>
      </c>
    </row>
    <row r="2324">
      <c r="A2324" t="inlineStr">
        <is>
          <t>436</t>
        </is>
      </c>
      <c r="B2324" t="inlineStr">
        <is>
          <t>ANS documentos operativos</t>
        </is>
      </c>
      <c r="C2324" t="inlineStr">
        <is>
          <t>Gestión de calidad</t>
        </is>
      </c>
      <c r="D2324" t="inlineStr">
        <is>
          <t>Mensual</t>
        </is>
      </c>
      <c r="E2324" t="inlineStr">
        <is>
          <t>Negativo</t>
        </is>
      </c>
      <c r="F2324" s="137" t="n">
        <v>45961</v>
      </c>
      <c r="G2324" t="n">
        <v>14</v>
      </c>
      <c r="H2324" t="inlineStr">
        <is>
          <t>15.49</t>
        </is>
      </c>
      <c r="I2324" t="n">
        <v>0.9038089089735313</v>
      </c>
      <c r="J2324" t="n">
        <v>0.9038089089735313</v>
      </c>
      <c r="K2324" t="inlineStr">
        <is>
          <t>14.0%</t>
        </is>
      </c>
      <c r="L2324" t="inlineStr">
        <is>
          <t>15.49%</t>
        </is>
      </c>
      <c r="M2324" t="n">
        <v>2025</v>
      </c>
      <c r="N2324" t="inlineStr">
        <is>
          <t>Octubre</t>
        </is>
      </c>
      <c r="O2324" t="inlineStr">
        <is>
          <t>2025-2</t>
        </is>
      </c>
      <c r="P2324" t="n">
        <v>2</v>
      </c>
      <c r="Q2324" t="n">
        <v>2</v>
      </c>
      <c r="R2324" t="n">
        <v>0</v>
      </c>
      <c r="S2324" t="inlineStr">
        <is>
          <t>Transformación_Organizacional</t>
        </is>
      </c>
      <c r="T2324" t="inlineStr">
        <is>
          <t>436-2025-10-31</t>
        </is>
      </c>
      <c r="U2324" t="n">
        <v>31</v>
      </c>
    </row>
    <row r="2325">
      <c r="A2325" t="inlineStr">
        <is>
          <t>436</t>
        </is>
      </c>
      <c r="B2325" t="inlineStr">
        <is>
          <t>ANS documentos operativos</t>
        </is>
      </c>
      <c r="C2325" t="inlineStr">
        <is>
          <t>Gestión de calidad</t>
        </is>
      </c>
      <c r="D2325" t="inlineStr">
        <is>
          <t>Mensual</t>
        </is>
      </c>
      <c r="E2325" t="inlineStr">
        <is>
          <t>Negativo</t>
        </is>
      </c>
      <c r="F2325" s="137" t="n">
        <v>45991</v>
      </c>
      <c r="G2325" t="n">
        <v>14</v>
      </c>
      <c r="H2325" t="inlineStr">
        <is>
          <t>8.12</t>
        </is>
      </c>
      <c r="I2325" t="n">
        <v>1.3</v>
      </c>
      <c r="J2325" t="n">
        <v>1.724137931034483</v>
      </c>
      <c r="K2325" t="inlineStr">
        <is>
          <t>14.0%</t>
        </is>
      </c>
      <c r="L2325" t="inlineStr">
        <is>
          <t>8.12%</t>
        </is>
      </c>
      <c r="M2325" t="n">
        <v>2025</v>
      </c>
      <c r="N2325" t="inlineStr">
        <is>
          <t>Noviembre</t>
        </is>
      </c>
      <c r="O2325" t="inlineStr">
        <is>
          <t>2025-2</t>
        </is>
      </c>
      <c r="P2325" t="n">
        <v>2</v>
      </c>
      <c r="Q2325" t="n">
        <v>2</v>
      </c>
      <c r="R2325" t="n">
        <v>0</v>
      </c>
      <c r="S2325" t="inlineStr">
        <is>
          <t>Transformación_Organizacional</t>
        </is>
      </c>
      <c r="T2325" t="inlineStr">
        <is>
          <t>436-2025-11-30</t>
        </is>
      </c>
      <c r="U2325" t="n">
        <v>30</v>
      </c>
    </row>
    <row r="2326">
      <c r="A2326" t="inlineStr">
        <is>
          <t>436</t>
        </is>
      </c>
      <c r="B2326" t="inlineStr">
        <is>
          <t>ANS documentos operativos</t>
        </is>
      </c>
      <c r="C2326" t="inlineStr">
        <is>
          <t>Gestión de calidad</t>
        </is>
      </c>
      <c r="D2326" t="inlineStr">
        <is>
          <t>Mensual</t>
        </is>
      </c>
      <c r="E2326" t="inlineStr">
        <is>
          <t>Negativo</t>
        </is>
      </c>
      <c r="F2326" s="137" t="n">
        <v>46022</v>
      </c>
      <c r="G2326" t="n">
        <v>14</v>
      </c>
      <c r="H2326" t="inlineStr">
        <is>
          <t>11.77</t>
        </is>
      </c>
      <c r="I2326" t="n">
        <v>1.18946474086661</v>
      </c>
      <c r="J2326" t="n">
        <v>1.18946474086661</v>
      </c>
      <c r="K2326" t="inlineStr">
        <is>
          <t>14.0%</t>
        </is>
      </c>
      <c r="L2326" t="inlineStr">
        <is>
          <t>11.77%</t>
        </is>
      </c>
      <c r="M2326" t="n">
        <v>2025</v>
      </c>
      <c r="N2326" t="inlineStr">
        <is>
          <t>Diciembre</t>
        </is>
      </c>
      <c r="O2326" t="inlineStr">
        <is>
          <t>2025-2</t>
        </is>
      </c>
      <c r="P2326" t="n">
        <v>2</v>
      </c>
      <c r="Q2326" t="n">
        <v>2</v>
      </c>
      <c r="R2326" t="n">
        <v>0</v>
      </c>
      <c r="S2326" t="inlineStr">
        <is>
          <t>Transformación_Organizacional</t>
        </is>
      </c>
      <c r="T2326" t="inlineStr">
        <is>
          <t>436-2025-12-31</t>
        </is>
      </c>
      <c r="U2326" t="n">
        <v>31</v>
      </c>
    </row>
    <row r="2327">
      <c r="A2327" t="inlineStr">
        <is>
          <t>436</t>
        </is>
      </c>
      <c r="B2327" t="inlineStr">
        <is>
          <t>ANS documentos operativos</t>
        </is>
      </c>
      <c r="C2327" t="inlineStr">
        <is>
          <t>Gestión de calidad</t>
        </is>
      </c>
      <c r="D2327" t="inlineStr">
        <is>
          <t>Mensual</t>
        </is>
      </c>
      <c r="E2327" t="inlineStr">
        <is>
          <t>Negativo</t>
        </is>
      </c>
      <c r="F2327" s="137" t="n">
        <v>46053</v>
      </c>
      <c r="G2327" t="n">
        <v>14</v>
      </c>
      <c r="H2327" t="inlineStr">
        <is>
          <t>N/A</t>
        </is>
      </c>
      <c r="I2327" t="n">
        <v>0</v>
      </c>
      <c r="J2327" t="n">
        <v>0</v>
      </c>
      <c r="K2327" t="inlineStr">
        <is>
          <t>14.0%</t>
        </is>
      </c>
      <c r="M2327" t="n">
        <v>2026</v>
      </c>
      <c r="N2327" t="inlineStr">
        <is>
          <t>Enero</t>
        </is>
      </c>
      <c r="O2327" t="inlineStr">
        <is>
          <t>2026-1</t>
        </is>
      </c>
      <c r="P2327" t="n">
        <v>2</v>
      </c>
      <c r="Q2327" t="n">
        <v>2</v>
      </c>
      <c r="R2327" t="n">
        <v>0</v>
      </c>
      <c r="S2327" t="inlineStr">
        <is>
          <t>Transformación_Organizacional</t>
        </is>
      </c>
      <c r="T2327" t="inlineStr">
        <is>
          <t>436-2026-01-31</t>
        </is>
      </c>
      <c r="U2327" t="n">
        <v>31</v>
      </c>
    </row>
    <row r="2328">
      <c r="A2328" t="inlineStr">
        <is>
          <t>437</t>
        </is>
      </c>
      <c r="B2328" t="inlineStr">
        <is>
          <t>Nivel de Satisfacción Servicios Prestados</t>
        </is>
      </c>
      <c r="C2328" t="inlineStr">
        <is>
          <t>GESTIÓN DE RIESGOS</t>
        </is>
      </c>
      <c r="D2328" t="inlineStr">
        <is>
          <t>Anual</t>
        </is>
      </c>
      <c r="E2328" t="inlineStr">
        <is>
          <t>Positivo</t>
        </is>
      </c>
      <c r="F2328" s="137" t="n">
        <v>45230</v>
      </c>
      <c r="G2328" t="n">
        <v>80</v>
      </c>
      <c r="H2328" t="n">
        <v>96.239806704923</v>
      </c>
      <c r="I2328" t="n">
        <v>1.202997583811537</v>
      </c>
      <c r="J2328" t="n">
        <v>1.202997583811537</v>
      </c>
      <c r="K2328" t="inlineStr">
        <is>
          <t>%</t>
        </is>
      </c>
      <c r="L2328" t="inlineStr">
        <is>
          <t>%</t>
        </is>
      </c>
      <c r="M2328" t="n">
        <v>2023</v>
      </c>
      <c r="N2328" t="inlineStr">
        <is>
          <t>Octubre</t>
        </is>
      </c>
      <c r="O2328" t="inlineStr">
        <is>
          <t>2023-2</t>
        </is>
      </c>
      <c r="P2328" t="n">
        <v>0</v>
      </c>
      <c r="Q2328" t="n">
        <v>0</v>
      </c>
      <c r="R2328" t="n">
        <v>0</v>
      </c>
      <c r="S2328" t="inlineStr">
        <is>
          <t>Experiencia</t>
        </is>
      </c>
      <c r="T2328" t="inlineStr">
        <is>
          <t>437-2023-10-31</t>
        </is>
      </c>
      <c r="U2328" t="n">
        <v>1</v>
      </c>
    </row>
    <row r="2329">
      <c r="A2329" t="inlineStr">
        <is>
          <t>437</t>
        </is>
      </c>
      <c r="B2329" t="inlineStr">
        <is>
          <t>Nivel de Satisfacción Servicios Prestados - Riesgos</t>
        </is>
      </c>
      <c r="C2329" t="inlineStr">
        <is>
          <t>GESTIÓN DE RIESGOS</t>
        </is>
      </c>
      <c r="D2329" t="inlineStr">
        <is>
          <t>Anual</t>
        </is>
      </c>
      <c r="E2329" t="inlineStr">
        <is>
          <t>Positivo</t>
        </is>
      </c>
      <c r="F2329" s="137" t="n">
        <v>45291</v>
      </c>
      <c r="G2329" t="n">
        <v>80</v>
      </c>
      <c r="H2329" t="n">
        <v>96.239806704923</v>
      </c>
      <c r="I2329" t="n">
        <v>1.202997583811537</v>
      </c>
      <c r="J2329" t="n">
        <v>1.202997583811537</v>
      </c>
      <c r="K2329" t="inlineStr">
        <is>
          <t>%</t>
        </is>
      </c>
      <c r="L2329" t="inlineStr">
        <is>
          <t>%</t>
        </is>
      </c>
      <c r="M2329" t="n">
        <v>2023</v>
      </c>
      <c r="N2329" t="inlineStr">
        <is>
          <t>Diciembre</t>
        </is>
      </c>
      <c r="O2329" t="inlineStr">
        <is>
          <t>2023-2</t>
        </is>
      </c>
      <c r="P2329" t="n">
        <v>0</v>
      </c>
      <c r="Q2329" t="n">
        <v>0</v>
      </c>
      <c r="R2329" t="n">
        <v>0</v>
      </c>
      <c r="S2329" t="inlineStr">
        <is>
          <t>Experiencia</t>
        </is>
      </c>
      <c r="T2329" t="inlineStr">
        <is>
          <t>437-2023-12-31</t>
        </is>
      </c>
      <c r="U2329" t="n">
        <v>1</v>
      </c>
    </row>
    <row r="2330">
      <c r="A2330" t="inlineStr">
        <is>
          <t>437</t>
        </is>
      </c>
      <c r="B2330" t="inlineStr">
        <is>
          <t>Nivel de Satisfacción Servicios Prestados - Riesgos</t>
        </is>
      </c>
      <c r="C2330" t="inlineStr">
        <is>
          <t>GESTIÓN DE RIESGOS</t>
        </is>
      </c>
      <c r="D2330" t="inlineStr">
        <is>
          <t>Anual</t>
        </is>
      </c>
      <c r="E2330" t="inlineStr">
        <is>
          <t>Positivo</t>
        </is>
      </c>
      <c r="F2330" s="137" t="n">
        <v>45657</v>
      </c>
      <c r="G2330" t="n">
        <v>80</v>
      </c>
      <c r="H2330" t="n">
        <v>84</v>
      </c>
      <c r="I2330" t="n">
        <v>1.05</v>
      </c>
      <c r="J2330" t="n">
        <v>1.05</v>
      </c>
      <c r="K2330" t="inlineStr">
        <is>
          <t>%</t>
        </is>
      </c>
      <c r="L2330" t="inlineStr">
        <is>
          <t>%</t>
        </is>
      </c>
      <c r="M2330" t="n">
        <v>2024</v>
      </c>
      <c r="N2330" t="inlineStr">
        <is>
          <t>Diciembre</t>
        </is>
      </c>
      <c r="O2330" t="inlineStr">
        <is>
          <t>2024-2</t>
        </is>
      </c>
      <c r="P2330" t="n">
        <v>0</v>
      </c>
      <c r="Q2330" t="n">
        <v>0</v>
      </c>
      <c r="R2330" t="n">
        <v>0</v>
      </c>
      <c r="S2330" t="inlineStr">
        <is>
          <t>Experiencia</t>
        </is>
      </c>
      <c r="T2330" t="inlineStr">
        <is>
          <t>437-2024-12-31</t>
        </is>
      </c>
      <c r="U2330" t="n">
        <v>1</v>
      </c>
    </row>
    <row r="2331">
      <c r="A2331" t="inlineStr">
        <is>
          <t>437</t>
        </is>
      </c>
      <c r="B2331" t="inlineStr">
        <is>
          <t>Nivel de Satisfacción Servicios Prestados - Riesgos</t>
        </is>
      </c>
      <c r="C2331" t="inlineStr">
        <is>
          <t>GESTIÓN DE RIESGOS</t>
        </is>
      </c>
      <c r="D2331" t="inlineStr">
        <is>
          <t>Anual</t>
        </is>
      </c>
      <c r="E2331" t="inlineStr">
        <is>
          <t>Positivo</t>
        </is>
      </c>
      <c r="F2331" s="137" t="n">
        <v>46022</v>
      </c>
      <c r="G2331" t="n">
        <v>80</v>
      </c>
      <c r="H2331" t="inlineStr">
        <is>
          <t>99</t>
        </is>
      </c>
      <c r="I2331" t="n">
        <v>1.2375</v>
      </c>
      <c r="J2331" t="n">
        <v>1.2375</v>
      </c>
      <c r="K2331" t="inlineStr">
        <is>
          <t>80.0%</t>
        </is>
      </c>
      <c r="L2331" t="inlineStr">
        <is>
          <t>99.0%</t>
        </is>
      </c>
      <c r="M2331" t="n">
        <v>2025</v>
      </c>
      <c r="N2331" t="inlineStr">
        <is>
          <t>Diciembre</t>
        </is>
      </c>
      <c r="O2331" t="inlineStr">
        <is>
          <t>2025-2</t>
        </is>
      </c>
      <c r="P2331" t="n">
        <v>2</v>
      </c>
      <c r="Q2331" t="n">
        <v>2</v>
      </c>
      <c r="R2331" t="n">
        <v>0</v>
      </c>
      <c r="S2331" t="inlineStr">
        <is>
          <t>Experiencia</t>
        </is>
      </c>
      <c r="T2331" t="inlineStr">
        <is>
          <t>437-2025-12-31</t>
        </is>
      </c>
      <c r="U2331" t="n">
        <v>31</v>
      </c>
    </row>
    <row r="2332">
      <c r="A2332" t="inlineStr">
        <is>
          <t>438</t>
        </is>
      </c>
      <c r="B2332" t="inlineStr">
        <is>
          <t>Seguimiento de asignación docente a NRC Pregrado-Posgrado Virtual</t>
        </is>
      </c>
      <c r="C2332" t="inlineStr">
        <is>
          <t>Operaciones Académicas</t>
        </is>
      </c>
      <c r="D2332" t="inlineStr">
        <is>
          <t>Semestral</t>
        </is>
      </c>
      <c r="E2332" t="inlineStr">
        <is>
          <t>Positivo</t>
        </is>
      </c>
      <c r="F2332" s="137" t="n">
        <v>45291</v>
      </c>
      <c r="G2332" t="n">
        <v>100</v>
      </c>
      <c r="H2332" t="n">
        <v>100</v>
      </c>
      <c r="I2332" t="n">
        <v>1</v>
      </c>
      <c r="J2332" t="n">
        <v>1</v>
      </c>
      <c r="K2332" t="inlineStr">
        <is>
          <t>%</t>
        </is>
      </c>
      <c r="L2332" t="inlineStr">
        <is>
          <t>%</t>
        </is>
      </c>
      <c r="M2332" t="n">
        <v>2023</v>
      </c>
      <c r="N2332" t="inlineStr">
        <is>
          <t>Diciembre</t>
        </is>
      </c>
      <c r="O2332" t="inlineStr">
        <is>
          <t>2023-2</t>
        </is>
      </c>
      <c r="P2332" t="n">
        <v>0</v>
      </c>
      <c r="Q2332" t="n">
        <v>0</v>
      </c>
      <c r="R2332" t="n">
        <v>0</v>
      </c>
      <c r="S2332" t="inlineStr">
        <is>
          <t>Trasformación_Organizacional</t>
        </is>
      </c>
      <c r="T2332" t="inlineStr">
        <is>
          <t>438-2023-12-31</t>
        </is>
      </c>
      <c r="U2332" t="n">
        <v>1</v>
      </c>
    </row>
    <row r="2333">
      <c r="A2333" t="inlineStr">
        <is>
          <t>439</t>
        </is>
      </c>
      <c r="B2333" t="inlineStr">
        <is>
          <t>Disponibilidad de catálogo de asignaturas pregrado y posgrado virtual</t>
        </is>
      </c>
      <c r="C2333" t="inlineStr">
        <is>
          <t>Operaciones Académicas</t>
        </is>
      </c>
      <c r="D2333" t="inlineStr">
        <is>
          <t>Semestral</t>
        </is>
      </c>
      <c r="E2333" t="inlineStr">
        <is>
          <t>Positivo</t>
        </is>
      </c>
      <c r="F2333" s="137" t="n">
        <v>45291</v>
      </c>
      <c r="G2333" t="n">
        <v>100</v>
      </c>
      <c r="H2333" t="n">
        <v>100</v>
      </c>
      <c r="I2333" t="n">
        <v>1</v>
      </c>
      <c r="J2333" t="n">
        <v>1</v>
      </c>
      <c r="K2333" t="inlineStr">
        <is>
          <t>%</t>
        </is>
      </c>
      <c r="L2333" t="inlineStr">
        <is>
          <t>%</t>
        </is>
      </c>
      <c r="M2333" t="n">
        <v>2023</v>
      </c>
      <c r="N2333" t="inlineStr">
        <is>
          <t>Diciembre</t>
        </is>
      </c>
      <c r="O2333" t="inlineStr">
        <is>
          <t>2023-2</t>
        </is>
      </c>
      <c r="P2333" t="n">
        <v>0</v>
      </c>
      <c r="Q2333" t="n">
        <v>0</v>
      </c>
      <c r="R2333" t="n">
        <v>0</v>
      </c>
      <c r="S2333" t="inlineStr">
        <is>
          <t>Trasformación_Organizacional</t>
        </is>
      </c>
      <c r="T2333" t="inlineStr">
        <is>
          <t>439-2023-12-31</t>
        </is>
      </c>
      <c r="U2333" t="n">
        <v>1</v>
      </c>
    </row>
    <row r="2334">
      <c r="A2334" t="inlineStr">
        <is>
          <t>439</t>
        </is>
      </c>
      <c r="B2334" t="inlineStr">
        <is>
          <t>Disponibilidad de catálogo de asignaturas pregrado y posgrado virtual</t>
        </is>
      </c>
      <c r="C2334" t="inlineStr">
        <is>
          <t>Operaciones Académicas</t>
        </is>
      </c>
      <c r="D2334" t="inlineStr">
        <is>
          <t>Semestral</t>
        </is>
      </c>
      <c r="E2334" t="inlineStr">
        <is>
          <t>Positivo</t>
        </is>
      </c>
      <c r="F2334" s="137" t="n">
        <v>45473</v>
      </c>
      <c r="G2334" t="n">
        <v>100</v>
      </c>
      <c r="H2334" t="n">
        <v>100</v>
      </c>
      <c r="I2334" t="n">
        <v>1</v>
      </c>
      <c r="J2334" t="n">
        <v>1</v>
      </c>
      <c r="K2334" t="inlineStr">
        <is>
          <t>%</t>
        </is>
      </c>
      <c r="L2334" t="inlineStr">
        <is>
          <t>%</t>
        </is>
      </c>
      <c r="M2334" t="n">
        <v>2024</v>
      </c>
      <c r="N2334" t="inlineStr">
        <is>
          <t>Junio</t>
        </is>
      </c>
      <c r="O2334" t="inlineStr">
        <is>
          <t>2024-1</t>
        </is>
      </c>
      <c r="P2334" t="n">
        <v>0</v>
      </c>
      <c r="Q2334" t="n">
        <v>0</v>
      </c>
      <c r="R2334" t="n">
        <v>0</v>
      </c>
      <c r="S2334" t="inlineStr">
        <is>
          <t>Trasformación_Organizacional</t>
        </is>
      </c>
      <c r="T2334" t="inlineStr">
        <is>
          <t>439-2024-06-30</t>
        </is>
      </c>
      <c r="U2334" t="n">
        <v>1</v>
      </c>
    </row>
    <row r="2335">
      <c r="A2335" t="inlineStr">
        <is>
          <t>439</t>
        </is>
      </c>
      <c r="B2335" t="inlineStr">
        <is>
          <t>Disponibilidad de catálogo de asignaturas pregrado y posgrado virtual</t>
        </is>
      </c>
      <c r="C2335" t="inlineStr">
        <is>
          <t>Operaciones Académicas</t>
        </is>
      </c>
      <c r="D2335" t="inlineStr">
        <is>
          <t>Semestral</t>
        </is>
      </c>
      <c r="E2335" t="inlineStr">
        <is>
          <t>Positivo</t>
        </is>
      </c>
      <c r="F2335" s="137" t="n">
        <v>45657</v>
      </c>
      <c r="G2335" t="n">
        <v>100</v>
      </c>
      <c r="H2335" t="n">
        <v>100</v>
      </c>
      <c r="I2335" t="n">
        <v>1</v>
      </c>
      <c r="J2335" t="n">
        <v>1</v>
      </c>
      <c r="K2335" t="inlineStr">
        <is>
          <t>%</t>
        </is>
      </c>
      <c r="L2335" t="inlineStr">
        <is>
          <t>%</t>
        </is>
      </c>
      <c r="M2335" t="n">
        <v>2024</v>
      </c>
      <c r="N2335" t="inlineStr">
        <is>
          <t>Diciembre</t>
        </is>
      </c>
      <c r="O2335" t="inlineStr">
        <is>
          <t>2024-2</t>
        </is>
      </c>
      <c r="P2335" t="n">
        <v>0</v>
      </c>
      <c r="Q2335" t="n">
        <v>0</v>
      </c>
      <c r="R2335" t="n">
        <v>0</v>
      </c>
      <c r="S2335" t="inlineStr">
        <is>
          <t>Trasformación_Organizacional</t>
        </is>
      </c>
      <c r="T2335" t="inlineStr">
        <is>
          <t>439-2024-12-31</t>
        </is>
      </c>
      <c r="U2335" t="n">
        <v>1</v>
      </c>
    </row>
    <row r="2336">
      <c r="A2336" t="inlineStr">
        <is>
          <t>439</t>
        </is>
      </c>
      <c r="B2336" t="inlineStr">
        <is>
          <t>Disponibilidad de catálogo de asignaturas pregrado y posgrado virtual</t>
        </is>
      </c>
      <c r="C2336" t="inlineStr">
        <is>
          <t>Operaciones Académicas</t>
        </is>
      </c>
      <c r="D2336" t="inlineStr">
        <is>
          <t>Semestral</t>
        </is>
      </c>
      <c r="E2336" t="inlineStr">
        <is>
          <t>Positivo</t>
        </is>
      </c>
      <c r="F2336" s="137" t="n">
        <v>45838</v>
      </c>
      <c r="G2336" t="n">
        <v>100</v>
      </c>
      <c r="H2336" t="inlineStr">
        <is>
          <t>100</t>
        </is>
      </c>
      <c r="I2336" t="n">
        <v>1</v>
      </c>
      <c r="J2336" t="n">
        <v>1</v>
      </c>
      <c r="K2336" t="inlineStr">
        <is>
          <t>100.0%</t>
        </is>
      </c>
      <c r="L2336" t="inlineStr">
        <is>
          <t>100.0%</t>
        </is>
      </c>
      <c r="M2336" t="n">
        <v>2025</v>
      </c>
      <c r="N2336" t="inlineStr">
        <is>
          <t>Junio</t>
        </is>
      </c>
      <c r="O2336" t="inlineStr">
        <is>
          <t>2025-1</t>
        </is>
      </c>
      <c r="P2336" t="n">
        <v>2</v>
      </c>
      <c r="Q2336" t="n">
        <v>2</v>
      </c>
      <c r="R2336" t="n">
        <v>0</v>
      </c>
      <c r="S2336" t="inlineStr">
        <is>
          <t>Transformación_Organizacional</t>
        </is>
      </c>
      <c r="T2336" t="inlineStr">
        <is>
          <t>439-2025-06-30</t>
        </is>
      </c>
      <c r="U2336" t="n">
        <v>30</v>
      </c>
    </row>
    <row r="2337">
      <c r="A2337" t="inlineStr">
        <is>
          <t>439</t>
        </is>
      </c>
      <c r="B2337" t="inlineStr">
        <is>
          <t>Disponibilidad de catálogo de asignaturas pregrado y posgrado virtual</t>
        </is>
      </c>
      <c r="C2337" t="inlineStr">
        <is>
          <t>Operaciones Académicas</t>
        </is>
      </c>
      <c r="D2337" t="inlineStr">
        <is>
          <t>Semestral</t>
        </is>
      </c>
      <c r="E2337" t="inlineStr">
        <is>
          <t>Positivo</t>
        </is>
      </c>
      <c r="F2337" s="137" t="n">
        <v>46022</v>
      </c>
      <c r="G2337" t="n">
        <v>100</v>
      </c>
      <c r="H2337" t="inlineStr">
        <is>
          <t>100</t>
        </is>
      </c>
      <c r="I2337" t="n">
        <v>1</v>
      </c>
      <c r="J2337" t="n">
        <v>1</v>
      </c>
      <c r="K2337" t="inlineStr">
        <is>
          <t>100.0%</t>
        </is>
      </c>
      <c r="L2337" t="inlineStr">
        <is>
          <t>100.0%</t>
        </is>
      </c>
      <c r="M2337" t="n">
        <v>2025</v>
      </c>
      <c r="N2337" t="inlineStr">
        <is>
          <t>Diciembre</t>
        </is>
      </c>
      <c r="O2337" t="inlineStr">
        <is>
          <t>2025-2</t>
        </is>
      </c>
      <c r="P2337" t="n">
        <v>2</v>
      </c>
      <c r="Q2337" t="n">
        <v>2</v>
      </c>
      <c r="R2337" t="n">
        <v>0</v>
      </c>
      <c r="S2337" t="inlineStr">
        <is>
          <t>Transformación_Organizacional</t>
        </is>
      </c>
      <c r="T2337" t="inlineStr">
        <is>
          <t>439-2025-12-31</t>
        </is>
      </c>
      <c r="U2337" t="n">
        <v>31</v>
      </c>
    </row>
    <row r="2338">
      <c r="A2338" t="inlineStr">
        <is>
          <t>440</t>
        </is>
      </c>
      <c r="B2338" t="inlineStr">
        <is>
          <t>Aseguramiento de matricula académica virtual</t>
        </is>
      </c>
      <c r="C2338" t="inlineStr">
        <is>
          <t>Operaciones Académicas</t>
        </is>
      </c>
      <c r="D2338" t="inlineStr">
        <is>
          <t>Semestral</t>
        </is>
      </c>
      <c r="E2338" t="inlineStr">
        <is>
          <t>Positivo</t>
        </is>
      </c>
      <c r="F2338" s="137" t="n">
        <v>45291</v>
      </c>
      <c r="G2338" t="n">
        <v>98</v>
      </c>
      <c r="H2338" t="n">
        <v>97.75</v>
      </c>
      <c r="I2338" t="n">
        <v>0.9974489795918368</v>
      </c>
      <c r="J2338" t="n">
        <v>0.9974489795918368</v>
      </c>
      <c r="K2338" t="inlineStr">
        <is>
          <t>%</t>
        </is>
      </c>
      <c r="L2338" t="inlineStr">
        <is>
          <t>%</t>
        </is>
      </c>
      <c r="M2338" t="n">
        <v>2023</v>
      </c>
      <c r="N2338" t="inlineStr">
        <is>
          <t>Diciembre</t>
        </is>
      </c>
      <c r="O2338" t="inlineStr">
        <is>
          <t>2023-2</t>
        </is>
      </c>
      <c r="P2338" t="n">
        <v>0</v>
      </c>
      <c r="Q2338" t="n">
        <v>1</v>
      </c>
      <c r="R2338" t="n">
        <v>0</v>
      </c>
      <c r="S2338" t="inlineStr">
        <is>
          <t>Trasformación_Organizacional</t>
        </is>
      </c>
      <c r="T2338" t="inlineStr">
        <is>
          <t>440-2023-12-31</t>
        </is>
      </c>
      <c r="U2338" t="n">
        <v>1</v>
      </c>
    </row>
    <row r="2339">
      <c r="A2339" t="inlineStr">
        <is>
          <t>440</t>
        </is>
      </c>
      <c r="B2339" t="inlineStr">
        <is>
          <t>Aseguramiento de matricula académica virtual</t>
        </is>
      </c>
      <c r="C2339" t="inlineStr">
        <is>
          <t>Operaciones Académicas</t>
        </is>
      </c>
      <c r="D2339" t="inlineStr">
        <is>
          <t>Semestral</t>
        </is>
      </c>
      <c r="E2339" t="inlineStr">
        <is>
          <t>Positivo</t>
        </is>
      </c>
      <c r="F2339" s="137" t="n">
        <v>45473</v>
      </c>
      <c r="G2339" t="n">
        <v>98</v>
      </c>
      <c r="H2339" t="n">
        <v>99.73</v>
      </c>
      <c r="I2339" t="n">
        <v>1.01765306122449</v>
      </c>
      <c r="J2339" t="n">
        <v>1.01765306122449</v>
      </c>
      <c r="K2339" t="inlineStr">
        <is>
          <t>%</t>
        </is>
      </c>
      <c r="L2339" t="inlineStr">
        <is>
          <t>%</t>
        </is>
      </c>
      <c r="M2339" t="n">
        <v>2024</v>
      </c>
      <c r="N2339" t="inlineStr">
        <is>
          <t>Junio</t>
        </is>
      </c>
      <c r="O2339" t="inlineStr">
        <is>
          <t>2024-1</t>
        </is>
      </c>
      <c r="P2339" t="n">
        <v>0</v>
      </c>
      <c r="Q2339" t="n">
        <v>1</v>
      </c>
      <c r="R2339" t="n">
        <v>0</v>
      </c>
      <c r="S2339" t="inlineStr">
        <is>
          <t>Trasformación_Organizacional</t>
        </is>
      </c>
      <c r="T2339" t="inlineStr">
        <is>
          <t>440-2024-06-30</t>
        </is>
      </c>
      <c r="U2339" t="n">
        <v>1</v>
      </c>
    </row>
    <row r="2340">
      <c r="A2340" t="inlineStr">
        <is>
          <t>440</t>
        </is>
      </c>
      <c r="B2340" t="inlineStr">
        <is>
          <t>Aseguramiento de matricula académica virtual</t>
        </is>
      </c>
      <c r="C2340" t="inlineStr">
        <is>
          <t>Operaciones Académicas</t>
        </is>
      </c>
      <c r="D2340" t="inlineStr">
        <is>
          <t>Semestral</t>
        </is>
      </c>
      <c r="E2340" t="inlineStr">
        <is>
          <t>Positivo</t>
        </is>
      </c>
      <c r="F2340" s="137" t="n">
        <v>45657</v>
      </c>
      <c r="G2340" t="n">
        <v>98</v>
      </c>
      <c r="H2340" t="n">
        <v>99.23999999999999</v>
      </c>
      <c r="I2340" t="n">
        <v>1.01265306122449</v>
      </c>
      <c r="J2340" t="n">
        <v>1.01265306122449</v>
      </c>
      <c r="K2340" t="inlineStr">
        <is>
          <t>%</t>
        </is>
      </c>
      <c r="L2340" t="inlineStr">
        <is>
          <t>%</t>
        </is>
      </c>
      <c r="M2340" t="n">
        <v>2024</v>
      </c>
      <c r="N2340" t="inlineStr">
        <is>
          <t>Diciembre</t>
        </is>
      </c>
      <c r="O2340" t="inlineStr">
        <is>
          <t>2024-2</t>
        </is>
      </c>
      <c r="P2340" t="n">
        <v>0</v>
      </c>
      <c r="Q2340" t="n">
        <v>1</v>
      </c>
      <c r="R2340" t="n">
        <v>0</v>
      </c>
      <c r="S2340" t="inlineStr">
        <is>
          <t>Trasformación_Organizacional</t>
        </is>
      </c>
      <c r="T2340" t="inlineStr">
        <is>
          <t>440-2024-12-31</t>
        </is>
      </c>
      <c r="U2340" t="n">
        <v>1</v>
      </c>
    </row>
    <row r="2341">
      <c r="A2341" t="inlineStr">
        <is>
          <t>440</t>
        </is>
      </c>
      <c r="B2341" t="inlineStr">
        <is>
          <t>Aseguramiento de matricula académica virtual</t>
        </is>
      </c>
      <c r="C2341" t="inlineStr">
        <is>
          <t>Operaciones Académicas</t>
        </is>
      </c>
      <c r="D2341" t="inlineStr">
        <is>
          <t>Semestral</t>
        </is>
      </c>
      <c r="E2341" t="inlineStr">
        <is>
          <t>Positivo</t>
        </is>
      </c>
      <c r="F2341" s="137" t="n">
        <v>45838</v>
      </c>
      <c r="G2341" t="n">
        <v>98</v>
      </c>
      <c r="H2341" t="inlineStr">
        <is>
          <t>99.77</t>
        </is>
      </c>
      <c r="I2341" t="n">
        <v>1.018061224489796</v>
      </c>
      <c r="J2341" t="n">
        <v>1.018061224489796</v>
      </c>
      <c r="K2341" t="inlineStr">
        <is>
          <t>98.0%</t>
        </is>
      </c>
      <c r="L2341" t="inlineStr">
        <is>
          <t>99.77%</t>
        </is>
      </c>
      <c r="M2341" t="n">
        <v>2025</v>
      </c>
      <c r="N2341" t="inlineStr">
        <is>
          <t>Junio</t>
        </is>
      </c>
      <c r="O2341" t="inlineStr">
        <is>
          <t>2025-1</t>
        </is>
      </c>
      <c r="P2341" t="n">
        <v>2</v>
      </c>
      <c r="Q2341" t="n">
        <v>2</v>
      </c>
      <c r="R2341" t="n">
        <v>0</v>
      </c>
      <c r="S2341" t="inlineStr">
        <is>
          <t>Transformación_Organizacional</t>
        </is>
      </c>
      <c r="T2341" t="inlineStr">
        <is>
          <t>440-2025-06-30</t>
        </is>
      </c>
      <c r="U2341" t="n">
        <v>30</v>
      </c>
    </row>
    <row r="2342">
      <c r="A2342" t="inlineStr">
        <is>
          <t>440</t>
        </is>
      </c>
      <c r="B2342" t="inlineStr">
        <is>
          <t>Aseguramiento de matricula académica virtual</t>
        </is>
      </c>
      <c r="C2342" t="inlineStr">
        <is>
          <t>Operaciones Académicas</t>
        </is>
      </c>
      <c r="D2342" t="inlineStr">
        <is>
          <t>Semestral</t>
        </is>
      </c>
      <c r="E2342" t="inlineStr">
        <is>
          <t>Positivo</t>
        </is>
      </c>
      <c r="F2342" s="137" t="n">
        <v>46022</v>
      </c>
      <c r="G2342" t="n">
        <v>98</v>
      </c>
      <c r="H2342" t="inlineStr">
        <is>
          <t>99.74</t>
        </is>
      </c>
      <c r="I2342" t="n">
        <v>1.017755102040816</v>
      </c>
      <c r="J2342" t="n">
        <v>1.017755102040816</v>
      </c>
      <c r="K2342" t="inlineStr">
        <is>
          <t>98.0%</t>
        </is>
      </c>
      <c r="L2342" t="inlineStr">
        <is>
          <t>99.74%</t>
        </is>
      </c>
      <c r="M2342" t="n">
        <v>2025</v>
      </c>
      <c r="N2342" t="inlineStr">
        <is>
          <t>Diciembre</t>
        </is>
      </c>
      <c r="O2342" t="inlineStr">
        <is>
          <t>2025-2</t>
        </is>
      </c>
      <c r="P2342" t="n">
        <v>2</v>
      </c>
      <c r="Q2342" t="n">
        <v>2</v>
      </c>
      <c r="R2342" t="n">
        <v>0</v>
      </c>
      <c r="S2342" t="inlineStr">
        <is>
          <t>Transformación_Organizacional</t>
        </is>
      </c>
      <c r="T2342" t="inlineStr">
        <is>
          <t>440-2025-12-31</t>
        </is>
      </c>
      <c r="U2342" t="n">
        <v>31</v>
      </c>
    </row>
    <row r="2343">
      <c r="A2343" t="inlineStr">
        <is>
          <t>441</t>
        </is>
      </c>
      <c r="B2343" t="inlineStr">
        <is>
          <t>Cumplimiento a cronograma de proyectos 2024</t>
        </is>
      </c>
      <c r="C2343" t="inlineStr">
        <is>
          <t>Gestión de Proyectos</t>
        </is>
      </c>
      <c r="D2343" t="inlineStr">
        <is>
          <t>Mensual</t>
        </is>
      </c>
      <c r="E2343" t="inlineStr">
        <is>
          <t>Positivo</t>
        </is>
      </c>
      <c r="F2343" s="137" t="n">
        <v>45322</v>
      </c>
      <c r="G2343" t="n">
        <v>90</v>
      </c>
      <c r="H2343" t="n">
        <v>87.81999999999999</v>
      </c>
      <c r="I2343" t="n">
        <v>0.9757777777777777</v>
      </c>
      <c r="J2343" t="n">
        <v>0.9757777777777777</v>
      </c>
      <c r="K2343" t="inlineStr">
        <is>
          <t>%</t>
        </is>
      </c>
      <c r="L2343" t="inlineStr">
        <is>
          <t>%</t>
        </is>
      </c>
      <c r="M2343" t="n">
        <v>2024</v>
      </c>
      <c r="N2343" t="inlineStr">
        <is>
          <t>Enero</t>
        </is>
      </c>
      <c r="O2343" t="inlineStr">
        <is>
          <t>2024-1</t>
        </is>
      </c>
      <c r="P2343" t="n">
        <v>0</v>
      </c>
      <c r="Q2343" t="n">
        <v>1</v>
      </c>
      <c r="R2343" t="n">
        <v>0</v>
      </c>
      <c r="S2343" t="inlineStr">
        <is>
          <t>Trasformación_Organizacional</t>
        </is>
      </c>
      <c r="T2343" t="inlineStr">
        <is>
          <t>441-2024-01-31</t>
        </is>
      </c>
      <c r="U2343" t="n">
        <v>1</v>
      </c>
    </row>
    <row r="2344">
      <c r="A2344" t="inlineStr">
        <is>
          <t>441</t>
        </is>
      </c>
      <c r="B2344" t="inlineStr">
        <is>
          <t>Cumplimiento a cronograma de proyectos 2024</t>
        </is>
      </c>
      <c r="C2344" t="inlineStr">
        <is>
          <t>Gestión de Proyectos</t>
        </is>
      </c>
      <c r="D2344" t="inlineStr">
        <is>
          <t>Mensual</t>
        </is>
      </c>
      <c r="E2344" t="inlineStr">
        <is>
          <t>Positivo</t>
        </is>
      </c>
      <c r="F2344" s="137" t="n">
        <v>45351</v>
      </c>
      <c r="G2344" t="n">
        <v>90</v>
      </c>
      <c r="H2344" t="n">
        <v>90.88</v>
      </c>
      <c r="I2344" t="n">
        <v>1.009777777777778</v>
      </c>
      <c r="J2344" t="n">
        <v>1.009777777777778</v>
      </c>
      <c r="K2344" t="inlineStr">
        <is>
          <t>%</t>
        </is>
      </c>
      <c r="L2344" t="inlineStr">
        <is>
          <t>%</t>
        </is>
      </c>
      <c r="M2344" t="n">
        <v>2024</v>
      </c>
      <c r="N2344" t="inlineStr">
        <is>
          <t>Febrero</t>
        </is>
      </c>
      <c r="O2344" t="inlineStr">
        <is>
          <t>2024-1</t>
        </is>
      </c>
      <c r="P2344" t="n">
        <v>0</v>
      </c>
      <c r="Q2344" t="n">
        <v>1</v>
      </c>
      <c r="R2344" t="n">
        <v>0</v>
      </c>
      <c r="S2344" t="inlineStr">
        <is>
          <t>Trasformación_Organizacional</t>
        </is>
      </c>
      <c r="T2344" t="inlineStr">
        <is>
          <t>441-2024-02-29</t>
        </is>
      </c>
      <c r="U2344" t="n">
        <v>1</v>
      </c>
    </row>
    <row r="2345">
      <c r="A2345" t="inlineStr">
        <is>
          <t>441</t>
        </is>
      </c>
      <c r="B2345" t="inlineStr">
        <is>
          <t>Cumplimiento a cronograma de proyectos 2024</t>
        </is>
      </c>
      <c r="C2345" t="inlineStr">
        <is>
          <t>Gestión de Proyectos</t>
        </is>
      </c>
      <c r="D2345" t="inlineStr">
        <is>
          <t>Mensual</t>
        </is>
      </c>
      <c r="E2345" t="inlineStr">
        <is>
          <t>Positivo</t>
        </is>
      </c>
      <c r="F2345" s="137" t="n">
        <v>45382</v>
      </c>
      <c r="G2345" t="n">
        <v>90</v>
      </c>
      <c r="H2345" t="n">
        <v>91.52</v>
      </c>
      <c r="I2345" t="n">
        <v>1.016888888888889</v>
      </c>
      <c r="J2345" t="n">
        <v>1.016888888888889</v>
      </c>
      <c r="K2345" t="inlineStr">
        <is>
          <t>%</t>
        </is>
      </c>
      <c r="L2345" t="inlineStr">
        <is>
          <t>%</t>
        </is>
      </c>
      <c r="M2345" t="n">
        <v>2024</v>
      </c>
      <c r="N2345" t="inlineStr">
        <is>
          <t>Marzo</t>
        </is>
      </c>
      <c r="O2345" t="inlineStr">
        <is>
          <t>2024-1</t>
        </is>
      </c>
      <c r="P2345" t="n">
        <v>0</v>
      </c>
      <c r="Q2345" t="n">
        <v>1</v>
      </c>
      <c r="R2345" t="n">
        <v>0</v>
      </c>
      <c r="S2345" t="inlineStr">
        <is>
          <t>Trasformación_Organizacional</t>
        </is>
      </c>
      <c r="T2345" t="inlineStr">
        <is>
          <t>441-2024-03-31</t>
        </is>
      </c>
      <c r="U2345" t="n">
        <v>1</v>
      </c>
    </row>
    <row r="2346">
      <c r="A2346" t="inlineStr">
        <is>
          <t>441</t>
        </is>
      </c>
      <c r="B2346" t="inlineStr">
        <is>
          <t>Cumplimiento a cronograma de proyectos 2024</t>
        </is>
      </c>
      <c r="C2346" t="inlineStr">
        <is>
          <t>Gestión de Proyectos</t>
        </is>
      </c>
      <c r="D2346" t="inlineStr">
        <is>
          <t>Mensual</t>
        </is>
      </c>
      <c r="E2346" t="inlineStr">
        <is>
          <t>Positivo</t>
        </is>
      </c>
      <c r="F2346" s="137" t="n">
        <v>45412</v>
      </c>
      <c r="G2346" t="n">
        <v>90</v>
      </c>
      <c r="H2346" t="n">
        <v>95.81999999999999</v>
      </c>
      <c r="I2346" t="n">
        <v>1.064666666666667</v>
      </c>
      <c r="J2346" t="n">
        <v>1.064666666666667</v>
      </c>
      <c r="K2346" t="inlineStr">
        <is>
          <t>%</t>
        </is>
      </c>
      <c r="L2346" t="inlineStr">
        <is>
          <t>%</t>
        </is>
      </c>
      <c r="M2346" t="n">
        <v>2024</v>
      </c>
      <c r="N2346" t="inlineStr">
        <is>
          <t>Abril</t>
        </is>
      </c>
      <c r="O2346" t="inlineStr">
        <is>
          <t>2024-1</t>
        </is>
      </c>
      <c r="P2346" t="n">
        <v>0</v>
      </c>
      <c r="Q2346" t="n">
        <v>1</v>
      </c>
      <c r="R2346" t="n">
        <v>0</v>
      </c>
      <c r="S2346" t="inlineStr">
        <is>
          <t>Trasformación_Organizacional</t>
        </is>
      </c>
      <c r="T2346" t="inlineStr">
        <is>
          <t>441-2024-04-30</t>
        </is>
      </c>
      <c r="U2346" t="n">
        <v>1</v>
      </c>
    </row>
    <row r="2347">
      <c r="A2347" t="inlineStr">
        <is>
          <t>441</t>
        </is>
      </c>
      <c r="B2347" t="inlineStr">
        <is>
          <t>Cumplimiento a cronograma de proyectos 2024</t>
        </is>
      </c>
      <c r="C2347" t="inlineStr">
        <is>
          <t>Gestión de Proyectos</t>
        </is>
      </c>
      <c r="D2347" t="inlineStr">
        <is>
          <t>Mensual</t>
        </is>
      </c>
      <c r="E2347" t="inlineStr">
        <is>
          <t>Positivo</t>
        </is>
      </c>
      <c r="F2347" s="137" t="n">
        <v>45443</v>
      </c>
      <c r="G2347" t="n">
        <v>90</v>
      </c>
      <c r="H2347" t="n">
        <v>96.89</v>
      </c>
      <c r="I2347" t="n">
        <v>1.076555555555555</v>
      </c>
      <c r="J2347" t="n">
        <v>1.076555555555555</v>
      </c>
      <c r="K2347" t="inlineStr">
        <is>
          <t>%</t>
        </is>
      </c>
      <c r="L2347" t="inlineStr">
        <is>
          <t>%</t>
        </is>
      </c>
      <c r="M2347" t="n">
        <v>2024</v>
      </c>
      <c r="N2347" t="inlineStr">
        <is>
          <t>Mayo</t>
        </is>
      </c>
      <c r="O2347" t="inlineStr">
        <is>
          <t>2024-1</t>
        </is>
      </c>
      <c r="P2347" t="n">
        <v>0</v>
      </c>
      <c r="Q2347" t="n">
        <v>1</v>
      </c>
      <c r="R2347" t="n">
        <v>0</v>
      </c>
      <c r="S2347" t="inlineStr">
        <is>
          <t>Trasformación_Organizacional</t>
        </is>
      </c>
      <c r="T2347" t="inlineStr">
        <is>
          <t>441-2024-05-31</t>
        </is>
      </c>
      <c r="U2347" t="n">
        <v>1</v>
      </c>
    </row>
    <row r="2348">
      <c r="A2348" t="inlineStr">
        <is>
          <t>441</t>
        </is>
      </c>
      <c r="B2348" t="inlineStr">
        <is>
          <t>Cumplimiento a cronograma de proyectos 2024</t>
        </is>
      </c>
      <c r="C2348" t="inlineStr">
        <is>
          <t>Gestión de Proyectos</t>
        </is>
      </c>
      <c r="D2348" t="inlineStr">
        <is>
          <t>Mensual</t>
        </is>
      </c>
      <c r="E2348" t="inlineStr">
        <is>
          <t>Positivo</t>
        </is>
      </c>
      <c r="F2348" s="137" t="n">
        <v>45473</v>
      </c>
      <c r="G2348" t="n">
        <v>90</v>
      </c>
      <c r="H2348" t="n">
        <v>101.449275362318</v>
      </c>
      <c r="I2348" t="n">
        <v>1.127214170692422</v>
      </c>
      <c r="J2348" t="n">
        <v>1.127214170692422</v>
      </c>
      <c r="K2348" t="inlineStr">
        <is>
          <t>%</t>
        </is>
      </c>
      <c r="L2348" t="inlineStr">
        <is>
          <t>%</t>
        </is>
      </c>
      <c r="M2348" t="n">
        <v>2024</v>
      </c>
      <c r="N2348" t="inlineStr">
        <is>
          <t>Junio</t>
        </is>
      </c>
      <c r="O2348" t="inlineStr">
        <is>
          <t>2024-1</t>
        </is>
      </c>
      <c r="P2348" t="n">
        <v>0</v>
      </c>
      <c r="Q2348" t="n">
        <v>0</v>
      </c>
      <c r="R2348" t="n">
        <v>0</v>
      </c>
      <c r="S2348" t="inlineStr">
        <is>
          <t>Trasformación_Organizacional</t>
        </is>
      </c>
      <c r="T2348" t="inlineStr">
        <is>
          <t>441-2024-06-30</t>
        </is>
      </c>
      <c r="U2348" t="n">
        <v>1</v>
      </c>
    </row>
    <row r="2349">
      <c r="A2349" t="inlineStr">
        <is>
          <t>441</t>
        </is>
      </c>
      <c r="B2349" t="inlineStr">
        <is>
          <t>Cumplimiento a cronograma de proyectos 2024</t>
        </is>
      </c>
      <c r="C2349" t="inlineStr">
        <is>
          <t>Gestión de Proyectos</t>
        </is>
      </c>
      <c r="D2349" t="inlineStr">
        <is>
          <t>Mensual</t>
        </is>
      </c>
      <c r="E2349" t="inlineStr">
        <is>
          <t>Positivo</t>
        </is>
      </c>
      <c r="F2349" s="137" t="n">
        <v>45504</v>
      </c>
      <c r="G2349" t="n">
        <v>90</v>
      </c>
      <c r="H2349" t="n">
        <v>91.2</v>
      </c>
      <c r="I2349" t="n">
        <v>1.013333333333333</v>
      </c>
      <c r="J2349" t="n">
        <v>1.013333333333333</v>
      </c>
      <c r="K2349" t="inlineStr">
        <is>
          <t>%</t>
        </is>
      </c>
      <c r="L2349" t="inlineStr">
        <is>
          <t>%</t>
        </is>
      </c>
      <c r="M2349" t="n">
        <v>2024</v>
      </c>
      <c r="N2349" t="inlineStr">
        <is>
          <t>Julio</t>
        </is>
      </c>
      <c r="O2349" t="inlineStr">
        <is>
          <t>2024-2</t>
        </is>
      </c>
      <c r="P2349" t="n">
        <v>0</v>
      </c>
      <c r="Q2349" t="n">
        <v>0</v>
      </c>
      <c r="R2349" t="n">
        <v>0</v>
      </c>
      <c r="S2349" t="inlineStr">
        <is>
          <t>Trasformación_Organizacional</t>
        </is>
      </c>
      <c r="T2349" t="inlineStr">
        <is>
          <t>441-2024-07-31</t>
        </is>
      </c>
      <c r="U2349" t="n">
        <v>1</v>
      </c>
    </row>
    <row r="2350">
      <c r="A2350" t="inlineStr">
        <is>
          <t>441</t>
        </is>
      </c>
      <c r="B2350" t="inlineStr">
        <is>
          <t>Cumplimiento a cronograma de proyectos 2024</t>
        </is>
      </c>
      <c r="C2350" t="inlineStr">
        <is>
          <t>Gestión de Proyectos</t>
        </is>
      </c>
      <c r="D2350" t="inlineStr">
        <is>
          <t>Mensual</t>
        </is>
      </c>
      <c r="E2350" t="inlineStr">
        <is>
          <t>Positivo</t>
        </is>
      </c>
      <c r="F2350" s="137" t="n">
        <v>45535</v>
      </c>
      <c r="G2350" t="n">
        <v>90</v>
      </c>
      <c r="H2350" t="n">
        <v>98.1605351170568</v>
      </c>
      <c r="I2350" t="n">
        <v>1.090672612411742</v>
      </c>
      <c r="J2350" t="n">
        <v>1.090672612411742</v>
      </c>
      <c r="K2350" t="inlineStr">
        <is>
          <t>%</t>
        </is>
      </c>
      <c r="L2350" t="inlineStr">
        <is>
          <t>%</t>
        </is>
      </c>
      <c r="M2350" t="n">
        <v>2024</v>
      </c>
      <c r="N2350" t="inlineStr">
        <is>
          <t>Agosto</t>
        </is>
      </c>
      <c r="O2350" t="inlineStr">
        <is>
          <t>2024-2</t>
        </is>
      </c>
      <c r="P2350" t="n">
        <v>0</v>
      </c>
      <c r="Q2350" t="n">
        <v>0</v>
      </c>
      <c r="R2350" t="n">
        <v>0</v>
      </c>
      <c r="S2350" t="inlineStr">
        <is>
          <t>Trasformación_Organizacional</t>
        </is>
      </c>
      <c r="T2350" t="inlineStr">
        <is>
          <t>441-2024-08-31</t>
        </is>
      </c>
      <c r="U2350" t="n">
        <v>1</v>
      </c>
    </row>
    <row r="2351">
      <c r="A2351" t="inlineStr">
        <is>
          <t>441</t>
        </is>
      </c>
      <c r="B2351" t="inlineStr">
        <is>
          <t>Cumplimiento a cronograma de proyectos 2024</t>
        </is>
      </c>
      <c r="C2351" t="inlineStr">
        <is>
          <t>Gestión de Proyectos</t>
        </is>
      </c>
      <c r="D2351" t="inlineStr">
        <is>
          <t>Mensual</t>
        </is>
      </c>
      <c r="E2351" t="inlineStr">
        <is>
          <t>Positivo</t>
        </is>
      </c>
      <c r="F2351" s="137" t="n">
        <v>45565</v>
      </c>
      <c r="G2351" t="n">
        <v>90</v>
      </c>
      <c r="H2351" t="n">
        <v>97.789566755084</v>
      </c>
      <c r="I2351" t="n">
        <v>1.086550741723155</v>
      </c>
      <c r="J2351" t="n">
        <v>1.086550741723155</v>
      </c>
      <c r="K2351" t="inlineStr">
        <is>
          <t>%</t>
        </is>
      </c>
      <c r="L2351" t="inlineStr">
        <is>
          <t>%</t>
        </is>
      </c>
      <c r="M2351" t="n">
        <v>2024</v>
      </c>
      <c r="N2351" t="inlineStr">
        <is>
          <t>Septiembre</t>
        </is>
      </c>
      <c r="O2351" t="inlineStr">
        <is>
          <t>2024-2</t>
        </is>
      </c>
      <c r="P2351" t="n">
        <v>0</v>
      </c>
      <c r="Q2351" t="n">
        <v>0</v>
      </c>
      <c r="R2351" t="n">
        <v>0</v>
      </c>
      <c r="S2351" t="inlineStr">
        <is>
          <t>Trasformación_Organizacional</t>
        </is>
      </c>
      <c r="T2351" t="inlineStr">
        <is>
          <t>441-2024-09-30</t>
        </is>
      </c>
      <c r="U2351" t="n">
        <v>1</v>
      </c>
    </row>
    <row r="2352">
      <c r="A2352" t="inlineStr">
        <is>
          <t>441</t>
        </is>
      </c>
      <c r="B2352" t="inlineStr">
        <is>
          <t>Cumplimiento a cronograma de proyectos 2024</t>
        </is>
      </c>
      <c r="C2352" t="inlineStr">
        <is>
          <t>Gestión de Proyectos</t>
        </is>
      </c>
      <c r="D2352" t="inlineStr">
        <is>
          <t>Mensual</t>
        </is>
      </c>
      <c r="E2352" t="inlineStr">
        <is>
          <t>Positivo</t>
        </is>
      </c>
      <c r="F2352" s="137" t="n">
        <v>45596</v>
      </c>
      <c r="G2352" t="n">
        <v>90</v>
      </c>
      <c r="H2352" t="n">
        <v>96.61908339594289</v>
      </c>
      <c r="I2352" t="n">
        <v>1.073545371066032</v>
      </c>
      <c r="J2352" t="n">
        <v>1.073545371066032</v>
      </c>
      <c r="K2352" t="inlineStr">
        <is>
          <t>%</t>
        </is>
      </c>
      <c r="L2352" t="inlineStr">
        <is>
          <t>%</t>
        </is>
      </c>
      <c r="M2352" t="n">
        <v>2024</v>
      </c>
      <c r="N2352" t="inlineStr">
        <is>
          <t>Octubre</t>
        </is>
      </c>
      <c r="O2352" t="inlineStr">
        <is>
          <t>2024-2</t>
        </is>
      </c>
      <c r="P2352" t="n">
        <v>0</v>
      </c>
      <c r="Q2352" t="n">
        <v>0</v>
      </c>
      <c r="R2352" t="n">
        <v>0</v>
      </c>
      <c r="S2352" t="inlineStr">
        <is>
          <t>Trasformación_Organizacional</t>
        </is>
      </c>
      <c r="T2352" t="inlineStr">
        <is>
          <t>441-2024-10-31</t>
        </is>
      </c>
      <c r="U2352" t="n">
        <v>1</v>
      </c>
    </row>
    <row r="2353">
      <c r="A2353" t="inlineStr">
        <is>
          <t>441</t>
        </is>
      </c>
      <c r="B2353" t="inlineStr">
        <is>
          <t>Cumplimiento a cronograma de proyectos 2024</t>
        </is>
      </c>
      <c r="C2353" t="inlineStr">
        <is>
          <t>Gestión de Proyectos</t>
        </is>
      </c>
      <c r="D2353" t="inlineStr">
        <is>
          <t>Mensual</t>
        </is>
      </c>
      <c r="E2353" t="inlineStr">
        <is>
          <t>Positivo</t>
        </is>
      </c>
      <c r="F2353" s="137" t="n">
        <v>45626</v>
      </c>
      <c r="G2353" t="n">
        <v>90</v>
      </c>
      <c r="H2353" t="n">
        <v>97.5359342915811</v>
      </c>
      <c r="I2353" t="n">
        <v>1.08373260323979</v>
      </c>
      <c r="J2353" t="n">
        <v>1.08373260323979</v>
      </c>
      <c r="K2353" t="inlineStr">
        <is>
          <t>%</t>
        </is>
      </c>
      <c r="L2353" t="inlineStr">
        <is>
          <t>%</t>
        </is>
      </c>
      <c r="M2353" t="n">
        <v>2024</v>
      </c>
      <c r="N2353" t="inlineStr">
        <is>
          <t>Noviembre</t>
        </is>
      </c>
      <c r="O2353" t="inlineStr">
        <is>
          <t>2024-2</t>
        </is>
      </c>
      <c r="P2353" t="n">
        <v>0</v>
      </c>
      <c r="Q2353" t="n">
        <v>0</v>
      </c>
      <c r="R2353" t="n">
        <v>0</v>
      </c>
      <c r="S2353" t="inlineStr">
        <is>
          <t>Trasformación_Organizacional</t>
        </is>
      </c>
      <c r="T2353" t="inlineStr">
        <is>
          <t>441-2024-11-30</t>
        </is>
      </c>
      <c r="U2353" t="n">
        <v>1</v>
      </c>
    </row>
    <row r="2354">
      <c r="A2354" t="inlineStr">
        <is>
          <t>441</t>
        </is>
      </c>
      <c r="B2354" t="inlineStr">
        <is>
          <t>Cumplimiento a cronograma de proyectos 2024</t>
        </is>
      </c>
      <c r="C2354" t="inlineStr">
        <is>
          <t>Gestión de Proyectos</t>
        </is>
      </c>
      <c r="D2354" t="inlineStr">
        <is>
          <t>Mensual</t>
        </is>
      </c>
      <c r="E2354" t="inlineStr">
        <is>
          <t>Positivo</t>
        </is>
      </c>
      <c r="F2354" s="137" t="n">
        <v>45657</v>
      </c>
      <c r="G2354" t="n">
        <v>90</v>
      </c>
      <c r="H2354" t="n">
        <v>99.919935948759</v>
      </c>
      <c r="I2354" t="n">
        <v>1.110221510541767</v>
      </c>
      <c r="J2354" t="n">
        <v>1.110221510541767</v>
      </c>
      <c r="K2354" t="inlineStr">
        <is>
          <t>%</t>
        </is>
      </c>
      <c r="L2354" t="inlineStr">
        <is>
          <t>%</t>
        </is>
      </c>
      <c r="M2354" t="n">
        <v>2024</v>
      </c>
      <c r="N2354" t="inlineStr">
        <is>
          <t>Diciembre</t>
        </is>
      </c>
      <c r="O2354" t="inlineStr">
        <is>
          <t>2024-2</t>
        </is>
      </c>
      <c r="P2354" t="n">
        <v>0</v>
      </c>
      <c r="Q2354" t="n">
        <v>0</v>
      </c>
      <c r="R2354" t="n">
        <v>0</v>
      </c>
      <c r="S2354" t="inlineStr">
        <is>
          <t>Trasformación_Organizacional</t>
        </is>
      </c>
      <c r="T2354" t="inlineStr">
        <is>
          <t>441-2024-12-31</t>
        </is>
      </c>
      <c r="U2354" t="n">
        <v>1</v>
      </c>
    </row>
    <row r="2355">
      <c r="A2355" t="inlineStr">
        <is>
          <t>442</t>
        </is>
      </c>
      <c r="B2355" t="inlineStr">
        <is>
          <t>Participación de docentes invitados en eventos académicos virtuales en Poli</t>
        </is>
      </c>
      <c r="C2355" t="inlineStr">
        <is>
          <t>VISIBILIDAD NACIONAL E INTERNACIONAL</t>
        </is>
      </c>
      <c r="D2355" t="inlineStr">
        <is>
          <t>Semestral</t>
        </is>
      </c>
      <c r="E2355" t="inlineStr">
        <is>
          <t>Positivo</t>
        </is>
      </c>
      <c r="F2355" s="137" t="n">
        <v>45473</v>
      </c>
      <c r="G2355" t="n">
        <v>100</v>
      </c>
      <c r="H2355" t="n">
        <v>80</v>
      </c>
      <c r="I2355" t="n">
        <v>0.8</v>
      </c>
      <c r="J2355" t="n">
        <v>0.8</v>
      </c>
      <c r="M2355" t="n">
        <v>2024</v>
      </c>
      <c r="N2355" t="inlineStr">
        <is>
          <t>Junio</t>
        </is>
      </c>
      <c r="O2355" t="inlineStr">
        <is>
          <t>2024-1</t>
        </is>
      </c>
      <c r="P2355" t="n">
        <v>0</v>
      </c>
      <c r="Q2355" t="n">
        <v>0</v>
      </c>
      <c r="R2355" t="n">
        <v>0</v>
      </c>
      <c r="S2355" t="inlineStr">
        <is>
          <t>Trasformación_Organizacional</t>
        </is>
      </c>
      <c r="T2355" t="inlineStr">
        <is>
          <t>442-2024-06-30</t>
        </is>
      </c>
      <c r="U2355" t="n">
        <v>1</v>
      </c>
    </row>
    <row r="2356">
      <c r="A2356" t="inlineStr">
        <is>
          <t>442</t>
        </is>
      </c>
      <c r="B2356" t="inlineStr">
        <is>
          <t>Participación de docentes invitados en eventos académicos virtuales en Poli</t>
        </is>
      </c>
      <c r="C2356" t="inlineStr">
        <is>
          <t>VISIBILIDAD NACIONAL E INTERNACIONAL</t>
        </is>
      </c>
      <c r="D2356" t="inlineStr">
        <is>
          <t>Semestral</t>
        </is>
      </c>
      <c r="E2356" t="inlineStr">
        <is>
          <t>Positivo</t>
        </is>
      </c>
      <c r="F2356" s="137" t="n">
        <v>45657</v>
      </c>
      <c r="G2356" t="n">
        <v>100</v>
      </c>
      <c r="H2356" t="n">
        <v>145</v>
      </c>
      <c r="I2356" t="n">
        <v>1.3</v>
      </c>
      <c r="J2356" t="n">
        <v>1.45</v>
      </c>
      <c r="M2356" t="n">
        <v>2024</v>
      </c>
      <c r="N2356" t="inlineStr">
        <is>
          <t>Diciembre</t>
        </is>
      </c>
      <c r="O2356" t="inlineStr">
        <is>
          <t>2024-2</t>
        </is>
      </c>
      <c r="P2356" t="n">
        <v>0</v>
      </c>
      <c r="Q2356" t="n">
        <v>0</v>
      </c>
      <c r="R2356" t="n">
        <v>0</v>
      </c>
      <c r="S2356" t="inlineStr">
        <is>
          <t>Trasformación_Organizacional</t>
        </is>
      </c>
      <c r="T2356" t="inlineStr">
        <is>
          <t>442-2024-12-31</t>
        </is>
      </c>
      <c r="U2356" t="n">
        <v>1</v>
      </c>
    </row>
    <row r="2357">
      <c r="A2357" t="inlineStr">
        <is>
          <t>443</t>
        </is>
      </c>
      <c r="B2357" t="inlineStr">
        <is>
          <t>Participación de estudiantes invitados en eventos académicos virtuales en Poli</t>
        </is>
      </c>
      <c r="C2357" t="inlineStr">
        <is>
          <t>VISIBILIDAD NACIONAL E INTERNACIONAL</t>
        </is>
      </c>
      <c r="D2357" t="inlineStr">
        <is>
          <t>Semestral</t>
        </is>
      </c>
      <c r="E2357" t="inlineStr">
        <is>
          <t>Positivo</t>
        </is>
      </c>
      <c r="F2357" s="137" t="n">
        <v>45473</v>
      </c>
      <c r="G2357" t="n">
        <v>100</v>
      </c>
      <c r="H2357" t="n">
        <v>114.33</v>
      </c>
      <c r="I2357" t="n">
        <v>1.1433</v>
      </c>
      <c r="J2357" t="n">
        <v>1.1433</v>
      </c>
      <c r="M2357" t="n">
        <v>2024</v>
      </c>
      <c r="N2357" t="inlineStr">
        <is>
          <t>Junio</t>
        </is>
      </c>
      <c r="O2357" t="inlineStr">
        <is>
          <t>2024-1</t>
        </is>
      </c>
      <c r="P2357" t="n">
        <v>0</v>
      </c>
      <c r="Q2357" t="n">
        <v>0</v>
      </c>
      <c r="R2357" t="n">
        <v>0</v>
      </c>
      <c r="S2357" t="inlineStr">
        <is>
          <t>Trasformación_Organizacional</t>
        </is>
      </c>
      <c r="T2357" t="inlineStr">
        <is>
          <t>443-2024-06-30</t>
        </is>
      </c>
      <c r="U2357" t="n">
        <v>1</v>
      </c>
    </row>
    <row r="2358">
      <c r="A2358" t="inlineStr">
        <is>
          <t>443</t>
        </is>
      </c>
      <c r="B2358" t="inlineStr">
        <is>
          <t>Participación de estudiantes invitados en eventos académicos virtuales en Poli</t>
        </is>
      </c>
      <c r="C2358" t="inlineStr">
        <is>
          <t>VISIBILIDAD NACIONAL E INTERNACIONAL</t>
        </is>
      </c>
      <c r="D2358" t="inlineStr">
        <is>
          <t>Semestral</t>
        </is>
      </c>
      <c r="E2358" t="inlineStr">
        <is>
          <t>Positivo</t>
        </is>
      </c>
      <c r="F2358" s="137" t="n">
        <v>45657</v>
      </c>
      <c r="G2358" t="n">
        <v>100</v>
      </c>
      <c r="H2358" t="n">
        <v>209</v>
      </c>
      <c r="I2358" t="n">
        <v>1.3</v>
      </c>
      <c r="J2358" t="n">
        <v>2.09</v>
      </c>
      <c r="M2358" t="n">
        <v>2024</v>
      </c>
      <c r="N2358" t="inlineStr">
        <is>
          <t>Diciembre</t>
        </is>
      </c>
      <c r="O2358" t="inlineStr">
        <is>
          <t>2024-2</t>
        </is>
      </c>
      <c r="P2358" t="n">
        <v>0</v>
      </c>
      <c r="Q2358" t="n">
        <v>0</v>
      </c>
      <c r="R2358" t="n">
        <v>0</v>
      </c>
      <c r="S2358" t="inlineStr">
        <is>
          <t>Trasformación_Organizacional</t>
        </is>
      </c>
      <c r="T2358" t="inlineStr">
        <is>
          <t>443-2024-12-31</t>
        </is>
      </c>
      <c r="U2358" t="n">
        <v>1</v>
      </c>
    </row>
    <row r="2359">
      <c r="A2359" t="inlineStr">
        <is>
          <t>444</t>
        </is>
      </c>
      <c r="B2359" t="inlineStr">
        <is>
          <t>CES Proceso de grados</t>
        </is>
      </c>
      <c r="C2359" t="inlineStr">
        <is>
          <t>Registro y Control</t>
        </is>
      </c>
      <c r="D2359" t="inlineStr">
        <is>
          <t>Semestral</t>
        </is>
      </c>
      <c r="E2359" t="inlineStr">
        <is>
          <t>Positivo</t>
        </is>
      </c>
      <c r="F2359" s="137" t="n">
        <v>45657</v>
      </c>
      <c r="H2359" t="n">
        <v>2.1</v>
      </c>
      <c r="K2359" t="inlineStr">
        <is>
          <t>Linea Base</t>
        </is>
      </c>
      <c r="M2359" t="n">
        <v>2024</v>
      </c>
      <c r="N2359" t="inlineStr">
        <is>
          <t>Diciembre</t>
        </is>
      </c>
      <c r="O2359" t="inlineStr">
        <is>
          <t>2024-2</t>
        </is>
      </c>
      <c r="P2359" t="n">
        <v>0</v>
      </c>
      <c r="Q2359" t="n">
        <v>1</v>
      </c>
      <c r="R2359" t="n">
        <v>0</v>
      </c>
      <c r="S2359" t="inlineStr">
        <is>
          <t>Trasformación_Organizacional</t>
        </is>
      </c>
      <c r="T2359" t="inlineStr">
        <is>
          <t>444-2024-12-31</t>
        </is>
      </c>
      <c r="U2359" t="n">
        <v>1</v>
      </c>
    </row>
    <row r="2360">
      <c r="A2360" t="inlineStr">
        <is>
          <t>444</t>
        </is>
      </c>
      <c r="B2360" t="inlineStr">
        <is>
          <t>CES Proceso de grados</t>
        </is>
      </c>
      <c r="C2360" t="inlineStr">
        <is>
          <t>Registro y Control</t>
        </is>
      </c>
      <c r="D2360" t="inlineStr">
        <is>
          <t>Semestral</t>
        </is>
      </c>
      <c r="E2360" t="inlineStr">
        <is>
          <t>Negativo</t>
        </is>
      </c>
      <c r="F2360" s="137" t="n">
        <v>45838</v>
      </c>
      <c r="G2360" t="n">
        <v>3</v>
      </c>
      <c r="H2360" t="inlineStr">
        <is>
          <t>1.6</t>
        </is>
      </c>
      <c r="I2360" t="n">
        <v>1.3</v>
      </c>
      <c r="J2360" t="n">
        <v>1.875</v>
      </c>
      <c r="K2360" t="inlineStr">
        <is>
          <t>3.0%</t>
        </is>
      </c>
      <c r="L2360" t="inlineStr">
        <is>
          <t>1.6%</t>
        </is>
      </c>
      <c r="M2360" t="n">
        <v>2025</v>
      </c>
      <c r="N2360" t="inlineStr">
        <is>
          <t>Junio</t>
        </is>
      </c>
      <c r="O2360" t="inlineStr">
        <is>
          <t>2025-1</t>
        </is>
      </c>
      <c r="P2360" t="n">
        <v>2</v>
      </c>
      <c r="Q2360" t="n">
        <v>2</v>
      </c>
      <c r="R2360" t="n">
        <v>0</v>
      </c>
      <c r="S2360" t="inlineStr">
        <is>
          <t>Transformación_Organizacional</t>
        </is>
      </c>
      <c r="T2360" t="inlineStr">
        <is>
          <t>444-2025-06-30</t>
        </is>
      </c>
      <c r="U2360" t="n">
        <v>30</v>
      </c>
    </row>
    <row r="2361">
      <c r="A2361" t="inlineStr">
        <is>
          <t>444</t>
        </is>
      </c>
      <c r="B2361" t="inlineStr">
        <is>
          <t>CES Proceso de grados</t>
        </is>
      </c>
      <c r="C2361" t="inlineStr">
        <is>
          <t>Registro y Control</t>
        </is>
      </c>
      <c r="D2361" t="inlineStr">
        <is>
          <t>Semestral</t>
        </is>
      </c>
      <c r="E2361" t="inlineStr">
        <is>
          <t>Negativo</t>
        </is>
      </c>
      <c r="F2361" s="137" t="n">
        <v>46022</v>
      </c>
      <c r="G2361" t="n">
        <v>3</v>
      </c>
      <c r="H2361" t="inlineStr">
        <is>
          <t>1.7</t>
        </is>
      </c>
      <c r="I2361" t="n">
        <v>1.3</v>
      </c>
      <c r="J2361" t="n">
        <v>1.764705882352941</v>
      </c>
      <c r="K2361" t="inlineStr">
        <is>
          <t>3.0%</t>
        </is>
      </c>
      <c r="L2361" t="inlineStr">
        <is>
          <t>1.7%</t>
        </is>
      </c>
      <c r="M2361" t="n">
        <v>2025</v>
      </c>
      <c r="N2361" t="inlineStr">
        <is>
          <t>Diciembre</t>
        </is>
      </c>
      <c r="O2361" t="inlineStr">
        <is>
          <t>2025-2</t>
        </is>
      </c>
      <c r="P2361" t="n">
        <v>2</v>
      </c>
      <c r="Q2361" t="n">
        <v>2</v>
      </c>
      <c r="R2361" t="n">
        <v>0</v>
      </c>
      <c r="S2361" t="inlineStr">
        <is>
          <t>Transformación_Organizacional</t>
        </is>
      </c>
      <c r="T2361" t="inlineStr">
        <is>
          <t>444-2025-12-31</t>
        </is>
      </c>
      <c r="U2361" t="n">
        <v>31</v>
      </c>
    </row>
    <row r="2362">
      <c r="A2362" t="inlineStr">
        <is>
          <t>445</t>
        </is>
      </c>
      <c r="B2362" t="inlineStr">
        <is>
          <t>Satisfacción del proceso de grados virtual</t>
        </is>
      </c>
      <c r="C2362" t="inlineStr">
        <is>
          <t>Registro y Control</t>
        </is>
      </c>
      <c r="D2362" t="inlineStr">
        <is>
          <t>Semestral</t>
        </is>
      </c>
      <c r="E2362" t="inlineStr">
        <is>
          <t>Positivo</t>
        </is>
      </c>
      <c r="F2362" s="137" t="n">
        <v>45473</v>
      </c>
      <c r="G2362" t="n">
        <v>67.5</v>
      </c>
      <c r="H2362" t="n">
        <v>55.2</v>
      </c>
      <c r="I2362" t="n">
        <v>0.8177777777777778</v>
      </c>
      <c r="J2362" t="n">
        <v>0.8177777777777778</v>
      </c>
      <c r="K2362" t="inlineStr">
        <is>
          <t>%</t>
        </is>
      </c>
      <c r="L2362" t="inlineStr">
        <is>
          <t>%</t>
        </is>
      </c>
      <c r="M2362" t="n">
        <v>2024</v>
      </c>
      <c r="N2362" t="inlineStr">
        <is>
          <t>Junio</t>
        </is>
      </c>
      <c r="O2362" t="inlineStr">
        <is>
          <t>2024-1</t>
        </is>
      </c>
      <c r="P2362" t="n">
        <v>0</v>
      </c>
      <c r="Q2362" t="n">
        <v>0</v>
      </c>
      <c r="R2362" t="n">
        <v>0</v>
      </c>
      <c r="S2362" t="inlineStr">
        <is>
          <t>Trasformación_Organizacional</t>
        </is>
      </c>
      <c r="T2362" t="inlineStr">
        <is>
          <t>445-2024-06-30</t>
        </is>
      </c>
      <c r="U2362" t="n">
        <v>1</v>
      </c>
    </row>
    <row r="2363">
      <c r="A2363" t="inlineStr">
        <is>
          <t>445</t>
        </is>
      </c>
      <c r="B2363" t="inlineStr">
        <is>
          <t>Satisfacción del proceso de grados virtual</t>
        </is>
      </c>
      <c r="C2363" t="inlineStr">
        <is>
          <t>Registro y Control</t>
        </is>
      </c>
      <c r="D2363" t="inlineStr">
        <is>
          <t>Semestral</t>
        </is>
      </c>
      <c r="E2363" t="inlineStr">
        <is>
          <t>Positivo</t>
        </is>
      </c>
      <c r="F2363" s="137" t="n">
        <v>45657</v>
      </c>
      <c r="G2363" t="n">
        <v>67.5</v>
      </c>
      <c r="H2363" t="n">
        <v>86.5</v>
      </c>
      <c r="I2363" t="n">
        <v>1.281481481481481</v>
      </c>
      <c r="J2363" t="n">
        <v>1.281481481481481</v>
      </c>
      <c r="K2363" t="inlineStr">
        <is>
          <t>%</t>
        </is>
      </c>
      <c r="L2363" t="inlineStr">
        <is>
          <t>%</t>
        </is>
      </c>
      <c r="M2363" t="n">
        <v>2024</v>
      </c>
      <c r="N2363" t="inlineStr">
        <is>
          <t>Diciembre</t>
        </is>
      </c>
      <c r="O2363" t="inlineStr">
        <is>
          <t>2024-2</t>
        </is>
      </c>
      <c r="P2363" t="n">
        <v>0</v>
      </c>
      <c r="Q2363" t="n">
        <v>0</v>
      </c>
      <c r="R2363" t="n">
        <v>0</v>
      </c>
      <c r="S2363" t="inlineStr">
        <is>
          <t>Trasformación_Organizacional</t>
        </is>
      </c>
      <c r="T2363" t="inlineStr">
        <is>
          <t>445-2024-12-31</t>
        </is>
      </c>
      <c r="U2363" t="n">
        <v>1</v>
      </c>
    </row>
    <row r="2364">
      <c r="A2364" t="inlineStr">
        <is>
          <t>445</t>
        </is>
      </c>
      <c r="B2364" t="inlineStr">
        <is>
          <t>Satisfacción del proceso de grados virtual</t>
        </is>
      </c>
      <c r="C2364" t="inlineStr">
        <is>
          <t>Registro y Control</t>
        </is>
      </c>
      <c r="D2364" t="inlineStr">
        <is>
          <t>Semestral</t>
        </is>
      </c>
      <c r="E2364" t="inlineStr">
        <is>
          <t>Positivo</t>
        </is>
      </c>
      <c r="F2364" s="137" t="n">
        <v>45838</v>
      </c>
      <c r="G2364" t="n">
        <v>70</v>
      </c>
      <c r="H2364" t="inlineStr">
        <is>
          <t>75.7</t>
        </is>
      </c>
      <c r="I2364" t="n">
        <v>1.081428571428571</v>
      </c>
      <c r="J2364" t="n">
        <v>1.081428571428571</v>
      </c>
      <c r="K2364" t="inlineStr">
        <is>
          <t>70.0%</t>
        </is>
      </c>
      <c r="L2364" t="inlineStr">
        <is>
          <t>75.7%</t>
        </is>
      </c>
      <c r="M2364" t="n">
        <v>2025</v>
      </c>
      <c r="N2364" t="inlineStr">
        <is>
          <t>Junio</t>
        </is>
      </c>
      <c r="O2364" t="inlineStr">
        <is>
          <t>2025-1</t>
        </is>
      </c>
      <c r="P2364" t="n">
        <v>2</v>
      </c>
      <c r="Q2364" t="n">
        <v>2</v>
      </c>
      <c r="R2364" t="n">
        <v>0</v>
      </c>
      <c r="S2364" t="inlineStr">
        <is>
          <t>Transformación_Organizacional</t>
        </is>
      </c>
      <c r="T2364" t="inlineStr">
        <is>
          <t>445-2025-06-30</t>
        </is>
      </c>
      <c r="U2364" t="n">
        <v>30</v>
      </c>
    </row>
    <row r="2365">
      <c r="A2365" t="inlineStr">
        <is>
          <t>445</t>
        </is>
      </c>
      <c r="B2365" t="inlineStr">
        <is>
          <t>Satisfacción del proceso de grados virtual</t>
        </is>
      </c>
      <c r="C2365" t="inlineStr">
        <is>
          <t>Registro y Control</t>
        </is>
      </c>
      <c r="D2365" t="inlineStr">
        <is>
          <t>Semestral</t>
        </is>
      </c>
      <c r="E2365" t="inlineStr">
        <is>
          <t>Positivo</t>
        </is>
      </c>
      <c r="F2365" s="137" t="n">
        <v>46022</v>
      </c>
      <c r="G2365" t="n">
        <v>70</v>
      </c>
      <c r="H2365" t="inlineStr">
        <is>
          <t>85.3</t>
        </is>
      </c>
      <c r="I2365" t="n">
        <v>1.218571428571429</v>
      </c>
      <c r="J2365" t="n">
        <v>1.218571428571429</v>
      </c>
      <c r="K2365" t="inlineStr">
        <is>
          <t>70.0%</t>
        </is>
      </c>
      <c r="L2365" t="inlineStr">
        <is>
          <t>85.3%</t>
        </is>
      </c>
      <c r="M2365" t="n">
        <v>2025</v>
      </c>
      <c r="N2365" t="inlineStr">
        <is>
          <t>Diciembre</t>
        </is>
      </c>
      <c r="O2365" t="inlineStr">
        <is>
          <t>2025-2</t>
        </is>
      </c>
      <c r="P2365" t="n">
        <v>2</v>
      </c>
      <c r="Q2365" t="n">
        <v>2</v>
      </c>
      <c r="R2365" t="n">
        <v>0</v>
      </c>
      <c r="S2365" t="inlineStr">
        <is>
          <t>Transformación_Organizacional</t>
        </is>
      </c>
      <c r="T2365" t="inlineStr">
        <is>
          <t>445-2025-12-31</t>
        </is>
      </c>
      <c r="U2365" t="n">
        <v>31</v>
      </c>
    </row>
    <row r="2366">
      <c r="A2366" t="inlineStr">
        <is>
          <t>447</t>
        </is>
      </c>
      <c r="B2366" t="inlineStr">
        <is>
          <t>Participación en actividades culturales</t>
        </is>
      </c>
      <c r="C2366" t="inlineStr">
        <is>
          <t>Biblioteca Institucional</t>
        </is>
      </c>
      <c r="D2366" t="inlineStr">
        <is>
          <t>Semestral</t>
        </is>
      </c>
      <c r="E2366" t="inlineStr">
        <is>
          <t>Positivo</t>
        </is>
      </c>
      <c r="F2366" s="137" t="n">
        <v>45473</v>
      </c>
      <c r="G2366" t="n">
        <v>15</v>
      </c>
      <c r="H2366" t="n">
        <v>31.04</v>
      </c>
      <c r="I2366" t="n">
        <v>1.3</v>
      </c>
      <c r="J2366" t="n">
        <v>2.069333333333333</v>
      </c>
      <c r="K2366" t="inlineStr">
        <is>
          <t>%</t>
        </is>
      </c>
      <c r="L2366" t="inlineStr">
        <is>
          <t>%</t>
        </is>
      </c>
      <c r="M2366" t="n">
        <v>2024</v>
      </c>
      <c r="N2366" t="inlineStr">
        <is>
          <t>Junio</t>
        </is>
      </c>
      <c r="O2366" t="inlineStr">
        <is>
          <t>2024-1</t>
        </is>
      </c>
      <c r="P2366" t="n">
        <v>0</v>
      </c>
      <c r="Q2366" t="n">
        <v>0</v>
      </c>
      <c r="R2366" t="n">
        <v>0</v>
      </c>
      <c r="S2366" t="inlineStr">
        <is>
          <t>Trasformación_Organizacional</t>
        </is>
      </c>
      <c r="T2366" t="inlineStr">
        <is>
          <t>447-2024-06-30</t>
        </is>
      </c>
      <c r="U2366" t="n">
        <v>1</v>
      </c>
    </row>
    <row r="2367">
      <c r="A2367" t="inlineStr">
        <is>
          <t>447</t>
        </is>
      </c>
      <c r="B2367" t="inlineStr">
        <is>
          <t>Participación en actividades culturales</t>
        </is>
      </c>
      <c r="C2367" t="inlineStr">
        <is>
          <t>Biblioteca Institucional</t>
        </is>
      </c>
      <c r="D2367" t="inlineStr">
        <is>
          <t>Semestral</t>
        </is>
      </c>
      <c r="E2367" t="inlineStr">
        <is>
          <t>Positivo</t>
        </is>
      </c>
      <c r="F2367" s="137" t="n">
        <v>45657</v>
      </c>
      <c r="G2367" t="n">
        <v>15</v>
      </c>
      <c r="H2367" t="n">
        <v>16.16</v>
      </c>
      <c r="I2367" t="n">
        <v>1.077333333333333</v>
      </c>
      <c r="J2367" t="n">
        <v>1.077333333333333</v>
      </c>
      <c r="K2367" t="inlineStr">
        <is>
          <t>%</t>
        </is>
      </c>
      <c r="L2367" t="inlineStr">
        <is>
          <t>%</t>
        </is>
      </c>
      <c r="M2367" t="n">
        <v>2024</v>
      </c>
      <c r="N2367" t="inlineStr">
        <is>
          <t>Diciembre</t>
        </is>
      </c>
      <c r="O2367" t="inlineStr">
        <is>
          <t>2024-2</t>
        </is>
      </c>
      <c r="P2367" t="n">
        <v>0</v>
      </c>
      <c r="Q2367" t="n">
        <v>0</v>
      </c>
      <c r="R2367" t="n">
        <v>0</v>
      </c>
      <c r="S2367" t="inlineStr">
        <is>
          <t>Trasformación_Organizacional</t>
        </is>
      </c>
      <c r="T2367" t="inlineStr">
        <is>
          <t>447-2024-12-31</t>
        </is>
      </c>
      <c r="U2367" t="n">
        <v>1</v>
      </c>
    </row>
    <row r="2368">
      <c r="A2368" t="inlineStr">
        <is>
          <t>447</t>
        </is>
      </c>
      <c r="B2368" t="inlineStr">
        <is>
          <t>Participación en actividades culturales</t>
        </is>
      </c>
      <c r="C2368" t="inlineStr">
        <is>
          <t>Biblioteca Institucional</t>
        </is>
      </c>
      <c r="D2368" t="inlineStr">
        <is>
          <t>Semestral</t>
        </is>
      </c>
      <c r="E2368" t="inlineStr">
        <is>
          <t>Positivo</t>
        </is>
      </c>
      <c r="F2368" s="137" t="n">
        <v>45838</v>
      </c>
      <c r="G2368" t="n">
        <v>15</v>
      </c>
      <c r="H2368" t="inlineStr">
        <is>
          <t>16.54</t>
        </is>
      </c>
      <c r="I2368" t="n">
        <v>1.102666666666667</v>
      </c>
      <c r="J2368" t="n">
        <v>1.102666666666667</v>
      </c>
      <c r="K2368" t="inlineStr">
        <is>
          <t>15.0%</t>
        </is>
      </c>
      <c r="L2368" t="inlineStr">
        <is>
          <t>16.54%</t>
        </is>
      </c>
      <c r="M2368" t="n">
        <v>2025</v>
      </c>
      <c r="N2368" t="inlineStr">
        <is>
          <t>Junio</t>
        </is>
      </c>
      <c r="O2368" t="inlineStr">
        <is>
          <t>2025-1</t>
        </is>
      </c>
      <c r="P2368" t="n">
        <v>2</v>
      </c>
      <c r="Q2368" t="n">
        <v>2</v>
      </c>
      <c r="R2368" t="n">
        <v>0</v>
      </c>
      <c r="S2368" t="inlineStr">
        <is>
          <t>Calidad</t>
        </is>
      </c>
      <c r="T2368" t="inlineStr">
        <is>
          <t>447-2025-06-30</t>
        </is>
      </c>
      <c r="U2368" t="n">
        <v>30</v>
      </c>
    </row>
    <row r="2369">
      <c r="A2369" t="inlineStr">
        <is>
          <t>447</t>
        </is>
      </c>
      <c r="B2369" t="inlineStr">
        <is>
          <t>Participación en actividades culturales</t>
        </is>
      </c>
      <c r="C2369" t="inlineStr">
        <is>
          <t>Biblioteca Institucional</t>
        </is>
      </c>
      <c r="D2369" t="inlineStr">
        <is>
          <t>Semestral</t>
        </is>
      </c>
      <c r="E2369" t="inlineStr">
        <is>
          <t>Positivo</t>
        </is>
      </c>
      <c r="F2369" s="137" t="n">
        <v>46022</v>
      </c>
      <c r="G2369" t="n">
        <v>15</v>
      </c>
      <c r="H2369" t="inlineStr">
        <is>
          <t>15.01</t>
        </is>
      </c>
      <c r="I2369" t="n">
        <v>1.000666666666667</v>
      </c>
      <c r="J2369" t="n">
        <v>1.000666666666667</v>
      </c>
      <c r="K2369" t="inlineStr">
        <is>
          <t>15.0%</t>
        </is>
      </c>
      <c r="L2369" t="inlineStr">
        <is>
          <t>15.01%</t>
        </is>
      </c>
      <c r="M2369" t="n">
        <v>2025</v>
      </c>
      <c r="N2369" t="inlineStr">
        <is>
          <t>Diciembre</t>
        </is>
      </c>
      <c r="O2369" t="inlineStr">
        <is>
          <t>2025-2</t>
        </is>
      </c>
      <c r="P2369" t="n">
        <v>2</v>
      </c>
      <c r="Q2369" t="n">
        <v>2</v>
      </c>
      <c r="R2369" t="n">
        <v>0</v>
      </c>
      <c r="S2369" t="inlineStr">
        <is>
          <t>Calidad</t>
        </is>
      </c>
      <c r="T2369" t="inlineStr">
        <is>
          <t>447-2025-12-31</t>
        </is>
      </c>
      <c r="U2369" t="n">
        <v>31</v>
      </c>
    </row>
    <row r="2370">
      <c r="A2370" t="inlineStr">
        <is>
          <t>448</t>
        </is>
      </c>
      <c r="B2370" t="inlineStr">
        <is>
          <t>Participación en actividades de formación</t>
        </is>
      </c>
      <c r="C2370" t="inlineStr">
        <is>
          <t>Biblioteca Institucional</t>
        </is>
      </c>
      <c r="D2370" t="inlineStr">
        <is>
          <t>Semestral</t>
        </is>
      </c>
      <c r="E2370" t="inlineStr">
        <is>
          <t>Positivo</t>
        </is>
      </c>
      <c r="F2370" s="137" t="n">
        <v>45473</v>
      </c>
      <c r="G2370" t="n">
        <v>9</v>
      </c>
      <c r="H2370" t="n">
        <v>18.93</v>
      </c>
      <c r="I2370" t="n">
        <v>1.113529411764706</v>
      </c>
      <c r="J2370" t="n">
        <v>1.113529411764706</v>
      </c>
      <c r="K2370" t="inlineStr">
        <is>
          <t>%</t>
        </is>
      </c>
      <c r="L2370" t="inlineStr">
        <is>
          <t>%</t>
        </is>
      </c>
      <c r="M2370" t="n">
        <v>2024</v>
      </c>
      <c r="N2370" t="inlineStr">
        <is>
          <t>Junio</t>
        </is>
      </c>
      <c r="O2370" t="inlineStr">
        <is>
          <t>2024-1</t>
        </is>
      </c>
      <c r="P2370" t="n">
        <v>0</v>
      </c>
      <c r="Q2370" t="n">
        <v>0</v>
      </c>
      <c r="R2370" t="n">
        <v>0</v>
      </c>
      <c r="S2370" t="inlineStr">
        <is>
          <t>Trasformación_Organizacional</t>
        </is>
      </c>
      <c r="T2370" t="inlineStr">
        <is>
          <t>448-2024-06-30</t>
        </is>
      </c>
      <c r="U2370" t="n">
        <v>1</v>
      </c>
    </row>
    <row r="2371">
      <c r="A2371" t="inlineStr">
        <is>
          <t>448</t>
        </is>
      </c>
      <c r="B2371" t="inlineStr">
        <is>
          <t>Participación en actividades de formación</t>
        </is>
      </c>
      <c r="C2371" t="inlineStr">
        <is>
          <t>Biblioteca Institucional</t>
        </is>
      </c>
      <c r="D2371" t="inlineStr">
        <is>
          <t>Semestral</t>
        </is>
      </c>
      <c r="E2371" t="inlineStr">
        <is>
          <t>Positivo</t>
        </is>
      </c>
      <c r="F2371" s="137" t="n">
        <v>45657</v>
      </c>
      <c r="G2371" t="n">
        <v>9</v>
      </c>
      <c r="H2371" t="n">
        <v>9.32</v>
      </c>
      <c r="I2371" t="n">
        <v>1.035555555555556</v>
      </c>
      <c r="J2371" t="n">
        <v>1.035555555555556</v>
      </c>
      <c r="K2371" t="inlineStr">
        <is>
          <t>%</t>
        </is>
      </c>
      <c r="L2371" t="inlineStr">
        <is>
          <t>%</t>
        </is>
      </c>
      <c r="M2371" t="n">
        <v>2024</v>
      </c>
      <c r="N2371" t="inlineStr">
        <is>
          <t>Diciembre</t>
        </is>
      </c>
      <c r="O2371" t="inlineStr">
        <is>
          <t>2024-2</t>
        </is>
      </c>
      <c r="P2371" t="n">
        <v>0</v>
      </c>
      <c r="Q2371" t="n">
        <v>0</v>
      </c>
      <c r="R2371" t="n">
        <v>0</v>
      </c>
      <c r="S2371" t="inlineStr">
        <is>
          <t>Trasformación_Organizacional</t>
        </is>
      </c>
      <c r="T2371" t="inlineStr">
        <is>
          <t>448-2024-12-31</t>
        </is>
      </c>
      <c r="U2371" t="n">
        <v>1</v>
      </c>
    </row>
    <row r="2372">
      <c r="A2372" t="inlineStr">
        <is>
          <t>448</t>
        </is>
      </c>
      <c r="B2372" t="inlineStr">
        <is>
          <t>Participación en actividades de formación</t>
        </is>
      </c>
      <c r="C2372" t="inlineStr">
        <is>
          <t>Biblioteca Institucional</t>
        </is>
      </c>
      <c r="D2372" t="inlineStr">
        <is>
          <t>Semestral</t>
        </is>
      </c>
      <c r="E2372" t="inlineStr">
        <is>
          <t>Positivo</t>
        </is>
      </c>
      <c r="F2372" s="137" t="n">
        <v>45838</v>
      </c>
      <c r="G2372" t="n">
        <v>17</v>
      </c>
      <c r="H2372" t="inlineStr">
        <is>
          <t>39.62</t>
        </is>
      </c>
      <c r="I2372" t="n">
        <v>1.3</v>
      </c>
      <c r="J2372" t="n">
        <v>2.330588235294118</v>
      </c>
      <c r="K2372" t="inlineStr">
        <is>
          <t>17.0%</t>
        </is>
      </c>
      <c r="L2372" t="inlineStr">
        <is>
          <t>39.62%</t>
        </is>
      </c>
      <c r="M2372" t="n">
        <v>2025</v>
      </c>
      <c r="N2372" t="inlineStr">
        <is>
          <t>Junio</t>
        </is>
      </c>
      <c r="O2372" t="inlineStr">
        <is>
          <t>2025-1</t>
        </is>
      </c>
      <c r="P2372" t="n">
        <v>2</v>
      </c>
      <c r="Q2372" t="n">
        <v>2</v>
      </c>
      <c r="R2372" t="n">
        <v>0</v>
      </c>
      <c r="S2372" t="inlineStr">
        <is>
          <t>Experiencia</t>
        </is>
      </c>
      <c r="T2372" t="inlineStr">
        <is>
          <t>448-2025-06-30</t>
        </is>
      </c>
      <c r="U2372" t="n">
        <v>30</v>
      </c>
    </row>
    <row r="2373">
      <c r="A2373" t="inlineStr">
        <is>
          <t>448</t>
        </is>
      </c>
      <c r="B2373" t="inlineStr">
        <is>
          <t>Participación en actividades de formación</t>
        </is>
      </c>
      <c r="C2373" t="inlineStr">
        <is>
          <t>Biblioteca Institucional</t>
        </is>
      </c>
      <c r="D2373" t="inlineStr">
        <is>
          <t>Semestral</t>
        </is>
      </c>
      <c r="E2373" t="inlineStr">
        <is>
          <t>Positivo</t>
        </is>
      </c>
      <c r="F2373" s="137" t="n">
        <v>46022</v>
      </c>
      <c r="G2373" t="n">
        <v>17</v>
      </c>
      <c r="H2373" t="inlineStr">
        <is>
          <t>59.36</t>
        </is>
      </c>
      <c r="I2373" t="n">
        <v>1.3</v>
      </c>
      <c r="J2373" t="n">
        <v>3.491764705882353</v>
      </c>
      <c r="K2373" t="inlineStr">
        <is>
          <t>17.0%</t>
        </is>
      </c>
      <c r="L2373" t="inlineStr">
        <is>
          <t>59.36%</t>
        </is>
      </c>
      <c r="M2373" t="n">
        <v>2025</v>
      </c>
      <c r="N2373" t="inlineStr">
        <is>
          <t>Diciembre</t>
        </is>
      </c>
      <c r="O2373" t="inlineStr">
        <is>
          <t>2025-2</t>
        </is>
      </c>
      <c r="P2373" t="n">
        <v>2</v>
      </c>
      <c r="Q2373" t="n">
        <v>2</v>
      </c>
      <c r="R2373" t="n">
        <v>0</v>
      </c>
      <c r="S2373" t="inlineStr">
        <is>
          <t>Experiencia</t>
        </is>
      </c>
      <c r="T2373" t="inlineStr">
        <is>
          <t>448-2025-12-31</t>
        </is>
      </c>
      <c r="U2373" t="n">
        <v>31</v>
      </c>
    </row>
    <row r="2374">
      <c r="A2374" t="inlineStr">
        <is>
          <t>449</t>
        </is>
      </c>
      <c r="B2374" t="inlineStr">
        <is>
          <t>Cumplimiento en la supervisión y monitoreo a los planes de tratamiento de los riesgos institucionales en nivel alto y extremo</t>
        </is>
      </c>
      <c r="C2374" t="inlineStr">
        <is>
          <t>GESTIÓN DE RIESGOS</t>
        </is>
      </c>
      <c r="D2374" t="inlineStr">
        <is>
          <t>Trimestral</t>
        </is>
      </c>
      <c r="E2374" t="inlineStr">
        <is>
          <t>Positivo</t>
        </is>
      </c>
      <c r="F2374" s="137" t="n">
        <v>45382</v>
      </c>
      <c r="G2374" t="n">
        <v>20</v>
      </c>
      <c r="H2374" t="n">
        <v>51.28</v>
      </c>
      <c r="I2374" t="n">
        <v>1.3</v>
      </c>
      <c r="J2374" t="n">
        <v>2.564</v>
      </c>
      <c r="M2374" t="n">
        <v>2024</v>
      </c>
      <c r="N2374" t="inlineStr">
        <is>
          <t>Marzo</t>
        </is>
      </c>
      <c r="O2374" t="inlineStr">
        <is>
          <t>2024-1</t>
        </is>
      </c>
      <c r="P2374" t="n">
        <v>0</v>
      </c>
      <c r="Q2374" t="n">
        <v>0</v>
      </c>
      <c r="R2374" t="n">
        <v>0</v>
      </c>
      <c r="S2374" t="inlineStr">
        <is>
          <t>Trasformación_Organizacional</t>
        </is>
      </c>
      <c r="T2374" t="inlineStr">
        <is>
          <t>449-2024-03-31</t>
        </is>
      </c>
      <c r="U2374" t="n">
        <v>1</v>
      </c>
    </row>
    <row r="2375">
      <c r="A2375" t="inlineStr">
        <is>
          <t>449</t>
        </is>
      </c>
      <c r="B2375" t="inlineStr">
        <is>
          <t>Cumplimiento de planes de monitoreo en la gestión del riesgo</t>
        </is>
      </c>
      <c r="C2375" t="inlineStr">
        <is>
          <t>GESTIÓN DE RIESGOS</t>
        </is>
      </c>
      <c r="D2375" t="inlineStr">
        <is>
          <t>Trianual</t>
        </is>
      </c>
      <c r="E2375" t="inlineStr">
        <is>
          <t>Positivo</t>
        </is>
      </c>
      <c r="F2375" s="137" t="n">
        <v>45473</v>
      </c>
      <c r="M2375" t="n">
        <v>2024</v>
      </c>
      <c r="N2375" t="inlineStr">
        <is>
          <t>Junio</t>
        </is>
      </c>
      <c r="O2375" t="inlineStr">
        <is>
          <t>2024-1</t>
        </is>
      </c>
      <c r="P2375" t="n">
        <v>0</v>
      </c>
      <c r="Q2375" t="n">
        <v>0</v>
      </c>
      <c r="R2375" t="n">
        <v>0</v>
      </c>
      <c r="S2375" t="inlineStr">
        <is>
          <t>Trasformación_Organizacional</t>
        </is>
      </c>
      <c r="T2375" t="inlineStr">
        <is>
          <t>449-2024-06-30</t>
        </is>
      </c>
      <c r="U2375" t="n">
        <v>1</v>
      </c>
    </row>
    <row r="2376">
      <c r="A2376" t="inlineStr">
        <is>
          <t>449</t>
        </is>
      </c>
      <c r="B2376" t="inlineStr">
        <is>
          <t>Cumplimiento en la supervisión y monitoreo a los planes de tratamiento de los riesgos institucionales en nivel alto y extremo</t>
        </is>
      </c>
      <c r="C2376" t="inlineStr">
        <is>
          <t>GESTIÓN DE RIESGOS</t>
        </is>
      </c>
      <c r="D2376" t="inlineStr">
        <is>
          <t>Trimestral</t>
        </is>
      </c>
      <c r="E2376" t="inlineStr">
        <is>
          <t>Positivo</t>
        </is>
      </c>
      <c r="F2376" s="137" t="n">
        <v>45565</v>
      </c>
      <c r="G2376" t="n">
        <v>70</v>
      </c>
      <c r="H2376" t="n">
        <v>84.6153846153846</v>
      </c>
      <c r="I2376" t="n">
        <v>1.208791208791208</v>
      </c>
      <c r="J2376" t="n">
        <v>1.208791208791208</v>
      </c>
      <c r="M2376" t="n">
        <v>2024</v>
      </c>
      <c r="N2376" t="inlineStr">
        <is>
          <t>Septiembre</t>
        </is>
      </c>
      <c r="O2376" t="inlineStr">
        <is>
          <t>2024-2</t>
        </is>
      </c>
      <c r="P2376" t="n">
        <v>0</v>
      </c>
      <c r="Q2376" t="n">
        <v>0</v>
      </c>
      <c r="R2376" t="n">
        <v>0</v>
      </c>
      <c r="S2376" t="inlineStr">
        <is>
          <t>Trasformación_Organizacional</t>
        </is>
      </c>
      <c r="T2376" t="inlineStr">
        <is>
          <t>449-2024-09-30</t>
        </is>
      </c>
      <c r="U2376" t="n">
        <v>1</v>
      </c>
    </row>
    <row r="2377">
      <c r="A2377" t="inlineStr">
        <is>
          <t>449</t>
        </is>
      </c>
      <c r="B2377" t="inlineStr">
        <is>
          <t>Cumplimiento en la supervisión y monitoreo a los planes de tratamiento de los riesgos institucionales en nivel alto y extremo</t>
        </is>
      </c>
      <c r="C2377" t="inlineStr">
        <is>
          <t>GESTIÓN DE RIESGOS</t>
        </is>
      </c>
      <c r="D2377" t="inlineStr">
        <is>
          <t>Trimestral</t>
        </is>
      </c>
      <c r="E2377" t="inlineStr">
        <is>
          <t>Positivo</t>
        </is>
      </c>
      <c r="F2377" s="137" t="n">
        <v>45657</v>
      </c>
      <c r="G2377" t="n">
        <v>100</v>
      </c>
      <c r="H2377" t="n">
        <v>100</v>
      </c>
      <c r="I2377" t="n">
        <v>1</v>
      </c>
      <c r="J2377" t="n">
        <v>1</v>
      </c>
      <c r="M2377" t="n">
        <v>2024</v>
      </c>
      <c r="N2377" t="inlineStr">
        <is>
          <t>Diciembre</t>
        </is>
      </c>
      <c r="O2377" t="inlineStr">
        <is>
          <t>2024-2</t>
        </is>
      </c>
      <c r="P2377" t="n">
        <v>0</v>
      </c>
      <c r="Q2377" t="n">
        <v>0</v>
      </c>
      <c r="R2377" t="n">
        <v>0</v>
      </c>
      <c r="S2377" t="inlineStr">
        <is>
          <t>Trasformación_Organizacional</t>
        </is>
      </c>
      <c r="T2377" t="inlineStr">
        <is>
          <t>449-2024-12-31</t>
        </is>
      </c>
      <c r="U2377" t="n">
        <v>1</v>
      </c>
    </row>
    <row r="2378">
      <c r="A2378" t="inlineStr">
        <is>
          <t>450</t>
        </is>
      </c>
      <c r="B2378" t="inlineStr">
        <is>
          <t>Riesgos Materializados</t>
        </is>
      </c>
      <c r="C2378" t="inlineStr">
        <is>
          <t>GESTIÓN DE RIESGOS</t>
        </is>
      </c>
      <c r="D2378" t="inlineStr">
        <is>
          <t>Trimestral</t>
        </is>
      </c>
      <c r="E2378" t="inlineStr">
        <is>
          <t>Negativo</t>
        </is>
      </c>
      <c r="F2378" s="137" t="n">
        <v>45473</v>
      </c>
      <c r="M2378" t="n">
        <v>2024</v>
      </c>
      <c r="N2378" t="inlineStr">
        <is>
          <t>Junio</t>
        </is>
      </c>
      <c r="O2378" t="inlineStr">
        <is>
          <t>2024-1</t>
        </is>
      </c>
      <c r="P2378" t="n">
        <v>0</v>
      </c>
      <c r="Q2378" t="n">
        <v>0</v>
      </c>
      <c r="R2378" t="n">
        <v>0</v>
      </c>
      <c r="S2378" t="inlineStr">
        <is>
          <t>Trasformación_Organizacional</t>
        </is>
      </c>
      <c r="T2378" t="inlineStr">
        <is>
          <t>450-2024-06-30</t>
        </is>
      </c>
      <c r="U2378" t="n">
        <v>1</v>
      </c>
    </row>
    <row r="2379">
      <c r="A2379" t="inlineStr">
        <is>
          <t>451</t>
        </is>
      </c>
      <c r="B2379" t="inlineStr">
        <is>
          <t>% Participación de publicaciones positiva</t>
        </is>
      </c>
      <c r="C2379" t="inlineStr">
        <is>
          <t>Comunicaciones Externas</t>
        </is>
      </c>
      <c r="D2379" t="inlineStr">
        <is>
          <t>Semestral</t>
        </is>
      </c>
      <c r="E2379" t="inlineStr">
        <is>
          <t>Positivo</t>
        </is>
      </c>
      <c r="F2379" s="137" t="n">
        <v>45473</v>
      </c>
      <c r="G2379" t="n">
        <v>0</v>
      </c>
      <c r="H2379" t="n">
        <v>34.9</v>
      </c>
      <c r="M2379" t="n">
        <v>2024</v>
      </c>
      <c r="N2379" t="inlineStr">
        <is>
          <t>Junio</t>
        </is>
      </c>
      <c r="O2379" t="inlineStr">
        <is>
          <t>2024-1</t>
        </is>
      </c>
      <c r="P2379" t="n">
        <v>0</v>
      </c>
      <c r="Q2379" t="n">
        <v>0</v>
      </c>
      <c r="R2379" t="n">
        <v>0</v>
      </c>
      <c r="S2379" t="inlineStr">
        <is>
          <t>Trasformación_Organizacional</t>
        </is>
      </c>
      <c r="T2379" t="inlineStr">
        <is>
          <t>451-2024-06-30</t>
        </is>
      </c>
      <c r="U2379" t="n">
        <v>1</v>
      </c>
    </row>
    <row r="2380">
      <c r="A2380" t="inlineStr">
        <is>
          <t>451</t>
        </is>
      </c>
      <c r="B2380" t="inlineStr">
        <is>
          <t>% Participación de publicaciones positiva</t>
        </is>
      </c>
      <c r="C2380" t="inlineStr">
        <is>
          <t>Comunicaciones Externas</t>
        </is>
      </c>
      <c r="D2380" t="inlineStr">
        <is>
          <t>Semestral</t>
        </is>
      </c>
      <c r="E2380" t="inlineStr">
        <is>
          <t>Positivo</t>
        </is>
      </c>
      <c r="F2380" s="137" t="n">
        <v>45657</v>
      </c>
      <c r="G2380" t="n">
        <v>0</v>
      </c>
      <c r="H2380" t="n">
        <v>42.7</v>
      </c>
      <c r="M2380" t="n">
        <v>2024</v>
      </c>
      <c r="N2380" t="inlineStr">
        <is>
          <t>Diciembre</t>
        </is>
      </c>
      <c r="O2380" t="inlineStr">
        <is>
          <t>2024-2</t>
        </is>
      </c>
      <c r="P2380" t="n">
        <v>0</v>
      </c>
      <c r="Q2380" t="n">
        <v>0</v>
      </c>
      <c r="R2380" t="n">
        <v>0</v>
      </c>
      <c r="S2380" t="inlineStr">
        <is>
          <t>Trasformación_Organizacional</t>
        </is>
      </c>
      <c r="T2380" t="inlineStr">
        <is>
          <t>451-2024-12-31</t>
        </is>
      </c>
      <c r="U2380" t="n">
        <v>1</v>
      </c>
    </row>
    <row r="2381">
      <c r="A2381" t="inlineStr">
        <is>
          <t>451</t>
        </is>
      </c>
      <c r="B2381" t="inlineStr">
        <is>
          <t>% de publicaciones con sentimiento positivo</t>
        </is>
      </c>
      <c r="C2381" t="inlineStr">
        <is>
          <t>Comunicaciones Externas</t>
        </is>
      </c>
      <c r="D2381" t="inlineStr">
        <is>
          <t>Semestral</t>
        </is>
      </c>
      <c r="E2381" t="inlineStr">
        <is>
          <t>Positivo</t>
        </is>
      </c>
      <c r="F2381" s="137" t="n">
        <v>45838</v>
      </c>
      <c r="G2381" t="n">
        <v>100</v>
      </c>
      <c r="H2381" t="inlineStr">
        <is>
          <t>119.5</t>
        </is>
      </c>
      <c r="I2381" t="n">
        <v>1.195</v>
      </c>
      <c r="J2381" t="n">
        <v>1.195</v>
      </c>
      <c r="K2381" t="inlineStr">
        <is>
          <t>100.0%</t>
        </is>
      </c>
      <c r="L2381" t="inlineStr">
        <is>
          <t>119.5%</t>
        </is>
      </c>
      <c r="M2381" t="n">
        <v>2025</v>
      </c>
      <c r="N2381" t="inlineStr">
        <is>
          <t>Junio</t>
        </is>
      </c>
      <c r="O2381" t="inlineStr">
        <is>
          <t>2025-1</t>
        </is>
      </c>
      <c r="P2381" t="n">
        <v>2</v>
      </c>
      <c r="Q2381" t="n">
        <v>2</v>
      </c>
      <c r="R2381" t="n">
        <v>0</v>
      </c>
      <c r="S2381" t="inlineStr">
        <is>
          <t>Transformación_Organizacional</t>
        </is>
      </c>
      <c r="T2381" t="inlineStr">
        <is>
          <t>451-2025-06-30</t>
        </is>
      </c>
      <c r="U2381" t="n">
        <v>30</v>
      </c>
    </row>
    <row r="2382">
      <c r="A2382" t="inlineStr">
        <is>
          <t>451</t>
        </is>
      </c>
      <c r="B2382" t="inlineStr">
        <is>
          <t>% de publicaciones con sentimiento positivo</t>
        </is>
      </c>
      <c r="C2382" t="inlineStr">
        <is>
          <t>Comunicaciones Externas</t>
        </is>
      </c>
      <c r="D2382" t="inlineStr">
        <is>
          <t>Semestral</t>
        </is>
      </c>
      <c r="E2382" t="inlineStr">
        <is>
          <t>Positivo</t>
        </is>
      </c>
      <c r="F2382" s="137" t="n">
        <v>46022</v>
      </c>
      <c r="G2382" t="n">
        <v>100</v>
      </c>
      <c r="H2382" t="inlineStr">
        <is>
          <t>130.8</t>
        </is>
      </c>
      <c r="I2382" t="n">
        <v>1.3</v>
      </c>
      <c r="J2382" t="n">
        <v>1.308</v>
      </c>
      <c r="K2382" t="inlineStr">
        <is>
          <t>100.0%</t>
        </is>
      </c>
      <c r="L2382" t="inlineStr">
        <is>
          <t>130.8%</t>
        </is>
      </c>
      <c r="M2382" t="n">
        <v>2025</v>
      </c>
      <c r="N2382" t="inlineStr">
        <is>
          <t>Diciembre</t>
        </is>
      </c>
      <c r="O2382" t="inlineStr">
        <is>
          <t>2025-2</t>
        </is>
      </c>
      <c r="P2382" t="n">
        <v>2</v>
      </c>
      <c r="Q2382" t="n">
        <v>2</v>
      </c>
      <c r="R2382" t="n">
        <v>0</v>
      </c>
      <c r="S2382" t="inlineStr">
        <is>
          <t>Transformación_Organizacional</t>
        </is>
      </c>
      <c r="T2382" t="inlineStr">
        <is>
          <t>451-2025-12-31</t>
        </is>
      </c>
      <c r="U2382" t="n">
        <v>31</v>
      </c>
    </row>
    <row r="2383">
      <c r="A2383" t="inlineStr">
        <is>
          <t>452</t>
        </is>
      </c>
      <c r="B2383" t="inlineStr">
        <is>
          <t>Seguimiento a eventos internos y externos institucionales</t>
        </is>
      </c>
      <c r="C2383" t="inlineStr">
        <is>
          <t>Comunicaciones Externas</t>
        </is>
      </c>
      <c r="D2383" t="inlineStr">
        <is>
          <t>Semestral</t>
        </is>
      </c>
      <c r="E2383" t="inlineStr">
        <is>
          <t>Positivo</t>
        </is>
      </c>
      <c r="F2383" s="137" t="n">
        <v>45473</v>
      </c>
      <c r="M2383" t="n">
        <v>2024</v>
      </c>
      <c r="N2383" t="inlineStr">
        <is>
          <t>Junio</t>
        </is>
      </c>
      <c r="O2383" t="inlineStr">
        <is>
          <t>2024-1</t>
        </is>
      </c>
      <c r="P2383" t="n">
        <v>0</v>
      </c>
      <c r="Q2383" t="n">
        <v>0</v>
      </c>
      <c r="R2383" t="n">
        <v>0</v>
      </c>
      <c r="S2383" t="inlineStr">
        <is>
          <t>Trasformación_Organizacional</t>
        </is>
      </c>
      <c r="T2383" t="inlineStr">
        <is>
          <t>452-2024-06-30</t>
        </is>
      </c>
      <c r="U2383" t="n">
        <v>1</v>
      </c>
    </row>
    <row r="2384">
      <c r="A2384" t="inlineStr">
        <is>
          <t>452</t>
        </is>
      </c>
      <c r="B2384" t="inlineStr">
        <is>
          <t>Seguimiento a eventos internos y externos institucionales</t>
        </is>
      </c>
      <c r="C2384" t="inlineStr">
        <is>
          <t>Comunicaciones Externas</t>
        </is>
      </c>
      <c r="D2384" t="inlineStr">
        <is>
          <t>Semestral</t>
        </is>
      </c>
      <c r="E2384" t="inlineStr">
        <is>
          <t>Positivo</t>
        </is>
      </c>
      <c r="F2384" s="137" t="n">
        <v>45657</v>
      </c>
      <c r="G2384" t="n">
        <v>100</v>
      </c>
      <c r="H2384" t="n">
        <v>160</v>
      </c>
      <c r="I2384" t="n">
        <v>1.3</v>
      </c>
      <c r="J2384" t="n">
        <v>1.6</v>
      </c>
      <c r="M2384" t="n">
        <v>2024</v>
      </c>
      <c r="N2384" t="inlineStr">
        <is>
          <t>Diciembre</t>
        </is>
      </c>
      <c r="O2384" t="inlineStr">
        <is>
          <t>2024-2</t>
        </is>
      </c>
      <c r="P2384" t="n">
        <v>0</v>
      </c>
      <c r="Q2384" t="n">
        <v>0</v>
      </c>
      <c r="R2384" t="n">
        <v>0</v>
      </c>
      <c r="S2384" t="inlineStr">
        <is>
          <t>Trasformación_Organizacional</t>
        </is>
      </c>
      <c r="T2384" t="inlineStr">
        <is>
          <t>452-2024-12-31</t>
        </is>
      </c>
      <c r="U2384" t="n">
        <v>1</v>
      </c>
    </row>
    <row r="2385">
      <c r="A2385" t="inlineStr">
        <is>
          <t>452</t>
        </is>
      </c>
      <c r="B2385" t="inlineStr">
        <is>
          <t>Seguimiento a eventos internos y externos institucionales</t>
        </is>
      </c>
      <c r="C2385" t="inlineStr">
        <is>
          <t>Comunicaciones Externas</t>
        </is>
      </c>
      <c r="D2385" t="inlineStr">
        <is>
          <t>Semestral</t>
        </is>
      </c>
      <c r="E2385" t="inlineStr">
        <is>
          <t>Positivo</t>
        </is>
      </c>
      <c r="F2385" s="137" t="n">
        <v>45838</v>
      </c>
      <c r="G2385" t="n">
        <v>100</v>
      </c>
      <c r="I2385" t="n">
        <v>0</v>
      </c>
      <c r="J2385" t="n">
        <v>0</v>
      </c>
      <c r="K2385" t="inlineStr">
        <is>
          <t>100.0%</t>
        </is>
      </c>
      <c r="M2385" t="n">
        <v>2025</v>
      </c>
      <c r="N2385" t="inlineStr">
        <is>
          <t>Junio</t>
        </is>
      </c>
      <c r="O2385" t="inlineStr">
        <is>
          <t>2025-1</t>
        </is>
      </c>
      <c r="P2385" t="n">
        <v>2</v>
      </c>
      <c r="Q2385" t="n">
        <v>2</v>
      </c>
      <c r="R2385" t="n">
        <v>0</v>
      </c>
      <c r="S2385" t="inlineStr">
        <is>
          <t>Transformación_Organizacional</t>
        </is>
      </c>
      <c r="T2385" t="inlineStr">
        <is>
          <t>452-2025-06-30</t>
        </is>
      </c>
      <c r="U2385" t="n">
        <v>30</v>
      </c>
    </row>
    <row r="2386">
      <c r="A2386" t="inlineStr">
        <is>
          <t>452</t>
        </is>
      </c>
      <c r="B2386" t="inlineStr">
        <is>
          <t>Seguimiento a eventos internos y externos institucionales</t>
        </is>
      </c>
      <c r="C2386" t="inlineStr">
        <is>
          <t>Comunicaciones Externas</t>
        </is>
      </c>
      <c r="D2386" t="inlineStr">
        <is>
          <t>Semestral</t>
        </is>
      </c>
      <c r="E2386" t="inlineStr">
        <is>
          <t>Positivo</t>
        </is>
      </c>
      <c r="F2386" s="137" t="n">
        <v>46022</v>
      </c>
      <c r="G2386" t="n">
        <v>100</v>
      </c>
      <c r="I2386" t="n">
        <v>0</v>
      </c>
      <c r="J2386" t="n">
        <v>0</v>
      </c>
      <c r="K2386" t="inlineStr">
        <is>
          <t>100.0%</t>
        </is>
      </c>
      <c r="M2386" t="n">
        <v>2025</v>
      </c>
      <c r="N2386" t="inlineStr">
        <is>
          <t>Diciembre</t>
        </is>
      </c>
      <c r="O2386" t="inlineStr">
        <is>
          <t>2025-2</t>
        </is>
      </c>
      <c r="P2386" t="n">
        <v>2</v>
      </c>
      <c r="Q2386" t="n">
        <v>2</v>
      </c>
      <c r="R2386" t="n">
        <v>0</v>
      </c>
      <c r="S2386" t="inlineStr">
        <is>
          <t>Transformación_Organizacional</t>
        </is>
      </c>
      <c r="T2386" t="inlineStr">
        <is>
          <t>452-2025-12-31</t>
        </is>
      </c>
      <c r="U2386" t="n">
        <v>31</v>
      </c>
    </row>
    <row r="2387">
      <c r="A2387" t="inlineStr">
        <is>
          <t>453</t>
        </is>
      </c>
      <c r="B2387" t="inlineStr">
        <is>
          <t>Número de cursos diseñados</t>
        </is>
      </c>
      <c r="C2387" t="inlineStr">
        <is>
          <t>Diseño de Contenido Virtual</t>
        </is>
      </c>
      <c r="D2387" t="inlineStr">
        <is>
          <t>Trimestral</t>
        </is>
      </c>
      <c r="E2387" t="inlineStr">
        <is>
          <t>Positivo</t>
        </is>
      </c>
      <c r="F2387" s="137" t="n">
        <v>45382</v>
      </c>
      <c r="G2387" t="n">
        <v>0</v>
      </c>
      <c r="H2387" t="n">
        <v>52</v>
      </c>
      <c r="M2387" t="n">
        <v>2024</v>
      </c>
      <c r="N2387" t="inlineStr">
        <is>
          <t>Marzo</t>
        </is>
      </c>
      <c r="O2387" t="inlineStr">
        <is>
          <t>2024-1</t>
        </is>
      </c>
      <c r="P2387" t="n">
        <v>0</v>
      </c>
      <c r="Q2387" t="n">
        <v>0</v>
      </c>
      <c r="R2387" t="n">
        <v>0</v>
      </c>
      <c r="S2387" t="inlineStr">
        <is>
          <t>Trasformación_Organizacional</t>
        </is>
      </c>
      <c r="T2387" t="inlineStr">
        <is>
          <t>453-2024-03-31</t>
        </is>
      </c>
      <c r="U2387" t="n">
        <v>1</v>
      </c>
    </row>
    <row r="2388">
      <c r="A2388" t="inlineStr">
        <is>
          <t>453</t>
        </is>
      </c>
      <c r="B2388" t="inlineStr">
        <is>
          <t>Número de cursos diseñados</t>
        </is>
      </c>
      <c r="C2388" t="inlineStr">
        <is>
          <t>Diseño de Contenido Virtual</t>
        </is>
      </c>
      <c r="D2388" t="inlineStr">
        <is>
          <t>Trimestral</t>
        </is>
      </c>
      <c r="E2388" t="inlineStr">
        <is>
          <t>Positivo</t>
        </is>
      </c>
      <c r="F2388" s="137" t="n">
        <v>45473</v>
      </c>
      <c r="G2388" t="n">
        <v>25</v>
      </c>
      <c r="H2388" t="n">
        <v>35</v>
      </c>
      <c r="I2388" t="n">
        <v>1.3</v>
      </c>
      <c r="J2388" t="n">
        <v>1.4</v>
      </c>
      <c r="M2388" t="n">
        <v>2024</v>
      </c>
      <c r="N2388" t="inlineStr">
        <is>
          <t>Junio</t>
        </is>
      </c>
      <c r="O2388" t="inlineStr">
        <is>
          <t>2024-1</t>
        </is>
      </c>
      <c r="P2388" t="n">
        <v>0</v>
      </c>
      <c r="Q2388" t="n">
        <v>0</v>
      </c>
      <c r="R2388" t="n">
        <v>0</v>
      </c>
      <c r="S2388" t="inlineStr">
        <is>
          <t>Trasformación_Organizacional</t>
        </is>
      </c>
      <c r="T2388" t="inlineStr">
        <is>
          <t>453-2024-06-30</t>
        </is>
      </c>
      <c r="U2388" t="n">
        <v>1</v>
      </c>
    </row>
    <row r="2389">
      <c r="A2389" t="inlineStr">
        <is>
          <t>453</t>
        </is>
      </c>
      <c r="B2389" t="inlineStr">
        <is>
          <t>Número de cursos diseñados</t>
        </is>
      </c>
      <c r="C2389" t="inlineStr">
        <is>
          <t>Diseño de Contenido Virtual</t>
        </is>
      </c>
      <c r="D2389" t="inlineStr">
        <is>
          <t>Trimestral</t>
        </is>
      </c>
      <c r="E2389" t="inlineStr">
        <is>
          <t>Positivo</t>
        </is>
      </c>
      <c r="F2389" s="137" t="n">
        <v>45565</v>
      </c>
      <c r="G2389" t="n">
        <v>25</v>
      </c>
      <c r="H2389" t="n">
        <v>75</v>
      </c>
      <c r="I2389" t="n">
        <v>1.3</v>
      </c>
      <c r="J2389" t="n">
        <v>3</v>
      </c>
      <c r="M2389" t="n">
        <v>2024</v>
      </c>
      <c r="N2389" t="inlineStr">
        <is>
          <t>Septiembre</t>
        </is>
      </c>
      <c r="O2389" t="inlineStr">
        <is>
          <t>2024-2</t>
        </is>
      </c>
      <c r="P2389" t="n">
        <v>0</v>
      </c>
      <c r="Q2389" t="n">
        <v>0</v>
      </c>
      <c r="R2389" t="n">
        <v>0</v>
      </c>
      <c r="S2389" t="inlineStr">
        <is>
          <t>Trasformación_Organizacional</t>
        </is>
      </c>
      <c r="T2389" t="inlineStr">
        <is>
          <t>453-2024-09-30</t>
        </is>
      </c>
      <c r="U2389" t="n">
        <v>1</v>
      </c>
    </row>
    <row r="2390">
      <c r="A2390" t="inlineStr">
        <is>
          <t>453</t>
        </is>
      </c>
      <c r="B2390" t="inlineStr">
        <is>
          <t>Número de cursos diseñados</t>
        </is>
      </c>
      <c r="C2390" t="inlineStr">
        <is>
          <t>Diseño de Contenido Virtual</t>
        </is>
      </c>
      <c r="D2390" t="inlineStr">
        <is>
          <t>Trimestral</t>
        </is>
      </c>
      <c r="E2390" t="inlineStr">
        <is>
          <t>Positivo</t>
        </is>
      </c>
      <c r="F2390" s="137" t="n">
        <v>45657</v>
      </c>
      <c r="G2390" t="n">
        <v>25</v>
      </c>
      <c r="H2390" t="n">
        <v>37</v>
      </c>
      <c r="I2390" t="n">
        <v>1.3</v>
      </c>
      <c r="J2390" t="n">
        <v>1.48</v>
      </c>
      <c r="M2390" t="n">
        <v>2024</v>
      </c>
      <c r="N2390" t="inlineStr">
        <is>
          <t>Diciembre</t>
        </is>
      </c>
      <c r="O2390" t="inlineStr">
        <is>
          <t>2024-2</t>
        </is>
      </c>
      <c r="P2390" t="n">
        <v>0</v>
      </c>
      <c r="Q2390" t="n">
        <v>0</v>
      </c>
      <c r="R2390" t="n">
        <v>0</v>
      </c>
      <c r="S2390" t="inlineStr">
        <is>
          <t>Trasformación_Organizacional</t>
        </is>
      </c>
      <c r="T2390" t="inlineStr">
        <is>
          <t>453-2024-12-31</t>
        </is>
      </c>
      <c r="U2390" t="n">
        <v>1</v>
      </c>
    </row>
    <row r="2391">
      <c r="A2391" t="inlineStr">
        <is>
          <t>453</t>
        </is>
      </c>
      <c r="B2391" t="inlineStr">
        <is>
          <t>Número de cursos diseñados</t>
        </is>
      </c>
      <c r="C2391" t="inlineStr">
        <is>
          <t>Diseño de Contenido Virtual</t>
        </is>
      </c>
      <c r="D2391" t="inlineStr">
        <is>
          <t>Trimestral</t>
        </is>
      </c>
      <c r="E2391" t="inlineStr">
        <is>
          <t>Positivo</t>
        </is>
      </c>
      <c r="F2391" s="137" t="n">
        <v>45747</v>
      </c>
      <c r="G2391" t="n">
        <v>100</v>
      </c>
      <c r="H2391" t="inlineStr">
        <is>
          <t>48</t>
        </is>
      </c>
      <c r="I2391" t="n">
        <v>0.48</v>
      </c>
      <c r="J2391" t="n">
        <v>0.48</v>
      </c>
      <c r="K2391" t="inlineStr">
        <is>
          <t>100.0%</t>
        </is>
      </c>
      <c r="L2391" t="inlineStr">
        <is>
          <t>48.0%</t>
        </is>
      </c>
      <c r="M2391" t="n">
        <v>2025</v>
      </c>
      <c r="N2391" t="inlineStr">
        <is>
          <t>Marzo</t>
        </is>
      </c>
      <c r="O2391" t="inlineStr">
        <is>
          <t>2025-1</t>
        </is>
      </c>
      <c r="P2391" t="n">
        <v>2</v>
      </c>
      <c r="Q2391" t="n">
        <v>2</v>
      </c>
      <c r="R2391" t="n">
        <v>0</v>
      </c>
      <c r="S2391" t="inlineStr">
        <is>
          <t>Calidad</t>
        </is>
      </c>
      <c r="T2391" t="inlineStr">
        <is>
          <t>453-2025-03-31</t>
        </is>
      </c>
      <c r="U2391" t="n">
        <v>31</v>
      </c>
    </row>
    <row r="2392">
      <c r="A2392" t="inlineStr">
        <is>
          <t>453</t>
        </is>
      </c>
      <c r="B2392" t="inlineStr">
        <is>
          <t>Número de cursos diseñados</t>
        </is>
      </c>
      <c r="C2392" t="inlineStr">
        <is>
          <t>Diseño de Contenido Virtual</t>
        </is>
      </c>
      <c r="D2392" t="inlineStr">
        <is>
          <t>Trimestral</t>
        </is>
      </c>
      <c r="E2392" t="inlineStr">
        <is>
          <t>Positivo</t>
        </is>
      </c>
      <c r="F2392" s="137" t="n">
        <v>45838</v>
      </c>
      <c r="G2392" t="n">
        <v>100</v>
      </c>
      <c r="H2392" t="inlineStr">
        <is>
          <t>100</t>
        </is>
      </c>
      <c r="I2392" t="n">
        <v>1</v>
      </c>
      <c r="J2392" t="n">
        <v>1</v>
      </c>
      <c r="K2392" t="inlineStr">
        <is>
          <t>100.0%</t>
        </is>
      </c>
      <c r="L2392" t="inlineStr">
        <is>
          <t>100.0%</t>
        </is>
      </c>
      <c r="M2392" t="n">
        <v>2025</v>
      </c>
      <c r="N2392" t="inlineStr">
        <is>
          <t>Junio</t>
        </is>
      </c>
      <c r="O2392" t="inlineStr">
        <is>
          <t>2025-1</t>
        </is>
      </c>
      <c r="P2392" t="n">
        <v>2</v>
      </c>
      <c r="Q2392" t="n">
        <v>2</v>
      </c>
      <c r="R2392" t="n">
        <v>0</v>
      </c>
      <c r="S2392" t="inlineStr">
        <is>
          <t>Calidad</t>
        </is>
      </c>
      <c r="T2392" t="inlineStr">
        <is>
          <t>453-2025-06-30</t>
        </is>
      </c>
      <c r="U2392" t="n">
        <v>30</v>
      </c>
    </row>
    <row r="2393">
      <c r="A2393" t="inlineStr">
        <is>
          <t>453</t>
        </is>
      </c>
      <c r="B2393" t="inlineStr">
        <is>
          <t>Número de cursos diseñados</t>
        </is>
      </c>
      <c r="C2393" t="inlineStr">
        <is>
          <t>Diseño de Contenido Virtual</t>
        </is>
      </c>
      <c r="D2393" t="inlineStr">
        <is>
          <t>Trimestral</t>
        </is>
      </c>
      <c r="E2393" t="inlineStr">
        <is>
          <t>Positivo</t>
        </is>
      </c>
      <c r="F2393" s="137" t="n">
        <v>46022</v>
      </c>
      <c r="G2393" t="n">
        <v>100</v>
      </c>
      <c r="H2393" t="inlineStr">
        <is>
          <t>100</t>
        </is>
      </c>
      <c r="I2393" t="n">
        <v>1</v>
      </c>
      <c r="J2393" t="n">
        <v>1</v>
      </c>
      <c r="K2393" t="inlineStr">
        <is>
          <t>100.0%</t>
        </is>
      </c>
      <c r="L2393" t="inlineStr">
        <is>
          <t>100.0%</t>
        </is>
      </c>
      <c r="M2393" t="n">
        <v>2025</v>
      </c>
      <c r="N2393" t="inlineStr">
        <is>
          <t>Diciembre</t>
        </is>
      </c>
      <c r="O2393" t="inlineStr">
        <is>
          <t>2025-2</t>
        </is>
      </c>
      <c r="P2393" t="n">
        <v>2</v>
      </c>
      <c r="Q2393" t="n">
        <v>2</v>
      </c>
      <c r="R2393" t="n">
        <v>0</v>
      </c>
      <c r="S2393" t="inlineStr">
        <is>
          <t>Calidad</t>
        </is>
      </c>
      <c r="T2393" t="inlineStr">
        <is>
          <t>453-2025-12-31</t>
        </is>
      </c>
      <c r="U2393" t="n">
        <v>31</v>
      </c>
    </row>
    <row r="2394">
      <c r="A2394" t="inlineStr">
        <is>
          <t>454</t>
        </is>
      </c>
      <c r="B2394" t="inlineStr">
        <is>
          <t>Satisfacción de la calidad del contenido</t>
        </is>
      </c>
      <c r="C2394" t="inlineStr">
        <is>
          <t>Diseño de Contenido Virtual</t>
        </is>
      </c>
      <c r="D2394" t="inlineStr">
        <is>
          <t>Trimestral</t>
        </is>
      </c>
      <c r="E2394" t="inlineStr">
        <is>
          <t>Positivo</t>
        </is>
      </c>
      <c r="F2394" s="137" t="n">
        <v>45382</v>
      </c>
      <c r="M2394" t="n">
        <v>2024</v>
      </c>
      <c r="N2394" t="inlineStr">
        <is>
          <t>Marzo</t>
        </is>
      </c>
      <c r="O2394" t="inlineStr">
        <is>
          <t>2024-1</t>
        </is>
      </c>
      <c r="P2394" t="n">
        <v>0</v>
      </c>
      <c r="Q2394" t="n">
        <v>0</v>
      </c>
      <c r="R2394" t="n">
        <v>0</v>
      </c>
      <c r="S2394" t="inlineStr">
        <is>
          <t>Trasformación_Organizacional</t>
        </is>
      </c>
      <c r="T2394" t="inlineStr">
        <is>
          <t>454-2024-03-31</t>
        </is>
      </c>
      <c r="U2394" t="n">
        <v>1</v>
      </c>
    </row>
    <row r="2395">
      <c r="A2395" t="inlineStr">
        <is>
          <t>454</t>
        </is>
      </c>
      <c r="B2395" t="inlineStr">
        <is>
          <t>Satisfacción de la calidad del contenido</t>
        </is>
      </c>
      <c r="C2395" t="inlineStr">
        <is>
          <t>Diseño de Contenido Virtual</t>
        </is>
      </c>
      <c r="D2395" t="inlineStr">
        <is>
          <t>Trimestral</t>
        </is>
      </c>
      <c r="E2395" t="inlineStr">
        <is>
          <t>Positivo</t>
        </is>
      </c>
      <c r="F2395" s="137" t="n">
        <v>45473</v>
      </c>
      <c r="M2395" t="n">
        <v>2024</v>
      </c>
      <c r="N2395" t="inlineStr">
        <is>
          <t>Junio</t>
        </is>
      </c>
      <c r="O2395" t="inlineStr">
        <is>
          <t>2024-1</t>
        </is>
      </c>
      <c r="P2395" t="n">
        <v>0</v>
      </c>
      <c r="Q2395" t="n">
        <v>0</v>
      </c>
      <c r="R2395" t="n">
        <v>0</v>
      </c>
      <c r="S2395" t="inlineStr">
        <is>
          <t>Trasformación_Organizacional</t>
        </is>
      </c>
      <c r="T2395" t="inlineStr">
        <is>
          <t>454-2024-06-30</t>
        </is>
      </c>
      <c r="U2395" t="n">
        <v>1</v>
      </c>
    </row>
    <row r="2396">
      <c r="A2396" t="inlineStr">
        <is>
          <t>454</t>
        </is>
      </c>
      <c r="B2396" t="inlineStr">
        <is>
          <t>Satisfacción de la calidad del contenido</t>
        </is>
      </c>
      <c r="C2396" t="inlineStr">
        <is>
          <t>Diseño de Contenido Virtual</t>
        </is>
      </c>
      <c r="D2396" t="inlineStr">
        <is>
          <t>Trimestral</t>
        </is>
      </c>
      <c r="E2396" t="inlineStr">
        <is>
          <t>Positivo</t>
        </is>
      </c>
      <c r="F2396" s="137" t="n">
        <v>45565</v>
      </c>
      <c r="G2396" t="n">
        <v>0</v>
      </c>
      <c r="H2396" t="n">
        <v>88</v>
      </c>
      <c r="M2396" t="n">
        <v>2024</v>
      </c>
      <c r="N2396" t="inlineStr">
        <is>
          <t>Septiembre</t>
        </is>
      </c>
      <c r="O2396" t="inlineStr">
        <is>
          <t>2024-2</t>
        </is>
      </c>
      <c r="P2396" t="n">
        <v>0</v>
      </c>
      <c r="Q2396" t="n">
        <v>0</v>
      </c>
      <c r="R2396" t="n">
        <v>0</v>
      </c>
      <c r="S2396" t="inlineStr">
        <is>
          <t>Trasformación_Organizacional</t>
        </is>
      </c>
      <c r="T2396" t="inlineStr">
        <is>
          <t>454-2024-09-30</t>
        </is>
      </c>
      <c r="U2396" t="n">
        <v>1</v>
      </c>
    </row>
    <row r="2397">
      <c r="A2397" t="inlineStr">
        <is>
          <t>454</t>
        </is>
      </c>
      <c r="B2397" t="inlineStr">
        <is>
          <t>Satisfacción de la calidad del contenido</t>
        </is>
      </c>
      <c r="C2397" t="inlineStr">
        <is>
          <t>Diseño de Contenido Virtual</t>
        </is>
      </c>
      <c r="D2397" t="inlineStr">
        <is>
          <t>Trimestral</t>
        </is>
      </c>
      <c r="E2397" t="inlineStr">
        <is>
          <t>Positivo</t>
        </is>
      </c>
      <c r="F2397" s="137" t="n">
        <v>45657</v>
      </c>
      <c r="G2397" t="n">
        <v>0</v>
      </c>
      <c r="H2397" t="n">
        <v>88</v>
      </c>
      <c r="M2397" t="n">
        <v>2024</v>
      </c>
      <c r="N2397" t="inlineStr">
        <is>
          <t>Diciembre</t>
        </is>
      </c>
      <c r="O2397" t="inlineStr">
        <is>
          <t>2024-2</t>
        </is>
      </c>
      <c r="P2397" t="n">
        <v>0</v>
      </c>
      <c r="Q2397" t="n">
        <v>0</v>
      </c>
      <c r="R2397" t="n">
        <v>0</v>
      </c>
      <c r="S2397" t="inlineStr">
        <is>
          <t>Trasformación_Organizacional</t>
        </is>
      </c>
      <c r="T2397" t="inlineStr">
        <is>
          <t>454-2024-12-31</t>
        </is>
      </c>
      <c r="U2397" t="n">
        <v>1</v>
      </c>
    </row>
    <row r="2398">
      <c r="A2398" t="inlineStr">
        <is>
          <t>455</t>
        </is>
      </c>
      <c r="B2398" t="inlineStr">
        <is>
          <t>ANS Diseño de contenidos virtuales</t>
        </is>
      </c>
      <c r="C2398" t="inlineStr">
        <is>
          <t>Diseño de Contenido Virtual</t>
        </is>
      </c>
      <c r="D2398" t="inlineStr">
        <is>
          <t>Trimestral</t>
        </is>
      </c>
      <c r="E2398" t="inlineStr">
        <is>
          <t>Positivo</t>
        </is>
      </c>
      <c r="F2398" s="137" t="n">
        <v>45565</v>
      </c>
      <c r="G2398" t="n">
        <v>90</v>
      </c>
      <c r="H2398" t="n">
        <v>100</v>
      </c>
      <c r="I2398" t="n">
        <v>1.111111111111111</v>
      </c>
      <c r="J2398" t="n">
        <v>1.111111111111111</v>
      </c>
      <c r="K2398" t="inlineStr">
        <is>
          <t>%</t>
        </is>
      </c>
      <c r="L2398" t="inlineStr">
        <is>
          <t>%</t>
        </is>
      </c>
      <c r="M2398" t="n">
        <v>2024</v>
      </c>
      <c r="N2398" t="inlineStr">
        <is>
          <t>Septiembre</t>
        </is>
      </c>
      <c r="O2398" t="inlineStr">
        <is>
          <t>2024-2</t>
        </is>
      </c>
      <c r="P2398" t="n">
        <v>0</v>
      </c>
      <c r="Q2398" t="n">
        <v>0</v>
      </c>
      <c r="R2398" t="n">
        <v>0</v>
      </c>
      <c r="S2398" t="inlineStr">
        <is>
          <t>Trasformación_Organizacional</t>
        </is>
      </c>
      <c r="T2398" t="inlineStr">
        <is>
          <t>455-2024-09-30</t>
        </is>
      </c>
      <c r="U2398" t="n">
        <v>1</v>
      </c>
    </row>
    <row r="2399">
      <c r="A2399" t="inlineStr">
        <is>
          <t>455</t>
        </is>
      </c>
      <c r="B2399" t="inlineStr">
        <is>
          <t>ANS Diseño de contenidos virtuales</t>
        </is>
      </c>
      <c r="C2399" t="inlineStr">
        <is>
          <t>Diseño de Contenido Virtual</t>
        </is>
      </c>
      <c r="D2399" t="inlineStr">
        <is>
          <t>Trimestral</t>
        </is>
      </c>
      <c r="E2399" t="inlineStr">
        <is>
          <t>Positivo</t>
        </is>
      </c>
      <c r="F2399" s="137" t="n">
        <v>45657</v>
      </c>
      <c r="G2399" t="n">
        <v>90</v>
      </c>
      <c r="H2399" t="n">
        <v>100</v>
      </c>
      <c r="I2399" t="n">
        <v>1.111111111111111</v>
      </c>
      <c r="J2399" t="n">
        <v>1.111111111111111</v>
      </c>
      <c r="K2399" t="inlineStr">
        <is>
          <t>%</t>
        </is>
      </c>
      <c r="L2399" t="inlineStr">
        <is>
          <t>%</t>
        </is>
      </c>
      <c r="M2399" t="n">
        <v>2024</v>
      </c>
      <c r="N2399" t="inlineStr">
        <is>
          <t>Diciembre</t>
        </is>
      </c>
      <c r="O2399" t="inlineStr">
        <is>
          <t>2024-2</t>
        </is>
      </c>
      <c r="P2399" t="n">
        <v>0</v>
      </c>
      <c r="Q2399" t="n">
        <v>0</v>
      </c>
      <c r="R2399" t="n">
        <v>0</v>
      </c>
      <c r="S2399" t="inlineStr">
        <is>
          <t>Trasformación_Organizacional</t>
        </is>
      </c>
      <c r="T2399" t="inlineStr">
        <is>
          <t>455-2024-12-31</t>
        </is>
      </c>
      <c r="U2399" t="n">
        <v>1</v>
      </c>
    </row>
    <row r="2400">
      <c r="A2400" t="inlineStr">
        <is>
          <t>455</t>
        </is>
      </c>
      <c r="B2400" t="inlineStr">
        <is>
          <t>ANS Diseño de contenidos virtuales</t>
        </is>
      </c>
      <c r="C2400" t="inlineStr">
        <is>
          <t>Diseño de Contenido Virtual</t>
        </is>
      </c>
      <c r="D2400" t="inlineStr">
        <is>
          <t>Trimestral</t>
        </is>
      </c>
      <c r="E2400" t="inlineStr">
        <is>
          <t>Positivo</t>
        </is>
      </c>
      <c r="F2400" s="137" t="n">
        <v>45747</v>
      </c>
      <c r="G2400" t="n">
        <v>100</v>
      </c>
      <c r="H2400" t="inlineStr">
        <is>
          <t>100</t>
        </is>
      </c>
      <c r="I2400" t="n">
        <v>1</v>
      </c>
      <c r="J2400" t="n">
        <v>1</v>
      </c>
      <c r="K2400" t="inlineStr">
        <is>
          <t>100.0%</t>
        </is>
      </c>
      <c r="L2400" t="inlineStr">
        <is>
          <t>100.0%</t>
        </is>
      </c>
      <c r="M2400" t="n">
        <v>2025</v>
      </c>
      <c r="N2400" t="inlineStr">
        <is>
          <t>Marzo</t>
        </is>
      </c>
      <c r="O2400" t="inlineStr">
        <is>
          <t>2025-1</t>
        </is>
      </c>
      <c r="P2400" t="n">
        <v>2</v>
      </c>
      <c r="Q2400" t="n">
        <v>2</v>
      </c>
      <c r="R2400" t="n">
        <v>0</v>
      </c>
      <c r="S2400" t="inlineStr">
        <is>
          <t>Transformación_Organizacional</t>
        </is>
      </c>
      <c r="T2400" t="inlineStr">
        <is>
          <t>455-2025-03-31</t>
        </is>
      </c>
      <c r="U2400" t="n">
        <v>31</v>
      </c>
    </row>
    <row r="2401">
      <c r="A2401" t="inlineStr">
        <is>
          <t>455</t>
        </is>
      </c>
      <c r="B2401" t="inlineStr">
        <is>
          <t>ANS Diseño de contenidos virtuales</t>
        </is>
      </c>
      <c r="C2401" t="inlineStr">
        <is>
          <t>Diseño de Contenido Virtual</t>
        </is>
      </c>
      <c r="D2401" t="inlineStr">
        <is>
          <t>Trimestral</t>
        </is>
      </c>
      <c r="E2401" t="inlineStr">
        <is>
          <t>Positivo</t>
        </is>
      </c>
      <c r="F2401" s="137" t="n">
        <v>45838</v>
      </c>
      <c r="G2401" t="n">
        <v>100</v>
      </c>
      <c r="H2401" t="inlineStr">
        <is>
          <t>100</t>
        </is>
      </c>
      <c r="I2401" t="n">
        <v>1</v>
      </c>
      <c r="J2401" t="n">
        <v>1</v>
      </c>
      <c r="K2401" t="inlineStr">
        <is>
          <t>100.0%</t>
        </is>
      </c>
      <c r="L2401" t="inlineStr">
        <is>
          <t>100.0%</t>
        </is>
      </c>
      <c r="M2401" t="n">
        <v>2025</v>
      </c>
      <c r="N2401" t="inlineStr">
        <is>
          <t>Junio</t>
        </is>
      </c>
      <c r="O2401" t="inlineStr">
        <is>
          <t>2025-1</t>
        </is>
      </c>
      <c r="P2401" t="n">
        <v>2</v>
      </c>
      <c r="Q2401" t="n">
        <v>2</v>
      </c>
      <c r="R2401" t="n">
        <v>0</v>
      </c>
      <c r="S2401" t="inlineStr">
        <is>
          <t>Transformación_Organizacional</t>
        </is>
      </c>
      <c r="T2401" t="inlineStr">
        <is>
          <t>455-2025-06-30</t>
        </is>
      </c>
      <c r="U2401" t="n">
        <v>30</v>
      </c>
    </row>
    <row r="2402">
      <c r="A2402" t="inlineStr">
        <is>
          <t>455</t>
        </is>
      </c>
      <c r="B2402" t="inlineStr">
        <is>
          <t>ANS Diseño de contenidos virtuales</t>
        </is>
      </c>
      <c r="C2402" t="inlineStr">
        <is>
          <t>Diseño de Contenido Virtual</t>
        </is>
      </c>
      <c r="D2402" t="inlineStr">
        <is>
          <t>Trimestral</t>
        </is>
      </c>
      <c r="E2402" t="inlineStr">
        <is>
          <t>Positivo</t>
        </is>
      </c>
      <c r="F2402" s="137" t="n">
        <v>46022</v>
      </c>
      <c r="G2402" t="n">
        <v>100</v>
      </c>
      <c r="H2402" t="inlineStr">
        <is>
          <t>100</t>
        </is>
      </c>
      <c r="I2402" t="n">
        <v>1</v>
      </c>
      <c r="J2402" t="n">
        <v>1</v>
      </c>
      <c r="K2402" t="inlineStr">
        <is>
          <t>100.0%</t>
        </is>
      </c>
      <c r="L2402" t="inlineStr">
        <is>
          <t>100.0%</t>
        </is>
      </c>
      <c r="M2402" t="n">
        <v>2025</v>
      </c>
      <c r="N2402" t="inlineStr">
        <is>
          <t>Diciembre</t>
        </is>
      </c>
      <c r="O2402" t="inlineStr">
        <is>
          <t>2025-2</t>
        </is>
      </c>
      <c r="P2402" t="n">
        <v>2</v>
      </c>
      <c r="Q2402" t="n">
        <v>2</v>
      </c>
      <c r="R2402" t="n">
        <v>0</v>
      </c>
      <c r="S2402" t="inlineStr">
        <is>
          <t>Transformación_Organizacional</t>
        </is>
      </c>
      <c r="T2402" t="inlineStr">
        <is>
          <t>455-2025-12-31</t>
        </is>
      </c>
      <c r="U2402" t="n">
        <v>31</v>
      </c>
    </row>
    <row r="2403">
      <c r="A2403" t="inlineStr">
        <is>
          <t>456</t>
        </is>
      </c>
      <c r="B2403" t="inlineStr">
        <is>
          <t>Impacto de campañas de Mailing</t>
        </is>
      </c>
      <c r="C2403" t="inlineStr">
        <is>
          <t>Comunicaciones Internas</t>
        </is>
      </c>
      <c r="D2403" t="inlineStr">
        <is>
          <t>Semestral</t>
        </is>
      </c>
      <c r="E2403" t="inlineStr">
        <is>
          <t>Positivo</t>
        </is>
      </c>
      <c r="F2403" s="137" t="n">
        <v>45473</v>
      </c>
      <c r="G2403" t="n">
        <v>100</v>
      </c>
      <c r="H2403" t="n">
        <v>100</v>
      </c>
      <c r="I2403" t="n">
        <v>1</v>
      </c>
      <c r="J2403" t="n">
        <v>1</v>
      </c>
      <c r="K2403" t="inlineStr">
        <is>
          <t>%</t>
        </is>
      </c>
      <c r="L2403" t="inlineStr">
        <is>
          <t>%</t>
        </is>
      </c>
      <c r="M2403" t="n">
        <v>2024</v>
      </c>
      <c r="N2403" t="inlineStr">
        <is>
          <t>Junio</t>
        </is>
      </c>
      <c r="O2403" t="inlineStr">
        <is>
          <t>2024-1</t>
        </is>
      </c>
      <c r="P2403" t="n">
        <v>0</v>
      </c>
      <c r="Q2403" t="n">
        <v>0</v>
      </c>
      <c r="R2403" t="n">
        <v>0</v>
      </c>
      <c r="S2403" t="inlineStr">
        <is>
          <t>Trasformación_Organizacional</t>
        </is>
      </c>
      <c r="T2403" t="inlineStr">
        <is>
          <t>456-2024-06-30</t>
        </is>
      </c>
      <c r="U2403" t="n">
        <v>1</v>
      </c>
    </row>
    <row r="2404">
      <c r="A2404" t="inlineStr">
        <is>
          <t>456</t>
        </is>
      </c>
      <c r="B2404" t="inlineStr">
        <is>
          <t>Impacto de campañas de Mailing</t>
        </is>
      </c>
      <c r="C2404" t="inlineStr">
        <is>
          <t>Comunicaciones Internas</t>
        </is>
      </c>
      <c r="D2404" t="inlineStr">
        <is>
          <t>Semestral</t>
        </is>
      </c>
      <c r="E2404" t="inlineStr">
        <is>
          <t>Positivo</t>
        </is>
      </c>
      <c r="F2404" s="137" t="n">
        <v>45657</v>
      </c>
      <c r="G2404" t="n">
        <v>100</v>
      </c>
      <c r="H2404" t="n">
        <v>94.69</v>
      </c>
      <c r="I2404" t="n">
        <v>0.9469</v>
      </c>
      <c r="J2404" t="n">
        <v>0.9469</v>
      </c>
      <c r="K2404" t="inlineStr">
        <is>
          <t>%</t>
        </is>
      </c>
      <c r="L2404" t="inlineStr">
        <is>
          <t>%</t>
        </is>
      </c>
      <c r="M2404" t="n">
        <v>2024</v>
      </c>
      <c r="N2404" t="inlineStr">
        <is>
          <t>Diciembre</t>
        </is>
      </c>
      <c r="O2404" t="inlineStr">
        <is>
          <t>2024-2</t>
        </is>
      </c>
      <c r="P2404" t="n">
        <v>0</v>
      </c>
      <c r="Q2404" t="n">
        <v>0</v>
      </c>
      <c r="R2404" t="n">
        <v>0</v>
      </c>
      <c r="S2404" t="inlineStr">
        <is>
          <t>Trasformación_Organizacional</t>
        </is>
      </c>
      <c r="T2404" t="inlineStr">
        <is>
          <t>456-2024-12-31</t>
        </is>
      </c>
      <c r="U2404" t="n">
        <v>1</v>
      </c>
    </row>
    <row r="2405">
      <c r="A2405" t="inlineStr">
        <is>
          <t>456</t>
        </is>
      </c>
      <c r="B2405" t="inlineStr">
        <is>
          <t>Impacto de campañas de Mailing</t>
        </is>
      </c>
      <c r="C2405" t="inlineStr">
        <is>
          <t>Comunicaciones Internas</t>
        </is>
      </c>
      <c r="D2405" t="inlineStr">
        <is>
          <t>Trimestral</t>
        </is>
      </c>
      <c r="E2405" t="inlineStr">
        <is>
          <t>Positivo</t>
        </is>
      </c>
      <c r="F2405" s="137" t="n">
        <v>45747</v>
      </c>
      <c r="G2405" t="n">
        <v>100</v>
      </c>
      <c r="H2405" t="inlineStr">
        <is>
          <t>106.25</t>
        </is>
      </c>
      <c r="I2405" t="n">
        <v>1.0625</v>
      </c>
      <c r="J2405" t="n">
        <v>1.0625</v>
      </c>
      <c r="K2405" t="inlineStr">
        <is>
          <t>100.0%</t>
        </is>
      </c>
      <c r="L2405" t="inlineStr">
        <is>
          <t>106.25%</t>
        </is>
      </c>
      <c r="M2405" t="n">
        <v>2025</v>
      </c>
      <c r="N2405" t="inlineStr">
        <is>
          <t>Marzo</t>
        </is>
      </c>
      <c r="O2405" t="inlineStr">
        <is>
          <t>2025-1</t>
        </is>
      </c>
      <c r="P2405" t="n">
        <v>2</v>
      </c>
      <c r="Q2405" t="n">
        <v>2</v>
      </c>
      <c r="R2405" t="n">
        <v>0</v>
      </c>
      <c r="S2405" t="inlineStr">
        <is>
          <t>Experiencia</t>
        </is>
      </c>
      <c r="T2405" t="inlineStr">
        <is>
          <t>456-2025-03-31</t>
        </is>
      </c>
      <c r="U2405" t="n">
        <v>31</v>
      </c>
    </row>
    <row r="2406">
      <c r="A2406" t="inlineStr">
        <is>
          <t>456</t>
        </is>
      </c>
      <c r="B2406" t="inlineStr">
        <is>
          <t>Impacto de campañas de Mailing</t>
        </is>
      </c>
      <c r="C2406" t="inlineStr">
        <is>
          <t>Comunicaciones Internas</t>
        </is>
      </c>
      <c r="D2406" t="inlineStr">
        <is>
          <t>Trimestral</t>
        </is>
      </c>
      <c r="E2406" t="inlineStr">
        <is>
          <t>Positivo</t>
        </is>
      </c>
      <c r="F2406" s="137" t="n">
        <v>45838</v>
      </c>
      <c r="G2406" t="n">
        <v>100</v>
      </c>
      <c r="H2406" t="inlineStr">
        <is>
          <t>104.12</t>
        </is>
      </c>
      <c r="I2406" t="n">
        <v>1.0412</v>
      </c>
      <c r="J2406" t="n">
        <v>1.0412</v>
      </c>
      <c r="K2406" t="inlineStr">
        <is>
          <t>100.0%</t>
        </is>
      </c>
      <c r="L2406" t="inlineStr">
        <is>
          <t>104.12%</t>
        </is>
      </c>
      <c r="M2406" t="n">
        <v>2025</v>
      </c>
      <c r="N2406" t="inlineStr">
        <is>
          <t>Junio</t>
        </is>
      </c>
      <c r="O2406" t="inlineStr">
        <is>
          <t>2025-1</t>
        </is>
      </c>
      <c r="P2406" t="n">
        <v>2</v>
      </c>
      <c r="Q2406" t="n">
        <v>2</v>
      </c>
      <c r="R2406" t="n">
        <v>0</v>
      </c>
      <c r="S2406" t="inlineStr">
        <is>
          <t>Experiencia</t>
        </is>
      </c>
      <c r="T2406" t="inlineStr">
        <is>
          <t>456-2025-06-30</t>
        </is>
      </c>
      <c r="U2406" t="n">
        <v>30</v>
      </c>
    </row>
    <row r="2407">
      <c r="A2407" t="inlineStr">
        <is>
          <t>456</t>
        </is>
      </c>
      <c r="B2407" t="inlineStr">
        <is>
          <t>Impacto de campañas de Mailing</t>
        </is>
      </c>
      <c r="C2407" t="inlineStr">
        <is>
          <t>Comunicaciones Internas</t>
        </is>
      </c>
      <c r="D2407" t="inlineStr">
        <is>
          <t>Trimestral</t>
        </is>
      </c>
      <c r="E2407" t="inlineStr">
        <is>
          <t>Positivo</t>
        </is>
      </c>
      <c r="F2407" s="137" t="n">
        <v>46022</v>
      </c>
      <c r="G2407" t="n">
        <v>100</v>
      </c>
      <c r="I2407" t="n">
        <v>0</v>
      </c>
      <c r="J2407" t="n">
        <v>0</v>
      </c>
      <c r="K2407" t="inlineStr">
        <is>
          <t>100.0%</t>
        </is>
      </c>
      <c r="M2407" t="n">
        <v>2025</v>
      </c>
      <c r="N2407" t="inlineStr">
        <is>
          <t>Diciembre</t>
        </is>
      </c>
      <c r="O2407" t="inlineStr">
        <is>
          <t>2025-2</t>
        </is>
      </c>
      <c r="P2407" t="n">
        <v>2</v>
      </c>
      <c r="Q2407" t="n">
        <v>2</v>
      </c>
      <c r="R2407" t="n">
        <v>0</v>
      </c>
      <c r="S2407" t="inlineStr">
        <is>
          <t>Experiencia</t>
        </is>
      </c>
      <c r="T2407" t="inlineStr">
        <is>
          <t>456-2025-12-31</t>
        </is>
      </c>
      <c r="U2407" t="n">
        <v>31</v>
      </c>
    </row>
    <row r="2408">
      <c r="A2408" t="inlineStr">
        <is>
          <t>457</t>
        </is>
      </c>
      <c r="B2408" t="inlineStr">
        <is>
          <t>Apertura de enlaces en mensajes de texto</t>
        </is>
      </c>
      <c r="C2408" t="inlineStr">
        <is>
          <t>Comunicaciones Internas</t>
        </is>
      </c>
      <c r="D2408" t="inlineStr">
        <is>
          <t>Semestral</t>
        </is>
      </c>
      <c r="E2408" t="inlineStr">
        <is>
          <t>Positivo</t>
        </is>
      </c>
      <c r="F2408" s="137" t="n">
        <v>45473</v>
      </c>
      <c r="G2408" t="n">
        <v>100</v>
      </c>
      <c r="H2408" t="n">
        <v>90</v>
      </c>
      <c r="I2408" t="n">
        <v>0.9</v>
      </c>
      <c r="J2408" t="n">
        <v>0.9</v>
      </c>
      <c r="K2408" t="inlineStr">
        <is>
          <t>%</t>
        </is>
      </c>
      <c r="L2408" t="inlineStr">
        <is>
          <t>%</t>
        </is>
      </c>
      <c r="M2408" t="n">
        <v>2024</v>
      </c>
      <c r="N2408" t="inlineStr">
        <is>
          <t>Junio</t>
        </is>
      </c>
      <c r="O2408" t="inlineStr">
        <is>
          <t>2024-1</t>
        </is>
      </c>
      <c r="P2408" t="n">
        <v>0</v>
      </c>
      <c r="Q2408" t="n">
        <v>0</v>
      </c>
      <c r="R2408" t="n">
        <v>0</v>
      </c>
      <c r="S2408" t="inlineStr">
        <is>
          <t>Trasformación_Organizacional</t>
        </is>
      </c>
      <c r="T2408" t="inlineStr">
        <is>
          <t>457-2024-06-30</t>
        </is>
      </c>
      <c r="U2408" t="n">
        <v>1</v>
      </c>
    </row>
    <row r="2409">
      <c r="A2409" t="inlineStr">
        <is>
          <t>457</t>
        </is>
      </c>
      <c r="B2409" t="inlineStr">
        <is>
          <t>Apertura de enlaces en mensajes de texto</t>
        </is>
      </c>
      <c r="C2409" t="inlineStr">
        <is>
          <t>Comunicaciones Internas</t>
        </is>
      </c>
      <c r="D2409" t="inlineStr">
        <is>
          <t>Semestral</t>
        </is>
      </c>
      <c r="E2409" t="inlineStr">
        <is>
          <t>Positivo</t>
        </is>
      </c>
      <c r="F2409" s="137" t="n">
        <v>45657</v>
      </c>
      <c r="G2409" t="n">
        <v>100</v>
      </c>
      <c r="H2409" t="n">
        <v>70</v>
      </c>
      <c r="I2409" t="n">
        <v>0.7</v>
      </c>
      <c r="J2409" t="n">
        <v>0.7</v>
      </c>
      <c r="K2409" t="inlineStr">
        <is>
          <t>%</t>
        </is>
      </c>
      <c r="L2409" t="inlineStr">
        <is>
          <t>%</t>
        </is>
      </c>
      <c r="M2409" t="n">
        <v>2024</v>
      </c>
      <c r="N2409" t="inlineStr">
        <is>
          <t>Diciembre</t>
        </is>
      </c>
      <c r="O2409" t="inlineStr">
        <is>
          <t>2024-2</t>
        </is>
      </c>
      <c r="P2409" t="n">
        <v>0</v>
      </c>
      <c r="Q2409" t="n">
        <v>0</v>
      </c>
      <c r="R2409" t="n">
        <v>0</v>
      </c>
      <c r="S2409" t="inlineStr">
        <is>
          <t>Trasformación_Organizacional</t>
        </is>
      </c>
      <c r="T2409" t="inlineStr">
        <is>
          <t>457-2024-12-31</t>
        </is>
      </c>
      <c r="U2409" t="n">
        <v>1</v>
      </c>
    </row>
    <row r="2410">
      <c r="A2410" t="inlineStr">
        <is>
          <t>457</t>
        </is>
      </c>
      <c r="B2410" t="inlineStr">
        <is>
          <t>Apertura de enlaces en mensajes de texto</t>
        </is>
      </c>
      <c r="C2410" t="inlineStr">
        <is>
          <t>Comunicaciones Internas</t>
        </is>
      </c>
      <c r="D2410" t="inlineStr">
        <is>
          <t>Trimestral</t>
        </is>
      </c>
      <c r="E2410" t="inlineStr">
        <is>
          <t>Positivo</t>
        </is>
      </c>
      <c r="F2410" s="137" t="n">
        <v>45747</v>
      </c>
      <c r="G2410" t="n">
        <v>100</v>
      </c>
      <c r="H2410" t="inlineStr">
        <is>
          <t>200</t>
        </is>
      </c>
      <c r="I2410" t="n">
        <v>1.3</v>
      </c>
      <c r="J2410" t="n">
        <v>2</v>
      </c>
      <c r="K2410" t="inlineStr">
        <is>
          <t>100.0%</t>
        </is>
      </c>
      <c r="L2410" t="inlineStr">
        <is>
          <t>200.0%</t>
        </is>
      </c>
      <c r="M2410" t="n">
        <v>2025</v>
      </c>
      <c r="N2410" t="inlineStr">
        <is>
          <t>Marzo</t>
        </is>
      </c>
      <c r="O2410" t="inlineStr">
        <is>
          <t>2025-1</t>
        </is>
      </c>
      <c r="P2410" t="n">
        <v>2</v>
      </c>
      <c r="Q2410" t="n">
        <v>2</v>
      </c>
      <c r="R2410" t="n">
        <v>0</v>
      </c>
      <c r="S2410" t="inlineStr">
        <is>
          <t>Experiencia</t>
        </is>
      </c>
      <c r="T2410" t="inlineStr">
        <is>
          <t>457-2025-03-31</t>
        </is>
      </c>
      <c r="U2410" t="n">
        <v>31</v>
      </c>
    </row>
    <row r="2411">
      <c r="A2411" t="inlineStr">
        <is>
          <t>457</t>
        </is>
      </c>
      <c r="B2411" t="inlineStr">
        <is>
          <t>Apertura de enlaces en mensajes de texto</t>
        </is>
      </c>
      <c r="C2411" t="inlineStr">
        <is>
          <t>Comunicaciones Internas</t>
        </is>
      </c>
      <c r="D2411" t="inlineStr">
        <is>
          <t>Trimestral</t>
        </is>
      </c>
      <c r="E2411" t="inlineStr">
        <is>
          <t>Positivo</t>
        </is>
      </c>
      <c r="F2411" s="137" t="n">
        <v>45838</v>
      </c>
      <c r="G2411" t="n">
        <v>100</v>
      </c>
      <c r="H2411" t="inlineStr">
        <is>
          <t>83.33</t>
        </is>
      </c>
      <c r="I2411" t="n">
        <v>0.8332999999999999</v>
      </c>
      <c r="J2411" t="n">
        <v>0.8332999999999999</v>
      </c>
      <c r="K2411" t="inlineStr">
        <is>
          <t>100.0%</t>
        </is>
      </c>
      <c r="L2411" t="inlineStr">
        <is>
          <t>83.33%</t>
        </is>
      </c>
      <c r="M2411" t="n">
        <v>2025</v>
      </c>
      <c r="N2411" t="inlineStr">
        <is>
          <t>Junio</t>
        </is>
      </c>
      <c r="O2411" t="inlineStr">
        <is>
          <t>2025-1</t>
        </is>
      </c>
      <c r="P2411" t="n">
        <v>2</v>
      </c>
      <c r="Q2411" t="n">
        <v>2</v>
      </c>
      <c r="R2411" t="n">
        <v>0</v>
      </c>
      <c r="S2411" t="inlineStr">
        <is>
          <t>Experiencia</t>
        </is>
      </c>
      <c r="T2411" t="inlineStr">
        <is>
          <t>457-2025-06-30</t>
        </is>
      </c>
      <c r="U2411" t="n">
        <v>30</v>
      </c>
    </row>
    <row r="2412">
      <c r="A2412" t="inlineStr">
        <is>
          <t>457</t>
        </is>
      </c>
      <c r="B2412" t="inlineStr">
        <is>
          <t>Apertura de enlaces en mensajes de texto</t>
        </is>
      </c>
      <c r="C2412" t="inlineStr">
        <is>
          <t>Comunicaciones Internas</t>
        </is>
      </c>
      <c r="D2412" t="inlineStr">
        <is>
          <t>Trimestral</t>
        </is>
      </c>
      <c r="E2412" t="inlineStr">
        <is>
          <t>Positivo</t>
        </is>
      </c>
      <c r="F2412" s="137" t="n">
        <v>46022</v>
      </c>
      <c r="G2412" t="n">
        <v>100</v>
      </c>
      <c r="I2412" t="n">
        <v>0</v>
      </c>
      <c r="J2412" t="n">
        <v>0</v>
      </c>
      <c r="K2412" t="inlineStr">
        <is>
          <t>100.0%</t>
        </is>
      </c>
      <c r="M2412" t="n">
        <v>2025</v>
      </c>
      <c r="N2412" t="inlineStr">
        <is>
          <t>Diciembre</t>
        </is>
      </c>
      <c r="O2412" t="inlineStr">
        <is>
          <t>2025-2</t>
        </is>
      </c>
      <c r="P2412" t="n">
        <v>2</v>
      </c>
      <c r="Q2412" t="n">
        <v>2</v>
      </c>
      <c r="R2412" t="n">
        <v>0</v>
      </c>
      <c r="S2412" t="inlineStr">
        <is>
          <t>Experiencia</t>
        </is>
      </c>
      <c r="T2412" t="inlineStr">
        <is>
          <t>457-2025-12-31</t>
        </is>
      </c>
      <c r="U2412" t="n">
        <v>31</v>
      </c>
    </row>
    <row r="2413">
      <c r="A2413" t="inlineStr">
        <is>
          <t>458</t>
        </is>
      </c>
      <c r="B2413" t="inlineStr">
        <is>
          <t>Número de visitas a Pagina Web</t>
        </is>
      </c>
      <c r="C2413" t="inlineStr">
        <is>
          <t>Comunicaciones Internas</t>
        </is>
      </c>
      <c r="D2413" t="inlineStr">
        <is>
          <t>Semestral</t>
        </is>
      </c>
      <c r="E2413" t="inlineStr">
        <is>
          <t>Positivo</t>
        </is>
      </c>
      <c r="F2413" s="137" t="n">
        <v>45473</v>
      </c>
      <c r="H2413" t="n">
        <v>4900000</v>
      </c>
      <c r="M2413" t="n">
        <v>2024</v>
      </c>
      <c r="N2413" t="inlineStr">
        <is>
          <t>Junio</t>
        </is>
      </c>
      <c r="O2413" t="inlineStr">
        <is>
          <t>2024-1</t>
        </is>
      </c>
      <c r="P2413" t="n">
        <v>0</v>
      </c>
      <c r="Q2413" t="n">
        <v>0</v>
      </c>
      <c r="R2413" t="n">
        <v>0</v>
      </c>
      <c r="S2413" t="inlineStr">
        <is>
          <t>Trasformación_Organizacional</t>
        </is>
      </c>
      <c r="T2413" t="inlineStr">
        <is>
          <t>458-2024-06-30</t>
        </is>
      </c>
      <c r="U2413" t="n">
        <v>1</v>
      </c>
    </row>
    <row r="2414">
      <c r="A2414" t="inlineStr">
        <is>
          <t>459</t>
        </is>
      </c>
      <c r="B2414" t="inlineStr">
        <is>
          <t>Número de publicaciones e historias</t>
        </is>
      </c>
      <c r="C2414" t="inlineStr">
        <is>
          <t>Comunicaciones Externas</t>
        </is>
      </c>
      <c r="D2414" t="inlineStr">
        <is>
          <t>Trimestral</t>
        </is>
      </c>
      <c r="E2414" t="inlineStr">
        <is>
          <t>Positivo</t>
        </is>
      </c>
      <c r="F2414" s="137" t="n">
        <v>45382</v>
      </c>
      <c r="M2414" t="n">
        <v>2024</v>
      </c>
      <c r="N2414" t="inlineStr">
        <is>
          <t>Marzo</t>
        </is>
      </c>
      <c r="O2414" t="inlineStr">
        <is>
          <t>2024-1</t>
        </is>
      </c>
      <c r="P2414" t="n">
        <v>0</v>
      </c>
      <c r="Q2414" t="n">
        <v>0</v>
      </c>
      <c r="R2414" t="n">
        <v>0</v>
      </c>
      <c r="S2414" t="inlineStr">
        <is>
          <t>Trasformación_Organizacional</t>
        </is>
      </c>
      <c r="T2414" t="inlineStr">
        <is>
          <t>459-2024-03-31</t>
        </is>
      </c>
      <c r="U2414" t="n">
        <v>1</v>
      </c>
    </row>
    <row r="2415">
      <c r="A2415" t="inlineStr">
        <is>
          <t>459</t>
        </is>
      </c>
      <c r="B2415" t="inlineStr">
        <is>
          <t>Número de publicaciones e historias</t>
        </is>
      </c>
      <c r="C2415" t="inlineStr">
        <is>
          <t>Comunicaciones Externas</t>
        </is>
      </c>
      <c r="D2415" t="inlineStr">
        <is>
          <t>Trimestral</t>
        </is>
      </c>
      <c r="E2415" t="inlineStr">
        <is>
          <t>Positivo</t>
        </is>
      </c>
      <c r="F2415" s="137" t="n">
        <v>45473</v>
      </c>
      <c r="G2415" t="n">
        <v>100</v>
      </c>
      <c r="H2415" t="n">
        <v>130.43</v>
      </c>
      <c r="I2415" t="n">
        <v>1.3</v>
      </c>
      <c r="J2415" t="n">
        <v>1.3043</v>
      </c>
      <c r="M2415" t="n">
        <v>2024</v>
      </c>
      <c r="N2415" t="inlineStr">
        <is>
          <t>Junio</t>
        </is>
      </c>
      <c r="O2415" t="inlineStr">
        <is>
          <t>2024-1</t>
        </is>
      </c>
      <c r="P2415" t="n">
        <v>0</v>
      </c>
      <c r="Q2415" t="n">
        <v>0</v>
      </c>
      <c r="R2415" t="n">
        <v>0</v>
      </c>
      <c r="S2415" t="inlineStr">
        <is>
          <t>Trasformación_Organizacional</t>
        </is>
      </c>
      <c r="T2415" t="inlineStr">
        <is>
          <t>459-2024-06-30</t>
        </is>
      </c>
      <c r="U2415" t="n">
        <v>1</v>
      </c>
    </row>
    <row r="2416">
      <c r="A2416" t="inlineStr">
        <is>
          <t>459</t>
        </is>
      </c>
      <c r="B2416" t="inlineStr">
        <is>
          <t>Número de publicaciones e historias</t>
        </is>
      </c>
      <c r="C2416" t="inlineStr">
        <is>
          <t>Comunicaciones Externas</t>
        </is>
      </c>
      <c r="D2416" t="inlineStr">
        <is>
          <t>Trimestral</t>
        </is>
      </c>
      <c r="E2416" t="inlineStr">
        <is>
          <t>Positivo</t>
        </is>
      </c>
      <c r="F2416" s="137" t="n">
        <v>45565</v>
      </c>
      <c r="G2416" t="n">
        <v>100</v>
      </c>
      <c r="H2416" t="n">
        <v>147.83</v>
      </c>
      <c r="I2416" t="n">
        <v>1.3</v>
      </c>
      <c r="J2416" t="n">
        <v>1.4783</v>
      </c>
      <c r="M2416" t="n">
        <v>2024</v>
      </c>
      <c r="N2416" t="inlineStr">
        <is>
          <t>Septiembre</t>
        </is>
      </c>
      <c r="O2416" t="inlineStr">
        <is>
          <t>2024-2</t>
        </is>
      </c>
      <c r="P2416" t="n">
        <v>0</v>
      </c>
      <c r="Q2416" t="n">
        <v>0</v>
      </c>
      <c r="R2416" t="n">
        <v>0</v>
      </c>
      <c r="S2416" t="inlineStr">
        <is>
          <t>Trasformación_Organizacional</t>
        </is>
      </c>
      <c r="T2416" t="inlineStr">
        <is>
          <t>459-2024-09-30</t>
        </is>
      </c>
      <c r="U2416" t="n">
        <v>1</v>
      </c>
    </row>
    <row r="2417">
      <c r="A2417" t="inlineStr">
        <is>
          <t>459</t>
        </is>
      </c>
      <c r="B2417" t="inlineStr">
        <is>
          <t>Número de publicaciones e historias</t>
        </is>
      </c>
      <c r="C2417" t="inlineStr">
        <is>
          <t>Comunicaciones Externas</t>
        </is>
      </c>
      <c r="D2417" t="inlineStr">
        <is>
          <t>Trimestral</t>
        </is>
      </c>
      <c r="E2417" t="inlineStr">
        <is>
          <t>Positivo</t>
        </is>
      </c>
      <c r="F2417" s="137" t="n">
        <v>45657</v>
      </c>
      <c r="G2417" t="n">
        <v>100</v>
      </c>
      <c r="I2417" t="n">
        <v>0</v>
      </c>
      <c r="J2417" t="n">
        <v>0</v>
      </c>
      <c r="M2417" t="n">
        <v>2024</v>
      </c>
      <c r="N2417" t="inlineStr">
        <is>
          <t>Diciembre</t>
        </is>
      </c>
      <c r="O2417" t="inlineStr">
        <is>
          <t>2024-2</t>
        </is>
      </c>
      <c r="P2417" t="n">
        <v>0</v>
      </c>
      <c r="Q2417" t="n">
        <v>0</v>
      </c>
      <c r="R2417" t="n">
        <v>0</v>
      </c>
      <c r="S2417" t="inlineStr">
        <is>
          <t>Trasformación_Organizacional</t>
        </is>
      </c>
      <c r="T2417" t="inlineStr">
        <is>
          <t>459-2024-12-31</t>
        </is>
      </c>
      <c r="U2417" t="n">
        <v>1</v>
      </c>
    </row>
    <row r="2418">
      <c r="A2418" t="inlineStr">
        <is>
          <t>460</t>
        </is>
      </c>
      <c r="B2418" t="inlineStr">
        <is>
          <t>% de profesores (Contrato Indefinido- Fijo) impactados plan de desarrollo docente</t>
        </is>
      </c>
      <c r="C2418" t="inlineStr">
        <is>
          <t>GESTIÓN Y DESARROLLO DEL TALENTO HUMANO</t>
        </is>
      </c>
      <c r="D2418" t="inlineStr">
        <is>
          <t>Anual</t>
        </is>
      </c>
      <c r="E2418" t="inlineStr">
        <is>
          <t>Positivo</t>
        </is>
      </c>
      <c r="F2418" s="137" t="n">
        <v>45657</v>
      </c>
      <c r="G2418" t="n">
        <v>80</v>
      </c>
      <c r="H2418" t="n">
        <v>91.44</v>
      </c>
      <c r="I2418" t="n">
        <v>1.143</v>
      </c>
      <c r="J2418" t="n">
        <v>1.143</v>
      </c>
      <c r="M2418" t="n">
        <v>2024</v>
      </c>
      <c r="N2418" t="inlineStr">
        <is>
          <t>Diciembre</t>
        </is>
      </c>
      <c r="O2418" t="inlineStr">
        <is>
          <t>2024-2</t>
        </is>
      </c>
      <c r="P2418" t="n">
        <v>0</v>
      </c>
      <c r="Q2418" t="n">
        <v>0</v>
      </c>
      <c r="R2418" t="n">
        <v>0</v>
      </c>
      <c r="S2418" t="inlineStr">
        <is>
          <t>Trasformación_Organizacional</t>
        </is>
      </c>
      <c r="T2418" t="inlineStr">
        <is>
          <t>460-2024-12-31</t>
        </is>
      </c>
      <c r="U2418" t="n">
        <v>1</v>
      </c>
    </row>
    <row r="2419">
      <c r="A2419" t="inlineStr">
        <is>
          <t>460</t>
        </is>
      </c>
      <c r="B2419" t="inlineStr">
        <is>
          <t>% de profesores (Contrato Indefinido- Fijo) impactados plan de desarrollo docente</t>
        </is>
      </c>
      <c r="C2419" t="inlineStr">
        <is>
          <t>GESTIÓN Y DESARROLLO DEL TALENTO HUMANO</t>
        </is>
      </c>
      <c r="D2419" t="inlineStr">
        <is>
          <t>Anual</t>
        </is>
      </c>
      <c r="E2419" t="inlineStr">
        <is>
          <t>Positivo</t>
        </is>
      </c>
      <c r="F2419" s="137" t="n">
        <v>46022</v>
      </c>
      <c r="G2419" t="n">
        <v>80</v>
      </c>
      <c r="H2419" t="inlineStr">
        <is>
          <t>84.18</t>
        </is>
      </c>
      <c r="I2419" t="n">
        <v>1.05225</v>
      </c>
      <c r="J2419" t="n">
        <v>1.05225</v>
      </c>
      <c r="K2419" t="inlineStr">
        <is>
          <t>80.0%</t>
        </is>
      </c>
      <c r="L2419" t="inlineStr">
        <is>
          <t>84.18%</t>
        </is>
      </c>
      <c r="M2419" t="n">
        <v>2025</v>
      </c>
      <c r="N2419" t="inlineStr">
        <is>
          <t>Diciembre</t>
        </is>
      </c>
      <c r="O2419" t="inlineStr">
        <is>
          <t>2025-2</t>
        </is>
      </c>
      <c r="P2419" t="n">
        <v>2</v>
      </c>
      <c r="Q2419" t="n">
        <v>2</v>
      </c>
      <c r="R2419" t="n">
        <v>1</v>
      </c>
      <c r="S2419" t="inlineStr">
        <is>
          <t>Calidad</t>
        </is>
      </c>
      <c r="T2419" t="inlineStr">
        <is>
          <t>460-2025-12-31</t>
        </is>
      </c>
      <c r="U2419" t="n">
        <v>31</v>
      </c>
    </row>
    <row r="2420">
      <c r="A2420" t="inlineStr">
        <is>
          <t>462</t>
        </is>
      </c>
      <c r="B2420" t="inlineStr">
        <is>
          <t>Nivel Esfuerzo Editorial</t>
        </is>
      </c>
      <c r="C2420" t="inlineStr">
        <is>
          <t>Editorial y Publicaciones</t>
        </is>
      </c>
      <c r="D2420" t="inlineStr">
        <is>
          <t>Semestral</t>
        </is>
      </c>
      <c r="E2420" t="inlineStr">
        <is>
          <t>Positivo</t>
        </is>
      </c>
      <c r="F2420" s="137" t="n">
        <v>45473</v>
      </c>
      <c r="G2420" t="n">
        <v>85</v>
      </c>
      <c r="H2420" t="n">
        <v>100</v>
      </c>
      <c r="I2420" t="n">
        <v>1.176470588235294</v>
      </c>
      <c r="J2420" t="n">
        <v>1.176470588235294</v>
      </c>
      <c r="M2420" t="n">
        <v>2024</v>
      </c>
      <c r="N2420" t="inlineStr">
        <is>
          <t>Junio</t>
        </is>
      </c>
      <c r="O2420" t="inlineStr">
        <is>
          <t>2024-1</t>
        </is>
      </c>
      <c r="P2420" t="n">
        <v>0</v>
      </c>
      <c r="Q2420" t="n">
        <v>0</v>
      </c>
      <c r="R2420" t="n">
        <v>0</v>
      </c>
      <c r="S2420" t="inlineStr">
        <is>
          <t>Trasformación_Organizacional</t>
        </is>
      </c>
      <c r="T2420" t="inlineStr">
        <is>
          <t>462-2024-06-30</t>
        </is>
      </c>
      <c r="U2420" t="n">
        <v>1</v>
      </c>
    </row>
    <row r="2421">
      <c r="A2421" t="inlineStr">
        <is>
          <t>462</t>
        </is>
      </c>
      <c r="B2421" t="inlineStr">
        <is>
          <t>Nivel Esfuerzo Editorial</t>
        </is>
      </c>
      <c r="C2421" t="inlineStr">
        <is>
          <t>Editorial y Publicaciones</t>
        </is>
      </c>
      <c r="D2421" t="inlineStr">
        <is>
          <t>Semestral</t>
        </is>
      </c>
      <c r="E2421" t="inlineStr">
        <is>
          <t>Positivo</t>
        </is>
      </c>
      <c r="F2421" s="137" t="n">
        <v>45657</v>
      </c>
      <c r="G2421" t="n">
        <v>85</v>
      </c>
      <c r="H2421" t="n">
        <v>100</v>
      </c>
      <c r="I2421" t="n">
        <v>1.176470588235294</v>
      </c>
      <c r="J2421" t="n">
        <v>1.176470588235294</v>
      </c>
      <c r="M2421" t="n">
        <v>2024</v>
      </c>
      <c r="N2421" t="inlineStr">
        <is>
          <t>Diciembre</t>
        </is>
      </c>
      <c r="O2421" t="inlineStr">
        <is>
          <t>2024-2</t>
        </is>
      </c>
      <c r="P2421" t="n">
        <v>0</v>
      </c>
      <c r="Q2421" t="n">
        <v>0</v>
      </c>
      <c r="R2421" t="n">
        <v>0</v>
      </c>
      <c r="S2421" t="inlineStr">
        <is>
          <t>Trasformación_Organizacional</t>
        </is>
      </c>
      <c r="T2421" t="inlineStr">
        <is>
          <t>462-2024-12-31</t>
        </is>
      </c>
      <c r="U2421" t="n">
        <v>1</v>
      </c>
    </row>
    <row r="2422">
      <c r="A2422" t="inlineStr">
        <is>
          <t>463</t>
        </is>
      </c>
      <c r="B2422" t="inlineStr">
        <is>
          <t>Cumplimiento de las acciones del Plan de mejoramiento GPW</t>
        </is>
      </c>
      <c r="C2422" t="inlineStr">
        <is>
          <t>GESTIÓN Y DESARROLLO DEL TALENTO HUMANO</t>
        </is>
      </c>
      <c r="D2422" t="inlineStr">
        <is>
          <t>Semestral</t>
        </is>
      </c>
      <c r="E2422" t="inlineStr">
        <is>
          <t>Positivo</t>
        </is>
      </c>
      <c r="F2422" s="137" t="n">
        <v>45473</v>
      </c>
      <c r="G2422" t="n">
        <v>100</v>
      </c>
      <c r="H2422" t="n">
        <v>95</v>
      </c>
      <c r="I2422" t="n">
        <v>0.95</v>
      </c>
      <c r="J2422" t="n">
        <v>0.95</v>
      </c>
      <c r="K2422" t="inlineStr">
        <is>
          <t>%</t>
        </is>
      </c>
      <c r="L2422" t="inlineStr">
        <is>
          <t>%</t>
        </is>
      </c>
      <c r="M2422" t="n">
        <v>2024</v>
      </c>
      <c r="N2422" t="inlineStr">
        <is>
          <t>Junio</t>
        </is>
      </c>
      <c r="O2422" t="inlineStr">
        <is>
          <t>2024-1</t>
        </is>
      </c>
      <c r="P2422" t="n">
        <v>0</v>
      </c>
      <c r="Q2422" t="n">
        <v>0</v>
      </c>
      <c r="R2422" t="n">
        <v>0</v>
      </c>
      <c r="S2422" t="inlineStr">
        <is>
          <t>Trasformación_Organizacional</t>
        </is>
      </c>
      <c r="T2422" t="inlineStr">
        <is>
          <t>463-2024-06-30</t>
        </is>
      </c>
      <c r="U2422" t="n">
        <v>1</v>
      </c>
    </row>
    <row r="2423">
      <c r="A2423" t="inlineStr">
        <is>
          <t>463</t>
        </is>
      </c>
      <c r="B2423" t="inlineStr">
        <is>
          <t>Cumplimiento de las acciones del Plan de mejoramiento GPW</t>
        </is>
      </c>
      <c r="C2423" t="inlineStr">
        <is>
          <t>GESTIÓN Y DESARROLLO DEL TALENTO HUMANO</t>
        </is>
      </c>
      <c r="D2423" t="inlineStr">
        <is>
          <t>Semestral</t>
        </is>
      </c>
      <c r="E2423" t="inlineStr">
        <is>
          <t>Positivo</t>
        </is>
      </c>
      <c r="F2423" s="137" t="n">
        <v>45657</v>
      </c>
      <c r="G2423" t="n">
        <v>100</v>
      </c>
      <c r="H2423" t="n">
        <v>100</v>
      </c>
      <c r="I2423" t="n">
        <v>1</v>
      </c>
      <c r="J2423" t="n">
        <v>1</v>
      </c>
      <c r="K2423" t="inlineStr">
        <is>
          <t>%</t>
        </is>
      </c>
      <c r="L2423" t="inlineStr">
        <is>
          <t>%</t>
        </is>
      </c>
      <c r="M2423" t="n">
        <v>2024</v>
      </c>
      <c r="N2423" t="inlineStr">
        <is>
          <t>Diciembre</t>
        </is>
      </c>
      <c r="O2423" t="inlineStr">
        <is>
          <t>2024-2</t>
        </is>
      </c>
      <c r="P2423" t="n">
        <v>0</v>
      </c>
      <c r="Q2423" t="n">
        <v>0</v>
      </c>
      <c r="R2423" t="n">
        <v>0</v>
      </c>
      <c r="S2423" t="inlineStr">
        <is>
          <t>Trasformación_Organizacional</t>
        </is>
      </c>
      <c r="T2423" t="inlineStr">
        <is>
          <t>463-2024-12-31</t>
        </is>
      </c>
      <c r="U2423" t="n">
        <v>1</v>
      </c>
    </row>
    <row r="2424">
      <c r="A2424" t="inlineStr">
        <is>
          <t>465</t>
        </is>
      </c>
      <c r="B2424" t="inlineStr">
        <is>
          <t>% de depuración histórico  SNIES</t>
        </is>
      </c>
      <c r="C2424" t="inlineStr">
        <is>
          <t>DATOS Y ANALÍTICA</t>
        </is>
      </c>
      <c r="D2424" t="inlineStr">
        <is>
          <t>Semestral</t>
        </is>
      </c>
      <c r="E2424" t="inlineStr">
        <is>
          <t>Positivo</t>
        </is>
      </c>
      <c r="F2424" s="137" t="n">
        <v>45473</v>
      </c>
      <c r="G2424" t="n">
        <v>75</v>
      </c>
      <c r="H2424" t="n">
        <v>57.86</v>
      </c>
      <c r="I2424" t="n">
        <v>0.7714666666666666</v>
      </c>
      <c r="J2424" t="n">
        <v>0.7714666666666666</v>
      </c>
      <c r="K2424" t="inlineStr">
        <is>
          <t>%</t>
        </is>
      </c>
      <c r="L2424" t="inlineStr">
        <is>
          <t>%</t>
        </is>
      </c>
      <c r="M2424" t="n">
        <v>2024</v>
      </c>
      <c r="N2424" t="inlineStr">
        <is>
          <t>Junio</t>
        </is>
      </c>
      <c r="O2424" t="inlineStr">
        <is>
          <t>2024-1</t>
        </is>
      </c>
      <c r="P2424" t="n">
        <v>0</v>
      </c>
      <c r="Q2424" t="n">
        <v>0</v>
      </c>
      <c r="R2424" t="n">
        <v>0</v>
      </c>
      <c r="S2424" t="inlineStr">
        <is>
          <t>Trasformación_Organizacional</t>
        </is>
      </c>
      <c r="T2424" t="inlineStr">
        <is>
          <t>465-2024-06-30</t>
        </is>
      </c>
      <c r="U2424" t="n">
        <v>1</v>
      </c>
    </row>
    <row r="2425">
      <c r="A2425" t="inlineStr">
        <is>
          <t>465</t>
        </is>
      </c>
      <c r="B2425" t="inlineStr">
        <is>
          <t>% de depuración histórico  SNIES</t>
        </is>
      </c>
      <c r="C2425" t="inlineStr">
        <is>
          <t>DATOS Y ANALÍTICA</t>
        </is>
      </c>
      <c r="D2425" t="inlineStr">
        <is>
          <t>Semestral</t>
        </is>
      </c>
      <c r="E2425" t="inlineStr">
        <is>
          <t>Positivo</t>
        </is>
      </c>
      <c r="F2425" s="137" t="n">
        <v>45657</v>
      </c>
      <c r="G2425" t="n">
        <v>100</v>
      </c>
      <c r="H2425" t="n">
        <v>56.83</v>
      </c>
      <c r="I2425" t="n">
        <v>0.5683</v>
      </c>
      <c r="J2425" t="n">
        <v>0.5683</v>
      </c>
      <c r="M2425" t="n">
        <v>2024</v>
      </c>
      <c r="N2425" t="inlineStr">
        <is>
          <t>Diciembre</t>
        </is>
      </c>
      <c r="O2425" t="inlineStr">
        <is>
          <t>2024-2</t>
        </is>
      </c>
      <c r="P2425" t="n">
        <v>0</v>
      </c>
      <c r="Q2425" t="n">
        <v>0</v>
      </c>
      <c r="R2425" t="n">
        <v>0</v>
      </c>
      <c r="S2425" t="inlineStr">
        <is>
          <t>Trasformación_Organizacional</t>
        </is>
      </c>
      <c r="T2425" t="inlineStr">
        <is>
          <t>465-2024-12-31</t>
        </is>
      </c>
      <c r="U2425" t="n">
        <v>1</v>
      </c>
    </row>
    <row r="2426">
      <c r="A2426" t="inlineStr">
        <is>
          <t>466</t>
        </is>
      </c>
      <c r="B2426" t="inlineStr">
        <is>
          <t>NPS Estudiantes</t>
        </is>
      </c>
      <c r="C2426" t="inlineStr">
        <is>
          <t>EXPERIENCIA INSTITUCIONAL</t>
        </is>
      </c>
      <c r="D2426" t="inlineStr">
        <is>
          <t>Semestral</t>
        </is>
      </c>
      <c r="E2426" t="inlineStr">
        <is>
          <t>Positivo</t>
        </is>
      </c>
      <c r="F2426" s="137" t="n">
        <v>45473</v>
      </c>
      <c r="G2426" t="n">
        <v>50</v>
      </c>
      <c r="H2426" t="n">
        <v>59.6</v>
      </c>
      <c r="I2426" t="n">
        <v>1.192</v>
      </c>
      <c r="J2426" t="n">
        <v>1.192</v>
      </c>
      <c r="K2426" t="inlineStr">
        <is>
          <t>ENT</t>
        </is>
      </c>
      <c r="L2426" t="inlineStr">
        <is>
          <t>ENT</t>
        </is>
      </c>
      <c r="M2426" t="n">
        <v>2024</v>
      </c>
      <c r="N2426" t="inlineStr">
        <is>
          <t>Junio</t>
        </is>
      </c>
      <c r="O2426" t="inlineStr">
        <is>
          <t>2024-1</t>
        </is>
      </c>
      <c r="P2426" t="n">
        <v>0</v>
      </c>
      <c r="Q2426" t="n">
        <v>1</v>
      </c>
      <c r="R2426" t="n">
        <v>0</v>
      </c>
      <c r="S2426" t="inlineStr">
        <is>
          <t>Trasformación_Organizacional</t>
        </is>
      </c>
      <c r="T2426" t="inlineStr">
        <is>
          <t>466-2024-06-30</t>
        </is>
      </c>
      <c r="U2426" t="n">
        <v>1</v>
      </c>
    </row>
    <row r="2427">
      <c r="A2427" t="inlineStr">
        <is>
          <t>466</t>
        </is>
      </c>
      <c r="B2427" t="inlineStr">
        <is>
          <t>NPS Estudiantes</t>
        </is>
      </c>
      <c r="C2427" t="inlineStr">
        <is>
          <t>EXPERIENCIA INSTITUCIONAL</t>
        </is>
      </c>
      <c r="D2427" t="inlineStr">
        <is>
          <t>Semestral</t>
        </is>
      </c>
      <c r="E2427" t="inlineStr">
        <is>
          <t>Positivo</t>
        </is>
      </c>
      <c r="F2427" s="137" t="n">
        <v>45657</v>
      </c>
      <c r="G2427" t="n">
        <v>50</v>
      </c>
      <c r="H2427" t="n">
        <v>53.8</v>
      </c>
      <c r="I2427" t="n">
        <v>1.076</v>
      </c>
      <c r="J2427" t="n">
        <v>1.076</v>
      </c>
      <c r="K2427" t="inlineStr">
        <is>
          <t>ENT</t>
        </is>
      </c>
      <c r="L2427" t="inlineStr">
        <is>
          <t>DEC</t>
        </is>
      </c>
      <c r="M2427" t="n">
        <v>2024</v>
      </c>
      <c r="N2427" t="inlineStr">
        <is>
          <t>Diciembre</t>
        </is>
      </c>
      <c r="O2427" t="inlineStr">
        <is>
          <t>2024-2</t>
        </is>
      </c>
      <c r="P2427" t="n">
        <v>0</v>
      </c>
      <c r="Q2427" t="n">
        <v>1</v>
      </c>
      <c r="R2427" t="n">
        <v>0</v>
      </c>
      <c r="S2427" t="inlineStr">
        <is>
          <t>Trasformación_Organizacional</t>
        </is>
      </c>
      <c r="T2427" t="inlineStr">
        <is>
          <t>466-2024-12-31</t>
        </is>
      </c>
      <c r="U2427" t="n">
        <v>1</v>
      </c>
    </row>
    <row r="2428">
      <c r="A2428" t="inlineStr">
        <is>
          <t>466</t>
        </is>
      </c>
      <c r="B2428" t="inlineStr">
        <is>
          <t>NPS Estudiantes</t>
        </is>
      </c>
      <c r="C2428" t="inlineStr">
        <is>
          <t>EXPERIENCIA INSTITUCIONAL</t>
        </is>
      </c>
      <c r="D2428" t="inlineStr">
        <is>
          <t>Semestral</t>
        </is>
      </c>
      <c r="E2428" t="inlineStr">
        <is>
          <t>Positivo</t>
        </is>
      </c>
      <c r="F2428" s="137" t="n">
        <v>45838</v>
      </c>
      <c r="G2428" t="n">
        <v>100</v>
      </c>
      <c r="H2428" t="inlineStr">
        <is>
          <t>N/A</t>
        </is>
      </c>
      <c r="I2428" t="n">
        <v>0</v>
      </c>
      <c r="J2428" t="n">
        <v>0</v>
      </c>
      <c r="K2428" t="inlineStr">
        <is>
          <t>100.0%</t>
        </is>
      </c>
      <c r="M2428" t="n">
        <v>2025</v>
      </c>
      <c r="N2428" t="inlineStr">
        <is>
          <t>Junio</t>
        </is>
      </c>
      <c r="O2428" t="inlineStr">
        <is>
          <t>2025-1</t>
        </is>
      </c>
      <c r="P2428" t="n">
        <v>2</v>
      </c>
      <c r="Q2428" t="n">
        <v>2</v>
      </c>
      <c r="R2428" t="n">
        <v>1</v>
      </c>
      <c r="S2428" t="inlineStr">
        <is>
          <t>Experiencia</t>
        </is>
      </c>
      <c r="T2428" t="inlineStr">
        <is>
          <t>466-2025-06-30</t>
        </is>
      </c>
      <c r="U2428" t="n">
        <v>30</v>
      </c>
    </row>
    <row r="2429">
      <c r="A2429" t="inlineStr">
        <is>
          <t>466</t>
        </is>
      </c>
      <c r="B2429" t="inlineStr">
        <is>
          <t>NPS Estudiantes</t>
        </is>
      </c>
      <c r="C2429" t="inlineStr">
        <is>
          <t>EXPERIENCIA INSTITUCIONAL</t>
        </is>
      </c>
      <c r="D2429" t="inlineStr">
        <is>
          <t>Semestral</t>
        </is>
      </c>
      <c r="E2429" t="inlineStr">
        <is>
          <t>Positivo</t>
        </is>
      </c>
      <c r="F2429" s="137" t="n">
        <v>46022</v>
      </c>
      <c r="G2429" t="n">
        <v>100</v>
      </c>
      <c r="H2429" t="inlineStr">
        <is>
          <t>106.55</t>
        </is>
      </c>
      <c r="I2429" t="n">
        <v>1.0655</v>
      </c>
      <c r="J2429" t="n">
        <v>1.0655</v>
      </c>
      <c r="K2429" t="inlineStr">
        <is>
          <t>100.0%</t>
        </is>
      </c>
      <c r="L2429" t="inlineStr">
        <is>
          <t>106.55%</t>
        </is>
      </c>
      <c r="M2429" t="n">
        <v>2025</v>
      </c>
      <c r="N2429" t="inlineStr">
        <is>
          <t>Diciembre</t>
        </is>
      </c>
      <c r="O2429" t="inlineStr">
        <is>
          <t>2025-2</t>
        </is>
      </c>
      <c r="P2429" t="n">
        <v>2</v>
      </c>
      <c r="Q2429" t="n">
        <v>2</v>
      </c>
      <c r="R2429" t="n">
        <v>1</v>
      </c>
      <c r="S2429" t="inlineStr">
        <is>
          <t>Experiencia</t>
        </is>
      </c>
      <c r="T2429" t="inlineStr">
        <is>
          <t>466-2025-12-31</t>
        </is>
      </c>
      <c r="U2429" t="n">
        <v>31</v>
      </c>
    </row>
    <row r="2430">
      <c r="A2430" t="inlineStr">
        <is>
          <t>467</t>
        </is>
      </c>
      <c r="B2430" t="inlineStr">
        <is>
          <t>NPS Graduados</t>
        </is>
      </c>
      <c r="C2430" t="inlineStr">
        <is>
          <t>EXPERIENCIA INSTITUCIONAL</t>
        </is>
      </c>
      <c r="D2430" t="inlineStr">
        <is>
          <t>Semestral</t>
        </is>
      </c>
      <c r="E2430" t="inlineStr">
        <is>
          <t>Positivo</t>
        </is>
      </c>
      <c r="F2430" s="137" t="n">
        <v>45473</v>
      </c>
      <c r="G2430" t="n">
        <v>60</v>
      </c>
      <c r="H2430" t="n">
        <v>72.75</v>
      </c>
      <c r="I2430" t="n">
        <v>1.2125</v>
      </c>
      <c r="J2430" t="n">
        <v>1.2125</v>
      </c>
      <c r="K2430" t="inlineStr">
        <is>
          <t>ENT</t>
        </is>
      </c>
      <c r="L2430" t="inlineStr">
        <is>
          <t>DEC</t>
        </is>
      </c>
      <c r="M2430" t="n">
        <v>2024</v>
      </c>
      <c r="N2430" t="inlineStr">
        <is>
          <t>Junio</t>
        </is>
      </c>
      <c r="O2430" t="inlineStr">
        <is>
          <t>2024-1</t>
        </is>
      </c>
      <c r="P2430" t="n">
        <v>0</v>
      </c>
      <c r="Q2430" t="n">
        <v>1</v>
      </c>
      <c r="R2430" t="n">
        <v>0</v>
      </c>
      <c r="S2430" t="inlineStr">
        <is>
          <t>Trasformación_Organizacional</t>
        </is>
      </c>
      <c r="T2430" t="inlineStr">
        <is>
          <t>467-2024-06-30</t>
        </is>
      </c>
      <c r="U2430" t="n">
        <v>1</v>
      </c>
    </row>
    <row r="2431">
      <c r="A2431" t="inlineStr">
        <is>
          <t>467</t>
        </is>
      </c>
      <c r="B2431" t="inlineStr">
        <is>
          <t>NPS Graduados</t>
        </is>
      </c>
      <c r="C2431" t="inlineStr">
        <is>
          <t>EXPERIENCIA INSTITUCIONAL</t>
        </is>
      </c>
      <c r="D2431" t="inlineStr">
        <is>
          <t>Semestral</t>
        </is>
      </c>
      <c r="E2431" t="inlineStr">
        <is>
          <t>Positivo</t>
        </is>
      </c>
      <c r="F2431" s="137" t="n">
        <v>45657</v>
      </c>
      <c r="G2431" t="n">
        <v>60</v>
      </c>
      <c r="H2431" t="n">
        <v>73.09999999999999</v>
      </c>
      <c r="I2431" t="n">
        <v>1.218333333333333</v>
      </c>
      <c r="J2431" t="n">
        <v>1.218333333333333</v>
      </c>
      <c r="K2431" t="inlineStr">
        <is>
          <t>ENT</t>
        </is>
      </c>
      <c r="L2431" t="inlineStr">
        <is>
          <t>DEC</t>
        </is>
      </c>
      <c r="M2431" t="n">
        <v>2024</v>
      </c>
      <c r="N2431" t="inlineStr">
        <is>
          <t>Diciembre</t>
        </is>
      </c>
      <c r="O2431" t="inlineStr">
        <is>
          <t>2024-2</t>
        </is>
      </c>
      <c r="P2431" t="n">
        <v>0</v>
      </c>
      <c r="Q2431" t="n">
        <v>1</v>
      </c>
      <c r="R2431" t="n">
        <v>0</v>
      </c>
      <c r="S2431" t="inlineStr">
        <is>
          <t>Trasformación_Organizacional</t>
        </is>
      </c>
      <c r="T2431" t="inlineStr">
        <is>
          <t>467-2024-12-31</t>
        </is>
      </c>
      <c r="U2431" t="n">
        <v>1</v>
      </c>
    </row>
    <row r="2432">
      <c r="A2432" t="inlineStr">
        <is>
          <t>467</t>
        </is>
      </c>
      <c r="B2432" t="inlineStr">
        <is>
          <t>NPS Graduados</t>
        </is>
      </c>
      <c r="C2432" t="inlineStr">
        <is>
          <t>EXPERIENCIA INSTITUCIONAL</t>
        </is>
      </c>
      <c r="D2432" t="inlineStr">
        <is>
          <t>Semestral</t>
        </is>
      </c>
      <c r="E2432" t="inlineStr">
        <is>
          <t>Positivo</t>
        </is>
      </c>
      <c r="F2432" s="137" t="n">
        <v>45838</v>
      </c>
      <c r="G2432" t="n">
        <v>100</v>
      </c>
      <c r="H2432" t="inlineStr">
        <is>
          <t>118</t>
        </is>
      </c>
      <c r="I2432" t="n">
        <v>1.18</v>
      </c>
      <c r="J2432" t="n">
        <v>1.18</v>
      </c>
      <c r="K2432" t="inlineStr">
        <is>
          <t>100.0%</t>
        </is>
      </c>
      <c r="L2432" t="inlineStr">
        <is>
          <t>118.0%</t>
        </is>
      </c>
      <c r="M2432" t="n">
        <v>2025</v>
      </c>
      <c r="N2432" t="inlineStr">
        <is>
          <t>Junio</t>
        </is>
      </c>
      <c r="O2432" t="inlineStr">
        <is>
          <t>2025-1</t>
        </is>
      </c>
      <c r="P2432" t="n">
        <v>2</v>
      </c>
      <c r="Q2432" t="n">
        <v>2</v>
      </c>
      <c r="R2432" t="n">
        <v>0</v>
      </c>
      <c r="S2432" t="inlineStr">
        <is>
          <t>Experiencia</t>
        </is>
      </c>
      <c r="T2432" t="inlineStr">
        <is>
          <t>467-2025-06-30</t>
        </is>
      </c>
      <c r="U2432" t="n">
        <v>30</v>
      </c>
    </row>
    <row r="2433">
      <c r="A2433" t="inlineStr">
        <is>
          <t>467</t>
        </is>
      </c>
      <c r="B2433" t="inlineStr">
        <is>
          <t>NPS Graduados</t>
        </is>
      </c>
      <c r="C2433" t="inlineStr">
        <is>
          <t>EXPERIENCIA INSTITUCIONAL</t>
        </is>
      </c>
      <c r="D2433" t="inlineStr">
        <is>
          <t>Semestral</t>
        </is>
      </c>
      <c r="E2433" t="inlineStr">
        <is>
          <t>Positivo</t>
        </is>
      </c>
      <c r="F2433" s="137" t="n">
        <v>46022</v>
      </c>
      <c r="G2433" t="n">
        <v>100</v>
      </c>
      <c r="H2433" t="inlineStr">
        <is>
          <t>99.5</t>
        </is>
      </c>
      <c r="I2433" t="n">
        <v>0.995</v>
      </c>
      <c r="J2433" t="n">
        <v>0.995</v>
      </c>
      <c r="K2433" t="inlineStr">
        <is>
          <t>100.0%</t>
        </is>
      </c>
      <c r="L2433" t="inlineStr">
        <is>
          <t>99.5%</t>
        </is>
      </c>
      <c r="M2433" t="n">
        <v>2025</v>
      </c>
      <c r="N2433" t="inlineStr">
        <is>
          <t>Diciembre</t>
        </is>
      </c>
      <c r="O2433" t="inlineStr">
        <is>
          <t>2025-2</t>
        </is>
      </c>
      <c r="P2433" t="n">
        <v>2</v>
      </c>
      <c r="Q2433" t="n">
        <v>2</v>
      </c>
      <c r="R2433" t="n">
        <v>0</v>
      </c>
      <c r="S2433" t="inlineStr">
        <is>
          <t>Experiencia</t>
        </is>
      </c>
      <c r="T2433" t="inlineStr">
        <is>
          <t>467-2025-12-31</t>
        </is>
      </c>
      <c r="U2433" t="n">
        <v>31</v>
      </c>
    </row>
    <row r="2434">
      <c r="A2434" t="inlineStr">
        <is>
          <t>468</t>
        </is>
      </c>
      <c r="B2434" t="inlineStr">
        <is>
          <t>CES General</t>
        </is>
      </c>
      <c r="C2434" t="inlineStr">
        <is>
          <t>EXPERIENCIA INSTITUCIONAL</t>
        </is>
      </c>
      <c r="D2434" t="inlineStr">
        <is>
          <t>Semestral</t>
        </is>
      </c>
      <c r="E2434" t="inlineStr">
        <is>
          <t>Negativo</t>
        </is>
      </c>
      <c r="F2434" s="137" t="n">
        <v>45473</v>
      </c>
      <c r="G2434" t="n">
        <v>3</v>
      </c>
      <c r="H2434" t="n">
        <v>2.85</v>
      </c>
      <c r="I2434" t="n">
        <v>1.052631578947368</v>
      </c>
      <c r="J2434" t="n">
        <v>1.052631578947368</v>
      </c>
      <c r="K2434" t="inlineStr">
        <is>
          <t>ENT</t>
        </is>
      </c>
      <c r="L2434" t="inlineStr">
        <is>
          <t>DEC</t>
        </is>
      </c>
      <c r="M2434" t="n">
        <v>2024</v>
      </c>
      <c r="N2434" t="inlineStr">
        <is>
          <t>Junio</t>
        </is>
      </c>
      <c r="O2434" t="inlineStr">
        <is>
          <t>2024-1</t>
        </is>
      </c>
      <c r="P2434" t="n">
        <v>0</v>
      </c>
      <c r="Q2434" t="n">
        <v>1</v>
      </c>
      <c r="R2434" t="n">
        <v>0</v>
      </c>
      <c r="S2434" t="inlineStr">
        <is>
          <t>Trasformación_Organizacional</t>
        </is>
      </c>
      <c r="T2434" t="inlineStr">
        <is>
          <t>468-2024-06-30</t>
        </is>
      </c>
      <c r="U2434" t="n">
        <v>1</v>
      </c>
    </row>
    <row r="2435">
      <c r="A2435" t="inlineStr">
        <is>
          <t>468</t>
        </is>
      </c>
      <c r="B2435" t="inlineStr">
        <is>
          <t>CES General</t>
        </is>
      </c>
      <c r="C2435" t="inlineStr">
        <is>
          <t>EXPERIENCIA INSTITUCIONAL</t>
        </is>
      </c>
      <c r="D2435" t="inlineStr">
        <is>
          <t>Semestral</t>
        </is>
      </c>
      <c r="E2435" t="inlineStr">
        <is>
          <t>Negativo</t>
        </is>
      </c>
      <c r="F2435" s="137" t="n">
        <v>45657</v>
      </c>
      <c r="G2435" t="n">
        <v>3</v>
      </c>
      <c r="H2435" t="n">
        <v>2.6</v>
      </c>
      <c r="I2435" t="n">
        <v>1.153846153846154</v>
      </c>
      <c r="J2435" t="n">
        <v>1.153846153846154</v>
      </c>
      <c r="K2435" t="inlineStr">
        <is>
          <t>ENT</t>
        </is>
      </c>
      <c r="L2435" t="inlineStr">
        <is>
          <t>DEC</t>
        </is>
      </c>
      <c r="M2435" t="n">
        <v>2024</v>
      </c>
      <c r="N2435" t="inlineStr">
        <is>
          <t>Diciembre</t>
        </is>
      </c>
      <c r="O2435" t="inlineStr">
        <is>
          <t>2024-2</t>
        </is>
      </c>
      <c r="P2435" t="n">
        <v>0</v>
      </c>
      <c r="Q2435" t="n">
        <v>1</v>
      </c>
      <c r="R2435" t="n">
        <v>0</v>
      </c>
      <c r="S2435" t="inlineStr">
        <is>
          <t>Trasformación_Organizacional</t>
        </is>
      </c>
      <c r="T2435" t="inlineStr">
        <is>
          <t>468-2024-12-31</t>
        </is>
      </c>
      <c r="U2435" t="n">
        <v>1</v>
      </c>
    </row>
    <row r="2436">
      <c r="A2436" t="inlineStr">
        <is>
          <t>468</t>
        </is>
      </c>
      <c r="B2436" t="inlineStr">
        <is>
          <t>CES General</t>
        </is>
      </c>
      <c r="C2436" t="inlineStr">
        <is>
          <t>EXPERIENCIA INSTITUCIONAL</t>
        </is>
      </c>
      <c r="D2436" t="inlineStr">
        <is>
          <t>Semestral</t>
        </is>
      </c>
      <c r="E2436" t="inlineStr">
        <is>
          <t>Negativo</t>
        </is>
      </c>
      <c r="F2436" s="137" t="n">
        <v>45838</v>
      </c>
      <c r="G2436" t="n">
        <v>2.5</v>
      </c>
      <c r="H2436" t="inlineStr">
        <is>
          <t>2.4</t>
        </is>
      </c>
      <c r="I2436" t="n">
        <v>1.041666666666667</v>
      </c>
      <c r="J2436" t="n">
        <v>1.041666666666667</v>
      </c>
      <c r="K2436" t="inlineStr">
        <is>
          <t>2.5%</t>
        </is>
      </c>
      <c r="L2436" t="inlineStr">
        <is>
          <t>2.4%</t>
        </is>
      </c>
      <c r="M2436" t="n">
        <v>2025</v>
      </c>
      <c r="N2436" t="inlineStr">
        <is>
          <t>Junio</t>
        </is>
      </c>
      <c r="O2436" t="inlineStr">
        <is>
          <t>2025-1</t>
        </is>
      </c>
      <c r="P2436" t="n">
        <v>2</v>
      </c>
      <c r="Q2436" t="n">
        <v>2</v>
      </c>
      <c r="R2436" t="n">
        <v>0</v>
      </c>
      <c r="S2436" t="inlineStr">
        <is>
          <t>Transformación_Organizacional</t>
        </is>
      </c>
      <c r="T2436" t="inlineStr">
        <is>
          <t>468-2025-06-30</t>
        </is>
      </c>
      <c r="U2436" t="n">
        <v>30</v>
      </c>
    </row>
    <row r="2437">
      <c r="A2437" t="inlineStr">
        <is>
          <t>468</t>
        </is>
      </c>
      <c r="B2437" t="inlineStr">
        <is>
          <t>CES General</t>
        </is>
      </c>
      <c r="C2437" t="inlineStr">
        <is>
          <t>EXPERIENCIA INSTITUCIONAL</t>
        </is>
      </c>
      <c r="D2437" t="inlineStr">
        <is>
          <t>Semestral</t>
        </is>
      </c>
      <c r="E2437" t="inlineStr">
        <is>
          <t>Negativo</t>
        </is>
      </c>
      <c r="F2437" s="137" t="n">
        <v>46022</v>
      </c>
      <c r="G2437" t="n">
        <v>2.5</v>
      </c>
      <c r="H2437" t="inlineStr">
        <is>
          <t>2.1</t>
        </is>
      </c>
      <c r="I2437" t="n">
        <v>1.19047619047619</v>
      </c>
      <c r="J2437" t="n">
        <v>1.19047619047619</v>
      </c>
      <c r="K2437" t="inlineStr">
        <is>
          <t>2.5%</t>
        </is>
      </c>
      <c r="L2437" t="inlineStr">
        <is>
          <t>2.1%</t>
        </is>
      </c>
      <c r="M2437" t="n">
        <v>2025</v>
      </c>
      <c r="N2437" t="inlineStr">
        <is>
          <t>Diciembre</t>
        </is>
      </c>
      <c r="O2437" t="inlineStr">
        <is>
          <t>2025-2</t>
        </is>
      </c>
      <c r="P2437" t="n">
        <v>2</v>
      </c>
      <c r="Q2437" t="n">
        <v>2</v>
      </c>
      <c r="R2437" t="n">
        <v>0</v>
      </c>
      <c r="S2437" t="inlineStr">
        <is>
          <t>Transformación_Organizacional</t>
        </is>
      </c>
      <c r="T2437" t="inlineStr">
        <is>
          <t>468-2025-12-31</t>
        </is>
      </c>
      <c r="U2437" t="n">
        <v>31</v>
      </c>
    </row>
    <row r="2438">
      <c r="A2438" t="inlineStr">
        <is>
          <t>469</t>
        </is>
      </c>
      <c r="B2438" t="inlineStr">
        <is>
          <t>Plan anual FNGS-CONTABILID INTERN-CONTADURIA</t>
        </is>
      </c>
      <c r="C2438" t="inlineStr">
        <is>
          <t>Gestión de unidades académicas</t>
        </is>
      </c>
      <c r="D2438" t="inlineStr">
        <is>
          <t>Trimestral</t>
        </is>
      </c>
      <c r="E2438" t="inlineStr">
        <is>
          <t>Positivo</t>
        </is>
      </c>
      <c r="F2438" s="137" t="n">
        <v>45107</v>
      </c>
      <c r="G2438" t="n">
        <v>53</v>
      </c>
      <c r="H2438" t="n">
        <v>33</v>
      </c>
      <c r="I2438" t="n">
        <v>0.6226415094339622</v>
      </c>
      <c r="J2438" t="n">
        <v>0.6226415094339622</v>
      </c>
      <c r="K2438" t="inlineStr">
        <is>
          <t>%</t>
        </is>
      </c>
      <c r="L2438" t="inlineStr">
        <is>
          <t>%</t>
        </is>
      </c>
      <c r="M2438" t="n">
        <v>2023</v>
      </c>
      <c r="N2438" t="inlineStr">
        <is>
          <t>Junio</t>
        </is>
      </c>
      <c r="O2438" t="inlineStr">
        <is>
          <t>2023-1</t>
        </is>
      </c>
      <c r="P2438" t="n">
        <v>0</v>
      </c>
      <c r="Q2438" t="n">
        <v>0</v>
      </c>
      <c r="R2438" t="n">
        <v>0</v>
      </c>
      <c r="S2438" t="inlineStr">
        <is>
          <t>Trasformación_Organizacional</t>
        </is>
      </c>
      <c r="T2438" t="inlineStr">
        <is>
          <t>469.0-2023-06-30</t>
        </is>
      </c>
      <c r="U2438" t="n">
        <v>1</v>
      </c>
    </row>
    <row r="2439">
      <c r="A2439" t="inlineStr">
        <is>
          <t>469</t>
        </is>
      </c>
      <c r="B2439" t="inlineStr">
        <is>
          <t>Plan anual FNGS-CONTABILID INTERN-CONTADURIA</t>
        </is>
      </c>
      <c r="C2439" t="inlineStr">
        <is>
          <t>Gestión de unidades académicas</t>
        </is>
      </c>
      <c r="D2439" t="inlineStr">
        <is>
          <t>Trimestral</t>
        </is>
      </c>
      <c r="E2439" t="inlineStr">
        <is>
          <t>Positivo</t>
        </is>
      </c>
      <c r="F2439" s="137" t="n">
        <v>45291</v>
      </c>
      <c r="G2439" t="n">
        <v>100</v>
      </c>
      <c r="H2439" t="n">
        <v>55</v>
      </c>
      <c r="I2439" t="n">
        <v>0.55</v>
      </c>
      <c r="J2439" t="n">
        <v>0.55</v>
      </c>
      <c r="K2439" t="inlineStr">
        <is>
          <t>%</t>
        </is>
      </c>
      <c r="L2439" t="inlineStr">
        <is>
          <t>%</t>
        </is>
      </c>
      <c r="M2439" t="n">
        <v>2023</v>
      </c>
      <c r="N2439" t="inlineStr">
        <is>
          <t>Diciembre</t>
        </is>
      </c>
      <c r="O2439" t="inlineStr">
        <is>
          <t>2023-2</t>
        </is>
      </c>
      <c r="P2439" t="n">
        <v>0</v>
      </c>
      <c r="Q2439" t="n">
        <v>0</v>
      </c>
      <c r="R2439" t="n">
        <v>0</v>
      </c>
      <c r="S2439" t="inlineStr">
        <is>
          <t>Trasformación_Organizacional</t>
        </is>
      </c>
      <c r="T2439" t="inlineStr">
        <is>
          <t>469.0-2023-12-31</t>
        </is>
      </c>
      <c r="U2439" t="n">
        <v>1</v>
      </c>
    </row>
    <row r="2440">
      <c r="A2440" t="inlineStr">
        <is>
          <t>469</t>
        </is>
      </c>
      <c r="B2440" t="inlineStr">
        <is>
          <t>Cumplimiento Plan Anual Áreas sede Medellín</t>
        </is>
      </c>
      <c r="C2440" t="inlineStr">
        <is>
          <t>Planeación Estratégica</t>
        </is>
      </c>
      <c r="D2440" t="inlineStr">
        <is>
          <t>Trimestral</t>
        </is>
      </c>
      <c r="E2440" t="inlineStr">
        <is>
          <t>Positivo</t>
        </is>
      </c>
      <c r="F2440" s="137" t="n">
        <v>45382</v>
      </c>
      <c r="G2440" t="n">
        <v>100</v>
      </c>
      <c r="H2440" t="n">
        <v>195.07</v>
      </c>
      <c r="I2440" t="n">
        <v>1.3</v>
      </c>
      <c r="J2440" t="n">
        <v>1.9507</v>
      </c>
      <c r="K2440" t="inlineStr">
        <is>
          <t>%</t>
        </is>
      </c>
      <c r="L2440" t="inlineStr">
        <is>
          <t>%</t>
        </is>
      </c>
      <c r="M2440" t="n">
        <v>2024</v>
      </c>
      <c r="N2440" t="inlineStr">
        <is>
          <t>Marzo</t>
        </is>
      </c>
      <c r="O2440" t="inlineStr">
        <is>
          <t>2024-1</t>
        </is>
      </c>
      <c r="P2440" t="n">
        <v>1</v>
      </c>
      <c r="Q2440" t="n">
        <v>1</v>
      </c>
      <c r="R2440" t="n">
        <v>0</v>
      </c>
      <c r="S2440" t="inlineStr">
        <is>
          <t>Trasformación_Organizacional</t>
        </is>
      </c>
      <c r="T2440" t="inlineStr">
        <is>
          <t>469-2024-03-31</t>
        </is>
      </c>
      <c r="U2440" t="n">
        <v>1</v>
      </c>
    </row>
    <row r="2441">
      <c r="A2441" t="inlineStr">
        <is>
          <t>469</t>
        </is>
      </c>
      <c r="B2441" t="inlineStr">
        <is>
          <t>Cumplimiento Plan Anual Áreas sede Medellín</t>
        </is>
      </c>
      <c r="C2441" t="inlineStr">
        <is>
          <t>Sede Medellín</t>
        </is>
      </c>
      <c r="D2441" t="inlineStr">
        <is>
          <t>Trimestral</t>
        </is>
      </c>
      <c r="E2441" t="inlineStr">
        <is>
          <t>Positivo</t>
        </is>
      </c>
      <c r="F2441" s="137" t="n">
        <v>45473</v>
      </c>
      <c r="G2441" t="n">
        <v>100</v>
      </c>
      <c r="H2441" t="n">
        <v>114.33</v>
      </c>
      <c r="I2441" t="n">
        <v>1.1433</v>
      </c>
      <c r="J2441" t="n">
        <v>1.1433</v>
      </c>
      <c r="K2441" t="inlineStr">
        <is>
          <t>%</t>
        </is>
      </c>
      <c r="L2441" t="inlineStr">
        <is>
          <t>%</t>
        </is>
      </c>
      <c r="M2441" t="n">
        <v>2024</v>
      </c>
      <c r="N2441" t="inlineStr">
        <is>
          <t>Junio</t>
        </is>
      </c>
      <c r="O2441" t="inlineStr">
        <is>
          <t>2024-1</t>
        </is>
      </c>
      <c r="P2441" t="n">
        <v>0</v>
      </c>
      <c r="Q2441" t="n">
        <v>0</v>
      </c>
      <c r="R2441" t="n">
        <v>0</v>
      </c>
      <c r="S2441" t="inlineStr">
        <is>
          <t>Trasformación_Organizacional</t>
        </is>
      </c>
      <c r="T2441" t="inlineStr">
        <is>
          <t>469-2024-06-30</t>
        </is>
      </c>
      <c r="U2441" t="n">
        <v>1</v>
      </c>
    </row>
    <row r="2442">
      <c r="A2442" t="inlineStr">
        <is>
          <t>469</t>
        </is>
      </c>
      <c r="B2442" t="inlineStr">
        <is>
          <t>Cumplimiento Plan Anual Áreas sede Medellín</t>
        </is>
      </c>
      <c r="C2442" t="inlineStr">
        <is>
          <t>Planeación Estratégica</t>
        </is>
      </c>
      <c r="D2442" t="inlineStr">
        <is>
          <t>Trimestral</t>
        </is>
      </c>
      <c r="E2442" t="inlineStr">
        <is>
          <t>Positivo</t>
        </is>
      </c>
      <c r="F2442" s="137" t="n">
        <v>45565</v>
      </c>
      <c r="G2442" t="n">
        <v>100</v>
      </c>
      <c r="H2442" t="n">
        <v>94.86</v>
      </c>
      <c r="I2442" t="n">
        <v>0.9486</v>
      </c>
      <c r="J2442" t="n">
        <v>0.9486</v>
      </c>
      <c r="K2442" t="inlineStr">
        <is>
          <t>%</t>
        </is>
      </c>
      <c r="L2442" t="inlineStr">
        <is>
          <t>%</t>
        </is>
      </c>
      <c r="M2442" t="n">
        <v>2024</v>
      </c>
      <c r="N2442" t="inlineStr">
        <is>
          <t>Septiembre</t>
        </is>
      </c>
      <c r="O2442" t="inlineStr">
        <is>
          <t>2024-2</t>
        </is>
      </c>
      <c r="P2442" t="n">
        <v>0</v>
      </c>
      <c r="Q2442" t="n">
        <v>0</v>
      </c>
      <c r="R2442" t="n">
        <v>0</v>
      </c>
      <c r="S2442" t="inlineStr">
        <is>
          <t>Trasformación_Organizacional</t>
        </is>
      </c>
      <c r="T2442" t="inlineStr">
        <is>
          <t>469-2024-09-30</t>
        </is>
      </c>
      <c r="U2442" t="n">
        <v>1</v>
      </c>
    </row>
    <row r="2443">
      <c r="A2443" t="inlineStr">
        <is>
          <t>469</t>
        </is>
      </c>
      <c r="B2443" t="inlineStr">
        <is>
          <t>Cumplimiento Plan Anual Áreas sede Medellín</t>
        </is>
      </c>
      <c r="C2443" t="inlineStr">
        <is>
          <t>Planeación Estratégica</t>
        </is>
      </c>
      <c r="D2443" t="inlineStr">
        <is>
          <t>Trimestral</t>
        </is>
      </c>
      <c r="E2443" t="inlineStr">
        <is>
          <t>Positivo</t>
        </is>
      </c>
      <c r="F2443" s="137" t="n">
        <v>45657</v>
      </c>
      <c r="G2443" t="n">
        <v>100</v>
      </c>
      <c r="H2443" t="n">
        <v>0</v>
      </c>
      <c r="I2443" t="n">
        <v>0</v>
      </c>
      <c r="J2443" t="n">
        <v>0</v>
      </c>
      <c r="K2443" t="inlineStr">
        <is>
          <t>%</t>
        </is>
      </c>
      <c r="L2443" t="inlineStr">
        <is>
          <t>%</t>
        </is>
      </c>
      <c r="M2443" t="n">
        <v>2024</v>
      </c>
      <c r="N2443" t="inlineStr">
        <is>
          <t>Diciembre</t>
        </is>
      </c>
      <c r="O2443" t="inlineStr">
        <is>
          <t>2024-2</t>
        </is>
      </c>
      <c r="P2443" t="n">
        <v>0</v>
      </c>
      <c r="Q2443" t="n">
        <v>0</v>
      </c>
      <c r="R2443" t="n">
        <v>0</v>
      </c>
      <c r="S2443" t="inlineStr">
        <is>
          <t>Trasformación_Organizacional</t>
        </is>
      </c>
      <c r="T2443" t="inlineStr">
        <is>
          <t>469-2024-12-31</t>
        </is>
      </c>
      <c r="U2443" t="n">
        <v>1</v>
      </c>
    </row>
    <row r="2444">
      <c r="A2444" t="inlineStr">
        <is>
          <t>469</t>
        </is>
      </c>
      <c r="B2444" t="inlineStr">
        <is>
          <t>Cumplimiento Plan Anual Áreas sede Medellín</t>
        </is>
      </c>
      <c r="C2444" t="inlineStr">
        <is>
          <t>Planeación Estratégica</t>
        </is>
      </c>
      <c r="D2444" t="inlineStr">
        <is>
          <t>Trimestral</t>
        </is>
      </c>
      <c r="E2444" t="inlineStr">
        <is>
          <t>Positivo</t>
        </is>
      </c>
      <c r="F2444" s="137" t="n">
        <v>45747</v>
      </c>
      <c r="G2444" t="n">
        <v>100</v>
      </c>
      <c r="H2444" t="inlineStr">
        <is>
          <t>118.03</t>
        </is>
      </c>
      <c r="I2444" t="n">
        <v>1.1803</v>
      </c>
      <c r="J2444" t="n">
        <v>1.1803</v>
      </c>
      <c r="K2444" t="inlineStr">
        <is>
          <t>100.0%</t>
        </is>
      </c>
      <c r="L2444" t="inlineStr">
        <is>
          <t>118.03%</t>
        </is>
      </c>
      <c r="M2444" t="n">
        <v>2025</v>
      </c>
      <c r="N2444" t="inlineStr">
        <is>
          <t>Marzo</t>
        </is>
      </c>
      <c r="O2444" t="inlineStr">
        <is>
          <t>2025-1</t>
        </is>
      </c>
      <c r="P2444" t="n">
        <v>2</v>
      </c>
      <c r="Q2444" t="n">
        <v>2</v>
      </c>
      <c r="R2444" t="n">
        <v>0</v>
      </c>
      <c r="S2444" t="inlineStr">
        <is>
          <t>Transformación_Organizacional</t>
        </is>
      </c>
      <c r="T2444" t="inlineStr">
        <is>
          <t>469-2025-03-31</t>
        </is>
      </c>
      <c r="U2444" t="n">
        <v>31</v>
      </c>
    </row>
    <row r="2445">
      <c r="A2445" t="inlineStr">
        <is>
          <t>469</t>
        </is>
      </c>
      <c r="B2445" t="inlineStr">
        <is>
          <t>Cumplimiento Plan Anual Áreas sede Medellín</t>
        </is>
      </c>
      <c r="C2445" t="inlineStr">
        <is>
          <t>Planeación Estratégica</t>
        </is>
      </c>
      <c r="D2445" t="inlineStr">
        <is>
          <t>Trimestral</t>
        </is>
      </c>
      <c r="E2445" t="inlineStr">
        <is>
          <t>Positivo</t>
        </is>
      </c>
      <c r="F2445" s="137" t="n">
        <v>45838</v>
      </c>
      <c r="G2445" t="n">
        <v>100</v>
      </c>
      <c r="H2445" t="inlineStr">
        <is>
          <t>103.52</t>
        </is>
      </c>
      <c r="I2445" t="n">
        <v>1.0352</v>
      </c>
      <c r="J2445" t="n">
        <v>1.0352</v>
      </c>
      <c r="K2445" t="inlineStr">
        <is>
          <t>100.0%</t>
        </is>
      </c>
      <c r="L2445" t="inlineStr">
        <is>
          <t>103.52%</t>
        </is>
      </c>
      <c r="M2445" t="n">
        <v>2025</v>
      </c>
      <c r="N2445" t="inlineStr">
        <is>
          <t>Junio</t>
        </is>
      </c>
      <c r="O2445" t="inlineStr">
        <is>
          <t>2025-1</t>
        </is>
      </c>
      <c r="P2445" t="n">
        <v>2</v>
      </c>
      <c r="Q2445" t="n">
        <v>2</v>
      </c>
      <c r="R2445" t="n">
        <v>0</v>
      </c>
      <c r="S2445" t="inlineStr">
        <is>
          <t>Transformación_Organizacional</t>
        </is>
      </c>
      <c r="T2445" t="inlineStr">
        <is>
          <t>469-2025-06-30</t>
        </is>
      </c>
      <c r="U2445" t="n">
        <v>30</v>
      </c>
    </row>
    <row r="2446">
      <c r="A2446" t="inlineStr">
        <is>
          <t>469</t>
        </is>
      </c>
      <c r="B2446" t="inlineStr">
        <is>
          <t>Cumplimiento Plan Anual Áreas sede Medellín</t>
        </is>
      </c>
      <c r="C2446" t="inlineStr">
        <is>
          <t>Planeación Estratégica</t>
        </is>
      </c>
      <c r="D2446" t="inlineStr">
        <is>
          <t>Trimestral</t>
        </is>
      </c>
      <c r="E2446" t="inlineStr">
        <is>
          <t>Positivo</t>
        </is>
      </c>
      <c r="F2446" s="137" t="n">
        <v>46022</v>
      </c>
      <c r="G2446" t="n">
        <v>100</v>
      </c>
      <c r="I2446" t="n">
        <v>0</v>
      </c>
      <c r="J2446" t="n">
        <v>0</v>
      </c>
      <c r="K2446" t="inlineStr">
        <is>
          <t>100.0%</t>
        </is>
      </c>
      <c r="M2446" t="n">
        <v>2025</v>
      </c>
      <c r="N2446" t="inlineStr">
        <is>
          <t>Diciembre</t>
        </is>
      </c>
      <c r="O2446" t="inlineStr">
        <is>
          <t>2025-2</t>
        </is>
      </c>
      <c r="P2446" t="n">
        <v>2</v>
      </c>
      <c r="Q2446" t="n">
        <v>2</v>
      </c>
      <c r="R2446" t="n">
        <v>0</v>
      </c>
      <c r="S2446" t="inlineStr">
        <is>
          <t>Transformación_Organizacional</t>
        </is>
      </c>
      <c r="T2446" t="inlineStr">
        <is>
          <t>469-2025-12-31</t>
        </is>
      </c>
      <c r="U2446" t="n">
        <v>31</v>
      </c>
    </row>
    <row r="2447">
      <c r="A2447" t="inlineStr">
        <is>
          <t>469.1</t>
        </is>
      </c>
      <c r="B2447" t="inlineStr">
        <is>
          <t>Plan anual DIRECCIÓN DE MATRÍCULAS</t>
        </is>
      </c>
      <c r="C2447" t="inlineStr">
        <is>
          <t>Inscripción, admisión y matrícula de estudiantes nuevos</t>
        </is>
      </c>
      <c r="D2447" t="inlineStr">
        <is>
          <t>Trimestral</t>
        </is>
      </c>
      <c r="E2447" t="inlineStr">
        <is>
          <t>Positivo</t>
        </is>
      </c>
      <c r="F2447" s="137" t="n">
        <v>45107</v>
      </c>
      <c r="G2447" t="n">
        <v>59</v>
      </c>
      <c r="H2447" t="n">
        <v>62</v>
      </c>
      <c r="I2447" t="n">
        <v>1.050847457627119</v>
      </c>
      <c r="J2447" t="n">
        <v>1.050847457627119</v>
      </c>
      <c r="K2447" t="inlineStr">
        <is>
          <t>%</t>
        </is>
      </c>
      <c r="L2447" t="inlineStr">
        <is>
          <t>%</t>
        </is>
      </c>
      <c r="M2447" t="n">
        <v>2023</v>
      </c>
      <c r="N2447" t="inlineStr">
        <is>
          <t>Junio</t>
        </is>
      </c>
      <c r="O2447" t="inlineStr">
        <is>
          <t>2023-1</t>
        </is>
      </c>
      <c r="P2447" t="n">
        <v>0</v>
      </c>
      <c r="Q2447" t="n">
        <v>0</v>
      </c>
      <c r="R2447" t="n">
        <v>0</v>
      </c>
      <c r="S2447" t="inlineStr">
        <is>
          <t>Trasformación_Organizacional</t>
        </is>
      </c>
      <c r="T2447" t="inlineStr">
        <is>
          <t>469.1-2023-06-30</t>
        </is>
      </c>
      <c r="U2447" t="n">
        <v>1</v>
      </c>
    </row>
    <row r="2448">
      <c r="A2448" t="inlineStr">
        <is>
          <t>469.1</t>
        </is>
      </c>
      <c r="B2448" t="inlineStr">
        <is>
          <t>Plan anual DIRECCIÓN DE MATRÍCULAS</t>
        </is>
      </c>
      <c r="C2448" t="inlineStr">
        <is>
          <t>Sede Medellín</t>
        </is>
      </c>
      <c r="D2448" t="inlineStr">
        <is>
          <t>Trimestral</t>
        </is>
      </c>
      <c r="E2448" t="inlineStr">
        <is>
          <t>Positivo</t>
        </is>
      </c>
      <c r="F2448" s="137" t="n">
        <v>45291</v>
      </c>
      <c r="G2448" t="n">
        <v>100</v>
      </c>
      <c r="H2448" t="n">
        <v>100</v>
      </c>
      <c r="I2448" t="n">
        <v>1</v>
      </c>
      <c r="J2448" t="n">
        <v>1</v>
      </c>
      <c r="K2448" t="inlineStr">
        <is>
          <t>%</t>
        </is>
      </c>
      <c r="L2448" t="inlineStr">
        <is>
          <t>%</t>
        </is>
      </c>
      <c r="M2448" t="n">
        <v>2023</v>
      </c>
      <c r="N2448" t="inlineStr">
        <is>
          <t>Diciembre</t>
        </is>
      </c>
      <c r="O2448" t="inlineStr">
        <is>
          <t>2023-2</t>
        </is>
      </c>
      <c r="P2448" t="n">
        <v>0</v>
      </c>
      <c r="Q2448" t="n">
        <v>0</v>
      </c>
      <c r="R2448" t="n">
        <v>0</v>
      </c>
      <c r="S2448" t="inlineStr">
        <is>
          <t>Trasformación_Organizacional</t>
        </is>
      </c>
      <c r="T2448" t="inlineStr">
        <is>
          <t>469.1-2023-12-31</t>
        </is>
      </c>
      <c r="U2448" t="n">
        <v>1</v>
      </c>
    </row>
    <row r="2449">
      <c r="A2449" t="inlineStr">
        <is>
          <t>469.1</t>
        </is>
      </c>
      <c r="B2449" t="inlineStr">
        <is>
          <t>Plan anual DIRECCIÓN DE MATRÍCULAS</t>
        </is>
      </c>
      <c r="C2449" t="inlineStr">
        <is>
          <t>Gestión de unidades académicas</t>
        </is>
      </c>
      <c r="D2449" t="inlineStr">
        <is>
          <t>Trimestral</t>
        </is>
      </c>
      <c r="E2449" t="inlineStr">
        <is>
          <t>Positivo</t>
        </is>
      </c>
      <c r="F2449" s="137" t="n">
        <v>45473</v>
      </c>
      <c r="G2449" t="n">
        <v>100</v>
      </c>
      <c r="H2449" t="n">
        <v>100</v>
      </c>
      <c r="I2449" t="n">
        <v>1</v>
      </c>
      <c r="J2449" t="n">
        <v>1</v>
      </c>
      <c r="K2449" t="inlineStr">
        <is>
          <t>%</t>
        </is>
      </c>
      <c r="L2449" t="inlineStr">
        <is>
          <t>%</t>
        </is>
      </c>
      <c r="M2449" t="n">
        <v>2024</v>
      </c>
      <c r="N2449" t="inlineStr">
        <is>
          <t>Junio</t>
        </is>
      </c>
      <c r="O2449" t="inlineStr">
        <is>
          <t>2024-1</t>
        </is>
      </c>
      <c r="P2449" t="n">
        <v>0</v>
      </c>
      <c r="Q2449" t="n">
        <v>0</v>
      </c>
      <c r="R2449" t="n">
        <v>0</v>
      </c>
      <c r="S2449" t="inlineStr">
        <is>
          <t>Trasformación_Organizacional</t>
        </is>
      </c>
      <c r="T2449" t="inlineStr">
        <is>
          <t>469.1-2024-06-30</t>
        </is>
      </c>
      <c r="U2449" t="n">
        <v>1</v>
      </c>
    </row>
    <row r="2450">
      <c r="A2450" t="inlineStr">
        <is>
          <t>469.2</t>
        </is>
      </c>
      <c r="B2450" t="inlineStr">
        <is>
          <t>Plan anual FSCC- DERECHO Y GOBIERNO-DERECHO</t>
        </is>
      </c>
      <c r="C2450" t="inlineStr">
        <is>
          <t>Gestión de unidades académicas</t>
        </is>
      </c>
      <c r="D2450" t="inlineStr">
        <is>
          <t>Trimestral</t>
        </is>
      </c>
      <c r="E2450" t="inlineStr">
        <is>
          <t>Positivo</t>
        </is>
      </c>
      <c r="F2450" s="137" t="n">
        <v>45107</v>
      </c>
      <c r="G2450" t="n">
        <v>63</v>
      </c>
      <c r="H2450" t="n">
        <v>50</v>
      </c>
      <c r="I2450" t="n">
        <v>0.7936507936507936</v>
      </c>
      <c r="J2450" t="n">
        <v>0.7936507936507936</v>
      </c>
      <c r="K2450" t="inlineStr">
        <is>
          <t>%</t>
        </is>
      </c>
      <c r="L2450" t="inlineStr">
        <is>
          <t>%</t>
        </is>
      </c>
      <c r="M2450" t="n">
        <v>2023</v>
      </c>
      <c r="N2450" t="inlineStr">
        <is>
          <t>Junio</t>
        </is>
      </c>
      <c r="O2450" t="inlineStr">
        <is>
          <t>2023-1</t>
        </is>
      </c>
      <c r="P2450" t="n">
        <v>0</v>
      </c>
      <c r="Q2450" t="n">
        <v>0</v>
      </c>
      <c r="R2450" t="n">
        <v>0</v>
      </c>
      <c r="S2450" t="inlineStr">
        <is>
          <t>Trasformación_Organizacional</t>
        </is>
      </c>
      <c r="T2450" t="inlineStr">
        <is>
          <t>469.2-2023-06-30</t>
        </is>
      </c>
      <c r="U2450" t="n">
        <v>1</v>
      </c>
    </row>
    <row r="2451">
      <c r="A2451" t="inlineStr">
        <is>
          <t>469.2</t>
        </is>
      </c>
      <c r="B2451" t="inlineStr">
        <is>
          <t>Plan anual FSCC- DERECHO Y GOBIERNO-DERECHO</t>
        </is>
      </c>
      <c r="C2451" t="inlineStr">
        <is>
          <t>Gestión de unidades académicas</t>
        </is>
      </c>
      <c r="D2451" t="inlineStr">
        <is>
          <t>Trimestral</t>
        </is>
      </c>
      <c r="E2451" t="inlineStr">
        <is>
          <t>Positivo</t>
        </is>
      </c>
      <c r="F2451" s="137" t="n">
        <v>45291</v>
      </c>
      <c r="G2451" t="n">
        <v>100</v>
      </c>
      <c r="H2451" t="n">
        <v>83.33</v>
      </c>
      <c r="I2451" t="n">
        <v>0.8332999999999999</v>
      </c>
      <c r="J2451" t="n">
        <v>0.8332999999999999</v>
      </c>
      <c r="K2451" t="inlineStr">
        <is>
          <t>%</t>
        </is>
      </c>
      <c r="L2451" t="inlineStr">
        <is>
          <t>%</t>
        </is>
      </c>
      <c r="M2451" t="n">
        <v>2023</v>
      </c>
      <c r="N2451" t="inlineStr">
        <is>
          <t>Diciembre</t>
        </is>
      </c>
      <c r="O2451" t="inlineStr">
        <is>
          <t>2023-2</t>
        </is>
      </c>
      <c r="P2451" t="n">
        <v>0</v>
      </c>
      <c r="Q2451" t="n">
        <v>0</v>
      </c>
      <c r="R2451" t="n">
        <v>0</v>
      </c>
      <c r="S2451" t="inlineStr">
        <is>
          <t>Trasformación_Organizacional</t>
        </is>
      </c>
      <c r="T2451" t="inlineStr">
        <is>
          <t>469.2-2023-12-31</t>
        </is>
      </c>
      <c r="U2451" t="n">
        <v>1</v>
      </c>
    </row>
    <row r="2452">
      <c r="A2452" t="inlineStr">
        <is>
          <t>469.2</t>
        </is>
      </c>
      <c r="B2452" t="inlineStr">
        <is>
          <t>Plan anual FSCC- DERECHO Y GOBIERNO-DERECHO</t>
        </is>
      </c>
      <c r="C2452" t="inlineStr">
        <is>
          <t>Gestión de unidades académicas</t>
        </is>
      </c>
      <c r="D2452" t="inlineStr">
        <is>
          <t>Trimestral</t>
        </is>
      </c>
      <c r="E2452" t="inlineStr">
        <is>
          <t>Positivo</t>
        </is>
      </c>
      <c r="F2452" s="137" t="n">
        <v>45473</v>
      </c>
      <c r="G2452" t="n">
        <v>89.90000000000001</v>
      </c>
      <c r="H2452" t="n">
        <v>82</v>
      </c>
      <c r="I2452" t="n">
        <v>0.9121245828698553</v>
      </c>
      <c r="J2452" t="n">
        <v>0.9121245828698553</v>
      </c>
      <c r="K2452" t="inlineStr">
        <is>
          <t>%</t>
        </is>
      </c>
      <c r="L2452" t="inlineStr">
        <is>
          <t>%</t>
        </is>
      </c>
      <c r="M2452" t="n">
        <v>2024</v>
      </c>
      <c r="N2452" t="inlineStr">
        <is>
          <t>Junio</t>
        </is>
      </c>
      <c r="O2452" t="inlineStr">
        <is>
          <t>2024-1</t>
        </is>
      </c>
      <c r="P2452" t="n">
        <v>0</v>
      </c>
      <c r="Q2452" t="n">
        <v>0</v>
      </c>
      <c r="R2452" t="n">
        <v>0</v>
      </c>
      <c r="S2452" t="inlineStr">
        <is>
          <t>Trasformación_Organizacional</t>
        </is>
      </c>
      <c r="T2452" t="inlineStr">
        <is>
          <t>469.2-2024-06-30</t>
        </is>
      </c>
      <c r="U2452" t="n">
        <v>1</v>
      </c>
    </row>
    <row r="2453">
      <c r="A2453" t="inlineStr">
        <is>
          <t>469.3</t>
        </is>
      </c>
      <c r="B2453" t="inlineStr">
        <is>
          <t>Plan anual FIDI-DISEÑO-DISEÑO GRAFICO</t>
        </is>
      </c>
      <c r="C2453" t="inlineStr">
        <is>
          <t>Gestión de unidades académicas</t>
        </is>
      </c>
      <c r="D2453" t="inlineStr">
        <is>
          <t>Trimestral</t>
        </is>
      </c>
      <c r="E2453" t="inlineStr">
        <is>
          <t>Positivo</t>
        </is>
      </c>
      <c r="F2453" s="137" t="n">
        <v>45107</v>
      </c>
      <c r="G2453" t="n">
        <v>50</v>
      </c>
      <c r="H2453" t="n">
        <v>78</v>
      </c>
      <c r="I2453" t="n">
        <v>1.3</v>
      </c>
      <c r="J2453" t="n">
        <v>1.56</v>
      </c>
      <c r="K2453" t="inlineStr">
        <is>
          <t>%</t>
        </is>
      </c>
      <c r="L2453" t="inlineStr">
        <is>
          <t>%</t>
        </is>
      </c>
      <c r="M2453" t="n">
        <v>2023</v>
      </c>
      <c r="N2453" t="inlineStr">
        <is>
          <t>Junio</t>
        </is>
      </c>
      <c r="O2453" t="inlineStr">
        <is>
          <t>2023-1</t>
        </is>
      </c>
      <c r="P2453" t="n">
        <v>0</v>
      </c>
      <c r="Q2453" t="n">
        <v>0</v>
      </c>
      <c r="R2453" t="n">
        <v>0</v>
      </c>
      <c r="S2453" t="inlineStr">
        <is>
          <t>Trasformación_Organizacional</t>
        </is>
      </c>
      <c r="T2453" t="inlineStr">
        <is>
          <t>469.3-2023-06-30</t>
        </is>
      </c>
      <c r="U2453" t="n">
        <v>1</v>
      </c>
    </row>
    <row r="2454">
      <c r="A2454" t="inlineStr">
        <is>
          <t>469.3</t>
        </is>
      </c>
      <c r="B2454" t="inlineStr">
        <is>
          <t>Plan anual FIDI-DISEÑO-DISEÑO GRAFICO</t>
        </is>
      </c>
      <c r="C2454" t="inlineStr">
        <is>
          <t>Gestión de unidades académicas</t>
        </is>
      </c>
      <c r="D2454" t="inlineStr">
        <is>
          <t>Trimestral</t>
        </is>
      </c>
      <c r="E2454" t="inlineStr">
        <is>
          <t>Positivo</t>
        </is>
      </c>
      <c r="F2454" s="137" t="n">
        <v>45291</v>
      </c>
      <c r="G2454" t="n">
        <v>100</v>
      </c>
      <c r="H2454" t="n">
        <v>100</v>
      </c>
      <c r="I2454" t="n">
        <v>1</v>
      </c>
      <c r="J2454" t="n">
        <v>1</v>
      </c>
      <c r="K2454" t="inlineStr">
        <is>
          <t>%</t>
        </is>
      </c>
      <c r="L2454" t="inlineStr">
        <is>
          <t>%</t>
        </is>
      </c>
      <c r="M2454" t="n">
        <v>2023</v>
      </c>
      <c r="N2454" t="inlineStr">
        <is>
          <t>Diciembre</t>
        </is>
      </c>
      <c r="O2454" t="inlineStr">
        <is>
          <t>2023-2</t>
        </is>
      </c>
      <c r="P2454" t="n">
        <v>0</v>
      </c>
      <c r="Q2454" t="n">
        <v>0</v>
      </c>
      <c r="R2454" t="n">
        <v>0</v>
      </c>
      <c r="S2454" t="inlineStr">
        <is>
          <t>Trasformación_Organizacional</t>
        </is>
      </c>
      <c r="T2454" t="inlineStr">
        <is>
          <t>469.3-2023-12-31</t>
        </is>
      </c>
      <c r="U2454" t="n">
        <v>1</v>
      </c>
    </row>
    <row r="2455">
      <c r="A2455" t="inlineStr">
        <is>
          <t>469.3</t>
        </is>
      </c>
      <c r="B2455" t="inlineStr">
        <is>
          <t>Plan anual FIDI-DISEÑO-DISEÑO GRAFICO</t>
        </is>
      </c>
      <c r="C2455" t="inlineStr">
        <is>
          <t>Gestión de unidades académicas</t>
        </is>
      </c>
      <c r="D2455" t="inlineStr">
        <is>
          <t>Trimestral</t>
        </is>
      </c>
      <c r="E2455" t="inlineStr">
        <is>
          <t>Positivo</t>
        </is>
      </c>
      <c r="F2455" s="137" t="n">
        <v>45473</v>
      </c>
      <c r="G2455" t="n">
        <v>39.95</v>
      </c>
      <c r="H2455" t="n">
        <v>43.61</v>
      </c>
      <c r="I2455" t="n">
        <v>1</v>
      </c>
      <c r="J2455" t="n">
        <v>1</v>
      </c>
      <c r="K2455" t="inlineStr">
        <is>
          <t>%</t>
        </is>
      </c>
      <c r="L2455" t="inlineStr">
        <is>
          <t>%</t>
        </is>
      </c>
      <c r="M2455" t="n">
        <v>2024</v>
      </c>
      <c r="N2455" t="inlineStr">
        <is>
          <t>Junio</t>
        </is>
      </c>
      <c r="O2455" t="inlineStr">
        <is>
          <t>2024-1</t>
        </is>
      </c>
      <c r="P2455" t="n">
        <v>0</v>
      </c>
      <c r="Q2455" t="n">
        <v>0</v>
      </c>
      <c r="R2455" t="n">
        <v>0</v>
      </c>
      <c r="S2455" t="inlineStr">
        <is>
          <t>Trasformación_Organizacional</t>
        </is>
      </c>
      <c r="T2455" t="inlineStr">
        <is>
          <t>469.3-2024-06-30</t>
        </is>
      </c>
      <c r="U2455" t="n">
        <v>1</v>
      </c>
    </row>
    <row r="2456">
      <c r="A2456" t="inlineStr">
        <is>
          <t>469.4</t>
        </is>
      </c>
      <c r="B2456" t="inlineStr">
        <is>
          <t>Plan anual FIDI-TIC -INGENIERIA DE SISTEMAS</t>
        </is>
      </c>
      <c r="C2456" t="inlineStr">
        <is>
          <t>Gestión de unidades académicas</t>
        </is>
      </c>
      <c r="D2456" t="inlineStr">
        <is>
          <t>Trimestral</t>
        </is>
      </c>
      <c r="E2456" t="inlineStr">
        <is>
          <t>Positivo</t>
        </is>
      </c>
      <c r="F2456" s="137" t="n">
        <v>45107</v>
      </c>
      <c r="G2456" t="n">
        <v>68</v>
      </c>
      <c r="H2456" t="n">
        <v>71</v>
      </c>
      <c r="I2456" t="n">
        <v>1.044117647058824</v>
      </c>
      <c r="J2456" t="n">
        <v>1.044117647058824</v>
      </c>
      <c r="K2456" t="inlineStr">
        <is>
          <t>%</t>
        </is>
      </c>
      <c r="L2456" t="inlineStr">
        <is>
          <t>%</t>
        </is>
      </c>
      <c r="M2456" t="n">
        <v>2023</v>
      </c>
      <c r="N2456" t="inlineStr">
        <is>
          <t>Junio</t>
        </is>
      </c>
      <c r="O2456" t="inlineStr">
        <is>
          <t>2023-1</t>
        </is>
      </c>
      <c r="P2456" t="n">
        <v>0</v>
      </c>
      <c r="Q2456" t="n">
        <v>0</v>
      </c>
      <c r="R2456" t="n">
        <v>0</v>
      </c>
      <c r="S2456" t="inlineStr">
        <is>
          <t>Trasformación_Organizacional</t>
        </is>
      </c>
      <c r="T2456" t="inlineStr">
        <is>
          <t>469.4-2023-06-30</t>
        </is>
      </c>
      <c r="U2456" t="n">
        <v>1</v>
      </c>
    </row>
    <row r="2457">
      <c r="A2457" t="inlineStr">
        <is>
          <t>469.4</t>
        </is>
      </c>
      <c r="B2457" t="inlineStr">
        <is>
          <t>Plan anual FIDI-TIC -INGENIERIA DE SISTEMAS</t>
        </is>
      </c>
      <c r="C2457" t="inlineStr">
        <is>
          <t>Gestión de unidades académicas</t>
        </is>
      </c>
      <c r="D2457" t="inlineStr">
        <is>
          <t>Trimestral</t>
        </is>
      </c>
      <c r="E2457" t="inlineStr">
        <is>
          <t>Positivo</t>
        </is>
      </c>
      <c r="F2457" s="137" t="n">
        <v>45291</v>
      </c>
      <c r="G2457" t="n">
        <v>100</v>
      </c>
      <c r="H2457" t="n">
        <v>100</v>
      </c>
      <c r="I2457" t="n">
        <v>1</v>
      </c>
      <c r="J2457" t="n">
        <v>1</v>
      </c>
      <c r="K2457" t="inlineStr">
        <is>
          <t>%</t>
        </is>
      </c>
      <c r="L2457" t="inlineStr">
        <is>
          <t>%</t>
        </is>
      </c>
      <c r="M2457" t="n">
        <v>2023</v>
      </c>
      <c r="N2457" t="inlineStr">
        <is>
          <t>Diciembre</t>
        </is>
      </c>
      <c r="O2457" t="inlineStr">
        <is>
          <t>2023-2</t>
        </is>
      </c>
      <c r="P2457" t="n">
        <v>0</v>
      </c>
      <c r="Q2457" t="n">
        <v>0</v>
      </c>
      <c r="R2457" t="n">
        <v>0</v>
      </c>
      <c r="S2457" t="inlineStr">
        <is>
          <t>Trasformación_Organizacional</t>
        </is>
      </c>
      <c r="T2457" t="inlineStr">
        <is>
          <t>469.4-2023-12-31</t>
        </is>
      </c>
      <c r="U2457" t="n">
        <v>1</v>
      </c>
    </row>
    <row r="2458">
      <c r="A2458" t="inlineStr">
        <is>
          <t>469.4</t>
        </is>
      </c>
      <c r="B2458" t="inlineStr">
        <is>
          <t>Plan anual FIDI-TIC -INGENIERIA DE SISTEMAS</t>
        </is>
      </c>
      <c r="C2458" t="inlineStr">
        <is>
          <t>Gestión de unidades académicas</t>
        </is>
      </c>
      <c r="D2458" t="inlineStr">
        <is>
          <t>Trimestral</t>
        </is>
      </c>
      <c r="E2458" t="inlineStr">
        <is>
          <t>Positivo</t>
        </is>
      </c>
      <c r="F2458" s="137" t="n">
        <v>45473</v>
      </c>
      <c r="G2458" t="n">
        <v>29.69</v>
      </c>
      <c r="H2458" t="n">
        <v>40.36</v>
      </c>
      <c r="I2458" t="n">
        <v>1</v>
      </c>
      <c r="J2458" t="n">
        <v>1</v>
      </c>
      <c r="K2458" t="inlineStr">
        <is>
          <t>%</t>
        </is>
      </c>
      <c r="L2458" t="inlineStr">
        <is>
          <t>%</t>
        </is>
      </c>
      <c r="M2458" t="n">
        <v>2024</v>
      </c>
      <c r="N2458" t="inlineStr">
        <is>
          <t>Junio</t>
        </is>
      </c>
      <c r="O2458" t="inlineStr">
        <is>
          <t>2024-1</t>
        </is>
      </c>
      <c r="P2458" t="n">
        <v>0</v>
      </c>
      <c r="Q2458" t="n">
        <v>0</v>
      </c>
      <c r="R2458" t="n">
        <v>0</v>
      </c>
      <c r="S2458" t="inlineStr">
        <is>
          <t>Trasformación_Organizacional</t>
        </is>
      </c>
      <c r="T2458" t="inlineStr">
        <is>
          <t>469.4-2024-06-30</t>
        </is>
      </c>
      <c r="U2458" t="n">
        <v>1</v>
      </c>
    </row>
    <row r="2459">
      <c r="A2459" t="inlineStr">
        <is>
          <t>469.5</t>
        </is>
      </c>
      <c r="B2459" t="inlineStr">
        <is>
          <t>Plan anual FIDI-OPINA-INGENIERIA INDUSTRIAL</t>
        </is>
      </c>
      <c r="C2459" t="inlineStr">
        <is>
          <t>Gestión de unidades académicas</t>
        </is>
      </c>
      <c r="D2459" t="inlineStr">
        <is>
          <t>Trimestral</t>
        </is>
      </c>
      <c r="E2459" t="inlineStr">
        <is>
          <t>Positivo</t>
        </is>
      </c>
      <c r="F2459" s="137" t="n">
        <v>45107</v>
      </c>
      <c r="G2459" t="n">
        <v>53</v>
      </c>
      <c r="H2459" t="n">
        <v>63</v>
      </c>
      <c r="I2459" t="n">
        <v>1.188679245283019</v>
      </c>
      <c r="J2459" t="n">
        <v>1.188679245283019</v>
      </c>
      <c r="K2459" t="inlineStr">
        <is>
          <t>%</t>
        </is>
      </c>
      <c r="L2459" t="inlineStr">
        <is>
          <t>%</t>
        </is>
      </c>
      <c r="M2459" t="n">
        <v>2023</v>
      </c>
      <c r="N2459" t="inlineStr">
        <is>
          <t>Junio</t>
        </is>
      </c>
      <c r="O2459" t="inlineStr">
        <is>
          <t>2023-1</t>
        </is>
      </c>
      <c r="P2459" t="n">
        <v>0</v>
      </c>
      <c r="Q2459" t="n">
        <v>0</v>
      </c>
      <c r="R2459" t="n">
        <v>0</v>
      </c>
      <c r="S2459" t="inlineStr">
        <is>
          <t>Trasformación_Organizacional</t>
        </is>
      </c>
      <c r="T2459" t="inlineStr">
        <is>
          <t>469.5-2023-06-30</t>
        </is>
      </c>
      <c r="U2459" t="n">
        <v>1</v>
      </c>
    </row>
    <row r="2460">
      <c r="A2460" t="inlineStr">
        <is>
          <t>469.5</t>
        </is>
      </c>
      <c r="B2460" t="inlineStr">
        <is>
          <t>Plan anual FIDI-OPINA-INGENIERIA INDUSTRIAL</t>
        </is>
      </c>
      <c r="C2460" t="inlineStr">
        <is>
          <t>Gestión de unidades académicas</t>
        </is>
      </c>
      <c r="D2460" t="inlineStr">
        <is>
          <t>Trimestral</t>
        </is>
      </c>
      <c r="E2460" t="inlineStr">
        <is>
          <t>Positivo</t>
        </is>
      </c>
      <c r="F2460" s="137" t="n">
        <v>45291</v>
      </c>
      <c r="G2460" t="n">
        <v>100</v>
      </c>
      <c r="H2460" t="n">
        <v>100</v>
      </c>
      <c r="I2460" t="n">
        <v>1</v>
      </c>
      <c r="J2460" t="n">
        <v>1</v>
      </c>
      <c r="K2460" t="inlineStr">
        <is>
          <t>%</t>
        </is>
      </c>
      <c r="L2460" t="inlineStr">
        <is>
          <t>%</t>
        </is>
      </c>
      <c r="M2460" t="n">
        <v>2023</v>
      </c>
      <c r="N2460" t="inlineStr">
        <is>
          <t>Diciembre</t>
        </is>
      </c>
      <c r="O2460" t="inlineStr">
        <is>
          <t>2023-2</t>
        </is>
      </c>
      <c r="P2460" t="n">
        <v>0</v>
      </c>
      <c r="Q2460" t="n">
        <v>0</v>
      </c>
      <c r="R2460" t="n">
        <v>0</v>
      </c>
      <c r="S2460" t="inlineStr">
        <is>
          <t>Trasformación_Organizacional</t>
        </is>
      </c>
      <c r="T2460" t="inlineStr">
        <is>
          <t>469.5-2023-12-31</t>
        </is>
      </c>
      <c r="U2460" t="n">
        <v>1</v>
      </c>
    </row>
    <row r="2461">
      <c r="A2461" t="inlineStr">
        <is>
          <t>469.5</t>
        </is>
      </c>
      <c r="B2461" t="inlineStr">
        <is>
          <t>Plan anual FIDI-OPINA-INGENIERIA INDUSTRIAL</t>
        </is>
      </c>
      <c r="C2461" t="inlineStr">
        <is>
          <t>Gestión de unidades académicas</t>
        </is>
      </c>
      <c r="D2461" t="inlineStr">
        <is>
          <t>Trimestral</t>
        </is>
      </c>
      <c r="E2461" t="inlineStr">
        <is>
          <t>Positivo</t>
        </is>
      </c>
      <c r="F2461" s="137" t="n">
        <v>45473</v>
      </c>
      <c r="G2461" t="n">
        <v>40.85</v>
      </c>
      <c r="H2461" t="n">
        <v>45.75</v>
      </c>
      <c r="I2461" t="n">
        <v>1</v>
      </c>
      <c r="J2461" t="n">
        <v>1</v>
      </c>
      <c r="K2461" t="inlineStr">
        <is>
          <t>%</t>
        </is>
      </c>
      <c r="L2461" t="inlineStr">
        <is>
          <t>%</t>
        </is>
      </c>
      <c r="M2461" t="n">
        <v>2024</v>
      </c>
      <c r="N2461" t="inlineStr">
        <is>
          <t>Junio</t>
        </is>
      </c>
      <c r="O2461" t="inlineStr">
        <is>
          <t>2024-1</t>
        </is>
      </c>
      <c r="P2461" t="n">
        <v>0</v>
      </c>
      <c r="Q2461" t="n">
        <v>0</v>
      </c>
      <c r="R2461" t="n">
        <v>0</v>
      </c>
      <c r="S2461" t="inlineStr">
        <is>
          <t>Trasformación_Organizacional</t>
        </is>
      </c>
      <c r="T2461" t="inlineStr">
        <is>
          <t>469.5-2024-06-30</t>
        </is>
      </c>
      <c r="U2461" t="n">
        <v>1</v>
      </c>
    </row>
    <row r="2462">
      <c r="A2462" t="inlineStr">
        <is>
          <t>469.6</t>
        </is>
      </c>
      <c r="B2462" t="inlineStr">
        <is>
          <t>Plan anual FNGS-NEG Y DLLO INTER-NEGOCIOS INTERNACIONALES</t>
        </is>
      </c>
      <c r="C2462" t="inlineStr">
        <is>
          <t>Gestión de unidades académicas</t>
        </is>
      </c>
      <c r="D2462" t="inlineStr">
        <is>
          <t>Trimestral</t>
        </is>
      </c>
      <c r="E2462" t="inlineStr">
        <is>
          <t>Positivo</t>
        </is>
      </c>
      <c r="F2462" s="137" t="n">
        <v>45107</v>
      </c>
      <c r="G2462" t="n">
        <v>65</v>
      </c>
      <c r="H2462" t="n">
        <v>67</v>
      </c>
      <c r="I2462" t="n">
        <v>1.030769230769231</v>
      </c>
      <c r="J2462" t="n">
        <v>1.030769230769231</v>
      </c>
      <c r="K2462" t="inlineStr">
        <is>
          <t>%</t>
        </is>
      </c>
      <c r="L2462" t="inlineStr">
        <is>
          <t>%</t>
        </is>
      </c>
      <c r="M2462" t="n">
        <v>2023</v>
      </c>
      <c r="N2462" t="inlineStr">
        <is>
          <t>Junio</t>
        </is>
      </c>
      <c r="O2462" t="inlineStr">
        <is>
          <t>2023-1</t>
        </is>
      </c>
      <c r="P2462" t="n">
        <v>0</v>
      </c>
      <c r="Q2462" t="n">
        <v>0</v>
      </c>
      <c r="R2462" t="n">
        <v>0</v>
      </c>
      <c r="S2462" t="inlineStr">
        <is>
          <t>Trasformación_Organizacional</t>
        </is>
      </c>
      <c r="T2462" t="inlineStr">
        <is>
          <t>469.6-2023-06-30</t>
        </is>
      </c>
      <c r="U2462" t="n">
        <v>1</v>
      </c>
    </row>
    <row r="2463">
      <c r="A2463" t="inlineStr">
        <is>
          <t>469.6</t>
        </is>
      </c>
      <c r="B2463" t="inlineStr">
        <is>
          <t>Plan anual FNGS-NEG Y DLLO INTER-NEGOCIOS INTERNACIONALES</t>
        </is>
      </c>
      <c r="C2463" t="inlineStr">
        <is>
          <t>Gestión de unidades académicas</t>
        </is>
      </c>
      <c r="D2463" t="inlineStr">
        <is>
          <t>Trimestral</t>
        </is>
      </c>
      <c r="E2463" t="inlineStr">
        <is>
          <t>Positivo</t>
        </is>
      </c>
      <c r="F2463" s="137" t="n">
        <v>45291</v>
      </c>
      <c r="G2463" t="n">
        <v>100</v>
      </c>
      <c r="H2463" t="n">
        <v>100</v>
      </c>
      <c r="I2463" t="n">
        <v>1</v>
      </c>
      <c r="J2463" t="n">
        <v>1</v>
      </c>
      <c r="K2463" t="inlineStr">
        <is>
          <t>%</t>
        </is>
      </c>
      <c r="L2463" t="inlineStr">
        <is>
          <t>%</t>
        </is>
      </c>
      <c r="M2463" t="n">
        <v>2023</v>
      </c>
      <c r="N2463" t="inlineStr">
        <is>
          <t>Diciembre</t>
        </is>
      </c>
      <c r="O2463" t="inlineStr">
        <is>
          <t>2023-2</t>
        </is>
      </c>
      <c r="P2463" t="n">
        <v>0</v>
      </c>
      <c r="Q2463" t="n">
        <v>0</v>
      </c>
      <c r="R2463" t="n">
        <v>0</v>
      </c>
      <c r="S2463" t="inlineStr">
        <is>
          <t>Trasformación_Organizacional</t>
        </is>
      </c>
      <c r="T2463" t="inlineStr">
        <is>
          <t>469.6-2023-12-31</t>
        </is>
      </c>
      <c r="U2463" t="n">
        <v>1</v>
      </c>
    </row>
    <row r="2464">
      <c r="A2464" t="inlineStr">
        <is>
          <t>469.6</t>
        </is>
      </c>
      <c r="B2464" t="inlineStr">
        <is>
          <t>Plan anual FNGS-NEG Y DLLO INTER-NEGOCIOS INTERNACIONALES</t>
        </is>
      </c>
      <c r="C2464" t="inlineStr">
        <is>
          <t>Gestión de unidades académicas</t>
        </is>
      </c>
      <c r="D2464" t="inlineStr">
        <is>
          <t>Trimestral</t>
        </is>
      </c>
      <c r="E2464" t="inlineStr">
        <is>
          <t>Positivo</t>
        </is>
      </c>
      <c r="F2464" s="137" t="n">
        <v>45473</v>
      </c>
      <c r="G2464" t="n">
        <v>57.31</v>
      </c>
      <c r="H2464" t="n">
        <v>72.5</v>
      </c>
      <c r="I2464" t="n">
        <v>1</v>
      </c>
      <c r="J2464" t="n">
        <v>1</v>
      </c>
      <c r="K2464" t="inlineStr">
        <is>
          <t>%</t>
        </is>
      </c>
      <c r="L2464" t="inlineStr">
        <is>
          <t>%</t>
        </is>
      </c>
      <c r="M2464" t="n">
        <v>2024</v>
      </c>
      <c r="N2464" t="inlineStr">
        <is>
          <t>Junio</t>
        </is>
      </c>
      <c r="O2464" t="inlineStr">
        <is>
          <t>2024-1</t>
        </is>
      </c>
      <c r="P2464" t="n">
        <v>0</v>
      </c>
      <c r="Q2464" t="n">
        <v>0</v>
      </c>
      <c r="R2464" t="n">
        <v>0</v>
      </c>
      <c r="S2464" t="inlineStr">
        <is>
          <t>Trasformación_Organizacional</t>
        </is>
      </c>
      <c r="T2464" t="inlineStr">
        <is>
          <t>469.6-2024-06-30</t>
        </is>
      </c>
      <c r="U2464" t="n">
        <v>1</v>
      </c>
    </row>
    <row r="2465">
      <c r="A2465" t="inlineStr">
        <is>
          <t>469.7</t>
        </is>
      </c>
      <c r="B2465" t="inlineStr">
        <is>
          <t>Plan anual FSCC- EST.PSIC,TH Y SOC- PSICOLOGIA</t>
        </is>
      </c>
      <c r="C2465" t="inlineStr">
        <is>
          <t>Gestión de unidades académicas</t>
        </is>
      </c>
      <c r="D2465" t="inlineStr">
        <is>
          <t>Trimestral</t>
        </is>
      </c>
      <c r="E2465" t="inlineStr">
        <is>
          <t>Positivo</t>
        </is>
      </c>
      <c r="F2465" s="137" t="n">
        <v>45107</v>
      </c>
      <c r="G2465" t="n">
        <v>52</v>
      </c>
      <c r="H2465" t="n">
        <v>67</v>
      </c>
      <c r="I2465" t="n">
        <v>1.288461538461539</v>
      </c>
      <c r="J2465" t="n">
        <v>1.288461538461539</v>
      </c>
      <c r="K2465" t="inlineStr">
        <is>
          <t>%</t>
        </is>
      </c>
      <c r="L2465" t="inlineStr">
        <is>
          <t>%</t>
        </is>
      </c>
      <c r="M2465" t="n">
        <v>2023</v>
      </c>
      <c r="N2465" t="inlineStr">
        <is>
          <t>Junio</t>
        </is>
      </c>
      <c r="O2465" t="inlineStr">
        <is>
          <t>2023-1</t>
        </is>
      </c>
      <c r="P2465" t="n">
        <v>0</v>
      </c>
      <c r="Q2465" t="n">
        <v>0</v>
      </c>
      <c r="R2465" t="n">
        <v>0</v>
      </c>
      <c r="S2465" t="inlineStr">
        <is>
          <t>Trasformación_Organizacional</t>
        </is>
      </c>
      <c r="T2465" t="inlineStr">
        <is>
          <t>469.7-2023-06-30</t>
        </is>
      </c>
      <c r="U2465" t="n">
        <v>1</v>
      </c>
    </row>
    <row r="2466">
      <c r="A2466" t="inlineStr">
        <is>
          <t>469.7</t>
        </is>
      </c>
      <c r="B2466" t="inlineStr">
        <is>
          <t>Plan anual FSCC- EST.PSIC,TH Y SOC- PSICOLOGIA</t>
        </is>
      </c>
      <c r="C2466" t="inlineStr">
        <is>
          <t>Gestión de unidades académicas</t>
        </is>
      </c>
      <c r="D2466" t="inlineStr">
        <is>
          <t>Trimestral</t>
        </is>
      </c>
      <c r="E2466" t="inlineStr">
        <is>
          <t>Positivo</t>
        </is>
      </c>
      <c r="F2466" s="137" t="n">
        <v>45291</v>
      </c>
      <c r="G2466" t="n">
        <v>100</v>
      </c>
      <c r="H2466" t="n">
        <v>100</v>
      </c>
      <c r="I2466" t="n">
        <v>1</v>
      </c>
      <c r="J2466" t="n">
        <v>1</v>
      </c>
      <c r="K2466" t="inlineStr">
        <is>
          <t>%</t>
        </is>
      </c>
      <c r="L2466" t="inlineStr">
        <is>
          <t>%</t>
        </is>
      </c>
      <c r="M2466" t="n">
        <v>2023</v>
      </c>
      <c r="N2466" t="inlineStr">
        <is>
          <t>Diciembre</t>
        </is>
      </c>
      <c r="O2466" t="inlineStr">
        <is>
          <t>2023-2</t>
        </is>
      </c>
      <c r="P2466" t="n">
        <v>0</v>
      </c>
      <c r="Q2466" t="n">
        <v>0</v>
      </c>
      <c r="R2466" t="n">
        <v>0</v>
      </c>
      <c r="S2466" t="inlineStr">
        <is>
          <t>Trasformación_Organizacional</t>
        </is>
      </c>
      <c r="T2466" t="inlineStr">
        <is>
          <t>469.7-2023-12-31</t>
        </is>
      </c>
      <c r="U2466" t="n">
        <v>1</v>
      </c>
    </row>
    <row r="2467">
      <c r="A2467" t="inlineStr">
        <is>
          <t>469.7</t>
        </is>
      </c>
      <c r="B2467" t="inlineStr">
        <is>
          <t>Plan anual FSCC- EST.PSIC,TH Y SOC- PSICOLOGIA</t>
        </is>
      </c>
      <c r="C2467" t="inlineStr">
        <is>
          <t>Gestión de unidades académicas</t>
        </is>
      </c>
      <c r="D2467" t="inlineStr">
        <is>
          <t>Trimestral</t>
        </is>
      </c>
      <c r="E2467" t="inlineStr">
        <is>
          <t>Positivo</t>
        </is>
      </c>
      <c r="F2467" s="137" t="n">
        <v>45473</v>
      </c>
      <c r="G2467" t="n">
        <v>54.94</v>
      </c>
      <c r="H2467" t="n">
        <v>68.75</v>
      </c>
      <c r="I2467" t="n">
        <v>1</v>
      </c>
      <c r="J2467" t="n">
        <v>1</v>
      </c>
      <c r="K2467" t="inlineStr">
        <is>
          <t>%</t>
        </is>
      </c>
      <c r="L2467" t="inlineStr">
        <is>
          <t>%</t>
        </is>
      </c>
      <c r="M2467" t="n">
        <v>2024</v>
      </c>
      <c r="N2467" t="inlineStr">
        <is>
          <t>Junio</t>
        </is>
      </c>
      <c r="O2467" t="inlineStr">
        <is>
          <t>2024-1</t>
        </is>
      </c>
      <c r="P2467" t="n">
        <v>0</v>
      </c>
      <c r="Q2467" t="n">
        <v>0</v>
      </c>
      <c r="R2467" t="n">
        <v>0</v>
      </c>
      <c r="S2467" t="inlineStr">
        <is>
          <t>Trasformación_Organizacional</t>
        </is>
      </c>
      <c r="T2467" t="inlineStr">
        <is>
          <t>469.7-2024-06-30</t>
        </is>
      </c>
      <c r="U2467" t="n">
        <v>1</v>
      </c>
    </row>
    <row r="2468">
      <c r="A2468" t="inlineStr">
        <is>
          <t>469.8</t>
        </is>
      </c>
      <c r="B2468" t="inlineStr">
        <is>
          <t>Plan anual FIDI-CIENCIAS BÁSICAS MED</t>
        </is>
      </c>
      <c r="C2468" t="inlineStr">
        <is>
          <t>Gestión de unidades académicas</t>
        </is>
      </c>
      <c r="D2468" t="inlineStr">
        <is>
          <t>Trimestral</t>
        </is>
      </c>
      <c r="E2468" t="inlineStr">
        <is>
          <t>Positivo</t>
        </is>
      </c>
      <c r="F2468" s="137" t="n">
        <v>45473</v>
      </c>
      <c r="G2468" t="n">
        <v>50.46</v>
      </c>
      <c r="H2468" t="n">
        <v>50</v>
      </c>
      <c r="I2468" t="n">
        <v>0.9908838684106223</v>
      </c>
      <c r="J2468" t="n">
        <v>0.9908838684106223</v>
      </c>
      <c r="K2468" t="inlineStr">
        <is>
          <t>%</t>
        </is>
      </c>
      <c r="L2468" t="inlineStr">
        <is>
          <t>%</t>
        </is>
      </c>
      <c r="M2468" t="n">
        <v>2024</v>
      </c>
      <c r="N2468" t="inlineStr">
        <is>
          <t>Junio</t>
        </is>
      </c>
      <c r="O2468" t="inlineStr">
        <is>
          <t>2024-1</t>
        </is>
      </c>
      <c r="P2468" t="n">
        <v>0</v>
      </c>
      <c r="Q2468" t="n">
        <v>0</v>
      </c>
      <c r="R2468" t="n">
        <v>0</v>
      </c>
      <c r="S2468" t="inlineStr">
        <is>
          <t>Trasformación_Organizacional</t>
        </is>
      </c>
      <c r="T2468" t="inlineStr">
        <is>
          <t>469.8-2024-06-30</t>
        </is>
      </c>
      <c r="U2468" t="n">
        <v>1</v>
      </c>
    </row>
    <row r="2469">
      <c r="A2469" t="inlineStr">
        <is>
          <t>469.9</t>
        </is>
      </c>
      <c r="B2469" t="inlineStr">
        <is>
          <t>Plan anual ADMON DE EMPRESAS</t>
        </is>
      </c>
      <c r="C2469" t="inlineStr">
        <is>
          <t>Gestión de unidades académicas</t>
        </is>
      </c>
      <c r="D2469" t="inlineStr">
        <is>
          <t>Trimestral</t>
        </is>
      </c>
      <c r="E2469" t="inlineStr">
        <is>
          <t>Positivo</t>
        </is>
      </c>
      <c r="F2469" s="137" t="n">
        <v>45107</v>
      </c>
      <c r="G2469" t="n">
        <v>54</v>
      </c>
      <c r="H2469" t="n">
        <v>70</v>
      </c>
      <c r="I2469" t="n">
        <v>1.296296296296296</v>
      </c>
      <c r="J2469" t="n">
        <v>1.296296296296296</v>
      </c>
      <c r="K2469" t="inlineStr">
        <is>
          <t>%</t>
        </is>
      </c>
      <c r="L2469" t="inlineStr">
        <is>
          <t>%</t>
        </is>
      </c>
      <c r="M2469" t="n">
        <v>2023</v>
      </c>
      <c r="N2469" t="inlineStr">
        <is>
          <t>Junio</t>
        </is>
      </c>
      <c r="O2469" t="inlineStr">
        <is>
          <t>2023-1</t>
        </is>
      </c>
      <c r="P2469" t="n">
        <v>0</v>
      </c>
      <c r="Q2469" t="n">
        <v>0</v>
      </c>
      <c r="R2469" t="n">
        <v>0</v>
      </c>
      <c r="S2469" t="inlineStr">
        <is>
          <t>Trasformación_Organizacional</t>
        </is>
      </c>
      <c r="T2469" t="inlineStr">
        <is>
          <t>469.9-2023-06-30</t>
        </is>
      </c>
      <c r="U2469" t="n">
        <v>1</v>
      </c>
    </row>
    <row r="2470">
      <c r="A2470" t="inlineStr">
        <is>
          <t>469.9</t>
        </is>
      </c>
      <c r="B2470" t="inlineStr">
        <is>
          <t>Plan anual ADMON DE EMPRESAS</t>
        </is>
      </c>
      <c r="C2470" t="inlineStr">
        <is>
          <t>Gestión de unidades académicas</t>
        </is>
      </c>
      <c r="D2470" t="inlineStr">
        <is>
          <t>Trimestral</t>
        </is>
      </c>
      <c r="E2470" t="inlineStr">
        <is>
          <t>Positivo</t>
        </is>
      </c>
      <c r="F2470" s="137" t="n">
        <v>45291</v>
      </c>
      <c r="G2470" t="n">
        <v>100</v>
      </c>
      <c r="H2470" t="n">
        <v>98.40000000000001</v>
      </c>
      <c r="I2470" t="n">
        <v>0.9840000000000001</v>
      </c>
      <c r="J2470" t="n">
        <v>0.9840000000000001</v>
      </c>
      <c r="K2470" t="inlineStr">
        <is>
          <t>%</t>
        </is>
      </c>
      <c r="L2470" t="inlineStr">
        <is>
          <t>%</t>
        </is>
      </c>
      <c r="M2470" t="n">
        <v>2023</v>
      </c>
      <c r="N2470" t="inlineStr">
        <is>
          <t>Diciembre</t>
        </is>
      </c>
      <c r="O2470" t="inlineStr">
        <is>
          <t>2023-2</t>
        </is>
      </c>
      <c r="P2470" t="n">
        <v>0</v>
      </c>
      <c r="Q2470" t="n">
        <v>0</v>
      </c>
      <c r="R2470" t="n">
        <v>0</v>
      </c>
      <c r="S2470" t="inlineStr">
        <is>
          <t>Trasformación_Organizacional</t>
        </is>
      </c>
      <c r="T2470" t="inlineStr">
        <is>
          <t>469.9-2023-12-31</t>
        </is>
      </c>
      <c r="U2470" t="n">
        <v>1</v>
      </c>
    </row>
    <row r="2471">
      <c r="A2471" t="inlineStr">
        <is>
          <t>469.9</t>
        </is>
      </c>
      <c r="B2471" t="inlineStr">
        <is>
          <t>Plan anual ADMON DE EMPRESAS</t>
        </is>
      </c>
      <c r="C2471" t="inlineStr">
        <is>
          <t>Sede Medellín</t>
        </is>
      </c>
      <c r="D2471" t="inlineStr">
        <is>
          <t>Trimestral</t>
        </is>
      </c>
      <c r="E2471" t="inlineStr">
        <is>
          <t>Positivo</t>
        </is>
      </c>
      <c r="F2471" s="137" t="n">
        <v>45473</v>
      </c>
      <c r="G2471" t="n">
        <v>68.98</v>
      </c>
      <c r="H2471" t="n">
        <v>68.75</v>
      </c>
      <c r="I2471" t="n">
        <v>0.9966657002029573</v>
      </c>
      <c r="J2471" t="n">
        <v>0.9966657002029573</v>
      </c>
      <c r="K2471" t="inlineStr">
        <is>
          <t>%</t>
        </is>
      </c>
      <c r="L2471" t="inlineStr">
        <is>
          <t>%</t>
        </is>
      </c>
      <c r="M2471" t="n">
        <v>2024</v>
      </c>
      <c r="N2471" t="inlineStr">
        <is>
          <t>Junio</t>
        </is>
      </c>
      <c r="O2471" t="inlineStr">
        <is>
          <t>2024-1</t>
        </is>
      </c>
      <c r="P2471" t="n">
        <v>0</v>
      </c>
      <c r="Q2471" t="n">
        <v>0</v>
      </c>
      <c r="R2471" t="n">
        <v>0</v>
      </c>
      <c r="S2471" t="inlineStr">
        <is>
          <t>Trasformación_Organizacional</t>
        </is>
      </c>
      <c r="T2471" t="inlineStr">
        <is>
          <t>469.9-2024-06-30</t>
        </is>
      </c>
      <c r="U2471" t="n">
        <v>1</v>
      </c>
    </row>
    <row r="2472">
      <c r="A2472" t="inlineStr">
        <is>
          <t>470</t>
        </is>
      </c>
      <c r="B2472" t="inlineStr">
        <is>
          <t>Cumplimiento plan anual Secretaria académica y de extensión</t>
        </is>
      </c>
      <c r="C2472" t="inlineStr">
        <is>
          <t>Planeación Estratégica</t>
        </is>
      </c>
      <c r="D2472" t="inlineStr">
        <is>
          <t>Trimestral</t>
        </is>
      </c>
      <c r="E2472" t="inlineStr">
        <is>
          <t>Positivo</t>
        </is>
      </c>
      <c r="F2472" s="137" t="n">
        <v>45382</v>
      </c>
      <c r="G2472" t="n">
        <v>100</v>
      </c>
      <c r="H2472" t="n">
        <v>79.59999999999999</v>
      </c>
      <c r="I2472" t="n">
        <v>0.7959999999999999</v>
      </c>
      <c r="J2472" t="n">
        <v>0.7959999999999999</v>
      </c>
      <c r="K2472" t="inlineStr">
        <is>
          <t>%</t>
        </is>
      </c>
      <c r="L2472" t="inlineStr">
        <is>
          <t>%</t>
        </is>
      </c>
      <c r="M2472" t="n">
        <v>2024</v>
      </c>
      <c r="N2472" t="inlineStr">
        <is>
          <t>Marzo</t>
        </is>
      </c>
      <c r="O2472" t="inlineStr">
        <is>
          <t>2024-1</t>
        </is>
      </c>
      <c r="P2472" t="n">
        <v>0</v>
      </c>
      <c r="Q2472" t="n">
        <v>0</v>
      </c>
      <c r="R2472" t="n">
        <v>0</v>
      </c>
      <c r="S2472" t="inlineStr">
        <is>
          <t>Trasformación_Organizacional</t>
        </is>
      </c>
      <c r="T2472" t="inlineStr">
        <is>
          <t>470-2024-03-31</t>
        </is>
      </c>
      <c r="U2472" t="n">
        <v>1</v>
      </c>
    </row>
    <row r="2473">
      <c r="A2473" t="inlineStr">
        <is>
          <t>470</t>
        </is>
      </c>
      <c r="B2473" t="inlineStr">
        <is>
          <t>Cumplimiento plan anual Secretaria académica y de extensión</t>
        </is>
      </c>
      <c r="C2473" t="inlineStr">
        <is>
          <t>Planeación Estratégica</t>
        </is>
      </c>
      <c r="D2473" t="inlineStr">
        <is>
          <t>Trimestral</t>
        </is>
      </c>
      <c r="E2473" t="inlineStr">
        <is>
          <t>Positivo</t>
        </is>
      </c>
      <c r="F2473" s="137" t="n">
        <v>45473</v>
      </c>
      <c r="G2473" t="n">
        <v>100</v>
      </c>
      <c r="H2473" t="n">
        <v>118.1</v>
      </c>
      <c r="I2473" t="n">
        <v>1.181</v>
      </c>
      <c r="J2473" t="n">
        <v>1.181</v>
      </c>
      <c r="K2473" t="inlineStr">
        <is>
          <t>%</t>
        </is>
      </c>
      <c r="L2473" t="inlineStr">
        <is>
          <t>%</t>
        </is>
      </c>
      <c r="M2473" t="n">
        <v>2024</v>
      </c>
      <c r="N2473" t="inlineStr">
        <is>
          <t>Junio</t>
        </is>
      </c>
      <c r="O2473" t="inlineStr">
        <is>
          <t>2024-1</t>
        </is>
      </c>
      <c r="P2473" t="n">
        <v>0</v>
      </c>
      <c r="Q2473" t="n">
        <v>0</v>
      </c>
      <c r="R2473" t="n">
        <v>0</v>
      </c>
      <c r="S2473" t="inlineStr">
        <is>
          <t>Trasformación_Organizacional</t>
        </is>
      </c>
      <c r="T2473" t="inlineStr">
        <is>
          <t>470-2024-06-30</t>
        </is>
      </c>
      <c r="U2473" t="n">
        <v>1</v>
      </c>
    </row>
    <row r="2474">
      <c r="A2474" t="inlineStr">
        <is>
          <t>470</t>
        </is>
      </c>
      <c r="B2474" t="inlineStr">
        <is>
          <t>Cumplimiento plan anual Secretaria académica y de extensión</t>
        </is>
      </c>
      <c r="C2474" t="inlineStr">
        <is>
          <t>Planeación Estratégica</t>
        </is>
      </c>
      <c r="D2474" t="inlineStr">
        <is>
          <t>Trimestral</t>
        </is>
      </c>
      <c r="E2474" t="inlineStr">
        <is>
          <t>Positivo</t>
        </is>
      </c>
      <c r="F2474" s="137" t="n">
        <v>45565</v>
      </c>
      <c r="G2474" t="n">
        <v>100</v>
      </c>
      <c r="H2474" t="n">
        <v>104.86</v>
      </c>
      <c r="I2474" t="n">
        <v>1.0486</v>
      </c>
      <c r="J2474" t="n">
        <v>1.0486</v>
      </c>
      <c r="K2474" t="inlineStr">
        <is>
          <t>%</t>
        </is>
      </c>
      <c r="L2474" t="inlineStr">
        <is>
          <t>%</t>
        </is>
      </c>
      <c r="M2474" t="n">
        <v>2024</v>
      </c>
      <c r="N2474" t="inlineStr">
        <is>
          <t>Septiembre</t>
        </is>
      </c>
      <c r="O2474" t="inlineStr">
        <is>
          <t>2024-2</t>
        </is>
      </c>
      <c r="P2474" t="n">
        <v>0</v>
      </c>
      <c r="Q2474" t="n">
        <v>0</v>
      </c>
      <c r="R2474" t="n">
        <v>0</v>
      </c>
      <c r="S2474" t="inlineStr">
        <is>
          <t>Trasformación_Organizacional</t>
        </is>
      </c>
      <c r="T2474" t="inlineStr">
        <is>
          <t>470-2024-09-30</t>
        </is>
      </c>
      <c r="U2474" t="n">
        <v>1</v>
      </c>
    </row>
    <row r="2475">
      <c r="A2475" t="inlineStr">
        <is>
          <t>470</t>
        </is>
      </c>
      <c r="B2475" t="inlineStr">
        <is>
          <t>Cumplimiento plan anual Secretaria académica y de extensión</t>
        </is>
      </c>
      <c r="C2475" t="inlineStr">
        <is>
          <t>Planeación Estratégica</t>
        </is>
      </c>
      <c r="D2475" t="inlineStr">
        <is>
          <t>Trimestral</t>
        </is>
      </c>
      <c r="E2475" t="inlineStr">
        <is>
          <t>Positivo</t>
        </is>
      </c>
      <c r="F2475" s="137" t="n">
        <v>45657</v>
      </c>
      <c r="G2475" t="n">
        <v>100</v>
      </c>
      <c r="H2475" t="n">
        <v>0</v>
      </c>
      <c r="I2475" t="n">
        <v>0</v>
      </c>
      <c r="J2475" t="n">
        <v>0</v>
      </c>
      <c r="K2475" t="inlineStr">
        <is>
          <t>%</t>
        </is>
      </c>
      <c r="L2475" t="inlineStr">
        <is>
          <t>%</t>
        </is>
      </c>
      <c r="M2475" t="n">
        <v>2024</v>
      </c>
      <c r="N2475" t="inlineStr">
        <is>
          <t>Diciembre</t>
        </is>
      </c>
      <c r="O2475" t="inlineStr">
        <is>
          <t>2024-2</t>
        </is>
      </c>
      <c r="P2475" t="n">
        <v>0</v>
      </c>
      <c r="Q2475" t="n">
        <v>0</v>
      </c>
      <c r="R2475" t="n">
        <v>0</v>
      </c>
      <c r="S2475" t="inlineStr">
        <is>
          <t>Trasformación_Organizacional</t>
        </is>
      </c>
      <c r="T2475" t="inlineStr">
        <is>
          <t>470-2024-12-31</t>
        </is>
      </c>
      <c r="U2475" t="n">
        <v>1</v>
      </c>
    </row>
    <row r="2476">
      <c r="A2476" t="inlineStr">
        <is>
          <t>470</t>
        </is>
      </c>
      <c r="B2476" t="inlineStr">
        <is>
          <t>Cumplimiento plan anual Secretaria académica y de extensión</t>
        </is>
      </c>
      <c r="C2476" t="inlineStr">
        <is>
          <t>Planeación Estratégica</t>
        </is>
      </c>
      <c r="D2476" t="inlineStr">
        <is>
          <t>Trimestral</t>
        </is>
      </c>
      <c r="E2476" t="inlineStr">
        <is>
          <t>Positivo</t>
        </is>
      </c>
      <c r="F2476" s="137" t="n">
        <v>45747</v>
      </c>
      <c r="G2476" t="n">
        <v>100</v>
      </c>
      <c r="H2476" t="inlineStr">
        <is>
          <t>352.81</t>
        </is>
      </c>
      <c r="I2476" t="n">
        <v>1.3</v>
      </c>
      <c r="J2476" t="n">
        <v>3.5281</v>
      </c>
      <c r="K2476" t="inlineStr">
        <is>
          <t>100.0%</t>
        </is>
      </c>
      <c r="L2476" t="inlineStr">
        <is>
          <t>352.81%</t>
        </is>
      </c>
      <c r="M2476" t="n">
        <v>2025</v>
      </c>
      <c r="N2476" t="inlineStr">
        <is>
          <t>Marzo</t>
        </is>
      </c>
      <c r="O2476" t="inlineStr">
        <is>
          <t>2025-1</t>
        </is>
      </c>
      <c r="P2476" t="n">
        <v>2</v>
      </c>
      <c r="Q2476" t="n">
        <v>2</v>
      </c>
      <c r="R2476" t="n">
        <v>0</v>
      </c>
      <c r="S2476" t="inlineStr">
        <is>
          <t>Transformación_Organizacional</t>
        </is>
      </c>
      <c r="T2476" t="inlineStr">
        <is>
          <t>470-2025-03-31</t>
        </is>
      </c>
      <c r="U2476" t="n">
        <v>31</v>
      </c>
    </row>
    <row r="2477">
      <c r="A2477" t="inlineStr">
        <is>
          <t>470</t>
        </is>
      </c>
      <c r="B2477" t="inlineStr">
        <is>
          <t>Cumplimiento plan anual Secretaria académica y de extensión</t>
        </is>
      </c>
      <c r="C2477" t="inlineStr">
        <is>
          <t>Planeación Estratégica</t>
        </is>
      </c>
      <c r="D2477" t="inlineStr">
        <is>
          <t>Trimestral</t>
        </is>
      </c>
      <c r="E2477" t="inlineStr">
        <is>
          <t>Positivo</t>
        </is>
      </c>
      <c r="F2477" s="137" t="n">
        <v>45838</v>
      </c>
      <c r="G2477" t="n">
        <v>100</v>
      </c>
      <c r="H2477" t="inlineStr">
        <is>
          <t>148.38</t>
        </is>
      </c>
      <c r="I2477" t="n">
        <v>1.3</v>
      </c>
      <c r="J2477" t="n">
        <v>1.4838</v>
      </c>
      <c r="K2477" t="inlineStr">
        <is>
          <t>100.0%</t>
        </is>
      </c>
      <c r="L2477" t="inlineStr">
        <is>
          <t>148.38%</t>
        </is>
      </c>
      <c r="M2477" t="n">
        <v>2025</v>
      </c>
      <c r="N2477" t="inlineStr">
        <is>
          <t>Junio</t>
        </is>
      </c>
      <c r="O2477" t="inlineStr">
        <is>
          <t>2025-1</t>
        </is>
      </c>
      <c r="P2477" t="n">
        <v>2</v>
      </c>
      <c r="Q2477" t="n">
        <v>2</v>
      </c>
      <c r="R2477" t="n">
        <v>0</v>
      </c>
      <c r="S2477" t="inlineStr">
        <is>
          <t>Transformación_Organizacional</t>
        </is>
      </c>
      <c r="T2477" t="inlineStr">
        <is>
          <t>470-2025-06-30</t>
        </is>
      </c>
      <c r="U2477" t="n">
        <v>30</v>
      </c>
    </row>
    <row r="2478">
      <c r="A2478" t="inlineStr">
        <is>
          <t>470</t>
        </is>
      </c>
      <c r="B2478" t="inlineStr">
        <is>
          <t>Cumplimiento plan anual Secretaria académica y de extensión</t>
        </is>
      </c>
      <c r="C2478" t="inlineStr">
        <is>
          <t>Planeación Estratégica</t>
        </is>
      </c>
      <c r="D2478" t="inlineStr">
        <is>
          <t>Trimestral</t>
        </is>
      </c>
      <c r="E2478" t="inlineStr">
        <is>
          <t>Positivo</t>
        </is>
      </c>
      <c r="F2478" s="137" t="n">
        <v>46022</v>
      </c>
      <c r="G2478" t="n">
        <v>100</v>
      </c>
      <c r="I2478" t="n">
        <v>0</v>
      </c>
      <c r="J2478" t="n">
        <v>0</v>
      </c>
      <c r="K2478" t="inlineStr">
        <is>
          <t>100.0%</t>
        </is>
      </c>
      <c r="M2478" t="n">
        <v>2025</v>
      </c>
      <c r="N2478" t="inlineStr">
        <is>
          <t>Diciembre</t>
        </is>
      </c>
      <c r="O2478" t="inlineStr">
        <is>
          <t>2025-2</t>
        </is>
      </c>
      <c r="P2478" t="n">
        <v>2</v>
      </c>
      <c r="Q2478" t="n">
        <v>2</v>
      </c>
      <c r="R2478" t="n">
        <v>0</v>
      </c>
      <c r="S2478" t="inlineStr">
        <is>
          <t>Transformación_Organizacional</t>
        </is>
      </c>
      <c r="T2478" t="inlineStr">
        <is>
          <t>470-2025-12-31</t>
        </is>
      </c>
      <c r="U2478" t="n">
        <v>31</v>
      </c>
    </row>
    <row r="2479">
      <c r="A2479" t="inlineStr">
        <is>
          <t>470.1</t>
        </is>
      </c>
      <c r="B2479" t="inlineStr">
        <is>
          <t>Plan anual Dirección Sistema nacional de bibliotecas</t>
        </is>
      </c>
      <c r="C2479" t="inlineStr">
        <is>
          <t>Biblioteca Institucional</t>
        </is>
      </c>
      <c r="D2479" t="inlineStr">
        <is>
          <t>Trimestral</t>
        </is>
      </c>
      <c r="E2479" t="inlineStr">
        <is>
          <t>Positivo</t>
        </is>
      </c>
      <c r="F2479" s="137" t="n">
        <v>45473</v>
      </c>
      <c r="G2479" t="n">
        <v>56.79</v>
      </c>
      <c r="H2479" t="n">
        <v>60</v>
      </c>
      <c r="I2479" t="n">
        <v>1</v>
      </c>
      <c r="J2479" t="n">
        <v>1</v>
      </c>
      <c r="K2479" t="inlineStr">
        <is>
          <t>%</t>
        </is>
      </c>
      <c r="L2479" t="inlineStr">
        <is>
          <t>%</t>
        </is>
      </c>
      <c r="M2479" t="n">
        <v>2024</v>
      </c>
      <c r="N2479" t="inlineStr">
        <is>
          <t>Junio</t>
        </is>
      </c>
      <c r="O2479" t="inlineStr">
        <is>
          <t>2024-1</t>
        </is>
      </c>
      <c r="P2479" t="n">
        <v>0</v>
      </c>
      <c r="Q2479" t="n">
        <v>0</v>
      </c>
      <c r="R2479" t="n">
        <v>0</v>
      </c>
      <c r="S2479" t="inlineStr">
        <is>
          <t>Trasformación_Organizacional</t>
        </is>
      </c>
      <c r="T2479" t="inlineStr">
        <is>
          <t>470.1-2024-06-30</t>
        </is>
      </c>
      <c r="U2479" t="n">
        <v>1</v>
      </c>
    </row>
    <row r="2480">
      <c r="A2480" t="inlineStr">
        <is>
          <t>470.2</t>
        </is>
      </c>
      <c r="B2480" t="inlineStr">
        <is>
          <t>Plan anual Dirección Editorial</t>
        </is>
      </c>
      <c r="C2480" t="inlineStr">
        <is>
          <t>Editorial y Publicaciones</t>
        </is>
      </c>
      <c r="D2480" t="inlineStr">
        <is>
          <t>Trimestral</t>
        </is>
      </c>
      <c r="E2480" t="inlineStr">
        <is>
          <t>Positivo</t>
        </is>
      </c>
      <c r="F2480" s="137" t="n">
        <v>45473</v>
      </c>
      <c r="G2480" t="n">
        <v>67.84</v>
      </c>
      <c r="H2480" t="n">
        <v>63.75</v>
      </c>
      <c r="I2480" t="n">
        <v>0.9397110849056604</v>
      </c>
      <c r="J2480" t="n">
        <v>0.9397110849056604</v>
      </c>
      <c r="K2480" t="inlineStr">
        <is>
          <t>%</t>
        </is>
      </c>
      <c r="L2480" t="inlineStr">
        <is>
          <t>%</t>
        </is>
      </c>
      <c r="M2480" t="n">
        <v>2024</v>
      </c>
      <c r="N2480" t="inlineStr">
        <is>
          <t>Junio</t>
        </is>
      </c>
      <c r="O2480" t="inlineStr">
        <is>
          <t>2024-1</t>
        </is>
      </c>
      <c r="P2480" t="n">
        <v>0</v>
      </c>
      <c r="Q2480" t="n">
        <v>0</v>
      </c>
      <c r="R2480" t="n">
        <v>0</v>
      </c>
      <c r="S2480" t="inlineStr">
        <is>
          <t>Trasformación_Organizacional</t>
        </is>
      </c>
      <c r="T2480" t="inlineStr">
        <is>
          <t>470.2-2024-06-30</t>
        </is>
      </c>
      <c r="U2480" t="n">
        <v>1</v>
      </c>
    </row>
    <row r="2481">
      <c r="A2481" t="inlineStr">
        <is>
          <t>470.3</t>
        </is>
      </c>
      <c r="B2481" t="inlineStr">
        <is>
          <t>Plan anual Dirección Centro de medios audiovisuales</t>
        </is>
      </c>
      <c r="C2481" t="inlineStr">
        <is>
          <t>Centro de Medios Audiovisuales</t>
        </is>
      </c>
      <c r="D2481" t="inlineStr">
        <is>
          <t>Trimestral</t>
        </is>
      </c>
      <c r="E2481" t="inlineStr">
        <is>
          <t>Positivo</t>
        </is>
      </c>
      <c r="F2481" s="137" t="n">
        <v>45473</v>
      </c>
      <c r="G2481" t="n">
        <v>71.58</v>
      </c>
      <c r="H2481" t="n">
        <v>80</v>
      </c>
      <c r="I2481" t="n">
        <v>1</v>
      </c>
      <c r="J2481" t="n">
        <v>1</v>
      </c>
      <c r="K2481" t="inlineStr">
        <is>
          <t>%</t>
        </is>
      </c>
      <c r="L2481" t="inlineStr">
        <is>
          <t>%</t>
        </is>
      </c>
      <c r="M2481" t="n">
        <v>2024</v>
      </c>
      <c r="N2481" t="inlineStr">
        <is>
          <t>Junio</t>
        </is>
      </c>
      <c r="O2481" t="inlineStr">
        <is>
          <t>2024-1</t>
        </is>
      </c>
      <c r="P2481" t="n">
        <v>0</v>
      </c>
      <c r="Q2481" t="n">
        <v>0</v>
      </c>
      <c r="R2481" t="n">
        <v>0</v>
      </c>
      <c r="S2481" t="inlineStr">
        <is>
          <t>Trasformación_Organizacional</t>
        </is>
      </c>
      <c r="T2481" t="inlineStr">
        <is>
          <t>470.3-2024-06-30</t>
        </is>
      </c>
      <c r="U2481" t="n">
        <v>1</v>
      </c>
    </row>
    <row r="2482">
      <c r="A2482" t="inlineStr">
        <is>
          <t>470.4</t>
        </is>
      </c>
      <c r="B2482" t="inlineStr">
        <is>
          <t>Plan anual Dirección Agencia Trompo</t>
        </is>
      </c>
      <c r="C2482" t="inlineStr">
        <is>
          <t>Comunicaciones Externas</t>
        </is>
      </c>
      <c r="D2482" t="inlineStr">
        <is>
          <t>Trimestral</t>
        </is>
      </c>
      <c r="E2482" t="inlineStr">
        <is>
          <t>Positivo</t>
        </is>
      </c>
      <c r="F2482" s="137" t="n">
        <v>45473</v>
      </c>
      <c r="G2482" t="n">
        <v>74.19</v>
      </c>
      <c r="H2482" t="n">
        <v>90</v>
      </c>
      <c r="I2482" t="n">
        <v>1</v>
      </c>
      <c r="J2482" t="n">
        <v>1</v>
      </c>
      <c r="K2482" t="inlineStr">
        <is>
          <t>%</t>
        </is>
      </c>
      <c r="L2482" t="inlineStr">
        <is>
          <t>%</t>
        </is>
      </c>
      <c r="M2482" t="n">
        <v>2024</v>
      </c>
      <c r="N2482" t="inlineStr">
        <is>
          <t>Junio</t>
        </is>
      </c>
      <c r="O2482" t="inlineStr">
        <is>
          <t>2024-1</t>
        </is>
      </c>
      <c r="P2482" t="n">
        <v>0</v>
      </c>
      <c r="Q2482" t="n">
        <v>0</v>
      </c>
      <c r="R2482" t="n">
        <v>0</v>
      </c>
      <c r="S2482" t="inlineStr">
        <is>
          <t>Trasformación_Organizacional</t>
        </is>
      </c>
      <c r="T2482" t="inlineStr">
        <is>
          <t>470.4-2024-06-30</t>
        </is>
      </c>
      <c r="U2482" t="n">
        <v>1</v>
      </c>
    </row>
    <row r="2483">
      <c r="A2483" t="inlineStr">
        <is>
          <t>470.5</t>
        </is>
      </c>
      <c r="B2483" t="inlineStr">
        <is>
          <t>Plan anual Dirección de Graduados y proyección empresarial</t>
        </is>
      </c>
      <c r="C2483" t="inlineStr">
        <is>
          <t>Gestión de Graduados</t>
        </is>
      </c>
      <c r="D2483" t="inlineStr">
        <is>
          <t>Trimestral</t>
        </is>
      </c>
      <c r="E2483" t="inlineStr">
        <is>
          <t>Positivo</t>
        </is>
      </c>
      <c r="F2483" s="137" t="n">
        <v>45473</v>
      </c>
      <c r="G2483" t="n">
        <v>34.85</v>
      </c>
      <c r="H2483" t="n">
        <v>55</v>
      </c>
      <c r="I2483" t="n">
        <v>1</v>
      </c>
      <c r="J2483" t="n">
        <v>1</v>
      </c>
      <c r="K2483" t="inlineStr">
        <is>
          <t>%</t>
        </is>
      </c>
      <c r="L2483" t="inlineStr">
        <is>
          <t>%</t>
        </is>
      </c>
      <c r="M2483" t="n">
        <v>2024</v>
      </c>
      <c r="N2483" t="inlineStr">
        <is>
          <t>Junio</t>
        </is>
      </c>
      <c r="O2483" t="inlineStr">
        <is>
          <t>2024-1</t>
        </is>
      </c>
      <c r="P2483" t="n">
        <v>0</v>
      </c>
      <c r="Q2483" t="n">
        <v>0</v>
      </c>
      <c r="R2483" t="n">
        <v>0</v>
      </c>
      <c r="S2483" t="inlineStr">
        <is>
          <t>Trasformación_Organizacional</t>
        </is>
      </c>
      <c r="T2483" t="inlineStr">
        <is>
          <t>470.5-2024-06-30</t>
        </is>
      </c>
      <c r="U2483" t="n">
        <v>1</v>
      </c>
    </row>
    <row r="2484">
      <c r="A2484" t="inlineStr">
        <is>
          <t>471</t>
        </is>
      </c>
      <c r="B2484" t="inlineStr">
        <is>
          <t>Cumplimiento plan anual Gerencia de Talento Humano</t>
        </is>
      </c>
      <c r="C2484" t="inlineStr">
        <is>
          <t>Planeación Estratégica</t>
        </is>
      </c>
      <c r="D2484" t="inlineStr">
        <is>
          <t>Trimestral</t>
        </is>
      </c>
      <c r="E2484" t="inlineStr">
        <is>
          <t>Positivo</t>
        </is>
      </c>
      <c r="F2484" s="137" t="n">
        <v>45382</v>
      </c>
      <c r="G2484" t="n">
        <v>100</v>
      </c>
      <c r="H2484" t="n">
        <v>108.48</v>
      </c>
      <c r="I2484" t="n">
        <v>1.0848</v>
      </c>
      <c r="J2484" t="n">
        <v>1.0848</v>
      </c>
      <c r="K2484" t="inlineStr">
        <is>
          <t>%</t>
        </is>
      </c>
      <c r="L2484" t="inlineStr">
        <is>
          <t>%</t>
        </is>
      </c>
      <c r="M2484" t="n">
        <v>2024</v>
      </c>
      <c r="N2484" t="inlineStr">
        <is>
          <t>Marzo</t>
        </is>
      </c>
      <c r="O2484" t="inlineStr">
        <is>
          <t>2024-1</t>
        </is>
      </c>
      <c r="P2484" t="n">
        <v>0</v>
      </c>
      <c r="Q2484" t="n">
        <v>0</v>
      </c>
      <c r="R2484" t="n">
        <v>0</v>
      </c>
      <c r="S2484" t="inlineStr">
        <is>
          <t>Trasformación_Organizacional</t>
        </is>
      </c>
      <c r="T2484" t="inlineStr">
        <is>
          <t>471-2024-03-31</t>
        </is>
      </c>
      <c r="U2484" t="n">
        <v>1</v>
      </c>
    </row>
    <row r="2485">
      <c r="A2485" t="inlineStr">
        <is>
          <t>471</t>
        </is>
      </c>
      <c r="B2485" t="inlineStr">
        <is>
          <t>Cumplimiento plan anual Gerencia de Talento Humano</t>
        </is>
      </c>
      <c r="C2485" t="inlineStr">
        <is>
          <t>GESTIÓN Y DESARROLLO DEL TALENTO HUMANO</t>
        </is>
      </c>
      <c r="D2485" t="inlineStr">
        <is>
          <t>Trimestral</t>
        </is>
      </c>
      <c r="E2485" t="inlineStr">
        <is>
          <t>Positivo</t>
        </is>
      </c>
      <c r="F2485" s="137" t="n">
        <v>45473</v>
      </c>
      <c r="G2485" t="n">
        <v>100</v>
      </c>
      <c r="H2485" t="n">
        <v>105.56</v>
      </c>
      <c r="I2485" t="n">
        <v>1</v>
      </c>
      <c r="J2485" t="n">
        <v>1</v>
      </c>
      <c r="K2485" t="inlineStr">
        <is>
          <t>%</t>
        </is>
      </c>
      <c r="L2485" t="inlineStr">
        <is>
          <t>%</t>
        </is>
      </c>
      <c r="M2485" t="n">
        <v>2024</v>
      </c>
      <c r="N2485" t="inlineStr">
        <is>
          <t>Junio</t>
        </is>
      </c>
      <c r="O2485" t="inlineStr">
        <is>
          <t>2024-1</t>
        </is>
      </c>
      <c r="P2485" t="n">
        <v>0</v>
      </c>
      <c r="Q2485" t="n">
        <v>0</v>
      </c>
      <c r="R2485" t="n">
        <v>0</v>
      </c>
      <c r="S2485" t="inlineStr">
        <is>
          <t>Trasformación_Organizacional</t>
        </is>
      </c>
      <c r="T2485" t="inlineStr">
        <is>
          <t>471-2024-06-30</t>
        </is>
      </c>
      <c r="U2485" t="n">
        <v>1</v>
      </c>
    </row>
    <row r="2486">
      <c r="A2486" t="inlineStr">
        <is>
          <t>471</t>
        </is>
      </c>
      <c r="B2486" t="inlineStr">
        <is>
          <t>Cumplimiento plan anual Gerencia de Talento Humano</t>
        </is>
      </c>
      <c r="C2486" t="inlineStr">
        <is>
          <t>Planeación Estratégica</t>
        </is>
      </c>
      <c r="D2486" t="inlineStr">
        <is>
          <t>Trimestral</t>
        </is>
      </c>
      <c r="E2486" t="inlineStr">
        <is>
          <t>Positivo</t>
        </is>
      </c>
      <c r="F2486" s="137" t="n">
        <v>45565</v>
      </c>
      <c r="G2486" t="n">
        <v>100</v>
      </c>
      <c r="H2486" t="n">
        <v>91.06999999999999</v>
      </c>
      <c r="I2486" t="n">
        <v>0.9107</v>
      </c>
      <c r="J2486" t="n">
        <v>0.9107</v>
      </c>
      <c r="K2486" t="inlineStr">
        <is>
          <t>%</t>
        </is>
      </c>
      <c r="L2486" t="inlineStr">
        <is>
          <t>%</t>
        </is>
      </c>
      <c r="M2486" t="n">
        <v>2024</v>
      </c>
      <c r="N2486" t="inlineStr">
        <is>
          <t>Septiembre</t>
        </is>
      </c>
      <c r="O2486" t="inlineStr">
        <is>
          <t>2024-2</t>
        </is>
      </c>
      <c r="P2486" t="n">
        <v>0</v>
      </c>
      <c r="Q2486" t="n">
        <v>0</v>
      </c>
      <c r="R2486" t="n">
        <v>0</v>
      </c>
      <c r="S2486" t="inlineStr">
        <is>
          <t>Trasformación_Organizacional</t>
        </is>
      </c>
      <c r="T2486" t="inlineStr">
        <is>
          <t>471-2024-09-30</t>
        </is>
      </c>
      <c r="U2486" t="n">
        <v>1</v>
      </c>
    </row>
    <row r="2487">
      <c r="A2487" t="inlineStr">
        <is>
          <t>471</t>
        </is>
      </c>
      <c r="B2487" t="inlineStr">
        <is>
          <t>Cumplimiento plan anual Gerencia de Talento Humano</t>
        </is>
      </c>
      <c r="C2487" t="inlineStr">
        <is>
          <t>Planeación Estratégica</t>
        </is>
      </c>
      <c r="D2487" t="inlineStr">
        <is>
          <t>Trimestral</t>
        </is>
      </c>
      <c r="E2487" t="inlineStr">
        <is>
          <t>Positivo</t>
        </is>
      </c>
      <c r="F2487" s="137" t="n">
        <v>45657</v>
      </c>
      <c r="G2487" t="n">
        <v>100</v>
      </c>
      <c r="H2487" t="n">
        <v>0</v>
      </c>
      <c r="I2487" t="n">
        <v>0</v>
      </c>
      <c r="J2487" t="n">
        <v>0</v>
      </c>
      <c r="K2487" t="inlineStr">
        <is>
          <t>%</t>
        </is>
      </c>
      <c r="L2487" t="inlineStr">
        <is>
          <t>%</t>
        </is>
      </c>
      <c r="M2487" t="n">
        <v>2024</v>
      </c>
      <c r="N2487" t="inlineStr">
        <is>
          <t>Diciembre</t>
        </is>
      </c>
      <c r="O2487" t="inlineStr">
        <is>
          <t>2024-2</t>
        </is>
      </c>
      <c r="P2487" t="n">
        <v>0</v>
      </c>
      <c r="Q2487" t="n">
        <v>0</v>
      </c>
      <c r="R2487" t="n">
        <v>0</v>
      </c>
      <c r="S2487" t="inlineStr">
        <is>
          <t>Trasformación_Organizacional</t>
        </is>
      </c>
      <c r="T2487" t="inlineStr">
        <is>
          <t>471-2024-12-31</t>
        </is>
      </c>
      <c r="U2487" t="n">
        <v>1</v>
      </c>
    </row>
    <row r="2488">
      <c r="A2488" t="inlineStr">
        <is>
          <t>471</t>
        </is>
      </c>
      <c r="B2488" t="inlineStr">
        <is>
          <t>Cumplimiento plan anual Gerencia de Talento Humano</t>
        </is>
      </c>
      <c r="C2488" t="inlineStr">
        <is>
          <t>Planeación Estratégica</t>
        </is>
      </c>
      <c r="D2488" t="inlineStr">
        <is>
          <t>Trimestral</t>
        </is>
      </c>
      <c r="E2488" t="inlineStr">
        <is>
          <t>Positivo</t>
        </is>
      </c>
      <c r="F2488" s="137" t="n">
        <v>45747</v>
      </c>
      <c r="G2488" t="n">
        <v>100</v>
      </c>
      <c r="H2488" t="inlineStr">
        <is>
          <t>103.51</t>
        </is>
      </c>
      <c r="I2488" t="n">
        <v>1.0351</v>
      </c>
      <c r="J2488" t="n">
        <v>1.0351</v>
      </c>
      <c r="K2488" t="inlineStr">
        <is>
          <t>100.0%</t>
        </is>
      </c>
      <c r="L2488" t="inlineStr">
        <is>
          <t>103.51%</t>
        </is>
      </c>
      <c r="M2488" t="n">
        <v>2025</v>
      </c>
      <c r="N2488" t="inlineStr">
        <is>
          <t>Marzo</t>
        </is>
      </c>
      <c r="O2488" t="inlineStr">
        <is>
          <t>2025-1</t>
        </is>
      </c>
      <c r="P2488" t="n">
        <v>2</v>
      </c>
      <c r="Q2488" t="n">
        <v>2</v>
      </c>
      <c r="R2488" t="n">
        <v>0</v>
      </c>
      <c r="S2488" t="inlineStr">
        <is>
          <t>Transformación_Organizacional</t>
        </is>
      </c>
      <c r="T2488" t="inlineStr">
        <is>
          <t>471-2025-03-31</t>
        </is>
      </c>
      <c r="U2488" t="n">
        <v>31</v>
      </c>
    </row>
    <row r="2489">
      <c r="A2489" t="inlineStr">
        <is>
          <t>471</t>
        </is>
      </c>
      <c r="B2489" t="inlineStr">
        <is>
          <t>Cumplimiento plan anual Gerencia de Talento Humano</t>
        </is>
      </c>
      <c r="C2489" t="inlineStr">
        <is>
          <t>Planeación Estratégica</t>
        </is>
      </c>
      <c r="D2489" t="inlineStr">
        <is>
          <t>Trimestral</t>
        </is>
      </c>
      <c r="E2489" t="inlineStr">
        <is>
          <t>Positivo</t>
        </is>
      </c>
      <c r="F2489" s="137" t="n">
        <v>45838</v>
      </c>
      <c r="G2489" t="n">
        <v>100</v>
      </c>
      <c r="H2489" t="inlineStr">
        <is>
          <t>94.02</t>
        </is>
      </c>
      <c r="I2489" t="n">
        <v>0.9401999999999999</v>
      </c>
      <c r="J2489" t="n">
        <v>0.9401999999999999</v>
      </c>
      <c r="K2489" t="inlineStr">
        <is>
          <t>100.0%</t>
        </is>
      </c>
      <c r="L2489" t="inlineStr">
        <is>
          <t>94.02%</t>
        </is>
      </c>
      <c r="M2489" t="n">
        <v>2025</v>
      </c>
      <c r="N2489" t="inlineStr">
        <is>
          <t>Junio</t>
        </is>
      </c>
      <c r="O2489" t="inlineStr">
        <is>
          <t>2025-1</t>
        </is>
      </c>
      <c r="P2489" t="n">
        <v>2</v>
      </c>
      <c r="Q2489" t="n">
        <v>2</v>
      </c>
      <c r="R2489" t="n">
        <v>0</v>
      </c>
      <c r="S2489" t="inlineStr">
        <is>
          <t>Transformación_Organizacional</t>
        </is>
      </c>
      <c r="T2489" t="inlineStr">
        <is>
          <t>471-2025-06-30</t>
        </is>
      </c>
      <c r="U2489" t="n">
        <v>30</v>
      </c>
    </row>
    <row r="2490">
      <c r="A2490" t="inlineStr">
        <is>
          <t>471</t>
        </is>
      </c>
      <c r="B2490" t="inlineStr">
        <is>
          <t>Cumplimiento plan anual Gerencia de Talento Humano</t>
        </is>
      </c>
      <c r="C2490" t="inlineStr">
        <is>
          <t>Planeación Estratégica</t>
        </is>
      </c>
      <c r="D2490" t="inlineStr">
        <is>
          <t>Trimestral</t>
        </is>
      </c>
      <c r="E2490" t="inlineStr">
        <is>
          <t>Positivo</t>
        </is>
      </c>
      <c r="F2490" s="137" t="n">
        <v>46022</v>
      </c>
      <c r="G2490" t="n">
        <v>100</v>
      </c>
      <c r="I2490" t="n">
        <v>0</v>
      </c>
      <c r="J2490" t="n">
        <v>0</v>
      </c>
      <c r="K2490" t="inlineStr">
        <is>
          <t>100.0%</t>
        </is>
      </c>
      <c r="M2490" t="n">
        <v>2025</v>
      </c>
      <c r="N2490" t="inlineStr">
        <is>
          <t>Diciembre</t>
        </is>
      </c>
      <c r="O2490" t="inlineStr">
        <is>
          <t>2025-2</t>
        </is>
      </c>
      <c r="P2490" t="n">
        <v>2</v>
      </c>
      <c r="Q2490" t="n">
        <v>2</v>
      </c>
      <c r="R2490" t="n">
        <v>0</v>
      </c>
      <c r="S2490" t="inlineStr">
        <is>
          <t>Transformación_Organizacional</t>
        </is>
      </c>
      <c r="T2490" t="inlineStr">
        <is>
          <t>471-2025-12-31</t>
        </is>
      </c>
      <c r="U2490" t="n">
        <v>31</v>
      </c>
    </row>
    <row r="2491">
      <c r="A2491" t="inlineStr">
        <is>
          <t>472</t>
        </is>
      </c>
      <c r="B2491" t="inlineStr">
        <is>
          <t>Cobertura de Recolección de Variables ADA (Arquitectura de datos para la analitica)</t>
        </is>
      </c>
      <c r="C2491" t="inlineStr">
        <is>
          <t>DATOS Y ANALÍTICA</t>
        </is>
      </c>
      <c r="D2491" t="inlineStr">
        <is>
          <t>Semestral</t>
        </is>
      </c>
      <c r="E2491" t="inlineStr">
        <is>
          <t>Positivo</t>
        </is>
      </c>
      <c r="F2491" s="137" t="n">
        <v>45473</v>
      </c>
      <c r="G2491" t="n">
        <v>100</v>
      </c>
      <c r="H2491" t="n">
        <v>82.09999999999999</v>
      </c>
      <c r="I2491" t="n">
        <v>0.821</v>
      </c>
      <c r="J2491" t="n">
        <v>0.821</v>
      </c>
      <c r="K2491" t="inlineStr">
        <is>
          <t>%</t>
        </is>
      </c>
      <c r="L2491" t="inlineStr">
        <is>
          <t>%</t>
        </is>
      </c>
      <c r="M2491" t="n">
        <v>2024</v>
      </c>
      <c r="N2491" t="inlineStr">
        <is>
          <t>Junio</t>
        </is>
      </c>
      <c r="O2491" t="inlineStr">
        <is>
          <t>2024-1</t>
        </is>
      </c>
      <c r="P2491" t="n">
        <v>0</v>
      </c>
      <c r="Q2491" t="n">
        <v>0</v>
      </c>
      <c r="R2491" t="n">
        <v>0</v>
      </c>
      <c r="S2491" t="inlineStr">
        <is>
          <t>Trasformación_Organizacional</t>
        </is>
      </c>
      <c r="T2491" t="inlineStr">
        <is>
          <t>472-2024-06-30</t>
        </is>
      </c>
      <c r="U2491" t="n">
        <v>1</v>
      </c>
    </row>
    <row r="2492">
      <c r="A2492" t="inlineStr">
        <is>
          <t>472</t>
        </is>
      </c>
      <c r="B2492" t="inlineStr">
        <is>
          <t>Cobertura de Recolección de Variables ADA (Arquitectura de datos para la analitica)</t>
        </is>
      </c>
      <c r="C2492" t="inlineStr">
        <is>
          <t>DATOS Y ANALÍTICA</t>
        </is>
      </c>
      <c r="D2492" t="inlineStr">
        <is>
          <t>Semestral</t>
        </is>
      </c>
      <c r="E2492" t="inlineStr">
        <is>
          <t>Positivo</t>
        </is>
      </c>
      <c r="F2492" s="137" t="n">
        <v>45657</v>
      </c>
      <c r="G2492" t="n">
        <v>100</v>
      </c>
      <c r="H2492" t="n">
        <v>100</v>
      </c>
      <c r="I2492" t="n">
        <v>1</v>
      </c>
      <c r="J2492" t="n">
        <v>1</v>
      </c>
      <c r="K2492" t="inlineStr">
        <is>
          <t>%</t>
        </is>
      </c>
      <c r="L2492" t="inlineStr">
        <is>
          <t>%</t>
        </is>
      </c>
      <c r="M2492" t="n">
        <v>2024</v>
      </c>
      <c r="N2492" t="inlineStr">
        <is>
          <t>Diciembre</t>
        </is>
      </c>
      <c r="O2492" t="inlineStr">
        <is>
          <t>2024-2</t>
        </is>
      </c>
      <c r="P2492" t="n">
        <v>0</v>
      </c>
      <c r="Q2492" t="n">
        <v>0</v>
      </c>
      <c r="R2492" t="n">
        <v>0</v>
      </c>
      <c r="S2492" t="inlineStr">
        <is>
          <t>Trasformación_Organizacional</t>
        </is>
      </c>
      <c r="T2492" t="inlineStr">
        <is>
          <t>472-2024-12-31</t>
        </is>
      </c>
      <c r="U2492" t="n">
        <v>1</v>
      </c>
    </row>
    <row r="2493">
      <c r="A2493" t="inlineStr">
        <is>
          <t>473</t>
        </is>
      </c>
      <c r="B2493" t="inlineStr">
        <is>
          <t>Programas con alineación curricular</t>
        </is>
      </c>
      <c r="C2493" t="inlineStr">
        <is>
          <t>Gestión, Evaluación e Innovación Curricular</t>
        </is>
      </c>
      <c r="D2493" t="inlineStr">
        <is>
          <t>Semestral</t>
        </is>
      </c>
      <c r="E2493" t="inlineStr">
        <is>
          <t>Positivo</t>
        </is>
      </c>
      <c r="F2493" s="137" t="n">
        <v>45473</v>
      </c>
      <c r="G2493" t="n">
        <v>16</v>
      </c>
      <c r="H2493" t="n">
        <v>16</v>
      </c>
      <c r="I2493" t="n">
        <v>1</v>
      </c>
      <c r="J2493" t="n">
        <v>1</v>
      </c>
      <c r="K2493" t="inlineStr">
        <is>
          <t>ENT</t>
        </is>
      </c>
      <c r="L2493" t="inlineStr">
        <is>
          <t>ENT</t>
        </is>
      </c>
      <c r="M2493" t="n">
        <v>2024</v>
      </c>
      <c r="N2493" t="inlineStr">
        <is>
          <t>Junio</t>
        </is>
      </c>
      <c r="O2493" t="inlineStr">
        <is>
          <t>2024-1</t>
        </is>
      </c>
      <c r="P2493" t="n">
        <v>0</v>
      </c>
      <c r="Q2493" t="n">
        <v>0</v>
      </c>
      <c r="R2493" t="n">
        <v>1</v>
      </c>
      <c r="S2493" t="inlineStr">
        <is>
          <t>Calidad</t>
        </is>
      </c>
      <c r="T2493" t="inlineStr">
        <is>
          <t>473-2024-06-30</t>
        </is>
      </c>
      <c r="U2493" t="n">
        <v>1</v>
      </c>
    </row>
    <row r="2494">
      <c r="A2494" t="inlineStr">
        <is>
          <t>473</t>
        </is>
      </c>
      <c r="B2494" t="inlineStr">
        <is>
          <t>Programas con planes de estudios definidos</t>
        </is>
      </c>
      <c r="C2494" t="inlineStr">
        <is>
          <t>Gestión, Evaluación e Innovación Curricular</t>
        </is>
      </c>
      <c r="D2494" t="inlineStr">
        <is>
          <t>Semestral</t>
        </is>
      </c>
      <c r="E2494" t="inlineStr">
        <is>
          <t>Positivo</t>
        </is>
      </c>
      <c r="F2494" s="137" t="n">
        <v>45657</v>
      </c>
      <c r="G2494" t="n">
        <v>17</v>
      </c>
      <c r="H2494" t="n">
        <v>17</v>
      </c>
      <c r="I2494" t="n">
        <v>1</v>
      </c>
      <c r="J2494" t="n">
        <v>1</v>
      </c>
      <c r="K2494" t="inlineStr">
        <is>
          <t>ENT</t>
        </is>
      </c>
      <c r="L2494" t="inlineStr">
        <is>
          <t>ENT</t>
        </is>
      </c>
      <c r="M2494" t="n">
        <v>2024</v>
      </c>
      <c r="N2494" t="inlineStr">
        <is>
          <t>Diciembre</t>
        </is>
      </c>
      <c r="O2494" t="inlineStr">
        <is>
          <t>2024-2</t>
        </is>
      </c>
      <c r="P2494" t="n">
        <v>0</v>
      </c>
      <c r="Q2494" t="n">
        <v>0</v>
      </c>
      <c r="R2494" t="n">
        <v>0</v>
      </c>
      <c r="S2494" t="inlineStr">
        <is>
          <t>Calidad</t>
        </is>
      </c>
      <c r="T2494" t="inlineStr">
        <is>
          <t>473-2024-12-31</t>
        </is>
      </c>
      <c r="U2494" t="n">
        <v>1</v>
      </c>
    </row>
    <row r="2495">
      <c r="A2495" t="inlineStr">
        <is>
          <t>473</t>
        </is>
      </c>
      <c r="B2495" t="inlineStr">
        <is>
          <t>Programas con planes de estudios definidos</t>
        </is>
      </c>
      <c r="C2495" t="inlineStr">
        <is>
          <t>Gestión, Evaluación e Innovación Curricular</t>
        </is>
      </c>
      <c r="D2495" t="inlineStr">
        <is>
          <t>Semestral</t>
        </is>
      </c>
      <c r="E2495" t="inlineStr">
        <is>
          <t>Positivo</t>
        </is>
      </c>
      <c r="F2495" s="137" t="n">
        <v>45838</v>
      </c>
      <c r="G2495" t="n">
        <v>100</v>
      </c>
      <c r="H2495" t="inlineStr">
        <is>
          <t>100</t>
        </is>
      </c>
      <c r="I2495" t="n">
        <v>1</v>
      </c>
      <c r="J2495" t="n">
        <v>1</v>
      </c>
      <c r="K2495" t="inlineStr">
        <is>
          <t>100.0%</t>
        </is>
      </c>
      <c r="L2495" t="inlineStr">
        <is>
          <t>100.0%</t>
        </is>
      </c>
      <c r="M2495" t="n">
        <v>2025</v>
      </c>
      <c r="N2495" t="inlineStr">
        <is>
          <t>Junio</t>
        </is>
      </c>
      <c r="O2495" t="inlineStr">
        <is>
          <t>2025-1</t>
        </is>
      </c>
      <c r="P2495" t="n">
        <v>2</v>
      </c>
      <c r="Q2495" t="n">
        <v>2</v>
      </c>
      <c r="R2495" t="n">
        <v>0</v>
      </c>
      <c r="S2495" t="inlineStr">
        <is>
          <t>Calidad</t>
        </is>
      </c>
      <c r="T2495" t="inlineStr">
        <is>
          <t>473-2025-06-30</t>
        </is>
      </c>
      <c r="U2495" t="n">
        <v>30</v>
      </c>
    </row>
    <row r="2496">
      <c r="A2496" t="inlineStr">
        <is>
          <t>473</t>
        </is>
      </c>
      <c r="B2496" t="inlineStr">
        <is>
          <t>Programas con planes de estudios definidos</t>
        </is>
      </c>
      <c r="C2496" t="inlineStr">
        <is>
          <t>Gestión, Evaluación e Innovación Curricular</t>
        </is>
      </c>
      <c r="D2496" t="inlineStr">
        <is>
          <t>Semestral</t>
        </is>
      </c>
      <c r="E2496" t="inlineStr">
        <is>
          <t>Positivo</t>
        </is>
      </c>
      <c r="F2496" s="137" t="n">
        <v>46022</v>
      </c>
      <c r="G2496" t="n">
        <v>100</v>
      </c>
      <c r="H2496" t="inlineStr">
        <is>
          <t>N/A</t>
        </is>
      </c>
      <c r="I2496" t="n">
        <v>0</v>
      </c>
      <c r="J2496" t="n">
        <v>0</v>
      </c>
      <c r="K2496" t="inlineStr">
        <is>
          <t>100.0%</t>
        </is>
      </c>
      <c r="M2496" t="n">
        <v>2025</v>
      </c>
      <c r="N2496" t="inlineStr">
        <is>
          <t>Diciembre</t>
        </is>
      </c>
      <c r="O2496" t="inlineStr">
        <is>
          <t>2025-2</t>
        </is>
      </c>
      <c r="P2496" t="n">
        <v>2</v>
      </c>
      <c r="Q2496" t="n">
        <v>2</v>
      </c>
      <c r="R2496" t="n">
        <v>0</v>
      </c>
      <c r="S2496" t="inlineStr">
        <is>
          <t>Calidad</t>
        </is>
      </c>
      <c r="T2496" t="inlineStr">
        <is>
          <t>473-2025-12-31</t>
        </is>
      </c>
      <c r="U2496" t="n">
        <v>31</v>
      </c>
    </row>
    <row r="2497">
      <c r="A2497" t="inlineStr">
        <is>
          <t>474</t>
        </is>
      </c>
      <c r="B2497" t="inlineStr">
        <is>
          <t>Programas con alineación curricular por escuela</t>
        </is>
      </c>
      <c r="C2497" t="inlineStr">
        <is>
          <t>Gestión de Unidades Académicas</t>
        </is>
      </c>
      <c r="D2497" t="inlineStr">
        <is>
          <t>Semestral</t>
        </is>
      </c>
      <c r="E2497" t="inlineStr">
        <is>
          <t>Positivo</t>
        </is>
      </c>
      <c r="F2497" s="137" t="n">
        <v>45473</v>
      </c>
      <c r="G2497" t="n">
        <v>100</v>
      </c>
      <c r="H2497" t="n">
        <v>100</v>
      </c>
      <c r="I2497" t="n">
        <v>1</v>
      </c>
      <c r="J2497" t="n">
        <v>1</v>
      </c>
      <c r="K2497" t="inlineStr">
        <is>
          <t>ENT</t>
        </is>
      </c>
      <c r="L2497" t="inlineStr">
        <is>
          <t>ENT</t>
        </is>
      </c>
      <c r="M2497" t="n">
        <v>2024</v>
      </c>
      <c r="N2497" t="inlineStr">
        <is>
          <t>Junio</t>
        </is>
      </c>
      <c r="O2497" t="inlineStr">
        <is>
          <t>2024-1</t>
        </is>
      </c>
      <c r="P2497" t="n">
        <v>0</v>
      </c>
      <c r="Q2497" t="n">
        <v>0</v>
      </c>
      <c r="R2497" t="n">
        <v>0</v>
      </c>
      <c r="S2497" t="inlineStr">
        <is>
          <t>Calidad</t>
        </is>
      </c>
      <c r="T2497" t="inlineStr">
        <is>
          <t>474-2024-06-30</t>
        </is>
      </c>
      <c r="U2497" t="n">
        <v>1</v>
      </c>
    </row>
    <row r="2498">
      <c r="A2498" t="inlineStr">
        <is>
          <t>474</t>
        </is>
      </c>
      <c r="B2498" t="inlineStr">
        <is>
          <t>Programas con planes de estudios definidos por escuela (Nuevos Programas)</t>
        </is>
      </c>
      <c r="C2498" t="inlineStr">
        <is>
          <t>Gestión de Unidades Académicas</t>
        </is>
      </c>
      <c r="D2498" t="inlineStr">
        <is>
          <t>Semestral</t>
        </is>
      </c>
      <c r="E2498" t="inlineStr">
        <is>
          <t>Positivo</t>
        </is>
      </c>
      <c r="F2498" s="137" t="n">
        <v>45657</v>
      </c>
      <c r="G2498" t="n">
        <v>100</v>
      </c>
      <c r="H2498" t="n">
        <v>100</v>
      </c>
      <c r="I2498" t="n">
        <v>1</v>
      </c>
      <c r="J2498" t="n">
        <v>1</v>
      </c>
      <c r="K2498" t="inlineStr">
        <is>
          <t>ENT</t>
        </is>
      </c>
      <c r="L2498" t="inlineStr">
        <is>
          <t>ENT</t>
        </is>
      </c>
      <c r="M2498" t="n">
        <v>2024</v>
      </c>
      <c r="N2498" t="inlineStr">
        <is>
          <t>Diciembre</t>
        </is>
      </c>
      <c r="O2498" t="inlineStr">
        <is>
          <t>2024-2</t>
        </is>
      </c>
      <c r="P2498" t="n">
        <v>0</v>
      </c>
      <c r="Q2498" t="n">
        <v>0</v>
      </c>
      <c r="R2498" t="n">
        <v>0</v>
      </c>
      <c r="S2498" t="inlineStr">
        <is>
          <t>Calidad</t>
        </is>
      </c>
      <c r="T2498" t="inlineStr">
        <is>
          <t>474-2024-12-31</t>
        </is>
      </c>
      <c r="U2498" t="n">
        <v>1</v>
      </c>
    </row>
    <row r="2499">
      <c r="A2499" t="inlineStr">
        <is>
          <t>474</t>
        </is>
      </c>
      <c r="B2499" t="inlineStr">
        <is>
          <t>Programas con planes de estudios definidos por escuela (Nuevos Programas)</t>
        </is>
      </c>
      <c r="C2499" t="inlineStr">
        <is>
          <t>Gestión de Unidades Académicas</t>
        </is>
      </c>
      <c r="D2499" t="inlineStr">
        <is>
          <t>Semestral</t>
        </is>
      </c>
      <c r="E2499" t="inlineStr">
        <is>
          <t>Positivo</t>
        </is>
      </c>
      <c r="F2499" s="137" t="n">
        <v>45838</v>
      </c>
      <c r="H2499" t="inlineStr">
        <is>
          <t>0</t>
        </is>
      </c>
      <c r="I2499" t="n">
        <v>0</v>
      </c>
      <c r="J2499" t="n">
        <v>0</v>
      </c>
      <c r="L2499" t="inlineStr">
        <is>
          <t>0.0%</t>
        </is>
      </c>
      <c r="M2499" t="n">
        <v>2025</v>
      </c>
      <c r="N2499" t="inlineStr">
        <is>
          <t>Junio</t>
        </is>
      </c>
      <c r="O2499" t="inlineStr">
        <is>
          <t>2025-1</t>
        </is>
      </c>
      <c r="P2499" t="n">
        <v>2</v>
      </c>
      <c r="Q2499" t="n">
        <v>2</v>
      </c>
      <c r="R2499" t="n">
        <v>0</v>
      </c>
      <c r="S2499" t="inlineStr">
        <is>
          <t>Calidad</t>
        </is>
      </c>
      <c r="T2499" t="inlineStr">
        <is>
          <t>474-2025-06-30</t>
        </is>
      </c>
      <c r="U2499" t="n">
        <v>30</v>
      </c>
    </row>
    <row r="2500">
      <c r="A2500" t="inlineStr">
        <is>
          <t>475</t>
        </is>
      </c>
      <c r="B2500" t="inlineStr">
        <is>
          <t>Número de renovaciones de registro calificado radicadas al MEN</t>
        </is>
      </c>
      <c r="C2500" t="inlineStr">
        <is>
          <t>Creación, modificación y cierre de programas académicos</t>
        </is>
      </c>
      <c r="D2500" t="inlineStr">
        <is>
          <t>Semestral</t>
        </is>
      </c>
      <c r="E2500" t="inlineStr">
        <is>
          <t>Positivo</t>
        </is>
      </c>
      <c r="F2500" s="137" t="n">
        <v>45473</v>
      </c>
      <c r="M2500" t="n">
        <v>2024</v>
      </c>
      <c r="N2500" t="inlineStr">
        <is>
          <t>Junio</t>
        </is>
      </c>
      <c r="O2500" t="inlineStr">
        <is>
          <t>2024-1</t>
        </is>
      </c>
      <c r="P2500" t="n">
        <v>0</v>
      </c>
      <c r="Q2500" t="n">
        <v>0</v>
      </c>
      <c r="R2500" t="n">
        <v>0</v>
      </c>
      <c r="S2500" t="inlineStr">
        <is>
          <t>Calidad</t>
        </is>
      </c>
      <c r="T2500" t="inlineStr">
        <is>
          <t>475-2024-06-30</t>
        </is>
      </c>
      <c r="U2500" t="n">
        <v>1</v>
      </c>
    </row>
    <row r="2501">
      <c r="A2501" t="inlineStr">
        <is>
          <t>475</t>
        </is>
      </c>
      <c r="B2501" t="inlineStr">
        <is>
          <t>Número de renovaciones de registro calificado radicadas al MEN</t>
        </is>
      </c>
      <c r="C2501" t="inlineStr">
        <is>
          <t>Creación, modificación y cierre de programas académicos</t>
        </is>
      </c>
      <c r="D2501" t="inlineStr">
        <is>
          <t>Semestral</t>
        </is>
      </c>
      <c r="E2501" t="inlineStr">
        <is>
          <t>Positivo</t>
        </is>
      </c>
      <c r="F2501" s="137" t="n">
        <v>45657</v>
      </c>
      <c r="G2501" t="n">
        <v>100</v>
      </c>
      <c r="H2501" t="n">
        <v>100</v>
      </c>
      <c r="I2501" t="n">
        <v>1</v>
      </c>
      <c r="J2501" t="n">
        <v>1</v>
      </c>
      <c r="M2501" t="n">
        <v>2024</v>
      </c>
      <c r="N2501" t="inlineStr">
        <is>
          <t>Diciembre</t>
        </is>
      </c>
      <c r="O2501" t="inlineStr">
        <is>
          <t>2024-2</t>
        </is>
      </c>
      <c r="P2501" t="n">
        <v>0</v>
      </c>
      <c r="Q2501" t="n">
        <v>0</v>
      </c>
      <c r="R2501" t="n">
        <v>0</v>
      </c>
      <c r="S2501" t="inlineStr">
        <is>
          <t>Calidad</t>
        </is>
      </c>
      <c r="T2501" t="inlineStr">
        <is>
          <t>475-2024-12-31</t>
        </is>
      </c>
      <c r="U2501" t="n">
        <v>1</v>
      </c>
    </row>
    <row r="2502">
      <c r="A2502" t="inlineStr">
        <is>
          <t>475</t>
        </is>
      </c>
      <c r="B2502" t="inlineStr">
        <is>
          <t>Número de renovaciones de registro calificado radicadas al MEN</t>
        </is>
      </c>
      <c r="C2502" t="inlineStr">
        <is>
          <t>Creación, modificación y cierre de programas académicos</t>
        </is>
      </c>
      <c r="D2502" t="inlineStr">
        <is>
          <t>Semestral</t>
        </is>
      </c>
      <c r="E2502" t="inlineStr">
        <is>
          <t>Positivo</t>
        </is>
      </c>
      <c r="F2502" s="137" t="n">
        <v>45838</v>
      </c>
      <c r="G2502" t="n">
        <v>100</v>
      </c>
      <c r="H2502" t="inlineStr">
        <is>
          <t>N/A</t>
        </is>
      </c>
      <c r="I2502" t="n">
        <v>0</v>
      </c>
      <c r="J2502" t="n">
        <v>0</v>
      </c>
      <c r="K2502" t="inlineStr">
        <is>
          <t>100.0%</t>
        </is>
      </c>
      <c r="M2502" t="n">
        <v>2025</v>
      </c>
      <c r="N2502" t="inlineStr">
        <is>
          <t>Junio</t>
        </is>
      </c>
      <c r="O2502" t="inlineStr">
        <is>
          <t>2025-1</t>
        </is>
      </c>
      <c r="P2502" t="n">
        <v>2</v>
      </c>
      <c r="Q2502" t="n">
        <v>2</v>
      </c>
      <c r="R2502" t="n">
        <v>0</v>
      </c>
      <c r="T2502" t="inlineStr">
        <is>
          <t>475-2025-06-30</t>
        </is>
      </c>
      <c r="U2502" t="n">
        <v>30</v>
      </c>
    </row>
    <row r="2503">
      <c r="A2503" t="inlineStr">
        <is>
          <t>475</t>
        </is>
      </c>
      <c r="B2503" t="inlineStr">
        <is>
          <t>Número de renovaciones de registro calificado radicadas al MEN</t>
        </is>
      </c>
      <c r="C2503" t="inlineStr">
        <is>
          <t>Creación, modificación y cierre de programas académicos</t>
        </is>
      </c>
      <c r="D2503" t="inlineStr">
        <is>
          <t>Semestral</t>
        </is>
      </c>
      <c r="E2503" t="inlineStr">
        <is>
          <t>Positivo</t>
        </is>
      </c>
      <c r="F2503" s="137" t="n">
        <v>46022</v>
      </c>
      <c r="G2503" t="n">
        <v>100</v>
      </c>
      <c r="H2503" t="inlineStr">
        <is>
          <t>100</t>
        </is>
      </c>
      <c r="I2503" t="n">
        <v>1</v>
      </c>
      <c r="J2503" t="n">
        <v>1</v>
      </c>
      <c r="K2503" t="inlineStr">
        <is>
          <t>100.0%</t>
        </is>
      </c>
      <c r="L2503" t="inlineStr">
        <is>
          <t>100.0%</t>
        </is>
      </c>
      <c r="M2503" t="n">
        <v>2025</v>
      </c>
      <c r="N2503" t="inlineStr">
        <is>
          <t>Diciembre</t>
        </is>
      </c>
      <c r="O2503" t="inlineStr">
        <is>
          <t>2025-2</t>
        </is>
      </c>
      <c r="P2503" t="n">
        <v>2</v>
      </c>
      <c r="Q2503" t="n">
        <v>2</v>
      </c>
      <c r="R2503" t="n">
        <v>0</v>
      </c>
      <c r="T2503" t="inlineStr">
        <is>
          <t>475-2025-12-31</t>
        </is>
      </c>
      <c r="U2503" t="n">
        <v>31</v>
      </c>
    </row>
    <row r="2504">
      <c r="A2504" t="inlineStr">
        <is>
          <t>476</t>
        </is>
      </c>
      <c r="B2504" t="inlineStr">
        <is>
          <t>Programas con resultados de aprendizaje definidos</t>
        </is>
      </c>
      <c r="C2504" t="inlineStr">
        <is>
          <t>Gestión, Evaluación e Innovación Curricular</t>
        </is>
      </c>
      <c r="D2504" t="inlineStr">
        <is>
          <t>Semestral</t>
        </is>
      </c>
      <c r="E2504" t="inlineStr">
        <is>
          <t>Positivo</t>
        </is>
      </c>
      <c r="F2504" s="137" t="n">
        <v>45473</v>
      </c>
      <c r="G2504" t="n">
        <v>15</v>
      </c>
      <c r="H2504" t="n">
        <v>15</v>
      </c>
      <c r="I2504" t="n">
        <v>1</v>
      </c>
      <c r="J2504" t="n">
        <v>1</v>
      </c>
      <c r="M2504" t="n">
        <v>2024</v>
      </c>
      <c r="N2504" t="inlineStr">
        <is>
          <t>Junio</t>
        </is>
      </c>
      <c r="O2504" t="inlineStr">
        <is>
          <t>2024-1</t>
        </is>
      </c>
      <c r="P2504" t="n">
        <v>0</v>
      </c>
      <c r="Q2504" t="n">
        <v>0</v>
      </c>
      <c r="R2504" t="n">
        <v>0</v>
      </c>
      <c r="S2504" t="inlineStr">
        <is>
          <t>Calidad</t>
        </is>
      </c>
      <c r="T2504" t="inlineStr">
        <is>
          <t>476-2024-06-30</t>
        </is>
      </c>
      <c r="U2504" t="n">
        <v>1</v>
      </c>
    </row>
    <row r="2505">
      <c r="A2505" t="inlineStr">
        <is>
          <t>476</t>
        </is>
      </c>
      <c r="B2505" t="inlineStr">
        <is>
          <t>Programas con resultados de aprendizaje definidos</t>
        </is>
      </c>
      <c r="C2505" t="inlineStr">
        <is>
          <t>Gestión, Evaluación e Innovación Curricular</t>
        </is>
      </c>
      <c r="D2505" t="inlineStr">
        <is>
          <t>Semestral</t>
        </is>
      </c>
      <c r="E2505" t="inlineStr">
        <is>
          <t>Positivo</t>
        </is>
      </c>
      <c r="F2505" s="137" t="n">
        <v>45657</v>
      </c>
      <c r="G2505" t="n">
        <v>15</v>
      </c>
      <c r="H2505" t="n">
        <v>15</v>
      </c>
      <c r="I2505" t="n">
        <v>1</v>
      </c>
      <c r="J2505" t="n">
        <v>1</v>
      </c>
      <c r="M2505" t="n">
        <v>2024</v>
      </c>
      <c r="N2505" t="inlineStr">
        <is>
          <t>Diciembre</t>
        </is>
      </c>
      <c r="O2505" t="inlineStr">
        <is>
          <t>2024-2</t>
        </is>
      </c>
      <c r="P2505" t="n">
        <v>0</v>
      </c>
      <c r="Q2505" t="n">
        <v>0</v>
      </c>
      <c r="R2505" t="n">
        <v>0</v>
      </c>
      <c r="S2505" t="inlineStr">
        <is>
          <t>Calidad</t>
        </is>
      </c>
      <c r="T2505" t="inlineStr">
        <is>
          <t>476-2024-12-31</t>
        </is>
      </c>
      <c r="U2505" t="n">
        <v>1</v>
      </c>
    </row>
    <row r="2506">
      <c r="A2506" t="inlineStr">
        <is>
          <t>476</t>
        </is>
      </c>
      <c r="B2506" t="inlineStr">
        <is>
          <t>Programas con resultados de aprendizaje definidos</t>
        </is>
      </c>
      <c r="C2506" t="inlineStr">
        <is>
          <t>Gestión, Evaluación e Innovación Curricular</t>
        </is>
      </c>
      <c r="D2506" t="inlineStr">
        <is>
          <t>Semestral</t>
        </is>
      </c>
      <c r="E2506" t="inlineStr">
        <is>
          <t>Positivo</t>
        </is>
      </c>
      <c r="F2506" s="137" t="n">
        <v>45838</v>
      </c>
      <c r="G2506" t="n">
        <v>100</v>
      </c>
      <c r="H2506" t="inlineStr">
        <is>
          <t>100</t>
        </is>
      </c>
      <c r="I2506" t="n">
        <v>1</v>
      </c>
      <c r="J2506" t="n">
        <v>1</v>
      </c>
      <c r="K2506" t="inlineStr">
        <is>
          <t>100.0%</t>
        </is>
      </c>
      <c r="L2506" t="inlineStr">
        <is>
          <t>100.0%</t>
        </is>
      </c>
      <c r="M2506" t="n">
        <v>2025</v>
      </c>
      <c r="N2506" t="inlineStr">
        <is>
          <t>Junio</t>
        </is>
      </c>
      <c r="O2506" t="inlineStr">
        <is>
          <t>2025-1</t>
        </is>
      </c>
      <c r="P2506" t="n">
        <v>2</v>
      </c>
      <c r="Q2506" t="n">
        <v>2</v>
      </c>
      <c r="R2506" t="n">
        <v>1</v>
      </c>
      <c r="S2506" t="inlineStr">
        <is>
          <t>Calidad</t>
        </is>
      </c>
      <c r="T2506" t="inlineStr">
        <is>
          <t>476-2025-06-30</t>
        </is>
      </c>
      <c r="U2506" t="n">
        <v>30</v>
      </c>
    </row>
    <row r="2507">
      <c r="A2507" t="inlineStr">
        <is>
          <t>476</t>
        </is>
      </c>
      <c r="B2507" t="inlineStr">
        <is>
          <t>Programas con resultados de aprendizaje definidos</t>
        </is>
      </c>
      <c r="C2507" t="inlineStr">
        <is>
          <t>Gestión, Evaluación e Innovación Curricular</t>
        </is>
      </c>
      <c r="D2507" t="inlineStr">
        <is>
          <t>Semestral</t>
        </is>
      </c>
      <c r="E2507" t="inlineStr">
        <is>
          <t>Positivo</t>
        </is>
      </c>
      <c r="F2507" s="137" t="n">
        <v>46022</v>
      </c>
      <c r="G2507" t="n">
        <v>100</v>
      </c>
      <c r="H2507" t="inlineStr">
        <is>
          <t>100</t>
        </is>
      </c>
      <c r="I2507" t="n">
        <v>1</v>
      </c>
      <c r="J2507" t="n">
        <v>1</v>
      </c>
      <c r="K2507" t="inlineStr">
        <is>
          <t>100.0%</t>
        </is>
      </c>
      <c r="L2507" t="inlineStr">
        <is>
          <t>100.0%</t>
        </is>
      </c>
      <c r="M2507" t="n">
        <v>2025</v>
      </c>
      <c r="N2507" t="inlineStr">
        <is>
          <t>Diciembre</t>
        </is>
      </c>
      <c r="O2507" t="inlineStr">
        <is>
          <t>2025-2</t>
        </is>
      </c>
      <c r="P2507" t="n">
        <v>2</v>
      </c>
      <c r="Q2507" t="n">
        <v>2</v>
      </c>
      <c r="R2507" t="n">
        <v>1</v>
      </c>
      <c r="S2507" t="inlineStr">
        <is>
          <t>Calidad</t>
        </is>
      </c>
      <c r="T2507" t="inlineStr">
        <is>
          <t>476-2025-12-31</t>
        </is>
      </c>
      <c r="U2507" t="n">
        <v>31</v>
      </c>
    </row>
    <row r="2508">
      <c r="A2508" t="inlineStr">
        <is>
          <t>477</t>
        </is>
      </c>
      <c r="B2508" t="inlineStr">
        <is>
          <t>Programas con planes de estudios definidos por escuela (Programas Renovación, modificación y acreditación)</t>
        </is>
      </c>
      <c r="C2508" t="inlineStr">
        <is>
          <t>Gestión de Unidades Académicas</t>
        </is>
      </c>
      <c r="D2508" t="inlineStr">
        <is>
          <t>Semestral</t>
        </is>
      </c>
      <c r="E2508" t="inlineStr">
        <is>
          <t>Positivo</t>
        </is>
      </c>
      <c r="F2508" s="137" t="n">
        <v>45473</v>
      </c>
      <c r="G2508" t="n">
        <v>100</v>
      </c>
      <c r="H2508" t="n">
        <v>100</v>
      </c>
      <c r="I2508" t="n">
        <v>1</v>
      </c>
      <c r="J2508" t="n">
        <v>1</v>
      </c>
      <c r="M2508" t="n">
        <v>2024</v>
      </c>
      <c r="N2508" t="inlineStr">
        <is>
          <t>Junio</t>
        </is>
      </c>
      <c r="O2508" t="inlineStr">
        <is>
          <t>2024-1</t>
        </is>
      </c>
      <c r="P2508" t="n">
        <v>0</v>
      </c>
      <c r="Q2508" t="n">
        <v>0</v>
      </c>
      <c r="R2508" t="n">
        <v>0</v>
      </c>
      <c r="S2508" t="inlineStr">
        <is>
          <t>Calidad</t>
        </is>
      </c>
      <c r="T2508" t="inlineStr">
        <is>
          <t>477-2024-06-30</t>
        </is>
      </c>
      <c r="U2508" t="n">
        <v>1</v>
      </c>
    </row>
    <row r="2509">
      <c r="A2509" t="inlineStr">
        <is>
          <t>477</t>
        </is>
      </c>
      <c r="B2509" t="inlineStr">
        <is>
          <t>Programas con planes de estudios definidos por escuela (Programas Renovación, modificación y acreditación)</t>
        </is>
      </c>
      <c r="C2509" t="inlineStr">
        <is>
          <t>Gestión de Unidades Académicas</t>
        </is>
      </c>
      <c r="D2509" t="inlineStr">
        <is>
          <t>Semestral</t>
        </is>
      </c>
      <c r="E2509" t="inlineStr">
        <is>
          <t>Positivo</t>
        </is>
      </c>
      <c r="F2509" s="137" t="n">
        <v>45657</v>
      </c>
      <c r="G2509" t="n">
        <v>100</v>
      </c>
      <c r="H2509" t="n">
        <v>100</v>
      </c>
      <c r="I2509" t="n">
        <v>1</v>
      </c>
      <c r="J2509" t="n">
        <v>1</v>
      </c>
      <c r="M2509" t="n">
        <v>2024</v>
      </c>
      <c r="N2509" t="inlineStr">
        <is>
          <t>Diciembre</t>
        </is>
      </c>
      <c r="O2509" t="inlineStr">
        <is>
          <t>2024-2</t>
        </is>
      </c>
      <c r="P2509" t="n">
        <v>0</v>
      </c>
      <c r="Q2509" t="n">
        <v>0</v>
      </c>
      <c r="R2509" t="n">
        <v>0</v>
      </c>
      <c r="S2509" t="inlineStr">
        <is>
          <t>Calidad</t>
        </is>
      </c>
      <c r="T2509" t="inlineStr">
        <is>
          <t>477-2024-12-31</t>
        </is>
      </c>
      <c r="U2509" t="n">
        <v>1</v>
      </c>
    </row>
    <row r="2510">
      <c r="A2510" t="inlineStr">
        <is>
          <t>478</t>
        </is>
      </c>
      <c r="B2510" t="inlineStr">
        <is>
          <t>Programas con planes de estudios definidos por escuela (Mantenimiento de programas)</t>
        </is>
      </c>
      <c r="C2510" t="inlineStr">
        <is>
          <t>Gestión de Unidades Académicas</t>
        </is>
      </c>
      <c r="D2510" t="inlineStr">
        <is>
          <t>Semestral</t>
        </is>
      </c>
      <c r="E2510" t="inlineStr">
        <is>
          <t>Positivo</t>
        </is>
      </c>
      <c r="F2510" s="137" t="n">
        <v>45473</v>
      </c>
      <c r="G2510" t="n">
        <v>100</v>
      </c>
      <c r="I2510" t="n">
        <v>0</v>
      </c>
      <c r="J2510" t="n">
        <v>0</v>
      </c>
      <c r="K2510" t="inlineStr">
        <is>
          <t>No Aplica</t>
        </is>
      </c>
      <c r="L2510" t="inlineStr">
        <is>
          <t>No Aplica</t>
        </is>
      </c>
      <c r="M2510" t="n">
        <v>2024</v>
      </c>
      <c r="N2510" t="inlineStr">
        <is>
          <t>Junio</t>
        </is>
      </c>
      <c r="O2510" t="inlineStr">
        <is>
          <t>2024-1</t>
        </is>
      </c>
      <c r="P2510" t="n">
        <v>0</v>
      </c>
      <c r="Q2510" t="n">
        <v>0</v>
      </c>
      <c r="R2510" t="n">
        <v>0</v>
      </c>
      <c r="S2510" t="inlineStr">
        <is>
          <t>Calidad</t>
        </is>
      </c>
      <c r="T2510" t="inlineStr">
        <is>
          <t>478-2024-06-30</t>
        </is>
      </c>
      <c r="U2510" t="n">
        <v>1</v>
      </c>
    </row>
    <row r="2511">
      <c r="A2511" t="inlineStr">
        <is>
          <t>478</t>
        </is>
      </c>
      <c r="B2511" t="inlineStr">
        <is>
          <t>Programas con planes de estudios definidos por escuela (Mantenimiento de programas)</t>
        </is>
      </c>
      <c r="C2511" t="inlineStr">
        <is>
          <t>Gestión de Unidades Académicas</t>
        </is>
      </c>
      <c r="D2511" t="inlineStr">
        <is>
          <t>Semestral</t>
        </is>
      </c>
      <c r="E2511" t="inlineStr">
        <is>
          <t>Positivo</t>
        </is>
      </c>
      <c r="F2511" s="137" t="n">
        <v>45657</v>
      </c>
      <c r="G2511" t="n">
        <v>100</v>
      </c>
      <c r="H2511" t="n">
        <v>100</v>
      </c>
      <c r="I2511" t="n">
        <v>1</v>
      </c>
      <c r="J2511" t="n">
        <v>1</v>
      </c>
      <c r="M2511" t="n">
        <v>2024</v>
      </c>
      <c r="N2511" t="inlineStr">
        <is>
          <t>Diciembre</t>
        </is>
      </c>
      <c r="O2511" t="inlineStr">
        <is>
          <t>2024-2</t>
        </is>
      </c>
      <c r="P2511" t="n">
        <v>0</v>
      </c>
      <c r="Q2511" t="n">
        <v>0</v>
      </c>
      <c r="R2511" t="n">
        <v>0</v>
      </c>
      <c r="S2511" t="inlineStr">
        <is>
          <t>Calidad</t>
        </is>
      </c>
      <c r="T2511" t="inlineStr">
        <is>
          <t>478-2024-12-31</t>
        </is>
      </c>
      <c r="U2511" t="n">
        <v>1</v>
      </c>
    </row>
    <row r="2512">
      <c r="A2512" t="inlineStr">
        <is>
          <t>478</t>
        </is>
      </c>
      <c r="B2512" t="inlineStr">
        <is>
          <t>Programas con planes de estudios definidos por escuela (Mantenimiento de programas)</t>
        </is>
      </c>
      <c r="C2512" t="inlineStr">
        <is>
          <t>Gestión de Unidades Académicas</t>
        </is>
      </c>
      <c r="D2512" t="inlineStr">
        <is>
          <t>Semestral</t>
        </is>
      </c>
      <c r="E2512" t="inlineStr">
        <is>
          <t>Positivo</t>
        </is>
      </c>
      <c r="F2512" s="137" t="n">
        <v>45838</v>
      </c>
      <c r="H2512" t="inlineStr">
        <is>
          <t>0</t>
        </is>
      </c>
      <c r="I2512" t="n">
        <v>0</v>
      </c>
      <c r="J2512" t="n">
        <v>0</v>
      </c>
      <c r="L2512" t="inlineStr">
        <is>
          <t>0.0%</t>
        </is>
      </c>
      <c r="M2512" t="n">
        <v>2025</v>
      </c>
      <c r="N2512" t="inlineStr">
        <is>
          <t>Junio</t>
        </is>
      </c>
      <c r="O2512" t="inlineStr">
        <is>
          <t>2025-1</t>
        </is>
      </c>
      <c r="P2512" t="n">
        <v>2</v>
      </c>
      <c r="Q2512" t="n">
        <v>2</v>
      </c>
      <c r="R2512" t="n">
        <v>0</v>
      </c>
      <c r="T2512" t="inlineStr">
        <is>
          <t>478-2025-06-30</t>
        </is>
      </c>
      <c r="U2512" t="n">
        <v>30</v>
      </c>
    </row>
    <row r="2513">
      <c r="A2513" t="inlineStr">
        <is>
          <t>479</t>
        </is>
      </c>
      <c r="B2513" t="inlineStr">
        <is>
          <t>Programas con resultados de aprendizaje definidos por escuela (Nuevos Programas)</t>
        </is>
      </c>
      <c r="C2513" t="inlineStr">
        <is>
          <t>Gestión de Unidades Académicas</t>
        </is>
      </c>
      <c r="D2513" t="inlineStr">
        <is>
          <t>Semestral</t>
        </is>
      </c>
      <c r="E2513" t="inlineStr">
        <is>
          <t>Positivo</t>
        </is>
      </c>
      <c r="F2513" s="137" t="n">
        <v>45473</v>
      </c>
      <c r="G2513" t="n">
        <v>100</v>
      </c>
      <c r="H2513" t="n">
        <v>100</v>
      </c>
      <c r="I2513" t="n">
        <v>1</v>
      </c>
      <c r="J2513" t="n">
        <v>1</v>
      </c>
      <c r="M2513" t="n">
        <v>2024</v>
      </c>
      <c r="N2513" t="inlineStr">
        <is>
          <t>Junio</t>
        </is>
      </c>
      <c r="O2513" t="inlineStr">
        <is>
          <t>2024-1</t>
        </is>
      </c>
      <c r="P2513" t="n">
        <v>0</v>
      </c>
      <c r="Q2513" t="n">
        <v>0</v>
      </c>
      <c r="R2513" t="n">
        <v>0</v>
      </c>
      <c r="S2513" t="inlineStr">
        <is>
          <t>Calidad</t>
        </is>
      </c>
      <c r="T2513" t="inlineStr">
        <is>
          <t>479-2024-06-30</t>
        </is>
      </c>
      <c r="U2513" t="n">
        <v>1</v>
      </c>
    </row>
    <row r="2514">
      <c r="A2514" t="inlineStr">
        <is>
          <t>479</t>
        </is>
      </c>
      <c r="B2514" t="inlineStr">
        <is>
          <t>Programas con resultados de aprendizaje definidos por escuela (Nuevos Programas)</t>
        </is>
      </c>
      <c r="C2514" t="inlineStr">
        <is>
          <t>Gestión de Unidades Académicas</t>
        </is>
      </c>
      <c r="D2514" t="inlineStr">
        <is>
          <t>Semestral</t>
        </is>
      </c>
      <c r="E2514" t="inlineStr">
        <is>
          <t>Positivo</t>
        </is>
      </c>
      <c r="F2514" s="137" t="n">
        <v>45657</v>
      </c>
      <c r="G2514" t="n">
        <v>100</v>
      </c>
      <c r="H2514" t="n">
        <v>100</v>
      </c>
      <c r="I2514" t="n">
        <v>1</v>
      </c>
      <c r="J2514" t="n">
        <v>1</v>
      </c>
      <c r="M2514" t="n">
        <v>2024</v>
      </c>
      <c r="N2514" t="inlineStr">
        <is>
          <t>Diciembre</t>
        </is>
      </c>
      <c r="O2514" t="inlineStr">
        <is>
          <t>2024-2</t>
        </is>
      </c>
      <c r="P2514" t="n">
        <v>0</v>
      </c>
      <c r="Q2514" t="n">
        <v>0</v>
      </c>
      <c r="R2514" t="n">
        <v>0</v>
      </c>
      <c r="S2514" t="inlineStr">
        <is>
          <t>Calidad</t>
        </is>
      </c>
      <c r="T2514" t="inlineStr">
        <is>
          <t>479-2024-12-31</t>
        </is>
      </c>
      <c r="U2514" t="n">
        <v>1</v>
      </c>
    </row>
    <row r="2515">
      <c r="A2515" t="inlineStr">
        <is>
          <t>479</t>
        </is>
      </c>
      <c r="B2515" t="inlineStr">
        <is>
          <t>Programas con resultados de aprendizaje definidos por escuela (Nuevos Programas)</t>
        </is>
      </c>
      <c r="C2515" t="inlineStr">
        <is>
          <t>Gestión de Unidades Académicas</t>
        </is>
      </c>
      <c r="D2515" t="inlineStr">
        <is>
          <t>Semestral</t>
        </is>
      </c>
      <c r="E2515" t="inlineStr">
        <is>
          <t>Positivo</t>
        </is>
      </c>
      <c r="F2515" s="137" t="n">
        <v>45838</v>
      </c>
      <c r="G2515" t="n">
        <v>100</v>
      </c>
      <c r="I2515" t="n">
        <v>0</v>
      </c>
      <c r="J2515" t="n">
        <v>0</v>
      </c>
      <c r="K2515" t="inlineStr">
        <is>
          <t>100.0%</t>
        </is>
      </c>
      <c r="M2515" t="n">
        <v>2025</v>
      </c>
      <c r="N2515" t="inlineStr">
        <is>
          <t>Junio</t>
        </is>
      </c>
      <c r="O2515" t="inlineStr">
        <is>
          <t>2025-1</t>
        </is>
      </c>
      <c r="P2515" t="n">
        <v>2</v>
      </c>
      <c r="Q2515" t="n">
        <v>2</v>
      </c>
      <c r="R2515" t="n">
        <v>0</v>
      </c>
      <c r="T2515" t="inlineStr">
        <is>
          <t>479-2025-06-30</t>
        </is>
      </c>
      <c r="U2515" t="n">
        <v>30</v>
      </c>
    </row>
    <row r="2516">
      <c r="A2516" t="inlineStr">
        <is>
          <t>480</t>
        </is>
      </c>
      <c r="B2516" t="inlineStr">
        <is>
          <t>Programas con resultados de aprendizaje definidos por escuela (Programas Renovación, modificación y acreditación)</t>
        </is>
      </c>
      <c r="C2516" t="inlineStr">
        <is>
          <t>Gestión de Unidades Académicas</t>
        </is>
      </c>
      <c r="D2516" t="inlineStr">
        <is>
          <t>Semestral</t>
        </is>
      </c>
      <c r="E2516" t="inlineStr">
        <is>
          <t>Positivo</t>
        </is>
      </c>
      <c r="F2516" s="137" t="n">
        <v>45473</v>
      </c>
      <c r="G2516" t="n">
        <v>100</v>
      </c>
      <c r="H2516" t="n">
        <v>100</v>
      </c>
      <c r="I2516" t="n">
        <v>1</v>
      </c>
      <c r="J2516" t="n">
        <v>1</v>
      </c>
      <c r="M2516" t="n">
        <v>2024</v>
      </c>
      <c r="N2516" t="inlineStr">
        <is>
          <t>Junio</t>
        </is>
      </c>
      <c r="O2516" t="inlineStr">
        <is>
          <t>2024-1</t>
        </is>
      </c>
      <c r="P2516" t="n">
        <v>0</v>
      </c>
      <c r="Q2516" t="n">
        <v>0</v>
      </c>
      <c r="R2516" t="n">
        <v>0</v>
      </c>
      <c r="S2516" t="inlineStr">
        <is>
          <t>Calidad</t>
        </is>
      </c>
      <c r="T2516" t="inlineStr">
        <is>
          <t>480-2024-06-30</t>
        </is>
      </c>
      <c r="U2516" t="n">
        <v>1</v>
      </c>
    </row>
    <row r="2517">
      <c r="A2517" t="inlineStr">
        <is>
          <t>480</t>
        </is>
      </c>
      <c r="B2517" t="inlineStr">
        <is>
          <t>Programas con resultados de aprendizaje definidos por escuela (Programas Renovación, modificación y acreditación)</t>
        </is>
      </c>
      <c r="C2517" t="inlineStr">
        <is>
          <t>Gestión de Unidades Académicas</t>
        </is>
      </c>
      <c r="D2517" t="inlineStr">
        <is>
          <t>Semestral</t>
        </is>
      </c>
      <c r="E2517" t="inlineStr">
        <is>
          <t>Positivo</t>
        </is>
      </c>
      <c r="F2517" s="137" t="n">
        <v>45657</v>
      </c>
      <c r="G2517" t="n">
        <v>100</v>
      </c>
      <c r="H2517" t="n">
        <v>100</v>
      </c>
      <c r="I2517" t="n">
        <v>1</v>
      </c>
      <c r="J2517" t="n">
        <v>1</v>
      </c>
      <c r="M2517" t="n">
        <v>2024</v>
      </c>
      <c r="N2517" t="inlineStr">
        <is>
          <t>Diciembre</t>
        </is>
      </c>
      <c r="O2517" t="inlineStr">
        <is>
          <t>2024-2</t>
        </is>
      </c>
      <c r="P2517" t="n">
        <v>0</v>
      </c>
      <c r="Q2517" t="n">
        <v>0</v>
      </c>
      <c r="R2517" t="n">
        <v>0</v>
      </c>
      <c r="S2517" t="inlineStr">
        <is>
          <t>Calidad</t>
        </is>
      </c>
      <c r="T2517" t="inlineStr">
        <is>
          <t>480-2024-12-31</t>
        </is>
      </c>
      <c r="U2517" t="n">
        <v>1</v>
      </c>
    </row>
    <row r="2518">
      <c r="A2518" t="inlineStr">
        <is>
          <t>480</t>
        </is>
      </c>
      <c r="B2518" t="inlineStr">
        <is>
          <t>Programas con resultados de aprendizaje definidos por escuela (Programas Renovación, modificación y acreditación)</t>
        </is>
      </c>
      <c r="C2518" t="inlineStr">
        <is>
          <t>Gestión de Unidades Académicas</t>
        </is>
      </c>
      <c r="D2518" t="inlineStr">
        <is>
          <t>Semestral</t>
        </is>
      </c>
      <c r="E2518" t="inlineStr">
        <is>
          <t>Positivo</t>
        </is>
      </c>
      <c r="F2518" s="137" t="n">
        <v>45838</v>
      </c>
      <c r="G2518" t="n">
        <v>100</v>
      </c>
      <c r="I2518" t="n">
        <v>0</v>
      </c>
      <c r="J2518" t="n">
        <v>0</v>
      </c>
      <c r="K2518" t="inlineStr">
        <is>
          <t>100.0%</t>
        </is>
      </c>
      <c r="M2518" t="n">
        <v>2025</v>
      </c>
      <c r="N2518" t="inlineStr">
        <is>
          <t>Junio</t>
        </is>
      </c>
      <c r="O2518" t="inlineStr">
        <is>
          <t>2025-1</t>
        </is>
      </c>
      <c r="P2518" t="n">
        <v>2</v>
      </c>
      <c r="Q2518" t="n">
        <v>2</v>
      </c>
      <c r="R2518" t="n">
        <v>0</v>
      </c>
      <c r="T2518" t="inlineStr">
        <is>
          <t>480-2025-06-30</t>
        </is>
      </c>
      <c r="U2518" t="n">
        <v>30</v>
      </c>
    </row>
    <row r="2519">
      <c r="A2519" t="inlineStr">
        <is>
          <t>481</t>
        </is>
      </c>
      <c r="B2519" t="inlineStr">
        <is>
          <t>Solicitudes de documentación completadas</t>
        </is>
      </c>
      <c r="C2519" t="inlineStr">
        <is>
          <t>Gestión, Evaluación e Innovación Curricular</t>
        </is>
      </c>
      <c r="D2519" t="inlineStr">
        <is>
          <t>Semestral</t>
        </is>
      </c>
      <c r="E2519" t="inlineStr">
        <is>
          <t>Positivo</t>
        </is>
      </c>
      <c r="F2519" s="137" t="n">
        <v>45473</v>
      </c>
      <c r="G2519" t="n">
        <v>100</v>
      </c>
      <c r="H2519" t="n">
        <v>100</v>
      </c>
      <c r="I2519" t="n">
        <v>1</v>
      </c>
      <c r="J2519" t="n">
        <v>1</v>
      </c>
      <c r="M2519" t="n">
        <v>2024</v>
      </c>
      <c r="N2519" t="inlineStr">
        <is>
          <t>Junio</t>
        </is>
      </c>
      <c r="O2519" t="inlineStr">
        <is>
          <t>2024-1</t>
        </is>
      </c>
      <c r="P2519" t="n">
        <v>0</v>
      </c>
      <c r="Q2519" t="n">
        <v>0</v>
      </c>
      <c r="R2519" t="n">
        <v>0</v>
      </c>
      <c r="S2519" t="inlineStr">
        <is>
          <t>Calidad</t>
        </is>
      </c>
      <c r="T2519" t="inlineStr">
        <is>
          <t>481-2024-06-30</t>
        </is>
      </c>
      <c r="U2519" t="n">
        <v>1</v>
      </c>
    </row>
    <row r="2520">
      <c r="A2520" t="inlineStr">
        <is>
          <t>481</t>
        </is>
      </c>
      <c r="B2520" t="inlineStr">
        <is>
          <t>Solicitudes de documentación completadas</t>
        </is>
      </c>
      <c r="C2520" t="inlineStr">
        <is>
          <t>Gestión, Evaluación e Innovación Curricular</t>
        </is>
      </c>
      <c r="D2520" t="inlineStr">
        <is>
          <t>Semestral</t>
        </is>
      </c>
      <c r="E2520" t="inlineStr">
        <is>
          <t>Positivo</t>
        </is>
      </c>
      <c r="F2520" s="137" t="n">
        <v>45657</v>
      </c>
      <c r="K2520" t="inlineStr">
        <is>
          <t>No Aplica</t>
        </is>
      </c>
      <c r="L2520" t="inlineStr">
        <is>
          <t>No Aplica</t>
        </is>
      </c>
      <c r="M2520" t="n">
        <v>2024</v>
      </c>
      <c r="N2520" t="inlineStr">
        <is>
          <t>Diciembre</t>
        </is>
      </c>
      <c r="O2520" t="inlineStr">
        <is>
          <t>2024-2</t>
        </is>
      </c>
      <c r="P2520" t="n">
        <v>0</v>
      </c>
      <c r="Q2520" t="n">
        <v>0</v>
      </c>
      <c r="R2520" t="n">
        <v>0</v>
      </c>
      <c r="S2520" t="inlineStr">
        <is>
          <t>Calidad</t>
        </is>
      </c>
      <c r="T2520" t="inlineStr">
        <is>
          <t>481-2024-12-31</t>
        </is>
      </c>
      <c r="U2520" t="n">
        <v>1</v>
      </c>
    </row>
    <row r="2521">
      <c r="A2521" t="inlineStr">
        <is>
          <t>481</t>
        </is>
      </c>
      <c r="B2521" t="inlineStr">
        <is>
          <t>Solicitudes de documentación completadas</t>
        </is>
      </c>
      <c r="C2521" t="inlineStr">
        <is>
          <t>Gestión, Evaluación e Innovación Curricular</t>
        </is>
      </c>
      <c r="D2521" t="inlineStr">
        <is>
          <t>Semestral</t>
        </is>
      </c>
      <c r="E2521" t="inlineStr">
        <is>
          <t>Positivo</t>
        </is>
      </c>
      <c r="F2521" s="137" t="n">
        <v>45838</v>
      </c>
      <c r="G2521" t="n">
        <v>100</v>
      </c>
      <c r="H2521" t="inlineStr">
        <is>
          <t>100</t>
        </is>
      </c>
      <c r="I2521" t="n">
        <v>1</v>
      </c>
      <c r="J2521" t="n">
        <v>1</v>
      </c>
      <c r="K2521" t="inlineStr">
        <is>
          <t>100.0%</t>
        </is>
      </c>
      <c r="L2521" t="inlineStr">
        <is>
          <t>100.0%</t>
        </is>
      </c>
      <c r="M2521" t="n">
        <v>2025</v>
      </c>
      <c r="N2521" t="inlineStr">
        <is>
          <t>Junio</t>
        </is>
      </c>
      <c r="O2521" t="inlineStr">
        <is>
          <t>2025-1</t>
        </is>
      </c>
      <c r="P2521" t="n">
        <v>2</v>
      </c>
      <c r="Q2521" t="n">
        <v>2</v>
      </c>
      <c r="R2521" t="n">
        <v>0</v>
      </c>
      <c r="T2521" t="inlineStr">
        <is>
          <t>481-2025-06-30</t>
        </is>
      </c>
      <c r="U2521" t="n">
        <v>30</v>
      </c>
    </row>
    <row r="2522">
      <c r="A2522" t="inlineStr">
        <is>
          <t>481</t>
        </is>
      </c>
      <c r="B2522" t="inlineStr">
        <is>
          <t>Solicitudes de documentación completadas</t>
        </is>
      </c>
      <c r="C2522" t="inlineStr">
        <is>
          <t>Gestión, Evaluación e Innovación Curricular</t>
        </is>
      </c>
      <c r="D2522" t="inlineStr">
        <is>
          <t>Semestral</t>
        </is>
      </c>
      <c r="E2522" t="inlineStr">
        <is>
          <t>Positivo</t>
        </is>
      </c>
      <c r="F2522" s="137" t="n">
        <v>46022</v>
      </c>
      <c r="G2522" t="n">
        <v>100</v>
      </c>
      <c r="H2522" t="inlineStr">
        <is>
          <t>N/A</t>
        </is>
      </c>
      <c r="I2522" t="n">
        <v>0</v>
      </c>
      <c r="J2522" t="n">
        <v>0</v>
      </c>
      <c r="K2522" t="inlineStr">
        <is>
          <t>100.0%</t>
        </is>
      </c>
      <c r="M2522" t="n">
        <v>2025</v>
      </c>
      <c r="N2522" t="inlineStr">
        <is>
          <t>Diciembre</t>
        </is>
      </c>
      <c r="O2522" t="inlineStr">
        <is>
          <t>2025-2</t>
        </is>
      </c>
      <c r="P2522" t="n">
        <v>2</v>
      </c>
      <c r="Q2522" t="n">
        <v>2</v>
      </c>
      <c r="R2522" t="n">
        <v>0</v>
      </c>
      <c r="T2522" t="inlineStr">
        <is>
          <t>481-2025-12-31</t>
        </is>
      </c>
      <c r="U2522" t="n">
        <v>31</v>
      </c>
    </row>
    <row r="2523">
      <c r="A2523" t="inlineStr">
        <is>
          <t>483</t>
        </is>
      </c>
      <c r="B2523" t="inlineStr">
        <is>
          <t>Tasa de incremento en la resolución de solicitudes de la vicerrectoría de crecimiento</t>
        </is>
      </c>
      <c r="C2523" t="inlineStr">
        <is>
          <t>Gestión de campañas integradas de marketing</t>
        </is>
      </c>
      <c r="D2523" t="inlineStr">
        <is>
          <t>Anual</t>
        </is>
      </c>
      <c r="E2523" t="inlineStr">
        <is>
          <t>Positivo</t>
        </is>
      </c>
      <c r="F2523" s="137" t="n">
        <v>45657</v>
      </c>
      <c r="G2523" t="n">
        <v>10</v>
      </c>
      <c r="H2523" t="n">
        <v>91.65000000000001</v>
      </c>
      <c r="I2523" t="n">
        <v>1.3</v>
      </c>
      <c r="J2523" t="n">
        <v>9.165000000000001</v>
      </c>
      <c r="M2523" t="n">
        <v>2024</v>
      </c>
      <c r="N2523" t="inlineStr">
        <is>
          <t>Diciembre</t>
        </is>
      </c>
      <c r="O2523" t="inlineStr">
        <is>
          <t>2024-2</t>
        </is>
      </c>
      <c r="P2523" t="n">
        <v>0</v>
      </c>
      <c r="Q2523" t="n">
        <v>0</v>
      </c>
      <c r="R2523" t="n">
        <v>0</v>
      </c>
      <c r="S2523" t="inlineStr">
        <is>
          <t>Calidad</t>
        </is>
      </c>
      <c r="T2523" t="inlineStr">
        <is>
          <t>483-2024-12-31</t>
        </is>
      </c>
      <c r="U2523" t="n">
        <v>1</v>
      </c>
    </row>
    <row r="2524">
      <c r="A2524" t="inlineStr">
        <is>
          <t>484</t>
        </is>
      </c>
      <c r="B2524" t="inlineStr">
        <is>
          <t>Cumplimiento del Programa de la Cultura del Autocuidado</t>
        </is>
      </c>
      <c r="C2524" t="inlineStr">
        <is>
          <t>GESTIÓN DE SEGURIDAD Y SALUD EN EL TRABAJO</t>
        </is>
      </c>
      <c r="D2524" t="inlineStr">
        <is>
          <t>Trimestral</t>
        </is>
      </c>
      <c r="E2524" t="inlineStr">
        <is>
          <t>Positivo</t>
        </is>
      </c>
      <c r="F2524" s="137" t="n">
        <v>45473</v>
      </c>
      <c r="G2524" t="n">
        <v>90</v>
      </c>
      <c r="H2524" t="n">
        <v>100</v>
      </c>
      <c r="I2524" t="n">
        <v>1</v>
      </c>
      <c r="J2524" t="n">
        <v>1.111111111111111</v>
      </c>
      <c r="K2524" t="inlineStr">
        <is>
          <t>%</t>
        </is>
      </c>
      <c r="L2524" t="inlineStr">
        <is>
          <t>%</t>
        </is>
      </c>
      <c r="M2524" t="n">
        <v>2024</v>
      </c>
      <c r="N2524" t="inlineStr">
        <is>
          <t>Junio</t>
        </is>
      </c>
      <c r="O2524" t="inlineStr">
        <is>
          <t>2024-1</t>
        </is>
      </c>
      <c r="P2524" t="n">
        <v>0</v>
      </c>
      <c r="Q2524" t="n">
        <v>0</v>
      </c>
      <c r="R2524" t="n">
        <v>0</v>
      </c>
      <c r="S2524" t="inlineStr">
        <is>
          <t>Calidad</t>
        </is>
      </c>
      <c r="T2524" t="inlineStr">
        <is>
          <t>484-2024-06-30</t>
        </is>
      </c>
      <c r="U2524" t="n">
        <v>1</v>
      </c>
    </row>
    <row r="2525">
      <c r="A2525" t="inlineStr">
        <is>
          <t>484</t>
        </is>
      </c>
      <c r="B2525" t="inlineStr">
        <is>
          <t>Cumplimiento del Programa de la Cultura del Autocuidado</t>
        </is>
      </c>
      <c r="C2525" t="inlineStr">
        <is>
          <t>GESTIÓN DE SEGURIDAD Y SALUD EN EL TRABAJO</t>
        </is>
      </c>
      <c r="D2525" t="inlineStr">
        <is>
          <t>Trimestral</t>
        </is>
      </c>
      <c r="E2525" t="inlineStr">
        <is>
          <t>Positivo</t>
        </is>
      </c>
      <c r="F2525" s="137" t="n">
        <v>45565</v>
      </c>
      <c r="G2525" t="n">
        <v>90</v>
      </c>
      <c r="H2525" t="n">
        <v>100</v>
      </c>
      <c r="I2525" t="n">
        <v>1.111111111111111</v>
      </c>
      <c r="J2525" t="n">
        <v>1.111111111111111</v>
      </c>
      <c r="K2525" t="inlineStr">
        <is>
          <t>%</t>
        </is>
      </c>
      <c r="L2525" t="inlineStr">
        <is>
          <t>%</t>
        </is>
      </c>
      <c r="M2525" t="n">
        <v>2024</v>
      </c>
      <c r="N2525" t="inlineStr">
        <is>
          <t>Septiembre</t>
        </is>
      </c>
      <c r="O2525" t="inlineStr">
        <is>
          <t>2024-2</t>
        </is>
      </c>
      <c r="P2525" t="n">
        <v>0</v>
      </c>
      <c r="Q2525" t="n">
        <v>0</v>
      </c>
      <c r="R2525" t="n">
        <v>0</v>
      </c>
      <c r="S2525" t="inlineStr">
        <is>
          <t>Calidad</t>
        </is>
      </c>
      <c r="T2525" t="inlineStr">
        <is>
          <t>484-2024-09-30</t>
        </is>
      </c>
      <c r="U2525" t="n">
        <v>1</v>
      </c>
    </row>
    <row r="2526">
      <c r="A2526" t="inlineStr">
        <is>
          <t>484</t>
        </is>
      </c>
      <c r="B2526" t="inlineStr">
        <is>
          <t>Cumplimiento del Programa de la Cultura del Autocuidado</t>
        </is>
      </c>
      <c r="C2526" t="inlineStr">
        <is>
          <t>GESTIÓN DE SEGURIDAD Y SALUD EN EL TRABAJO</t>
        </is>
      </c>
      <c r="D2526" t="inlineStr">
        <is>
          <t>Trimestral</t>
        </is>
      </c>
      <c r="E2526" t="inlineStr">
        <is>
          <t>Positivo</t>
        </is>
      </c>
      <c r="F2526" s="137" t="n">
        <v>45657</v>
      </c>
      <c r="G2526" t="n">
        <v>90</v>
      </c>
      <c r="H2526" t="n">
        <v>100</v>
      </c>
      <c r="I2526" t="n">
        <v>1.111111111111111</v>
      </c>
      <c r="J2526" t="n">
        <v>1.111111111111111</v>
      </c>
      <c r="K2526" t="inlineStr">
        <is>
          <t>%</t>
        </is>
      </c>
      <c r="L2526" t="inlineStr">
        <is>
          <t>%</t>
        </is>
      </c>
      <c r="M2526" t="n">
        <v>2024</v>
      </c>
      <c r="N2526" t="inlineStr">
        <is>
          <t>Diciembre</t>
        </is>
      </c>
      <c r="O2526" t="inlineStr">
        <is>
          <t>2024-2</t>
        </is>
      </c>
      <c r="P2526" t="n">
        <v>0</v>
      </c>
      <c r="Q2526" t="n">
        <v>0</v>
      </c>
      <c r="R2526" t="n">
        <v>0</v>
      </c>
      <c r="S2526" t="inlineStr">
        <is>
          <t>Calidad</t>
        </is>
      </c>
      <c r="T2526" t="inlineStr">
        <is>
          <t>484-2024-12-31</t>
        </is>
      </c>
      <c r="U2526" t="n">
        <v>1</v>
      </c>
    </row>
    <row r="2527">
      <c r="A2527" t="inlineStr">
        <is>
          <t>484</t>
        </is>
      </c>
      <c r="B2527" t="inlineStr">
        <is>
          <t>Cumplimiento del Programa de la Cultura del Autocuidado</t>
        </is>
      </c>
      <c r="C2527" t="inlineStr">
        <is>
          <t>GESTIÓN DE SEGURIDAD Y SALUD EN EL TRABAJO</t>
        </is>
      </c>
      <c r="D2527" t="inlineStr">
        <is>
          <t>Trimestral</t>
        </is>
      </c>
      <c r="E2527" t="inlineStr">
        <is>
          <t>Positivo</t>
        </is>
      </c>
      <c r="F2527" s="137" t="n">
        <v>45747</v>
      </c>
      <c r="G2527" t="n">
        <v>90</v>
      </c>
      <c r="H2527" t="inlineStr">
        <is>
          <t>100</t>
        </is>
      </c>
      <c r="I2527" t="n">
        <v>1.111111111111111</v>
      </c>
      <c r="J2527" t="n">
        <v>1.111111111111111</v>
      </c>
      <c r="K2527" t="inlineStr">
        <is>
          <t>90.0%</t>
        </is>
      </c>
      <c r="L2527" t="inlineStr">
        <is>
          <t>100.0%</t>
        </is>
      </c>
      <c r="M2527" t="n">
        <v>2025</v>
      </c>
      <c r="N2527" t="inlineStr">
        <is>
          <t>Marzo</t>
        </is>
      </c>
      <c r="O2527" t="inlineStr">
        <is>
          <t>2025-1</t>
        </is>
      </c>
      <c r="P2527" t="n">
        <v>2</v>
      </c>
      <c r="Q2527" t="n">
        <v>2</v>
      </c>
      <c r="R2527" t="n">
        <v>0</v>
      </c>
      <c r="S2527" t="inlineStr">
        <is>
          <t>Transformación_Organizacional</t>
        </is>
      </c>
      <c r="T2527" t="inlineStr">
        <is>
          <t>484-2025-03-31</t>
        </is>
      </c>
      <c r="U2527" t="n">
        <v>31</v>
      </c>
    </row>
    <row r="2528">
      <c r="A2528" t="inlineStr">
        <is>
          <t>484</t>
        </is>
      </c>
      <c r="B2528" t="inlineStr">
        <is>
          <t>Cumplimiento del Programa de la Cultura del Autocuidado</t>
        </is>
      </c>
      <c r="C2528" t="inlineStr">
        <is>
          <t>GESTIÓN DE SEGURIDAD Y SALUD EN EL TRABAJO</t>
        </is>
      </c>
      <c r="D2528" t="inlineStr">
        <is>
          <t>Trimestral</t>
        </is>
      </c>
      <c r="E2528" t="inlineStr">
        <is>
          <t>Positivo</t>
        </is>
      </c>
      <c r="F2528" s="137" t="n">
        <v>45838</v>
      </c>
      <c r="G2528" t="n">
        <v>90</v>
      </c>
      <c r="H2528" t="inlineStr">
        <is>
          <t>100</t>
        </is>
      </c>
      <c r="I2528" t="n">
        <v>1.111111111111111</v>
      </c>
      <c r="J2528" t="n">
        <v>1.111111111111111</v>
      </c>
      <c r="K2528" t="inlineStr">
        <is>
          <t>90.0%</t>
        </is>
      </c>
      <c r="L2528" t="inlineStr">
        <is>
          <t>100.0%</t>
        </is>
      </c>
      <c r="M2528" t="n">
        <v>2025</v>
      </c>
      <c r="N2528" t="inlineStr">
        <is>
          <t>Junio</t>
        </is>
      </c>
      <c r="O2528" t="inlineStr">
        <is>
          <t>2025-1</t>
        </is>
      </c>
      <c r="P2528" t="n">
        <v>2</v>
      </c>
      <c r="Q2528" t="n">
        <v>2</v>
      </c>
      <c r="R2528" t="n">
        <v>0</v>
      </c>
      <c r="S2528" t="inlineStr">
        <is>
          <t>Transformación_Organizacional</t>
        </is>
      </c>
      <c r="T2528" t="inlineStr">
        <is>
          <t>484-2025-06-30</t>
        </is>
      </c>
      <c r="U2528" t="n">
        <v>30</v>
      </c>
    </row>
    <row r="2529">
      <c r="A2529" t="inlineStr">
        <is>
          <t>484</t>
        </is>
      </c>
      <c r="B2529" t="inlineStr">
        <is>
          <t>Cumplimiento del Programa de la Cultura del Autocuidado</t>
        </is>
      </c>
      <c r="C2529" t="inlineStr">
        <is>
          <t>GESTIÓN DE SEGURIDAD Y SALUD EN EL TRABAJO</t>
        </is>
      </c>
      <c r="D2529" t="inlineStr">
        <is>
          <t>Trimestral</t>
        </is>
      </c>
      <c r="E2529" t="inlineStr">
        <is>
          <t>Positivo</t>
        </is>
      </c>
      <c r="F2529" s="137" t="n">
        <v>46022</v>
      </c>
      <c r="G2529" t="n">
        <v>90</v>
      </c>
      <c r="H2529" t="inlineStr">
        <is>
          <t>100</t>
        </is>
      </c>
      <c r="I2529" t="n">
        <v>1.111111111111111</v>
      </c>
      <c r="J2529" t="n">
        <v>1.111111111111111</v>
      </c>
      <c r="K2529" t="inlineStr">
        <is>
          <t>90.0%</t>
        </is>
      </c>
      <c r="L2529" t="inlineStr">
        <is>
          <t>100.0%</t>
        </is>
      </c>
      <c r="M2529" t="n">
        <v>2025</v>
      </c>
      <c r="N2529" t="inlineStr">
        <is>
          <t>Diciembre</t>
        </is>
      </c>
      <c r="O2529" t="inlineStr">
        <is>
          <t>2025-2</t>
        </is>
      </c>
      <c r="P2529" t="n">
        <v>2</v>
      </c>
      <c r="Q2529" t="n">
        <v>2</v>
      </c>
      <c r="R2529" t="n">
        <v>0</v>
      </c>
      <c r="S2529" t="inlineStr">
        <is>
          <t>Transformación_Organizacional</t>
        </is>
      </c>
      <c r="T2529" t="inlineStr">
        <is>
          <t>484-2025-12-31</t>
        </is>
      </c>
      <c r="U2529" t="n">
        <v>31</v>
      </c>
    </row>
    <row r="2530">
      <c r="A2530" t="inlineStr">
        <is>
          <t>485</t>
        </is>
      </c>
      <c r="B2530" t="inlineStr">
        <is>
          <t>Oportunidad en el cierre de acciones</t>
        </is>
      </c>
      <c r="C2530" t="inlineStr">
        <is>
          <t>Gestión de calidad</t>
        </is>
      </c>
      <c r="D2530" t="inlineStr">
        <is>
          <t>Mensual</t>
        </is>
      </c>
      <c r="E2530" t="inlineStr">
        <is>
          <t>Positivo</t>
        </is>
      </c>
      <c r="F2530" s="137" t="n">
        <v>45565</v>
      </c>
      <c r="G2530" t="n">
        <v>80</v>
      </c>
      <c r="H2530" t="n">
        <v>100</v>
      </c>
      <c r="I2530" t="n">
        <v>1.25</v>
      </c>
      <c r="J2530" t="n">
        <v>1.25</v>
      </c>
      <c r="M2530" t="n">
        <v>2024</v>
      </c>
      <c r="N2530" t="inlineStr">
        <is>
          <t>Septiembre</t>
        </is>
      </c>
      <c r="O2530" t="inlineStr">
        <is>
          <t>2024-2</t>
        </is>
      </c>
      <c r="P2530" t="n">
        <v>0</v>
      </c>
      <c r="Q2530" t="n">
        <v>0</v>
      </c>
      <c r="R2530" t="n">
        <v>0</v>
      </c>
      <c r="S2530" t="inlineStr">
        <is>
          <t>Calidad</t>
        </is>
      </c>
      <c r="T2530" t="inlineStr">
        <is>
          <t>485-2024-09-30</t>
        </is>
      </c>
      <c r="U2530" t="n">
        <v>1</v>
      </c>
    </row>
    <row r="2531">
      <c r="A2531" t="inlineStr">
        <is>
          <t>485</t>
        </is>
      </c>
      <c r="B2531" t="inlineStr">
        <is>
          <t>Oportunidad en el cierre de acciones</t>
        </is>
      </c>
      <c r="C2531" t="inlineStr">
        <is>
          <t>Gestión de calidad</t>
        </is>
      </c>
      <c r="D2531" t="inlineStr">
        <is>
          <t>Mensual</t>
        </is>
      </c>
      <c r="E2531" t="inlineStr">
        <is>
          <t>Positivo</t>
        </is>
      </c>
      <c r="F2531" s="137" t="n">
        <v>45596</v>
      </c>
      <c r="G2531" t="n">
        <v>80</v>
      </c>
      <c r="H2531" t="n">
        <v>100</v>
      </c>
      <c r="I2531" t="n">
        <v>1.25</v>
      </c>
      <c r="J2531" t="n">
        <v>1.25</v>
      </c>
      <c r="M2531" t="n">
        <v>2024</v>
      </c>
      <c r="N2531" t="inlineStr">
        <is>
          <t>Octubre</t>
        </is>
      </c>
      <c r="O2531" t="inlineStr">
        <is>
          <t>2024-2</t>
        </is>
      </c>
      <c r="P2531" t="n">
        <v>0</v>
      </c>
      <c r="Q2531" t="n">
        <v>0</v>
      </c>
      <c r="R2531" t="n">
        <v>0</v>
      </c>
      <c r="S2531" t="inlineStr">
        <is>
          <t>Calidad</t>
        </is>
      </c>
      <c r="T2531" t="inlineStr">
        <is>
          <t>485-2024-10-31</t>
        </is>
      </c>
      <c r="U2531" t="n">
        <v>1</v>
      </c>
    </row>
    <row r="2532">
      <c r="A2532" t="inlineStr">
        <is>
          <t>485</t>
        </is>
      </c>
      <c r="B2532" t="inlineStr">
        <is>
          <t>Oportunidad en el cierre de acciones</t>
        </is>
      </c>
      <c r="C2532" t="inlineStr">
        <is>
          <t>Gestión de calidad</t>
        </is>
      </c>
      <c r="D2532" t="inlineStr">
        <is>
          <t>Mensual</t>
        </is>
      </c>
      <c r="E2532" t="inlineStr">
        <is>
          <t>Positivo</t>
        </is>
      </c>
      <c r="F2532" s="137" t="n">
        <v>45626</v>
      </c>
      <c r="G2532" t="n">
        <v>80</v>
      </c>
      <c r="H2532" t="n">
        <v>100</v>
      </c>
      <c r="I2532" t="n">
        <v>1.25</v>
      </c>
      <c r="J2532" t="n">
        <v>1.25</v>
      </c>
      <c r="M2532" t="n">
        <v>2024</v>
      </c>
      <c r="N2532" t="inlineStr">
        <is>
          <t>Noviembre</t>
        </is>
      </c>
      <c r="O2532" t="inlineStr">
        <is>
          <t>2024-2</t>
        </is>
      </c>
      <c r="P2532" t="n">
        <v>0</v>
      </c>
      <c r="Q2532" t="n">
        <v>0</v>
      </c>
      <c r="R2532" t="n">
        <v>0</v>
      </c>
      <c r="S2532" t="inlineStr">
        <is>
          <t>Calidad</t>
        </is>
      </c>
      <c r="T2532" t="inlineStr">
        <is>
          <t>485-2024-11-30</t>
        </is>
      </c>
      <c r="U2532" t="n">
        <v>1</v>
      </c>
    </row>
    <row r="2533">
      <c r="A2533" t="inlineStr">
        <is>
          <t>485</t>
        </is>
      </c>
      <c r="B2533" t="inlineStr">
        <is>
          <t>Oportunidad en el cierre de acciones</t>
        </is>
      </c>
      <c r="C2533" t="inlineStr">
        <is>
          <t>Gestión de calidad</t>
        </is>
      </c>
      <c r="D2533" t="inlineStr">
        <is>
          <t>Mensual</t>
        </is>
      </c>
      <c r="E2533" t="inlineStr">
        <is>
          <t>Positivo</t>
        </is>
      </c>
      <c r="F2533" s="137" t="n">
        <v>45657</v>
      </c>
      <c r="G2533" t="n">
        <v>80</v>
      </c>
      <c r="H2533" t="n">
        <v>66.67</v>
      </c>
      <c r="I2533" t="n">
        <v>0.833375</v>
      </c>
      <c r="J2533" t="n">
        <v>0.833375</v>
      </c>
      <c r="M2533" t="n">
        <v>2024</v>
      </c>
      <c r="N2533" t="inlineStr">
        <is>
          <t>Diciembre</t>
        </is>
      </c>
      <c r="O2533" t="inlineStr">
        <is>
          <t>2024-2</t>
        </is>
      </c>
      <c r="P2533" t="n">
        <v>0</v>
      </c>
      <c r="Q2533" t="n">
        <v>0</v>
      </c>
      <c r="R2533" t="n">
        <v>0</v>
      </c>
      <c r="S2533" t="inlineStr">
        <is>
          <t>Calidad</t>
        </is>
      </c>
      <c r="T2533" t="inlineStr">
        <is>
          <t>485-2024-12-31</t>
        </is>
      </c>
      <c r="U2533" t="n">
        <v>1</v>
      </c>
    </row>
    <row r="2534">
      <c r="A2534" t="inlineStr">
        <is>
          <t>485</t>
        </is>
      </c>
      <c r="B2534" t="inlineStr">
        <is>
          <t>Oportunidad en el cierre de acciones</t>
        </is>
      </c>
      <c r="C2534" t="inlineStr">
        <is>
          <t>Gestión de calidad</t>
        </is>
      </c>
      <c r="D2534" t="inlineStr">
        <is>
          <t>Mensual</t>
        </is>
      </c>
      <c r="E2534" t="inlineStr">
        <is>
          <t>Positivo</t>
        </is>
      </c>
      <c r="F2534" s="137" t="n">
        <v>45688</v>
      </c>
      <c r="G2534" t="n">
        <v>80</v>
      </c>
      <c r="H2534" t="inlineStr">
        <is>
          <t>100</t>
        </is>
      </c>
      <c r="I2534" t="n">
        <v>1.25</v>
      </c>
      <c r="J2534" t="n">
        <v>1.25</v>
      </c>
      <c r="K2534" t="inlineStr">
        <is>
          <t>80.0%</t>
        </is>
      </c>
      <c r="L2534" t="inlineStr">
        <is>
          <t>100.0%</t>
        </is>
      </c>
      <c r="M2534" t="n">
        <v>2025</v>
      </c>
      <c r="N2534" t="inlineStr">
        <is>
          <t>Enero</t>
        </is>
      </c>
      <c r="O2534" t="inlineStr">
        <is>
          <t>2025-1</t>
        </is>
      </c>
      <c r="P2534" t="n">
        <v>2</v>
      </c>
      <c r="Q2534" t="n">
        <v>2</v>
      </c>
      <c r="R2534" t="n">
        <v>0</v>
      </c>
      <c r="S2534" t="inlineStr">
        <is>
          <t>Transformación_Organizacional</t>
        </is>
      </c>
      <c r="T2534" t="inlineStr">
        <is>
          <t>485-2025-01-31</t>
        </is>
      </c>
      <c r="U2534" t="n">
        <v>31</v>
      </c>
    </row>
    <row r="2535">
      <c r="A2535" t="inlineStr">
        <is>
          <t>485</t>
        </is>
      </c>
      <c r="B2535" t="inlineStr">
        <is>
          <t>Oportunidad en el cierre de acciones</t>
        </is>
      </c>
      <c r="C2535" t="inlineStr">
        <is>
          <t>Gestión de calidad</t>
        </is>
      </c>
      <c r="D2535" t="inlineStr">
        <is>
          <t>Mensual</t>
        </is>
      </c>
      <c r="E2535" t="inlineStr">
        <is>
          <t>Positivo</t>
        </is>
      </c>
      <c r="F2535" s="137" t="n">
        <v>45716</v>
      </c>
      <c r="G2535" t="n">
        <v>80</v>
      </c>
      <c r="H2535" t="inlineStr">
        <is>
          <t>50</t>
        </is>
      </c>
      <c r="I2535" t="n">
        <v>0.625</v>
      </c>
      <c r="J2535" t="n">
        <v>0.625</v>
      </c>
      <c r="K2535" t="inlineStr">
        <is>
          <t>80.0%</t>
        </is>
      </c>
      <c r="L2535" t="inlineStr">
        <is>
          <t>50.0%</t>
        </is>
      </c>
      <c r="M2535" t="n">
        <v>2025</v>
      </c>
      <c r="N2535" t="inlineStr">
        <is>
          <t>Febrero</t>
        </is>
      </c>
      <c r="O2535" t="inlineStr">
        <is>
          <t>2025-1</t>
        </is>
      </c>
      <c r="P2535" t="n">
        <v>2</v>
      </c>
      <c r="Q2535" t="n">
        <v>2</v>
      </c>
      <c r="R2535" t="n">
        <v>0</v>
      </c>
      <c r="S2535" t="inlineStr">
        <is>
          <t>Transformación_Organizacional</t>
        </is>
      </c>
      <c r="T2535" t="inlineStr">
        <is>
          <t>485-2025-02-28</t>
        </is>
      </c>
      <c r="U2535" t="n">
        <v>28</v>
      </c>
    </row>
    <row r="2536">
      <c r="A2536" t="inlineStr">
        <is>
          <t>485</t>
        </is>
      </c>
      <c r="B2536" t="inlineStr">
        <is>
          <t>Oportunidad en el cierre de acciones</t>
        </is>
      </c>
      <c r="C2536" t="inlineStr">
        <is>
          <t>Gestión de calidad</t>
        </is>
      </c>
      <c r="D2536" t="inlineStr">
        <is>
          <t>Mensual</t>
        </is>
      </c>
      <c r="E2536" t="inlineStr">
        <is>
          <t>Positivo</t>
        </is>
      </c>
      <c r="F2536" s="137" t="n">
        <v>45747</v>
      </c>
      <c r="G2536" t="n">
        <v>80</v>
      </c>
      <c r="H2536" t="inlineStr">
        <is>
          <t>100</t>
        </is>
      </c>
      <c r="I2536" t="n">
        <v>1.25</v>
      </c>
      <c r="J2536" t="n">
        <v>1.25</v>
      </c>
      <c r="K2536" t="inlineStr">
        <is>
          <t>80.0%</t>
        </is>
      </c>
      <c r="L2536" t="inlineStr">
        <is>
          <t>100.0%</t>
        </is>
      </c>
      <c r="M2536" t="n">
        <v>2025</v>
      </c>
      <c r="N2536" t="inlineStr">
        <is>
          <t>Marzo</t>
        </is>
      </c>
      <c r="O2536" t="inlineStr">
        <is>
          <t>2025-1</t>
        </is>
      </c>
      <c r="P2536" t="n">
        <v>2</v>
      </c>
      <c r="Q2536" t="n">
        <v>2</v>
      </c>
      <c r="R2536" t="n">
        <v>0</v>
      </c>
      <c r="S2536" t="inlineStr">
        <is>
          <t>Transformación_Organizacional</t>
        </is>
      </c>
      <c r="T2536" t="inlineStr">
        <is>
          <t>485-2025-03-31</t>
        </is>
      </c>
      <c r="U2536" t="n">
        <v>31</v>
      </c>
    </row>
    <row r="2537">
      <c r="A2537" t="inlineStr">
        <is>
          <t>485</t>
        </is>
      </c>
      <c r="B2537" t="inlineStr">
        <is>
          <t>Oportunidad en el cierre de acciones</t>
        </is>
      </c>
      <c r="C2537" t="inlineStr">
        <is>
          <t>Gestión de calidad</t>
        </is>
      </c>
      <c r="D2537" t="inlineStr">
        <is>
          <t>Mensual</t>
        </is>
      </c>
      <c r="E2537" t="inlineStr">
        <is>
          <t>Positivo</t>
        </is>
      </c>
      <c r="F2537" s="137" t="n">
        <v>45777</v>
      </c>
      <c r="G2537" t="n">
        <v>80</v>
      </c>
      <c r="H2537" t="inlineStr">
        <is>
          <t>100</t>
        </is>
      </c>
      <c r="I2537" t="n">
        <v>1.25</v>
      </c>
      <c r="J2537" t="n">
        <v>1.25</v>
      </c>
      <c r="K2537" t="inlineStr">
        <is>
          <t>80.0%</t>
        </is>
      </c>
      <c r="L2537" t="inlineStr">
        <is>
          <t>100.0%</t>
        </is>
      </c>
      <c r="M2537" t="n">
        <v>2025</v>
      </c>
      <c r="N2537" t="inlineStr">
        <is>
          <t>Abril</t>
        </is>
      </c>
      <c r="O2537" t="inlineStr">
        <is>
          <t>2025-1</t>
        </is>
      </c>
      <c r="P2537" t="n">
        <v>2</v>
      </c>
      <c r="Q2537" t="n">
        <v>2</v>
      </c>
      <c r="R2537" t="n">
        <v>0</v>
      </c>
      <c r="S2537" t="inlineStr">
        <is>
          <t>Transformación_Organizacional</t>
        </is>
      </c>
      <c r="T2537" t="inlineStr">
        <is>
          <t>485-2025-04-30</t>
        </is>
      </c>
      <c r="U2537" t="n">
        <v>30</v>
      </c>
    </row>
    <row r="2538">
      <c r="A2538" t="inlineStr">
        <is>
          <t>485</t>
        </is>
      </c>
      <c r="B2538" t="inlineStr">
        <is>
          <t>Oportunidad en el cierre de acciones</t>
        </is>
      </c>
      <c r="C2538" t="inlineStr">
        <is>
          <t>Gestión de calidad</t>
        </is>
      </c>
      <c r="D2538" t="inlineStr">
        <is>
          <t>Mensual</t>
        </is>
      </c>
      <c r="E2538" t="inlineStr">
        <is>
          <t>Positivo</t>
        </is>
      </c>
      <c r="F2538" s="137" t="n">
        <v>45808</v>
      </c>
      <c r="G2538" t="n">
        <v>80</v>
      </c>
      <c r="H2538" t="inlineStr">
        <is>
          <t>100</t>
        </is>
      </c>
      <c r="I2538" t="n">
        <v>1.25</v>
      </c>
      <c r="J2538" t="n">
        <v>1.25</v>
      </c>
      <c r="K2538" t="inlineStr">
        <is>
          <t>80.0%</t>
        </is>
      </c>
      <c r="L2538" t="inlineStr">
        <is>
          <t>100.0%</t>
        </is>
      </c>
      <c r="M2538" t="n">
        <v>2025</v>
      </c>
      <c r="N2538" t="inlineStr">
        <is>
          <t>Mayo</t>
        </is>
      </c>
      <c r="O2538" t="inlineStr">
        <is>
          <t>2025-1</t>
        </is>
      </c>
      <c r="P2538" t="n">
        <v>2</v>
      </c>
      <c r="Q2538" t="n">
        <v>2</v>
      </c>
      <c r="R2538" t="n">
        <v>0</v>
      </c>
      <c r="S2538" t="inlineStr">
        <is>
          <t>Transformación_Organizacional</t>
        </is>
      </c>
      <c r="T2538" t="inlineStr">
        <is>
          <t>485-2025-05-31</t>
        </is>
      </c>
      <c r="U2538" t="n">
        <v>31</v>
      </c>
    </row>
    <row r="2539">
      <c r="A2539" t="inlineStr">
        <is>
          <t>485</t>
        </is>
      </c>
      <c r="B2539" t="inlineStr">
        <is>
          <t>Oportunidad en el cierre de acciones</t>
        </is>
      </c>
      <c r="C2539" t="inlineStr">
        <is>
          <t>Gestión de calidad</t>
        </is>
      </c>
      <c r="D2539" t="inlineStr">
        <is>
          <t>Mensual</t>
        </is>
      </c>
      <c r="E2539" t="inlineStr">
        <is>
          <t>Positivo</t>
        </is>
      </c>
      <c r="F2539" s="137" t="n">
        <v>45838</v>
      </c>
      <c r="G2539" t="n">
        <v>80</v>
      </c>
      <c r="H2539" t="inlineStr">
        <is>
          <t>66.67</t>
        </is>
      </c>
      <c r="I2539" t="n">
        <v>0.833375</v>
      </c>
      <c r="J2539" t="n">
        <v>0.833375</v>
      </c>
      <c r="K2539" t="inlineStr">
        <is>
          <t>80.0%</t>
        </is>
      </c>
      <c r="L2539" t="inlineStr">
        <is>
          <t>66.67%</t>
        </is>
      </c>
      <c r="M2539" t="n">
        <v>2025</v>
      </c>
      <c r="N2539" t="inlineStr">
        <is>
          <t>Junio</t>
        </is>
      </c>
      <c r="O2539" t="inlineStr">
        <is>
          <t>2025-1</t>
        </is>
      </c>
      <c r="P2539" t="n">
        <v>2</v>
      </c>
      <c r="Q2539" t="n">
        <v>2</v>
      </c>
      <c r="R2539" t="n">
        <v>0</v>
      </c>
      <c r="S2539" t="inlineStr">
        <is>
          <t>Transformación_Organizacional</t>
        </is>
      </c>
      <c r="T2539" t="inlineStr">
        <is>
          <t>485-2025-06-30</t>
        </is>
      </c>
      <c r="U2539" t="n">
        <v>30</v>
      </c>
    </row>
    <row r="2540">
      <c r="A2540" t="inlineStr">
        <is>
          <t>485</t>
        </is>
      </c>
      <c r="B2540" t="inlineStr">
        <is>
          <t>Oportunidad en el cierre de acciones</t>
        </is>
      </c>
      <c r="C2540" t="inlineStr">
        <is>
          <t>Gestión de calidad</t>
        </is>
      </c>
      <c r="D2540" t="inlineStr">
        <is>
          <t>Mensual</t>
        </is>
      </c>
      <c r="E2540" t="inlineStr">
        <is>
          <t>Positivo</t>
        </is>
      </c>
      <c r="F2540" s="137" t="n">
        <v>45869</v>
      </c>
      <c r="G2540" t="n">
        <v>80</v>
      </c>
      <c r="H2540" t="inlineStr">
        <is>
          <t>66.67</t>
        </is>
      </c>
      <c r="I2540" t="n">
        <v>0.833375</v>
      </c>
      <c r="J2540" t="n">
        <v>0.833375</v>
      </c>
      <c r="K2540" t="inlineStr">
        <is>
          <t>80.0%</t>
        </is>
      </c>
      <c r="L2540" t="inlineStr">
        <is>
          <t>66.67%</t>
        </is>
      </c>
      <c r="M2540" t="n">
        <v>2025</v>
      </c>
      <c r="N2540" t="inlineStr">
        <is>
          <t>Julio</t>
        </is>
      </c>
      <c r="O2540" t="inlineStr">
        <is>
          <t>2025-2</t>
        </is>
      </c>
      <c r="P2540" t="n">
        <v>2</v>
      </c>
      <c r="Q2540" t="n">
        <v>2</v>
      </c>
      <c r="R2540" t="n">
        <v>0</v>
      </c>
      <c r="S2540" t="inlineStr">
        <is>
          <t>Transformación_Organizacional</t>
        </is>
      </c>
      <c r="T2540" t="inlineStr">
        <is>
          <t>485-2025-07-31</t>
        </is>
      </c>
      <c r="U2540" t="n">
        <v>31</v>
      </c>
    </row>
    <row r="2541">
      <c r="A2541" t="inlineStr">
        <is>
          <t>485</t>
        </is>
      </c>
      <c r="B2541" t="inlineStr">
        <is>
          <t>Oportunidad en el cierre de acciones</t>
        </is>
      </c>
      <c r="C2541" t="inlineStr">
        <is>
          <t>Gestión de calidad</t>
        </is>
      </c>
      <c r="D2541" t="inlineStr">
        <is>
          <t>Mensual</t>
        </is>
      </c>
      <c r="E2541" t="inlineStr">
        <is>
          <t>Positivo</t>
        </is>
      </c>
      <c r="F2541" s="137" t="n">
        <v>45900</v>
      </c>
      <c r="G2541" t="n">
        <v>80</v>
      </c>
      <c r="I2541" t="n">
        <v>0</v>
      </c>
      <c r="J2541" t="n">
        <v>0</v>
      </c>
      <c r="K2541" t="inlineStr">
        <is>
          <t>80.0%</t>
        </is>
      </c>
      <c r="M2541" t="n">
        <v>2025</v>
      </c>
      <c r="N2541" t="inlineStr">
        <is>
          <t>Agosto</t>
        </is>
      </c>
      <c r="O2541" t="inlineStr">
        <is>
          <t>2025-2</t>
        </is>
      </c>
      <c r="P2541" t="n">
        <v>2</v>
      </c>
      <c r="Q2541" t="n">
        <v>2</v>
      </c>
      <c r="R2541" t="n">
        <v>0</v>
      </c>
      <c r="S2541" t="inlineStr">
        <is>
          <t>Transformación_Organizacional</t>
        </is>
      </c>
      <c r="T2541" t="inlineStr">
        <is>
          <t>485-2025-08-31</t>
        </is>
      </c>
      <c r="U2541" t="n">
        <v>31</v>
      </c>
    </row>
    <row r="2542">
      <c r="A2542" t="inlineStr">
        <is>
          <t>485</t>
        </is>
      </c>
      <c r="B2542" t="inlineStr">
        <is>
          <t>Oportunidad en el cierre de acciones</t>
        </is>
      </c>
      <c r="C2542" t="inlineStr">
        <is>
          <t>Gestión de calidad</t>
        </is>
      </c>
      <c r="D2542" t="inlineStr">
        <is>
          <t>Mensual</t>
        </is>
      </c>
      <c r="E2542" t="inlineStr">
        <is>
          <t>Positivo</t>
        </is>
      </c>
      <c r="F2542" s="137" t="n">
        <v>45961</v>
      </c>
      <c r="G2542" t="n">
        <v>80</v>
      </c>
      <c r="H2542" t="inlineStr">
        <is>
          <t>100</t>
        </is>
      </c>
      <c r="I2542" t="n">
        <v>1.25</v>
      </c>
      <c r="J2542" t="n">
        <v>1.25</v>
      </c>
      <c r="K2542" t="inlineStr">
        <is>
          <t>80.0%</t>
        </is>
      </c>
      <c r="L2542" t="inlineStr">
        <is>
          <t>100.0%</t>
        </is>
      </c>
      <c r="M2542" t="n">
        <v>2025</v>
      </c>
      <c r="N2542" t="inlineStr">
        <is>
          <t>Octubre</t>
        </is>
      </c>
      <c r="O2542" t="inlineStr">
        <is>
          <t>2025-2</t>
        </is>
      </c>
      <c r="P2542" t="n">
        <v>2</v>
      </c>
      <c r="Q2542" t="n">
        <v>2</v>
      </c>
      <c r="R2542" t="n">
        <v>0</v>
      </c>
      <c r="S2542" t="inlineStr">
        <is>
          <t>Transformación_Organizacional</t>
        </is>
      </c>
      <c r="T2542" t="inlineStr">
        <is>
          <t>485-2025-10-31</t>
        </is>
      </c>
      <c r="U2542" t="n">
        <v>31</v>
      </c>
    </row>
    <row r="2543">
      <c r="A2543" t="inlineStr">
        <is>
          <t>485</t>
        </is>
      </c>
      <c r="B2543" t="inlineStr">
        <is>
          <t>Oportunidad en el cierre de acciones</t>
        </is>
      </c>
      <c r="C2543" t="inlineStr">
        <is>
          <t>Gestión de calidad</t>
        </is>
      </c>
      <c r="D2543" t="inlineStr">
        <is>
          <t>Mensual</t>
        </is>
      </c>
      <c r="E2543" t="inlineStr">
        <is>
          <t>Positivo</t>
        </is>
      </c>
      <c r="F2543" s="137" t="n">
        <v>45991</v>
      </c>
      <c r="G2543" t="n">
        <v>80</v>
      </c>
      <c r="H2543" t="inlineStr">
        <is>
          <t>85.71</t>
        </is>
      </c>
      <c r="I2543" t="n">
        <v>1.071375</v>
      </c>
      <c r="J2543" t="n">
        <v>1.071375</v>
      </c>
      <c r="K2543" t="inlineStr">
        <is>
          <t>80.0%</t>
        </is>
      </c>
      <c r="L2543" t="inlineStr">
        <is>
          <t>85.71%</t>
        </is>
      </c>
      <c r="M2543" t="n">
        <v>2025</v>
      </c>
      <c r="N2543" t="inlineStr">
        <is>
          <t>Noviembre</t>
        </is>
      </c>
      <c r="O2543" t="inlineStr">
        <is>
          <t>2025-2</t>
        </is>
      </c>
      <c r="P2543" t="n">
        <v>2</v>
      </c>
      <c r="Q2543" t="n">
        <v>2</v>
      </c>
      <c r="R2543" t="n">
        <v>0</v>
      </c>
      <c r="S2543" t="inlineStr">
        <is>
          <t>Transformación_Organizacional</t>
        </is>
      </c>
      <c r="T2543" t="inlineStr">
        <is>
          <t>485-2025-11-30</t>
        </is>
      </c>
      <c r="U2543" t="n">
        <v>30</v>
      </c>
    </row>
    <row r="2544">
      <c r="A2544" t="inlineStr">
        <is>
          <t>485</t>
        </is>
      </c>
      <c r="B2544" t="inlineStr">
        <is>
          <t>Oportunidad en el cierre de acciones</t>
        </is>
      </c>
      <c r="C2544" t="inlineStr">
        <is>
          <t>Gestión de calidad</t>
        </is>
      </c>
      <c r="D2544" t="inlineStr">
        <is>
          <t>Mensual</t>
        </is>
      </c>
      <c r="E2544" t="inlineStr">
        <is>
          <t>Positivo</t>
        </is>
      </c>
      <c r="F2544" s="137" t="n">
        <v>46022</v>
      </c>
      <c r="G2544" t="n">
        <v>80</v>
      </c>
      <c r="H2544" t="inlineStr">
        <is>
          <t>N/A</t>
        </is>
      </c>
      <c r="I2544" t="n">
        <v>0</v>
      </c>
      <c r="J2544" t="n">
        <v>0</v>
      </c>
      <c r="K2544" t="inlineStr">
        <is>
          <t>80.0%</t>
        </is>
      </c>
      <c r="M2544" t="n">
        <v>2025</v>
      </c>
      <c r="N2544" t="inlineStr">
        <is>
          <t>Diciembre</t>
        </is>
      </c>
      <c r="O2544" t="inlineStr">
        <is>
          <t>2025-2</t>
        </is>
      </c>
      <c r="P2544" t="n">
        <v>2</v>
      </c>
      <c r="Q2544" t="n">
        <v>2</v>
      </c>
      <c r="R2544" t="n">
        <v>0</v>
      </c>
      <c r="S2544" t="inlineStr">
        <is>
          <t>Transformación_Organizacional</t>
        </is>
      </c>
      <c r="T2544" t="inlineStr">
        <is>
          <t>485-2025-12-31</t>
        </is>
      </c>
      <c r="U2544" t="n">
        <v>31</v>
      </c>
    </row>
    <row r="2545">
      <c r="A2545" t="inlineStr">
        <is>
          <t>486</t>
        </is>
      </c>
      <c r="B2545" t="inlineStr">
        <is>
          <t>Número de visitas a la página web</t>
        </is>
      </c>
      <c r="C2545" t="inlineStr">
        <is>
          <t>Comunicaciones Internas</t>
        </is>
      </c>
      <c r="D2545" t="inlineStr">
        <is>
          <t>Semestral</t>
        </is>
      </c>
      <c r="E2545" t="inlineStr">
        <is>
          <t>Positivo</t>
        </is>
      </c>
      <c r="F2545" s="137" t="n">
        <v>45473</v>
      </c>
      <c r="H2545" t="n">
        <v>4900000</v>
      </c>
      <c r="K2545" t="inlineStr">
        <is>
          <t>No Aplica</t>
        </is>
      </c>
      <c r="L2545" t="inlineStr">
        <is>
          <t>No Aplica</t>
        </is>
      </c>
      <c r="M2545" t="n">
        <v>2024</v>
      </c>
      <c r="N2545" t="inlineStr">
        <is>
          <t>Junio</t>
        </is>
      </c>
      <c r="O2545" t="inlineStr">
        <is>
          <t>2024-1</t>
        </is>
      </c>
      <c r="P2545" t="n">
        <v>0</v>
      </c>
      <c r="Q2545" t="n">
        <v>0</v>
      </c>
      <c r="R2545" t="n">
        <v>0</v>
      </c>
      <c r="S2545" t="inlineStr">
        <is>
          <t>Calidad</t>
        </is>
      </c>
      <c r="T2545" t="inlineStr">
        <is>
          <t>486-2024-06-30</t>
        </is>
      </c>
      <c r="U2545" t="n">
        <v>1</v>
      </c>
    </row>
    <row r="2546">
      <c r="A2546" t="inlineStr">
        <is>
          <t>486</t>
        </is>
      </c>
      <c r="B2546" t="inlineStr">
        <is>
          <t>Número de visitas a la página web</t>
        </is>
      </c>
      <c r="C2546" t="inlineStr">
        <is>
          <t>Comunicaciones Internas</t>
        </is>
      </c>
      <c r="D2546" t="inlineStr">
        <is>
          <t>Semestral</t>
        </is>
      </c>
      <c r="E2546" t="inlineStr">
        <is>
          <t>Positivo</t>
        </is>
      </c>
      <c r="F2546" s="137" t="n">
        <v>45657</v>
      </c>
      <c r="H2546" t="n">
        <v>2700000</v>
      </c>
      <c r="K2546" t="inlineStr">
        <is>
          <t>No Aplica</t>
        </is>
      </c>
      <c r="L2546" t="inlineStr">
        <is>
          <t>No Aplica</t>
        </is>
      </c>
      <c r="M2546" t="n">
        <v>2024</v>
      </c>
      <c r="N2546" t="inlineStr">
        <is>
          <t>Diciembre</t>
        </is>
      </c>
      <c r="O2546" t="inlineStr">
        <is>
          <t>2024-2</t>
        </is>
      </c>
      <c r="P2546" t="n">
        <v>0</v>
      </c>
      <c r="Q2546" t="n">
        <v>0</v>
      </c>
      <c r="R2546" t="n">
        <v>0</v>
      </c>
      <c r="S2546" t="inlineStr">
        <is>
          <t>Calidad</t>
        </is>
      </c>
      <c r="T2546" t="inlineStr">
        <is>
          <t>486-2024-12-31</t>
        </is>
      </c>
      <c r="U2546" t="n">
        <v>1</v>
      </c>
    </row>
    <row r="2547">
      <c r="A2547" t="inlineStr">
        <is>
          <t>486</t>
        </is>
      </c>
      <c r="B2547" t="inlineStr">
        <is>
          <t>Número de visitas a la página web</t>
        </is>
      </c>
      <c r="C2547" t="inlineStr">
        <is>
          <t>Comunicaciones Internas</t>
        </is>
      </c>
      <c r="D2547" t="inlineStr">
        <is>
          <t>Semestral</t>
        </is>
      </c>
      <c r="E2547" t="inlineStr">
        <is>
          <t>Positivo</t>
        </is>
      </c>
      <c r="F2547" s="137" t="n">
        <v>45838</v>
      </c>
      <c r="H2547" t="inlineStr">
        <is>
          <t>2890610</t>
        </is>
      </c>
      <c r="I2547" t="n">
        <v>0</v>
      </c>
      <c r="J2547" t="n">
        <v>0</v>
      </c>
      <c r="L2547" t="inlineStr">
        <is>
          <t>2890610.0%</t>
        </is>
      </c>
      <c r="M2547" t="n">
        <v>2025</v>
      </c>
      <c r="N2547" t="inlineStr">
        <is>
          <t>Junio</t>
        </is>
      </c>
      <c r="O2547" t="inlineStr">
        <is>
          <t>2025-1</t>
        </is>
      </c>
      <c r="P2547" t="n">
        <v>2</v>
      </c>
      <c r="Q2547" t="n">
        <v>2</v>
      </c>
      <c r="R2547" t="n">
        <v>0</v>
      </c>
      <c r="S2547" t="inlineStr">
        <is>
          <t>Experiencia</t>
        </is>
      </c>
      <c r="T2547" t="inlineStr">
        <is>
          <t>486-2025-06-30</t>
        </is>
      </c>
      <c r="U2547" t="n">
        <v>30</v>
      </c>
    </row>
    <row r="2548">
      <c r="A2548" t="inlineStr">
        <is>
          <t>487</t>
        </is>
      </c>
      <c r="B2548" t="inlineStr">
        <is>
          <t>Impactados Talleres de formación</t>
        </is>
      </c>
      <c r="C2548" t="inlineStr">
        <is>
          <t>Centro de Medios Audiovisuales</t>
        </is>
      </c>
      <c r="D2548" t="inlineStr">
        <is>
          <t>Anual</t>
        </is>
      </c>
      <c r="E2548" t="inlineStr">
        <is>
          <t>Positivo</t>
        </is>
      </c>
      <c r="F2548" s="137" t="n">
        <v>45657</v>
      </c>
      <c r="G2548" t="n">
        <v>20</v>
      </c>
      <c r="H2548" t="n">
        <v>164.17</v>
      </c>
      <c r="I2548" t="n">
        <v>1.3</v>
      </c>
      <c r="J2548" t="n">
        <v>8.208499999999999</v>
      </c>
      <c r="M2548" t="n">
        <v>2024</v>
      </c>
      <c r="N2548" t="inlineStr">
        <is>
          <t>Diciembre</t>
        </is>
      </c>
      <c r="O2548" t="inlineStr">
        <is>
          <t>2024-2</t>
        </is>
      </c>
      <c r="P2548" t="n">
        <v>0</v>
      </c>
      <c r="Q2548" t="n">
        <v>0</v>
      </c>
      <c r="R2548" t="n">
        <v>0</v>
      </c>
      <c r="S2548" t="inlineStr">
        <is>
          <t>Calidad</t>
        </is>
      </c>
      <c r="T2548" t="inlineStr">
        <is>
          <t>487-2024-12-31</t>
        </is>
      </c>
      <c r="U2548" t="n">
        <v>1</v>
      </c>
    </row>
    <row r="2549">
      <c r="A2549" t="inlineStr">
        <is>
          <t>487</t>
        </is>
      </c>
      <c r="B2549" t="inlineStr">
        <is>
          <t>Número Impactados Talleres de formación</t>
        </is>
      </c>
      <c r="C2549" t="inlineStr">
        <is>
          <t>Centro de Medios Audiovisuales</t>
        </is>
      </c>
      <c r="D2549" t="inlineStr">
        <is>
          <t>Anual</t>
        </is>
      </c>
      <c r="E2549" t="inlineStr">
        <is>
          <t>Positivo</t>
        </is>
      </c>
      <c r="F2549" s="137" t="n">
        <v>46022</v>
      </c>
      <c r="G2549" t="n">
        <v>20</v>
      </c>
      <c r="H2549" t="inlineStr">
        <is>
          <t>58.86</t>
        </is>
      </c>
      <c r="I2549" t="n">
        <v>1.3</v>
      </c>
      <c r="J2549" t="n">
        <v>2.943</v>
      </c>
      <c r="K2549" t="inlineStr">
        <is>
          <t>20.0%</t>
        </is>
      </c>
      <c r="L2549" t="inlineStr">
        <is>
          <t>58.86%</t>
        </is>
      </c>
      <c r="M2549" t="n">
        <v>2025</v>
      </c>
      <c r="N2549" t="inlineStr">
        <is>
          <t>Diciembre</t>
        </is>
      </c>
      <c r="O2549" t="inlineStr">
        <is>
          <t>2025-2</t>
        </is>
      </c>
      <c r="P2549" t="n">
        <v>2</v>
      </c>
      <c r="Q2549" t="n">
        <v>2</v>
      </c>
      <c r="R2549" t="n">
        <v>0</v>
      </c>
      <c r="T2549" t="inlineStr">
        <is>
          <t>487-2025-12-31</t>
        </is>
      </c>
      <c r="U2549" t="n">
        <v>31</v>
      </c>
    </row>
    <row r="2550">
      <c r="A2550" t="inlineStr">
        <is>
          <t>488</t>
        </is>
      </c>
      <c r="B2550" t="inlineStr">
        <is>
          <t>Oportunidad en el cierre de actividades de los planes de mejora</t>
        </is>
      </c>
      <c r="C2550" t="inlineStr">
        <is>
          <t>Gestión de calidad</t>
        </is>
      </c>
      <c r="D2550" t="inlineStr">
        <is>
          <t>Mensual</t>
        </is>
      </c>
      <c r="E2550" t="inlineStr">
        <is>
          <t>Positivo</t>
        </is>
      </c>
      <c r="F2550" s="137" t="n">
        <v>45596</v>
      </c>
      <c r="G2550" t="n">
        <v>85</v>
      </c>
      <c r="H2550" t="n">
        <v>91.78</v>
      </c>
      <c r="I2550" t="n">
        <v>1.079764705882353</v>
      </c>
      <c r="J2550" t="n">
        <v>1.079764705882353</v>
      </c>
      <c r="K2550" t="inlineStr">
        <is>
          <t>%</t>
        </is>
      </c>
      <c r="L2550" t="inlineStr">
        <is>
          <t>%</t>
        </is>
      </c>
      <c r="M2550" t="n">
        <v>2024</v>
      </c>
      <c r="N2550" t="inlineStr">
        <is>
          <t>Octubre</t>
        </is>
      </c>
      <c r="O2550" t="inlineStr">
        <is>
          <t>2024-2</t>
        </is>
      </c>
      <c r="P2550" t="n">
        <v>0</v>
      </c>
      <c r="Q2550" t="n">
        <v>0</v>
      </c>
      <c r="R2550" t="n">
        <v>0</v>
      </c>
      <c r="S2550" t="inlineStr">
        <is>
          <t>Calidad</t>
        </is>
      </c>
      <c r="T2550" t="inlineStr">
        <is>
          <t>488-2024-10-31</t>
        </is>
      </c>
      <c r="U2550" t="n">
        <v>1</v>
      </c>
    </row>
    <row r="2551">
      <c r="A2551" t="inlineStr">
        <is>
          <t>488</t>
        </is>
      </c>
      <c r="B2551" t="inlineStr">
        <is>
          <t>Oportunidad en el cierre de actividades de los planes de mejora</t>
        </is>
      </c>
      <c r="C2551" t="inlineStr">
        <is>
          <t>Gestión de calidad</t>
        </is>
      </c>
      <c r="D2551" t="inlineStr">
        <is>
          <t>Mensual</t>
        </is>
      </c>
      <c r="E2551" t="inlineStr">
        <is>
          <t>Positivo</t>
        </is>
      </c>
      <c r="F2551" s="137" t="n">
        <v>45626</v>
      </c>
      <c r="G2551" t="n">
        <v>85</v>
      </c>
      <c r="H2551" t="n">
        <v>95.79000000000001</v>
      </c>
      <c r="I2551" t="n">
        <v>1.126941176470588</v>
      </c>
      <c r="J2551" t="n">
        <v>1.126941176470588</v>
      </c>
      <c r="K2551" t="inlineStr">
        <is>
          <t>%</t>
        </is>
      </c>
      <c r="L2551" t="inlineStr">
        <is>
          <t>%</t>
        </is>
      </c>
      <c r="M2551" t="n">
        <v>2024</v>
      </c>
      <c r="N2551" t="inlineStr">
        <is>
          <t>Noviembre</t>
        </is>
      </c>
      <c r="O2551" t="inlineStr">
        <is>
          <t>2024-2</t>
        </is>
      </c>
      <c r="P2551" t="n">
        <v>0</v>
      </c>
      <c r="Q2551" t="n">
        <v>0</v>
      </c>
      <c r="R2551" t="n">
        <v>0</v>
      </c>
      <c r="S2551" t="inlineStr">
        <is>
          <t>Calidad</t>
        </is>
      </c>
      <c r="T2551" t="inlineStr">
        <is>
          <t>488-2024-11-30</t>
        </is>
      </c>
      <c r="U2551" t="n">
        <v>1</v>
      </c>
    </row>
    <row r="2552">
      <c r="A2552" t="inlineStr">
        <is>
          <t>488</t>
        </is>
      </c>
      <c r="B2552" t="inlineStr">
        <is>
          <t>Oportunidad en el cierre de actividades de los planes de mejora</t>
        </is>
      </c>
      <c r="C2552" t="inlineStr">
        <is>
          <t>Gestión de calidad</t>
        </is>
      </c>
      <c r="D2552" t="inlineStr">
        <is>
          <t>Mensual</t>
        </is>
      </c>
      <c r="E2552" t="inlineStr">
        <is>
          <t>Positivo</t>
        </is>
      </c>
      <c r="F2552" s="137" t="n">
        <v>45657</v>
      </c>
      <c r="G2552" t="n">
        <v>85</v>
      </c>
      <c r="H2552" t="n">
        <v>91.31999999999999</v>
      </c>
      <c r="I2552" t="n">
        <v>1.074352941176471</v>
      </c>
      <c r="J2552" t="n">
        <v>1.074352941176471</v>
      </c>
      <c r="K2552" t="inlineStr">
        <is>
          <t>%</t>
        </is>
      </c>
      <c r="L2552" t="inlineStr">
        <is>
          <t>%</t>
        </is>
      </c>
      <c r="M2552" t="n">
        <v>2024</v>
      </c>
      <c r="N2552" t="inlineStr">
        <is>
          <t>Diciembre</t>
        </is>
      </c>
      <c r="O2552" t="inlineStr">
        <is>
          <t>2024-2</t>
        </is>
      </c>
      <c r="P2552" t="n">
        <v>0</v>
      </c>
      <c r="Q2552" t="n">
        <v>0</v>
      </c>
      <c r="R2552" t="n">
        <v>0</v>
      </c>
      <c r="S2552" t="inlineStr">
        <is>
          <t>Calidad</t>
        </is>
      </c>
      <c r="T2552" t="inlineStr">
        <is>
          <t>488-2024-12-31</t>
        </is>
      </c>
      <c r="U2552" t="n">
        <v>1</v>
      </c>
    </row>
    <row r="2553">
      <c r="A2553" t="inlineStr">
        <is>
          <t>488</t>
        </is>
      </c>
      <c r="B2553" t="inlineStr">
        <is>
          <t>Oportunidad en el cierre de actividades de los planes de mejora</t>
        </is>
      </c>
      <c r="C2553" t="inlineStr">
        <is>
          <t>Gestión de calidad</t>
        </is>
      </c>
      <c r="D2553" t="inlineStr">
        <is>
          <t>Mensual</t>
        </is>
      </c>
      <c r="E2553" t="inlineStr">
        <is>
          <t>Positivo</t>
        </is>
      </c>
      <c r="F2553" s="137" t="n">
        <v>45688</v>
      </c>
      <c r="G2553" t="n">
        <v>85</v>
      </c>
      <c r="H2553" t="inlineStr">
        <is>
          <t>78.04878048780488</t>
        </is>
      </c>
      <c r="I2553" t="n">
        <v>0.9182209469153515</v>
      </c>
      <c r="J2553" t="n">
        <v>0.9182209469153515</v>
      </c>
      <c r="K2553" t="inlineStr">
        <is>
          <t>85.0%</t>
        </is>
      </c>
      <c r="L2553" t="inlineStr">
        <is>
          <t>78.05%</t>
        </is>
      </c>
      <c r="M2553" t="n">
        <v>2025</v>
      </c>
      <c r="N2553" t="inlineStr">
        <is>
          <t>Enero</t>
        </is>
      </c>
      <c r="O2553" t="inlineStr">
        <is>
          <t>2025-1</t>
        </is>
      </c>
      <c r="P2553" t="n">
        <v>2</v>
      </c>
      <c r="Q2553" t="n">
        <v>2</v>
      </c>
      <c r="R2553" t="n">
        <v>0</v>
      </c>
      <c r="T2553" t="inlineStr">
        <is>
          <t>488-2025-01-31</t>
        </is>
      </c>
      <c r="U2553" t="n">
        <v>31</v>
      </c>
    </row>
    <row r="2554">
      <c r="A2554" t="inlineStr">
        <is>
          <t>488</t>
        </is>
      </c>
      <c r="B2554" t="inlineStr">
        <is>
          <t>Oportunidad en el cierre de actividades de los planes de mejora</t>
        </is>
      </c>
      <c r="C2554" t="inlineStr">
        <is>
          <t>Gestión de calidad</t>
        </is>
      </c>
      <c r="D2554" t="inlineStr">
        <is>
          <t>Mensual</t>
        </is>
      </c>
      <c r="E2554" t="inlineStr">
        <is>
          <t>Positivo</t>
        </is>
      </c>
      <c r="F2554" s="137" t="n">
        <v>45716</v>
      </c>
      <c r="G2554" t="n">
        <v>85</v>
      </c>
      <c r="H2554" t="inlineStr">
        <is>
          <t>77.20588235294117</t>
        </is>
      </c>
      <c r="I2554" t="n">
        <v>0.9083044982698961</v>
      </c>
      <c r="J2554" t="n">
        <v>0.9083044982698961</v>
      </c>
      <c r="K2554" t="inlineStr">
        <is>
          <t>85.0%</t>
        </is>
      </c>
      <c r="L2554" t="inlineStr">
        <is>
          <t>77.21%</t>
        </is>
      </c>
      <c r="M2554" t="n">
        <v>2025</v>
      </c>
      <c r="N2554" t="inlineStr">
        <is>
          <t>Febrero</t>
        </is>
      </c>
      <c r="O2554" t="inlineStr">
        <is>
          <t>2025-1</t>
        </is>
      </c>
      <c r="P2554" t="n">
        <v>2</v>
      </c>
      <c r="Q2554" t="n">
        <v>2</v>
      </c>
      <c r="R2554" t="n">
        <v>0</v>
      </c>
      <c r="T2554" t="inlineStr">
        <is>
          <t>488-2025-02-28</t>
        </is>
      </c>
      <c r="U2554" t="n">
        <v>28</v>
      </c>
    </row>
    <row r="2555">
      <c r="A2555" t="inlineStr">
        <is>
          <t>488</t>
        </is>
      </c>
      <c r="B2555" t="inlineStr">
        <is>
          <t>Oportunidad en el cierre de actividades de los planes de mejora</t>
        </is>
      </c>
      <c r="C2555" t="inlineStr">
        <is>
          <t>Gestión de calidad</t>
        </is>
      </c>
      <c r="D2555" t="inlineStr">
        <is>
          <t>Mensual</t>
        </is>
      </c>
      <c r="E2555" t="inlineStr">
        <is>
          <t>Positivo</t>
        </is>
      </c>
      <c r="F2555" s="137" t="n">
        <v>45747</v>
      </c>
      <c r="G2555" t="n">
        <v>85</v>
      </c>
      <c r="H2555" t="inlineStr">
        <is>
          <t>N/A</t>
        </is>
      </c>
      <c r="I2555" t="n">
        <v>0</v>
      </c>
      <c r="J2555" t="n">
        <v>0</v>
      </c>
      <c r="K2555" t="inlineStr">
        <is>
          <t>85.0%</t>
        </is>
      </c>
      <c r="M2555" t="n">
        <v>2025</v>
      </c>
      <c r="N2555" t="inlineStr">
        <is>
          <t>Marzo</t>
        </is>
      </c>
      <c r="O2555" t="inlineStr">
        <is>
          <t>2025-1</t>
        </is>
      </c>
      <c r="P2555" t="n">
        <v>2</v>
      </c>
      <c r="Q2555" t="n">
        <v>2</v>
      </c>
      <c r="R2555" t="n">
        <v>0</v>
      </c>
      <c r="T2555" t="inlineStr">
        <is>
          <t>488-2025-03-31</t>
        </is>
      </c>
      <c r="U2555" t="n">
        <v>31</v>
      </c>
    </row>
    <row r="2556">
      <c r="A2556" t="inlineStr">
        <is>
          <t>488</t>
        </is>
      </c>
      <c r="B2556" t="inlineStr">
        <is>
          <t>Oportunidad en el cierre de actividades de los planes de mejora</t>
        </is>
      </c>
      <c r="C2556" t="inlineStr">
        <is>
          <t>Gestión de calidad</t>
        </is>
      </c>
      <c r="D2556" t="inlineStr">
        <is>
          <t>Mensual</t>
        </is>
      </c>
      <c r="E2556" t="inlineStr">
        <is>
          <t>Positivo</t>
        </is>
      </c>
      <c r="F2556" s="137" t="n">
        <v>45777</v>
      </c>
      <c r="G2556" t="n">
        <v>85</v>
      </c>
      <c r="H2556" t="inlineStr">
        <is>
          <t>64.91</t>
        </is>
      </c>
      <c r="I2556" t="n">
        <v>0.7636470588235293</v>
      </c>
      <c r="J2556" t="n">
        <v>0.7636470588235293</v>
      </c>
      <c r="K2556" t="inlineStr">
        <is>
          <t>85.0%</t>
        </is>
      </c>
      <c r="L2556" t="inlineStr">
        <is>
          <t>64.91%</t>
        </is>
      </c>
      <c r="M2556" t="n">
        <v>2025</v>
      </c>
      <c r="N2556" t="inlineStr">
        <is>
          <t>Abril</t>
        </is>
      </c>
      <c r="O2556" t="inlineStr">
        <is>
          <t>2025-1</t>
        </is>
      </c>
      <c r="P2556" t="n">
        <v>2</v>
      </c>
      <c r="Q2556" t="n">
        <v>2</v>
      </c>
      <c r="R2556" t="n">
        <v>0</v>
      </c>
      <c r="T2556" t="inlineStr">
        <is>
          <t>488-2025-04-30</t>
        </is>
      </c>
      <c r="U2556" t="n">
        <v>30</v>
      </c>
    </row>
    <row r="2557">
      <c r="A2557" t="inlineStr">
        <is>
          <t>488</t>
        </is>
      </c>
      <c r="B2557" t="inlineStr">
        <is>
          <t>Oportunidad en el cierre de actividades de los planes de mejora</t>
        </is>
      </c>
      <c r="C2557" t="inlineStr">
        <is>
          <t>Gestión de calidad</t>
        </is>
      </c>
      <c r="D2557" t="inlineStr">
        <is>
          <t>Mensual</t>
        </is>
      </c>
      <c r="E2557" t="inlineStr">
        <is>
          <t>Positivo</t>
        </is>
      </c>
      <c r="F2557" s="137" t="n">
        <v>45808</v>
      </c>
      <c r="G2557" t="n">
        <v>85</v>
      </c>
      <c r="H2557" t="inlineStr">
        <is>
          <t>67.86</t>
        </is>
      </c>
      <c r="I2557" t="n">
        <v>0.7983529411764706</v>
      </c>
      <c r="J2557" t="n">
        <v>0.7983529411764706</v>
      </c>
      <c r="K2557" t="inlineStr">
        <is>
          <t>85.0%</t>
        </is>
      </c>
      <c r="L2557" t="inlineStr">
        <is>
          <t>67.86%</t>
        </is>
      </c>
      <c r="M2557" t="n">
        <v>2025</v>
      </c>
      <c r="N2557" t="inlineStr">
        <is>
          <t>Mayo</t>
        </is>
      </c>
      <c r="O2557" t="inlineStr">
        <is>
          <t>2025-1</t>
        </is>
      </c>
      <c r="P2557" t="n">
        <v>2</v>
      </c>
      <c r="Q2557" t="n">
        <v>2</v>
      </c>
      <c r="R2557" t="n">
        <v>0</v>
      </c>
      <c r="T2557" t="inlineStr">
        <is>
          <t>488-2025-05-31</t>
        </is>
      </c>
      <c r="U2557" t="n">
        <v>31</v>
      </c>
    </row>
    <row r="2558">
      <c r="A2558" t="inlineStr">
        <is>
          <t>488</t>
        </is>
      </c>
      <c r="B2558" t="inlineStr">
        <is>
          <t>Oportunidad en el cierre de actividades de los planes de mejora</t>
        </is>
      </c>
      <c r="C2558" t="inlineStr">
        <is>
          <t>Gestión de calidad</t>
        </is>
      </c>
      <c r="D2558" t="inlineStr">
        <is>
          <t>Mensual</t>
        </is>
      </c>
      <c r="E2558" t="inlineStr">
        <is>
          <t>Positivo</t>
        </is>
      </c>
      <c r="F2558" s="137" t="n">
        <v>45838</v>
      </c>
      <c r="G2558" t="n">
        <v>85</v>
      </c>
      <c r="H2558" t="inlineStr">
        <is>
          <t>72.41</t>
        </is>
      </c>
      <c r="I2558" t="n">
        <v>0.8518823529411764</v>
      </c>
      <c r="J2558" t="n">
        <v>0.8518823529411764</v>
      </c>
      <c r="K2558" t="inlineStr">
        <is>
          <t>85.0%</t>
        </is>
      </c>
      <c r="L2558" t="inlineStr">
        <is>
          <t>72.41%</t>
        </is>
      </c>
      <c r="M2558" t="n">
        <v>2025</v>
      </c>
      <c r="N2558" t="inlineStr">
        <is>
          <t>Junio</t>
        </is>
      </c>
      <c r="O2558" t="inlineStr">
        <is>
          <t>2025-1</t>
        </is>
      </c>
      <c r="P2558" t="n">
        <v>2</v>
      </c>
      <c r="Q2558" t="n">
        <v>2</v>
      </c>
      <c r="R2558" t="n">
        <v>0</v>
      </c>
      <c r="T2558" t="inlineStr">
        <is>
          <t>488-2025-06-30</t>
        </is>
      </c>
      <c r="U2558" t="n">
        <v>30</v>
      </c>
    </row>
    <row r="2559">
      <c r="A2559" t="inlineStr">
        <is>
          <t>488</t>
        </is>
      </c>
      <c r="B2559" t="inlineStr">
        <is>
          <t>Oportunidad en el cierre de actividades de los planes de mejora</t>
        </is>
      </c>
      <c r="C2559" t="inlineStr">
        <is>
          <t>Gestión de calidad</t>
        </is>
      </c>
      <c r="D2559" t="inlineStr">
        <is>
          <t>Mensual</t>
        </is>
      </c>
      <c r="E2559" t="inlineStr">
        <is>
          <t>Positivo</t>
        </is>
      </c>
      <c r="F2559" s="137" t="n">
        <v>45869</v>
      </c>
      <c r="G2559" t="n">
        <v>85</v>
      </c>
      <c r="H2559" t="inlineStr">
        <is>
          <t>83.54</t>
        </is>
      </c>
      <c r="I2559" t="n">
        <v>0.9828235294117648</v>
      </c>
      <c r="J2559" t="n">
        <v>0.9828235294117648</v>
      </c>
      <c r="K2559" t="inlineStr">
        <is>
          <t>85.0%</t>
        </is>
      </c>
      <c r="L2559" t="inlineStr">
        <is>
          <t>83.54%</t>
        </is>
      </c>
      <c r="M2559" t="n">
        <v>2025</v>
      </c>
      <c r="N2559" t="inlineStr">
        <is>
          <t>Julio</t>
        </is>
      </c>
      <c r="O2559" t="inlineStr">
        <is>
          <t>2025-2</t>
        </is>
      </c>
      <c r="P2559" t="n">
        <v>2</v>
      </c>
      <c r="Q2559" t="n">
        <v>2</v>
      </c>
      <c r="R2559" t="n">
        <v>0</v>
      </c>
      <c r="T2559" t="inlineStr">
        <is>
          <t>488-2025-07-31</t>
        </is>
      </c>
      <c r="U2559" t="n">
        <v>31</v>
      </c>
    </row>
    <row r="2560">
      <c r="A2560" t="inlineStr">
        <is>
          <t>488</t>
        </is>
      </c>
      <c r="B2560" t="inlineStr">
        <is>
          <t>Oportunidad en el cierre de actividades de los planes de mejora</t>
        </is>
      </c>
      <c r="C2560" t="inlineStr">
        <is>
          <t>Gestión de calidad</t>
        </is>
      </c>
      <c r="D2560" t="inlineStr">
        <is>
          <t>Mensual</t>
        </is>
      </c>
      <c r="E2560" t="inlineStr">
        <is>
          <t>Positivo</t>
        </is>
      </c>
      <c r="F2560" s="137" t="n">
        <v>45900</v>
      </c>
      <c r="G2560" t="n">
        <v>85</v>
      </c>
      <c r="H2560" t="inlineStr">
        <is>
          <t>81.01</t>
        </is>
      </c>
      <c r="I2560" t="n">
        <v>0.9530588235294118</v>
      </c>
      <c r="J2560" t="n">
        <v>0.9530588235294118</v>
      </c>
      <c r="K2560" t="inlineStr">
        <is>
          <t>85.0%</t>
        </is>
      </c>
      <c r="L2560" t="inlineStr">
        <is>
          <t>81.01%</t>
        </is>
      </c>
      <c r="M2560" t="n">
        <v>2025</v>
      </c>
      <c r="N2560" t="inlineStr">
        <is>
          <t>Agosto</t>
        </is>
      </c>
      <c r="O2560" t="inlineStr">
        <is>
          <t>2025-2</t>
        </is>
      </c>
      <c r="P2560" t="n">
        <v>2</v>
      </c>
      <c r="Q2560" t="n">
        <v>2</v>
      </c>
      <c r="R2560" t="n">
        <v>0</v>
      </c>
      <c r="T2560" t="inlineStr">
        <is>
          <t>488-2025-08-31</t>
        </is>
      </c>
      <c r="U2560" t="n">
        <v>31</v>
      </c>
    </row>
    <row r="2561">
      <c r="A2561" t="inlineStr">
        <is>
          <t>488</t>
        </is>
      </c>
      <c r="B2561" t="inlineStr">
        <is>
          <t>Oportunidad en el cierre de actividades de los planes de mejora</t>
        </is>
      </c>
      <c r="C2561" t="inlineStr">
        <is>
          <t>Gestión de calidad</t>
        </is>
      </c>
      <c r="D2561" t="inlineStr">
        <is>
          <t>Mensual</t>
        </is>
      </c>
      <c r="E2561" t="inlineStr">
        <is>
          <t>Positivo</t>
        </is>
      </c>
      <c r="F2561" s="137" t="n">
        <v>45961</v>
      </c>
      <c r="G2561" t="n">
        <v>85</v>
      </c>
      <c r="H2561" t="inlineStr">
        <is>
          <t>85.59</t>
        </is>
      </c>
      <c r="I2561" t="n">
        <v>1.006941176470588</v>
      </c>
      <c r="J2561" t="n">
        <v>1.006941176470588</v>
      </c>
      <c r="K2561" t="inlineStr">
        <is>
          <t>85.0%</t>
        </is>
      </c>
      <c r="L2561" t="inlineStr">
        <is>
          <t>85.59%</t>
        </is>
      </c>
      <c r="M2561" t="n">
        <v>2025</v>
      </c>
      <c r="N2561" t="inlineStr">
        <is>
          <t>Octubre</t>
        </is>
      </c>
      <c r="O2561" t="inlineStr">
        <is>
          <t>2025-2</t>
        </is>
      </c>
      <c r="P2561" t="n">
        <v>2</v>
      </c>
      <c r="Q2561" t="n">
        <v>2</v>
      </c>
      <c r="R2561" t="n">
        <v>0</v>
      </c>
      <c r="T2561" t="inlineStr">
        <is>
          <t>488-2025-10-31</t>
        </is>
      </c>
      <c r="U2561" t="n">
        <v>31</v>
      </c>
    </row>
    <row r="2562">
      <c r="A2562" t="inlineStr">
        <is>
          <t>488</t>
        </is>
      </c>
      <c r="B2562" t="inlineStr">
        <is>
          <t>Oportunidad en el cierre de actividades de los planes de mejora</t>
        </is>
      </c>
      <c r="C2562" t="inlineStr">
        <is>
          <t>Gestión de calidad</t>
        </is>
      </c>
      <c r="D2562" t="inlineStr">
        <is>
          <t>Mensual</t>
        </is>
      </c>
      <c r="E2562" t="inlineStr">
        <is>
          <t>Positivo</t>
        </is>
      </c>
      <c r="F2562" s="137" t="n">
        <v>45991</v>
      </c>
      <c r="G2562" t="n">
        <v>85</v>
      </c>
      <c r="H2562" t="inlineStr">
        <is>
          <t>75</t>
        </is>
      </c>
      <c r="I2562" t="n">
        <v>0.8823529411764706</v>
      </c>
      <c r="J2562" t="n">
        <v>0.8823529411764706</v>
      </c>
      <c r="K2562" t="inlineStr">
        <is>
          <t>85.0%</t>
        </is>
      </c>
      <c r="L2562" t="inlineStr">
        <is>
          <t>75.0%</t>
        </is>
      </c>
      <c r="M2562" t="n">
        <v>2025</v>
      </c>
      <c r="N2562" t="inlineStr">
        <is>
          <t>Noviembre</t>
        </is>
      </c>
      <c r="O2562" t="inlineStr">
        <is>
          <t>2025-2</t>
        </is>
      </c>
      <c r="P2562" t="n">
        <v>2</v>
      </c>
      <c r="Q2562" t="n">
        <v>2</v>
      </c>
      <c r="R2562" t="n">
        <v>0</v>
      </c>
      <c r="T2562" t="inlineStr">
        <is>
          <t>488-2025-11-30</t>
        </is>
      </c>
      <c r="U2562" t="n">
        <v>30</v>
      </c>
    </row>
    <row r="2563">
      <c r="A2563" t="inlineStr">
        <is>
          <t>488</t>
        </is>
      </c>
      <c r="B2563" t="inlineStr">
        <is>
          <t>Oportunidad en el cierre de actividades de los planes de mejora</t>
        </is>
      </c>
      <c r="C2563" t="inlineStr">
        <is>
          <t>Gestión de calidad</t>
        </is>
      </c>
      <c r="D2563" t="inlineStr">
        <is>
          <t>Mensual</t>
        </is>
      </c>
      <c r="E2563" t="inlineStr">
        <is>
          <t>Positivo</t>
        </is>
      </c>
      <c r="F2563" s="137" t="n">
        <v>46022</v>
      </c>
      <c r="G2563" t="n">
        <v>85</v>
      </c>
      <c r="H2563" t="inlineStr">
        <is>
          <t>76.74</t>
        </is>
      </c>
      <c r="I2563" t="n">
        <v>0.9028235294117647</v>
      </c>
      <c r="J2563" t="n">
        <v>0.9028235294117647</v>
      </c>
      <c r="K2563" t="inlineStr">
        <is>
          <t>85.0%</t>
        </is>
      </c>
      <c r="L2563" t="inlineStr">
        <is>
          <t>76.74%</t>
        </is>
      </c>
      <c r="M2563" t="n">
        <v>2025</v>
      </c>
      <c r="N2563" t="inlineStr">
        <is>
          <t>Diciembre</t>
        </is>
      </c>
      <c r="O2563" t="inlineStr">
        <is>
          <t>2025-2</t>
        </is>
      </c>
      <c r="P2563" t="n">
        <v>2</v>
      </c>
      <c r="Q2563" t="n">
        <v>2</v>
      </c>
      <c r="R2563" t="n">
        <v>0</v>
      </c>
      <c r="T2563" t="inlineStr">
        <is>
          <t>488-2025-12-31</t>
        </is>
      </c>
      <c r="U2563" t="n">
        <v>31</v>
      </c>
    </row>
    <row r="2564">
      <c r="A2564" t="inlineStr">
        <is>
          <t>488</t>
        </is>
      </c>
      <c r="B2564" t="inlineStr">
        <is>
          <t>Oportunidad en el cierre de actividades de los planes de mejora</t>
        </is>
      </c>
      <c r="C2564" t="inlineStr">
        <is>
          <t>Gestión de calidad</t>
        </is>
      </c>
      <c r="D2564" t="inlineStr">
        <is>
          <t>Mensual</t>
        </is>
      </c>
      <c r="E2564" t="inlineStr">
        <is>
          <t>Positivo</t>
        </is>
      </c>
      <c r="F2564" s="137" t="n">
        <v>46053</v>
      </c>
      <c r="H2564" t="inlineStr">
        <is>
          <t>72.16</t>
        </is>
      </c>
      <c r="I2564" t="n">
        <v>0</v>
      </c>
      <c r="J2564" t="n">
        <v>0</v>
      </c>
      <c r="L2564" t="inlineStr">
        <is>
          <t>72.16%</t>
        </is>
      </c>
      <c r="M2564" t="n">
        <v>2026</v>
      </c>
      <c r="N2564" t="inlineStr">
        <is>
          <t>Enero</t>
        </is>
      </c>
      <c r="O2564" t="inlineStr">
        <is>
          <t>2026-1</t>
        </is>
      </c>
      <c r="P2564" t="n">
        <v>2</v>
      </c>
      <c r="Q2564" t="n">
        <v>2</v>
      </c>
      <c r="R2564" t="n">
        <v>0</v>
      </c>
      <c r="T2564" t="inlineStr">
        <is>
          <t>488-2026-01-31</t>
        </is>
      </c>
      <c r="U2564" t="n">
        <v>31</v>
      </c>
    </row>
    <row r="2565">
      <c r="A2565" t="inlineStr">
        <is>
          <t>489</t>
        </is>
      </c>
      <c r="B2565" t="inlineStr">
        <is>
          <t>Cumplimiento en la evaluación de las oportunidades de mejora (OM)</t>
        </is>
      </c>
      <c r="C2565" t="inlineStr">
        <is>
          <t>Gestión de calidad</t>
        </is>
      </c>
      <c r="D2565" t="inlineStr">
        <is>
          <t>Mensual</t>
        </is>
      </c>
      <c r="E2565" t="inlineStr">
        <is>
          <t>Positivo</t>
        </is>
      </c>
      <c r="F2565" s="137" t="n">
        <v>45596</v>
      </c>
      <c r="G2565" t="n">
        <v>80</v>
      </c>
      <c r="H2565" t="n">
        <v>80</v>
      </c>
      <c r="I2565" t="n">
        <v>1</v>
      </c>
      <c r="J2565" t="n">
        <v>1</v>
      </c>
      <c r="K2565" t="inlineStr">
        <is>
          <t>%</t>
        </is>
      </c>
      <c r="L2565" t="inlineStr">
        <is>
          <t>%</t>
        </is>
      </c>
      <c r="M2565" t="n">
        <v>2024</v>
      </c>
      <c r="N2565" t="inlineStr">
        <is>
          <t>Octubre</t>
        </is>
      </c>
      <c r="O2565" t="inlineStr">
        <is>
          <t>2024-2</t>
        </is>
      </c>
      <c r="P2565" t="n">
        <v>0</v>
      </c>
      <c r="Q2565" t="n">
        <v>0</v>
      </c>
      <c r="R2565" t="n">
        <v>0</v>
      </c>
      <c r="S2565" t="inlineStr">
        <is>
          <t>Calidad</t>
        </is>
      </c>
      <c r="T2565" t="inlineStr">
        <is>
          <t>489-2024-10-31</t>
        </is>
      </c>
      <c r="U2565" t="n">
        <v>1</v>
      </c>
    </row>
    <row r="2566">
      <c r="A2566" t="inlineStr">
        <is>
          <t>489</t>
        </is>
      </c>
      <c r="B2566" t="inlineStr">
        <is>
          <t>Cumplimiento en la evaluación de las oportunidades de mejora (OM)</t>
        </is>
      </c>
      <c r="C2566" t="inlineStr">
        <is>
          <t>Gestión de calidad</t>
        </is>
      </c>
      <c r="D2566" t="inlineStr">
        <is>
          <t>Mensual</t>
        </is>
      </c>
      <c r="E2566" t="inlineStr">
        <is>
          <t>Positivo</t>
        </is>
      </c>
      <c r="F2566" s="137" t="n">
        <v>45626</v>
      </c>
      <c r="G2566" t="n">
        <v>80</v>
      </c>
      <c r="H2566" t="n">
        <v>100</v>
      </c>
      <c r="I2566" t="n">
        <v>1.25</v>
      </c>
      <c r="J2566" t="n">
        <v>1.25</v>
      </c>
      <c r="K2566" t="inlineStr">
        <is>
          <t>%</t>
        </is>
      </c>
      <c r="L2566" t="inlineStr">
        <is>
          <t>%</t>
        </is>
      </c>
      <c r="M2566" t="n">
        <v>2024</v>
      </c>
      <c r="N2566" t="inlineStr">
        <is>
          <t>Noviembre</t>
        </is>
      </c>
      <c r="O2566" t="inlineStr">
        <is>
          <t>2024-2</t>
        </is>
      </c>
      <c r="P2566" t="n">
        <v>0</v>
      </c>
      <c r="Q2566" t="n">
        <v>0</v>
      </c>
      <c r="R2566" t="n">
        <v>0</v>
      </c>
      <c r="S2566" t="inlineStr">
        <is>
          <t>Calidad</t>
        </is>
      </c>
      <c r="T2566" t="inlineStr">
        <is>
          <t>489-2024-11-30</t>
        </is>
      </c>
      <c r="U2566" t="n">
        <v>1</v>
      </c>
    </row>
    <row r="2567">
      <c r="A2567" t="inlineStr">
        <is>
          <t>489</t>
        </is>
      </c>
      <c r="B2567" t="inlineStr">
        <is>
          <t>Cumplimiento en la evaluación de las oportunidades de mejora (OM)</t>
        </is>
      </c>
      <c r="C2567" t="inlineStr">
        <is>
          <t>Gestión de calidad</t>
        </is>
      </c>
      <c r="D2567" t="inlineStr">
        <is>
          <t>Mensual</t>
        </is>
      </c>
      <c r="E2567" t="inlineStr">
        <is>
          <t>Positivo</t>
        </is>
      </c>
      <c r="F2567" s="137" t="n">
        <v>45657</v>
      </c>
      <c r="G2567" t="n">
        <v>80</v>
      </c>
      <c r="H2567" t="n">
        <v>100</v>
      </c>
      <c r="I2567" t="n">
        <v>1.25</v>
      </c>
      <c r="J2567" t="n">
        <v>1.25</v>
      </c>
      <c r="K2567" t="inlineStr">
        <is>
          <t>%</t>
        </is>
      </c>
      <c r="L2567" t="inlineStr">
        <is>
          <t>%</t>
        </is>
      </c>
      <c r="M2567" t="n">
        <v>2024</v>
      </c>
      <c r="N2567" t="inlineStr">
        <is>
          <t>Diciembre</t>
        </is>
      </c>
      <c r="O2567" t="inlineStr">
        <is>
          <t>2024-2</t>
        </is>
      </c>
      <c r="P2567" t="n">
        <v>0</v>
      </c>
      <c r="Q2567" t="n">
        <v>0</v>
      </c>
      <c r="R2567" t="n">
        <v>0</v>
      </c>
      <c r="S2567" t="inlineStr">
        <is>
          <t>Calidad</t>
        </is>
      </c>
      <c r="T2567" t="inlineStr">
        <is>
          <t>489-2024-12-31</t>
        </is>
      </c>
      <c r="U2567" t="n">
        <v>1</v>
      </c>
    </row>
    <row r="2568">
      <c r="A2568" t="inlineStr">
        <is>
          <t>490</t>
        </is>
      </c>
      <c r="B2568" t="inlineStr">
        <is>
          <t>Nivel de Satisfacción Servicios Prestados - Planeación Estratégica</t>
        </is>
      </c>
      <c r="C2568" t="inlineStr">
        <is>
          <t>Planeación Estratégica</t>
        </is>
      </c>
      <c r="D2568" t="inlineStr">
        <is>
          <t>Anual</t>
        </is>
      </c>
      <c r="E2568" t="inlineStr">
        <is>
          <t>Positivo</t>
        </is>
      </c>
      <c r="F2568" s="137" t="n">
        <v>45657</v>
      </c>
      <c r="G2568" t="n">
        <v>80</v>
      </c>
      <c r="H2568" t="n">
        <v>88</v>
      </c>
      <c r="I2568" t="n">
        <v>1.1</v>
      </c>
      <c r="J2568" t="n">
        <v>1.1</v>
      </c>
      <c r="K2568" t="inlineStr">
        <is>
          <t>%</t>
        </is>
      </c>
      <c r="L2568" t="inlineStr">
        <is>
          <t>%</t>
        </is>
      </c>
      <c r="M2568" t="n">
        <v>2024</v>
      </c>
      <c r="N2568" t="inlineStr">
        <is>
          <t>Diciembre</t>
        </is>
      </c>
      <c r="O2568" t="inlineStr">
        <is>
          <t>2024-2</t>
        </is>
      </c>
      <c r="P2568" t="n">
        <v>0</v>
      </c>
      <c r="Q2568" t="n">
        <v>0</v>
      </c>
      <c r="R2568" t="n">
        <v>0</v>
      </c>
      <c r="S2568" t="inlineStr">
        <is>
          <t>Calidad</t>
        </is>
      </c>
      <c r="T2568" t="inlineStr">
        <is>
          <t>490-2024-12-31</t>
        </is>
      </c>
      <c r="U2568" t="n">
        <v>1</v>
      </c>
    </row>
    <row r="2569">
      <c r="A2569" t="inlineStr">
        <is>
          <t>490</t>
        </is>
      </c>
      <c r="B2569" t="inlineStr">
        <is>
          <t>Nivel de Satisfacción Servicios Prestados - Planeación Estratégica</t>
        </is>
      </c>
      <c r="C2569" t="inlineStr">
        <is>
          <t>Planeación Estratégica</t>
        </is>
      </c>
      <c r="D2569" t="inlineStr">
        <is>
          <t>Anual</t>
        </is>
      </c>
      <c r="E2569" t="inlineStr">
        <is>
          <t>Positivo</t>
        </is>
      </c>
      <c r="F2569" s="137" t="n">
        <v>46022</v>
      </c>
      <c r="G2569" t="n">
        <v>80</v>
      </c>
      <c r="H2569" t="inlineStr">
        <is>
          <t>100</t>
        </is>
      </c>
      <c r="I2569" t="n">
        <v>1.25</v>
      </c>
      <c r="J2569" t="n">
        <v>1.25</v>
      </c>
      <c r="K2569" t="inlineStr">
        <is>
          <t>80.0%</t>
        </is>
      </c>
      <c r="L2569" t="inlineStr">
        <is>
          <t>100.0%</t>
        </is>
      </c>
      <c r="M2569" t="n">
        <v>2025</v>
      </c>
      <c r="N2569" t="inlineStr">
        <is>
          <t>Diciembre</t>
        </is>
      </c>
      <c r="O2569" t="inlineStr">
        <is>
          <t>2025-2</t>
        </is>
      </c>
      <c r="P2569" t="n">
        <v>2</v>
      </c>
      <c r="Q2569" t="n">
        <v>2</v>
      </c>
      <c r="R2569" t="n">
        <v>0</v>
      </c>
      <c r="S2569" t="inlineStr">
        <is>
          <t>Experiencia</t>
        </is>
      </c>
      <c r="T2569" t="inlineStr">
        <is>
          <t>490-2025-12-31</t>
        </is>
      </c>
      <c r="U2569" t="n">
        <v>31</v>
      </c>
    </row>
    <row r="2570">
      <c r="A2570" t="inlineStr">
        <is>
          <t>491</t>
        </is>
      </c>
      <c r="B2570" t="inlineStr">
        <is>
          <t>Nivel de Satisfacción Servicios Prestados - Gestión de proyectos</t>
        </is>
      </c>
      <c r="C2570" t="inlineStr">
        <is>
          <t>Gestión de Proyectos</t>
        </is>
      </c>
      <c r="D2570" t="inlineStr">
        <is>
          <t>Anual</t>
        </is>
      </c>
      <c r="E2570" t="inlineStr">
        <is>
          <t>Positivo</t>
        </is>
      </c>
      <c r="F2570" s="137" t="n">
        <v>45657</v>
      </c>
      <c r="G2570" t="n">
        <v>80</v>
      </c>
      <c r="H2570" t="n">
        <v>88</v>
      </c>
      <c r="I2570" t="n">
        <v>1.1</v>
      </c>
      <c r="J2570" t="n">
        <v>1.1</v>
      </c>
      <c r="K2570" t="inlineStr">
        <is>
          <t>%</t>
        </is>
      </c>
      <c r="L2570" t="inlineStr">
        <is>
          <t>%</t>
        </is>
      </c>
      <c r="M2570" t="n">
        <v>2024</v>
      </c>
      <c r="N2570" t="inlineStr">
        <is>
          <t>Diciembre</t>
        </is>
      </c>
      <c r="O2570" t="inlineStr">
        <is>
          <t>2024-2</t>
        </is>
      </c>
      <c r="P2570" t="n">
        <v>0</v>
      </c>
      <c r="Q2570" t="n">
        <v>0</v>
      </c>
      <c r="R2570" t="n">
        <v>0</v>
      </c>
      <c r="S2570" t="inlineStr">
        <is>
          <t>Calidad</t>
        </is>
      </c>
      <c r="T2570" t="inlineStr">
        <is>
          <t>491-2024-12-31</t>
        </is>
      </c>
      <c r="U2570" t="n">
        <v>1</v>
      </c>
    </row>
    <row r="2571">
      <c r="A2571" t="inlineStr">
        <is>
          <t>491</t>
        </is>
      </c>
      <c r="B2571" t="inlineStr">
        <is>
          <t>Nivel de Satisfacción Servicios Prestados - Gestión de proyectos</t>
        </is>
      </c>
      <c r="C2571" t="inlineStr">
        <is>
          <t>Gestión de Proyectos</t>
        </is>
      </c>
      <c r="D2571" t="inlineStr">
        <is>
          <t>Anual</t>
        </is>
      </c>
      <c r="E2571" t="inlineStr">
        <is>
          <t>Positivo</t>
        </is>
      </c>
      <c r="F2571" s="137" t="n">
        <v>46022</v>
      </c>
      <c r="G2571" t="n">
        <v>80</v>
      </c>
      <c r="H2571" t="inlineStr">
        <is>
          <t>100</t>
        </is>
      </c>
      <c r="I2571" t="n">
        <v>1.25</v>
      </c>
      <c r="J2571" t="n">
        <v>1.25</v>
      </c>
      <c r="K2571" t="inlineStr">
        <is>
          <t>80.0%</t>
        </is>
      </c>
      <c r="L2571" t="inlineStr">
        <is>
          <t>100.0%</t>
        </is>
      </c>
      <c r="M2571" t="n">
        <v>2025</v>
      </c>
      <c r="N2571" t="inlineStr">
        <is>
          <t>Diciembre</t>
        </is>
      </c>
      <c r="O2571" t="inlineStr">
        <is>
          <t>2025-2</t>
        </is>
      </c>
      <c r="P2571" t="n">
        <v>2</v>
      </c>
      <c r="Q2571" t="n">
        <v>2</v>
      </c>
      <c r="R2571" t="n">
        <v>0</v>
      </c>
      <c r="S2571" t="inlineStr">
        <is>
          <t>Experiencia</t>
        </is>
      </c>
      <c r="T2571" t="inlineStr">
        <is>
          <t>491-2025-12-31</t>
        </is>
      </c>
      <c r="U2571" t="n">
        <v>31</v>
      </c>
    </row>
    <row r="2572">
      <c r="A2572" t="inlineStr">
        <is>
          <t>492</t>
        </is>
      </c>
      <c r="B2572" t="inlineStr">
        <is>
          <t>Nivel de Satisfacción Servicios Prestados - Desempeño Institucional</t>
        </is>
      </c>
      <c r="C2572" t="inlineStr">
        <is>
          <t>Desempeño Institucional</t>
        </is>
      </c>
      <c r="D2572" t="inlineStr">
        <is>
          <t>Anual</t>
        </is>
      </c>
      <c r="E2572" t="inlineStr">
        <is>
          <t>Positivo</t>
        </is>
      </c>
      <c r="F2572" s="137" t="n">
        <v>45657</v>
      </c>
      <c r="G2572" t="n">
        <v>80</v>
      </c>
      <c r="H2572" t="n">
        <v>83</v>
      </c>
      <c r="I2572" t="n">
        <v>1.0375</v>
      </c>
      <c r="J2572" t="n">
        <v>1.0375</v>
      </c>
      <c r="K2572" t="inlineStr">
        <is>
          <t>%</t>
        </is>
      </c>
      <c r="L2572" t="inlineStr">
        <is>
          <t>%</t>
        </is>
      </c>
      <c r="M2572" t="n">
        <v>2024</v>
      </c>
      <c r="N2572" t="inlineStr">
        <is>
          <t>Diciembre</t>
        </is>
      </c>
      <c r="O2572" t="inlineStr">
        <is>
          <t>2024-2</t>
        </is>
      </c>
      <c r="P2572" t="n">
        <v>0</v>
      </c>
      <c r="Q2572" t="n">
        <v>0</v>
      </c>
      <c r="R2572" t="n">
        <v>0</v>
      </c>
      <c r="S2572" t="inlineStr">
        <is>
          <t>Calidad</t>
        </is>
      </c>
      <c r="T2572" t="inlineStr">
        <is>
          <t>492-2024-12-31</t>
        </is>
      </c>
      <c r="U2572" t="n">
        <v>1</v>
      </c>
    </row>
    <row r="2573">
      <c r="A2573" t="inlineStr">
        <is>
          <t>492</t>
        </is>
      </c>
      <c r="B2573" t="inlineStr">
        <is>
          <t>Nivel de Satisfacción Servicios Prestados - Desempeño Institucional</t>
        </is>
      </c>
      <c r="C2573" t="inlineStr">
        <is>
          <t>Desempeño Institucional</t>
        </is>
      </c>
      <c r="D2573" t="inlineStr">
        <is>
          <t>Anual</t>
        </is>
      </c>
      <c r="E2573" t="inlineStr">
        <is>
          <t>Positivo</t>
        </is>
      </c>
      <c r="F2573" s="137" t="n">
        <v>46022</v>
      </c>
      <c r="G2573" t="n">
        <v>80</v>
      </c>
      <c r="H2573" t="inlineStr">
        <is>
          <t>95</t>
        </is>
      </c>
      <c r="I2573" t="n">
        <v>1.1875</v>
      </c>
      <c r="J2573" t="n">
        <v>1.1875</v>
      </c>
      <c r="K2573" t="inlineStr">
        <is>
          <t>80.0%</t>
        </is>
      </c>
      <c r="L2573" t="inlineStr">
        <is>
          <t>95.0%</t>
        </is>
      </c>
      <c r="M2573" t="n">
        <v>2025</v>
      </c>
      <c r="N2573" t="inlineStr">
        <is>
          <t>Diciembre</t>
        </is>
      </c>
      <c r="O2573" t="inlineStr">
        <is>
          <t>2025-2</t>
        </is>
      </c>
      <c r="P2573" t="n">
        <v>2</v>
      </c>
      <c r="Q2573" t="n">
        <v>2</v>
      </c>
      <c r="R2573" t="n">
        <v>0</v>
      </c>
      <c r="S2573" t="inlineStr">
        <is>
          <t>Experiencia</t>
        </is>
      </c>
      <c r="T2573" t="inlineStr">
        <is>
          <t>492-2025-12-31</t>
        </is>
      </c>
      <c r="U2573" t="n">
        <v>31</v>
      </c>
    </row>
    <row r="2574">
      <c r="A2574" t="inlineStr">
        <is>
          <t>493</t>
        </is>
      </c>
      <c r="B2574" t="inlineStr">
        <is>
          <t>Nivel de Satisfacción Servicios Prestados - Gestión Jurídica Y Normativa</t>
        </is>
      </c>
      <c r="C2574" t="inlineStr">
        <is>
          <t>GESTIÓN JURÍDICA Y NORMATIVA</t>
        </is>
      </c>
      <c r="D2574" t="inlineStr">
        <is>
          <t>Anual</t>
        </is>
      </c>
      <c r="E2574" t="inlineStr">
        <is>
          <t>Positivo</t>
        </is>
      </c>
      <c r="F2574" s="137" t="n">
        <v>45657</v>
      </c>
      <c r="G2574" t="n">
        <v>80</v>
      </c>
      <c r="H2574" t="n">
        <v>81</v>
      </c>
      <c r="I2574" t="n">
        <v>1.0125</v>
      </c>
      <c r="J2574" t="n">
        <v>1.0125</v>
      </c>
      <c r="K2574" t="inlineStr">
        <is>
          <t>%</t>
        </is>
      </c>
      <c r="L2574" t="inlineStr">
        <is>
          <t>%</t>
        </is>
      </c>
      <c r="M2574" t="n">
        <v>2024</v>
      </c>
      <c r="N2574" t="inlineStr">
        <is>
          <t>Diciembre</t>
        </is>
      </c>
      <c r="O2574" t="inlineStr">
        <is>
          <t>2024-2</t>
        </is>
      </c>
      <c r="P2574" t="n">
        <v>0</v>
      </c>
      <c r="Q2574" t="n">
        <v>0</v>
      </c>
      <c r="R2574" t="n">
        <v>0</v>
      </c>
      <c r="S2574" t="inlineStr">
        <is>
          <t>Calidad</t>
        </is>
      </c>
      <c r="T2574" t="inlineStr">
        <is>
          <t>493-2024-12-31</t>
        </is>
      </c>
      <c r="U2574" t="n">
        <v>1</v>
      </c>
    </row>
    <row r="2575">
      <c r="A2575" t="inlineStr">
        <is>
          <t>493</t>
        </is>
      </c>
      <c r="B2575" t="inlineStr">
        <is>
          <t>Nivel de Satisfacción Servicios Prestados - Gestión Jurídica Y Normativa</t>
        </is>
      </c>
      <c r="C2575" t="inlineStr">
        <is>
          <t>GESTIÓN JURÍDICA Y NORMATIVA</t>
        </is>
      </c>
      <c r="D2575" t="inlineStr">
        <is>
          <t>Anual</t>
        </is>
      </c>
      <c r="E2575" t="inlineStr">
        <is>
          <t>Positivo</t>
        </is>
      </c>
      <c r="F2575" s="137" t="n">
        <v>46022</v>
      </c>
      <c r="G2575" t="n">
        <v>80</v>
      </c>
      <c r="H2575" t="inlineStr">
        <is>
          <t>77</t>
        </is>
      </c>
      <c r="I2575" t="n">
        <v>0.9625</v>
      </c>
      <c r="J2575" t="n">
        <v>0.9625</v>
      </c>
      <c r="K2575" t="inlineStr">
        <is>
          <t>80.0%</t>
        </is>
      </c>
      <c r="L2575" t="inlineStr">
        <is>
          <t>77.0%</t>
        </is>
      </c>
      <c r="M2575" t="n">
        <v>2025</v>
      </c>
      <c r="N2575" t="inlineStr">
        <is>
          <t>Diciembre</t>
        </is>
      </c>
      <c r="O2575" t="inlineStr">
        <is>
          <t>2025-2</t>
        </is>
      </c>
      <c r="P2575" t="n">
        <v>2</v>
      </c>
      <c r="Q2575" t="n">
        <v>2</v>
      </c>
      <c r="R2575" t="n">
        <v>0</v>
      </c>
      <c r="S2575" t="inlineStr">
        <is>
          <t>Experiencia</t>
        </is>
      </c>
      <c r="T2575" t="inlineStr">
        <is>
          <t>493-2025-12-31</t>
        </is>
      </c>
      <c r="U2575" t="n">
        <v>31</v>
      </c>
    </row>
    <row r="2576">
      <c r="A2576" t="inlineStr">
        <is>
          <t>494</t>
        </is>
      </c>
      <c r="B2576" t="inlineStr">
        <is>
          <t>Nivel de Satisfacción Servicios Prestados - Administración De Servicios Generales</t>
        </is>
      </c>
      <c r="C2576" t="inlineStr">
        <is>
          <t>Administración de Servicios Generales</t>
        </is>
      </c>
      <c r="D2576" t="inlineStr">
        <is>
          <t>Anual</t>
        </is>
      </c>
      <c r="E2576" t="inlineStr">
        <is>
          <t>Positivo</t>
        </is>
      </c>
      <c r="F2576" s="137" t="n">
        <v>45657</v>
      </c>
      <c r="G2576" t="n">
        <v>80</v>
      </c>
      <c r="H2576" t="n">
        <v>89</v>
      </c>
      <c r="I2576" t="n">
        <v>1.1125</v>
      </c>
      <c r="J2576" t="n">
        <v>1.1125</v>
      </c>
      <c r="K2576" t="inlineStr">
        <is>
          <t>%</t>
        </is>
      </c>
      <c r="L2576" t="inlineStr">
        <is>
          <t>%</t>
        </is>
      </c>
      <c r="M2576" t="n">
        <v>2024</v>
      </c>
      <c r="N2576" t="inlineStr">
        <is>
          <t>Diciembre</t>
        </is>
      </c>
      <c r="O2576" t="inlineStr">
        <is>
          <t>2024-2</t>
        </is>
      </c>
      <c r="P2576" t="n">
        <v>0</v>
      </c>
      <c r="Q2576" t="n">
        <v>0</v>
      </c>
      <c r="R2576" t="n">
        <v>0</v>
      </c>
      <c r="S2576" t="inlineStr">
        <is>
          <t>Calidad</t>
        </is>
      </c>
      <c r="T2576" t="inlineStr">
        <is>
          <t>494-2024-12-31</t>
        </is>
      </c>
      <c r="U2576" t="n">
        <v>1</v>
      </c>
    </row>
    <row r="2577">
      <c r="A2577" t="inlineStr">
        <is>
          <t>494</t>
        </is>
      </c>
      <c r="B2577" t="inlineStr">
        <is>
          <t>Nivel de Satisfacción Servicios Prestados - Administración De Servicios Generales</t>
        </is>
      </c>
      <c r="C2577" t="inlineStr">
        <is>
          <t>Administración de Servicios Generales</t>
        </is>
      </c>
      <c r="D2577" t="inlineStr">
        <is>
          <t>Anual</t>
        </is>
      </c>
      <c r="E2577" t="inlineStr">
        <is>
          <t>Positivo</t>
        </is>
      </c>
      <c r="F2577" s="137" t="n">
        <v>46022</v>
      </c>
      <c r="G2577" t="n">
        <v>80</v>
      </c>
      <c r="H2577" t="inlineStr">
        <is>
          <t>93</t>
        </is>
      </c>
      <c r="I2577" t="n">
        <v>1.1625</v>
      </c>
      <c r="J2577" t="n">
        <v>1.1625</v>
      </c>
      <c r="K2577" t="inlineStr">
        <is>
          <t>80.0%</t>
        </is>
      </c>
      <c r="L2577" t="inlineStr">
        <is>
          <t>93.0%</t>
        </is>
      </c>
      <c r="M2577" t="n">
        <v>2025</v>
      </c>
      <c r="N2577" t="inlineStr">
        <is>
          <t>Diciembre</t>
        </is>
      </c>
      <c r="O2577" t="inlineStr">
        <is>
          <t>2025-2</t>
        </is>
      </c>
      <c r="P2577" t="n">
        <v>2</v>
      </c>
      <c r="Q2577" t="n">
        <v>2</v>
      </c>
      <c r="R2577" t="n">
        <v>0</v>
      </c>
      <c r="S2577" t="inlineStr">
        <is>
          <t>Experiencia</t>
        </is>
      </c>
      <c r="T2577" t="inlineStr">
        <is>
          <t>494-2025-12-31</t>
        </is>
      </c>
      <c r="U2577" t="n">
        <v>31</v>
      </c>
    </row>
    <row r="2578">
      <c r="A2578" t="inlineStr">
        <is>
          <t>495</t>
        </is>
      </c>
      <c r="B2578" t="inlineStr">
        <is>
          <t>Nivel de Satisfacción Servicios Prestados - Contabilidad</t>
        </is>
      </c>
      <c r="C2578" t="inlineStr">
        <is>
          <t>Contabilidad</t>
        </is>
      </c>
      <c r="D2578" t="inlineStr">
        <is>
          <t>Anual</t>
        </is>
      </c>
      <c r="E2578" t="inlineStr">
        <is>
          <t>Positivo</t>
        </is>
      </c>
      <c r="F2578" s="137" t="n">
        <v>45657</v>
      </c>
      <c r="G2578" t="n">
        <v>80</v>
      </c>
      <c r="H2578" t="n">
        <v>92</v>
      </c>
      <c r="I2578" t="n">
        <v>1.15</v>
      </c>
      <c r="J2578" t="n">
        <v>1.15</v>
      </c>
      <c r="K2578" t="inlineStr">
        <is>
          <t>%</t>
        </is>
      </c>
      <c r="L2578" t="inlineStr">
        <is>
          <t>%</t>
        </is>
      </c>
      <c r="M2578" t="n">
        <v>2024</v>
      </c>
      <c r="N2578" t="inlineStr">
        <is>
          <t>Diciembre</t>
        </is>
      </c>
      <c r="O2578" t="inlineStr">
        <is>
          <t>2024-2</t>
        </is>
      </c>
      <c r="P2578" t="n">
        <v>0</v>
      </c>
      <c r="Q2578" t="n">
        <v>0</v>
      </c>
      <c r="R2578" t="n">
        <v>0</v>
      </c>
      <c r="S2578" t="inlineStr">
        <is>
          <t>Calidad</t>
        </is>
      </c>
      <c r="T2578" t="inlineStr">
        <is>
          <t>495-2024-12-31</t>
        </is>
      </c>
      <c r="U2578" t="n">
        <v>1</v>
      </c>
    </row>
    <row r="2579">
      <c r="A2579" t="inlineStr">
        <is>
          <t>495</t>
        </is>
      </c>
      <c r="B2579" t="inlineStr">
        <is>
          <t>Nivel de Satisfacción Servicios Prestados - Contabilidad</t>
        </is>
      </c>
      <c r="C2579" t="inlineStr">
        <is>
          <t>Contabilidad</t>
        </is>
      </c>
      <c r="D2579" t="inlineStr">
        <is>
          <t>Anual</t>
        </is>
      </c>
      <c r="E2579" t="inlineStr">
        <is>
          <t>Positivo</t>
        </is>
      </c>
      <c r="F2579" s="137" t="n">
        <v>46022</v>
      </c>
      <c r="G2579" t="n">
        <v>80</v>
      </c>
      <c r="H2579" t="inlineStr">
        <is>
          <t>63</t>
        </is>
      </c>
      <c r="I2579" t="n">
        <v>0.7875</v>
      </c>
      <c r="J2579" t="n">
        <v>0.7875</v>
      </c>
      <c r="K2579" t="inlineStr">
        <is>
          <t>80.0%</t>
        </is>
      </c>
      <c r="L2579" t="inlineStr">
        <is>
          <t>63.0%</t>
        </is>
      </c>
      <c r="M2579" t="n">
        <v>2025</v>
      </c>
      <c r="N2579" t="inlineStr">
        <is>
          <t>Diciembre</t>
        </is>
      </c>
      <c r="O2579" t="inlineStr">
        <is>
          <t>2025-2</t>
        </is>
      </c>
      <c r="P2579" t="n">
        <v>2</v>
      </c>
      <c r="Q2579" t="n">
        <v>2</v>
      </c>
      <c r="R2579" t="n">
        <v>0</v>
      </c>
      <c r="S2579" t="inlineStr">
        <is>
          <t>Experiencia</t>
        </is>
      </c>
      <c r="T2579" t="inlineStr">
        <is>
          <t>495-2025-12-31</t>
        </is>
      </c>
      <c r="U2579" t="n">
        <v>31</v>
      </c>
    </row>
    <row r="2580">
      <c r="A2580" t="inlineStr">
        <is>
          <t>496</t>
        </is>
      </c>
      <c r="B2580" t="inlineStr">
        <is>
          <t>Nivel de Satisfacción Servicios Prestados - Planeación Financiera</t>
        </is>
      </c>
      <c r="C2580" t="inlineStr">
        <is>
          <t>Planeación Financiera</t>
        </is>
      </c>
      <c r="D2580" t="inlineStr">
        <is>
          <t>Anual</t>
        </is>
      </c>
      <c r="E2580" t="inlineStr">
        <is>
          <t>Positivo</t>
        </is>
      </c>
      <c r="F2580" s="137" t="n">
        <v>45657</v>
      </c>
      <c r="G2580" t="n">
        <v>80</v>
      </c>
      <c r="H2580" t="n">
        <v>88</v>
      </c>
      <c r="I2580" t="n">
        <v>1.1</v>
      </c>
      <c r="J2580" t="n">
        <v>1.1</v>
      </c>
      <c r="K2580" t="inlineStr">
        <is>
          <t>%</t>
        </is>
      </c>
      <c r="L2580" t="inlineStr">
        <is>
          <t>%</t>
        </is>
      </c>
      <c r="M2580" t="n">
        <v>2024</v>
      </c>
      <c r="N2580" t="inlineStr">
        <is>
          <t>Diciembre</t>
        </is>
      </c>
      <c r="O2580" t="inlineStr">
        <is>
          <t>2024-2</t>
        </is>
      </c>
      <c r="P2580" t="n">
        <v>0</v>
      </c>
      <c r="Q2580" t="n">
        <v>0</v>
      </c>
      <c r="R2580" t="n">
        <v>0</v>
      </c>
      <c r="S2580" t="inlineStr">
        <is>
          <t>Calidad</t>
        </is>
      </c>
      <c r="T2580" t="inlineStr">
        <is>
          <t>496-2024-12-31</t>
        </is>
      </c>
      <c r="U2580" t="n">
        <v>1</v>
      </c>
    </row>
    <row r="2581">
      <c r="A2581" t="inlineStr">
        <is>
          <t>496</t>
        </is>
      </c>
      <c r="B2581" t="inlineStr">
        <is>
          <t>Nivel de Satisfacción Servicios Prestados - Planeación Financiera</t>
        </is>
      </c>
      <c r="C2581" t="inlineStr">
        <is>
          <t>Planeación Financiera</t>
        </is>
      </c>
      <c r="D2581" t="inlineStr">
        <is>
          <t>Anual</t>
        </is>
      </c>
      <c r="E2581" t="inlineStr">
        <is>
          <t>Positivo</t>
        </is>
      </c>
      <c r="F2581" s="137" t="n">
        <v>46022</v>
      </c>
      <c r="G2581" t="n">
        <v>80</v>
      </c>
      <c r="H2581" t="inlineStr">
        <is>
          <t>100</t>
        </is>
      </c>
      <c r="I2581" t="n">
        <v>1.25</v>
      </c>
      <c r="J2581" t="n">
        <v>1.25</v>
      </c>
      <c r="K2581" t="inlineStr">
        <is>
          <t>80.0%</t>
        </is>
      </c>
      <c r="L2581" t="inlineStr">
        <is>
          <t>100.0%</t>
        </is>
      </c>
      <c r="M2581" t="n">
        <v>2025</v>
      </c>
      <c r="N2581" t="inlineStr">
        <is>
          <t>Diciembre</t>
        </is>
      </c>
      <c r="O2581" t="inlineStr">
        <is>
          <t>2025-2</t>
        </is>
      </c>
      <c r="P2581" t="n">
        <v>2</v>
      </c>
      <c r="Q2581" t="n">
        <v>2</v>
      </c>
      <c r="R2581" t="n">
        <v>0</v>
      </c>
      <c r="S2581" t="inlineStr">
        <is>
          <t>Experiencia</t>
        </is>
      </c>
      <c r="T2581" t="inlineStr">
        <is>
          <t>496-2025-12-31</t>
        </is>
      </c>
      <c r="U2581" t="n">
        <v>31</v>
      </c>
    </row>
    <row r="2582">
      <c r="A2582" t="inlineStr">
        <is>
          <t>497</t>
        </is>
      </c>
      <c r="B2582" t="inlineStr">
        <is>
          <t>Nivel de Satisfacción Servicios Prestados - Tesorería</t>
        </is>
      </c>
      <c r="C2582" t="inlineStr">
        <is>
          <t>Tesorería</t>
        </is>
      </c>
      <c r="D2582" t="inlineStr">
        <is>
          <t>Anual</t>
        </is>
      </c>
      <c r="E2582" t="inlineStr">
        <is>
          <t>Positivo</t>
        </is>
      </c>
      <c r="F2582" s="137" t="n">
        <v>45657</v>
      </c>
      <c r="G2582" t="n">
        <v>80</v>
      </c>
      <c r="H2582" t="n">
        <v>83</v>
      </c>
      <c r="I2582" t="n">
        <v>1.0375</v>
      </c>
      <c r="J2582" t="n">
        <v>1.0375</v>
      </c>
      <c r="K2582" t="inlineStr">
        <is>
          <t>%</t>
        </is>
      </c>
      <c r="L2582" t="inlineStr">
        <is>
          <t>%</t>
        </is>
      </c>
      <c r="M2582" t="n">
        <v>2024</v>
      </c>
      <c r="N2582" t="inlineStr">
        <is>
          <t>Diciembre</t>
        </is>
      </c>
      <c r="O2582" t="inlineStr">
        <is>
          <t>2024-2</t>
        </is>
      </c>
      <c r="P2582" t="n">
        <v>0</v>
      </c>
      <c r="Q2582" t="n">
        <v>0</v>
      </c>
      <c r="R2582" t="n">
        <v>0</v>
      </c>
      <c r="S2582" t="inlineStr">
        <is>
          <t>Calidad</t>
        </is>
      </c>
      <c r="T2582" t="inlineStr">
        <is>
          <t>497-2024-12-31</t>
        </is>
      </c>
      <c r="U2582" t="n">
        <v>1</v>
      </c>
    </row>
    <row r="2583">
      <c r="A2583" t="inlineStr">
        <is>
          <t>498</t>
        </is>
      </c>
      <c r="B2583" t="inlineStr">
        <is>
          <t>Nivel de Satisfacción Servicios Prestados - Centro de Medios Audiovisuales</t>
        </is>
      </c>
      <c r="C2583" t="inlineStr">
        <is>
          <t>Centro de Medios Audiovisuales</t>
        </is>
      </c>
      <c r="D2583" t="inlineStr">
        <is>
          <t>Anual</t>
        </is>
      </c>
      <c r="E2583" t="inlineStr">
        <is>
          <t>Positivo</t>
        </is>
      </c>
      <c r="F2583" s="137" t="n">
        <v>45657</v>
      </c>
      <c r="G2583" t="n">
        <v>80</v>
      </c>
      <c r="H2583" t="n">
        <v>92</v>
      </c>
      <c r="I2583" t="n">
        <v>1.15</v>
      </c>
      <c r="J2583" t="n">
        <v>1.15</v>
      </c>
      <c r="K2583" t="inlineStr">
        <is>
          <t>%</t>
        </is>
      </c>
      <c r="L2583" t="inlineStr">
        <is>
          <t>%</t>
        </is>
      </c>
      <c r="M2583" t="n">
        <v>2024</v>
      </c>
      <c r="N2583" t="inlineStr">
        <is>
          <t>Diciembre</t>
        </is>
      </c>
      <c r="O2583" t="inlineStr">
        <is>
          <t>2024-2</t>
        </is>
      </c>
      <c r="P2583" t="n">
        <v>0</v>
      </c>
      <c r="Q2583" t="n">
        <v>0</v>
      </c>
      <c r="R2583" t="n">
        <v>0</v>
      </c>
      <c r="S2583" t="inlineStr">
        <is>
          <t>Calidad</t>
        </is>
      </c>
      <c r="T2583" t="inlineStr">
        <is>
          <t>498-2024-12-31</t>
        </is>
      </c>
      <c r="U2583" t="n">
        <v>1</v>
      </c>
    </row>
    <row r="2584">
      <c r="A2584" t="inlineStr">
        <is>
          <t>498</t>
        </is>
      </c>
      <c r="B2584" t="inlineStr">
        <is>
          <t>Nivel de Satisfacción Servicios Prestados - Centro de Medios Audiovisuales</t>
        </is>
      </c>
      <c r="C2584" t="inlineStr">
        <is>
          <t>Centro de Medios Audiovisuales</t>
        </is>
      </c>
      <c r="D2584" t="inlineStr">
        <is>
          <t>Anual</t>
        </is>
      </c>
      <c r="E2584" t="inlineStr">
        <is>
          <t>Positivo</t>
        </is>
      </c>
      <c r="F2584" s="137" t="n">
        <v>46022</v>
      </c>
      <c r="G2584" t="n">
        <v>80</v>
      </c>
      <c r="H2584" t="inlineStr">
        <is>
          <t>95</t>
        </is>
      </c>
      <c r="I2584" t="n">
        <v>1.1875</v>
      </c>
      <c r="J2584" t="n">
        <v>1.1875</v>
      </c>
      <c r="K2584" t="inlineStr">
        <is>
          <t>80.0%</t>
        </is>
      </c>
      <c r="L2584" t="inlineStr">
        <is>
          <t>95.0%</t>
        </is>
      </c>
      <c r="M2584" t="n">
        <v>2025</v>
      </c>
      <c r="N2584" t="inlineStr">
        <is>
          <t>Diciembre</t>
        </is>
      </c>
      <c r="O2584" t="inlineStr">
        <is>
          <t>2025-2</t>
        </is>
      </c>
      <c r="P2584" t="n">
        <v>2</v>
      </c>
      <c r="Q2584" t="n">
        <v>2</v>
      </c>
      <c r="R2584" t="n">
        <v>0</v>
      </c>
      <c r="S2584" t="inlineStr">
        <is>
          <t>Experiencia</t>
        </is>
      </c>
      <c r="T2584" t="inlineStr">
        <is>
          <t>498-2025-12-31</t>
        </is>
      </c>
      <c r="U2584" t="n">
        <v>31</v>
      </c>
    </row>
    <row r="2585">
      <c r="A2585" t="inlineStr">
        <is>
          <t>499</t>
        </is>
      </c>
      <c r="B2585" t="inlineStr">
        <is>
          <t>Nivel de Satisfacción Servicios Prestados - Datos y analítica</t>
        </is>
      </c>
      <c r="C2585" t="inlineStr">
        <is>
          <t>DATOS Y ANALÍTICA</t>
        </is>
      </c>
      <c r="D2585" t="inlineStr">
        <is>
          <t>Anual</t>
        </is>
      </c>
      <c r="E2585" t="inlineStr">
        <is>
          <t>Positivo</t>
        </is>
      </c>
      <c r="F2585" s="137" t="n">
        <v>45657</v>
      </c>
      <c r="G2585" t="n">
        <v>80</v>
      </c>
      <c r="H2585" t="n">
        <v>87</v>
      </c>
      <c r="I2585" t="n">
        <v>1.0875</v>
      </c>
      <c r="J2585" t="n">
        <v>1.0875</v>
      </c>
      <c r="K2585" t="inlineStr">
        <is>
          <t>%</t>
        </is>
      </c>
      <c r="L2585" t="inlineStr">
        <is>
          <t>%</t>
        </is>
      </c>
      <c r="M2585" t="n">
        <v>2024</v>
      </c>
      <c r="N2585" t="inlineStr">
        <is>
          <t>Diciembre</t>
        </is>
      </c>
      <c r="O2585" t="inlineStr">
        <is>
          <t>2024-2</t>
        </is>
      </c>
      <c r="P2585" t="n">
        <v>0</v>
      </c>
      <c r="Q2585" t="n">
        <v>0</v>
      </c>
      <c r="R2585" t="n">
        <v>0</v>
      </c>
      <c r="S2585" t="inlineStr">
        <is>
          <t>Calidad</t>
        </is>
      </c>
      <c r="T2585" t="inlineStr">
        <is>
          <t>499-2024-12-31</t>
        </is>
      </c>
      <c r="U2585" t="n">
        <v>1</v>
      </c>
    </row>
    <row r="2586">
      <c r="A2586" t="inlineStr">
        <is>
          <t>5</t>
        </is>
      </c>
      <c r="B2586" t="inlineStr">
        <is>
          <t>Equidad de Genero</t>
        </is>
      </c>
      <c r="C2586" t="inlineStr">
        <is>
          <t>Gestión de la Responsabilidad Social</t>
        </is>
      </c>
      <c r="D2586" t="inlineStr">
        <is>
          <t>Mensual</t>
        </is>
      </c>
      <c r="E2586" t="inlineStr">
        <is>
          <t>Positivo</t>
        </is>
      </c>
      <c r="F2586" s="137" t="n">
        <v>44957</v>
      </c>
      <c r="G2586" t="n">
        <v>36</v>
      </c>
      <c r="H2586" t="n">
        <v>40</v>
      </c>
      <c r="I2586" t="n">
        <v>1.111111111111111</v>
      </c>
      <c r="J2586" t="n">
        <v>1.111111111111111</v>
      </c>
      <c r="K2586" t="inlineStr">
        <is>
          <t>%</t>
        </is>
      </c>
      <c r="L2586" t="inlineStr">
        <is>
          <t>%</t>
        </is>
      </c>
      <c r="M2586" t="n">
        <v>2023</v>
      </c>
      <c r="N2586" t="inlineStr">
        <is>
          <t>Enero</t>
        </is>
      </c>
      <c r="O2586" t="inlineStr">
        <is>
          <t>2023-1</t>
        </is>
      </c>
      <c r="P2586" t="n">
        <v>0</v>
      </c>
      <c r="Q2586" t="n">
        <v>0</v>
      </c>
      <c r="R2586" t="n">
        <v>0</v>
      </c>
      <c r="S2586" t="inlineStr">
        <is>
          <t>Sostenibilidad</t>
        </is>
      </c>
      <c r="T2586" t="inlineStr">
        <is>
          <t>5-2023-01-31</t>
        </is>
      </c>
      <c r="U2586" t="n">
        <v>1</v>
      </c>
    </row>
    <row r="2587">
      <c r="A2587" t="inlineStr">
        <is>
          <t>5</t>
        </is>
      </c>
      <c r="B2587" t="inlineStr">
        <is>
          <t>Equidad de Genero</t>
        </is>
      </c>
      <c r="C2587" t="inlineStr">
        <is>
          <t>Gestión de la Responsabilidad Social</t>
        </is>
      </c>
      <c r="D2587" t="inlineStr">
        <is>
          <t>Mensual</t>
        </is>
      </c>
      <c r="E2587" t="inlineStr">
        <is>
          <t>Positivo</t>
        </is>
      </c>
      <c r="F2587" s="137" t="n">
        <v>44985</v>
      </c>
      <c r="G2587" t="n">
        <v>42</v>
      </c>
      <c r="H2587" t="n">
        <v>42</v>
      </c>
      <c r="I2587" t="n">
        <v>1</v>
      </c>
      <c r="J2587" t="n">
        <v>1</v>
      </c>
      <c r="K2587" t="inlineStr">
        <is>
          <t>%</t>
        </is>
      </c>
      <c r="L2587" t="inlineStr">
        <is>
          <t>%</t>
        </is>
      </c>
      <c r="M2587" t="n">
        <v>2023</v>
      </c>
      <c r="N2587" t="inlineStr">
        <is>
          <t>Febrero</t>
        </is>
      </c>
      <c r="O2587" t="inlineStr">
        <is>
          <t>2023-1</t>
        </is>
      </c>
      <c r="P2587" t="n">
        <v>0</v>
      </c>
      <c r="Q2587" t="n">
        <v>0</v>
      </c>
      <c r="R2587" t="n">
        <v>0</v>
      </c>
      <c r="S2587" t="inlineStr">
        <is>
          <t>Sostenibilidad</t>
        </is>
      </c>
      <c r="T2587" t="inlineStr">
        <is>
          <t>5-2023-02-28</t>
        </is>
      </c>
      <c r="U2587" t="n">
        <v>1</v>
      </c>
    </row>
    <row r="2588">
      <c r="A2588" t="inlineStr">
        <is>
          <t>5</t>
        </is>
      </c>
      <c r="B2588" t="inlineStr">
        <is>
          <t>Equidad de Genero</t>
        </is>
      </c>
      <c r="C2588" t="inlineStr">
        <is>
          <t>Gestión de la Responsabilidad Social</t>
        </is>
      </c>
      <c r="D2588" t="inlineStr">
        <is>
          <t>Mensual</t>
        </is>
      </c>
      <c r="E2588" t="inlineStr">
        <is>
          <t>Positivo</t>
        </is>
      </c>
      <c r="F2588" s="137" t="n">
        <v>45016</v>
      </c>
      <c r="G2588" t="n">
        <v>50</v>
      </c>
      <c r="H2588" t="n">
        <v>54</v>
      </c>
      <c r="I2588" t="n">
        <v>1.08</v>
      </c>
      <c r="J2588" t="n">
        <v>1.08</v>
      </c>
      <c r="K2588" t="inlineStr">
        <is>
          <t>%</t>
        </is>
      </c>
      <c r="L2588" t="inlineStr">
        <is>
          <t>%</t>
        </is>
      </c>
      <c r="M2588" t="n">
        <v>2023</v>
      </c>
      <c r="N2588" t="inlineStr">
        <is>
          <t>Marzo</t>
        </is>
      </c>
      <c r="O2588" t="inlineStr">
        <is>
          <t>2023-1</t>
        </is>
      </c>
      <c r="P2588" t="n">
        <v>0</v>
      </c>
      <c r="Q2588" t="n">
        <v>0</v>
      </c>
      <c r="R2588" t="n">
        <v>0</v>
      </c>
      <c r="S2588" t="inlineStr">
        <is>
          <t>Sostenibilidad</t>
        </is>
      </c>
      <c r="T2588" t="inlineStr">
        <is>
          <t>5-2023-03-31</t>
        </is>
      </c>
      <c r="U2588" t="n">
        <v>1</v>
      </c>
    </row>
    <row r="2589">
      <c r="A2589" t="inlineStr">
        <is>
          <t>5</t>
        </is>
      </c>
      <c r="B2589" t="inlineStr">
        <is>
          <t>Equidad de Genero</t>
        </is>
      </c>
      <c r="C2589" t="inlineStr">
        <is>
          <t>Gestión de la Responsabilidad Social</t>
        </is>
      </c>
      <c r="D2589" t="inlineStr">
        <is>
          <t>Mensual</t>
        </is>
      </c>
      <c r="E2589" t="inlineStr">
        <is>
          <t>Positivo</t>
        </is>
      </c>
      <c r="F2589" s="137" t="n">
        <v>45046</v>
      </c>
      <c r="G2589" t="n">
        <v>53</v>
      </c>
      <c r="H2589" t="n">
        <v>55</v>
      </c>
      <c r="I2589" t="n">
        <v>1.037735849056604</v>
      </c>
      <c r="J2589" t="n">
        <v>1.037735849056604</v>
      </c>
      <c r="K2589" t="inlineStr">
        <is>
          <t>%</t>
        </is>
      </c>
      <c r="L2589" t="inlineStr">
        <is>
          <t>%</t>
        </is>
      </c>
      <c r="M2589" t="n">
        <v>2023</v>
      </c>
      <c r="N2589" t="inlineStr">
        <is>
          <t>Abril</t>
        </is>
      </c>
      <c r="O2589" t="inlineStr">
        <is>
          <t>2023-1</t>
        </is>
      </c>
      <c r="P2589" t="n">
        <v>0</v>
      </c>
      <c r="Q2589" t="n">
        <v>0</v>
      </c>
      <c r="R2589" t="n">
        <v>0</v>
      </c>
      <c r="S2589" t="inlineStr">
        <is>
          <t>Sostenibilidad</t>
        </is>
      </c>
      <c r="T2589" t="inlineStr">
        <is>
          <t>5-2023-04-30</t>
        </is>
      </c>
      <c r="U2589" t="n">
        <v>1</v>
      </c>
    </row>
    <row r="2590">
      <c r="A2590" t="inlineStr">
        <is>
          <t>5</t>
        </is>
      </c>
      <c r="B2590" t="inlineStr">
        <is>
          <t>Equidad de Genero</t>
        </is>
      </c>
      <c r="C2590" t="inlineStr">
        <is>
          <t>Gestión de la Responsabilidad Social</t>
        </is>
      </c>
      <c r="D2590" t="inlineStr">
        <is>
          <t>Mensual</t>
        </is>
      </c>
      <c r="E2590" t="inlineStr">
        <is>
          <t>Positivo</t>
        </is>
      </c>
      <c r="F2590" s="137" t="n">
        <v>45077</v>
      </c>
      <c r="G2590" t="n">
        <v>58</v>
      </c>
      <c r="H2590" t="n">
        <v>59</v>
      </c>
      <c r="I2590" t="n">
        <v>1.017241379310345</v>
      </c>
      <c r="J2590" t="n">
        <v>1.017241379310345</v>
      </c>
      <c r="K2590" t="inlineStr">
        <is>
          <t>%</t>
        </is>
      </c>
      <c r="L2590" t="inlineStr">
        <is>
          <t>%</t>
        </is>
      </c>
      <c r="M2590" t="n">
        <v>2023</v>
      </c>
      <c r="N2590" t="inlineStr">
        <is>
          <t>Mayo</t>
        </is>
      </c>
      <c r="O2590" t="inlineStr">
        <is>
          <t>2023-1</t>
        </is>
      </c>
      <c r="P2590" t="n">
        <v>0</v>
      </c>
      <c r="Q2590" t="n">
        <v>0</v>
      </c>
      <c r="R2590" t="n">
        <v>0</v>
      </c>
      <c r="S2590" t="inlineStr">
        <is>
          <t>Sostenibilidad</t>
        </is>
      </c>
      <c r="T2590" t="inlineStr">
        <is>
          <t>5-2023-05-31</t>
        </is>
      </c>
      <c r="U2590" t="n">
        <v>1</v>
      </c>
    </row>
    <row r="2591">
      <c r="A2591" t="inlineStr">
        <is>
          <t>5</t>
        </is>
      </c>
      <c r="B2591" t="inlineStr">
        <is>
          <t>Equidad de Genero</t>
        </is>
      </c>
      <c r="C2591" t="inlineStr">
        <is>
          <t>Gestión de la Responsabilidad Social</t>
        </is>
      </c>
      <c r="D2591" t="inlineStr">
        <is>
          <t>Mensual</t>
        </is>
      </c>
      <c r="E2591" t="inlineStr">
        <is>
          <t>Positivo</t>
        </is>
      </c>
      <c r="F2591" s="137" t="n">
        <v>45107</v>
      </c>
      <c r="G2591" t="n">
        <v>64</v>
      </c>
      <c r="H2591" t="n">
        <v>64</v>
      </c>
      <c r="I2591" t="n">
        <v>1</v>
      </c>
      <c r="J2591" t="n">
        <v>1</v>
      </c>
      <c r="K2591" t="inlineStr">
        <is>
          <t>%</t>
        </is>
      </c>
      <c r="L2591" t="inlineStr">
        <is>
          <t>%</t>
        </is>
      </c>
      <c r="M2591" t="n">
        <v>2023</v>
      </c>
      <c r="N2591" t="inlineStr">
        <is>
          <t>Junio</t>
        </is>
      </c>
      <c r="O2591" t="inlineStr">
        <is>
          <t>2023-1</t>
        </is>
      </c>
      <c r="P2591" t="n">
        <v>0</v>
      </c>
      <c r="Q2591" t="n">
        <v>0</v>
      </c>
      <c r="R2591" t="n">
        <v>0</v>
      </c>
      <c r="S2591" t="inlineStr">
        <is>
          <t>Sostenibilidad</t>
        </is>
      </c>
      <c r="T2591" t="inlineStr">
        <is>
          <t>5-2023-06-30</t>
        </is>
      </c>
      <c r="U2591" t="n">
        <v>1</v>
      </c>
    </row>
    <row r="2592">
      <c r="A2592" t="inlineStr">
        <is>
          <t>5</t>
        </is>
      </c>
      <c r="B2592" t="inlineStr">
        <is>
          <t>Equidad de Genero</t>
        </is>
      </c>
      <c r="C2592" t="inlineStr">
        <is>
          <t>Gestión de la Responsabilidad Social</t>
        </is>
      </c>
      <c r="D2592" t="inlineStr">
        <is>
          <t>Mensual</t>
        </is>
      </c>
      <c r="E2592" t="inlineStr">
        <is>
          <t>Positivo</t>
        </is>
      </c>
      <c r="F2592" s="137" t="n">
        <v>45138</v>
      </c>
      <c r="G2592" t="n">
        <v>69</v>
      </c>
      <c r="H2592" t="n">
        <v>66</v>
      </c>
      <c r="I2592" t="n">
        <v>0.9565217391304348</v>
      </c>
      <c r="J2592" t="n">
        <v>0.9565217391304348</v>
      </c>
      <c r="K2592" t="inlineStr">
        <is>
          <t>%</t>
        </is>
      </c>
      <c r="L2592" t="inlineStr">
        <is>
          <t>%</t>
        </is>
      </c>
      <c r="M2592" t="n">
        <v>2023</v>
      </c>
      <c r="N2592" t="inlineStr">
        <is>
          <t>Julio</t>
        </is>
      </c>
      <c r="O2592" t="inlineStr">
        <is>
          <t>2023-2</t>
        </is>
      </c>
      <c r="P2592" t="n">
        <v>0</v>
      </c>
      <c r="Q2592" t="n">
        <v>0</v>
      </c>
      <c r="R2592" t="n">
        <v>0</v>
      </c>
      <c r="S2592" t="inlineStr">
        <is>
          <t>Sostenibilidad</t>
        </is>
      </c>
      <c r="T2592" t="inlineStr">
        <is>
          <t>5-2023-07-31</t>
        </is>
      </c>
      <c r="U2592" t="n">
        <v>1</v>
      </c>
    </row>
    <row r="2593">
      <c r="A2593" t="inlineStr">
        <is>
          <t>5</t>
        </is>
      </c>
      <c r="B2593" t="inlineStr">
        <is>
          <t>Equidad de Genero</t>
        </is>
      </c>
      <c r="C2593" t="inlineStr">
        <is>
          <t>Gestión de la Responsabilidad Social</t>
        </is>
      </c>
      <c r="D2593" t="inlineStr">
        <is>
          <t>Mensual</t>
        </is>
      </c>
      <c r="E2593" t="inlineStr">
        <is>
          <t>Positivo</t>
        </is>
      </c>
      <c r="F2593" s="137" t="n">
        <v>45169</v>
      </c>
      <c r="G2593" t="n">
        <v>75</v>
      </c>
      <c r="H2593" t="n">
        <v>80</v>
      </c>
      <c r="I2593" t="n">
        <v>1.066666666666667</v>
      </c>
      <c r="J2593" t="n">
        <v>1.066666666666667</v>
      </c>
      <c r="K2593" t="inlineStr">
        <is>
          <t>%</t>
        </is>
      </c>
      <c r="L2593" t="inlineStr">
        <is>
          <t>%</t>
        </is>
      </c>
      <c r="M2593" t="n">
        <v>2023</v>
      </c>
      <c r="N2593" t="inlineStr">
        <is>
          <t>Agosto</t>
        </is>
      </c>
      <c r="O2593" t="inlineStr">
        <is>
          <t>2023-2</t>
        </is>
      </c>
      <c r="P2593" t="n">
        <v>0</v>
      </c>
      <c r="Q2593" t="n">
        <v>0</v>
      </c>
      <c r="R2593" t="n">
        <v>0</v>
      </c>
      <c r="S2593" t="inlineStr">
        <is>
          <t>Sostenibilidad</t>
        </is>
      </c>
      <c r="T2593" t="inlineStr">
        <is>
          <t>5-2023-08-31</t>
        </is>
      </c>
      <c r="U2593" t="n">
        <v>1</v>
      </c>
    </row>
    <row r="2594">
      <c r="A2594" t="inlineStr">
        <is>
          <t>5</t>
        </is>
      </c>
      <c r="B2594" t="inlineStr">
        <is>
          <t>Equidad de Genero</t>
        </is>
      </c>
      <c r="C2594" t="inlineStr">
        <is>
          <t>Gestión de la Responsabilidad Social</t>
        </is>
      </c>
      <c r="D2594" t="inlineStr">
        <is>
          <t>Mensual</t>
        </is>
      </c>
      <c r="E2594" t="inlineStr">
        <is>
          <t>Positivo</t>
        </is>
      </c>
      <c r="F2594" s="137" t="n">
        <v>45199</v>
      </c>
      <c r="G2594" t="n">
        <v>75</v>
      </c>
      <c r="H2594" t="n">
        <v>80</v>
      </c>
      <c r="I2594" t="n">
        <v>1.066666666666667</v>
      </c>
      <c r="J2594" t="n">
        <v>1.066666666666667</v>
      </c>
      <c r="K2594" t="inlineStr">
        <is>
          <t>%</t>
        </is>
      </c>
      <c r="L2594" t="inlineStr">
        <is>
          <t>%</t>
        </is>
      </c>
      <c r="M2594" t="n">
        <v>2023</v>
      </c>
      <c r="N2594" t="inlineStr">
        <is>
          <t>Septiembre</t>
        </is>
      </c>
      <c r="O2594" t="inlineStr">
        <is>
          <t>2023-2</t>
        </is>
      </c>
      <c r="P2594" t="n">
        <v>0</v>
      </c>
      <c r="Q2594" t="n">
        <v>0</v>
      </c>
      <c r="R2594" t="n">
        <v>0</v>
      </c>
      <c r="S2594" t="inlineStr">
        <is>
          <t>Sostenibilidad</t>
        </is>
      </c>
      <c r="T2594" t="inlineStr">
        <is>
          <t>5-2023-09-30</t>
        </is>
      </c>
      <c r="U2594" t="n">
        <v>1</v>
      </c>
    </row>
    <row r="2595">
      <c r="A2595" t="inlineStr">
        <is>
          <t>5</t>
        </is>
      </c>
      <c r="B2595" t="inlineStr">
        <is>
          <t>Equidad de Genero</t>
        </is>
      </c>
      <c r="C2595" t="inlineStr">
        <is>
          <t>Gestión de la Responsabilidad Social</t>
        </is>
      </c>
      <c r="D2595" t="inlineStr">
        <is>
          <t>Mensual</t>
        </is>
      </c>
      <c r="E2595" t="inlineStr">
        <is>
          <t>Positivo</t>
        </is>
      </c>
      <c r="F2595" s="137" t="n">
        <v>45230</v>
      </c>
      <c r="G2595" t="n">
        <v>91</v>
      </c>
      <c r="H2595" t="n">
        <v>84</v>
      </c>
      <c r="I2595" t="n">
        <v>0.9230769230769231</v>
      </c>
      <c r="J2595" t="n">
        <v>0.9230769230769231</v>
      </c>
      <c r="K2595" t="inlineStr">
        <is>
          <t>%</t>
        </is>
      </c>
      <c r="L2595" t="inlineStr">
        <is>
          <t>%</t>
        </is>
      </c>
      <c r="M2595" t="n">
        <v>2023</v>
      </c>
      <c r="N2595" t="inlineStr">
        <is>
          <t>Octubre</t>
        </is>
      </c>
      <c r="O2595" t="inlineStr">
        <is>
          <t>2023-2</t>
        </is>
      </c>
      <c r="P2595" t="n">
        <v>0</v>
      </c>
      <c r="Q2595" t="n">
        <v>0</v>
      </c>
      <c r="R2595" t="n">
        <v>0</v>
      </c>
      <c r="S2595" t="inlineStr">
        <is>
          <t>Sostenibilidad</t>
        </is>
      </c>
      <c r="T2595" t="inlineStr">
        <is>
          <t>5-2023-10-31</t>
        </is>
      </c>
      <c r="U2595" t="n">
        <v>1</v>
      </c>
    </row>
    <row r="2596">
      <c r="A2596" t="inlineStr">
        <is>
          <t>5</t>
        </is>
      </c>
      <c r="B2596" t="inlineStr">
        <is>
          <t>Equidad de Genero</t>
        </is>
      </c>
      <c r="C2596" t="inlineStr">
        <is>
          <t>Gestión de la Responsabilidad Social</t>
        </is>
      </c>
      <c r="D2596" t="inlineStr">
        <is>
          <t>Mensual</t>
        </is>
      </c>
      <c r="E2596" t="inlineStr">
        <is>
          <t>Positivo</t>
        </is>
      </c>
      <c r="F2596" s="137" t="n">
        <v>45260</v>
      </c>
      <c r="G2596" t="n">
        <v>92</v>
      </c>
      <c r="H2596" t="n">
        <v>85</v>
      </c>
      <c r="I2596" t="n">
        <v>0.9239130434782609</v>
      </c>
      <c r="J2596" t="n">
        <v>0.9239130434782609</v>
      </c>
      <c r="K2596" t="inlineStr">
        <is>
          <t>%</t>
        </is>
      </c>
      <c r="L2596" t="inlineStr">
        <is>
          <t>%</t>
        </is>
      </c>
      <c r="M2596" t="n">
        <v>2023</v>
      </c>
      <c r="N2596" t="inlineStr">
        <is>
          <t>Noviembre</t>
        </is>
      </c>
      <c r="O2596" t="inlineStr">
        <is>
          <t>2023-2</t>
        </is>
      </c>
      <c r="P2596" t="n">
        <v>0</v>
      </c>
      <c r="Q2596" t="n">
        <v>0</v>
      </c>
      <c r="R2596" t="n">
        <v>0</v>
      </c>
      <c r="S2596" t="inlineStr">
        <is>
          <t>Sostenibilidad</t>
        </is>
      </c>
      <c r="T2596" t="inlineStr">
        <is>
          <t>5-2023-11-30</t>
        </is>
      </c>
      <c r="U2596" t="n">
        <v>1</v>
      </c>
    </row>
    <row r="2597">
      <c r="A2597" t="inlineStr">
        <is>
          <t>5</t>
        </is>
      </c>
      <c r="B2597" t="inlineStr">
        <is>
          <t>Equidad de Genero</t>
        </is>
      </c>
      <c r="C2597" t="inlineStr">
        <is>
          <t>Gestión de la Responsabilidad Social</t>
        </is>
      </c>
      <c r="D2597" t="inlineStr">
        <is>
          <t>Mensual</t>
        </is>
      </c>
      <c r="E2597" t="inlineStr">
        <is>
          <t>Positivo</t>
        </is>
      </c>
      <c r="F2597" s="137" t="n">
        <v>45291</v>
      </c>
      <c r="G2597" t="n">
        <v>78</v>
      </c>
      <c r="H2597" t="n">
        <v>74</v>
      </c>
      <c r="I2597" t="n">
        <v>0.9487179487179487</v>
      </c>
      <c r="J2597" t="n">
        <v>0.9487179487179487</v>
      </c>
      <c r="K2597" t="inlineStr">
        <is>
          <t>%</t>
        </is>
      </c>
      <c r="L2597" t="inlineStr">
        <is>
          <t>%</t>
        </is>
      </c>
      <c r="M2597" t="n">
        <v>2023</v>
      </c>
      <c r="N2597" t="inlineStr">
        <is>
          <t>Diciembre</t>
        </is>
      </c>
      <c r="O2597" t="inlineStr">
        <is>
          <t>2023-2</t>
        </is>
      </c>
      <c r="P2597" t="n">
        <v>0</v>
      </c>
      <c r="Q2597" t="n">
        <v>0</v>
      </c>
      <c r="R2597" t="n">
        <v>0</v>
      </c>
      <c r="S2597" t="inlineStr">
        <is>
          <t>Sostenibilidad</t>
        </is>
      </c>
      <c r="T2597" t="inlineStr">
        <is>
          <t>5-2023-12-31</t>
        </is>
      </c>
      <c r="U2597" t="n">
        <v>1</v>
      </c>
    </row>
    <row r="2598">
      <c r="A2598" t="inlineStr">
        <is>
          <t>5</t>
        </is>
      </c>
      <c r="B2598" t="inlineStr">
        <is>
          <t>Equidad de Genero</t>
        </is>
      </c>
      <c r="C2598" t="inlineStr">
        <is>
          <t>Gestión de la Responsabilidad Social</t>
        </is>
      </c>
      <c r="D2598" t="inlineStr">
        <is>
          <t>Mensual</t>
        </is>
      </c>
      <c r="E2598" t="inlineStr">
        <is>
          <t>Positivo</t>
        </is>
      </c>
      <c r="F2598" s="137" t="n">
        <v>45322</v>
      </c>
      <c r="G2598" t="n">
        <v>74</v>
      </c>
      <c r="H2598" t="n">
        <v>78</v>
      </c>
      <c r="I2598" t="n">
        <v>1.054054054054054</v>
      </c>
      <c r="J2598" t="n">
        <v>1.054054054054054</v>
      </c>
      <c r="K2598" t="inlineStr">
        <is>
          <t>%</t>
        </is>
      </c>
      <c r="L2598" t="inlineStr">
        <is>
          <t>%</t>
        </is>
      </c>
      <c r="M2598" t="n">
        <v>2024</v>
      </c>
      <c r="N2598" t="inlineStr">
        <is>
          <t>Enero</t>
        </is>
      </c>
      <c r="O2598" t="inlineStr">
        <is>
          <t>2024-1</t>
        </is>
      </c>
      <c r="P2598" t="n">
        <v>0</v>
      </c>
      <c r="Q2598" t="n">
        <v>0</v>
      </c>
      <c r="R2598" t="n">
        <v>0</v>
      </c>
      <c r="S2598" t="inlineStr">
        <is>
          <t>Sostenibilidad</t>
        </is>
      </c>
      <c r="T2598" t="inlineStr">
        <is>
          <t>5-2024-01-31</t>
        </is>
      </c>
      <c r="U2598" t="n">
        <v>1</v>
      </c>
    </row>
    <row r="2599">
      <c r="A2599" t="inlineStr">
        <is>
          <t>5</t>
        </is>
      </c>
      <c r="B2599" t="inlineStr">
        <is>
          <t>Equidad de Genero</t>
        </is>
      </c>
      <c r="C2599" t="inlineStr">
        <is>
          <t>Gestión de la Responsabilidad Social</t>
        </is>
      </c>
      <c r="D2599" t="inlineStr">
        <is>
          <t>Mensual</t>
        </is>
      </c>
      <c r="E2599" t="inlineStr">
        <is>
          <t>Positivo</t>
        </is>
      </c>
      <c r="F2599" s="137" t="n">
        <v>45351</v>
      </c>
      <c r="G2599" t="n">
        <v>78</v>
      </c>
      <c r="H2599" t="n">
        <v>74</v>
      </c>
      <c r="I2599" t="n">
        <v>0.9487179487179487</v>
      </c>
      <c r="J2599" t="n">
        <v>0.9487179487179487</v>
      </c>
      <c r="K2599" t="inlineStr">
        <is>
          <t>%</t>
        </is>
      </c>
      <c r="L2599" t="inlineStr">
        <is>
          <t>%</t>
        </is>
      </c>
      <c r="M2599" t="n">
        <v>2024</v>
      </c>
      <c r="N2599" t="inlineStr">
        <is>
          <t>Febrero</t>
        </is>
      </c>
      <c r="O2599" t="inlineStr">
        <is>
          <t>2024-1</t>
        </is>
      </c>
      <c r="P2599" t="n">
        <v>0</v>
      </c>
      <c r="Q2599" t="n">
        <v>0</v>
      </c>
      <c r="R2599" t="n">
        <v>0</v>
      </c>
      <c r="S2599" t="inlineStr">
        <is>
          <t>Sostenibilidad</t>
        </is>
      </c>
      <c r="T2599" t="inlineStr">
        <is>
          <t>5-2024-02-29</t>
        </is>
      </c>
      <c r="U2599" t="n">
        <v>1</v>
      </c>
    </row>
    <row r="2600">
      <c r="A2600" t="inlineStr">
        <is>
          <t>5</t>
        </is>
      </c>
      <c r="B2600" t="inlineStr">
        <is>
          <t>Equidad de Genero</t>
        </is>
      </c>
      <c r="C2600" t="inlineStr">
        <is>
          <t>Gestión de la Responsabilidad Social</t>
        </is>
      </c>
      <c r="D2600" t="inlineStr">
        <is>
          <t>Mensual</t>
        </is>
      </c>
      <c r="E2600" t="inlineStr">
        <is>
          <t>Positivo</t>
        </is>
      </c>
      <c r="F2600" s="137" t="n">
        <v>45382</v>
      </c>
      <c r="G2600" t="n">
        <v>100</v>
      </c>
      <c r="H2600" t="n">
        <v>98</v>
      </c>
      <c r="I2600" t="n">
        <v>0.98</v>
      </c>
      <c r="J2600" t="n">
        <v>0.98</v>
      </c>
      <c r="K2600" t="inlineStr">
        <is>
          <t>%</t>
        </is>
      </c>
      <c r="L2600" t="inlineStr">
        <is>
          <t>%</t>
        </is>
      </c>
      <c r="M2600" t="n">
        <v>2024</v>
      </c>
      <c r="N2600" t="inlineStr">
        <is>
          <t>Marzo</t>
        </is>
      </c>
      <c r="O2600" t="inlineStr">
        <is>
          <t>2024-1</t>
        </is>
      </c>
      <c r="P2600" t="n">
        <v>0</v>
      </c>
      <c r="Q2600" t="n">
        <v>0</v>
      </c>
      <c r="R2600" t="n">
        <v>0</v>
      </c>
      <c r="S2600" t="inlineStr">
        <is>
          <t>Sostenibilidad</t>
        </is>
      </c>
      <c r="T2600" t="inlineStr">
        <is>
          <t>5-2024-03-31</t>
        </is>
      </c>
      <c r="U2600" t="n">
        <v>1</v>
      </c>
    </row>
    <row r="2601">
      <c r="A2601" t="inlineStr">
        <is>
          <t>5</t>
        </is>
      </c>
      <c r="B2601" t="inlineStr">
        <is>
          <t>Equidad de Genero</t>
        </is>
      </c>
      <c r="C2601" t="inlineStr">
        <is>
          <t>Gestión de la Responsabilidad Social</t>
        </is>
      </c>
      <c r="D2601" t="inlineStr">
        <is>
          <t>Mensual</t>
        </is>
      </c>
      <c r="E2601" t="inlineStr">
        <is>
          <t>Positivo</t>
        </is>
      </c>
      <c r="F2601" s="137" t="n">
        <v>45412</v>
      </c>
      <c r="G2601" t="n">
        <v>100</v>
      </c>
      <c r="H2601" t="n">
        <v>98</v>
      </c>
      <c r="I2601" t="n">
        <v>0.98</v>
      </c>
      <c r="J2601" t="n">
        <v>0.98</v>
      </c>
      <c r="K2601" t="inlineStr">
        <is>
          <t>%</t>
        </is>
      </c>
      <c r="L2601" t="inlineStr">
        <is>
          <t>%</t>
        </is>
      </c>
      <c r="M2601" t="n">
        <v>2024</v>
      </c>
      <c r="N2601" t="inlineStr">
        <is>
          <t>Abril</t>
        </is>
      </c>
      <c r="O2601" t="inlineStr">
        <is>
          <t>2024-1</t>
        </is>
      </c>
      <c r="P2601" t="n">
        <v>0</v>
      </c>
      <c r="Q2601" t="n">
        <v>0</v>
      </c>
      <c r="R2601" t="n">
        <v>0</v>
      </c>
      <c r="S2601" t="inlineStr">
        <is>
          <t>Sostenibilidad</t>
        </is>
      </c>
      <c r="T2601" t="inlineStr">
        <is>
          <t>5-2024-04-30</t>
        </is>
      </c>
      <c r="U2601" t="n">
        <v>1</v>
      </c>
    </row>
    <row r="2602">
      <c r="A2602" t="inlineStr">
        <is>
          <t>5</t>
        </is>
      </c>
      <c r="B2602" t="inlineStr">
        <is>
          <t>Equidad de Genero</t>
        </is>
      </c>
      <c r="C2602" t="inlineStr">
        <is>
          <t>Gestión de la Responsabilidad Social</t>
        </is>
      </c>
      <c r="D2602" t="inlineStr">
        <is>
          <t>Mensual</t>
        </is>
      </c>
      <c r="E2602" t="inlineStr">
        <is>
          <t>Positivo</t>
        </is>
      </c>
      <c r="F2602" s="137" t="n">
        <v>45443</v>
      </c>
      <c r="G2602" t="n">
        <v>100</v>
      </c>
      <c r="H2602" t="n">
        <v>98</v>
      </c>
      <c r="I2602" t="n">
        <v>0.98</v>
      </c>
      <c r="J2602" t="n">
        <v>0.98</v>
      </c>
      <c r="K2602" t="inlineStr">
        <is>
          <t>%</t>
        </is>
      </c>
      <c r="L2602" t="inlineStr">
        <is>
          <t>%</t>
        </is>
      </c>
      <c r="M2602" t="n">
        <v>2024</v>
      </c>
      <c r="N2602" t="inlineStr">
        <is>
          <t>Mayo</t>
        </is>
      </c>
      <c r="O2602" t="inlineStr">
        <is>
          <t>2024-1</t>
        </is>
      </c>
      <c r="P2602" t="n">
        <v>0</v>
      </c>
      <c r="Q2602" t="n">
        <v>0</v>
      </c>
      <c r="R2602" t="n">
        <v>0</v>
      </c>
      <c r="S2602" t="inlineStr">
        <is>
          <t>Sostenibilidad</t>
        </is>
      </c>
      <c r="T2602" t="inlineStr">
        <is>
          <t>5-2024-05-31</t>
        </is>
      </c>
      <c r="U2602" t="n">
        <v>1</v>
      </c>
    </row>
    <row r="2603">
      <c r="A2603" t="inlineStr">
        <is>
          <t>5</t>
        </is>
      </c>
      <c r="B2603" t="inlineStr">
        <is>
          <t>Equidad de Genero</t>
        </is>
      </c>
      <c r="C2603" t="inlineStr">
        <is>
          <t>Gestión de la Responsabilidad Social</t>
        </is>
      </c>
      <c r="D2603" t="inlineStr">
        <is>
          <t>Mensual</t>
        </is>
      </c>
      <c r="E2603" t="inlineStr">
        <is>
          <t>Positivo</t>
        </is>
      </c>
      <c r="F2603" s="137" t="n">
        <v>45473</v>
      </c>
      <c r="G2603" t="n">
        <v>100</v>
      </c>
      <c r="H2603" t="n">
        <v>100</v>
      </c>
      <c r="I2603" t="n">
        <v>1</v>
      </c>
      <c r="J2603" t="n">
        <v>1</v>
      </c>
      <c r="K2603" t="inlineStr">
        <is>
          <t>%</t>
        </is>
      </c>
      <c r="L2603" t="inlineStr">
        <is>
          <t>%</t>
        </is>
      </c>
      <c r="M2603" t="n">
        <v>2024</v>
      </c>
      <c r="N2603" t="inlineStr">
        <is>
          <t>Junio</t>
        </is>
      </c>
      <c r="O2603" t="inlineStr">
        <is>
          <t>2024-1</t>
        </is>
      </c>
      <c r="P2603" t="n">
        <v>0</v>
      </c>
      <c r="Q2603" t="n">
        <v>0</v>
      </c>
      <c r="R2603" t="n">
        <v>0</v>
      </c>
      <c r="S2603" t="inlineStr">
        <is>
          <t>Sostenibilidad</t>
        </is>
      </c>
      <c r="T2603" t="inlineStr">
        <is>
          <t>5-2024-06-30</t>
        </is>
      </c>
      <c r="U2603" t="n">
        <v>1</v>
      </c>
    </row>
    <row r="2604">
      <c r="A2604" t="inlineStr">
        <is>
          <t>5</t>
        </is>
      </c>
      <c r="B2604" t="inlineStr">
        <is>
          <t>Equidad de Genero</t>
        </is>
      </c>
      <c r="C2604" t="inlineStr">
        <is>
          <t>Gestión de la Responsabilidad Social</t>
        </is>
      </c>
      <c r="D2604" t="inlineStr">
        <is>
          <t>Mensual</t>
        </is>
      </c>
      <c r="E2604" t="inlineStr">
        <is>
          <t>Positivo</t>
        </is>
      </c>
      <c r="F2604" s="137" t="n">
        <v>45504</v>
      </c>
      <c r="G2604" t="n">
        <v>100</v>
      </c>
      <c r="H2604" t="n">
        <v>99</v>
      </c>
      <c r="I2604" t="n">
        <v>0.99</v>
      </c>
      <c r="J2604" t="n">
        <v>0.99</v>
      </c>
      <c r="K2604" t="inlineStr">
        <is>
          <t>%</t>
        </is>
      </c>
      <c r="L2604" t="inlineStr">
        <is>
          <t>%</t>
        </is>
      </c>
      <c r="M2604" t="n">
        <v>2024</v>
      </c>
      <c r="N2604" t="inlineStr">
        <is>
          <t>Julio</t>
        </is>
      </c>
      <c r="O2604" t="inlineStr">
        <is>
          <t>2024-2</t>
        </is>
      </c>
      <c r="P2604" t="n">
        <v>0</v>
      </c>
      <c r="Q2604" t="n">
        <v>0</v>
      </c>
      <c r="R2604" t="n">
        <v>0</v>
      </c>
      <c r="S2604" t="inlineStr">
        <is>
          <t>Sostenibilidad</t>
        </is>
      </c>
      <c r="T2604" t="inlineStr">
        <is>
          <t>5-2024-07-31</t>
        </is>
      </c>
      <c r="U2604" t="n">
        <v>1</v>
      </c>
    </row>
    <row r="2605">
      <c r="A2605" t="inlineStr">
        <is>
          <t>5</t>
        </is>
      </c>
      <c r="B2605" t="inlineStr">
        <is>
          <t>Equidad de Genero</t>
        </is>
      </c>
      <c r="C2605" t="inlineStr">
        <is>
          <t>Gestión de la Responsabilidad Social</t>
        </is>
      </c>
      <c r="D2605" t="inlineStr">
        <is>
          <t>Mensual</t>
        </is>
      </c>
      <c r="E2605" t="inlineStr">
        <is>
          <t>Positivo</t>
        </is>
      </c>
      <c r="F2605" s="137" t="n">
        <v>45535</v>
      </c>
      <c r="G2605" t="n">
        <v>100</v>
      </c>
      <c r="H2605" t="n">
        <v>100</v>
      </c>
      <c r="I2605" t="n">
        <v>1</v>
      </c>
      <c r="J2605" t="n">
        <v>1</v>
      </c>
      <c r="K2605" t="inlineStr">
        <is>
          <t>%</t>
        </is>
      </c>
      <c r="L2605" t="inlineStr">
        <is>
          <t>%</t>
        </is>
      </c>
      <c r="M2605" t="n">
        <v>2024</v>
      </c>
      <c r="N2605" t="inlineStr">
        <is>
          <t>Agosto</t>
        </is>
      </c>
      <c r="O2605" t="inlineStr">
        <is>
          <t>2024-2</t>
        </is>
      </c>
      <c r="P2605" t="n">
        <v>0</v>
      </c>
      <c r="Q2605" t="n">
        <v>0</v>
      </c>
      <c r="R2605" t="n">
        <v>0</v>
      </c>
      <c r="S2605" t="inlineStr">
        <is>
          <t>Sostenibilidad</t>
        </is>
      </c>
      <c r="T2605" t="inlineStr">
        <is>
          <t>5-2024-08-31</t>
        </is>
      </c>
      <c r="U2605" t="n">
        <v>1</v>
      </c>
    </row>
    <row r="2606">
      <c r="A2606" t="inlineStr">
        <is>
          <t>5</t>
        </is>
      </c>
      <c r="B2606" t="inlineStr">
        <is>
          <t>Equidad de Genero</t>
        </is>
      </c>
      <c r="C2606" t="inlineStr">
        <is>
          <t>Gestión de la Responsabilidad Social</t>
        </is>
      </c>
      <c r="D2606" t="inlineStr">
        <is>
          <t>Mensual</t>
        </is>
      </c>
      <c r="E2606" t="inlineStr">
        <is>
          <t>Positivo</t>
        </is>
      </c>
      <c r="F2606" s="137" t="n">
        <v>45565</v>
      </c>
      <c r="G2606" t="n">
        <v>100</v>
      </c>
      <c r="H2606" t="n">
        <v>100</v>
      </c>
      <c r="I2606" t="n">
        <v>1</v>
      </c>
      <c r="J2606" t="n">
        <v>1</v>
      </c>
      <c r="K2606" t="inlineStr">
        <is>
          <t>%</t>
        </is>
      </c>
      <c r="L2606" t="inlineStr">
        <is>
          <t>%</t>
        </is>
      </c>
      <c r="M2606" t="n">
        <v>2024</v>
      </c>
      <c r="N2606" t="inlineStr">
        <is>
          <t>Septiembre</t>
        </is>
      </c>
      <c r="O2606" t="inlineStr">
        <is>
          <t>2024-2</t>
        </is>
      </c>
      <c r="P2606" t="n">
        <v>0</v>
      </c>
      <c r="Q2606" t="n">
        <v>0</v>
      </c>
      <c r="R2606" t="n">
        <v>0</v>
      </c>
      <c r="S2606" t="inlineStr">
        <is>
          <t>Sostenibilidad</t>
        </is>
      </c>
      <c r="T2606" t="inlineStr">
        <is>
          <t>5-2024-09-30</t>
        </is>
      </c>
      <c r="U2606" t="n">
        <v>1</v>
      </c>
    </row>
    <row r="2607">
      <c r="A2607" t="inlineStr">
        <is>
          <t>5</t>
        </is>
      </c>
      <c r="B2607" t="inlineStr">
        <is>
          <t>Equidad de Genero</t>
        </is>
      </c>
      <c r="C2607" t="inlineStr">
        <is>
          <t>Gestión de la Responsabilidad Social</t>
        </is>
      </c>
      <c r="D2607" t="inlineStr">
        <is>
          <t>Mensual</t>
        </is>
      </c>
      <c r="E2607" t="inlineStr">
        <is>
          <t>Positivo</t>
        </is>
      </c>
      <c r="F2607" s="137" t="n">
        <v>45596</v>
      </c>
      <c r="G2607" t="n">
        <v>100</v>
      </c>
      <c r="H2607" t="n">
        <v>100</v>
      </c>
      <c r="I2607" t="n">
        <v>1</v>
      </c>
      <c r="J2607" t="n">
        <v>1</v>
      </c>
      <c r="K2607" t="inlineStr">
        <is>
          <t>%</t>
        </is>
      </c>
      <c r="L2607" t="inlineStr">
        <is>
          <t>%</t>
        </is>
      </c>
      <c r="M2607" t="n">
        <v>2024</v>
      </c>
      <c r="N2607" t="inlineStr">
        <is>
          <t>Octubre</t>
        </is>
      </c>
      <c r="O2607" t="inlineStr">
        <is>
          <t>2024-2</t>
        </is>
      </c>
      <c r="P2607" t="n">
        <v>0</v>
      </c>
      <c r="Q2607" t="n">
        <v>0</v>
      </c>
      <c r="R2607" t="n">
        <v>0</v>
      </c>
      <c r="S2607" t="inlineStr">
        <is>
          <t>Sostenibilidad</t>
        </is>
      </c>
      <c r="T2607" t="inlineStr">
        <is>
          <t>5-2024-10-31</t>
        </is>
      </c>
      <c r="U2607" t="n">
        <v>1</v>
      </c>
    </row>
    <row r="2608">
      <c r="A2608" t="inlineStr">
        <is>
          <t>5</t>
        </is>
      </c>
      <c r="B2608" t="inlineStr">
        <is>
          <t>Equidad de Genero</t>
        </is>
      </c>
      <c r="C2608" t="inlineStr">
        <is>
          <t>Gestión de la Responsabilidad Social</t>
        </is>
      </c>
      <c r="D2608" t="inlineStr">
        <is>
          <t>Mensual</t>
        </is>
      </c>
      <c r="E2608" t="inlineStr">
        <is>
          <t>Positivo</t>
        </is>
      </c>
      <c r="F2608" s="137" t="n">
        <v>45626</v>
      </c>
      <c r="G2608" t="n">
        <v>100</v>
      </c>
      <c r="H2608" t="n">
        <v>100</v>
      </c>
      <c r="I2608" t="n">
        <v>1</v>
      </c>
      <c r="J2608" t="n">
        <v>1</v>
      </c>
      <c r="K2608" t="inlineStr">
        <is>
          <t>%</t>
        </is>
      </c>
      <c r="L2608" t="inlineStr">
        <is>
          <t>%</t>
        </is>
      </c>
      <c r="M2608" t="n">
        <v>2024</v>
      </c>
      <c r="N2608" t="inlineStr">
        <is>
          <t>Noviembre</t>
        </is>
      </c>
      <c r="O2608" t="inlineStr">
        <is>
          <t>2024-2</t>
        </is>
      </c>
      <c r="P2608" t="n">
        <v>0</v>
      </c>
      <c r="Q2608" t="n">
        <v>0</v>
      </c>
      <c r="R2608" t="n">
        <v>0</v>
      </c>
      <c r="S2608" t="inlineStr">
        <is>
          <t>Sostenibilidad</t>
        </is>
      </c>
      <c r="T2608" t="inlineStr">
        <is>
          <t>5-2024-11-30</t>
        </is>
      </c>
      <c r="U2608" t="n">
        <v>1</v>
      </c>
    </row>
    <row r="2609">
      <c r="A2609" t="inlineStr">
        <is>
          <t>5</t>
        </is>
      </c>
      <c r="B2609" t="inlineStr">
        <is>
          <t>Equidad de Genero</t>
        </is>
      </c>
      <c r="C2609" t="inlineStr">
        <is>
          <t>Gestión de la Responsabilidad Social</t>
        </is>
      </c>
      <c r="D2609" t="inlineStr">
        <is>
          <t>Mensual</t>
        </is>
      </c>
      <c r="E2609" t="inlineStr">
        <is>
          <t>Positivo</t>
        </is>
      </c>
      <c r="F2609" s="137" t="n">
        <v>45657</v>
      </c>
      <c r="G2609" t="n">
        <v>100</v>
      </c>
      <c r="H2609" t="n">
        <v>100</v>
      </c>
      <c r="I2609" t="n">
        <v>1</v>
      </c>
      <c r="J2609" t="n">
        <v>1</v>
      </c>
      <c r="K2609" t="inlineStr">
        <is>
          <t>%</t>
        </is>
      </c>
      <c r="L2609" t="inlineStr">
        <is>
          <t>%</t>
        </is>
      </c>
      <c r="M2609" t="n">
        <v>2024</v>
      </c>
      <c r="N2609" t="inlineStr">
        <is>
          <t>Diciembre</t>
        </is>
      </c>
      <c r="O2609" t="inlineStr">
        <is>
          <t>2024-2</t>
        </is>
      </c>
      <c r="P2609" t="n">
        <v>0</v>
      </c>
      <c r="Q2609" t="n">
        <v>0</v>
      </c>
      <c r="R2609" t="n">
        <v>0</v>
      </c>
      <c r="S2609" t="inlineStr">
        <is>
          <t>Sostenibilidad</t>
        </is>
      </c>
      <c r="T2609" t="inlineStr">
        <is>
          <t>5-2024-12-31</t>
        </is>
      </c>
      <c r="U2609" t="n">
        <v>1</v>
      </c>
    </row>
    <row r="2610">
      <c r="A2610" t="inlineStr">
        <is>
          <t>500</t>
        </is>
      </c>
      <c r="B2610" t="inlineStr">
        <is>
          <t>Nivel de Satisfacción Servicios Prestados -Servicio de Salud</t>
        </is>
      </c>
      <c r="C2610" t="inlineStr">
        <is>
          <t>Servicio de Salud</t>
        </is>
      </c>
      <c r="D2610" t="inlineStr">
        <is>
          <t>Anual</t>
        </is>
      </c>
      <c r="E2610" t="inlineStr">
        <is>
          <t>Positivo</t>
        </is>
      </c>
      <c r="F2610" s="137" t="n">
        <v>45657</v>
      </c>
      <c r="G2610" t="n">
        <v>80</v>
      </c>
      <c r="H2610" t="n">
        <v>89</v>
      </c>
      <c r="I2610" t="n">
        <v>1.1125</v>
      </c>
      <c r="J2610" t="n">
        <v>1.1125</v>
      </c>
      <c r="K2610" t="inlineStr">
        <is>
          <t>%</t>
        </is>
      </c>
      <c r="L2610" t="inlineStr">
        <is>
          <t>%</t>
        </is>
      </c>
      <c r="M2610" t="n">
        <v>2024</v>
      </c>
      <c r="N2610" t="inlineStr">
        <is>
          <t>Diciembre</t>
        </is>
      </c>
      <c r="O2610" t="inlineStr">
        <is>
          <t>2024-2</t>
        </is>
      </c>
      <c r="P2610" t="n">
        <v>0</v>
      </c>
      <c r="Q2610" t="n">
        <v>0</v>
      </c>
      <c r="R2610" t="n">
        <v>0</v>
      </c>
      <c r="S2610" t="inlineStr">
        <is>
          <t>Calidad</t>
        </is>
      </c>
      <c r="T2610" t="inlineStr">
        <is>
          <t>500-2024-12-31</t>
        </is>
      </c>
      <c r="U2610" t="n">
        <v>1</v>
      </c>
    </row>
    <row r="2611">
      <c r="A2611" t="inlineStr">
        <is>
          <t>500</t>
        </is>
      </c>
      <c r="B2611" t="inlineStr">
        <is>
          <t>Nivel de Satisfacción Servicios Prestados -Servicio de Salud</t>
        </is>
      </c>
      <c r="C2611" t="inlineStr">
        <is>
          <t>Servicio de Salud</t>
        </is>
      </c>
      <c r="D2611" t="inlineStr">
        <is>
          <t>Anual</t>
        </is>
      </c>
      <c r="E2611" t="inlineStr">
        <is>
          <t>Positivo</t>
        </is>
      </c>
      <c r="F2611" s="137" t="n">
        <v>46022</v>
      </c>
      <c r="G2611" t="n">
        <v>80</v>
      </c>
      <c r="H2611" t="inlineStr">
        <is>
          <t>100</t>
        </is>
      </c>
      <c r="I2611" t="n">
        <v>1.25</v>
      </c>
      <c r="J2611" t="n">
        <v>1.25</v>
      </c>
      <c r="K2611" t="inlineStr">
        <is>
          <t>80.0%</t>
        </is>
      </c>
      <c r="L2611" t="inlineStr">
        <is>
          <t>100.0%</t>
        </is>
      </c>
      <c r="M2611" t="n">
        <v>2025</v>
      </c>
      <c r="N2611" t="inlineStr">
        <is>
          <t>Diciembre</t>
        </is>
      </c>
      <c r="O2611" t="inlineStr">
        <is>
          <t>2025-2</t>
        </is>
      </c>
      <c r="P2611" t="n">
        <v>2</v>
      </c>
      <c r="Q2611" t="n">
        <v>2</v>
      </c>
      <c r="R2611" t="n">
        <v>0</v>
      </c>
      <c r="S2611" t="inlineStr">
        <is>
          <t>Experiencia</t>
        </is>
      </c>
      <c r="T2611" t="inlineStr">
        <is>
          <t>500-2025-12-31</t>
        </is>
      </c>
      <c r="U2611" t="n">
        <v>31</v>
      </c>
    </row>
    <row r="2612">
      <c r="A2612" t="inlineStr">
        <is>
          <t>501</t>
        </is>
      </c>
      <c r="B2612" t="inlineStr">
        <is>
          <t>Nivel de Satisfacción Servicios Prestados -Gestión, evaluación e innovación curricular</t>
        </is>
      </c>
      <c r="C2612" t="inlineStr">
        <is>
          <t>Gestión, Evaluación e Innovación Curricular</t>
        </is>
      </c>
      <c r="D2612" t="inlineStr">
        <is>
          <t>Anual</t>
        </is>
      </c>
      <c r="E2612" t="inlineStr">
        <is>
          <t>Positivo</t>
        </is>
      </c>
      <c r="F2612" s="137" t="n">
        <v>45657</v>
      </c>
      <c r="G2612" t="n">
        <v>80</v>
      </c>
      <c r="H2612" t="n">
        <v>88</v>
      </c>
      <c r="I2612" t="n">
        <v>1.1</v>
      </c>
      <c r="J2612" t="n">
        <v>1.1</v>
      </c>
      <c r="K2612" t="inlineStr">
        <is>
          <t>%</t>
        </is>
      </c>
      <c r="L2612" t="inlineStr">
        <is>
          <t>%</t>
        </is>
      </c>
      <c r="M2612" t="n">
        <v>2024</v>
      </c>
      <c r="N2612" t="inlineStr">
        <is>
          <t>Diciembre</t>
        </is>
      </c>
      <c r="O2612" t="inlineStr">
        <is>
          <t>2024-2</t>
        </is>
      </c>
      <c r="P2612" t="n">
        <v>0</v>
      </c>
      <c r="Q2612" t="n">
        <v>0</v>
      </c>
      <c r="R2612" t="n">
        <v>0</v>
      </c>
      <c r="S2612" t="inlineStr">
        <is>
          <t>Calidad</t>
        </is>
      </c>
      <c r="T2612" t="inlineStr">
        <is>
          <t>501-2024-12-31</t>
        </is>
      </c>
      <c r="U2612" t="n">
        <v>1</v>
      </c>
    </row>
    <row r="2613">
      <c r="A2613" t="inlineStr">
        <is>
          <t>501</t>
        </is>
      </c>
      <c r="B2613" t="inlineStr">
        <is>
          <t>Nivel de Satisfacción Servicios Prestados -Gestión, evaluación e innovación curricular</t>
        </is>
      </c>
      <c r="C2613" t="inlineStr">
        <is>
          <t>Gestión, Evaluación e Innovación Curricular</t>
        </is>
      </c>
      <c r="D2613" t="inlineStr">
        <is>
          <t>Anual</t>
        </is>
      </c>
      <c r="E2613" t="inlineStr">
        <is>
          <t>Positivo</t>
        </is>
      </c>
      <c r="F2613" s="137" t="n">
        <v>46022</v>
      </c>
      <c r="G2613" t="n">
        <v>80</v>
      </c>
      <c r="H2613" t="inlineStr">
        <is>
          <t>100</t>
        </is>
      </c>
      <c r="I2613" t="n">
        <v>1.25</v>
      </c>
      <c r="J2613" t="n">
        <v>1.25</v>
      </c>
      <c r="K2613" t="inlineStr">
        <is>
          <t>80.0%</t>
        </is>
      </c>
      <c r="L2613" t="inlineStr">
        <is>
          <t>100.0%</t>
        </is>
      </c>
      <c r="M2613" t="n">
        <v>2025</v>
      </c>
      <c r="N2613" t="inlineStr">
        <is>
          <t>Diciembre</t>
        </is>
      </c>
      <c r="O2613" t="inlineStr">
        <is>
          <t>2025-2</t>
        </is>
      </c>
      <c r="P2613" t="n">
        <v>2</v>
      </c>
      <c r="Q2613" t="n">
        <v>2</v>
      </c>
      <c r="R2613" t="n">
        <v>0</v>
      </c>
      <c r="S2613" t="inlineStr">
        <is>
          <t>Experiencia</t>
        </is>
      </c>
      <c r="T2613" t="inlineStr">
        <is>
          <t>501-2025-12-31</t>
        </is>
      </c>
      <c r="U2613" t="n">
        <v>31</v>
      </c>
    </row>
    <row r="2614">
      <c r="A2614" t="inlineStr">
        <is>
          <t>502</t>
        </is>
      </c>
      <c r="B2614" t="inlineStr">
        <is>
          <t>Nivel de Satisfacción Servicios Prestados -Formación para la investigación, creación e innovación</t>
        </is>
      </c>
      <c r="C2614" t="inlineStr">
        <is>
          <t>Formación para la investigación, creación e innovación</t>
        </is>
      </c>
      <c r="D2614" t="inlineStr">
        <is>
          <t>Anual</t>
        </is>
      </c>
      <c r="E2614" t="inlineStr">
        <is>
          <t>Positivo</t>
        </is>
      </c>
      <c r="F2614" s="137" t="n">
        <v>45657</v>
      </c>
      <c r="G2614" t="n">
        <v>80</v>
      </c>
      <c r="H2614" t="n">
        <v>90</v>
      </c>
      <c r="I2614" t="n">
        <v>1.125</v>
      </c>
      <c r="J2614" t="n">
        <v>1.125</v>
      </c>
      <c r="K2614" t="inlineStr">
        <is>
          <t>%</t>
        </is>
      </c>
      <c r="L2614" t="inlineStr">
        <is>
          <t>%</t>
        </is>
      </c>
      <c r="M2614" t="n">
        <v>2024</v>
      </c>
      <c r="N2614" t="inlineStr">
        <is>
          <t>Diciembre</t>
        </is>
      </c>
      <c r="O2614" t="inlineStr">
        <is>
          <t>2024-2</t>
        </is>
      </c>
      <c r="P2614" t="n">
        <v>0</v>
      </c>
      <c r="Q2614" t="n">
        <v>0</v>
      </c>
      <c r="R2614" t="n">
        <v>0</v>
      </c>
      <c r="S2614" t="inlineStr">
        <is>
          <t>Calidad</t>
        </is>
      </c>
      <c r="T2614" t="inlineStr">
        <is>
          <t>502-2024-12-31</t>
        </is>
      </c>
      <c r="U2614" t="n">
        <v>1</v>
      </c>
    </row>
    <row r="2615">
      <c r="A2615" t="inlineStr">
        <is>
          <t>502</t>
        </is>
      </c>
      <c r="B2615" t="inlineStr">
        <is>
          <t>Nivel de Satisfacción Servicios Prestados -Formación para la investigación, creación e innovación</t>
        </is>
      </c>
      <c r="C2615" t="inlineStr">
        <is>
          <t>Formación para la investigación, creación e innovación</t>
        </is>
      </c>
      <c r="D2615" t="inlineStr">
        <is>
          <t>Anual</t>
        </is>
      </c>
      <c r="E2615" t="inlineStr">
        <is>
          <t>Positivo</t>
        </is>
      </c>
      <c r="F2615" s="137" t="n">
        <v>46022</v>
      </c>
      <c r="G2615" t="n">
        <v>80</v>
      </c>
      <c r="H2615" t="inlineStr">
        <is>
          <t>97</t>
        </is>
      </c>
      <c r="I2615" t="n">
        <v>1.2125</v>
      </c>
      <c r="J2615" t="n">
        <v>1.2125</v>
      </c>
      <c r="K2615" t="inlineStr">
        <is>
          <t>80.0%</t>
        </is>
      </c>
      <c r="L2615" t="inlineStr">
        <is>
          <t>97.0%</t>
        </is>
      </c>
      <c r="M2615" t="n">
        <v>2025</v>
      </c>
      <c r="N2615" t="inlineStr">
        <is>
          <t>Diciembre</t>
        </is>
      </c>
      <c r="O2615" t="inlineStr">
        <is>
          <t>2025-2</t>
        </is>
      </c>
      <c r="P2615" t="n">
        <v>2</v>
      </c>
      <c r="Q2615" t="n">
        <v>2</v>
      </c>
      <c r="R2615" t="n">
        <v>0</v>
      </c>
      <c r="S2615" t="inlineStr">
        <is>
          <t>Experiencia</t>
        </is>
      </c>
      <c r="T2615" t="inlineStr">
        <is>
          <t>502-2025-12-31</t>
        </is>
      </c>
      <c r="U2615" t="n">
        <v>31</v>
      </c>
    </row>
    <row r="2616">
      <c r="A2616" t="inlineStr">
        <is>
          <t>503</t>
        </is>
      </c>
      <c r="B2616" t="inlineStr">
        <is>
          <t>Nivel de Satisfacción Servicios Prestados -Gestión de Unidades Académicas</t>
        </is>
      </c>
      <c r="C2616" t="inlineStr">
        <is>
          <t>Gestión de Unidades Académicas</t>
        </is>
      </c>
      <c r="D2616" t="inlineStr">
        <is>
          <t>Anual</t>
        </is>
      </c>
      <c r="E2616" t="inlineStr">
        <is>
          <t>Positivo</t>
        </is>
      </c>
      <c r="F2616" s="137" t="n">
        <v>45657</v>
      </c>
      <c r="G2616" t="n">
        <v>80</v>
      </c>
      <c r="H2616" t="n">
        <v>86</v>
      </c>
      <c r="I2616" t="n">
        <v>1.075</v>
      </c>
      <c r="J2616" t="n">
        <v>1.075</v>
      </c>
      <c r="K2616" t="inlineStr">
        <is>
          <t>%</t>
        </is>
      </c>
      <c r="L2616" t="inlineStr">
        <is>
          <t>%</t>
        </is>
      </c>
      <c r="M2616" t="n">
        <v>2024</v>
      </c>
      <c r="N2616" t="inlineStr">
        <is>
          <t>Diciembre</t>
        </is>
      </c>
      <c r="O2616" t="inlineStr">
        <is>
          <t>2024-2</t>
        </is>
      </c>
      <c r="P2616" t="n">
        <v>0</v>
      </c>
      <c r="Q2616" t="n">
        <v>0</v>
      </c>
      <c r="R2616" t="n">
        <v>0</v>
      </c>
      <c r="S2616" t="inlineStr">
        <is>
          <t>Calidad</t>
        </is>
      </c>
      <c r="T2616" t="inlineStr">
        <is>
          <t>503-2024-12-31</t>
        </is>
      </c>
      <c r="U2616" t="n">
        <v>1</v>
      </c>
    </row>
    <row r="2617">
      <c r="A2617" t="inlineStr">
        <is>
          <t>503</t>
        </is>
      </c>
      <c r="B2617" t="inlineStr">
        <is>
          <t>Nivel de Satisfacción Servicios Prestados -Gestión de Unidades Académicas</t>
        </is>
      </c>
      <c r="C2617" t="inlineStr">
        <is>
          <t>Gestión de Unidades Académicas</t>
        </is>
      </c>
      <c r="D2617" t="inlineStr">
        <is>
          <t>Anual</t>
        </is>
      </c>
      <c r="E2617" t="inlineStr">
        <is>
          <t>Positivo</t>
        </is>
      </c>
      <c r="F2617" s="137" t="n">
        <v>46022</v>
      </c>
      <c r="G2617" t="n">
        <v>80</v>
      </c>
      <c r="H2617" t="inlineStr">
        <is>
          <t>94</t>
        </is>
      </c>
      <c r="I2617" t="n">
        <v>1.175</v>
      </c>
      <c r="J2617" t="n">
        <v>1.175</v>
      </c>
      <c r="K2617" t="inlineStr">
        <is>
          <t>80.0%</t>
        </is>
      </c>
      <c r="L2617" t="inlineStr">
        <is>
          <t>94.0%</t>
        </is>
      </c>
      <c r="M2617" t="n">
        <v>2025</v>
      </c>
      <c r="N2617" t="inlineStr">
        <is>
          <t>Diciembre</t>
        </is>
      </c>
      <c r="O2617" t="inlineStr">
        <is>
          <t>2025-2</t>
        </is>
      </c>
      <c r="P2617" t="n">
        <v>2</v>
      </c>
      <c r="Q2617" t="n">
        <v>2</v>
      </c>
      <c r="R2617" t="n">
        <v>0</v>
      </c>
      <c r="S2617" t="inlineStr">
        <is>
          <t>Experiencia</t>
        </is>
      </c>
      <c r="T2617" t="inlineStr">
        <is>
          <t>503-2025-12-31</t>
        </is>
      </c>
      <c r="U2617" t="n">
        <v>31</v>
      </c>
    </row>
    <row r="2618">
      <c r="A2618" t="inlineStr">
        <is>
          <t>504</t>
        </is>
      </c>
      <c r="B2618" t="inlineStr">
        <is>
          <t>Nivel de Satisfacción Servicios Prestados - LEI</t>
        </is>
      </c>
      <c r="C2618" t="inlineStr">
        <is>
          <t>LEI</t>
        </is>
      </c>
      <c r="D2618" t="inlineStr">
        <is>
          <t>Anual</t>
        </is>
      </c>
      <c r="E2618" t="inlineStr">
        <is>
          <t>Positivo</t>
        </is>
      </c>
      <c r="F2618" s="137" t="n">
        <v>45657</v>
      </c>
      <c r="G2618" t="n">
        <v>80</v>
      </c>
      <c r="H2618" t="n">
        <v>88</v>
      </c>
      <c r="I2618" t="n">
        <v>1.1</v>
      </c>
      <c r="J2618" t="n">
        <v>1.1</v>
      </c>
      <c r="K2618" t="inlineStr">
        <is>
          <t>%</t>
        </is>
      </c>
      <c r="L2618" t="inlineStr">
        <is>
          <t>%</t>
        </is>
      </c>
      <c r="M2618" t="n">
        <v>2024</v>
      </c>
      <c r="N2618" t="inlineStr">
        <is>
          <t>Diciembre</t>
        </is>
      </c>
      <c r="O2618" t="inlineStr">
        <is>
          <t>2024-2</t>
        </is>
      </c>
      <c r="P2618" t="n">
        <v>0</v>
      </c>
      <c r="Q2618" t="n">
        <v>0</v>
      </c>
      <c r="R2618" t="n">
        <v>0</v>
      </c>
      <c r="S2618" t="inlineStr">
        <is>
          <t>Calidad</t>
        </is>
      </c>
      <c r="T2618" t="inlineStr">
        <is>
          <t>504-2024-12-31</t>
        </is>
      </c>
      <c r="U2618" t="n">
        <v>1</v>
      </c>
    </row>
    <row r="2619">
      <c r="A2619" t="inlineStr">
        <is>
          <t>504</t>
        </is>
      </c>
      <c r="B2619" t="inlineStr">
        <is>
          <t>Nivel de Satisfacción Servicios Prestados - LEI</t>
        </is>
      </c>
      <c r="C2619" t="inlineStr">
        <is>
          <t>LEI</t>
        </is>
      </c>
      <c r="D2619" t="inlineStr">
        <is>
          <t>Anual</t>
        </is>
      </c>
      <c r="E2619" t="inlineStr">
        <is>
          <t>Positivo</t>
        </is>
      </c>
      <c r="F2619" s="137" t="n">
        <v>46022</v>
      </c>
      <c r="G2619" t="n">
        <v>80</v>
      </c>
      <c r="H2619" t="inlineStr">
        <is>
          <t>88</t>
        </is>
      </c>
      <c r="I2619" t="n">
        <v>1.1</v>
      </c>
      <c r="J2619" t="n">
        <v>1.1</v>
      </c>
      <c r="K2619" t="inlineStr">
        <is>
          <t>80.0%</t>
        </is>
      </c>
      <c r="L2619" t="inlineStr">
        <is>
          <t>88.0%</t>
        </is>
      </c>
      <c r="M2619" t="n">
        <v>2025</v>
      </c>
      <c r="N2619" t="inlineStr">
        <is>
          <t>Diciembre</t>
        </is>
      </c>
      <c r="O2619" t="inlineStr">
        <is>
          <t>2025-2</t>
        </is>
      </c>
      <c r="P2619" t="n">
        <v>2</v>
      </c>
      <c r="Q2619" t="n">
        <v>2</v>
      </c>
      <c r="R2619" t="n">
        <v>0</v>
      </c>
      <c r="S2619" t="inlineStr">
        <is>
          <t>Experiencia</t>
        </is>
      </c>
      <c r="T2619" t="inlineStr">
        <is>
          <t>504-2025-12-31</t>
        </is>
      </c>
      <c r="U2619" t="n">
        <v>31</v>
      </c>
    </row>
    <row r="2620">
      <c r="A2620" t="inlineStr">
        <is>
          <t>505</t>
        </is>
      </c>
      <c r="B2620" t="inlineStr">
        <is>
          <t>Nivel de Satisfacción Servicios Prestados - Mercadeo de programas académicos</t>
        </is>
      </c>
      <c r="C2620" t="inlineStr">
        <is>
          <t>Mercadeo de programas académicos</t>
        </is>
      </c>
      <c r="D2620" t="inlineStr">
        <is>
          <t>Anual</t>
        </is>
      </c>
      <c r="E2620" t="inlineStr">
        <is>
          <t>Positivo</t>
        </is>
      </c>
      <c r="F2620" s="137" t="n">
        <v>45657</v>
      </c>
      <c r="G2620" t="n">
        <v>80</v>
      </c>
      <c r="H2620" t="n">
        <v>85</v>
      </c>
      <c r="I2620" t="n">
        <v>1.0625</v>
      </c>
      <c r="J2620" t="n">
        <v>1.0625</v>
      </c>
      <c r="K2620" t="inlineStr">
        <is>
          <t>%</t>
        </is>
      </c>
      <c r="L2620" t="inlineStr">
        <is>
          <t>%</t>
        </is>
      </c>
      <c r="M2620" t="n">
        <v>2024</v>
      </c>
      <c r="N2620" t="inlineStr">
        <is>
          <t>Diciembre</t>
        </is>
      </c>
      <c r="O2620" t="inlineStr">
        <is>
          <t>2024-2</t>
        </is>
      </c>
      <c r="P2620" t="n">
        <v>0</v>
      </c>
      <c r="Q2620" t="n">
        <v>0</v>
      </c>
      <c r="R2620" t="n">
        <v>0</v>
      </c>
      <c r="S2620" t="inlineStr">
        <is>
          <t>Calidad</t>
        </is>
      </c>
      <c r="T2620" t="inlineStr">
        <is>
          <t>505-2024-12-31</t>
        </is>
      </c>
      <c r="U2620" t="n">
        <v>1</v>
      </c>
    </row>
    <row r="2621">
      <c r="A2621" t="inlineStr">
        <is>
          <t>505</t>
        </is>
      </c>
      <c r="B2621" t="inlineStr">
        <is>
          <t>Nivel de Satisfacción Servicios Prestados - Mercadeo de programas académicos</t>
        </is>
      </c>
      <c r="C2621" t="inlineStr">
        <is>
          <t>Mercadeo de programas académicos</t>
        </is>
      </c>
      <c r="D2621" t="inlineStr">
        <is>
          <t>Anual</t>
        </is>
      </c>
      <c r="E2621" t="inlineStr">
        <is>
          <t>Positivo</t>
        </is>
      </c>
      <c r="F2621" s="137" t="n">
        <v>46022</v>
      </c>
      <c r="G2621" t="n">
        <v>80</v>
      </c>
      <c r="H2621" t="inlineStr">
        <is>
          <t>86</t>
        </is>
      </c>
      <c r="I2621" t="n">
        <v>1.075</v>
      </c>
      <c r="J2621" t="n">
        <v>1.075</v>
      </c>
      <c r="K2621" t="inlineStr">
        <is>
          <t>80.0%</t>
        </is>
      </c>
      <c r="L2621" t="inlineStr">
        <is>
          <t>86.0%</t>
        </is>
      </c>
      <c r="M2621" t="n">
        <v>2025</v>
      </c>
      <c r="N2621" t="inlineStr">
        <is>
          <t>Diciembre</t>
        </is>
      </c>
      <c r="O2621" t="inlineStr">
        <is>
          <t>2025-2</t>
        </is>
      </c>
      <c r="P2621" t="n">
        <v>2</v>
      </c>
      <c r="Q2621" t="n">
        <v>2</v>
      </c>
      <c r="R2621" t="n">
        <v>0</v>
      </c>
      <c r="S2621" t="inlineStr">
        <is>
          <t>Experiencia</t>
        </is>
      </c>
      <c r="T2621" t="inlineStr">
        <is>
          <t>505-2025-12-31</t>
        </is>
      </c>
      <c r="U2621" t="n">
        <v>31</v>
      </c>
    </row>
    <row r="2622">
      <c r="A2622" t="inlineStr">
        <is>
          <t>506</t>
        </is>
      </c>
      <c r="B2622" t="inlineStr">
        <is>
          <t>Nivel de Satisfacción Servicios Prestados - Prácticas</t>
        </is>
      </c>
      <c r="C2622" t="inlineStr">
        <is>
          <t>Prácticas</t>
        </is>
      </c>
      <c r="D2622" t="inlineStr">
        <is>
          <t>Anual</t>
        </is>
      </c>
      <c r="E2622" t="inlineStr">
        <is>
          <t>Positivo</t>
        </is>
      </c>
      <c r="F2622" s="137" t="n">
        <v>45657</v>
      </c>
      <c r="G2622" t="n">
        <v>80</v>
      </c>
      <c r="H2622" t="n">
        <v>67</v>
      </c>
      <c r="I2622" t="n">
        <v>0.8375</v>
      </c>
      <c r="J2622" t="n">
        <v>0.8375</v>
      </c>
      <c r="K2622" t="inlineStr">
        <is>
          <t>%</t>
        </is>
      </c>
      <c r="L2622" t="inlineStr">
        <is>
          <t>%</t>
        </is>
      </c>
      <c r="M2622" t="n">
        <v>2024</v>
      </c>
      <c r="N2622" t="inlineStr">
        <is>
          <t>Diciembre</t>
        </is>
      </c>
      <c r="O2622" t="inlineStr">
        <is>
          <t>2024-2</t>
        </is>
      </c>
      <c r="P2622" t="n">
        <v>0</v>
      </c>
      <c r="Q2622" t="n">
        <v>0</v>
      </c>
      <c r="R2622" t="n">
        <v>0</v>
      </c>
      <c r="S2622" t="inlineStr">
        <is>
          <t>Calidad</t>
        </is>
      </c>
      <c r="T2622" t="inlineStr">
        <is>
          <t>506-2024-12-31</t>
        </is>
      </c>
      <c r="U2622" t="n">
        <v>1</v>
      </c>
    </row>
    <row r="2623">
      <c r="A2623" t="inlineStr">
        <is>
          <t>506</t>
        </is>
      </c>
      <c r="B2623" t="inlineStr">
        <is>
          <t>Nivel de Satisfacción Servicios Prestados - Prácticas</t>
        </is>
      </c>
      <c r="C2623" t="inlineStr">
        <is>
          <t>Prácticas</t>
        </is>
      </c>
      <c r="D2623" t="inlineStr">
        <is>
          <t>Semestral</t>
        </is>
      </c>
      <c r="E2623" t="inlineStr">
        <is>
          <t>Positivo</t>
        </is>
      </c>
      <c r="F2623" s="137" t="n">
        <v>45838</v>
      </c>
      <c r="G2623" t="n">
        <v>80</v>
      </c>
      <c r="H2623" t="inlineStr">
        <is>
          <t>95</t>
        </is>
      </c>
      <c r="I2623" t="n">
        <v>1.1875</v>
      </c>
      <c r="J2623" t="n">
        <v>1.1875</v>
      </c>
      <c r="K2623" t="inlineStr">
        <is>
          <t>80.0%</t>
        </is>
      </c>
      <c r="L2623" t="inlineStr">
        <is>
          <t>95.0%</t>
        </is>
      </c>
      <c r="M2623" t="n">
        <v>2025</v>
      </c>
      <c r="N2623" t="inlineStr">
        <is>
          <t>Junio</t>
        </is>
      </c>
      <c r="O2623" t="inlineStr">
        <is>
          <t>2025-1</t>
        </is>
      </c>
      <c r="P2623" t="n">
        <v>2</v>
      </c>
      <c r="Q2623" t="n">
        <v>2</v>
      </c>
      <c r="R2623" t="n">
        <v>0</v>
      </c>
      <c r="S2623" t="inlineStr">
        <is>
          <t>Experiencia</t>
        </is>
      </c>
      <c r="T2623" t="inlineStr">
        <is>
          <t>506-2025-06-30</t>
        </is>
      </c>
      <c r="U2623" t="n">
        <v>30</v>
      </c>
    </row>
    <row r="2624">
      <c r="A2624" t="inlineStr">
        <is>
          <t>506</t>
        </is>
      </c>
      <c r="B2624" t="inlineStr">
        <is>
          <t>Nivel de Satisfacción Servicios Prestados - Prácticas</t>
        </is>
      </c>
      <c r="C2624" t="inlineStr">
        <is>
          <t>Prácticas</t>
        </is>
      </c>
      <c r="D2624" t="inlineStr">
        <is>
          <t>Semestral</t>
        </is>
      </c>
      <c r="E2624" t="inlineStr">
        <is>
          <t>Positivo</t>
        </is>
      </c>
      <c r="F2624" s="137" t="n">
        <v>46022</v>
      </c>
      <c r="G2624" t="n">
        <v>80</v>
      </c>
      <c r="H2624" t="inlineStr">
        <is>
          <t>92.5</t>
        </is>
      </c>
      <c r="I2624" t="n">
        <v>1.15625</v>
      </c>
      <c r="J2624" t="n">
        <v>1.15625</v>
      </c>
      <c r="K2624" t="inlineStr">
        <is>
          <t>80.0%</t>
        </is>
      </c>
      <c r="L2624" t="inlineStr">
        <is>
          <t>92.5%</t>
        </is>
      </c>
      <c r="M2624" t="n">
        <v>2025</v>
      </c>
      <c r="N2624" t="inlineStr">
        <is>
          <t>Diciembre</t>
        </is>
      </c>
      <c r="O2624" t="inlineStr">
        <is>
          <t>2025-2</t>
        </is>
      </c>
      <c r="P2624" t="n">
        <v>2</v>
      </c>
      <c r="Q2624" t="n">
        <v>2</v>
      </c>
      <c r="R2624" t="n">
        <v>0</v>
      </c>
      <c r="S2624" t="inlineStr">
        <is>
          <t>Experiencia</t>
        </is>
      </c>
      <c r="T2624" t="inlineStr">
        <is>
          <t>506-2025-12-31</t>
        </is>
      </c>
      <c r="U2624" t="n">
        <v>31</v>
      </c>
    </row>
    <row r="2625">
      <c r="A2625" t="inlineStr">
        <is>
          <t>507</t>
        </is>
      </c>
      <c r="B2625" t="inlineStr">
        <is>
          <t>Nivel de Satisfacción Servicios Prestados -Cultura y Deporte</t>
        </is>
      </c>
      <c r="C2625" t="inlineStr">
        <is>
          <t>Cultura y Deporte</t>
        </is>
      </c>
      <c r="D2625" t="inlineStr">
        <is>
          <t>Anual</t>
        </is>
      </c>
      <c r="E2625" t="inlineStr">
        <is>
          <t>Positivo</t>
        </is>
      </c>
      <c r="F2625" s="137" t="n">
        <v>45657</v>
      </c>
      <c r="G2625" t="n">
        <v>80</v>
      </c>
      <c r="H2625" t="n">
        <v>77</v>
      </c>
      <c r="I2625" t="n">
        <v>0.9625</v>
      </c>
      <c r="J2625" t="n">
        <v>0.9625</v>
      </c>
      <c r="K2625" t="inlineStr">
        <is>
          <t>%</t>
        </is>
      </c>
      <c r="L2625" t="inlineStr">
        <is>
          <t>%</t>
        </is>
      </c>
      <c r="M2625" t="n">
        <v>2024</v>
      </c>
      <c r="N2625" t="inlineStr">
        <is>
          <t>Diciembre</t>
        </is>
      </c>
      <c r="O2625" t="inlineStr">
        <is>
          <t>2024-2</t>
        </is>
      </c>
      <c r="P2625" t="n">
        <v>0</v>
      </c>
      <c r="Q2625" t="n">
        <v>0</v>
      </c>
      <c r="R2625" t="n">
        <v>0</v>
      </c>
      <c r="S2625" t="inlineStr">
        <is>
          <t>Calidad</t>
        </is>
      </c>
      <c r="T2625" t="inlineStr">
        <is>
          <t>507-2024-12-31</t>
        </is>
      </c>
      <c r="U2625" t="n">
        <v>1</v>
      </c>
    </row>
    <row r="2626">
      <c r="A2626" t="inlineStr">
        <is>
          <t>507</t>
        </is>
      </c>
      <c r="B2626" t="inlineStr">
        <is>
          <t>Nivel de Satisfacción Servicios Prestados -Cultura y Deporte</t>
        </is>
      </c>
      <c r="C2626" t="inlineStr">
        <is>
          <t>Cultura y Deporte</t>
        </is>
      </c>
      <c r="D2626" t="inlineStr">
        <is>
          <t>Semestral</t>
        </is>
      </c>
      <c r="E2626" t="inlineStr">
        <is>
          <t>Positivo</t>
        </is>
      </c>
      <c r="F2626" s="137" t="n">
        <v>45838</v>
      </c>
      <c r="G2626" t="n">
        <v>80</v>
      </c>
      <c r="H2626" t="inlineStr">
        <is>
          <t>98.75</t>
        </is>
      </c>
      <c r="I2626" t="n">
        <v>1.234375</v>
      </c>
      <c r="J2626" t="n">
        <v>1.234375</v>
      </c>
      <c r="K2626" t="inlineStr">
        <is>
          <t>80.0%</t>
        </is>
      </c>
      <c r="L2626" t="inlineStr">
        <is>
          <t>98.75%</t>
        </is>
      </c>
      <c r="M2626" t="n">
        <v>2025</v>
      </c>
      <c r="N2626" t="inlineStr">
        <is>
          <t>Junio</t>
        </is>
      </c>
      <c r="O2626" t="inlineStr">
        <is>
          <t>2025-1</t>
        </is>
      </c>
      <c r="P2626" t="n">
        <v>2</v>
      </c>
      <c r="Q2626" t="n">
        <v>2</v>
      </c>
      <c r="R2626" t="n">
        <v>0</v>
      </c>
      <c r="S2626" t="inlineStr">
        <is>
          <t>Experiencia</t>
        </is>
      </c>
      <c r="T2626" t="inlineStr">
        <is>
          <t>507-2025-06-30</t>
        </is>
      </c>
      <c r="U2626" t="n">
        <v>30</v>
      </c>
    </row>
    <row r="2627">
      <c r="A2627" t="inlineStr">
        <is>
          <t>507</t>
        </is>
      </c>
      <c r="B2627" t="inlineStr">
        <is>
          <t>Nivel de Satisfacción Servicios Prestados -Cultura y Deporte</t>
        </is>
      </c>
      <c r="C2627" t="inlineStr">
        <is>
          <t>Cultura y Deporte</t>
        </is>
      </c>
      <c r="D2627" t="inlineStr">
        <is>
          <t>Semestral</t>
        </is>
      </c>
      <c r="E2627" t="inlineStr">
        <is>
          <t>Positivo</t>
        </is>
      </c>
      <c r="F2627" s="137" t="n">
        <v>46022</v>
      </c>
      <c r="G2627" t="n">
        <v>80</v>
      </c>
      <c r="H2627" t="inlineStr">
        <is>
          <t>99</t>
        </is>
      </c>
      <c r="I2627" t="n">
        <v>1.2375</v>
      </c>
      <c r="J2627" t="n">
        <v>1.2375</v>
      </c>
      <c r="K2627" t="inlineStr">
        <is>
          <t>80.0%</t>
        </is>
      </c>
      <c r="L2627" t="inlineStr">
        <is>
          <t>99.0%</t>
        </is>
      </c>
      <c r="M2627" t="n">
        <v>2025</v>
      </c>
      <c r="N2627" t="inlineStr">
        <is>
          <t>Diciembre</t>
        </is>
      </c>
      <c r="O2627" t="inlineStr">
        <is>
          <t>2025-2</t>
        </is>
      </c>
      <c r="P2627" t="n">
        <v>2</v>
      </c>
      <c r="Q2627" t="n">
        <v>2</v>
      </c>
      <c r="R2627" t="n">
        <v>0</v>
      </c>
      <c r="S2627" t="inlineStr">
        <is>
          <t>Experiencia</t>
        </is>
      </c>
      <c r="T2627" t="inlineStr">
        <is>
          <t>507-2025-12-31</t>
        </is>
      </c>
      <c r="U2627" t="n">
        <v>31</v>
      </c>
    </row>
    <row r="2628">
      <c r="A2628" t="inlineStr">
        <is>
          <t>508</t>
        </is>
      </c>
      <c r="B2628" t="inlineStr">
        <is>
          <t>Nivel de Satisfacción Servicios Prestados - Diseño y contenido virtual</t>
        </is>
      </c>
      <c r="C2628" t="inlineStr">
        <is>
          <t>Diseño de Contenido Virtual</t>
        </is>
      </c>
      <c r="D2628" t="inlineStr">
        <is>
          <t>Anual</t>
        </is>
      </c>
      <c r="E2628" t="inlineStr">
        <is>
          <t>Positivo</t>
        </is>
      </c>
      <c r="F2628" s="137" t="n">
        <v>45657</v>
      </c>
      <c r="G2628" t="n">
        <v>80</v>
      </c>
      <c r="H2628" t="n">
        <v>88</v>
      </c>
      <c r="I2628" t="n">
        <v>1.1</v>
      </c>
      <c r="J2628" t="n">
        <v>1.1</v>
      </c>
      <c r="K2628" t="inlineStr">
        <is>
          <t>%</t>
        </is>
      </c>
      <c r="L2628" t="inlineStr">
        <is>
          <t>%</t>
        </is>
      </c>
      <c r="M2628" t="n">
        <v>2024</v>
      </c>
      <c r="N2628" t="inlineStr">
        <is>
          <t>Diciembre</t>
        </is>
      </c>
      <c r="O2628" t="inlineStr">
        <is>
          <t>2024-2</t>
        </is>
      </c>
      <c r="P2628" t="n">
        <v>0</v>
      </c>
      <c r="Q2628" t="n">
        <v>0</v>
      </c>
      <c r="R2628" t="n">
        <v>0</v>
      </c>
      <c r="S2628" t="inlineStr">
        <is>
          <t>Calidad</t>
        </is>
      </c>
      <c r="T2628" t="inlineStr">
        <is>
          <t>508-2024-12-31</t>
        </is>
      </c>
      <c r="U2628" t="n">
        <v>1</v>
      </c>
    </row>
    <row r="2629">
      <c r="A2629" t="inlineStr">
        <is>
          <t>508</t>
        </is>
      </c>
      <c r="B2629" t="inlineStr">
        <is>
          <t>Nivel de Satisfacción Servicios Prestados - Diseño y contenido virtual</t>
        </is>
      </c>
      <c r="C2629" t="inlineStr">
        <is>
          <t>Diseño de Contenido Virtual</t>
        </is>
      </c>
      <c r="D2629" t="inlineStr">
        <is>
          <t>Anual</t>
        </is>
      </c>
      <c r="E2629" t="inlineStr">
        <is>
          <t>Positivo</t>
        </is>
      </c>
      <c r="F2629" s="137" t="n">
        <v>46022</v>
      </c>
      <c r="G2629" t="n">
        <v>80</v>
      </c>
      <c r="H2629" t="inlineStr">
        <is>
          <t>89</t>
        </is>
      </c>
      <c r="I2629" t="n">
        <v>1.1125</v>
      </c>
      <c r="J2629" t="n">
        <v>1.1125</v>
      </c>
      <c r="K2629" t="inlineStr">
        <is>
          <t>80.0%</t>
        </is>
      </c>
      <c r="L2629" t="inlineStr">
        <is>
          <t>89.0%</t>
        </is>
      </c>
      <c r="M2629" t="n">
        <v>2025</v>
      </c>
      <c r="N2629" t="inlineStr">
        <is>
          <t>Diciembre</t>
        </is>
      </c>
      <c r="O2629" t="inlineStr">
        <is>
          <t>2025-2</t>
        </is>
      </c>
      <c r="P2629" t="n">
        <v>2</v>
      </c>
      <c r="Q2629" t="n">
        <v>2</v>
      </c>
      <c r="R2629" t="n">
        <v>0</v>
      </c>
      <c r="S2629" t="inlineStr">
        <is>
          <t>Experiencia</t>
        </is>
      </c>
      <c r="T2629" t="inlineStr">
        <is>
          <t>508-2025-12-31</t>
        </is>
      </c>
      <c r="U2629" t="n">
        <v>31</v>
      </c>
    </row>
    <row r="2630">
      <c r="A2630" t="inlineStr">
        <is>
          <t>509</t>
        </is>
      </c>
      <c r="B2630" t="inlineStr">
        <is>
          <t>Cumplimiento a cronograma de proyectos 2025</t>
        </is>
      </c>
      <c r="C2630" t="inlineStr">
        <is>
          <t>Gestión de Proyectos</t>
        </is>
      </c>
      <c r="D2630" t="inlineStr">
        <is>
          <t>Mensual</t>
        </is>
      </c>
      <c r="E2630" t="inlineStr">
        <is>
          <t>Positivo</t>
        </is>
      </c>
      <c r="F2630" s="137" t="n">
        <v>45688</v>
      </c>
      <c r="G2630" t="n">
        <v>90</v>
      </c>
      <c r="H2630" t="inlineStr">
        <is>
          <t>99.45</t>
        </is>
      </c>
      <c r="I2630" t="n">
        <v>1.105</v>
      </c>
      <c r="J2630" t="n">
        <v>1.105</v>
      </c>
      <c r="K2630" t="inlineStr">
        <is>
          <t>90.0%</t>
        </is>
      </c>
      <c r="L2630" t="inlineStr">
        <is>
          <t>99.45%</t>
        </is>
      </c>
      <c r="M2630" t="n">
        <v>2025</v>
      </c>
      <c r="N2630" t="inlineStr">
        <is>
          <t>Enero</t>
        </is>
      </c>
      <c r="O2630" t="inlineStr">
        <is>
          <t>2025-1</t>
        </is>
      </c>
      <c r="P2630" t="n">
        <v>2</v>
      </c>
      <c r="Q2630" t="n">
        <v>2</v>
      </c>
      <c r="R2630" t="n">
        <v>0</v>
      </c>
      <c r="S2630" t="inlineStr">
        <is>
          <t>Transformación_Organizacional</t>
        </is>
      </c>
      <c r="T2630" t="inlineStr">
        <is>
          <t>509-2025-01-31</t>
        </is>
      </c>
      <c r="U2630" t="n">
        <v>31</v>
      </c>
    </row>
    <row r="2631">
      <c r="A2631" t="inlineStr">
        <is>
          <t>509</t>
        </is>
      </c>
      <c r="B2631" t="inlineStr">
        <is>
          <t>Cumplimiento a cronograma de proyectos 2025</t>
        </is>
      </c>
      <c r="C2631" t="inlineStr">
        <is>
          <t>Gestión de Proyectos</t>
        </is>
      </c>
      <c r="D2631" t="inlineStr">
        <is>
          <t>Mensual</t>
        </is>
      </c>
      <c r="E2631" t="inlineStr">
        <is>
          <t>Positivo</t>
        </is>
      </c>
      <c r="F2631" s="137" t="n">
        <v>45716</v>
      </c>
      <c r="G2631" t="n">
        <v>90</v>
      </c>
      <c r="I2631" t="n">
        <v>0</v>
      </c>
      <c r="J2631" t="n">
        <v>0</v>
      </c>
      <c r="K2631" t="inlineStr">
        <is>
          <t>90.0%</t>
        </is>
      </c>
      <c r="M2631" t="n">
        <v>2025</v>
      </c>
      <c r="N2631" t="inlineStr">
        <is>
          <t>Febrero</t>
        </is>
      </c>
      <c r="O2631" t="inlineStr">
        <is>
          <t>2025-1</t>
        </is>
      </c>
      <c r="P2631" t="n">
        <v>2</v>
      </c>
      <c r="Q2631" t="n">
        <v>2</v>
      </c>
      <c r="R2631" t="n">
        <v>0</v>
      </c>
      <c r="S2631" t="inlineStr">
        <is>
          <t>Transformación_Organizacional</t>
        </is>
      </c>
      <c r="T2631" t="inlineStr">
        <is>
          <t>509-2025-02-28</t>
        </is>
      </c>
      <c r="U2631" t="n">
        <v>28</v>
      </c>
    </row>
    <row r="2632">
      <c r="A2632" t="inlineStr">
        <is>
          <t>509</t>
        </is>
      </c>
      <c r="B2632" t="inlineStr">
        <is>
          <t>Cumplimiento a cronograma de proyectos 2025</t>
        </is>
      </c>
      <c r="C2632" t="inlineStr">
        <is>
          <t>Gestión de Proyectos</t>
        </is>
      </c>
      <c r="D2632" t="inlineStr">
        <is>
          <t>Mensual</t>
        </is>
      </c>
      <c r="E2632" t="inlineStr">
        <is>
          <t>Positivo</t>
        </is>
      </c>
      <c r="F2632" s="137" t="n">
        <v>45747</v>
      </c>
      <c r="G2632" t="n">
        <v>90</v>
      </c>
      <c r="I2632" t="n">
        <v>0</v>
      </c>
      <c r="J2632" t="n">
        <v>0</v>
      </c>
      <c r="K2632" t="inlineStr">
        <is>
          <t>90.0%</t>
        </is>
      </c>
      <c r="M2632" t="n">
        <v>2025</v>
      </c>
      <c r="N2632" t="inlineStr">
        <is>
          <t>Marzo</t>
        </is>
      </c>
      <c r="O2632" t="inlineStr">
        <is>
          <t>2025-1</t>
        </is>
      </c>
      <c r="P2632" t="n">
        <v>2</v>
      </c>
      <c r="Q2632" t="n">
        <v>2</v>
      </c>
      <c r="R2632" t="n">
        <v>0</v>
      </c>
      <c r="S2632" t="inlineStr">
        <is>
          <t>Transformación_Organizacional</t>
        </is>
      </c>
      <c r="T2632" t="inlineStr">
        <is>
          <t>509-2025-03-31</t>
        </is>
      </c>
      <c r="U2632" t="n">
        <v>31</v>
      </c>
    </row>
    <row r="2633">
      <c r="A2633" t="inlineStr">
        <is>
          <t>509</t>
        </is>
      </c>
      <c r="B2633" t="inlineStr">
        <is>
          <t>Cumplimiento a cronograma de proyectos 2025</t>
        </is>
      </c>
      <c r="C2633" t="inlineStr">
        <is>
          <t>Gestión de Proyectos</t>
        </is>
      </c>
      <c r="D2633" t="inlineStr">
        <is>
          <t>Mensual</t>
        </is>
      </c>
      <c r="E2633" t="inlineStr">
        <is>
          <t>Positivo</t>
        </is>
      </c>
      <c r="F2633" s="137" t="n">
        <v>45777</v>
      </c>
      <c r="G2633" t="n">
        <v>90</v>
      </c>
      <c r="I2633" t="n">
        <v>0</v>
      </c>
      <c r="J2633" t="n">
        <v>0</v>
      </c>
      <c r="K2633" t="inlineStr">
        <is>
          <t>90.0%</t>
        </is>
      </c>
      <c r="M2633" t="n">
        <v>2025</v>
      </c>
      <c r="N2633" t="inlineStr">
        <is>
          <t>Abril</t>
        </is>
      </c>
      <c r="O2633" t="inlineStr">
        <is>
          <t>2025-1</t>
        </is>
      </c>
      <c r="P2633" t="n">
        <v>2</v>
      </c>
      <c r="Q2633" t="n">
        <v>2</v>
      </c>
      <c r="R2633" t="n">
        <v>0</v>
      </c>
      <c r="S2633" t="inlineStr">
        <is>
          <t>Transformación_Organizacional</t>
        </is>
      </c>
      <c r="T2633" t="inlineStr">
        <is>
          <t>509-2025-04-30</t>
        </is>
      </c>
      <c r="U2633" t="n">
        <v>30</v>
      </c>
    </row>
    <row r="2634">
      <c r="A2634" t="inlineStr">
        <is>
          <t>509</t>
        </is>
      </c>
      <c r="B2634" t="inlineStr">
        <is>
          <t>Cumplimiento a cronograma de proyectos 2025</t>
        </is>
      </c>
      <c r="C2634" t="inlineStr">
        <is>
          <t>Gestión de Proyectos</t>
        </is>
      </c>
      <c r="D2634" t="inlineStr">
        <is>
          <t>Mensual</t>
        </is>
      </c>
      <c r="E2634" t="inlineStr">
        <is>
          <t>Positivo</t>
        </is>
      </c>
      <c r="F2634" s="137" t="n">
        <v>45808</v>
      </c>
      <c r="G2634" t="n">
        <v>90</v>
      </c>
      <c r="I2634" t="n">
        <v>0</v>
      </c>
      <c r="J2634" t="n">
        <v>0</v>
      </c>
      <c r="K2634" t="inlineStr">
        <is>
          <t>90.0%</t>
        </is>
      </c>
      <c r="M2634" t="n">
        <v>2025</v>
      </c>
      <c r="N2634" t="inlineStr">
        <is>
          <t>Mayo</t>
        </is>
      </c>
      <c r="O2634" t="inlineStr">
        <is>
          <t>2025-1</t>
        </is>
      </c>
      <c r="P2634" t="n">
        <v>2</v>
      </c>
      <c r="Q2634" t="n">
        <v>2</v>
      </c>
      <c r="R2634" t="n">
        <v>0</v>
      </c>
      <c r="S2634" t="inlineStr">
        <is>
          <t>Transformación_Organizacional</t>
        </is>
      </c>
      <c r="T2634" t="inlineStr">
        <is>
          <t>509-2025-05-31</t>
        </is>
      </c>
      <c r="U2634" t="n">
        <v>31</v>
      </c>
    </row>
    <row r="2635">
      <c r="A2635" t="inlineStr">
        <is>
          <t>509</t>
        </is>
      </c>
      <c r="B2635" t="inlineStr">
        <is>
          <t>Cumplimiento a cronograma de proyectos 2025</t>
        </is>
      </c>
      <c r="C2635" t="inlineStr">
        <is>
          <t>Gestión de Proyectos</t>
        </is>
      </c>
      <c r="D2635" t="inlineStr">
        <is>
          <t>Mensual</t>
        </is>
      </c>
      <c r="E2635" t="inlineStr">
        <is>
          <t>Positivo</t>
        </is>
      </c>
      <c r="F2635" s="137" t="n">
        <v>45838</v>
      </c>
      <c r="G2635" t="n">
        <v>90</v>
      </c>
      <c r="H2635" t="inlineStr">
        <is>
          <t>100.59</t>
        </is>
      </c>
      <c r="I2635" t="n">
        <v>1.117666666666667</v>
      </c>
      <c r="J2635" t="n">
        <v>1.117666666666667</v>
      </c>
      <c r="K2635" t="inlineStr">
        <is>
          <t>90.0%</t>
        </is>
      </c>
      <c r="L2635" t="inlineStr">
        <is>
          <t>100.59%</t>
        </is>
      </c>
      <c r="M2635" t="n">
        <v>2025</v>
      </c>
      <c r="N2635" t="inlineStr">
        <is>
          <t>Junio</t>
        </is>
      </c>
      <c r="O2635" t="inlineStr">
        <is>
          <t>2025-1</t>
        </is>
      </c>
      <c r="P2635" t="n">
        <v>2</v>
      </c>
      <c r="Q2635" t="n">
        <v>2</v>
      </c>
      <c r="R2635" t="n">
        <v>0</v>
      </c>
      <c r="S2635" t="inlineStr">
        <is>
          <t>Transformación_Organizacional</t>
        </is>
      </c>
      <c r="T2635" t="inlineStr">
        <is>
          <t>509-2025-06-30</t>
        </is>
      </c>
      <c r="U2635" t="n">
        <v>30</v>
      </c>
    </row>
    <row r="2636">
      <c r="A2636" t="inlineStr">
        <is>
          <t>509</t>
        </is>
      </c>
      <c r="B2636" t="inlineStr">
        <is>
          <t>Cumplimiento a cronograma de proyectos 2025</t>
        </is>
      </c>
      <c r="C2636" t="inlineStr">
        <is>
          <t>Gestión de Proyectos</t>
        </is>
      </c>
      <c r="D2636" t="inlineStr">
        <is>
          <t>Mensual</t>
        </is>
      </c>
      <c r="E2636" t="inlineStr">
        <is>
          <t>Positivo</t>
        </is>
      </c>
      <c r="F2636" s="137" t="n">
        <v>45869</v>
      </c>
      <c r="G2636" t="n">
        <v>90</v>
      </c>
      <c r="H2636" t="inlineStr">
        <is>
          <t>96.04</t>
        </is>
      </c>
      <c r="I2636" t="n">
        <v>1.067111111111111</v>
      </c>
      <c r="J2636" t="n">
        <v>1.067111111111111</v>
      </c>
      <c r="K2636" t="inlineStr">
        <is>
          <t>90.0%</t>
        </is>
      </c>
      <c r="L2636" t="inlineStr">
        <is>
          <t>96.04%</t>
        </is>
      </c>
      <c r="M2636" t="n">
        <v>2025</v>
      </c>
      <c r="N2636" t="inlineStr">
        <is>
          <t>Julio</t>
        </is>
      </c>
      <c r="O2636" t="inlineStr">
        <is>
          <t>2025-2</t>
        </is>
      </c>
      <c r="P2636" t="n">
        <v>2</v>
      </c>
      <c r="Q2636" t="n">
        <v>2</v>
      </c>
      <c r="R2636" t="n">
        <v>0</v>
      </c>
      <c r="S2636" t="inlineStr">
        <is>
          <t>Transformación_Organizacional</t>
        </is>
      </c>
      <c r="T2636" t="inlineStr">
        <is>
          <t>509-2025-07-31</t>
        </is>
      </c>
      <c r="U2636" t="n">
        <v>31</v>
      </c>
    </row>
    <row r="2637">
      <c r="A2637" t="inlineStr">
        <is>
          <t>509</t>
        </is>
      </c>
      <c r="B2637" t="inlineStr">
        <is>
          <t>Cumplimiento a cronograma de proyectos 2025</t>
        </is>
      </c>
      <c r="C2637" t="inlineStr">
        <is>
          <t>Gestión de Proyectos</t>
        </is>
      </c>
      <c r="D2637" t="inlineStr">
        <is>
          <t>Mensual</t>
        </is>
      </c>
      <c r="E2637" t="inlineStr">
        <is>
          <t>Positivo</t>
        </is>
      </c>
      <c r="F2637" s="137" t="n">
        <v>45900</v>
      </c>
      <c r="G2637" t="n">
        <v>90</v>
      </c>
      <c r="H2637" t="inlineStr">
        <is>
          <t>91.52</t>
        </is>
      </c>
      <c r="I2637" t="n">
        <v>1.016888888888889</v>
      </c>
      <c r="J2637" t="n">
        <v>1.016888888888889</v>
      </c>
      <c r="K2637" t="inlineStr">
        <is>
          <t>90.0%</t>
        </is>
      </c>
      <c r="L2637" t="inlineStr">
        <is>
          <t>91.52%</t>
        </is>
      </c>
      <c r="M2637" t="n">
        <v>2025</v>
      </c>
      <c r="N2637" t="inlineStr">
        <is>
          <t>Agosto</t>
        </is>
      </c>
      <c r="O2637" t="inlineStr">
        <is>
          <t>2025-2</t>
        </is>
      </c>
      <c r="P2637" t="n">
        <v>2</v>
      </c>
      <c r="Q2637" t="n">
        <v>2</v>
      </c>
      <c r="R2637" t="n">
        <v>0</v>
      </c>
      <c r="S2637" t="inlineStr">
        <is>
          <t>Transformación_Organizacional</t>
        </is>
      </c>
      <c r="T2637" t="inlineStr">
        <is>
          <t>509-2025-08-31</t>
        </is>
      </c>
      <c r="U2637" t="n">
        <v>31</v>
      </c>
    </row>
    <row r="2638">
      <c r="A2638" t="inlineStr">
        <is>
          <t>510</t>
        </is>
      </c>
      <c r="B2638" t="inlineStr">
        <is>
          <t>Frecuencia de incidentes de riesgos</t>
        </is>
      </c>
      <c r="C2638" t="inlineStr">
        <is>
          <t>GESTIÓN DE RIESGOS</t>
        </is>
      </c>
      <c r="D2638" t="inlineStr">
        <is>
          <t>Trimestral</t>
        </is>
      </c>
      <c r="E2638" t="inlineStr">
        <is>
          <t>Positivo</t>
        </is>
      </c>
      <c r="F2638" s="137" t="n">
        <v>45747</v>
      </c>
      <c r="H2638" t="inlineStr">
        <is>
          <t>0</t>
        </is>
      </c>
      <c r="I2638" t="n">
        <v>0</v>
      </c>
      <c r="J2638" t="n">
        <v>0</v>
      </c>
      <c r="L2638" t="inlineStr">
        <is>
          <t>0.0%</t>
        </is>
      </c>
      <c r="M2638" t="n">
        <v>2025</v>
      </c>
      <c r="N2638" t="inlineStr">
        <is>
          <t>Marzo</t>
        </is>
      </c>
      <c r="O2638" t="inlineStr">
        <is>
          <t>2025-1</t>
        </is>
      </c>
      <c r="P2638" t="n">
        <v>2</v>
      </c>
      <c r="Q2638" t="n">
        <v>2</v>
      </c>
      <c r="R2638" t="n">
        <v>0</v>
      </c>
      <c r="S2638" t="inlineStr">
        <is>
          <t>Transformación_Organizacional</t>
        </is>
      </c>
      <c r="T2638" t="inlineStr">
        <is>
          <t>510-2025-03-31</t>
        </is>
      </c>
      <c r="U2638" t="n">
        <v>31</v>
      </c>
    </row>
    <row r="2639">
      <c r="A2639" t="inlineStr">
        <is>
          <t>510</t>
        </is>
      </c>
      <c r="B2639" t="inlineStr">
        <is>
          <t>Frecuencia de incidentes de riesgos</t>
        </is>
      </c>
      <c r="C2639" t="inlineStr">
        <is>
          <t>GESTIÓN DE RIESGOS</t>
        </is>
      </c>
      <c r="D2639" t="inlineStr">
        <is>
          <t>Trimestral</t>
        </is>
      </c>
      <c r="E2639" t="inlineStr">
        <is>
          <t>Positivo</t>
        </is>
      </c>
      <c r="F2639" s="137" t="n">
        <v>45838</v>
      </c>
      <c r="H2639" t="inlineStr">
        <is>
          <t>0</t>
        </is>
      </c>
      <c r="I2639" t="n">
        <v>0</v>
      </c>
      <c r="J2639" t="n">
        <v>0</v>
      </c>
      <c r="L2639" t="inlineStr">
        <is>
          <t>0.0%</t>
        </is>
      </c>
      <c r="M2639" t="n">
        <v>2025</v>
      </c>
      <c r="N2639" t="inlineStr">
        <is>
          <t>Junio</t>
        </is>
      </c>
      <c r="O2639" t="inlineStr">
        <is>
          <t>2025-1</t>
        </is>
      </c>
      <c r="P2639" t="n">
        <v>2</v>
      </c>
      <c r="Q2639" t="n">
        <v>2</v>
      </c>
      <c r="R2639" t="n">
        <v>0</v>
      </c>
      <c r="S2639" t="inlineStr">
        <is>
          <t>Transformación_Organizacional</t>
        </is>
      </c>
      <c r="T2639" t="inlineStr">
        <is>
          <t>510-2025-06-30</t>
        </is>
      </c>
      <c r="U2639" t="n">
        <v>30</v>
      </c>
    </row>
    <row r="2640">
      <c r="A2640" t="inlineStr">
        <is>
          <t>510</t>
        </is>
      </c>
      <c r="B2640" t="inlineStr">
        <is>
          <t>Frecuencia de incidentes de riesgos</t>
        </is>
      </c>
      <c r="C2640" t="inlineStr">
        <is>
          <t>GESTIÓN DE RIESGOS</t>
        </is>
      </c>
      <c r="D2640" t="inlineStr">
        <is>
          <t>Trimestral</t>
        </is>
      </c>
      <c r="E2640" t="inlineStr">
        <is>
          <t>Positivo</t>
        </is>
      </c>
      <c r="F2640" s="137" t="n">
        <v>46022</v>
      </c>
      <c r="H2640" t="inlineStr">
        <is>
          <t>0</t>
        </is>
      </c>
      <c r="I2640" t="n">
        <v>0</v>
      </c>
      <c r="J2640" t="n">
        <v>0</v>
      </c>
      <c r="L2640" t="inlineStr">
        <is>
          <t>0.0%</t>
        </is>
      </c>
      <c r="M2640" t="n">
        <v>2025</v>
      </c>
      <c r="N2640" t="inlineStr">
        <is>
          <t>Diciembre</t>
        </is>
      </c>
      <c r="O2640" t="inlineStr">
        <is>
          <t>2025-2</t>
        </is>
      </c>
      <c r="P2640" t="n">
        <v>2</v>
      </c>
      <c r="Q2640" t="n">
        <v>2</v>
      </c>
      <c r="R2640" t="n">
        <v>0</v>
      </c>
      <c r="S2640" t="inlineStr">
        <is>
          <t>Transformación_Organizacional</t>
        </is>
      </c>
      <c r="T2640" t="inlineStr">
        <is>
          <t>510-2025-12-31</t>
        </is>
      </c>
      <c r="U2640" t="n">
        <v>31</v>
      </c>
    </row>
    <row r="2641">
      <c r="A2641" t="inlineStr">
        <is>
          <t>511</t>
        </is>
      </c>
      <c r="B2641" t="inlineStr">
        <is>
          <t>Eficacia de controles</t>
        </is>
      </c>
      <c r="C2641" t="inlineStr">
        <is>
          <t>GESTIÓN DE RIESGOS</t>
        </is>
      </c>
      <c r="D2641" t="inlineStr">
        <is>
          <t>Trimestral</t>
        </is>
      </c>
      <c r="E2641" t="inlineStr">
        <is>
          <t>Positivo</t>
        </is>
      </c>
      <c r="F2641" s="137" t="n">
        <v>45747</v>
      </c>
      <c r="H2641" t="inlineStr">
        <is>
          <t>N/A</t>
        </is>
      </c>
      <c r="I2641" t="n">
        <v>0</v>
      </c>
      <c r="J2641" t="n">
        <v>0</v>
      </c>
      <c r="M2641" t="n">
        <v>2025</v>
      </c>
      <c r="N2641" t="inlineStr">
        <is>
          <t>Marzo</t>
        </is>
      </c>
      <c r="O2641" t="inlineStr">
        <is>
          <t>2025-1</t>
        </is>
      </c>
      <c r="P2641" t="n">
        <v>2</v>
      </c>
      <c r="Q2641" t="n">
        <v>2</v>
      </c>
      <c r="R2641" t="n">
        <v>0</v>
      </c>
      <c r="S2641" t="inlineStr">
        <is>
          <t>Transformación_Organizacional</t>
        </is>
      </c>
      <c r="T2641" t="inlineStr">
        <is>
          <t>511-2025-03-31</t>
        </is>
      </c>
      <c r="U2641" t="n">
        <v>31</v>
      </c>
    </row>
    <row r="2642">
      <c r="A2642" t="inlineStr">
        <is>
          <t>511</t>
        </is>
      </c>
      <c r="B2642" t="inlineStr">
        <is>
          <t>Eficacia de controles</t>
        </is>
      </c>
      <c r="C2642" t="inlineStr">
        <is>
          <t>GESTIÓN DE RIESGOS</t>
        </is>
      </c>
      <c r="D2642" t="inlineStr">
        <is>
          <t>Trimestral</t>
        </is>
      </c>
      <c r="E2642" t="inlineStr">
        <is>
          <t>Positivo</t>
        </is>
      </c>
      <c r="F2642" s="137" t="n">
        <v>45838</v>
      </c>
      <c r="H2642" t="inlineStr">
        <is>
          <t>86.36</t>
        </is>
      </c>
      <c r="I2642" t="n">
        <v>0</v>
      </c>
      <c r="J2642" t="n">
        <v>0</v>
      </c>
      <c r="L2642" t="inlineStr">
        <is>
          <t>86.36%</t>
        </is>
      </c>
      <c r="M2642" t="n">
        <v>2025</v>
      </c>
      <c r="N2642" t="inlineStr">
        <is>
          <t>Junio</t>
        </is>
      </c>
      <c r="O2642" t="inlineStr">
        <is>
          <t>2025-1</t>
        </is>
      </c>
      <c r="P2642" t="n">
        <v>2</v>
      </c>
      <c r="Q2642" t="n">
        <v>2</v>
      </c>
      <c r="R2642" t="n">
        <v>0</v>
      </c>
      <c r="S2642" t="inlineStr">
        <is>
          <t>Transformación_Organizacional</t>
        </is>
      </c>
      <c r="T2642" t="inlineStr">
        <is>
          <t>511-2025-06-30</t>
        </is>
      </c>
      <c r="U2642" t="n">
        <v>30</v>
      </c>
    </row>
    <row r="2643">
      <c r="A2643" t="inlineStr">
        <is>
          <t>511</t>
        </is>
      </c>
      <c r="B2643" t="inlineStr">
        <is>
          <t>Eficacia de controles</t>
        </is>
      </c>
      <c r="C2643" t="inlineStr">
        <is>
          <t>GESTIÓN DE RIESGOS</t>
        </is>
      </c>
      <c r="D2643" t="inlineStr">
        <is>
          <t>Trimestral</t>
        </is>
      </c>
      <c r="E2643" t="inlineStr">
        <is>
          <t>Positivo</t>
        </is>
      </c>
      <c r="F2643" s="137" t="n">
        <v>46022</v>
      </c>
      <c r="H2643" t="inlineStr">
        <is>
          <t>84.76</t>
        </is>
      </c>
      <c r="I2643" t="n">
        <v>0</v>
      </c>
      <c r="J2643" t="n">
        <v>0</v>
      </c>
      <c r="L2643" t="inlineStr">
        <is>
          <t>84.76%</t>
        </is>
      </c>
      <c r="M2643" t="n">
        <v>2025</v>
      </c>
      <c r="N2643" t="inlineStr">
        <is>
          <t>Diciembre</t>
        </is>
      </c>
      <c r="O2643" t="inlineStr">
        <is>
          <t>2025-2</t>
        </is>
      </c>
      <c r="P2643" t="n">
        <v>2</v>
      </c>
      <c r="Q2643" t="n">
        <v>2</v>
      </c>
      <c r="R2643" t="n">
        <v>0</v>
      </c>
      <c r="S2643" t="inlineStr">
        <is>
          <t>Transformación_Organizacional</t>
        </is>
      </c>
      <c r="T2643" t="inlineStr">
        <is>
          <t>511-2025-12-31</t>
        </is>
      </c>
      <c r="U2643" t="n">
        <v>31</v>
      </c>
    </row>
    <row r="2644">
      <c r="A2644" t="inlineStr">
        <is>
          <t>513</t>
        </is>
      </c>
      <c r="B2644" t="inlineStr">
        <is>
          <t>Nivel de cumplimiento del plan de seguimiento a controles</t>
        </is>
      </c>
      <c r="C2644" t="inlineStr">
        <is>
          <t>GESTIÓN DE RIESGOS</t>
        </is>
      </c>
      <c r="D2644" t="inlineStr">
        <is>
          <t>Trimestral</t>
        </is>
      </c>
      <c r="E2644" t="inlineStr">
        <is>
          <t>Positivo</t>
        </is>
      </c>
      <c r="F2644" s="137" t="n">
        <v>45747</v>
      </c>
      <c r="H2644" t="inlineStr">
        <is>
          <t>100</t>
        </is>
      </c>
      <c r="I2644" t="n">
        <v>0</v>
      </c>
      <c r="J2644" t="n">
        <v>0</v>
      </c>
      <c r="L2644" t="inlineStr">
        <is>
          <t>100.0%</t>
        </is>
      </c>
      <c r="M2644" t="n">
        <v>2025</v>
      </c>
      <c r="N2644" t="inlineStr">
        <is>
          <t>Marzo</t>
        </is>
      </c>
      <c r="O2644" t="inlineStr">
        <is>
          <t>2025-1</t>
        </is>
      </c>
      <c r="P2644" t="n">
        <v>2</v>
      </c>
      <c r="Q2644" t="n">
        <v>2</v>
      </c>
      <c r="R2644" t="n">
        <v>0</v>
      </c>
      <c r="S2644" t="inlineStr">
        <is>
          <t>Transformación_Organizacional</t>
        </is>
      </c>
      <c r="T2644" t="inlineStr">
        <is>
          <t>513-2025-03-31</t>
        </is>
      </c>
      <c r="U2644" t="n">
        <v>31</v>
      </c>
    </row>
    <row r="2645">
      <c r="A2645" t="inlineStr">
        <is>
          <t>513</t>
        </is>
      </c>
      <c r="B2645" t="inlineStr">
        <is>
          <t>Nivel de cumplimiento del plan de seguimiento a controles</t>
        </is>
      </c>
      <c r="C2645" t="inlineStr">
        <is>
          <t>GESTIÓN DE RIESGOS</t>
        </is>
      </c>
      <c r="D2645" t="inlineStr">
        <is>
          <t>Trimestral</t>
        </is>
      </c>
      <c r="E2645" t="inlineStr">
        <is>
          <t>Positivo</t>
        </is>
      </c>
      <c r="F2645" s="137" t="n">
        <v>45838</v>
      </c>
      <c r="H2645" t="inlineStr">
        <is>
          <t>100</t>
        </is>
      </c>
      <c r="I2645" t="n">
        <v>0</v>
      </c>
      <c r="J2645" t="n">
        <v>0</v>
      </c>
      <c r="L2645" t="inlineStr">
        <is>
          <t>100.0%</t>
        </is>
      </c>
      <c r="M2645" t="n">
        <v>2025</v>
      </c>
      <c r="N2645" t="inlineStr">
        <is>
          <t>Junio</t>
        </is>
      </c>
      <c r="O2645" t="inlineStr">
        <is>
          <t>2025-1</t>
        </is>
      </c>
      <c r="P2645" t="n">
        <v>2</v>
      </c>
      <c r="Q2645" t="n">
        <v>2</v>
      </c>
      <c r="R2645" t="n">
        <v>0</v>
      </c>
      <c r="S2645" t="inlineStr">
        <is>
          <t>Transformación_Organizacional</t>
        </is>
      </c>
      <c r="T2645" t="inlineStr">
        <is>
          <t>513-2025-06-30</t>
        </is>
      </c>
      <c r="U2645" t="n">
        <v>30</v>
      </c>
    </row>
    <row r="2646">
      <c r="A2646" t="inlineStr">
        <is>
          <t>514</t>
        </is>
      </c>
      <c r="B2646" t="inlineStr">
        <is>
          <t>Respuesta ante nuevas necesidades de control</t>
        </is>
      </c>
      <c r="C2646" t="inlineStr">
        <is>
          <t>GESTIÓN DE RIESGOS</t>
        </is>
      </c>
      <c r="D2646" t="inlineStr">
        <is>
          <t>Semestral</t>
        </is>
      </c>
      <c r="E2646" t="inlineStr">
        <is>
          <t>Positivo</t>
        </is>
      </c>
      <c r="F2646" s="137" t="n">
        <v>45838</v>
      </c>
      <c r="G2646" t="n">
        <v>70</v>
      </c>
      <c r="H2646" t="inlineStr">
        <is>
          <t>91.82</t>
        </is>
      </c>
      <c r="I2646" t="n">
        <v>1.3</v>
      </c>
      <c r="J2646" t="n">
        <v>1.311714285714286</v>
      </c>
      <c r="K2646" t="inlineStr">
        <is>
          <t>70.0%</t>
        </is>
      </c>
      <c r="L2646" t="inlineStr">
        <is>
          <t>91.82%</t>
        </is>
      </c>
      <c r="M2646" t="n">
        <v>2025</v>
      </c>
      <c r="N2646" t="inlineStr">
        <is>
          <t>Junio</t>
        </is>
      </c>
      <c r="O2646" t="inlineStr">
        <is>
          <t>2025-1</t>
        </is>
      </c>
      <c r="P2646" t="n">
        <v>2</v>
      </c>
      <c r="Q2646" t="n">
        <v>2</v>
      </c>
      <c r="R2646" t="n">
        <v>0</v>
      </c>
      <c r="S2646" t="inlineStr">
        <is>
          <t>Transformación_Organizacional</t>
        </is>
      </c>
      <c r="T2646" t="inlineStr">
        <is>
          <t>514-2025-06-30</t>
        </is>
      </c>
      <c r="U2646" t="n">
        <v>30</v>
      </c>
    </row>
    <row r="2647">
      <c r="A2647" t="inlineStr">
        <is>
          <t>514</t>
        </is>
      </c>
      <c r="B2647" t="inlineStr">
        <is>
          <t>Respuesta ante nuevas necesidades de control</t>
        </is>
      </c>
      <c r="C2647" t="inlineStr">
        <is>
          <t>GESTIÓN DE RIESGOS</t>
        </is>
      </c>
      <c r="D2647" t="inlineStr">
        <is>
          <t>Semestral</t>
        </is>
      </c>
      <c r="E2647" t="inlineStr">
        <is>
          <t>Positivo</t>
        </is>
      </c>
      <c r="F2647" s="137" t="n">
        <v>46022</v>
      </c>
      <c r="G2647" t="n">
        <v>70</v>
      </c>
      <c r="H2647" t="inlineStr">
        <is>
          <t>45.96</t>
        </is>
      </c>
      <c r="I2647" t="n">
        <v>0.6565714285714286</v>
      </c>
      <c r="J2647" t="n">
        <v>0.6565714285714286</v>
      </c>
      <c r="K2647" t="inlineStr">
        <is>
          <t>70.0%</t>
        </is>
      </c>
      <c r="L2647" t="inlineStr">
        <is>
          <t>45.96%</t>
        </is>
      </c>
      <c r="M2647" t="n">
        <v>2025</v>
      </c>
      <c r="N2647" t="inlineStr">
        <is>
          <t>Diciembre</t>
        </is>
      </c>
      <c r="O2647" t="inlineStr">
        <is>
          <t>2025-2</t>
        </is>
      </c>
      <c r="P2647" t="n">
        <v>2</v>
      </c>
      <c r="Q2647" t="n">
        <v>2</v>
      </c>
      <c r="R2647" t="n">
        <v>0</v>
      </c>
      <c r="S2647" t="inlineStr">
        <is>
          <t>Transformación_Organizacional</t>
        </is>
      </c>
      <c r="T2647" t="inlineStr">
        <is>
          <t>514-2025-12-31</t>
        </is>
      </c>
      <c r="U2647" t="n">
        <v>31</v>
      </c>
    </row>
    <row r="2648">
      <c r="A2648" t="inlineStr">
        <is>
          <t>515</t>
        </is>
      </c>
      <c r="B2648" t="inlineStr">
        <is>
          <t>Porcentaje de procesos de control implementados</t>
        </is>
      </c>
      <c r="C2648" t="inlineStr">
        <is>
          <t>GESTIÓN DE LA TECNOLOGÍA E INNOVACIÓN DIGITAL</t>
        </is>
      </c>
      <c r="D2648" t="inlineStr">
        <is>
          <t>Semestral</t>
        </is>
      </c>
      <c r="E2648" t="inlineStr">
        <is>
          <t>Positivo</t>
        </is>
      </c>
      <c r="F2648" s="137" t="n">
        <v>46022</v>
      </c>
      <c r="G2648" t="n">
        <v>97</v>
      </c>
      <c r="H2648" t="inlineStr">
        <is>
          <t>66.67</t>
        </is>
      </c>
      <c r="I2648" t="n">
        <v>0.687319587628866</v>
      </c>
      <c r="J2648" t="n">
        <v>0.687319587628866</v>
      </c>
      <c r="K2648" t="inlineStr">
        <is>
          <t>97.0%</t>
        </is>
      </c>
      <c r="L2648" t="inlineStr">
        <is>
          <t>66.67%</t>
        </is>
      </c>
      <c r="M2648" t="n">
        <v>2025</v>
      </c>
      <c r="N2648" t="inlineStr">
        <is>
          <t>Diciembre</t>
        </is>
      </c>
      <c r="O2648" t="inlineStr">
        <is>
          <t>2025-2</t>
        </is>
      </c>
      <c r="P2648" t="n">
        <v>2</v>
      </c>
      <c r="Q2648" t="n">
        <v>2</v>
      </c>
      <c r="R2648" t="n">
        <v>0</v>
      </c>
      <c r="S2648" t="inlineStr">
        <is>
          <t>Transformación_Organizacional</t>
        </is>
      </c>
      <c r="T2648" t="inlineStr">
        <is>
          <t>515-2025-12-31</t>
        </is>
      </c>
      <c r="U2648" t="n">
        <v>31</v>
      </c>
    </row>
    <row r="2649">
      <c r="A2649" t="inlineStr">
        <is>
          <t>516</t>
        </is>
      </c>
      <c r="B2649" t="inlineStr">
        <is>
          <t>Porcentaje de colaboradores formados en ciberseguridad</t>
        </is>
      </c>
      <c r="C2649" t="inlineStr">
        <is>
          <t>GESTIÓN DE LA TECNOLOGÍA E INNOVACIÓN DIGITAL</t>
        </is>
      </c>
      <c r="D2649" t="inlineStr">
        <is>
          <t>Semestral</t>
        </is>
      </c>
      <c r="E2649" t="inlineStr">
        <is>
          <t>Positivo</t>
        </is>
      </c>
      <c r="F2649" s="137" t="n">
        <v>46022</v>
      </c>
      <c r="G2649" t="n">
        <v>97</v>
      </c>
      <c r="H2649" t="inlineStr">
        <is>
          <t>315.79</t>
        </is>
      </c>
      <c r="I2649" t="n">
        <v>1.3</v>
      </c>
      <c r="J2649" t="n">
        <v>3.255567010309278</v>
      </c>
      <c r="K2649" t="inlineStr">
        <is>
          <t>97.0%</t>
        </is>
      </c>
      <c r="L2649" t="inlineStr">
        <is>
          <t>315.79%</t>
        </is>
      </c>
      <c r="M2649" t="n">
        <v>2025</v>
      </c>
      <c r="N2649" t="inlineStr">
        <is>
          <t>Diciembre</t>
        </is>
      </c>
      <c r="O2649" t="inlineStr">
        <is>
          <t>2025-2</t>
        </is>
      </c>
      <c r="P2649" t="n">
        <v>2</v>
      </c>
      <c r="Q2649" t="n">
        <v>2</v>
      </c>
      <c r="R2649" t="n">
        <v>0</v>
      </c>
      <c r="S2649" t="inlineStr">
        <is>
          <t>Transformación_Organizacional</t>
        </is>
      </c>
      <c r="T2649" t="inlineStr">
        <is>
          <t>516-2025-12-31</t>
        </is>
      </c>
      <c r="U2649" t="n">
        <v>31</v>
      </c>
    </row>
    <row r="2650">
      <c r="A2650" t="inlineStr">
        <is>
          <t>518</t>
        </is>
      </c>
      <c r="B2650" t="inlineStr">
        <is>
          <t>Cumplimiento programa de auditoría</t>
        </is>
      </c>
      <c r="C2650" t="inlineStr">
        <is>
          <t>AUDITORÍA INTERNA</t>
        </is>
      </c>
      <c r="D2650" t="inlineStr">
        <is>
          <t>Bimestral</t>
        </is>
      </c>
      <c r="E2650" t="inlineStr">
        <is>
          <t>Positivo</t>
        </is>
      </c>
      <c r="F2650" s="137" t="n">
        <v>45046</v>
      </c>
      <c r="G2650" t="n">
        <v>100</v>
      </c>
      <c r="H2650" t="n">
        <v>100</v>
      </c>
      <c r="I2650" t="n">
        <v>1</v>
      </c>
      <c r="J2650" t="n">
        <v>1</v>
      </c>
      <c r="K2650" t="inlineStr">
        <is>
          <t>%</t>
        </is>
      </c>
      <c r="L2650" t="inlineStr">
        <is>
          <t>%</t>
        </is>
      </c>
      <c r="M2650" t="n">
        <v>2023</v>
      </c>
      <c r="N2650" t="inlineStr">
        <is>
          <t>Abril</t>
        </is>
      </c>
      <c r="O2650" t="inlineStr">
        <is>
          <t>2023-1</t>
        </is>
      </c>
      <c r="P2650" t="n">
        <v>0</v>
      </c>
      <c r="Q2650" t="n">
        <v>0</v>
      </c>
      <c r="R2650" t="n">
        <v>0</v>
      </c>
      <c r="S2650" t="inlineStr">
        <is>
          <t>Trasformación_Organizacional</t>
        </is>
      </c>
      <c r="T2650" t="inlineStr">
        <is>
          <t>518-2023-04-30</t>
        </is>
      </c>
      <c r="U2650" t="n">
        <v>1</v>
      </c>
    </row>
    <row r="2651">
      <c r="A2651" t="inlineStr">
        <is>
          <t>518</t>
        </is>
      </c>
      <c r="B2651" t="inlineStr">
        <is>
          <t>Cumplimiento programa de auditoría</t>
        </is>
      </c>
      <c r="C2651" t="inlineStr">
        <is>
          <t>AUDITORÍA INTERNA</t>
        </is>
      </c>
      <c r="D2651" t="inlineStr">
        <is>
          <t>Bimestral</t>
        </is>
      </c>
      <c r="E2651" t="inlineStr">
        <is>
          <t>Positivo</t>
        </is>
      </c>
      <c r="F2651" s="137" t="n">
        <v>45107</v>
      </c>
      <c r="G2651" t="n">
        <v>100</v>
      </c>
      <c r="H2651" t="n">
        <v>100</v>
      </c>
      <c r="I2651" t="n">
        <v>1</v>
      </c>
      <c r="J2651" t="n">
        <v>1</v>
      </c>
      <c r="K2651" t="inlineStr">
        <is>
          <t>%</t>
        </is>
      </c>
      <c r="L2651" t="inlineStr">
        <is>
          <t>%</t>
        </is>
      </c>
      <c r="M2651" t="n">
        <v>2023</v>
      </c>
      <c r="N2651" t="inlineStr">
        <is>
          <t>Junio</t>
        </is>
      </c>
      <c r="O2651" t="inlineStr">
        <is>
          <t>2023-1</t>
        </is>
      </c>
      <c r="P2651" t="n">
        <v>0</v>
      </c>
      <c r="Q2651" t="n">
        <v>0</v>
      </c>
      <c r="R2651" t="n">
        <v>0</v>
      </c>
      <c r="S2651" t="inlineStr">
        <is>
          <t>Trasformación_Organizacional</t>
        </is>
      </c>
      <c r="T2651" t="inlineStr">
        <is>
          <t>518-2023-06-30</t>
        </is>
      </c>
      <c r="U2651" t="n">
        <v>1</v>
      </c>
    </row>
    <row r="2652">
      <c r="A2652" t="inlineStr">
        <is>
          <t>518</t>
        </is>
      </c>
      <c r="B2652" t="inlineStr">
        <is>
          <t>Cumplimiento programa de auditoría</t>
        </is>
      </c>
      <c r="C2652" t="inlineStr">
        <is>
          <t>AUDITORÍA INTERNA</t>
        </is>
      </c>
      <c r="D2652" t="inlineStr">
        <is>
          <t>Bimestral</t>
        </is>
      </c>
      <c r="E2652" t="inlineStr">
        <is>
          <t>Positivo</t>
        </is>
      </c>
      <c r="F2652" s="137" t="n">
        <v>45169</v>
      </c>
      <c r="G2652" t="n">
        <v>100</v>
      </c>
      <c r="H2652" t="n">
        <v>100</v>
      </c>
      <c r="I2652" t="n">
        <v>1</v>
      </c>
      <c r="J2652" t="n">
        <v>1</v>
      </c>
      <c r="K2652" t="inlineStr">
        <is>
          <t>%</t>
        </is>
      </c>
      <c r="L2652" t="inlineStr">
        <is>
          <t>%</t>
        </is>
      </c>
      <c r="M2652" t="n">
        <v>2023</v>
      </c>
      <c r="N2652" t="inlineStr">
        <is>
          <t>Agosto</t>
        </is>
      </c>
      <c r="O2652" t="inlineStr">
        <is>
          <t>2023-2</t>
        </is>
      </c>
      <c r="P2652" t="n">
        <v>0</v>
      </c>
      <c r="Q2652" t="n">
        <v>0</v>
      </c>
      <c r="R2652" t="n">
        <v>0</v>
      </c>
      <c r="S2652" t="inlineStr">
        <is>
          <t>Trasformación_Organizacional</t>
        </is>
      </c>
      <c r="T2652" t="inlineStr">
        <is>
          <t>518-2023-08-31</t>
        </is>
      </c>
      <c r="U2652" t="n">
        <v>1</v>
      </c>
    </row>
    <row r="2653">
      <c r="A2653" t="inlineStr">
        <is>
          <t>518</t>
        </is>
      </c>
      <c r="B2653" t="inlineStr">
        <is>
          <t>Cumplimiento programa de auditoría</t>
        </is>
      </c>
      <c r="C2653" t="inlineStr">
        <is>
          <t>AUDITORÍA INTERNA</t>
        </is>
      </c>
      <c r="D2653" t="inlineStr">
        <is>
          <t>Bimestral</t>
        </is>
      </c>
      <c r="E2653" t="inlineStr">
        <is>
          <t>Positivo</t>
        </is>
      </c>
      <c r="F2653" s="137" t="n">
        <v>45230</v>
      </c>
      <c r="G2653" t="n">
        <v>100</v>
      </c>
      <c r="H2653" t="n">
        <v>100</v>
      </c>
      <c r="I2653" t="n">
        <v>1</v>
      </c>
      <c r="J2653" t="n">
        <v>1</v>
      </c>
      <c r="K2653" t="inlineStr">
        <is>
          <t>%</t>
        </is>
      </c>
      <c r="L2653" t="inlineStr">
        <is>
          <t>%</t>
        </is>
      </c>
      <c r="M2653" t="n">
        <v>2023</v>
      </c>
      <c r="N2653" t="inlineStr">
        <is>
          <t>Octubre</t>
        </is>
      </c>
      <c r="O2653" t="inlineStr">
        <is>
          <t>2023-2</t>
        </is>
      </c>
      <c r="P2653" t="n">
        <v>0</v>
      </c>
      <c r="Q2653" t="n">
        <v>0</v>
      </c>
      <c r="R2653" t="n">
        <v>0</v>
      </c>
      <c r="S2653" t="inlineStr">
        <is>
          <t>Trasformación_Organizacional</t>
        </is>
      </c>
      <c r="T2653" t="inlineStr">
        <is>
          <t>518-2023-10-31</t>
        </is>
      </c>
      <c r="U2653" t="n">
        <v>1</v>
      </c>
    </row>
    <row r="2654">
      <c r="A2654" t="inlineStr">
        <is>
          <t>518</t>
        </is>
      </c>
      <c r="B2654" t="inlineStr">
        <is>
          <t>Cumplimiento programa de auditoría</t>
        </is>
      </c>
      <c r="C2654" t="inlineStr">
        <is>
          <t>AUDITORÍA INTERNA</t>
        </is>
      </c>
      <c r="D2654" t="inlineStr">
        <is>
          <t>Bimestral</t>
        </is>
      </c>
      <c r="E2654" t="inlineStr">
        <is>
          <t>Positivo</t>
        </is>
      </c>
      <c r="F2654" s="137" t="n">
        <v>45291</v>
      </c>
      <c r="G2654" t="n">
        <v>100</v>
      </c>
      <c r="H2654" t="n">
        <v>122.22</v>
      </c>
      <c r="I2654" t="n">
        <v>1.2222</v>
      </c>
      <c r="J2654" t="n">
        <v>1.2222</v>
      </c>
      <c r="K2654" t="inlineStr">
        <is>
          <t>%</t>
        </is>
      </c>
      <c r="L2654" t="inlineStr">
        <is>
          <t>%</t>
        </is>
      </c>
      <c r="M2654" t="n">
        <v>2023</v>
      </c>
      <c r="N2654" t="inlineStr">
        <is>
          <t>Diciembre</t>
        </is>
      </c>
      <c r="O2654" t="inlineStr">
        <is>
          <t>2023-2</t>
        </is>
      </c>
      <c r="P2654" t="n">
        <v>0</v>
      </c>
      <c r="Q2654" t="n">
        <v>0</v>
      </c>
      <c r="R2654" t="n">
        <v>0</v>
      </c>
      <c r="S2654" t="inlineStr">
        <is>
          <t>Trasformación_Organizacional</t>
        </is>
      </c>
      <c r="T2654" t="inlineStr">
        <is>
          <t>518-2023-12-31</t>
        </is>
      </c>
      <c r="U2654" t="n">
        <v>1</v>
      </c>
    </row>
    <row r="2655">
      <c r="A2655" t="inlineStr">
        <is>
          <t>518</t>
        </is>
      </c>
      <c r="B2655" t="inlineStr">
        <is>
          <t>Cumplimiento programa de auditoría</t>
        </is>
      </c>
      <c r="C2655" t="inlineStr">
        <is>
          <t>AUDITORÍA INTERNA</t>
        </is>
      </c>
      <c r="D2655" t="inlineStr">
        <is>
          <t>Bimestral</t>
        </is>
      </c>
      <c r="E2655" t="inlineStr">
        <is>
          <t>Positivo</t>
        </is>
      </c>
      <c r="F2655" s="137" t="n">
        <v>45351</v>
      </c>
      <c r="K2655" t="inlineStr">
        <is>
          <t>No Aplica</t>
        </is>
      </c>
      <c r="L2655" t="inlineStr">
        <is>
          <t>No Aplica</t>
        </is>
      </c>
      <c r="M2655" t="n">
        <v>2024</v>
      </c>
      <c r="N2655" t="inlineStr">
        <is>
          <t>Febrero</t>
        </is>
      </c>
      <c r="O2655" t="inlineStr">
        <is>
          <t>2024-1</t>
        </is>
      </c>
      <c r="P2655" t="n">
        <v>0</v>
      </c>
      <c r="Q2655" t="n">
        <v>0</v>
      </c>
      <c r="R2655" t="n">
        <v>0</v>
      </c>
      <c r="S2655" t="inlineStr">
        <is>
          <t>Trasformación_Organizacional</t>
        </is>
      </c>
      <c r="T2655" t="inlineStr">
        <is>
          <t>518-2024-02-29</t>
        </is>
      </c>
      <c r="U2655" t="n">
        <v>1</v>
      </c>
    </row>
    <row r="2656">
      <c r="A2656" t="inlineStr">
        <is>
          <t>518</t>
        </is>
      </c>
      <c r="B2656" t="inlineStr">
        <is>
          <t>Cumplimiento programa de auditoría</t>
        </is>
      </c>
      <c r="C2656" t="inlineStr">
        <is>
          <t>AUDITORÍA INTERNA</t>
        </is>
      </c>
      <c r="D2656" t="inlineStr">
        <is>
          <t>Bimestral</t>
        </is>
      </c>
      <c r="E2656" t="inlineStr">
        <is>
          <t>Positivo</t>
        </is>
      </c>
      <c r="F2656" s="137" t="n">
        <v>45412</v>
      </c>
      <c r="G2656" t="n">
        <v>100</v>
      </c>
      <c r="H2656" t="n">
        <v>100</v>
      </c>
      <c r="I2656" t="n">
        <v>1</v>
      </c>
      <c r="J2656" t="n">
        <v>1</v>
      </c>
      <c r="K2656" t="inlineStr">
        <is>
          <t>%</t>
        </is>
      </c>
      <c r="L2656" t="inlineStr">
        <is>
          <t>%</t>
        </is>
      </c>
      <c r="M2656" t="n">
        <v>2024</v>
      </c>
      <c r="N2656" t="inlineStr">
        <is>
          <t>Abril</t>
        </is>
      </c>
      <c r="O2656" t="inlineStr">
        <is>
          <t>2024-1</t>
        </is>
      </c>
      <c r="P2656" t="n">
        <v>0</v>
      </c>
      <c r="Q2656" t="n">
        <v>0</v>
      </c>
      <c r="R2656" t="n">
        <v>0</v>
      </c>
      <c r="S2656" t="inlineStr">
        <is>
          <t>Trasformación_Organizacional</t>
        </is>
      </c>
      <c r="T2656" t="inlineStr">
        <is>
          <t>518-2024-04-30</t>
        </is>
      </c>
      <c r="U2656" t="n">
        <v>1</v>
      </c>
    </row>
    <row r="2657">
      <c r="A2657" t="inlineStr">
        <is>
          <t>518</t>
        </is>
      </c>
      <c r="B2657" t="inlineStr">
        <is>
          <t>Cumplimiento programa de auditoría</t>
        </is>
      </c>
      <c r="C2657" t="inlineStr">
        <is>
          <t>AUDITORÍA INTERNA</t>
        </is>
      </c>
      <c r="D2657" t="inlineStr">
        <is>
          <t>Bimestral</t>
        </is>
      </c>
      <c r="E2657" t="inlineStr">
        <is>
          <t>Positivo</t>
        </is>
      </c>
      <c r="F2657" s="137" t="n">
        <v>45473</v>
      </c>
      <c r="G2657" t="n">
        <v>100</v>
      </c>
      <c r="H2657" t="n">
        <v>80</v>
      </c>
      <c r="I2657" t="n">
        <v>0.8</v>
      </c>
      <c r="J2657" t="n">
        <v>0.8</v>
      </c>
      <c r="K2657" t="inlineStr">
        <is>
          <t>%</t>
        </is>
      </c>
      <c r="L2657" t="inlineStr">
        <is>
          <t>%</t>
        </is>
      </c>
      <c r="M2657" t="n">
        <v>2024</v>
      </c>
      <c r="N2657" t="inlineStr">
        <is>
          <t>Junio</t>
        </is>
      </c>
      <c r="O2657" t="inlineStr">
        <is>
          <t>2024-1</t>
        </is>
      </c>
      <c r="P2657" t="n">
        <v>0</v>
      </c>
      <c r="Q2657" t="n">
        <v>0</v>
      </c>
      <c r="R2657" t="n">
        <v>0</v>
      </c>
      <c r="S2657" t="inlineStr">
        <is>
          <t>Trasformación_Organizacional</t>
        </is>
      </c>
      <c r="T2657" t="inlineStr">
        <is>
          <t>518-2024-06-30</t>
        </is>
      </c>
      <c r="U2657" t="n">
        <v>1</v>
      </c>
    </row>
    <row r="2658">
      <c r="A2658" t="inlineStr">
        <is>
          <t>518</t>
        </is>
      </c>
      <c r="B2658" t="inlineStr">
        <is>
          <t>Cumplimiento programa de auditoría</t>
        </is>
      </c>
      <c r="C2658" t="inlineStr">
        <is>
          <t>AUDITORÍA INTERNA</t>
        </is>
      </c>
      <c r="D2658" t="inlineStr">
        <is>
          <t>Bimestral</t>
        </is>
      </c>
      <c r="E2658" t="inlineStr">
        <is>
          <t>Positivo</t>
        </is>
      </c>
      <c r="F2658" s="137" t="n">
        <v>45535</v>
      </c>
      <c r="G2658" t="n">
        <v>100</v>
      </c>
      <c r="H2658" t="n">
        <v>100</v>
      </c>
      <c r="I2658" t="n">
        <v>1</v>
      </c>
      <c r="J2658" t="n">
        <v>1</v>
      </c>
      <c r="K2658" t="inlineStr">
        <is>
          <t>%</t>
        </is>
      </c>
      <c r="L2658" t="inlineStr">
        <is>
          <t>%</t>
        </is>
      </c>
      <c r="M2658" t="n">
        <v>2024</v>
      </c>
      <c r="N2658" t="inlineStr">
        <is>
          <t>Agosto</t>
        </is>
      </c>
      <c r="O2658" t="inlineStr">
        <is>
          <t>2024-2</t>
        </is>
      </c>
      <c r="P2658" t="n">
        <v>0</v>
      </c>
      <c r="Q2658" t="n">
        <v>0</v>
      </c>
      <c r="R2658" t="n">
        <v>0</v>
      </c>
      <c r="S2658" t="inlineStr">
        <is>
          <t>Trasformación_Organizacional</t>
        </is>
      </c>
      <c r="T2658" t="inlineStr">
        <is>
          <t>518-2024-08-31</t>
        </is>
      </c>
      <c r="U2658" t="n">
        <v>1</v>
      </c>
    </row>
    <row r="2659">
      <c r="A2659" t="inlineStr">
        <is>
          <t>518</t>
        </is>
      </c>
      <c r="B2659" t="inlineStr">
        <is>
          <t>Cumplimiento programa de auditoría</t>
        </is>
      </c>
      <c r="C2659" t="inlineStr">
        <is>
          <t>AUDITORÍA INTERNA</t>
        </is>
      </c>
      <c r="D2659" t="inlineStr">
        <is>
          <t>Bimestral</t>
        </is>
      </c>
      <c r="E2659" t="inlineStr">
        <is>
          <t>Positivo</t>
        </is>
      </c>
      <c r="F2659" s="137" t="n">
        <v>45596</v>
      </c>
      <c r="G2659" t="n">
        <v>100</v>
      </c>
      <c r="H2659" t="n">
        <v>100</v>
      </c>
      <c r="I2659" t="n">
        <v>1</v>
      </c>
      <c r="J2659" t="n">
        <v>1</v>
      </c>
      <c r="K2659" t="inlineStr">
        <is>
          <t>%</t>
        </is>
      </c>
      <c r="L2659" t="inlineStr">
        <is>
          <t>%</t>
        </is>
      </c>
      <c r="M2659" t="n">
        <v>2024</v>
      </c>
      <c r="N2659" t="inlineStr">
        <is>
          <t>Octubre</t>
        </is>
      </c>
      <c r="O2659" t="inlineStr">
        <is>
          <t>2024-2</t>
        </is>
      </c>
      <c r="P2659" t="n">
        <v>0</v>
      </c>
      <c r="Q2659" t="n">
        <v>0</v>
      </c>
      <c r="R2659" t="n">
        <v>0</v>
      </c>
      <c r="S2659" t="inlineStr">
        <is>
          <t>Trasformación_Organizacional</t>
        </is>
      </c>
      <c r="T2659" t="inlineStr">
        <is>
          <t>518-2024-10-31</t>
        </is>
      </c>
      <c r="U2659" t="n">
        <v>1</v>
      </c>
    </row>
    <row r="2660">
      <c r="A2660" t="inlineStr">
        <is>
          <t>518</t>
        </is>
      </c>
      <c r="B2660" t="inlineStr">
        <is>
          <t>Cumplimiento programa de auditoría</t>
        </is>
      </c>
      <c r="C2660" t="inlineStr">
        <is>
          <t>AUDITORÍA INTERNA</t>
        </is>
      </c>
      <c r="D2660" t="inlineStr">
        <is>
          <t>Bimestral</t>
        </is>
      </c>
      <c r="E2660" t="inlineStr">
        <is>
          <t>Positivo</t>
        </is>
      </c>
      <c r="F2660" s="137" t="n">
        <v>45657</v>
      </c>
      <c r="G2660" t="n">
        <v>100</v>
      </c>
      <c r="H2660" t="n">
        <v>112.5</v>
      </c>
      <c r="I2660" t="n">
        <v>1.125</v>
      </c>
      <c r="J2660" t="n">
        <v>1.125</v>
      </c>
      <c r="K2660" t="inlineStr">
        <is>
          <t>%</t>
        </is>
      </c>
      <c r="L2660" t="inlineStr">
        <is>
          <t>%</t>
        </is>
      </c>
      <c r="M2660" t="n">
        <v>2024</v>
      </c>
      <c r="N2660" t="inlineStr">
        <is>
          <t>Diciembre</t>
        </is>
      </c>
      <c r="O2660" t="inlineStr">
        <is>
          <t>2024-2</t>
        </is>
      </c>
      <c r="P2660" t="n">
        <v>0</v>
      </c>
      <c r="Q2660" t="n">
        <v>0</v>
      </c>
      <c r="R2660" t="n">
        <v>0</v>
      </c>
      <c r="S2660" t="inlineStr">
        <is>
          <t>Trasformación_Organizacional</t>
        </is>
      </c>
      <c r="T2660" t="inlineStr">
        <is>
          <t>518-2024-12-31</t>
        </is>
      </c>
      <c r="U2660" t="n">
        <v>1</v>
      </c>
    </row>
    <row r="2661">
      <c r="A2661" t="inlineStr">
        <is>
          <t>518</t>
        </is>
      </c>
      <c r="B2661" t="inlineStr">
        <is>
          <t>Cumplimiento programa de auditoría</t>
        </is>
      </c>
      <c r="C2661" t="inlineStr">
        <is>
          <t>AUDITORÍA INTERNA</t>
        </is>
      </c>
      <c r="D2661" t="inlineStr">
        <is>
          <t>Trimestral</t>
        </is>
      </c>
      <c r="E2661" t="inlineStr">
        <is>
          <t>Positivo</t>
        </is>
      </c>
      <c r="F2661" s="137" t="n">
        <v>45747</v>
      </c>
      <c r="G2661" t="n">
        <v>100</v>
      </c>
      <c r="H2661" t="inlineStr">
        <is>
          <t>83.333333333333</t>
        </is>
      </c>
      <c r="I2661" t="n">
        <v>0.83333333333333</v>
      </c>
      <c r="J2661" t="n">
        <v>0.83333333333333</v>
      </c>
      <c r="K2661" t="inlineStr">
        <is>
          <t>100.0%</t>
        </is>
      </c>
      <c r="L2661" t="inlineStr">
        <is>
          <t>83.33%</t>
        </is>
      </c>
      <c r="M2661" t="n">
        <v>2025</v>
      </c>
      <c r="N2661" t="inlineStr">
        <is>
          <t>Marzo</t>
        </is>
      </c>
      <c r="O2661" t="inlineStr">
        <is>
          <t>2025-1</t>
        </is>
      </c>
      <c r="P2661" t="n">
        <v>2</v>
      </c>
      <c r="Q2661" t="n">
        <v>2</v>
      </c>
      <c r="R2661" t="n">
        <v>0</v>
      </c>
      <c r="T2661" t="inlineStr">
        <is>
          <t>518-2025-03-31</t>
        </is>
      </c>
      <c r="U2661" t="n">
        <v>31</v>
      </c>
    </row>
    <row r="2662">
      <c r="A2662" t="inlineStr">
        <is>
          <t>518</t>
        </is>
      </c>
      <c r="B2662" t="inlineStr">
        <is>
          <t>Cumplimiento programa de auditoría</t>
        </is>
      </c>
      <c r="C2662" t="inlineStr">
        <is>
          <t>AUDITORÍA INTERNA</t>
        </is>
      </c>
      <c r="D2662" t="inlineStr">
        <is>
          <t>Trimestral</t>
        </is>
      </c>
      <c r="E2662" t="inlineStr">
        <is>
          <t>Positivo</t>
        </is>
      </c>
      <c r="F2662" s="137" t="n">
        <v>45838</v>
      </c>
      <c r="G2662" t="n">
        <v>100</v>
      </c>
      <c r="H2662" t="inlineStr">
        <is>
          <t>87.5</t>
        </is>
      </c>
      <c r="I2662" t="n">
        <v>0.875</v>
      </c>
      <c r="J2662" t="n">
        <v>0.875</v>
      </c>
      <c r="K2662" t="inlineStr">
        <is>
          <t>100.0%</t>
        </is>
      </c>
      <c r="L2662" t="inlineStr">
        <is>
          <t>87.5%</t>
        </is>
      </c>
      <c r="M2662" t="n">
        <v>2025</v>
      </c>
      <c r="N2662" t="inlineStr">
        <is>
          <t>Junio</t>
        </is>
      </c>
      <c r="O2662" t="inlineStr">
        <is>
          <t>2025-1</t>
        </is>
      </c>
      <c r="P2662" t="n">
        <v>2</v>
      </c>
      <c r="Q2662" t="n">
        <v>2</v>
      </c>
      <c r="R2662" t="n">
        <v>0</v>
      </c>
      <c r="T2662" t="inlineStr">
        <is>
          <t>518-2025-06-30</t>
        </is>
      </c>
      <c r="U2662" t="n">
        <v>30</v>
      </c>
    </row>
    <row r="2663">
      <c r="A2663" t="inlineStr">
        <is>
          <t>518</t>
        </is>
      </c>
      <c r="B2663" t="inlineStr">
        <is>
          <t>Cumplimiento programa de auditoría</t>
        </is>
      </c>
      <c r="C2663" t="inlineStr">
        <is>
          <t>AUDITORÍA INTERNA</t>
        </is>
      </c>
      <c r="D2663" t="inlineStr">
        <is>
          <t>Trimestral</t>
        </is>
      </c>
      <c r="E2663" t="inlineStr">
        <is>
          <t>Positivo</t>
        </is>
      </c>
      <c r="F2663" s="137" t="n">
        <v>46022</v>
      </c>
      <c r="G2663" t="n">
        <v>100</v>
      </c>
      <c r="H2663" t="inlineStr">
        <is>
          <t>137.5</t>
        </is>
      </c>
      <c r="I2663" t="n">
        <v>1.3</v>
      </c>
      <c r="J2663" t="n">
        <v>1.375</v>
      </c>
      <c r="K2663" t="inlineStr">
        <is>
          <t>100.0%</t>
        </is>
      </c>
      <c r="L2663" t="inlineStr">
        <is>
          <t>137.5%</t>
        </is>
      </c>
      <c r="M2663" t="n">
        <v>2025</v>
      </c>
      <c r="N2663" t="inlineStr">
        <is>
          <t>Diciembre</t>
        </is>
      </c>
      <c r="O2663" t="inlineStr">
        <is>
          <t>2025-2</t>
        </is>
      </c>
      <c r="P2663" t="n">
        <v>2</v>
      </c>
      <c r="Q2663" t="n">
        <v>2</v>
      </c>
      <c r="R2663" t="n">
        <v>0</v>
      </c>
      <c r="T2663" t="inlineStr">
        <is>
          <t>518-2025-12-31</t>
        </is>
      </c>
      <c r="U2663" t="n">
        <v>31</v>
      </c>
    </row>
    <row r="2664">
      <c r="A2664" t="inlineStr">
        <is>
          <t>519</t>
        </is>
      </c>
      <c r="B2664" t="inlineStr">
        <is>
          <t>% de publicaciones con sentimiento neutro o negativo</t>
        </is>
      </c>
      <c r="C2664" t="inlineStr">
        <is>
          <t>Comunicaciones Externas</t>
        </is>
      </c>
      <c r="D2664" t="inlineStr">
        <is>
          <t>Semestral</t>
        </is>
      </c>
      <c r="E2664" t="inlineStr">
        <is>
          <t>Positivo</t>
        </is>
      </c>
      <c r="F2664" s="137" t="n">
        <v>45838</v>
      </c>
      <c r="G2664" t="n">
        <v>100</v>
      </c>
      <c r="H2664" t="inlineStr">
        <is>
          <t>431.45</t>
        </is>
      </c>
      <c r="I2664" t="n">
        <v>1.3</v>
      </c>
      <c r="J2664" t="n">
        <v>4.3145</v>
      </c>
      <c r="K2664" t="inlineStr">
        <is>
          <t>100.0%</t>
        </is>
      </c>
      <c r="L2664" t="inlineStr">
        <is>
          <t>431.45%</t>
        </is>
      </c>
      <c r="M2664" t="n">
        <v>2025</v>
      </c>
      <c r="N2664" t="inlineStr">
        <is>
          <t>Junio</t>
        </is>
      </c>
      <c r="O2664" t="inlineStr">
        <is>
          <t>2025-1</t>
        </is>
      </c>
      <c r="P2664" t="n">
        <v>2</v>
      </c>
      <c r="Q2664" t="n">
        <v>2</v>
      </c>
      <c r="R2664" t="n">
        <v>0</v>
      </c>
      <c r="T2664" t="inlineStr">
        <is>
          <t>519-2025-06-30</t>
        </is>
      </c>
      <c r="U2664" t="n">
        <v>30</v>
      </c>
    </row>
    <row r="2665">
      <c r="A2665" t="inlineStr">
        <is>
          <t>519</t>
        </is>
      </c>
      <c r="B2665" t="inlineStr">
        <is>
          <t>% de publicaciones con sentimiento neutro o negativo</t>
        </is>
      </c>
      <c r="C2665" t="inlineStr">
        <is>
          <t>Comunicaciones Externas</t>
        </is>
      </c>
      <c r="D2665" t="inlineStr">
        <is>
          <t>Semestral</t>
        </is>
      </c>
      <c r="E2665" t="inlineStr">
        <is>
          <t>Positivo</t>
        </is>
      </c>
      <c r="F2665" s="137" t="n">
        <v>46022</v>
      </c>
      <c r="G2665" t="n">
        <v>100</v>
      </c>
      <c r="H2665" t="inlineStr">
        <is>
          <t>131.13</t>
        </is>
      </c>
      <c r="I2665" t="n">
        <v>1.3</v>
      </c>
      <c r="J2665" t="n">
        <v>1.3113</v>
      </c>
      <c r="K2665" t="inlineStr">
        <is>
          <t>100.0%</t>
        </is>
      </c>
      <c r="L2665" t="inlineStr">
        <is>
          <t>131.13%</t>
        </is>
      </c>
      <c r="M2665" t="n">
        <v>2025</v>
      </c>
      <c r="N2665" t="inlineStr">
        <is>
          <t>Diciembre</t>
        </is>
      </c>
      <c r="O2665" t="inlineStr">
        <is>
          <t>2025-2</t>
        </is>
      </c>
      <c r="P2665" t="n">
        <v>2</v>
      </c>
      <c r="Q2665" t="n">
        <v>2</v>
      </c>
      <c r="R2665" t="n">
        <v>0</v>
      </c>
      <c r="T2665" t="inlineStr">
        <is>
          <t>519-2025-12-31</t>
        </is>
      </c>
      <c r="U2665" t="n">
        <v>31</v>
      </c>
    </row>
    <row r="2666">
      <c r="A2666" t="inlineStr">
        <is>
          <t>522</t>
        </is>
      </c>
      <c r="B2666" t="inlineStr">
        <is>
          <t>Asignaturas o modulos con mecanismos de evaluación implementados</t>
        </is>
      </c>
      <c r="C2666" t="inlineStr">
        <is>
          <t>Gestión, Evaluación e Innovación Curricular</t>
        </is>
      </c>
      <c r="D2666" t="inlineStr">
        <is>
          <t>Anual</t>
        </is>
      </c>
      <c r="E2666" t="inlineStr">
        <is>
          <t>Positivo</t>
        </is>
      </c>
      <c r="F2666" s="137" t="n">
        <v>46022</v>
      </c>
      <c r="H2666" t="inlineStr">
        <is>
          <t>100</t>
        </is>
      </c>
      <c r="I2666" t="n">
        <v>0</v>
      </c>
      <c r="J2666" t="n">
        <v>0</v>
      </c>
      <c r="L2666" t="inlineStr">
        <is>
          <t>100.0%</t>
        </is>
      </c>
      <c r="M2666" t="n">
        <v>2025</v>
      </c>
      <c r="N2666" t="inlineStr">
        <is>
          <t>Diciembre</t>
        </is>
      </c>
      <c r="O2666" t="inlineStr">
        <is>
          <t>2025-2</t>
        </is>
      </c>
      <c r="P2666" t="n">
        <v>2</v>
      </c>
      <c r="Q2666" t="n">
        <v>2</v>
      </c>
      <c r="R2666" t="n">
        <v>0</v>
      </c>
      <c r="S2666" t="inlineStr">
        <is>
          <t>Calidad</t>
        </is>
      </c>
      <c r="T2666" t="inlineStr">
        <is>
          <t>522-2025-12-31</t>
        </is>
      </c>
      <c r="U2666" t="n">
        <v>31</v>
      </c>
    </row>
    <row r="2667">
      <c r="A2667" t="inlineStr">
        <is>
          <t>523</t>
        </is>
      </c>
      <c r="B2667" t="inlineStr">
        <is>
          <t>Ingresos totales de educación para la vida</t>
        </is>
      </c>
      <c r="C2667" t="inlineStr">
        <is>
          <t>Planeación Financiera</t>
        </is>
      </c>
      <c r="D2667" t="inlineStr">
        <is>
          <t>Semestral</t>
        </is>
      </c>
      <c r="E2667" t="inlineStr">
        <is>
          <t>Positivo</t>
        </is>
      </c>
      <c r="F2667" s="137" t="n">
        <v>45838</v>
      </c>
      <c r="G2667" t="n">
        <v>95</v>
      </c>
      <c r="H2667" t="inlineStr">
        <is>
          <t>125.74</t>
        </is>
      </c>
      <c r="I2667" t="n">
        <v>1.3</v>
      </c>
      <c r="J2667" t="n">
        <v>1.323578947368421</v>
      </c>
      <c r="K2667" t="inlineStr">
        <is>
          <t>95.0%</t>
        </is>
      </c>
      <c r="L2667" t="inlineStr">
        <is>
          <t>125.74%</t>
        </is>
      </c>
      <c r="M2667" t="n">
        <v>2025</v>
      </c>
      <c r="N2667" t="inlineStr">
        <is>
          <t>Junio</t>
        </is>
      </c>
      <c r="O2667" t="inlineStr">
        <is>
          <t>2025-1</t>
        </is>
      </c>
      <c r="P2667" t="n">
        <v>2</v>
      </c>
      <c r="Q2667" t="n">
        <v>2</v>
      </c>
      <c r="R2667" t="n">
        <v>0</v>
      </c>
      <c r="T2667" t="inlineStr">
        <is>
          <t>523-2025-06-30</t>
        </is>
      </c>
      <c r="U2667" t="n">
        <v>30</v>
      </c>
    </row>
    <row r="2668">
      <c r="A2668" t="inlineStr">
        <is>
          <t>523</t>
        </is>
      </c>
      <c r="B2668" t="inlineStr">
        <is>
          <t>Ingresos totales de educación para la vida</t>
        </is>
      </c>
      <c r="C2668" t="inlineStr">
        <is>
          <t>Planeación Financiera</t>
        </is>
      </c>
      <c r="D2668" t="inlineStr">
        <is>
          <t>Semestral</t>
        </is>
      </c>
      <c r="E2668" t="inlineStr">
        <is>
          <t>Positivo</t>
        </is>
      </c>
      <c r="F2668" s="137" t="n">
        <v>46022</v>
      </c>
      <c r="G2668" t="n">
        <v>95</v>
      </c>
      <c r="H2668" t="inlineStr">
        <is>
          <t>95.82</t>
        </is>
      </c>
      <c r="I2668" t="n">
        <v>1.008631578947368</v>
      </c>
      <c r="J2668" t="n">
        <v>1.008631578947368</v>
      </c>
      <c r="K2668" t="inlineStr">
        <is>
          <t>95.0%</t>
        </is>
      </c>
      <c r="L2668" t="inlineStr">
        <is>
          <t>95.82%</t>
        </is>
      </c>
      <c r="M2668" t="n">
        <v>2025</v>
      </c>
      <c r="N2668" t="inlineStr">
        <is>
          <t>Diciembre</t>
        </is>
      </c>
      <c r="O2668" t="inlineStr">
        <is>
          <t>2025-2</t>
        </is>
      </c>
      <c r="P2668" t="n">
        <v>2</v>
      </c>
      <c r="Q2668" t="n">
        <v>2</v>
      </c>
      <c r="R2668" t="n">
        <v>0</v>
      </c>
      <c r="T2668" t="inlineStr">
        <is>
          <t>523-2025-12-31</t>
        </is>
      </c>
      <c r="U2668" t="n">
        <v>31</v>
      </c>
    </row>
    <row r="2669">
      <c r="A2669" t="inlineStr">
        <is>
          <t>524</t>
        </is>
      </c>
      <c r="B2669" t="inlineStr">
        <is>
          <t>Total Leads por canales de captación</t>
        </is>
      </c>
      <c r="C2669" t="inlineStr">
        <is>
          <t>Mercadeo de programas académicos</t>
        </is>
      </c>
      <c r="D2669" t="inlineStr">
        <is>
          <t>Semestral</t>
        </is>
      </c>
      <c r="E2669" t="inlineStr">
        <is>
          <t>Positivo</t>
        </is>
      </c>
      <c r="F2669" s="137" t="n">
        <v>45838</v>
      </c>
      <c r="G2669" t="n">
        <v>100</v>
      </c>
      <c r="H2669" t="inlineStr">
        <is>
          <t>99.38</t>
        </is>
      </c>
      <c r="I2669" t="n">
        <v>0.9937999999999999</v>
      </c>
      <c r="J2669" t="n">
        <v>0.9937999999999999</v>
      </c>
      <c r="K2669" t="inlineStr">
        <is>
          <t>100.0%</t>
        </is>
      </c>
      <c r="L2669" t="inlineStr">
        <is>
          <t>99.38%</t>
        </is>
      </c>
      <c r="M2669" t="n">
        <v>2025</v>
      </c>
      <c r="N2669" t="inlineStr">
        <is>
          <t>Junio</t>
        </is>
      </c>
      <c r="O2669" t="inlineStr">
        <is>
          <t>2025-1</t>
        </is>
      </c>
      <c r="P2669" t="n">
        <v>2</v>
      </c>
      <c r="Q2669" t="n">
        <v>2</v>
      </c>
      <c r="R2669" t="n">
        <v>0</v>
      </c>
      <c r="S2669" t="inlineStr">
        <is>
          <t>Expansión</t>
        </is>
      </c>
      <c r="T2669" t="inlineStr">
        <is>
          <t>524-2025-06-30</t>
        </is>
      </c>
      <c r="U2669" t="n">
        <v>30</v>
      </c>
    </row>
    <row r="2670">
      <c r="A2670" t="inlineStr">
        <is>
          <t>524</t>
        </is>
      </c>
      <c r="B2670" t="inlineStr">
        <is>
          <t>Total Leads por canales de captación</t>
        </is>
      </c>
      <c r="C2670" t="inlineStr">
        <is>
          <t>Mercadeo de programas académicos</t>
        </is>
      </c>
      <c r="D2670" t="inlineStr">
        <is>
          <t>Semestral</t>
        </is>
      </c>
      <c r="E2670" t="inlineStr">
        <is>
          <t>Positivo</t>
        </is>
      </c>
      <c r="F2670" s="137" t="n">
        <v>46022</v>
      </c>
      <c r="G2670" t="n">
        <v>143.412</v>
      </c>
      <c r="H2670" t="inlineStr">
        <is>
          <t>106.07</t>
        </is>
      </c>
      <c r="I2670" t="n">
        <v>0.7396173263046327</v>
      </c>
      <c r="J2670" t="n">
        <v>0.7396173263046327</v>
      </c>
      <c r="K2670" t="inlineStr">
        <is>
          <t>143.41%</t>
        </is>
      </c>
      <c r="L2670" t="inlineStr">
        <is>
          <t>106.07%</t>
        </is>
      </c>
      <c r="M2670" t="n">
        <v>2025</v>
      </c>
      <c r="N2670" t="inlineStr">
        <is>
          <t>Diciembre</t>
        </is>
      </c>
      <c r="O2670" t="inlineStr">
        <is>
          <t>2025-2</t>
        </is>
      </c>
      <c r="P2670" t="n">
        <v>2</v>
      </c>
      <c r="Q2670" t="n">
        <v>2</v>
      </c>
      <c r="R2670" t="n">
        <v>0</v>
      </c>
      <c r="S2670" t="inlineStr">
        <is>
          <t>Expansión</t>
        </is>
      </c>
      <c r="T2670" t="inlineStr">
        <is>
          <t>524-2025-12-31</t>
        </is>
      </c>
      <c r="U2670" t="n">
        <v>31</v>
      </c>
    </row>
    <row r="2671">
      <c r="A2671" t="inlineStr">
        <is>
          <t>526</t>
        </is>
      </c>
      <c r="B2671" t="inlineStr">
        <is>
          <t>Cumplimiento Politica Polisigs</t>
        </is>
      </c>
      <c r="C2671" t="inlineStr">
        <is>
          <t>Planificación POLISIGS</t>
        </is>
      </c>
      <c r="D2671" t="inlineStr">
        <is>
          <t>Trimestral</t>
        </is>
      </c>
      <c r="E2671" t="inlineStr">
        <is>
          <t>Positivo</t>
        </is>
      </c>
      <c r="F2671" s="137" t="n">
        <v>45838</v>
      </c>
      <c r="G2671" t="n">
        <v>95</v>
      </c>
      <c r="H2671" t="inlineStr">
        <is>
          <t>N/A</t>
        </is>
      </c>
      <c r="I2671" t="n">
        <v>0</v>
      </c>
      <c r="J2671" t="n">
        <v>0</v>
      </c>
      <c r="K2671" t="inlineStr">
        <is>
          <t>95.0%</t>
        </is>
      </c>
      <c r="M2671" t="n">
        <v>2025</v>
      </c>
      <c r="N2671" t="inlineStr">
        <is>
          <t>Junio</t>
        </is>
      </c>
      <c r="O2671" t="inlineStr">
        <is>
          <t>2025-1</t>
        </is>
      </c>
      <c r="P2671" t="n">
        <v>2</v>
      </c>
      <c r="Q2671" t="n">
        <v>2</v>
      </c>
      <c r="R2671" t="n">
        <v>0</v>
      </c>
      <c r="S2671" t="inlineStr">
        <is>
          <t>Transformación_Organizacional</t>
        </is>
      </c>
      <c r="T2671" t="inlineStr">
        <is>
          <t>526-2025-06-30</t>
        </is>
      </c>
      <c r="U2671" t="n">
        <v>30</v>
      </c>
    </row>
    <row r="2672">
      <c r="A2672" t="inlineStr">
        <is>
          <t>528</t>
        </is>
      </c>
      <c r="B2672" t="inlineStr">
        <is>
          <t>Participación de la comunidad en la Rendición de Cuentas</t>
        </is>
      </c>
      <c r="C2672" t="inlineStr">
        <is>
          <t>Planeación Estratégica</t>
        </is>
      </c>
      <c r="D2672" t="inlineStr">
        <is>
          <t>Anual</t>
        </is>
      </c>
      <c r="E2672" t="inlineStr">
        <is>
          <t>Positivo</t>
        </is>
      </c>
      <c r="F2672" s="137" t="n">
        <v>45838</v>
      </c>
      <c r="G2672" t="n">
        <v>100</v>
      </c>
      <c r="H2672" t="inlineStr">
        <is>
          <t>173.92055267703</t>
        </is>
      </c>
      <c r="I2672" t="n">
        <v>1.3</v>
      </c>
      <c r="J2672" t="n">
        <v>1.7392055267703</v>
      </c>
      <c r="K2672" t="inlineStr">
        <is>
          <t>100.0%</t>
        </is>
      </c>
      <c r="L2672" t="inlineStr">
        <is>
          <t>173.92%</t>
        </is>
      </c>
      <c r="M2672" t="n">
        <v>2025</v>
      </c>
      <c r="N2672" t="inlineStr">
        <is>
          <t>Junio</t>
        </is>
      </c>
      <c r="O2672" t="inlineStr">
        <is>
          <t>2025-1</t>
        </is>
      </c>
      <c r="P2672" t="n">
        <v>2</v>
      </c>
      <c r="Q2672" t="n">
        <v>2</v>
      </c>
      <c r="R2672" t="n">
        <v>0</v>
      </c>
      <c r="S2672" t="inlineStr">
        <is>
          <t>Transformación_Organizacional</t>
        </is>
      </c>
      <c r="T2672" t="inlineStr">
        <is>
          <t>528-2025-06-30</t>
        </is>
      </c>
      <c r="U2672" t="n">
        <v>30</v>
      </c>
    </row>
    <row r="2673">
      <c r="A2673" t="inlineStr">
        <is>
          <t>528</t>
        </is>
      </c>
      <c r="B2673" t="inlineStr">
        <is>
          <t>Participación de la comunidad en la Rendición de Cuentas</t>
        </is>
      </c>
      <c r="C2673" t="inlineStr">
        <is>
          <t>Planeación Estratégica</t>
        </is>
      </c>
      <c r="D2673" t="inlineStr">
        <is>
          <t>Anual</t>
        </is>
      </c>
      <c r="E2673" t="inlineStr">
        <is>
          <t>Positivo</t>
        </is>
      </c>
      <c r="F2673" s="137" t="n">
        <v>46022</v>
      </c>
      <c r="G2673" t="n">
        <v>100</v>
      </c>
      <c r="I2673" t="n">
        <v>0</v>
      </c>
      <c r="J2673" t="n">
        <v>0</v>
      </c>
      <c r="K2673" t="inlineStr">
        <is>
          <t>100.0%</t>
        </is>
      </c>
      <c r="M2673" t="n">
        <v>2025</v>
      </c>
      <c r="N2673" t="inlineStr">
        <is>
          <t>Diciembre</t>
        </is>
      </c>
      <c r="O2673" t="inlineStr">
        <is>
          <t>2025-2</t>
        </is>
      </c>
      <c r="P2673" t="n">
        <v>2</v>
      </c>
      <c r="Q2673" t="n">
        <v>2</v>
      </c>
      <c r="R2673" t="n">
        <v>0</v>
      </c>
      <c r="S2673" t="inlineStr">
        <is>
          <t>Transformación_Organizacional</t>
        </is>
      </c>
      <c r="T2673" t="inlineStr">
        <is>
          <t>528-2025-12-31</t>
        </is>
      </c>
      <c r="U2673" t="n">
        <v>31</v>
      </c>
    </row>
    <row r="2674">
      <c r="A2674" t="inlineStr">
        <is>
          <t>529</t>
        </is>
      </c>
      <c r="B2674" t="inlineStr">
        <is>
          <t>Oportunidad en la solución de solicitudes de infraestructura</t>
        </is>
      </c>
      <c r="C2674" t="inlineStr">
        <is>
          <t>Gestión Infraestructura Física</t>
        </is>
      </c>
      <c r="D2674" t="inlineStr">
        <is>
          <t>Trimestral</t>
        </is>
      </c>
      <c r="E2674" t="inlineStr">
        <is>
          <t>Positivo</t>
        </is>
      </c>
      <c r="F2674" s="137" t="n">
        <v>45716</v>
      </c>
      <c r="H2674" t="inlineStr">
        <is>
          <t>N/A</t>
        </is>
      </c>
      <c r="I2674" t="n">
        <v>0</v>
      </c>
      <c r="J2674" t="n">
        <v>0</v>
      </c>
      <c r="M2674" t="n">
        <v>2025</v>
      </c>
      <c r="N2674" t="inlineStr">
        <is>
          <t>Febrero</t>
        </is>
      </c>
      <c r="O2674" t="inlineStr">
        <is>
          <t>2025-1</t>
        </is>
      </c>
      <c r="P2674" t="n">
        <v>2</v>
      </c>
      <c r="Q2674" t="n">
        <v>2</v>
      </c>
      <c r="R2674" t="n">
        <v>0</v>
      </c>
      <c r="S2674" t="inlineStr">
        <is>
          <t>Transformación_Organizacional</t>
        </is>
      </c>
      <c r="T2674" t="inlineStr">
        <is>
          <t>529-2025-02-28</t>
        </is>
      </c>
      <c r="U2674" t="n">
        <v>28</v>
      </c>
    </row>
    <row r="2675">
      <c r="A2675" t="inlineStr">
        <is>
          <t>529</t>
        </is>
      </c>
      <c r="B2675" t="inlineStr">
        <is>
          <t>Oportunidad en la solución de solicitudes de infraestructura</t>
        </is>
      </c>
      <c r="C2675" t="inlineStr">
        <is>
          <t>Gestión Infraestructura Física</t>
        </is>
      </c>
      <c r="D2675" t="inlineStr">
        <is>
          <t>Trimestral</t>
        </is>
      </c>
      <c r="E2675" t="inlineStr">
        <is>
          <t>Positivo</t>
        </is>
      </c>
      <c r="F2675" s="137" t="n">
        <v>45747</v>
      </c>
      <c r="H2675" t="inlineStr">
        <is>
          <t>N/A</t>
        </is>
      </c>
      <c r="I2675" t="n">
        <v>0</v>
      </c>
      <c r="J2675" t="n">
        <v>0</v>
      </c>
      <c r="M2675" t="n">
        <v>2025</v>
      </c>
      <c r="N2675" t="inlineStr">
        <is>
          <t>Marzo</t>
        </is>
      </c>
      <c r="O2675" t="inlineStr">
        <is>
          <t>2025-1</t>
        </is>
      </c>
      <c r="P2675" t="n">
        <v>2</v>
      </c>
      <c r="Q2675" t="n">
        <v>2</v>
      </c>
      <c r="R2675" t="n">
        <v>0</v>
      </c>
      <c r="S2675" t="inlineStr">
        <is>
          <t>Transformación_Organizacional</t>
        </is>
      </c>
      <c r="T2675" t="inlineStr">
        <is>
          <t>529-2025-03-31</t>
        </is>
      </c>
      <c r="U2675" t="n">
        <v>31</v>
      </c>
    </row>
    <row r="2676">
      <c r="A2676" t="inlineStr">
        <is>
          <t>529</t>
        </is>
      </c>
      <c r="B2676" t="inlineStr">
        <is>
          <t>Oportunidad en la solución de solicitudes de infraestructura</t>
        </is>
      </c>
      <c r="C2676" t="inlineStr">
        <is>
          <t>Gestión Infraestructura Física</t>
        </is>
      </c>
      <c r="D2676" t="inlineStr">
        <is>
          <t>Trimestral</t>
        </is>
      </c>
      <c r="E2676" t="inlineStr">
        <is>
          <t>Positivo</t>
        </is>
      </c>
      <c r="F2676" s="137" t="n">
        <v>45777</v>
      </c>
      <c r="H2676" t="inlineStr">
        <is>
          <t>N/A</t>
        </is>
      </c>
      <c r="I2676" t="n">
        <v>0</v>
      </c>
      <c r="J2676" t="n">
        <v>0</v>
      </c>
      <c r="M2676" t="n">
        <v>2025</v>
      </c>
      <c r="N2676" t="inlineStr">
        <is>
          <t>Abril</t>
        </is>
      </c>
      <c r="O2676" t="inlineStr">
        <is>
          <t>2025-1</t>
        </is>
      </c>
      <c r="P2676" t="n">
        <v>2</v>
      </c>
      <c r="Q2676" t="n">
        <v>2</v>
      </c>
      <c r="R2676" t="n">
        <v>0</v>
      </c>
      <c r="S2676" t="inlineStr">
        <is>
          <t>Transformación_Organizacional</t>
        </is>
      </c>
      <c r="T2676" t="inlineStr">
        <is>
          <t>529-2025-04-30</t>
        </is>
      </c>
      <c r="U2676" t="n">
        <v>30</v>
      </c>
    </row>
    <row r="2677">
      <c r="A2677" t="inlineStr">
        <is>
          <t>529</t>
        </is>
      </c>
      <c r="B2677" t="inlineStr">
        <is>
          <t>Oportunidad en la solución de solicitudes de infraestructura</t>
        </is>
      </c>
      <c r="C2677" t="inlineStr">
        <is>
          <t>Gestión Infraestructura Física</t>
        </is>
      </c>
      <c r="D2677" t="inlineStr">
        <is>
          <t>Trimestral</t>
        </is>
      </c>
      <c r="E2677" t="inlineStr">
        <is>
          <t>Positivo</t>
        </is>
      </c>
      <c r="F2677" s="137" t="n">
        <v>45838</v>
      </c>
      <c r="H2677" t="inlineStr">
        <is>
          <t>N/A</t>
        </is>
      </c>
      <c r="I2677" t="n">
        <v>0</v>
      </c>
      <c r="J2677" t="n">
        <v>0</v>
      </c>
      <c r="M2677" t="n">
        <v>2025</v>
      </c>
      <c r="N2677" t="inlineStr">
        <is>
          <t>Junio</t>
        </is>
      </c>
      <c r="O2677" t="inlineStr">
        <is>
          <t>2025-1</t>
        </is>
      </c>
      <c r="P2677" t="n">
        <v>2</v>
      </c>
      <c r="Q2677" t="n">
        <v>2</v>
      </c>
      <c r="R2677" t="n">
        <v>0</v>
      </c>
      <c r="S2677" t="inlineStr">
        <is>
          <t>Transformación_Organizacional</t>
        </is>
      </c>
      <c r="T2677" t="inlineStr">
        <is>
          <t>529-2025-06-30</t>
        </is>
      </c>
      <c r="U2677" t="n">
        <v>30</v>
      </c>
    </row>
    <row r="2678">
      <c r="A2678" t="inlineStr">
        <is>
          <t>532</t>
        </is>
      </c>
      <c r="B2678" t="inlineStr">
        <is>
          <t>Actividades de Cooperación en Internacionalización</t>
        </is>
      </c>
      <c r="C2678" t="inlineStr">
        <is>
          <t>VISIBILIDAD NACIONAL E INTERNACIONAL</t>
        </is>
      </c>
      <c r="D2678" t="inlineStr">
        <is>
          <t>Semestral</t>
        </is>
      </c>
      <c r="E2678" t="inlineStr">
        <is>
          <t>Positivo</t>
        </is>
      </c>
      <c r="F2678" s="137" t="n">
        <v>45838</v>
      </c>
      <c r="G2678" t="n">
        <v>100</v>
      </c>
      <c r="H2678" t="inlineStr">
        <is>
          <t>133.15</t>
        </is>
      </c>
      <c r="I2678" t="n">
        <v>1.3</v>
      </c>
      <c r="J2678" t="n">
        <v>1.3315</v>
      </c>
      <c r="K2678" t="inlineStr">
        <is>
          <t>100.0%</t>
        </is>
      </c>
      <c r="L2678" t="inlineStr">
        <is>
          <t>133.15%</t>
        </is>
      </c>
      <c r="M2678" t="n">
        <v>2025</v>
      </c>
      <c r="N2678" t="inlineStr">
        <is>
          <t>Junio</t>
        </is>
      </c>
      <c r="O2678" t="inlineStr">
        <is>
          <t>2025-1</t>
        </is>
      </c>
      <c r="P2678" t="n">
        <v>2</v>
      </c>
      <c r="Q2678" t="n">
        <v>2</v>
      </c>
      <c r="R2678" t="n">
        <v>0</v>
      </c>
      <c r="T2678" t="inlineStr">
        <is>
          <t>532-2025-06-30</t>
        </is>
      </c>
      <c r="U2678" t="n">
        <v>30</v>
      </c>
    </row>
    <row r="2679">
      <c r="A2679" t="inlineStr">
        <is>
          <t>532</t>
        </is>
      </c>
      <c r="B2679" t="inlineStr">
        <is>
          <t>Actividades de Cooperación en Internacionalización</t>
        </is>
      </c>
      <c r="C2679" t="inlineStr">
        <is>
          <t>VISIBILIDAD NACIONAL E INTERNACIONAL</t>
        </is>
      </c>
      <c r="D2679" t="inlineStr">
        <is>
          <t>Semestral</t>
        </is>
      </c>
      <c r="E2679" t="inlineStr">
        <is>
          <t>Positivo</t>
        </is>
      </c>
      <c r="F2679" s="137" t="n">
        <v>46022</v>
      </c>
      <c r="G2679" t="n">
        <v>100</v>
      </c>
      <c r="H2679" t="inlineStr">
        <is>
          <t>134.78</t>
        </is>
      </c>
      <c r="I2679" t="n">
        <v>1.3</v>
      </c>
      <c r="J2679" t="n">
        <v>1.3478</v>
      </c>
      <c r="K2679" t="inlineStr">
        <is>
          <t>100.0%</t>
        </is>
      </c>
      <c r="L2679" t="inlineStr">
        <is>
          <t>134.78%</t>
        </is>
      </c>
      <c r="M2679" t="n">
        <v>2025</v>
      </c>
      <c r="N2679" t="inlineStr">
        <is>
          <t>Diciembre</t>
        </is>
      </c>
      <c r="O2679" t="inlineStr">
        <is>
          <t>2025-2</t>
        </is>
      </c>
      <c r="P2679" t="n">
        <v>2</v>
      </c>
      <c r="Q2679" t="n">
        <v>2</v>
      </c>
      <c r="R2679" t="n">
        <v>0</v>
      </c>
      <c r="T2679" t="inlineStr">
        <is>
          <t>532-2025-12-31</t>
        </is>
      </c>
      <c r="U2679" t="n">
        <v>31</v>
      </c>
    </row>
    <row r="2680">
      <c r="A2680" t="inlineStr">
        <is>
          <t>533</t>
        </is>
      </c>
      <c r="B2680" t="inlineStr">
        <is>
          <t>Participación de estudiantes externos invitados a actividades de cooperación nacional e internacional</t>
        </is>
      </c>
      <c r="C2680" t="inlineStr">
        <is>
          <t>VISIBILIDAD NACIONAL E INTERNACIONAL</t>
        </is>
      </c>
      <c r="D2680" t="inlineStr">
        <is>
          <t>Semestral</t>
        </is>
      </c>
      <c r="E2680" t="inlineStr">
        <is>
          <t>Positivo</t>
        </is>
      </c>
      <c r="F2680" s="137" t="n">
        <v>45838</v>
      </c>
      <c r="G2680" t="n">
        <v>100</v>
      </c>
      <c r="H2680" t="inlineStr">
        <is>
          <t>124.89</t>
        </is>
      </c>
      <c r="I2680" t="n">
        <v>1.2489</v>
      </c>
      <c r="J2680" t="n">
        <v>1.2489</v>
      </c>
      <c r="K2680" t="inlineStr">
        <is>
          <t>100.0%</t>
        </is>
      </c>
      <c r="L2680" t="inlineStr">
        <is>
          <t>124.89%</t>
        </is>
      </c>
      <c r="M2680" t="n">
        <v>2025</v>
      </c>
      <c r="N2680" t="inlineStr">
        <is>
          <t>Junio</t>
        </is>
      </c>
      <c r="O2680" t="inlineStr">
        <is>
          <t>2025-1</t>
        </is>
      </c>
      <c r="P2680" t="n">
        <v>2</v>
      </c>
      <c r="Q2680" t="n">
        <v>2</v>
      </c>
      <c r="R2680" t="n">
        <v>0</v>
      </c>
      <c r="T2680" t="inlineStr">
        <is>
          <t>533-2025-06-30</t>
        </is>
      </c>
      <c r="U2680" t="n">
        <v>30</v>
      </c>
    </row>
    <row r="2681">
      <c r="A2681" t="inlineStr">
        <is>
          <t>533</t>
        </is>
      </c>
      <c r="B2681" t="inlineStr">
        <is>
          <t>Participación de estudiantes externos invitados a actividades de cooperación nacional e internacional</t>
        </is>
      </c>
      <c r="C2681" t="inlineStr">
        <is>
          <t>VISIBILIDAD NACIONAL E INTERNACIONAL</t>
        </is>
      </c>
      <c r="D2681" t="inlineStr">
        <is>
          <t>Semestral</t>
        </is>
      </c>
      <c r="E2681" t="inlineStr">
        <is>
          <t>Positivo</t>
        </is>
      </c>
      <c r="F2681" s="137" t="n">
        <v>46022</v>
      </c>
      <c r="G2681" t="n">
        <v>100</v>
      </c>
      <c r="H2681" t="inlineStr">
        <is>
          <t>177.95</t>
        </is>
      </c>
      <c r="I2681" t="n">
        <v>1.3</v>
      </c>
      <c r="J2681" t="n">
        <v>1.7795</v>
      </c>
      <c r="K2681" t="inlineStr">
        <is>
          <t>100.0%</t>
        </is>
      </c>
      <c r="L2681" t="inlineStr">
        <is>
          <t>177.95%</t>
        </is>
      </c>
      <c r="M2681" t="n">
        <v>2025</v>
      </c>
      <c r="N2681" t="inlineStr">
        <is>
          <t>Diciembre</t>
        </is>
      </c>
      <c r="O2681" t="inlineStr">
        <is>
          <t>2025-2</t>
        </is>
      </c>
      <c r="P2681" t="n">
        <v>2</v>
      </c>
      <c r="Q2681" t="n">
        <v>2</v>
      </c>
      <c r="R2681" t="n">
        <v>0</v>
      </c>
      <c r="T2681" t="inlineStr">
        <is>
          <t>533-2025-12-31</t>
        </is>
      </c>
      <c r="U2681" t="n">
        <v>31</v>
      </c>
    </row>
    <row r="2682">
      <c r="A2682" t="inlineStr">
        <is>
          <t>534</t>
        </is>
      </c>
      <c r="B2682" t="inlineStr">
        <is>
          <t>Participación de estudiantes POLI en actividades de cooperación nacional e internacional</t>
        </is>
      </c>
      <c r="C2682" t="inlineStr">
        <is>
          <t>VISIBILIDAD NACIONAL E INTERNACIONAL</t>
        </is>
      </c>
      <c r="D2682" t="inlineStr">
        <is>
          <t>Semestral</t>
        </is>
      </c>
      <c r="E2682" t="inlineStr">
        <is>
          <t>Positivo</t>
        </is>
      </c>
      <c r="F2682" s="137" t="n">
        <v>45838</v>
      </c>
      <c r="G2682" t="n">
        <v>100</v>
      </c>
      <c r="H2682" t="inlineStr">
        <is>
          <t>134.09</t>
        </is>
      </c>
      <c r="I2682" t="n">
        <v>1.3</v>
      </c>
      <c r="J2682" t="n">
        <v>1.3409</v>
      </c>
      <c r="K2682" t="inlineStr">
        <is>
          <t>100.0%</t>
        </is>
      </c>
      <c r="L2682" t="inlineStr">
        <is>
          <t>134.09%</t>
        </is>
      </c>
      <c r="M2682" t="n">
        <v>2025</v>
      </c>
      <c r="N2682" t="inlineStr">
        <is>
          <t>Junio</t>
        </is>
      </c>
      <c r="O2682" t="inlineStr">
        <is>
          <t>2025-1</t>
        </is>
      </c>
      <c r="P2682" t="n">
        <v>2</v>
      </c>
      <c r="Q2682" t="n">
        <v>2</v>
      </c>
      <c r="R2682" t="n">
        <v>0</v>
      </c>
      <c r="T2682" t="inlineStr">
        <is>
          <t>534-2025-06-30</t>
        </is>
      </c>
      <c r="U2682" t="n">
        <v>30</v>
      </c>
    </row>
    <row r="2683">
      <c r="A2683" t="inlineStr">
        <is>
          <t>534</t>
        </is>
      </c>
      <c r="B2683" t="inlineStr">
        <is>
          <t>Participación de estudiantes POLI en actividades de cooperación nacional e internacional</t>
        </is>
      </c>
      <c r="C2683" t="inlineStr">
        <is>
          <t>VISIBILIDAD NACIONAL E INTERNACIONAL</t>
        </is>
      </c>
      <c r="D2683" t="inlineStr">
        <is>
          <t>Semestral</t>
        </is>
      </c>
      <c r="E2683" t="inlineStr">
        <is>
          <t>Positivo</t>
        </is>
      </c>
      <c r="F2683" s="137" t="n">
        <v>46022</v>
      </c>
      <c r="G2683" t="n">
        <v>100</v>
      </c>
      <c r="H2683" t="inlineStr">
        <is>
          <t>134.53</t>
        </is>
      </c>
      <c r="I2683" t="n">
        <v>1.3</v>
      </c>
      <c r="J2683" t="n">
        <v>1.3453</v>
      </c>
      <c r="K2683" t="inlineStr">
        <is>
          <t>100.0%</t>
        </is>
      </c>
      <c r="L2683" t="inlineStr">
        <is>
          <t>134.53%</t>
        </is>
      </c>
      <c r="M2683" t="n">
        <v>2025</v>
      </c>
      <c r="N2683" t="inlineStr">
        <is>
          <t>Diciembre</t>
        </is>
      </c>
      <c r="O2683" t="inlineStr">
        <is>
          <t>2025-2</t>
        </is>
      </c>
      <c r="P2683" t="n">
        <v>2</v>
      </c>
      <c r="Q2683" t="n">
        <v>2</v>
      </c>
      <c r="R2683" t="n">
        <v>0</v>
      </c>
      <c r="T2683" t="inlineStr">
        <is>
          <t>534-2025-12-31</t>
        </is>
      </c>
      <c r="U2683" t="n">
        <v>31</v>
      </c>
    </row>
    <row r="2684">
      <c r="A2684" t="inlineStr">
        <is>
          <t>535</t>
        </is>
      </c>
      <c r="B2684" t="inlineStr">
        <is>
          <t>Participación de profesores externos invitados a actividades de cooperación nacional e internacional</t>
        </is>
      </c>
      <c r="C2684" t="inlineStr">
        <is>
          <t>VISIBILIDAD NACIONAL E INTERNACIONAL</t>
        </is>
      </c>
      <c r="D2684" t="inlineStr">
        <is>
          <t>Semestral</t>
        </is>
      </c>
      <c r="E2684" t="inlineStr">
        <is>
          <t>Positivo</t>
        </is>
      </c>
      <c r="F2684" s="137" t="n">
        <v>45838</v>
      </c>
      <c r="G2684" t="n">
        <v>100</v>
      </c>
      <c r="H2684" t="inlineStr">
        <is>
          <t>132.67</t>
        </is>
      </c>
      <c r="I2684" t="n">
        <v>1.3</v>
      </c>
      <c r="J2684" t="n">
        <v>1.3267</v>
      </c>
      <c r="K2684" t="inlineStr">
        <is>
          <t>100.0%</t>
        </is>
      </c>
      <c r="L2684" t="inlineStr">
        <is>
          <t>132.67%</t>
        </is>
      </c>
      <c r="M2684" t="n">
        <v>2025</v>
      </c>
      <c r="N2684" t="inlineStr">
        <is>
          <t>Junio</t>
        </is>
      </c>
      <c r="O2684" t="inlineStr">
        <is>
          <t>2025-1</t>
        </is>
      </c>
      <c r="P2684" t="n">
        <v>2</v>
      </c>
      <c r="Q2684" t="n">
        <v>2</v>
      </c>
      <c r="R2684" t="n">
        <v>0</v>
      </c>
      <c r="T2684" t="inlineStr">
        <is>
          <t>535-2025-06-30</t>
        </is>
      </c>
      <c r="U2684" t="n">
        <v>30</v>
      </c>
    </row>
    <row r="2685">
      <c r="A2685" t="inlineStr">
        <is>
          <t>535</t>
        </is>
      </c>
      <c r="B2685" t="inlineStr">
        <is>
          <t>Participación de profesores externos invitados a actividades de cooperación nacional e internacional</t>
        </is>
      </c>
      <c r="C2685" t="inlineStr">
        <is>
          <t>VISIBILIDAD NACIONAL E INTERNACIONAL</t>
        </is>
      </c>
      <c r="D2685" t="inlineStr">
        <is>
          <t>Semestral</t>
        </is>
      </c>
      <c r="E2685" t="inlineStr">
        <is>
          <t>Positivo</t>
        </is>
      </c>
      <c r="F2685" s="137" t="n">
        <v>46022</v>
      </c>
      <c r="G2685" t="n">
        <v>100</v>
      </c>
      <c r="H2685" t="inlineStr">
        <is>
          <t>209.63</t>
        </is>
      </c>
      <c r="I2685" t="n">
        <v>1.3</v>
      </c>
      <c r="J2685" t="n">
        <v>2.0963</v>
      </c>
      <c r="K2685" t="inlineStr">
        <is>
          <t>100.0%</t>
        </is>
      </c>
      <c r="L2685" t="inlineStr">
        <is>
          <t>209.63%</t>
        </is>
      </c>
      <c r="M2685" t="n">
        <v>2025</v>
      </c>
      <c r="N2685" t="inlineStr">
        <is>
          <t>Diciembre</t>
        </is>
      </c>
      <c r="O2685" t="inlineStr">
        <is>
          <t>2025-2</t>
        </is>
      </c>
      <c r="P2685" t="n">
        <v>2</v>
      </c>
      <c r="Q2685" t="n">
        <v>2</v>
      </c>
      <c r="R2685" t="n">
        <v>0</v>
      </c>
      <c r="T2685" t="inlineStr">
        <is>
          <t>535-2025-12-31</t>
        </is>
      </c>
      <c r="U2685" t="n">
        <v>31</v>
      </c>
    </row>
    <row r="2686">
      <c r="A2686" t="inlineStr">
        <is>
          <t>536</t>
        </is>
      </c>
      <c r="B2686" t="inlineStr">
        <is>
          <t>Participación de profesores POLI en actividades de cooperación nacional e internacional</t>
        </is>
      </c>
      <c r="C2686" t="inlineStr">
        <is>
          <t>VISIBILIDAD NACIONAL E INTERNACIONAL</t>
        </is>
      </c>
      <c r="D2686" t="inlineStr">
        <is>
          <t>Semestral</t>
        </is>
      </c>
      <c r="E2686" t="inlineStr">
        <is>
          <t>Positivo</t>
        </is>
      </c>
      <c r="F2686" s="137" t="n">
        <v>45838</v>
      </c>
      <c r="G2686" t="n">
        <v>100</v>
      </c>
      <c r="H2686" t="inlineStr">
        <is>
          <t>109.33</t>
        </is>
      </c>
      <c r="I2686" t="n">
        <v>1.0933</v>
      </c>
      <c r="J2686" t="n">
        <v>1.0933</v>
      </c>
      <c r="K2686" t="inlineStr">
        <is>
          <t>100.0%</t>
        </is>
      </c>
      <c r="L2686" t="inlineStr">
        <is>
          <t>109.33%</t>
        </is>
      </c>
      <c r="M2686" t="n">
        <v>2025</v>
      </c>
      <c r="N2686" t="inlineStr">
        <is>
          <t>Junio</t>
        </is>
      </c>
      <c r="O2686" t="inlineStr">
        <is>
          <t>2025-1</t>
        </is>
      </c>
      <c r="P2686" t="n">
        <v>2</v>
      </c>
      <c r="Q2686" t="n">
        <v>2</v>
      </c>
      <c r="R2686" t="n">
        <v>0</v>
      </c>
      <c r="T2686" t="inlineStr">
        <is>
          <t>536-2025-06-30</t>
        </is>
      </c>
      <c r="U2686" t="n">
        <v>30</v>
      </c>
    </row>
    <row r="2687">
      <c r="A2687" t="inlineStr">
        <is>
          <t>536</t>
        </is>
      </c>
      <c r="B2687" t="inlineStr">
        <is>
          <t>Participación de profesores POLI en actividades de cooperación nacional e internacional</t>
        </is>
      </c>
      <c r="C2687" t="inlineStr">
        <is>
          <t>VISIBILIDAD NACIONAL E INTERNACIONAL</t>
        </is>
      </c>
      <c r="D2687" t="inlineStr">
        <is>
          <t>Semestral</t>
        </is>
      </c>
      <c r="E2687" t="inlineStr">
        <is>
          <t>Positivo</t>
        </is>
      </c>
      <c r="F2687" s="137" t="n">
        <v>46022</v>
      </c>
      <c r="G2687" t="n">
        <v>100</v>
      </c>
      <c r="H2687" t="inlineStr">
        <is>
          <t>260.75</t>
        </is>
      </c>
      <c r="I2687" t="n">
        <v>1.3</v>
      </c>
      <c r="J2687" t="n">
        <v>2.6075</v>
      </c>
      <c r="K2687" t="inlineStr">
        <is>
          <t>100.0%</t>
        </is>
      </c>
      <c r="L2687" t="inlineStr">
        <is>
          <t>260.75%</t>
        </is>
      </c>
      <c r="M2687" t="n">
        <v>2025</v>
      </c>
      <c r="N2687" t="inlineStr">
        <is>
          <t>Diciembre</t>
        </is>
      </c>
      <c r="O2687" t="inlineStr">
        <is>
          <t>2025-2</t>
        </is>
      </c>
      <c r="P2687" t="n">
        <v>2</v>
      </c>
      <c r="Q2687" t="n">
        <v>2</v>
      </c>
      <c r="R2687" t="n">
        <v>0</v>
      </c>
      <c r="T2687" t="inlineStr">
        <is>
          <t>536-2025-12-31</t>
        </is>
      </c>
      <c r="U2687" t="n">
        <v>31</v>
      </c>
    </row>
    <row r="2688">
      <c r="A2688" t="inlineStr">
        <is>
          <t>537</t>
        </is>
      </c>
      <c r="B2688" t="inlineStr">
        <is>
          <t>FCR- Resolución en primer contacto</t>
        </is>
      </c>
      <c r="C2688" t="inlineStr">
        <is>
          <t>Servicio</t>
        </is>
      </c>
      <c r="D2688" t="inlineStr">
        <is>
          <t>Semestral</t>
        </is>
      </c>
      <c r="E2688" t="inlineStr">
        <is>
          <t>Positivo</t>
        </is>
      </c>
      <c r="F2688" s="137" t="n">
        <v>45838</v>
      </c>
      <c r="G2688" t="n">
        <v>93</v>
      </c>
      <c r="H2688" t="inlineStr">
        <is>
          <t>58.9</t>
        </is>
      </c>
      <c r="I2688" t="n">
        <v>0.6333333333333333</v>
      </c>
      <c r="J2688" t="n">
        <v>0.6333333333333333</v>
      </c>
      <c r="K2688" t="inlineStr">
        <is>
          <t>93.0%</t>
        </is>
      </c>
      <c r="L2688" t="inlineStr">
        <is>
          <t>58.9%</t>
        </is>
      </c>
      <c r="M2688" t="n">
        <v>2025</v>
      </c>
      <c r="N2688" t="inlineStr">
        <is>
          <t>Junio</t>
        </is>
      </c>
      <c r="O2688" t="inlineStr">
        <is>
          <t>2025-1</t>
        </is>
      </c>
      <c r="P2688" t="n">
        <v>2</v>
      </c>
      <c r="Q2688" t="n">
        <v>2</v>
      </c>
      <c r="R2688" t="n">
        <v>0</v>
      </c>
      <c r="S2688" t="inlineStr">
        <is>
          <t>Experiencia</t>
        </is>
      </c>
      <c r="T2688" t="inlineStr">
        <is>
          <t>537-2025-06-30</t>
        </is>
      </c>
      <c r="U2688" t="n">
        <v>30</v>
      </c>
    </row>
    <row r="2689">
      <c r="A2689" t="inlineStr">
        <is>
          <t>537</t>
        </is>
      </c>
      <c r="B2689" t="inlineStr">
        <is>
          <t>FCR- Resolución en primer contacto</t>
        </is>
      </c>
      <c r="C2689" t="inlineStr">
        <is>
          <t>Servicio</t>
        </is>
      </c>
      <c r="D2689" t="inlineStr">
        <is>
          <t>Semestral</t>
        </is>
      </c>
      <c r="E2689" t="inlineStr">
        <is>
          <t>Positivo</t>
        </is>
      </c>
      <c r="F2689" s="137" t="n">
        <v>46022</v>
      </c>
      <c r="G2689" t="n">
        <v>94</v>
      </c>
      <c r="H2689" t="inlineStr">
        <is>
          <t>64.3</t>
        </is>
      </c>
      <c r="I2689" t="n">
        <v>0.6840425531914893</v>
      </c>
      <c r="J2689" t="n">
        <v>0.6840425531914893</v>
      </c>
      <c r="K2689" t="inlineStr">
        <is>
          <t>94.0%</t>
        </is>
      </c>
      <c r="L2689" t="inlineStr">
        <is>
          <t>64.3%</t>
        </is>
      </c>
      <c r="M2689" t="n">
        <v>2025</v>
      </c>
      <c r="N2689" t="inlineStr">
        <is>
          <t>Diciembre</t>
        </is>
      </c>
      <c r="O2689" t="inlineStr">
        <is>
          <t>2025-2</t>
        </is>
      </c>
      <c r="P2689" t="n">
        <v>2</v>
      </c>
      <c r="Q2689" t="n">
        <v>2</v>
      </c>
      <c r="R2689" t="n">
        <v>0</v>
      </c>
      <c r="S2689" t="inlineStr">
        <is>
          <t>Experiencia</t>
        </is>
      </c>
      <c r="T2689" t="inlineStr">
        <is>
          <t>537-2025-12-31</t>
        </is>
      </c>
      <c r="U2689" t="n">
        <v>31</v>
      </c>
    </row>
    <row r="2690">
      <c r="A2690" t="inlineStr">
        <is>
          <t>538</t>
        </is>
      </c>
      <c r="B2690" t="inlineStr">
        <is>
          <t>Cumplimiento de sesiones de socialización de planeación académica</t>
        </is>
      </c>
      <c r="C2690" t="inlineStr">
        <is>
          <t>Registro y Control</t>
        </is>
      </c>
      <c r="D2690" t="inlineStr">
        <is>
          <t>Semestral</t>
        </is>
      </c>
      <c r="E2690" t="inlineStr">
        <is>
          <t>Positivo</t>
        </is>
      </c>
      <c r="F2690" s="137" t="n">
        <v>46022</v>
      </c>
      <c r="G2690" t="n">
        <v>90</v>
      </c>
      <c r="H2690" t="inlineStr">
        <is>
          <t>100</t>
        </is>
      </c>
      <c r="I2690" t="n">
        <v>1.111111111111111</v>
      </c>
      <c r="J2690" t="n">
        <v>1.111111111111111</v>
      </c>
      <c r="K2690" t="inlineStr">
        <is>
          <t>90.0%</t>
        </is>
      </c>
      <c r="L2690" t="inlineStr">
        <is>
          <t>100.0%</t>
        </is>
      </c>
      <c r="M2690" t="n">
        <v>2025</v>
      </c>
      <c r="N2690" t="inlineStr">
        <is>
          <t>Diciembre</t>
        </is>
      </c>
      <c r="O2690" t="inlineStr">
        <is>
          <t>2025-2</t>
        </is>
      </c>
      <c r="P2690" t="n">
        <v>2</v>
      </c>
      <c r="Q2690" t="n">
        <v>2</v>
      </c>
      <c r="R2690" t="n">
        <v>0</v>
      </c>
      <c r="T2690" t="inlineStr">
        <is>
          <t>538-2025-12-31</t>
        </is>
      </c>
      <c r="U2690" t="n">
        <v>31</v>
      </c>
    </row>
    <row r="2691">
      <c r="A2691" t="inlineStr">
        <is>
          <t>539</t>
        </is>
      </c>
      <c r="B2691" t="inlineStr">
        <is>
          <t>CES emisión de certificados</t>
        </is>
      </c>
      <c r="C2691" t="inlineStr">
        <is>
          <t>Registro y Control</t>
        </is>
      </c>
      <c r="D2691" t="inlineStr">
        <is>
          <t>Semestral</t>
        </is>
      </c>
      <c r="E2691" t="inlineStr">
        <is>
          <t>Negativo</t>
        </is>
      </c>
      <c r="F2691" s="137" t="n">
        <v>46022</v>
      </c>
      <c r="G2691" t="n">
        <v>2.5</v>
      </c>
      <c r="H2691" t="inlineStr">
        <is>
          <t>2.5</t>
        </is>
      </c>
      <c r="I2691" t="n">
        <v>1</v>
      </c>
      <c r="J2691" t="n">
        <v>1</v>
      </c>
      <c r="K2691" t="inlineStr">
        <is>
          <t>2.5%</t>
        </is>
      </c>
      <c r="L2691" t="inlineStr">
        <is>
          <t>2.5%</t>
        </is>
      </c>
      <c r="M2691" t="n">
        <v>2025</v>
      </c>
      <c r="N2691" t="inlineStr">
        <is>
          <t>Diciembre</t>
        </is>
      </c>
      <c r="O2691" t="inlineStr">
        <is>
          <t>2025-2</t>
        </is>
      </c>
      <c r="P2691" t="n">
        <v>2</v>
      </c>
      <c r="Q2691" t="n">
        <v>2</v>
      </c>
      <c r="R2691" t="n">
        <v>0</v>
      </c>
      <c r="T2691" t="inlineStr">
        <is>
          <t>539-2025-12-31</t>
        </is>
      </c>
      <c r="U2691" t="n">
        <v>31</v>
      </c>
    </row>
    <row r="2692">
      <c r="A2692" t="inlineStr">
        <is>
          <t>540</t>
        </is>
      </c>
      <c r="B2692" t="inlineStr">
        <is>
          <t>Nivel de Calidad de los Datos Cargados al SNIES</t>
        </is>
      </c>
      <c r="C2692" t="inlineStr">
        <is>
          <t>DATOS Y ANALÍTICA</t>
        </is>
      </c>
      <c r="D2692" t="inlineStr">
        <is>
          <t>Semestral</t>
        </is>
      </c>
      <c r="E2692" t="inlineStr">
        <is>
          <t>Positivo</t>
        </is>
      </c>
      <c r="F2692" s="137" t="n">
        <v>45838</v>
      </c>
      <c r="G2692" t="n">
        <v>97</v>
      </c>
      <c r="H2692" t="inlineStr">
        <is>
          <t>97.33</t>
        </is>
      </c>
      <c r="I2692" t="n">
        <v>1.00340206185567</v>
      </c>
      <c r="J2692" t="n">
        <v>1.00340206185567</v>
      </c>
      <c r="K2692" t="inlineStr">
        <is>
          <t>97.0%</t>
        </is>
      </c>
      <c r="L2692" t="inlineStr">
        <is>
          <t>97.33%</t>
        </is>
      </c>
      <c r="M2692" t="n">
        <v>2025</v>
      </c>
      <c r="N2692" t="inlineStr">
        <is>
          <t>Junio</t>
        </is>
      </c>
      <c r="O2692" t="inlineStr">
        <is>
          <t>2025-1</t>
        </is>
      </c>
      <c r="P2692" t="n">
        <v>2</v>
      </c>
      <c r="Q2692" t="n">
        <v>2</v>
      </c>
      <c r="R2692" t="n">
        <v>0</v>
      </c>
      <c r="T2692" t="inlineStr">
        <is>
          <t>540-2025-06-30</t>
        </is>
      </c>
      <c r="U2692" t="n">
        <v>30</v>
      </c>
    </row>
    <row r="2693">
      <c r="A2693" t="inlineStr">
        <is>
          <t>540</t>
        </is>
      </c>
      <c r="B2693" t="inlineStr">
        <is>
          <t>Nivel de Calidad de los Datos Cargados al SNIES</t>
        </is>
      </c>
      <c r="C2693" t="inlineStr">
        <is>
          <t>DATOS Y ANALÍTICA</t>
        </is>
      </c>
      <c r="D2693" t="inlineStr">
        <is>
          <t>Semestral</t>
        </is>
      </c>
      <c r="E2693" t="inlineStr">
        <is>
          <t>Positivo</t>
        </is>
      </c>
      <c r="F2693" s="137" t="n">
        <v>46022</v>
      </c>
      <c r="G2693" t="n">
        <v>97</v>
      </c>
      <c r="H2693" t="inlineStr">
        <is>
          <t>97.9</t>
        </is>
      </c>
      <c r="I2693" t="n">
        <v>1.009278350515464</v>
      </c>
      <c r="J2693" t="n">
        <v>1.009278350515464</v>
      </c>
      <c r="K2693" t="inlineStr">
        <is>
          <t>97.0%</t>
        </is>
      </c>
      <c r="L2693" t="inlineStr">
        <is>
          <t>97.9%</t>
        </is>
      </c>
      <c r="M2693" t="n">
        <v>2025</v>
      </c>
      <c r="N2693" t="inlineStr">
        <is>
          <t>Diciembre</t>
        </is>
      </c>
      <c r="O2693" t="inlineStr">
        <is>
          <t>2025-2</t>
        </is>
      </c>
      <c r="P2693" t="n">
        <v>2</v>
      </c>
      <c r="Q2693" t="n">
        <v>2</v>
      </c>
      <c r="R2693" t="n">
        <v>0</v>
      </c>
      <c r="T2693" t="inlineStr">
        <is>
          <t>540-2025-12-31</t>
        </is>
      </c>
      <c r="U2693" t="n">
        <v>31</v>
      </c>
    </row>
    <row r="2694">
      <c r="A2694" t="inlineStr">
        <is>
          <t>541</t>
        </is>
      </c>
      <c r="B2694" t="inlineStr">
        <is>
          <t>Participación de graduados en actividades de empleabilidad y relacionamiento</t>
        </is>
      </c>
      <c r="C2694" t="inlineStr">
        <is>
          <t>Gestión de Graduados</t>
        </is>
      </c>
      <c r="D2694" t="inlineStr">
        <is>
          <t>Anual</t>
        </is>
      </c>
      <c r="E2694" t="inlineStr">
        <is>
          <t>Positivo</t>
        </is>
      </c>
      <c r="F2694" s="137" t="n">
        <v>46022</v>
      </c>
      <c r="G2694" t="n">
        <v>4</v>
      </c>
      <c r="H2694" t="inlineStr">
        <is>
          <t>6.99</t>
        </is>
      </c>
      <c r="I2694" t="n">
        <v>1.3</v>
      </c>
      <c r="J2694" t="n">
        <v>1.7475</v>
      </c>
      <c r="K2694" t="inlineStr">
        <is>
          <t>4.0%</t>
        </is>
      </c>
      <c r="L2694" t="inlineStr">
        <is>
          <t>6.99%</t>
        </is>
      </c>
      <c r="M2694" t="n">
        <v>2025</v>
      </c>
      <c r="N2694" t="inlineStr">
        <is>
          <t>Diciembre</t>
        </is>
      </c>
      <c r="O2694" t="inlineStr">
        <is>
          <t>2025-2</t>
        </is>
      </c>
      <c r="P2694" t="n">
        <v>2</v>
      </c>
      <c r="Q2694" t="n">
        <v>2</v>
      </c>
      <c r="R2694" t="n">
        <v>0</v>
      </c>
      <c r="T2694" t="inlineStr">
        <is>
          <t>541-2025-12-31</t>
        </is>
      </c>
      <c r="U2694" t="n">
        <v>31</v>
      </c>
    </row>
    <row r="2695">
      <c r="A2695" t="inlineStr">
        <is>
          <t>542</t>
        </is>
      </c>
      <c r="B2695" t="inlineStr">
        <is>
          <t>Tasa de cotización del graduado - Metrica</t>
        </is>
      </c>
      <c r="C2695" t="inlineStr">
        <is>
          <t>Gestión de Graduados</t>
        </is>
      </c>
      <c r="D2695" t="inlineStr">
        <is>
          <t>Anual</t>
        </is>
      </c>
      <c r="E2695" t="inlineStr">
        <is>
          <t>Positivo</t>
        </is>
      </c>
      <c r="F2695" s="137" t="n">
        <v>46022</v>
      </c>
      <c r="H2695" t="inlineStr">
        <is>
          <t>81.24</t>
        </is>
      </c>
      <c r="I2695" t="n">
        <v>0</v>
      </c>
      <c r="J2695" t="n">
        <v>0</v>
      </c>
      <c r="L2695" t="inlineStr">
        <is>
          <t>81.24%</t>
        </is>
      </c>
      <c r="M2695" t="n">
        <v>2025</v>
      </c>
      <c r="N2695" t="inlineStr">
        <is>
          <t>Diciembre</t>
        </is>
      </c>
      <c r="O2695" t="inlineStr">
        <is>
          <t>2025-2</t>
        </is>
      </c>
      <c r="P2695" t="n">
        <v>2</v>
      </c>
      <c r="Q2695" t="n">
        <v>2</v>
      </c>
      <c r="R2695" t="n">
        <v>0</v>
      </c>
      <c r="T2695" t="inlineStr">
        <is>
          <t>542-2025-12-31</t>
        </is>
      </c>
      <c r="U2695" t="n">
        <v>31</v>
      </c>
    </row>
    <row r="2696">
      <c r="A2696" t="inlineStr">
        <is>
          <t>543</t>
        </is>
      </c>
      <c r="B2696" t="inlineStr">
        <is>
          <t>Tasa de interacción por usuario</t>
        </is>
      </c>
      <c r="C2696" t="inlineStr">
        <is>
          <t>Editorial y Publicaciones</t>
        </is>
      </c>
      <c r="D2696" t="inlineStr">
        <is>
          <t>Semestral</t>
        </is>
      </c>
      <c r="E2696" t="inlineStr">
        <is>
          <t>Positivo</t>
        </is>
      </c>
      <c r="F2696" s="137" t="n">
        <v>45838</v>
      </c>
      <c r="H2696" t="inlineStr">
        <is>
          <t>7.29</t>
        </is>
      </c>
      <c r="I2696" t="n">
        <v>0</v>
      </c>
      <c r="J2696" t="n">
        <v>0</v>
      </c>
      <c r="L2696" t="inlineStr">
        <is>
          <t>7.29%</t>
        </is>
      </c>
      <c r="M2696" t="n">
        <v>2025</v>
      </c>
      <c r="N2696" t="inlineStr">
        <is>
          <t>Junio</t>
        </is>
      </c>
      <c r="O2696" t="inlineStr">
        <is>
          <t>2025-1</t>
        </is>
      </c>
      <c r="P2696" t="n">
        <v>2</v>
      </c>
      <c r="Q2696" t="n">
        <v>2</v>
      </c>
      <c r="R2696" t="n">
        <v>0</v>
      </c>
      <c r="T2696" t="inlineStr">
        <is>
          <t>543-2025-06-30</t>
        </is>
      </c>
      <c r="U2696" t="n">
        <v>30</v>
      </c>
    </row>
    <row r="2697">
      <c r="A2697" t="inlineStr">
        <is>
          <t>544</t>
        </is>
      </c>
      <c r="B2697" t="inlineStr">
        <is>
          <t>Producción de ambientes inmersivos LEI</t>
        </is>
      </c>
      <c r="C2697" t="inlineStr">
        <is>
          <t>LEI</t>
        </is>
      </c>
      <c r="D2697" t="inlineStr">
        <is>
          <t>Semestral</t>
        </is>
      </c>
      <c r="E2697" t="inlineStr">
        <is>
          <t>Positivo</t>
        </is>
      </c>
      <c r="F2697" s="137" t="n">
        <v>45838</v>
      </c>
      <c r="G2697" t="n">
        <v>100</v>
      </c>
      <c r="H2697" t="inlineStr">
        <is>
          <t>250</t>
        </is>
      </c>
      <c r="I2697" t="n">
        <v>1.3</v>
      </c>
      <c r="J2697" t="n">
        <v>2.5</v>
      </c>
      <c r="K2697" t="inlineStr">
        <is>
          <t>100.0%</t>
        </is>
      </c>
      <c r="L2697" t="inlineStr">
        <is>
          <t>250.0%</t>
        </is>
      </c>
      <c r="M2697" t="n">
        <v>2025</v>
      </c>
      <c r="N2697" t="inlineStr">
        <is>
          <t>Junio</t>
        </is>
      </c>
      <c r="O2697" t="inlineStr">
        <is>
          <t>2025-1</t>
        </is>
      </c>
      <c r="P2697" t="n">
        <v>2</v>
      </c>
      <c r="Q2697" t="n">
        <v>2</v>
      </c>
      <c r="R2697" t="n">
        <v>0</v>
      </c>
      <c r="T2697" t="inlineStr">
        <is>
          <t>544-2025-06-30</t>
        </is>
      </c>
      <c r="U2697" t="n">
        <v>30</v>
      </c>
    </row>
    <row r="2698">
      <c r="A2698" t="inlineStr">
        <is>
          <t>544</t>
        </is>
      </c>
      <c r="B2698" t="inlineStr">
        <is>
          <t>Producción de ambientes inmersivos LEI</t>
        </is>
      </c>
      <c r="C2698" t="inlineStr">
        <is>
          <t>LEI</t>
        </is>
      </c>
      <c r="D2698" t="inlineStr">
        <is>
          <t>Semestral</t>
        </is>
      </c>
      <c r="E2698" t="inlineStr">
        <is>
          <t>Positivo</t>
        </is>
      </c>
      <c r="F2698" s="137" t="n">
        <v>46022</v>
      </c>
      <c r="G2698" t="n">
        <v>100</v>
      </c>
      <c r="H2698" t="inlineStr">
        <is>
          <t>162.5</t>
        </is>
      </c>
      <c r="I2698" t="n">
        <v>1.3</v>
      </c>
      <c r="J2698" t="n">
        <v>1.625</v>
      </c>
      <c r="K2698" t="inlineStr">
        <is>
          <t>100.0%</t>
        </is>
      </c>
      <c r="L2698" t="inlineStr">
        <is>
          <t>162.5%</t>
        </is>
      </c>
      <c r="M2698" t="n">
        <v>2025</v>
      </c>
      <c r="N2698" t="inlineStr">
        <is>
          <t>Diciembre</t>
        </is>
      </c>
      <c r="O2698" t="inlineStr">
        <is>
          <t>2025-2</t>
        </is>
      </c>
      <c r="P2698" t="n">
        <v>2</v>
      </c>
      <c r="Q2698" t="n">
        <v>2</v>
      </c>
      <c r="R2698" t="n">
        <v>0</v>
      </c>
      <c r="T2698" t="inlineStr">
        <is>
          <t>544-2025-12-31</t>
        </is>
      </c>
      <c r="U2698" t="n">
        <v>31</v>
      </c>
    </row>
    <row r="2699">
      <c r="A2699" t="inlineStr">
        <is>
          <t>546</t>
        </is>
      </c>
      <c r="B2699" t="inlineStr">
        <is>
          <t>Tasa de participación de graduados en instrumentos de seguimiento (M0, M1, M5)</t>
        </is>
      </c>
      <c r="C2699" t="inlineStr">
        <is>
          <t>Gestión de Graduados</t>
        </is>
      </c>
      <c r="D2699" t="inlineStr">
        <is>
          <t>Anual</t>
        </is>
      </c>
      <c r="E2699" t="inlineStr">
        <is>
          <t>Positivo</t>
        </is>
      </c>
      <c r="F2699" s="137" t="n">
        <v>46022</v>
      </c>
      <c r="G2699" t="n">
        <v>100</v>
      </c>
      <c r="H2699" t="inlineStr">
        <is>
          <t>37.79</t>
        </is>
      </c>
      <c r="I2699" t="n">
        <v>0.3779</v>
      </c>
      <c r="J2699" t="n">
        <v>0.3779</v>
      </c>
      <c r="K2699" t="inlineStr">
        <is>
          <t>100.0%</t>
        </is>
      </c>
      <c r="L2699" t="inlineStr">
        <is>
          <t>37.79%</t>
        </is>
      </c>
      <c r="M2699" t="n">
        <v>2025</v>
      </c>
      <c r="N2699" t="inlineStr">
        <is>
          <t>Diciembre</t>
        </is>
      </c>
      <c r="O2699" t="inlineStr">
        <is>
          <t>2025-2</t>
        </is>
      </c>
      <c r="P2699" t="n">
        <v>2</v>
      </c>
      <c r="Q2699" t="n">
        <v>2</v>
      </c>
      <c r="R2699" t="n">
        <v>0</v>
      </c>
      <c r="T2699" t="inlineStr">
        <is>
          <t>546-2025-12-31</t>
        </is>
      </c>
      <c r="U2699" t="n">
        <v>31</v>
      </c>
    </row>
    <row r="2700">
      <c r="A2700" t="inlineStr">
        <is>
          <t>547</t>
        </is>
      </c>
      <c r="B2700" t="inlineStr">
        <is>
          <t>Nivel de satisfacción del graduado con la institución</t>
        </is>
      </c>
      <c r="C2700" t="inlineStr">
        <is>
          <t>Gestión de Graduados</t>
        </is>
      </c>
      <c r="D2700" t="inlineStr">
        <is>
          <t>Anual</t>
        </is>
      </c>
      <c r="E2700" t="inlineStr">
        <is>
          <t>Positivo</t>
        </is>
      </c>
      <c r="F2700" s="137" t="n">
        <v>46022</v>
      </c>
      <c r="H2700" t="inlineStr">
        <is>
          <t>92</t>
        </is>
      </c>
      <c r="I2700" t="n">
        <v>0</v>
      </c>
      <c r="J2700" t="n">
        <v>0</v>
      </c>
      <c r="L2700" t="inlineStr">
        <is>
          <t>92.0%</t>
        </is>
      </c>
      <c r="M2700" t="n">
        <v>2025</v>
      </c>
      <c r="N2700" t="inlineStr">
        <is>
          <t>Diciembre</t>
        </is>
      </c>
      <c r="O2700" t="inlineStr">
        <is>
          <t>2025-2</t>
        </is>
      </c>
      <c r="P2700" t="n">
        <v>2</v>
      </c>
      <c r="Q2700" t="n">
        <v>2</v>
      </c>
      <c r="R2700" t="n">
        <v>0</v>
      </c>
      <c r="T2700" t="inlineStr">
        <is>
          <t>547-2025-12-31</t>
        </is>
      </c>
      <c r="U2700" t="n">
        <v>31</v>
      </c>
    </row>
    <row r="2701">
      <c r="A2701" t="inlineStr">
        <is>
          <t>550</t>
        </is>
      </c>
      <c r="B2701" t="inlineStr">
        <is>
          <t>Nivel de satisfacción con las actividades de formación</t>
        </is>
      </c>
      <c r="C2701" t="inlineStr">
        <is>
          <t>Emprendimiento</t>
        </is>
      </c>
      <c r="D2701" t="inlineStr">
        <is>
          <t>Semestral</t>
        </is>
      </c>
      <c r="E2701" t="inlineStr">
        <is>
          <t>Positivo</t>
        </is>
      </c>
      <c r="F2701" s="137" t="n">
        <v>45838</v>
      </c>
      <c r="G2701" t="n">
        <v>100</v>
      </c>
      <c r="H2701" t="inlineStr">
        <is>
          <t>95</t>
        </is>
      </c>
      <c r="I2701" t="n">
        <v>0.95</v>
      </c>
      <c r="J2701" t="n">
        <v>0.95</v>
      </c>
      <c r="K2701" t="inlineStr">
        <is>
          <t>100.0%</t>
        </is>
      </c>
      <c r="L2701" t="inlineStr">
        <is>
          <t>95.0%</t>
        </is>
      </c>
      <c r="M2701" t="n">
        <v>2025</v>
      </c>
      <c r="N2701" t="inlineStr">
        <is>
          <t>Junio</t>
        </is>
      </c>
      <c r="O2701" t="inlineStr">
        <is>
          <t>2025-1</t>
        </is>
      </c>
      <c r="P2701" t="n">
        <v>2</v>
      </c>
      <c r="Q2701" t="n">
        <v>2</v>
      </c>
      <c r="R2701" t="n">
        <v>0</v>
      </c>
      <c r="T2701" t="inlineStr">
        <is>
          <t>550-2025-06-30</t>
        </is>
      </c>
      <c r="U2701" t="n">
        <v>30</v>
      </c>
    </row>
    <row r="2702">
      <c r="A2702" t="inlineStr">
        <is>
          <t>550</t>
        </is>
      </c>
      <c r="B2702" t="inlineStr">
        <is>
          <t>Nivel de satisfacción con las actividades de formación</t>
        </is>
      </c>
      <c r="C2702" t="inlineStr">
        <is>
          <t>Emprendimiento</t>
        </is>
      </c>
      <c r="D2702" t="inlineStr">
        <is>
          <t>Semestral</t>
        </is>
      </c>
      <c r="E2702" t="inlineStr">
        <is>
          <t>Positivo</t>
        </is>
      </c>
      <c r="F2702" s="137" t="n">
        <v>46022</v>
      </c>
      <c r="G2702" t="n">
        <v>100</v>
      </c>
      <c r="H2702" t="inlineStr">
        <is>
          <t>95.5</t>
        </is>
      </c>
      <c r="I2702" t="n">
        <v>0.955</v>
      </c>
      <c r="J2702" t="n">
        <v>0.955</v>
      </c>
      <c r="K2702" t="inlineStr">
        <is>
          <t>100.0%</t>
        </is>
      </c>
      <c r="L2702" t="inlineStr">
        <is>
          <t>95.5%</t>
        </is>
      </c>
      <c r="M2702" t="n">
        <v>2025</v>
      </c>
      <c r="N2702" t="inlineStr">
        <is>
          <t>Diciembre</t>
        </is>
      </c>
      <c r="O2702" t="inlineStr">
        <is>
          <t>2025-2</t>
        </is>
      </c>
      <c r="P2702" t="n">
        <v>2</v>
      </c>
      <c r="Q2702" t="n">
        <v>2</v>
      </c>
      <c r="R2702" t="n">
        <v>0</v>
      </c>
      <c r="T2702" t="inlineStr">
        <is>
          <t>550-2025-12-31</t>
        </is>
      </c>
      <c r="U2702" t="n">
        <v>31</v>
      </c>
    </row>
    <row r="2703">
      <c r="A2703" t="inlineStr">
        <is>
          <t>551</t>
        </is>
      </c>
      <c r="B2703" t="inlineStr">
        <is>
          <t>Evaluación del desempeño de los mentores</t>
        </is>
      </c>
      <c r="C2703" t="inlineStr">
        <is>
          <t>Emprendimiento</t>
        </is>
      </c>
      <c r="D2703" t="inlineStr">
        <is>
          <t>Semestral</t>
        </is>
      </c>
      <c r="E2703" t="inlineStr">
        <is>
          <t>Positivo</t>
        </is>
      </c>
      <c r="F2703" s="137" t="n">
        <v>45838</v>
      </c>
      <c r="G2703" t="n">
        <v>80</v>
      </c>
      <c r="H2703" t="inlineStr">
        <is>
          <t>5</t>
        </is>
      </c>
      <c r="I2703" t="n">
        <v>0.0625</v>
      </c>
      <c r="J2703" t="n">
        <v>0.0625</v>
      </c>
      <c r="K2703" t="inlineStr">
        <is>
          <t>80.0%</t>
        </is>
      </c>
      <c r="L2703" t="inlineStr">
        <is>
          <t>5.0%</t>
        </is>
      </c>
      <c r="M2703" t="n">
        <v>2025</v>
      </c>
      <c r="N2703" t="inlineStr">
        <is>
          <t>Junio</t>
        </is>
      </c>
      <c r="O2703" t="inlineStr">
        <is>
          <t>2025-1</t>
        </is>
      </c>
      <c r="P2703" t="n">
        <v>2</v>
      </c>
      <c r="Q2703" t="n">
        <v>2</v>
      </c>
      <c r="R2703" t="n">
        <v>0</v>
      </c>
      <c r="T2703" t="inlineStr">
        <is>
          <t>551-2025-06-30</t>
        </is>
      </c>
      <c r="U2703" t="n">
        <v>30</v>
      </c>
    </row>
    <row r="2704">
      <c r="A2704" t="inlineStr">
        <is>
          <t>551</t>
        </is>
      </c>
      <c r="B2704" t="inlineStr">
        <is>
          <t>Evaluación del desempeño de los mentores</t>
        </is>
      </c>
      <c r="C2704" t="inlineStr">
        <is>
          <t>Emprendimiento</t>
        </is>
      </c>
      <c r="D2704" t="inlineStr">
        <is>
          <t>Semestral</t>
        </is>
      </c>
      <c r="E2704" t="inlineStr">
        <is>
          <t>Positivo</t>
        </is>
      </c>
      <c r="F2704" s="137" t="n">
        <v>46022</v>
      </c>
      <c r="G2704" t="n">
        <v>80</v>
      </c>
      <c r="H2704" t="inlineStr">
        <is>
          <t>5</t>
        </is>
      </c>
      <c r="I2704" t="n">
        <v>0.0625</v>
      </c>
      <c r="J2704" t="n">
        <v>0.0625</v>
      </c>
      <c r="K2704" t="inlineStr">
        <is>
          <t>80.0%</t>
        </is>
      </c>
      <c r="L2704" t="inlineStr">
        <is>
          <t>5.0%</t>
        </is>
      </c>
      <c r="M2704" t="n">
        <v>2025</v>
      </c>
      <c r="N2704" t="inlineStr">
        <is>
          <t>Diciembre</t>
        </is>
      </c>
      <c r="O2704" t="inlineStr">
        <is>
          <t>2025-2</t>
        </is>
      </c>
      <c r="P2704" t="n">
        <v>2</v>
      </c>
      <c r="Q2704" t="n">
        <v>2</v>
      </c>
      <c r="R2704" t="n">
        <v>0</v>
      </c>
      <c r="T2704" t="inlineStr">
        <is>
          <t>551-2025-12-31</t>
        </is>
      </c>
      <c r="U2704" t="n">
        <v>31</v>
      </c>
    </row>
    <row r="2705">
      <c r="A2705" t="inlineStr">
        <is>
          <t>552</t>
        </is>
      </c>
      <c r="B2705" t="inlineStr">
        <is>
          <t>Nivel de Satisfacción Servicios Prestados -Gestión de la Responsabilidad Social</t>
        </is>
      </c>
      <c r="C2705" t="inlineStr">
        <is>
          <t>Gestión de la Responsabilidad Social</t>
        </is>
      </c>
      <c r="D2705" t="inlineStr">
        <is>
          <t>Semestral</t>
        </is>
      </c>
      <c r="E2705" t="inlineStr">
        <is>
          <t>Positivo</t>
        </is>
      </c>
      <c r="F2705" s="137" t="n">
        <v>45838</v>
      </c>
      <c r="G2705" t="n">
        <v>80</v>
      </c>
      <c r="H2705" t="inlineStr">
        <is>
          <t>92</t>
        </is>
      </c>
      <c r="I2705" t="n">
        <v>1.15</v>
      </c>
      <c r="J2705" t="n">
        <v>1.15</v>
      </c>
      <c r="K2705" t="inlineStr">
        <is>
          <t>80.0%</t>
        </is>
      </c>
      <c r="L2705" t="inlineStr">
        <is>
          <t>92.0%</t>
        </is>
      </c>
      <c r="M2705" t="n">
        <v>2025</v>
      </c>
      <c r="N2705" t="inlineStr">
        <is>
          <t>Junio</t>
        </is>
      </c>
      <c r="O2705" t="inlineStr">
        <is>
          <t>2025-1</t>
        </is>
      </c>
      <c r="P2705" t="n">
        <v>2</v>
      </c>
      <c r="Q2705" t="n">
        <v>2</v>
      </c>
      <c r="R2705" t="n">
        <v>0</v>
      </c>
      <c r="T2705" t="inlineStr">
        <is>
          <t>552-2025-06-30</t>
        </is>
      </c>
      <c r="U2705" t="n">
        <v>30</v>
      </c>
    </row>
    <row r="2706">
      <c r="A2706" t="inlineStr">
        <is>
          <t>553</t>
        </is>
      </c>
      <c r="B2706" t="inlineStr">
        <is>
          <t>Nivel de Satisfacción Servicios Prestados -Inscripción, admisión y matrícula de estudiantes nuevos</t>
        </is>
      </c>
      <c r="C2706" t="inlineStr">
        <is>
          <t>Inscripción, admisión y matrícula de estudiantes nuevos</t>
        </is>
      </c>
      <c r="D2706" t="inlineStr">
        <is>
          <t>Anual</t>
        </is>
      </c>
      <c r="E2706" t="inlineStr">
        <is>
          <t>Positivo</t>
        </is>
      </c>
      <c r="F2706" s="137" t="n">
        <v>46022</v>
      </c>
      <c r="G2706" t="n">
        <v>80</v>
      </c>
      <c r="H2706" t="inlineStr">
        <is>
          <t>83</t>
        </is>
      </c>
      <c r="I2706" t="n">
        <v>1.0375</v>
      </c>
      <c r="J2706" t="n">
        <v>1.0375</v>
      </c>
      <c r="K2706" t="inlineStr">
        <is>
          <t>80.0%</t>
        </is>
      </c>
      <c r="L2706" t="inlineStr">
        <is>
          <t>83.0%</t>
        </is>
      </c>
      <c r="M2706" t="n">
        <v>2025</v>
      </c>
      <c r="N2706" t="inlineStr">
        <is>
          <t>Diciembre</t>
        </is>
      </c>
      <c r="O2706" t="inlineStr">
        <is>
          <t>2025-2</t>
        </is>
      </c>
      <c r="P2706" t="n">
        <v>2</v>
      </c>
      <c r="Q2706" t="n">
        <v>2</v>
      </c>
      <c r="R2706" t="n">
        <v>0</v>
      </c>
      <c r="T2706" t="inlineStr">
        <is>
          <t>553-2025-12-31</t>
        </is>
      </c>
      <c r="U2706" t="n">
        <v>31</v>
      </c>
    </row>
    <row r="2707">
      <c r="A2707" t="inlineStr">
        <is>
          <t>554</t>
        </is>
      </c>
      <c r="B2707" t="inlineStr">
        <is>
          <t>Nivel de Satisfacción Servicios Prestados -Permanencia</t>
        </is>
      </c>
      <c r="C2707" t="inlineStr">
        <is>
          <t>Permanencia</t>
        </is>
      </c>
      <c r="D2707" t="inlineStr">
        <is>
          <t>Semestral</t>
        </is>
      </c>
      <c r="E2707" t="inlineStr">
        <is>
          <t>Positivo</t>
        </is>
      </c>
      <c r="F2707" s="137" t="n">
        <v>46022</v>
      </c>
      <c r="G2707" t="n">
        <v>80</v>
      </c>
      <c r="H2707" t="inlineStr">
        <is>
          <t>95</t>
        </is>
      </c>
      <c r="I2707" t="n">
        <v>1.1875</v>
      </c>
      <c r="J2707" t="n">
        <v>1.1875</v>
      </c>
      <c r="K2707" t="inlineStr">
        <is>
          <t>80.0%</t>
        </is>
      </c>
      <c r="L2707" t="inlineStr">
        <is>
          <t>95.0%</t>
        </is>
      </c>
      <c r="M2707" t="n">
        <v>2025</v>
      </c>
      <c r="N2707" t="inlineStr">
        <is>
          <t>Diciembre</t>
        </is>
      </c>
      <c r="O2707" t="inlineStr">
        <is>
          <t>2025-2</t>
        </is>
      </c>
      <c r="P2707" t="n">
        <v>2</v>
      </c>
      <c r="Q2707" t="n">
        <v>2</v>
      </c>
      <c r="R2707" t="n">
        <v>0</v>
      </c>
      <c r="T2707" t="inlineStr">
        <is>
          <t>554-2025-12-31</t>
        </is>
      </c>
      <c r="U2707" t="n">
        <v>31</v>
      </c>
    </row>
    <row r="2708">
      <c r="A2708" t="inlineStr">
        <is>
          <t>556</t>
        </is>
      </c>
      <c r="B2708" t="inlineStr">
        <is>
          <t>Cumplimiento Plan de formación Institucional</t>
        </is>
      </c>
      <c r="C2708" t="inlineStr">
        <is>
          <t>GESTIÓN Y DESARROLLO DEL TALENTO HUMANO</t>
        </is>
      </c>
      <c r="D2708" t="inlineStr">
        <is>
          <t>Anual</t>
        </is>
      </c>
      <c r="E2708" t="inlineStr">
        <is>
          <t>Positivo</t>
        </is>
      </c>
      <c r="F2708" s="137" t="n">
        <v>46022</v>
      </c>
      <c r="G2708" t="n">
        <v>70</v>
      </c>
      <c r="H2708" t="inlineStr">
        <is>
          <t>113.75</t>
        </is>
      </c>
      <c r="I2708" t="n">
        <v>1.3</v>
      </c>
      <c r="J2708" t="n">
        <v>1.625</v>
      </c>
      <c r="K2708" t="inlineStr">
        <is>
          <t>70.0%</t>
        </is>
      </c>
      <c r="L2708" t="inlineStr">
        <is>
          <t>113.75%</t>
        </is>
      </c>
      <c r="M2708" t="n">
        <v>2025</v>
      </c>
      <c r="N2708" t="inlineStr">
        <is>
          <t>Diciembre</t>
        </is>
      </c>
      <c r="O2708" t="inlineStr">
        <is>
          <t>2025-2</t>
        </is>
      </c>
      <c r="P2708" t="n">
        <v>2</v>
      </c>
      <c r="Q2708" t="n">
        <v>2</v>
      </c>
      <c r="R2708" t="n">
        <v>0</v>
      </c>
      <c r="T2708" t="inlineStr">
        <is>
          <t>556-2025-12-31</t>
        </is>
      </c>
      <c r="U2708" t="n">
        <v>31</v>
      </c>
    </row>
    <row r="2709">
      <c r="A2709" t="inlineStr">
        <is>
          <t>6</t>
        </is>
      </c>
      <c r="B2709" t="inlineStr">
        <is>
          <t>Portal Universitario</t>
        </is>
      </c>
      <c r="C2709" t="inlineStr">
        <is>
          <t>Gestión de la tecnología e innovación digital</t>
        </is>
      </c>
      <c r="D2709" t="inlineStr">
        <is>
          <t>Mensual</t>
        </is>
      </c>
      <c r="E2709" t="inlineStr">
        <is>
          <t>Positivo</t>
        </is>
      </c>
      <c r="F2709" s="137" t="n">
        <v>45046</v>
      </c>
      <c r="G2709" t="n">
        <v>5</v>
      </c>
      <c r="H2709" t="n">
        <v>4</v>
      </c>
      <c r="I2709" t="n">
        <v>0.8</v>
      </c>
      <c r="J2709" t="n">
        <v>0.8</v>
      </c>
      <c r="K2709" t="inlineStr">
        <is>
          <t>%</t>
        </is>
      </c>
      <c r="L2709" t="inlineStr">
        <is>
          <t>%</t>
        </is>
      </c>
      <c r="M2709" t="n">
        <v>2023</v>
      </c>
      <c r="N2709" t="inlineStr">
        <is>
          <t>Abril</t>
        </is>
      </c>
      <c r="O2709" t="inlineStr">
        <is>
          <t>2023-1</t>
        </is>
      </c>
      <c r="P2709" t="n">
        <v>0</v>
      </c>
      <c r="Q2709" t="n">
        <v>0</v>
      </c>
      <c r="R2709" t="n">
        <v>1</v>
      </c>
      <c r="S2709" t="inlineStr">
        <is>
          <t>Trasformación_Organizacional</t>
        </is>
      </c>
      <c r="T2709" t="inlineStr">
        <is>
          <t>6-2023-04-30</t>
        </is>
      </c>
      <c r="U2709" t="n">
        <v>1</v>
      </c>
    </row>
    <row r="2710">
      <c r="A2710" t="inlineStr">
        <is>
          <t>6</t>
        </is>
      </c>
      <c r="B2710" t="inlineStr">
        <is>
          <t>Portal Universitario</t>
        </is>
      </c>
      <c r="C2710" t="inlineStr">
        <is>
          <t>Gestión de la tecnología e innovación digital</t>
        </is>
      </c>
      <c r="D2710" t="inlineStr">
        <is>
          <t>Mensual</t>
        </is>
      </c>
      <c r="E2710" t="inlineStr">
        <is>
          <t>Positivo</t>
        </is>
      </c>
      <c r="F2710" s="137" t="n">
        <v>45077</v>
      </c>
      <c r="G2710" t="n">
        <v>9</v>
      </c>
      <c r="H2710" t="n">
        <v>5</v>
      </c>
      <c r="I2710" t="n">
        <v>0.5555555555555556</v>
      </c>
      <c r="J2710" t="n">
        <v>0.5555555555555556</v>
      </c>
      <c r="K2710" t="inlineStr">
        <is>
          <t>%</t>
        </is>
      </c>
      <c r="L2710" t="inlineStr">
        <is>
          <t>%</t>
        </is>
      </c>
      <c r="M2710" t="n">
        <v>2023</v>
      </c>
      <c r="N2710" t="inlineStr">
        <is>
          <t>Mayo</t>
        </is>
      </c>
      <c r="O2710" t="inlineStr">
        <is>
          <t>2023-1</t>
        </is>
      </c>
      <c r="P2710" t="n">
        <v>0</v>
      </c>
      <c r="Q2710" t="n">
        <v>0</v>
      </c>
      <c r="R2710" t="n">
        <v>1</v>
      </c>
      <c r="S2710" t="inlineStr">
        <is>
          <t>Trasformación_Organizacional</t>
        </is>
      </c>
      <c r="T2710" t="inlineStr">
        <is>
          <t>6-2023-05-31</t>
        </is>
      </c>
      <c r="U2710" t="n">
        <v>1</v>
      </c>
    </row>
    <row r="2711">
      <c r="A2711" t="inlineStr">
        <is>
          <t>6</t>
        </is>
      </c>
      <c r="B2711" t="inlineStr">
        <is>
          <t>Portal Universitario</t>
        </is>
      </c>
      <c r="C2711" t="inlineStr">
        <is>
          <t>Gestión de la tecnología e innovación digital</t>
        </is>
      </c>
      <c r="D2711" t="inlineStr">
        <is>
          <t>Mensual</t>
        </is>
      </c>
      <c r="E2711" t="inlineStr">
        <is>
          <t>Positivo</t>
        </is>
      </c>
      <c r="F2711" s="137" t="n">
        <v>45107</v>
      </c>
      <c r="G2711" t="n">
        <v>20</v>
      </c>
      <c r="H2711" t="n">
        <v>11</v>
      </c>
      <c r="I2711" t="n">
        <v>0.55</v>
      </c>
      <c r="J2711" t="n">
        <v>0.55</v>
      </c>
      <c r="K2711" t="inlineStr">
        <is>
          <t>%</t>
        </is>
      </c>
      <c r="L2711" t="inlineStr">
        <is>
          <t>%</t>
        </is>
      </c>
      <c r="M2711" t="n">
        <v>2023</v>
      </c>
      <c r="N2711" t="inlineStr">
        <is>
          <t>Junio</t>
        </is>
      </c>
      <c r="O2711" t="inlineStr">
        <is>
          <t>2023-1</t>
        </is>
      </c>
      <c r="P2711" t="n">
        <v>0</v>
      </c>
      <c r="Q2711" t="n">
        <v>0</v>
      </c>
      <c r="R2711" t="n">
        <v>1</v>
      </c>
      <c r="S2711" t="inlineStr">
        <is>
          <t>Trasformación_Organizacional</t>
        </is>
      </c>
      <c r="T2711" t="inlineStr">
        <is>
          <t>6-2023-06-30</t>
        </is>
      </c>
      <c r="U2711" t="n">
        <v>1</v>
      </c>
    </row>
    <row r="2712">
      <c r="A2712" t="inlineStr">
        <is>
          <t>6</t>
        </is>
      </c>
      <c r="B2712" t="inlineStr">
        <is>
          <t>Portal Universitario</t>
        </is>
      </c>
      <c r="C2712" t="inlineStr">
        <is>
          <t>Gestión de la tecnología e innovación digital</t>
        </is>
      </c>
      <c r="D2712" t="inlineStr">
        <is>
          <t>Mensual</t>
        </is>
      </c>
      <c r="E2712" t="inlineStr">
        <is>
          <t>Positivo</t>
        </is>
      </c>
      <c r="F2712" s="137" t="n">
        <v>45138</v>
      </c>
      <c r="G2712" t="n">
        <v>23</v>
      </c>
      <c r="H2712" t="n">
        <v>22</v>
      </c>
      <c r="I2712" t="n">
        <v>0.9565217391304348</v>
      </c>
      <c r="J2712" t="n">
        <v>0.9565217391304348</v>
      </c>
      <c r="K2712" t="inlineStr">
        <is>
          <t>%</t>
        </is>
      </c>
      <c r="L2712" t="inlineStr">
        <is>
          <t>%</t>
        </is>
      </c>
      <c r="M2712" t="n">
        <v>2023</v>
      </c>
      <c r="N2712" t="inlineStr">
        <is>
          <t>Julio</t>
        </is>
      </c>
      <c r="O2712" t="inlineStr">
        <is>
          <t>2023-2</t>
        </is>
      </c>
      <c r="P2712" t="n">
        <v>0</v>
      </c>
      <c r="Q2712" t="n">
        <v>0</v>
      </c>
      <c r="R2712" t="n">
        <v>1</v>
      </c>
      <c r="S2712" t="inlineStr">
        <is>
          <t>Trasformación_Organizacional</t>
        </is>
      </c>
      <c r="T2712" t="inlineStr">
        <is>
          <t>6-2023-07-31</t>
        </is>
      </c>
      <c r="U2712" t="n">
        <v>1</v>
      </c>
    </row>
    <row r="2713">
      <c r="A2713" t="inlineStr">
        <is>
          <t>6</t>
        </is>
      </c>
      <c r="B2713" t="inlineStr">
        <is>
          <t>Portal Universitario</t>
        </is>
      </c>
      <c r="C2713" t="inlineStr">
        <is>
          <t>Gestión de la tecnología e innovación digital</t>
        </is>
      </c>
      <c r="D2713" t="inlineStr">
        <is>
          <t>Mensual</t>
        </is>
      </c>
      <c r="E2713" t="inlineStr">
        <is>
          <t>Positivo</t>
        </is>
      </c>
      <c r="F2713" s="137" t="n">
        <v>45169</v>
      </c>
      <c r="G2713" t="n">
        <v>47</v>
      </c>
      <c r="H2713" t="n">
        <v>42</v>
      </c>
      <c r="I2713" t="n">
        <v>0.8936170212765957</v>
      </c>
      <c r="J2713" t="n">
        <v>0.8936170212765957</v>
      </c>
      <c r="K2713" t="inlineStr">
        <is>
          <t>%</t>
        </is>
      </c>
      <c r="L2713" t="inlineStr">
        <is>
          <t>%</t>
        </is>
      </c>
      <c r="M2713" t="n">
        <v>2023</v>
      </c>
      <c r="N2713" t="inlineStr">
        <is>
          <t>Agosto</t>
        </is>
      </c>
      <c r="O2713" t="inlineStr">
        <is>
          <t>2023-2</t>
        </is>
      </c>
      <c r="P2713" t="n">
        <v>0</v>
      </c>
      <c r="Q2713" t="n">
        <v>0</v>
      </c>
      <c r="R2713" t="n">
        <v>1</v>
      </c>
      <c r="S2713" t="inlineStr">
        <is>
          <t>Trasformación_Organizacional</t>
        </is>
      </c>
      <c r="T2713" t="inlineStr">
        <is>
          <t>6-2023-08-31</t>
        </is>
      </c>
      <c r="U2713" t="n">
        <v>1</v>
      </c>
    </row>
    <row r="2714">
      <c r="A2714" t="inlineStr">
        <is>
          <t>6</t>
        </is>
      </c>
      <c r="B2714" t="inlineStr">
        <is>
          <t>Portal Universitario</t>
        </is>
      </c>
      <c r="C2714" t="inlineStr">
        <is>
          <t>Gestión de la tecnología e innovación digital</t>
        </is>
      </c>
      <c r="D2714" t="inlineStr">
        <is>
          <t>Mensual</t>
        </is>
      </c>
      <c r="E2714" t="inlineStr">
        <is>
          <t>Positivo</t>
        </is>
      </c>
      <c r="F2714" s="137" t="n">
        <v>45199</v>
      </c>
      <c r="G2714" t="n">
        <v>60</v>
      </c>
      <c r="H2714" t="n">
        <v>60</v>
      </c>
      <c r="I2714" t="n">
        <v>1</v>
      </c>
      <c r="J2714" t="n">
        <v>1</v>
      </c>
      <c r="K2714" t="inlineStr">
        <is>
          <t>%</t>
        </is>
      </c>
      <c r="L2714" t="inlineStr">
        <is>
          <t>%</t>
        </is>
      </c>
      <c r="M2714" t="n">
        <v>2023</v>
      </c>
      <c r="N2714" t="inlineStr">
        <is>
          <t>Septiembre</t>
        </is>
      </c>
      <c r="O2714" t="inlineStr">
        <is>
          <t>2023-2</t>
        </is>
      </c>
      <c r="P2714" t="n">
        <v>0</v>
      </c>
      <c r="Q2714" t="n">
        <v>0</v>
      </c>
      <c r="R2714" t="n">
        <v>1</v>
      </c>
      <c r="S2714" t="inlineStr">
        <is>
          <t>Trasformación_Organizacional</t>
        </is>
      </c>
      <c r="T2714" t="inlineStr">
        <is>
          <t>6-2023-09-30</t>
        </is>
      </c>
      <c r="U2714" t="n">
        <v>1</v>
      </c>
    </row>
    <row r="2715">
      <c r="A2715" t="inlineStr">
        <is>
          <t>6</t>
        </is>
      </c>
      <c r="B2715" t="inlineStr">
        <is>
          <t>Portal Universitario</t>
        </is>
      </c>
      <c r="C2715" t="inlineStr">
        <is>
          <t>Gestión de la tecnología e innovación digital</t>
        </is>
      </c>
      <c r="D2715" t="inlineStr">
        <is>
          <t>Mensual</t>
        </is>
      </c>
      <c r="E2715" t="inlineStr">
        <is>
          <t>Positivo</t>
        </is>
      </c>
      <c r="F2715" s="137" t="n">
        <v>45230</v>
      </c>
      <c r="G2715" t="n">
        <v>81</v>
      </c>
      <c r="H2715" t="n">
        <v>81</v>
      </c>
      <c r="I2715" t="n">
        <v>1</v>
      </c>
      <c r="J2715" t="n">
        <v>1</v>
      </c>
      <c r="K2715" t="inlineStr">
        <is>
          <t>%</t>
        </is>
      </c>
      <c r="L2715" t="inlineStr">
        <is>
          <t>%</t>
        </is>
      </c>
      <c r="M2715" t="n">
        <v>2023</v>
      </c>
      <c r="N2715" t="inlineStr">
        <is>
          <t>Octubre</t>
        </is>
      </c>
      <c r="O2715" t="inlineStr">
        <is>
          <t>2023-2</t>
        </is>
      </c>
      <c r="P2715" t="n">
        <v>0</v>
      </c>
      <c r="Q2715" t="n">
        <v>0</v>
      </c>
      <c r="R2715" t="n">
        <v>1</v>
      </c>
      <c r="S2715" t="inlineStr">
        <is>
          <t>Trasformación_Organizacional</t>
        </is>
      </c>
      <c r="T2715" t="inlineStr">
        <is>
          <t>6-2023-10-31</t>
        </is>
      </c>
      <c r="U2715" t="n">
        <v>1</v>
      </c>
    </row>
    <row r="2716">
      <c r="A2716" t="inlineStr">
        <is>
          <t>6</t>
        </is>
      </c>
      <c r="B2716" t="inlineStr">
        <is>
          <t>Portal Universitario</t>
        </is>
      </c>
      <c r="C2716" t="inlineStr">
        <is>
          <t>Gestión de la tecnología e innovación digital</t>
        </is>
      </c>
      <c r="D2716" t="inlineStr">
        <is>
          <t>Mensual</t>
        </is>
      </c>
      <c r="E2716" t="inlineStr">
        <is>
          <t>Positivo</t>
        </is>
      </c>
      <c r="F2716" s="137" t="n">
        <v>45260</v>
      </c>
      <c r="G2716" t="n">
        <v>98</v>
      </c>
      <c r="H2716" t="n">
        <v>92</v>
      </c>
      <c r="I2716" t="n">
        <v>0.9387755102040817</v>
      </c>
      <c r="J2716" t="n">
        <v>0.9387755102040817</v>
      </c>
      <c r="K2716" t="inlineStr">
        <is>
          <t>%</t>
        </is>
      </c>
      <c r="L2716" t="inlineStr">
        <is>
          <t>%</t>
        </is>
      </c>
      <c r="M2716" t="n">
        <v>2023</v>
      </c>
      <c r="N2716" t="inlineStr">
        <is>
          <t>Noviembre</t>
        </is>
      </c>
      <c r="O2716" t="inlineStr">
        <is>
          <t>2023-2</t>
        </is>
      </c>
      <c r="P2716" t="n">
        <v>0</v>
      </c>
      <c r="Q2716" t="n">
        <v>0</v>
      </c>
      <c r="R2716" t="n">
        <v>1</v>
      </c>
      <c r="S2716" t="inlineStr">
        <is>
          <t>Trasformación_Organizacional</t>
        </is>
      </c>
      <c r="T2716" t="inlineStr">
        <is>
          <t>6-2023-11-30</t>
        </is>
      </c>
      <c r="U2716" t="n">
        <v>1</v>
      </c>
    </row>
    <row r="2717">
      <c r="A2717" t="inlineStr">
        <is>
          <t>6</t>
        </is>
      </c>
      <c r="B2717" t="inlineStr">
        <is>
          <t>Portal Universitario</t>
        </is>
      </c>
      <c r="C2717" t="inlineStr">
        <is>
          <t>Gestión de la tecnología e innovación digital</t>
        </is>
      </c>
      <c r="D2717" t="inlineStr">
        <is>
          <t>Mensual</t>
        </is>
      </c>
      <c r="E2717" t="inlineStr">
        <is>
          <t>Positivo</t>
        </is>
      </c>
      <c r="F2717" s="137" t="n">
        <v>45291</v>
      </c>
      <c r="G2717" t="n">
        <v>98</v>
      </c>
      <c r="H2717" t="n">
        <v>95</v>
      </c>
      <c r="I2717" t="n">
        <v>0.9693877551020408</v>
      </c>
      <c r="J2717" t="n">
        <v>0.9693877551020408</v>
      </c>
      <c r="K2717" t="inlineStr">
        <is>
          <t>%</t>
        </is>
      </c>
      <c r="L2717" t="inlineStr">
        <is>
          <t>%</t>
        </is>
      </c>
      <c r="M2717" t="n">
        <v>2023</v>
      </c>
      <c r="N2717" t="inlineStr">
        <is>
          <t>Diciembre</t>
        </is>
      </c>
      <c r="O2717" t="inlineStr">
        <is>
          <t>2023-2</t>
        </is>
      </c>
      <c r="P2717" t="n">
        <v>0</v>
      </c>
      <c r="Q2717" t="n">
        <v>0</v>
      </c>
      <c r="R2717" t="n">
        <v>1</v>
      </c>
      <c r="S2717" t="inlineStr">
        <is>
          <t>Trasformación_Organizacional</t>
        </is>
      </c>
      <c r="T2717" t="inlineStr">
        <is>
          <t>6-2023-12-31</t>
        </is>
      </c>
      <c r="U2717" t="n">
        <v>1</v>
      </c>
    </row>
    <row r="2718">
      <c r="A2718" t="inlineStr">
        <is>
          <t>6</t>
        </is>
      </c>
      <c r="B2718" t="inlineStr">
        <is>
          <t>Portal Universitario</t>
        </is>
      </c>
      <c r="C2718" t="inlineStr">
        <is>
          <t>Gestión de la tecnología e innovación digital</t>
        </is>
      </c>
      <c r="D2718" t="inlineStr">
        <is>
          <t>Mensual</t>
        </is>
      </c>
      <c r="E2718" t="inlineStr">
        <is>
          <t>Positivo</t>
        </is>
      </c>
      <c r="F2718" s="137" t="n">
        <v>45322</v>
      </c>
      <c r="G2718" t="n">
        <v>90</v>
      </c>
      <c r="H2718" t="n">
        <v>82</v>
      </c>
      <c r="I2718" t="n">
        <v>0.9111111111111111</v>
      </c>
      <c r="J2718" t="n">
        <v>0.9111111111111111</v>
      </c>
      <c r="K2718" t="inlineStr">
        <is>
          <t>%</t>
        </is>
      </c>
      <c r="L2718" t="inlineStr">
        <is>
          <t>%</t>
        </is>
      </c>
      <c r="M2718" t="n">
        <v>2024</v>
      </c>
      <c r="N2718" t="inlineStr">
        <is>
          <t>Enero</t>
        </is>
      </c>
      <c r="O2718" t="inlineStr">
        <is>
          <t>2024-1</t>
        </is>
      </c>
      <c r="P2718" t="n">
        <v>0</v>
      </c>
      <c r="Q2718" t="n">
        <v>0</v>
      </c>
      <c r="R2718" t="n">
        <v>1</v>
      </c>
      <c r="S2718" t="inlineStr">
        <is>
          <t>Trasformación_Organizacional</t>
        </is>
      </c>
      <c r="T2718" t="inlineStr">
        <is>
          <t>6-2024-01-31</t>
        </is>
      </c>
      <c r="U2718" t="n">
        <v>1</v>
      </c>
    </row>
    <row r="2719">
      <c r="A2719" t="inlineStr">
        <is>
          <t>6</t>
        </is>
      </c>
      <c r="B2719" t="inlineStr">
        <is>
          <t>Portal Universitario</t>
        </is>
      </c>
      <c r="C2719" t="inlineStr">
        <is>
          <t>Gestión de la tecnología e innovación digital</t>
        </is>
      </c>
      <c r="D2719" t="inlineStr">
        <is>
          <t>Mensual</t>
        </is>
      </c>
      <c r="E2719" t="inlineStr">
        <is>
          <t>Positivo</t>
        </is>
      </c>
      <c r="F2719" s="137" t="n">
        <v>45351</v>
      </c>
      <c r="G2719" t="n">
        <v>90</v>
      </c>
      <c r="H2719" t="n">
        <v>83</v>
      </c>
      <c r="I2719" t="n">
        <v>0.9222222222222223</v>
      </c>
      <c r="J2719" t="n">
        <v>0.9222222222222223</v>
      </c>
      <c r="K2719" t="inlineStr">
        <is>
          <t>%</t>
        </is>
      </c>
      <c r="L2719" t="inlineStr">
        <is>
          <t>%</t>
        </is>
      </c>
      <c r="M2719" t="n">
        <v>2024</v>
      </c>
      <c r="N2719" t="inlineStr">
        <is>
          <t>Febrero</t>
        </is>
      </c>
      <c r="O2719" t="inlineStr">
        <is>
          <t>2024-1</t>
        </is>
      </c>
      <c r="P2719" t="n">
        <v>0</v>
      </c>
      <c r="Q2719" t="n">
        <v>0</v>
      </c>
      <c r="R2719" t="n">
        <v>1</v>
      </c>
      <c r="S2719" t="inlineStr">
        <is>
          <t>Trasformación_Organizacional</t>
        </is>
      </c>
      <c r="T2719" t="inlineStr">
        <is>
          <t>6-2024-02-29</t>
        </is>
      </c>
      <c r="U2719" t="n">
        <v>1</v>
      </c>
    </row>
    <row r="2720">
      <c r="A2720" t="inlineStr">
        <is>
          <t>6</t>
        </is>
      </c>
      <c r="B2720" t="inlineStr">
        <is>
          <t>Portal Universitario</t>
        </is>
      </c>
      <c r="C2720" t="inlineStr">
        <is>
          <t>Gestión de la tecnología e innovación digital</t>
        </is>
      </c>
      <c r="D2720" t="inlineStr">
        <is>
          <t>Mensual</t>
        </is>
      </c>
      <c r="E2720" t="inlineStr">
        <is>
          <t>Positivo</t>
        </is>
      </c>
      <c r="F2720" s="137" t="n">
        <v>45382</v>
      </c>
      <c r="G2720" t="n">
        <v>93</v>
      </c>
      <c r="H2720" t="n">
        <v>89</v>
      </c>
      <c r="I2720" t="n">
        <v>0.956989247311828</v>
      </c>
      <c r="J2720" t="n">
        <v>0.956989247311828</v>
      </c>
      <c r="K2720" t="inlineStr">
        <is>
          <t>%</t>
        </is>
      </c>
      <c r="L2720" t="inlineStr">
        <is>
          <t>%</t>
        </is>
      </c>
      <c r="M2720" t="n">
        <v>2024</v>
      </c>
      <c r="N2720" t="inlineStr">
        <is>
          <t>Marzo</t>
        </is>
      </c>
      <c r="O2720" t="inlineStr">
        <is>
          <t>2024-1</t>
        </is>
      </c>
      <c r="P2720" t="n">
        <v>0</v>
      </c>
      <c r="Q2720" t="n">
        <v>0</v>
      </c>
      <c r="R2720" t="n">
        <v>1</v>
      </c>
      <c r="S2720" t="inlineStr">
        <is>
          <t>Trasformación_Organizacional</t>
        </is>
      </c>
      <c r="T2720" t="inlineStr">
        <is>
          <t>6-2024-03-31</t>
        </is>
      </c>
      <c r="U2720" t="n">
        <v>1</v>
      </c>
    </row>
    <row r="2721">
      <c r="A2721" t="inlineStr">
        <is>
          <t>6</t>
        </is>
      </c>
      <c r="B2721" t="inlineStr">
        <is>
          <t>Portal Universitario</t>
        </is>
      </c>
      <c r="C2721" t="inlineStr">
        <is>
          <t>Gestión de la tecnología e innovación digital</t>
        </is>
      </c>
      <c r="D2721" t="inlineStr">
        <is>
          <t>Mensual</t>
        </is>
      </c>
      <c r="E2721" t="inlineStr">
        <is>
          <t>Positivo</t>
        </is>
      </c>
      <c r="F2721" s="137" t="n">
        <v>45412</v>
      </c>
      <c r="G2721" t="n">
        <v>97</v>
      </c>
      <c r="H2721" t="n">
        <v>89</v>
      </c>
      <c r="I2721" t="n">
        <v>0.9175257731958762</v>
      </c>
      <c r="J2721" t="n">
        <v>0.9175257731958762</v>
      </c>
      <c r="K2721" t="inlineStr">
        <is>
          <t>%</t>
        </is>
      </c>
      <c r="L2721" t="inlineStr">
        <is>
          <t>%</t>
        </is>
      </c>
      <c r="M2721" t="n">
        <v>2024</v>
      </c>
      <c r="N2721" t="inlineStr">
        <is>
          <t>Abril</t>
        </is>
      </c>
      <c r="O2721" t="inlineStr">
        <is>
          <t>2024-1</t>
        </is>
      </c>
      <c r="P2721" t="n">
        <v>0</v>
      </c>
      <c r="Q2721" t="n">
        <v>0</v>
      </c>
      <c r="R2721" t="n">
        <v>1</v>
      </c>
      <c r="S2721" t="inlineStr">
        <is>
          <t>Trasformación_Organizacional</t>
        </is>
      </c>
      <c r="T2721" t="inlineStr">
        <is>
          <t>6-2024-04-30</t>
        </is>
      </c>
      <c r="U2721" t="n">
        <v>1</v>
      </c>
    </row>
    <row r="2722">
      <c r="A2722" t="inlineStr">
        <is>
          <t>6</t>
        </is>
      </c>
      <c r="B2722" t="inlineStr">
        <is>
          <t>Portal Universitario</t>
        </is>
      </c>
      <c r="C2722" t="inlineStr">
        <is>
          <t>Gestión de la tecnología e innovación digital</t>
        </is>
      </c>
      <c r="D2722" t="inlineStr">
        <is>
          <t>Mensual</t>
        </is>
      </c>
      <c r="E2722" t="inlineStr">
        <is>
          <t>Positivo</t>
        </is>
      </c>
      <c r="F2722" s="137" t="n">
        <v>45443</v>
      </c>
      <c r="G2722" t="n">
        <v>99</v>
      </c>
      <c r="H2722" t="n">
        <v>99</v>
      </c>
      <c r="I2722" t="n">
        <v>1</v>
      </c>
      <c r="J2722" t="n">
        <v>1</v>
      </c>
      <c r="K2722" t="inlineStr">
        <is>
          <t>%</t>
        </is>
      </c>
      <c r="L2722" t="inlineStr">
        <is>
          <t>%</t>
        </is>
      </c>
      <c r="M2722" t="n">
        <v>2024</v>
      </c>
      <c r="N2722" t="inlineStr">
        <is>
          <t>Mayo</t>
        </is>
      </c>
      <c r="O2722" t="inlineStr">
        <is>
          <t>2024-1</t>
        </is>
      </c>
      <c r="P2722" t="n">
        <v>0</v>
      </c>
      <c r="Q2722" t="n">
        <v>0</v>
      </c>
      <c r="R2722" t="n">
        <v>1</v>
      </c>
      <c r="S2722" t="inlineStr">
        <is>
          <t>Trasformación_Organizacional</t>
        </is>
      </c>
      <c r="T2722" t="inlineStr">
        <is>
          <t>6-2024-05-31</t>
        </is>
      </c>
      <c r="U2722" t="n">
        <v>1</v>
      </c>
    </row>
    <row r="2723">
      <c r="A2723" t="inlineStr">
        <is>
          <t>6</t>
        </is>
      </c>
      <c r="B2723" t="inlineStr">
        <is>
          <t>Portal Universitario</t>
        </is>
      </c>
      <c r="C2723" t="inlineStr">
        <is>
          <t>Gestión de la tecnología e innovación digital</t>
        </is>
      </c>
      <c r="D2723" t="inlineStr">
        <is>
          <t>Mensual</t>
        </is>
      </c>
      <c r="E2723" t="inlineStr">
        <is>
          <t>Positivo</t>
        </is>
      </c>
      <c r="F2723" s="137" t="n">
        <v>45473</v>
      </c>
      <c r="G2723" t="n">
        <v>100</v>
      </c>
      <c r="H2723" t="n">
        <v>99</v>
      </c>
      <c r="I2723" t="n">
        <v>0.99</v>
      </c>
      <c r="J2723" t="n">
        <v>0.99</v>
      </c>
      <c r="K2723" t="inlineStr">
        <is>
          <t>%</t>
        </is>
      </c>
      <c r="L2723" t="inlineStr">
        <is>
          <t>%</t>
        </is>
      </c>
      <c r="M2723" t="n">
        <v>2024</v>
      </c>
      <c r="N2723" t="inlineStr">
        <is>
          <t>Junio</t>
        </is>
      </c>
      <c r="O2723" t="inlineStr">
        <is>
          <t>2024-1</t>
        </is>
      </c>
      <c r="P2723" t="n">
        <v>0</v>
      </c>
      <c r="Q2723" t="n">
        <v>0</v>
      </c>
      <c r="R2723" t="n">
        <v>1</v>
      </c>
      <c r="S2723" t="inlineStr">
        <is>
          <t>Trasformación_Organizacional</t>
        </is>
      </c>
      <c r="T2723" t="inlineStr">
        <is>
          <t>6-2024-06-30</t>
        </is>
      </c>
      <c r="U2723" t="n">
        <v>1</v>
      </c>
    </row>
    <row r="2724">
      <c r="A2724" t="inlineStr">
        <is>
          <t>6</t>
        </is>
      </c>
      <c r="B2724" t="inlineStr">
        <is>
          <t>Portal Universitario</t>
        </is>
      </c>
      <c r="C2724" t="inlineStr">
        <is>
          <t>Gestión de la tecnología e innovación digital</t>
        </is>
      </c>
      <c r="D2724" t="inlineStr">
        <is>
          <t>Mensual</t>
        </is>
      </c>
      <c r="E2724" t="inlineStr">
        <is>
          <t>Positivo</t>
        </is>
      </c>
      <c r="F2724" s="137" t="n">
        <v>45504</v>
      </c>
      <c r="G2724" t="n">
        <v>100</v>
      </c>
      <c r="H2724" t="n">
        <v>100</v>
      </c>
      <c r="I2724" t="n">
        <v>1</v>
      </c>
      <c r="J2724" t="n">
        <v>1</v>
      </c>
      <c r="K2724" t="inlineStr">
        <is>
          <t>%</t>
        </is>
      </c>
      <c r="L2724" t="inlineStr">
        <is>
          <t>%</t>
        </is>
      </c>
      <c r="M2724" t="n">
        <v>2024</v>
      </c>
      <c r="N2724" t="inlineStr">
        <is>
          <t>Julio</t>
        </is>
      </c>
      <c r="O2724" t="inlineStr">
        <is>
          <t>2024-2</t>
        </is>
      </c>
      <c r="P2724" t="n">
        <v>0</v>
      </c>
      <c r="Q2724" t="n">
        <v>0</v>
      </c>
      <c r="R2724" t="n">
        <v>1</v>
      </c>
      <c r="S2724" t="inlineStr">
        <is>
          <t>Trasformación_Organizacional</t>
        </is>
      </c>
      <c r="T2724" t="inlineStr">
        <is>
          <t>6-2024-07-31</t>
        </is>
      </c>
      <c r="U2724" t="n">
        <v>1</v>
      </c>
    </row>
    <row r="2725">
      <c r="A2725" t="inlineStr">
        <is>
          <t>68</t>
        </is>
      </c>
      <c r="B2725" t="inlineStr">
        <is>
          <t>Evaluación de desempeño a proveedores críticos</t>
        </is>
      </c>
      <c r="C2725" t="inlineStr">
        <is>
          <t>GESTIÓN DE ABASTECIMIENTO</t>
        </is>
      </c>
      <c r="D2725" t="inlineStr">
        <is>
          <t>Semestral</t>
        </is>
      </c>
      <c r="E2725" t="inlineStr">
        <is>
          <t>Positivo</t>
        </is>
      </c>
      <c r="F2725" s="137" t="n">
        <v>45107</v>
      </c>
      <c r="G2725" t="n">
        <v>80</v>
      </c>
      <c r="H2725" t="n">
        <v>91.5</v>
      </c>
      <c r="I2725" t="n">
        <v>1.14375</v>
      </c>
      <c r="J2725" t="n">
        <v>1.14375</v>
      </c>
      <c r="K2725" t="inlineStr">
        <is>
          <t>%</t>
        </is>
      </c>
      <c r="L2725" t="inlineStr">
        <is>
          <t>%</t>
        </is>
      </c>
      <c r="M2725" t="n">
        <v>2023</v>
      </c>
      <c r="N2725" t="inlineStr">
        <is>
          <t>Junio</t>
        </is>
      </c>
      <c r="O2725" t="inlineStr">
        <is>
          <t>2023-1</t>
        </is>
      </c>
      <c r="P2725" t="n">
        <v>1</v>
      </c>
      <c r="Q2725" t="n">
        <v>1</v>
      </c>
      <c r="R2725" t="n">
        <v>0</v>
      </c>
      <c r="S2725" t="inlineStr">
        <is>
          <t>Trasformación_Organizacional</t>
        </is>
      </c>
      <c r="T2725" t="inlineStr">
        <is>
          <t>68-2023-06-30</t>
        </is>
      </c>
      <c r="U2725" t="n">
        <v>1</v>
      </c>
    </row>
    <row r="2726">
      <c r="A2726" t="inlineStr">
        <is>
          <t>68</t>
        </is>
      </c>
      <c r="B2726" t="inlineStr">
        <is>
          <t>Evaluación de desempeño a proveedores críticos</t>
        </is>
      </c>
      <c r="C2726" t="inlineStr">
        <is>
          <t>GESTIÓN DE ABASTECIMIENTO</t>
        </is>
      </c>
      <c r="D2726" t="inlineStr">
        <is>
          <t>Semestral</t>
        </is>
      </c>
      <c r="E2726" t="inlineStr">
        <is>
          <t>Positivo</t>
        </is>
      </c>
      <c r="F2726" s="137" t="n">
        <v>45291</v>
      </c>
      <c r="G2726" t="n">
        <v>80</v>
      </c>
      <c r="H2726" t="n">
        <v>85</v>
      </c>
      <c r="I2726" t="n">
        <v>1.0625</v>
      </c>
      <c r="J2726" t="n">
        <v>1.0625</v>
      </c>
      <c r="K2726" t="inlineStr">
        <is>
          <t>%</t>
        </is>
      </c>
      <c r="L2726" t="inlineStr">
        <is>
          <t>%</t>
        </is>
      </c>
      <c r="M2726" t="n">
        <v>2023</v>
      </c>
      <c r="N2726" t="inlineStr">
        <is>
          <t>Diciembre</t>
        </is>
      </c>
      <c r="O2726" t="inlineStr">
        <is>
          <t>2023-2</t>
        </is>
      </c>
      <c r="P2726" t="n">
        <v>0</v>
      </c>
      <c r="Q2726" t="n">
        <v>0</v>
      </c>
      <c r="R2726" t="n">
        <v>0</v>
      </c>
      <c r="S2726" t="inlineStr">
        <is>
          <t>Trasformación_Organizacional</t>
        </is>
      </c>
      <c r="T2726" t="inlineStr">
        <is>
          <t>68-2023-12-31</t>
        </is>
      </c>
      <c r="U2726" t="n">
        <v>1</v>
      </c>
    </row>
    <row r="2727">
      <c r="A2727" t="inlineStr">
        <is>
          <t>68</t>
        </is>
      </c>
      <c r="B2727" t="inlineStr">
        <is>
          <t>Evaluación de desempeño a proveedores críticos</t>
        </is>
      </c>
      <c r="C2727" t="inlineStr">
        <is>
          <t>GESTIÓN DE ABASTECIMIENTO</t>
        </is>
      </c>
      <c r="D2727" t="inlineStr">
        <is>
          <t>Semestral</t>
        </is>
      </c>
      <c r="E2727" t="inlineStr">
        <is>
          <t>Positivo</t>
        </is>
      </c>
      <c r="F2727" s="137" t="n">
        <v>45473</v>
      </c>
      <c r="G2727" t="n">
        <v>80</v>
      </c>
      <c r="H2727" t="n">
        <v>86</v>
      </c>
      <c r="I2727" t="n">
        <v>1.075</v>
      </c>
      <c r="J2727" t="n">
        <v>1.075</v>
      </c>
      <c r="K2727" t="inlineStr">
        <is>
          <t>%</t>
        </is>
      </c>
      <c r="L2727" t="inlineStr">
        <is>
          <t>%</t>
        </is>
      </c>
      <c r="M2727" t="n">
        <v>2024</v>
      </c>
      <c r="N2727" t="inlineStr">
        <is>
          <t>Junio</t>
        </is>
      </c>
      <c r="O2727" t="inlineStr">
        <is>
          <t>2024-1</t>
        </is>
      </c>
      <c r="P2727" t="n">
        <v>1</v>
      </c>
      <c r="Q2727" t="n">
        <v>1</v>
      </c>
      <c r="R2727" t="n">
        <v>0</v>
      </c>
      <c r="S2727" t="inlineStr">
        <is>
          <t>Trasformación_Organizacional</t>
        </is>
      </c>
      <c r="T2727" t="inlineStr">
        <is>
          <t>68-2024-06-30</t>
        </is>
      </c>
      <c r="U2727" t="n">
        <v>1</v>
      </c>
    </row>
    <row r="2728">
      <c r="A2728" t="inlineStr">
        <is>
          <t>68</t>
        </is>
      </c>
      <c r="B2728" t="inlineStr">
        <is>
          <t>Evaluación de desempeño a proveedores críticos</t>
        </is>
      </c>
      <c r="C2728" t="inlineStr">
        <is>
          <t>GESTIÓN DE ABASTECIMIENTO</t>
        </is>
      </c>
      <c r="D2728" t="inlineStr">
        <is>
          <t>Semestral</t>
        </is>
      </c>
      <c r="E2728" t="inlineStr">
        <is>
          <t>Positivo</t>
        </is>
      </c>
      <c r="F2728" s="137" t="n">
        <v>45657</v>
      </c>
      <c r="G2728" t="n">
        <v>80</v>
      </c>
      <c r="H2728" t="n">
        <v>87.5</v>
      </c>
      <c r="I2728" t="n">
        <v>1.09375</v>
      </c>
      <c r="J2728" t="n">
        <v>1.09375</v>
      </c>
      <c r="K2728" t="inlineStr">
        <is>
          <t>%</t>
        </is>
      </c>
      <c r="L2728" t="inlineStr">
        <is>
          <t>%</t>
        </is>
      </c>
      <c r="M2728" t="n">
        <v>2024</v>
      </c>
      <c r="N2728" t="inlineStr">
        <is>
          <t>Diciembre</t>
        </is>
      </c>
      <c r="O2728" t="inlineStr">
        <is>
          <t>2024-2</t>
        </is>
      </c>
      <c r="P2728" t="n">
        <v>1</v>
      </c>
      <c r="Q2728" t="n">
        <v>1</v>
      </c>
      <c r="R2728" t="n">
        <v>0</v>
      </c>
      <c r="S2728" t="inlineStr">
        <is>
          <t>Trasformación_Organizacional</t>
        </is>
      </c>
      <c r="T2728" t="inlineStr">
        <is>
          <t>68-2024-12-31</t>
        </is>
      </c>
      <c r="U2728" t="n">
        <v>1</v>
      </c>
    </row>
    <row r="2729">
      <c r="A2729" t="inlineStr">
        <is>
          <t>68</t>
        </is>
      </c>
      <c r="B2729" t="inlineStr">
        <is>
          <t>Evaluación de desempeño a proveedores críticos</t>
        </is>
      </c>
      <c r="C2729" t="inlineStr">
        <is>
          <t>GESTIÓN DE ABASTECIMIENTO</t>
        </is>
      </c>
      <c r="D2729" t="inlineStr">
        <is>
          <t>Semestral</t>
        </is>
      </c>
      <c r="E2729" t="inlineStr">
        <is>
          <t>Positivo</t>
        </is>
      </c>
      <c r="F2729" s="137" t="n">
        <v>45838</v>
      </c>
      <c r="G2729" t="n">
        <v>85</v>
      </c>
      <c r="H2729" t="inlineStr">
        <is>
          <t>85.3</t>
        </is>
      </c>
      <c r="I2729" t="n">
        <v>1.003529411764706</v>
      </c>
      <c r="J2729" t="n">
        <v>1.003529411764706</v>
      </c>
      <c r="K2729" t="inlineStr">
        <is>
          <t>85.0%</t>
        </is>
      </c>
      <c r="L2729" t="inlineStr">
        <is>
          <t>85.3%</t>
        </is>
      </c>
      <c r="M2729" t="n">
        <v>2025</v>
      </c>
      <c r="N2729" t="inlineStr">
        <is>
          <t>Junio</t>
        </is>
      </c>
      <c r="O2729" t="inlineStr">
        <is>
          <t>2025-1</t>
        </is>
      </c>
      <c r="P2729" t="n">
        <v>2</v>
      </c>
      <c r="Q2729" t="n">
        <v>2</v>
      </c>
      <c r="R2729" t="n">
        <v>0</v>
      </c>
      <c r="S2729" t="inlineStr">
        <is>
          <t>Experiencia</t>
        </is>
      </c>
      <c r="T2729" t="inlineStr">
        <is>
          <t>68-2025-06-30</t>
        </is>
      </c>
      <c r="U2729" t="n">
        <v>30</v>
      </c>
    </row>
    <row r="2730">
      <c r="A2730" t="inlineStr">
        <is>
          <t>69</t>
        </is>
      </c>
      <c r="B2730" t="inlineStr">
        <is>
          <t>Oportunidad de Respuesta Solicitudes de Compra No Licitadas</t>
        </is>
      </c>
      <c r="C2730" t="inlineStr">
        <is>
          <t>GESTIÓN DE ABASTECIMIENTO</t>
        </is>
      </c>
      <c r="D2730" t="inlineStr">
        <is>
          <t>Trimestral</t>
        </is>
      </c>
      <c r="E2730" t="inlineStr">
        <is>
          <t>Positivo</t>
        </is>
      </c>
      <c r="F2730" s="137" t="n">
        <v>45016</v>
      </c>
      <c r="G2730" t="n">
        <v>90</v>
      </c>
      <c r="H2730" t="n">
        <v>90.54178145087241</v>
      </c>
      <c r="I2730" t="n">
        <v>1.006019793898582</v>
      </c>
      <c r="J2730" t="n">
        <v>1.006019793898582</v>
      </c>
      <c r="K2730" t="inlineStr">
        <is>
          <t>%</t>
        </is>
      </c>
      <c r="L2730" t="inlineStr">
        <is>
          <t>%</t>
        </is>
      </c>
      <c r="M2730" t="n">
        <v>2023</v>
      </c>
      <c r="N2730" t="inlineStr">
        <is>
          <t>Marzo</t>
        </is>
      </c>
      <c r="O2730" t="inlineStr">
        <is>
          <t>2023-1</t>
        </is>
      </c>
      <c r="P2730" t="n">
        <v>0</v>
      </c>
      <c r="Q2730" t="n">
        <v>0</v>
      </c>
      <c r="R2730" t="n">
        <v>0</v>
      </c>
      <c r="S2730" t="inlineStr">
        <is>
          <t>Trasformación_Organizacional</t>
        </is>
      </c>
      <c r="T2730" t="inlineStr">
        <is>
          <t>69-2023-03-31</t>
        </is>
      </c>
      <c r="U2730" t="n">
        <v>1</v>
      </c>
    </row>
    <row r="2731">
      <c r="A2731" t="inlineStr">
        <is>
          <t>69</t>
        </is>
      </c>
      <c r="B2731" t="inlineStr">
        <is>
          <t>Oportunidad de Respuesta Solicitudes de Compra No Licitadas</t>
        </is>
      </c>
      <c r="C2731" t="inlineStr">
        <is>
          <t>GESTIÓN DE ABASTECIMIENTO</t>
        </is>
      </c>
      <c r="D2731" t="inlineStr">
        <is>
          <t>Trimestral</t>
        </is>
      </c>
      <c r="E2731" t="inlineStr">
        <is>
          <t>Positivo</t>
        </is>
      </c>
      <c r="F2731" s="137" t="n">
        <v>45107</v>
      </c>
      <c r="G2731" t="n">
        <v>90</v>
      </c>
      <c r="H2731" t="n">
        <v>90.3976721629486</v>
      </c>
      <c r="I2731" t="n">
        <v>1.004418579588318</v>
      </c>
      <c r="J2731" t="n">
        <v>1.004418579588318</v>
      </c>
      <c r="K2731" t="inlineStr">
        <is>
          <t>%</t>
        </is>
      </c>
      <c r="L2731" t="inlineStr">
        <is>
          <t>%</t>
        </is>
      </c>
      <c r="M2731" t="n">
        <v>2023</v>
      </c>
      <c r="N2731" t="inlineStr">
        <is>
          <t>Junio</t>
        </is>
      </c>
      <c r="O2731" t="inlineStr">
        <is>
          <t>2023-1</t>
        </is>
      </c>
      <c r="P2731" t="n">
        <v>0</v>
      </c>
      <c r="Q2731" t="n">
        <v>0</v>
      </c>
      <c r="R2731" t="n">
        <v>0</v>
      </c>
      <c r="S2731" t="inlineStr">
        <is>
          <t>Trasformación_Organizacional</t>
        </is>
      </c>
      <c r="T2731" t="inlineStr">
        <is>
          <t>69-2023-06-30</t>
        </is>
      </c>
      <c r="U2731" t="n">
        <v>1</v>
      </c>
    </row>
    <row r="2732">
      <c r="A2732" t="inlineStr">
        <is>
          <t>69</t>
        </is>
      </c>
      <c r="B2732" t="inlineStr">
        <is>
          <t>Oportunidad de Respuesta Solicitudes de Compra No Licitadas</t>
        </is>
      </c>
      <c r="C2732" t="inlineStr">
        <is>
          <t>GESTIÓN DE ABASTECIMIENTO</t>
        </is>
      </c>
      <c r="D2732" t="inlineStr">
        <is>
          <t>Trimestral</t>
        </is>
      </c>
      <c r="E2732" t="inlineStr">
        <is>
          <t>Positivo</t>
        </is>
      </c>
      <c r="F2732" s="137" t="n">
        <v>45199</v>
      </c>
      <c r="G2732" t="n">
        <v>90</v>
      </c>
      <c r="H2732" t="n">
        <v>92.89</v>
      </c>
      <c r="I2732" t="n">
        <v>1.032111111111111</v>
      </c>
      <c r="J2732" t="n">
        <v>1.032111111111111</v>
      </c>
      <c r="K2732" t="inlineStr">
        <is>
          <t>%</t>
        </is>
      </c>
      <c r="L2732" t="inlineStr">
        <is>
          <t>%</t>
        </is>
      </c>
      <c r="M2732" t="n">
        <v>2023</v>
      </c>
      <c r="N2732" t="inlineStr">
        <is>
          <t>Septiembre</t>
        </is>
      </c>
      <c r="O2732" t="inlineStr">
        <is>
          <t>2023-2</t>
        </is>
      </c>
      <c r="P2732" t="n">
        <v>0</v>
      </c>
      <c r="Q2732" t="n">
        <v>0</v>
      </c>
      <c r="R2732" t="n">
        <v>0</v>
      </c>
      <c r="S2732" t="inlineStr">
        <is>
          <t>Trasformación_Organizacional</t>
        </is>
      </c>
      <c r="T2732" t="inlineStr">
        <is>
          <t>69-2023-09-30</t>
        </is>
      </c>
      <c r="U2732" t="n">
        <v>1</v>
      </c>
    </row>
    <row r="2733">
      <c r="A2733" t="inlineStr">
        <is>
          <t>69</t>
        </is>
      </c>
      <c r="B2733" t="inlineStr">
        <is>
          <t>Oportunidad de Respuesta Solicitudes de Compra No Licitadas</t>
        </is>
      </c>
      <c r="C2733" t="inlineStr">
        <is>
          <t>GESTIÓN DE ABASTECIMIENTO</t>
        </is>
      </c>
      <c r="D2733" t="inlineStr">
        <is>
          <t>Trimestral</t>
        </is>
      </c>
      <c r="E2733" t="inlineStr">
        <is>
          <t>Positivo</t>
        </is>
      </c>
      <c r="F2733" s="137" t="n">
        <v>45291</v>
      </c>
      <c r="G2733" t="n">
        <v>90</v>
      </c>
      <c r="H2733" t="n">
        <v>92.79000000000001</v>
      </c>
      <c r="I2733" t="n">
        <v>1.031</v>
      </c>
      <c r="J2733" t="n">
        <v>1.031</v>
      </c>
      <c r="K2733" t="inlineStr">
        <is>
          <t>%</t>
        </is>
      </c>
      <c r="L2733" t="inlineStr">
        <is>
          <t>%</t>
        </is>
      </c>
      <c r="M2733" t="n">
        <v>2023</v>
      </c>
      <c r="N2733" t="inlineStr">
        <is>
          <t>Diciembre</t>
        </is>
      </c>
      <c r="O2733" t="inlineStr">
        <is>
          <t>2023-2</t>
        </is>
      </c>
      <c r="P2733" t="n">
        <v>0</v>
      </c>
      <c r="Q2733" t="n">
        <v>0</v>
      </c>
      <c r="R2733" t="n">
        <v>0</v>
      </c>
      <c r="S2733" t="inlineStr">
        <is>
          <t>Trasformación_Organizacional</t>
        </is>
      </c>
      <c r="T2733" t="inlineStr">
        <is>
          <t>69-2023-12-31</t>
        </is>
      </c>
      <c r="U2733" t="n">
        <v>1</v>
      </c>
    </row>
    <row r="2734">
      <c r="A2734" t="inlineStr">
        <is>
          <t>69</t>
        </is>
      </c>
      <c r="B2734" t="inlineStr">
        <is>
          <t>Oportunidad de Respuesta Solicitudes de Compra No Licitadas</t>
        </is>
      </c>
      <c r="C2734" t="inlineStr">
        <is>
          <t>GESTIÓN DE ABASTECIMIENTO</t>
        </is>
      </c>
      <c r="D2734" t="inlineStr">
        <is>
          <t>Trimestral</t>
        </is>
      </c>
      <c r="E2734" t="inlineStr">
        <is>
          <t>Positivo</t>
        </is>
      </c>
      <c r="F2734" s="137" t="n">
        <v>45382</v>
      </c>
      <c r="G2734" t="n">
        <v>90</v>
      </c>
      <c r="H2734" t="n">
        <v>91.31999999999999</v>
      </c>
      <c r="I2734" t="n">
        <v>1.014666666666667</v>
      </c>
      <c r="J2734" t="n">
        <v>1.014666666666667</v>
      </c>
      <c r="K2734" t="inlineStr">
        <is>
          <t>%</t>
        </is>
      </c>
      <c r="L2734" t="inlineStr">
        <is>
          <t>%</t>
        </is>
      </c>
      <c r="M2734" t="n">
        <v>2024</v>
      </c>
      <c r="N2734" t="inlineStr">
        <is>
          <t>Marzo</t>
        </is>
      </c>
      <c r="O2734" t="inlineStr">
        <is>
          <t>2024-1</t>
        </is>
      </c>
      <c r="P2734" t="n">
        <v>0</v>
      </c>
      <c r="Q2734" t="n">
        <v>0</v>
      </c>
      <c r="R2734" t="n">
        <v>0</v>
      </c>
      <c r="S2734" t="inlineStr">
        <is>
          <t>Trasformación_Organizacional</t>
        </is>
      </c>
      <c r="T2734" t="inlineStr">
        <is>
          <t>69-2024-03-31</t>
        </is>
      </c>
      <c r="U2734" t="n">
        <v>1</v>
      </c>
    </row>
    <row r="2735">
      <c r="A2735" t="inlineStr">
        <is>
          <t>69</t>
        </is>
      </c>
      <c r="B2735" t="inlineStr">
        <is>
          <t>Oportunidad de Respuesta Solicitudes de Compra No Licitadas</t>
        </is>
      </c>
      <c r="C2735" t="inlineStr">
        <is>
          <t>GESTIÓN DE ABASTECIMIENTO</t>
        </is>
      </c>
      <c r="D2735" t="inlineStr">
        <is>
          <t>Trimestral</t>
        </is>
      </c>
      <c r="E2735" t="inlineStr">
        <is>
          <t>Positivo</t>
        </is>
      </c>
      <c r="F2735" s="137" t="n">
        <v>45473</v>
      </c>
      <c r="G2735" t="n">
        <v>90</v>
      </c>
      <c r="H2735" t="n">
        <v>91.33</v>
      </c>
      <c r="I2735" t="n">
        <v>1.014777777777778</v>
      </c>
      <c r="J2735" t="n">
        <v>1.014777777777778</v>
      </c>
      <c r="K2735" t="inlineStr">
        <is>
          <t>%</t>
        </is>
      </c>
      <c r="L2735" t="inlineStr">
        <is>
          <t>%</t>
        </is>
      </c>
      <c r="M2735" t="n">
        <v>2024</v>
      </c>
      <c r="N2735" t="inlineStr">
        <is>
          <t>Junio</t>
        </is>
      </c>
      <c r="O2735" t="inlineStr">
        <is>
          <t>2024-1</t>
        </is>
      </c>
      <c r="P2735" t="n">
        <v>0</v>
      </c>
      <c r="Q2735" t="n">
        <v>0</v>
      </c>
      <c r="R2735" t="n">
        <v>0</v>
      </c>
      <c r="S2735" t="inlineStr">
        <is>
          <t>Trasformación_Organizacional</t>
        </is>
      </c>
      <c r="T2735" t="inlineStr">
        <is>
          <t>69-2024-06-30</t>
        </is>
      </c>
      <c r="U2735" t="n">
        <v>1</v>
      </c>
    </row>
    <row r="2736">
      <c r="A2736" t="inlineStr">
        <is>
          <t>69</t>
        </is>
      </c>
      <c r="B2736" t="inlineStr">
        <is>
          <t>Oportunidad de Respuesta Solicitudes de Compra No Licitadas</t>
        </is>
      </c>
      <c r="C2736" t="inlineStr">
        <is>
          <t>GESTIÓN DE ABASTECIMIENTO</t>
        </is>
      </c>
      <c r="D2736" t="inlineStr">
        <is>
          <t>Trimestral</t>
        </is>
      </c>
      <c r="E2736" t="inlineStr">
        <is>
          <t>Positivo</t>
        </is>
      </c>
      <c r="F2736" s="137" t="n">
        <v>45565</v>
      </c>
      <c r="G2736" t="n">
        <v>90</v>
      </c>
      <c r="H2736" t="n">
        <v>91.67</v>
      </c>
      <c r="I2736" t="n">
        <v>1.018555555555556</v>
      </c>
      <c r="J2736" t="n">
        <v>1.018555555555556</v>
      </c>
      <c r="K2736" t="inlineStr">
        <is>
          <t>%</t>
        </is>
      </c>
      <c r="L2736" t="inlineStr">
        <is>
          <t>%</t>
        </is>
      </c>
      <c r="M2736" t="n">
        <v>2024</v>
      </c>
      <c r="N2736" t="inlineStr">
        <is>
          <t>Septiembre</t>
        </is>
      </c>
      <c r="O2736" t="inlineStr">
        <is>
          <t>2024-2</t>
        </is>
      </c>
      <c r="P2736" t="n">
        <v>0</v>
      </c>
      <c r="Q2736" t="n">
        <v>0</v>
      </c>
      <c r="R2736" t="n">
        <v>0</v>
      </c>
      <c r="S2736" t="inlineStr">
        <is>
          <t>Trasformación_Organizacional</t>
        </is>
      </c>
      <c r="T2736" t="inlineStr">
        <is>
          <t>69-2024-09-30</t>
        </is>
      </c>
      <c r="U2736" t="n">
        <v>1</v>
      </c>
    </row>
    <row r="2737">
      <c r="A2737" t="inlineStr">
        <is>
          <t>69</t>
        </is>
      </c>
      <c r="B2737" t="inlineStr">
        <is>
          <t>Oportunidad de Respuesta Solicitudes de Compra No Licitadas</t>
        </is>
      </c>
      <c r="C2737" t="inlineStr">
        <is>
          <t>GESTIÓN DE ABASTECIMIENTO</t>
        </is>
      </c>
      <c r="D2737" t="inlineStr">
        <is>
          <t>Trimestral</t>
        </is>
      </c>
      <c r="E2737" t="inlineStr">
        <is>
          <t>Positivo</t>
        </is>
      </c>
      <c r="F2737" s="137" t="n">
        <v>45657</v>
      </c>
      <c r="G2737" t="n">
        <v>90</v>
      </c>
      <c r="H2737" t="n">
        <v>90.5</v>
      </c>
      <c r="I2737" t="n">
        <v>1.005555555555556</v>
      </c>
      <c r="J2737" t="n">
        <v>1.005555555555556</v>
      </c>
      <c r="K2737" t="inlineStr">
        <is>
          <t>%</t>
        </is>
      </c>
      <c r="L2737" t="inlineStr">
        <is>
          <t>%</t>
        </is>
      </c>
      <c r="M2737" t="n">
        <v>2024</v>
      </c>
      <c r="N2737" t="inlineStr">
        <is>
          <t>Diciembre</t>
        </is>
      </c>
      <c r="O2737" t="inlineStr">
        <is>
          <t>2024-2</t>
        </is>
      </c>
      <c r="P2737" t="n">
        <v>0</v>
      </c>
      <c r="Q2737" t="n">
        <v>0</v>
      </c>
      <c r="R2737" t="n">
        <v>0</v>
      </c>
      <c r="S2737" t="inlineStr">
        <is>
          <t>Trasformación_Organizacional</t>
        </is>
      </c>
      <c r="T2737" t="inlineStr">
        <is>
          <t>69-2024-12-31</t>
        </is>
      </c>
      <c r="U2737" t="n">
        <v>1</v>
      </c>
    </row>
    <row r="2738">
      <c r="A2738" t="inlineStr">
        <is>
          <t>69</t>
        </is>
      </c>
      <c r="B2738" t="inlineStr">
        <is>
          <t>Oportunidad de Respuesta Solicitudes de Compra No Licitadas</t>
        </is>
      </c>
      <c r="C2738" t="inlineStr">
        <is>
          <t>GESTIÓN DE ABASTECIMIENTO</t>
        </is>
      </c>
      <c r="D2738" t="inlineStr">
        <is>
          <t>Trimestral</t>
        </is>
      </c>
      <c r="E2738" t="inlineStr">
        <is>
          <t>Positivo</t>
        </is>
      </c>
      <c r="F2738" s="137" t="n">
        <v>45747</v>
      </c>
      <c r="G2738" t="n">
        <v>90</v>
      </c>
      <c r="H2738" t="inlineStr">
        <is>
          <t>90.75</t>
        </is>
      </c>
      <c r="I2738" t="n">
        <v>1.008333333333333</v>
      </c>
      <c r="J2738" t="n">
        <v>1.008333333333333</v>
      </c>
      <c r="K2738" t="inlineStr">
        <is>
          <t>90.0%</t>
        </is>
      </c>
      <c r="L2738" t="inlineStr">
        <is>
          <t>90.75%</t>
        </is>
      </c>
      <c r="M2738" t="n">
        <v>2025</v>
      </c>
      <c r="N2738" t="inlineStr">
        <is>
          <t>Marzo</t>
        </is>
      </c>
      <c r="O2738" t="inlineStr">
        <is>
          <t>2025-1</t>
        </is>
      </c>
      <c r="P2738" t="n">
        <v>2</v>
      </c>
      <c r="Q2738" t="n">
        <v>2</v>
      </c>
      <c r="R2738" t="n">
        <v>0</v>
      </c>
      <c r="S2738" t="inlineStr">
        <is>
          <t>Experiencia</t>
        </is>
      </c>
      <c r="T2738" t="inlineStr">
        <is>
          <t>69-2025-03-31</t>
        </is>
      </c>
      <c r="U2738" t="n">
        <v>31</v>
      </c>
    </row>
    <row r="2739">
      <c r="A2739" t="inlineStr">
        <is>
          <t>69</t>
        </is>
      </c>
      <c r="B2739" t="inlineStr">
        <is>
          <t>Oportunidad de Respuesta Solicitudes de Compra No Licitadas</t>
        </is>
      </c>
      <c r="C2739" t="inlineStr">
        <is>
          <t>GESTIÓN DE ABASTECIMIENTO</t>
        </is>
      </c>
      <c r="D2739" t="inlineStr">
        <is>
          <t>Trimestral</t>
        </is>
      </c>
      <c r="E2739" t="inlineStr">
        <is>
          <t>Positivo</t>
        </is>
      </c>
      <c r="F2739" s="137" t="n">
        <v>45838</v>
      </c>
      <c r="G2739" t="n">
        <v>90</v>
      </c>
      <c r="H2739" t="inlineStr">
        <is>
          <t>90.78</t>
        </is>
      </c>
      <c r="I2739" t="n">
        <v>1.008666666666667</v>
      </c>
      <c r="J2739" t="n">
        <v>1.008666666666667</v>
      </c>
      <c r="K2739" t="inlineStr">
        <is>
          <t>90.0%</t>
        </is>
      </c>
      <c r="L2739" t="inlineStr">
        <is>
          <t>90.78%</t>
        </is>
      </c>
      <c r="M2739" t="n">
        <v>2025</v>
      </c>
      <c r="N2739" t="inlineStr">
        <is>
          <t>Junio</t>
        </is>
      </c>
      <c r="O2739" t="inlineStr">
        <is>
          <t>2025-1</t>
        </is>
      </c>
      <c r="P2739" t="n">
        <v>2</v>
      </c>
      <c r="Q2739" t="n">
        <v>2</v>
      </c>
      <c r="R2739" t="n">
        <v>0</v>
      </c>
      <c r="S2739" t="inlineStr">
        <is>
          <t>Experiencia</t>
        </is>
      </c>
      <c r="T2739" t="inlineStr">
        <is>
          <t>69-2025-06-30</t>
        </is>
      </c>
      <c r="U2739" t="n">
        <v>30</v>
      </c>
    </row>
    <row r="2740">
      <c r="A2740" t="inlineStr">
        <is>
          <t>69</t>
        </is>
      </c>
      <c r="B2740" t="inlineStr">
        <is>
          <t>Oportunidad de Respuesta Solicitudes de Compra No Licitadas</t>
        </is>
      </c>
      <c r="C2740" t="inlineStr">
        <is>
          <t>GESTIÓN DE ABASTECIMIENTO</t>
        </is>
      </c>
      <c r="D2740" t="inlineStr">
        <is>
          <t>Trimestral</t>
        </is>
      </c>
      <c r="E2740" t="inlineStr">
        <is>
          <t>Positivo</t>
        </is>
      </c>
      <c r="F2740" s="137" t="n">
        <v>46022</v>
      </c>
      <c r="G2740" t="n">
        <v>90</v>
      </c>
      <c r="H2740" t="inlineStr">
        <is>
          <t>91.52</t>
        </is>
      </c>
      <c r="I2740" t="n">
        <v>1.016888888888889</v>
      </c>
      <c r="J2740" t="n">
        <v>1.016888888888889</v>
      </c>
      <c r="K2740" t="inlineStr">
        <is>
          <t>90.0%</t>
        </is>
      </c>
      <c r="L2740" t="inlineStr">
        <is>
          <t>91.52%</t>
        </is>
      </c>
      <c r="M2740" t="n">
        <v>2025</v>
      </c>
      <c r="N2740" t="inlineStr">
        <is>
          <t>Diciembre</t>
        </is>
      </c>
      <c r="O2740" t="inlineStr">
        <is>
          <t>2025-2</t>
        </is>
      </c>
      <c r="P2740" t="n">
        <v>2</v>
      </c>
      <c r="Q2740" t="n">
        <v>2</v>
      </c>
      <c r="R2740" t="n">
        <v>0</v>
      </c>
      <c r="S2740" t="inlineStr">
        <is>
          <t>Experiencia</t>
        </is>
      </c>
      <c r="T2740" t="inlineStr">
        <is>
          <t>69-2025-12-31</t>
        </is>
      </c>
      <c r="U2740" t="n">
        <v>31</v>
      </c>
    </row>
    <row r="2741">
      <c r="A2741" t="inlineStr">
        <is>
          <t>7</t>
        </is>
      </c>
      <c r="B2741" t="inlineStr">
        <is>
          <t>Data Lake Institucional</t>
        </is>
      </c>
      <c r="C2741" t="inlineStr">
        <is>
          <t>Gestión de la tecnología e innovación digital</t>
        </is>
      </c>
      <c r="D2741" t="inlineStr">
        <is>
          <t>Mensual</t>
        </is>
      </c>
      <c r="E2741" t="inlineStr">
        <is>
          <t>Positivo</t>
        </is>
      </c>
      <c r="F2741" s="137" t="n">
        <v>45046</v>
      </c>
      <c r="G2741" t="n">
        <v>38</v>
      </c>
      <c r="H2741" t="n">
        <v>35</v>
      </c>
      <c r="I2741" t="n">
        <v>0.9210526315789473</v>
      </c>
      <c r="J2741" t="n">
        <v>0.9210526315789473</v>
      </c>
      <c r="K2741" t="inlineStr">
        <is>
          <t>%</t>
        </is>
      </c>
      <c r="L2741" t="inlineStr">
        <is>
          <t>%</t>
        </is>
      </c>
      <c r="M2741" t="n">
        <v>2023</v>
      </c>
      <c r="N2741" t="inlineStr">
        <is>
          <t>Abril</t>
        </is>
      </c>
      <c r="O2741" t="inlineStr">
        <is>
          <t>2023-1</t>
        </is>
      </c>
      <c r="P2741" t="n">
        <v>0</v>
      </c>
      <c r="Q2741" t="n">
        <v>0</v>
      </c>
      <c r="R2741" t="n">
        <v>1</v>
      </c>
      <c r="S2741" t="inlineStr">
        <is>
          <t>Trasformación_Organizacional</t>
        </is>
      </c>
      <c r="T2741" t="inlineStr">
        <is>
          <t>7-2023-04-30</t>
        </is>
      </c>
      <c r="U2741" t="n">
        <v>1</v>
      </c>
    </row>
    <row r="2742">
      <c r="A2742" t="inlineStr">
        <is>
          <t>7</t>
        </is>
      </c>
      <c r="B2742" t="inlineStr">
        <is>
          <t>Data Lake Institucional</t>
        </is>
      </c>
      <c r="C2742" t="inlineStr">
        <is>
          <t>Gestión de la tecnología e innovación digital</t>
        </is>
      </c>
      <c r="D2742" t="inlineStr">
        <is>
          <t>Mensual</t>
        </is>
      </c>
      <c r="E2742" t="inlineStr">
        <is>
          <t>Positivo</t>
        </is>
      </c>
      <c r="F2742" s="137" t="n">
        <v>45077</v>
      </c>
      <c r="G2742" t="n">
        <v>66</v>
      </c>
      <c r="H2742" t="n">
        <v>58</v>
      </c>
      <c r="I2742" t="n">
        <v>0.8787878787878788</v>
      </c>
      <c r="J2742" t="n">
        <v>0.8787878787878788</v>
      </c>
      <c r="K2742" t="inlineStr">
        <is>
          <t>%</t>
        </is>
      </c>
      <c r="L2742" t="inlineStr">
        <is>
          <t>%</t>
        </is>
      </c>
      <c r="M2742" t="n">
        <v>2023</v>
      </c>
      <c r="N2742" t="inlineStr">
        <is>
          <t>Mayo</t>
        </is>
      </c>
      <c r="O2742" t="inlineStr">
        <is>
          <t>2023-1</t>
        </is>
      </c>
      <c r="P2742" t="n">
        <v>0</v>
      </c>
      <c r="Q2742" t="n">
        <v>0</v>
      </c>
      <c r="R2742" t="n">
        <v>1</v>
      </c>
      <c r="S2742" t="inlineStr">
        <is>
          <t>Trasformación_Organizacional</t>
        </is>
      </c>
      <c r="T2742" t="inlineStr">
        <is>
          <t>7-2023-05-31</t>
        </is>
      </c>
      <c r="U2742" t="n">
        <v>1</v>
      </c>
    </row>
    <row r="2743">
      <c r="A2743" t="inlineStr">
        <is>
          <t>7</t>
        </is>
      </c>
      <c r="B2743" t="inlineStr">
        <is>
          <t>Data Lake Institucional</t>
        </is>
      </c>
      <c r="C2743" t="inlineStr">
        <is>
          <t>Gestión de la tecnología e innovación digital</t>
        </is>
      </c>
      <c r="D2743" t="inlineStr">
        <is>
          <t>Mensual</t>
        </is>
      </c>
      <c r="E2743" t="inlineStr">
        <is>
          <t>Positivo</t>
        </is>
      </c>
      <c r="F2743" s="137" t="n">
        <v>45107</v>
      </c>
      <c r="G2743" t="n">
        <v>81</v>
      </c>
      <c r="H2743" t="n">
        <v>70</v>
      </c>
      <c r="I2743" t="n">
        <v>0.8641975308641975</v>
      </c>
      <c r="J2743" t="n">
        <v>0.8641975308641975</v>
      </c>
      <c r="K2743" t="inlineStr">
        <is>
          <t>%</t>
        </is>
      </c>
      <c r="L2743" t="inlineStr">
        <is>
          <t>%</t>
        </is>
      </c>
      <c r="M2743" t="n">
        <v>2023</v>
      </c>
      <c r="N2743" t="inlineStr">
        <is>
          <t>Junio</t>
        </is>
      </c>
      <c r="O2743" t="inlineStr">
        <is>
          <t>2023-1</t>
        </is>
      </c>
      <c r="P2743" t="n">
        <v>0</v>
      </c>
      <c r="Q2743" t="n">
        <v>0</v>
      </c>
      <c r="R2743" t="n">
        <v>1</v>
      </c>
      <c r="S2743" t="inlineStr">
        <is>
          <t>Trasformación_Organizacional</t>
        </is>
      </c>
      <c r="T2743" t="inlineStr">
        <is>
          <t>7-2023-06-30</t>
        </is>
      </c>
      <c r="U2743" t="n">
        <v>1</v>
      </c>
    </row>
    <row r="2744">
      <c r="A2744" t="inlineStr">
        <is>
          <t>7</t>
        </is>
      </c>
      <c r="B2744" t="inlineStr">
        <is>
          <t>Data Lake Institucional</t>
        </is>
      </c>
      <c r="C2744" t="inlineStr">
        <is>
          <t>Gestión de la tecnología e innovación digital</t>
        </is>
      </c>
      <c r="D2744" t="inlineStr">
        <is>
          <t>Mensual</t>
        </is>
      </c>
      <c r="E2744" t="inlineStr">
        <is>
          <t>Positivo</t>
        </is>
      </c>
      <c r="F2744" s="137" t="n">
        <v>45138</v>
      </c>
      <c r="G2744" t="n">
        <v>96</v>
      </c>
      <c r="H2744" t="n">
        <v>74</v>
      </c>
      <c r="I2744" t="n">
        <v>0.7708333333333334</v>
      </c>
      <c r="J2744" t="n">
        <v>0.7708333333333334</v>
      </c>
      <c r="K2744" t="inlineStr">
        <is>
          <t>%</t>
        </is>
      </c>
      <c r="L2744" t="inlineStr">
        <is>
          <t>%</t>
        </is>
      </c>
      <c r="M2744" t="n">
        <v>2023</v>
      </c>
      <c r="N2744" t="inlineStr">
        <is>
          <t>Julio</t>
        </is>
      </c>
      <c r="O2744" t="inlineStr">
        <is>
          <t>2023-2</t>
        </is>
      </c>
      <c r="P2744" t="n">
        <v>0</v>
      </c>
      <c r="Q2744" t="n">
        <v>0</v>
      </c>
      <c r="R2744" t="n">
        <v>1</v>
      </c>
      <c r="S2744" t="inlineStr">
        <is>
          <t>Trasformación_Organizacional</t>
        </is>
      </c>
      <c r="T2744" t="inlineStr">
        <is>
          <t>7-2023-07-31</t>
        </is>
      </c>
      <c r="U2744" t="n">
        <v>1</v>
      </c>
    </row>
    <row r="2745">
      <c r="A2745" t="inlineStr">
        <is>
          <t>7</t>
        </is>
      </c>
      <c r="B2745" t="inlineStr">
        <is>
          <t>Data Lake Institucional</t>
        </is>
      </c>
      <c r="C2745" t="inlineStr">
        <is>
          <t>Gestión de la tecnología e innovación digital</t>
        </is>
      </c>
      <c r="D2745" t="inlineStr">
        <is>
          <t>Mensual</t>
        </is>
      </c>
      <c r="E2745" t="inlineStr">
        <is>
          <t>Positivo</t>
        </is>
      </c>
      <c r="F2745" s="137" t="n">
        <v>45169</v>
      </c>
      <c r="G2745" t="n">
        <v>60</v>
      </c>
      <c r="H2745" t="n">
        <v>62</v>
      </c>
      <c r="I2745" t="n">
        <v>1.033333333333333</v>
      </c>
      <c r="J2745" t="n">
        <v>1.033333333333333</v>
      </c>
      <c r="K2745" t="inlineStr">
        <is>
          <t>%</t>
        </is>
      </c>
      <c r="L2745" t="inlineStr">
        <is>
          <t>%</t>
        </is>
      </c>
      <c r="M2745" t="n">
        <v>2023</v>
      </c>
      <c r="N2745" t="inlineStr">
        <is>
          <t>Agosto</t>
        </is>
      </c>
      <c r="O2745" t="inlineStr">
        <is>
          <t>2023-2</t>
        </is>
      </c>
      <c r="P2745" t="n">
        <v>0</v>
      </c>
      <c r="Q2745" t="n">
        <v>0</v>
      </c>
      <c r="R2745" t="n">
        <v>1</v>
      </c>
      <c r="S2745" t="inlineStr">
        <is>
          <t>Trasformación_Organizacional</t>
        </is>
      </c>
      <c r="T2745" t="inlineStr">
        <is>
          <t>7-2023-08-31</t>
        </is>
      </c>
      <c r="U2745" t="n">
        <v>1</v>
      </c>
    </row>
    <row r="2746">
      <c r="A2746" t="inlineStr">
        <is>
          <t>7</t>
        </is>
      </c>
      <c r="B2746" t="inlineStr">
        <is>
          <t>Data Lake Institucional</t>
        </is>
      </c>
      <c r="C2746" t="inlineStr">
        <is>
          <t>Gestión de la tecnología e innovación digital</t>
        </is>
      </c>
      <c r="D2746" t="inlineStr">
        <is>
          <t>Mensual</t>
        </is>
      </c>
      <c r="E2746" t="inlineStr">
        <is>
          <t>Positivo</t>
        </is>
      </c>
      <c r="F2746" s="137" t="n">
        <v>45199</v>
      </c>
      <c r="G2746" t="n">
        <v>74</v>
      </c>
      <c r="H2746" t="n">
        <v>71</v>
      </c>
      <c r="I2746" t="n">
        <v>0.9594594594594594</v>
      </c>
      <c r="J2746" t="n">
        <v>0.9594594594594594</v>
      </c>
      <c r="K2746" t="inlineStr">
        <is>
          <t>%</t>
        </is>
      </c>
      <c r="L2746" t="inlineStr">
        <is>
          <t>%</t>
        </is>
      </c>
      <c r="M2746" t="n">
        <v>2023</v>
      </c>
      <c r="N2746" t="inlineStr">
        <is>
          <t>Septiembre</t>
        </is>
      </c>
      <c r="O2746" t="inlineStr">
        <is>
          <t>2023-2</t>
        </is>
      </c>
      <c r="P2746" t="n">
        <v>0</v>
      </c>
      <c r="Q2746" t="n">
        <v>0</v>
      </c>
      <c r="R2746" t="n">
        <v>1</v>
      </c>
      <c r="S2746" t="inlineStr">
        <is>
          <t>Trasformación_Organizacional</t>
        </is>
      </c>
      <c r="T2746" t="inlineStr">
        <is>
          <t>7-2023-09-30</t>
        </is>
      </c>
      <c r="U2746" t="n">
        <v>1</v>
      </c>
    </row>
    <row r="2747">
      <c r="A2747" t="inlineStr">
        <is>
          <t>7</t>
        </is>
      </c>
      <c r="B2747" t="inlineStr">
        <is>
          <t>Data Lake Institucional</t>
        </is>
      </c>
      <c r="C2747" t="inlineStr">
        <is>
          <t>Gestión de la tecnología e innovación digital</t>
        </is>
      </c>
      <c r="D2747" t="inlineStr">
        <is>
          <t>Mensual</t>
        </is>
      </c>
      <c r="E2747" t="inlineStr">
        <is>
          <t>Positivo</t>
        </is>
      </c>
      <c r="F2747" s="137" t="n">
        <v>45230</v>
      </c>
      <c r="G2747" t="n">
        <v>88</v>
      </c>
      <c r="H2747" t="n">
        <v>78</v>
      </c>
      <c r="I2747" t="n">
        <v>0.8863636363636364</v>
      </c>
      <c r="J2747" t="n">
        <v>0.8863636363636364</v>
      </c>
      <c r="K2747" t="inlineStr">
        <is>
          <t>%</t>
        </is>
      </c>
      <c r="L2747" t="inlineStr">
        <is>
          <t>%</t>
        </is>
      </c>
      <c r="M2747" t="n">
        <v>2023</v>
      </c>
      <c r="N2747" t="inlineStr">
        <is>
          <t>Octubre</t>
        </is>
      </c>
      <c r="O2747" t="inlineStr">
        <is>
          <t>2023-2</t>
        </is>
      </c>
      <c r="P2747" t="n">
        <v>0</v>
      </c>
      <c r="Q2747" t="n">
        <v>0</v>
      </c>
      <c r="R2747" t="n">
        <v>1</v>
      </c>
      <c r="S2747" t="inlineStr">
        <is>
          <t>Trasformación_Organizacional</t>
        </is>
      </c>
      <c r="T2747" t="inlineStr">
        <is>
          <t>7-2023-10-31</t>
        </is>
      </c>
      <c r="U2747" t="n">
        <v>1</v>
      </c>
    </row>
    <row r="2748">
      <c r="A2748" t="inlineStr">
        <is>
          <t>7</t>
        </is>
      </c>
      <c r="B2748" t="inlineStr">
        <is>
          <t>Data Lake Institucional</t>
        </is>
      </c>
      <c r="C2748" t="inlineStr">
        <is>
          <t>Gestión de la tecnología e innovación digital</t>
        </is>
      </c>
      <c r="D2748" t="inlineStr">
        <is>
          <t>Mensual</t>
        </is>
      </c>
      <c r="E2748" t="inlineStr">
        <is>
          <t>Positivo</t>
        </is>
      </c>
      <c r="F2748" s="137" t="n">
        <v>45260</v>
      </c>
      <c r="G2748" t="n">
        <v>98</v>
      </c>
      <c r="H2748" t="n">
        <v>84</v>
      </c>
      <c r="I2748" t="n">
        <v>0.8571428571428571</v>
      </c>
      <c r="J2748" t="n">
        <v>0.8571428571428571</v>
      </c>
      <c r="K2748" t="inlineStr">
        <is>
          <t>%</t>
        </is>
      </c>
      <c r="L2748" t="inlineStr">
        <is>
          <t>%</t>
        </is>
      </c>
      <c r="M2748" t="n">
        <v>2023</v>
      </c>
      <c r="N2748" t="inlineStr">
        <is>
          <t>Noviembre</t>
        </is>
      </c>
      <c r="O2748" t="inlineStr">
        <is>
          <t>2023-2</t>
        </is>
      </c>
      <c r="P2748" t="n">
        <v>0</v>
      </c>
      <c r="Q2748" t="n">
        <v>0</v>
      </c>
      <c r="R2748" t="n">
        <v>1</v>
      </c>
      <c r="S2748" t="inlineStr">
        <is>
          <t>Trasformación_Organizacional</t>
        </is>
      </c>
      <c r="T2748" t="inlineStr">
        <is>
          <t>7-2023-11-30</t>
        </is>
      </c>
      <c r="U2748" t="n">
        <v>1</v>
      </c>
    </row>
    <row r="2749">
      <c r="A2749" t="inlineStr">
        <is>
          <t>7</t>
        </is>
      </c>
      <c r="B2749" t="inlineStr">
        <is>
          <t>Data Lake Institucional</t>
        </is>
      </c>
      <c r="C2749" t="inlineStr">
        <is>
          <t>Gestión de la tecnología e innovación digital</t>
        </is>
      </c>
      <c r="D2749" t="inlineStr">
        <is>
          <t>Mensual</t>
        </is>
      </c>
      <c r="E2749" t="inlineStr">
        <is>
          <t>Positivo</t>
        </is>
      </c>
      <c r="F2749" s="137" t="n">
        <v>45291</v>
      </c>
      <c r="G2749" t="n">
        <v>98</v>
      </c>
      <c r="H2749" t="n">
        <v>84</v>
      </c>
      <c r="I2749" t="n">
        <v>0.8571428571428571</v>
      </c>
      <c r="J2749" t="n">
        <v>0.8571428571428571</v>
      </c>
      <c r="K2749" t="inlineStr">
        <is>
          <t>%</t>
        </is>
      </c>
      <c r="L2749" t="inlineStr">
        <is>
          <t>%</t>
        </is>
      </c>
      <c r="M2749" t="n">
        <v>2023</v>
      </c>
      <c r="N2749" t="inlineStr">
        <is>
          <t>Diciembre</t>
        </is>
      </c>
      <c r="O2749" t="inlineStr">
        <is>
          <t>2023-2</t>
        </is>
      </c>
      <c r="P2749" t="n">
        <v>0</v>
      </c>
      <c r="Q2749" t="n">
        <v>0</v>
      </c>
      <c r="R2749" t="n">
        <v>1</v>
      </c>
      <c r="S2749" t="inlineStr">
        <is>
          <t>Trasformación_Organizacional</t>
        </is>
      </c>
      <c r="T2749" t="inlineStr">
        <is>
          <t>7-2023-12-31</t>
        </is>
      </c>
      <c r="U2749" t="n">
        <v>1</v>
      </c>
    </row>
    <row r="2750">
      <c r="A2750" t="inlineStr">
        <is>
          <t>7</t>
        </is>
      </c>
      <c r="B2750" t="inlineStr">
        <is>
          <t>Data Lake Institucional</t>
        </is>
      </c>
      <c r="C2750" t="inlineStr">
        <is>
          <t>Gestión de la tecnología e innovación digital</t>
        </is>
      </c>
      <c r="D2750" t="inlineStr">
        <is>
          <t>Mensual</t>
        </is>
      </c>
      <c r="E2750" t="inlineStr">
        <is>
          <t>Positivo</t>
        </is>
      </c>
      <c r="F2750" s="137" t="n">
        <v>45322</v>
      </c>
      <c r="G2750" t="n">
        <v>100</v>
      </c>
      <c r="H2750" t="n">
        <v>84</v>
      </c>
      <c r="I2750" t="n">
        <v>0.84</v>
      </c>
      <c r="J2750" t="n">
        <v>0.84</v>
      </c>
      <c r="K2750" t="inlineStr">
        <is>
          <t>%</t>
        </is>
      </c>
      <c r="L2750" t="inlineStr">
        <is>
          <t>%</t>
        </is>
      </c>
      <c r="M2750" t="n">
        <v>2024</v>
      </c>
      <c r="N2750" t="inlineStr">
        <is>
          <t>Enero</t>
        </is>
      </c>
      <c r="O2750" t="inlineStr">
        <is>
          <t>2024-1</t>
        </is>
      </c>
      <c r="P2750" t="n">
        <v>0</v>
      </c>
      <c r="Q2750" t="n">
        <v>0</v>
      </c>
      <c r="R2750" t="n">
        <v>1</v>
      </c>
      <c r="S2750" t="inlineStr">
        <is>
          <t>Trasformación_Organizacional</t>
        </is>
      </c>
      <c r="T2750" t="inlineStr">
        <is>
          <t>7-2024-01-31</t>
        </is>
      </c>
      <c r="U2750" t="n">
        <v>1</v>
      </c>
    </row>
    <row r="2751">
      <c r="A2751" t="inlineStr">
        <is>
          <t>7</t>
        </is>
      </c>
      <c r="B2751" t="inlineStr">
        <is>
          <t>Data Lake Institucional</t>
        </is>
      </c>
      <c r="C2751" t="inlineStr">
        <is>
          <t>Gestión de la tecnología e innovación digital</t>
        </is>
      </c>
      <c r="D2751" t="inlineStr">
        <is>
          <t>Mensual</t>
        </is>
      </c>
      <c r="E2751" t="inlineStr">
        <is>
          <t>Positivo</t>
        </is>
      </c>
      <c r="F2751" s="137" t="n">
        <v>45351</v>
      </c>
      <c r="G2751" t="n">
        <v>100</v>
      </c>
      <c r="H2751" t="n">
        <v>84</v>
      </c>
      <c r="I2751" t="n">
        <v>0.84</v>
      </c>
      <c r="J2751" t="n">
        <v>0.84</v>
      </c>
      <c r="K2751" t="inlineStr">
        <is>
          <t>%</t>
        </is>
      </c>
      <c r="L2751" t="inlineStr">
        <is>
          <t>%</t>
        </is>
      </c>
      <c r="M2751" t="n">
        <v>2024</v>
      </c>
      <c r="N2751" t="inlineStr">
        <is>
          <t>Febrero</t>
        </is>
      </c>
      <c r="O2751" t="inlineStr">
        <is>
          <t>2024-1</t>
        </is>
      </c>
      <c r="P2751" t="n">
        <v>0</v>
      </c>
      <c r="Q2751" t="n">
        <v>0</v>
      </c>
      <c r="R2751" t="n">
        <v>1</v>
      </c>
      <c r="S2751" t="inlineStr">
        <is>
          <t>Trasformación_Organizacional</t>
        </is>
      </c>
      <c r="T2751" t="inlineStr">
        <is>
          <t>7-2024-02-29</t>
        </is>
      </c>
      <c r="U2751" t="n">
        <v>1</v>
      </c>
    </row>
    <row r="2752">
      <c r="A2752" t="inlineStr">
        <is>
          <t>7</t>
        </is>
      </c>
      <c r="B2752" t="inlineStr">
        <is>
          <t>Data Lake Institucional</t>
        </is>
      </c>
      <c r="C2752" t="inlineStr">
        <is>
          <t>Gestión de la tecnología e innovación digital</t>
        </is>
      </c>
      <c r="D2752" t="inlineStr">
        <is>
          <t>Mensual</t>
        </is>
      </c>
      <c r="E2752" t="inlineStr">
        <is>
          <t>Positivo</t>
        </is>
      </c>
      <c r="F2752" s="137" t="n">
        <v>45382</v>
      </c>
      <c r="G2752" t="n">
        <v>100</v>
      </c>
      <c r="H2752" t="n">
        <v>83</v>
      </c>
      <c r="I2752" t="n">
        <v>0.83</v>
      </c>
      <c r="J2752" t="n">
        <v>0.83</v>
      </c>
      <c r="K2752" t="inlineStr">
        <is>
          <t>%</t>
        </is>
      </c>
      <c r="L2752" t="inlineStr">
        <is>
          <t>%</t>
        </is>
      </c>
      <c r="M2752" t="n">
        <v>2024</v>
      </c>
      <c r="N2752" t="inlineStr">
        <is>
          <t>Marzo</t>
        </is>
      </c>
      <c r="O2752" t="inlineStr">
        <is>
          <t>2024-1</t>
        </is>
      </c>
      <c r="P2752" t="n">
        <v>0</v>
      </c>
      <c r="Q2752" t="n">
        <v>0</v>
      </c>
      <c r="R2752" t="n">
        <v>1</v>
      </c>
      <c r="S2752" t="inlineStr">
        <is>
          <t>Trasformación_Organizacional</t>
        </is>
      </c>
      <c r="T2752" t="inlineStr">
        <is>
          <t>7-2024-03-31</t>
        </is>
      </c>
      <c r="U2752" t="n">
        <v>1</v>
      </c>
    </row>
    <row r="2753">
      <c r="A2753" t="inlineStr">
        <is>
          <t>7</t>
        </is>
      </c>
      <c r="B2753" t="inlineStr">
        <is>
          <t>Data Lake Institucional</t>
        </is>
      </c>
      <c r="C2753" t="inlineStr">
        <is>
          <t>Gestión de la tecnología e innovación digital</t>
        </is>
      </c>
      <c r="D2753" t="inlineStr">
        <is>
          <t>Mensual</t>
        </is>
      </c>
      <c r="E2753" t="inlineStr">
        <is>
          <t>Positivo</t>
        </is>
      </c>
      <c r="F2753" s="137" t="n">
        <v>45412</v>
      </c>
      <c r="G2753" t="n">
        <v>100</v>
      </c>
      <c r="H2753" t="n">
        <v>83</v>
      </c>
      <c r="I2753" t="n">
        <v>0.83</v>
      </c>
      <c r="J2753" t="n">
        <v>0.83</v>
      </c>
      <c r="K2753" t="inlineStr">
        <is>
          <t>%</t>
        </is>
      </c>
      <c r="L2753" t="inlineStr">
        <is>
          <t>%</t>
        </is>
      </c>
      <c r="M2753" t="n">
        <v>2024</v>
      </c>
      <c r="N2753" t="inlineStr">
        <is>
          <t>Abril</t>
        </is>
      </c>
      <c r="O2753" t="inlineStr">
        <is>
          <t>2024-1</t>
        </is>
      </c>
      <c r="P2753" t="n">
        <v>0</v>
      </c>
      <c r="Q2753" t="n">
        <v>0</v>
      </c>
      <c r="R2753" t="n">
        <v>1</v>
      </c>
      <c r="S2753" t="inlineStr">
        <is>
          <t>Trasformación_Organizacional</t>
        </is>
      </c>
      <c r="T2753" t="inlineStr">
        <is>
          <t>7-2024-04-30</t>
        </is>
      </c>
      <c r="U2753" t="n">
        <v>1</v>
      </c>
    </row>
    <row r="2754">
      <c r="A2754" t="inlineStr">
        <is>
          <t>7</t>
        </is>
      </c>
      <c r="B2754" t="inlineStr">
        <is>
          <t>Data Lake Institucional</t>
        </is>
      </c>
      <c r="C2754" t="inlineStr">
        <is>
          <t>Gestión de la tecnología e innovación digital</t>
        </is>
      </c>
      <c r="D2754" t="inlineStr">
        <is>
          <t>Mensual</t>
        </is>
      </c>
      <c r="E2754" t="inlineStr">
        <is>
          <t>Positivo</t>
        </is>
      </c>
      <c r="F2754" s="137" t="n">
        <v>45443</v>
      </c>
      <c r="G2754" t="n">
        <v>100</v>
      </c>
      <c r="H2754" t="n">
        <v>91</v>
      </c>
      <c r="I2754" t="n">
        <v>0.91</v>
      </c>
      <c r="J2754" t="n">
        <v>0.91</v>
      </c>
      <c r="K2754" t="inlineStr">
        <is>
          <t>%</t>
        </is>
      </c>
      <c r="L2754" t="inlineStr">
        <is>
          <t>%</t>
        </is>
      </c>
      <c r="M2754" t="n">
        <v>2024</v>
      </c>
      <c r="N2754" t="inlineStr">
        <is>
          <t>Mayo</t>
        </is>
      </c>
      <c r="O2754" t="inlineStr">
        <is>
          <t>2024-1</t>
        </is>
      </c>
      <c r="P2754" t="n">
        <v>0</v>
      </c>
      <c r="Q2754" t="n">
        <v>0</v>
      </c>
      <c r="R2754" t="n">
        <v>1</v>
      </c>
      <c r="S2754" t="inlineStr">
        <is>
          <t>Trasformación_Organizacional</t>
        </is>
      </c>
      <c r="T2754" t="inlineStr">
        <is>
          <t>7-2024-05-31</t>
        </is>
      </c>
      <c r="U2754" t="n">
        <v>1</v>
      </c>
    </row>
    <row r="2755">
      <c r="A2755" t="inlineStr">
        <is>
          <t>7</t>
        </is>
      </c>
      <c r="B2755" t="inlineStr">
        <is>
          <t>Data Lake Institucional</t>
        </is>
      </c>
      <c r="C2755" t="inlineStr">
        <is>
          <t>Gestión de la tecnología e innovación digital</t>
        </is>
      </c>
      <c r="D2755" t="inlineStr">
        <is>
          <t>Mensual</t>
        </is>
      </c>
      <c r="E2755" t="inlineStr">
        <is>
          <t>Positivo</t>
        </is>
      </c>
      <c r="F2755" s="137" t="n">
        <v>45473</v>
      </c>
      <c r="G2755" t="n">
        <v>100</v>
      </c>
      <c r="H2755" t="n">
        <v>91</v>
      </c>
      <c r="I2755" t="n">
        <v>0.91</v>
      </c>
      <c r="J2755" t="n">
        <v>0.91</v>
      </c>
      <c r="K2755" t="inlineStr">
        <is>
          <t>%</t>
        </is>
      </c>
      <c r="L2755" t="inlineStr">
        <is>
          <t>%</t>
        </is>
      </c>
      <c r="M2755" t="n">
        <v>2024</v>
      </c>
      <c r="N2755" t="inlineStr">
        <is>
          <t>Junio</t>
        </is>
      </c>
      <c r="O2755" t="inlineStr">
        <is>
          <t>2024-1</t>
        </is>
      </c>
      <c r="P2755" t="n">
        <v>0</v>
      </c>
      <c r="Q2755" t="n">
        <v>0</v>
      </c>
      <c r="R2755" t="n">
        <v>1</v>
      </c>
      <c r="S2755" t="inlineStr">
        <is>
          <t>Trasformación_Organizacional</t>
        </is>
      </c>
      <c r="T2755" t="inlineStr">
        <is>
          <t>7-2024-06-30</t>
        </is>
      </c>
      <c r="U2755" t="n">
        <v>1</v>
      </c>
    </row>
    <row r="2756">
      <c r="A2756" t="inlineStr">
        <is>
          <t>7</t>
        </is>
      </c>
      <c r="B2756" t="inlineStr">
        <is>
          <t>Data Lake Institucional</t>
        </is>
      </c>
      <c r="C2756" t="inlineStr">
        <is>
          <t>Gestión de la tecnología e innovación digital</t>
        </is>
      </c>
      <c r="D2756" t="inlineStr">
        <is>
          <t>Mensual</t>
        </is>
      </c>
      <c r="E2756" t="inlineStr">
        <is>
          <t>Positivo</t>
        </is>
      </c>
      <c r="F2756" s="137" t="n">
        <v>45504</v>
      </c>
      <c r="G2756" t="n">
        <v>100</v>
      </c>
      <c r="H2756" t="n">
        <v>91</v>
      </c>
      <c r="I2756" t="n">
        <v>0.91</v>
      </c>
      <c r="J2756" t="n">
        <v>0.91</v>
      </c>
      <c r="K2756" t="inlineStr">
        <is>
          <t>%</t>
        </is>
      </c>
      <c r="L2756" t="inlineStr">
        <is>
          <t>%</t>
        </is>
      </c>
      <c r="M2756" t="n">
        <v>2024</v>
      </c>
      <c r="N2756" t="inlineStr">
        <is>
          <t>Julio</t>
        </is>
      </c>
      <c r="O2756" t="inlineStr">
        <is>
          <t>2024-2</t>
        </is>
      </c>
      <c r="P2756" t="n">
        <v>0</v>
      </c>
      <c r="Q2756" t="n">
        <v>0</v>
      </c>
      <c r="R2756" t="n">
        <v>1</v>
      </c>
      <c r="S2756" t="inlineStr">
        <is>
          <t>Trasformación_Organizacional</t>
        </is>
      </c>
      <c r="T2756" t="inlineStr">
        <is>
          <t>7-2024-07-31</t>
        </is>
      </c>
      <c r="U2756" t="n">
        <v>1</v>
      </c>
    </row>
    <row r="2757">
      <c r="A2757" t="inlineStr">
        <is>
          <t>7</t>
        </is>
      </c>
      <c r="B2757" t="inlineStr">
        <is>
          <t>Data Lake Institucional</t>
        </is>
      </c>
      <c r="C2757" t="inlineStr">
        <is>
          <t>Gestión de la tecnología e innovación digital</t>
        </is>
      </c>
      <c r="D2757" t="inlineStr">
        <is>
          <t>Mensual</t>
        </is>
      </c>
      <c r="E2757" t="inlineStr">
        <is>
          <t>Positivo</t>
        </is>
      </c>
      <c r="F2757" s="137" t="n">
        <v>45535</v>
      </c>
      <c r="G2757" t="n">
        <v>100</v>
      </c>
      <c r="H2757" t="n">
        <v>95</v>
      </c>
      <c r="I2757" t="n">
        <v>0.95</v>
      </c>
      <c r="J2757" t="n">
        <v>0.95</v>
      </c>
      <c r="K2757" t="inlineStr">
        <is>
          <t>%</t>
        </is>
      </c>
      <c r="L2757" t="inlineStr">
        <is>
          <t>%</t>
        </is>
      </c>
      <c r="M2757" t="n">
        <v>2024</v>
      </c>
      <c r="N2757" t="inlineStr">
        <is>
          <t>Agosto</t>
        </is>
      </c>
      <c r="O2757" t="inlineStr">
        <is>
          <t>2024-2</t>
        </is>
      </c>
      <c r="P2757" t="n">
        <v>0</v>
      </c>
      <c r="Q2757" t="n">
        <v>0</v>
      </c>
      <c r="R2757" t="n">
        <v>1</v>
      </c>
      <c r="S2757" t="inlineStr">
        <is>
          <t>Trasformación_Organizacional</t>
        </is>
      </c>
      <c r="T2757" t="inlineStr">
        <is>
          <t>7-2024-08-31</t>
        </is>
      </c>
      <c r="U2757" t="n">
        <v>1</v>
      </c>
    </row>
    <row r="2758">
      <c r="A2758" t="inlineStr">
        <is>
          <t>7</t>
        </is>
      </c>
      <c r="B2758" t="inlineStr">
        <is>
          <t>Data Lake Institucional</t>
        </is>
      </c>
      <c r="C2758" t="inlineStr">
        <is>
          <t>Gestión de la tecnología e innovación digital</t>
        </is>
      </c>
      <c r="D2758" t="inlineStr">
        <is>
          <t>Mensual</t>
        </is>
      </c>
      <c r="E2758" t="inlineStr">
        <is>
          <t>Positivo</t>
        </is>
      </c>
      <c r="F2758" s="137" t="n">
        <v>45565</v>
      </c>
      <c r="G2758" t="n">
        <v>100</v>
      </c>
      <c r="H2758" t="n">
        <v>95</v>
      </c>
      <c r="I2758" t="n">
        <v>0.95</v>
      </c>
      <c r="J2758" t="n">
        <v>0.95</v>
      </c>
      <c r="K2758" t="inlineStr">
        <is>
          <t>%</t>
        </is>
      </c>
      <c r="L2758" t="inlineStr">
        <is>
          <t>%</t>
        </is>
      </c>
      <c r="M2758" t="n">
        <v>2024</v>
      </c>
      <c r="N2758" t="inlineStr">
        <is>
          <t>Septiembre</t>
        </is>
      </c>
      <c r="O2758" t="inlineStr">
        <is>
          <t>2024-2</t>
        </is>
      </c>
      <c r="P2758" t="n">
        <v>0</v>
      </c>
      <c r="Q2758" t="n">
        <v>0</v>
      </c>
      <c r="R2758" t="n">
        <v>1</v>
      </c>
      <c r="S2758" t="inlineStr">
        <is>
          <t>Trasformación_Organizacional</t>
        </is>
      </c>
      <c r="T2758" t="inlineStr">
        <is>
          <t>7-2024-09-30</t>
        </is>
      </c>
      <c r="U2758" t="n">
        <v>1</v>
      </c>
    </row>
    <row r="2759">
      <c r="A2759" t="inlineStr">
        <is>
          <t>7</t>
        </is>
      </c>
      <c r="B2759" t="inlineStr">
        <is>
          <t>Data Lake Institucional</t>
        </is>
      </c>
      <c r="C2759" t="inlineStr">
        <is>
          <t>Gestión de la tecnología e innovación digital</t>
        </is>
      </c>
      <c r="D2759" t="inlineStr">
        <is>
          <t>Mensual</t>
        </is>
      </c>
      <c r="E2759" t="inlineStr">
        <is>
          <t>Positivo</t>
        </is>
      </c>
      <c r="F2759" s="137" t="n">
        <v>45596</v>
      </c>
      <c r="G2759" t="n">
        <v>100</v>
      </c>
      <c r="H2759" t="n">
        <v>99</v>
      </c>
      <c r="I2759" t="n">
        <v>0.99</v>
      </c>
      <c r="J2759" t="n">
        <v>0.99</v>
      </c>
      <c r="K2759" t="inlineStr">
        <is>
          <t>%</t>
        </is>
      </c>
      <c r="L2759" t="inlineStr">
        <is>
          <t>%</t>
        </is>
      </c>
      <c r="M2759" t="n">
        <v>2024</v>
      </c>
      <c r="N2759" t="inlineStr">
        <is>
          <t>Octubre</t>
        </is>
      </c>
      <c r="O2759" t="inlineStr">
        <is>
          <t>2024-2</t>
        </is>
      </c>
      <c r="P2759" t="n">
        <v>0</v>
      </c>
      <c r="Q2759" t="n">
        <v>0</v>
      </c>
      <c r="R2759" t="n">
        <v>1</v>
      </c>
      <c r="S2759" t="inlineStr">
        <is>
          <t>Trasformación_Organizacional</t>
        </is>
      </c>
      <c r="T2759" t="inlineStr">
        <is>
          <t>7-2024-10-31</t>
        </is>
      </c>
      <c r="U2759" t="n">
        <v>1</v>
      </c>
    </row>
    <row r="2760">
      <c r="A2760" t="inlineStr">
        <is>
          <t>7</t>
        </is>
      </c>
      <c r="B2760" t="inlineStr">
        <is>
          <t>Data Lake Institucional</t>
        </is>
      </c>
      <c r="C2760" t="inlineStr">
        <is>
          <t>Gestión de la tecnología e innovación digital</t>
        </is>
      </c>
      <c r="D2760" t="inlineStr">
        <is>
          <t>Mensual</t>
        </is>
      </c>
      <c r="E2760" t="inlineStr">
        <is>
          <t>Positivo</t>
        </is>
      </c>
      <c r="F2760" s="137" t="n">
        <v>45626</v>
      </c>
      <c r="G2760" t="n">
        <v>100</v>
      </c>
      <c r="H2760" t="n">
        <v>99</v>
      </c>
      <c r="I2760" t="n">
        <v>0.99</v>
      </c>
      <c r="J2760" t="n">
        <v>0.99</v>
      </c>
      <c r="K2760" t="inlineStr">
        <is>
          <t>%</t>
        </is>
      </c>
      <c r="L2760" t="inlineStr">
        <is>
          <t>%</t>
        </is>
      </c>
      <c r="M2760" t="n">
        <v>2024</v>
      </c>
      <c r="N2760" t="inlineStr">
        <is>
          <t>Noviembre</t>
        </is>
      </c>
      <c r="O2760" t="inlineStr">
        <is>
          <t>2024-2</t>
        </is>
      </c>
      <c r="P2760" t="n">
        <v>0</v>
      </c>
      <c r="Q2760" t="n">
        <v>0</v>
      </c>
      <c r="R2760" t="n">
        <v>1</v>
      </c>
      <c r="S2760" t="inlineStr">
        <is>
          <t>Trasformación_Organizacional</t>
        </is>
      </c>
      <c r="T2760" t="inlineStr">
        <is>
          <t>7-2024-11-30</t>
        </is>
      </c>
      <c r="U2760" t="n">
        <v>1</v>
      </c>
    </row>
    <row r="2761">
      <c r="A2761" t="inlineStr">
        <is>
          <t>7</t>
        </is>
      </c>
      <c r="B2761" t="inlineStr">
        <is>
          <t>Data Lake Institucional</t>
        </is>
      </c>
      <c r="C2761" t="inlineStr">
        <is>
          <t>Gestión de la tecnología e innovación digital</t>
        </is>
      </c>
      <c r="D2761" t="inlineStr">
        <is>
          <t>Mensual</t>
        </is>
      </c>
      <c r="E2761" t="inlineStr">
        <is>
          <t>Positivo</t>
        </is>
      </c>
      <c r="F2761" s="137" t="n">
        <v>45657</v>
      </c>
      <c r="G2761" t="n">
        <v>100</v>
      </c>
      <c r="H2761" t="n">
        <v>100</v>
      </c>
      <c r="I2761" t="n">
        <v>1</v>
      </c>
      <c r="J2761" t="n">
        <v>1</v>
      </c>
      <c r="K2761" t="inlineStr">
        <is>
          <t>%</t>
        </is>
      </c>
      <c r="L2761" t="inlineStr">
        <is>
          <t>%</t>
        </is>
      </c>
      <c r="M2761" t="n">
        <v>2024</v>
      </c>
      <c r="N2761" t="inlineStr">
        <is>
          <t>Diciembre</t>
        </is>
      </c>
      <c r="O2761" t="inlineStr">
        <is>
          <t>2024-2</t>
        </is>
      </c>
      <c r="P2761" t="n">
        <v>0</v>
      </c>
      <c r="Q2761" t="n">
        <v>0</v>
      </c>
      <c r="R2761" t="n">
        <v>1</v>
      </c>
      <c r="S2761" t="inlineStr">
        <is>
          <t>Trasformación_Organizacional</t>
        </is>
      </c>
      <c r="T2761" t="inlineStr">
        <is>
          <t>7-2024-12-31</t>
        </is>
      </c>
      <c r="U2761" t="n">
        <v>1</v>
      </c>
    </row>
    <row r="2762">
      <c r="A2762" t="inlineStr">
        <is>
          <t>73</t>
        </is>
      </c>
      <c r="B2762" t="inlineStr">
        <is>
          <t>Tiempo respuesta selección y contratación de colaboradores de planta</t>
        </is>
      </c>
      <c r="C2762" t="inlineStr">
        <is>
          <t>GESTIÓN Y DESARROLLO DEL TALENTO HUMANO</t>
        </is>
      </c>
      <c r="D2762" t="inlineStr">
        <is>
          <t>Semestral</t>
        </is>
      </c>
      <c r="E2762" t="inlineStr">
        <is>
          <t>Negativo</t>
        </is>
      </c>
      <c r="F2762" s="137" t="n">
        <v>45107</v>
      </c>
      <c r="G2762" t="n">
        <v>20</v>
      </c>
      <c r="H2762" t="n">
        <v>19</v>
      </c>
      <c r="I2762" t="n">
        <v>1.052631578947368</v>
      </c>
      <c r="J2762" t="n">
        <v>1.052631578947368</v>
      </c>
      <c r="K2762" t="inlineStr">
        <is>
          <t>Días</t>
        </is>
      </c>
      <c r="L2762" t="inlineStr">
        <is>
          <t>Días</t>
        </is>
      </c>
      <c r="M2762" t="n">
        <v>2023</v>
      </c>
      <c r="N2762" t="inlineStr">
        <is>
          <t>Junio</t>
        </is>
      </c>
      <c r="O2762" t="inlineStr">
        <is>
          <t>2023-1</t>
        </is>
      </c>
      <c r="P2762" t="n">
        <v>0</v>
      </c>
      <c r="Q2762" t="n">
        <v>0</v>
      </c>
      <c r="R2762" t="n">
        <v>0</v>
      </c>
      <c r="S2762" t="inlineStr">
        <is>
          <t>Trasformación_Organizacional</t>
        </is>
      </c>
      <c r="T2762" t="inlineStr">
        <is>
          <t>73-2023-06-30</t>
        </is>
      </c>
      <c r="U2762" t="n">
        <v>1</v>
      </c>
    </row>
    <row r="2763">
      <c r="A2763" t="inlineStr">
        <is>
          <t>73</t>
        </is>
      </c>
      <c r="B2763" t="inlineStr">
        <is>
          <t>Tiempo respuesta selección y contratación de colaboradores de planta</t>
        </is>
      </c>
      <c r="C2763" t="inlineStr">
        <is>
          <t>GESTIÓN Y DESARROLLO DEL TALENTO HUMANO</t>
        </is>
      </c>
      <c r="D2763" t="inlineStr">
        <is>
          <t>Semestral</t>
        </is>
      </c>
      <c r="E2763" t="inlineStr">
        <is>
          <t>Negativo</t>
        </is>
      </c>
      <c r="F2763" s="137" t="n">
        <v>45291</v>
      </c>
      <c r="G2763" t="n">
        <v>20</v>
      </c>
      <c r="H2763" t="n">
        <v>17</v>
      </c>
      <c r="I2763" t="n">
        <v>1.176470588235294</v>
      </c>
      <c r="J2763" t="n">
        <v>1.176470588235294</v>
      </c>
      <c r="K2763" t="inlineStr">
        <is>
          <t>Días</t>
        </is>
      </c>
      <c r="L2763" t="inlineStr">
        <is>
          <t>Días</t>
        </is>
      </c>
      <c r="M2763" t="n">
        <v>2023</v>
      </c>
      <c r="N2763" t="inlineStr">
        <is>
          <t>Diciembre</t>
        </is>
      </c>
      <c r="O2763" t="inlineStr">
        <is>
          <t>2023-2</t>
        </is>
      </c>
      <c r="P2763" t="n">
        <v>0</v>
      </c>
      <c r="Q2763" t="n">
        <v>0</v>
      </c>
      <c r="R2763" t="n">
        <v>0</v>
      </c>
      <c r="S2763" t="inlineStr">
        <is>
          <t>Trasformación_Organizacional</t>
        </is>
      </c>
      <c r="T2763" t="inlineStr">
        <is>
          <t>73-2023-12-31</t>
        </is>
      </c>
      <c r="U2763" t="n">
        <v>1</v>
      </c>
    </row>
    <row r="2764">
      <c r="A2764" t="inlineStr">
        <is>
          <t>73</t>
        </is>
      </c>
      <c r="B2764" t="inlineStr">
        <is>
          <t>Tiempo respuesta selección y contratación de colaboradores de planta</t>
        </is>
      </c>
      <c r="C2764" t="inlineStr">
        <is>
          <t>GESTIÓN Y DESARROLLO DEL TALENTO HUMANO</t>
        </is>
      </c>
      <c r="D2764" t="inlineStr">
        <is>
          <t>Semestral</t>
        </is>
      </c>
      <c r="E2764" t="inlineStr">
        <is>
          <t>Negativo</t>
        </is>
      </c>
      <c r="F2764" s="137" t="n">
        <v>45473</v>
      </c>
      <c r="G2764" t="n">
        <v>20</v>
      </c>
      <c r="H2764" t="n">
        <v>20</v>
      </c>
      <c r="I2764" t="n">
        <v>1</v>
      </c>
      <c r="J2764" t="n">
        <v>1</v>
      </c>
      <c r="K2764" t="inlineStr">
        <is>
          <t>Días</t>
        </is>
      </c>
      <c r="L2764" t="inlineStr">
        <is>
          <t>Días</t>
        </is>
      </c>
      <c r="M2764" t="n">
        <v>2024</v>
      </c>
      <c r="N2764" t="inlineStr">
        <is>
          <t>Junio</t>
        </is>
      </c>
      <c r="O2764" t="inlineStr">
        <is>
          <t>2024-1</t>
        </is>
      </c>
      <c r="P2764" t="n">
        <v>0</v>
      </c>
      <c r="Q2764" t="n">
        <v>0</v>
      </c>
      <c r="R2764" t="n">
        <v>0</v>
      </c>
      <c r="S2764" t="inlineStr">
        <is>
          <t>Trasformación_Organizacional</t>
        </is>
      </c>
      <c r="T2764" t="inlineStr">
        <is>
          <t>73-2024-06-30</t>
        </is>
      </c>
      <c r="U2764" t="n">
        <v>1</v>
      </c>
    </row>
    <row r="2765">
      <c r="A2765" t="inlineStr">
        <is>
          <t>73</t>
        </is>
      </c>
      <c r="B2765" t="inlineStr">
        <is>
          <t>Tiempo respuesta selección y contratación de colaboradores de planta</t>
        </is>
      </c>
      <c r="C2765" t="inlineStr">
        <is>
          <t>GESTIÓN Y DESARROLLO DEL TALENTO HUMANO</t>
        </is>
      </c>
      <c r="D2765" t="inlineStr">
        <is>
          <t>Semestral</t>
        </is>
      </c>
      <c r="E2765" t="inlineStr">
        <is>
          <t>Negativo</t>
        </is>
      </c>
      <c r="F2765" s="137" t="n">
        <v>45657</v>
      </c>
      <c r="G2765" t="n">
        <v>20</v>
      </c>
      <c r="H2765" t="n">
        <v>17</v>
      </c>
      <c r="I2765" t="n">
        <v>0.85</v>
      </c>
      <c r="J2765" t="n">
        <v>0.85</v>
      </c>
      <c r="K2765" t="inlineStr">
        <is>
          <t>Días</t>
        </is>
      </c>
      <c r="L2765" t="inlineStr">
        <is>
          <t>Días</t>
        </is>
      </c>
      <c r="M2765" t="n">
        <v>2024</v>
      </c>
      <c r="N2765" t="inlineStr">
        <is>
          <t>Diciembre</t>
        </is>
      </c>
      <c r="O2765" t="inlineStr">
        <is>
          <t>2024-2</t>
        </is>
      </c>
      <c r="P2765" t="n">
        <v>0</v>
      </c>
      <c r="Q2765" t="n">
        <v>0</v>
      </c>
      <c r="R2765" t="n">
        <v>0</v>
      </c>
      <c r="S2765" t="inlineStr">
        <is>
          <t>Trasformación_Organizacional</t>
        </is>
      </c>
      <c r="T2765" t="inlineStr">
        <is>
          <t>73-2024-12-31</t>
        </is>
      </c>
      <c r="U2765" t="n">
        <v>1</v>
      </c>
    </row>
    <row r="2766">
      <c r="A2766" t="inlineStr">
        <is>
          <t>73</t>
        </is>
      </c>
      <c r="B2766" t="inlineStr">
        <is>
          <t>Tiempo respuesta selección y contratación de colaboradores de planta</t>
        </is>
      </c>
      <c r="C2766" t="inlineStr">
        <is>
          <t>GESTIÓN Y DESARROLLO DEL TALENTO HUMANO</t>
        </is>
      </c>
      <c r="D2766" t="inlineStr">
        <is>
          <t>Semestral</t>
        </is>
      </c>
      <c r="E2766" t="inlineStr">
        <is>
          <t>Negativo</t>
        </is>
      </c>
      <c r="F2766" s="137" t="n">
        <v>45838</v>
      </c>
      <c r="G2766" t="n">
        <v>20</v>
      </c>
      <c r="H2766" t="inlineStr">
        <is>
          <t>19</t>
        </is>
      </c>
      <c r="I2766" t="n">
        <v>1.052631578947368</v>
      </c>
      <c r="J2766" t="n">
        <v>1.052631578947368</v>
      </c>
      <c r="K2766" t="inlineStr">
        <is>
          <t>20.0%</t>
        </is>
      </c>
      <c r="L2766" t="inlineStr">
        <is>
          <t>19.0%</t>
        </is>
      </c>
      <c r="M2766" t="n">
        <v>2025</v>
      </c>
      <c r="N2766" t="inlineStr">
        <is>
          <t>Junio</t>
        </is>
      </c>
      <c r="O2766" t="inlineStr">
        <is>
          <t>2025-1</t>
        </is>
      </c>
      <c r="P2766" t="n">
        <v>2</v>
      </c>
      <c r="Q2766" t="n">
        <v>2</v>
      </c>
      <c r="R2766" t="n">
        <v>0</v>
      </c>
      <c r="S2766" t="inlineStr">
        <is>
          <t>Transformación_Organizacional</t>
        </is>
      </c>
      <c r="T2766" t="inlineStr">
        <is>
          <t>73-2025-06-30</t>
        </is>
      </c>
      <c r="U2766" t="n">
        <v>30</v>
      </c>
    </row>
    <row r="2767">
      <c r="A2767" t="inlineStr">
        <is>
          <t>73</t>
        </is>
      </c>
      <c r="B2767" t="inlineStr">
        <is>
          <t>Tiempo respuesta selección y contratación de colaboradores de planta</t>
        </is>
      </c>
      <c r="C2767" t="inlineStr">
        <is>
          <t>GESTIÓN Y DESARROLLO DEL TALENTO HUMANO</t>
        </is>
      </c>
      <c r="D2767" t="inlineStr">
        <is>
          <t>Semestral</t>
        </is>
      </c>
      <c r="E2767" t="inlineStr">
        <is>
          <t>Negativo</t>
        </is>
      </c>
      <c r="F2767" s="137" t="n">
        <v>46022</v>
      </c>
      <c r="G2767" t="n">
        <v>20</v>
      </c>
      <c r="H2767" t="inlineStr">
        <is>
          <t>20</t>
        </is>
      </c>
      <c r="I2767" t="n">
        <v>1</v>
      </c>
      <c r="J2767" t="n">
        <v>1</v>
      </c>
      <c r="K2767" t="inlineStr">
        <is>
          <t>20.0%</t>
        </is>
      </c>
      <c r="L2767" t="inlineStr">
        <is>
          <t>20.0%</t>
        </is>
      </c>
      <c r="M2767" t="n">
        <v>2025</v>
      </c>
      <c r="N2767" t="inlineStr">
        <is>
          <t>Diciembre</t>
        </is>
      </c>
      <c r="O2767" t="inlineStr">
        <is>
          <t>2025-2</t>
        </is>
      </c>
      <c r="P2767" t="n">
        <v>2</v>
      </c>
      <c r="Q2767" t="n">
        <v>2</v>
      </c>
      <c r="R2767" t="n">
        <v>0</v>
      </c>
      <c r="S2767" t="inlineStr">
        <is>
          <t>Transformación_Organizacional</t>
        </is>
      </c>
      <c r="T2767" t="inlineStr">
        <is>
          <t>73-2025-12-31</t>
        </is>
      </c>
      <c r="U2767" t="n">
        <v>31</v>
      </c>
    </row>
    <row r="2768">
      <c r="A2768" t="inlineStr">
        <is>
          <t>74</t>
        </is>
      </c>
      <c r="B2768" t="inlineStr">
        <is>
          <t>Efectividad en las contrataciones</t>
        </is>
      </c>
      <c r="C2768" t="inlineStr">
        <is>
          <t>GESTIÓN Y DESARROLLO DEL TALENTO HUMANO</t>
        </is>
      </c>
      <c r="D2768" t="inlineStr">
        <is>
          <t>Semestral</t>
        </is>
      </c>
      <c r="E2768" t="inlineStr">
        <is>
          <t>Positivo</t>
        </is>
      </c>
      <c r="F2768" s="137" t="n">
        <v>45107</v>
      </c>
      <c r="G2768" t="n">
        <v>80</v>
      </c>
      <c r="H2768" t="n">
        <v>87.179487179487</v>
      </c>
      <c r="I2768" t="n">
        <v>1.089743589743587</v>
      </c>
      <c r="J2768" t="n">
        <v>1.089743589743587</v>
      </c>
      <c r="K2768" t="inlineStr">
        <is>
          <t>%</t>
        </is>
      </c>
      <c r="L2768" t="inlineStr">
        <is>
          <t>%</t>
        </is>
      </c>
      <c r="M2768" t="n">
        <v>2023</v>
      </c>
      <c r="N2768" t="inlineStr">
        <is>
          <t>Junio</t>
        </is>
      </c>
      <c r="O2768" t="inlineStr">
        <is>
          <t>2023-1</t>
        </is>
      </c>
      <c r="P2768" t="n">
        <v>0</v>
      </c>
      <c r="Q2768" t="n">
        <v>0</v>
      </c>
      <c r="R2768" t="n">
        <v>0</v>
      </c>
      <c r="S2768" t="inlineStr">
        <is>
          <t>Trasformación_Organizacional</t>
        </is>
      </c>
      <c r="T2768" t="inlineStr">
        <is>
          <t>74-2023-06-30</t>
        </is>
      </c>
      <c r="U2768" t="n">
        <v>1</v>
      </c>
    </row>
    <row r="2769">
      <c r="A2769" t="inlineStr">
        <is>
          <t>74</t>
        </is>
      </c>
      <c r="B2769" t="inlineStr">
        <is>
          <t>Efectividad en las contrataciones</t>
        </is>
      </c>
      <c r="C2769" t="inlineStr">
        <is>
          <t>GESTIÓN Y DESARROLLO DEL TALENTO HUMANO</t>
        </is>
      </c>
      <c r="D2769" t="inlineStr">
        <is>
          <t>Semestral</t>
        </is>
      </c>
      <c r="E2769" t="inlineStr">
        <is>
          <t>Positivo</t>
        </is>
      </c>
      <c r="F2769" s="137" t="n">
        <v>45291</v>
      </c>
      <c r="G2769" t="n">
        <v>80</v>
      </c>
      <c r="H2769" t="n">
        <v>94.64</v>
      </c>
      <c r="I2769" t="n">
        <v>1.183</v>
      </c>
      <c r="J2769" t="n">
        <v>1.183</v>
      </c>
      <c r="K2769" t="inlineStr">
        <is>
          <t>%</t>
        </is>
      </c>
      <c r="L2769" t="inlineStr">
        <is>
          <t>%</t>
        </is>
      </c>
      <c r="M2769" t="n">
        <v>2023</v>
      </c>
      <c r="N2769" t="inlineStr">
        <is>
          <t>Diciembre</t>
        </is>
      </c>
      <c r="O2769" t="inlineStr">
        <is>
          <t>2023-2</t>
        </is>
      </c>
      <c r="P2769" t="n">
        <v>0</v>
      </c>
      <c r="Q2769" t="n">
        <v>0</v>
      </c>
      <c r="R2769" t="n">
        <v>0</v>
      </c>
      <c r="S2769" t="inlineStr">
        <is>
          <t>Trasformación_Organizacional</t>
        </is>
      </c>
      <c r="T2769" t="inlineStr">
        <is>
          <t>74-2023-12-31</t>
        </is>
      </c>
      <c r="U2769" t="n">
        <v>1</v>
      </c>
    </row>
    <row r="2770">
      <c r="A2770" t="inlineStr">
        <is>
          <t>74</t>
        </is>
      </c>
      <c r="B2770" t="inlineStr">
        <is>
          <t>Efectividad en las contrataciones</t>
        </is>
      </c>
      <c r="C2770" t="inlineStr">
        <is>
          <t>GESTIÓN Y DESARROLLO DEL TALENTO HUMANO</t>
        </is>
      </c>
      <c r="D2770" t="inlineStr">
        <is>
          <t>Semestral</t>
        </is>
      </c>
      <c r="E2770" t="inlineStr">
        <is>
          <t>Positivo</t>
        </is>
      </c>
      <c r="F2770" s="137" t="n">
        <v>45473</v>
      </c>
      <c r="G2770" t="n">
        <v>80</v>
      </c>
      <c r="H2770" t="n">
        <v>91.53</v>
      </c>
      <c r="I2770" t="n">
        <v>1.144125</v>
      </c>
      <c r="J2770" t="n">
        <v>1.144125</v>
      </c>
      <c r="K2770" t="inlineStr">
        <is>
          <t>%</t>
        </is>
      </c>
      <c r="L2770" t="inlineStr">
        <is>
          <t>%</t>
        </is>
      </c>
      <c r="M2770" t="n">
        <v>2024</v>
      </c>
      <c r="N2770" t="inlineStr">
        <is>
          <t>Junio</t>
        </is>
      </c>
      <c r="O2770" t="inlineStr">
        <is>
          <t>2024-1</t>
        </is>
      </c>
      <c r="P2770" t="n">
        <v>0</v>
      </c>
      <c r="Q2770" t="n">
        <v>0</v>
      </c>
      <c r="R2770" t="n">
        <v>0</v>
      </c>
      <c r="S2770" t="inlineStr">
        <is>
          <t>Trasformación_Organizacional</t>
        </is>
      </c>
      <c r="T2770" t="inlineStr">
        <is>
          <t>74-2024-06-30</t>
        </is>
      </c>
      <c r="U2770" t="n">
        <v>1</v>
      </c>
    </row>
    <row r="2771">
      <c r="A2771" t="inlineStr">
        <is>
          <t>74</t>
        </is>
      </c>
      <c r="B2771" t="inlineStr">
        <is>
          <t>Efectividad en las contrataciones</t>
        </is>
      </c>
      <c r="C2771" t="inlineStr">
        <is>
          <t>GESTIÓN Y DESARROLLO DEL TALENTO HUMANO</t>
        </is>
      </c>
      <c r="D2771" t="inlineStr">
        <is>
          <t>Semestral</t>
        </is>
      </c>
      <c r="E2771" t="inlineStr">
        <is>
          <t>Positivo</t>
        </is>
      </c>
      <c r="F2771" s="137" t="n">
        <v>45657</v>
      </c>
      <c r="G2771" t="n">
        <v>80</v>
      </c>
      <c r="H2771" t="n">
        <v>95.45</v>
      </c>
      <c r="I2771" t="n">
        <v>1.193125</v>
      </c>
      <c r="J2771" t="n">
        <v>1.193125</v>
      </c>
      <c r="K2771" t="inlineStr">
        <is>
          <t>%</t>
        </is>
      </c>
      <c r="L2771" t="inlineStr">
        <is>
          <t>%</t>
        </is>
      </c>
      <c r="M2771" t="n">
        <v>2024</v>
      </c>
      <c r="N2771" t="inlineStr">
        <is>
          <t>Diciembre</t>
        </is>
      </c>
      <c r="O2771" t="inlineStr">
        <is>
          <t>2024-2</t>
        </is>
      </c>
      <c r="P2771" t="n">
        <v>0</v>
      </c>
      <c r="Q2771" t="n">
        <v>0</v>
      </c>
      <c r="R2771" t="n">
        <v>0</v>
      </c>
      <c r="S2771" t="inlineStr">
        <is>
          <t>Trasformación_Organizacional</t>
        </is>
      </c>
      <c r="T2771" t="inlineStr">
        <is>
          <t>74-2024-12-31</t>
        </is>
      </c>
      <c r="U2771" t="n">
        <v>1</v>
      </c>
    </row>
    <row r="2772">
      <c r="A2772" t="inlineStr">
        <is>
          <t>74</t>
        </is>
      </c>
      <c r="B2772" t="inlineStr">
        <is>
          <t>Efectividad en las contrataciones</t>
        </is>
      </c>
      <c r="C2772" t="inlineStr">
        <is>
          <t>GESTIÓN Y DESARROLLO DEL TALENTO HUMANO</t>
        </is>
      </c>
      <c r="D2772" t="inlineStr">
        <is>
          <t>Semestral</t>
        </is>
      </c>
      <c r="E2772" t="inlineStr">
        <is>
          <t>Positivo</t>
        </is>
      </c>
      <c r="F2772" s="137" t="n">
        <v>45838</v>
      </c>
      <c r="G2772" t="n">
        <v>80</v>
      </c>
      <c r="H2772" t="inlineStr">
        <is>
          <t>91.49</t>
        </is>
      </c>
      <c r="I2772" t="n">
        <v>1.143625</v>
      </c>
      <c r="J2772" t="n">
        <v>1.143625</v>
      </c>
      <c r="K2772" t="inlineStr">
        <is>
          <t>80.0%</t>
        </is>
      </c>
      <c r="L2772" t="inlineStr">
        <is>
          <t>91.49%</t>
        </is>
      </c>
      <c r="M2772" t="n">
        <v>2025</v>
      </c>
      <c r="N2772" t="inlineStr">
        <is>
          <t>Junio</t>
        </is>
      </c>
      <c r="O2772" t="inlineStr">
        <is>
          <t>2025-1</t>
        </is>
      </c>
      <c r="P2772" t="n">
        <v>2</v>
      </c>
      <c r="Q2772" t="n">
        <v>2</v>
      </c>
      <c r="R2772" t="n">
        <v>0</v>
      </c>
      <c r="S2772" t="inlineStr">
        <is>
          <t>Transformación_Organizacional</t>
        </is>
      </c>
      <c r="T2772" t="inlineStr">
        <is>
          <t>74-2025-06-30</t>
        </is>
      </c>
      <c r="U2772" t="n">
        <v>30</v>
      </c>
    </row>
    <row r="2773">
      <c r="A2773" t="inlineStr">
        <is>
          <t>74</t>
        </is>
      </c>
      <c r="B2773" t="inlineStr">
        <is>
          <t>Efectividad en las contrataciones</t>
        </is>
      </c>
      <c r="C2773" t="inlineStr">
        <is>
          <t>GESTIÓN Y DESARROLLO DEL TALENTO HUMANO</t>
        </is>
      </c>
      <c r="D2773" t="inlineStr">
        <is>
          <t>Semestral</t>
        </is>
      </c>
      <c r="E2773" t="inlineStr">
        <is>
          <t>Positivo</t>
        </is>
      </c>
      <c r="F2773" s="137" t="n">
        <v>46022</v>
      </c>
      <c r="G2773" t="n">
        <v>80</v>
      </c>
      <c r="H2773" t="inlineStr">
        <is>
          <t>90.32</t>
        </is>
      </c>
      <c r="I2773" t="n">
        <v>1.129</v>
      </c>
      <c r="J2773" t="n">
        <v>1.129</v>
      </c>
      <c r="K2773" t="inlineStr">
        <is>
          <t>80.0%</t>
        </is>
      </c>
      <c r="L2773" t="inlineStr">
        <is>
          <t>90.32%</t>
        </is>
      </c>
      <c r="M2773" t="n">
        <v>2025</v>
      </c>
      <c r="N2773" t="inlineStr">
        <is>
          <t>Diciembre</t>
        </is>
      </c>
      <c r="O2773" t="inlineStr">
        <is>
          <t>2025-2</t>
        </is>
      </c>
      <c r="P2773" t="n">
        <v>2</v>
      </c>
      <c r="Q2773" t="n">
        <v>2</v>
      </c>
      <c r="R2773" t="n">
        <v>0</v>
      </c>
      <c r="S2773" t="inlineStr">
        <is>
          <t>Transformación_Organizacional</t>
        </is>
      </c>
      <c r="T2773" t="inlineStr">
        <is>
          <t>74-2025-12-31</t>
        </is>
      </c>
      <c r="U2773" t="n">
        <v>31</v>
      </c>
    </row>
    <row r="2774">
      <c r="A2774" t="inlineStr">
        <is>
          <t>77</t>
        </is>
      </c>
      <c r="B2774" t="inlineStr">
        <is>
          <t>Disponibilidad de servicios tecnológicos</t>
        </is>
      </c>
      <c r="C2774" t="inlineStr">
        <is>
          <t>GESTIÓN DE LA TECNOLOGÍA E INNOVACIÓN DIGITAL</t>
        </is>
      </c>
      <c r="D2774" t="inlineStr">
        <is>
          <t>Mensual</t>
        </is>
      </c>
      <c r="E2774" t="inlineStr">
        <is>
          <t>Positivo</t>
        </is>
      </c>
      <c r="F2774" s="137" t="n">
        <v>44592</v>
      </c>
      <c r="G2774" t="n">
        <v>97</v>
      </c>
      <c r="H2774" t="n">
        <v>98.2</v>
      </c>
      <c r="I2774" t="n">
        <v>1.012371134020619</v>
      </c>
      <c r="J2774" t="n">
        <v>1.012371134020619</v>
      </c>
      <c r="K2774" t="inlineStr">
        <is>
          <t>%</t>
        </is>
      </c>
      <c r="L2774" t="inlineStr">
        <is>
          <t>%</t>
        </is>
      </c>
      <c r="M2774" t="n">
        <v>2022</v>
      </c>
      <c r="N2774" t="inlineStr">
        <is>
          <t>Enero</t>
        </is>
      </c>
      <c r="O2774" t="inlineStr">
        <is>
          <t>2022-1</t>
        </is>
      </c>
      <c r="P2774" t="n">
        <v>1</v>
      </c>
      <c r="Q2774" t="n">
        <v>1</v>
      </c>
      <c r="R2774" t="n">
        <v>1</v>
      </c>
      <c r="S2774" t="inlineStr">
        <is>
          <t>Trasformación_Organizacional</t>
        </is>
      </c>
      <c r="T2774" t="inlineStr">
        <is>
          <t>77-2022-01-31</t>
        </is>
      </c>
      <c r="U2774" t="n">
        <v>1</v>
      </c>
    </row>
    <row r="2775">
      <c r="A2775" t="inlineStr">
        <is>
          <t>77</t>
        </is>
      </c>
      <c r="B2775" t="inlineStr">
        <is>
          <t>Disponibilidad de servicios tecnológicos</t>
        </is>
      </c>
      <c r="C2775" t="inlineStr">
        <is>
          <t>GESTIÓN DE LA TECNOLOGÍA E INNOVACIÓN DIGITAL</t>
        </is>
      </c>
      <c r="D2775" t="inlineStr">
        <is>
          <t>Mensual</t>
        </is>
      </c>
      <c r="E2775" t="inlineStr">
        <is>
          <t>Positivo</t>
        </is>
      </c>
      <c r="F2775" s="137" t="n">
        <v>44620</v>
      </c>
      <c r="G2775" t="n">
        <v>97</v>
      </c>
      <c r="H2775" t="n">
        <v>96.09999999999999</v>
      </c>
      <c r="I2775" t="n">
        <v>0.990721649484536</v>
      </c>
      <c r="J2775" t="n">
        <v>0.990721649484536</v>
      </c>
      <c r="K2775" t="inlineStr">
        <is>
          <t>%</t>
        </is>
      </c>
      <c r="L2775" t="inlineStr">
        <is>
          <t>%</t>
        </is>
      </c>
      <c r="M2775" t="n">
        <v>2022</v>
      </c>
      <c r="N2775" t="inlineStr">
        <is>
          <t>Febrero</t>
        </is>
      </c>
      <c r="O2775" t="inlineStr">
        <is>
          <t>2022-1</t>
        </is>
      </c>
      <c r="P2775" t="n">
        <v>1</v>
      </c>
      <c r="Q2775" t="n">
        <v>1</v>
      </c>
      <c r="R2775" t="n">
        <v>1</v>
      </c>
      <c r="S2775" t="inlineStr">
        <is>
          <t>Trasformación_Organizacional</t>
        </is>
      </c>
      <c r="T2775" t="inlineStr">
        <is>
          <t>77-2022-02-28</t>
        </is>
      </c>
      <c r="U2775" t="n">
        <v>1</v>
      </c>
    </row>
    <row r="2776">
      <c r="A2776" t="inlineStr">
        <is>
          <t>77</t>
        </is>
      </c>
      <c r="B2776" t="inlineStr">
        <is>
          <t>Disponibilidad de servicios tecnológicos</t>
        </is>
      </c>
      <c r="C2776" t="inlineStr">
        <is>
          <t>GESTIÓN DE LA TECNOLOGÍA E INNOVACIÓN DIGITAL</t>
        </is>
      </c>
      <c r="D2776" t="inlineStr">
        <is>
          <t>Mensual</t>
        </is>
      </c>
      <c r="E2776" t="inlineStr">
        <is>
          <t>Positivo</t>
        </is>
      </c>
      <c r="F2776" s="137" t="n">
        <v>44651</v>
      </c>
      <c r="G2776" t="n">
        <v>97</v>
      </c>
      <c r="H2776" t="n">
        <v>99.09999999999999</v>
      </c>
      <c r="I2776" t="n">
        <v>1.021649484536082</v>
      </c>
      <c r="J2776" t="n">
        <v>1.021649484536082</v>
      </c>
      <c r="K2776" t="inlineStr">
        <is>
          <t>%</t>
        </is>
      </c>
      <c r="L2776" t="inlineStr">
        <is>
          <t>%</t>
        </is>
      </c>
      <c r="M2776" t="n">
        <v>2022</v>
      </c>
      <c r="N2776" t="inlineStr">
        <is>
          <t>Marzo</t>
        </is>
      </c>
      <c r="O2776" t="inlineStr">
        <is>
          <t>2022-1</t>
        </is>
      </c>
      <c r="P2776" t="n">
        <v>1</v>
      </c>
      <c r="Q2776" t="n">
        <v>1</v>
      </c>
      <c r="R2776" t="n">
        <v>1</v>
      </c>
      <c r="S2776" t="inlineStr">
        <is>
          <t>Trasformación_Organizacional</t>
        </is>
      </c>
      <c r="T2776" t="inlineStr">
        <is>
          <t>77-2022-03-31</t>
        </is>
      </c>
      <c r="U2776" t="n">
        <v>1</v>
      </c>
    </row>
    <row r="2777">
      <c r="A2777" t="inlineStr">
        <is>
          <t>77</t>
        </is>
      </c>
      <c r="B2777" t="inlineStr">
        <is>
          <t>Disponibilidad de servicios tecnológicos</t>
        </is>
      </c>
      <c r="C2777" t="inlineStr">
        <is>
          <t>GESTIÓN DE LA TECNOLOGÍA E INNOVACIÓN DIGITAL</t>
        </is>
      </c>
      <c r="D2777" t="inlineStr">
        <is>
          <t>Mensual</t>
        </is>
      </c>
      <c r="E2777" t="inlineStr">
        <is>
          <t>Positivo</t>
        </is>
      </c>
      <c r="F2777" s="137" t="n">
        <v>44681</v>
      </c>
      <c r="G2777" t="n">
        <v>97</v>
      </c>
      <c r="H2777" t="n">
        <v>96.5</v>
      </c>
      <c r="I2777" t="n">
        <v>0.9948453608247423</v>
      </c>
      <c r="J2777" t="n">
        <v>0.9948453608247423</v>
      </c>
      <c r="K2777" t="inlineStr">
        <is>
          <t>%</t>
        </is>
      </c>
      <c r="L2777" t="inlineStr">
        <is>
          <t>%</t>
        </is>
      </c>
      <c r="M2777" t="n">
        <v>2022</v>
      </c>
      <c r="N2777" t="inlineStr">
        <is>
          <t>Abril</t>
        </is>
      </c>
      <c r="O2777" t="inlineStr">
        <is>
          <t>2022-1</t>
        </is>
      </c>
      <c r="P2777" t="n">
        <v>1</v>
      </c>
      <c r="Q2777" t="n">
        <v>1</v>
      </c>
      <c r="R2777" t="n">
        <v>1</v>
      </c>
      <c r="S2777" t="inlineStr">
        <is>
          <t>Trasformación_Organizacional</t>
        </is>
      </c>
      <c r="T2777" t="inlineStr">
        <is>
          <t>77-2022-04-30</t>
        </is>
      </c>
      <c r="U2777" t="n">
        <v>1</v>
      </c>
    </row>
    <row r="2778">
      <c r="A2778" t="inlineStr">
        <is>
          <t>77</t>
        </is>
      </c>
      <c r="B2778" t="inlineStr">
        <is>
          <t>Disponibilidad de servicios tecnológicos</t>
        </is>
      </c>
      <c r="C2778" t="inlineStr">
        <is>
          <t>GESTIÓN DE LA TECNOLOGÍA E INNOVACIÓN DIGITAL</t>
        </is>
      </c>
      <c r="D2778" t="inlineStr">
        <is>
          <t>Mensual</t>
        </is>
      </c>
      <c r="E2778" t="inlineStr">
        <is>
          <t>Positivo</t>
        </is>
      </c>
      <c r="F2778" s="137" t="n">
        <v>44712</v>
      </c>
      <c r="G2778" t="n">
        <v>97</v>
      </c>
      <c r="H2778" t="n">
        <v>97.40000000000001</v>
      </c>
      <c r="I2778" t="n">
        <v>1.004123711340206</v>
      </c>
      <c r="J2778" t="n">
        <v>1.004123711340206</v>
      </c>
      <c r="K2778" t="inlineStr">
        <is>
          <t>%</t>
        </is>
      </c>
      <c r="L2778" t="inlineStr">
        <is>
          <t>%</t>
        </is>
      </c>
      <c r="M2778" t="n">
        <v>2022</v>
      </c>
      <c r="N2778" t="inlineStr">
        <is>
          <t>Mayo</t>
        </is>
      </c>
      <c r="O2778" t="inlineStr">
        <is>
          <t>2022-1</t>
        </is>
      </c>
      <c r="P2778" t="n">
        <v>1</v>
      </c>
      <c r="Q2778" t="n">
        <v>1</v>
      </c>
      <c r="R2778" t="n">
        <v>1</v>
      </c>
      <c r="S2778" t="inlineStr">
        <is>
          <t>Trasformación_Organizacional</t>
        </is>
      </c>
      <c r="T2778" t="inlineStr">
        <is>
          <t>77-2022-05-31</t>
        </is>
      </c>
      <c r="U2778" t="n">
        <v>1</v>
      </c>
    </row>
    <row r="2779">
      <c r="A2779" t="inlineStr">
        <is>
          <t>77</t>
        </is>
      </c>
      <c r="B2779" t="inlineStr">
        <is>
          <t>Disponibilidad de servicios tecnológicos</t>
        </is>
      </c>
      <c r="C2779" t="inlineStr">
        <is>
          <t>GESTIÓN DE LA TECNOLOGÍA E INNOVACIÓN DIGITAL</t>
        </is>
      </c>
      <c r="D2779" t="inlineStr">
        <is>
          <t>Mensual</t>
        </is>
      </c>
      <c r="E2779" t="inlineStr">
        <is>
          <t>Positivo</t>
        </is>
      </c>
      <c r="F2779" s="137" t="n">
        <v>44742</v>
      </c>
      <c r="G2779" t="n">
        <v>97</v>
      </c>
      <c r="H2779" t="n">
        <v>98.8</v>
      </c>
      <c r="I2779" t="n">
        <v>1.018556701030928</v>
      </c>
      <c r="J2779" t="n">
        <v>1.018556701030928</v>
      </c>
      <c r="K2779" t="inlineStr">
        <is>
          <t>%</t>
        </is>
      </c>
      <c r="L2779" t="inlineStr">
        <is>
          <t>%</t>
        </is>
      </c>
      <c r="M2779" t="n">
        <v>2022</v>
      </c>
      <c r="N2779" t="inlineStr">
        <is>
          <t>Junio</t>
        </is>
      </c>
      <c r="O2779" t="inlineStr">
        <is>
          <t>2022-1</t>
        </is>
      </c>
      <c r="P2779" t="n">
        <v>1</v>
      </c>
      <c r="Q2779" t="n">
        <v>1</v>
      </c>
      <c r="R2779" t="n">
        <v>1</v>
      </c>
      <c r="S2779" t="inlineStr">
        <is>
          <t>Trasformación_Organizacional</t>
        </is>
      </c>
      <c r="T2779" t="inlineStr">
        <is>
          <t>77-2022-06-30</t>
        </is>
      </c>
      <c r="U2779" t="n">
        <v>1</v>
      </c>
    </row>
    <row r="2780">
      <c r="A2780" t="inlineStr">
        <is>
          <t>77</t>
        </is>
      </c>
      <c r="B2780" t="inlineStr">
        <is>
          <t>Disponibilidad de servicios tecnológicos</t>
        </is>
      </c>
      <c r="C2780" t="inlineStr">
        <is>
          <t>GESTIÓN DE LA TECNOLOGÍA E INNOVACIÓN DIGITAL</t>
        </is>
      </c>
      <c r="D2780" t="inlineStr">
        <is>
          <t>Mensual</t>
        </is>
      </c>
      <c r="E2780" t="inlineStr">
        <is>
          <t>Positivo</t>
        </is>
      </c>
      <c r="F2780" s="137" t="n">
        <v>44773</v>
      </c>
      <c r="G2780" t="n">
        <v>97</v>
      </c>
      <c r="H2780" t="n">
        <v>97.09</v>
      </c>
      <c r="I2780" t="n">
        <v>1.000927835051546</v>
      </c>
      <c r="J2780" t="n">
        <v>1.000927835051546</v>
      </c>
      <c r="K2780" t="inlineStr">
        <is>
          <t>%</t>
        </is>
      </c>
      <c r="L2780" t="inlineStr">
        <is>
          <t>%</t>
        </is>
      </c>
      <c r="M2780" t="n">
        <v>2022</v>
      </c>
      <c r="N2780" t="inlineStr">
        <is>
          <t>Julio</t>
        </is>
      </c>
      <c r="O2780" t="inlineStr">
        <is>
          <t>2022-2</t>
        </is>
      </c>
      <c r="P2780" t="n">
        <v>1</v>
      </c>
      <c r="Q2780" t="n">
        <v>1</v>
      </c>
      <c r="R2780" t="n">
        <v>1</v>
      </c>
      <c r="S2780" t="inlineStr">
        <is>
          <t>Trasformación_Organizacional</t>
        </is>
      </c>
      <c r="T2780" t="inlineStr">
        <is>
          <t>77-2022-07-31</t>
        </is>
      </c>
      <c r="U2780" t="n">
        <v>1</v>
      </c>
    </row>
    <row r="2781">
      <c r="A2781" t="inlineStr">
        <is>
          <t>77</t>
        </is>
      </c>
      <c r="B2781" t="inlineStr">
        <is>
          <t>Disponibilidad de servicios tecnológicos</t>
        </is>
      </c>
      <c r="C2781" t="inlineStr">
        <is>
          <t>GESTIÓN DE LA TECNOLOGÍA E INNOVACIÓN DIGITAL</t>
        </is>
      </c>
      <c r="D2781" t="inlineStr">
        <is>
          <t>Mensual</t>
        </is>
      </c>
      <c r="E2781" t="inlineStr">
        <is>
          <t>Positivo</t>
        </is>
      </c>
      <c r="F2781" s="137" t="n">
        <v>44804</v>
      </c>
      <c r="G2781" t="n">
        <v>97</v>
      </c>
      <c r="H2781" t="n">
        <v>99.01000000000001</v>
      </c>
      <c r="I2781" t="n">
        <v>1.020721649484536</v>
      </c>
      <c r="J2781" t="n">
        <v>1.020721649484536</v>
      </c>
      <c r="K2781" t="inlineStr">
        <is>
          <t>%</t>
        </is>
      </c>
      <c r="L2781" t="inlineStr">
        <is>
          <t>%</t>
        </is>
      </c>
      <c r="M2781" t="n">
        <v>2022</v>
      </c>
      <c r="N2781" t="inlineStr">
        <is>
          <t>Agosto</t>
        </is>
      </c>
      <c r="O2781" t="inlineStr">
        <is>
          <t>2022-2</t>
        </is>
      </c>
      <c r="P2781" t="n">
        <v>1</v>
      </c>
      <c r="Q2781" t="n">
        <v>1</v>
      </c>
      <c r="R2781" t="n">
        <v>1</v>
      </c>
      <c r="S2781" t="inlineStr">
        <is>
          <t>Trasformación_Organizacional</t>
        </is>
      </c>
      <c r="T2781" t="inlineStr">
        <is>
          <t>77-2022-08-31</t>
        </is>
      </c>
      <c r="U2781" t="n">
        <v>1</v>
      </c>
    </row>
    <row r="2782">
      <c r="A2782" t="inlineStr">
        <is>
          <t>77</t>
        </is>
      </c>
      <c r="B2782" t="inlineStr">
        <is>
          <t>Disponibilidad de servicios tecnológicos</t>
        </is>
      </c>
      <c r="C2782" t="inlineStr">
        <is>
          <t>GESTIÓN DE LA TECNOLOGÍA E INNOVACIÓN DIGITAL</t>
        </is>
      </c>
      <c r="D2782" t="inlineStr">
        <is>
          <t>Mensual</t>
        </is>
      </c>
      <c r="E2782" t="inlineStr">
        <is>
          <t>Positivo</t>
        </is>
      </c>
      <c r="F2782" s="137" t="n">
        <v>44834</v>
      </c>
      <c r="G2782" t="n">
        <v>97</v>
      </c>
      <c r="H2782" t="n">
        <v>98.59999999999999</v>
      </c>
      <c r="I2782" t="n">
        <v>1.016494845360825</v>
      </c>
      <c r="J2782" t="n">
        <v>1.016494845360825</v>
      </c>
      <c r="K2782" t="inlineStr">
        <is>
          <t>%</t>
        </is>
      </c>
      <c r="L2782" t="inlineStr">
        <is>
          <t>%</t>
        </is>
      </c>
      <c r="M2782" t="n">
        <v>2022</v>
      </c>
      <c r="N2782" t="inlineStr">
        <is>
          <t>Septiembre</t>
        </is>
      </c>
      <c r="O2782" t="inlineStr">
        <is>
          <t>2022-2</t>
        </is>
      </c>
      <c r="P2782" t="n">
        <v>1</v>
      </c>
      <c r="Q2782" t="n">
        <v>1</v>
      </c>
      <c r="R2782" t="n">
        <v>1</v>
      </c>
      <c r="S2782" t="inlineStr">
        <is>
          <t>Trasformación_Organizacional</t>
        </is>
      </c>
      <c r="T2782" t="inlineStr">
        <is>
          <t>77-2022-09-30</t>
        </is>
      </c>
      <c r="U2782" t="n">
        <v>1</v>
      </c>
    </row>
    <row r="2783">
      <c r="A2783" t="inlineStr">
        <is>
          <t>77</t>
        </is>
      </c>
      <c r="B2783" t="inlineStr">
        <is>
          <t>Disponibilidad de servicios tecnológicos</t>
        </is>
      </c>
      <c r="C2783" t="inlineStr">
        <is>
          <t>GESTIÓN DE LA TECNOLOGÍA E INNOVACIÓN DIGITAL</t>
        </is>
      </c>
      <c r="D2783" t="inlineStr">
        <is>
          <t>Mensual</t>
        </is>
      </c>
      <c r="E2783" t="inlineStr">
        <is>
          <t>Positivo</t>
        </is>
      </c>
      <c r="F2783" s="137" t="n">
        <v>44865</v>
      </c>
      <c r="G2783" t="n">
        <v>97</v>
      </c>
      <c r="H2783" t="n">
        <v>98.3</v>
      </c>
      <c r="I2783" t="n">
        <v>1.01340206185567</v>
      </c>
      <c r="J2783" t="n">
        <v>1.01340206185567</v>
      </c>
      <c r="K2783" t="inlineStr">
        <is>
          <t>%</t>
        </is>
      </c>
      <c r="L2783" t="inlineStr">
        <is>
          <t>%</t>
        </is>
      </c>
      <c r="M2783" t="n">
        <v>2022</v>
      </c>
      <c r="N2783" t="inlineStr">
        <is>
          <t>Octubre</t>
        </is>
      </c>
      <c r="O2783" t="inlineStr">
        <is>
          <t>2022-2</t>
        </is>
      </c>
      <c r="P2783" t="n">
        <v>1</v>
      </c>
      <c r="Q2783" t="n">
        <v>1</v>
      </c>
      <c r="R2783" t="n">
        <v>1</v>
      </c>
      <c r="S2783" t="inlineStr">
        <is>
          <t>Trasformación_Organizacional</t>
        </is>
      </c>
      <c r="T2783" t="inlineStr">
        <is>
          <t>77-2022-10-31</t>
        </is>
      </c>
      <c r="U2783" t="n">
        <v>1</v>
      </c>
    </row>
    <row r="2784">
      <c r="A2784" t="inlineStr">
        <is>
          <t>77</t>
        </is>
      </c>
      <c r="B2784" t="inlineStr">
        <is>
          <t>Disponibilidad de servicios tecnológicos</t>
        </is>
      </c>
      <c r="C2784" t="inlineStr">
        <is>
          <t>GESTIÓN DE LA TECNOLOGÍA E INNOVACIÓN DIGITAL</t>
        </is>
      </c>
      <c r="D2784" t="inlineStr">
        <is>
          <t>Mensual</t>
        </is>
      </c>
      <c r="E2784" t="inlineStr">
        <is>
          <t>Positivo</t>
        </is>
      </c>
      <c r="F2784" s="137" t="n">
        <v>44895</v>
      </c>
      <c r="G2784" t="n">
        <v>97</v>
      </c>
      <c r="H2784" t="n">
        <v>98.2</v>
      </c>
      <c r="I2784" t="n">
        <v>1.012371134020619</v>
      </c>
      <c r="J2784" t="n">
        <v>1.012371134020619</v>
      </c>
      <c r="K2784" t="inlineStr">
        <is>
          <t>%</t>
        </is>
      </c>
      <c r="L2784" t="inlineStr">
        <is>
          <t>%</t>
        </is>
      </c>
      <c r="M2784" t="n">
        <v>2022</v>
      </c>
      <c r="N2784" t="inlineStr">
        <is>
          <t>Noviembre</t>
        </is>
      </c>
      <c r="O2784" t="inlineStr">
        <is>
          <t>2022-2</t>
        </is>
      </c>
      <c r="P2784" t="n">
        <v>1</v>
      </c>
      <c r="Q2784" t="n">
        <v>1</v>
      </c>
      <c r="R2784" t="n">
        <v>1</v>
      </c>
      <c r="S2784" t="inlineStr">
        <is>
          <t>Trasformación_Organizacional</t>
        </is>
      </c>
      <c r="T2784" t="inlineStr">
        <is>
          <t>77-2022-11-30</t>
        </is>
      </c>
      <c r="U2784" t="n">
        <v>1</v>
      </c>
    </row>
    <row r="2785">
      <c r="A2785" t="inlineStr">
        <is>
          <t>77</t>
        </is>
      </c>
      <c r="B2785" t="inlineStr">
        <is>
          <t>Disponibilidad de servicios tecnológicos</t>
        </is>
      </c>
      <c r="C2785" t="inlineStr">
        <is>
          <t>GESTIÓN DE LA TECNOLOGÍA E INNOVACIÓN DIGITAL</t>
        </is>
      </c>
      <c r="D2785" t="inlineStr">
        <is>
          <t>Mensual</t>
        </is>
      </c>
      <c r="E2785" t="inlineStr">
        <is>
          <t>Positivo</t>
        </is>
      </c>
      <c r="F2785" s="137" t="n">
        <v>44926</v>
      </c>
      <c r="G2785" t="n">
        <v>97</v>
      </c>
      <c r="H2785" t="n">
        <v>97.5</v>
      </c>
      <c r="I2785" t="n">
        <v>1.005154639175258</v>
      </c>
      <c r="J2785" t="n">
        <v>1.005154639175258</v>
      </c>
      <c r="K2785" t="inlineStr">
        <is>
          <t>%</t>
        </is>
      </c>
      <c r="L2785" t="inlineStr">
        <is>
          <t>%</t>
        </is>
      </c>
      <c r="M2785" t="n">
        <v>2022</v>
      </c>
      <c r="N2785" t="inlineStr">
        <is>
          <t>Diciembre</t>
        </is>
      </c>
      <c r="O2785" t="inlineStr">
        <is>
          <t>2022-2</t>
        </is>
      </c>
      <c r="P2785" t="n">
        <v>1</v>
      </c>
      <c r="Q2785" t="n">
        <v>1</v>
      </c>
      <c r="R2785" t="n">
        <v>1</v>
      </c>
      <c r="S2785" t="inlineStr">
        <is>
          <t>Trasformación_Organizacional</t>
        </is>
      </c>
      <c r="T2785" t="inlineStr">
        <is>
          <t>77-2022-12-31</t>
        </is>
      </c>
      <c r="U2785" t="n">
        <v>1</v>
      </c>
    </row>
    <row r="2786">
      <c r="A2786" t="inlineStr">
        <is>
          <t>77</t>
        </is>
      </c>
      <c r="B2786" t="inlineStr">
        <is>
          <t>Disponibilidad de servicios tecnológicos</t>
        </is>
      </c>
      <c r="C2786" t="inlineStr">
        <is>
          <t>Gestión de la tecnología e innovación digital</t>
        </is>
      </c>
      <c r="D2786" t="inlineStr">
        <is>
          <t>Mensual</t>
        </is>
      </c>
      <c r="E2786" t="inlineStr">
        <is>
          <t>Positivo</t>
        </is>
      </c>
      <c r="F2786" s="137" t="n">
        <v>44957</v>
      </c>
      <c r="G2786" t="n">
        <v>97</v>
      </c>
      <c r="H2786" t="n">
        <v>97.5</v>
      </c>
      <c r="I2786" t="n">
        <v>1.005154639175258</v>
      </c>
      <c r="J2786" t="n">
        <v>1.005154639175258</v>
      </c>
      <c r="K2786" t="inlineStr">
        <is>
          <t>%</t>
        </is>
      </c>
      <c r="L2786" t="inlineStr">
        <is>
          <t>%</t>
        </is>
      </c>
      <c r="M2786" t="n">
        <v>2023</v>
      </c>
      <c r="N2786" t="inlineStr">
        <is>
          <t>Enero</t>
        </is>
      </c>
      <c r="O2786" t="inlineStr">
        <is>
          <t>2023-1</t>
        </is>
      </c>
      <c r="P2786" t="n">
        <v>1</v>
      </c>
      <c r="Q2786" t="n">
        <v>1</v>
      </c>
      <c r="R2786" t="n">
        <v>1</v>
      </c>
      <c r="S2786" t="inlineStr">
        <is>
          <t>Trasformación_Organizacional</t>
        </is>
      </c>
      <c r="T2786" t="inlineStr">
        <is>
          <t>77-2023-01-31</t>
        </is>
      </c>
      <c r="U2786" t="n">
        <v>1</v>
      </c>
    </row>
    <row r="2787">
      <c r="A2787" t="inlineStr">
        <is>
          <t>77</t>
        </is>
      </c>
      <c r="B2787" t="inlineStr">
        <is>
          <t>Disponibilidad de servicios tecnológicos</t>
        </is>
      </c>
      <c r="C2787" t="inlineStr">
        <is>
          <t>Gestión de la tecnología e innovación digital</t>
        </is>
      </c>
      <c r="D2787" t="inlineStr">
        <is>
          <t>Mensual</t>
        </is>
      </c>
      <c r="E2787" t="inlineStr">
        <is>
          <t>Positivo</t>
        </is>
      </c>
      <c r="F2787" s="137" t="n">
        <v>44985</v>
      </c>
      <c r="G2787" t="n">
        <v>97</v>
      </c>
      <c r="H2787" t="n">
        <v>97.2</v>
      </c>
      <c r="I2787" t="n">
        <v>1.002061855670103</v>
      </c>
      <c r="J2787" t="n">
        <v>1.002061855670103</v>
      </c>
      <c r="K2787" t="inlineStr">
        <is>
          <t>%</t>
        </is>
      </c>
      <c r="L2787" t="inlineStr">
        <is>
          <t>%</t>
        </is>
      </c>
      <c r="M2787" t="n">
        <v>2023</v>
      </c>
      <c r="N2787" t="inlineStr">
        <is>
          <t>Febrero</t>
        </is>
      </c>
      <c r="O2787" t="inlineStr">
        <is>
          <t>2023-1</t>
        </is>
      </c>
      <c r="P2787" t="n">
        <v>1</v>
      </c>
      <c r="Q2787" t="n">
        <v>1</v>
      </c>
      <c r="R2787" t="n">
        <v>1</v>
      </c>
      <c r="S2787" t="inlineStr">
        <is>
          <t>Trasformación_Organizacional</t>
        </is>
      </c>
      <c r="T2787" t="inlineStr">
        <is>
          <t>77-2023-02-28</t>
        </is>
      </c>
      <c r="U2787" t="n">
        <v>1</v>
      </c>
    </row>
    <row r="2788">
      <c r="A2788" t="inlineStr">
        <is>
          <t>77</t>
        </is>
      </c>
      <c r="B2788" t="inlineStr">
        <is>
          <t>Disponibilidad de servicios tecnológicos</t>
        </is>
      </c>
      <c r="C2788" t="inlineStr">
        <is>
          <t>Gestión de la tecnología e innovación digital</t>
        </is>
      </c>
      <c r="D2788" t="inlineStr">
        <is>
          <t>Mensual</t>
        </is>
      </c>
      <c r="E2788" t="inlineStr">
        <is>
          <t>Positivo</t>
        </is>
      </c>
      <c r="F2788" s="137" t="n">
        <v>45016</v>
      </c>
      <c r="G2788" t="n">
        <v>97</v>
      </c>
      <c r="H2788" t="n">
        <v>97.8</v>
      </c>
      <c r="I2788" t="n">
        <v>1.008247422680412</v>
      </c>
      <c r="J2788" t="n">
        <v>1.008247422680412</v>
      </c>
      <c r="K2788" t="inlineStr">
        <is>
          <t>%</t>
        </is>
      </c>
      <c r="L2788" t="inlineStr">
        <is>
          <t>%</t>
        </is>
      </c>
      <c r="M2788" t="n">
        <v>2023</v>
      </c>
      <c r="N2788" t="inlineStr">
        <is>
          <t>Marzo</t>
        </is>
      </c>
      <c r="O2788" t="inlineStr">
        <is>
          <t>2023-1</t>
        </is>
      </c>
      <c r="P2788" t="n">
        <v>1</v>
      </c>
      <c r="Q2788" t="n">
        <v>1</v>
      </c>
      <c r="R2788" t="n">
        <v>1</v>
      </c>
      <c r="S2788" t="inlineStr">
        <is>
          <t>Trasformación_Organizacional</t>
        </is>
      </c>
      <c r="T2788" t="inlineStr">
        <is>
          <t>77-2023-03-31</t>
        </is>
      </c>
      <c r="U2788" t="n">
        <v>1</v>
      </c>
    </row>
    <row r="2789">
      <c r="A2789" t="inlineStr">
        <is>
          <t>77</t>
        </is>
      </c>
      <c r="B2789" t="inlineStr">
        <is>
          <t>Disponibilidad de servicios tecnológicos</t>
        </is>
      </c>
      <c r="C2789" t="inlineStr">
        <is>
          <t>Gestión de la tecnología e innovación digital</t>
        </is>
      </c>
      <c r="D2789" t="inlineStr">
        <is>
          <t>Mensual</t>
        </is>
      </c>
      <c r="E2789" t="inlineStr">
        <is>
          <t>Positivo</t>
        </is>
      </c>
      <c r="F2789" s="137" t="n">
        <v>45046</v>
      </c>
      <c r="G2789" t="n">
        <v>97</v>
      </c>
      <c r="H2789" t="n">
        <v>95.59999999999999</v>
      </c>
      <c r="I2789" t="n">
        <v>0.9855670103092783</v>
      </c>
      <c r="J2789" t="n">
        <v>0.9855670103092783</v>
      </c>
      <c r="K2789" t="inlineStr">
        <is>
          <t>%</t>
        </is>
      </c>
      <c r="L2789" t="inlineStr">
        <is>
          <t>%</t>
        </is>
      </c>
      <c r="M2789" t="n">
        <v>2023</v>
      </c>
      <c r="N2789" t="inlineStr">
        <is>
          <t>Abril</t>
        </is>
      </c>
      <c r="O2789" t="inlineStr">
        <is>
          <t>2023-1</t>
        </is>
      </c>
      <c r="P2789" t="n">
        <v>1</v>
      </c>
      <c r="Q2789" t="n">
        <v>1</v>
      </c>
      <c r="R2789" t="n">
        <v>1</v>
      </c>
      <c r="S2789" t="inlineStr">
        <is>
          <t>Trasformación_Organizacional</t>
        </is>
      </c>
      <c r="T2789" t="inlineStr">
        <is>
          <t>77-2023-04-30</t>
        </is>
      </c>
      <c r="U2789" t="n">
        <v>1</v>
      </c>
    </row>
    <row r="2790">
      <c r="A2790" t="inlineStr">
        <is>
          <t>77</t>
        </is>
      </c>
      <c r="B2790" t="inlineStr">
        <is>
          <t>Disponibilidad de servicios tecnológicos</t>
        </is>
      </c>
      <c r="C2790" t="inlineStr">
        <is>
          <t>Gestión de la tecnología e innovación digital</t>
        </is>
      </c>
      <c r="D2790" t="inlineStr">
        <is>
          <t>Mensual</t>
        </is>
      </c>
      <c r="E2790" t="inlineStr">
        <is>
          <t>Positivo</t>
        </is>
      </c>
      <c r="F2790" s="137" t="n">
        <v>45077</v>
      </c>
      <c r="G2790" t="n">
        <v>97</v>
      </c>
      <c r="H2790" t="n">
        <v>99.40000000000001</v>
      </c>
      <c r="I2790" t="n">
        <v>1.024742268041237</v>
      </c>
      <c r="J2790" t="n">
        <v>1.024742268041237</v>
      </c>
      <c r="K2790" t="inlineStr">
        <is>
          <t>%</t>
        </is>
      </c>
      <c r="L2790" t="inlineStr">
        <is>
          <t>%</t>
        </is>
      </c>
      <c r="M2790" t="n">
        <v>2023</v>
      </c>
      <c r="N2790" t="inlineStr">
        <is>
          <t>Mayo</t>
        </is>
      </c>
      <c r="O2790" t="inlineStr">
        <is>
          <t>2023-1</t>
        </is>
      </c>
      <c r="P2790" t="n">
        <v>1</v>
      </c>
      <c r="Q2790" t="n">
        <v>1</v>
      </c>
      <c r="R2790" t="n">
        <v>1</v>
      </c>
      <c r="S2790" t="inlineStr">
        <is>
          <t>Trasformación_Organizacional</t>
        </is>
      </c>
      <c r="T2790" t="inlineStr">
        <is>
          <t>77-2023-05-31</t>
        </is>
      </c>
      <c r="U2790" t="n">
        <v>1</v>
      </c>
    </row>
    <row r="2791">
      <c r="A2791" t="inlineStr">
        <is>
          <t>77</t>
        </is>
      </c>
      <c r="B2791" t="inlineStr">
        <is>
          <t>Disponibilidad de servicios tecnológicos</t>
        </is>
      </c>
      <c r="C2791" t="inlineStr">
        <is>
          <t>Gestión de la tecnología e innovación digital</t>
        </is>
      </c>
      <c r="D2791" t="inlineStr">
        <is>
          <t>Mensual</t>
        </is>
      </c>
      <c r="E2791" t="inlineStr">
        <is>
          <t>Positivo</t>
        </is>
      </c>
      <c r="F2791" s="137" t="n">
        <v>45107</v>
      </c>
      <c r="G2791" t="n">
        <v>97</v>
      </c>
      <c r="H2791" t="n">
        <v>98.59999999999999</v>
      </c>
      <c r="I2791" t="n">
        <v>1.016494845360825</v>
      </c>
      <c r="J2791" t="n">
        <v>1.016494845360825</v>
      </c>
      <c r="K2791" t="inlineStr">
        <is>
          <t>%</t>
        </is>
      </c>
      <c r="L2791" t="inlineStr">
        <is>
          <t>%</t>
        </is>
      </c>
      <c r="M2791" t="n">
        <v>2023</v>
      </c>
      <c r="N2791" t="inlineStr">
        <is>
          <t>Junio</t>
        </is>
      </c>
      <c r="O2791" t="inlineStr">
        <is>
          <t>2023-1</t>
        </is>
      </c>
      <c r="P2791" t="n">
        <v>1</v>
      </c>
      <c r="Q2791" t="n">
        <v>1</v>
      </c>
      <c r="R2791" t="n">
        <v>1</v>
      </c>
      <c r="S2791" t="inlineStr">
        <is>
          <t>Trasformación_Organizacional</t>
        </is>
      </c>
      <c r="T2791" t="inlineStr">
        <is>
          <t>77-2023-06-30</t>
        </is>
      </c>
      <c r="U2791" t="n">
        <v>1</v>
      </c>
    </row>
    <row r="2792">
      <c r="A2792" t="inlineStr">
        <is>
          <t>77</t>
        </is>
      </c>
      <c r="B2792" t="inlineStr">
        <is>
          <t>Disponibilidad de servicios tecnológicos</t>
        </is>
      </c>
      <c r="C2792" t="inlineStr">
        <is>
          <t>Gestión de la tecnología e innovación digital</t>
        </is>
      </c>
      <c r="D2792" t="inlineStr">
        <is>
          <t>Mensual</t>
        </is>
      </c>
      <c r="E2792" t="inlineStr">
        <is>
          <t>Positivo</t>
        </is>
      </c>
      <c r="F2792" s="137" t="n">
        <v>45138</v>
      </c>
      <c r="G2792" t="n">
        <v>97</v>
      </c>
      <c r="H2792" t="n">
        <v>96.7</v>
      </c>
      <c r="I2792" t="n">
        <v>0.9969072164948454</v>
      </c>
      <c r="J2792" t="n">
        <v>0.9969072164948454</v>
      </c>
      <c r="K2792" t="inlineStr">
        <is>
          <t>%</t>
        </is>
      </c>
      <c r="L2792" t="inlineStr">
        <is>
          <t>%</t>
        </is>
      </c>
      <c r="M2792" t="n">
        <v>2023</v>
      </c>
      <c r="N2792" t="inlineStr">
        <is>
          <t>Julio</t>
        </is>
      </c>
      <c r="O2792" t="inlineStr">
        <is>
          <t>2023-2</t>
        </is>
      </c>
      <c r="P2792" t="n">
        <v>1</v>
      </c>
      <c r="Q2792" t="n">
        <v>1</v>
      </c>
      <c r="R2792" t="n">
        <v>1</v>
      </c>
      <c r="S2792" t="inlineStr">
        <is>
          <t>Trasformación_Organizacional</t>
        </is>
      </c>
      <c r="T2792" t="inlineStr">
        <is>
          <t>77-2023-07-31</t>
        </is>
      </c>
      <c r="U2792" t="n">
        <v>1</v>
      </c>
    </row>
    <row r="2793">
      <c r="A2793" t="inlineStr">
        <is>
          <t>77</t>
        </is>
      </c>
      <c r="B2793" t="inlineStr">
        <is>
          <t>Disponibilidad de servicios tecnológicos</t>
        </is>
      </c>
      <c r="C2793" t="inlineStr">
        <is>
          <t>Gestión de la tecnología e innovación digital</t>
        </is>
      </c>
      <c r="D2793" t="inlineStr">
        <is>
          <t>Mensual</t>
        </is>
      </c>
      <c r="E2793" t="inlineStr">
        <is>
          <t>Positivo</t>
        </is>
      </c>
      <c r="F2793" s="137" t="n">
        <v>45169</v>
      </c>
      <c r="G2793" t="n">
        <v>97</v>
      </c>
      <c r="H2793" t="n">
        <v>98</v>
      </c>
      <c r="I2793" t="n">
        <v>1.010309278350515</v>
      </c>
      <c r="J2793" t="n">
        <v>1.010309278350515</v>
      </c>
      <c r="K2793" t="inlineStr">
        <is>
          <t>%</t>
        </is>
      </c>
      <c r="L2793" t="inlineStr">
        <is>
          <t>%</t>
        </is>
      </c>
      <c r="M2793" t="n">
        <v>2023</v>
      </c>
      <c r="N2793" t="inlineStr">
        <is>
          <t>Agosto</t>
        </is>
      </c>
      <c r="O2793" t="inlineStr">
        <is>
          <t>2023-2</t>
        </is>
      </c>
      <c r="P2793" t="n">
        <v>0</v>
      </c>
      <c r="Q2793" t="n">
        <v>0</v>
      </c>
      <c r="R2793" t="n">
        <v>1</v>
      </c>
      <c r="S2793" t="inlineStr">
        <is>
          <t>Trasformación_Organizacional</t>
        </is>
      </c>
      <c r="T2793" t="inlineStr">
        <is>
          <t>77-2023-08-31</t>
        </is>
      </c>
      <c r="U2793" t="n">
        <v>1</v>
      </c>
    </row>
    <row r="2794">
      <c r="A2794" t="inlineStr">
        <is>
          <t>77</t>
        </is>
      </c>
      <c r="B2794" t="inlineStr">
        <is>
          <t>Disponibilidad de servicios tecnológicos</t>
        </is>
      </c>
      <c r="C2794" t="inlineStr">
        <is>
          <t>Gestión de la tecnología e innovación digital</t>
        </is>
      </c>
      <c r="D2794" t="inlineStr">
        <is>
          <t>Mensual</t>
        </is>
      </c>
      <c r="E2794" t="inlineStr">
        <is>
          <t>Positivo</t>
        </is>
      </c>
      <c r="F2794" s="137" t="n">
        <v>45199</v>
      </c>
      <c r="G2794" t="n">
        <v>97</v>
      </c>
      <c r="H2794" t="n">
        <v>97.40000000000001</v>
      </c>
      <c r="I2794" t="n">
        <v>1.004123711340206</v>
      </c>
      <c r="J2794" t="n">
        <v>1.004123711340206</v>
      </c>
      <c r="K2794" t="inlineStr">
        <is>
          <t>%</t>
        </is>
      </c>
      <c r="L2794" t="inlineStr">
        <is>
          <t>%</t>
        </is>
      </c>
      <c r="M2794" t="n">
        <v>2023</v>
      </c>
      <c r="N2794" t="inlineStr">
        <is>
          <t>Septiembre</t>
        </is>
      </c>
      <c r="O2794" t="inlineStr">
        <is>
          <t>2023-2</t>
        </is>
      </c>
      <c r="P2794" t="n">
        <v>1</v>
      </c>
      <c r="Q2794" t="n">
        <v>1</v>
      </c>
      <c r="R2794" t="n">
        <v>1</v>
      </c>
      <c r="S2794" t="inlineStr">
        <is>
          <t>Trasformación_Organizacional</t>
        </is>
      </c>
      <c r="T2794" t="inlineStr">
        <is>
          <t>77-2023-09-30</t>
        </is>
      </c>
      <c r="U2794" t="n">
        <v>1</v>
      </c>
    </row>
    <row r="2795">
      <c r="A2795" t="inlineStr">
        <is>
          <t>77</t>
        </is>
      </c>
      <c r="B2795" t="inlineStr">
        <is>
          <t>Disponibilidad de servicios tecnológicos</t>
        </is>
      </c>
      <c r="C2795" t="inlineStr">
        <is>
          <t>Gestión de la tecnología e innovación digital</t>
        </is>
      </c>
      <c r="D2795" t="inlineStr">
        <is>
          <t>Mensual</t>
        </is>
      </c>
      <c r="E2795" t="inlineStr">
        <is>
          <t>Positivo</t>
        </is>
      </c>
      <c r="F2795" s="137" t="n">
        <v>45230</v>
      </c>
      <c r="G2795" t="n">
        <v>97</v>
      </c>
      <c r="H2795" t="n">
        <v>97.5</v>
      </c>
      <c r="I2795" t="n">
        <v>1.005154639175258</v>
      </c>
      <c r="J2795" t="n">
        <v>1.005154639175258</v>
      </c>
      <c r="K2795" t="inlineStr">
        <is>
          <t>%</t>
        </is>
      </c>
      <c r="L2795" t="inlineStr">
        <is>
          <t>%</t>
        </is>
      </c>
      <c r="M2795" t="n">
        <v>2023</v>
      </c>
      <c r="N2795" t="inlineStr">
        <is>
          <t>Octubre</t>
        </is>
      </c>
      <c r="O2795" t="inlineStr">
        <is>
          <t>2023-2</t>
        </is>
      </c>
      <c r="P2795" t="n">
        <v>1</v>
      </c>
      <c r="Q2795" t="n">
        <v>1</v>
      </c>
      <c r="R2795" t="n">
        <v>1</v>
      </c>
      <c r="S2795" t="inlineStr">
        <is>
          <t>Trasformación_Organizacional</t>
        </is>
      </c>
      <c r="T2795" t="inlineStr">
        <is>
          <t>77-2023-10-31</t>
        </is>
      </c>
      <c r="U2795" t="n">
        <v>1</v>
      </c>
    </row>
    <row r="2796">
      <c r="A2796" t="inlineStr">
        <is>
          <t>77</t>
        </is>
      </c>
      <c r="B2796" t="inlineStr">
        <is>
          <t>Disponibilidad de servicios tecnológicos</t>
        </is>
      </c>
      <c r="C2796" t="inlineStr">
        <is>
          <t>Gestión de la tecnología e innovación digital</t>
        </is>
      </c>
      <c r="D2796" t="inlineStr">
        <is>
          <t>Mensual</t>
        </is>
      </c>
      <c r="E2796" t="inlineStr">
        <is>
          <t>Positivo</t>
        </is>
      </c>
      <c r="F2796" s="137" t="n">
        <v>45260</v>
      </c>
      <c r="G2796" t="n">
        <v>97</v>
      </c>
      <c r="H2796" t="n">
        <v>97.3</v>
      </c>
      <c r="I2796" t="n">
        <v>1.003092783505155</v>
      </c>
      <c r="J2796" t="n">
        <v>1.003092783505155</v>
      </c>
      <c r="K2796" t="inlineStr">
        <is>
          <t>%</t>
        </is>
      </c>
      <c r="L2796" t="inlineStr">
        <is>
          <t>%</t>
        </is>
      </c>
      <c r="M2796" t="n">
        <v>2023</v>
      </c>
      <c r="N2796" t="inlineStr">
        <is>
          <t>Noviembre</t>
        </is>
      </c>
      <c r="O2796" t="inlineStr">
        <is>
          <t>2023-2</t>
        </is>
      </c>
      <c r="P2796" t="n">
        <v>1</v>
      </c>
      <c r="Q2796" t="n">
        <v>1</v>
      </c>
      <c r="R2796" t="n">
        <v>1</v>
      </c>
      <c r="S2796" t="inlineStr">
        <is>
          <t>Trasformación_Organizacional</t>
        </is>
      </c>
      <c r="T2796" t="inlineStr">
        <is>
          <t>77-2023-11-30</t>
        </is>
      </c>
      <c r="U2796" t="n">
        <v>1</v>
      </c>
    </row>
    <row r="2797">
      <c r="A2797" t="inlineStr">
        <is>
          <t>77</t>
        </is>
      </c>
      <c r="B2797" t="inlineStr">
        <is>
          <t>Disponibilidad de servicios tecnológicos</t>
        </is>
      </c>
      <c r="C2797" t="inlineStr">
        <is>
          <t>Gestión de la tecnología e innovación digital</t>
        </is>
      </c>
      <c r="D2797" t="inlineStr">
        <is>
          <t>Mensual</t>
        </is>
      </c>
      <c r="E2797" t="inlineStr">
        <is>
          <t>Positivo</t>
        </is>
      </c>
      <c r="F2797" s="137" t="n">
        <v>45291</v>
      </c>
      <c r="G2797" t="n">
        <v>97</v>
      </c>
      <c r="H2797" t="n">
        <v>98.59999999999999</v>
      </c>
      <c r="I2797" t="n">
        <v>1.016494845360825</v>
      </c>
      <c r="J2797" t="n">
        <v>1.016494845360825</v>
      </c>
      <c r="K2797" t="inlineStr">
        <is>
          <t>%</t>
        </is>
      </c>
      <c r="L2797" t="inlineStr">
        <is>
          <t>%</t>
        </is>
      </c>
      <c r="M2797" t="n">
        <v>2023</v>
      </c>
      <c r="N2797" t="inlineStr">
        <is>
          <t>Diciembre</t>
        </is>
      </c>
      <c r="O2797" t="inlineStr">
        <is>
          <t>2023-2</t>
        </is>
      </c>
      <c r="P2797" t="n">
        <v>1</v>
      </c>
      <c r="Q2797" t="n">
        <v>1</v>
      </c>
      <c r="R2797" t="n">
        <v>1</v>
      </c>
      <c r="S2797" t="inlineStr">
        <is>
          <t>Trasformación_Organizacional</t>
        </is>
      </c>
      <c r="T2797" t="inlineStr">
        <is>
          <t>77-2023-12-31</t>
        </is>
      </c>
      <c r="U2797" t="n">
        <v>1</v>
      </c>
    </row>
    <row r="2798">
      <c r="A2798" t="inlineStr">
        <is>
          <t>77</t>
        </is>
      </c>
      <c r="B2798" t="inlineStr">
        <is>
          <t>Disponibilidad de servicios tecnológicos</t>
        </is>
      </c>
      <c r="C2798" t="inlineStr">
        <is>
          <t>Gestión de la tecnología e innovación digital</t>
        </is>
      </c>
      <c r="D2798" t="inlineStr">
        <is>
          <t>Mensual</t>
        </is>
      </c>
      <c r="E2798" t="inlineStr">
        <is>
          <t>Positivo</t>
        </is>
      </c>
      <c r="F2798" s="137" t="n">
        <v>45322</v>
      </c>
      <c r="G2798" t="n">
        <v>97</v>
      </c>
      <c r="H2798" t="n">
        <v>97</v>
      </c>
      <c r="I2798" t="n">
        <v>1</v>
      </c>
      <c r="J2798" t="n">
        <v>1</v>
      </c>
      <c r="K2798" t="inlineStr">
        <is>
          <t>%</t>
        </is>
      </c>
      <c r="L2798" t="inlineStr">
        <is>
          <t>%</t>
        </is>
      </c>
      <c r="M2798" t="n">
        <v>2024</v>
      </c>
      <c r="N2798" t="inlineStr">
        <is>
          <t>Enero</t>
        </is>
      </c>
      <c r="O2798" t="inlineStr">
        <is>
          <t>2024-1</t>
        </is>
      </c>
      <c r="P2798" t="n">
        <v>1</v>
      </c>
      <c r="Q2798" t="n">
        <v>1</v>
      </c>
      <c r="R2798" t="n">
        <v>1</v>
      </c>
      <c r="S2798" t="inlineStr">
        <is>
          <t>Trasformación_Organizacional</t>
        </is>
      </c>
      <c r="T2798" t="inlineStr">
        <is>
          <t>77-2024-01-31</t>
        </is>
      </c>
      <c r="U2798" t="n">
        <v>1</v>
      </c>
    </row>
    <row r="2799">
      <c r="A2799" t="inlineStr">
        <is>
          <t>77</t>
        </is>
      </c>
      <c r="B2799" t="inlineStr">
        <is>
          <t>Disponibilidad de servicios tecnológicos</t>
        </is>
      </c>
      <c r="C2799" t="inlineStr">
        <is>
          <t>GESTIÓN DE LA TECNOLOGÍA E INNOVACIÓN DIGITAL</t>
        </is>
      </c>
      <c r="D2799" t="inlineStr">
        <is>
          <t>Mensual</t>
        </is>
      </c>
      <c r="E2799" t="inlineStr">
        <is>
          <t>Positivo</t>
        </is>
      </c>
      <c r="F2799" s="137" t="n">
        <v>45351</v>
      </c>
      <c r="G2799" t="n">
        <v>97</v>
      </c>
      <c r="H2799" t="n">
        <v>98</v>
      </c>
      <c r="I2799" t="n">
        <v>1.010309278350515</v>
      </c>
      <c r="J2799" t="n">
        <v>1.010309278350515</v>
      </c>
      <c r="K2799" t="inlineStr">
        <is>
          <t>%</t>
        </is>
      </c>
      <c r="L2799" t="inlineStr">
        <is>
          <t>%</t>
        </is>
      </c>
      <c r="M2799" t="n">
        <v>2024</v>
      </c>
      <c r="N2799" t="inlineStr">
        <is>
          <t>Febrero</t>
        </is>
      </c>
      <c r="O2799" t="inlineStr">
        <is>
          <t>2024-1</t>
        </is>
      </c>
      <c r="P2799" t="n">
        <v>1</v>
      </c>
      <c r="Q2799" t="n">
        <v>1</v>
      </c>
      <c r="R2799" t="n">
        <v>0</v>
      </c>
      <c r="S2799" t="inlineStr">
        <is>
          <t>Trasformación_Organizacional</t>
        </is>
      </c>
      <c r="T2799" t="inlineStr">
        <is>
          <t>77-2024-02-29</t>
        </is>
      </c>
      <c r="U2799" t="n">
        <v>1</v>
      </c>
    </row>
    <row r="2800">
      <c r="A2800" t="inlineStr">
        <is>
          <t>77</t>
        </is>
      </c>
      <c r="B2800" t="inlineStr">
        <is>
          <t>Disponibilidad de servicios tecnológicos</t>
        </is>
      </c>
      <c r="C2800" t="inlineStr">
        <is>
          <t>Gestión de la tecnología e innovación digital</t>
        </is>
      </c>
      <c r="D2800" t="inlineStr">
        <is>
          <t>Mensual</t>
        </is>
      </c>
      <c r="E2800" t="inlineStr">
        <is>
          <t>Positivo</t>
        </is>
      </c>
      <c r="F2800" s="137" t="n">
        <v>45382</v>
      </c>
      <c r="G2800" t="n">
        <v>97</v>
      </c>
      <c r="H2800" t="n">
        <v>99.09999999999999</v>
      </c>
      <c r="I2800" t="n">
        <v>1.021649484536082</v>
      </c>
      <c r="J2800" t="n">
        <v>1.021649484536082</v>
      </c>
      <c r="K2800" t="inlineStr">
        <is>
          <t>%</t>
        </is>
      </c>
      <c r="L2800" t="inlineStr">
        <is>
          <t>%</t>
        </is>
      </c>
      <c r="M2800" t="n">
        <v>2024</v>
      </c>
      <c r="N2800" t="inlineStr">
        <is>
          <t>Marzo</t>
        </is>
      </c>
      <c r="O2800" t="inlineStr">
        <is>
          <t>2024-1</t>
        </is>
      </c>
      <c r="P2800" t="n">
        <v>1</v>
      </c>
      <c r="Q2800" t="n">
        <v>1</v>
      </c>
      <c r="R2800" t="n">
        <v>1</v>
      </c>
      <c r="S2800" t="inlineStr">
        <is>
          <t>Trasformación_Organizacional</t>
        </is>
      </c>
      <c r="T2800" t="inlineStr">
        <is>
          <t>77-2024-03-31</t>
        </is>
      </c>
      <c r="U2800" t="n">
        <v>1</v>
      </c>
    </row>
    <row r="2801">
      <c r="A2801" t="inlineStr">
        <is>
          <t>77</t>
        </is>
      </c>
      <c r="B2801" t="inlineStr">
        <is>
          <t>Disponibilidad de servicios tecnológicos</t>
        </is>
      </c>
      <c r="C2801" t="inlineStr">
        <is>
          <t>Gestión de la tecnología e innovación digital</t>
        </is>
      </c>
      <c r="D2801" t="inlineStr">
        <is>
          <t>Mensual</t>
        </is>
      </c>
      <c r="E2801" t="inlineStr">
        <is>
          <t>Positivo</t>
        </is>
      </c>
      <c r="F2801" s="137" t="n">
        <v>45412</v>
      </c>
      <c r="G2801" t="n">
        <v>97</v>
      </c>
      <c r="H2801" t="n">
        <v>98.09</v>
      </c>
      <c r="I2801" t="n">
        <v>1.011237113402062</v>
      </c>
      <c r="J2801" t="n">
        <v>1.011237113402062</v>
      </c>
      <c r="K2801" t="inlineStr">
        <is>
          <t>%</t>
        </is>
      </c>
      <c r="L2801" t="inlineStr">
        <is>
          <t>%</t>
        </is>
      </c>
      <c r="M2801" t="n">
        <v>2024</v>
      </c>
      <c r="N2801" t="inlineStr">
        <is>
          <t>Abril</t>
        </is>
      </c>
      <c r="O2801" t="inlineStr">
        <is>
          <t>2024-1</t>
        </is>
      </c>
      <c r="P2801" t="n">
        <v>1</v>
      </c>
      <c r="Q2801" t="n">
        <v>1</v>
      </c>
      <c r="R2801" t="n">
        <v>1</v>
      </c>
      <c r="S2801" t="inlineStr">
        <is>
          <t>Trasformación_Organizacional</t>
        </is>
      </c>
      <c r="T2801" t="inlineStr">
        <is>
          <t>77-2024-04-30</t>
        </is>
      </c>
      <c r="U2801" t="n">
        <v>1</v>
      </c>
    </row>
    <row r="2802">
      <c r="A2802" t="inlineStr">
        <is>
          <t>77</t>
        </is>
      </c>
      <c r="B2802" t="inlineStr">
        <is>
          <t>Disponibilidad de servicios tecnológicos</t>
        </is>
      </c>
      <c r="C2802" t="inlineStr">
        <is>
          <t>Gestión de la tecnología e innovación digital</t>
        </is>
      </c>
      <c r="D2802" t="inlineStr">
        <is>
          <t>Mensual</t>
        </is>
      </c>
      <c r="E2802" t="inlineStr">
        <is>
          <t>Positivo</t>
        </is>
      </c>
      <c r="F2802" s="137" t="n">
        <v>45443</v>
      </c>
      <c r="G2802" t="n">
        <v>97</v>
      </c>
      <c r="H2802" t="n">
        <v>98.8</v>
      </c>
      <c r="I2802" t="n">
        <v>1.018556701030928</v>
      </c>
      <c r="J2802" t="n">
        <v>1.018556701030928</v>
      </c>
      <c r="K2802" t="inlineStr">
        <is>
          <t>%</t>
        </is>
      </c>
      <c r="L2802" t="inlineStr">
        <is>
          <t>%</t>
        </is>
      </c>
      <c r="M2802" t="n">
        <v>2024</v>
      </c>
      <c r="N2802" t="inlineStr">
        <is>
          <t>Mayo</t>
        </is>
      </c>
      <c r="O2802" t="inlineStr">
        <is>
          <t>2024-1</t>
        </is>
      </c>
      <c r="P2802" t="n">
        <v>1</v>
      </c>
      <c r="Q2802" t="n">
        <v>1</v>
      </c>
      <c r="R2802" t="n">
        <v>1</v>
      </c>
      <c r="S2802" t="inlineStr">
        <is>
          <t>Trasformación_Organizacional</t>
        </is>
      </c>
      <c r="T2802" t="inlineStr">
        <is>
          <t>77-2024-05-31</t>
        </is>
      </c>
      <c r="U2802" t="n">
        <v>1</v>
      </c>
    </row>
    <row r="2803">
      <c r="A2803" t="inlineStr">
        <is>
          <t>77</t>
        </is>
      </c>
      <c r="B2803" t="inlineStr">
        <is>
          <t>Disponibilidad de servicios tecnológicos</t>
        </is>
      </c>
      <c r="C2803" t="inlineStr">
        <is>
          <t>Gestión de la tecnología e innovación digital</t>
        </is>
      </c>
      <c r="D2803" t="inlineStr">
        <is>
          <t>Mensual</t>
        </is>
      </c>
      <c r="E2803" t="inlineStr">
        <is>
          <t>Positivo</t>
        </is>
      </c>
      <c r="F2803" s="137" t="n">
        <v>45473</v>
      </c>
      <c r="G2803" t="n">
        <v>97</v>
      </c>
      <c r="H2803" t="n">
        <v>99</v>
      </c>
      <c r="I2803" t="n">
        <v>1.020618556701031</v>
      </c>
      <c r="J2803" t="n">
        <v>1.020618556701031</v>
      </c>
      <c r="K2803" t="inlineStr">
        <is>
          <t>%</t>
        </is>
      </c>
      <c r="L2803" t="inlineStr">
        <is>
          <t>%</t>
        </is>
      </c>
      <c r="M2803" t="n">
        <v>2024</v>
      </c>
      <c r="N2803" t="inlineStr">
        <is>
          <t>Junio</t>
        </is>
      </c>
      <c r="O2803" t="inlineStr">
        <is>
          <t>2024-1</t>
        </is>
      </c>
      <c r="P2803" t="n">
        <v>1</v>
      </c>
      <c r="Q2803" t="n">
        <v>1</v>
      </c>
      <c r="R2803" t="n">
        <v>1</v>
      </c>
      <c r="S2803" t="inlineStr">
        <is>
          <t>Trasformación_Organizacional</t>
        </is>
      </c>
      <c r="T2803" t="inlineStr">
        <is>
          <t>77-2024-06-30</t>
        </is>
      </c>
      <c r="U2803" t="n">
        <v>1</v>
      </c>
    </row>
    <row r="2804">
      <c r="A2804" t="inlineStr">
        <is>
          <t>77</t>
        </is>
      </c>
      <c r="B2804" t="inlineStr">
        <is>
          <t>Disponibilidad de servicios tecnológicos</t>
        </is>
      </c>
      <c r="C2804" t="inlineStr">
        <is>
          <t>Gestión de la tecnología e innovación digital</t>
        </is>
      </c>
      <c r="D2804" t="inlineStr">
        <is>
          <t>Mensual</t>
        </is>
      </c>
      <c r="E2804" t="inlineStr">
        <is>
          <t>Positivo</t>
        </is>
      </c>
      <c r="F2804" s="137" t="n">
        <v>45504</v>
      </c>
      <c r="G2804" t="n">
        <v>97</v>
      </c>
      <c r="H2804" t="n">
        <v>97</v>
      </c>
      <c r="I2804" t="n">
        <v>1</v>
      </c>
      <c r="J2804" t="n">
        <v>1</v>
      </c>
      <c r="K2804" t="inlineStr">
        <is>
          <t>%</t>
        </is>
      </c>
      <c r="L2804" t="inlineStr">
        <is>
          <t>%</t>
        </is>
      </c>
      <c r="M2804" t="n">
        <v>2024</v>
      </c>
      <c r="N2804" t="inlineStr">
        <is>
          <t>Julio</t>
        </is>
      </c>
      <c r="O2804" t="inlineStr">
        <is>
          <t>2024-2</t>
        </is>
      </c>
      <c r="P2804" t="n">
        <v>1</v>
      </c>
      <c r="Q2804" t="n">
        <v>1</v>
      </c>
      <c r="R2804" t="n">
        <v>1</v>
      </c>
      <c r="S2804" t="inlineStr">
        <is>
          <t>Trasformación_Organizacional</t>
        </is>
      </c>
      <c r="T2804" t="inlineStr">
        <is>
          <t>77-2024-07-31</t>
        </is>
      </c>
      <c r="U2804" t="n">
        <v>1</v>
      </c>
    </row>
    <row r="2805">
      <c r="A2805" t="inlineStr">
        <is>
          <t>77</t>
        </is>
      </c>
      <c r="B2805" t="inlineStr">
        <is>
          <t>Disponibilidad de servicios tecnológicos</t>
        </is>
      </c>
      <c r="C2805" t="inlineStr">
        <is>
          <t>Gestión de la tecnología e innovación digital</t>
        </is>
      </c>
      <c r="D2805" t="inlineStr">
        <is>
          <t>Mensual</t>
        </is>
      </c>
      <c r="E2805" t="inlineStr">
        <is>
          <t>Positivo</t>
        </is>
      </c>
      <c r="F2805" s="137" t="n">
        <v>45535</v>
      </c>
      <c r="G2805" t="n">
        <v>97</v>
      </c>
      <c r="H2805" t="n">
        <v>92.7</v>
      </c>
      <c r="I2805" t="n">
        <v>0.9556701030927836</v>
      </c>
      <c r="J2805" t="n">
        <v>0.9556701030927836</v>
      </c>
      <c r="K2805" t="inlineStr">
        <is>
          <t>%</t>
        </is>
      </c>
      <c r="L2805" t="inlineStr">
        <is>
          <t>%</t>
        </is>
      </c>
      <c r="M2805" t="n">
        <v>2024</v>
      </c>
      <c r="N2805" t="inlineStr">
        <is>
          <t>Agosto</t>
        </is>
      </c>
      <c r="O2805" t="inlineStr">
        <is>
          <t>2024-2</t>
        </is>
      </c>
      <c r="P2805" t="n">
        <v>1</v>
      </c>
      <c r="Q2805" t="n">
        <v>1</v>
      </c>
      <c r="R2805" t="n">
        <v>1</v>
      </c>
      <c r="S2805" t="inlineStr">
        <is>
          <t>Trasformación_Organizacional</t>
        </is>
      </c>
      <c r="T2805" t="inlineStr">
        <is>
          <t>77-2024-08-31</t>
        </is>
      </c>
      <c r="U2805" t="n">
        <v>1</v>
      </c>
    </row>
    <row r="2806">
      <c r="A2806" t="inlineStr">
        <is>
          <t>77</t>
        </is>
      </c>
      <c r="B2806" t="inlineStr">
        <is>
          <t>Disponibilidad de servicios tecnológicos</t>
        </is>
      </c>
      <c r="C2806" t="inlineStr">
        <is>
          <t>Gestión de la tecnología e innovación digital</t>
        </is>
      </c>
      <c r="D2806" t="inlineStr">
        <is>
          <t>Mensual</t>
        </is>
      </c>
      <c r="E2806" t="inlineStr">
        <is>
          <t>Positivo</t>
        </is>
      </c>
      <c r="F2806" s="137" t="n">
        <v>45565</v>
      </c>
      <c r="G2806" t="n">
        <v>97</v>
      </c>
      <c r="H2806" t="n">
        <v>97</v>
      </c>
      <c r="I2806" t="n">
        <v>1</v>
      </c>
      <c r="J2806" t="n">
        <v>1</v>
      </c>
      <c r="K2806" t="inlineStr">
        <is>
          <t>%</t>
        </is>
      </c>
      <c r="L2806" t="inlineStr">
        <is>
          <t>%</t>
        </is>
      </c>
      <c r="M2806" t="n">
        <v>2024</v>
      </c>
      <c r="N2806" t="inlineStr">
        <is>
          <t>Septiembre</t>
        </is>
      </c>
      <c r="O2806" t="inlineStr">
        <is>
          <t>2024-2</t>
        </is>
      </c>
      <c r="P2806" t="n">
        <v>1</v>
      </c>
      <c r="Q2806" t="n">
        <v>1</v>
      </c>
      <c r="R2806" t="n">
        <v>1</v>
      </c>
      <c r="S2806" t="inlineStr">
        <is>
          <t>Trasformación_Organizacional</t>
        </is>
      </c>
      <c r="T2806" t="inlineStr">
        <is>
          <t>77-2024-09-30</t>
        </is>
      </c>
      <c r="U2806" t="n">
        <v>1</v>
      </c>
    </row>
    <row r="2807">
      <c r="A2807" t="inlineStr">
        <is>
          <t>77</t>
        </is>
      </c>
      <c r="B2807" t="inlineStr">
        <is>
          <t>Disponibilidad de servicios tecnológicos</t>
        </is>
      </c>
      <c r="C2807" t="inlineStr">
        <is>
          <t>Gestión de la tecnología e innovación digital</t>
        </is>
      </c>
      <c r="D2807" t="inlineStr">
        <is>
          <t>Mensual</t>
        </is>
      </c>
      <c r="E2807" t="inlineStr">
        <is>
          <t>Positivo</t>
        </is>
      </c>
      <c r="F2807" s="137" t="n">
        <v>45596</v>
      </c>
      <c r="G2807" t="n">
        <v>97</v>
      </c>
      <c r="H2807" t="n">
        <v>97.3</v>
      </c>
      <c r="I2807" t="n">
        <v>1.003092783505155</v>
      </c>
      <c r="J2807" t="n">
        <v>1.003092783505155</v>
      </c>
      <c r="K2807" t="inlineStr">
        <is>
          <t>%</t>
        </is>
      </c>
      <c r="L2807" t="inlineStr">
        <is>
          <t>%</t>
        </is>
      </c>
      <c r="M2807" t="n">
        <v>2024</v>
      </c>
      <c r="N2807" t="inlineStr">
        <is>
          <t>Octubre</t>
        </is>
      </c>
      <c r="O2807" t="inlineStr">
        <is>
          <t>2024-2</t>
        </is>
      </c>
      <c r="P2807" t="n">
        <v>1</v>
      </c>
      <c r="Q2807" t="n">
        <v>1</v>
      </c>
      <c r="R2807" t="n">
        <v>1</v>
      </c>
      <c r="S2807" t="inlineStr">
        <is>
          <t>Trasformación_Organizacional</t>
        </is>
      </c>
      <c r="T2807" t="inlineStr">
        <is>
          <t>77-2024-10-31</t>
        </is>
      </c>
      <c r="U2807" t="n">
        <v>1</v>
      </c>
    </row>
    <row r="2808">
      <c r="A2808" t="inlineStr">
        <is>
          <t>77</t>
        </is>
      </c>
      <c r="B2808" t="inlineStr">
        <is>
          <t>Disponibilidad de servicios tecnológicos</t>
        </is>
      </c>
      <c r="C2808" t="inlineStr">
        <is>
          <t>Gestión de la tecnología e innovación digital</t>
        </is>
      </c>
      <c r="D2808" t="inlineStr">
        <is>
          <t>Mensual</t>
        </is>
      </c>
      <c r="E2808" t="inlineStr">
        <is>
          <t>Positivo</t>
        </is>
      </c>
      <c r="F2808" s="137" t="n">
        <v>45626</v>
      </c>
      <c r="G2808" t="n">
        <v>97</v>
      </c>
      <c r="H2808" t="n">
        <v>97</v>
      </c>
      <c r="I2808" t="n">
        <v>1</v>
      </c>
      <c r="J2808" t="n">
        <v>1</v>
      </c>
      <c r="K2808" t="inlineStr">
        <is>
          <t>%</t>
        </is>
      </c>
      <c r="L2808" t="inlineStr">
        <is>
          <t>%</t>
        </is>
      </c>
      <c r="M2808" t="n">
        <v>2024</v>
      </c>
      <c r="N2808" t="inlineStr">
        <is>
          <t>Noviembre</t>
        </is>
      </c>
      <c r="O2808" t="inlineStr">
        <is>
          <t>2024-2</t>
        </is>
      </c>
      <c r="P2808" t="n">
        <v>1</v>
      </c>
      <c r="Q2808" t="n">
        <v>1</v>
      </c>
      <c r="R2808" t="n">
        <v>1</v>
      </c>
      <c r="S2808" t="inlineStr">
        <is>
          <t>Trasformación_Organizacional</t>
        </is>
      </c>
      <c r="T2808" t="inlineStr">
        <is>
          <t>77-2024-11-30</t>
        </is>
      </c>
      <c r="U2808" t="n">
        <v>1</v>
      </c>
    </row>
    <row r="2809">
      <c r="A2809" t="inlineStr">
        <is>
          <t>77</t>
        </is>
      </c>
      <c r="B2809" t="inlineStr">
        <is>
          <t>Disponibilidad de servicios tecnológicos</t>
        </is>
      </c>
      <c r="C2809" t="inlineStr">
        <is>
          <t>Gestión de la tecnología e innovación digital</t>
        </is>
      </c>
      <c r="D2809" t="inlineStr">
        <is>
          <t>Mensual</t>
        </is>
      </c>
      <c r="E2809" t="inlineStr">
        <is>
          <t>Positivo</t>
        </is>
      </c>
      <c r="F2809" s="137" t="n">
        <v>45657</v>
      </c>
      <c r="G2809" t="n">
        <v>97</v>
      </c>
      <c r="H2809" t="n">
        <v>98.2</v>
      </c>
      <c r="I2809" t="n">
        <v>1.012371134020619</v>
      </c>
      <c r="J2809" t="n">
        <v>1.012371134020619</v>
      </c>
      <c r="K2809" t="inlineStr">
        <is>
          <t>%</t>
        </is>
      </c>
      <c r="L2809" t="inlineStr">
        <is>
          <t>%</t>
        </is>
      </c>
      <c r="M2809" t="n">
        <v>2024</v>
      </c>
      <c r="N2809" t="inlineStr">
        <is>
          <t>Diciembre</t>
        </is>
      </c>
      <c r="O2809" t="inlineStr">
        <is>
          <t>2024-2</t>
        </is>
      </c>
      <c r="P2809" t="n">
        <v>1</v>
      </c>
      <c r="Q2809" t="n">
        <v>1</v>
      </c>
      <c r="R2809" t="n">
        <v>1</v>
      </c>
      <c r="S2809" t="inlineStr">
        <is>
          <t>Trasformación_Organizacional</t>
        </is>
      </c>
      <c r="T2809" t="inlineStr">
        <is>
          <t>77-2024-12-31</t>
        </is>
      </c>
      <c r="U2809" t="n">
        <v>1</v>
      </c>
    </row>
    <row r="2810">
      <c r="A2810" t="inlineStr">
        <is>
          <t>77</t>
        </is>
      </c>
      <c r="B2810" t="inlineStr">
        <is>
          <t>Disponibilidad de servicios tecnológicos</t>
        </is>
      </c>
      <c r="C2810" t="inlineStr">
        <is>
          <t>GESTIÓN DE LA TECNOLOGÍA E INNOVACIÓN DIGITAL</t>
        </is>
      </c>
      <c r="D2810" t="inlineStr">
        <is>
          <t>Mensual</t>
        </is>
      </c>
      <c r="E2810" t="inlineStr">
        <is>
          <t>Positivo</t>
        </is>
      </c>
      <c r="F2810" s="137" t="n">
        <v>45688</v>
      </c>
      <c r="G2810" t="n">
        <v>97</v>
      </c>
      <c r="H2810" t="inlineStr">
        <is>
          <t>96</t>
        </is>
      </c>
      <c r="I2810" t="n">
        <v>0.9896907216494846</v>
      </c>
      <c r="J2810" t="n">
        <v>0.9896907216494846</v>
      </c>
      <c r="K2810" t="inlineStr">
        <is>
          <t>97.0%</t>
        </is>
      </c>
      <c r="L2810" t="inlineStr">
        <is>
          <t>96.0%</t>
        </is>
      </c>
      <c r="M2810" t="n">
        <v>2025</v>
      </c>
      <c r="N2810" t="inlineStr">
        <is>
          <t>Enero</t>
        </is>
      </c>
      <c r="O2810" t="inlineStr">
        <is>
          <t>2025-1</t>
        </is>
      </c>
      <c r="P2810" t="n">
        <v>2</v>
      </c>
      <c r="Q2810" t="n">
        <v>2</v>
      </c>
      <c r="R2810" t="n">
        <v>1</v>
      </c>
      <c r="S2810" t="inlineStr">
        <is>
          <t>Transformación_Organizacional</t>
        </is>
      </c>
      <c r="T2810" t="inlineStr">
        <is>
          <t>77-2025-01-31</t>
        </is>
      </c>
      <c r="U2810" t="n">
        <v>31</v>
      </c>
    </row>
    <row r="2811">
      <c r="A2811" t="inlineStr">
        <is>
          <t>77</t>
        </is>
      </c>
      <c r="B2811" t="inlineStr">
        <is>
          <t>Disponibilidad de servicios tecnológicos</t>
        </is>
      </c>
      <c r="C2811" t="inlineStr">
        <is>
          <t>GESTIÓN DE LA TECNOLOGÍA E INNOVACIÓN DIGITAL</t>
        </is>
      </c>
      <c r="D2811" t="inlineStr">
        <is>
          <t>Mensual</t>
        </is>
      </c>
      <c r="E2811" t="inlineStr">
        <is>
          <t>Positivo</t>
        </is>
      </c>
      <c r="F2811" s="137" t="n">
        <v>45716</v>
      </c>
      <c r="G2811" t="n">
        <v>97</v>
      </c>
      <c r="H2811" t="inlineStr">
        <is>
          <t>94</t>
        </is>
      </c>
      <c r="I2811" t="n">
        <v>0.9690721649484536</v>
      </c>
      <c r="J2811" t="n">
        <v>0.9690721649484536</v>
      </c>
      <c r="K2811" t="inlineStr">
        <is>
          <t>97.0%</t>
        </is>
      </c>
      <c r="L2811" t="inlineStr">
        <is>
          <t>94.0%</t>
        </is>
      </c>
      <c r="M2811" t="n">
        <v>2025</v>
      </c>
      <c r="N2811" t="inlineStr">
        <is>
          <t>Febrero</t>
        </is>
      </c>
      <c r="O2811" t="inlineStr">
        <is>
          <t>2025-1</t>
        </is>
      </c>
      <c r="P2811" t="n">
        <v>2</v>
      </c>
      <c r="Q2811" t="n">
        <v>2</v>
      </c>
      <c r="R2811" t="n">
        <v>1</v>
      </c>
      <c r="S2811" t="inlineStr">
        <is>
          <t>Transformación_Organizacional</t>
        </is>
      </c>
      <c r="T2811" t="inlineStr">
        <is>
          <t>77-2025-02-28</t>
        </is>
      </c>
      <c r="U2811" t="n">
        <v>28</v>
      </c>
    </row>
    <row r="2812">
      <c r="A2812" t="inlineStr">
        <is>
          <t>77</t>
        </is>
      </c>
      <c r="B2812" t="inlineStr">
        <is>
          <t>Disponibilidad de servicios tecnológicos</t>
        </is>
      </c>
      <c r="C2812" t="inlineStr">
        <is>
          <t>GESTIÓN DE LA TECNOLOGÍA E INNOVACIÓN DIGITAL</t>
        </is>
      </c>
      <c r="D2812" t="inlineStr">
        <is>
          <t>Mensual</t>
        </is>
      </c>
      <c r="E2812" t="inlineStr">
        <is>
          <t>Positivo</t>
        </is>
      </c>
      <c r="F2812" s="137" t="n">
        <v>45747</v>
      </c>
      <c r="G2812" t="n">
        <v>97</v>
      </c>
      <c r="H2812" t="inlineStr">
        <is>
          <t>97</t>
        </is>
      </c>
      <c r="I2812" t="n">
        <v>1</v>
      </c>
      <c r="J2812" t="n">
        <v>1</v>
      </c>
      <c r="K2812" t="inlineStr">
        <is>
          <t>97.0%</t>
        </is>
      </c>
      <c r="L2812" t="inlineStr">
        <is>
          <t>97.0%</t>
        </is>
      </c>
      <c r="M2812" t="n">
        <v>2025</v>
      </c>
      <c r="N2812" t="inlineStr">
        <is>
          <t>Marzo</t>
        </is>
      </c>
      <c r="O2812" t="inlineStr">
        <is>
          <t>2025-1</t>
        </is>
      </c>
      <c r="P2812" t="n">
        <v>2</v>
      </c>
      <c r="Q2812" t="n">
        <v>2</v>
      </c>
      <c r="R2812" t="n">
        <v>1</v>
      </c>
      <c r="S2812" t="inlineStr">
        <is>
          <t>Transformación_Organizacional</t>
        </is>
      </c>
      <c r="T2812" t="inlineStr">
        <is>
          <t>77-2025-03-31</t>
        </is>
      </c>
      <c r="U2812" t="n">
        <v>31</v>
      </c>
    </row>
    <row r="2813">
      <c r="A2813" t="inlineStr">
        <is>
          <t>77</t>
        </is>
      </c>
      <c r="B2813" t="inlineStr">
        <is>
          <t>Disponibilidad de servicios tecnológicos</t>
        </is>
      </c>
      <c r="C2813" t="inlineStr">
        <is>
          <t>GESTIÓN DE LA TECNOLOGÍA E INNOVACIÓN DIGITAL</t>
        </is>
      </c>
      <c r="D2813" t="inlineStr">
        <is>
          <t>Mensual</t>
        </is>
      </c>
      <c r="E2813" t="inlineStr">
        <is>
          <t>Positivo</t>
        </is>
      </c>
      <c r="F2813" s="137" t="n">
        <v>45777</v>
      </c>
      <c r="G2813" t="n">
        <v>97</v>
      </c>
      <c r="H2813" t="inlineStr">
        <is>
          <t>87.7</t>
        </is>
      </c>
      <c r="I2813" t="n">
        <v>0.9041237113402062</v>
      </c>
      <c r="J2813" t="n">
        <v>0.9041237113402062</v>
      </c>
      <c r="K2813" t="inlineStr">
        <is>
          <t>97.0%</t>
        </is>
      </c>
      <c r="L2813" t="inlineStr">
        <is>
          <t>87.7%</t>
        </is>
      </c>
      <c r="M2813" t="n">
        <v>2025</v>
      </c>
      <c r="N2813" t="inlineStr">
        <is>
          <t>Abril</t>
        </is>
      </c>
      <c r="O2813" t="inlineStr">
        <is>
          <t>2025-1</t>
        </is>
      </c>
      <c r="P2813" t="n">
        <v>2</v>
      </c>
      <c r="Q2813" t="n">
        <v>2</v>
      </c>
      <c r="R2813" t="n">
        <v>1</v>
      </c>
      <c r="S2813" t="inlineStr">
        <is>
          <t>Transformación_Organizacional</t>
        </is>
      </c>
      <c r="T2813" t="inlineStr">
        <is>
          <t>77-2025-04-30</t>
        </is>
      </c>
      <c r="U2813" t="n">
        <v>30</v>
      </c>
    </row>
    <row r="2814">
      <c r="A2814" t="inlineStr">
        <is>
          <t>77</t>
        </is>
      </c>
      <c r="B2814" t="inlineStr">
        <is>
          <t>Disponibilidad de servicios tecnológicos</t>
        </is>
      </c>
      <c r="C2814" t="inlineStr">
        <is>
          <t>GESTIÓN DE LA TECNOLOGÍA E INNOVACIÓN DIGITAL</t>
        </is>
      </c>
      <c r="D2814" t="inlineStr">
        <is>
          <t>Mensual</t>
        </is>
      </c>
      <c r="E2814" t="inlineStr">
        <is>
          <t>Positivo</t>
        </is>
      </c>
      <c r="F2814" s="137" t="n">
        <v>45808</v>
      </c>
      <c r="G2814" t="n">
        <v>97</v>
      </c>
      <c r="H2814" t="inlineStr">
        <is>
          <t>97</t>
        </is>
      </c>
      <c r="I2814" t="n">
        <v>1</v>
      </c>
      <c r="J2814" t="n">
        <v>1</v>
      </c>
      <c r="K2814" t="inlineStr">
        <is>
          <t>97.0%</t>
        </is>
      </c>
      <c r="L2814" t="inlineStr">
        <is>
          <t>97.0%</t>
        </is>
      </c>
      <c r="M2814" t="n">
        <v>2025</v>
      </c>
      <c r="N2814" t="inlineStr">
        <is>
          <t>Mayo</t>
        </is>
      </c>
      <c r="O2814" t="inlineStr">
        <is>
          <t>2025-1</t>
        </is>
      </c>
      <c r="P2814" t="n">
        <v>2</v>
      </c>
      <c r="Q2814" t="n">
        <v>2</v>
      </c>
      <c r="R2814" t="n">
        <v>1</v>
      </c>
      <c r="S2814" t="inlineStr">
        <is>
          <t>Transformación_Organizacional</t>
        </is>
      </c>
      <c r="T2814" t="inlineStr">
        <is>
          <t>77-2025-05-31</t>
        </is>
      </c>
      <c r="U2814" t="n">
        <v>31</v>
      </c>
    </row>
    <row r="2815">
      <c r="A2815" t="inlineStr">
        <is>
          <t>77</t>
        </is>
      </c>
      <c r="B2815" t="inlineStr">
        <is>
          <t>Disponibilidad de servicios tecnológicos</t>
        </is>
      </c>
      <c r="C2815" t="inlineStr">
        <is>
          <t>GESTIÓN DE LA TECNOLOGÍA E INNOVACIÓN DIGITAL</t>
        </is>
      </c>
      <c r="D2815" t="inlineStr">
        <is>
          <t>Mensual</t>
        </is>
      </c>
      <c r="E2815" t="inlineStr">
        <is>
          <t>Positivo</t>
        </is>
      </c>
      <c r="F2815" s="137" t="n">
        <v>45838</v>
      </c>
      <c r="G2815" t="n">
        <v>97</v>
      </c>
      <c r="H2815" t="inlineStr">
        <is>
          <t>96.2</t>
        </is>
      </c>
      <c r="I2815" t="n">
        <v>0.9917525773195877</v>
      </c>
      <c r="J2815" t="n">
        <v>0.9917525773195877</v>
      </c>
      <c r="K2815" t="inlineStr">
        <is>
          <t>97.0%</t>
        </is>
      </c>
      <c r="L2815" t="inlineStr">
        <is>
          <t>96.2%</t>
        </is>
      </c>
      <c r="M2815" t="n">
        <v>2025</v>
      </c>
      <c r="N2815" t="inlineStr">
        <is>
          <t>Junio</t>
        </is>
      </c>
      <c r="O2815" t="inlineStr">
        <is>
          <t>2025-1</t>
        </is>
      </c>
      <c r="P2815" t="n">
        <v>2</v>
      </c>
      <c r="Q2815" t="n">
        <v>2</v>
      </c>
      <c r="R2815" t="n">
        <v>1</v>
      </c>
      <c r="S2815" t="inlineStr">
        <is>
          <t>Transformación_Organizacional</t>
        </is>
      </c>
      <c r="T2815" t="inlineStr">
        <is>
          <t>77-2025-06-30</t>
        </is>
      </c>
      <c r="U2815" t="n">
        <v>30</v>
      </c>
    </row>
    <row r="2816">
      <c r="A2816" t="inlineStr">
        <is>
          <t>77</t>
        </is>
      </c>
      <c r="B2816" t="inlineStr">
        <is>
          <t>Disponibilidad de servicios tecnológicos</t>
        </is>
      </c>
      <c r="C2816" t="inlineStr">
        <is>
          <t>GESTIÓN DE LA TECNOLOGÍA E INNOVACIÓN DIGITAL</t>
        </is>
      </c>
      <c r="D2816" t="inlineStr">
        <is>
          <t>Mensual</t>
        </is>
      </c>
      <c r="E2816" t="inlineStr">
        <is>
          <t>Positivo</t>
        </is>
      </c>
      <c r="F2816" s="137" t="n">
        <v>45869</v>
      </c>
      <c r="G2816" t="n">
        <v>97</v>
      </c>
      <c r="H2816" t="inlineStr">
        <is>
          <t>98.7</t>
        </is>
      </c>
      <c r="I2816" t="n">
        <v>1.017525773195876</v>
      </c>
      <c r="J2816" t="n">
        <v>1.017525773195876</v>
      </c>
      <c r="K2816" t="inlineStr">
        <is>
          <t>97.0%</t>
        </is>
      </c>
      <c r="L2816" t="inlineStr">
        <is>
          <t>98.7%</t>
        </is>
      </c>
      <c r="M2816" t="n">
        <v>2025</v>
      </c>
      <c r="N2816" t="inlineStr">
        <is>
          <t>Julio</t>
        </is>
      </c>
      <c r="O2816" t="inlineStr">
        <is>
          <t>2025-2</t>
        </is>
      </c>
      <c r="P2816" t="n">
        <v>2</v>
      </c>
      <c r="Q2816" t="n">
        <v>2</v>
      </c>
      <c r="R2816" t="n">
        <v>1</v>
      </c>
      <c r="S2816" t="inlineStr">
        <is>
          <t>Transformación_Organizacional</t>
        </is>
      </c>
      <c r="T2816" t="inlineStr">
        <is>
          <t>77-2025-07-31</t>
        </is>
      </c>
      <c r="U2816" t="n">
        <v>31</v>
      </c>
    </row>
    <row r="2817">
      <c r="A2817" t="inlineStr">
        <is>
          <t>77</t>
        </is>
      </c>
      <c r="B2817" t="inlineStr">
        <is>
          <t>Disponibilidad de servicios tecnológicos</t>
        </is>
      </c>
      <c r="C2817" t="inlineStr">
        <is>
          <t>GESTIÓN DE LA TECNOLOGÍA E INNOVACIÓN DIGITAL</t>
        </is>
      </c>
      <c r="D2817" t="inlineStr">
        <is>
          <t>Mensual</t>
        </is>
      </c>
      <c r="E2817" t="inlineStr">
        <is>
          <t>Positivo</t>
        </is>
      </c>
      <c r="F2817" s="137" t="n">
        <v>45900</v>
      </c>
      <c r="G2817" t="n">
        <v>97</v>
      </c>
      <c r="H2817" t="inlineStr">
        <is>
          <t>97.1</t>
        </is>
      </c>
      <c r="I2817" t="n">
        <v>1.001030927835052</v>
      </c>
      <c r="J2817" t="n">
        <v>1.001030927835052</v>
      </c>
      <c r="K2817" t="inlineStr">
        <is>
          <t>97.0%</t>
        </is>
      </c>
      <c r="L2817" t="inlineStr">
        <is>
          <t>97.1%</t>
        </is>
      </c>
      <c r="M2817" t="n">
        <v>2025</v>
      </c>
      <c r="N2817" t="inlineStr">
        <is>
          <t>Agosto</t>
        </is>
      </c>
      <c r="O2817" t="inlineStr">
        <is>
          <t>2025-2</t>
        </is>
      </c>
      <c r="P2817" t="n">
        <v>2</v>
      </c>
      <c r="Q2817" t="n">
        <v>2</v>
      </c>
      <c r="R2817" t="n">
        <v>1</v>
      </c>
      <c r="S2817" t="inlineStr">
        <is>
          <t>Transformación_Organizacional</t>
        </is>
      </c>
      <c r="T2817" t="inlineStr">
        <is>
          <t>77-2025-08-31</t>
        </is>
      </c>
      <c r="U2817" t="n">
        <v>31</v>
      </c>
    </row>
    <row r="2818">
      <c r="A2818" t="inlineStr">
        <is>
          <t>77</t>
        </is>
      </c>
      <c r="B2818" t="inlineStr">
        <is>
          <t>Disponibilidad de servicios tecnológicos</t>
        </is>
      </c>
      <c r="C2818" t="inlineStr">
        <is>
          <t>GESTIÓN DE LA TECNOLOGÍA E INNOVACIÓN DIGITAL</t>
        </is>
      </c>
      <c r="D2818" t="inlineStr">
        <is>
          <t>Mensual</t>
        </is>
      </c>
      <c r="E2818" t="inlineStr">
        <is>
          <t>Positivo</t>
        </is>
      </c>
      <c r="F2818" s="137" t="n">
        <v>45961</v>
      </c>
      <c r="G2818" t="n">
        <v>97</v>
      </c>
      <c r="H2818" t="inlineStr">
        <is>
          <t>97.7</t>
        </is>
      </c>
      <c r="I2818" t="n">
        <v>1.007216494845361</v>
      </c>
      <c r="J2818" t="n">
        <v>1.007216494845361</v>
      </c>
      <c r="K2818" t="inlineStr">
        <is>
          <t>97.0%</t>
        </is>
      </c>
      <c r="L2818" t="inlineStr">
        <is>
          <t>97.7%</t>
        </is>
      </c>
      <c r="M2818" t="n">
        <v>2025</v>
      </c>
      <c r="N2818" t="inlineStr">
        <is>
          <t>Octubre</t>
        </is>
      </c>
      <c r="O2818" t="inlineStr">
        <is>
          <t>2025-2</t>
        </is>
      </c>
      <c r="P2818" t="n">
        <v>2</v>
      </c>
      <c r="Q2818" t="n">
        <v>2</v>
      </c>
      <c r="R2818" t="n">
        <v>1</v>
      </c>
      <c r="S2818" t="inlineStr">
        <is>
          <t>Transformación_Organizacional</t>
        </is>
      </c>
      <c r="T2818" t="inlineStr">
        <is>
          <t>77-2025-10-31</t>
        </is>
      </c>
      <c r="U2818" t="n">
        <v>31</v>
      </c>
    </row>
    <row r="2819">
      <c r="A2819" t="inlineStr">
        <is>
          <t>77</t>
        </is>
      </c>
      <c r="B2819" t="inlineStr">
        <is>
          <t>Disponibilidad de servicios tecnológicos</t>
        </is>
      </c>
      <c r="C2819" t="inlineStr">
        <is>
          <t>GESTIÓN DE LA TECNOLOGÍA E INNOVACIÓN DIGITAL</t>
        </is>
      </c>
      <c r="D2819" t="inlineStr">
        <is>
          <t>Mensual</t>
        </is>
      </c>
      <c r="E2819" t="inlineStr">
        <is>
          <t>Positivo</t>
        </is>
      </c>
      <c r="F2819" s="137" t="n">
        <v>45991</v>
      </c>
      <c r="G2819" t="n">
        <v>97</v>
      </c>
      <c r="H2819" t="inlineStr">
        <is>
          <t>93.4</t>
        </is>
      </c>
      <c r="I2819" t="n">
        <v>0.9628865979381444</v>
      </c>
      <c r="J2819" t="n">
        <v>0.9628865979381444</v>
      </c>
      <c r="K2819" t="inlineStr">
        <is>
          <t>97.0%</t>
        </is>
      </c>
      <c r="L2819" t="inlineStr">
        <is>
          <t>93.4%</t>
        </is>
      </c>
      <c r="M2819" t="n">
        <v>2025</v>
      </c>
      <c r="N2819" t="inlineStr">
        <is>
          <t>Noviembre</t>
        </is>
      </c>
      <c r="O2819" t="inlineStr">
        <is>
          <t>2025-2</t>
        </is>
      </c>
      <c r="P2819" t="n">
        <v>2</v>
      </c>
      <c r="Q2819" t="n">
        <v>2</v>
      </c>
      <c r="R2819" t="n">
        <v>1</v>
      </c>
      <c r="S2819" t="inlineStr">
        <is>
          <t>Transformación_Organizacional</t>
        </is>
      </c>
      <c r="T2819" t="inlineStr">
        <is>
          <t>77-2025-11-30</t>
        </is>
      </c>
      <c r="U2819" t="n">
        <v>30</v>
      </c>
    </row>
    <row r="2820">
      <c r="A2820" t="inlineStr">
        <is>
          <t>77</t>
        </is>
      </c>
      <c r="B2820" t="inlineStr">
        <is>
          <t>Disponibilidad de servicios tecnológicos</t>
        </is>
      </c>
      <c r="C2820" t="inlineStr">
        <is>
          <t>GESTIÓN DE LA TECNOLOGÍA E INNOVACIÓN DIGITAL</t>
        </is>
      </c>
      <c r="D2820" t="inlineStr">
        <is>
          <t>Mensual</t>
        </is>
      </c>
      <c r="E2820" t="inlineStr">
        <is>
          <t>Positivo</t>
        </is>
      </c>
      <c r="F2820" s="137" t="n">
        <v>46022</v>
      </c>
      <c r="G2820" t="n">
        <v>97</v>
      </c>
      <c r="H2820" t="inlineStr">
        <is>
          <t>95.4</t>
        </is>
      </c>
      <c r="I2820" t="n">
        <v>0.9835051546391753</v>
      </c>
      <c r="J2820" t="n">
        <v>0.9835051546391753</v>
      </c>
      <c r="K2820" t="inlineStr">
        <is>
          <t>97.0%</t>
        </is>
      </c>
      <c r="L2820" t="inlineStr">
        <is>
          <t>95.4%</t>
        </is>
      </c>
      <c r="M2820" t="n">
        <v>2025</v>
      </c>
      <c r="N2820" t="inlineStr">
        <is>
          <t>Diciembre</t>
        </is>
      </c>
      <c r="O2820" t="inlineStr">
        <is>
          <t>2025-2</t>
        </is>
      </c>
      <c r="P2820" t="n">
        <v>2</v>
      </c>
      <c r="Q2820" t="n">
        <v>2</v>
      </c>
      <c r="R2820" t="n">
        <v>1</v>
      </c>
      <c r="S2820" t="inlineStr">
        <is>
          <t>Transformación_Organizacional</t>
        </is>
      </c>
      <c r="T2820" t="inlineStr">
        <is>
          <t>77-2025-12-31</t>
        </is>
      </c>
      <c r="U2820" t="n">
        <v>31</v>
      </c>
    </row>
    <row r="2821">
      <c r="A2821" t="inlineStr">
        <is>
          <t>77</t>
        </is>
      </c>
      <c r="B2821" t="inlineStr">
        <is>
          <t>Disponibilidad de servicios tecnológicos</t>
        </is>
      </c>
      <c r="C2821" t="inlineStr">
        <is>
          <t>GESTIÓN DE LA TECNOLOGÍA E INNOVACIÓN DIGITAL</t>
        </is>
      </c>
      <c r="D2821" t="inlineStr">
        <is>
          <t>Mensual</t>
        </is>
      </c>
      <c r="E2821" t="inlineStr">
        <is>
          <t>Positivo</t>
        </is>
      </c>
      <c r="F2821" s="137" t="n">
        <v>46053</v>
      </c>
      <c r="G2821" t="n">
        <v>97</v>
      </c>
      <c r="H2821" t="inlineStr">
        <is>
          <t>94.9</t>
        </is>
      </c>
      <c r="I2821" t="n">
        <v>0.9783505154639176</v>
      </c>
      <c r="J2821" t="n">
        <v>0.9783505154639176</v>
      </c>
      <c r="K2821" t="inlineStr">
        <is>
          <t>97.0%</t>
        </is>
      </c>
      <c r="L2821" t="inlineStr">
        <is>
          <t>94.9%</t>
        </is>
      </c>
      <c r="M2821" t="n">
        <v>2026</v>
      </c>
      <c r="N2821" t="inlineStr">
        <is>
          <t>Enero</t>
        </is>
      </c>
      <c r="O2821" t="inlineStr">
        <is>
          <t>2026-1</t>
        </is>
      </c>
      <c r="P2821" t="n">
        <v>2</v>
      </c>
      <c r="Q2821" t="n">
        <v>2</v>
      </c>
      <c r="R2821" t="n">
        <v>1</v>
      </c>
      <c r="S2821" t="inlineStr">
        <is>
          <t>Transformación_Organizacional</t>
        </is>
      </c>
      <c r="T2821" t="inlineStr">
        <is>
          <t>77-2026-01-31</t>
        </is>
      </c>
      <c r="U2821" t="n">
        <v>31</v>
      </c>
    </row>
    <row r="2822">
      <c r="A2822" t="inlineStr">
        <is>
          <t>78</t>
        </is>
      </c>
      <c r="B2822" t="inlineStr">
        <is>
          <t>Cumplimiento programa de auditoría</t>
        </is>
      </c>
      <c r="C2822" t="inlineStr">
        <is>
          <t>AUDITORÍA INTERNA</t>
        </is>
      </c>
      <c r="D2822" t="inlineStr">
        <is>
          <t>Bimestral</t>
        </is>
      </c>
      <c r="E2822" t="inlineStr">
        <is>
          <t>Positivo</t>
        </is>
      </c>
      <c r="F2822" s="137" t="n">
        <v>45046</v>
      </c>
      <c r="G2822" t="n">
        <v>100</v>
      </c>
      <c r="H2822" t="n">
        <v>100</v>
      </c>
      <c r="I2822" t="n">
        <v>1</v>
      </c>
      <c r="J2822" t="n">
        <v>1</v>
      </c>
      <c r="K2822" t="inlineStr">
        <is>
          <t>%</t>
        </is>
      </c>
      <c r="L2822" t="inlineStr">
        <is>
          <t>%</t>
        </is>
      </c>
      <c r="M2822" t="n">
        <v>2023</v>
      </c>
      <c r="N2822" t="inlineStr">
        <is>
          <t>Abril</t>
        </is>
      </c>
      <c r="O2822" t="inlineStr">
        <is>
          <t>2023-1</t>
        </is>
      </c>
      <c r="P2822" t="n">
        <v>0</v>
      </c>
      <c r="Q2822" t="n">
        <v>0</v>
      </c>
      <c r="R2822" t="n">
        <v>0</v>
      </c>
      <c r="S2822" t="inlineStr">
        <is>
          <t>Trasformación_Organizacional</t>
        </is>
      </c>
      <c r="T2822" t="inlineStr">
        <is>
          <t>78-2023-04-30</t>
        </is>
      </c>
      <c r="U2822" t="n">
        <v>1</v>
      </c>
    </row>
    <row r="2823">
      <c r="A2823" t="inlineStr">
        <is>
          <t>78</t>
        </is>
      </c>
      <c r="B2823" t="inlineStr">
        <is>
          <t>Cumplimiento programa de auditoría</t>
        </is>
      </c>
      <c r="C2823" t="inlineStr">
        <is>
          <t>AUDITORÍA INTERNA</t>
        </is>
      </c>
      <c r="D2823" t="inlineStr">
        <is>
          <t>Bimestral</t>
        </is>
      </c>
      <c r="E2823" t="inlineStr">
        <is>
          <t>Positivo</t>
        </is>
      </c>
      <c r="F2823" s="137" t="n">
        <v>45107</v>
      </c>
      <c r="G2823" t="n">
        <v>100</v>
      </c>
      <c r="H2823" t="n">
        <v>100</v>
      </c>
      <c r="I2823" t="n">
        <v>1</v>
      </c>
      <c r="J2823" t="n">
        <v>1</v>
      </c>
      <c r="K2823" t="inlineStr">
        <is>
          <t>%</t>
        </is>
      </c>
      <c r="L2823" t="inlineStr">
        <is>
          <t>%</t>
        </is>
      </c>
      <c r="M2823" t="n">
        <v>2023</v>
      </c>
      <c r="N2823" t="inlineStr">
        <is>
          <t>Junio</t>
        </is>
      </c>
      <c r="O2823" t="inlineStr">
        <is>
          <t>2023-1</t>
        </is>
      </c>
      <c r="P2823" t="n">
        <v>0</v>
      </c>
      <c r="Q2823" t="n">
        <v>0</v>
      </c>
      <c r="R2823" t="n">
        <v>0</v>
      </c>
      <c r="S2823" t="inlineStr">
        <is>
          <t>Trasformación_Organizacional</t>
        </is>
      </c>
      <c r="T2823" t="inlineStr">
        <is>
          <t>78-2023-06-30</t>
        </is>
      </c>
      <c r="U2823" t="n">
        <v>1</v>
      </c>
    </row>
    <row r="2824">
      <c r="A2824" t="inlineStr">
        <is>
          <t>78</t>
        </is>
      </c>
      <c r="B2824" t="inlineStr">
        <is>
          <t>Cumplimiento programa de auditoría</t>
        </is>
      </c>
      <c r="C2824" t="inlineStr">
        <is>
          <t>AUDITORÍA INTERNA</t>
        </is>
      </c>
      <c r="D2824" t="inlineStr">
        <is>
          <t>Bimestral</t>
        </is>
      </c>
      <c r="E2824" t="inlineStr">
        <is>
          <t>Positivo</t>
        </is>
      </c>
      <c r="F2824" s="137" t="n">
        <v>45169</v>
      </c>
      <c r="G2824" t="n">
        <v>100</v>
      </c>
      <c r="H2824" t="n">
        <v>100</v>
      </c>
      <c r="I2824" t="n">
        <v>1</v>
      </c>
      <c r="J2824" t="n">
        <v>1</v>
      </c>
      <c r="K2824" t="inlineStr">
        <is>
          <t>%</t>
        </is>
      </c>
      <c r="L2824" t="inlineStr">
        <is>
          <t>%</t>
        </is>
      </c>
      <c r="M2824" t="n">
        <v>2023</v>
      </c>
      <c r="N2824" t="inlineStr">
        <is>
          <t>Agosto</t>
        </is>
      </c>
      <c r="O2824" t="inlineStr">
        <is>
          <t>2023-2</t>
        </is>
      </c>
      <c r="P2824" t="n">
        <v>0</v>
      </c>
      <c r="Q2824" t="n">
        <v>0</v>
      </c>
      <c r="R2824" t="n">
        <v>0</v>
      </c>
      <c r="S2824" t="inlineStr">
        <is>
          <t>Trasformación_Organizacional</t>
        </is>
      </c>
      <c r="T2824" t="inlineStr">
        <is>
          <t>78-2023-08-31</t>
        </is>
      </c>
      <c r="U2824" t="n">
        <v>1</v>
      </c>
    </row>
    <row r="2825">
      <c r="A2825" t="inlineStr">
        <is>
          <t>78</t>
        </is>
      </c>
      <c r="B2825" t="inlineStr">
        <is>
          <t>Cumplimiento programa de auditoría</t>
        </is>
      </c>
      <c r="C2825" t="inlineStr">
        <is>
          <t>AUDITORÍA INTERNA</t>
        </is>
      </c>
      <c r="D2825" t="inlineStr">
        <is>
          <t>Bimestral</t>
        </is>
      </c>
      <c r="E2825" t="inlineStr">
        <is>
          <t>Positivo</t>
        </is>
      </c>
      <c r="F2825" s="137" t="n">
        <v>45230</v>
      </c>
      <c r="G2825" t="n">
        <v>100</v>
      </c>
      <c r="H2825" t="n">
        <v>100</v>
      </c>
      <c r="I2825" t="n">
        <v>1</v>
      </c>
      <c r="J2825" t="n">
        <v>1</v>
      </c>
      <c r="K2825" t="inlineStr">
        <is>
          <t>%</t>
        </is>
      </c>
      <c r="L2825" t="inlineStr">
        <is>
          <t>%</t>
        </is>
      </c>
      <c r="M2825" t="n">
        <v>2023</v>
      </c>
      <c r="N2825" t="inlineStr">
        <is>
          <t>Octubre</t>
        </is>
      </c>
      <c r="O2825" t="inlineStr">
        <is>
          <t>2023-2</t>
        </is>
      </c>
      <c r="P2825" t="n">
        <v>0</v>
      </c>
      <c r="Q2825" t="n">
        <v>0</v>
      </c>
      <c r="R2825" t="n">
        <v>0</v>
      </c>
      <c r="S2825" t="inlineStr">
        <is>
          <t>Trasformación_Organizacional</t>
        </is>
      </c>
      <c r="T2825" t="inlineStr">
        <is>
          <t>78-2023-10-31</t>
        </is>
      </c>
      <c r="U2825" t="n">
        <v>1</v>
      </c>
    </row>
    <row r="2826">
      <c r="A2826" t="inlineStr">
        <is>
          <t>78</t>
        </is>
      </c>
      <c r="B2826" t="inlineStr">
        <is>
          <t>Cumplimiento programa de auditoría</t>
        </is>
      </c>
      <c r="C2826" t="inlineStr">
        <is>
          <t>AUDITORÍA INTERNA</t>
        </is>
      </c>
      <c r="D2826" t="inlineStr">
        <is>
          <t>Bimestral</t>
        </is>
      </c>
      <c r="E2826" t="inlineStr">
        <is>
          <t>Positivo</t>
        </is>
      </c>
      <c r="F2826" s="137" t="n">
        <v>45291</v>
      </c>
      <c r="G2826" t="n">
        <v>100</v>
      </c>
      <c r="H2826" t="n">
        <v>122.22</v>
      </c>
      <c r="I2826" t="n">
        <v>1.2222</v>
      </c>
      <c r="J2826" t="n">
        <v>1.2222</v>
      </c>
      <c r="K2826" t="inlineStr">
        <is>
          <t>%</t>
        </is>
      </c>
      <c r="L2826" t="inlineStr">
        <is>
          <t>%</t>
        </is>
      </c>
      <c r="M2826" t="n">
        <v>2023</v>
      </c>
      <c r="N2826" t="inlineStr">
        <is>
          <t>Diciembre</t>
        </is>
      </c>
      <c r="O2826" t="inlineStr">
        <is>
          <t>2023-2</t>
        </is>
      </c>
      <c r="P2826" t="n">
        <v>0</v>
      </c>
      <c r="Q2826" t="n">
        <v>0</v>
      </c>
      <c r="R2826" t="n">
        <v>0</v>
      </c>
      <c r="S2826" t="inlineStr">
        <is>
          <t>Trasformación_Organizacional</t>
        </is>
      </c>
      <c r="T2826" t="inlineStr">
        <is>
          <t>78-2023-12-31</t>
        </is>
      </c>
      <c r="U2826" t="n">
        <v>1</v>
      </c>
    </row>
    <row r="2827">
      <c r="A2827" t="inlineStr">
        <is>
          <t>78</t>
        </is>
      </c>
      <c r="B2827" t="inlineStr">
        <is>
          <t>Cumplimiento programa de auditoría</t>
        </is>
      </c>
      <c r="C2827" t="inlineStr">
        <is>
          <t>AUDITORÍA INTERNA</t>
        </is>
      </c>
      <c r="D2827" t="inlineStr">
        <is>
          <t>Bimestral</t>
        </is>
      </c>
      <c r="E2827" t="inlineStr">
        <is>
          <t>Positivo</t>
        </is>
      </c>
      <c r="F2827" s="137" t="n">
        <v>45351</v>
      </c>
      <c r="K2827" t="inlineStr">
        <is>
          <t>No Aplica</t>
        </is>
      </c>
      <c r="L2827" t="inlineStr">
        <is>
          <t>No Aplica</t>
        </is>
      </c>
      <c r="M2827" t="n">
        <v>2024</v>
      </c>
      <c r="N2827" t="inlineStr">
        <is>
          <t>Febrero</t>
        </is>
      </c>
      <c r="O2827" t="inlineStr">
        <is>
          <t>2024-1</t>
        </is>
      </c>
      <c r="P2827" t="n">
        <v>0</v>
      </c>
      <c r="Q2827" t="n">
        <v>0</v>
      </c>
      <c r="R2827" t="n">
        <v>0</v>
      </c>
      <c r="S2827" t="inlineStr">
        <is>
          <t>Trasformación_Organizacional</t>
        </is>
      </c>
      <c r="T2827" t="inlineStr">
        <is>
          <t>78-2024-02-29</t>
        </is>
      </c>
      <c r="U2827" t="n">
        <v>1</v>
      </c>
    </row>
    <row r="2828">
      <c r="A2828" t="inlineStr">
        <is>
          <t>78</t>
        </is>
      </c>
      <c r="B2828" t="inlineStr">
        <is>
          <t>Cumplimiento programa de auditoría</t>
        </is>
      </c>
      <c r="C2828" t="inlineStr">
        <is>
          <t>AUDITORÍA INTERNA</t>
        </is>
      </c>
      <c r="D2828" t="inlineStr">
        <is>
          <t>Bimestral</t>
        </is>
      </c>
      <c r="E2828" t="inlineStr">
        <is>
          <t>Positivo</t>
        </is>
      </c>
      <c r="F2828" s="137" t="n">
        <v>45412</v>
      </c>
      <c r="G2828" t="n">
        <v>100</v>
      </c>
      <c r="H2828" t="n">
        <v>100</v>
      </c>
      <c r="I2828" t="n">
        <v>1</v>
      </c>
      <c r="J2828" t="n">
        <v>1</v>
      </c>
      <c r="K2828" t="inlineStr">
        <is>
          <t>%</t>
        </is>
      </c>
      <c r="L2828" t="inlineStr">
        <is>
          <t>%</t>
        </is>
      </c>
      <c r="M2828" t="n">
        <v>2024</v>
      </c>
      <c r="N2828" t="inlineStr">
        <is>
          <t>Abril</t>
        </is>
      </c>
      <c r="O2828" t="inlineStr">
        <is>
          <t>2024-1</t>
        </is>
      </c>
      <c r="P2828" t="n">
        <v>0</v>
      </c>
      <c r="Q2828" t="n">
        <v>0</v>
      </c>
      <c r="R2828" t="n">
        <v>0</v>
      </c>
      <c r="S2828" t="inlineStr">
        <is>
          <t>Trasformación_Organizacional</t>
        </is>
      </c>
      <c r="T2828" t="inlineStr">
        <is>
          <t>78-2024-04-30</t>
        </is>
      </c>
      <c r="U2828" t="n">
        <v>1</v>
      </c>
    </row>
    <row r="2829">
      <c r="A2829" t="inlineStr">
        <is>
          <t>78</t>
        </is>
      </c>
      <c r="B2829" t="inlineStr">
        <is>
          <t>Cumplimiento programa de auditoría</t>
        </is>
      </c>
      <c r="C2829" t="inlineStr">
        <is>
          <t>AUDITORÍA INTERNA</t>
        </is>
      </c>
      <c r="D2829" t="inlineStr">
        <is>
          <t>Bimestral</t>
        </is>
      </c>
      <c r="E2829" t="inlineStr">
        <is>
          <t>Positivo</t>
        </is>
      </c>
      <c r="F2829" s="137" t="n">
        <v>45473</v>
      </c>
      <c r="G2829" t="n">
        <v>100</v>
      </c>
      <c r="H2829" t="n">
        <v>80</v>
      </c>
      <c r="I2829" t="n">
        <v>0.8</v>
      </c>
      <c r="J2829" t="n">
        <v>0.8</v>
      </c>
      <c r="K2829" t="inlineStr">
        <is>
          <t>%</t>
        </is>
      </c>
      <c r="L2829" t="inlineStr">
        <is>
          <t>%</t>
        </is>
      </c>
      <c r="M2829" t="n">
        <v>2024</v>
      </c>
      <c r="N2829" t="inlineStr">
        <is>
          <t>Junio</t>
        </is>
      </c>
      <c r="O2829" t="inlineStr">
        <is>
          <t>2024-1</t>
        </is>
      </c>
      <c r="P2829" t="n">
        <v>0</v>
      </c>
      <c r="Q2829" t="n">
        <v>0</v>
      </c>
      <c r="R2829" t="n">
        <v>0</v>
      </c>
      <c r="S2829" t="inlineStr">
        <is>
          <t>Trasformación_Organizacional</t>
        </is>
      </c>
      <c r="T2829" t="inlineStr">
        <is>
          <t>78-2024-06-30</t>
        </is>
      </c>
      <c r="U2829" t="n">
        <v>1</v>
      </c>
    </row>
    <row r="2830">
      <c r="A2830" t="inlineStr">
        <is>
          <t>78</t>
        </is>
      </c>
      <c r="B2830" t="inlineStr">
        <is>
          <t>Cumplimiento programa de auditoría</t>
        </is>
      </c>
      <c r="C2830" t="inlineStr">
        <is>
          <t>AUDITORÍA INTERNA</t>
        </is>
      </c>
      <c r="D2830" t="inlineStr">
        <is>
          <t>Bimestral</t>
        </is>
      </c>
      <c r="E2830" t="inlineStr">
        <is>
          <t>Positivo</t>
        </is>
      </c>
      <c r="F2830" s="137" t="n">
        <v>45535</v>
      </c>
      <c r="G2830" t="n">
        <v>100</v>
      </c>
      <c r="H2830" t="n">
        <v>100</v>
      </c>
      <c r="I2830" t="n">
        <v>1</v>
      </c>
      <c r="J2830" t="n">
        <v>1</v>
      </c>
      <c r="K2830" t="inlineStr">
        <is>
          <t>%</t>
        </is>
      </c>
      <c r="L2830" t="inlineStr">
        <is>
          <t>%</t>
        </is>
      </c>
      <c r="M2830" t="n">
        <v>2024</v>
      </c>
      <c r="N2830" t="inlineStr">
        <is>
          <t>Agosto</t>
        </is>
      </c>
      <c r="O2830" t="inlineStr">
        <is>
          <t>2024-2</t>
        </is>
      </c>
      <c r="P2830" t="n">
        <v>0</v>
      </c>
      <c r="Q2830" t="n">
        <v>0</v>
      </c>
      <c r="R2830" t="n">
        <v>0</v>
      </c>
      <c r="S2830" t="inlineStr">
        <is>
          <t>Trasformación_Organizacional</t>
        </is>
      </c>
      <c r="T2830" t="inlineStr">
        <is>
          <t>78-2024-08-31</t>
        </is>
      </c>
      <c r="U2830" t="n">
        <v>1</v>
      </c>
    </row>
    <row r="2831">
      <c r="A2831" t="inlineStr">
        <is>
          <t>78</t>
        </is>
      </c>
      <c r="B2831" t="inlineStr">
        <is>
          <t>Cumplimiento programa de auditoría</t>
        </is>
      </c>
      <c r="C2831" t="inlineStr">
        <is>
          <t>AUDITORÍA INTERNA</t>
        </is>
      </c>
      <c r="D2831" t="inlineStr">
        <is>
          <t>Bimestral</t>
        </is>
      </c>
      <c r="E2831" t="inlineStr">
        <is>
          <t>Positivo</t>
        </is>
      </c>
      <c r="F2831" s="137" t="n">
        <v>45596</v>
      </c>
      <c r="G2831" t="n">
        <v>100</v>
      </c>
      <c r="H2831" t="n">
        <v>100</v>
      </c>
      <c r="I2831" t="n">
        <v>1</v>
      </c>
      <c r="J2831" t="n">
        <v>1</v>
      </c>
      <c r="K2831" t="inlineStr">
        <is>
          <t>%</t>
        </is>
      </c>
      <c r="L2831" t="inlineStr">
        <is>
          <t>%</t>
        </is>
      </c>
      <c r="M2831" t="n">
        <v>2024</v>
      </c>
      <c r="N2831" t="inlineStr">
        <is>
          <t>Octubre</t>
        </is>
      </c>
      <c r="O2831" t="inlineStr">
        <is>
          <t>2024-2</t>
        </is>
      </c>
      <c r="P2831" t="n">
        <v>0</v>
      </c>
      <c r="Q2831" t="n">
        <v>0</v>
      </c>
      <c r="R2831" t="n">
        <v>0</v>
      </c>
      <c r="S2831" t="inlineStr">
        <is>
          <t>Trasformación_Organizacional</t>
        </is>
      </c>
      <c r="T2831" t="inlineStr">
        <is>
          <t>78-2024-10-31</t>
        </is>
      </c>
      <c r="U2831" t="n">
        <v>1</v>
      </c>
    </row>
    <row r="2832">
      <c r="A2832" t="inlineStr">
        <is>
          <t>78</t>
        </is>
      </c>
      <c r="B2832" t="inlineStr">
        <is>
          <t>Cumplimiento programa de auditoría</t>
        </is>
      </c>
      <c r="C2832" t="inlineStr">
        <is>
          <t>AUDITORÍA INTERNA</t>
        </is>
      </c>
      <c r="D2832" t="inlineStr">
        <is>
          <t>Bimestral</t>
        </is>
      </c>
      <c r="E2832" t="inlineStr">
        <is>
          <t>Positivo</t>
        </is>
      </c>
      <c r="F2832" s="137" t="n">
        <v>45657</v>
      </c>
      <c r="G2832" t="n">
        <v>100</v>
      </c>
      <c r="H2832" t="n">
        <v>112.5</v>
      </c>
      <c r="I2832" t="n">
        <v>1.125</v>
      </c>
      <c r="J2832" t="n">
        <v>1.125</v>
      </c>
      <c r="K2832" t="inlineStr">
        <is>
          <t>%</t>
        </is>
      </c>
      <c r="L2832" t="inlineStr">
        <is>
          <t>%</t>
        </is>
      </c>
      <c r="M2832" t="n">
        <v>2024</v>
      </c>
      <c r="N2832" t="inlineStr">
        <is>
          <t>Diciembre</t>
        </is>
      </c>
      <c r="O2832" t="inlineStr">
        <is>
          <t>2024-2</t>
        </is>
      </c>
      <c r="P2832" t="n">
        <v>0</v>
      </c>
      <c r="Q2832" t="n">
        <v>0</v>
      </c>
      <c r="R2832" t="n">
        <v>0</v>
      </c>
      <c r="S2832" t="inlineStr">
        <is>
          <t>Trasformación_Organizacional</t>
        </is>
      </c>
      <c r="T2832" t="inlineStr">
        <is>
          <t>78-2024-12-31</t>
        </is>
      </c>
      <c r="U2832" t="n">
        <v>1</v>
      </c>
    </row>
    <row r="2833">
      <c r="A2833" t="inlineStr">
        <is>
          <t>79</t>
        </is>
      </c>
      <c r="B2833" t="inlineStr">
        <is>
          <t>Cierre Eficaz De Oportunidades De Mejora De Auditoria Interna</t>
        </is>
      </c>
      <c r="C2833" t="inlineStr">
        <is>
          <t>AUDITORÍA INTERNA</t>
        </is>
      </c>
      <c r="D2833" t="inlineStr">
        <is>
          <t>Bimestral</t>
        </is>
      </c>
      <c r="E2833" t="inlineStr">
        <is>
          <t>Positivo</t>
        </is>
      </c>
      <c r="F2833" s="137" t="n">
        <v>44985</v>
      </c>
      <c r="M2833" t="n">
        <v>2023</v>
      </c>
      <c r="N2833" t="inlineStr">
        <is>
          <t>Febrero</t>
        </is>
      </c>
      <c r="O2833" t="inlineStr">
        <is>
          <t>2023-1</t>
        </is>
      </c>
      <c r="P2833" t="n">
        <v>0</v>
      </c>
      <c r="Q2833" t="n">
        <v>0</v>
      </c>
      <c r="R2833" t="n">
        <v>0</v>
      </c>
      <c r="S2833" t="inlineStr">
        <is>
          <t>Trasformación_Organizacional</t>
        </is>
      </c>
      <c r="T2833" t="inlineStr">
        <is>
          <t>79-2023-02-28</t>
        </is>
      </c>
      <c r="U2833" t="n">
        <v>1</v>
      </c>
    </row>
    <row r="2834">
      <c r="A2834" t="inlineStr">
        <is>
          <t>79</t>
        </is>
      </c>
      <c r="B2834" t="inlineStr">
        <is>
          <t>Cierre Eficaz De Oportunidades De Mejora De Auditoria Interna</t>
        </is>
      </c>
      <c r="C2834" t="inlineStr">
        <is>
          <t>AUDITORÍA INTERNA</t>
        </is>
      </c>
      <c r="D2834" t="inlineStr">
        <is>
          <t>Bimestral</t>
        </is>
      </c>
      <c r="E2834" t="inlineStr">
        <is>
          <t>Positivo</t>
        </is>
      </c>
      <c r="F2834" s="137" t="n">
        <v>45046</v>
      </c>
      <c r="M2834" t="n">
        <v>2023</v>
      </c>
      <c r="N2834" t="inlineStr">
        <is>
          <t>Abril</t>
        </is>
      </c>
      <c r="O2834" t="inlineStr">
        <is>
          <t>2023-1</t>
        </is>
      </c>
      <c r="P2834" t="n">
        <v>0</v>
      </c>
      <c r="Q2834" t="n">
        <v>0</v>
      </c>
      <c r="R2834" t="n">
        <v>0</v>
      </c>
      <c r="S2834" t="inlineStr">
        <is>
          <t>Trasformación_Organizacional</t>
        </is>
      </c>
      <c r="T2834" t="inlineStr">
        <is>
          <t>79-2023-04-30</t>
        </is>
      </c>
      <c r="U2834" t="n">
        <v>1</v>
      </c>
    </row>
    <row r="2835">
      <c r="A2835" t="inlineStr">
        <is>
          <t>79</t>
        </is>
      </c>
      <c r="B2835" t="inlineStr">
        <is>
          <t>Cierre Eficaz De Oportunidades De Mejora De Auditoria Interna</t>
        </is>
      </c>
      <c r="C2835" t="inlineStr">
        <is>
          <t>AUDITORÍA INTERNA</t>
        </is>
      </c>
      <c r="D2835" t="inlineStr">
        <is>
          <t>Bimestral</t>
        </is>
      </c>
      <c r="E2835" t="inlineStr">
        <is>
          <t>Positivo</t>
        </is>
      </c>
      <c r="F2835" s="137" t="n">
        <v>45107</v>
      </c>
      <c r="G2835" t="n">
        <v>85</v>
      </c>
      <c r="H2835" t="n">
        <v>100</v>
      </c>
      <c r="I2835" t="n">
        <v>1.176470588235294</v>
      </c>
      <c r="J2835" t="n">
        <v>1.176470588235294</v>
      </c>
      <c r="K2835" t="inlineStr">
        <is>
          <t>%</t>
        </is>
      </c>
      <c r="L2835" t="inlineStr">
        <is>
          <t>%</t>
        </is>
      </c>
      <c r="M2835" t="n">
        <v>2023</v>
      </c>
      <c r="N2835" t="inlineStr">
        <is>
          <t>Junio</t>
        </is>
      </c>
      <c r="O2835" t="inlineStr">
        <is>
          <t>2023-1</t>
        </is>
      </c>
      <c r="P2835" t="n">
        <v>0</v>
      </c>
      <c r="Q2835" t="n">
        <v>0</v>
      </c>
      <c r="R2835" t="n">
        <v>0</v>
      </c>
      <c r="S2835" t="inlineStr">
        <is>
          <t>Trasformación_Organizacional</t>
        </is>
      </c>
      <c r="T2835" t="inlineStr">
        <is>
          <t>79-2023-06-30</t>
        </is>
      </c>
      <c r="U2835" t="n">
        <v>1</v>
      </c>
    </row>
    <row r="2836">
      <c r="A2836" t="inlineStr">
        <is>
          <t>79</t>
        </is>
      </c>
      <c r="B2836" t="inlineStr">
        <is>
          <t>Cierre Eficaz De Oportunidades De Mejora De Auditoria Interna</t>
        </is>
      </c>
      <c r="C2836" t="inlineStr">
        <is>
          <t>AUDITORÍA INTERNA</t>
        </is>
      </c>
      <c r="D2836" t="inlineStr">
        <is>
          <t>Bimestral</t>
        </is>
      </c>
      <c r="E2836" t="inlineStr">
        <is>
          <t>Positivo</t>
        </is>
      </c>
      <c r="F2836" s="137" t="n">
        <v>45169</v>
      </c>
      <c r="G2836" t="n">
        <v>85</v>
      </c>
      <c r="H2836" t="n">
        <v>100</v>
      </c>
      <c r="I2836" t="n">
        <v>1.176470588235294</v>
      </c>
      <c r="J2836" t="n">
        <v>1.176470588235294</v>
      </c>
      <c r="K2836" t="inlineStr">
        <is>
          <t>%</t>
        </is>
      </c>
      <c r="L2836" t="inlineStr">
        <is>
          <t>%</t>
        </is>
      </c>
      <c r="M2836" t="n">
        <v>2023</v>
      </c>
      <c r="N2836" t="inlineStr">
        <is>
          <t>Agosto</t>
        </is>
      </c>
      <c r="O2836" t="inlineStr">
        <is>
          <t>2023-2</t>
        </is>
      </c>
      <c r="P2836" t="n">
        <v>0</v>
      </c>
      <c r="Q2836" t="n">
        <v>0</v>
      </c>
      <c r="R2836" t="n">
        <v>0</v>
      </c>
      <c r="S2836" t="inlineStr">
        <is>
          <t>Trasformación_Organizacional</t>
        </is>
      </c>
      <c r="T2836" t="inlineStr">
        <is>
          <t>79-2023-08-31</t>
        </is>
      </c>
      <c r="U2836" t="n">
        <v>1</v>
      </c>
    </row>
    <row r="2837">
      <c r="A2837" t="inlineStr">
        <is>
          <t>79</t>
        </is>
      </c>
      <c r="B2837" t="inlineStr">
        <is>
          <t>Cierre Eficaz De Oportunidades De Mejora De Auditoria Interna</t>
        </is>
      </c>
      <c r="C2837" t="inlineStr">
        <is>
          <t>AUDITORÍA INTERNA</t>
        </is>
      </c>
      <c r="D2837" t="inlineStr">
        <is>
          <t>Bimestral</t>
        </is>
      </c>
      <c r="E2837" t="inlineStr">
        <is>
          <t>Positivo</t>
        </is>
      </c>
      <c r="F2837" s="137" t="n">
        <v>45230</v>
      </c>
      <c r="G2837" t="n">
        <v>85</v>
      </c>
      <c r="H2837" t="n">
        <v>100</v>
      </c>
      <c r="I2837" t="n">
        <v>1.176470588235294</v>
      </c>
      <c r="J2837" t="n">
        <v>1.176470588235294</v>
      </c>
      <c r="K2837" t="inlineStr">
        <is>
          <t>%</t>
        </is>
      </c>
      <c r="L2837" t="inlineStr">
        <is>
          <t>%</t>
        </is>
      </c>
      <c r="M2837" t="n">
        <v>2023</v>
      </c>
      <c r="N2837" t="inlineStr">
        <is>
          <t>Octubre</t>
        </is>
      </c>
      <c r="O2837" t="inlineStr">
        <is>
          <t>2023-2</t>
        </is>
      </c>
      <c r="P2837" t="n">
        <v>0</v>
      </c>
      <c r="Q2837" t="n">
        <v>0</v>
      </c>
      <c r="R2837" t="n">
        <v>0</v>
      </c>
      <c r="S2837" t="inlineStr">
        <is>
          <t>Trasformación_Organizacional</t>
        </is>
      </c>
      <c r="T2837" t="inlineStr">
        <is>
          <t>79-2023-10-31</t>
        </is>
      </c>
      <c r="U2837" t="n">
        <v>1</v>
      </c>
    </row>
    <row r="2838">
      <c r="A2838" t="inlineStr">
        <is>
          <t>79</t>
        </is>
      </c>
      <c r="B2838" t="inlineStr">
        <is>
          <t>Cierre Eficaz De Oportunidades De Mejora De Auditoria Interna</t>
        </is>
      </c>
      <c r="C2838" t="inlineStr">
        <is>
          <t>AUDITORÍA INTERNA</t>
        </is>
      </c>
      <c r="D2838" t="inlineStr">
        <is>
          <t>Bimestral</t>
        </is>
      </c>
      <c r="E2838" t="inlineStr">
        <is>
          <t>Positivo</t>
        </is>
      </c>
      <c r="F2838" s="137" t="n">
        <v>45291</v>
      </c>
      <c r="G2838" t="n">
        <v>85</v>
      </c>
      <c r="H2838" t="n">
        <v>95.45</v>
      </c>
      <c r="I2838" t="n">
        <v>1.122941176470588</v>
      </c>
      <c r="J2838" t="n">
        <v>1.122941176470588</v>
      </c>
      <c r="K2838" t="inlineStr">
        <is>
          <t>%</t>
        </is>
      </c>
      <c r="L2838" t="inlineStr">
        <is>
          <t>%</t>
        </is>
      </c>
      <c r="M2838" t="n">
        <v>2023</v>
      </c>
      <c r="N2838" t="inlineStr">
        <is>
          <t>Diciembre</t>
        </is>
      </c>
      <c r="O2838" t="inlineStr">
        <is>
          <t>2023-2</t>
        </is>
      </c>
      <c r="P2838" t="n">
        <v>0</v>
      </c>
      <c r="Q2838" t="n">
        <v>0</v>
      </c>
      <c r="R2838" t="n">
        <v>0</v>
      </c>
      <c r="S2838" t="inlineStr">
        <is>
          <t>Trasformación_Organizacional</t>
        </is>
      </c>
      <c r="T2838" t="inlineStr">
        <is>
          <t>79-2023-12-31</t>
        </is>
      </c>
      <c r="U2838" t="n">
        <v>1</v>
      </c>
    </row>
    <row r="2839">
      <c r="A2839" t="inlineStr">
        <is>
          <t>8</t>
        </is>
      </c>
      <c r="B2839" t="inlineStr">
        <is>
          <t>Catalogo de recursos virtuales</t>
        </is>
      </c>
      <c r="C2839" t="inlineStr">
        <is>
          <t>Gestión, Evaluación e Innovación Curricular</t>
        </is>
      </c>
      <c r="D2839" t="inlineStr">
        <is>
          <t>Mensual</t>
        </is>
      </c>
      <c r="E2839" t="inlineStr">
        <is>
          <t>Positivo</t>
        </is>
      </c>
      <c r="F2839" s="137" t="n">
        <v>44957</v>
      </c>
      <c r="G2839" t="n">
        <v>21</v>
      </c>
      <c r="H2839" t="n">
        <v>21</v>
      </c>
      <c r="I2839" t="n">
        <v>1</v>
      </c>
      <c r="J2839" t="n">
        <v>1</v>
      </c>
      <c r="K2839" t="inlineStr">
        <is>
          <t>%</t>
        </is>
      </c>
      <c r="L2839" t="inlineStr">
        <is>
          <t>%</t>
        </is>
      </c>
      <c r="M2839" t="n">
        <v>2023</v>
      </c>
      <c r="N2839" t="inlineStr">
        <is>
          <t>Enero</t>
        </is>
      </c>
      <c r="O2839" t="inlineStr">
        <is>
          <t>2023-1</t>
        </is>
      </c>
      <c r="P2839" t="n">
        <v>0</v>
      </c>
      <c r="Q2839" t="n">
        <v>0</v>
      </c>
      <c r="R2839" t="n">
        <v>0</v>
      </c>
      <c r="S2839" t="inlineStr">
        <is>
          <t>Calidad</t>
        </is>
      </c>
      <c r="T2839" t="inlineStr">
        <is>
          <t>8-2023-01-31</t>
        </is>
      </c>
      <c r="U2839" t="n">
        <v>1</v>
      </c>
    </row>
    <row r="2840">
      <c r="A2840" t="inlineStr">
        <is>
          <t>8</t>
        </is>
      </c>
      <c r="B2840" t="inlineStr">
        <is>
          <t>Catalogo de recursos virtuales</t>
        </is>
      </c>
      <c r="C2840" t="inlineStr">
        <is>
          <t>Gestión, Evaluación e Innovación Curricular</t>
        </is>
      </c>
      <c r="D2840" t="inlineStr">
        <is>
          <t>Mensual</t>
        </is>
      </c>
      <c r="E2840" t="inlineStr">
        <is>
          <t>Positivo</t>
        </is>
      </c>
      <c r="F2840" s="137" t="n">
        <v>44985</v>
      </c>
      <c r="G2840" t="n">
        <v>29</v>
      </c>
      <c r="H2840" t="n">
        <v>27</v>
      </c>
      <c r="I2840" t="n">
        <v>0.9310344827586207</v>
      </c>
      <c r="J2840" t="n">
        <v>0.9310344827586207</v>
      </c>
      <c r="K2840" t="inlineStr">
        <is>
          <t>%</t>
        </is>
      </c>
      <c r="L2840" t="inlineStr">
        <is>
          <t>%</t>
        </is>
      </c>
      <c r="M2840" t="n">
        <v>2023</v>
      </c>
      <c r="N2840" t="inlineStr">
        <is>
          <t>Febrero</t>
        </is>
      </c>
      <c r="O2840" t="inlineStr">
        <is>
          <t>2023-1</t>
        </is>
      </c>
      <c r="P2840" t="n">
        <v>0</v>
      </c>
      <c r="Q2840" t="n">
        <v>0</v>
      </c>
      <c r="R2840" t="n">
        <v>0</v>
      </c>
      <c r="S2840" t="inlineStr">
        <is>
          <t>Calidad</t>
        </is>
      </c>
      <c r="T2840" t="inlineStr">
        <is>
          <t>8-2023-02-28</t>
        </is>
      </c>
      <c r="U2840" t="n">
        <v>1</v>
      </c>
    </row>
    <row r="2841">
      <c r="A2841" t="inlineStr">
        <is>
          <t>8</t>
        </is>
      </c>
      <c r="B2841" t="inlineStr">
        <is>
          <t>Catalogo de recursos virtuales</t>
        </is>
      </c>
      <c r="C2841" t="inlineStr">
        <is>
          <t>Gestión, Evaluación e Innovación Curricular</t>
        </is>
      </c>
      <c r="D2841" t="inlineStr">
        <is>
          <t>Mensual</t>
        </is>
      </c>
      <c r="E2841" t="inlineStr">
        <is>
          <t>Positivo</t>
        </is>
      </c>
      <c r="F2841" s="137" t="n">
        <v>45016</v>
      </c>
      <c r="G2841" t="n">
        <v>38</v>
      </c>
      <c r="H2841" t="n">
        <v>35</v>
      </c>
      <c r="I2841" t="n">
        <v>0.9210526315789473</v>
      </c>
      <c r="J2841" t="n">
        <v>0.9210526315789473</v>
      </c>
      <c r="K2841" t="inlineStr">
        <is>
          <t>%</t>
        </is>
      </c>
      <c r="L2841" t="inlineStr">
        <is>
          <t>%</t>
        </is>
      </c>
      <c r="M2841" t="n">
        <v>2023</v>
      </c>
      <c r="N2841" t="inlineStr">
        <is>
          <t>Marzo</t>
        </is>
      </c>
      <c r="O2841" t="inlineStr">
        <is>
          <t>2023-1</t>
        </is>
      </c>
      <c r="P2841" t="n">
        <v>0</v>
      </c>
      <c r="Q2841" t="n">
        <v>0</v>
      </c>
      <c r="R2841" t="n">
        <v>0</v>
      </c>
      <c r="S2841" t="inlineStr">
        <is>
          <t>Calidad</t>
        </is>
      </c>
      <c r="T2841" t="inlineStr">
        <is>
          <t>8-2023-03-31</t>
        </is>
      </c>
      <c r="U2841" t="n">
        <v>1</v>
      </c>
    </row>
    <row r="2842">
      <c r="A2842" t="inlineStr">
        <is>
          <t>8</t>
        </is>
      </c>
      <c r="B2842" t="inlineStr">
        <is>
          <t>Catalogo de recursos virtuales</t>
        </is>
      </c>
      <c r="C2842" t="inlineStr">
        <is>
          <t>Gestión, Evaluación e Innovación Curricular</t>
        </is>
      </c>
      <c r="D2842" t="inlineStr">
        <is>
          <t>Mensual</t>
        </is>
      </c>
      <c r="E2842" t="inlineStr">
        <is>
          <t>Positivo</t>
        </is>
      </c>
      <c r="F2842" s="137" t="n">
        <v>45046</v>
      </c>
      <c r="G2842" t="n">
        <v>46</v>
      </c>
      <c r="H2842" t="n">
        <v>44</v>
      </c>
      <c r="I2842" t="n">
        <v>0.9565217391304348</v>
      </c>
      <c r="J2842" t="n">
        <v>0.9565217391304348</v>
      </c>
      <c r="K2842" t="inlineStr">
        <is>
          <t>%</t>
        </is>
      </c>
      <c r="L2842" t="inlineStr">
        <is>
          <t>%</t>
        </is>
      </c>
      <c r="M2842" t="n">
        <v>2023</v>
      </c>
      <c r="N2842" t="inlineStr">
        <is>
          <t>Abril</t>
        </is>
      </c>
      <c r="O2842" t="inlineStr">
        <is>
          <t>2023-1</t>
        </is>
      </c>
      <c r="P2842" t="n">
        <v>0</v>
      </c>
      <c r="Q2842" t="n">
        <v>0</v>
      </c>
      <c r="R2842" t="n">
        <v>0</v>
      </c>
      <c r="S2842" t="inlineStr">
        <is>
          <t>Calidad</t>
        </is>
      </c>
      <c r="T2842" t="inlineStr">
        <is>
          <t>8-2023-04-30</t>
        </is>
      </c>
      <c r="U2842" t="n">
        <v>1</v>
      </c>
    </row>
    <row r="2843">
      <c r="A2843" t="inlineStr">
        <is>
          <t>8</t>
        </is>
      </c>
      <c r="B2843" t="inlineStr">
        <is>
          <t>Catalogo de recursos virtuales</t>
        </is>
      </c>
      <c r="C2843" t="inlineStr">
        <is>
          <t>Gestión, Evaluación e Innovación Curricular</t>
        </is>
      </c>
      <c r="D2843" t="inlineStr">
        <is>
          <t>Mensual</t>
        </is>
      </c>
      <c r="E2843" t="inlineStr">
        <is>
          <t>Positivo</t>
        </is>
      </c>
      <c r="F2843" s="137" t="n">
        <v>45077</v>
      </c>
      <c r="G2843" t="n">
        <v>57</v>
      </c>
      <c r="H2843" t="n">
        <v>58</v>
      </c>
      <c r="I2843" t="n">
        <v>1.017543859649123</v>
      </c>
      <c r="J2843" t="n">
        <v>1.017543859649123</v>
      </c>
      <c r="K2843" t="inlineStr">
        <is>
          <t>%</t>
        </is>
      </c>
      <c r="L2843" t="inlineStr">
        <is>
          <t>%</t>
        </is>
      </c>
      <c r="M2843" t="n">
        <v>2023</v>
      </c>
      <c r="N2843" t="inlineStr">
        <is>
          <t>Mayo</t>
        </is>
      </c>
      <c r="O2843" t="inlineStr">
        <is>
          <t>2023-1</t>
        </is>
      </c>
      <c r="P2843" t="n">
        <v>0</v>
      </c>
      <c r="Q2843" t="n">
        <v>0</v>
      </c>
      <c r="R2843" t="n">
        <v>0</v>
      </c>
      <c r="S2843" t="inlineStr">
        <is>
          <t>Calidad</t>
        </is>
      </c>
      <c r="T2843" t="inlineStr">
        <is>
          <t>8-2023-05-31</t>
        </is>
      </c>
      <c r="U2843" t="n">
        <v>1</v>
      </c>
    </row>
    <row r="2844">
      <c r="A2844" t="inlineStr">
        <is>
          <t>8</t>
        </is>
      </c>
      <c r="B2844" t="inlineStr">
        <is>
          <t>Catalogo de recursos virtuales</t>
        </is>
      </c>
      <c r="C2844" t="inlineStr">
        <is>
          <t>Gestión, Evaluación e Innovación Curricular</t>
        </is>
      </c>
      <c r="D2844" t="inlineStr">
        <is>
          <t>Mensual</t>
        </is>
      </c>
      <c r="E2844" t="inlineStr">
        <is>
          <t>Positivo</t>
        </is>
      </c>
      <c r="F2844" s="137" t="n">
        <v>45107</v>
      </c>
      <c r="G2844" t="n">
        <v>65</v>
      </c>
      <c r="H2844" t="n">
        <v>75</v>
      </c>
      <c r="I2844" t="n">
        <v>1.153846153846154</v>
      </c>
      <c r="J2844" t="n">
        <v>1.153846153846154</v>
      </c>
      <c r="K2844" t="inlineStr">
        <is>
          <t>%</t>
        </is>
      </c>
      <c r="L2844" t="inlineStr">
        <is>
          <t>%</t>
        </is>
      </c>
      <c r="M2844" t="n">
        <v>2023</v>
      </c>
      <c r="N2844" t="inlineStr">
        <is>
          <t>Junio</t>
        </is>
      </c>
      <c r="O2844" t="inlineStr">
        <is>
          <t>2023-1</t>
        </is>
      </c>
      <c r="P2844" t="n">
        <v>0</v>
      </c>
      <c r="Q2844" t="n">
        <v>0</v>
      </c>
      <c r="R2844" t="n">
        <v>0</v>
      </c>
      <c r="S2844" t="inlineStr">
        <is>
          <t>Calidad</t>
        </is>
      </c>
      <c r="T2844" t="inlineStr">
        <is>
          <t>8-2023-06-30</t>
        </is>
      </c>
      <c r="U2844" t="n">
        <v>1</v>
      </c>
    </row>
    <row r="2845">
      <c r="A2845" t="inlineStr">
        <is>
          <t>8</t>
        </is>
      </c>
      <c r="B2845" t="inlineStr">
        <is>
          <t>Catalogo de recursos virtuales</t>
        </is>
      </c>
      <c r="C2845" t="inlineStr">
        <is>
          <t>Gestión, Evaluación e Innovación Curricular</t>
        </is>
      </c>
      <c r="D2845" t="inlineStr">
        <is>
          <t>Mensual</t>
        </is>
      </c>
      <c r="E2845" t="inlineStr">
        <is>
          <t>Positivo</t>
        </is>
      </c>
      <c r="F2845" s="137" t="n">
        <v>45138</v>
      </c>
      <c r="G2845" t="n">
        <v>78</v>
      </c>
      <c r="H2845" t="n">
        <v>74</v>
      </c>
      <c r="I2845" t="n">
        <v>0.9487179487179487</v>
      </c>
      <c r="J2845" t="n">
        <v>0.9487179487179487</v>
      </c>
      <c r="K2845" t="inlineStr">
        <is>
          <t>%</t>
        </is>
      </c>
      <c r="L2845" t="inlineStr">
        <is>
          <t>%</t>
        </is>
      </c>
      <c r="M2845" t="n">
        <v>2023</v>
      </c>
      <c r="N2845" t="inlineStr">
        <is>
          <t>Julio</t>
        </is>
      </c>
      <c r="O2845" t="inlineStr">
        <is>
          <t>2023-2</t>
        </is>
      </c>
      <c r="P2845" t="n">
        <v>0</v>
      </c>
      <c r="Q2845" t="n">
        <v>0</v>
      </c>
      <c r="R2845" t="n">
        <v>0</v>
      </c>
      <c r="S2845" t="inlineStr">
        <is>
          <t>Calidad</t>
        </is>
      </c>
      <c r="T2845" t="inlineStr">
        <is>
          <t>8-2023-07-31</t>
        </is>
      </c>
      <c r="U2845" t="n">
        <v>1</v>
      </c>
    </row>
    <row r="2846">
      <c r="A2846" t="inlineStr">
        <is>
          <t>8</t>
        </is>
      </c>
      <c r="B2846" t="inlineStr">
        <is>
          <t>Catalogo de recursos virtuales</t>
        </is>
      </c>
      <c r="C2846" t="inlineStr">
        <is>
          <t>Gestión, Evaluación e Innovación Curricular</t>
        </is>
      </c>
      <c r="D2846" t="inlineStr">
        <is>
          <t>Mensual</t>
        </is>
      </c>
      <c r="E2846" t="inlineStr">
        <is>
          <t>Positivo</t>
        </is>
      </c>
      <c r="F2846" s="137" t="n">
        <v>45169</v>
      </c>
      <c r="G2846" t="n">
        <v>78</v>
      </c>
      <c r="H2846" t="n">
        <v>78</v>
      </c>
      <c r="I2846" t="n">
        <v>1</v>
      </c>
      <c r="J2846" t="n">
        <v>1</v>
      </c>
      <c r="K2846" t="inlineStr">
        <is>
          <t>%</t>
        </is>
      </c>
      <c r="L2846" t="inlineStr">
        <is>
          <t>%</t>
        </is>
      </c>
      <c r="M2846" t="n">
        <v>2023</v>
      </c>
      <c r="N2846" t="inlineStr">
        <is>
          <t>Agosto</t>
        </is>
      </c>
      <c r="O2846" t="inlineStr">
        <is>
          <t>2023-2</t>
        </is>
      </c>
      <c r="P2846" t="n">
        <v>0</v>
      </c>
      <c r="Q2846" t="n">
        <v>0</v>
      </c>
      <c r="R2846" t="n">
        <v>0</v>
      </c>
      <c r="S2846" t="inlineStr">
        <is>
          <t>Calidad</t>
        </is>
      </c>
      <c r="T2846" t="inlineStr">
        <is>
          <t>8-2023-08-31</t>
        </is>
      </c>
      <c r="U2846" t="n">
        <v>1</v>
      </c>
    </row>
    <row r="2847">
      <c r="A2847" t="inlineStr">
        <is>
          <t>8</t>
        </is>
      </c>
      <c r="B2847" t="inlineStr">
        <is>
          <t>Catalogo de recursos virtuales</t>
        </is>
      </c>
      <c r="C2847" t="inlineStr">
        <is>
          <t>Gestión, Evaluación e Innovación Curricular</t>
        </is>
      </c>
      <c r="D2847" t="inlineStr">
        <is>
          <t>Mensual</t>
        </is>
      </c>
      <c r="E2847" t="inlineStr">
        <is>
          <t>Positivo</t>
        </is>
      </c>
      <c r="F2847" s="137" t="n">
        <v>45199</v>
      </c>
      <c r="G2847" t="n">
        <v>83</v>
      </c>
      <c r="H2847" t="n">
        <v>81</v>
      </c>
      <c r="I2847" t="n">
        <v>0.9759036144578314</v>
      </c>
      <c r="J2847" t="n">
        <v>0.9759036144578314</v>
      </c>
      <c r="K2847" t="inlineStr">
        <is>
          <t>%</t>
        </is>
      </c>
      <c r="L2847" t="inlineStr">
        <is>
          <t>%</t>
        </is>
      </c>
      <c r="M2847" t="n">
        <v>2023</v>
      </c>
      <c r="N2847" t="inlineStr">
        <is>
          <t>Septiembre</t>
        </is>
      </c>
      <c r="O2847" t="inlineStr">
        <is>
          <t>2023-2</t>
        </is>
      </c>
      <c r="P2847" t="n">
        <v>0</v>
      </c>
      <c r="Q2847" t="n">
        <v>0</v>
      </c>
      <c r="R2847" t="n">
        <v>0</v>
      </c>
      <c r="S2847" t="inlineStr">
        <is>
          <t>Calidad</t>
        </is>
      </c>
      <c r="T2847" t="inlineStr">
        <is>
          <t>8-2023-09-30</t>
        </is>
      </c>
      <c r="U2847" t="n">
        <v>1</v>
      </c>
    </row>
    <row r="2848">
      <c r="A2848" t="inlineStr">
        <is>
          <t>8</t>
        </is>
      </c>
      <c r="B2848" t="inlineStr">
        <is>
          <t>Catalogo de recursos virtuales</t>
        </is>
      </c>
      <c r="C2848" t="inlineStr">
        <is>
          <t>Gestión, Evaluación e Innovación Curricular</t>
        </is>
      </c>
      <c r="D2848" t="inlineStr">
        <is>
          <t>Mensual</t>
        </is>
      </c>
      <c r="E2848" t="inlineStr">
        <is>
          <t>Positivo</t>
        </is>
      </c>
      <c r="F2848" s="137" t="n">
        <v>45230</v>
      </c>
      <c r="G2848" t="n">
        <v>94</v>
      </c>
      <c r="H2848" t="n">
        <v>90</v>
      </c>
      <c r="I2848" t="n">
        <v>0.9574468085106383</v>
      </c>
      <c r="J2848" t="n">
        <v>0.9574468085106383</v>
      </c>
      <c r="K2848" t="inlineStr">
        <is>
          <t>%</t>
        </is>
      </c>
      <c r="L2848" t="inlineStr">
        <is>
          <t>%</t>
        </is>
      </c>
      <c r="M2848" t="n">
        <v>2023</v>
      </c>
      <c r="N2848" t="inlineStr">
        <is>
          <t>Octubre</t>
        </is>
      </c>
      <c r="O2848" t="inlineStr">
        <is>
          <t>2023-2</t>
        </is>
      </c>
      <c r="P2848" t="n">
        <v>0</v>
      </c>
      <c r="Q2848" t="n">
        <v>0</v>
      </c>
      <c r="R2848" t="n">
        <v>0</v>
      </c>
      <c r="S2848" t="inlineStr">
        <is>
          <t>Calidad</t>
        </is>
      </c>
      <c r="T2848" t="inlineStr">
        <is>
          <t>8-2023-10-31</t>
        </is>
      </c>
      <c r="U2848" t="n">
        <v>1</v>
      </c>
    </row>
    <row r="2849">
      <c r="A2849" t="inlineStr">
        <is>
          <t>8</t>
        </is>
      </c>
      <c r="B2849" t="inlineStr">
        <is>
          <t>Catalogo de recursos virtuales</t>
        </is>
      </c>
      <c r="C2849" t="inlineStr">
        <is>
          <t>Gestión, Evaluación e Innovación Curricular</t>
        </is>
      </c>
      <c r="D2849" t="inlineStr">
        <is>
          <t>Mensual</t>
        </is>
      </c>
      <c r="E2849" t="inlineStr">
        <is>
          <t>Positivo</t>
        </is>
      </c>
      <c r="F2849" s="137" t="n">
        <v>45260</v>
      </c>
      <c r="G2849" t="n">
        <v>99</v>
      </c>
      <c r="H2849" t="n">
        <v>99</v>
      </c>
      <c r="I2849" t="n">
        <v>1</v>
      </c>
      <c r="J2849" t="n">
        <v>1</v>
      </c>
      <c r="K2849" t="inlineStr">
        <is>
          <t>%</t>
        </is>
      </c>
      <c r="L2849" t="inlineStr">
        <is>
          <t>%</t>
        </is>
      </c>
      <c r="M2849" t="n">
        <v>2023</v>
      </c>
      <c r="N2849" t="inlineStr">
        <is>
          <t>Noviembre</t>
        </is>
      </c>
      <c r="O2849" t="inlineStr">
        <is>
          <t>2023-2</t>
        </is>
      </c>
      <c r="P2849" t="n">
        <v>0</v>
      </c>
      <c r="Q2849" t="n">
        <v>0</v>
      </c>
      <c r="R2849" t="n">
        <v>0</v>
      </c>
      <c r="S2849" t="inlineStr">
        <is>
          <t>Calidad</t>
        </is>
      </c>
      <c r="T2849" t="inlineStr">
        <is>
          <t>8-2023-11-30</t>
        </is>
      </c>
      <c r="U2849" t="n">
        <v>1</v>
      </c>
    </row>
    <row r="2850">
      <c r="A2850" t="inlineStr">
        <is>
          <t>8</t>
        </is>
      </c>
      <c r="B2850" t="inlineStr">
        <is>
          <t>Catalogo de recursos virtuales</t>
        </is>
      </c>
      <c r="C2850" t="inlineStr">
        <is>
          <t>Gestión, Evaluación e Innovación Curricular</t>
        </is>
      </c>
      <c r="D2850" t="inlineStr">
        <is>
          <t>Mensual</t>
        </is>
      </c>
      <c r="E2850" t="inlineStr">
        <is>
          <t>Positivo</t>
        </is>
      </c>
      <c r="F2850" s="137" t="n">
        <v>45291</v>
      </c>
      <c r="G2850" t="n">
        <v>100</v>
      </c>
      <c r="H2850" t="n">
        <v>100</v>
      </c>
      <c r="I2850" t="n">
        <v>1</v>
      </c>
      <c r="J2850" t="n">
        <v>1</v>
      </c>
      <c r="K2850" t="inlineStr">
        <is>
          <t>%</t>
        </is>
      </c>
      <c r="L2850" t="inlineStr">
        <is>
          <t>%</t>
        </is>
      </c>
      <c r="M2850" t="n">
        <v>2023</v>
      </c>
      <c r="N2850" t="inlineStr">
        <is>
          <t>Diciembre</t>
        </is>
      </c>
      <c r="O2850" t="inlineStr">
        <is>
          <t>2023-2</t>
        </is>
      </c>
      <c r="P2850" t="n">
        <v>0</v>
      </c>
      <c r="Q2850" t="n">
        <v>0</v>
      </c>
      <c r="R2850" t="n">
        <v>0</v>
      </c>
      <c r="S2850" t="inlineStr">
        <is>
          <t>Calidad</t>
        </is>
      </c>
      <c r="T2850" t="inlineStr">
        <is>
          <t>8-2023-12-31</t>
        </is>
      </c>
      <c r="U2850" t="n">
        <v>1</v>
      </c>
    </row>
    <row r="2851">
      <c r="A2851" t="inlineStr">
        <is>
          <t>84</t>
        </is>
      </c>
      <c r="B2851" t="inlineStr">
        <is>
          <t>Funcionamiento del COPASST</t>
        </is>
      </c>
      <c r="C2851" t="inlineStr">
        <is>
          <t>GESTIÓN DE SEGURIDAD Y SALUD EN EL TRABAJO</t>
        </is>
      </c>
      <c r="D2851" t="inlineStr">
        <is>
          <t>Anual</t>
        </is>
      </c>
      <c r="E2851" t="inlineStr">
        <is>
          <t>Positivo</t>
        </is>
      </c>
      <c r="F2851" s="137" t="n">
        <v>45291</v>
      </c>
      <c r="G2851" t="n">
        <v>100</v>
      </c>
      <c r="H2851" t="n">
        <v>100</v>
      </c>
      <c r="I2851" t="n">
        <v>1</v>
      </c>
      <c r="J2851" t="n">
        <v>1</v>
      </c>
      <c r="K2851" t="inlineStr">
        <is>
          <t>%</t>
        </is>
      </c>
      <c r="L2851" t="inlineStr">
        <is>
          <t>%</t>
        </is>
      </c>
      <c r="M2851" t="n">
        <v>2023</v>
      </c>
      <c r="N2851" t="inlineStr">
        <is>
          <t>Diciembre</t>
        </is>
      </c>
      <c r="O2851" t="inlineStr">
        <is>
          <t>2023-2</t>
        </is>
      </c>
      <c r="P2851" t="n">
        <v>0</v>
      </c>
      <c r="Q2851" t="n">
        <v>0</v>
      </c>
      <c r="R2851" t="n">
        <v>0</v>
      </c>
      <c r="S2851" t="inlineStr">
        <is>
          <t>Trasformación_Organizacional</t>
        </is>
      </c>
      <c r="T2851" t="inlineStr">
        <is>
          <t>84-2023-12-31</t>
        </is>
      </c>
      <c r="U2851" t="n">
        <v>1</v>
      </c>
    </row>
    <row r="2852">
      <c r="A2852" t="inlineStr">
        <is>
          <t>84</t>
        </is>
      </c>
      <c r="B2852" t="inlineStr">
        <is>
          <t>Funcionamiento del COPASST</t>
        </is>
      </c>
      <c r="C2852" t="inlineStr">
        <is>
          <t>GESTIÓN DE SEGURIDAD Y SALUD EN EL TRABAJO</t>
        </is>
      </c>
      <c r="D2852" t="inlineStr">
        <is>
          <t>Anual</t>
        </is>
      </c>
      <c r="E2852" t="inlineStr">
        <is>
          <t>Positivo</t>
        </is>
      </c>
      <c r="F2852" s="137" t="n">
        <v>45657</v>
      </c>
      <c r="G2852" t="n">
        <v>100</v>
      </c>
      <c r="H2852" t="n">
        <v>100</v>
      </c>
      <c r="I2852" t="n">
        <v>1</v>
      </c>
      <c r="J2852" t="n">
        <v>1</v>
      </c>
      <c r="K2852" t="inlineStr">
        <is>
          <t>%</t>
        </is>
      </c>
      <c r="L2852" t="inlineStr">
        <is>
          <t>%</t>
        </is>
      </c>
      <c r="M2852" t="n">
        <v>2024</v>
      </c>
      <c r="N2852" t="inlineStr">
        <is>
          <t>Diciembre</t>
        </is>
      </c>
      <c r="O2852" t="inlineStr">
        <is>
          <t>2024-2</t>
        </is>
      </c>
      <c r="P2852" t="n">
        <v>0</v>
      </c>
      <c r="Q2852" t="n">
        <v>0</v>
      </c>
      <c r="R2852" t="n">
        <v>0</v>
      </c>
      <c r="S2852" t="inlineStr">
        <is>
          <t>Trasformación_Organizacional</t>
        </is>
      </c>
      <c r="T2852" t="inlineStr">
        <is>
          <t>84-2024-12-31</t>
        </is>
      </c>
      <c r="U2852" t="n">
        <v>1</v>
      </c>
    </row>
    <row r="2853">
      <c r="A2853" t="inlineStr">
        <is>
          <t>84</t>
        </is>
      </c>
      <c r="B2853" t="inlineStr">
        <is>
          <t>Funcionamiento del COPASST</t>
        </is>
      </c>
      <c r="C2853" t="inlineStr">
        <is>
          <t>GESTIÓN DE SEGURIDAD Y SALUD EN EL TRABAJO</t>
        </is>
      </c>
      <c r="D2853" t="inlineStr">
        <is>
          <t>Anual</t>
        </is>
      </c>
      <c r="E2853" t="inlineStr">
        <is>
          <t>Positivo</t>
        </is>
      </c>
      <c r="F2853" s="137" t="n">
        <v>46022</v>
      </c>
      <c r="G2853" t="n">
        <v>100</v>
      </c>
      <c r="H2853" t="inlineStr">
        <is>
          <t>100</t>
        </is>
      </c>
      <c r="I2853" t="n">
        <v>1</v>
      </c>
      <c r="J2853" t="n">
        <v>1</v>
      </c>
      <c r="K2853" t="inlineStr">
        <is>
          <t>100.0%</t>
        </is>
      </c>
      <c r="L2853" t="inlineStr">
        <is>
          <t>100.0%</t>
        </is>
      </c>
      <c r="M2853" t="n">
        <v>2025</v>
      </c>
      <c r="N2853" t="inlineStr">
        <is>
          <t>Diciembre</t>
        </is>
      </c>
      <c r="O2853" t="inlineStr">
        <is>
          <t>2025-2</t>
        </is>
      </c>
      <c r="P2853" t="n">
        <v>2</v>
      </c>
      <c r="Q2853" t="n">
        <v>2</v>
      </c>
      <c r="R2853" t="n">
        <v>0</v>
      </c>
      <c r="S2853" t="inlineStr">
        <is>
          <t>Transformación_Organizacional</t>
        </is>
      </c>
      <c r="T2853" t="inlineStr">
        <is>
          <t>84-2025-12-31</t>
        </is>
      </c>
      <c r="U2853" t="n">
        <v>31</v>
      </c>
    </row>
    <row r="2854">
      <c r="A2854" t="inlineStr">
        <is>
          <t>85</t>
        </is>
      </c>
      <c r="B2854" t="inlineStr">
        <is>
          <t>Plan de Emergencias</t>
        </is>
      </c>
      <c r="C2854" t="inlineStr">
        <is>
          <t>GESTIÓN DE SEGURIDAD Y SALUD EN EL TRABAJO</t>
        </is>
      </c>
      <c r="D2854" t="inlineStr">
        <is>
          <t>Anual</t>
        </is>
      </c>
      <c r="E2854" t="inlineStr">
        <is>
          <t>Positivo</t>
        </is>
      </c>
      <c r="F2854" s="137" t="n">
        <v>45291</v>
      </c>
      <c r="G2854" t="n">
        <v>100</v>
      </c>
      <c r="H2854" t="n">
        <v>100</v>
      </c>
      <c r="I2854" t="n">
        <v>1</v>
      </c>
      <c r="J2854" t="n">
        <v>1</v>
      </c>
      <c r="K2854" t="inlineStr">
        <is>
          <t>%</t>
        </is>
      </c>
      <c r="L2854" t="inlineStr">
        <is>
          <t>%</t>
        </is>
      </c>
      <c r="M2854" t="n">
        <v>2023</v>
      </c>
      <c r="N2854" t="inlineStr">
        <is>
          <t>Diciembre</t>
        </is>
      </c>
      <c r="O2854" t="inlineStr">
        <is>
          <t>2023-2</t>
        </is>
      </c>
      <c r="P2854" t="n">
        <v>0</v>
      </c>
      <c r="Q2854" t="n">
        <v>0</v>
      </c>
      <c r="R2854" t="n">
        <v>0</v>
      </c>
      <c r="S2854" t="inlineStr">
        <is>
          <t>Trasformación_Organizacional</t>
        </is>
      </c>
      <c r="T2854" t="inlineStr">
        <is>
          <t>85-2023-12-31</t>
        </is>
      </c>
      <c r="U2854" t="n">
        <v>1</v>
      </c>
    </row>
    <row r="2855">
      <c r="A2855" t="inlineStr">
        <is>
          <t>85</t>
        </is>
      </c>
      <c r="B2855" t="inlineStr">
        <is>
          <t>Plan de Emergencias</t>
        </is>
      </c>
      <c r="C2855" t="inlineStr">
        <is>
          <t>GESTIÓN DE SEGURIDAD Y SALUD EN EL TRABAJO</t>
        </is>
      </c>
      <c r="D2855" t="inlineStr">
        <is>
          <t>Anual</t>
        </is>
      </c>
      <c r="E2855" t="inlineStr">
        <is>
          <t>Positivo</t>
        </is>
      </c>
      <c r="F2855" s="137" t="n">
        <v>45657</v>
      </c>
      <c r="G2855" t="n">
        <v>100</v>
      </c>
      <c r="H2855" t="n">
        <v>100</v>
      </c>
      <c r="I2855" t="n">
        <v>1</v>
      </c>
      <c r="J2855" t="n">
        <v>1</v>
      </c>
      <c r="K2855" t="inlineStr">
        <is>
          <t>%</t>
        </is>
      </c>
      <c r="L2855" t="inlineStr">
        <is>
          <t>%</t>
        </is>
      </c>
      <c r="M2855" t="n">
        <v>2024</v>
      </c>
      <c r="N2855" t="inlineStr">
        <is>
          <t>Diciembre</t>
        </is>
      </c>
      <c r="O2855" t="inlineStr">
        <is>
          <t>2024-2</t>
        </is>
      </c>
      <c r="P2855" t="n">
        <v>0</v>
      </c>
      <c r="Q2855" t="n">
        <v>0</v>
      </c>
      <c r="R2855" t="n">
        <v>0</v>
      </c>
      <c r="S2855" t="inlineStr">
        <is>
          <t>Trasformación_Organizacional</t>
        </is>
      </c>
      <c r="T2855" t="inlineStr">
        <is>
          <t>85-2024-12-31</t>
        </is>
      </c>
      <c r="U2855" t="n">
        <v>1</v>
      </c>
    </row>
    <row r="2856">
      <c r="A2856" t="inlineStr">
        <is>
          <t>85</t>
        </is>
      </c>
      <c r="B2856" t="inlineStr">
        <is>
          <t>Plan de Emergencias</t>
        </is>
      </c>
      <c r="C2856" t="inlineStr">
        <is>
          <t>GESTIÓN DE SEGURIDAD Y SALUD EN EL TRABAJO</t>
        </is>
      </c>
      <c r="D2856" t="inlineStr">
        <is>
          <t>Anual</t>
        </is>
      </c>
      <c r="E2856" t="inlineStr">
        <is>
          <t>Positivo</t>
        </is>
      </c>
      <c r="F2856" s="137" t="n">
        <v>46022</v>
      </c>
      <c r="G2856" t="n">
        <v>100</v>
      </c>
      <c r="H2856" t="inlineStr">
        <is>
          <t>100</t>
        </is>
      </c>
      <c r="I2856" t="n">
        <v>1</v>
      </c>
      <c r="J2856" t="n">
        <v>1</v>
      </c>
      <c r="K2856" t="inlineStr">
        <is>
          <t>100.0%</t>
        </is>
      </c>
      <c r="L2856" t="inlineStr">
        <is>
          <t>100.0%</t>
        </is>
      </c>
      <c r="M2856" t="n">
        <v>2025</v>
      </c>
      <c r="N2856" t="inlineStr">
        <is>
          <t>Diciembre</t>
        </is>
      </c>
      <c r="O2856" t="inlineStr">
        <is>
          <t>2025-2</t>
        </is>
      </c>
      <c r="P2856" t="n">
        <v>2</v>
      </c>
      <c r="Q2856" t="n">
        <v>2</v>
      </c>
      <c r="R2856" t="n">
        <v>0</v>
      </c>
      <c r="S2856" t="inlineStr">
        <is>
          <t>Transformación_Organizacional</t>
        </is>
      </c>
      <c r="T2856" t="inlineStr">
        <is>
          <t>85-2025-12-31</t>
        </is>
      </c>
      <c r="U2856" t="n">
        <v>31</v>
      </c>
    </row>
    <row r="2857">
      <c r="A2857" t="inlineStr">
        <is>
          <t>86</t>
        </is>
      </c>
      <c r="B2857" t="inlineStr">
        <is>
          <t>Reporte e investigación</t>
        </is>
      </c>
      <c r="C2857" t="inlineStr">
        <is>
          <t>GESTIÓN DE SEGURIDAD Y SALUD EN EL TRABAJO</t>
        </is>
      </c>
      <c r="D2857" t="inlineStr">
        <is>
          <t>Semestral</t>
        </is>
      </c>
      <c r="E2857" t="inlineStr">
        <is>
          <t>Positivo</t>
        </is>
      </c>
      <c r="F2857" s="137" t="n">
        <v>45107</v>
      </c>
      <c r="G2857" t="n">
        <v>100</v>
      </c>
      <c r="H2857" t="n">
        <v>100</v>
      </c>
      <c r="I2857" t="n">
        <v>1</v>
      </c>
      <c r="J2857" t="n">
        <v>1</v>
      </c>
      <c r="K2857" t="inlineStr">
        <is>
          <t>%</t>
        </is>
      </c>
      <c r="L2857" t="inlineStr">
        <is>
          <t>%</t>
        </is>
      </c>
      <c r="M2857" t="n">
        <v>2023</v>
      </c>
      <c r="N2857" t="inlineStr">
        <is>
          <t>Junio</t>
        </is>
      </c>
      <c r="O2857" t="inlineStr">
        <is>
          <t>2023-1</t>
        </is>
      </c>
      <c r="P2857" t="n">
        <v>0</v>
      </c>
      <c r="Q2857" t="n">
        <v>0</v>
      </c>
      <c r="R2857" t="n">
        <v>0</v>
      </c>
      <c r="S2857" t="inlineStr">
        <is>
          <t>Trasformación_Organizacional</t>
        </is>
      </c>
      <c r="T2857" t="inlineStr">
        <is>
          <t>86-2023-06-30</t>
        </is>
      </c>
      <c r="U2857" t="n">
        <v>1</v>
      </c>
    </row>
    <row r="2858">
      <c r="A2858" t="inlineStr">
        <is>
          <t>86</t>
        </is>
      </c>
      <c r="B2858" t="inlineStr">
        <is>
          <t>Reporte e investigación</t>
        </is>
      </c>
      <c r="C2858" t="inlineStr">
        <is>
          <t>GESTIÓN DE SEGURIDAD Y SALUD EN EL TRABAJO</t>
        </is>
      </c>
      <c r="D2858" t="inlineStr">
        <is>
          <t>Semestral</t>
        </is>
      </c>
      <c r="E2858" t="inlineStr">
        <is>
          <t>Positivo</t>
        </is>
      </c>
      <c r="F2858" s="137" t="n">
        <v>45291</v>
      </c>
      <c r="G2858" t="n">
        <v>100</v>
      </c>
      <c r="H2858" t="n">
        <v>100</v>
      </c>
      <c r="I2858" t="n">
        <v>1</v>
      </c>
      <c r="J2858" t="n">
        <v>1</v>
      </c>
      <c r="K2858" t="inlineStr">
        <is>
          <t>%</t>
        </is>
      </c>
      <c r="L2858" t="inlineStr">
        <is>
          <t>%</t>
        </is>
      </c>
      <c r="M2858" t="n">
        <v>2023</v>
      </c>
      <c r="N2858" t="inlineStr">
        <is>
          <t>Diciembre</t>
        </is>
      </c>
      <c r="O2858" t="inlineStr">
        <is>
          <t>2023-2</t>
        </is>
      </c>
      <c r="P2858" t="n">
        <v>0</v>
      </c>
      <c r="Q2858" t="n">
        <v>0</v>
      </c>
      <c r="R2858" t="n">
        <v>0</v>
      </c>
      <c r="S2858" t="inlineStr">
        <is>
          <t>Trasformación_Organizacional</t>
        </is>
      </c>
      <c r="T2858" t="inlineStr">
        <is>
          <t>86-2023-12-31</t>
        </is>
      </c>
      <c r="U2858" t="n">
        <v>1</v>
      </c>
    </row>
    <row r="2859">
      <c r="A2859" t="inlineStr">
        <is>
          <t>86</t>
        </is>
      </c>
      <c r="B2859" t="inlineStr">
        <is>
          <t>Reporte e investigación</t>
        </is>
      </c>
      <c r="C2859" t="inlineStr">
        <is>
          <t>GESTIÓN DE SEGURIDAD Y SALUD EN EL TRABAJO</t>
        </is>
      </c>
      <c r="D2859" t="inlineStr">
        <is>
          <t>Semestral</t>
        </is>
      </c>
      <c r="E2859" t="inlineStr">
        <is>
          <t>Positivo</t>
        </is>
      </c>
      <c r="F2859" s="137" t="n">
        <v>45473</v>
      </c>
      <c r="G2859" t="n">
        <v>100</v>
      </c>
      <c r="H2859" t="n">
        <v>100</v>
      </c>
      <c r="I2859" t="n">
        <v>1</v>
      </c>
      <c r="J2859" t="n">
        <v>1</v>
      </c>
      <c r="K2859" t="inlineStr">
        <is>
          <t>%</t>
        </is>
      </c>
      <c r="L2859" t="inlineStr">
        <is>
          <t>%</t>
        </is>
      </c>
      <c r="M2859" t="n">
        <v>2024</v>
      </c>
      <c r="N2859" t="inlineStr">
        <is>
          <t>Junio</t>
        </is>
      </c>
      <c r="O2859" t="inlineStr">
        <is>
          <t>2024-1</t>
        </is>
      </c>
      <c r="P2859" t="n">
        <v>0</v>
      </c>
      <c r="Q2859" t="n">
        <v>0</v>
      </c>
      <c r="R2859" t="n">
        <v>0</v>
      </c>
      <c r="S2859" t="inlineStr">
        <is>
          <t>Trasformación_Organizacional</t>
        </is>
      </c>
      <c r="T2859" t="inlineStr">
        <is>
          <t>86-2024-06-30</t>
        </is>
      </c>
      <c r="U2859" t="n">
        <v>1</v>
      </c>
    </row>
    <row r="2860">
      <c r="A2860" t="inlineStr">
        <is>
          <t>86</t>
        </is>
      </c>
      <c r="B2860" t="inlineStr">
        <is>
          <t>Reporte e investigación</t>
        </is>
      </c>
      <c r="C2860" t="inlineStr">
        <is>
          <t>GESTIÓN DE SEGURIDAD Y SALUD EN EL TRABAJO</t>
        </is>
      </c>
      <c r="D2860" t="inlineStr">
        <is>
          <t>Semestral</t>
        </is>
      </c>
      <c r="E2860" t="inlineStr">
        <is>
          <t>Positivo</t>
        </is>
      </c>
      <c r="F2860" s="137" t="n">
        <v>45657</v>
      </c>
      <c r="G2860" t="n">
        <v>100</v>
      </c>
      <c r="H2860" t="n">
        <v>100</v>
      </c>
      <c r="I2860" t="n">
        <v>1</v>
      </c>
      <c r="J2860" t="n">
        <v>1</v>
      </c>
      <c r="K2860" t="inlineStr">
        <is>
          <t>%</t>
        </is>
      </c>
      <c r="L2860" t="inlineStr">
        <is>
          <t>%</t>
        </is>
      </c>
      <c r="M2860" t="n">
        <v>2024</v>
      </c>
      <c r="N2860" t="inlineStr">
        <is>
          <t>Diciembre</t>
        </is>
      </c>
      <c r="O2860" t="inlineStr">
        <is>
          <t>2024-2</t>
        </is>
      </c>
      <c r="P2860" t="n">
        <v>0</v>
      </c>
      <c r="Q2860" t="n">
        <v>0</v>
      </c>
      <c r="R2860" t="n">
        <v>0</v>
      </c>
      <c r="S2860" t="inlineStr">
        <is>
          <t>Trasformación_Organizacional</t>
        </is>
      </c>
      <c r="T2860" t="inlineStr">
        <is>
          <t>86-2024-12-31</t>
        </is>
      </c>
      <c r="U2860" t="n">
        <v>1</v>
      </c>
    </row>
    <row r="2861">
      <c r="A2861" t="inlineStr">
        <is>
          <t>86</t>
        </is>
      </c>
      <c r="B2861" t="inlineStr">
        <is>
          <t>Reporte e investigación</t>
        </is>
      </c>
      <c r="C2861" t="inlineStr">
        <is>
          <t>GESTIÓN DE SEGURIDAD Y SALUD EN EL TRABAJO</t>
        </is>
      </c>
      <c r="D2861" t="inlineStr">
        <is>
          <t>Semestral</t>
        </is>
      </c>
      <c r="E2861" t="inlineStr">
        <is>
          <t>Positivo</t>
        </is>
      </c>
      <c r="F2861" s="137" t="n">
        <v>45838</v>
      </c>
      <c r="G2861" t="n">
        <v>100</v>
      </c>
      <c r="H2861" t="inlineStr">
        <is>
          <t>100</t>
        </is>
      </c>
      <c r="I2861" t="n">
        <v>1</v>
      </c>
      <c r="J2861" t="n">
        <v>1</v>
      </c>
      <c r="K2861" t="inlineStr">
        <is>
          <t>100.0%</t>
        </is>
      </c>
      <c r="L2861" t="inlineStr">
        <is>
          <t>100.0%</t>
        </is>
      </c>
      <c r="M2861" t="n">
        <v>2025</v>
      </c>
      <c r="N2861" t="inlineStr">
        <is>
          <t>Junio</t>
        </is>
      </c>
      <c r="O2861" t="inlineStr">
        <is>
          <t>2025-1</t>
        </is>
      </c>
      <c r="P2861" t="n">
        <v>2</v>
      </c>
      <c r="Q2861" t="n">
        <v>2</v>
      </c>
      <c r="R2861" t="n">
        <v>0</v>
      </c>
      <c r="S2861" t="inlineStr">
        <is>
          <t>Transformación_Organizacional</t>
        </is>
      </c>
      <c r="T2861" t="inlineStr">
        <is>
          <t>86-2025-06-30</t>
        </is>
      </c>
      <c r="U2861" t="n">
        <v>30</v>
      </c>
    </row>
    <row r="2862">
      <c r="A2862" t="inlineStr">
        <is>
          <t>86</t>
        </is>
      </c>
      <c r="B2862" t="inlineStr">
        <is>
          <t>Reporte e investigación</t>
        </is>
      </c>
      <c r="C2862" t="inlineStr">
        <is>
          <t>GESTIÓN DE SEGURIDAD Y SALUD EN EL TRABAJO</t>
        </is>
      </c>
      <c r="D2862" t="inlineStr">
        <is>
          <t>Semestral</t>
        </is>
      </c>
      <c r="E2862" t="inlineStr">
        <is>
          <t>Positivo</t>
        </is>
      </c>
      <c r="F2862" s="137" t="n">
        <v>46022</v>
      </c>
      <c r="G2862" t="n">
        <v>100</v>
      </c>
      <c r="H2862" t="inlineStr">
        <is>
          <t>100</t>
        </is>
      </c>
      <c r="I2862" t="n">
        <v>1</v>
      </c>
      <c r="J2862" t="n">
        <v>1</v>
      </c>
      <c r="K2862" t="inlineStr">
        <is>
          <t>100.0%</t>
        </is>
      </c>
      <c r="L2862" t="inlineStr">
        <is>
          <t>100.0%</t>
        </is>
      </c>
      <c r="M2862" t="n">
        <v>2025</v>
      </c>
      <c r="N2862" t="inlineStr">
        <is>
          <t>Diciembre</t>
        </is>
      </c>
      <c r="O2862" t="inlineStr">
        <is>
          <t>2025-2</t>
        </is>
      </c>
      <c r="P2862" t="n">
        <v>2</v>
      </c>
      <c r="Q2862" t="n">
        <v>2</v>
      </c>
      <c r="R2862" t="n">
        <v>0</v>
      </c>
      <c r="S2862" t="inlineStr">
        <is>
          <t>Transformación_Organizacional</t>
        </is>
      </c>
      <c r="T2862" t="inlineStr">
        <is>
          <t>86-2025-12-31</t>
        </is>
      </c>
      <c r="U2862" t="n">
        <v>31</v>
      </c>
    </row>
    <row r="2863">
      <c r="A2863" t="inlineStr">
        <is>
          <t>87</t>
        </is>
      </c>
      <c r="B2863" t="inlineStr">
        <is>
          <t>Autoevaluación</t>
        </is>
      </c>
      <c r="C2863" t="inlineStr">
        <is>
          <t>GESTIÓN DE SEGURIDAD Y SALUD EN EL TRABAJO</t>
        </is>
      </c>
      <c r="D2863" t="inlineStr">
        <is>
          <t>Anual</t>
        </is>
      </c>
      <c r="E2863" t="inlineStr">
        <is>
          <t>Positivo</t>
        </is>
      </c>
      <c r="F2863" s="137" t="n">
        <v>45291</v>
      </c>
      <c r="G2863" t="n">
        <v>90</v>
      </c>
      <c r="H2863" t="n">
        <v>100</v>
      </c>
      <c r="I2863" t="n">
        <v>1.111111111111111</v>
      </c>
      <c r="J2863" t="n">
        <v>1.111111111111111</v>
      </c>
      <c r="K2863" t="inlineStr">
        <is>
          <t>%</t>
        </is>
      </c>
      <c r="L2863" t="inlineStr">
        <is>
          <t>%</t>
        </is>
      </c>
      <c r="M2863" t="n">
        <v>2023</v>
      </c>
      <c r="N2863" t="inlineStr">
        <is>
          <t>Diciembre</t>
        </is>
      </c>
      <c r="O2863" t="inlineStr">
        <is>
          <t>2023-2</t>
        </is>
      </c>
      <c r="P2863" t="n">
        <v>0</v>
      </c>
      <c r="Q2863" t="n">
        <v>0</v>
      </c>
      <c r="R2863" t="n">
        <v>0</v>
      </c>
      <c r="S2863" t="inlineStr">
        <is>
          <t>Trasformación_Organizacional</t>
        </is>
      </c>
      <c r="T2863" t="inlineStr">
        <is>
          <t>87-2023-12-31</t>
        </is>
      </c>
      <c r="U2863" t="n">
        <v>1</v>
      </c>
    </row>
    <row r="2864">
      <c r="A2864" t="inlineStr">
        <is>
          <t>87</t>
        </is>
      </c>
      <c r="B2864" t="inlineStr">
        <is>
          <t>Autoevaluación</t>
        </is>
      </c>
      <c r="C2864" t="inlineStr">
        <is>
          <t>GESTIÓN DE SEGURIDAD Y SALUD EN EL TRABAJO</t>
        </is>
      </c>
      <c r="D2864" t="inlineStr">
        <is>
          <t>Anual</t>
        </is>
      </c>
      <c r="E2864" t="inlineStr">
        <is>
          <t>Positivo</t>
        </is>
      </c>
      <c r="F2864" s="137" t="n">
        <v>45657</v>
      </c>
      <c r="G2864" t="n">
        <v>90</v>
      </c>
      <c r="K2864" t="inlineStr">
        <is>
          <t>%</t>
        </is>
      </c>
      <c r="L2864" t="inlineStr">
        <is>
          <t>%</t>
        </is>
      </c>
      <c r="M2864" t="n">
        <v>2024</v>
      </c>
      <c r="N2864" t="inlineStr">
        <is>
          <t>Diciembre</t>
        </is>
      </c>
      <c r="O2864" t="inlineStr">
        <is>
          <t>2024-2</t>
        </is>
      </c>
      <c r="P2864" t="n">
        <v>0</v>
      </c>
      <c r="Q2864" t="n">
        <v>0</v>
      </c>
      <c r="R2864" t="n">
        <v>0</v>
      </c>
      <c r="S2864" t="inlineStr">
        <is>
          <t>Trasformación_Organizacional</t>
        </is>
      </c>
      <c r="T2864" t="inlineStr">
        <is>
          <t>87-2024-12-31</t>
        </is>
      </c>
      <c r="U2864" t="n">
        <v>1</v>
      </c>
    </row>
    <row r="2865">
      <c r="A2865" t="inlineStr">
        <is>
          <t>87</t>
        </is>
      </c>
      <c r="B2865" t="inlineStr">
        <is>
          <t>Autoevaluación</t>
        </is>
      </c>
      <c r="C2865" t="inlineStr">
        <is>
          <t>GESTIÓN DE SEGURIDAD Y SALUD EN EL TRABAJO</t>
        </is>
      </c>
      <c r="D2865" t="inlineStr">
        <is>
          <t>Anual</t>
        </is>
      </c>
      <c r="E2865" t="inlineStr">
        <is>
          <t>Positivo</t>
        </is>
      </c>
      <c r="F2865" s="137" t="n">
        <v>46022</v>
      </c>
      <c r="G2865" t="n">
        <v>80</v>
      </c>
      <c r="H2865" t="inlineStr">
        <is>
          <t>100</t>
        </is>
      </c>
      <c r="I2865" t="n">
        <v>1.25</v>
      </c>
      <c r="J2865" t="n">
        <v>1.25</v>
      </c>
      <c r="K2865" t="inlineStr">
        <is>
          <t>80.0%</t>
        </is>
      </c>
      <c r="L2865" t="inlineStr">
        <is>
          <t>100.0%</t>
        </is>
      </c>
      <c r="M2865" t="n">
        <v>2025</v>
      </c>
      <c r="N2865" t="inlineStr">
        <is>
          <t>Diciembre</t>
        </is>
      </c>
      <c r="O2865" t="inlineStr">
        <is>
          <t>2025-2</t>
        </is>
      </c>
      <c r="P2865" t="n">
        <v>2</v>
      </c>
      <c r="Q2865" t="n">
        <v>2</v>
      </c>
      <c r="R2865" t="n">
        <v>0</v>
      </c>
      <c r="S2865" t="inlineStr">
        <is>
          <t>Transformación_Organizacional</t>
        </is>
      </c>
      <c r="T2865" t="inlineStr">
        <is>
          <t>87-2025-12-31</t>
        </is>
      </c>
      <c r="U2865" t="n">
        <v>31</v>
      </c>
    </row>
    <row r="2866">
      <c r="A2866" t="inlineStr">
        <is>
          <t>88</t>
        </is>
      </c>
      <c r="B2866" t="inlineStr">
        <is>
          <t>Ejecución del plan de trabajo</t>
        </is>
      </c>
      <c r="C2866" t="inlineStr">
        <is>
          <t>GESTIÓN DE SEGURIDAD Y SALUD EN EL TRABAJO</t>
        </is>
      </c>
      <c r="D2866" t="inlineStr">
        <is>
          <t>Anual</t>
        </is>
      </c>
      <c r="E2866" t="inlineStr">
        <is>
          <t>Positivo</t>
        </is>
      </c>
      <c r="F2866" s="137" t="n">
        <v>45291</v>
      </c>
      <c r="G2866" t="n">
        <v>100</v>
      </c>
      <c r="H2866" t="n">
        <v>100</v>
      </c>
      <c r="I2866" t="n">
        <v>1</v>
      </c>
      <c r="J2866" t="n">
        <v>1</v>
      </c>
      <c r="K2866" t="inlineStr">
        <is>
          <t>%</t>
        </is>
      </c>
      <c r="L2866" t="inlineStr">
        <is>
          <t>%</t>
        </is>
      </c>
      <c r="M2866" t="n">
        <v>2023</v>
      </c>
      <c r="N2866" t="inlineStr">
        <is>
          <t>Diciembre</t>
        </is>
      </c>
      <c r="O2866" t="inlineStr">
        <is>
          <t>2023-2</t>
        </is>
      </c>
      <c r="P2866" t="n">
        <v>0</v>
      </c>
      <c r="Q2866" t="n">
        <v>0</v>
      </c>
      <c r="R2866" t="n">
        <v>0</v>
      </c>
      <c r="S2866" t="inlineStr">
        <is>
          <t>Trasformación_Organizacional</t>
        </is>
      </c>
      <c r="T2866" t="inlineStr">
        <is>
          <t>88-2023-12-31</t>
        </is>
      </c>
      <c r="U2866" t="n">
        <v>1</v>
      </c>
    </row>
    <row r="2867">
      <c r="A2867" t="inlineStr">
        <is>
          <t>88</t>
        </is>
      </c>
      <c r="B2867" t="inlineStr">
        <is>
          <t>Ejecución del plan de trabajo</t>
        </is>
      </c>
      <c r="C2867" t="inlineStr">
        <is>
          <t>GESTIÓN DE SEGURIDAD Y SALUD EN EL TRABAJO</t>
        </is>
      </c>
      <c r="D2867" t="inlineStr">
        <is>
          <t>Anual</t>
        </is>
      </c>
      <c r="E2867" t="inlineStr">
        <is>
          <t>Positivo</t>
        </is>
      </c>
      <c r="F2867" s="137" t="n">
        <v>45657</v>
      </c>
      <c r="G2867" t="n">
        <v>100</v>
      </c>
      <c r="H2867" t="n">
        <v>100</v>
      </c>
      <c r="I2867" t="n">
        <v>1</v>
      </c>
      <c r="J2867" t="n">
        <v>1</v>
      </c>
      <c r="K2867" t="inlineStr">
        <is>
          <t>%</t>
        </is>
      </c>
      <c r="L2867" t="inlineStr">
        <is>
          <t>%</t>
        </is>
      </c>
      <c r="M2867" t="n">
        <v>2024</v>
      </c>
      <c r="N2867" t="inlineStr">
        <is>
          <t>Diciembre</t>
        </is>
      </c>
      <c r="O2867" t="inlineStr">
        <is>
          <t>2024-2</t>
        </is>
      </c>
      <c r="P2867" t="n">
        <v>0</v>
      </c>
      <c r="Q2867" t="n">
        <v>0</v>
      </c>
      <c r="R2867" t="n">
        <v>0</v>
      </c>
      <c r="S2867" t="inlineStr">
        <is>
          <t>Trasformación_Organizacional</t>
        </is>
      </c>
      <c r="T2867" t="inlineStr">
        <is>
          <t>88-2024-12-31</t>
        </is>
      </c>
      <c r="U2867" t="n">
        <v>1</v>
      </c>
    </row>
    <row r="2868">
      <c r="A2868" t="inlineStr">
        <is>
          <t>88</t>
        </is>
      </c>
      <c r="B2868" t="inlineStr">
        <is>
          <t>Ejecución del plan de trabajo</t>
        </is>
      </c>
      <c r="C2868" t="inlineStr">
        <is>
          <t>GESTIÓN DE SEGURIDAD Y SALUD EN EL TRABAJO</t>
        </is>
      </c>
      <c r="D2868" t="inlineStr">
        <is>
          <t>Anual</t>
        </is>
      </c>
      <c r="E2868" t="inlineStr">
        <is>
          <t>Positivo</t>
        </is>
      </c>
      <c r="F2868" s="137" t="n">
        <v>46022</v>
      </c>
      <c r="G2868" t="n">
        <v>100</v>
      </c>
      <c r="H2868" t="inlineStr">
        <is>
          <t>100</t>
        </is>
      </c>
      <c r="I2868" t="n">
        <v>1</v>
      </c>
      <c r="J2868" t="n">
        <v>1</v>
      </c>
      <c r="K2868" t="inlineStr">
        <is>
          <t>100.0%</t>
        </is>
      </c>
      <c r="L2868" t="inlineStr">
        <is>
          <t>100.0%</t>
        </is>
      </c>
      <c r="M2868" t="n">
        <v>2025</v>
      </c>
      <c r="N2868" t="inlineStr">
        <is>
          <t>Diciembre</t>
        </is>
      </c>
      <c r="O2868" t="inlineStr">
        <is>
          <t>2025-2</t>
        </is>
      </c>
      <c r="P2868" t="n">
        <v>2</v>
      </c>
      <c r="Q2868" t="n">
        <v>2</v>
      </c>
      <c r="R2868" t="n">
        <v>0</v>
      </c>
      <c r="S2868" t="inlineStr">
        <is>
          <t>Transformación_Organizacional</t>
        </is>
      </c>
      <c r="T2868" t="inlineStr">
        <is>
          <t>88-2025-12-31</t>
        </is>
      </c>
      <c r="U2868" t="n">
        <v>31</v>
      </c>
    </row>
    <row r="2869">
      <c r="A2869" t="inlineStr">
        <is>
          <t>89</t>
        </is>
      </c>
      <c r="B2869" t="inlineStr">
        <is>
          <t>Ejecución plan de capacitación</t>
        </is>
      </c>
      <c r="C2869" t="inlineStr">
        <is>
          <t>GESTIÓN DE SEGURIDAD Y SALUD EN EL TRABAJO</t>
        </is>
      </c>
      <c r="D2869" t="inlineStr">
        <is>
          <t>Anual</t>
        </is>
      </c>
      <c r="E2869" t="inlineStr">
        <is>
          <t>Positivo</t>
        </is>
      </c>
      <c r="F2869" s="137" t="n">
        <v>45291</v>
      </c>
      <c r="G2869" t="n">
        <v>100</v>
      </c>
      <c r="H2869" t="n">
        <v>100</v>
      </c>
      <c r="I2869" t="n">
        <v>1</v>
      </c>
      <c r="J2869" t="n">
        <v>1</v>
      </c>
      <c r="K2869" t="inlineStr">
        <is>
          <t>%</t>
        </is>
      </c>
      <c r="L2869" t="inlineStr">
        <is>
          <t>%</t>
        </is>
      </c>
      <c r="M2869" t="n">
        <v>2023</v>
      </c>
      <c r="N2869" t="inlineStr">
        <is>
          <t>Diciembre</t>
        </is>
      </c>
      <c r="O2869" t="inlineStr">
        <is>
          <t>2023-2</t>
        </is>
      </c>
      <c r="P2869" t="n">
        <v>0</v>
      </c>
      <c r="Q2869" t="n">
        <v>0</v>
      </c>
      <c r="R2869" t="n">
        <v>0</v>
      </c>
      <c r="S2869" t="inlineStr">
        <is>
          <t>Trasformación_Organizacional</t>
        </is>
      </c>
      <c r="T2869" t="inlineStr">
        <is>
          <t>89-2023-12-31</t>
        </is>
      </c>
      <c r="U2869" t="n">
        <v>1</v>
      </c>
    </row>
    <row r="2870">
      <c r="A2870" t="inlineStr">
        <is>
          <t>89</t>
        </is>
      </c>
      <c r="B2870" t="inlineStr">
        <is>
          <t>Ejecución plan de capacitación</t>
        </is>
      </c>
      <c r="C2870" t="inlineStr">
        <is>
          <t>GESTIÓN DE SEGURIDAD Y SALUD EN EL TRABAJO</t>
        </is>
      </c>
      <c r="D2870" t="inlineStr">
        <is>
          <t>Anual</t>
        </is>
      </c>
      <c r="E2870" t="inlineStr">
        <is>
          <t>Positivo</t>
        </is>
      </c>
      <c r="F2870" s="137" t="n">
        <v>45657</v>
      </c>
      <c r="G2870" t="n">
        <v>100</v>
      </c>
      <c r="H2870" t="n">
        <v>100</v>
      </c>
      <c r="I2870" t="n">
        <v>1</v>
      </c>
      <c r="J2870" t="n">
        <v>1</v>
      </c>
      <c r="K2870" t="inlineStr">
        <is>
          <t>%</t>
        </is>
      </c>
      <c r="L2870" t="inlineStr">
        <is>
          <t>%</t>
        </is>
      </c>
      <c r="M2870" t="n">
        <v>2024</v>
      </c>
      <c r="N2870" t="inlineStr">
        <is>
          <t>Diciembre</t>
        </is>
      </c>
      <c r="O2870" t="inlineStr">
        <is>
          <t>2024-2</t>
        </is>
      </c>
      <c r="P2870" t="n">
        <v>0</v>
      </c>
      <c r="Q2870" t="n">
        <v>0</v>
      </c>
      <c r="R2870" t="n">
        <v>0</v>
      </c>
      <c r="S2870" t="inlineStr">
        <is>
          <t>Trasformación_Organizacional</t>
        </is>
      </c>
      <c r="T2870" t="inlineStr">
        <is>
          <t>89-2024-12-31</t>
        </is>
      </c>
      <c r="U2870" t="n">
        <v>1</v>
      </c>
    </row>
    <row r="2871">
      <c r="A2871" t="inlineStr">
        <is>
          <t>89</t>
        </is>
      </c>
      <c r="B2871" t="inlineStr">
        <is>
          <t>Ejecución plan de capacitación</t>
        </is>
      </c>
      <c r="C2871" t="inlineStr">
        <is>
          <t>GESTIÓN DE SEGURIDAD Y SALUD EN EL TRABAJO</t>
        </is>
      </c>
      <c r="D2871" t="inlineStr">
        <is>
          <t>Anual</t>
        </is>
      </c>
      <c r="E2871" t="inlineStr">
        <is>
          <t>Positivo</t>
        </is>
      </c>
      <c r="F2871" s="137" t="n">
        <v>46022</v>
      </c>
      <c r="G2871" t="n">
        <v>100</v>
      </c>
      <c r="H2871" t="inlineStr">
        <is>
          <t>100</t>
        </is>
      </c>
      <c r="I2871" t="n">
        <v>1</v>
      </c>
      <c r="J2871" t="n">
        <v>1</v>
      </c>
      <c r="K2871" t="inlineStr">
        <is>
          <t>100.0%</t>
        </is>
      </c>
      <c r="L2871" t="inlineStr">
        <is>
          <t>100.0%</t>
        </is>
      </c>
      <c r="M2871" t="n">
        <v>2025</v>
      </c>
      <c r="N2871" t="inlineStr">
        <is>
          <t>Diciembre</t>
        </is>
      </c>
      <c r="O2871" t="inlineStr">
        <is>
          <t>2025-2</t>
        </is>
      </c>
      <c r="P2871" t="n">
        <v>2</v>
      </c>
      <c r="Q2871" t="n">
        <v>2</v>
      </c>
      <c r="R2871" t="n">
        <v>0</v>
      </c>
      <c r="S2871" t="inlineStr">
        <is>
          <t>Transformación_Organizacional</t>
        </is>
      </c>
      <c r="T2871" t="inlineStr">
        <is>
          <t>89-2025-12-31</t>
        </is>
      </c>
      <c r="U2871" t="n">
        <v>31</v>
      </c>
    </row>
    <row r="2872">
      <c r="A2872" t="inlineStr">
        <is>
          <t>9</t>
        </is>
      </c>
      <c r="B2872" t="inlineStr">
        <is>
          <t>Ecosistema Banner</t>
        </is>
      </c>
      <c r="C2872" t="inlineStr">
        <is>
          <t>Gestión de la tecnología e innovación digital</t>
        </is>
      </c>
      <c r="D2872" t="inlineStr">
        <is>
          <t>Mensual</t>
        </is>
      </c>
      <c r="E2872" t="inlineStr">
        <is>
          <t>Positivo</t>
        </is>
      </c>
      <c r="F2872" s="137" t="n">
        <v>45046</v>
      </c>
      <c r="G2872" t="n">
        <v>18</v>
      </c>
      <c r="H2872" t="n">
        <v>13</v>
      </c>
      <c r="I2872" t="n">
        <v>0.7222222222222222</v>
      </c>
      <c r="J2872" t="n">
        <v>0.7222222222222222</v>
      </c>
      <c r="K2872" t="inlineStr">
        <is>
          <t>%</t>
        </is>
      </c>
      <c r="L2872" t="inlineStr">
        <is>
          <t>%</t>
        </is>
      </c>
      <c r="M2872" t="n">
        <v>2023</v>
      </c>
      <c r="N2872" t="inlineStr">
        <is>
          <t>Abril</t>
        </is>
      </c>
      <c r="O2872" t="inlineStr">
        <is>
          <t>2023-1</t>
        </is>
      </c>
      <c r="P2872" t="n">
        <v>0</v>
      </c>
      <c r="Q2872" t="n">
        <v>0</v>
      </c>
      <c r="R2872" t="n">
        <v>1</v>
      </c>
      <c r="S2872" t="inlineStr">
        <is>
          <t>Trasformación_Organizacional</t>
        </is>
      </c>
      <c r="T2872" t="inlineStr">
        <is>
          <t>9-2023-04-30</t>
        </is>
      </c>
      <c r="U2872" t="n">
        <v>1</v>
      </c>
    </row>
    <row r="2873">
      <c r="A2873" t="inlineStr">
        <is>
          <t>9</t>
        </is>
      </c>
      <c r="B2873" t="inlineStr">
        <is>
          <t>Ecosistema Banner</t>
        </is>
      </c>
      <c r="C2873" t="inlineStr">
        <is>
          <t>Gestión de la tecnología e innovación digital</t>
        </is>
      </c>
      <c r="D2873" t="inlineStr">
        <is>
          <t>Mensual</t>
        </is>
      </c>
      <c r="E2873" t="inlineStr">
        <is>
          <t>Positivo</t>
        </is>
      </c>
      <c r="F2873" s="137" t="n">
        <v>45077</v>
      </c>
      <c r="G2873" t="n">
        <v>30</v>
      </c>
      <c r="H2873" t="n">
        <v>17</v>
      </c>
      <c r="I2873" t="n">
        <v>0.5666666666666667</v>
      </c>
      <c r="J2873" t="n">
        <v>0.5666666666666667</v>
      </c>
      <c r="K2873" t="inlineStr">
        <is>
          <t>%</t>
        </is>
      </c>
      <c r="L2873" t="inlineStr">
        <is>
          <t>%</t>
        </is>
      </c>
      <c r="M2873" t="n">
        <v>2023</v>
      </c>
      <c r="N2873" t="inlineStr">
        <is>
          <t>Mayo</t>
        </is>
      </c>
      <c r="O2873" t="inlineStr">
        <is>
          <t>2023-1</t>
        </is>
      </c>
      <c r="P2873" t="n">
        <v>0</v>
      </c>
      <c r="Q2873" t="n">
        <v>0</v>
      </c>
      <c r="R2873" t="n">
        <v>1</v>
      </c>
      <c r="S2873" t="inlineStr">
        <is>
          <t>Trasformación_Organizacional</t>
        </is>
      </c>
      <c r="T2873" t="inlineStr">
        <is>
          <t>9-2023-05-31</t>
        </is>
      </c>
      <c r="U2873" t="n">
        <v>1</v>
      </c>
    </row>
    <row r="2874">
      <c r="A2874" t="inlineStr">
        <is>
          <t>9</t>
        </is>
      </c>
      <c r="B2874" t="inlineStr">
        <is>
          <t>Ecosistema Banner</t>
        </is>
      </c>
      <c r="C2874" t="inlineStr">
        <is>
          <t>Gestión de la tecnología e innovación digital</t>
        </is>
      </c>
      <c r="D2874" t="inlineStr">
        <is>
          <t>Mensual</t>
        </is>
      </c>
      <c r="E2874" t="inlineStr">
        <is>
          <t>Positivo</t>
        </is>
      </c>
      <c r="F2874" s="137" t="n">
        <v>45107</v>
      </c>
      <c r="G2874" t="n">
        <v>50</v>
      </c>
      <c r="H2874" t="n">
        <v>36</v>
      </c>
      <c r="I2874" t="n">
        <v>0.72</v>
      </c>
      <c r="J2874" t="n">
        <v>0.72</v>
      </c>
      <c r="K2874" t="inlineStr">
        <is>
          <t>%</t>
        </is>
      </c>
      <c r="L2874" t="inlineStr">
        <is>
          <t>%</t>
        </is>
      </c>
      <c r="M2874" t="n">
        <v>2023</v>
      </c>
      <c r="N2874" t="inlineStr">
        <is>
          <t>Junio</t>
        </is>
      </c>
      <c r="O2874" t="inlineStr">
        <is>
          <t>2023-1</t>
        </is>
      </c>
      <c r="P2874" t="n">
        <v>0</v>
      </c>
      <c r="Q2874" t="n">
        <v>0</v>
      </c>
      <c r="R2874" t="n">
        <v>1</v>
      </c>
      <c r="S2874" t="inlineStr">
        <is>
          <t>Trasformación_Organizacional</t>
        </is>
      </c>
      <c r="T2874" t="inlineStr">
        <is>
          <t>9-2023-06-30</t>
        </is>
      </c>
      <c r="U2874" t="n">
        <v>1</v>
      </c>
    </row>
    <row r="2875">
      <c r="A2875" t="inlineStr">
        <is>
          <t>9</t>
        </is>
      </c>
      <c r="B2875" t="inlineStr">
        <is>
          <t>Ecosistema Banner</t>
        </is>
      </c>
      <c r="C2875" t="inlineStr">
        <is>
          <t>Gestión de la tecnología e innovación digital</t>
        </is>
      </c>
      <c r="D2875" t="inlineStr">
        <is>
          <t>Mensual</t>
        </is>
      </c>
      <c r="E2875" t="inlineStr">
        <is>
          <t>Positivo</t>
        </is>
      </c>
      <c r="F2875" s="137" t="n">
        <v>45138</v>
      </c>
      <c r="G2875" t="n">
        <v>44</v>
      </c>
      <c r="H2875" t="n">
        <v>40</v>
      </c>
      <c r="I2875" t="n">
        <v>0.9090909090909091</v>
      </c>
      <c r="J2875" t="n">
        <v>0.9090909090909091</v>
      </c>
      <c r="K2875" t="inlineStr">
        <is>
          <t>%</t>
        </is>
      </c>
      <c r="L2875" t="inlineStr">
        <is>
          <t>%</t>
        </is>
      </c>
      <c r="M2875" t="n">
        <v>2023</v>
      </c>
      <c r="N2875" t="inlineStr">
        <is>
          <t>Julio</t>
        </is>
      </c>
      <c r="O2875" t="inlineStr">
        <is>
          <t>2023-2</t>
        </is>
      </c>
      <c r="P2875" t="n">
        <v>0</v>
      </c>
      <c r="Q2875" t="n">
        <v>0</v>
      </c>
      <c r="R2875" t="n">
        <v>1</v>
      </c>
      <c r="S2875" t="inlineStr">
        <is>
          <t>Trasformación_Organizacional</t>
        </is>
      </c>
      <c r="T2875" t="inlineStr">
        <is>
          <t>9-2023-07-31</t>
        </is>
      </c>
      <c r="U2875" t="n">
        <v>1</v>
      </c>
    </row>
    <row r="2876">
      <c r="A2876" t="inlineStr">
        <is>
          <t>9</t>
        </is>
      </c>
      <c r="B2876" t="inlineStr">
        <is>
          <t>Ecosistema Banner</t>
        </is>
      </c>
      <c r="C2876" t="inlineStr">
        <is>
          <t>Gestión de la tecnología e innovación digital</t>
        </is>
      </c>
      <c r="D2876" t="inlineStr">
        <is>
          <t>Mensual</t>
        </is>
      </c>
      <c r="E2876" t="inlineStr">
        <is>
          <t>Positivo</t>
        </is>
      </c>
      <c r="F2876" s="137" t="n">
        <v>45169</v>
      </c>
      <c r="G2876" t="n">
        <v>71</v>
      </c>
      <c r="H2876" t="n">
        <v>65</v>
      </c>
      <c r="I2876" t="n">
        <v>0.9154929577464789</v>
      </c>
      <c r="J2876" t="n">
        <v>0.9154929577464789</v>
      </c>
      <c r="K2876" t="inlineStr">
        <is>
          <t>%</t>
        </is>
      </c>
      <c r="L2876" t="inlineStr">
        <is>
          <t>%</t>
        </is>
      </c>
      <c r="M2876" t="n">
        <v>2023</v>
      </c>
      <c r="N2876" t="inlineStr">
        <is>
          <t>Agosto</t>
        </is>
      </c>
      <c r="O2876" t="inlineStr">
        <is>
          <t>2023-2</t>
        </is>
      </c>
      <c r="P2876" t="n">
        <v>0</v>
      </c>
      <c r="Q2876" t="n">
        <v>0</v>
      </c>
      <c r="R2876" t="n">
        <v>1</v>
      </c>
      <c r="S2876" t="inlineStr">
        <is>
          <t>Trasformación_Organizacional</t>
        </is>
      </c>
      <c r="T2876" t="inlineStr">
        <is>
          <t>9-2023-08-31</t>
        </is>
      </c>
      <c r="U2876" t="n">
        <v>1</v>
      </c>
    </row>
    <row r="2877">
      <c r="A2877" t="inlineStr">
        <is>
          <t>9</t>
        </is>
      </c>
      <c r="B2877" t="inlineStr">
        <is>
          <t>Ecosistema Banner</t>
        </is>
      </c>
      <c r="C2877" t="inlineStr">
        <is>
          <t>Gestión de la tecnología e innovación digital</t>
        </is>
      </c>
      <c r="D2877" t="inlineStr">
        <is>
          <t>Mensual</t>
        </is>
      </c>
      <c r="E2877" t="inlineStr">
        <is>
          <t>Positivo</t>
        </is>
      </c>
      <c r="F2877" s="137" t="n">
        <v>45199</v>
      </c>
      <c r="G2877" t="n">
        <v>77</v>
      </c>
      <c r="H2877" t="n">
        <v>74</v>
      </c>
      <c r="I2877" t="n">
        <v>0.961038961038961</v>
      </c>
      <c r="J2877" t="n">
        <v>0.961038961038961</v>
      </c>
      <c r="K2877" t="inlineStr">
        <is>
          <t>%</t>
        </is>
      </c>
      <c r="L2877" t="inlineStr">
        <is>
          <t>%</t>
        </is>
      </c>
      <c r="M2877" t="n">
        <v>2023</v>
      </c>
      <c r="N2877" t="inlineStr">
        <is>
          <t>Septiembre</t>
        </is>
      </c>
      <c r="O2877" t="inlineStr">
        <is>
          <t>2023-2</t>
        </is>
      </c>
      <c r="P2877" t="n">
        <v>0</v>
      </c>
      <c r="Q2877" t="n">
        <v>0</v>
      </c>
      <c r="R2877" t="n">
        <v>1</v>
      </c>
      <c r="S2877" t="inlineStr">
        <is>
          <t>Trasformación_Organizacional</t>
        </is>
      </c>
      <c r="T2877" t="inlineStr">
        <is>
          <t>9-2023-09-30</t>
        </is>
      </c>
      <c r="U2877" t="n">
        <v>1</v>
      </c>
    </row>
    <row r="2878">
      <c r="A2878" t="inlineStr">
        <is>
          <t>9</t>
        </is>
      </c>
      <c r="B2878" t="inlineStr">
        <is>
          <t>Ecosistema Banner</t>
        </is>
      </c>
      <c r="C2878" t="inlineStr">
        <is>
          <t>Gestión de la tecnología e innovación digital</t>
        </is>
      </c>
      <c r="D2878" t="inlineStr">
        <is>
          <t>Mensual</t>
        </is>
      </c>
      <c r="E2878" t="inlineStr">
        <is>
          <t>Positivo</t>
        </is>
      </c>
      <c r="F2878" s="137" t="n">
        <v>45230</v>
      </c>
      <c r="G2878" t="n">
        <v>92</v>
      </c>
      <c r="H2878" t="n">
        <v>86</v>
      </c>
      <c r="I2878" t="n">
        <v>0.9347826086956522</v>
      </c>
      <c r="J2878" t="n">
        <v>0.9347826086956522</v>
      </c>
      <c r="K2878" t="inlineStr">
        <is>
          <t>%</t>
        </is>
      </c>
      <c r="L2878" t="inlineStr">
        <is>
          <t>%</t>
        </is>
      </c>
      <c r="M2878" t="n">
        <v>2023</v>
      </c>
      <c r="N2878" t="inlineStr">
        <is>
          <t>Octubre</t>
        </is>
      </c>
      <c r="O2878" t="inlineStr">
        <is>
          <t>2023-2</t>
        </is>
      </c>
      <c r="P2878" t="n">
        <v>0</v>
      </c>
      <c r="Q2878" t="n">
        <v>0</v>
      </c>
      <c r="R2878" t="n">
        <v>1</v>
      </c>
      <c r="S2878" t="inlineStr">
        <is>
          <t>Trasformación_Organizacional</t>
        </is>
      </c>
      <c r="T2878" t="inlineStr">
        <is>
          <t>9-2023-10-31</t>
        </is>
      </c>
      <c r="U2878" t="n">
        <v>1</v>
      </c>
    </row>
    <row r="2879">
      <c r="A2879" t="inlineStr">
        <is>
          <t>9</t>
        </is>
      </c>
      <c r="B2879" t="inlineStr">
        <is>
          <t>Ecosistema Banner</t>
        </is>
      </c>
      <c r="C2879" t="inlineStr">
        <is>
          <t>Gestión de la tecnología e innovación digital</t>
        </is>
      </c>
      <c r="D2879" t="inlineStr">
        <is>
          <t>Mensual</t>
        </is>
      </c>
      <c r="E2879" t="inlineStr">
        <is>
          <t>Positivo</t>
        </is>
      </c>
      <c r="F2879" s="137" t="n">
        <v>45260</v>
      </c>
      <c r="G2879" t="n">
        <v>97</v>
      </c>
      <c r="H2879" t="n">
        <v>91</v>
      </c>
      <c r="I2879" t="n">
        <v>0.9381443298969072</v>
      </c>
      <c r="J2879" t="n">
        <v>0.9381443298969072</v>
      </c>
      <c r="K2879" t="inlineStr">
        <is>
          <t>%</t>
        </is>
      </c>
      <c r="L2879" t="inlineStr">
        <is>
          <t>%</t>
        </is>
      </c>
      <c r="M2879" t="n">
        <v>2023</v>
      </c>
      <c r="N2879" t="inlineStr">
        <is>
          <t>Noviembre</t>
        </is>
      </c>
      <c r="O2879" t="inlineStr">
        <is>
          <t>2023-2</t>
        </is>
      </c>
      <c r="P2879" t="n">
        <v>0</v>
      </c>
      <c r="Q2879" t="n">
        <v>0</v>
      </c>
      <c r="R2879" t="n">
        <v>1</v>
      </c>
      <c r="S2879" t="inlineStr">
        <is>
          <t>Trasformación_Organizacional</t>
        </is>
      </c>
      <c r="T2879" t="inlineStr">
        <is>
          <t>9-2023-11-30</t>
        </is>
      </c>
      <c r="U2879" t="n">
        <v>1</v>
      </c>
    </row>
    <row r="2880">
      <c r="A2880" t="inlineStr">
        <is>
          <t>9</t>
        </is>
      </c>
      <c r="B2880" t="inlineStr">
        <is>
          <t>Ecosistema Banner</t>
        </is>
      </c>
      <c r="C2880" t="inlineStr">
        <is>
          <t>Gestión de la tecnología e innovación digital</t>
        </is>
      </c>
      <c r="D2880" t="inlineStr">
        <is>
          <t>Mensual</t>
        </is>
      </c>
      <c r="E2880" t="inlineStr">
        <is>
          <t>Positivo</t>
        </is>
      </c>
      <c r="F2880" s="137" t="n">
        <v>45291</v>
      </c>
      <c r="G2880" t="n">
        <v>98</v>
      </c>
      <c r="H2880" t="n">
        <v>95</v>
      </c>
      <c r="I2880" t="n">
        <v>0.9693877551020408</v>
      </c>
      <c r="J2880" t="n">
        <v>0.9693877551020408</v>
      </c>
      <c r="K2880" t="inlineStr">
        <is>
          <t>%</t>
        </is>
      </c>
      <c r="L2880" t="inlineStr">
        <is>
          <t>%</t>
        </is>
      </c>
      <c r="M2880" t="n">
        <v>2023</v>
      </c>
      <c r="N2880" t="inlineStr">
        <is>
          <t>Diciembre</t>
        </is>
      </c>
      <c r="O2880" t="inlineStr">
        <is>
          <t>2023-2</t>
        </is>
      </c>
      <c r="P2880" t="n">
        <v>0</v>
      </c>
      <c r="Q2880" t="n">
        <v>0</v>
      </c>
      <c r="R2880" t="n">
        <v>1</v>
      </c>
      <c r="S2880" t="inlineStr">
        <is>
          <t>Trasformación_Organizacional</t>
        </is>
      </c>
      <c r="T2880" t="inlineStr">
        <is>
          <t>9-2023-12-31</t>
        </is>
      </c>
      <c r="U2880" t="n">
        <v>1</v>
      </c>
    </row>
    <row r="2881">
      <c r="A2881" t="inlineStr">
        <is>
          <t>9</t>
        </is>
      </c>
      <c r="B2881" t="inlineStr">
        <is>
          <t>Ecosistema Banner</t>
        </is>
      </c>
      <c r="C2881" t="inlineStr">
        <is>
          <t>Gestión de la tecnología e innovación digital</t>
        </is>
      </c>
      <c r="D2881" t="inlineStr">
        <is>
          <t>Mensual</t>
        </is>
      </c>
      <c r="E2881" t="inlineStr">
        <is>
          <t>Positivo</t>
        </is>
      </c>
      <c r="F2881" s="137" t="n">
        <v>45322</v>
      </c>
      <c r="G2881" t="n">
        <v>98</v>
      </c>
      <c r="H2881" t="n">
        <v>95</v>
      </c>
      <c r="I2881" t="n">
        <v>0.9693877551020408</v>
      </c>
      <c r="J2881" t="n">
        <v>0.9693877551020408</v>
      </c>
      <c r="K2881" t="inlineStr">
        <is>
          <t>%</t>
        </is>
      </c>
      <c r="L2881" t="inlineStr">
        <is>
          <t>%</t>
        </is>
      </c>
      <c r="M2881" t="n">
        <v>2024</v>
      </c>
      <c r="N2881" t="inlineStr">
        <is>
          <t>Enero</t>
        </is>
      </c>
      <c r="O2881" t="inlineStr">
        <is>
          <t>2024-1</t>
        </is>
      </c>
      <c r="P2881" t="n">
        <v>0</v>
      </c>
      <c r="Q2881" t="n">
        <v>0</v>
      </c>
      <c r="R2881" t="n">
        <v>1</v>
      </c>
      <c r="S2881" t="inlineStr">
        <is>
          <t>Trasformación_Organizacional</t>
        </is>
      </c>
      <c r="T2881" t="inlineStr">
        <is>
          <t>9-2024-01-31</t>
        </is>
      </c>
      <c r="U2881" t="n">
        <v>1</v>
      </c>
    </row>
    <row r="2882">
      <c r="A2882" t="inlineStr">
        <is>
          <t>9</t>
        </is>
      </c>
      <c r="B2882" t="inlineStr">
        <is>
          <t>Ecosistema Banner</t>
        </is>
      </c>
      <c r="C2882" t="inlineStr">
        <is>
          <t>Gestión de la tecnología e innovación digital</t>
        </is>
      </c>
      <c r="D2882" t="inlineStr">
        <is>
          <t>Mensual</t>
        </is>
      </c>
      <c r="E2882" t="inlineStr">
        <is>
          <t>Positivo</t>
        </is>
      </c>
      <c r="F2882" s="137" t="n">
        <v>45351</v>
      </c>
      <c r="G2882" t="n">
        <v>98</v>
      </c>
      <c r="H2882" t="n">
        <v>95</v>
      </c>
      <c r="I2882" t="n">
        <v>0.9693877551020408</v>
      </c>
      <c r="J2882" t="n">
        <v>0.9693877551020408</v>
      </c>
      <c r="K2882" t="inlineStr">
        <is>
          <t>%</t>
        </is>
      </c>
      <c r="L2882" t="inlineStr">
        <is>
          <t>%</t>
        </is>
      </c>
      <c r="M2882" t="n">
        <v>2024</v>
      </c>
      <c r="N2882" t="inlineStr">
        <is>
          <t>Febrero</t>
        </is>
      </c>
      <c r="O2882" t="inlineStr">
        <is>
          <t>2024-1</t>
        </is>
      </c>
      <c r="P2882" t="n">
        <v>0</v>
      </c>
      <c r="Q2882" t="n">
        <v>0</v>
      </c>
      <c r="R2882" t="n">
        <v>1</v>
      </c>
      <c r="S2882" t="inlineStr">
        <is>
          <t>Trasformación_Organizacional</t>
        </is>
      </c>
      <c r="T2882" t="inlineStr">
        <is>
          <t>9-2024-02-29</t>
        </is>
      </c>
      <c r="U2882" t="n">
        <v>1</v>
      </c>
    </row>
    <row r="2883">
      <c r="A2883" t="inlineStr">
        <is>
          <t>9</t>
        </is>
      </c>
      <c r="B2883" t="inlineStr">
        <is>
          <t>Ecosistema Banner</t>
        </is>
      </c>
      <c r="C2883" t="inlineStr">
        <is>
          <t>Gestión de la tecnología e innovación digital</t>
        </is>
      </c>
      <c r="D2883" t="inlineStr">
        <is>
          <t>Mensual</t>
        </is>
      </c>
      <c r="E2883" t="inlineStr">
        <is>
          <t>Positivo</t>
        </is>
      </c>
      <c r="F2883" s="137" t="n">
        <v>45382</v>
      </c>
      <c r="G2883" t="n">
        <v>100</v>
      </c>
      <c r="H2883" t="n">
        <v>99</v>
      </c>
      <c r="I2883" t="n">
        <v>0.99</v>
      </c>
      <c r="J2883" t="n">
        <v>0.99</v>
      </c>
      <c r="K2883" t="inlineStr">
        <is>
          <t>%</t>
        </is>
      </c>
      <c r="L2883" t="inlineStr">
        <is>
          <t>%</t>
        </is>
      </c>
      <c r="M2883" t="n">
        <v>2024</v>
      </c>
      <c r="N2883" t="inlineStr">
        <is>
          <t>Marzo</t>
        </is>
      </c>
      <c r="O2883" t="inlineStr">
        <is>
          <t>2024-1</t>
        </is>
      </c>
      <c r="P2883" t="n">
        <v>0</v>
      </c>
      <c r="Q2883" t="n">
        <v>0</v>
      </c>
      <c r="R2883" t="n">
        <v>1</v>
      </c>
      <c r="S2883" t="inlineStr">
        <is>
          <t>Trasformación_Organizacional</t>
        </is>
      </c>
      <c r="T2883" t="inlineStr">
        <is>
          <t>9-2024-03-31</t>
        </is>
      </c>
      <c r="U2883" t="n">
        <v>1</v>
      </c>
    </row>
    <row r="2884">
      <c r="A2884" t="inlineStr">
        <is>
          <t>9</t>
        </is>
      </c>
      <c r="B2884" t="inlineStr">
        <is>
          <t>Ecosistema Banner</t>
        </is>
      </c>
      <c r="C2884" t="inlineStr">
        <is>
          <t>Gestión de la tecnología e innovación digital</t>
        </is>
      </c>
      <c r="D2884" t="inlineStr">
        <is>
          <t>Mensual</t>
        </is>
      </c>
      <c r="E2884" t="inlineStr">
        <is>
          <t>Positivo</t>
        </is>
      </c>
      <c r="F2884" s="137" t="n">
        <v>45412</v>
      </c>
      <c r="G2884" t="n">
        <v>100</v>
      </c>
      <c r="H2884" t="n">
        <v>100</v>
      </c>
      <c r="I2884" t="n">
        <v>1</v>
      </c>
      <c r="J2884" t="n">
        <v>1</v>
      </c>
      <c r="K2884" t="inlineStr">
        <is>
          <t>%</t>
        </is>
      </c>
      <c r="L2884" t="inlineStr">
        <is>
          <t>%</t>
        </is>
      </c>
      <c r="M2884" t="n">
        <v>2024</v>
      </c>
      <c r="N2884" t="inlineStr">
        <is>
          <t>Abril</t>
        </is>
      </c>
      <c r="O2884" t="inlineStr">
        <is>
          <t>2024-1</t>
        </is>
      </c>
      <c r="P2884" t="n">
        <v>0</v>
      </c>
      <c r="Q2884" t="n">
        <v>0</v>
      </c>
      <c r="R2884" t="n">
        <v>1</v>
      </c>
      <c r="S2884" t="inlineStr">
        <is>
          <t>Trasformación_Organizacional</t>
        </is>
      </c>
      <c r="T2884" t="inlineStr">
        <is>
          <t>9-2024-04-30</t>
        </is>
      </c>
      <c r="U2884" t="n">
        <v>1</v>
      </c>
    </row>
    <row r="2885">
      <c r="A2885" t="inlineStr">
        <is>
          <t>9</t>
        </is>
      </c>
      <c r="B2885" t="inlineStr">
        <is>
          <t>Ecosistema Banner</t>
        </is>
      </c>
      <c r="C2885" t="inlineStr">
        <is>
          <t>Gestión de la tecnología e innovación digital</t>
        </is>
      </c>
      <c r="D2885" t="inlineStr">
        <is>
          <t>Mensual</t>
        </is>
      </c>
      <c r="E2885" t="inlineStr">
        <is>
          <t>Positivo</t>
        </is>
      </c>
      <c r="F2885" s="137" t="n">
        <v>45443</v>
      </c>
      <c r="G2885" t="n">
        <v>100</v>
      </c>
      <c r="H2885" t="n">
        <v>100</v>
      </c>
      <c r="I2885" t="n">
        <v>1</v>
      </c>
      <c r="J2885" t="n">
        <v>1</v>
      </c>
      <c r="K2885" t="inlineStr">
        <is>
          <t>%</t>
        </is>
      </c>
      <c r="L2885" t="inlineStr">
        <is>
          <t>%</t>
        </is>
      </c>
      <c r="M2885" t="n">
        <v>2024</v>
      </c>
      <c r="N2885" t="inlineStr">
        <is>
          <t>Mayo</t>
        </is>
      </c>
      <c r="O2885" t="inlineStr">
        <is>
          <t>2024-1</t>
        </is>
      </c>
      <c r="P2885" t="n">
        <v>0</v>
      </c>
      <c r="Q2885" t="n">
        <v>0</v>
      </c>
      <c r="R2885" t="n">
        <v>1</v>
      </c>
      <c r="S2885" t="inlineStr">
        <is>
          <t>Trasformación_Organizacional</t>
        </is>
      </c>
      <c r="T2885" t="inlineStr">
        <is>
          <t>9-2024-05-31</t>
        </is>
      </c>
      <c r="U2885" t="n">
        <v>1</v>
      </c>
    </row>
    <row r="2886">
      <c r="A2886" t="inlineStr">
        <is>
          <t>9</t>
        </is>
      </c>
      <c r="B2886" t="inlineStr">
        <is>
          <t>Ecosistema Banner</t>
        </is>
      </c>
      <c r="C2886" t="inlineStr">
        <is>
          <t>Gestión de la tecnología e innovación digital</t>
        </is>
      </c>
      <c r="D2886" t="inlineStr">
        <is>
          <t>Mensual</t>
        </is>
      </c>
      <c r="E2886" t="inlineStr">
        <is>
          <t>Positivo</t>
        </is>
      </c>
      <c r="F2886" s="137" t="n">
        <v>45473</v>
      </c>
      <c r="G2886" t="n">
        <v>100</v>
      </c>
      <c r="H2886" t="n">
        <v>100</v>
      </c>
      <c r="I2886" t="n">
        <v>1</v>
      </c>
      <c r="J2886" t="n">
        <v>1</v>
      </c>
      <c r="K2886" t="inlineStr">
        <is>
          <t>%</t>
        </is>
      </c>
      <c r="L2886" t="inlineStr">
        <is>
          <t>%</t>
        </is>
      </c>
      <c r="M2886" t="n">
        <v>2024</v>
      </c>
      <c r="N2886" t="inlineStr">
        <is>
          <t>Junio</t>
        </is>
      </c>
      <c r="O2886" t="inlineStr">
        <is>
          <t>2024-1</t>
        </is>
      </c>
      <c r="P2886" t="n">
        <v>0</v>
      </c>
      <c r="Q2886" t="n">
        <v>0</v>
      </c>
      <c r="R2886" t="n">
        <v>1</v>
      </c>
      <c r="S2886" t="inlineStr">
        <is>
          <t>Trasformación_Organizacional</t>
        </is>
      </c>
      <c r="T2886" t="inlineStr">
        <is>
          <t>9-2024-06-30</t>
        </is>
      </c>
      <c r="U2886" t="n">
        <v>1</v>
      </c>
    </row>
    <row r="2887">
      <c r="A2887" t="inlineStr">
        <is>
          <t>90</t>
        </is>
      </c>
      <c r="B2887" t="inlineStr">
        <is>
          <t>Ejecución de Simulacros</t>
        </is>
      </c>
      <c r="C2887" t="inlineStr">
        <is>
          <t>GESTIÓN DE SEGURIDAD Y SALUD EN EL TRABAJO</t>
        </is>
      </c>
      <c r="D2887" t="inlineStr">
        <is>
          <t>Anual</t>
        </is>
      </c>
      <c r="E2887" t="inlineStr">
        <is>
          <t>Positivo</t>
        </is>
      </c>
      <c r="F2887" s="137" t="n">
        <v>45291</v>
      </c>
      <c r="G2887" t="n">
        <v>100</v>
      </c>
      <c r="H2887" t="n">
        <v>100</v>
      </c>
      <c r="I2887" t="n">
        <v>1</v>
      </c>
      <c r="J2887" t="n">
        <v>1</v>
      </c>
      <c r="K2887" t="inlineStr">
        <is>
          <t>%</t>
        </is>
      </c>
      <c r="L2887" t="inlineStr">
        <is>
          <t>%</t>
        </is>
      </c>
      <c r="M2887" t="n">
        <v>2023</v>
      </c>
      <c r="N2887" t="inlineStr">
        <is>
          <t>Diciembre</t>
        </is>
      </c>
      <c r="O2887" t="inlineStr">
        <is>
          <t>2023-2</t>
        </is>
      </c>
      <c r="P2887" t="n">
        <v>0</v>
      </c>
      <c r="Q2887" t="n">
        <v>0</v>
      </c>
      <c r="R2887" t="n">
        <v>0</v>
      </c>
      <c r="S2887" t="inlineStr">
        <is>
          <t>Trasformación_Organizacional</t>
        </is>
      </c>
      <c r="T2887" t="inlineStr">
        <is>
          <t>90-2023-12-31</t>
        </is>
      </c>
      <c r="U2887" t="n">
        <v>1</v>
      </c>
    </row>
    <row r="2888">
      <c r="A2888" t="inlineStr">
        <is>
          <t>90</t>
        </is>
      </c>
      <c r="B2888" t="inlineStr">
        <is>
          <t>Ejecución de Simulacros</t>
        </is>
      </c>
      <c r="C2888" t="inlineStr">
        <is>
          <t>GESTIÓN DE SEGURIDAD Y SALUD EN EL TRABAJO</t>
        </is>
      </c>
      <c r="D2888" t="inlineStr">
        <is>
          <t>Anual</t>
        </is>
      </c>
      <c r="E2888" t="inlineStr">
        <is>
          <t>Positivo</t>
        </is>
      </c>
      <c r="F2888" s="137" t="n">
        <v>45657</v>
      </c>
      <c r="G2888" t="n">
        <v>100</v>
      </c>
      <c r="H2888" t="n">
        <v>100</v>
      </c>
      <c r="I2888" t="n">
        <v>1</v>
      </c>
      <c r="J2888" t="n">
        <v>1</v>
      </c>
      <c r="K2888" t="inlineStr">
        <is>
          <t>%</t>
        </is>
      </c>
      <c r="L2888" t="inlineStr">
        <is>
          <t>%</t>
        </is>
      </c>
      <c r="M2888" t="n">
        <v>2024</v>
      </c>
      <c r="N2888" t="inlineStr">
        <is>
          <t>Diciembre</t>
        </is>
      </c>
      <c r="O2888" t="inlineStr">
        <is>
          <t>2024-2</t>
        </is>
      </c>
      <c r="P2888" t="n">
        <v>0</v>
      </c>
      <c r="Q2888" t="n">
        <v>0</v>
      </c>
      <c r="R2888" t="n">
        <v>0</v>
      </c>
      <c r="S2888" t="inlineStr">
        <is>
          <t>Trasformación_Organizacional</t>
        </is>
      </c>
      <c r="T2888" t="inlineStr">
        <is>
          <t>90-2024-12-31</t>
        </is>
      </c>
      <c r="U2888" t="n">
        <v>1</v>
      </c>
    </row>
    <row r="2889">
      <c r="A2889" t="inlineStr">
        <is>
          <t>90</t>
        </is>
      </c>
      <c r="B2889" t="inlineStr">
        <is>
          <t>Ejecución de Simulacros</t>
        </is>
      </c>
      <c r="C2889" t="inlineStr">
        <is>
          <t>GESTIÓN DE SEGURIDAD Y SALUD EN EL TRABAJO</t>
        </is>
      </c>
      <c r="D2889" t="inlineStr">
        <is>
          <t>Anual</t>
        </is>
      </c>
      <c r="E2889" t="inlineStr">
        <is>
          <t>Positivo</t>
        </is>
      </c>
      <c r="F2889" s="137" t="n">
        <v>46022</v>
      </c>
      <c r="G2889" t="n">
        <v>100</v>
      </c>
      <c r="H2889" t="inlineStr">
        <is>
          <t>100</t>
        </is>
      </c>
      <c r="I2889" t="n">
        <v>1</v>
      </c>
      <c r="J2889" t="n">
        <v>1</v>
      </c>
      <c r="K2889" t="inlineStr">
        <is>
          <t>100.0%</t>
        </is>
      </c>
      <c r="L2889" t="inlineStr">
        <is>
          <t>100.0%</t>
        </is>
      </c>
      <c r="M2889" t="n">
        <v>2025</v>
      </c>
      <c r="N2889" t="inlineStr">
        <is>
          <t>Diciembre</t>
        </is>
      </c>
      <c r="O2889" t="inlineStr">
        <is>
          <t>2025-2</t>
        </is>
      </c>
      <c r="P2889" t="n">
        <v>2</v>
      </c>
      <c r="Q2889" t="n">
        <v>2</v>
      </c>
      <c r="R2889" t="n">
        <v>0</v>
      </c>
      <c r="S2889" t="inlineStr">
        <is>
          <t>Transformación_Organizacional</t>
        </is>
      </c>
      <c r="T2889" t="inlineStr">
        <is>
          <t>90-2025-12-31</t>
        </is>
      </c>
      <c r="U2889" t="n">
        <v>31</v>
      </c>
    </row>
    <row r="2890">
      <c r="A2890" t="inlineStr">
        <is>
          <t>900</t>
        </is>
      </c>
      <c r="B2890" t="inlineStr">
        <is>
          <t>Experiencia Institucional - Fase 3- Hub de experiencia</t>
        </is>
      </c>
      <c r="C2890" t="inlineStr">
        <is>
          <t>EXPERIENCIA INSTITUCIONAL</t>
        </is>
      </c>
      <c r="D2890" t="inlineStr">
        <is>
          <t>Mensual</t>
        </is>
      </c>
      <c r="E2890" t="inlineStr">
        <is>
          <t>Positivo</t>
        </is>
      </c>
      <c r="F2890" s="137" t="n">
        <v>45322</v>
      </c>
      <c r="G2890" t="n">
        <v>78</v>
      </c>
      <c r="H2890" t="n">
        <v>52</v>
      </c>
      <c r="I2890" t="n">
        <v>0.6666666666666666</v>
      </c>
      <c r="J2890" t="n">
        <v>0.6666666666666666</v>
      </c>
      <c r="K2890" t="inlineStr">
        <is>
          <t>%</t>
        </is>
      </c>
      <c r="L2890" t="inlineStr">
        <is>
          <t>%</t>
        </is>
      </c>
      <c r="M2890" t="n">
        <v>2024</v>
      </c>
      <c r="N2890" t="inlineStr">
        <is>
          <t>Enero</t>
        </is>
      </c>
      <c r="O2890" t="inlineStr">
        <is>
          <t>2024-1</t>
        </is>
      </c>
      <c r="P2890" t="n">
        <v>0</v>
      </c>
      <c r="Q2890" t="n">
        <v>0</v>
      </c>
      <c r="R2890" t="n">
        <v>1</v>
      </c>
      <c r="S2890" t="inlineStr">
        <is>
          <t>Experiencia</t>
        </is>
      </c>
      <c r="T2890" t="inlineStr">
        <is>
          <t>900-2024-01-31</t>
        </is>
      </c>
      <c r="U2890" t="n">
        <v>1</v>
      </c>
    </row>
    <row r="2891">
      <c r="A2891" t="inlineStr">
        <is>
          <t>900</t>
        </is>
      </c>
      <c r="B2891" t="inlineStr">
        <is>
          <t>Experiencia Institucional - Fase 3- Hub de experiencia</t>
        </is>
      </c>
      <c r="C2891" t="inlineStr">
        <is>
          <t>EXPERIENCIA INSTITUCIONAL</t>
        </is>
      </c>
      <c r="D2891" t="inlineStr">
        <is>
          <t>Mensual</t>
        </is>
      </c>
      <c r="E2891" t="inlineStr">
        <is>
          <t>Positivo</t>
        </is>
      </c>
      <c r="F2891" s="137" t="n">
        <v>45351</v>
      </c>
      <c r="G2891" t="n">
        <v>52</v>
      </c>
      <c r="H2891" t="n">
        <v>52</v>
      </c>
      <c r="I2891" t="n">
        <v>1</v>
      </c>
      <c r="J2891" t="n">
        <v>1</v>
      </c>
      <c r="K2891" t="inlineStr">
        <is>
          <t>%</t>
        </is>
      </c>
      <c r="L2891" t="inlineStr">
        <is>
          <t>%</t>
        </is>
      </c>
      <c r="M2891" t="n">
        <v>2024</v>
      </c>
      <c r="N2891" t="inlineStr">
        <is>
          <t>Febrero</t>
        </is>
      </c>
      <c r="O2891" t="inlineStr">
        <is>
          <t>2024-1</t>
        </is>
      </c>
      <c r="P2891" t="n">
        <v>0</v>
      </c>
      <c r="Q2891" t="n">
        <v>0</v>
      </c>
      <c r="R2891" t="n">
        <v>1</v>
      </c>
      <c r="S2891" t="inlineStr">
        <is>
          <t>Experiencia</t>
        </is>
      </c>
      <c r="T2891" t="inlineStr">
        <is>
          <t>900-2024-02-29</t>
        </is>
      </c>
      <c r="U2891" t="n">
        <v>1</v>
      </c>
    </row>
    <row r="2892">
      <c r="A2892" t="inlineStr">
        <is>
          <t>900</t>
        </is>
      </c>
      <c r="B2892" t="inlineStr">
        <is>
          <t>Experiencia Institucional - Fase 3- Hub de experiencia</t>
        </is>
      </c>
      <c r="C2892" t="inlineStr">
        <is>
          <t>EXPERIENCIA INSTITUCIONAL</t>
        </is>
      </c>
      <c r="D2892" t="inlineStr">
        <is>
          <t>Mensual</t>
        </is>
      </c>
      <c r="E2892" t="inlineStr">
        <is>
          <t>Positivo</t>
        </is>
      </c>
      <c r="F2892" s="137" t="n">
        <v>45382</v>
      </c>
      <c r="G2892" t="n">
        <v>79</v>
      </c>
      <c r="H2892" t="n">
        <v>75</v>
      </c>
      <c r="I2892" t="n">
        <v>0.9493670886075949</v>
      </c>
      <c r="J2892" t="n">
        <v>0.9493670886075949</v>
      </c>
      <c r="K2892" t="inlineStr">
        <is>
          <t>%</t>
        </is>
      </c>
      <c r="L2892" t="inlineStr">
        <is>
          <t>%</t>
        </is>
      </c>
      <c r="M2892" t="n">
        <v>2024</v>
      </c>
      <c r="N2892" t="inlineStr">
        <is>
          <t>Marzo</t>
        </is>
      </c>
      <c r="O2892" t="inlineStr">
        <is>
          <t>2024-1</t>
        </is>
      </c>
      <c r="P2892" t="n">
        <v>0</v>
      </c>
      <c r="Q2892" t="n">
        <v>0</v>
      </c>
      <c r="R2892" t="n">
        <v>1</v>
      </c>
      <c r="S2892" t="inlineStr">
        <is>
          <t>Experiencia</t>
        </is>
      </c>
      <c r="T2892" t="inlineStr">
        <is>
          <t>900-2024-03-31</t>
        </is>
      </c>
      <c r="U2892" t="n">
        <v>1</v>
      </c>
    </row>
    <row r="2893">
      <c r="A2893" t="inlineStr">
        <is>
          <t>900</t>
        </is>
      </c>
      <c r="B2893" t="inlineStr">
        <is>
          <t>Experiencia Institucional - Fase 3- Hub de experiencia</t>
        </is>
      </c>
      <c r="C2893" t="inlineStr">
        <is>
          <t>EXPERIENCIA INSTITUCIONAL</t>
        </is>
      </c>
      <c r="D2893" t="inlineStr">
        <is>
          <t>Mensual</t>
        </is>
      </c>
      <c r="E2893" t="inlineStr">
        <is>
          <t>Positivo</t>
        </is>
      </c>
      <c r="F2893" s="137" t="n">
        <v>45412</v>
      </c>
      <c r="G2893" t="n">
        <v>95</v>
      </c>
      <c r="H2893" t="n">
        <v>95</v>
      </c>
      <c r="I2893" t="n">
        <v>1</v>
      </c>
      <c r="J2893" t="n">
        <v>1</v>
      </c>
      <c r="K2893" t="inlineStr">
        <is>
          <t>%</t>
        </is>
      </c>
      <c r="L2893" t="inlineStr">
        <is>
          <t>%</t>
        </is>
      </c>
      <c r="M2893" t="n">
        <v>2024</v>
      </c>
      <c r="N2893" t="inlineStr">
        <is>
          <t>Abril</t>
        </is>
      </c>
      <c r="O2893" t="inlineStr">
        <is>
          <t>2024-1</t>
        </is>
      </c>
      <c r="P2893" t="n">
        <v>0</v>
      </c>
      <c r="Q2893" t="n">
        <v>0</v>
      </c>
      <c r="R2893" t="n">
        <v>1</v>
      </c>
      <c r="S2893" t="inlineStr">
        <is>
          <t>Experiencia</t>
        </is>
      </c>
      <c r="T2893" t="inlineStr">
        <is>
          <t>900-2024-04-30</t>
        </is>
      </c>
      <c r="U2893" t="n">
        <v>1</v>
      </c>
    </row>
    <row r="2894">
      <c r="A2894" t="inlineStr">
        <is>
          <t>900</t>
        </is>
      </c>
      <c r="B2894" t="inlineStr">
        <is>
          <t>Experiencia Institucional - Fase 3- Hub de experiencia</t>
        </is>
      </c>
      <c r="C2894" t="inlineStr">
        <is>
          <t>EXPERIENCIA INSTITUCIONAL</t>
        </is>
      </c>
      <c r="D2894" t="inlineStr">
        <is>
          <t>Mensual</t>
        </is>
      </c>
      <c r="E2894" t="inlineStr">
        <is>
          <t>Positivo</t>
        </is>
      </c>
      <c r="F2894" s="137" t="n">
        <v>45443</v>
      </c>
      <c r="G2894" t="n">
        <v>98</v>
      </c>
      <c r="H2894" t="n">
        <v>98</v>
      </c>
      <c r="I2894" t="n">
        <v>1</v>
      </c>
      <c r="J2894" t="n">
        <v>1</v>
      </c>
      <c r="K2894" t="inlineStr">
        <is>
          <t>%</t>
        </is>
      </c>
      <c r="L2894" t="inlineStr">
        <is>
          <t>%</t>
        </is>
      </c>
      <c r="M2894" t="n">
        <v>2024</v>
      </c>
      <c r="N2894" t="inlineStr">
        <is>
          <t>Mayo</t>
        </is>
      </c>
      <c r="O2894" t="inlineStr">
        <is>
          <t>2024-1</t>
        </is>
      </c>
      <c r="P2894" t="n">
        <v>0</v>
      </c>
      <c r="Q2894" t="n">
        <v>0</v>
      </c>
      <c r="R2894" t="n">
        <v>1</v>
      </c>
      <c r="S2894" t="inlineStr">
        <is>
          <t>Experiencia</t>
        </is>
      </c>
      <c r="T2894" t="inlineStr">
        <is>
          <t>900-2024-05-31</t>
        </is>
      </c>
      <c r="U2894" t="n">
        <v>1</v>
      </c>
    </row>
    <row r="2895">
      <c r="A2895" t="inlineStr">
        <is>
          <t>900</t>
        </is>
      </c>
      <c r="B2895" t="inlineStr">
        <is>
          <t>Experiencia Institucional - Fase 3- Hub de experiencia</t>
        </is>
      </c>
      <c r="C2895" t="inlineStr">
        <is>
          <t>EXPERIENCIA INSTITUCIONAL</t>
        </is>
      </c>
      <c r="D2895" t="inlineStr">
        <is>
          <t>Mensual</t>
        </is>
      </c>
      <c r="E2895" t="inlineStr">
        <is>
          <t>Positivo</t>
        </is>
      </c>
      <c r="F2895" s="137" t="n">
        <v>45473</v>
      </c>
      <c r="G2895" t="n">
        <v>100</v>
      </c>
      <c r="H2895" t="n">
        <v>99</v>
      </c>
      <c r="I2895" t="n">
        <v>0.99</v>
      </c>
      <c r="J2895" t="n">
        <v>0.99</v>
      </c>
      <c r="K2895" t="inlineStr">
        <is>
          <t>%</t>
        </is>
      </c>
      <c r="L2895" t="inlineStr">
        <is>
          <t>%</t>
        </is>
      </c>
      <c r="M2895" t="n">
        <v>2024</v>
      </c>
      <c r="N2895" t="inlineStr">
        <is>
          <t>Junio</t>
        </is>
      </c>
      <c r="O2895" t="inlineStr">
        <is>
          <t>2024-1</t>
        </is>
      </c>
      <c r="P2895" t="n">
        <v>0</v>
      </c>
      <c r="Q2895" t="n">
        <v>0</v>
      </c>
      <c r="R2895" t="n">
        <v>1</v>
      </c>
      <c r="S2895" t="inlineStr">
        <is>
          <t>Experiencia</t>
        </is>
      </c>
      <c r="T2895" t="inlineStr">
        <is>
          <t>900-2024-06-30</t>
        </is>
      </c>
      <c r="U2895" t="n">
        <v>1</v>
      </c>
    </row>
    <row r="2896">
      <c r="A2896" t="inlineStr">
        <is>
          <t>900</t>
        </is>
      </c>
      <c r="B2896" t="inlineStr">
        <is>
          <t>Experiencia Institucional - Fase 3- Hub de experiencia</t>
        </is>
      </c>
      <c r="C2896" t="inlineStr">
        <is>
          <t>EXPERIENCIA INSTITUCIONAL</t>
        </is>
      </c>
      <c r="D2896" t="inlineStr">
        <is>
          <t>Mensual</t>
        </is>
      </c>
      <c r="E2896" t="inlineStr">
        <is>
          <t>Positivo</t>
        </is>
      </c>
      <c r="F2896" s="137" t="n">
        <v>45504</v>
      </c>
      <c r="G2896" t="n">
        <v>100</v>
      </c>
      <c r="H2896" t="n">
        <v>99</v>
      </c>
      <c r="I2896" t="n">
        <v>0.99</v>
      </c>
      <c r="J2896" t="n">
        <v>0.99</v>
      </c>
      <c r="K2896" t="inlineStr">
        <is>
          <t>%</t>
        </is>
      </c>
      <c r="L2896" t="inlineStr">
        <is>
          <t>%</t>
        </is>
      </c>
      <c r="M2896" t="n">
        <v>2024</v>
      </c>
      <c r="N2896" t="inlineStr">
        <is>
          <t>Julio</t>
        </is>
      </c>
      <c r="O2896" t="inlineStr">
        <is>
          <t>2024-2</t>
        </is>
      </c>
      <c r="P2896" t="n">
        <v>0</v>
      </c>
      <c r="Q2896" t="n">
        <v>0</v>
      </c>
      <c r="R2896" t="n">
        <v>1</v>
      </c>
      <c r="S2896" t="inlineStr">
        <is>
          <t>Experiencia</t>
        </is>
      </c>
      <c r="T2896" t="inlineStr">
        <is>
          <t>900-2024-07-31</t>
        </is>
      </c>
      <c r="U2896" t="n">
        <v>1</v>
      </c>
    </row>
    <row r="2897">
      <c r="A2897" t="inlineStr">
        <is>
          <t>900</t>
        </is>
      </c>
      <c r="B2897" t="inlineStr">
        <is>
          <t>Experiencia Institucional - Fase 3- Hub de experiencia</t>
        </is>
      </c>
      <c r="C2897" t="inlineStr">
        <is>
          <t>EXPERIENCIA INSTITUCIONAL</t>
        </is>
      </c>
      <c r="D2897" t="inlineStr">
        <is>
          <t>Mensual</t>
        </is>
      </c>
      <c r="E2897" t="inlineStr">
        <is>
          <t>Positivo</t>
        </is>
      </c>
      <c r="F2897" s="137" t="n">
        <v>45535</v>
      </c>
      <c r="G2897" t="n">
        <v>100</v>
      </c>
      <c r="H2897" t="n">
        <v>99</v>
      </c>
      <c r="I2897" t="n">
        <v>0.99</v>
      </c>
      <c r="J2897" t="n">
        <v>0.99</v>
      </c>
      <c r="K2897" t="inlineStr">
        <is>
          <t>%</t>
        </is>
      </c>
      <c r="L2897" t="inlineStr">
        <is>
          <t>%</t>
        </is>
      </c>
      <c r="M2897" t="n">
        <v>2024</v>
      </c>
      <c r="N2897" t="inlineStr">
        <is>
          <t>Agosto</t>
        </is>
      </c>
      <c r="O2897" t="inlineStr">
        <is>
          <t>2024-2</t>
        </is>
      </c>
      <c r="P2897" t="n">
        <v>0</v>
      </c>
      <c r="Q2897" t="n">
        <v>0</v>
      </c>
      <c r="R2897" t="n">
        <v>1</v>
      </c>
      <c r="S2897" t="inlineStr">
        <is>
          <t>Experiencia</t>
        </is>
      </c>
      <c r="T2897" t="inlineStr">
        <is>
          <t>900-2024-08-31</t>
        </is>
      </c>
      <c r="U2897" t="n">
        <v>1</v>
      </c>
    </row>
    <row r="2898">
      <c r="A2898" t="inlineStr">
        <is>
          <t>900</t>
        </is>
      </c>
      <c r="B2898" t="inlineStr">
        <is>
          <t>Experiencia Institucional - Fase 3- Hub de experiencia</t>
        </is>
      </c>
      <c r="C2898" t="inlineStr">
        <is>
          <t>EXPERIENCIA INSTITUCIONAL</t>
        </is>
      </c>
      <c r="D2898" t="inlineStr">
        <is>
          <t>Mensual</t>
        </is>
      </c>
      <c r="E2898" t="inlineStr">
        <is>
          <t>Positivo</t>
        </is>
      </c>
      <c r="F2898" s="137" t="n">
        <v>45565</v>
      </c>
      <c r="G2898" t="n">
        <v>100</v>
      </c>
      <c r="H2898" t="n">
        <v>99</v>
      </c>
      <c r="I2898" t="n">
        <v>0.99</v>
      </c>
      <c r="J2898" t="n">
        <v>0.99</v>
      </c>
      <c r="K2898" t="inlineStr">
        <is>
          <t>%</t>
        </is>
      </c>
      <c r="L2898" t="inlineStr">
        <is>
          <t>%</t>
        </is>
      </c>
      <c r="M2898" t="n">
        <v>2024</v>
      </c>
      <c r="N2898" t="inlineStr">
        <is>
          <t>Septiembre</t>
        </is>
      </c>
      <c r="O2898" t="inlineStr">
        <is>
          <t>2024-2</t>
        </is>
      </c>
      <c r="P2898" t="n">
        <v>0</v>
      </c>
      <c r="Q2898" t="n">
        <v>0</v>
      </c>
      <c r="R2898" t="n">
        <v>1</v>
      </c>
      <c r="S2898" t="inlineStr">
        <is>
          <t>Experiencia</t>
        </is>
      </c>
      <c r="T2898" t="inlineStr">
        <is>
          <t>900-2024-09-30</t>
        </is>
      </c>
      <c r="U2898" t="n">
        <v>1</v>
      </c>
    </row>
    <row r="2899">
      <c r="A2899" t="inlineStr">
        <is>
          <t>900</t>
        </is>
      </c>
      <c r="B2899" t="inlineStr">
        <is>
          <t>Experiencia Institucional - Fase 3- Hub de experiencia</t>
        </is>
      </c>
      <c r="C2899" t="inlineStr">
        <is>
          <t>EXPERIENCIA INSTITUCIONAL</t>
        </is>
      </c>
      <c r="D2899" t="inlineStr">
        <is>
          <t>Mensual</t>
        </is>
      </c>
      <c r="E2899" t="inlineStr">
        <is>
          <t>Positivo</t>
        </is>
      </c>
      <c r="F2899" s="137" t="n">
        <v>45596</v>
      </c>
      <c r="G2899" t="n">
        <v>100</v>
      </c>
      <c r="H2899" t="n">
        <v>99</v>
      </c>
      <c r="I2899" t="n">
        <v>0.99</v>
      </c>
      <c r="J2899" t="n">
        <v>0.99</v>
      </c>
      <c r="K2899" t="inlineStr">
        <is>
          <t>%</t>
        </is>
      </c>
      <c r="L2899" t="inlineStr">
        <is>
          <t>%</t>
        </is>
      </c>
      <c r="M2899" t="n">
        <v>2024</v>
      </c>
      <c r="N2899" t="inlineStr">
        <is>
          <t>Octubre</t>
        </is>
      </c>
      <c r="O2899" t="inlineStr">
        <is>
          <t>2024-2</t>
        </is>
      </c>
      <c r="P2899" t="n">
        <v>0</v>
      </c>
      <c r="Q2899" t="n">
        <v>0</v>
      </c>
      <c r="R2899" t="n">
        <v>1</v>
      </c>
      <c r="S2899" t="inlineStr">
        <is>
          <t>Experiencia</t>
        </is>
      </c>
      <c r="T2899" t="inlineStr">
        <is>
          <t>900-2024-10-31</t>
        </is>
      </c>
      <c r="U2899" t="n">
        <v>1</v>
      </c>
    </row>
    <row r="2900">
      <c r="A2900" t="inlineStr">
        <is>
          <t>900</t>
        </is>
      </c>
      <c r="B2900" t="inlineStr">
        <is>
          <t>Experiencia Institucional - Fase 3- Hub de experiencia</t>
        </is>
      </c>
      <c r="C2900" t="inlineStr">
        <is>
          <t>EXPERIENCIA INSTITUCIONAL</t>
        </is>
      </c>
      <c r="D2900" t="inlineStr">
        <is>
          <t>Mensual</t>
        </is>
      </c>
      <c r="E2900" t="inlineStr">
        <is>
          <t>Positivo</t>
        </is>
      </c>
      <c r="F2900" s="137" t="n">
        <v>45626</v>
      </c>
      <c r="G2900" t="n">
        <v>100</v>
      </c>
      <c r="H2900" t="n">
        <v>99</v>
      </c>
      <c r="I2900" t="n">
        <v>0.99</v>
      </c>
      <c r="J2900" t="n">
        <v>0.99</v>
      </c>
      <c r="K2900" t="inlineStr">
        <is>
          <t>%</t>
        </is>
      </c>
      <c r="L2900" t="inlineStr">
        <is>
          <t>%</t>
        </is>
      </c>
      <c r="M2900" t="n">
        <v>2024</v>
      </c>
      <c r="N2900" t="inlineStr">
        <is>
          <t>Noviembre</t>
        </is>
      </c>
      <c r="O2900" t="inlineStr">
        <is>
          <t>2024-2</t>
        </is>
      </c>
      <c r="P2900" t="n">
        <v>0</v>
      </c>
      <c r="Q2900" t="n">
        <v>0</v>
      </c>
      <c r="R2900" t="n">
        <v>1</v>
      </c>
      <c r="S2900" t="inlineStr">
        <is>
          <t>Experiencia</t>
        </is>
      </c>
      <c r="T2900" t="inlineStr">
        <is>
          <t>900-2024-11-30</t>
        </is>
      </c>
      <c r="U2900" t="n">
        <v>1</v>
      </c>
    </row>
    <row r="2901">
      <c r="A2901" t="inlineStr">
        <is>
          <t>900</t>
        </is>
      </c>
      <c r="B2901" t="inlineStr">
        <is>
          <t>Experiencia Institucional - Fase 3- Hub de experiencia</t>
        </is>
      </c>
      <c r="C2901" t="inlineStr">
        <is>
          <t>EXPERIENCIA INSTITUCIONAL</t>
        </is>
      </c>
      <c r="D2901" t="inlineStr">
        <is>
          <t>Mensual</t>
        </is>
      </c>
      <c r="E2901" t="inlineStr">
        <is>
          <t>Positivo</t>
        </is>
      </c>
      <c r="F2901" s="137" t="n">
        <v>45657</v>
      </c>
      <c r="G2901" t="n">
        <v>100</v>
      </c>
      <c r="H2901" t="n">
        <v>100</v>
      </c>
      <c r="I2901" t="n">
        <v>1</v>
      </c>
      <c r="J2901" t="n">
        <v>1</v>
      </c>
      <c r="K2901" t="inlineStr">
        <is>
          <t>%</t>
        </is>
      </c>
      <c r="L2901" t="inlineStr">
        <is>
          <t>%</t>
        </is>
      </c>
      <c r="M2901" t="n">
        <v>2024</v>
      </c>
      <c r="N2901" t="inlineStr">
        <is>
          <t>Diciembre</t>
        </is>
      </c>
      <c r="O2901" t="inlineStr">
        <is>
          <t>2024-2</t>
        </is>
      </c>
      <c r="P2901" t="n">
        <v>0</v>
      </c>
      <c r="Q2901" t="n">
        <v>0</v>
      </c>
      <c r="R2901" t="n">
        <v>1</v>
      </c>
      <c r="S2901" t="inlineStr">
        <is>
          <t>Experiencia</t>
        </is>
      </c>
      <c r="T2901" t="inlineStr">
        <is>
          <t>900-2024-12-31</t>
        </is>
      </c>
      <c r="U2901" t="n">
        <v>1</v>
      </c>
    </row>
    <row r="2902">
      <c r="A2902" t="inlineStr">
        <is>
          <t>901</t>
        </is>
      </c>
      <c r="B2902" t="inlineStr">
        <is>
          <t>Centro de Idiomas Fase I</t>
        </is>
      </c>
      <c r="C2902" t="inlineStr">
        <is>
          <t>Gestión de unidades académicas</t>
        </is>
      </c>
      <c r="D2902" t="inlineStr">
        <is>
          <t>Mensual</t>
        </is>
      </c>
      <c r="E2902" t="inlineStr">
        <is>
          <t>Positivo</t>
        </is>
      </c>
      <c r="F2902" s="137" t="n">
        <v>45322</v>
      </c>
      <c r="G2902" t="n">
        <v>14</v>
      </c>
      <c r="H2902" t="n">
        <v>10</v>
      </c>
      <c r="I2902" t="n">
        <v>0.7142857142857143</v>
      </c>
      <c r="J2902" t="n">
        <v>0.7142857142857143</v>
      </c>
      <c r="K2902" t="inlineStr">
        <is>
          <t>%</t>
        </is>
      </c>
      <c r="L2902" t="inlineStr">
        <is>
          <t>%</t>
        </is>
      </c>
      <c r="M2902" t="n">
        <v>2024</v>
      </c>
      <c r="N2902" t="inlineStr">
        <is>
          <t>Enero</t>
        </is>
      </c>
      <c r="O2902" t="inlineStr">
        <is>
          <t>2024-1</t>
        </is>
      </c>
      <c r="P2902" t="n">
        <v>0</v>
      </c>
      <c r="Q2902" t="n">
        <v>0</v>
      </c>
      <c r="R2902" t="n">
        <v>1</v>
      </c>
      <c r="S2902" t="inlineStr">
        <is>
          <t>Educación_para_toda_la_vida</t>
        </is>
      </c>
      <c r="T2902" t="inlineStr">
        <is>
          <t>901-2024-01-31</t>
        </is>
      </c>
      <c r="U2902" t="n">
        <v>1</v>
      </c>
    </row>
    <row r="2903">
      <c r="A2903" t="inlineStr">
        <is>
          <t>901</t>
        </is>
      </c>
      <c r="B2903" t="inlineStr">
        <is>
          <t>Centro de Idiomas Fase I</t>
        </is>
      </c>
      <c r="C2903" t="inlineStr">
        <is>
          <t>Gestión de unidades académicas</t>
        </is>
      </c>
      <c r="D2903" t="inlineStr">
        <is>
          <t>Mensual</t>
        </is>
      </c>
      <c r="E2903" t="inlineStr">
        <is>
          <t>Positivo</t>
        </is>
      </c>
      <c r="F2903" s="137" t="n">
        <v>45351</v>
      </c>
      <c r="G2903" t="n">
        <v>14</v>
      </c>
      <c r="H2903" t="n">
        <v>9</v>
      </c>
      <c r="I2903" t="n">
        <v>0.6428571428571429</v>
      </c>
      <c r="J2903" t="n">
        <v>0.6428571428571429</v>
      </c>
      <c r="K2903" t="inlineStr">
        <is>
          <t>%</t>
        </is>
      </c>
      <c r="L2903" t="inlineStr">
        <is>
          <t>%</t>
        </is>
      </c>
      <c r="M2903" t="n">
        <v>2024</v>
      </c>
      <c r="N2903" t="inlineStr">
        <is>
          <t>Febrero</t>
        </is>
      </c>
      <c r="O2903" t="inlineStr">
        <is>
          <t>2024-1</t>
        </is>
      </c>
      <c r="P2903" t="n">
        <v>0</v>
      </c>
      <c r="Q2903" t="n">
        <v>0</v>
      </c>
      <c r="R2903" t="n">
        <v>1</v>
      </c>
      <c r="S2903" t="inlineStr">
        <is>
          <t>Educación_para_toda_la_vida</t>
        </is>
      </c>
      <c r="T2903" t="inlineStr">
        <is>
          <t>901-2024-02-29</t>
        </is>
      </c>
      <c r="U2903" t="n">
        <v>1</v>
      </c>
    </row>
    <row r="2904">
      <c r="A2904" t="inlineStr">
        <is>
          <t>901</t>
        </is>
      </c>
      <c r="B2904" t="inlineStr">
        <is>
          <t>Centro de Idiomas Fase I</t>
        </is>
      </c>
      <c r="C2904" t="inlineStr">
        <is>
          <t>Gestión de unidades académicas</t>
        </is>
      </c>
      <c r="D2904" t="inlineStr">
        <is>
          <t>Mensual</t>
        </is>
      </c>
      <c r="E2904" t="inlineStr">
        <is>
          <t>Positivo</t>
        </is>
      </c>
      <c r="F2904" s="137" t="n">
        <v>45382</v>
      </c>
      <c r="G2904" t="n">
        <v>21</v>
      </c>
      <c r="H2904" t="n">
        <v>18</v>
      </c>
      <c r="I2904" t="n">
        <v>0.8571428571428571</v>
      </c>
      <c r="J2904" t="n">
        <v>0.8571428571428571</v>
      </c>
      <c r="K2904" t="inlineStr">
        <is>
          <t>%</t>
        </is>
      </c>
      <c r="L2904" t="inlineStr">
        <is>
          <t>%</t>
        </is>
      </c>
      <c r="M2904" t="n">
        <v>2024</v>
      </c>
      <c r="N2904" t="inlineStr">
        <is>
          <t>Marzo</t>
        </is>
      </c>
      <c r="O2904" t="inlineStr">
        <is>
          <t>2024-1</t>
        </is>
      </c>
      <c r="P2904" t="n">
        <v>0</v>
      </c>
      <c r="Q2904" t="n">
        <v>0</v>
      </c>
      <c r="R2904" t="n">
        <v>1</v>
      </c>
      <c r="S2904" t="inlineStr">
        <is>
          <t>Educación_para_toda_la_vida</t>
        </is>
      </c>
      <c r="T2904" t="inlineStr">
        <is>
          <t>901-2024-03-31</t>
        </is>
      </c>
      <c r="U2904" t="n">
        <v>1</v>
      </c>
    </row>
    <row r="2905">
      <c r="A2905" t="inlineStr">
        <is>
          <t>901</t>
        </is>
      </c>
      <c r="B2905" t="inlineStr">
        <is>
          <t>Centro de Idiomas Fase I</t>
        </is>
      </c>
      <c r="C2905" t="inlineStr">
        <is>
          <t>Gestión de unidades académicas</t>
        </is>
      </c>
      <c r="D2905" t="inlineStr">
        <is>
          <t>Mensual</t>
        </is>
      </c>
      <c r="E2905" t="inlineStr">
        <is>
          <t>Positivo</t>
        </is>
      </c>
      <c r="F2905" s="137" t="n">
        <v>45412</v>
      </c>
      <c r="G2905" t="n">
        <v>43</v>
      </c>
      <c r="H2905" t="n">
        <v>46</v>
      </c>
      <c r="I2905" t="n">
        <v>1.069767441860465</v>
      </c>
      <c r="J2905" t="n">
        <v>1.069767441860465</v>
      </c>
      <c r="K2905" t="inlineStr">
        <is>
          <t>%</t>
        </is>
      </c>
      <c r="L2905" t="inlineStr">
        <is>
          <t>%</t>
        </is>
      </c>
      <c r="M2905" t="n">
        <v>2024</v>
      </c>
      <c r="N2905" t="inlineStr">
        <is>
          <t>Abril</t>
        </is>
      </c>
      <c r="O2905" t="inlineStr">
        <is>
          <t>2024-1</t>
        </is>
      </c>
      <c r="P2905" t="n">
        <v>0</v>
      </c>
      <c r="Q2905" t="n">
        <v>0</v>
      </c>
      <c r="R2905" t="n">
        <v>1</v>
      </c>
      <c r="S2905" t="inlineStr">
        <is>
          <t>Educación_para_toda_la_vida</t>
        </is>
      </c>
      <c r="T2905" t="inlineStr">
        <is>
          <t>901-2024-04-30</t>
        </is>
      </c>
      <c r="U2905" t="n">
        <v>1</v>
      </c>
    </row>
    <row r="2906">
      <c r="A2906" t="inlineStr">
        <is>
          <t>901</t>
        </is>
      </c>
      <c r="B2906" t="inlineStr">
        <is>
          <t>Centro de Idiomas Fase I</t>
        </is>
      </c>
      <c r="C2906" t="inlineStr">
        <is>
          <t>Gestión de unidades académicas</t>
        </is>
      </c>
      <c r="D2906" t="inlineStr">
        <is>
          <t>Mensual</t>
        </is>
      </c>
      <c r="E2906" t="inlineStr">
        <is>
          <t>Positivo</t>
        </is>
      </c>
      <c r="F2906" s="137" t="n">
        <v>45443</v>
      </c>
      <c r="G2906" t="n">
        <v>53</v>
      </c>
      <c r="H2906" t="n">
        <v>48</v>
      </c>
      <c r="I2906" t="n">
        <v>0.9056603773584906</v>
      </c>
      <c r="J2906" t="n">
        <v>0.9056603773584906</v>
      </c>
      <c r="K2906" t="inlineStr">
        <is>
          <t>%</t>
        </is>
      </c>
      <c r="L2906" t="inlineStr">
        <is>
          <t>%</t>
        </is>
      </c>
      <c r="M2906" t="n">
        <v>2024</v>
      </c>
      <c r="N2906" t="inlineStr">
        <is>
          <t>Mayo</t>
        </is>
      </c>
      <c r="O2906" t="inlineStr">
        <is>
          <t>2024-1</t>
        </is>
      </c>
      <c r="P2906" t="n">
        <v>0</v>
      </c>
      <c r="Q2906" t="n">
        <v>0</v>
      </c>
      <c r="R2906" t="n">
        <v>1</v>
      </c>
      <c r="S2906" t="inlineStr">
        <is>
          <t>Educación_para_toda_la_vida</t>
        </is>
      </c>
      <c r="T2906" t="inlineStr">
        <is>
          <t>901-2024-05-31</t>
        </is>
      </c>
      <c r="U2906" t="n">
        <v>1</v>
      </c>
    </row>
    <row r="2907">
      <c r="A2907" t="inlineStr">
        <is>
          <t>901</t>
        </is>
      </c>
      <c r="B2907" t="inlineStr">
        <is>
          <t>Centro de Idiomas Fase I</t>
        </is>
      </c>
      <c r="C2907" t="inlineStr">
        <is>
          <t>Gestión de unidades académicas</t>
        </is>
      </c>
      <c r="D2907" t="inlineStr">
        <is>
          <t>Mensual</t>
        </is>
      </c>
      <c r="E2907" t="inlineStr">
        <is>
          <t>Positivo</t>
        </is>
      </c>
      <c r="F2907" s="137" t="n">
        <v>45473</v>
      </c>
      <c r="G2907" t="n">
        <v>63</v>
      </c>
      <c r="H2907" t="n">
        <v>64</v>
      </c>
      <c r="I2907" t="n">
        <v>1.015873015873016</v>
      </c>
      <c r="J2907" t="n">
        <v>1.015873015873016</v>
      </c>
      <c r="K2907" t="inlineStr">
        <is>
          <t>%</t>
        </is>
      </c>
      <c r="L2907" t="inlineStr">
        <is>
          <t>%</t>
        </is>
      </c>
      <c r="M2907" t="n">
        <v>2024</v>
      </c>
      <c r="N2907" t="inlineStr">
        <is>
          <t>Junio</t>
        </is>
      </c>
      <c r="O2907" t="inlineStr">
        <is>
          <t>2024-1</t>
        </is>
      </c>
      <c r="P2907" t="n">
        <v>0</v>
      </c>
      <c r="Q2907" t="n">
        <v>0</v>
      </c>
      <c r="R2907" t="n">
        <v>1</v>
      </c>
      <c r="S2907" t="inlineStr">
        <is>
          <t>Educación_para_toda_la_vida</t>
        </is>
      </c>
      <c r="T2907" t="inlineStr">
        <is>
          <t>901-2024-06-30</t>
        </is>
      </c>
      <c r="U2907" t="n">
        <v>1</v>
      </c>
    </row>
    <row r="2908">
      <c r="A2908" t="inlineStr">
        <is>
          <t>901</t>
        </is>
      </c>
      <c r="B2908" t="inlineStr">
        <is>
          <t>Centro de Idiomas Fase I</t>
        </is>
      </c>
      <c r="C2908" t="inlineStr">
        <is>
          <t>Gestión de unidades académicas</t>
        </is>
      </c>
      <c r="D2908" t="inlineStr">
        <is>
          <t>Mensual</t>
        </is>
      </c>
      <c r="E2908" t="inlineStr">
        <is>
          <t>Positivo</t>
        </is>
      </c>
      <c r="F2908" s="137" t="n">
        <v>45504</v>
      </c>
      <c r="G2908" t="n">
        <v>69</v>
      </c>
      <c r="H2908" t="n">
        <v>68</v>
      </c>
      <c r="I2908" t="n">
        <v>0.9855072463768116</v>
      </c>
      <c r="J2908" t="n">
        <v>0.9855072463768116</v>
      </c>
      <c r="K2908" t="inlineStr">
        <is>
          <t>%</t>
        </is>
      </c>
      <c r="L2908" t="inlineStr">
        <is>
          <t>%</t>
        </is>
      </c>
      <c r="M2908" t="n">
        <v>2024</v>
      </c>
      <c r="N2908" t="inlineStr">
        <is>
          <t>Julio</t>
        </is>
      </c>
      <c r="O2908" t="inlineStr">
        <is>
          <t>2024-2</t>
        </is>
      </c>
      <c r="P2908" t="n">
        <v>0</v>
      </c>
      <c r="Q2908" t="n">
        <v>0</v>
      </c>
      <c r="R2908" t="n">
        <v>1</v>
      </c>
      <c r="S2908" t="inlineStr">
        <is>
          <t>Educación_para_toda_la_vida</t>
        </is>
      </c>
      <c r="T2908" t="inlineStr">
        <is>
          <t>901-2024-07-31</t>
        </is>
      </c>
      <c r="U2908" t="n">
        <v>1</v>
      </c>
    </row>
    <row r="2909">
      <c r="A2909" t="inlineStr">
        <is>
          <t>901</t>
        </is>
      </c>
      <c r="B2909" t="inlineStr">
        <is>
          <t>Centro de Idiomas Fase I</t>
        </is>
      </c>
      <c r="C2909" t="inlineStr">
        <is>
          <t>Gestión de unidades académicas</t>
        </is>
      </c>
      <c r="D2909" t="inlineStr">
        <is>
          <t>Mensual</t>
        </is>
      </c>
      <c r="E2909" t="inlineStr">
        <is>
          <t>Positivo</t>
        </is>
      </c>
      <c r="F2909" s="137" t="n">
        <v>45535</v>
      </c>
      <c r="G2909" t="n">
        <v>75</v>
      </c>
      <c r="H2909" t="n">
        <v>74</v>
      </c>
      <c r="I2909" t="n">
        <v>0.9866666666666667</v>
      </c>
      <c r="J2909" t="n">
        <v>0.9866666666666667</v>
      </c>
      <c r="K2909" t="inlineStr">
        <is>
          <t>%</t>
        </is>
      </c>
      <c r="L2909" t="inlineStr">
        <is>
          <t>%</t>
        </is>
      </c>
      <c r="M2909" t="n">
        <v>2024</v>
      </c>
      <c r="N2909" t="inlineStr">
        <is>
          <t>Agosto</t>
        </is>
      </c>
      <c r="O2909" t="inlineStr">
        <is>
          <t>2024-2</t>
        </is>
      </c>
      <c r="P2909" t="n">
        <v>0</v>
      </c>
      <c r="Q2909" t="n">
        <v>0</v>
      </c>
      <c r="R2909" t="n">
        <v>1</v>
      </c>
      <c r="S2909" t="inlineStr">
        <is>
          <t>Educación_para_toda_la_vida</t>
        </is>
      </c>
      <c r="T2909" t="inlineStr">
        <is>
          <t>901-2024-08-31</t>
        </is>
      </c>
      <c r="U2909" t="n">
        <v>1</v>
      </c>
    </row>
    <row r="2910">
      <c r="A2910" t="inlineStr">
        <is>
          <t>901</t>
        </is>
      </c>
      <c r="B2910" t="inlineStr">
        <is>
          <t>Centro de Idiomas Fase I</t>
        </is>
      </c>
      <c r="C2910" t="inlineStr">
        <is>
          <t>Gestión de unidades académicas</t>
        </is>
      </c>
      <c r="D2910" t="inlineStr">
        <is>
          <t>Mensual</t>
        </is>
      </c>
      <c r="E2910" t="inlineStr">
        <is>
          <t>Positivo</t>
        </is>
      </c>
      <c r="F2910" s="137" t="n">
        <v>45565</v>
      </c>
      <c r="G2910" t="n">
        <v>78</v>
      </c>
      <c r="H2910" t="n">
        <v>78</v>
      </c>
      <c r="I2910" t="n">
        <v>1</v>
      </c>
      <c r="J2910" t="n">
        <v>1</v>
      </c>
      <c r="K2910" t="inlineStr">
        <is>
          <t>%</t>
        </is>
      </c>
      <c r="L2910" t="inlineStr">
        <is>
          <t>%</t>
        </is>
      </c>
      <c r="M2910" t="n">
        <v>2024</v>
      </c>
      <c r="N2910" t="inlineStr">
        <is>
          <t>Septiembre</t>
        </is>
      </c>
      <c r="O2910" t="inlineStr">
        <is>
          <t>2024-2</t>
        </is>
      </c>
      <c r="P2910" t="n">
        <v>0</v>
      </c>
      <c r="Q2910" t="n">
        <v>0</v>
      </c>
      <c r="R2910" t="n">
        <v>1</v>
      </c>
      <c r="S2910" t="inlineStr">
        <is>
          <t>Educación_para_toda_la_vida</t>
        </is>
      </c>
      <c r="T2910" t="inlineStr">
        <is>
          <t>901-2024-09-30</t>
        </is>
      </c>
      <c r="U2910" t="n">
        <v>1</v>
      </c>
    </row>
    <row r="2911">
      <c r="A2911" t="inlineStr">
        <is>
          <t>901</t>
        </is>
      </c>
      <c r="B2911" t="inlineStr">
        <is>
          <t>Centro de Idiomas Fase I</t>
        </is>
      </c>
      <c r="C2911" t="inlineStr">
        <is>
          <t>Gestión de unidades académicas</t>
        </is>
      </c>
      <c r="D2911" t="inlineStr">
        <is>
          <t>Mensual</t>
        </is>
      </c>
      <c r="E2911" t="inlineStr">
        <is>
          <t>Positivo</t>
        </is>
      </c>
      <c r="F2911" s="137" t="n">
        <v>45596</v>
      </c>
      <c r="G2911" t="n">
        <v>82</v>
      </c>
      <c r="H2911" t="n">
        <v>74</v>
      </c>
      <c r="I2911" t="n">
        <v>0.9024390243902439</v>
      </c>
      <c r="J2911" t="n">
        <v>0.9024390243902439</v>
      </c>
      <c r="K2911" t="inlineStr">
        <is>
          <t>%</t>
        </is>
      </c>
      <c r="L2911" t="inlineStr">
        <is>
          <t>%</t>
        </is>
      </c>
      <c r="M2911" t="n">
        <v>2024</v>
      </c>
      <c r="N2911" t="inlineStr">
        <is>
          <t>Octubre</t>
        </is>
      </c>
      <c r="O2911" t="inlineStr">
        <is>
          <t>2024-2</t>
        </is>
      </c>
      <c r="P2911" t="n">
        <v>0</v>
      </c>
      <c r="Q2911" t="n">
        <v>0</v>
      </c>
      <c r="R2911" t="n">
        <v>1</v>
      </c>
      <c r="S2911" t="inlineStr">
        <is>
          <t>Educación_para_toda_la_vida</t>
        </is>
      </c>
      <c r="T2911" t="inlineStr">
        <is>
          <t>901-2024-10-31</t>
        </is>
      </c>
      <c r="U2911" t="n">
        <v>1</v>
      </c>
    </row>
    <row r="2912">
      <c r="A2912" t="inlineStr">
        <is>
          <t>901</t>
        </is>
      </c>
      <c r="B2912" t="inlineStr">
        <is>
          <t>Centro de Idiomas Fase I</t>
        </is>
      </c>
      <c r="C2912" t="inlineStr">
        <is>
          <t>Gestión de unidades académicas</t>
        </is>
      </c>
      <c r="D2912" t="inlineStr">
        <is>
          <t>Mensual</t>
        </is>
      </c>
      <c r="E2912" t="inlineStr">
        <is>
          <t>Positivo</t>
        </is>
      </c>
      <c r="F2912" s="137" t="n">
        <v>45626</v>
      </c>
      <c r="G2912" t="n">
        <v>82</v>
      </c>
      <c r="H2912" t="n">
        <v>72</v>
      </c>
      <c r="I2912" t="n">
        <v>0.8780487804878049</v>
      </c>
      <c r="J2912" t="n">
        <v>0.8780487804878049</v>
      </c>
      <c r="K2912" t="inlineStr">
        <is>
          <t>%</t>
        </is>
      </c>
      <c r="L2912" t="inlineStr">
        <is>
          <t>%</t>
        </is>
      </c>
      <c r="M2912" t="n">
        <v>2024</v>
      </c>
      <c r="N2912" t="inlineStr">
        <is>
          <t>Noviembre</t>
        </is>
      </c>
      <c r="O2912" t="inlineStr">
        <is>
          <t>2024-2</t>
        </is>
      </c>
      <c r="P2912" t="n">
        <v>0</v>
      </c>
      <c r="Q2912" t="n">
        <v>0</v>
      </c>
      <c r="R2912" t="n">
        <v>1</v>
      </c>
      <c r="S2912" t="inlineStr">
        <is>
          <t>Educación_para_toda_la_vida</t>
        </is>
      </c>
      <c r="T2912" t="inlineStr">
        <is>
          <t>901-2024-11-30</t>
        </is>
      </c>
      <c r="U2912" t="n">
        <v>1</v>
      </c>
    </row>
    <row r="2913">
      <c r="A2913" t="inlineStr">
        <is>
          <t>901</t>
        </is>
      </c>
      <c r="B2913" t="inlineStr">
        <is>
          <t>Centro de Idiomas Fase I</t>
        </is>
      </c>
      <c r="C2913" t="inlineStr">
        <is>
          <t>Gestión de unidades académicas</t>
        </is>
      </c>
      <c r="D2913" t="inlineStr">
        <is>
          <t>Mensual</t>
        </is>
      </c>
      <c r="E2913" t="inlineStr">
        <is>
          <t>Positivo</t>
        </is>
      </c>
      <c r="F2913" s="137" t="n">
        <v>45657</v>
      </c>
      <c r="K2913" t="inlineStr">
        <is>
          <t>%</t>
        </is>
      </c>
      <c r="L2913" t="inlineStr">
        <is>
          <t>%</t>
        </is>
      </c>
      <c r="M2913" t="n">
        <v>2024</v>
      </c>
      <c r="N2913" t="inlineStr">
        <is>
          <t>Diciembre</t>
        </is>
      </c>
      <c r="O2913" t="inlineStr">
        <is>
          <t>2024-2</t>
        </is>
      </c>
      <c r="P2913" t="n">
        <v>0</v>
      </c>
      <c r="Q2913" t="n">
        <v>0</v>
      </c>
      <c r="R2913" t="n">
        <v>1</v>
      </c>
      <c r="S2913" t="inlineStr">
        <is>
          <t>Educación_para_toda_la_vida</t>
        </is>
      </c>
      <c r="T2913" t="inlineStr">
        <is>
          <t>901-2024-12-31</t>
        </is>
      </c>
      <c r="U2913" t="n">
        <v>1</v>
      </c>
    </row>
    <row r="2914">
      <c r="A2914" t="inlineStr">
        <is>
          <t>902</t>
        </is>
      </c>
      <c r="B2914" t="inlineStr">
        <is>
          <t>CREA Centro de Recursos y Experiencias para el aprendizaje - Fase de Adecuación</t>
        </is>
      </c>
      <c r="C2914" t="inlineStr">
        <is>
          <t>Biblioteca Institucional</t>
        </is>
      </c>
      <c r="D2914" t="inlineStr">
        <is>
          <t>Mensual</t>
        </is>
      </c>
      <c r="E2914" t="inlineStr">
        <is>
          <t>Positivo</t>
        </is>
      </c>
      <c r="F2914" s="137" t="n">
        <v>45322</v>
      </c>
      <c r="G2914" t="n">
        <v>45</v>
      </c>
      <c r="H2914" t="n">
        <v>42</v>
      </c>
      <c r="I2914" t="n">
        <v>0.9333333333333333</v>
      </c>
      <c r="J2914" t="n">
        <v>0.9333333333333333</v>
      </c>
      <c r="K2914" t="inlineStr">
        <is>
          <t>%</t>
        </is>
      </c>
      <c r="L2914" t="inlineStr">
        <is>
          <t>%</t>
        </is>
      </c>
      <c r="M2914" t="n">
        <v>2024</v>
      </c>
      <c r="N2914" t="inlineStr">
        <is>
          <t>Enero</t>
        </is>
      </c>
      <c r="O2914" t="inlineStr">
        <is>
          <t>2024-1</t>
        </is>
      </c>
      <c r="P2914" t="n">
        <v>0</v>
      </c>
      <c r="Q2914" t="n">
        <v>0</v>
      </c>
      <c r="R2914" t="n">
        <v>1</v>
      </c>
      <c r="S2914" t="inlineStr">
        <is>
          <t>Calidad</t>
        </is>
      </c>
      <c r="T2914" t="inlineStr">
        <is>
          <t>902-2024-01-31</t>
        </is>
      </c>
      <c r="U2914" t="n">
        <v>1</v>
      </c>
    </row>
    <row r="2915">
      <c r="A2915" t="inlineStr">
        <is>
          <t>902</t>
        </is>
      </c>
      <c r="B2915" t="inlineStr">
        <is>
          <t>CREA Centro de Recursos y Experiencias para el aprendizaje - Fase de Adecuación</t>
        </is>
      </c>
      <c r="C2915" t="inlineStr">
        <is>
          <t>Biblioteca Institucional</t>
        </is>
      </c>
      <c r="D2915" t="inlineStr">
        <is>
          <t>Mensual</t>
        </is>
      </c>
      <c r="E2915" t="inlineStr">
        <is>
          <t>Positivo</t>
        </is>
      </c>
      <c r="F2915" s="137" t="n">
        <v>45351</v>
      </c>
      <c r="G2915" t="n">
        <v>52</v>
      </c>
      <c r="H2915" t="n">
        <v>52</v>
      </c>
      <c r="I2915" t="n">
        <v>1</v>
      </c>
      <c r="J2915" t="n">
        <v>1</v>
      </c>
      <c r="K2915" t="inlineStr">
        <is>
          <t>%</t>
        </is>
      </c>
      <c r="L2915" t="inlineStr">
        <is>
          <t>%</t>
        </is>
      </c>
      <c r="M2915" t="n">
        <v>2024</v>
      </c>
      <c r="N2915" t="inlineStr">
        <is>
          <t>Febrero</t>
        </is>
      </c>
      <c r="O2915" t="inlineStr">
        <is>
          <t>2024-1</t>
        </is>
      </c>
      <c r="P2915" t="n">
        <v>0</v>
      </c>
      <c r="Q2915" t="n">
        <v>0</v>
      </c>
      <c r="R2915" t="n">
        <v>1</v>
      </c>
      <c r="S2915" t="inlineStr">
        <is>
          <t>Calidad</t>
        </is>
      </c>
      <c r="T2915" t="inlineStr">
        <is>
          <t>902-2024-02-29</t>
        </is>
      </c>
      <c r="U2915" t="n">
        <v>1</v>
      </c>
    </row>
    <row r="2916">
      <c r="A2916" t="inlineStr">
        <is>
          <t>902</t>
        </is>
      </c>
      <c r="B2916" t="inlineStr">
        <is>
          <t>CREA Centro de Recursos y Experiencias para el aprendizaje - Fase de Adecuación</t>
        </is>
      </c>
      <c r="C2916" t="inlineStr">
        <is>
          <t>Biblioteca Institucional</t>
        </is>
      </c>
      <c r="D2916" t="inlineStr">
        <is>
          <t>Mensual</t>
        </is>
      </c>
      <c r="E2916" t="inlineStr">
        <is>
          <t>Positivo</t>
        </is>
      </c>
      <c r="F2916" s="137" t="n">
        <v>45382</v>
      </c>
      <c r="G2916" t="n">
        <v>58</v>
      </c>
      <c r="H2916" t="n">
        <v>60</v>
      </c>
      <c r="I2916" t="n">
        <v>1.03448275862069</v>
      </c>
      <c r="J2916" t="n">
        <v>1.03448275862069</v>
      </c>
      <c r="K2916" t="inlineStr">
        <is>
          <t>%</t>
        </is>
      </c>
      <c r="L2916" t="inlineStr">
        <is>
          <t>%</t>
        </is>
      </c>
      <c r="M2916" t="n">
        <v>2024</v>
      </c>
      <c r="N2916" t="inlineStr">
        <is>
          <t>Marzo</t>
        </is>
      </c>
      <c r="O2916" t="inlineStr">
        <is>
          <t>2024-1</t>
        </is>
      </c>
      <c r="P2916" t="n">
        <v>0</v>
      </c>
      <c r="Q2916" t="n">
        <v>0</v>
      </c>
      <c r="R2916" t="n">
        <v>1</v>
      </c>
      <c r="S2916" t="inlineStr">
        <is>
          <t>Calidad</t>
        </is>
      </c>
      <c r="T2916" t="inlineStr">
        <is>
          <t>902-2024-03-31</t>
        </is>
      </c>
      <c r="U2916" t="n">
        <v>1</v>
      </c>
    </row>
    <row r="2917">
      <c r="A2917" t="inlineStr">
        <is>
          <t>902</t>
        </is>
      </c>
      <c r="B2917" t="inlineStr">
        <is>
          <t>CREA Centro de Recursos y Experiencias para el aprendizaje - Fase de Adecuación</t>
        </is>
      </c>
      <c r="C2917" t="inlineStr">
        <is>
          <t>Biblioteca Institucional</t>
        </is>
      </c>
      <c r="D2917" t="inlineStr">
        <is>
          <t>Mensual</t>
        </is>
      </c>
      <c r="E2917" t="inlineStr">
        <is>
          <t>Positivo</t>
        </is>
      </c>
      <c r="F2917" s="137" t="n">
        <v>45412</v>
      </c>
      <c r="G2917" t="n">
        <v>45</v>
      </c>
      <c r="H2917" t="n">
        <v>42</v>
      </c>
      <c r="I2917" t="n">
        <v>0.9333333333333333</v>
      </c>
      <c r="J2917" t="n">
        <v>0.9333333333333333</v>
      </c>
      <c r="K2917" t="inlineStr">
        <is>
          <t>%</t>
        </is>
      </c>
      <c r="L2917" t="inlineStr">
        <is>
          <t>%</t>
        </is>
      </c>
      <c r="M2917" t="n">
        <v>2024</v>
      </c>
      <c r="N2917" t="inlineStr">
        <is>
          <t>Abril</t>
        </is>
      </c>
      <c r="O2917" t="inlineStr">
        <is>
          <t>2024-1</t>
        </is>
      </c>
      <c r="P2917" t="n">
        <v>0</v>
      </c>
      <c r="Q2917" t="n">
        <v>0</v>
      </c>
      <c r="R2917" t="n">
        <v>1</v>
      </c>
      <c r="S2917" t="inlineStr">
        <is>
          <t>Calidad</t>
        </is>
      </c>
      <c r="T2917" t="inlineStr">
        <is>
          <t>902-2024-04-30</t>
        </is>
      </c>
      <c r="U2917" t="n">
        <v>1</v>
      </c>
    </row>
    <row r="2918">
      <c r="A2918" t="inlineStr">
        <is>
          <t>902</t>
        </is>
      </c>
      <c r="B2918" t="inlineStr">
        <is>
          <t>CREA Centro de Recursos y Experiencias para el aprendizaje - Fase de Adecuación</t>
        </is>
      </c>
      <c r="C2918" t="inlineStr">
        <is>
          <t>Biblioteca Institucional</t>
        </is>
      </c>
      <c r="D2918" t="inlineStr">
        <is>
          <t>Mensual</t>
        </is>
      </c>
      <c r="E2918" t="inlineStr">
        <is>
          <t>Positivo</t>
        </is>
      </c>
      <c r="F2918" s="137" t="n">
        <v>45443</v>
      </c>
      <c r="G2918" t="n">
        <v>52</v>
      </c>
      <c r="H2918" t="n">
        <v>52</v>
      </c>
      <c r="I2918" t="n">
        <v>1</v>
      </c>
      <c r="J2918" t="n">
        <v>1</v>
      </c>
      <c r="K2918" t="inlineStr">
        <is>
          <t>%</t>
        </is>
      </c>
      <c r="L2918" t="inlineStr">
        <is>
          <t>%</t>
        </is>
      </c>
      <c r="M2918" t="n">
        <v>2024</v>
      </c>
      <c r="N2918" t="inlineStr">
        <is>
          <t>Mayo</t>
        </is>
      </c>
      <c r="O2918" t="inlineStr">
        <is>
          <t>2024-1</t>
        </is>
      </c>
      <c r="P2918" t="n">
        <v>0</v>
      </c>
      <c r="Q2918" t="n">
        <v>0</v>
      </c>
      <c r="R2918" t="n">
        <v>1</v>
      </c>
      <c r="S2918" t="inlineStr">
        <is>
          <t>Calidad</t>
        </is>
      </c>
      <c r="T2918" t="inlineStr">
        <is>
          <t>902-2024-05-31</t>
        </is>
      </c>
      <c r="U2918" t="n">
        <v>1</v>
      </c>
    </row>
    <row r="2919">
      <c r="A2919" t="inlineStr">
        <is>
          <t>902</t>
        </is>
      </c>
      <c r="B2919" t="inlineStr">
        <is>
          <t>CREA Centro de Recursos y Experiencias para el aprendizaje - Fase de Adecuación</t>
        </is>
      </c>
      <c r="C2919" t="inlineStr">
        <is>
          <t>Biblioteca Institucional</t>
        </is>
      </c>
      <c r="D2919" t="inlineStr">
        <is>
          <t>Mensual</t>
        </is>
      </c>
      <c r="E2919" t="inlineStr">
        <is>
          <t>Positivo</t>
        </is>
      </c>
      <c r="F2919" s="137" t="n">
        <v>45473</v>
      </c>
      <c r="G2919" t="n">
        <v>58</v>
      </c>
      <c r="H2919" t="n">
        <v>60</v>
      </c>
      <c r="I2919" t="n">
        <v>1.03448275862069</v>
      </c>
      <c r="J2919" t="n">
        <v>1.03448275862069</v>
      </c>
      <c r="K2919" t="inlineStr">
        <is>
          <t>%</t>
        </is>
      </c>
      <c r="L2919" t="inlineStr">
        <is>
          <t>%</t>
        </is>
      </c>
      <c r="M2919" t="n">
        <v>2024</v>
      </c>
      <c r="N2919" t="inlineStr">
        <is>
          <t>Junio</t>
        </is>
      </c>
      <c r="O2919" t="inlineStr">
        <is>
          <t>2024-1</t>
        </is>
      </c>
      <c r="P2919" t="n">
        <v>0</v>
      </c>
      <c r="Q2919" t="n">
        <v>0</v>
      </c>
      <c r="R2919" t="n">
        <v>1</v>
      </c>
      <c r="S2919" t="inlineStr">
        <is>
          <t>Calidad</t>
        </is>
      </c>
      <c r="T2919" t="inlineStr">
        <is>
          <t>902-2024-06-30</t>
        </is>
      </c>
      <c r="U2919" t="n">
        <v>1</v>
      </c>
    </row>
    <row r="2920">
      <c r="A2920" t="inlineStr">
        <is>
          <t>902</t>
        </is>
      </c>
      <c r="B2920" t="inlineStr">
        <is>
          <t>CREA Centro de Recursos y Experiencias para el aprendizaje - Fase de Adecuación</t>
        </is>
      </c>
      <c r="C2920" t="inlineStr">
        <is>
          <t>Biblioteca Institucional</t>
        </is>
      </c>
      <c r="D2920" t="inlineStr">
        <is>
          <t>Mensual</t>
        </is>
      </c>
      <c r="E2920" t="inlineStr">
        <is>
          <t>Positivo</t>
        </is>
      </c>
      <c r="F2920" s="137" t="n">
        <v>45504</v>
      </c>
      <c r="G2920" t="n">
        <v>72</v>
      </c>
      <c r="H2920" t="n">
        <v>72</v>
      </c>
      <c r="I2920" t="n">
        <v>1</v>
      </c>
      <c r="J2920" t="n">
        <v>1</v>
      </c>
      <c r="K2920" t="inlineStr">
        <is>
          <t>%</t>
        </is>
      </c>
      <c r="L2920" t="inlineStr">
        <is>
          <t>%</t>
        </is>
      </c>
      <c r="M2920" t="n">
        <v>2024</v>
      </c>
      <c r="N2920" t="inlineStr">
        <is>
          <t>Julio</t>
        </is>
      </c>
      <c r="O2920" t="inlineStr">
        <is>
          <t>2024-2</t>
        </is>
      </c>
      <c r="P2920" t="n">
        <v>0</v>
      </c>
      <c r="Q2920" t="n">
        <v>0</v>
      </c>
      <c r="R2920" t="n">
        <v>1</v>
      </c>
      <c r="S2920" t="inlineStr">
        <is>
          <t>Calidad</t>
        </is>
      </c>
      <c r="T2920" t="inlineStr">
        <is>
          <t>902-2024-07-31</t>
        </is>
      </c>
      <c r="U2920" t="n">
        <v>1</v>
      </c>
    </row>
    <row r="2921">
      <c r="A2921" t="inlineStr">
        <is>
          <t>902</t>
        </is>
      </c>
      <c r="B2921" t="inlineStr">
        <is>
          <t>CREA Centro de Recursos y Experiencias para el aprendizaje - Fase de Adecuación</t>
        </is>
      </c>
      <c r="C2921" t="inlineStr">
        <is>
          <t>Biblioteca Institucional</t>
        </is>
      </c>
      <c r="D2921" t="inlineStr">
        <is>
          <t>Mensual</t>
        </is>
      </c>
      <c r="E2921" t="inlineStr">
        <is>
          <t>Positivo</t>
        </is>
      </c>
      <c r="F2921" s="137" t="n">
        <v>45535</v>
      </c>
      <c r="G2921" t="n">
        <v>80</v>
      </c>
      <c r="H2921" t="n">
        <v>89</v>
      </c>
      <c r="I2921" t="n">
        <v>1.1125</v>
      </c>
      <c r="J2921" t="n">
        <v>1.1125</v>
      </c>
      <c r="K2921" t="inlineStr">
        <is>
          <t>%</t>
        </is>
      </c>
      <c r="L2921" t="inlineStr">
        <is>
          <t>%</t>
        </is>
      </c>
      <c r="M2921" t="n">
        <v>2024</v>
      </c>
      <c r="N2921" t="inlineStr">
        <is>
          <t>Agosto</t>
        </is>
      </c>
      <c r="O2921" t="inlineStr">
        <is>
          <t>2024-2</t>
        </is>
      </c>
      <c r="P2921" t="n">
        <v>0</v>
      </c>
      <c r="Q2921" t="n">
        <v>0</v>
      </c>
      <c r="R2921" t="n">
        <v>1</v>
      </c>
      <c r="S2921" t="inlineStr">
        <is>
          <t>Calidad</t>
        </is>
      </c>
      <c r="T2921" t="inlineStr">
        <is>
          <t>902-2024-08-31</t>
        </is>
      </c>
      <c r="U2921" t="n">
        <v>1</v>
      </c>
    </row>
    <row r="2922">
      <c r="A2922" t="inlineStr">
        <is>
          <t>902</t>
        </is>
      </c>
      <c r="B2922" t="inlineStr">
        <is>
          <t>CREA Centro de Recursos y Experiencias para el aprendizaje - Fase de Adecuación</t>
        </is>
      </c>
      <c r="C2922" t="inlineStr">
        <is>
          <t>Biblioteca Institucional</t>
        </is>
      </c>
      <c r="D2922" t="inlineStr">
        <is>
          <t>Mensual</t>
        </is>
      </c>
      <c r="E2922" t="inlineStr">
        <is>
          <t>Positivo</t>
        </is>
      </c>
      <c r="F2922" s="137" t="n">
        <v>45565</v>
      </c>
      <c r="G2922" t="n">
        <v>91</v>
      </c>
      <c r="H2922" t="n">
        <v>93</v>
      </c>
      <c r="I2922" t="n">
        <v>1.021978021978022</v>
      </c>
      <c r="J2922" t="n">
        <v>1.021978021978022</v>
      </c>
      <c r="K2922" t="inlineStr">
        <is>
          <t>%</t>
        </is>
      </c>
      <c r="L2922" t="inlineStr">
        <is>
          <t>%</t>
        </is>
      </c>
      <c r="M2922" t="n">
        <v>2024</v>
      </c>
      <c r="N2922" t="inlineStr">
        <is>
          <t>Septiembre</t>
        </is>
      </c>
      <c r="O2922" t="inlineStr">
        <is>
          <t>2024-2</t>
        </is>
      </c>
      <c r="P2922" t="n">
        <v>0</v>
      </c>
      <c r="Q2922" t="n">
        <v>0</v>
      </c>
      <c r="R2922" t="n">
        <v>1</v>
      </c>
      <c r="S2922" t="inlineStr">
        <is>
          <t>Calidad</t>
        </is>
      </c>
      <c r="T2922" t="inlineStr">
        <is>
          <t>902-2024-09-30</t>
        </is>
      </c>
      <c r="U2922" t="n">
        <v>1</v>
      </c>
    </row>
    <row r="2923">
      <c r="A2923" t="inlineStr">
        <is>
          <t>902</t>
        </is>
      </c>
      <c r="B2923" t="inlineStr">
        <is>
          <t>CREA Centro de Recursos y Experiencias para el aprendizaje - Fase de Adecuación</t>
        </is>
      </c>
      <c r="C2923" t="inlineStr">
        <is>
          <t>Biblioteca Institucional</t>
        </is>
      </c>
      <c r="D2923" t="inlineStr">
        <is>
          <t>Mensual</t>
        </is>
      </c>
      <c r="E2923" t="inlineStr">
        <is>
          <t>Positivo</t>
        </is>
      </c>
      <c r="F2923" s="137" t="n">
        <v>45596</v>
      </c>
      <c r="G2923" t="n">
        <v>91</v>
      </c>
      <c r="H2923" t="n">
        <v>93</v>
      </c>
      <c r="I2923" t="n">
        <v>1.021978021978022</v>
      </c>
      <c r="J2923" t="n">
        <v>1.021978021978022</v>
      </c>
      <c r="K2923" t="inlineStr">
        <is>
          <t>%</t>
        </is>
      </c>
      <c r="L2923" t="inlineStr">
        <is>
          <t>%</t>
        </is>
      </c>
      <c r="M2923" t="n">
        <v>2024</v>
      </c>
      <c r="N2923" t="inlineStr">
        <is>
          <t>Octubre</t>
        </is>
      </c>
      <c r="O2923" t="inlineStr">
        <is>
          <t>2024-2</t>
        </is>
      </c>
      <c r="P2923" t="n">
        <v>0</v>
      </c>
      <c r="Q2923" t="n">
        <v>0</v>
      </c>
      <c r="R2923" t="n">
        <v>1</v>
      </c>
      <c r="S2923" t="inlineStr">
        <is>
          <t>Calidad</t>
        </is>
      </c>
      <c r="T2923" t="inlineStr">
        <is>
          <t>902-2024-10-31</t>
        </is>
      </c>
      <c r="U2923" t="n">
        <v>1</v>
      </c>
    </row>
    <row r="2924">
      <c r="A2924" t="inlineStr">
        <is>
          <t>902</t>
        </is>
      </c>
      <c r="B2924" t="inlineStr">
        <is>
          <t>CREA Centro de Recursos y Experiencias para el aprendizaje - Fase de Adecuación</t>
        </is>
      </c>
      <c r="C2924" t="inlineStr">
        <is>
          <t>Biblioteca Institucional</t>
        </is>
      </c>
      <c r="D2924" t="inlineStr">
        <is>
          <t>Mensual</t>
        </is>
      </c>
      <c r="E2924" t="inlineStr">
        <is>
          <t>Positivo</t>
        </is>
      </c>
      <c r="F2924" s="137" t="n">
        <v>45626</v>
      </c>
      <c r="G2924" t="n">
        <v>99</v>
      </c>
      <c r="H2924" t="n">
        <v>99</v>
      </c>
      <c r="I2924" t="n">
        <v>1</v>
      </c>
      <c r="J2924" t="n">
        <v>1</v>
      </c>
      <c r="K2924" t="inlineStr">
        <is>
          <t>%</t>
        </is>
      </c>
      <c r="L2924" t="inlineStr">
        <is>
          <t>%</t>
        </is>
      </c>
      <c r="M2924" t="n">
        <v>2024</v>
      </c>
      <c r="N2924" t="inlineStr">
        <is>
          <t>Noviembre</t>
        </is>
      </c>
      <c r="O2924" t="inlineStr">
        <is>
          <t>2024-2</t>
        </is>
      </c>
      <c r="P2924" t="n">
        <v>0</v>
      </c>
      <c r="Q2924" t="n">
        <v>0</v>
      </c>
      <c r="R2924" t="n">
        <v>1</v>
      </c>
      <c r="S2924" t="inlineStr">
        <is>
          <t>Calidad</t>
        </is>
      </c>
      <c r="T2924" t="inlineStr">
        <is>
          <t>902-2024-11-30</t>
        </is>
      </c>
      <c r="U2924" t="n">
        <v>1</v>
      </c>
    </row>
    <row r="2925">
      <c r="A2925" t="inlineStr">
        <is>
          <t>902</t>
        </is>
      </c>
      <c r="B2925" t="inlineStr">
        <is>
          <t>CREA Centro de Recursos y Experiencias para el aprendizaje - Fase de Adecuación</t>
        </is>
      </c>
      <c r="C2925" t="inlineStr">
        <is>
          <t>Biblioteca Institucional</t>
        </is>
      </c>
      <c r="D2925" t="inlineStr">
        <is>
          <t>Mensual</t>
        </is>
      </c>
      <c r="E2925" t="inlineStr">
        <is>
          <t>Positivo</t>
        </is>
      </c>
      <c r="F2925" s="137" t="n">
        <v>45657</v>
      </c>
      <c r="G2925" t="n">
        <v>100</v>
      </c>
      <c r="H2925" t="n">
        <v>100</v>
      </c>
      <c r="I2925" t="n">
        <v>1</v>
      </c>
      <c r="J2925" t="n">
        <v>1</v>
      </c>
      <c r="K2925" t="inlineStr">
        <is>
          <t>%</t>
        </is>
      </c>
      <c r="L2925" t="inlineStr">
        <is>
          <t>%</t>
        </is>
      </c>
      <c r="M2925" t="n">
        <v>2024</v>
      </c>
      <c r="N2925" t="inlineStr">
        <is>
          <t>Diciembre</t>
        </is>
      </c>
      <c r="O2925" t="inlineStr">
        <is>
          <t>2024-2</t>
        </is>
      </c>
      <c r="P2925" t="n">
        <v>0</v>
      </c>
      <c r="Q2925" t="n">
        <v>0</v>
      </c>
      <c r="R2925" t="n">
        <v>1</v>
      </c>
      <c r="S2925" t="inlineStr">
        <is>
          <t>Calidad</t>
        </is>
      </c>
      <c r="T2925" t="inlineStr">
        <is>
          <t>902-2024-12-31</t>
        </is>
      </c>
      <c r="U2925" t="n">
        <v>1</v>
      </c>
    </row>
    <row r="2926">
      <c r="A2926" t="inlineStr">
        <is>
          <t>903</t>
        </is>
      </c>
      <c r="B2926" t="inlineStr">
        <is>
          <t>Actualización sistema de transporte rotativo</t>
        </is>
      </c>
      <c r="C2926" t="inlineStr">
        <is>
          <t>Gestión Infraestructura Física</t>
        </is>
      </c>
      <c r="D2926" t="inlineStr">
        <is>
          <t>Mensual</t>
        </is>
      </c>
      <c r="E2926" t="inlineStr">
        <is>
          <t>Positivo</t>
        </is>
      </c>
      <c r="F2926" s="137" t="n">
        <v>45322</v>
      </c>
      <c r="G2926" t="n">
        <v>24</v>
      </c>
      <c r="H2926" t="n">
        <v>31</v>
      </c>
      <c r="I2926" t="n">
        <v>1.291666666666667</v>
      </c>
      <c r="J2926" t="n">
        <v>1.291666666666667</v>
      </c>
      <c r="K2926" t="inlineStr">
        <is>
          <t>%</t>
        </is>
      </c>
      <c r="L2926" t="inlineStr">
        <is>
          <t>%</t>
        </is>
      </c>
      <c r="M2926" t="n">
        <v>2024</v>
      </c>
      <c r="N2926" t="inlineStr">
        <is>
          <t>Enero</t>
        </is>
      </c>
      <c r="O2926" t="inlineStr">
        <is>
          <t>2024-1</t>
        </is>
      </c>
      <c r="P2926" t="n">
        <v>0</v>
      </c>
      <c r="Q2926" t="n">
        <v>0</v>
      </c>
      <c r="R2926" t="n">
        <v>1</v>
      </c>
      <c r="S2926" t="inlineStr">
        <is>
          <t>Experiencia</t>
        </is>
      </c>
      <c r="T2926" t="inlineStr">
        <is>
          <t>903-2024-01-31</t>
        </is>
      </c>
      <c r="U2926" t="n">
        <v>1</v>
      </c>
    </row>
    <row r="2927">
      <c r="A2927" t="inlineStr">
        <is>
          <t>903</t>
        </is>
      </c>
      <c r="B2927" t="inlineStr">
        <is>
          <t>Actualización sistema de transporte rotativo</t>
        </is>
      </c>
      <c r="C2927" t="inlineStr">
        <is>
          <t>Gestión Infraestructura Física</t>
        </is>
      </c>
      <c r="D2927" t="inlineStr">
        <is>
          <t>Mensual</t>
        </is>
      </c>
      <c r="E2927" t="inlineStr">
        <is>
          <t>Positivo</t>
        </is>
      </c>
      <c r="F2927" s="137" t="n">
        <v>45351</v>
      </c>
      <c r="G2927" t="n">
        <v>24</v>
      </c>
      <c r="H2927" t="n">
        <v>31</v>
      </c>
      <c r="I2927" t="n">
        <v>1.291666666666667</v>
      </c>
      <c r="J2927" t="n">
        <v>1.291666666666667</v>
      </c>
      <c r="K2927" t="inlineStr">
        <is>
          <t>%</t>
        </is>
      </c>
      <c r="L2927" t="inlineStr">
        <is>
          <t>%</t>
        </is>
      </c>
      <c r="M2927" t="n">
        <v>2024</v>
      </c>
      <c r="N2927" t="inlineStr">
        <is>
          <t>Febrero</t>
        </is>
      </c>
      <c r="O2927" t="inlineStr">
        <is>
          <t>2024-1</t>
        </is>
      </c>
      <c r="P2927" t="n">
        <v>0</v>
      </c>
      <c r="Q2927" t="n">
        <v>0</v>
      </c>
      <c r="R2927" t="n">
        <v>1</v>
      </c>
      <c r="S2927" t="inlineStr">
        <is>
          <t>Experiencia</t>
        </is>
      </c>
      <c r="T2927" t="inlineStr">
        <is>
          <t>903-2024-02-29</t>
        </is>
      </c>
      <c r="U2927" t="n">
        <v>1</v>
      </c>
    </row>
    <row r="2928">
      <c r="A2928" t="inlineStr">
        <is>
          <t>903</t>
        </is>
      </c>
      <c r="B2928" t="inlineStr">
        <is>
          <t>Actualización sistema de transporte rotativo</t>
        </is>
      </c>
      <c r="C2928" t="inlineStr">
        <is>
          <t>Gestión Infraestructura Física</t>
        </is>
      </c>
      <c r="D2928" t="inlineStr">
        <is>
          <t>Mensual</t>
        </is>
      </c>
      <c r="E2928" t="inlineStr">
        <is>
          <t>Positivo</t>
        </is>
      </c>
      <c r="F2928" s="137" t="n">
        <v>45382</v>
      </c>
      <c r="G2928" t="n">
        <v>31</v>
      </c>
      <c r="H2928" t="n">
        <v>24</v>
      </c>
      <c r="I2928" t="n">
        <v>0.7741935483870968</v>
      </c>
      <c r="J2928" t="n">
        <v>0.7741935483870968</v>
      </c>
      <c r="K2928" t="inlineStr">
        <is>
          <t>%</t>
        </is>
      </c>
      <c r="L2928" t="inlineStr">
        <is>
          <t>%</t>
        </is>
      </c>
      <c r="M2928" t="n">
        <v>2024</v>
      </c>
      <c r="N2928" t="inlineStr">
        <is>
          <t>Marzo</t>
        </is>
      </c>
      <c r="O2928" t="inlineStr">
        <is>
          <t>2024-1</t>
        </is>
      </c>
      <c r="P2928" t="n">
        <v>0</v>
      </c>
      <c r="Q2928" t="n">
        <v>0</v>
      </c>
      <c r="R2928" t="n">
        <v>1</v>
      </c>
      <c r="S2928" t="inlineStr">
        <is>
          <t>Experiencia</t>
        </is>
      </c>
      <c r="T2928" t="inlineStr">
        <is>
          <t>903-2024-03-31</t>
        </is>
      </c>
      <c r="U2928" t="n">
        <v>1</v>
      </c>
    </row>
    <row r="2929">
      <c r="A2929" t="inlineStr">
        <is>
          <t>903</t>
        </is>
      </c>
      <c r="B2929" t="inlineStr">
        <is>
          <t>Actualización sistema de transporte rotativo</t>
        </is>
      </c>
      <c r="C2929" t="inlineStr">
        <is>
          <t>Gestión Infraestructura Física</t>
        </is>
      </c>
      <c r="D2929" t="inlineStr">
        <is>
          <t>Mensual</t>
        </is>
      </c>
      <c r="E2929" t="inlineStr">
        <is>
          <t>Positivo</t>
        </is>
      </c>
      <c r="F2929" s="137" t="n">
        <v>45412</v>
      </c>
      <c r="G2929" t="n">
        <v>36</v>
      </c>
      <c r="H2929" t="n">
        <v>34</v>
      </c>
      <c r="I2929" t="n">
        <v>0.9444444444444444</v>
      </c>
      <c r="J2929" t="n">
        <v>0.9444444444444444</v>
      </c>
      <c r="K2929" t="inlineStr">
        <is>
          <t>%</t>
        </is>
      </c>
      <c r="L2929" t="inlineStr">
        <is>
          <t>%</t>
        </is>
      </c>
      <c r="M2929" t="n">
        <v>2024</v>
      </c>
      <c r="N2929" t="inlineStr">
        <is>
          <t>Abril</t>
        </is>
      </c>
      <c r="O2929" t="inlineStr">
        <is>
          <t>2024-1</t>
        </is>
      </c>
      <c r="P2929" t="n">
        <v>0</v>
      </c>
      <c r="Q2929" t="n">
        <v>0</v>
      </c>
      <c r="R2929" t="n">
        <v>1</v>
      </c>
      <c r="S2929" t="inlineStr">
        <is>
          <t>Experiencia</t>
        </is>
      </c>
      <c r="T2929" t="inlineStr">
        <is>
          <t>903-2024-04-30</t>
        </is>
      </c>
      <c r="U2929" t="n">
        <v>1</v>
      </c>
    </row>
    <row r="2930">
      <c r="A2930" t="inlineStr">
        <is>
          <t>903</t>
        </is>
      </c>
      <c r="B2930" t="inlineStr">
        <is>
          <t>Actualización sistema de transporte rotativo</t>
        </is>
      </c>
      <c r="C2930" t="inlineStr">
        <is>
          <t>Gestión Infraestructura Física</t>
        </is>
      </c>
      <c r="D2930" t="inlineStr">
        <is>
          <t>Mensual</t>
        </is>
      </c>
      <c r="E2930" t="inlineStr">
        <is>
          <t>Positivo</t>
        </is>
      </c>
      <c r="F2930" s="137" t="n">
        <v>45443</v>
      </c>
      <c r="G2930" t="n">
        <v>37</v>
      </c>
      <c r="H2930" t="n">
        <v>37</v>
      </c>
      <c r="I2930" t="n">
        <v>1</v>
      </c>
      <c r="J2930" t="n">
        <v>1</v>
      </c>
      <c r="K2930" t="inlineStr">
        <is>
          <t>%</t>
        </is>
      </c>
      <c r="L2930" t="inlineStr">
        <is>
          <t>%</t>
        </is>
      </c>
      <c r="M2930" t="n">
        <v>2024</v>
      </c>
      <c r="N2930" t="inlineStr">
        <is>
          <t>Mayo</t>
        </is>
      </c>
      <c r="O2930" t="inlineStr">
        <is>
          <t>2024-1</t>
        </is>
      </c>
      <c r="P2930" t="n">
        <v>0</v>
      </c>
      <c r="Q2930" t="n">
        <v>0</v>
      </c>
      <c r="R2930" t="n">
        <v>1</v>
      </c>
      <c r="S2930" t="inlineStr">
        <is>
          <t>Experiencia</t>
        </is>
      </c>
      <c r="T2930" t="inlineStr">
        <is>
          <t>903-2024-05-31</t>
        </is>
      </c>
      <c r="U2930" t="n">
        <v>1</v>
      </c>
    </row>
    <row r="2931">
      <c r="A2931" t="inlineStr">
        <is>
          <t>903</t>
        </is>
      </c>
      <c r="B2931" t="inlineStr">
        <is>
          <t>Actualización sistema de transporte rotativo</t>
        </is>
      </c>
      <c r="C2931" t="inlineStr">
        <is>
          <t>Gestión Infraestructura Física</t>
        </is>
      </c>
      <c r="D2931" t="inlineStr">
        <is>
          <t>Mensual</t>
        </is>
      </c>
      <c r="E2931" t="inlineStr">
        <is>
          <t>Positivo</t>
        </is>
      </c>
      <c r="F2931" s="137" t="n">
        <v>45473</v>
      </c>
      <c r="G2931" t="n">
        <v>37</v>
      </c>
      <c r="H2931" t="n">
        <v>37</v>
      </c>
      <c r="I2931" t="n">
        <v>1</v>
      </c>
      <c r="J2931" t="n">
        <v>1</v>
      </c>
      <c r="K2931" t="inlineStr">
        <is>
          <t>%</t>
        </is>
      </c>
      <c r="L2931" t="inlineStr">
        <is>
          <t>%</t>
        </is>
      </c>
      <c r="M2931" t="n">
        <v>2024</v>
      </c>
      <c r="N2931" t="inlineStr">
        <is>
          <t>Junio</t>
        </is>
      </c>
      <c r="O2931" t="inlineStr">
        <is>
          <t>2024-1</t>
        </is>
      </c>
      <c r="P2931" t="n">
        <v>0</v>
      </c>
      <c r="Q2931" t="n">
        <v>0</v>
      </c>
      <c r="R2931" t="n">
        <v>1</v>
      </c>
      <c r="S2931" t="inlineStr">
        <is>
          <t>Experiencia</t>
        </is>
      </c>
      <c r="T2931" t="inlineStr">
        <is>
          <t>903-2024-06-30</t>
        </is>
      </c>
      <c r="U2931" t="n">
        <v>1</v>
      </c>
    </row>
    <row r="2932">
      <c r="A2932" t="inlineStr">
        <is>
          <t>903</t>
        </is>
      </c>
      <c r="B2932" t="inlineStr">
        <is>
          <t>Actualización sistema de transporte rotativo</t>
        </is>
      </c>
      <c r="C2932" t="inlineStr">
        <is>
          <t>Gestión Infraestructura Física</t>
        </is>
      </c>
      <c r="D2932" t="inlineStr">
        <is>
          <t>Mensual</t>
        </is>
      </c>
      <c r="E2932" t="inlineStr">
        <is>
          <t>Positivo</t>
        </is>
      </c>
      <c r="F2932" s="137" t="n">
        <v>45504</v>
      </c>
      <c r="G2932" t="n">
        <v>40</v>
      </c>
      <c r="H2932" t="n">
        <v>40</v>
      </c>
      <c r="I2932" t="n">
        <v>1</v>
      </c>
      <c r="J2932" t="n">
        <v>1</v>
      </c>
      <c r="K2932" t="inlineStr">
        <is>
          <t>%</t>
        </is>
      </c>
      <c r="L2932" t="inlineStr">
        <is>
          <t>%</t>
        </is>
      </c>
      <c r="M2932" t="n">
        <v>2024</v>
      </c>
      <c r="N2932" t="inlineStr">
        <is>
          <t>Julio</t>
        </is>
      </c>
      <c r="O2932" t="inlineStr">
        <is>
          <t>2024-2</t>
        </is>
      </c>
      <c r="P2932" t="n">
        <v>0</v>
      </c>
      <c r="Q2932" t="n">
        <v>0</v>
      </c>
      <c r="R2932" t="n">
        <v>1</v>
      </c>
      <c r="S2932" t="inlineStr">
        <is>
          <t>Experiencia</t>
        </is>
      </c>
      <c r="T2932" t="inlineStr">
        <is>
          <t>903-2024-07-31</t>
        </is>
      </c>
      <c r="U2932" t="n">
        <v>1</v>
      </c>
    </row>
    <row r="2933">
      <c r="A2933" t="inlineStr">
        <is>
          <t>903</t>
        </is>
      </c>
      <c r="B2933" t="inlineStr">
        <is>
          <t>Actualización sistema de transporte rotativo</t>
        </is>
      </c>
      <c r="C2933" t="inlineStr">
        <is>
          <t>Gestión Infraestructura Física</t>
        </is>
      </c>
      <c r="D2933" t="inlineStr">
        <is>
          <t>Mensual</t>
        </is>
      </c>
      <c r="E2933" t="inlineStr">
        <is>
          <t>Positivo</t>
        </is>
      </c>
      <c r="F2933" s="137" t="n">
        <v>45535</v>
      </c>
      <c r="G2933" t="n">
        <v>40</v>
      </c>
      <c r="H2933" t="n">
        <v>40</v>
      </c>
      <c r="I2933" t="n">
        <v>1</v>
      </c>
      <c r="J2933" t="n">
        <v>1</v>
      </c>
      <c r="K2933" t="inlineStr">
        <is>
          <t>%</t>
        </is>
      </c>
      <c r="L2933" t="inlineStr">
        <is>
          <t>%</t>
        </is>
      </c>
      <c r="M2933" t="n">
        <v>2024</v>
      </c>
      <c r="N2933" t="inlineStr">
        <is>
          <t>Agosto</t>
        </is>
      </c>
      <c r="O2933" t="inlineStr">
        <is>
          <t>2024-2</t>
        </is>
      </c>
      <c r="P2933" t="n">
        <v>0</v>
      </c>
      <c r="Q2933" t="n">
        <v>0</v>
      </c>
      <c r="R2933" t="n">
        <v>1</v>
      </c>
      <c r="S2933" t="inlineStr">
        <is>
          <t>Experiencia</t>
        </is>
      </c>
      <c r="T2933" t="inlineStr">
        <is>
          <t>903-2024-08-31</t>
        </is>
      </c>
      <c r="U2933" t="n">
        <v>1</v>
      </c>
    </row>
    <row r="2934">
      <c r="A2934" t="inlineStr">
        <is>
          <t>903</t>
        </is>
      </c>
      <c r="B2934" t="inlineStr">
        <is>
          <t>Actualización sistema de transporte rotativo</t>
        </is>
      </c>
      <c r="C2934" t="inlineStr">
        <is>
          <t>Gestión Infraestructura Física</t>
        </is>
      </c>
      <c r="D2934" t="inlineStr">
        <is>
          <t>Mensual</t>
        </is>
      </c>
      <c r="E2934" t="inlineStr">
        <is>
          <t>Positivo</t>
        </is>
      </c>
      <c r="F2934" s="137" t="n">
        <v>45565</v>
      </c>
      <c r="G2934" t="n">
        <v>49</v>
      </c>
      <c r="H2934" t="n">
        <v>49</v>
      </c>
      <c r="I2934" t="n">
        <v>1</v>
      </c>
      <c r="J2934" t="n">
        <v>1</v>
      </c>
      <c r="K2934" t="inlineStr">
        <is>
          <t>%</t>
        </is>
      </c>
      <c r="L2934" t="inlineStr">
        <is>
          <t>%</t>
        </is>
      </c>
      <c r="M2934" t="n">
        <v>2024</v>
      </c>
      <c r="N2934" t="inlineStr">
        <is>
          <t>Septiembre</t>
        </is>
      </c>
      <c r="O2934" t="inlineStr">
        <is>
          <t>2024-2</t>
        </is>
      </c>
      <c r="P2934" t="n">
        <v>0</v>
      </c>
      <c r="Q2934" t="n">
        <v>0</v>
      </c>
      <c r="R2934" t="n">
        <v>1</v>
      </c>
      <c r="S2934" t="inlineStr">
        <is>
          <t>Experiencia</t>
        </is>
      </c>
      <c r="T2934" t="inlineStr">
        <is>
          <t>903-2024-09-30</t>
        </is>
      </c>
      <c r="U2934" t="n">
        <v>1</v>
      </c>
    </row>
    <row r="2935">
      <c r="A2935" t="inlineStr">
        <is>
          <t>903</t>
        </is>
      </c>
      <c r="B2935" t="inlineStr">
        <is>
          <t>Actualización sistema de transporte rotativo</t>
        </is>
      </c>
      <c r="C2935" t="inlineStr">
        <is>
          <t>Gestión Infraestructura Física</t>
        </is>
      </c>
      <c r="D2935" t="inlineStr">
        <is>
          <t>Mensual</t>
        </is>
      </c>
      <c r="E2935" t="inlineStr">
        <is>
          <t>Positivo</t>
        </is>
      </c>
      <c r="F2935" s="137" t="n">
        <v>45596</v>
      </c>
      <c r="G2935" t="n">
        <v>49</v>
      </c>
      <c r="H2935" t="n">
        <v>49</v>
      </c>
      <c r="I2935" t="n">
        <v>1</v>
      </c>
      <c r="J2935" t="n">
        <v>1</v>
      </c>
      <c r="K2935" t="inlineStr">
        <is>
          <t>%</t>
        </is>
      </c>
      <c r="L2935" t="inlineStr">
        <is>
          <t>%</t>
        </is>
      </c>
      <c r="M2935" t="n">
        <v>2024</v>
      </c>
      <c r="N2935" t="inlineStr">
        <is>
          <t>Octubre</t>
        </is>
      </c>
      <c r="O2935" t="inlineStr">
        <is>
          <t>2024-2</t>
        </is>
      </c>
      <c r="P2935" t="n">
        <v>0</v>
      </c>
      <c r="Q2935" t="n">
        <v>0</v>
      </c>
      <c r="R2935" t="n">
        <v>1</v>
      </c>
      <c r="S2935" t="inlineStr">
        <is>
          <t>Experiencia</t>
        </is>
      </c>
      <c r="T2935" t="inlineStr">
        <is>
          <t>903-2024-10-31</t>
        </is>
      </c>
      <c r="U2935" t="n">
        <v>1</v>
      </c>
    </row>
    <row r="2936">
      <c r="A2936" t="inlineStr">
        <is>
          <t>903</t>
        </is>
      </c>
      <c r="B2936" t="inlineStr">
        <is>
          <t>Actualización sistema de transporte rotativo</t>
        </is>
      </c>
      <c r="C2936" t="inlineStr">
        <is>
          <t>Gestión Infraestructura Física</t>
        </is>
      </c>
      <c r="D2936" t="inlineStr">
        <is>
          <t>Mensual</t>
        </is>
      </c>
      <c r="E2936" t="inlineStr">
        <is>
          <t>Positivo</t>
        </is>
      </c>
      <c r="F2936" s="137" t="n">
        <v>45626</v>
      </c>
      <c r="G2936" t="n">
        <v>49</v>
      </c>
      <c r="H2936" t="n">
        <v>49</v>
      </c>
      <c r="I2936" t="n">
        <v>1</v>
      </c>
      <c r="J2936" t="n">
        <v>1</v>
      </c>
      <c r="K2936" t="inlineStr">
        <is>
          <t>%</t>
        </is>
      </c>
      <c r="L2936" t="inlineStr">
        <is>
          <t>%</t>
        </is>
      </c>
      <c r="M2936" t="n">
        <v>2024</v>
      </c>
      <c r="N2936" t="inlineStr">
        <is>
          <t>Noviembre</t>
        </is>
      </c>
      <c r="O2936" t="inlineStr">
        <is>
          <t>2024-2</t>
        </is>
      </c>
      <c r="P2936" t="n">
        <v>0</v>
      </c>
      <c r="Q2936" t="n">
        <v>0</v>
      </c>
      <c r="R2936" t="n">
        <v>1</v>
      </c>
      <c r="S2936" t="inlineStr">
        <is>
          <t>Experiencia</t>
        </is>
      </c>
      <c r="T2936" t="inlineStr">
        <is>
          <t>903-2024-11-30</t>
        </is>
      </c>
      <c r="U2936" t="n">
        <v>1</v>
      </c>
    </row>
    <row r="2937">
      <c r="A2937" t="inlineStr">
        <is>
          <t>903</t>
        </is>
      </c>
      <c r="B2937" t="inlineStr">
        <is>
          <t>Actualización sistema de transporte rotativo</t>
        </is>
      </c>
      <c r="C2937" t="inlineStr">
        <is>
          <t>Gestión Infraestructura Física</t>
        </is>
      </c>
      <c r="D2937" t="inlineStr">
        <is>
          <t>Mensual</t>
        </is>
      </c>
      <c r="E2937" t="inlineStr">
        <is>
          <t>Positivo</t>
        </is>
      </c>
      <c r="F2937" s="137" t="n">
        <v>45657</v>
      </c>
      <c r="G2937" t="n">
        <v>49</v>
      </c>
      <c r="H2937" t="n">
        <v>49</v>
      </c>
      <c r="I2937" t="n">
        <v>1</v>
      </c>
      <c r="J2937" t="n">
        <v>1</v>
      </c>
      <c r="K2937" t="inlineStr">
        <is>
          <t>%</t>
        </is>
      </c>
      <c r="L2937" t="inlineStr">
        <is>
          <t>%</t>
        </is>
      </c>
      <c r="M2937" t="n">
        <v>2024</v>
      </c>
      <c r="N2937" t="inlineStr">
        <is>
          <t>Diciembre</t>
        </is>
      </c>
      <c r="O2937" t="inlineStr">
        <is>
          <t>2024-2</t>
        </is>
      </c>
      <c r="P2937" t="n">
        <v>0</v>
      </c>
      <c r="Q2937" t="n">
        <v>0</v>
      </c>
      <c r="R2937" t="n">
        <v>1</v>
      </c>
      <c r="S2937" t="inlineStr">
        <is>
          <t>Experiencia</t>
        </is>
      </c>
      <c r="T2937" t="inlineStr">
        <is>
          <t>903-2024-12-31</t>
        </is>
      </c>
      <c r="U2937" t="n">
        <v>1</v>
      </c>
    </row>
    <row r="2938">
      <c r="A2938" t="inlineStr">
        <is>
          <t>904</t>
        </is>
      </c>
      <c r="B2938" t="inlineStr">
        <is>
          <t>Ecosistema E3</t>
        </is>
      </c>
      <c r="C2938" t="inlineStr">
        <is>
          <t>Gestión de Graduados</t>
        </is>
      </c>
      <c r="D2938" t="inlineStr">
        <is>
          <t>Mensual</t>
        </is>
      </c>
      <c r="E2938" t="inlineStr">
        <is>
          <t>Positivo</t>
        </is>
      </c>
      <c r="F2938" s="137" t="n">
        <v>45322</v>
      </c>
      <c r="G2938" t="n">
        <v>42</v>
      </c>
      <c r="H2938" t="n">
        <v>42</v>
      </c>
      <c r="I2938" t="n">
        <v>1</v>
      </c>
      <c r="J2938" t="n">
        <v>1</v>
      </c>
      <c r="K2938" t="inlineStr">
        <is>
          <t>%</t>
        </is>
      </c>
      <c r="L2938" t="inlineStr">
        <is>
          <t>%</t>
        </is>
      </c>
      <c r="M2938" t="n">
        <v>2024</v>
      </c>
      <c r="N2938" t="inlineStr">
        <is>
          <t>Enero</t>
        </is>
      </c>
      <c r="O2938" t="inlineStr">
        <is>
          <t>2024-1</t>
        </is>
      </c>
      <c r="P2938" t="n">
        <v>0</v>
      </c>
      <c r="Q2938" t="n">
        <v>0</v>
      </c>
      <c r="R2938" t="n">
        <v>1</v>
      </c>
      <c r="S2938" t="inlineStr">
        <is>
          <t>Calidad</t>
        </is>
      </c>
      <c r="T2938" t="inlineStr">
        <is>
          <t>904-2024-01-31</t>
        </is>
      </c>
      <c r="U2938" t="n">
        <v>1</v>
      </c>
    </row>
    <row r="2939">
      <c r="A2939" t="inlineStr">
        <is>
          <t>904</t>
        </is>
      </c>
      <c r="B2939" t="inlineStr">
        <is>
          <t>Ecosistema E3</t>
        </is>
      </c>
      <c r="C2939" t="inlineStr">
        <is>
          <t>Gestión de Graduados</t>
        </is>
      </c>
      <c r="D2939" t="inlineStr">
        <is>
          <t>Mensual</t>
        </is>
      </c>
      <c r="E2939" t="inlineStr">
        <is>
          <t>Positivo</t>
        </is>
      </c>
      <c r="F2939" s="137" t="n">
        <v>45351</v>
      </c>
      <c r="G2939" t="n">
        <v>42</v>
      </c>
      <c r="H2939" t="n">
        <v>41</v>
      </c>
      <c r="I2939" t="n">
        <v>0.9761904761904762</v>
      </c>
      <c r="J2939" t="n">
        <v>0.9761904761904762</v>
      </c>
      <c r="K2939" t="inlineStr">
        <is>
          <t>%</t>
        </is>
      </c>
      <c r="L2939" t="inlineStr">
        <is>
          <t>%</t>
        </is>
      </c>
      <c r="M2939" t="n">
        <v>2024</v>
      </c>
      <c r="N2939" t="inlineStr">
        <is>
          <t>Febrero</t>
        </is>
      </c>
      <c r="O2939" t="inlineStr">
        <is>
          <t>2024-1</t>
        </is>
      </c>
      <c r="P2939" t="n">
        <v>0</v>
      </c>
      <c r="Q2939" t="n">
        <v>0</v>
      </c>
      <c r="R2939" t="n">
        <v>1</v>
      </c>
      <c r="S2939" t="inlineStr">
        <is>
          <t>Calidad</t>
        </is>
      </c>
      <c r="T2939" t="inlineStr">
        <is>
          <t>904-2024-02-29</t>
        </is>
      </c>
      <c r="U2939" t="n">
        <v>1</v>
      </c>
    </row>
    <row r="2940">
      <c r="A2940" t="inlineStr">
        <is>
          <t>904</t>
        </is>
      </c>
      <c r="B2940" t="inlineStr">
        <is>
          <t>Ecosistema E3</t>
        </is>
      </c>
      <c r="C2940" t="inlineStr">
        <is>
          <t>Gestión de Graduados</t>
        </is>
      </c>
      <c r="D2940" t="inlineStr">
        <is>
          <t>Mensual</t>
        </is>
      </c>
      <c r="E2940" t="inlineStr">
        <is>
          <t>Positivo</t>
        </is>
      </c>
      <c r="F2940" s="137" t="n">
        <v>45382</v>
      </c>
      <c r="G2940" t="n">
        <v>40</v>
      </c>
      <c r="H2940" t="n">
        <v>44</v>
      </c>
      <c r="I2940" t="n">
        <v>1.1</v>
      </c>
      <c r="J2940" t="n">
        <v>1.1</v>
      </c>
      <c r="K2940" t="inlineStr">
        <is>
          <t>%</t>
        </is>
      </c>
      <c r="L2940" t="inlineStr">
        <is>
          <t>%</t>
        </is>
      </c>
      <c r="M2940" t="n">
        <v>2024</v>
      </c>
      <c r="N2940" t="inlineStr">
        <is>
          <t>Marzo</t>
        </is>
      </c>
      <c r="O2940" t="inlineStr">
        <is>
          <t>2024-1</t>
        </is>
      </c>
      <c r="P2940" t="n">
        <v>0</v>
      </c>
      <c r="Q2940" t="n">
        <v>0</v>
      </c>
      <c r="R2940" t="n">
        <v>1</v>
      </c>
      <c r="S2940" t="inlineStr">
        <is>
          <t>Calidad</t>
        </is>
      </c>
      <c r="T2940" t="inlineStr">
        <is>
          <t>904-2024-03-31</t>
        </is>
      </c>
      <c r="U2940" t="n">
        <v>1</v>
      </c>
    </row>
    <row r="2941">
      <c r="A2941" t="inlineStr">
        <is>
          <t>904</t>
        </is>
      </c>
      <c r="B2941" t="inlineStr">
        <is>
          <t>Ecosistema E3</t>
        </is>
      </c>
      <c r="C2941" t="inlineStr">
        <is>
          <t>Gestión de Graduados</t>
        </is>
      </c>
      <c r="D2941" t="inlineStr">
        <is>
          <t>Mensual</t>
        </is>
      </c>
      <c r="E2941" t="inlineStr">
        <is>
          <t>Positivo</t>
        </is>
      </c>
      <c r="F2941" s="137" t="n">
        <v>45412</v>
      </c>
      <c r="G2941" t="n">
        <v>31</v>
      </c>
      <c r="H2941" t="n">
        <v>44</v>
      </c>
      <c r="I2941" t="n">
        <v>1.3</v>
      </c>
      <c r="J2941" t="n">
        <v>1.419354838709677</v>
      </c>
      <c r="K2941" t="inlineStr">
        <is>
          <t>%</t>
        </is>
      </c>
      <c r="L2941" t="inlineStr">
        <is>
          <t>%</t>
        </is>
      </c>
      <c r="M2941" t="n">
        <v>2024</v>
      </c>
      <c r="N2941" t="inlineStr">
        <is>
          <t>Abril</t>
        </is>
      </c>
      <c r="O2941" t="inlineStr">
        <is>
          <t>2024-1</t>
        </is>
      </c>
      <c r="P2941" t="n">
        <v>0</v>
      </c>
      <c r="Q2941" t="n">
        <v>0</v>
      </c>
      <c r="R2941" t="n">
        <v>1</v>
      </c>
      <c r="S2941" t="inlineStr">
        <is>
          <t>Calidad</t>
        </is>
      </c>
      <c r="T2941" t="inlineStr">
        <is>
          <t>904-2024-04-30</t>
        </is>
      </c>
      <c r="U2941" t="n">
        <v>1</v>
      </c>
    </row>
    <row r="2942">
      <c r="A2942" t="inlineStr">
        <is>
          <t>904</t>
        </is>
      </c>
      <c r="B2942" t="inlineStr">
        <is>
          <t>Ecosistema E3</t>
        </is>
      </c>
      <c r="C2942" t="inlineStr">
        <is>
          <t>Gestión de Graduados</t>
        </is>
      </c>
      <c r="D2942" t="inlineStr">
        <is>
          <t>Mensual</t>
        </is>
      </c>
      <c r="E2942" t="inlineStr">
        <is>
          <t>Positivo</t>
        </is>
      </c>
      <c r="F2942" s="137" t="n">
        <v>45443</v>
      </c>
      <c r="G2942" t="n">
        <v>40</v>
      </c>
      <c r="H2942" t="n">
        <v>44</v>
      </c>
      <c r="I2942" t="n">
        <v>1.1</v>
      </c>
      <c r="J2942" t="n">
        <v>1.1</v>
      </c>
      <c r="K2942" t="inlineStr">
        <is>
          <t>%</t>
        </is>
      </c>
      <c r="L2942" t="inlineStr">
        <is>
          <t>%</t>
        </is>
      </c>
      <c r="M2942" t="n">
        <v>2024</v>
      </c>
      <c r="N2942" t="inlineStr">
        <is>
          <t>Mayo</t>
        </is>
      </c>
      <c r="O2942" t="inlineStr">
        <is>
          <t>2024-1</t>
        </is>
      </c>
      <c r="P2942" t="n">
        <v>0</v>
      </c>
      <c r="Q2942" t="n">
        <v>0</v>
      </c>
      <c r="R2942" t="n">
        <v>1</v>
      </c>
      <c r="S2942" t="inlineStr">
        <is>
          <t>Calidad</t>
        </is>
      </c>
      <c r="T2942" t="inlineStr">
        <is>
          <t>904-2024-05-31</t>
        </is>
      </c>
      <c r="U2942" t="n">
        <v>1</v>
      </c>
    </row>
    <row r="2943">
      <c r="A2943" t="inlineStr">
        <is>
          <t>904</t>
        </is>
      </c>
      <c r="B2943" t="inlineStr">
        <is>
          <t>Ecosistema E3</t>
        </is>
      </c>
      <c r="C2943" t="inlineStr">
        <is>
          <t>Gestión de Graduados</t>
        </is>
      </c>
      <c r="D2943" t="inlineStr">
        <is>
          <t>Mensual</t>
        </is>
      </c>
      <c r="E2943" t="inlineStr">
        <is>
          <t>Positivo</t>
        </is>
      </c>
      <c r="F2943" s="137" t="n">
        <v>45473</v>
      </c>
      <c r="G2943" t="n">
        <v>40</v>
      </c>
      <c r="H2943" t="n">
        <v>44</v>
      </c>
      <c r="I2943" t="n">
        <v>1.1</v>
      </c>
      <c r="J2943" t="n">
        <v>1.1</v>
      </c>
      <c r="K2943" t="inlineStr">
        <is>
          <t>%</t>
        </is>
      </c>
      <c r="L2943" t="inlineStr">
        <is>
          <t>%</t>
        </is>
      </c>
      <c r="M2943" t="n">
        <v>2024</v>
      </c>
      <c r="N2943" t="inlineStr">
        <is>
          <t>Junio</t>
        </is>
      </c>
      <c r="O2943" t="inlineStr">
        <is>
          <t>2024-1</t>
        </is>
      </c>
      <c r="P2943" t="n">
        <v>0</v>
      </c>
      <c r="Q2943" t="n">
        <v>0</v>
      </c>
      <c r="R2943" t="n">
        <v>1</v>
      </c>
      <c r="S2943" t="inlineStr">
        <is>
          <t>Calidad</t>
        </is>
      </c>
      <c r="T2943" t="inlineStr">
        <is>
          <t>904-2024-06-30</t>
        </is>
      </c>
      <c r="U2943" t="n">
        <v>1</v>
      </c>
    </row>
    <row r="2944">
      <c r="A2944" t="inlineStr">
        <is>
          <t>904</t>
        </is>
      </c>
      <c r="B2944" t="inlineStr">
        <is>
          <t>Ecosistema E3</t>
        </is>
      </c>
      <c r="C2944" t="inlineStr">
        <is>
          <t>Gestión de Graduados</t>
        </is>
      </c>
      <c r="D2944" t="inlineStr">
        <is>
          <t>Mensual</t>
        </is>
      </c>
      <c r="E2944" t="inlineStr">
        <is>
          <t>Positivo</t>
        </is>
      </c>
      <c r="F2944" s="137" t="n">
        <v>45504</v>
      </c>
      <c r="G2944" t="n">
        <v>77</v>
      </c>
      <c r="H2944" t="n">
        <v>80</v>
      </c>
      <c r="I2944" t="n">
        <v>1.038961038961039</v>
      </c>
      <c r="J2944" t="n">
        <v>1.038961038961039</v>
      </c>
      <c r="K2944" t="inlineStr">
        <is>
          <t>%</t>
        </is>
      </c>
      <c r="L2944" t="inlineStr">
        <is>
          <t>%</t>
        </is>
      </c>
      <c r="M2944" t="n">
        <v>2024</v>
      </c>
      <c r="N2944" t="inlineStr">
        <is>
          <t>Julio</t>
        </is>
      </c>
      <c r="O2944" t="inlineStr">
        <is>
          <t>2024-2</t>
        </is>
      </c>
      <c r="P2944" t="n">
        <v>0</v>
      </c>
      <c r="Q2944" t="n">
        <v>0</v>
      </c>
      <c r="R2944" t="n">
        <v>1</v>
      </c>
      <c r="S2944" t="inlineStr">
        <is>
          <t>Calidad</t>
        </is>
      </c>
      <c r="T2944" t="inlineStr">
        <is>
          <t>904-2024-07-31</t>
        </is>
      </c>
      <c r="U2944" t="n">
        <v>1</v>
      </c>
    </row>
    <row r="2945">
      <c r="A2945" t="inlineStr">
        <is>
          <t>904</t>
        </is>
      </c>
      <c r="B2945" t="inlineStr">
        <is>
          <t>Ecosistema E3</t>
        </is>
      </c>
      <c r="C2945" t="inlineStr">
        <is>
          <t>Gestión de Graduados</t>
        </is>
      </c>
      <c r="D2945" t="inlineStr">
        <is>
          <t>Mensual</t>
        </is>
      </c>
      <c r="E2945" t="inlineStr">
        <is>
          <t>Positivo</t>
        </is>
      </c>
      <c r="F2945" s="137" t="n">
        <v>45535</v>
      </c>
      <c r="G2945" t="n">
        <v>74</v>
      </c>
      <c r="H2945" t="n">
        <v>77</v>
      </c>
      <c r="I2945" t="n">
        <v>1.040540540540541</v>
      </c>
      <c r="J2945" t="n">
        <v>1.040540540540541</v>
      </c>
      <c r="K2945" t="inlineStr">
        <is>
          <t>%</t>
        </is>
      </c>
      <c r="L2945" t="inlineStr">
        <is>
          <t>%</t>
        </is>
      </c>
      <c r="M2945" t="n">
        <v>2024</v>
      </c>
      <c r="N2945" t="inlineStr">
        <is>
          <t>Agosto</t>
        </is>
      </c>
      <c r="O2945" t="inlineStr">
        <is>
          <t>2024-2</t>
        </is>
      </c>
      <c r="P2945" t="n">
        <v>0</v>
      </c>
      <c r="Q2945" t="n">
        <v>0</v>
      </c>
      <c r="R2945" t="n">
        <v>1</v>
      </c>
      <c r="S2945" t="inlineStr">
        <is>
          <t>Calidad</t>
        </is>
      </c>
      <c r="T2945" t="inlineStr">
        <is>
          <t>904-2024-08-31</t>
        </is>
      </c>
      <c r="U2945" t="n">
        <v>1</v>
      </c>
    </row>
    <row r="2946">
      <c r="A2946" t="inlineStr">
        <is>
          <t>904</t>
        </is>
      </c>
      <c r="B2946" t="inlineStr">
        <is>
          <t>Ecosistema E3</t>
        </is>
      </c>
      <c r="C2946" t="inlineStr">
        <is>
          <t>Gestión de Graduados</t>
        </is>
      </c>
      <c r="D2946" t="inlineStr">
        <is>
          <t>Mensual</t>
        </is>
      </c>
      <c r="E2946" t="inlineStr">
        <is>
          <t>Positivo</t>
        </is>
      </c>
      <c r="F2946" s="137" t="n">
        <v>45565</v>
      </c>
      <c r="G2946" t="n">
        <v>83</v>
      </c>
      <c r="H2946" t="n">
        <v>85</v>
      </c>
      <c r="I2946" t="n">
        <v>1.024096385542169</v>
      </c>
      <c r="J2946" t="n">
        <v>1.024096385542169</v>
      </c>
      <c r="K2946" t="inlineStr">
        <is>
          <t>%</t>
        </is>
      </c>
      <c r="L2946" t="inlineStr">
        <is>
          <t>%</t>
        </is>
      </c>
      <c r="M2946" t="n">
        <v>2024</v>
      </c>
      <c r="N2946" t="inlineStr">
        <is>
          <t>Septiembre</t>
        </is>
      </c>
      <c r="O2946" t="inlineStr">
        <is>
          <t>2024-2</t>
        </is>
      </c>
      <c r="P2946" t="n">
        <v>0</v>
      </c>
      <c r="Q2946" t="n">
        <v>0</v>
      </c>
      <c r="R2946" t="n">
        <v>1</v>
      </c>
      <c r="S2946" t="inlineStr">
        <is>
          <t>Calidad</t>
        </is>
      </c>
      <c r="T2946" t="inlineStr">
        <is>
          <t>904-2024-09-30</t>
        </is>
      </c>
      <c r="U2946" t="n">
        <v>1</v>
      </c>
    </row>
    <row r="2947">
      <c r="A2947" t="inlineStr">
        <is>
          <t>904</t>
        </is>
      </c>
      <c r="B2947" t="inlineStr">
        <is>
          <t>Ecosistema E3</t>
        </is>
      </c>
      <c r="C2947" t="inlineStr">
        <is>
          <t>Gestión de Graduados</t>
        </is>
      </c>
      <c r="D2947" t="inlineStr">
        <is>
          <t>Mensual</t>
        </is>
      </c>
      <c r="E2947" t="inlineStr">
        <is>
          <t>Positivo</t>
        </is>
      </c>
      <c r="F2947" s="137" t="n">
        <v>45596</v>
      </c>
      <c r="G2947" t="n">
        <v>92</v>
      </c>
      <c r="H2947" t="n">
        <v>94</v>
      </c>
      <c r="I2947" t="n">
        <v>1.021739130434783</v>
      </c>
      <c r="J2947" t="n">
        <v>1.021739130434783</v>
      </c>
      <c r="K2947" t="inlineStr">
        <is>
          <t>%</t>
        </is>
      </c>
      <c r="L2947" t="inlineStr">
        <is>
          <t>%</t>
        </is>
      </c>
      <c r="M2947" t="n">
        <v>2024</v>
      </c>
      <c r="N2947" t="inlineStr">
        <is>
          <t>Octubre</t>
        </is>
      </c>
      <c r="O2947" t="inlineStr">
        <is>
          <t>2024-2</t>
        </is>
      </c>
      <c r="P2947" t="n">
        <v>0</v>
      </c>
      <c r="Q2947" t="n">
        <v>0</v>
      </c>
      <c r="R2947" t="n">
        <v>1</v>
      </c>
      <c r="S2947" t="inlineStr">
        <is>
          <t>Calidad</t>
        </is>
      </c>
      <c r="T2947" t="inlineStr">
        <is>
          <t>904-2024-10-31</t>
        </is>
      </c>
      <c r="U2947" t="n">
        <v>1</v>
      </c>
    </row>
    <row r="2948">
      <c r="A2948" t="inlineStr">
        <is>
          <t>904</t>
        </is>
      </c>
      <c r="B2948" t="inlineStr">
        <is>
          <t>Ecosistema E3</t>
        </is>
      </c>
      <c r="C2948" t="inlineStr">
        <is>
          <t>Gestión de Graduados</t>
        </is>
      </c>
      <c r="D2948" t="inlineStr">
        <is>
          <t>Mensual</t>
        </is>
      </c>
      <c r="E2948" t="inlineStr">
        <is>
          <t>Positivo</t>
        </is>
      </c>
      <c r="F2948" s="137" t="n">
        <v>45626</v>
      </c>
      <c r="G2948" t="n">
        <v>99</v>
      </c>
      <c r="H2948" t="n">
        <v>99</v>
      </c>
      <c r="I2948" t="n">
        <v>1</v>
      </c>
      <c r="J2948" t="n">
        <v>1</v>
      </c>
      <c r="K2948" t="inlineStr">
        <is>
          <t>%</t>
        </is>
      </c>
      <c r="L2948" t="inlineStr">
        <is>
          <t>%</t>
        </is>
      </c>
      <c r="M2948" t="n">
        <v>2024</v>
      </c>
      <c r="N2948" t="inlineStr">
        <is>
          <t>Noviembre</t>
        </is>
      </c>
      <c r="O2948" t="inlineStr">
        <is>
          <t>2024-2</t>
        </is>
      </c>
      <c r="P2948" t="n">
        <v>0</v>
      </c>
      <c r="Q2948" t="n">
        <v>0</v>
      </c>
      <c r="R2948" t="n">
        <v>1</v>
      </c>
      <c r="S2948" t="inlineStr">
        <is>
          <t>Calidad</t>
        </is>
      </c>
      <c r="T2948" t="inlineStr">
        <is>
          <t>904-2024-11-30</t>
        </is>
      </c>
      <c r="U2948" t="n">
        <v>1</v>
      </c>
    </row>
    <row r="2949">
      <c r="A2949" t="inlineStr">
        <is>
          <t>904</t>
        </is>
      </c>
      <c r="B2949" t="inlineStr">
        <is>
          <t>Ecosistema E3</t>
        </is>
      </c>
      <c r="C2949" t="inlineStr">
        <is>
          <t>Gestión de Graduados</t>
        </is>
      </c>
      <c r="D2949" t="inlineStr">
        <is>
          <t>Mensual</t>
        </is>
      </c>
      <c r="E2949" t="inlineStr">
        <is>
          <t>Positivo</t>
        </is>
      </c>
      <c r="F2949" s="137" t="n">
        <v>45657</v>
      </c>
      <c r="G2949" t="n">
        <v>100</v>
      </c>
      <c r="H2949" t="n">
        <v>100</v>
      </c>
      <c r="I2949" t="n">
        <v>1</v>
      </c>
      <c r="J2949" t="n">
        <v>1</v>
      </c>
      <c r="K2949" t="inlineStr">
        <is>
          <t>%</t>
        </is>
      </c>
      <c r="L2949" t="inlineStr">
        <is>
          <t>%</t>
        </is>
      </c>
      <c r="M2949" t="n">
        <v>2024</v>
      </c>
      <c r="N2949" t="inlineStr">
        <is>
          <t>Diciembre</t>
        </is>
      </c>
      <c r="O2949" t="inlineStr">
        <is>
          <t>2024-2</t>
        </is>
      </c>
      <c r="P2949" t="n">
        <v>0</v>
      </c>
      <c r="Q2949" t="n">
        <v>0</v>
      </c>
      <c r="R2949" t="n">
        <v>1</v>
      </c>
      <c r="S2949" t="inlineStr">
        <is>
          <t>Calidad</t>
        </is>
      </c>
      <c r="T2949" t="inlineStr">
        <is>
          <t>904-2024-12-31</t>
        </is>
      </c>
      <c r="U2949" t="n">
        <v>1</v>
      </c>
    </row>
    <row r="2950">
      <c r="A2950" t="inlineStr">
        <is>
          <t>905</t>
        </is>
      </c>
      <c r="B2950" t="inlineStr">
        <is>
          <t>Habilidades Poderosas</t>
        </is>
      </c>
      <c r="C2950" t="inlineStr">
        <is>
          <t>Gestión de unidades académicas</t>
        </is>
      </c>
      <c r="D2950" t="inlineStr">
        <is>
          <t>Mensual</t>
        </is>
      </c>
      <c r="E2950" t="inlineStr">
        <is>
          <t>Positivo</t>
        </is>
      </c>
      <c r="F2950" s="137" t="n">
        <v>45322</v>
      </c>
      <c r="G2950" t="n">
        <v>57</v>
      </c>
      <c r="H2950" t="n">
        <v>49</v>
      </c>
      <c r="I2950" t="n">
        <v>0.8596491228070176</v>
      </c>
      <c r="J2950" t="n">
        <v>0.8596491228070176</v>
      </c>
      <c r="K2950" t="inlineStr">
        <is>
          <t>%</t>
        </is>
      </c>
      <c r="L2950" t="inlineStr">
        <is>
          <t>%</t>
        </is>
      </c>
      <c r="M2950" t="n">
        <v>2024</v>
      </c>
      <c r="N2950" t="inlineStr">
        <is>
          <t>Enero</t>
        </is>
      </c>
      <c r="O2950" t="inlineStr">
        <is>
          <t>2024-1</t>
        </is>
      </c>
      <c r="P2950" t="n">
        <v>0</v>
      </c>
      <c r="Q2950" t="n">
        <v>0</v>
      </c>
      <c r="R2950" t="n">
        <v>1</v>
      </c>
      <c r="S2950" t="inlineStr">
        <is>
          <t>Calidad</t>
        </is>
      </c>
      <c r="T2950" t="inlineStr">
        <is>
          <t>905-2024-01-31</t>
        </is>
      </c>
      <c r="U2950" t="n">
        <v>1</v>
      </c>
    </row>
    <row r="2951">
      <c r="A2951" t="inlineStr">
        <is>
          <t>905</t>
        </is>
      </c>
      <c r="B2951" t="inlineStr">
        <is>
          <t>Habilidades Poderosas</t>
        </is>
      </c>
      <c r="C2951" t="inlineStr">
        <is>
          <t>Gestión de unidades académicas</t>
        </is>
      </c>
      <c r="D2951" t="inlineStr">
        <is>
          <t>Mensual</t>
        </is>
      </c>
      <c r="E2951" t="inlineStr">
        <is>
          <t>Positivo</t>
        </is>
      </c>
      <c r="F2951" s="137" t="n">
        <v>45351</v>
      </c>
      <c r="G2951" t="n">
        <v>63</v>
      </c>
      <c r="H2951" t="n">
        <v>61</v>
      </c>
      <c r="I2951" t="n">
        <v>0.9682539682539683</v>
      </c>
      <c r="J2951" t="n">
        <v>0.9682539682539683</v>
      </c>
      <c r="K2951" t="inlineStr">
        <is>
          <t>%</t>
        </is>
      </c>
      <c r="L2951" t="inlineStr">
        <is>
          <t>%</t>
        </is>
      </c>
      <c r="M2951" t="n">
        <v>2024</v>
      </c>
      <c r="N2951" t="inlineStr">
        <is>
          <t>Febrero</t>
        </is>
      </c>
      <c r="O2951" t="inlineStr">
        <is>
          <t>2024-1</t>
        </is>
      </c>
      <c r="P2951" t="n">
        <v>0</v>
      </c>
      <c r="Q2951" t="n">
        <v>0</v>
      </c>
      <c r="R2951" t="n">
        <v>1</v>
      </c>
      <c r="S2951" t="inlineStr">
        <is>
          <t>Calidad</t>
        </is>
      </c>
      <c r="T2951" t="inlineStr">
        <is>
          <t>905-2024-02-29</t>
        </is>
      </c>
      <c r="U2951" t="n">
        <v>1</v>
      </c>
    </row>
    <row r="2952">
      <c r="A2952" t="inlineStr">
        <is>
          <t>905</t>
        </is>
      </c>
      <c r="B2952" t="inlineStr">
        <is>
          <t>Habilidades Poderosas</t>
        </is>
      </c>
      <c r="C2952" t="inlineStr">
        <is>
          <t>Gestión de unidades académicas</t>
        </is>
      </c>
      <c r="D2952" t="inlineStr">
        <is>
          <t>Mensual</t>
        </is>
      </c>
      <c r="E2952" t="inlineStr">
        <is>
          <t>Positivo</t>
        </is>
      </c>
      <c r="F2952" s="137" t="n">
        <v>45382</v>
      </c>
      <c r="G2952" t="n">
        <v>63</v>
      </c>
      <c r="H2952" t="n">
        <v>61</v>
      </c>
      <c r="I2952" t="n">
        <v>0.9682539682539683</v>
      </c>
      <c r="J2952" t="n">
        <v>0.9682539682539683</v>
      </c>
      <c r="K2952" t="inlineStr">
        <is>
          <t>%</t>
        </is>
      </c>
      <c r="L2952" t="inlineStr">
        <is>
          <t>%</t>
        </is>
      </c>
      <c r="M2952" t="n">
        <v>2024</v>
      </c>
      <c r="N2952" t="inlineStr">
        <is>
          <t>Marzo</t>
        </is>
      </c>
      <c r="O2952" t="inlineStr">
        <is>
          <t>2024-1</t>
        </is>
      </c>
      <c r="P2952" t="n">
        <v>0</v>
      </c>
      <c r="Q2952" t="n">
        <v>0</v>
      </c>
      <c r="R2952" t="n">
        <v>1</v>
      </c>
      <c r="S2952" t="inlineStr">
        <is>
          <t>Calidad</t>
        </is>
      </c>
      <c r="T2952" t="inlineStr">
        <is>
          <t>905-2024-03-31</t>
        </is>
      </c>
      <c r="U2952" t="n">
        <v>1</v>
      </c>
    </row>
    <row r="2953">
      <c r="A2953" t="inlineStr">
        <is>
          <t>905</t>
        </is>
      </c>
      <c r="B2953" t="inlineStr">
        <is>
          <t>Habilidades Poderosas</t>
        </is>
      </c>
      <c r="C2953" t="inlineStr">
        <is>
          <t>Gestión de unidades académicas</t>
        </is>
      </c>
      <c r="D2953" t="inlineStr">
        <is>
          <t>Mensual</t>
        </is>
      </c>
      <c r="E2953" t="inlineStr">
        <is>
          <t>Positivo</t>
        </is>
      </c>
      <c r="F2953" s="137" t="n">
        <v>45412</v>
      </c>
      <c r="G2953" t="n">
        <v>57</v>
      </c>
      <c r="H2953" t="n">
        <v>48</v>
      </c>
      <c r="I2953" t="n">
        <v>0.8421052631578947</v>
      </c>
      <c r="J2953" t="n">
        <v>0.8421052631578947</v>
      </c>
      <c r="K2953" t="inlineStr">
        <is>
          <t>%</t>
        </is>
      </c>
      <c r="L2953" t="inlineStr">
        <is>
          <t>%</t>
        </is>
      </c>
      <c r="M2953" t="n">
        <v>2024</v>
      </c>
      <c r="N2953" t="inlineStr">
        <is>
          <t>Abril</t>
        </is>
      </c>
      <c r="O2953" t="inlineStr">
        <is>
          <t>2024-1</t>
        </is>
      </c>
      <c r="P2953" t="n">
        <v>0</v>
      </c>
      <c r="Q2953" t="n">
        <v>0</v>
      </c>
      <c r="R2953" t="n">
        <v>1</v>
      </c>
      <c r="S2953" t="inlineStr">
        <is>
          <t>Calidad</t>
        </is>
      </c>
      <c r="T2953" t="inlineStr">
        <is>
          <t>905-2024-04-30</t>
        </is>
      </c>
      <c r="U2953" t="n">
        <v>1</v>
      </c>
    </row>
    <row r="2954">
      <c r="A2954" t="inlineStr">
        <is>
          <t>905</t>
        </is>
      </c>
      <c r="B2954" t="inlineStr">
        <is>
          <t>Habilidades Poderosas</t>
        </is>
      </c>
      <c r="C2954" t="inlineStr">
        <is>
          <t>Gestión de unidades académicas</t>
        </is>
      </c>
      <c r="D2954" t="inlineStr">
        <is>
          <t>Mensual</t>
        </is>
      </c>
      <c r="E2954" t="inlineStr">
        <is>
          <t>Positivo</t>
        </is>
      </c>
      <c r="F2954" s="137" t="n">
        <v>45443</v>
      </c>
      <c r="G2954" t="n">
        <v>63</v>
      </c>
      <c r="H2954" t="n">
        <v>61</v>
      </c>
      <c r="I2954" t="n">
        <v>0.9682539682539683</v>
      </c>
      <c r="J2954" t="n">
        <v>0.9682539682539683</v>
      </c>
      <c r="K2954" t="inlineStr">
        <is>
          <t>%</t>
        </is>
      </c>
      <c r="L2954" t="inlineStr">
        <is>
          <t>%</t>
        </is>
      </c>
      <c r="M2954" t="n">
        <v>2024</v>
      </c>
      <c r="N2954" t="inlineStr">
        <is>
          <t>Mayo</t>
        </is>
      </c>
      <c r="O2954" t="inlineStr">
        <is>
          <t>2024-1</t>
        </is>
      </c>
      <c r="P2954" t="n">
        <v>0</v>
      </c>
      <c r="Q2954" t="n">
        <v>0</v>
      </c>
      <c r="R2954" t="n">
        <v>1</v>
      </c>
      <c r="S2954" t="inlineStr">
        <is>
          <t>Calidad</t>
        </is>
      </c>
      <c r="T2954" t="inlineStr">
        <is>
          <t>905-2024-05-31</t>
        </is>
      </c>
      <c r="U2954" t="n">
        <v>1</v>
      </c>
    </row>
    <row r="2955">
      <c r="A2955" t="inlineStr">
        <is>
          <t>905</t>
        </is>
      </c>
      <c r="B2955" t="inlineStr">
        <is>
          <t>Habilidades Poderosas</t>
        </is>
      </c>
      <c r="C2955" t="inlineStr">
        <is>
          <t>Gestión de unidades académicas</t>
        </is>
      </c>
      <c r="D2955" t="inlineStr">
        <is>
          <t>Mensual</t>
        </is>
      </c>
      <c r="E2955" t="inlineStr">
        <is>
          <t>Positivo</t>
        </is>
      </c>
      <c r="F2955" s="137" t="n">
        <v>45473</v>
      </c>
      <c r="G2955" t="n">
        <v>63</v>
      </c>
      <c r="H2955" t="n">
        <v>61</v>
      </c>
      <c r="I2955" t="n">
        <v>0.9682539682539683</v>
      </c>
      <c r="J2955" t="n">
        <v>0.9682539682539683</v>
      </c>
      <c r="K2955" t="inlineStr">
        <is>
          <t>%</t>
        </is>
      </c>
      <c r="L2955" t="inlineStr">
        <is>
          <t>%</t>
        </is>
      </c>
      <c r="M2955" t="n">
        <v>2024</v>
      </c>
      <c r="N2955" t="inlineStr">
        <is>
          <t>Junio</t>
        </is>
      </c>
      <c r="O2955" t="inlineStr">
        <is>
          <t>2024-1</t>
        </is>
      </c>
      <c r="P2955" t="n">
        <v>0</v>
      </c>
      <c r="Q2955" t="n">
        <v>0</v>
      </c>
      <c r="R2955" t="n">
        <v>1</v>
      </c>
      <c r="S2955" t="inlineStr">
        <is>
          <t>Calidad</t>
        </is>
      </c>
      <c r="T2955" t="inlineStr">
        <is>
          <t>905-2024-06-30</t>
        </is>
      </c>
      <c r="U2955" t="n">
        <v>1</v>
      </c>
    </row>
    <row r="2956">
      <c r="A2956" t="inlineStr">
        <is>
          <t>905</t>
        </is>
      </c>
      <c r="B2956" t="inlineStr">
        <is>
          <t>Habilidades Poderosas</t>
        </is>
      </c>
      <c r="C2956" t="inlineStr">
        <is>
          <t>Gestión de unidades académicas</t>
        </is>
      </c>
      <c r="D2956" t="inlineStr">
        <is>
          <t>Mensual</t>
        </is>
      </c>
      <c r="E2956" t="inlineStr">
        <is>
          <t>Positivo</t>
        </is>
      </c>
      <c r="F2956" s="137" t="n">
        <v>45504</v>
      </c>
      <c r="G2956" t="n">
        <v>72</v>
      </c>
      <c r="H2956" t="n">
        <v>72</v>
      </c>
      <c r="I2956" t="n">
        <v>1</v>
      </c>
      <c r="J2956" t="n">
        <v>1</v>
      </c>
      <c r="K2956" t="inlineStr">
        <is>
          <t>%</t>
        </is>
      </c>
      <c r="L2956" t="inlineStr">
        <is>
          <t>%</t>
        </is>
      </c>
      <c r="M2956" t="n">
        <v>2024</v>
      </c>
      <c r="N2956" t="inlineStr">
        <is>
          <t>Julio</t>
        </is>
      </c>
      <c r="O2956" t="inlineStr">
        <is>
          <t>2024-2</t>
        </is>
      </c>
      <c r="P2956" t="n">
        <v>0</v>
      </c>
      <c r="Q2956" t="n">
        <v>0</v>
      </c>
      <c r="R2956" t="n">
        <v>1</v>
      </c>
      <c r="S2956" t="inlineStr">
        <is>
          <t>Calidad</t>
        </is>
      </c>
      <c r="T2956" t="inlineStr">
        <is>
          <t>905-2024-07-31</t>
        </is>
      </c>
      <c r="U2956" t="n">
        <v>1</v>
      </c>
    </row>
    <row r="2957">
      <c r="A2957" t="inlineStr">
        <is>
          <t>905</t>
        </is>
      </c>
      <c r="B2957" t="inlineStr">
        <is>
          <t>Habilidades Poderosas</t>
        </is>
      </c>
      <c r="C2957" t="inlineStr">
        <is>
          <t>Gestión de unidades académicas</t>
        </is>
      </c>
      <c r="D2957" t="inlineStr">
        <is>
          <t>Mensual</t>
        </is>
      </c>
      <c r="E2957" t="inlineStr">
        <is>
          <t>Positivo</t>
        </is>
      </c>
      <c r="F2957" s="137" t="n">
        <v>45535</v>
      </c>
      <c r="G2957" t="n">
        <v>81</v>
      </c>
      <c r="H2957" t="n">
        <v>78</v>
      </c>
      <c r="I2957" t="n">
        <v>0.9629629629629629</v>
      </c>
      <c r="J2957" t="n">
        <v>0.9629629629629629</v>
      </c>
      <c r="K2957" t="inlineStr">
        <is>
          <t>%</t>
        </is>
      </c>
      <c r="L2957" t="inlineStr">
        <is>
          <t>%</t>
        </is>
      </c>
      <c r="M2957" t="n">
        <v>2024</v>
      </c>
      <c r="N2957" t="inlineStr">
        <is>
          <t>Agosto</t>
        </is>
      </c>
      <c r="O2957" t="inlineStr">
        <is>
          <t>2024-2</t>
        </is>
      </c>
      <c r="P2957" t="n">
        <v>0</v>
      </c>
      <c r="Q2957" t="n">
        <v>0</v>
      </c>
      <c r="R2957" t="n">
        <v>1</v>
      </c>
      <c r="S2957" t="inlineStr">
        <is>
          <t>Calidad</t>
        </is>
      </c>
      <c r="T2957" t="inlineStr">
        <is>
          <t>905-2024-08-31</t>
        </is>
      </c>
      <c r="U2957" t="n">
        <v>1</v>
      </c>
    </row>
    <row r="2958">
      <c r="A2958" t="inlineStr">
        <is>
          <t>905</t>
        </is>
      </c>
      <c r="B2958" t="inlineStr">
        <is>
          <t>Habilidades Poderosas</t>
        </is>
      </c>
      <c r="C2958" t="inlineStr">
        <is>
          <t>Gestión de unidades académicas</t>
        </is>
      </c>
      <c r="D2958" t="inlineStr">
        <is>
          <t>Mensual</t>
        </is>
      </c>
      <c r="E2958" t="inlineStr">
        <is>
          <t>Positivo</t>
        </is>
      </c>
      <c r="F2958" s="137" t="n">
        <v>45565</v>
      </c>
      <c r="G2958" t="n">
        <v>85</v>
      </c>
      <c r="H2958" t="n">
        <v>82</v>
      </c>
      <c r="I2958" t="n">
        <v>0.9647058823529412</v>
      </c>
      <c r="J2958" t="n">
        <v>0.9647058823529412</v>
      </c>
      <c r="K2958" t="inlineStr">
        <is>
          <t>%</t>
        </is>
      </c>
      <c r="L2958" t="inlineStr">
        <is>
          <t>%</t>
        </is>
      </c>
      <c r="M2958" t="n">
        <v>2024</v>
      </c>
      <c r="N2958" t="inlineStr">
        <is>
          <t>Septiembre</t>
        </is>
      </c>
      <c r="O2958" t="inlineStr">
        <is>
          <t>2024-2</t>
        </is>
      </c>
      <c r="P2958" t="n">
        <v>0</v>
      </c>
      <c r="Q2958" t="n">
        <v>0</v>
      </c>
      <c r="R2958" t="n">
        <v>1</v>
      </c>
      <c r="S2958" t="inlineStr">
        <is>
          <t>Calidad</t>
        </is>
      </c>
      <c r="T2958" t="inlineStr">
        <is>
          <t>905-2024-09-30</t>
        </is>
      </c>
      <c r="U2958" t="n">
        <v>1</v>
      </c>
    </row>
    <row r="2959">
      <c r="A2959" t="inlineStr">
        <is>
          <t>905</t>
        </is>
      </c>
      <c r="B2959" t="inlineStr">
        <is>
          <t>Habilidades Poderosas</t>
        </is>
      </c>
      <c r="C2959" t="inlineStr">
        <is>
          <t>Gestión de unidades académicas</t>
        </is>
      </c>
      <c r="D2959" t="inlineStr">
        <is>
          <t>Mensual</t>
        </is>
      </c>
      <c r="E2959" t="inlineStr">
        <is>
          <t>Positivo</t>
        </is>
      </c>
      <c r="F2959" s="137" t="n">
        <v>45596</v>
      </c>
      <c r="G2959" t="n">
        <v>85</v>
      </c>
      <c r="H2959" t="n">
        <v>81</v>
      </c>
      <c r="I2959" t="n">
        <v>0.9529411764705882</v>
      </c>
      <c r="J2959" t="n">
        <v>0.9529411764705882</v>
      </c>
      <c r="K2959" t="inlineStr">
        <is>
          <t>%</t>
        </is>
      </c>
      <c r="L2959" t="inlineStr">
        <is>
          <t>%</t>
        </is>
      </c>
      <c r="M2959" t="n">
        <v>2024</v>
      </c>
      <c r="N2959" t="inlineStr">
        <is>
          <t>Octubre</t>
        </is>
      </c>
      <c r="O2959" t="inlineStr">
        <is>
          <t>2024-2</t>
        </is>
      </c>
      <c r="P2959" t="n">
        <v>0</v>
      </c>
      <c r="Q2959" t="n">
        <v>0</v>
      </c>
      <c r="R2959" t="n">
        <v>1</v>
      </c>
      <c r="S2959" t="inlineStr">
        <is>
          <t>Calidad</t>
        </is>
      </c>
      <c r="T2959" t="inlineStr">
        <is>
          <t>905-2024-10-31</t>
        </is>
      </c>
      <c r="U2959" t="n">
        <v>1</v>
      </c>
    </row>
    <row r="2960">
      <c r="A2960" t="inlineStr">
        <is>
          <t>905</t>
        </is>
      </c>
      <c r="B2960" t="inlineStr">
        <is>
          <t>Habilidades Poderosas</t>
        </is>
      </c>
      <c r="C2960" t="inlineStr">
        <is>
          <t>Gestión de unidades académicas</t>
        </is>
      </c>
      <c r="D2960" t="inlineStr">
        <is>
          <t>Mensual</t>
        </is>
      </c>
      <c r="E2960" t="inlineStr">
        <is>
          <t>Positivo</t>
        </is>
      </c>
      <c r="F2960" s="137" t="n">
        <v>45626</v>
      </c>
      <c r="G2960" t="n">
        <v>100</v>
      </c>
      <c r="H2960" t="n">
        <v>99</v>
      </c>
      <c r="I2960" t="n">
        <v>0.99</v>
      </c>
      <c r="J2960" t="n">
        <v>0.99</v>
      </c>
      <c r="K2960" t="inlineStr">
        <is>
          <t>%</t>
        </is>
      </c>
      <c r="L2960" t="inlineStr">
        <is>
          <t>%</t>
        </is>
      </c>
      <c r="M2960" t="n">
        <v>2024</v>
      </c>
      <c r="N2960" t="inlineStr">
        <is>
          <t>Noviembre</t>
        </is>
      </c>
      <c r="O2960" t="inlineStr">
        <is>
          <t>2024-2</t>
        </is>
      </c>
      <c r="P2960" t="n">
        <v>0</v>
      </c>
      <c r="Q2960" t="n">
        <v>0</v>
      </c>
      <c r="R2960" t="n">
        <v>1</v>
      </c>
      <c r="S2960" t="inlineStr">
        <is>
          <t>Calidad</t>
        </is>
      </c>
      <c r="T2960" t="inlineStr">
        <is>
          <t>905-2024-11-30</t>
        </is>
      </c>
      <c r="U2960" t="n">
        <v>1</v>
      </c>
    </row>
    <row r="2961">
      <c r="A2961" t="inlineStr">
        <is>
          <t>905</t>
        </is>
      </c>
      <c r="B2961" t="inlineStr">
        <is>
          <t>Habilidades Poderosas</t>
        </is>
      </c>
      <c r="C2961" t="inlineStr">
        <is>
          <t>Gestión de unidades académicas</t>
        </is>
      </c>
      <c r="D2961" t="inlineStr">
        <is>
          <t>Mensual</t>
        </is>
      </c>
      <c r="E2961" t="inlineStr">
        <is>
          <t>Positivo</t>
        </is>
      </c>
      <c r="F2961" s="137" t="n">
        <v>45657</v>
      </c>
      <c r="G2961" t="n">
        <v>100</v>
      </c>
      <c r="H2961" t="n">
        <v>100</v>
      </c>
      <c r="I2961" t="n">
        <v>1</v>
      </c>
      <c r="J2961" t="n">
        <v>1</v>
      </c>
      <c r="K2961" t="inlineStr">
        <is>
          <t>%</t>
        </is>
      </c>
      <c r="L2961" t="inlineStr">
        <is>
          <t>%</t>
        </is>
      </c>
      <c r="M2961" t="n">
        <v>2024</v>
      </c>
      <c r="N2961" t="inlineStr">
        <is>
          <t>Diciembre</t>
        </is>
      </c>
      <c r="O2961" t="inlineStr">
        <is>
          <t>2024-2</t>
        </is>
      </c>
      <c r="P2961" t="n">
        <v>0</v>
      </c>
      <c r="Q2961" t="n">
        <v>0</v>
      </c>
      <c r="R2961" t="n">
        <v>1</v>
      </c>
      <c r="S2961" t="inlineStr">
        <is>
          <t>Calidad</t>
        </is>
      </c>
      <c r="T2961" t="inlineStr">
        <is>
          <t>905-2024-12-31</t>
        </is>
      </c>
      <c r="U2961" t="n">
        <v>1</v>
      </c>
    </row>
    <row r="2962">
      <c r="A2962" t="inlineStr">
        <is>
          <t>906</t>
        </is>
      </c>
      <c r="B2962" t="inlineStr">
        <is>
          <t>Ser PRO</t>
        </is>
      </c>
      <c r="C2962" t="inlineStr">
        <is>
          <t>Gestión de unidades académicas</t>
        </is>
      </c>
      <c r="D2962" t="inlineStr">
        <is>
          <t>Mensual</t>
        </is>
      </c>
      <c r="E2962" t="inlineStr">
        <is>
          <t>Positivo</t>
        </is>
      </c>
      <c r="F2962" s="137" t="n">
        <v>45322</v>
      </c>
      <c r="G2962" t="n">
        <v>44</v>
      </c>
      <c r="H2962" t="n">
        <v>33</v>
      </c>
      <c r="I2962" t="n">
        <v>0.75</v>
      </c>
      <c r="J2962" t="n">
        <v>0.75</v>
      </c>
      <c r="K2962" t="inlineStr">
        <is>
          <t>%</t>
        </is>
      </c>
      <c r="L2962" t="inlineStr">
        <is>
          <t>%</t>
        </is>
      </c>
      <c r="M2962" t="n">
        <v>2024</v>
      </c>
      <c r="N2962" t="inlineStr">
        <is>
          <t>Enero</t>
        </is>
      </c>
      <c r="O2962" t="inlineStr">
        <is>
          <t>2024-1</t>
        </is>
      </c>
      <c r="P2962" t="n">
        <v>0</v>
      </c>
      <c r="Q2962" t="n">
        <v>0</v>
      </c>
      <c r="R2962" t="n">
        <v>1</v>
      </c>
      <c r="S2962" t="inlineStr">
        <is>
          <t>Calidad</t>
        </is>
      </c>
      <c r="T2962" t="inlineStr">
        <is>
          <t>906-2024-01-31</t>
        </is>
      </c>
      <c r="U2962" t="n">
        <v>1</v>
      </c>
    </row>
    <row r="2963">
      <c r="A2963" t="inlineStr">
        <is>
          <t>906</t>
        </is>
      </c>
      <c r="B2963" t="inlineStr">
        <is>
          <t>Ser PRO</t>
        </is>
      </c>
      <c r="C2963" t="inlineStr">
        <is>
          <t>Gestión de unidades académicas</t>
        </is>
      </c>
      <c r="D2963" t="inlineStr">
        <is>
          <t>Mensual</t>
        </is>
      </c>
      <c r="E2963" t="inlineStr">
        <is>
          <t>Positivo</t>
        </is>
      </c>
      <c r="F2963" s="137" t="n">
        <v>45351</v>
      </c>
      <c r="G2963" t="n">
        <v>44</v>
      </c>
      <c r="H2963" t="n">
        <v>33</v>
      </c>
      <c r="I2963" t="n">
        <v>0.75</v>
      </c>
      <c r="J2963" t="n">
        <v>0.75</v>
      </c>
      <c r="K2963" t="inlineStr">
        <is>
          <t>%</t>
        </is>
      </c>
      <c r="L2963" t="inlineStr">
        <is>
          <t>%</t>
        </is>
      </c>
      <c r="M2963" t="n">
        <v>2024</v>
      </c>
      <c r="N2963" t="inlineStr">
        <is>
          <t>Febrero</t>
        </is>
      </c>
      <c r="O2963" t="inlineStr">
        <is>
          <t>2024-1</t>
        </is>
      </c>
      <c r="P2963" t="n">
        <v>0</v>
      </c>
      <c r="Q2963" t="n">
        <v>0</v>
      </c>
      <c r="R2963" t="n">
        <v>1</v>
      </c>
      <c r="S2963" t="inlineStr">
        <is>
          <t>Calidad</t>
        </is>
      </c>
      <c r="T2963" t="inlineStr">
        <is>
          <t>906-2024-02-29</t>
        </is>
      </c>
      <c r="U2963" t="n">
        <v>1</v>
      </c>
    </row>
    <row r="2964">
      <c r="A2964" t="inlineStr">
        <is>
          <t>906</t>
        </is>
      </c>
      <c r="B2964" t="inlineStr">
        <is>
          <t>Ser PRO</t>
        </is>
      </c>
      <c r="C2964" t="inlineStr">
        <is>
          <t>Gestión de unidades académicas</t>
        </is>
      </c>
      <c r="D2964" t="inlineStr">
        <is>
          <t>Mensual</t>
        </is>
      </c>
      <c r="E2964" t="inlineStr">
        <is>
          <t>Positivo</t>
        </is>
      </c>
      <c r="F2964" s="137" t="n">
        <v>45382</v>
      </c>
      <c r="G2964" t="n">
        <v>68</v>
      </c>
      <c r="H2964" t="n">
        <v>57</v>
      </c>
      <c r="I2964" t="n">
        <v>0.8382352941176471</v>
      </c>
      <c r="J2964" t="n">
        <v>0.8382352941176471</v>
      </c>
      <c r="K2964" t="inlineStr">
        <is>
          <t>%</t>
        </is>
      </c>
      <c r="L2964" t="inlineStr">
        <is>
          <t>%</t>
        </is>
      </c>
      <c r="M2964" t="n">
        <v>2024</v>
      </c>
      <c r="N2964" t="inlineStr">
        <is>
          <t>Marzo</t>
        </is>
      </c>
      <c r="O2964" t="inlineStr">
        <is>
          <t>2024-1</t>
        </is>
      </c>
      <c r="P2964" t="n">
        <v>0</v>
      </c>
      <c r="Q2964" t="n">
        <v>0</v>
      </c>
      <c r="R2964" t="n">
        <v>1</v>
      </c>
      <c r="S2964" t="inlineStr">
        <is>
          <t>Calidad</t>
        </is>
      </c>
      <c r="T2964" t="inlineStr">
        <is>
          <t>906-2024-03-31</t>
        </is>
      </c>
      <c r="U2964" t="n">
        <v>1</v>
      </c>
    </row>
    <row r="2965">
      <c r="A2965" t="inlineStr">
        <is>
          <t>906</t>
        </is>
      </c>
      <c r="B2965" t="inlineStr">
        <is>
          <t>Ser PRO</t>
        </is>
      </c>
      <c r="C2965" t="inlineStr">
        <is>
          <t>Gestión de unidades académicas</t>
        </is>
      </c>
      <c r="D2965" t="inlineStr">
        <is>
          <t>Mensual</t>
        </is>
      </c>
      <c r="E2965" t="inlineStr">
        <is>
          <t>Positivo</t>
        </is>
      </c>
      <c r="F2965" s="137" t="n">
        <v>45412</v>
      </c>
      <c r="G2965" t="n">
        <v>44</v>
      </c>
      <c r="H2965" t="n">
        <v>33</v>
      </c>
      <c r="I2965" t="n">
        <v>0.75</v>
      </c>
      <c r="J2965" t="n">
        <v>0.75</v>
      </c>
      <c r="K2965" t="inlineStr">
        <is>
          <t>%</t>
        </is>
      </c>
      <c r="L2965" t="inlineStr">
        <is>
          <t>%</t>
        </is>
      </c>
      <c r="M2965" t="n">
        <v>2024</v>
      </c>
      <c r="N2965" t="inlineStr">
        <is>
          <t>Abril</t>
        </is>
      </c>
      <c r="O2965" t="inlineStr">
        <is>
          <t>2024-1</t>
        </is>
      </c>
      <c r="P2965" t="n">
        <v>0</v>
      </c>
      <c r="Q2965" t="n">
        <v>0</v>
      </c>
      <c r="R2965" t="n">
        <v>1</v>
      </c>
      <c r="S2965" t="inlineStr">
        <is>
          <t>Calidad</t>
        </is>
      </c>
      <c r="T2965" t="inlineStr">
        <is>
          <t>906-2024-04-30</t>
        </is>
      </c>
      <c r="U2965" t="n">
        <v>1</v>
      </c>
    </row>
    <row r="2966">
      <c r="A2966" t="inlineStr">
        <is>
          <t>906</t>
        </is>
      </c>
      <c r="B2966" t="inlineStr">
        <is>
          <t>Ser PRO</t>
        </is>
      </c>
      <c r="C2966" t="inlineStr">
        <is>
          <t>Gestión de unidades académicas</t>
        </is>
      </c>
      <c r="D2966" t="inlineStr">
        <is>
          <t>Mensual</t>
        </is>
      </c>
      <c r="E2966" t="inlineStr">
        <is>
          <t>Positivo</t>
        </is>
      </c>
      <c r="F2966" s="137" t="n">
        <v>45443</v>
      </c>
      <c r="G2966" t="n">
        <v>44</v>
      </c>
      <c r="H2966" t="n">
        <v>35</v>
      </c>
      <c r="I2966" t="n">
        <v>0.7954545454545454</v>
      </c>
      <c r="J2966" t="n">
        <v>0.7954545454545454</v>
      </c>
      <c r="K2966" t="inlineStr">
        <is>
          <t>%</t>
        </is>
      </c>
      <c r="L2966" t="inlineStr">
        <is>
          <t>%</t>
        </is>
      </c>
      <c r="M2966" t="n">
        <v>2024</v>
      </c>
      <c r="N2966" t="inlineStr">
        <is>
          <t>Mayo</t>
        </is>
      </c>
      <c r="O2966" t="inlineStr">
        <is>
          <t>2024-1</t>
        </is>
      </c>
      <c r="P2966" t="n">
        <v>0</v>
      </c>
      <c r="Q2966" t="n">
        <v>0</v>
      </c>
      <c r="R2966" t="n">
        <v>1</v>
      </c>
      <c r="S2966" t="inlineStr">
        <is>
          <t>Calidad</t>
        </is>
      </c>
      <c r="T2966" t="inlineStr">
        <is>
          <t>906-2024-05-31</t>
        </is>
      </c>
      <c r="U2966" t="n">
        <v>1</v>
      </c>
    </row>
    <row r="2967">
      <c r="A2967" t="inlineStr">
        <is>
          <t>906</t>
        </is>
      </c>
      <c r="B2967" t="inlineStr">
        <is>
          <t>Ser PRO</t>
        </is>
      </c>
      <c r="C2967" t="inlineStr">
        <is>
          <t>Gestión de unidades académicas</t>
        </is>
      </c>
      <c r="D2967" t="inlineStr">
        <is>
          <t>Mensual</t>
        </is>
      </c>
      <c r="E2967" t="inlineStr">
        <is>
          <t>Positivo</t>
        </is>
      </c>
      <c r="F2967" s="137" t="n">
        <v>45473</v>
      </c>
      <c r="G2967" t="n">
        <v>68</v>
      </c>
      <c r="H2967" t="n">
        <v>57</v>
      </c>
      <c r="I2967" t="n">
        <v>0.8382352941176471</v>
      </c>
      <c r="J2967" t="n">
        <v>0.8382352941176471</v>
      </c>
      <c r="K2967" t="inlineStr">
        <is>
          <t>%</t>
        </is>
      </c>
      <c r="L2967" t="inlineStr">
        <is>
          <t>%</t>
        </is>
      </c>
      <c r="M2967" t="n">
        <v>2024</v>
      </c>
      <c r="N2967" t="inlineStr">
        <is>
          <t>Junio</t>
        </is>
      </c>
      <c r="O2967" t="inlineStr">
        <is>
          <t>2024-1</t>
        </is>
      </c>
      <c r="P2967" t="n">
        <v>0</v>
      </c>
      <c r="Q2967" t="n">
        <v>0</v>
      </c>
      <c r="R2967" t="n">
        <v>1</v>
      </c>
      <c r="S2967" t="inlineStr">
        <is>
          <t>Calidad</t>
        </is>
      </c>
      <c r="T2967" t="inlineStr">
        <is>
          <t>906-2024-06-30</t>
        </is>
      </c>
      <c r="U2967" t="n">
        <v>1</v>
      </c>
    </row>
    <row r="2968">
      <c r="A2968" t="inlineStr">
        <is>
          <t>906</t>
        </is>
      </c>
      <c r="B2968" t="inlineStr">
        <is>
          <t>Ser PRO</t>
        </is>
      </c>
      <c r="C2968" t="inlineStr">
        <is>
          <t>Gestión de unidades académicas</t>
        </is>
      </c>
      <c r="D2968" t="inlineStr">
        <is>
          <t>Mensual</t>
        </is>
      </c>
      <c r="E2968" t="inlineStr">
        <is>
          <t>Positivo</t>
        </is>
      </c>
      <c r="F2968" s="137" t="n">
        <v>45504</v>
      </c>
      <c r="G2968" t="n">
        <v>77</v>
      </c>
      <c r="H2968" t="n">
        <v>68</v>
      </c>
      <c r="I2968" t="n">
        <v>0.8831168831168831</v>
      </c>
      <c r="J2968" t="n">
        <v>0.8831168831168831</v>
      </c>
      <c r="K2968" t="inlineStr">
        <is>
          <t>%</t>
        </is>
      </c>
      <c r="L2968" t="inlineStr">
        <is>
          <t>%</t>
        </is>
      </c>
      <c r="M2968" t="n">
        <v>2024</v>
      </c>
      <c r="N2968" t="inlineStr">
        <is>
          <t>Julio</t>
        </is>
      </c>
      <c r="O2968" t="inlineStr">
        <is>
          <t>2024-2</t>
        </is>
      </c>
      <c r="P2968" t="n">
        <v>0</v>
      </c>
      <c r="Q2968" t="n">
        <v>0</v>
      </c>
      <c r="R2968" t="n">
        <v>1</v>
      </c>
      <c r="S2968" t="inlineStr">
        <is>
          <t>Calidad</t>
        </is>
      </c>
      <c r="T2968" t="inlineStr">
        <is>
          <t>906-2024-07-31</t>
        </is>
      </c>
      <c r="U2968" t="n">
        <v>1</v>
      </c>
    </row>
    <row r="2969">
      <c r="A2969" t="inlineStr">
        <is>
          <t>906</t>
        </is>
      </c>
      <c r="B2969" t="inlineStr">
        <is>
          <t>Ser PRO</t>
        </is>
      </c>
      <c r="C2969" t="inlineStr">
        <is>
          <t>Gestión de unidades académicas</t>
        </is>
      </c>
      <c r="D2969" t="inlineStr">
        <is>
          <t>Mensual</t>
        </is>
      </c>
      <c r="E2969" t="inlineStr">
        <is>
          <t>Positivo</t>
        </is>
      </c>
      <c r="F2969" s="137" t="n">
        <v>45535</v>
      </c>
      <c r="G2969" t="n">
        <v>77</v>
      </c>
      <c r="H2969" t="n">
        <v>68</v>
      </c>
      <c r="I2969" t="n">
        <v>0.8831168831168831</v>
      </c>
      <c r="J2969" t="n">
        <v>0.8831168831168831</v>
      </c>
      <c r="K2969" t="inlineStr">
        <is>
          <t>%</t>
        </is>
      </c>
      <c r="L2969" t="inlineStr">
        <is>
          <t>%</t>
        </is>
      </c>
      <c r="M2969" t="n">
        <v>2024</v>
      </c>
      <c r="N2969" t="inlineStr">
        <is>
          <t>Agosto</t>
        </is>
      </c>
      <c r="O2969" t="inlineStr">
        <is>
          <t>2024-2</t>
        </is>
      </c>
      <c r="P2969" t="n">
        <v>0</v>
      </c>
      <c r="Q2969" t="n">
        <v>0</v>
      </c>
      <c r="R2969" t="n">
        <v>1</v>
      </c>
      <c r="S2969" t="inlineStr">
        <is>
          <t>Calidad</t>
        </is>
      </c>
      <c r="T2969" t="inlineStr">
        <is>
          <t>906-2024-08-31</t>
        </is>
      </c>
      <c r="U2969" t="n">
        <v>1</v>
      </c>
    </row>
    <row r="2970">
      <c r="A2970" t="inlineStr">
        <is>
          <t>906</t>
        </is>
      </c>
      <c r="B2970" t="inlineStr">
        <is>
          <t>Ser PRO</t>
        </is>
      </c>
      <c r="C2970" t="inlineStr">
        <is>
          <t>Gestión de unidades académicas</t>
        </is>
      </c>
      <c r="D2970" t="inlineStr">
        <is>
          <t>Mensual</t>
        </is>
      </c>
      <c r="E2970" t="inlineStr">
        <is>
          <t>Positivo</t>
        </is>
      </c>
      <c r="F2970" s="137" t="n">
        <v>45565</v>
      </c>
      <c r="G2970" t="n">
        <v>95</v>
      </c>
      <c r="H2970" t="n">
        <v>78</v>
      </c>
      <c r="I2970" t="n">
        <v>0.8210526315789474</v>
      </c>
      <c r="J2970" t="n">
        <v>0.8210526315789474</v>
      </c>
      <c r="K2970" t="inlineStr">
        <is>
          <t>%</t>
        </is>
      </c>
      <c r="L2970" t="inlineStr">
        <is>
          <t>%</t>
        </is>
      </c>
      <c r="M2970" t="n">
        <v>2024</v>
      </c>
      <c r="N2970" t="inlineStr">
        <is>
          <t>Septiembre</t>
        </is>
      </c>
      <c r="O2970" t="inlineStr">
        <is>
          <t>2024-2</t>
        </is>
      </c>
      <c r="P2970" t="n">
        <v>0</v>
      </c>
      <c r="Q2970" t="n">
        <v>0</v>
      </c>
      <c r="R2970" t="n">
        <v>1</v>
      </c>
      <c r="S2970" t="inlineStr">
        <is>
          <t>Calidad</t>
        </is>
      </c>
      <c r="T2970" t="inlineStr">
        <is>
          <t>906-2024-09-30</t>
        </is>
      </c>
      <c r="U2970" t="n">
        <v>1</v>
      </c>
    </row>
    <row r="2971">
      <c r="A2971" t="inlineStr">
        <is>
          <t>906</t>
        </is>
      </c>
      <c r="B2971" t="inlineStr">
        <is>
          <t>Ser PRO</t>
        </is>
      </c>
      <c r="C2971" t="inlineStr">
        <is>
          <t>Gestión de unidades académicas</t>
        </is>
      </c>
      <c r="D2971" t="inlineStr">
        <is>
          <t>Mensual</t>
        </is>
      </c>
      <c r="E2971" t="inlineStr">
        <is>
          <t>Positivo</t>
        </is>
      </c>
      <c r="F2971" s="137" t="n">
        <v>45596</v>
      </c>
      <c r="G2971" t="n">
        <v>99</v>
      </c>
      <c r="H2971" t="n">
        <v>97</v>
      </c>
      <c r="I2971" t="n">
        <v>0.9797979797979798</v>
      </c>
      <c r="J2971" t="n">
        <v>0.9797979797979798</v>
      </c>
      <c r="K2971" t="inlineStr">
        <is>
          <t>%</t>
        </is>
      </c>
      <c r="L2971" t="inlineStr">
        <is>
          <t>%</t>
        </is>
      </c>
      <c r="M2971" t="n">
        <v>2024</v>
      </c>
      <c r="N2971" t="inlineStr">
        <is>
          <t>Octubre</t>
        </is>
      </c>
      <c r="O2971" t="inlineStr">
        <is>
          <t>2024-2</t>
        </is>
      </c>
      <c r="P2971" t="n">
        <v>0</v>
      </c>
      <c r="Q2971" t="n">
        <v>0</v>
      </c>
      <c r="R2971" t="n">
        <v>1</v>
      </c>
      <c r="S2971" t="inlineStr">
        <is>
          <t>Calidad</t>
        </is>
      </c>
      <c r="T2971" t="inlineStr">
        <is>
          <t>906-2024-10-31</t>
        </is>
      </c>
      <c r="U2971" t="n">
        <v>1</v>
      </c>
    </row>
    <row r="2972">
      <c r="A2972" t="inlineStr">
        <is>
          <t>906</t>
        </is>
      </c>
      <c r="B2972" t="inlineStr">
        <is>
          <t>Ser PRO</t>
        </is>
      </c>
      <c r="C2972" t="inlineStr">
        <is>
          <t>Gestión de unidades académicas</t>
        </is>
      </c>
      <c r="D2972" t="inlineStr">
        <is>
          <t>Mensual</t>
        </is>
      </c>
      <c r="E2972" t="inlineStr">
        <is>
          <t>Positivo</t>
        </is>
      </c>
      <c r="F2972" s="137" t="n">
        <v>45626</v>
      </c>
      <c r="G2972" t="n">
        <v>100</v>
      </c>
      <c r="H2972" t="n">
        <v>99</v>
      </c>
      <c r="I2972" t="n">
        <v>0.99</v>
      </c>
      <c r="J2972" t="n">
        <v>0.99</v>
      </c>
      <c r="K2972" t="inlineStr">
        <is>
          <t>%</t>
        </is>
      </c>
      <c r="L2972" t="inlineStr">
        <is>
          <t>%</t>
        </is>
      </c>
      <c r="M2972" t="n">
        <v>2024</v>
      </c>
      <c r="N2972" t="inlineStr">
        <is>
          <t>Noviembre</t>
        </is>
      </c>
      <c r="O2972" t="inlineStr">
        <is>
          <t>2024-2</t>
        </is>
      </c>
      <c r="P2972" t="n">
        <v>0</v>
      </c>
      <c r="Q2972" t="n">
        <v>0</v>
      </c>
      <c r="R2972" t="n">
        <v>1</v>
      </c>
      <c r="S2972" t="inlineStr">
        <is>
          <t>Calidad</t>
        </is>
      </c>
      <c r="T2972" t="inlineStr">
        <is>
          <t>906-2024-11-30</t>
        </is>
      </c>
      <c r="U2972" t="n">
        <v>1</v>
      </c>
    </row>
    <row r="2973">
      <c r="A2973" t="inlineStr">
        <is>
          <t>906</t>
        </is>
      </c>
      <c r="B2973" t="inlineStr">
        <is>
          <t>Ser PRO</t>
        </is>
      </c>
      <c r="C2973" t="inlineStr">
        <is>
          <t>Gestión de unidades académicas</t>
        </is>
      </c>
      <c r="D2973" t="inlineStr">
        <is>
          <t>Mensual</t>
        </is>
      </c>
      <c r="E2973" t="inlineStr">
        <is>
          <t>Positivo</t>
        </is>
      </c>
      <c r="F2973" s="137" t="n">
        <v>45657</v>
      </c>
      <c r="G2973" t="n">
        <v>100</v>
      </c>
      <c r="H2973" t="n">
        <v>100</v>
      </c>
      <c r="I2973" t="n">
        <v>1</v>
      </c>
      <c r="J2973" t="n">
        <v>1</v>
      </c>
      <c r="K2973" t="inlineStr">
        <is>
          <t>%</t>
        </is>
      </c>
      <c r="L2973" t="inlineStr">
        <is>
          <t>%</t>
        </is>
      </c>
      <c r="M2973" t="n">
        <v>2024</v>
      </c>
      <c r="N2973" t="inlineStr">
        <is>
          <t>Diciembre</t>
        </is>
      </c>
      <c r="O2973" t="inlineStr">
        <is>
          <t>2024-2</t>
        </is>
      </c>
      <c r="P2973" t="n">
        <v>0</v>
      </c>
      <c r="Q2973" t="n">
        <v>0</v>
      </c>
      <c r="R2973" t="n">
        <v>1</v>
      </c>
      <c r="S2973" t="inlineStr">
        <is>
          <t>Calidad</t>
        </is>
      </c>
      <c r="T2973" t="inlineStr">
        <is>
          <t>906-2024-12-31</t>
        </is>
      </c>
      <c r="U2973" t="n">
        <v>1</v>
      </c>
    </row>
    <row r="2974">
      <c r="A2974" t="inlineStr">
        <is>
          <t>907</t>
        </is>
      </c>
      <c r="B2974" t="inlineStr">
        <is>
          <t>Cultura de una buena docencia</t>
        </is>
      </c>
      <c r="C2974" t="inlineStr">
        <is>
          <t>Gestión de unidades académicas</t>
        </is>
      </c>
      <c r="D2974" t="inlineStr">
        <is>
          <t>Mensual</t>
        </is>
      </c>
      <c r="E2974" t="inlineStr">
        <is>
          <t>Positivo</t>
        </is>
      </c>
      <c r="F2974" s="137" t="n">
        <v>45412</v>
      </c>
      <c r="G2974" t="n">
        <v>12</v>
      </c>
      <c r="H2974" t="n">
        <v>12</v>
      </c>
      <c r="I2974" t="n">
        <v>1</v>
      </c>
      <c r="J2974" t="n">
        <v>1</v>
      </c>
      <c r="K2974" t="inlineStr">
        <is>
          <t>%</t>
        </is>
      </c>
      <c r="L2974" t="inlineStr">
        <is>
          <t>%</t>
        </is>
      </c>
      <c r="M2974" t="n">
        <v>2024</v>
      </c>
      <c r="N2974" t="inlineStr">
        <is>
          <t>Abril</t>
        </is>
      </c>
      <c r="O2974" t="inlineStr">
        <is>
          <t>2024-1</t>
        </is>
      </c>
      <c r="P2974" t="n">
        <v>0</v>
      </c>
      <c r="Q2974" t="n">
        <v>0</v>
      </c>
      <c r="R2974" t="n">
        <v>1</v>
      </c>
      <c r="S2974" t="inlineStr">
        <is>
          <t>Calidad</t>
        </is>
      </c>
      <c r="T2974" t="inlineStr">
        <is>
          <t>907-2024-04-30</t>
        </is>
      </c>
      <c r="U2974" t="n">
        <v>1</v>
      </c>
    </row>
    <row r="2975">
      <c r="A2975" t="inlineStr">
        <is>
          <t>907</t>
        </is>
      </c>
      <c r="B2975" t="inlineStr">
        <is>
          <t>Cultura de una buena docencia</t>
        </is>
      </c>
      <c r="C2975" t="inlineStr">
        <is>
          <t>Gestión de unidades académicas</t>
        </is>
      </c>
      <c r="D2975" t="inlineStr">
        <is>
          <t>Mensual</t>
        </is>
      </c>
      <c r="E2975" t="inlineStr">
        <is>
          <t>Positivo</t>
        </is>
      </c>
      <c r="F2975" s="137" t="n">
        <v>45443</v>
      </c>
      <c r="G2975" t="n">
        <v>12</v>
      </c>
      <c r="H2975" t="n">
        <v>25</v>
      </c>
      <c r="I2975" t="n">
        <v>1.3</v>
      </c>
      <c r="J2975" t="n">
        <v>2.083333333333333</v>
      </c>
      <c r="K2975" t="inlineStr">
        <is>
          <t>%</t>
        </is>
      </c>
      <c r="L2975" t="inlineStr">
        <is>
          <t>%</t>
        </is>
      </c>
      <c r="M2975" t="n">
        <v>2024</v>
      </c>
      <c r="N2975" t="inlineStr">
        <is>
          <t>Mayo</t>
        </is>
      </c>
      <c r="O2975" t="inlineStr">
        <is>
          <t>2024-1</t>
        </is>
      </c>
      <c r="P2975" t="n">
        <v>0</v>
      </c>
      <c r="Q2975" t="n">
        <v>0</v>
      </c>
      <c r="R2975" t="n">
        <v>1</v>
      </c>
      <c r="S2975" t="inlineStr">
        <is>
          <t>Calidad</t>
        </is>
      </c>
      <c r="T2975" t="inlineStr">
        <is>
          <t>907-2024-05-31</t>
        </is>
      </c>
      <c r="U2975" t="n">
        <v>1</v>
      </c>
    </row>
    <row r="2976">
      <c r="A2976" t="inlineStr">
        <is>
          <t>907</t>
        </is>
      </c>
      <c r="B2976" t="inlineStr">
        <is>
          <t>Cultura de una buena docencia</t>
        </is>
      </c>
      <c r="C2976" t="inlineStr">
        <is>
          <t>Gestión de unidades académicas</t>
        </is>
      </c>
      <c r="D2976" t="inlineStr">
        <is>
          <t>Mensual</t>
        </is>
      </c>
      <c r="E2976" t="inlineStr">
        <is>
          <t>Positivo</t>
        </is>
      </c>
      <c r="F2976" s="137" t="n">
        <v>45473</v>
      </c>
      <c r="G2976" t="n">
        <v>12</v>
      </c>
      <c r="H2976" t="n">
        <v>52</v>
      </c>
      <c r="I2976" t="n">
        <v>1.3</v>
      </c>
      <c r="J2976" t="n">
        <v>4.333333333333333</v>
      </c>
      <c r="K2976" t="inlineStr">
        <is>
          <t>%</t>
        </is>
      </c>
      <c r="L2976" t="inlineStr">
        <is>
          <t>%</t>
        </is>
      </c>
      <c r="M2976" t="n">
        <v>2024</v>
      </c>
      <c r="N2976" t="inlineStr">
        <is>
          <t>Junio</t>
        </is>
      </c>
      <c r="O2976" t="inlineStr">
        <is>
          <t>2024-1</t>
        </is>
      </c>
      <c r="P2976" t="n">
        <v>0</v>
      </c>
      <c r="Q2976" t="n">
        <v>0</v>
      </c>
      <c r="R2976" t="n">
        <v>1</v>
      </c>
      <c r="S2976" t="inlineStr">
        <is>
          <t>Calidad</t>
        </is>
      </c>
      <c r="T2976" t="inlineStr">
        <is>
          <t>907-2024-06-30</t>
        </is>
      </c>
      <c r="U2976" t="n">
        <v>1</v>
      </c>
    </row>
    <row r="2977">
      <c r="A2977" t="inlineStr">
        <is>
          <t>907</t>
        </is>
      </c>
      <c r="B2977" t="inlineStr">
        <is>
          <t>Cultura de una buena docencia</t>
        </is>
      </c>
      <c r="C2977" t="inlineStr">
        <is>
          <t>Gestión de unidades académicas</t>
        </is>
      </c>
      <c r="D2977" t="inlineStr">
        <is>
          <t>Mensual</t>
        </is>
      </c>
      <c r="E2977" t="inlineStr">
        <is>
          <t>Positivo</t>
        </is>
      </c>
      <c r="F2977" s="137" t="n">
        <v>45535</v>
      </c>
      <c r="G2977" t="n">
        <v>54</v>
      </c>
      <c r="H2977" t="n">
        <v>53</v>
      </c>
      <c r="I2977" t="n">
        <v>0.9814814814814815</v>
      </c>
      <c r="J2977" t="n">
        <v>0.9814814814814815</v>
      </c>
      <c r="K2977" t="inlineStr">
        <is>
          <t>%</t>
        </is>
      </c>
      <c r="L2977" t="inlineStr">
        <is>
          <t>%</t>
        </is>
      </c>
      <c r="M2977" t="n">
        <v>2024</v>
      </c>
      <c r="N2977" t="inlineStr">
        <is>
          <t>Agosto</t>
        </is>
      </c>
      <c r="O2977" t="inlineStr">
        <is>
          <t>2024-2</t>
        </is>
      </c>
      <c r="P2977" t="n">
        <v>0</v>
      </c>
      <c r="Q2977" t="n">
        <v>0</v>
      </c>
      <c r="R2977" t="n">
        <v>1</v>
      </c>
      <c r="S2977" t="inlineStr">
        <is>
          <t>Calidad</t>
        </is>
      </c>
      <c r="T2977" t="inlineStr">
        <is>
          <t>907-2024-08-31</t>
        </is>
      </c>
      <c r="U2977" t="n">
        <v>1</v>
      </c>
    </row>
    <row r="2978">
      <c r="A2978" t="inlineStr">
        <is>
          <t>907</t>
        </is>
      </c>
      <c r="B2978" t="inlineStr">
        <is>
          <t>Cultura de una buena docencia</t>
        </is>
      </c>
      <c r="C2978" t="inlineStr">
        <is>
          <t>Gestión de unidades académicas</t>
        </is>
      </c>
      <c r="D2978" t="inlineStr">
        <is>
          <t>Mensual</t>
        </is>
      </c>
      <c r="E2978" t="inlineStr">
        <is>
          <t>Positivo</t>
        </is>
      </c>
      <c r="F2978" s="137" t="n">
        <v>45565</v>
      </c>
      <c r="G2978" t="n">
        <v>69</v>
      </c>
      <c r="H2978" t="n">
        <v>71</v>
      </c>
      <c r="I2978" t="n">
        <v>1.028985507246377</v>
      </c>
      <c r="J2978" t="n">
        <v>1.028985507246377</v>
      </c>
      <c r="K2978" t="inlineStr">
        <is>
          <t>%</t>
        </is>
      </c>
      <c r="L2978" t="inlineStr">
        <is>
          <t>%</t>
        </is>
      </c>
      <c r="M2978" t="n">
        <v>2024</v>
      </c>
      <c r="N2978" t="inlineStr">
        <is>
          <t>Septiembre</t>
        </is>
      </c>
      <c r="O2978" t="inlineStr">
        <is>
          <t>2024-2</t>
        </is>
      </c>
      <c r="P2978" t="n">
        <v>0</v>
      </c>
      <c r="Q2978" t="n">
        <v>0</v>
      </c>
      <c r="R2978" t="n">
        <v>1</v>
      </c>
      <c r="S2978" t="inlineStr">
        <is>
          <t>Calidad</t>
        </is>
      </c>
      <c r="T2978" t="inlineStr">
        <is>
          <t>907-2024-09-30</t>
        </is>
      </c>
      <c r="U2978" t="n">
        <v>1</v>
      </c>
    </row>
    <row r="2979">
      <c r="A2979" t="inlineStr">
        <is>
          <t>907</t>
        </is>
      </c>
      <c r="B2979" t="inlineStr">
        <is>
          <t>Cultura de una buena docencia</t>
        </is>
      </c>
      <c r="C2979" t="inlineStr">
        <is>
          <t>Gestión de unidades académicas</t>
        </is>
      </c>
      <c r="D2979" t="inlineStr">
        <is>
          <t>Mensual</t>
        </is>
      </c>
      <c r="E2979" t="inlineStr">
        <is>
          <t>Positivo</t>
        </is>
      </c>
      <c r="F2979" s="137" t="n">
        <v>45596</v>
      </c>
      <c r="G2979" t="n">
        <v>89</v>
      </c>
      <c r="H2979" t="n">
        <v>83</v>
      </c>
      <c r="I2979" t="n">
        <v>0.9325842696629213</v>
      </c>
      <c r="J2979" t="n">
        <v>0.9325842696629213</v>
      </c>
      <c r="K2979" t="inlineStr">
        <is>
          <t>%</t>
        </is>
      </c>
      <c r="L2979" t="inlineStr">
        <is>
          <t>%</t>
        </is>
      </c>
      <c r="M2979" t="n">
        <v>2024</v>
      </c>
      <c r="N2979" t="inlineStr">
        <is>
          <t>Octubre</t>
        </is>
      </c>
      <c r="O2979" t="inlineStr">
        <is>
          <t>2024-2</t>
        </is>
      </c>
      <c r="P2979" t="n">
        <v>0</v>
      </c>
      <c r="Q2979" t="n">
        <v>0</v>
      </c>
      <c r="R2979" t="n">
        <v>1</v>
      </c>
      <c r="S2979" t="inlineStr">
        <is>
          <t>Calidad</t>
        </is>
      </c>
      <c r="T2979" t="inlineStr">
        <is>
          <t>907-2024-10-31</t>
        </is>
      </c>
      <c r="U2979" t="n">
        <v>1</v>
      </c>
    </row>
    <row r="2980">
      <c r="A2980" t="inlineStr">
        <is>
          <t>907</t>
        </is>
      </c>
      <c r="B2980" t="inlineStr">
        <is>
          <t>Cultura de una buena docencia</t>
        </is>
      </c>
      <c r="C2980" t="inlineStr">
        <is>
          <t>Gestión de unidades académicas</t>
        </is>
      </c>
      <c r="D2980" t="inlineStr">
        <is>
          <t>Mensual</t>
        </is>
      </c>
      <c r="E2980" t="inlineStr">
        <is>
          <t>Positivo</t>
        </is>
      </c>
      <c r="F2980" s="137" t="n">
        <v>45626</v>
      </c>
      <c r="G2980" t="n">
        <v>89</v>
      </c>
      <c r="H2980" t="n">
        <v>83</v>
      </c>
      <c r="I2980" t="n">
        <v>0.9325842696629213</v>
      </c>
      <c r="J2980" t="n">
        <v>0.9325842696629213</v>
      </c>
      <c r="K2980" t="inlineStr">
        <is>
          <t>%</t>
        </is>
      </c>
      <c r="L2980" t="inlineStr">
        <is>
          <t>%</t>
        </is>
      </c>
      <c r="M2980" t="n">
        <v>2024</v>
      </c>
      <c r="N2980" t="inlineStr">
        <is>
          <t>Noviembre</t>
        </is>
      </c>
      <c r="O2980" t="inlineStr">
        <is>
          <t>2024-2</t>
        </is>
      </c>
      <c r="P2980" t="n">
        <v>0</v>
      </c>
      <c r="Q2980" t="n">
        <v>0</v>
      </c>
      <c r="R2980" t="n">
        <v>1</v>
      </c>
      <c r="S2980" t="inlineStr">
        <is>
          <t>Calidad</t>
        </is>
      </c>
      <c r="T2980" t="inlineStr">
        <is>
          <t>907-2024-11-30</t>
        </is>
      </c>
      <c r="U2980" t="n">
        <v>1</v>
      </c>
    </row>
    <row r="2981">
      <c r="A2981" t="inlineStr">
        <is>
          <t>907</t>
        </is>
      </c>
      <c r="B2981" t="inlineStr">
        <is>
          <t>Cultura de una buena docencia</t>
        </is>
      </c>
      <c r="C2981" t="inlineStr">
        <is>
          <t>Gestión de unidades académicas</t>
        </is>
      </c>
      <c r="D2981" t="inlineStr">
        <is>
          <t>Mensual</t>
        </is>
      </c>
      <c r="E2981" t="inlineStr">
        <is>
          <t>Positivo</t>
        </is>
      </c>
      <c r="F2981" s="137" t="n">
        <v>45657</v>
      </c>
      <c r="G2981" t="n">
        <v>100</v>
      </c>
      <c r="H2981" t="n">
        <v>100</v>
      </c>
      <c r="I2981" t="n">
        <v>1</v>
      </c>
      <c r="J2981" t="n">
        <v>1</v>
      </c>
      <c r="K2981" t="inlineStr">
        <is>
          <t>%</t>
        </is>
      </c>
      <c r="L2981" t="inlineStr">
        <is>
          <t>%</t>
        </is>
      </c>
      <c r="M2981" t="n">
        <v>2024</v>
      </c>
      <c r="N2981" t="inlineStr">
        <is>
          <t>Diciembre</t>
        </is>
      </c>
      <c r="O2981" t="inlineStr">
        <is>
          <t>2024-2</t>
        </is>
      </c>
      <c r="P2981" t="n">
        <v>0</v>
      </c>
      <c r="Q2981" t="n">
        <v>0</v>
      </c>
      <c r="R2981" t="n">
        <v>1</v>
      </c>
      <c r="S2981" t="inlineStr">
        <is>
          <t>Calidad</t>
        </is>
      </c>
      <c r="T2981" t="inlineStr">
        <is>
          <t>907-2024-12-31</t>
        </is>
      </c>
      <c r="U2981" t="n">
        <v>1</v>
      </c>
    </row>
    <row r="2982">
      <c r="A2982" t="inlineStr">
        <is>
          <t>908</t>
        </is>
      </c>
      <c r="B2982" t="inlineStr">
        <is>
          <t>Proyecto Silver</t>
        </is>
      </c>
      <c r="C2982" t="inlineStr">
        <is>
          <t>Mercadeo de programas académicos</t>
        </is>
      </c>
      <c r="D2982" t="inlineStr">
        <is>
          <t>Mensual</t>
        </is>
      </c>
      <c r="E2982" t="inlineStr">
        <is>
          <t>Positivo</t>
        </is>
      </c>
      <c r="F2982" s="137" t="n">
        <v>45473</v>
      </c>
      <c r="G2982" t="n">
        <v>20</v>
      </c>
      <c r="H2982" t="n">
        <v>20</v>
      </c>
      <c r="I2982" t="n">
        <v>1</v>
      </c>
      <c r="J2982" t="n">
        <v>1</v>
      </c>
      <c r="K2982" t="inlineStr">
        <is>
          <t>%</t>
        </is>
      </c>
      <c r="L2982" t="inlineStr">
        <is>
          <t>%</t>
        </is>
      </c>
      <c r="M2982" t="n">
        <v>2024</v>
      </c>
      <c r="N2982" t="inlineStr">
        <is>
          <t>Junio</t>
        </is>
      </c>
      <c r="O2982" t="inlineStr">
        <is>
          <t>2024-1</t>
        </is>
      </c>
      <c r="P2982" t="n">
        <v>0</v>
      </c>
      <c r="Q2982" t="n">
        <v>0</v>
      </c>
      <c r="R2982" t="n">
        <v>1</v>
      </c>
      <c r="S2982" t="inlineStr">
        <is>
          <t>Expansión</t>
        </is>
      </c>
      <c r="T2982" t="inlineStr">
        <is>
          <t>908-2024-06-30</t>
        </is>
      </c>
      <c r="U2982" t="n">
        <v>1</v>
      </c>
    </row>
    <row r="2983">
      <c r="A2983" t="inlineStr">
        <is>
          <t>908</t>
        </is>
      </c>
      <c r="B2983" t="inlineStr">
        <is>
          <t>Proyecto Silver</t>
        </is>
      </c>
      <c r="C2983" t="inlineStr">
        <is>
          <t>Mercadeo de programas académicos</t>
        </is>
      </c>
      <c r="D2983" t="inlineStr">
        <is>
          <t>Mensual</t>
        </is>
      </c>
      <c r="E2983" t="inlineStr">
        <is>
          <t>Positivo</t>
        </is>
      </c>
      <c r="F2983" s="137" t="n">
        <v>45504</v>
      </c>
      <c r="G2983" t="n">
        <v>20</v>
      </c>
      <c r="H2983" t="n">
        <v>20</v>
      </c>
      <c r="I2983" t="n">
        <v>1</v>
      </c>
      <c r="J2983" t="n">
        <v>1</v>
      </c>
      <c r="K2983" t="inlineStr">
        <is>
          <t>%</t>
        </is>
      </c>
      <c r="L2983" t="inlineStr">
        <is>
          <t>%</t>
        </is>
      </c>
      <c r="M2983" t="n">
        <v>2024</v>
      </c>
      <c r="N2983" t="inlineStr">
        <is>
          <t>Julio</t>
        </is>
      </c>
      <c r="O2983" t="inlineStr">
        <is>
          <t>2024-2</t>
        </is>
      </c>
      <c r="P2983" t="n">
        <v>0</v>
      </c>
      <c r="Q2983" t="n">
        <v>0</v>
      </c>
      <c r="R2983" t="n">
        <v>1</v>
      </c>
      <c r="S2983" t="inlineStr">
        <is>
          <t>Expansión</t>
        </is>
      </c>
      <c r="T2983" t="inlineStr">
        <is>
          <t>908-2024-07-31</t>
        </is>
      </c>
      <c r="U2983" t="n">
        <v>1</v>
      </c>
    </row>
    <row r="2984">
      <c r="A2984" t="inlineStr">
        <is>
          <t>908</t>
        </is>
      </c>
      <c r="B2984" t="inlineStr">
        <is>
          <t>Proyecto Silver</t>
        </is>
      </c>
      <c r="C2984" t="inlineStr">
        <is>
          <t>Mercadeo de programas académicos</t>
        </is>
      </c>
      <c r="D2984" t="inlineStr">
        <is>
          <t>Mensual</t>
        </is>
      </c>
      <c r="E2984" t="inlineStr">
        <is>
          <t>Positivo</t>
        </is>
      </c>
      <c r="F2984" s="137" t="n">
        <v>45535</v>
      </c>
      <c r="G2984" t="n">
        <v>67</v>
      </c>
      <c r="H2984" t="n">
        <v>64</v>
      </c>
      <c r="I2984" t="n">
        <v>0.9552238805970149</v>
      </c>
      <c r="J2984" t="n">
        <v>0.9552238805970149</v>
      </c>
      <c r="K2984" t="inlineStr">
        <is>
          <t>%</t>
        </is>
      </c>
      <c r="L2984" t="inlineStr">
        <is>
          <t>%</t>
        </is>
      </c>
      <c r="M2984" t="n">
        <v>2024</v>
      </c>
      <c r="N2984" t="inlineStr">
        <is>
          <t>Agosto</t>
        </is>
      </c>
      <c r="O2984" t="inlineStr">
        <is>
          <t>2024-2</t>
        </is>
      </c>
      <c r="P2984" t="n">
        <v>0</v>
      </c>
      <c r="Q2984" t="n">
        <v>0</v>
      </c>
      <c r="R2984" t="n">
        <v>1</v>
      </c>
      <c r="S2984" t="inlineStr">
        <is>
          <t>Expansión</t>
        </is>
      </c>
      <c r="T2984" t="inlineStr">
        <is>
          <t>908-2024-08-31</t>
        </is>
      </c>
      <c r="U2984" t="n">
        <v>1</v>
      </c>
    </row>
    <row r="2985">
      <c r="A2985" t="inlineStr">
        <is>
          <t>908</t>
        </is>
      </c>
      <c r="B2985" t="inlineStr">
        <is>
          <t>Proyecto Silver</t>
        </is>
      </c>
      <c r="C2985" t="inlineStr">
        <is>
          <t>Mercadeo de programas académicos</t>
        </is>
      </c>
      <c r="D2985" t="inlineStr">
        <is>
          <t>Mensual</t>
        </is>
      </c>
      <c r="E2985" t="inlineStr">
        <is>
          <t>Positivo</t>
        </is>
      </c>
      <c r="F2985" s="137" t="n">
        <v>45565</v>
      </c>
      <c r="G2985" t="n">
        <v>84</v>
      </c>
      <c r="H2985" t="n">
        <v>84</v>
      </c>
      <c r="I2985" t="n">
        <v>1</v>
      </c>
      <c r="J2985" t="n">
        <v>1</v>
      </c>
      <c r="K2985" t="inlineStr">
        <is>
          <t>%</t>
        </is>
      </c>
      <c r="L2985" t="inlineStr">
        <is>
          <t>%</t>
        </is>
      </c>
      <c r="M2985" t="n">
        <v>2024</v>
      </c>
      <c r="N2985" t="inlineStr">
        <is>
          <t>Septiembre</t>
        </is>
      </c>
      <c r="O2985" t="inlineStr">
        <is>
          <t>2024-2</t>
        </is>
      </c>
      <c r="P2985" t="n">
        <v>0</v>
      </c>
      <c r="Q2985" t="n">
        <v>0</v>
      </c>
      <c r="R2985" t="n">
        <v>1</v>
      </c>
      <c r="S2985" t="inlineStr">
        <is>
          <t>Expansión</t>
        </is>
      </c>
      <c r="T2985" t="inlineStr">
        <is>
          <t>908-2024-09-30</t>
        </is>
      </c>
      <c r="U2985" t="n">
        <v>1</v>
      </c>
    </row>
    <row r="2986">
      <c r="A2986" t="inlineStr">
        <is>
          <t>908</t>
        </is>
      </c>
      <c r="B2986" t="inlineStr">
        <is>
          <t>Proyecto Silver</t>
        </is>
      </c>
      <c r="C2986" t="inlineStr">
        <is>
          <t>Mercadeo de programas académicos</t>
        </is>
      </c>
      <c r="D2986" t="inlineStr">
        <is>
          <t>Mensual</t>
        </is>
      </c>
      <c r="E2986" t="inlineStr">
        <is>
          <t>Positivo</t>
        </is>
      </c>
      <c r="F2986" s="137" t="n">
        <v>45596</v>
      </c>
      <c r="G2986" t="n">
        <v>100</v>
      </c>
      <c r="H2986" t="n">
        <v>95</v>
      </c>
      <c r="I2986" t="n">
        <v>0.95</v>
      </c>
      <c r="J2986" t="n">
        <v>0.95</v>
      </c>
      <c r="K2986" t="inlineStr">
        <is>
          <t>%</t>
        </is>
      </c>
      <c r="L2986" t="inlineStr">
        <is>
          <t>%</t>
        </is>
      </c>
      <c r="M2986" t="n">
        <v>2024</v>
      </c>
      <c r="N2986" t="inlineStr">
        <is>
          <t>Octubre</t>
        </is>
      </c>
      <c r="O2986" t="inlineStr">
        <is>
          <t>2024-2</t>
        </is>
      </c>
      <c r="P2986" t="n">
        <v>0</v>
      </c>
      <c r="Q2986" t="n">
        <v>0</v>
      </c>
      <c r="R2986" t="n">
        <v>1</v>
      </c>
      <c r="S2986" t="inlineStr">
        <is>
          <t>Expansión</t>
        </is>
      </c>
      <c r="T2986" t="inlineStr">
        <is>
          <t>908-2024-10-31</t>
        </is>
      </c>
      <c r="U2986" t="n">
        <v>1</v>
      </c>
    </row>
    <row r="2987">
      <c r="A2987" t="inlineStr">
        <is>
          <t>908</t>
        </is>
      </c>
      <c r="B2987" t="inlineStr">
        <is>
          <t>Proyecto Silver</t>
        </is>
      </c>
      <c r="C2987" t="inlineStr">
        <is>
          <t>Mercadeo de programas académicos</t>
        </is>
      </c>
      <c r="D2987" t="inlineStr">
        <is>
          <t>Mensual</t>
        </is>
      </c>
      <c r="E2987" t="inlineStr">
        <is>
          <t>Positivo</t>
        </is>
      </c>
      <c r="F2987" s="137" t="n">
        <v>45626</v>
      </c>
      <c r="G2987" t="n">
        <v>100</v>
      </c>
      <c r="H2987" t="n">
        <v>99</v>
      </c>
      <c r="I2987" t="n">
        <v>0.99</v>
      </c>
      <c r="J2987" t="n">
        <v>0.99</v>
      </c>
      <c r="K2987" t="inlineStr">
        <is>
          <t>%</t>
        </is>
      </c>
      <c r="L2987" t="inlineStr">
        <is>
          <t>%</t>
        </is>
      </c>
      <c r="M2987" t="n">
        <v>2024</v>
      </c>
      <c r="N2987" t="inlineStr">
        <is>
          <t>Noviembre</t>
        </is>
      </c>
      <c r="O2987" t="inlineStr">
        <is>
          <t>2024-2</t>
        </is>
      </c>
      <c r="P2987" t="n">
        <v>0</v>
      </c>
      <c r="Q2987" t="n">
        <v>0</v>
      </c>
      <c r="R2987" t="n">
        <v>1</v>
      </c>
      <c r="S2987" t="inlineStr">
        <is>
          <t>Expansión</t>
        </is>
      </c>
      <c r="T2987" t="inlineStr">
        <is>
          <t>908-2024-11-30</t>
        </is>
      </c>
      <c r="U2987" t="n">
        <v>1</v>
      </c>
    </row>
    <row r="2988">
      <c r="A2988" t="inlineStr">
        <is>
          <t>908</t>
        </is>
      </c>
      <c r="B2988" t="inlineStr">
        <is>
          <t>Proyecto Silver</t>
        </is>
      </c>
      <c r="C2988" t="inlineStr">
        <is>
          <t>Mercadeo de programas académicos</t>
        </is>
      </c>
      <c r="D2988" t="inlineStr">
        <is>
          <t>Mensual</t>
        </is>
      </c>
      <c r="E2988" t="inlineStr">
        <is>
          <t>Positivo</t>
        </is>
      </c>
      <c r="F2988" s="137" t="n">
        <v>45657</v>
      </c>
      <c r="G2988" t="n">
        <v>100</v>
      </c>
      <c r="H2988" t="n">
        <v>100</v>
      </c>
      <c r="I2988" t="n">
        <v>1</v>
      </c>
      <c r="J2988" t="n">
        <v>1</v>
      </c>
      <c r="K2988" t="inlineStr">
        <is>
          <t>%</t>
        </is>
      </c>
      <c r="L2988" t="inlineStr">
        <is>
          <t>%</t>
        </is>
      </c>
      <c r="M2988" t="n">
        <v>2024</v>
      </c>
      <c r="N2988" t="inlineStr">
        <is>
          <t>Diciembre</t>
        </is>
      </c>
      <c r="O2988" t="inlineStr">
        <is>
          <t>2024-2</t>
        </is>
      </c>
      <c r="P2988" t="n">
        <v>0</v>
      </c>
      <c r="Q2988" t="n">
        <v>0</v>
      </c>
      <c r="R2988" t="n">
        <v>1</v>
      </c>
      <c r="S2988" t="inlineStr">
        <is>
          <t>Expansión</t>
        </is>
      </c>
      <c r="T2988" t="inlineStr">
        <is>
          <t>908-2024-12-31</t>
        </is>
      </c>
      <c r="U2988" t="n">
        <v>1</v>
      </c>
    </row>
    <row r="2989">
      <c r="A2989" t="inlineStr">
        <is>
          <t>91</t>
        </is>
      </c>
      <c r="B2989" t="inlineStr">
        <is>
          <t>Participación en capacitaciones SST</t>
        </is>
      </c>
      <c r="C2989" t="inlineStr">
        <is>
          <t>GESTIÓN DE SEGURIDAD Y SALUD EN EL TRABAJO</t>
        </is>
      </c>
      <c r="D2989" t="inlineStr">
        <is>
          <t>Anual</t>
        </is>
      </c>
      <c r="E2989" t="inlineStr">
        <is>
          <t>Positivo</t>
        </is>
      </c>
      <c r="F2989" s="137" t="n">
        <v>45291</v>
      </c>
      <c r="G2989" t="n">
        <v>100</v>
      </c>
      <c r="H2989" t="n">
        <v>100</v>
      </c>
      <c r="I2989" t="n">
        <v>1</v>
      </c>
      <c r="J2989" t="n">
        <v>1</v>
      </c>
      <c r="K2989" t="inlineStr">
        <is>
          <t>%</t>
        </is>
      </c>
      <c r="L2989" t="inlineStr">
        <is>
          <t>%</t>
        </is>
      </c>
      <c r="M2989" t="n">
        <v>2023</v>
      </c>
      <c r="N2989" t="inlineStr">
        <is>
          <t>Diciembre</t>
        </is>
      </c>
      <c r="O2989" t="inlineStr">
        <is>
          <t>2023-2</t>
        </is>
      </c>
      <c r="P2989" t="n">
        <v>0</v>
      </c>
      <c r="Q2989" t="n">
        <v>0</v>
      </c>
      <c r="R2989" t="n">
        <v>0</v>
      </c>
      <c r="S2989" t="inlineStr">
        <is>
          <t>Trasformación_Organizacional</t>
        </is>
      </c>
      <c r="T2989" t="inlineStr">
        <is>
          <t>91-2023-12-31</t>
        </is>
      </c>
      <c r="U2989" t="n">
        <v>1</v>
      </c>
    </row>
    <row r="2990">
      <c r="A2990" t="inlineStr">
        <is>
          <t>91</t>
        </is>
      </c>
      <c r="B2990" t="inlineStr">
        <is>
          <t>Participación en capacitaciones SST</t>
        </is>
      </c>
      <c r="C2990" t="inlineStr">
        <is>
          <t>GESTIÓN DE SEGURIDAD Y SALUD EN EL TRABAJO</t>
        </is>
      </c>
      <c r="D2990" t="inlineStr">
        <is>
          <t>Anual</t>
        </is>
      </c>
      <c r="E2990" t="inlineStr">
        <is>
          <t>Positivo</t>
        </is>
      </c>
      <c r="F2990" s="137" t="n">
        <v>45657</v>
      </c>
      <c r="G2990" t="n">
        <v>100</v>
      </c>
      <c r="H2990" t="n">
        <v>100</v>
      </c>
      <c r="I2990" t="n">
        <v>1</v>
      </c>
      <c r="J2990" t="n">
        <v>1</v>
      </c>
      <c r="K2990" t="inlineStr">
        <is>
          <t>%</t>
        </is>
      </c>
      <c r="L2990" t="inlineStr">
        <is>
          <t>%</t>
        </is>
      </c>
      <c r="M2990" t="n">
        <v>2024</v>
      </c>
      <c r="N2990" t="inlineStr">
        <is>
          <t>Diciembre</t>
        </is>
      </c>
      <c r="O2990" t="inlineStr">
        <is>
          <t>2024-2</t>
        </is>
      </c>
      <c r="P2990" t="n">
        <v>0</v>
      </c>
      <c r="Q2990" t="n">
        <v>0</v>
      </c>
      <c r="R2990" t="n">
        <v>0</v>
      </c>
      <c r="S2990" t="inlineStr">
        <is>
          <t>Trasformación_Organizacional</t>
        </is>
      </c>
      <c r="T2990" t="inlineStr">
        <is>
          <t>91-2024-12-31</t>
        </is>
      </c>
      <c r="U2990" t="n">
        <v>1</v>
      </c>
    </row>
    <row r="2991">
      <c r="A2991" t="inlineStr">
        <is>
          <t>91</t>
        </is>
      </c>
      <c r="B2991" t="inlineStr">
        <is>
          <t>Participación en capacitaciones SST</t>
        </is>
      </c>
      <c r="C2991" t="inlineStr">
        <is>
          <t>GESTIÓN DE SEGURIDAD Y SALUD EN EL TRABAJO</t>
        </is>
      </c>
      <c r="D2991" t="inlineStr">
        <is>
          <t>Anual</t>
        </is>
      </c>
      <c r="E2991" t="inlineStr">
        <is>
          <t>Positivo</t>
        </is>
      </c>
      <c r="F2991" s="137" t="n">
        <v>46022</v>
      </c>
      <c r="G2991" t="n">
        <v>100</v>
      </c>
      <c r="H2991" t="inlineStr">
        <is>
          <t>100</t>
        </is>
      </c>
      <c r="I2991" t="n">
        <v>1</v>
      </c>
      <c r="J2991" t="n">
        <v>1</v>
      </c>
      <c r="K2991" t="inlineStr">
        <is>
          <t>100.0%</t>
        </is>
      </c>
      <c r="L2991" t="inlineStr">
        <is>
          <t>100.0%</t>
        </is>
      </c>
      <c r="M2991" t="n">
        <v>2025</v>
      </c>
      <c r="N2991" t="inlineStr">
        <is>
          <t>Diciembre</t>
        </is>
      </c>
      <c r="O2991" t="inlineStr">
        <is>
          <t>2025-2</t>
        </is>
      </c>
      <c r="P2991" t="n">
        <v>2</v>
      </c>
      <c r="Q2991" t="n">
        <v>2</v>
      </c>
      <c r="R2991" t="n">
        <v>0</v>
      </c>
      <c r="S2991" t="inlineStr">
        <is>
          <t>Transformación_Organizacional</t>
        </is>
      </c>
      <c r="T2991" t="inlineStr">
        <is>
          <t>91-2025-12-31</t>
        </is>
      </c>
      <c r="U2991" t="n">
        <v>31</v>
      </c>
    </row>
    <row r="2992">
      <c r="A2992" t="inlineStr">
        <is>
          <t>92</t>
        </is>
      </c>
      <c r="B2992" t="inlineStr">
        <is>
          <t>Evaluación condiciones de salud (examen médico)</t>
        </is>
      </c>
      <c r="C2992" t="inlineStr">
        <is>
          <t>GESTIÓN DE SEGURIDAD Y SALUD EN EL TRABAJO</t>
        </is>
      </c>
      <c r="D2992" t="inlineStr">
        <is>
          <t>Anual</t>
        </is>
      </c>
      <c r="E2992" t="inlineStr">
        <is>
          <t>Positivo</t>
        </is>
      </c>
      <c r="F2992" s="137" t="n">
        <v>45291</v>
      </c>
      <c r="G2992" t="n">
        <v>100</v>
      </c>
      <c r="H2992" t="n">
        <v>100</v>
      </c>
      <c r="I2992" t="n">
        <v>1</v>
      </c>
      <c r="J2992" t="n">
        <v>1</v>
      </c>
      <c r="K2992" t="inlineStr">
        <is>
          <t>%</t>
        </is>
      </c>
      <c r="L2992" t="inlineStr">
        <is>
          <t>%</t>
        </is>
      </c>
      <c r="M2992" t="n">
        <v>2023</v>
      </c>
      <c r="N2992" t="inlineStr">
        <is>
          <t>Diciembre</t>
        </is>
      </c>
      <c r="O2992" t="inlineStr">
        <is>
          <t>2023-2</t>
        </is>
      </c>
      <c r="P2992" t="n">
        <v>0</v>
      </c>
      <c r="Q2992" t="n">
        <v>0</v>
      </c>
      <c r="R2992" t="n">
        <v>0</v>
      </c>
      <c r="S2992" t="inlineStr">
        <is>
          <t>Trasformación_Organizacional</t>
        </is>
      </c>
      <c r="T2992" t="inlineStr">
        <is>
          <t>92-2023-12-31</t>
        </is>
      </c>
      <c r="U2992" t="n">
        <v>1</v>
      </c>
    </row>
    <row r="2993">
      <c r="A2993" t="inlineStr">
        <is>
          <t>92</t>
        </is>
      </c>
      <c r="B2993" t="inlineStr">
        <is>
          <t>Evaluación condiciones de salud (examen médico)</t>
        </is>
      </c>
      <c r="C2993" t="inlineStr">
        <is>
          <t>GESTIÓN DE SEGURIDAD Y SALUD EN EL TRABAJO</t>
        </is>
      </c>
      <c r="D2993" t="inlineStr">
        <is>
          <t>Anual</t>
        </is>
      </c>
      <c r="E2993" t="inlineStr">
        <is>
          <t>Positivo</t>
        </is>
      </c>
      <c r="F2993" s="137" t="n">
        <v>45657</v>
      </c>
      <c r="G2993" t="n">
        <v>98</v>
      </c>
      <c r="H2993" t="n">
        <v>100</v>
      </c>
      <c r="I2993" t="n">
        <v>1.020408163265306</v>
      </c>
      <c r="J2993" t="n">
        <v>1.020408163265306</v>
      </c>
      <c r="K2993" t="inlineStr">
        <is>
          <t>%</t>
        </is>
      </c>
      <c r="L2993" t="inlineStr">
        <is>
          <t>%</t>
        </is>
      </c>
      <c r="M2993" t="n">
        <v>2024</v>
      </c>
      <c r="N2993" t="inlineStr">
        <is>
          <t>Diciembre</t>
        </is>
      </c>
      <c r="O2993" t="inlineStr">
        <is>
          <t>2024-2</t>
        </is>
      </c>
      <c r="P2993" t="n">
        <v>0</v>
      </c>
      <c r="Q2993" t="n">
        <v>0</v>
      </c>
      <c r="R2993" t="n">
        <v>0</v>
      </c>
      <c r="S2993" t="inlineStr">
        <is>
          <t>Trasformación_Organizacional</t>
        </is>
      </c>
      <c r="T2993" t="inlineStr">
        <is>
          <t>92-2024-12-31</t>
        </is>
      </c>
      <c r="U2993" t="n">
        <v>1</v>
      </c>
    </row>
    <row r="2994">
      <c r="A2994" t="inlineStr">
        <is>
          <t>92</t>
        </is>
      </c>
      <c r="B2994" t="inlineStr">
        <is>
          <t>Evaluación condiciones de salud (examen médico)</t>
        </is>
      </c>
      <c r="C2994" t="inlineStr">
        <is>
          <t>GESTIÓN DE SEGURIDAD Y SALUD EN EL TRABAJO</t>
        </is>
      </c>
      <c r="D2994" t="inlineStr">
        <is>
          <t>Anual</t>
        </is>
      </c>
      <c r="E2994" t="inlineStr">
        <is>
          <t>Positivo</t>
        </is>
      </c>
      <c r="F2994" s="137" t="n">
        <v>46022</v>
      </c>
      <c r="G2994" t="n">
        <v>98</v>
      </c>
      <c r="H2994" t="inlineStr">
        <is>
          <t>100</t>
        </is>
      </c>
      <c r="I2994" t="n">
        <v>1.020408163265306</v>
      </c>
      <c r="J2994" t="n">
        <v>1.020408163265306</v>
      </c>
      <c r="K2994" t="inlineStr">
        <is>
          <t>98.0%</t>
        </is>
      </c>
      <c r="L2994" t="inlineStr">
        <is>
          <t>100.0%</t>
        </is>
      </c>
      <c r="M2994" t="n">
        <v>2025</v>
      </c>
      <c r="N2994" t="inlineStr">
        <is>
          <t>Diciembre</t>
        </is>
      </c>
      <c r="O2994" t="inlineStr">
        <is>
          <t>2025-2</t>
        </is>
      </c>
      <c r="P2994" t="n">
        <v>2</v>
      </c>
      <c r="Q2994" t="n">
        <v>2</v>
      </c>
      <c r="R2994" t="n">
        <v>0</v>
      </c>
      <c r="S2994" t="inlineStr">
        <is>
          <t>Transformación_Organizacional</t>
        </is>
      </c>
      <c r="T2994" t="inlineStr">
        <is>
          <t>92-2025-12-31</t>
        </is>
      </c>
      <c r="U2994" t="n">
        <v>31</v>
      </c>
    </row>
    <row r="2995">
      <c r="A2995" t="inlineStr">
        <is>
          <t>94</t>
        </is>
      </c>
      <c r="B2995" t="inlineStr">
        <is>
          <t>Cobertura Elementos de Protección Personal</t>
        </is>
      </c>
      <c r="C2995" t="inlineStr">
        <is>
          <t>GESTIÓN DE SEGURIDAD Y SALUD EN EL TRABAJO</t>
        </is>
      </c>
      <c r="D2995" t="inlineStr">
        <is>
          <t>Anual</t>
        </is>
      </c>
      <c r="E2995" t="inlineStr">
        <is>
          <t>Positivo</t>
        </is>
      </c>
      <c r="F2995" s="137" t="n">
        <v>45291</v>
      </c>
      <c r="G2995" t="n">
        <v>100</v>
      </c>
      <c r="H2995" t="n">
        <v>100</v>
      </c>
      <c r="I2995" t="n">
        <v>1</v>
      </c>
      <c r="J2995" t="n">
        <v>1</v>
      </c>
      <c r="K2995" t="inlineStr">
        <is>
          <t>%</t>
        </is>
      </c>
      <c r="L2995" t="inlineStr">
        <is>
          <t>%</t>
        </is>
      </c>
      <c r="M2995" t="n">
        <v>2023</v>
      </c>
      <c r="N2995" t="inlineStr">
        <is>
          <t>Diciembre</t>
        </is>
      </c>
      <c r="O2995" t="inlineStr">
        <is>
          <t>2023-2</t>
        </is>
      </c>
      <c r="P2995" t="n">
        <v>0</v>
      </c>
      <c r="Q2995" t="n">
        <v>0</v>
      </c>
      <c r="R2995" t="n">
        <v>0</v>
      </c>
      <c r="S2995" t="inlineStr">
        <is>
          <t>Trasformación_Organizacional</t>
        </is>
      </c>
      <c r="T2995" t="inlineStr">
        <is>
          <t>94-2023-12-31</t>
        </is>
      </c>
      <c r="U2995" t="n">
        <v>1</v>
      </c>
    </row>
    <row r="2996">
      <c r="A2996" t="inlineStr">
        <is>
          <t>94</t>
        </is>
      </c>
      <c r="B2996" t="inlineStr">
        <is>
          <t>Cobertura Elementos de Protección Personal</t>
        </is>
      </c>
      <c r="C2996" t="inlineStr">
        <is>
          <t>GESTIÓN DE SEGURIDAD Y SALUD EN EL TRABAJO</t>
        </is>
      </c>
      <c r="D2996" t="inlineStr">
        <is>
          <t>Anual</t>
        </is>
      </c>
      <c r="E2996" t="inlineStr">
        <is>
          <t>Positivo</t>
        </is>
      </c>
      <c r="F2996" s="137" t="n">
        <v>45657</v>
      </c>
      <c r="G2996" t="n">
        <v>100</v>
      </c>
      <c r="H2996" t="n">
        <v>100</v>
      </c>
      <c r="I2996" t="n">
        <v>1</v>
      </c>
      <c r="J2996" t="n">
        <v>1</v>
      </c>
      <c r="K2996" t="inlineStr">
        <is>
          <t>%</t>
        </is>
      </c>
      <c r="L2996" t="inlineStr">
        <is>
          <t>%</t>
        </is>
      </c>
      <c r="M2996" t="n">
        <v>2024</v>
      </c>
      <c r="N2996" t="inlineStr">
        <is>
          <t>Diciembre</t>
        </is>
      </c>
      <c r="O2996" t="inlineStr">
        <is>
          <t>2024-2</t>
        </is>
      </c>
      <c r="P2996" t="n">
        <v>0</v>
      </c>
      <c r="Q2996" t="n">
        <v>0</v>
      </c>
      <c r="R2996" t="n">
        <v>0</v>
      </c>
      <c r="S2996" t="inlineStr">
        <is>
          <t>Trasformación_Organizacional</t>
        </is>
      </c>
      <c r="T2996" t="inlineStr">
        <is>
          <t>94-2024-12-31</t>
        </is>
      </c>
      <c r="U2996" t="n">
        <v>1</v>
      </c>
    </row>
    <row r="2997">
      <c r="A2997" t="inlineStr">
        <is>
          <t>94</t>
        </is>
      </c>
      <c r="B2997" t="inlineStr">
        <is>
          <t>Cobertura Elementos de Protección Personal</t>
        </is>
      </c>
      <c r="C2997" t="inlineStr">
        <is>
          <t>GESTIÓN DE SEGURIDAD Y SALUD EN EL TRABAJO</t>
        </is>
      </c>
      <c r="D2997" t="inlineStr">
        <is>
          <t>Anual</t>
        </is>
      </c>
      <c r="E2997" t="inlineStr">
        <is>
          <t>Positivo</t>
        </is>
      </c>
      <c r="F2997" s="137" t="n">
        <v>46022</v>
      </c>
      <c r="G2997" t="n">
        <v>100</v>
      </c>
      <c r="H2997" t="inlineStr">
        <is>
          <t>100</t>
        </is>
      </c>
      <c r="I2997" t="n">
        <v>1</v>
      </c>
      <c r="J2997" t="n">
        <v>1</v>
      </c>
      <c r="K2997" t="inlineStr">
        <is>
          <t>100.0%</t>
        </is>
      </c>
      <c r="L2997" t="inlineStr">
        <is>
          <t>100.0%</t>
        </is>
      </c>
      <c r="M2997" t="n">
        <v>2025</v>
      </c>
      <c r="N2997" t="inlineStr">
        <is>
          <t>Diciembre</t>
        </is>
      </c>
      <c r="O2997" t="inlineStr">
        <is>
          <t>2025-2</t>
        </is>
      </c>
      <c r="P2997" t="n">
        <v>2</v>
      </c>
      <c r="Q2997" t="n">
        <v>2</v>
      </c>
      <c r="R2997" t="n">
        <v>0</v>
      </c>
      <c r="S2997" t="inlineStr">
        <is>
          <t>Transformación_Organizacional</t>
        </is>
      </c>
      <c r="T2997" t="inlineStr">
        <is>
          <t>94-2025-12-31</t>
        </is>
      </c>
      <c r="U2997" t="n">
        <v>31</v>
      </c>
    </row>
    <row r="2998">
      <c r="A2998" t="inlineStr">
        <is>
          <t>95</t>
        </is>
      </c>
      <c r="B2998" t="inlineStr">
        <is>
          <t>Inspecciones de seguridad</t>
        </is>
      </c>
      <c r="C2998" t="inlineStr">
        <is>
          <t>GESTIÓN DE SEGURIDAD Y SALUD EN EL TRABAJO</t>
        </is>
      </c>
      <c r="D2998" t="inlineStr">
        <is>
          <t>Semestral</t>
        </is>
      </c>
      <c r="E2998" t="inlineStr">
        <is>
          <t>Positivo</t>
        </is>
      </c>
      <c r="F2998" s="137" t="n">
        <v>45107</v>
      </c>
      <c r="G2998" t="n">
        <v>100</v>
      </c>
      <c r="H2998" t="n">
        <v>100</v>
      </c>
      <c r="I2998" t="n">
        <v>1</v>
      </c>
      <c r="J2998" t="n">
        <v>1</v>
      </c>
      <c r="K2998" t="inlineStr">
        <is>
          <t>%</t>
        </is>
      </c>
      <c r="L2998" t="inlineStr">
        <is>
          <t>%</t>
        </is>
      </c>
      <c r="M2998" t="n">
        <v>2023</v>
      </c>
      <c r="N2998" t="inlineStr">
        <is>
          <t>Junio</t>
        </is>
      </c>
      <c r="O2998" t="inlineStr">
        <is>
          <t>2023-1</t>
        </is>
      </c>
      <c r="P2998" t="n">
        <v>0</v>
      </c>
      <c r="Q2998" t="n">
        <v>0</v>
      </c>
      <c r="R2998" t="n">
        <v>0</v>
      </c>
      <c r="S2998" t="inlineStr">
        <is>
          <t>Trasformación_Organizacional</t>
        </is>
      </c>
      <c r="T2998" t="inlineStr">
        <is>
          <t>95-2023-06-30</t>
        </is>
      </c>
      <c r="U2998" t="n">
        <v>1</v>
      </c>
    </row>
    <row r="2999">
      <c r="A2999" t="inlineStr">
        <is>
          <t>95</t>
        </is>
      </c>
      <c r="B2999" t="inlineStr">
        <is>
          <t>Inspecciones de seguridad</t>
        </is>
      </c>
      <c r="C2999" t="inlineStr">
        <is>
          <t>GESTIÓN DE SEGURIDAD Y SALUD EN EL TRABAJO</t>
        </is>
      </c>
      <c r="D2999" t="inlineStr">
        <is>
          <t>Semestral</t>
        </is>
      </c>
      <c r="E2999" t="inlineStr">
        <is>
          <t>Positivo</t>
        </is>
      </c>
      <c r="F2999" s="137" t="n">
        <v>45291</v>
      </c>
      <c r="G2999" t="n">
        <v>100</v>
      </c>
      <c r="H2999" t="n">
        <v>100</v>
      </c>
      <c r="I2999" t="n">
        <v>1</v>
      </c>
      <c r="J2999" t="n">
        <v>1</v>
      </c>
      <c r="K2999" t="inlineStr">
        <is>
          <t>%</t>
        </is>
      </c>
      <c r="L2999" t="inlineStr">
        <is>
          <t>%</t>
        </is>
      </c>
      <c r="M2999" t="n">
        <v>2023</v>
      </c>
      <c r="N2999" t="inlineStr">
        <is>
          <t>Diciembre</t>
        </is>
      </c>
      <c r="O2999" t="inlineStr">
        <is>
          <t>2023-2</t>
        </is>
      </c>
      <c r="P2999" t="n">
        <v>0</v>
      </c>
      <c r="Q2999" t="n">
        <v>0</v>
      </c>
      <c r="R2999" t="n">
        <v>0</v>
      </c>
      <c r="S2999" t="inlineStr">
        <is>
          <t>Trasformación_Organizacional</t>
        </is>
      </c>
      <c r="T2999" t="inlineStr">
        <is>
          <t>95-2023-12-31</t>
        </is>
      </c>
      <c r="U2999" t="n">
        <v>1</v>
      </c>
    </row>
    <row r="3000">
      <c r="A3000" t="inlineStr">
        <is>
          <t>95</t>
        </is>
      </c>
      <c r="B3000" t="inlineStr">
        <is>
          <t>Inspecciones de seguridad</t>
        </is>
      </c>
      <c r="C3000" t="inlineStr">
        <is>
          <t>GESTIÓN DE SEGURIDAD Y SALUD EN EL TRABAJO</t>
        </is>
      </c>
      <c r="D3000" t="inlineStr">
        <is>
          <t>Semestral</t>
        </is>
      </c>
      <c r="E3000" t="inlineStr">
        <is>
          <t>Positivo</t>
        </is>
      </c>
      <c r="F3000" s="137" t="n">
        <v>45473</v>
      </c>
      <c r="G3000" t="n">
        <v>100</v>
      </c>
      <c r="H3000" t="n">
        <v>100</v>
      </c>
      <c r="I3000" t="n">
        <v>1</v>
      </c>
      <c r="J3000" t="n">
        <v>1</v>
      </c>
      <c r="K3000" t="inlineStr">
        <is>
          <t>%</t>
        </is>
      </c>
      <c r="L3000" t="inlineStr">
        <is>
          <t>%</t>
        </is>
      </c>
      <c r="M3000" t="n">
        <v>2024</v>
      </c>
      <c r="N3000" t="inlineStr">
        <is>
          <t>Junio</t>
        </is>
      </c>
      <c r="O3000" t="inlineStr">
        <is>
          <t>2024-1</t>
        </is>
      </c>
      <c r="P3000" t="n">
        <v>0</v>
      </c>
      <c r="Q3000" t="n">
        <v>0</v>
      </c>
      <c r="R3000" t="n">
        <v>0</v>
      </c>
      <c r="S3000" t="inlineStr">
        <is>
          <t>Trasformación_Organizacional</t>
        </is>
      </c>
      <c r="T3000" t="inlineStr">
        <is>
          <t>95-2024-06-30</t>
        </is>
      </c>
      <c r="U3000" t="n">
        <v>1</v>
      </c>
    </row>
    <row r="3001">
      <c r="A3001" t="inlineStr">
        <is>
          <t>95</t>
        </is>
      </c>
      <c r="B3001" t="inlineStr">
        <is>
          <t>Inspecciones de seguridad</t>
        </is>
      </c>
      <c r="C3001" t="inlineStr">
        <is>
          <t>GESTIÓN DE SEGURIDAD Y SALUD EN EL TRABAJO</t>
        </is>
      </c>
      <c r="D3001" t="inlineStr">
        <is>
          <t>Semestral</t>
        </is>
      </c>
      <c r="E3001" t="inlineStr">
        <is>
          <t>Positivo</t>
        </is>
      </c>
      <c r="F3001" s="137" t="n">
        <v>45657</v>
      </c>
      <c r="G3001" t="n">
        <v>100</v>
      </c>
      <c r="H3001" t="n">
        <v>100</v>
      </c>
      <c r="I3001" t="n">
        <v>1</v>
      </c>
      <c r="J3001" t="n">
        <v>1</v>
      </c>
      <c r="K3001" t="inlineStr">
        <is>
          <t>%</t>
        </is>
      </c>
      <c r="L3001" t="inlineStr">
        <is>
          <t>%</t>
        </is>
      </c>
      <c r="M3001" t="n">
        <v>2024</v>
      </c>
      <c r="N3001" t="inlineStr">
        <is>
          <t>Diciembre</t>
        </is>
      </c>
      <c r="O3001" t="inlineStr">
        <is>
          <t>2024-2</t>
        </is>
      </c>
      <c r="P3001" t="n">
        <v>0</v>
      </c>
      <c r="Q3001" t="n">
        <v>0</v>
      </c>
      <c r="R3001" t="n">
        <v>0</v>
      </c>
      <c r="S3001" t="inlineStr">
        <is>
          <t>Trasformación_Organizacional</t>
        </is>
      </c>
      <c r="T3001" t="inlineStr">
        <is>
          <t>95-2024-12-31</t>
        </is>
      </c>
      <c r="U3001" t="n">
        <v>1</v>
      </c>
    </row>
    <row r="3002">
      <c r="A3002" t="inlineStr">
        <is>
          <t>95</t>
        </is>
      </c>
      <c r="B3002" t="inlineStr">
        <is>
          <t>Inspecciones de seguridad</t>
        </is>
      </c>
      <c r="C3002" t="inlineStr">
        <is>
          <t>GESTIÓN DE SEGURIDAD Y SALUD EN EL TRABAJO</t>
        </is>
      </c>
      <c r="D3002" t="inlineStr">
        <is>
          <t>Semestral</t>
        </is>
      </c>
      <c r="E3002" t="inlineStr">
        <is>
          <t>Positivo</t>
        </is>
      </c>
      <c r="F3002" s="137" t="n">
        <v>45838</v>
      </c>
      <c r="G3002" t="n">
        <v>100</v>
      </c>
      <c r="H3002" t="inlineStr">
        <is>
          <t>100</t>
        </is>
      </c>
      <c r="I3002" t="n">
        <v>1</v>
      </c>
      <c r="J3002" t="n">
        <v>1</v>
      </c>
      <c r="K3002" t="inlineStr">
        <is>
          <t>100.0%</t>
        </is>
      </c>
      <c r="L3002" t="inlineStr">
        <is>
          <t>100.0%</t>
        </is>
      </c>
      <c r="M3002" t="n">
        <v>2025</v>
      </c>
      <c r="N3002" t="inlineStr">
        <is>
          <t>Junio</t>
        </is>
      </c>
      <c r="O3002" t="inlineStr">
        <is>
          <t>2025-1</t>
        </is>
      </c>
      <c r="P3002" t="n">
        <v>2</v>
      </c>
      <c r="Q3002" t="n">
        <v>2</v>
      </c>
      <c r="R3002" t="n">
        <v>0</v>
      </c>
      <c r="S3002" t="inlineStr">
        <is>
          <t>Transformación_Organizacional</t>
        </is>
      </c>
      <c r="T3002" t="inlineStr">
        <is>
          <t>95-2025-06-30</t>
        </is>
      </c>
      <c r="U3002" t="n">
        <v>30</v>
      </c>
    </row>
    <row r="3003">
      <c r="A3003" t="inlineStr">
        <is>
          <t>95</t>
        </is>
      </c>
      <c r="B3003" t="inlineStr">
        <is>
          <t>Inspecciones de seguridad</t>
        </is>
      </c>
      <c r="C3003" t="inlineStr">
        <is>
          <t>GESTIÓN DE SEGURIDAD Y SALUD EN EL TRABAJO</t>
        </is>
      </c>
      <c r="D3003" t="inlineStr">
        <is>
          <t>Semestral</t>
        </is>
      </c>
      <c r="E3003" t="inlineStr">
        <is>
          <t>Positivo</t>
        </is>
      </c>
      <c r="F3003" s="137" t="n">
        <v>46022</v>
      </c>
      <c r="G3003" t="n">
        <v>100</v>
      </c>
      <c r="H3003" t="inlineStr">
        <is>
          <t>100</t>
        </is>
      </c>
      <c r="I3003" t="n">
        <v>1</v>
      </c>
      <c r="J3003" t="n">
        <v>1</v>
      </c>
      <c r="K3003" t="inlineStr">
        <is>
          <t>100.0%</t>
        </is>
      </c>
      <c r="L3003" t="inlineStr">
        <is>
          <t>100.0%</t>
        </is>
      </c>
      <c r="M3003" t="n">
        <v>2025</v>
      </c>
      <c r="N3003" t="inlineStr">
        <is>
          <t>Diciembre</t>
        </is>
      </c>
      <c r="O3003" t="inlineStr">
        <is>
          <t>2025-2</t>
        </is>
      </c>
      <c r="P3003" t="n">
        <v>2</v>
      </c>
      <c r="Q3003" t="n">
        <v>2</v>
      </c>
      <c r="R3003" t="n">
        <v>0</v>
      </c>
      <c r="S3003" t="inlineStr">
        <is>
          <t>Transformación_Organizacional</t>
        </is>
      </c>
      <c r="T3003" t="inlineStr">
        <is>
          <t>95-2025-12-31</t>
        </is>
      </c>
      <c r="U3003" t="n">
        <v>31</v>
      </c>
    </row>
    <row r="3004">
      <c r="A3004" t="inlineStr">
        <is>
          <t>96</t>
        </is>
      </c>
      <c r="B3004" t="inlineStr">
        <is>
          <t>Productos de investigación, innovación y creación</t>
        </is>
      </c>
      <c r="C3004" t="inlineStr">
        <is>
          <t>Investigación, desarrollo tecnológico, innovación y creación</t>
        </is>
      </c>
      <c r="D3004" t="inlineStr">
        <is>
          <t>Semestral</t>
        </is>
      </c>
      <c r="E3004" t="inlineStr">
        <is>
          <t>Positivo</t>
        </is>
      </c>
      <c r="F3004" s="137" t="n">
        <v>44926</v>
      </c>
      <c r="G3004" t="n">
        <v>509</v>
      </c>
      <c r="H3004" t="n">
        <v>566</v>
      </c>
      <c r="I3004" t="n">
        <v>1.111984282907662</v>
      </c>
      <c r="J3004" t="n">
        <v>1.111984282907662</v>
      </c>
      <c r="K3004" t="inlineStr">
        <is>
          <t>%</t>
        </is>
      </c>
      <c r="L3004" t="inlineStr">
        <is>
          <t>%</t>
        </is>
      </c>
      <c r="M3004" t="n">
        <v>2022</v>
      </c>
      <c r="N3004" t="inlineStr">
        <is>
          <t>Diciembre</t>
        </is>
      </c>
      <c r="O3004" t="inlineStr">
        <is>
          <t>2022-2</t>
        </is>
      </c>
      <c r="P3004" t="n">
        <v>0</v>
      </c>
      <c r="Q3004" t="n">
        <v>0</v>
      </c>
      <c r="R3004" t="n">
        <v>1</v>
      </c>
      <c r="S3004" t="inlineStr">
        <is>
          <t>Calidad</t>
        </is>
      </c>
      <c r="T3004" t="inlineStr">
        <is>
          <t>96-2022-12-31</t>
        </is>
      </c>
      <c r="U3004" t="n">
        <v>1</v>
      </c>
    </row>
    <row r="3005">
      <c r="A3005" t="inlineStr">
        <is>
          <t>96</t>
        </is>
      </c>
      <c r="B3005" t="inlineStr">
        <is>
          <t>Productos de investigación, innovación y creación</t>
        </is>
      </c>
      <c r="C3005" t="inlineStr">
        <is>
          <t>Investigación, desarrollo tecnológico, innovación y creación</t>
        </is>
      </c>
      <c r="D3005" t="inlineStr">
        <is>
          <t>Semestral</t>
        </is>
      </c>
      <c r="E3005" t="inlineStr">
        <is>
          <t>Positivo</t>
        </is>
      </c>
      <c r="F3005" s="137" t="n">
        <v>45107</v>
      </c>
      <c r="G3005" t="n">
        <v>305</v>
      </c>
      <c r="H3005" t="n">
        <v>209</v>
      </c>
      <c r="I3005" t="n">
        <v>0.6852459016393443</v>
      </c>
      <c r="J3005" t="n">
        <v>0.6852459016393443</v>
      </c>
      <c r="K3005" t="inlineStr">
        <is>
          <t>%</t>
        </is>
      </c>
      <c r="L3005" t="inlineStr">
        <is>
          <t>%</t>
        </is>
      </c>
      <c r="M3005" t="n">
        <v>2023</v>
      </c>
      <c r="N3005" t="inlineStr">
        <is>
          <t>Junio</t>
        </is>
      </c>
      <c r="O3005" t="inlineStr">
        <is>
          <t>2023-1</t>
        </is>
      </c>
      <c r="P3005" t="n">
        <v>0</v>
      </c>
      <c r="Q3005" t="n">
        <v>0</v>
      </c>
      <c r="R3005" t="n">
        <v>1</v>
      </c>
      <c r="S3005" t="inlineStr">
        <is>
          <t>Calidad</t>
        </is>
      </c>
      <c r="T3005" t="inlineStr">
        <is>
          <t>96-2023-06-30</t>
        </is>
      </c>
      <c r="U3005" t="n">
        <v>1</v>
      </c>
    </row>
    <row r="3006">
      <c r="A3006" t="inlineStr">
        <is>
          <t>96</t>
        </is>
      </c>
      <c r="B3006" t="inlineStr">
        <is>
          <t>Productos de investigación, innovación y creación</t>
        </is>
      </c>
      <c r="C3006" t="inlineStr">
        <is>
          <t>Investigación, desarrollo tecnológico, innovación y creación</t>
        </is>
      </c>
      <c r="D3006" t="inlineStr">
        <is>
          <t>Semestral</t>
        </is>
      </c>
      <c r="E3006" t="inlineStr">
        <is>
          <t>Positivo</t>
        </is>
      </c>
      <c r="F3006" s="137" t="n">
        <v>45291</v>
      </c>
      <c r="G3006" t="n">
        <v>306</v>
      </c>
      <c r="H3006" t="n">
        <v>496</v>
      </c>
      <c r="I3006" t="n">
        <v>1.3</v>
      </c>
      <c r="J3006" t="n">
        <v>1.620915032679739</v>
      </c>
      <c r="K3006" t="inlineStr">
        <is>
          <t>%</t>
        </is>
      </c>
      <c r="L3006" t="inlineStr">
        <is>
          <t>%</t>
        </is>
      </c>
      <c r="M3006" t="n">
        <v>2023</v>
      </c>
      <c r="N3006" t="inlineStr">
        <is>
          <t>Diciembre</t>
        </is>
      </c>
      <c r="O3006" t="inlineStr">
        <is>
          <t>2023-2</t>
        </is>
      </c>
      <c r="P3006" t="n">
        <v>0</v>
      </c>
      <c r="Q3006" t="n">
        <v>0</v>
      </c>
      <c r="R3006" t="n">
        <v>1</v>
      </c>
      <c r="S3006" t="inlineStr">
        <is>
          <t>Calidad</t>
        </is>
      </c>
      <c r="T3006" t="inlineStr">
        <is>
          <t>96-2023-12-31</t>
        </is>
      </c>
      <c r="U3006" t="n">
        <v>1</v>
      </c>
    </row>
    <row r="3007">
      <c r="A3007" t="inlineStr">
        <is>
          <t>96</t>
        </is>
      </c>
      <c r="B3007" t="inlineStr">
        <is>
          <t>Productos de investigación, innovación y creación</t>
        </is>
      </c>
      <c r="C3007" t="inlineStr">
        <is>
          <t>Investigación, desarrollo tecnológico, innovación y creación</t>
        </is>
      </c>
      <c r="D3007" t="inlineStr">
        <is>
          <t>Semestral</t>
        </is>
      </c>
      <c r="E3007" t="inlineStr">
        <is>
          <t>Positivo</t>
        </is>
      </c>
      <c r="F3007" s="137" t="n">
        <v>45473</v>
      </c>
      <c r="G3007" t="n">
        <v>336</v>
      </c>
      <c r="H3007" t="n">
        <v>143</v>
      </c>
      <c r="I3007" t="n">
        <v>0.4255952380952381</v>
      </c>
      <c r="J3007" t="n">
        <v>0.4255952380952381</v>
      </c>
      <c r="K3007" t="inlineStr">
        <is>
          <t>%</t>
        </is>
      </c>
      <c r="L3007" t="inlineStr">
        <is>
          <t>%</t>
        </is>
      </c>
      <c r="M3007" t="n">
        <v>2024</v>
      </c>
      <c r="N3007" t="inlineStr">
        <is>
          <t>Junio</t>
        </is>
      </c>
      <c r="O3007" t="inlineStr">
        <is>
          <t>2024-1</t>
        </is>
      </c>
      <c r="P3007" t="n">
        <v>0</v>
      </c>
      <c r="Q3007" t="n">
        <v>0</v>
      </c>
      <c r="R3007" t="n">
        <v>1</v>
      </c>
      <c r="S3007" t="inlineStr">
        <is>
          <t>Calidad</t>
        </is>
      </c>
      <c r="T3007" t="inlineStr">
        <is>
          <t>96-2024-06-30</t>
        </is>
      </c>
      <c r="U3007" t="n">
        <v>1</v>
      </c>
    </row>
    <row r="3008">
      <c r="A3008" t="inlineStr">
        <is>
          <t>96</t>
        </is>
      </c>
      <c r="B3008" t="inlineStr">
        <is>
          <t>Productos de investigación, innovación y creación</t>
        </is>
      </c>
      <c r="C3008" t="inlineStr">
        <is>
          <t>Investigación, desarrollo tecnológico, innovación y creación</t>
        </is>
      </c>
      <c r="D3008" t="inlineStr">
        <is>
          <t>Semestral</t>
        </is>
      </c>
      <c r="E3008" t="inlineStr">
        <is>
          <t>Positivo</t>
        </is>
      </c>
      <c r="F3008" s="137" t="n">
        <v>45657</v>
      </c>
      <c r="G3008" t="n">
        <v>336</v>
      </c>
      <c r="H3008" t="n">
        <v>272</v>
      </c>
      <c r="I3008" t="n">
        <v>0.8095238095238095</v>
      </c>
      <c r="J3008" t="n">
        <v>0.8095238095238095</v>
      </c>
      <c r="K3008" t="inlineStr">
        <is>
          <t>%</t>
        </is>
      </c>
      <c r="L3008" t="inlineStr">
        <is>
          <t>%</t>
        </is>
      </c>
      <c r="M3008" t="n">
        <v>2024</v>
      </c>
      <c r="N3008" t="inlineStr">
        <is>
          <t>Diciembre</t>
        </is>
      </c>
      <c r="O3008" t="inlineStr">
        <is>
          <t>2024-2</t>
        </is>
      </c>
      <c r="P3008" t="n">
        <v>0</v>
      </c>
      <c r="Q3008" t="n">
        <v>0</v>
      </c>
      <c r="R3008" t="n">
        <v>1</v>
      </c>
      <c r="S3008" t="inlineStr">
        <is>
          <t>Calidad</t>
        </is>
      </c>
      <c r="T3008" t="inlineStr">
        <is>
          <t>96-2024-12-31</t>
        </is>
      </c>
      <c r="U3008" t="n">
        <v>1</v>
      </c>
    </row>
    <row r="3009">
      <c r="A3009" t="inlineStr">
        <is>
          <t>96</t>
        </is>
      </c>
      <c r="B3009" t="inlineStr">
        <is>
          <t>Productos de investigación, innovación y creación</t>
        </is>
      </c>
      <c r="C3009" t="inlineStr">
        <is>
          <t>Investigación, desarrollo tecnológico, innovación y creación</t>
        </is>
      </c>
      <c r="D3009" t="inlineStr">
        <is>
          <t>Semestral</t>
        </is>
      </c>
      <c r="E3009" t="inlineStr">
        <is>
          <t>Positivo</t>
        </is>
      </c>
      <c r="F3009" s="137" t="n">
        <v>45838</v>
      </c>
      <c r="G3009" t="n">
        <v>369</v>
      </c>
      <c r="H3009" t="n">
        <v>103</v>
      </c>
      <c r="I3009" t="n">
        <v>0.2791327913279133</v>
      </c>
      <c r="J3009" t="n">
        <v>0.2791327913279133</v>
      </c>
      <c r="K3009" t="inlineStr">
        <is>
          <t>%</t>
        </is>
      </c>
      <c r="L3009" t="inlineStr">
        <is>
          <t>%</t>
        </is>
      </c>
      <c r="M3009" t="n">
        <v>2025</v>
      </c>
      <c r="N3009" t="inlineStr">
        <is>
          <t>Junio</t>
        </is>
      </c>
      <c r="O3009" t="inlineStr">
        <is>
          <t>2025-1</t>
        </is>
      </c>
      <c r="P3009" t="n">
        <v>0</v>
      </c>
      <c r="Q3009" t="n">
        <v>0</v>
      </c>
      <c r="R3009" t="n">
        <v>1</v>
      </c>
      <c r="S3009" t="inlineStr">
        <is>
          <t>Calidad</t>
        </is>
      </c>
      <c r="T3009" t="inlineStr">
        <is>
          <t>96-2025-06-30</t>
        </is>
      </c>
      <c r="U3009" t="n">
        <v>1</v>
      </c>
    </row>
    <row r="3010">
      <c r="A3010" t="inlineStr">
        <is>
          <t>97</t>
        </is>
      </c>
      <c r="B3010" t="inlineStr">
        <is>
          <t>Lanzamiento de nuevos programas presencial</t>
        </is>
      </c>
      <c r="C3010" t="inlineStr">
        <is>
          <t>Mercadeo de programas académicos</t>
        </is>
      </c>
      <c r="D3010" t="inlineStr">
        <is>
          <t>Semestral</t>
        </is>
      </c>
      <c r="E3010" t="inlineStr">
        <is>
          <t>Positivo</t>
        </is>
      </c>
      <c r="F3010" s="137" t="n">
        <v>44742</v>
      </c>
      <c r="G3010" t="n">
        <v>2</v>
      </c>
      <c r="H3010" t="n">
        <v>2</v>
      </c>
      <c r="I3010" t="n">
        <v>1</v>
      </c>
      <c r="J3010" t="n">
        <v>1</v>
      </c>
      <c r="K3010" t="inlineStr">
        <is>
          <t>ENT</t>
        </is>
      </c>
      <c r="L3010" t="inlineStr">
        <is>
          <t>ENT</t>
        </is>
      </c>
      <c r="M3010" t="n">
        <v>2022</v>
      </c>
      <c r="N3010" t="inlineStr">
        <is>
          <t>Junio</t>
        </is>
      </c>
      <c r="O3010" t="inlineStr">
        <is>
          <t>2022-1</t>
        </is>
      </c>
      <c r="P3010" t="n">
        <v>0</v>
      </c>
      <c r="Q3010" t="n">
        <v>0</v>
      </c>
      <c r="R3010" t="n">
        <v>1</v>
      </c>
      <c r="S3010" t="inlineStr">
        <is>
          <t>Expansión</t>
        </is>
      </c>
      <c r="T3010" t="inlineStr">
        <is>
          <t>97-2022-06-30</t>
        </is>
      </c>
      <c r="U3010" t="n">
        <v>1</v>
      </c>
    </row>
    <row r="3011">
      <c r="A3011" t="inlineStr">
        <is>
          <t>97</t>
        </is>
      </c>
      <c r="B3011" t="inlineStr">
        <is>
          <t>Lanzamiento de nuevos programas presencial</t>
        </is>
      </c>
      <c r="C3011" t="inlineStr">
        <is>
          <t>Mercadeo de programas académicos</t>
        </is>
      </c>
      <c r="D3011" t="inlineStr">
        <is>
          <t>Semestral</t>
        </is>
      </c>
      <c r="E3011" t="inlineStr">
        <is>
          <t>Positivo</t>
        </is>
      </c>
      <c r="F3011" s="137" t="n">
        <v>44926</v>
      </c>
      <c r="G3011" t="n">
        <v>1</v>
      </c>
      <c r="H3011" t="n">
        <v>1</v>
      </c>
      <c r="I3011" t="n">
        <v>1</v>
      </c>
      <c r="J3011" t="n">
        <v>1</v>
      </c>
      <c r="K3011" t="inlineStr">
        <is>
          <t>ENT</t>
        </is>
      </c>
      <c r="L3011" t="inlineStr">
        <is>
          <t>ENT</t>
        </is>
      </c>
      <c r="M3011" t="n">
        <v>2022</v>
      </c>
      <c r="N3011" t="inlineStr">
        <is>
          <t>Diciembre</t>
        </is>
      </c>
      <c r="O3011" t="inlineStr">
        <is>
          <t>2022-2</t>
        </is>
      </c>
      <c r="P3011" t="n">
        <v>0</v>
      </c>
      <c r="Q3011" t="n">
        <v>0</v>
      </c>
      <c r="R3011" t="n">
        <v>1</v>
      </c>
      <c r="S3011" t="inlineStr">
        <is>
          <t>Expansión</t>
        </is>
      </c>
      <c r="T3011" t="inlineStr">
        <is>
          <t>97-2022-12-31</t>
        </is>
      </c>
      <c r="U3011" t="n">
        <v>1</v>
      </c>
    </row>
    <row r="3012">
      <c r="A3012" t="inlineStr">
        <is>
          <t>97</t>
        </is>
      </c>
      <c r="B3012" t="inlineStr">
        <is>
          <t>Lanzamiento de nuevos programas presencial</t>
        </is>
      </c>
      <c r="C3012" t="inlineStr">
        <is>
          <t>Mercadeo de programas académicos</t>
        </is>
      </c>
      <c r="D3012" t="inlineStr">
        <is>
          <t>Semestral</t>
        </is>
      </c>
      <c r="E3012" t="inlineStr">
        <is>
          <t>Positivo</t>
        </is>
      </c>
      <c r="F3012" s="137" t="n">
        <v>45107</v>
      </c>
      <c r="G3012" t="n">
        <v>0</v>
      </c>
      <c r="H3012" t="n">
        <v>0</v>
      </c>
      <c r="K3012" t="inlineStr">
        <is>
          <t>ENT</t>
        </is>
      </c>
      <c r="L3012" t="inlineStr">
        <is>
          <t>ENT</t>
        </is>
      </c>
      <c r="M3012" t="n">
        <v>2023</v>
      </c>
      <c r="N3012" t="inlineStr">
        <is>
          <t>Junio</t>
        </is>
      </c>
      <c r="O3012" t="inlineStr">
        <is>
          <t>2023-1</t>
        </is>
      </c>
      <c r="P3012" t="n">
        <v>0</v>
      </c>
      <c r="Q3012" t="n">
        <v>0</v>
      </c>
      <c r="R3012" t="n">
        <v>1</v>
      </c>
      <c r="S3012" t="inlineStr">
        <is>
          <t>Expansión</t>
        </is>
      </c>
      <c r="T3012" t="inlineStr">
        <is>
          <t>97-2023-06-30</t>
        </is>
      </c>
      <c r="U3012" t="n">
        <v>1</v>
      </c>
    </row>
    <row r="3013">
      <c r="A3013" t="inlineStr">
        <is>
          <t>97</t>
        </is>
      </c>
      <c r="B3013" t="inlineStr">
        <is>
          <t>Lanzamiento de nuevos programas presencial</t>
        </is>
      </c>
      <c r="C3013" t="inlineStr">
        <is>
          <t>Mercadeo de programas académicos</t>
        </is>
      </c>
      <c r="D3013" t="inlineStr">
        <is>
          <t>Semestral</t>
        </is>
      </c>
      <c r="E3013" t="inlineStr">
        <is>
          <t>Positivo</t>
        </is>
      </c>
      <c r="F3013" s="137" t="n">
        <v>45291</v>
      </c>
      <c r="G3013" t="n">
        <v>1</v>
      </c>
      <c r="H3013" t="n">
        <v>1</v>
      </c>
      <c r="I3013" t="n">
        <v>1</v>
      </c>
      <c r="J3013" t="n">
        <v>1</v>
      </c>
      <c r="K3013" t="inlineStr">
        <is>
          <t>ENT</t>
        </is>
      </c>
      <c r="L3013" t="inlineStr">
        <is>
          <t>ENT</t>
        </is>
      </c>
      <c r="M3013" t="n">
        <v>2023</v>
      </c>
      <c r="N3013" t="inlineStr">
        <is>
          <t>Diciembre</t>
        </is>
      </c>
      <c r="O3013" t="inlineStr">
        <is>
          <t>2023-2</t>
        </is>
      </c>
      <c r="P3013" t="n">
        <v>0</v>
      </c>
      <c r="Q3013" t="n">
        <v>0</v>
      </c>
      <c r="R3013" t="n">
        <v>1</v>
      </c>
      <c r="S3013" t="inlineStr">
        <is>
          <t>Expansión</t>
        </is>
      </c>
      <c r="T3013" t="inlineStr">
        <is>
          <t>97-2023-12-31</t>
        </is>
      </c>
      <c r="U3013" t="n">
        <v>1</v>
      </c>
    </row>
    <row r="3014">
      <c r="A3014" t="inlineStr">
        <is>
          <t>97</t>
        </is>
      </c>
      <c r="B3014" t="inlineStr">
        <is>
          <t>Lanzamiento de nuevos programas presencial</t>
        </is>
      </c>
      <c r="C3014" t="inlineStr">
        <is>
          <t>Mercadeo de programas académicos</t>
        </is>
      </c>
      <c r="D3014" t="inlineStr">
        <is>
          <t>Semestral</t>
        </is>
      </c>
      <c r="E3014" t="inlineStr">
        <is>
          <t>Positivo</t>
        </is>
      </c>
      <c r="F3014" s="137" t="n">
        <v>45473</v>
      </c>
      <c r="G3014" t="n">
        <v>0</v>
      </c>
      <c r="H3014" t="n">
        <v>0</v>
      </c>
      <c r="K3014" t="inlineStr">
        <is>
          <t>No Aplica</t>
        </is>
      </c>
      <c r="L3014" t="inlineStr">
        <is>
          <t>No Aplica</t>
        </is>
      </c>
      <c r="M3014" t="n">
        <v>2023</v>
      </c>
      <c r="N3014" t="inlineStr">
        <is>
          <t>Junio</t>
        </is>
      </c>
      <c r="O3014" t="inlineStr">
        <is>
          <t>2023-1</t>
        </is>
      </c>
      <c r="P3014" t="n">
        <v>0</v>
      </c>
      <c r="Q3014" t="n">
        <v>0</v>
      </c>
      <c r="R3014" t="n">
        <v>1</v>
      </c>
      <c r="S3014" t="inlineStr">
        <is>
          <t>Expansión</t>
        </is>
      </c>
      <c r="T3014" t="inlineStr">
        <is>
          <t>97-2024-06-30</t>
        </is>
      </c>
      <c r="U3014" t="n">
        <v>1</v>
      </c>
    </row>
    <row r="3015">
      <c r="A3015" t="inlineStr">
        <is>
          <t>97</t>
        </is>
      </c>
      <c r="B3015" t="inlineStr">
        <is>
          <t>Lanzamiento de nuevos programas presencial</t>
        </is>
      </c>
      <c r="C3015" t="inlineStr">
        <is>
          <t>Mercadeo de programas académicos</t>
        </is>
      </c>
      <c r="D3015" t="inlineStr">
        <is>
          <t>Semestral</t>
        </is>
      </c>
      <c r="E3015" t="inlineStr">
        <is>
          <t>Positivo</t>
        </is>
      </c>
      <c r="F3015" s="137" t="n">
        <v>45657</v>
      </c>
      <c r="G3015" t="n">
        <v>0</v>
      </c>
      <c r="H3015" t="n">
        <v>0</v>
      </c>
      <c r="I3015" t="n">
        <v>1</v>
      </c>
      <c r="J3015" t="n">
        <v>1</v>
      </c>
      <c r="K3015" t="inlineStr">
        <is>
          <t>No Aplica</t>
        </is>
      </c>
      <c r="L3015" t="inlineStr">
        <is>
          <t>No Aplica</t>
        </is>
      </c>
      <c r="M3015" t="n">
        <v>2023</v>
      </c>
      <c r="N3015" t="inlineStr">
        <is>
          <t>Diciembre</t>
        </is>
      </c>
      <c r="O3015" t="inlineStr">
        <is>
          <t>2023-2</t>
        </is>
      </c>
      <c r="P3015" t="n">
        <v>0</v>
      </c>
      <c r="Q3015" t="n">
        <v>0</v>
      </c>
      <c r="R3015" t="n">
        <v>1</v>
      </c>
      <c r="S3015" t="inlineStr">
        <is>
          <t>Expansión</t>
        </is>
      </c>
      <c r="T3015" t="inlineStr">
        <is>
          <t>97-2024-12-31</t>
        </is>
      </c>
      <c r="U3015" t="n">
        <v>1</v>
      </c>
    </row>
    <row r="3016">
      <c r="A3016" t="inlineStr">
        <is>
          <t>98</t>
        </is>
      </c>
      <c r="B3016" t="inlineStr">
        <is>
          <t>Lanzamiento de nuevos programas virtual</t>
        </is>
      </c>
      <c r="C3016" t="inlineStr">
        <is>
          <t>Mercadeo de programas académicos</t>
        </is>
      </c>
      <c r="D3016" t="inlineStr">
        <is>
          <t>Semestral</t>
        </is>
      </c>
      <c r="E3016" t="inlineStr">
        <is>
          <t>Positivo</t>
        </is>
      </c>
      <c r="F3016" s="137" t="n">
        <v>44742</v>
      </c>
      <c r="G3016" t="n">
        <v>2</v>
      </c>
      <c r="H3016" t="n">
        <v>2</v>
      </c>
      <c r="I3016" t="n">
        <v>1</v>
      </c>
      <c r="J3016" t="n">
        <v>1</v>
      </c>
      <c r="K3016" t="inlineStr">
        <is>
          <t>ENT</t>
        </is>
      </c>
      <c r="L3016" t="inlineStr">
        <is>
          <t>ENT</t>
        </is>
      </c>
      <c r="M3016" t="n">
        <v>2022</v>
      </c>
      <c r="N3016" t="inlineStr">
        <is>
          <t>Junio</t>
        </is>
      </c>
      <c r="O3016" t="inlineStr">
        <is>
          <t>2022-1</t>
        </is>
      </c>
      <c r="P3016" t="n">
        <v>0</v>
      </c>
      <c r="Q3016" t="n">
        <v>0</v>
      </c>
      <c r="R3016" t="n">
        <v>0</v>
      </c>
      <c r="S3016" t="inlineStr">
        <is>
          <t>Expansión</t>
        </is>
      </c>
      <c r="T3016" t="inlineStr">
        <is>
          <t>98-2022-06-30</t>
        </is>
      </c>
      <c r="U3016" t="n">
        <v>1</v>
      </c>
    </row>
    <row r="3017">
      <c r="A3017" t="inlineStr">
        <is>
          <t>98</t>
        </is>
      </c>
      <c r="B3017" t="inlineStr">
        <is>
          <t>Lanzamiento de nuevos programas virtual</t>
        </is>
      </c>
      <c r="C3017" t="inlineStr">
        <is>
          <t>Mercadeo de programas académicos</t>
        </is>
      </c>
      <c r="D3017" t="inlineStr">
        <is>
          <t>Semestral</t>
        </is>
      </c>
      <c r="E3017" t="inlineStr">
        <is>
          <t>Positivo</t>
        </is>
      </c>
      <c r="F3017" s="137" t="n">
        <v>44926</v>
      </c>
      <c r="G3017" t="n">
        <v>2</v>
      </c>
      <c r="H3017" t="n">
        <v>2</v>
      </c>
      <c r="I3017" t="n">
        <v>1</v>
      </c>
      <c r="J3017" t="n">
        <v>1</v>
      </c>
      <c r="K3017" t="inlineStr">
        <is>
          <t>ENT</t>
        </is>
      </c>
      <c r="L3017" t="inlineStr">
        <is>
          <t>ENT</t>
        </is>
      </c>
      <c r="M3017" t="n">
        <v>2022</v>
      </c>
      <c r="N3017" t="inlineStr">
        <is>
          <t>Diciembre</t>
        </is>
      </c>
      <c r="O3017" t="inlineStr">
        <is>
          <t>2022-2</t>
        </is>
      </c>
      <c r="P3017" t="n">
        <v>0</v>
      </c>
      <c r="Q3017" t="n">
        <v>0</v>
      </c>
      <c r="R3017" t="n">
        <v>0</v>
      </c>
      <c r="S3017" t="inlineStr">
        <is>
          <t>Expansión</t>
        </is>
      </c>
      <c r="T3017" t="inlineStr">
        <is>
          <t>98-2022-12-31</t>
        </is>
      </c>
      <c r="U3017" t="n">
        <v>1</v>
      </c>
    </row>
    <row r="3018">
      <c r="A3018" t="inlineStr">
        <is>
          <t>98</t>
        </is>
      </c>
      <c r="B3018" t="inlineStr">
        <is>
          <t>Lanzamiento de nuevos programas virtual</t>
        </is>
      </c>
      <c r="C3018" t="inlineStr">
        <is>
          <t>Mercadeo de programas académicos</t>
        </is>
      </c>
      <c r="D3018" t="inlineStr">
        <is>
          <t>Semestral</t>
        </is>
      </c>
      <c r="E3018" t="inlineStr">
        <is>
          <t>Positivo</t>
        </is>
      </c>
      <c r="F3018" s="137" t="n">
        <v>45107</v>
      </c>
      <c r="G3018" t="n">
        <v>0</v>
      </c>
      <c r="H3018" t="n">
        <v>0</v>
      </c>
      <c r="K3018" t="inlineStr">
        <is>
          <t>ENT</t>
        </is>
      </c>
      <c r="L3018" t="inlineStr">
        <is>
          <t>ENT</t>
        </is>
      </c>
      <c r="M3018" t="n">
        <v>2023</v>
      </c>
      <c r="N3018" t="inlineStr">
        <is>
          <t>Junio</t>
        </is>
      </c>
      <c r="O3018" t="inlineStr">
        <is>
          <t>2023-1</t>
        </is>
      </c>
      <c r="P3018" t="n">
        <v>0</v>
      </c>
      <c r="Q3018" t="n">
        <v>0</v>
      </c>
      <c r="R3018" t="n">
        <v>1</v>
      </c>
      <c r="S3018" t="inlineStr">
        <is>
          <t>Expansión</t>
        </is>
      </c>
      <c r="T3018" t="inlineStr">
        <is>
          <t>98-2023-06-30</t>
        </is>
      </c>
      <c r="U3018" t="n">
        <v>1</v>
      </c>
    </row>
    <row r="3019">
      <c r="A3019" t="inlineStr">
        <is>
          <t>98</t>
        </is>
      </c>
      <c r="B3019" t="inlineStr">
        <is>
          <t>Lanzamiento de nuevos programas virtual</t>
        </is>
      </c>
      <c r="C3019" t="inlineStr">
        <is>
          <t>Mercadeo de programas académicos</t>
        </is>
      </c>
      <c r="D3019" t="inlineStr">
        <is>
          <t>Semestral</t>
        </is>
      </c>
      <c r="E3019" t="inlineStr">
        <is>
          <t>Positivo</t>
        </is>
      </c>
      <c r="F3019" s="137" t="n">
        <v>45291</v>
      </c>
      <c r="G3019" t="n">
        <v>1</v>
      </c>
      <c r="H3019" t="n">
        <v>1</v>
      </c>
      <c r="I3019" t="n">
        <v>1</v>
      </c>
      <c r="J3019" t="n">
        <v>1</v>
      </c>
      <c r="K3019" t="inlineStr">
        <is>
          <t>ENT</t>
        </is>
      </c>
      <c r="L3019" t="inlineStr">
        <is>
          <t>ENT</t>
        </is>
      </c>
      <c r="M3019" t="n">
        <v>2023</v>
      </c>
      <c r="N3019" t="inlineStr">
        <is>
          <t>Diciembre</t>
        </is>
      </c>
      <c r="O3019" t="inlineStr">
        <is>
          <t>2023-2</t>
        </is>
      </c>
      <c r="P3019" t="n">
        <v>0</v>
      </c>
      <c r="Q3019" t="n">
        <v>0</v>
      </c>
      <c r="R3019" t="n">
        <v>1</v>
      </c>
      <c r="S3019" t="inlineStr">
        <is>
          <t>Expansión</t>
        </is>
      </c>
      <c r="T3019" t="inlineStr">
        <is>
          <t>98-2023-12-31</t>
        </is>
      </c>
      <c r="U3019" t="n">
        <v>1</v>
      </c>
    </row>
    <row r="3020">
      <c r="A3020" t="inlineStr">
        <is>
          <t>98</t>
        </is>
      </c>
      <c r="B3020" t="inlineStr">
        <is>
          <t>Lanzamiento de nuevos programas virtual</t>
        </is>
      </c>
      <c r="C3020" t="inlineStr">
        <is>
          <t>Mercadeo de programas académicos</t>
        </is>
      </c>
      <c r="D3020" t="inlineStr">
        <is>
          <t>Semestral</t>
        </is>
      </c>
      <c r="E3020" t="inlineStr">
        <is>
          <t>Positivo</t>
        </is>
      </c>
      <c r="F3020" s="137" t="n">
        <v>45473</v>
      </c>
      <c r="G3020" t="n">
        <v>0</v>
      </c>
      <c r="H3020" t="n">
        <v>0</v>
      </c>
      <c r="K3020" t="inlineStr">
        <is>
          <t>ENT</t>
        </is>
      </c>
      <c r="L3020" t="inlineStr">
        <is>
          <t>ENT</t>
        </is>
      </c>
      <c r="M3020" t="n">
        <v>2024</v>
      </c>
      <c r="N3020" t="inlineStr">
        <is>
          <t>Junio</t>
        </is>
      </c>
      <c r="O3020" t="inlineStr">
        <is>
          <t>2024-1</t>
        </is>
      </c>
      <c r="P3020" t="n">
        <v>0</v>
      </c>
      <c r="Q3020" t="n">
        <v>0</v>
      </c>
      <c r="R3020" t="n">
        <v>1</v>
      </c>
      <c r="S3020" t="inlineStr">
        <is>
          <t>Expansión</t>
        </is>
      </c>
      <c r="T3020" t="inlineStr">
        <is>
          <t>98-2024-06-30</t>
        </is>
      </c>
      <c r="U3020" t="n">
        <v>1</v>
      </c>
    </row>
    <row r="3021">
      <c r="A3021" t="inlineStr">
        <is>
          <t>98</t>
        </is>
      </c>
      <c r="B3021" t="inlineStr">
        <is>
          <t>Lanzamiento de nuevos programas virtual</t>
        </is>
      </c>
      <c r="C3021" t="inlineStr">
        <is>
          <t>Mercadeo de programas académicos</t>
        </is>
      </c>
      <c r="D3021" t="inlineStr">
        <is>
          <t>Semestral</t>
        </is>
      </c>
      <c r="E3021" t="inlineStr">
        <is>
          <t>Positivo</t>
        </is>
      </c>
      <c r="F3021" s="137" t="n">
        <v>45657</v>
      </c>
      <c r="G3021" t="n">
        <v>5</v>
      </c>
      <c r="H3021" t="n">
        <v>5</v>
      </c>
      <c r="I3021" t="n">
        <v>1</v>
      </c>
      <c r="J3021" t="n">
        <v>1</v>
      </c>
      <c r="K3021" t="inlineStr">
        <is>
          <t>ENT</t>
        </is>
      </c>
      <c r="L3021" t="inlineStr">
        <is>
          <t>ENT</t>
        </is>
      </c>
      <c r="M3021" t="n">
        <v>2024</v>
      </c>
      <c r="N3021" t="inlineStr">
        <is>
          <t>Diciembre</t>
        </is>
      </c>
      <c r="O3021" t="inlineStr">
        <is>
          <t>2024-2</t>
        </is>
      </c>
      <c r="P3021" t="n">
        <v>0</v>
      </c>
      <c r="Q3021" t="n">
        <v>0</v>
      </c>
      <c r="R3021" t="n">
        <v>1</v>
      </c>
      <c r="S3021" t="inlineStr">
        <is>
          <t>Expansión</t>
        </is>
      </c>
      <c r="T3021" t="inlineStr">
        <is>
          <t>98-2024-12-31</t>
        </is>
      </c>
      <c r="U3021" t="n">
        <v>1</v>
      </c>
    </row>
    <row r="3022">
      <c r="A3022" t="inlineStr">
        <is>
          <t>Med 1</t>
        </is>
      </c>
      <c r="B3022" t="inlineStr">
        <is>
          <t>Total Estudiantes  Sede Medellín</t>
        </is>
      </c>
      <c r="C3022" t="inlineStr">
        <is>
          <t>Sede Medellín</t>
        </is>
      </c>
      <c r="D3022" t="inlineStr">
        <is>
          <t>Semestral</t>
        </is>
      </c>
      <c r="E3022" t="inlineStr">
        <is>
          <t>Positivo</t>
        </is>
      </c>
      <c r="F3022" s="137" t="n">
        <v>45107</v>
      </c>
      <c r="G3022" t="n">
        <v>2558</v>
      </c>
      <c r="H3022" t="n">
        <v>2500</v>
      </c>
      <c r="I3022" t="n">
        <v>0.9773260359655981</v>
      </c>
      <c r="J3022" t="n">
        <v>0.9773260359655981</v>
      </c>
      <c r="K3022" t="inlineStr">
        <is>
          <t>ENT</t>
        </is>
      </c>
      <c r="L3022" t="inlineStr">
        <is>
          <t>ENT</t>
        </is>
      </c>
      <c r="M3022" t="n">
        <v>2023</v>
      </c>
      <c r="N3022" t="inlineStr">
        <is>
          <t>Junio</t>
        </is>
      </c>
      <c r="O3022" t="inlineStr">
        <is>
          <t>2023-1</t>
        </is>
      </c>
      <c r="P3022" t="n">
        <v>0</v>
      </c>
      <c r="Q3022" t="n">
        <v>0</v>
      </c>
      <c r="R3022" t="n">
        <v>0</v>
      </c>
      <c r="S3022" t="inlineStr">
        <is>
          <t>Expansión</t>
        </is>
      </c>
      <c r="T3022" t="inlineStr">
        <is>
          <t>Med 1-2023-06-30</t>
        </is>
      </c>
      <c r="U3022" t="n">
        <v>1</v>
      </c>
    </row>
    <row r="3023">
      <c r="A3023" t="inlineStr">
        <is>
          <t>Med 1</t>
        </is>
      </c>
      <c r="B3023" t="inlineStr">
        <is>
          <t>Total Estudiantes  Sede Medellín</t>
        </is>
      </c>
      <c r="C3023" t="inlineStr">
        <is>
          <t>Sede Medellín</t>
        </is>
      </c>
      <c r="D3023" t="inlineStr">
        <is>
          <t>Semestral</t>
        </is>
      </c>
      <c r="E3023" t="inlineStr">
        <is>
          <t>Positivo</t>
        </is>
      </c>
      <c r="F3023" s="137" t="n">
        <v>45291</v>
      </c>
      <c r="G3023" t="n">
        <v>5099</v>
      </c>
      <c r="H3023" t="n">
        <v>4977</v>
      </c>
      <c r="I3023" t="n">
        <v>0.9760737399490096</v>
      </c>
      <c r="J3023" t="n">
        <v>0.9760737399490096</v>
      </c>
      <c r="K3023" t="inlineStr">
        <is>
          <t>ENT</t>
        </is>
      </c>
      <c r="L3023" t="inlineStr">
        <is>
          <t>ENT</t>
        </is>
      </c>
      <c r="M3023" t="n">
        <v>2023</v>
      </c>
      <c r="N3023" t="inlineStr">
        <is>
          <t>Diciembre</t>
        </is>
      </c>
      <c r="O3023" t="inlineStr">
        <is>
          <t>2023-2</t>
        </is>
      </c>
      <c r="P3023" t="n">
        <v>0</v>
      </c>
      <c r="Q3023" t="n">
        <v>0</v>
      </c>
      <c r="R3023" t="n">
        <v>0</v>
      </c>
      <c r="S3023" t="inlineStr">
        <is>
          <t>Expansión</t>
        </is>
      </c>
      <c r="T3023" t="inlineStr">
        <is>
          <t>Med 1-2023-12-31</t>
        </is>
      </c>
      <c r="U3023" t="n">
        <v>1</v>
      </c>
    </row>
    <row r="3024">
      <c r="A3024" t="inlineStr">
        <is>
          <t>Med 1</t>
        </is>
      </c>
      <c r="B3024" t="inlineStr">
        <is>
          <t>Total Estudiantes  Sede Medellín</t>
        </is>
      </c>
      <c r="C3024" t="inlineStr">
        <is>
          <t>Sede Medellín</t>
        </is>
      </c>
      <c r="D3024" t="inlineStr">
        <is>
          <t>Semestral</t>
        </is>
      </c>
      <c r="E3024" t="inlineStr">
        <is>
          <t>Positivo</t>
        </is>
      </c>
      <c r="F3024" s="137" t="n">
        <v>45473</v>
      </c>
      <c r="G3024" t="n">
        <v>2575</v>
      </c>
      <c r="H3024" t="n">
        <v>2624</v>
      </c>
      <c r="I3024" t="n">
        <v>1.019029126213592</v>
      </c>
      <c r="J3024" t="n">
        <v>1.019029126213592</v>
      </c>
      <c r="K3024" t="inlineStr">
        <is>
          <t>ENT</t>
        </is>
      </c>
      <c r="L3024" t="inlineStr">
        <is>
          <t>ENT</t>
        </is>
      </c>
      <c r="M3024" t="n">
        <v>2024</v>
      </c>
      <c r="N3024" t="inlineStr">
        <is>
          <t>Junio</t>
        </is>
      </c>
      <c r="O3024" t="inlineStr">
        <is>
          <t>2024-1</t>
        </is>
      </c>
      <c r="P3024" t="n">
        <v>0</v>
      </c>
      <c r="Q3024" t="n">
        <v>0</v>
      </c>
      <c r="R3024" t="n">
        <v>0</v>
      </c>
      <c r="S3024" t="inlineStr">
        <is>
          <t>Expansión</t>
        </is>
      </c>
      <c r="T3024" t="inlineStr">
        <is>
          <t>Med 1-2024-06-30</t>
        </is>
      </c>
      <c r="U3024" t="n">
        <v>1</v>
      </c>
    </row>
    <row r="3025">
      <c r="A3025" t="inlineStr">
        <is>
          <t>Med 1</t>
        </is>
      </c>
      <c r="B3025" t="inlineStr">
        <is>
          <t>Total Estudiantes  Sede Medellín</t>
        </is>
      </c>
      <c r="C3025" t="inlineStr">
        <is>
          <t>Sede Medellín</t>
        </is>
      </c>
      <c r="D3025" t="inlineStr">
        <is>
          <t>Semestral</t>
        </is>
      </c>
      <c r="E3025" t="inlineStr">
        <is>
          <t>Positivo</t>
        </is>
      </c>
      <c r="F3025" s="137" t="n">
        <v>45838</v>
      </c>
      <c r="G3025" t="n">
        <v>2677</v>
      </c>
      <c r="H3025" t="n">
        <v>2764</v>
      </c>
      <c r="I3025" t="n">
        <v>1.03249906611879</v>
      </c>
      <c r="J3025" t="n">
        <v>1.03249906611879</v>
      </c>
      <c r="K3025" t="inlineStr">
        <is>
          <t>ENT</t>
        </is>
      </c>
      <c r="L3025" t="inlineStr">
        <is>
          <t>ENT</t>
        </is>
      </c>
      <c r="M3025" t="n">
        <v>2025</v>
      </c>
      <c r="N3025" t="inlineStr">
        <is>
          <t>Junio</t>
        </is>
      </c>
      <c r="O3025" t="inlineStr">
        <is>
          <t>2025-1</t>
        </is>
      </c>
      <c r="P3025" t="n">
        <v>0</v>
      </c>
      <c r="Q3025" t="n">
        <v>0</v>
      </c>
      <c r="R3025" t="n">
        <v>0</v>
      </c>
      <c r="S3025" t="inlineStr">
        <is>
          <t>Experiencia</t>
        </is>
      </c>
      <c r="T3025" t="inlineStr">
        <is>
          <t>Med 1-2025-06-30</t>
        </is>
      </c>
    </row>
    <row r="3026">
      <c r="A3026" t="inlineStr">
        <is>
          <t>Med 1.1</t>
        </is>
      </c>
      <c r="B3026" t="inlineStr">
        <is>
          <t>Estudiante nuevos presencial pregrado</t>
        </is>
      </c>
      <c r="C3026" t="inlineStr">
        <is>
          <t>Sede Medellín</t>
        </is>
      </c>
      <c r="D3026" t="inlineStr">
        <is>
          <t>Semestral</t>
        </is>
      </c>
      <c r="E3026" t="inlineStr">
        <is>
          <t>Positivo</t>
        </is>
      </c>
      <c r="F3026" s="137" t="n">
        <v>45107</v>
      </c>
      <c r="G3026" t="n">
        <v>542</v>
      </c>
      <c r="H3026" t="n">
        <v>548</v>
      </c>
      <c r="I3026" t="n">
        <v>1.011070110701107</v>
      </c>
      <c r="J3026" t="n">
        <v>1.011070110701107</v>
      </c>
      <c r="K3026" t="inlineStr">
        <is>
          <t>ENT</t>
        </is>
      </c>
      <c r="L3026" t="inlineStr">
        <is>
          <t>ENT</t>
        </is>
      </c>
      <c r="M3026" t="n">
        <v>2023</v>
      </c>
      <c r="N3026" t="inlineStr">
        <is>
          <t>Junio</t>
        </is>
      </c>
      <c r="O3026" t="inlineStr">
        <is>
          <t>2023-1</t>
        </is>
      </c>
      <c r="P3026" t="n">
        <v>0</v>
      </c>
      <c r="Q3026" t="n">
        <v>0</v>
      </c>
      <c r="R3026" t="n">
        <v>0</v>
      </c>
      <c r="S3026" t="inlineStr">
        <is>
          <t>Expansión</t>
        </is>
      </c>
      <c r="T3026" t="inlineStr">
        <is>
          <t>Med 1.1-2023-06-30</t>
        </is>
      </c>
      <c r="U3026" t="n">
        <v>1</v>
      </c>
    </row>
    <row r="3027">
      <c r="A3027" t="inlineStr">
        <is>
          <t>Med 1.1</t>
        </is>
      </c>
      <c r="B3027" t="inlineStr">
        <is>
          <t>Estudiante nuevos presencial pregrado</t>
        </is>
      </c>
      <c r="C3027" t="inlineStr">
        <is>
          <t>Sede Medellín</t>
        </is>
      </c>
      <c r="D3027" t="inlineStr">
        <is>
          <t>Semestral</t>
        </is>
      </c>
      <c r="E3027" t="inlineStr">
        <is>
          <t>Positivo</t>
        </is>
      </c>
      <c r="F3027" s="137" t="n">
        <v>45291</v>
      </c>
      <c r="G3027" t="n">
        <v>1013</v>
      </c>
      <c r="H3027" t="n">
        <v>1000</v>
      </c>
      <c r="I3027" t="n">
        <v>0.9871668311944719</v>
      </c>
      <c r="J3027" t="n">
        <v>0.9871668311944719</v>
      </c>
      <c r="K3027" t="inlineStr">
        <is>
          <t>ENT</t>
        </is>
      </c>
      <c r="L3027" t="inlineStr">
        <is>
          <t>ENT</t>
        </is>
      </c>
      <c r="M3027" t="n">
        <v>2023</v>
      </c>
      <c r="N3027" t="inlineStr">
        <is>
          <t>Diciembre</t>
        </is>
      </c>
      <c r="O3027" t="inlineStr">
        <is>
          <t>2023-2</t>
        </is>
      </c>
      <c r="P3027" t="n">
        <v>0</v>
      </c>
      <c r="Q3027" t="n">
        <v>0</v>
      </c>
      <c r="R3027" t="n">
        <v>0</v>
      </c>
      <c r="S3027" t="inlineStr">
        <is>
          <t>Expansión</t>
        </is>
      </c>
      <c r="T3027" t="inlineStr">
        <is>
          <t>Med 1.1-2023-12-31</t>
        </is>
      </c>
      <c r="U3027" t="n">
        <v>1</v>
      </c>
    </row>
    <row r="3028">
      <c r="A3028" t="inlineStr">
        <is>
          <t>Med 1.1</t>
        </is>
      </c>
      <c r="B3028" t="inlineStr">
        <is>
          <t>Estudiante nuevos presencial pregrado</t>
        </is>
      </c>
      <c r="C3028" t="inlineStr">
        <is>
          <t>Sede Medellín</t>
        </is>
      </c>
      <c r="D3028" t="inlineStr">
        <is>
          <t>Semestral</t>
        </is>
      </c>
      <c r="E3028" t="inlineStr">
        <is>
          <t>Positivo</t>
        </is>
      </c>
      <c r="F3028" s="137" t="n">
        <v>45473</v>
      </c>
      <c r="G3028" t="n">
        <v>582</v>
      </c>
      <c r="H3028" t="n">
        <v>562</v>
      </c>
      <c r="I3028" t="n">
        <v>0.9656357388316151</v>
      </c>
      <c r="J3028" t="n">
        <v>0.9656357388316151</v>
      </c>
      <c r="K3028" t="inlineStr">
        <is>
          <t>ENT</t>
        </is>
      </c>
      <c r="L3028" t="inlineStr">
        <is>
          <t>ENT</t>
        </is>
      </c>
      <c r="M3028" t="n">
        <v>2024</v>
      </c>
      <c r="N3028" t="inlineStr">
        <is>
          <t>Junio</t>
        </is>
      </c>
      <c r="O3028" t="inlineStr">
        <is>
          <t>2024-1</t>
        </is>
      </c>
      <c r="P3028" t="n">
        <v>0</v>
      </c>
      <c r="Q3028" t="n">
        <v>0</v>
      </c>
      <c r="R3028" t="n">
        <v>0</v>
      </c>
      <c r="S3028" t="inlineStr">
        <is>
          <t>Expansión</t>
        </is>
      </c>
      <c r="T3028" t="inlineStr">
        <is>
          <t>Med 1.1-2024-06-30</t>
        </is>
      </c>
      <c r="U3028" t="n">
        <v>1</v>
      </c>
    </row>
    <row r="3029">
      <c r="A3029" t="inlineStr">
        <is>
          <t>Med 1.2</t>
        </is>
      </c>
      <c r="B3029" t="inlineStr">
        <is>
          <t>Estudiante nuevos presencial posgrado</t>
        </is>
      </c>
      <c r="C3029" t="inlineStr">
        <is>
          <t>Sede Medellín</t>
        </is>
      </c>
      <c r="D3029" t="inlineStr">
        <is>
          <t>Semestral</t>
        </is>
      </c>
      <c r="E3029" t="inlineStr">
        <is>
          <t>Positivo</t>
        </is>
      </c>
      <c r="F3029" s="137" t="n">
        <v>45107</v>
      </c>
      <c r="G3029" t="n">
        <v>15</v>
      </c>
      <c r="H3029" t="n">
        <v>21</v>
      </c>
      <c r="I3029" t="n">
        <v>1.3</v>
      </c>
      <c r="J3029" t="n">
        <v>1.4</v>
      </c>
      <c r="K3029" t="inlineStr">
        <is>
          <t>ENT</t>
        </is>
      </c>
      <c r="L3029" t="inlineStr">
        <is>
          <t>ENT</t>
        </is>
      </c>
      <c r="M3029" t="n">
        <v>2023</v>
      </c>
      <c r="N3029" t="inlineStr">
        <is>
          <t>Junio</t>
        </is>
      </c>
      <c r="O3029" t="inlineStr">
        <is>
          <t>2023-1</t>
        </is>
      </c>
      <c r="P3029" t="n">
        <v>0</v>
      </c>
      <c r="Q3029" t="n">
        <v>0</v>
      </c>
      <c r="R3029" t="n">
        <v>0</v>
      </c>
      <c r="S3029" t="inlineStr">
        <is>
          <t>Expansión</t>
        </is>
      </c>
      <c r="T3029" t="inlineStr">
        <is>
          <t>Med 1.2-2023-06-30</t>
        </is>
      </c>
      <c r="U3029" t="n">
        <v>1</v>
      </c>
    </row>
    <row r="3030">
      <c r="A3030" t="inlineStr">
        <is>
          <t>Med 1.2</t>
        </is>
      </c>
      <c r="B3030" t="inlineStr">
        <is>
          <t>Estudiante nuevos presencial posgrado</t>
        </is>
      </c>
      <c r="C3030" t="inlineStr">
        <is>
          <t>Sede Medellín</t>
        </is>
      </c>
      <c r="D3030" t="inlineStr">
        <is>
          <t>Semestral</t>
        </is>
      </c>
      <c r="E3030" t="inlineStr">
        <is>
          <t>Positivo</t>
        </is>
      </c>
      <c r="F3030" s="137" t="n">
        <v>45291</v>
      </c>
      <c r="G3030" t="n">
        <v>30</v>
      </c>
      <c r="H3030" t="n">
        <v>20</v>
      </c>
      <c r="I3030" t="n">
        <v>0.6666666666666666</v>
      </c>
      <c r="J3030" t="n">
        <v>0.6666666666666666</v>
      </c>
      <c r="K3030" t="inlineStr">
        <is>
          <t>ENT</t>
        </is>
      </c>
      <c r="L3030" t="inlineStr">
        <is>
          <t>ENT</t>
        </is>
      </c>
      <c r="M3030" t="n">
        <v>2023</v>
      </c>
      <c r="N3030" t="inlineStr">
        <is>
          <t>Diciembre</t>
        </is>
      </c>
      <c r="O3030" t="inlineStr">
        <is>
          <t>2023-2</t>
        </is>
      </c>
      <c r="P3030" t="n">
        <v>0</v>
      </c>
      <c r="Q3030" t="n">
        <v>0</v>
      </c>
      <c r="R3030" t="n">
        <v>0</v>
      </c>
      <c r="S3030" t="inlineStr">
        <is>
          <t>Expansión</t>
        </is>
      </c>
      <c r="T3030" t="inlineStr">
        <is>
          <t>Med 1.2-2023-12-31</t>
        </is>
      </c>
      <c r="U3030" t="n">
        <v>1</v>
      </c>
    </row>
    <row r="3031">
      <c r="A3031" t="inlineStr">
        <is>
          <t>Med 1.2</t>
        </is>
      </c>
      <c r="B3031" t="inlineStr">
        <is>
          <t>Estudiante nuevos presencial posgrado</t>
        </is>
      </c>
      <c r="C3031" t="inlineStr">
        <is>
          <t>Sede Medellín</t>
        </is>
      </c>
      <c r="D3031" t="inlineStr">
        <is>
          <t>Semestral</t>
        </is>
      </c>
      <c r="E3031" t="inlineStr">
        <is>
          <t>Positivo</t>
        </is>
      </c>
      <c r="F3031" s="137" t="n">
        <v>45473</v>
      </c>
      <c r="G3031" t="n">
        <v>0</v>
      </c>
      <c r="H3031" t="n">
        <v>0</v>
      </c>
      <c r="K3031" t="inlineStr">
        <is>
          <t>ENT</t>
        </is>
      </c>
      <c r="L3031" t="inlineStr">
        <is>
          <t>ENT</t>
        </is>
      </c>
      <c r="M3031" t="n">
        <v>2024</v>
      </c>
      <c r="N3031" t="inlineStr">
        <is>
          <t>Junio</t>
        </is>
      </c>
      <c r="O3031" t="inlineStr">
        <is>
          <t>2024-1</t>
        </is>
      </c>
      <c r="P3031" t="n">
        <v>0</v>
      </c>
      <c r="Q3031" t="n">
        <v>0</v>
      </c>
      <c r="R3031" t="n">
        <v>0</v>
      </c>
      <c r="S3031" t="inlineStr">
        <is>
          <t>Expansión</t>
        </is>
      </c>
      <c r="T3031" t="inlineStr">
        <is>
          <t>Med 1.2-2024-06-30</t>
        </is>
      </c>
      <c r="U3031" t="n">
        <v>1</v>
      </c>
    </row>
    <row r="3032">
      <c r="A3032" t="inlineStr">
        <is>
          <t>Med 1.3</t>
        </is>
      </c>
      <c r="B3032" t="inlineStr">
        <is>
          <t xml:space="preserve">Total estudiantes nuevos presencial Medellin </t>
        </is>
      </c>
      <c r="C3032" t="inlineStr">
        <is>
          <t>Sede Medellín</t>
        </is>
      </c>
      <c r="D3032" t="inlineStr">
        <is>
          <t>Semestral</t>
        </is>
      </c>
      <c r="E3032" t="inlineStr">
        <is>
          <t>Positivo</t>
        </is>
      </c>
      <c r="F3032" s="137" t="n">
        <v>45107</v>
      </c>
      <c r="G3032" t="n">
        <v>557</v>
      </c>
      <c r="H3032" t="n">
        <v>569</v>
      </c>
      <c r="I3032" t="n">
        <v>1.021543985637343</v>
      </c>
      <c r="J3032" t="n">
        <v>1.021543985637343</v>
      </c>
      <c r="K3032" t="inlineStr">
        <is>
          <t>ENT</t>
        </is>
      </c>
      <c r="L3032" t="inlineStr">
        <is>
          <t>ENT</t>
        </is>
      </c>
      <c r="M3032" t="n">
        <v>2023</v>
      </c>
      <c r="N3032" t="inlineStr">
        <is>
          <t>Junio</t>
        </is>
      </c>
      <c r="O3032" t="inlineStr">
        <is>
          <t>2023-1</t>
        </is>
      </c>
      <c r="P3032" t="n">
        <v>0</v>
      </c>
      <c r="Q3032" t="n">
        <v>0</v>
      </c>
      <c r="R3032" t="n">
        <v>0</v>
      </c>
      <c r="S3032" t="inlineStr">
        <is>
          <t>Expansión</t>
        </is>
      </c>
      <c r="T3032" t="inlineStr">
        <is>
          <t>Med 1.3-2023-06-30</t>
        </is>
      </c>
      <c r="U3032" t="n">
        <v>1</v>
      </c>
    </row>
    <row r="3033">
      <c r="A3033" t="inlineStr">
        <is>
          <t>Med 1.3</t>
        </is>
      </c>
      <c r="B3033" t="inlineStr">
        <is>
          <t xml:space="preserve">Total estudiantes nuevos presencial Medellin </t>
        </is>
      </c>
      <c r="C3033" t="inlineStr">
        <is>
          <t>Sede Medellín</t>
        </is>
      </c>
      <c r="D3033" t="inlineStr">
        <is>
          <t>Semestral</t>
        </is>
      </c>
      <c r="E3033" t="inlineStr">
        <is>
          <t>Positivo</t>
        </is>
      </c>
      <c r="F3033" s="137" t="n">
        <v>45291</v>
      </c>
      <c r="G3033" t="n">
        <v>1043</v>
      </c>
      <c r="H3033" t="n">
        <v>1020</v>
      </c>
      <c r="I3033" t="n">
        <v>0.9779482262703739</v>
      </c>
      <c r="J3033" t="n">
        <v>0.9779482262703739</v>
      </c>
      <c r="K3033" t="inlineStr">
        <is>
          <t>ENT</t>
        </is>
      </c>
      <c r="L3033" t="inlineStr">
        <is>
          <t>ENT</t>
        </is>
      </c>
      <c r="M3033" t="n">
        <v>2023</v>
      </c>
      <c r="N3033" t="inlineStr">
        <is>
          <t>Diciembre</t>
        </is>
      </c>
      <c r="O3033" t="inlineStr">
        <is>
          <t>2023-2</t>
        </is>
      </c>
      <c r="P3033" t="n">
        <v>0</v>
      </c>
      <c r="Q3033" t="n">
        <v>0</v>
      </c>
      <c r="R3033" t="n">
        <v>0</v>
      </c>
      <c r="S3033" t="inlineStr">
        <is>
          <t>Expansión</t>
        </is>
      </c>
      <c r="T3033" t="inlineStr">
        <is>
          <t>Med 1.3-2023-12-31</t>
        </is>
      </c>
      <c r="U3033" t="n">
        <v>1</v>
      </c>
    </row>
    <row r="3034">
      <c r="A3034" t="inlineStr">
        <is>
          <t>Med 1.3</t>
        </is>
      </c>
      <c r="B3034" t="inlineStr">
        <is>
          <t xml:space="preserve">Total estudiantes nuevos presencial Medellin </t>
        </is>
      </c>
      <c r="C3034" t="inlineStr">
        <is>
          <t>Sede Medellín</t>
        </is>
      </c>
      <c r="D3034" t="inlineStr">
        <is>
          <t>Semestral</t>
        </is>
      </c>
      <c r="E3034" t="inlineStr">
        <is>
          <t>Positivo</t>
        </is>
      </c>
      <c r="F3034" s="137" t="n">
        <v>45473</v>
      </c>
      <c r="G3034" t="n">
        <v>582</v>
      </c>
      <c r="H3034" t="n">
        <v>562</v>
      </c>
      <c r="I3034" t="n">
        <v>0.9656357388316151</v>
      </c>
      <c r="J3034" t="n">
        <v>0.9656357388316151</v>
      </c>
      <c r="K3034" t="inlineStr">
        <is>
          <t>ENT</t>
        </is>
      </c>
      <c r="L3034" t="inlineStr">
        <is>
          <t>ENT</t>
        </is>
      </c>
      <c r="M3034" t="n">
        <v>2024</v>
      </c>
      <c r="N3034" t="inlineStr">
        <is>
          <t>Junio</t>
        </is>
      </c>
      <c r="O3034" t="inlineStr">
        <is>
          <t>2024-1</t>
        </is>
      </c>
      <c r="P3034" t="n">
        <v>0</v>
      </c>
      <c r="Q3034" t="n">
        <v>0</v>
      </c>
      <c r="R3034" t="n">
        <v>0</v>
      </c>
      <c r="S3034" t="inlineStr">
        <is>
          <t>Expansión</t>
        </is>
      </c>
      <c r="T3034" t="inlineStr">
        <is>
          <t>Med 1.3-2024-06-30</t>
        </is>
      </c>
      <c r="U3034" t="n">
        <v>1</v>
      </c>
    </row>
    <row r="3035">
      <c r="A3035" t="inlineStr">
        <is>
          <t>Med 1.3</t>
        </is>
      </c>
      <c r="B3035" t="inlineStr">
        <is>
          <t xml:space="preserve">Total estudiantes nuevos presencial Medellin </t>
        </is>
      </c>
      <c r="C3035" t="inlineStr">
        <is>
          <t>Sede Medellín</t>
        </is>
      </c>
      <c r="D3035" t="inlineStr">
        <is>
          <t>Semestral</t>
        </is>
      </c>
      <c r="E3035" t="inlineStr">
        <is>
          <t>Positivo</t>
        </is>
      </c>
      <c r="F3035" s="137" t="n">
        <v>45838</v>
      </c>
      <c r="G3035" t="n">
        <v>582</v>
      </c>
      <c r="H3035" t="n">
        <v>562</v>
      </c>
      <c r="I3035" t="n">
        <v>0.9656357388316151</v>
      </c>
      <c r="J3035" t="n">
        <v>0.9656357388316151</v>
      </c>
      <c r="K3035" t="inlineStr">
        <is>
          <t>ENT</t>
        </is>
      </c>
      <c r="L3035" t="inlineStr">
        <is>
          <t>ENT</t>
        </is>
      </c>
      <c r="M3035" t="n">
        <v>2025</v>
      </c>
      <c r="N3035" t="inlineStr">
        <is>
          <t>Junio</t>
        </is>
      </c>
      <c r="O3035" t="inlineStr">
        <is>
          <t>2025-1</t>
        </is>
      </c>
      <c r="P3035" t="n">
        <v>0</v>
      </c>
      <c r="Q3035" t="n">
        <v>0</v>
      </c>
      <c r="R3035" t="n">
        <v>0</v>
      </c>
      <c r="S3035" t="inlineStr">
        <is>
          <t>Experiencia</t>
        </is>
      </c>
      <c r="T3035" t="inlineStr">
        <is>
          <t>Med 1.3-2025-06-30</t>
        </is>
      </c>
    </row>
    <row r="3036">
      <c r="A3036" t="inlineStr">
        <is>
          <t>Med 1.4</t>
        </is>
      </c>
      <c r="B3036" t="inlineStr">
        <is>
          <t xml:space="preserve">Estudiantes antiguos presencial Medellin </t>
        </is>
      </c>
      <c r="C3036" t="inlineStr">
        <is>
          <t>Sede Medellín</t>
        </is>
      </c>
      <c r="D3036" t="inlineStr">
        <is>
          <t>Semestral</t>
        </is>
      </c>
      <c r="E3036" t="inlineStr">
        <is>
          <t>Positivo</t>
        </is>
      </c>
      <c r="F3036" s="137" t="n">
        <v>45107</v>
      </c>
      <c r="G3036" t="n">
        <v>1987</v>
      </c>
      <c r="H3036" t="n">
        <v>1895</v>
      </c>
      <c r="I3036" t="n">
        <v>0.9536990437845999</v>
      </c>
      <c r="J3036" t="n">
        <v>0.9536990437845999</v>
      </c>
      <c r="K3036" t="inlineStr">
        <is>
          <t>ENT</t>
        </is>
      </c>
      <c r="L3036" t="inlineStr">
        <is>
          <t>ENT</t>
        </is>
      </c>
      <c r="M3036" t="n">
        <v>2023</v>
      </c>
      <c r="N3036" t="inlineStr">
        <is>
          <t>Junio</t>
        </is>
      </c>
      <c r="O3036" t="inlineStr">
        <is>
          <t>2023-1</t>
        </is>
      </c>
      <c r="P3036" t="n">
        <v>0</v>
      </c>
      <c r="Q3036" t="n">
        <v>0</v>
      </c>
      <c r="R3036" t="n">
        <v>0</v>
      </c>
      <c r="S3036" t="inlineStr">
        <is>
          <t>Expansión</t>
        </is>
      </c>
      <c r="T3036" t="inlineStr">
        <is>
          <t>Med 1.4-2023-06-30</t>
        </is>
      </c>
      <c r="U3036" t="n">
        <v>1</v>
      </c>
    </row>
    <row r="3037">
      <c r="A3037" t="inlineStr">
        <is>
          <t>Med 1.4</t>
        </is>
      </c>
      <c r="B3037" t="inlineStr">
        <is>
          <t xml:space="preserve">Estudiantes antiguos presencial Medellin </t>
        </is>
      </c>
      <c r="C3037" t="inlineStr">
        <is>
          <t>Sede Medellín</t>
        </is>
      </c>
      <c r="D3037" t="inlineStr">
        <is>
          <t>Semestral</t>
        </is>
      </c>
      <c r="E3037" t="inlineStr">
        <is>
          <t>Positivo</t>
        </is>
      </c>
      <c r="F3037" s="137" t="n">
        <v>45291</v>
      </c>
      <c r="G3037" t="n">
        <v>4056</v>
      </c>
      <c r="H3037" t="n">
        <v>3957</v>
      </c>
      <c r="I3037" t="n">
        <v>0.9755917159763313</v>
      </c>
      <c r="J3037" t="n">
        <v>0.9755917159763313</v>
      </c>
      <c r="K3037" t="inlineStr">
        <is>
          <t>ENT</t>
        </is>
      </c>
      <c r="L3037" t="inlineStr">
        <is>
          <t>ENT</t>
        </is>
      </c>
      <c r="M3037" t="n">
        <v>2023</v>
      </c>
      <c r="N3037" t="inlineStr">
        <is>
          <t>Diciembre</t>
        </is>
      </c>
      <c r="O3037" t="inlineStr">
        <is>
          <t>2023-2</t>
        </is>
      </c>
      <c r="P3037" t="n">
        <v>0</v>
      </c>
      <c r="Q3037" t="n">
        <v>0</v>
      </c>
      <c r="R3037" t="n">
        <v>0</v>
      </c>
      <c r="S3037" t="inlineStr">
        <is>
          <t>Expansión</t>
        </is>
      </c>
      <c r="T3037" t="inlineStr">
        <is>
          <t>Med 1.4-2023-12-31</t>
        </is>
      </c>
      <c r="U3037" t="n">
        <v>1</v>
      </c>
    </row>
    <row r="3038">
      <c r="A3038" t="inlineStr">
        <is>
          <t>Med 1.4</t>
        </is>
      </c>
      <c r="B3038" t="inlineStr">
        <is>
          <t xml:space="preserve">Estudiantes antiguos presencial Medellin </t>
        </is>
      </c>
      <c r="C3038" t="inlineStr">
        <is>
          <t>Sede Medellín</t>
        </is>
      </c>
      <c r="D3038" t="inlineStr">
        <is>
          <t>Semestral</t>
        </is>
      </c>
      <c r="E3038" t="inlineStr">
        <is>
          <t>Positivo</t>
        </is>
      </c>
      <c r="F3038" s="137" t="n">
        <v>45473</v>
      </c>
      <c r="G3038" t="n">
        <v>1992.779485500268</v>
      </c>
      <c r="H3038" t="n">
        <v>2062</v>
      </c>
      <c r="I3038" t="n">
        <v>1.03473566192516</v>
      </c>
      <c r="J3038" t="n">
        <v>1.03473566192516</v>
      </c>
      <c r="K3038" t="inlineStr">
        <is>
          <t>ENT</t>
        </is>
      </c>
      <c r="L3038" t="inlineStr">
        <is>
          <t>ENT</t>
        </is>
      </c>
      <c r="M3038" t="n">
        <v>2024</v>
      </c>
      <c r="N3038" t="inlineStr">
        <is>
          <t>Junio</t>
        </is>
      </c>
      <c r="O3038" t="inlineStr">
        <is>
          <t>2024-1</t>
        </is>
      </c>
      <c r="P3038" t="n">
        <v>0</v>
      </c>
      <c r="Q3038" t="n">
        <v>0</v>
      </c>
      <c r="R3038" t="n">
        <v>0</v>
      </c>
      <c r="S3038" t="inlineStr">
        <is>
          <t>Expansión</t>
        </is>
      </c>
      <c r="T3038" t="inlineStr">
        <is>
          <t>Med 1.4-2024-06-30</t>
        </is>
      </c>
      <c r="U3038" t="n">
        <v>1</v>
      </c>
    </row>
    <row r="3039">
      <c r="A3039" t="inlineStr">
        <is>
          <t>Med 1.4</t>
        </is>
      </c>
      <c r="B3039" t="inlineStr">
        <is>
          <t xml:space="preserve">Matriculas antiguos presencial Medellin </t>
        </is>
      </c>
      <c r="C3039" t="inlineStr">
        <is>
          <t>Sede Medellín</t>
        </is>
      </c>
      <c r="D3039" t="inlineStr">
        <is>
          <t>Semestral</t>
        </is>
      </c>
      <c r="E3039" t="inlineStr">
        <is>
          <t>Positivo</t>
        </is>
      </c>
      <c r="F3039" s="137" t="n">
        <v>45838</v>
      </c>
      <c r="G3039" t="n">
        <v>2107</v>
      </c>
      <c r="H3039" t="n">
        <v>2219</v>
      </c>
      <c r="I3039" t="n">
        <v>1.053156146179402</v>
      </c>
      <c r="J3039" t="n">
        <v>1.053156146179402</v>
      </c>
      <c r="K3039" t="inlineStr">
        <is>
          <t>ENT</t>
        </is>
      </c>
      <c r="L3039" t="inlineStr">
        <is>
          <t>ENT</t>
        </is>
      </c>
      <c r="M3039" t="n">
        <v>2025</v>
      </c>
      <c r="N3039" t="inlineStr">
        <is>
          <t>Junio</t>
        </is>
      </c>
      <c r="O3039" t="inlineStr">
        <is>
          <t>2025-1</t>
        </is>
      </c>
      <c r="P3039" t="n">
        <v>0</v>
      </c>
      <c r="Q3039" t="n">
        <v>0</v>
      </c>
      <c r="R3039" t="n">
        <v>0</v>
      </c>
      <c r="S3039" t="inlineStr">
        <is>
          <t>Experiencia</t>
        </is>
      </c>
      <c r="T3039" t="inlineStr">
        <is>
          <t>Med 1.4-2025-06-30</t>
        </is>
      </c>
    </row>
    <row r="3040">
      <c r="A3040" t="inlineStr">
        <is>
          <t>Med 10</t>
        </is>
      </c>
      <c r="B3040" t="inlineStr">
        <is>
          <t>Total ingresos sede</t>
        </is>
      </c>
      <c r="C3040" t="inlineStr">
        <is>
          <t>Sede Medellín</t>
        </is>
      </c>
      <c r="D3040" t="inlineStr">
        <is>
          <t>Semestral</t>
        </is>
      </c>
      <c r="E3040" t="inlineStr">
        <is>
          <t>Positivo</t>
        </is>
      </c>
      <c r="F3040" s="137" t="n">
        <v>45107</v>
      </c>
      <c r="G3040" t="n">
        <v>7464800310</v>
      </c>
      <c r="H3040" t="n">
        <v>6799687380</v>
      </c>
      <c r="I3040" t="n">
        <v>0.9109001041717082</v>
      </c>
      <c r="J3040" t="n">
        <v>0.9109001041717082</v>
      </c>
      <c r="K3040" t="inlineStr">
        <is>
          <t>$</t>
        </is>
      </c>
      <c r="L3040" t="inlineStr">
        <is>
          <t>$</t>
        </is>
      </c>
      <c r="M3040" t="n">
        <v>2023</v>
      </c>
      <c r="N3040" t="inlineStr">
        <is>
          <t>Junio</t>
        </is>
      </c>
      <c r="O3040" t="inlineStr">
        <is>
          <t>2023-1</t>
        </is>
      </c>
      <c r="P3040" t="n">
        <v>0</v>
      </c>
      <c r="Q3040" t="n">
        <v>0</v>
      </c>
      <c r="R3040" t="n">
        <v>0</v>
      </c>
      <c r="S3040" t="inlineStr">
        <is>
          <t>Sostenibilidad</t>
        </is>
      </c>
      <c r="T3040" t="inlineStr">
        <is>
          <t>Med 10-2023-06-30</t>
        </is>
      </c>
      <c r="U3040" t="n">
        <v>1</v>
      </c>
    </row>
    <row r="3041">
      <c r="A3041" t="inlineStr">
        <is>
          <t>Med 10</t>
        </is>
      </c>
      <c r="B3041" t="inlineStr">
        <is>
          <t>Total ingresos sede</t>
        </is>
      </c>
      <c r="C3041" t="inlineStr">
        <is>
          <t>Sede Medellín</t>
        </is>
      </c>
      <c r="D3041" t="inlineStr">
        <is>
          <t>Semestral</t>
        </is>
      </c>
      <c r="E3041" t="inlineStr">
        <is>
          <t>Positivo</t>
        </is>
      </c>
      <c r="F3041" s="137" t="n">
        <v>45291</v>
      </c>
      <c r="G3041" t="n">
        <v>16525</v>
      </c>
      <c r="H3041" t="n">
        <v>17050</v>
      </c>
      <c r="I3041" t="n">
        <v>1.031770045385779</v>
      </c>
      <c r="J3041" t="n">
        <v>1.031770045385779</v>
      </c>
      <c r="K3041" t="inlineStr">
        <is>
          <t>$</t>
        </is>
      </c>
      <c r="L3041" t="inlineStr">
        <is>
          <t>$</t>
        </is>
      </c>
      <c r="M3041" t="n">
        <v>2023</v>
      </c>
      <c r="N3041" t="inlineStr">
        <is>
          <t>Diciembre</t>
        </is>
      </c>
      <c r="O3041" t="inlineStr">
        <is>
          <t>2023-2</t>
        </is>
      </c>
      <c r="P3041" t="n">
        <v>0</v>
      </c>
      <c r="Q3041" t="n">
        <v>0</v>
      </c>
      <c r="R3041" t="n">
        <v>0</v>
      </c>
      <c r="S3041" t="inlineStr">
        <is>
          <t>Sostenibilidad</t>
        </is>
      </c>
      <c r="T3041" t="inlineStr">
        <is>
          <t>Med 10-2023-12-31</t>
        </is>
      </c>
      <c r="U3041" t="n">
        <v>1</v>
      </c>
    </row>
    <row r="3042">
      <c r="A3042" t="inlineStr">
        <is>
          <t>Med 10</t>
        </is>
      </c>
      <c r="B3042" t="inlineStr">
        <is>
          <t>Total ingresos sede</t>
        </is>
      </c>
      <c r="C3042" t="inlineStr">
        <is>
          <t>Sede Medellín</t>
        </is>
      </c>
      <c r="D3042" t="inlineStr">
        <is>
          <t>Semestral</t>
        </is>
      </c>
      <c r="E3042" t="inlineStr">
        <is>
          <t>Positivo</t>
        </is>
      </c>
      <c r="F3042" s="137" t="n">
        <v>45473</v>
      </c>
      <c r="G3042" t="n">
        <v>8924.496541441691</v>
      </c>
      <c r="H3042" t="n">
        <v>10555.383198</v>
      </c>
      <c r="I3042" t="n">
        <v>1.182742706995867</v>
      </c>
      <c r="J3042" t="n">
        <v>1.182742706995867</v>
      </c>
      <c r="K3042" t="inlineStr">
        <is>
          <t>$</t>
        </is>
      </c>
      <c r="L3042" t="inlineStr">
        <is>
          <t>$</t>
        </is>
      </c>
      <c r="M3042" t="n">
        <v>2024</v>
      </c>
      <c r="N3042" t="inlineStr">
        <is>
          <t>Junio</t>
        </is>
      </c>
      <c r="O3042" t="inlineStr">
        <is>
          <t>2024-1</t>
        </is>
      </c>
      <c r="P3042" t="n">
        <v>0</v>
      </c>
      <c r="Q3042" t="n">
        <v>0</v>
      </c>
      <c r="R3042" t="n">
        <v>0</v>
      </c>
      <c r="S3042" t="inlineStr">
        <is>
          <t>Sostenibilidad</t>
        </is>
      </c>
      <c r="T3042" t="inlineStr">
        <is>
          <t>Med 10-2024-06-30</t>
        </is>
      </c>
      <c r="U3042" t="n">
        <v>1</v>
      </c>
    </row>
    <row r="3043">
      <c r="A3043" t="inlineStr">
        <is>
          <t>Med 10</t>
        </is>
      </c>
      <c r="B3043" t="inlineStr">
        <is>
          <t>Total ingresos sede</t>
        </is>
      </c>
      <c r="C3043" t="inlineStr">
        <is>
          <t>Sede Medellín</t>
        </is>
      </c>
      <c r="D3043" t="inlineStr">
        <is>
          <t>Semestral</t>
        </is>
      </c>
      <c r="E3043" t="inlineStr">
        <is>
          <t>Positivo</t>
        </is>
      </c>
      <c r="F3043" s="137" t="n">
        <v>45838</v>
      </c>
      <c r="G3043" t="n">
        <v>100</v>
      </c>
      <c r="H3043" t="n">
        <v>107.61</v>
      </c>
      <c r="I3043" t="n">
        <v>1.0761</v>
      </c>
      <c r="J3043" t="n">
        <v>1.0761</v>
      </c>
      <c r="K3043" t="inlineStr">
        <is>
          <t>%</t>
        </is>
      </c>
      <c r="L3043" t="inlineStr">
        <is>
          <t>%</t>
        </is>
      </c>
      <c r="M3043" t="n">
        <v>2025</v>
      </c>
      <c r="N3043" t="inlineStr">
        <is>
          <t>Junio</t>
        </is>
      </c>
      <c r="O3043" t="inlineStr">
        <is>
          <t>2025-1</t>
        </is>
      </c>
      <c r="P3043" t="n">
        <v>0</v>
      </c>
      <c r="Q3043" t="n">
        <v>0</v>
      </c>
      <c r="R3043" t="n">
        <v>0</v>
      </c>
      <c r="S3043" t="inlineStr">
        <is>
          <t>Experiencia</t>
        </is>
      </c>
      <c r="T3043" t="inlineStr">
        <is>
          <t>Med 10-2025-06-30</t>
        </is>
      </c>
    </row>
    <row r="3044">
      <c r="A3044" t="inlineStr">
        <is>
          <t>Med 11</t>
        </is>
      </c>
      <c r="B3044" t="inlineStr">
        <is>
          <t>EBITDA sede</t>
        </is>
      </c>
      <c r="C3044" t="inlineStr">
        <is>
          <t>Sede Medellín</t>
        </is>
      </c>
      <c r="D3044" t="inlineStr">
        <is>
          <t>Semestral</t>
        </is>
      </c>
      <c r="E3044" t="inlineStr">
        <is>
          <t>Positivo</t>
        </is>
      </c>
      <c r="F3044" s="137" t="n">
        <v>45107</v>
      </c>
      <c r="G3044" t="n">
        <v>310095319</v>
      </c>
      <c r="H3044" t="n">
        <v>306819161</v>
      </c>
      <c r="I3044" t="n">
        <v>0.9894349969210596</v>
      </c>
      <c r="J3044" t="n">
        <v>0.9894349969210596</v>
      </c>
      <c r="K3044" t="inlineStr">
        <is>
          <t>$</t>
        </is>
      </c>
      <c r="L3044" t="inlineStr">
        <is>
          <t>$</t>
        </is>
      </c>
      <c r="M3044" t="n">
        <v>2023</v>
      </c>
      <c r="N3044" t="inlineStr">
        <is>
          <t>Junio</t>
        </is>
      </c>
      <c r="O3044" t="inlineStr">
        <is>
          <t>2023-1</t>
        </is>
      </c>
      <c r="P3044" t="n">
        <v>0</v>
      </c>
      <c r="Q3044" t="n">
        <v>0</v>
      </c>
      <c r="R3044" t="n">
        <v>0</v>
      </c>
      <c r="S3044" t="inlineStr">
        <is>
          <t>Sostenibilidad</t>
        </is>
      </c>
      <c r="T3044" t="inlineStr">
        <is>
          <t>Med 11-2023-06-30</t>
        </is>
      </c>
      <c r="U3044" t="n">
        <v>1</v>
      </c>
    </row>
    <row r="3045">
      <c r="A3045" t="inlineStr">
        <is>
          <t>Med 11</t>
        </is>
      </c>
      <c r="B3045" t="inlineStr">
        <is>
          <t>EBITDA sede</t>
        </is>
      </c>
      <c r="C3045" t="inlineStr">
        <is>
          <t>Sede Medellín</t>
        </is>
      </c>
      <c r="D3045" t="inlineStr">
        <is>
          <t>Semestral</t>
        </is>
      </c>
      <c r="E3045" t="inlineStr">
        <is>
          <t>Positivo</t>
        </is>
      </c>
      <c r="F3045" s="137" t="n">
        <v>45291</v>
      </c>
      <c r="G3045" t="n">
        <v>758</v>
      </c>
      <c r="H3045" t="n">
        <v>306</v>
      </c>
      <c r="I3045" t="n">
        <v>0.4036939313984169</v>
      </c>
      <c r="J3045" t="n">
        <v>0.4036939313984169</v>
      </c>
      <c r="K3045" t="inlineStr">
        <is>
          <t>$</t>
        </is>
      </c>
      <c r="L3045" t="inlineStr">
        <is>
          <t>$</t>
        </is>
      </c>
      <c r="M3045" t="n">
        <v>2023</v>
      </c>
      <c r="N3045" t="inlineStr">
        <is>
          <t>Diciembre</t>
        </is>
      </c>
      <c r="O3045" t="inlineStr">
        <is>
          <t>2023-2</t>
        </is>
      </c>
      <c r="P3045" t="n">
        <v>0</v>
      </c>
      <c r="Q3045" t="n">
        <v>0</v>
      </c>
      <c r="R3045" t="n">
        <v>0</v>
      </c>
      <c r="S3045" t="inlineStr">
        <is>
          <t>Sostenibilidad</t>
        </is>
      </c>
      <c r="T3045" t="inlineStr">
        <is>
          <t>Med 11-2023-12-31</t>
        </is>
      </c>
      <c r="U3045" t="n">
        <v>1</v>
      </c>
    </row>
    <row r="3046">
      <c r="A3046" t="inlineStr">
        <is>
          <t>Med 11</t>
        </is>
      </c>
      <c r="B3046" t="inlineStr">
        <is>
          <t>EBITDA sede</t>
        </is>
      </c>
      <c r="C3046" t="inlineStr">
        <is>
          <t>Sede Medellín</t>
        </is>
      </c>
      <c r="D3046" t="inlineStr">
        <is>
          <t>Semestral</t>
        </is>
      </c>
      <c r="E3046" t="inlineStr">
        <is>
          <t>Positivo</t>
        </is>
      </c>
      <c r="F3046" s="137" t="n">
        <v>45473</v>
      </c>
      <c r="G3046" t="n">
        <v>1028.02888967371</v>
      </c>
      <c r="H3046" t="n">
        <v>1782.025068</v>
      </c>
      <c r="I3046" t="n">
        <v>1.3</v>
      </c>
      <c r="J3046" t="n">
        <v>1.733438705760111</v>
      </c>
      <c r="K3046" t="inlineStr">
        <is>
          <t>$</t>
        </is>
      </c>
      <c r="L3046" t="inlineStr">
        <is>
          <t>$</t>
        </is>
      </c>
      <c r="M3046" t="n">
        <v>2024</v>
      </c>
      <c r="N3046" t="inlineStr">
        <is>
          <t>Junio</t>
        </is>
      </c>
      <c r="O3046" t="inlineStr">
        <is>
          <t>2024-1</t>
        </is>
      </c>
      <c r="P3046" t="n">
        <v>0</v>
      </c>
      <c r="Q3046" t="n">
        <v>0</v>
      </c>
      <c r="R3046" t="n">
        <v>0</v>
      </c>
      <c r="S3046" t="inlineStr">
        <is>
          <t>Sostenibilidad</t>
        </is>
      </c>
      <c r="T3046" t="inlineStr">
        <is>
          <t>Med 11-2024-06-30</t>
        </is>
      </c>
      <c r="U3046" t="n">
        <v>1</v>
      </c>
    </row>
    <row r="3047">
      <c r="A3047" t="inlineStr">
        <is>
          <t>Med 11</t>
        </is>
      </c>
      <c r="B3047" t="inlineStr">
        <is>
          <t>EBITDA sede</t>
        </is>
      </c>
      <c r="C3047" t="inlineStr">
        <is>
          <t>Sede Medellín</t>
        </is>
      </c>
      <c r="D3047" t="inlineStr">
        <is>
          <t>Semestral</t>
        </is>
      </c>
      <c r="E3047" t="inlineStr">
        <is>
          <t>Positivo</t>
        </is>
      </c>
      <c r="F3047" s="137" t="n">
        <v>45838</v>
      </c>
      <c r="G3047" t="n">
        <v>100</v>
      </c>
      <c r="H3047" t="n">
        <v>143.04</v>
      </c>
      <c r="I3047" t="n">
        <v>1.3</v>
      </c>
      <c r="J3047" t="n">
        <v>1.4304</v>
      </c>
      <c r="K3047" t="inlineStr">
        <is>
          <t>%</t>
        </is>
      </c>
      <c r="L3047" t="inlineStr">
        <is>
          <t>%</t>
        </is>
      </c>
      <c r="M3047" t="n">
        <v>2025</v>
      </c>
      <c r="N3047" t="inlineStr">
        <is>
          <t>Junio</t>
        </is>
      </c>
      <c r="O3047" t="inlineStr">
        <is>
          <t>2025-1</t>
        </is>
      </c>
      <c r="P3047" t="n">
        <v>0</v>
      </c>
      <c r="Q3047" t="n">
        <v>0</v>
      </c>
      <c r="R3047" t="n">
        <v>0</v>
      </c>
      <c r="S3047" t="inlineStr">
        <is>
          <t>Experiencia</t>
        </is>
      </c>
      <c r="T3047" t="inlineStr">
        <is>
          <t>Med 11-2025-06-30</t>
        </is>
      </c>
    </row>
    <row r="3048">
      <c r="A3048" t="inlineStr">
        <is>
          <t>Med 12</t>
        </is>
      </c>
      <c r="B3048" t="inlineStr">
        <is>
          <t xml:space="preserve">Ejecución Presupuestal </t>
        </is>
      </c>
      <c r="C3048" t="inlineStr">
        <is>
          <t>Sede Medellín</t>
        </is>
      </c>
      <c r="D3048" t="inlineStr">
        <is>
          <t>Semestral</t>
        </is>
      </c>
      <c r="E3048" t="inlineStr">
        <is>
          <t>Positivo</t>
        </is>
      </c>
      <c r="F3048" s="137" t="n">
        <v>45107</v>
      </c>
      <c r="G3048" t="n">
        <v>8320861622</v>
      </c>
      <c r="H3048" t="n">
        <v>7224513910</v>
      </c>
      <c r="I3048" t="n">
        <v>0.8682410834592773</v>
      </c>
      <c r="J3048" t="n">
        <v>0.8682410834592773</v>
      </c>
      <c r="K3048" t="inlineStr">
        <is>
          <t>$</t>
        </is>
      </c>
      <c r="L3048" t="inlineStr">
        <is>
          <t>$</t>
        </is>
      </c>
      <c r="M3048" t="n">
        <v>2023</v>
      </c>
      <c r="N3048" t="inlineStr">
        <is>
          <t>Junio</t>
        </is>
      </c>
      <c r="O3048" t="inlineStr">
        <is>
          <t>2023-1</t>
        </is>
      </c>
      <c r="P3048" t="n">
        <v>0</v>
      </c>
      <c r="Q3048" t="n">
        <v>0</v>
      </c>
      <c r="R3048" t="n">
        <v>0</v>
      </c>
      <c r="S3048" t="inlineStr">
        <is>
          <t>Sostenibilidad</t>
        </is>
      </c>
      <c r="T3048" t="inlineStr">
        <is>
          <t>Med 12-2023-06-30</t>
        </is>
      </c>
      <c r="U3048" t="n">
        <v>1</v>
      </c>
    </row>
    <row r="3049">
      <c r="A3049" t="inlineStr">
        <is>
          <t>Med 14</t>
        </is>
      </c>
      <c r="B3049" t="inlineStr">
        <is>
          <t>Cumplimiento proyecto Certificación SGA - medellín</t>
        </is>
      </c>
      <c r="C3049" t="inlineStr">
        <is>
          <t>Sede Medellín</t>
        </is>
      </c>
      <c r="D3049" t="inlineStr">
        <is>
          <t>Semestral</t>
        </is>
      </c>
      <c r="E3049" t="inlineStr">
        <is>
          <t>Positivo</t>
        </is>
      </c>
      <c r="F3049" s="137" t="n">
        <v>45107</v>
      </c>
      <c r="G3049" t="n">
        <v>95</v>
      </c>
      <c r="H3049" t="n">
        <v>93</v>
      </c>
      <c r="I3049" t="n">
        <v>0.9789473684210527</v>
      </c>
      <c r="J3049" t="n">
        <v>0.9789473684210527</v>
      </c>
      <c r="K3049" t="inlineStr">
        <is>
          <t>%</t>
        </is>
      </c>
      <c r="L3049" t="inlineStr">
        <is>
          <t>%</t>
        </is>
      </c>
      <c r="M3049" t="n">
        <v>2023</v>
      </c>
      <c r="N3049" t="inlineStr">
        <is>
          <t>Junio</t>
        </is>
      </c>
      <c r="O3049" t="inlineStr">
        <is>
          <t>2023-1</t>
        </is>
      </c>
      <c r="P3049" t="n">
        <v>0</v>
      </c>
      <c r="Q3049" t="n">
        <v>0</v>
      </c>
      <c r="R3049" t="n">
        <v>0</v>
      </c>
      <c r="S3049" t="inlineStr">
        <is>
          <t>Sostenibilidad</t>
        </is>
      </c>
      <c r="T3049" t="inlineStr">
        <is>
          <t>Med 14-2023-06-30</t>
        </is>
      </c>
      <c r="U3049" t="n">
        <v>1</v>
      </c>
    </row>
    <row r="3050">
      <c r="A3050" t="inlineStr">
        <is>
          <t>Med 14</t>
        </is>
      </c>
      <c r="B3050" t="inlineStr">
        <is>
          <t>Cumplimiento proyecto Certificación SGA - medellín</t>
        </is>
      </c>
      <c r="C3050" t="inlineStr">
        <is>
          <t>Sede Medellín</t>
        </is>
      </c>
      <c r="D3050" t="inlineStr">
        <is>
          <t>Semestral</t>
        </is>
      </c>
      <c r="E3050" t="inlineStr">
        <is>
          <t>Positivo</t>
        </is>
      </c>
      <c r="F3050" s="137" t="n">
        <v>45291</v>
      </c>
      <c r="G3050" t="n">
        <v>100</v>
      </c>
      <c r="H3050" t="n">
        <v>100</v>
      </c>
      <c r="I3050" t="n">
        <v>1</v>
      </c>
      <c r="J3050" t="n">
        <v>1</v>
      </c>
      <c r="K3050" t="inlineStr">
        <is>
          <t>%</t>
        </is>
      </c>
      <c r="L3050" t="inlineStr">
        <is>
          <t>%</t>
        </is>
      </c>
      <c r="M3050" t="n">
        <v>2023</v>
      </c>
      <c r="N3050" t="inlineStr">
        <is>
          <t>Diciembre</t>
        </is>
      </c>
      <c r="O3050" t="inlineStr">
        <is>
          <t>2023-2</t>
        </is>
      </c>
      <c r="P3050" t="n">
        <v>0</v>
      </c>
      <c r="Q3050" t="n">
        <v>0</v>
      </c>
      <c r="R3050" t="n">
        <v>0</v>
      </c>
      <c r="S3050" t="inlineStr">
        <is>
          <t>Sostenibilidad</t>
        </is>
      </c>
      <c r="T3050" t="inlineStr">
        <is>
          <t>Med 14-2023-12-31</t>
        </is>
      </c>
      <c r="U3050" t="n">
        <v>1</v>
      </c>
    </row>
    <row r="3051">
      <c r="A3051" t="inlineStr">
        <is>
          <t>Med 15</t>
        </is>
      </c>
      <c r="B3051" t="inlineStr">
        <is>
          <t>Cumplimiento del Plan Anual</t>
        </is>
      </c>
      <c r="C3051" t="inlineStr">
        <is>
          <t>Sede Medellín</t>
        </is>
      </c>
      <c r="D3051" t="inlineStr">
        <is>
          <t>Semestral</t>
        </is>
      </c>
      <c r="E3051" t="inlineStr">
        <is>
          <t>Positivo</t>
        </is>
      </c>
      <c r="F3051" s="137" t="n">
        <v>45107</v>
      </c>
      <c r="G3051" t="n">
        <v>60</v>
      </c>
      <c r="H3051" t="n">
        <v>66</v>
      </c>
      <c r="I3051" t="n">
        <v>1.1</v>
      </c>
      <c r="J3051" t="n">
        <v>1.1</v>
      </c>
      <c r="K3051" t="inlineStr">
        <is>
          <t>%</t>
        </is>
      </c>
      <c r="L3051" t="inlineStr">
        <is>
          <t>%</t>
        </is>
      </c>
      <c r="M3051" t="n">
        <v>2023</v>
      </c>
      <c r="N3051" t="inlineStr">
        <is>
          <t>Junio</t>
        </is>
      </c>
      <c r="O3051" t="inlineStr">
        <is>
          <t>2023-1</t>
        </is>
      </c>
      <c r="P3051" t="n">
        <v>0</v>
      </c>
      <c r="Q3051" t="n">
        <v>0</v>
      </c>
      <c r="R3051" t="n">
        <v>0</v>
      </c>
      <c r="S3051" t="inlineStr">
        <is>
          <t>Trasformación_Organizacional</t>
        </is>
      </c>
      <c r="T3051" t="inlineStr">
        <is>
          <t>Med 15-2023-06-30</t>
        </is>
      </c>
      <c r="U3051" t="n">
        <v>1</v>
      </c>
    </row>
    <row r="3052">
      <c r="A3052" t="inlineStr">
        <is>
          <t>Med 15</t>
        </is>
      </c>
      <c r="B3052" t="inlineStr">
        <is>
          <t>Cumplimiento del Plan Anual</t>
        </is>
      </c>
      <c r="C3052" t="inlineStr">
        <is>
          <t>Sede Medellín</t>
        </is>
      </c>
      <c r="D3052" t="inlineStr">
        <is>
          <t>Semestral</t>
        </is>
      </c>
      <c r="E3052" t="inlineStr">
        <is>
          <t>Positivo</t>
        </is>
      </c>
      <c r="F3052" s="137" t="n">
        <v>45291</v>
      </c>
      <c r="G3052" t="n">
        <v>100</v>
      </c>
      <c r="H3052" t="n">
        <v>86</v>
      </c>
      <c r="I3052" t="n">
        <v>0.86</v>
      </c>
      <c r="J3052" t="n">
        <v>0.86</v>
      </c>
      <c r="K3052" t="inlineStr">
        <is>
          <t>%</t>
        </is>
      </c>
      <c r="L3052" t="inlineStr">
        <is>
          <t>%</t>
        </is>
      </c>
      <c r="M3052" t="n">
        <v>2023</v>
      </c>
      <c r="N3052" t="inlineStr">
        <is>
          <t>Diciembre</t>
        </is>
      </c>
      <c r="O3052" t="inlineStr">
        <is>
          <t>2023-2</t>
        </is>
      </c>
      <c r="P3052" t="n">
        <v>0</v>
      </c>
      <c r="Q3052" t="n">
        <v>0</v>
      </c>
      <c r="R3052" t="n">
        <v>0</v>
      </c>
      <c r="S3052" t="inlineStr">
        <is>
          <t>Trasformación_Organizacional</t>
        </is>
      </c>
      <c r="T3052" t="inlineStr">
        <is>
          <t>Med 15-2023-12-31</t>
        </is>
      </c>
      <c r="U3052" t="n">
        <v>1</v>
      </c>
    </row>
    <row r="3053">
      <c r="A3053" t="inlineStr">
        <is>
          <t>Med 15</t>
        </is>
      </c>
      <c r="B3053" t="inlineStr">
        <is>
          <t>Cumplimiento del Plan Anual</t>
        </is>
      </c>
      <c r="C3053" t="inlineStr">
        <is>
          <t>Sede Medellín</t>
        </is>
      </c>
      <c r="D3053" t="inlineStr">
        <is>
          <t>Semestral</t>
        </is>
      </c>
      <c r="E3053" t="inlineStr">
        <is>
          <t>Positivo</t>
        </is>
      </c>
      <c r="F3053" s="137" t="n">
        <v>45473</v>
      </c>
      <c r="G3053" t="n">
        <v>65.95</v>
      </c>
      <c r="H3053" t="n">
        <v>62.83</v>
      </c>
      <c r="I3053" t="n">
        <v>0.9526914329037148</v>
      </c>
      <c r="J3053" t="n">
        <v>0.9526914329037148</v>
      </c>
      <c r="K3053" t="inlineStr">
        <is>
          <t>%</t>
        </is>
      </c>
      <c r="L3053" t="inlineStr">
        <is>
          <t>%</t>
        </is>
      </c>
      <c r="M3053" t="n">
        <v>2024</v>
      </c>
      <c r="N3053" t="inlineStr">
        <is>
          <t>Junio</t>
        </is>
      </c>
      <c r="O3053" t="inlineStr">
        <is>
          <t>2024-1</t>
        </is>
      </c>
      <c r="P3053" t="n">
        <v>0</v>
      </c>
      <c r="Q3053" t="n">
        <v>0</v>
      </c>
      <c r="R3053" t="n">
        <v>0</v>
      </c>
      <c r="S3053" t="inlineStr">
        <is>
          <t>Trasformación_Organizacional</t>
        </is>
      </c>
      <c r="T3053" t="inlineStr">
        <is>
          <t>Med 15-2024-06-30</t>
        </is>
      </c>
      <c r="U3053" t="n">
        <v>1</v>
      </c>
    </row>
    <row r="3054">
      <c r="A3054" t="inlineStr">
        <is>
          <t>Med 15</t>
        </is>
      </c>
      <c r="B3054" t="inlineStr">
        <is>
          <t>Cumplimiento del Plan Anual</t>
        </is>
      </c>
      <c r="C3054" t="inlineStr">
        <is>
          <t>Sede Medellín</t>
        </is>
      </c>
      <c r="D3054" t="inlineStr">
        <is>
          <t>Semestral</t>
        </is>
      </c>
      <c r="E3054" t="inlineStr">
        <is>
          <t>Positivo</t>
        </is>
      </c>
      <c r="F3054" s="137" t="n">
        <v>45838</v>
      </c>
      <c r="G3054" t="n">
        <v>69</v>
      </c>
      <c r="H3054" t="n">
        <v>47</v>
      </c>
      <c r="I3054" t="n">
        <v>0.6811594202898551</v>
      </c>
      <c r="J3054" t="n">
        <v>0.6811594202898551</v>
      </c>
      <c r="K3054" t="inlineStr">
        <is>
          <t>%</t>
        </is>
      </c>
      <c r="L3054" t="inlineStr">
        <is>
          <t>%</t>
        </is>
      </c>
      <c r="M3054" t="n">
        <v>2025</v>
      </c>
      <c r="N3054" t="inlineStr">
        <is>
          <t>Junio</t>
        </is>
      </c>
      <c r="O3054" t="inlineStr">
        <is>
          <t>2025-1</t>
        </is>
      </c>
      <c r="P3054" t="n">
        <v>0</v>
      </c>
      <c r="Q3054" t="n">
        <v>0</v>
      </c>
      <c r="R3054" t="n">
        <v>0</v>
      </c>
      <c r="S3054" t="inlineStr">
        <is>
          <t>Experiencia</t>
        </is>
      </c>
      <c r="T3054" t="inlineStr">
        <is>
          <t>Med 15-2025-06-30</t>
        </is>
      </c>
    </row>
    <row r="3055">
      <c r="A3055" t="inlineStr">
        <is>
          <t>Med 16</t>
        </is>
      </c>
      <c r="B3055" t="inlineStr">
        <is>
          <t>Convenios con impacto en ingresos adicionales</t>
        </is>
      </c>
      <c r="C3055" t="inlineStr">
        <is>
          <t>Sede Medellín</t>
        </is>
      </c>
      <c r="D3055" t="inlineStr">
        <is>
          <t>Semestral</t>
        </is>
      </c>
      <c r="E3055" t="inlineStr">
        <is>
          <t>Positivo</t>
        </is>
      </c>
      <c r="F3055" s="137" t="n">
        <v>45107</v>
      </c>
      <c r="G3055" t="n">
        <v>2</v>
      </c>
      <c r="H3055" t="n">
        <v>2</v>
      </c>
      <c r="I3055" t="n">
        <v>1</v>
      </c>
      <c r="J3055" t="n">
        <v>1</v>
      </c>
      <c r="K3055" t="inlineStr">
        <is>
          <t>ENT</t>
        </is>
      </c>
      <c r="L3055" t="inlineStr">
        <is>
          <t>ENT</t>
        </is>
      </c>
      <c r="M3055" t="n">
        <v>2023</v>
      </c>
      <c r="N3055" t="inlineStr">
        <is>
          <t>Junio</t>
        </is>
      </c>
      <c r="O3055" t="inlineStr">
        <is>
          <t>2023-1</t>
        </is>
      </c>
      <c r="P3055" t="n">
        <v>0</v>
      </c>
      <c r="Q3055" t="n">
        <v>0</v>
      </c>
      <c r="R3055" t="n">
        <v>0</v>
      </c>
      <c r="S3055" t="inlineStr">
        <is>
          <t>Sostenibilidad</t>
        </is>
      </c>
      <c r="T3055" t="inlineStr">
        <is>
          <t>Med 16-2023-06-30</t>
        </is>
      </c>
      <c r="U3055" t="n">
        <v>1</v>
      </c>
    </row>
    <row r="3056">
      <c r="A3056" t="inlineStr">
        <is>
          <t>Med 16</t>
        </is>
      </c>
      <c r="B3056" t="inlineStr">
        <is>
          <t>Convenios con impacto en ingresos adicionales</t>
        </is>
      </c>
      <c r="C3056" t="inlineStr">
        <is>
          <t>Sede Medellín</t>
        </is>
      </c>
      <c r="D3056" t="inlineStr">
        <is>
          <t>Semestral</t>
        </is>
      </c>
      <c r="E3056" t="inlineStr">
        <is>
          <t>Positivo</t>
        </is>
      </c>
      <c r="F3056" s="137" t="n">
        <v>45291</v>
      </c>
      <c r="G3056" t="n">
        <v>2</v>
      </c>
      <c r="H3056" t="n">
        <v>2</v>
      </c>
      <c r="I3056" t="n">
        <v>1</v>
      </c>
      <c r="J3056" t="n">
        <v>1</v>
      </c>
      <c r="K3056" t="inlineStr">
        <is>
          <t>ENT</t>
        </is>
      </c>
      <c r="L3056" t="inlineStr">
        <is>
          <t>ENT</t>
        </is>
      </c>
      <c r="M3056" t="n">
        <v>2023</v>
      </c>
      <c r="N3056" t="inlineStr">
        <is>
          <t>Diciembre</t>
        </is>
      </c>
      <c r="O3056" t="inlineStr">
        <is>
          <t>2023-2</t>
        </is>
      </c>
      <c r="P3056" t="n">
        <v>0</v>
      </c>
      <c r="Q3056" t="n">
        <v>0</v>
      </c>
      <c r="R3056" t="n">
        <v>0</v>
      </c>
      <c r="S3056" t="inlineStr">
        <is>
          <t>Sostenibilidad</t>
        </is>
      </c>
      <c r="T3056" t="inlineStr">
        <is>
          <t>Med 16-2023-12-31</t>
        </is>
      </c>
      <c r="U3056" t="n">
        <v>1</v>
      </c>
    </row>
    <row r="3057">
      <c r="A3057" t="inlineStr">
        <is>
          <t>Med 17</t>
        </is>
      </c>
      <c r="B3057" t="inlineStr">
        <is>
          <t>Medición Clima organizacional Sede - Great Place to work</t>
        </is>
      </c>
      <c r="C3057" t="inlineStr">
        <is>
          <t>Sede Medellín</t>
        </is>
      </c>
      <c r="D3057" t="inlineStr">
        <is>
          <t>Semestral</t>
        </is>
      </c>
      <c r="E3057" t="inlineStr">
        <is>
          <t>Positivo</t>
        </is>
      </c>
      <c r="F3057" s="137" t="n">
        <v>45107</v>
      </c>
      <c r="G3057" t="n">
        <v>66.5</v>
      </c>
      <c r="H3057" t="n">
        <v>63.1</v>
      </c>
      <c r="I3057" t="n">
        <v>0.9488721804511279</v>
      </c>
      <c r="J3057" t="n">
        <v>0.9488721804511279</v>
      </c>
      <c r="K3057" t="inlineStr">
        <is>
          <t>ENT</t>
        </is>
      </c>
      <c r="L3057" t="inlineStr">
        <is>
          <t>ENT</t>
        </is>
      </c>
      <c r="M3057" t="n">
        <v>2023</v>
      </c>
      <c r="N3057" t="inlineStr">
        <is>
          <t>Junio</t>
        </is>
      </c>
      <c r="O3057" t="inlineStr">
        <is>
          <t>2023-1</t>
        </is>
      </c>
      <c r="P3057" t="n">
        <v>1</v>
      </c>
      <c r="Q3057" t="n">
        <v>1</v>
      </c>
      <c r="R3057" t="n">
        <v>0</v>
      </c>
      <c r="S3057" t="inlineStr">
        <is>
          <t>Trasformación_Organizacional</t>
        </is>
      </c>
      <c r="T3057" t="inlineStr">
        <is>
          <t>Med 17-2023-06-30</t>
        </is>
      </c>
      <c r="U3057" t="n">
        <v>1</v>
      </c>
    </row>
    <row r="3058">
      <c r="A3058" t="inlineStr">
        <is>
          <t>Med 17</t>
        </is>
      </c>
      <c r="B3058" t="inlineStr">
        <is>
          <t>Medición Clima organizacional Sede - Great Place to work</t>
        </is>
      </c>
      <c r="C3058" t="inlineStr">
        <is>
          <t>Sede Medellín</t>
        </is>
      </c>
      <c r="D3058" t="inlineStr">
        <is>
          <t>Semestral</t>
        </is>
      </c>
      <c r="E3058" t="inlineStr">
        <is>
          <t>Positivo</t>
        </is>
      </c>
      <c r="F3058" s="137" t="n">
        <v>45291</v>
      </c>
      <c r="G3058" t="n">
        <v>67</v>
      </c>
      <c r="H3058" t="n">
        <v>63</v>
      </c>
      <c r="I3058" t="n">
        <v>0.9402985074626866</v>
      </c>
      <c r="J3058" t="n">
        <v>0.9402985074626866</v>
      </c>
      <c r="K3058" t="inlineStr">
        <is>
          <t>ENT</t>
        </is>
      </c>
      <c r="L3058" t="inlineStr">
        <is>
          <t>ENT</t>
        </is>
      </c>
      <c r="M3058" t="n">
        <v>2023</v>
      </c>
      <c r="N3058" t="inlineStr">
        <is>
          <t>Diciembre</t>
        </is>
      </c>
      <c r="O3058" t="inlineStr">
        <is>
          <t>2023-2</t>
        </is>
      </c>
      <c r="P3058" t="n">
        <v>1</v>
      </c>
      <c r="Q3058" t="n">
        <v>1</v>
      </c>
      <c r="R3058" t="n">
        <v>0</v>
      </c>
      <c r="S3058" t="inlineStr">
        <is>
          <t>Trasformación_Organizacional</t>
        </is>
      </c>
      <c r="T3058" t="inlineStr">
        <is>
          <t>Med 17-2023-12-31</t>
        </is>
      </c>
      <c r="U3058" t="n">
        <v>1</v>
      </c>
    </row>
    <row r="3059">
      <c r="A3059" t="inlineStr">
        <is>
          <t>Med 2</t>
        </is>
      </c>
      <c r="B3059" t="inlineStr">
        <is>
          <t xml:space="preserve">Total Estudiantes Pregrado nuevos y antiguos Medellín </t>
        </is>
      </c>
      <c r="C3059" t="inlineStr">
        <is>
          <t>Sede Medellín</t>
        </is>
      </c>
      <c r="D3059" t="inlineStr">
        <is>
          <t>Semestral</t>
        </is>
      </c>
      <c r="E3059" t="inlineStr">
        <is>
          <t>Positivo</t>
        </is>
      </c>
      <c r="F3059" s="137" t="n">
        <v>45107</v>
      </c>
      <c r="G3059" t="n">
        <v>2527</v>
      </c>
      <c r="H3059" t="n">
        <v>2464</v>
      </c>
      <c r="I3059" t="n">
        <v>0.9750692520775623</v>
      </c>
      <c r="J3059" t="n">
        <v>0.9750692520775623</v>
      </c>
      <c r="K3059" t="inlineStr">
        <is>
          <t>ENT</t>
        </is>
      </c>
      <c r="L3059" t="inlineStr">
        <is>
          <t>ENT</t>
        </is>
      </c>
      <c r="M3059" t="n">
        <v>2023</v>
      </c>
      <c r="N3059" t="inlineStr">
        <is>
          <t>Junio</t>
        </is>
      </c>
      <c r="O3059" t="inlineStr">
        <is>
          <t>2023-1</t>
        </is>
      </c>
      <c r="P3059" t="n">
        <v>0</v>
      </c>
      <c r="Q3059" t="n">
        <v>0</v>
      </c>
      <c r="R3059" t="n">
        <v>0</v>
      </c>
      <c r="S3059" t="inlineStr">
        <is>
          <t>Expansión</t>
        </is>
      </c>
      <c r="T3059" t="inlineStr">
        <is>
          <t>Med 2-2023-06-30</t>
        </is>
      </c>
      <c r="U3059" t="n">
        <v>1</v>
      </c>
    </row>
    <row r="3060">
      <c r="A3060" t="inlineStr">
        <is>
          <t>Med 2</t>
        </is>
      </c>
      <c r="B3060" t="inlineStr">
        <is>
          <t xml:space="preserve">Total Estudiantes Pregrado nuevos y antiguos Medellín </t>
        </is>
      </c>
      <c r="C3060" t="inlineStr">
        <is>
          <t>Sede Medellín</t>
        </is>
      </c>
      <c r="D3060" t="inlineStr">
        <is>
          <t>Semestral</t>
        </is>
      </c>
      <c r="E3060" t="inlineStr">
        <is>
          <t>Positivo</t>
        </is>
      </c>
      <c r="F3060" s="137" t="n">
        <v>45291</v>
      </c>
      <c r="G3060" t="n">
        <v>5039</v>
      </c>
      <c r="H3060" t="n">
        <v>4921</v>
      </c>
      <c r="I3060" t="n">
        <v>0.9765826552887478</v>
      </c>
      <c r="J3060" t="n">
        <v>0.9765826552887478</v>
      </c>
      <c r="K3060" t="inlineStr">
        <is>
          <t>ENT</t>
        </is>
      </c>
      <c r="L3060" t="inlineStr">
        <is>
          <t>ENT</t>
        </is>
      </c>
      <c r="M3060" t="n">
        <v>2023</v>
      </c>
      <c r="N3060" t="inlineStr">
        <is>
          <t>Diciembre</t>
        </is>
      </c>
      <c r="O3060" t="inlineStr">
        <is>
          <t>2023-2</t>
        </is>
      </c>
      <c r="P3060" t="n">
        <v>0</v>
      </c>
      <c r="Q3060" t="n">
        <v>0</v>
      </c>
      <c r="R3060" t="n">
        <v>0</v>
      </c>
      <c r="S3060" t="inlineStr">
        <is>
          <t>Expansión</t>
        </is>
      </c>
      <c r="T3060" t="inlineStr">
        <is>
          <t>Med 2-2023-12-31</t>
        </is>
      </c>
      <c r="U3060" t="n">
        <v>1</v>
      </c>
    </row>
    <row r="3061">
      <c r="A3061" t="inlineStr">
        <is>
          <t>Med 2.1</t>
        </is>
      </c>
      <c r="B3061" t="inlineStr">
        <is>
          <t xml:space="preserve">Estudiantes virtuales pregrado nuevos </t>
        </is>
      </c>
      <c r="C3061" t="inlineStr">
        <is>
          <t>Sede Medellín</t>
        </is>
      </c>
      <c r="D3061" t="inlineStr">
        <is>
          <t>Semestral</t>
        </is>
      </c>
      <c r="E3061" t="inlineStr">
        <is>
          <t>Positivo</t>
        </is>
      </c>
      <c r="F3061" s="137" t="n">
        <v>45107</v>
      </c>
      <c r="G3061" t="n">
        <v>1702</v>
      </c>
      <c r="H3061" t="n">
        <v>1784</v>
      </c>
      <c r="I3061" t="n">
        <v>1.048178613396005</v>
      </c>
      <c r="J3061" t="n">
        <v>1.048178613396005</v>
      </c>
      <c r="K3061" t="inlineStr">
        <is>
          <t>ENT</t>
        </is>
      </c>
      <c r="L3061" t="inlineStr">
        <is>
          <t>ENT</t>
        </is>
      </c>
      <c r="M3061" t="n">
        <v>2023</v>
      </c>
      <c r="N3061" t="inlineStr">
        <is>
          <t>Junio</t>
        </is>
      </c>
      <c r="O3061" t="inlineStr">
        <is>
          <t>2023-1</t>
        </is>
      </c>
      <c r="P3061" t="n">
        <v>0</v>
      </c>
      <c r="Q3061" t="n">
        <v>0</v>
      </c>
      <c r="R3061" t="n">
        <v>0</v>
      </c>
      <c r="S3061" t="inlineStr">
        <is>
          <t>Expansión</t>
        </is>
      </c>
      <c r="T3061" t="inlineStr">
        <is>
          <t>Med 2.1-2023-06-30</t>
        </is>
      </c>
      <c r="U3061" t="n">
        <v>1</v>
      </c>
    </row>
    <row r="3062">
      <c r="A3062" t="inlineStr">
        <is>
          <t>Med 2.1</t>
        </is>
      </c>
      <c r="B3062" t="inlineStr">
        <is>
          <t xml:space="preserve">Estudiantes virtuales pregrado nuevos </t>
        </is>
      </c>
      <c r="C3062" t="inlineStr">
        <is>
          <t>Sede Medellín</t>
        </is>
      </c>
      <c r="D3062" t="inlineStr">
        <is>
          <t>Semestral</t>
        </is>
      </c>
      <c r="E3062" t="inlineStr">
        <is>
          <t>Positivo</t>
        </is>
      </c>
      <c r="F3062" s="137" t="n">
        <v>45291</v>
      </c>
      <c r="G3062" t="n">
        <v>3052</v>
      </c>
      <c r="H3062" t="n">
        <v>3218</v>
      </c>
      <c r="I3062" t="n">
        <v>1.054390563564876</v>
      </c>
      <c r="J3062" t="n">
        <v>1.054390563564876</v>
      </c>
      <c r="K3062" t="inlineStr">
        <is>
          <t>ENT</t>
        </is>
      </c>
      <c r="L3062" t="inlineStr">
        <is>
          <t>ENT</t>
        </is>
      </c>
      <c r="M3062" t="n">
        <v>2023</v>
      </c>
      <c r="N3062" t="inlineStr">
        <is>
          <t>Diciembre</t>
        </is>
      </c>
      <c r="O3062" t="inlineStr">
        <is>
          <t>2023-2</t>
        </is>
      </c>
      <c r="P3062" t="n">
        <v>0</v>
      </c>
      <c r="Q3062" t="n">
        <v>0</v>
      </c>
      <c r="R3062" t="n">
        <v>0</v>
      </c>
      <c r="S3062" t="inlineStr">
        <is>
          <t>Expansión</t>
        </is>
      </c>
      <c r="T3062" t="inlineStr">
        <is>
          <t>Med 2.1-2023-12-31</t>
        </is>
      </c>
      <c r="U3062" t="n">
        <v>1</v>
      </c>
    </row>
    <row r="3063">
      <c r="A3063" t="inlineStr">
        <is>
          <t>Med 2.2</t>
        </is>
      </c>
      <c r="B3063" t="inlineStr">
        <is>
          <t>Estudiantes virtuales pregrado antiguos - Medellín</t>
        </is>
      </c>
      <c r="C3063" t="inlineStr">
        <is>
          <t>Sede Medellín</t>
        </is>
      </c>
      <c r="D3063" t="inlineStr">
        <is>
          <t>Semestral</t>
        </is>
      </c>
      <c r="E3063" t="inlineStr">
        <is>
          <t>Positivo</t>
        </is>
      </c>
      <c r="F3063" s="137" t="n">
        <v>45107</v>
      </c>
      <c r="G3063" t="n">
        <v>4934</v>
      </c>
      <c r="H3063" t="n">
        <v>4702</v>
      </c>
      <c r="I3063" t="n">
        <v>0.9529793271179571</v>
      </c>
      <c r="J3063" t="n">
        <v>0.9529793271179571</v>
      </c>
      <c r="K3063" t="inlineStr">
        <is>
          <t>ENT</t>
        </is>
      </c>
      <c r="L3063" t="inlineStr">
        <is>
          <t>ENT</t>
        </is>
      </c>
      <c r="M3063" t="n">
        <v>2023</v>
      </c>
      <c r="N3063" t="inlineStr">
        <is>
          <t>Junio</t>
        </is>
      </c>
      <c r="O3063" t="inlineStr">
        <is>
          <t>2023-1</t>
        </is>
      </c>
      <c r="P3063" t="n">
        <v>0</v>
      </c>
      <c r="Q3063" t="n">
        <v>0</v>
      </c>
      <c r="R3063" t="n">
        <v>0</v>
      </c>
      <c r="S3063" t="inlineStr">
        <is>
          <t>Expansión</t>
        </is>
      </c>
      <c r="T3063" t="inlineStr">
        <is>
          <t>Med 2.2-2023-06-30</t>
        </is>
      </c>
      <c r="U3063" t="n">
        <v>1</v>
      </c>
    </row>
    <row r="3064">
      <c r="A3064" t="inlineStr">
        <is>
          <t>Med 2.2</t>
        </is>
      </c>
      <c r="B3064" t="inlineStr">
        <is>
          <t>Estudiantes virtuales pregrado antiguos - Medellín</t>
        </is>
      </c>
      <c r="C3064" t="inlineStr">
        <is>
          <t>Sede Medellín</t>
        </is>
      </c>
      <c r="D3064" t="inlineStr">
        <is>
          <t>Semestral</t>
        </is>
      </c>
      <c r="E3064" t="inlineStr">
        <is>
          <t>Positivo</t>
        </is>
      </c>
      <c r="F3064" s="137" t="n">
        <v>45291</v>
      </c>
      <c r="G3064" t="n">
        <v>10723</v>
      </c>
      <c r="H3064" t="n">
        <v>10070</v>
      </c>
      <c r="I3064" t="n">
        <v>0.9391028630047561</v>
      </c>
      <c r="J3064" t="n">
        <v>0.9391028630047561</v>
      </c>
      <c r="K3064" t="inlineStr">
        <is>
          <t>ENT</t>
        </is>
      </c>
      <c r="L3064" t="inlineStr">
        <is>
          <t>ENT</t>
        </is>
      </c>
      <c r="M3064" t="n">
        <v>2023</v>
      </c>
      <c r="N3064" t="inlineStr">
        <is>
          <t>Diciembre</t>
        </is>
      </c>
      <c r="O3064" t="inlineStr">
        <is>
          <t>2023-2</t>
        </is>
      </c>
      <c r="P3064" t="n">
        <v>0</v>
      </c>
      <c r="Q3064" t="n">
        <v>0</v>
      </c>
      <c r="R3064" t="n">
        <v>0</v>
      </c>
      <c r="S3064" t="inlineStr">
        <is>
          <t>Expansión</t>
        </is>
      </c>
      <c r="T3064" t="inlineStr">
        <is>
          <t>Med 2.2-2023-12-31</t>
        </is>
      </c>
      <c r="U3064" t="n">
        <v>1</v>
      </c>
    </row>
    <row r="3065">
      <c r="A3065" t="inlineStr">
        <is>
          <t>Med 3</t>
        </is>
      </c>
      <c r="B3065" t="inlineStr">
        <is>
          <t>Estudiantes Postgrado antiguos</t>
        </is>
      </c>
      <c r="C3065" t="inlineStr">
        <is>
          <t>Sede Medellín</t>
        </is>
      </c>
      <c r="D3065" t="inlineStr">
        <is>
          <t>Semestral</t>
        </is>
      </c>
      <c r="E3065" t="inlineStr">
        <is>
          <t>Positivo</t>
        </is>
      </c>
      <c r="F3065" s="137" t="n">
        <v>45107</v>
      </c>
      <c r="G3065" t="n">
        <v>16</v>
      </c>
      <c r="H3065" t="n">
        <v>15</v>
      </c>
      <c r="I3065" t="n">
        <v>0.9375</v>
      </c>
      <c r="J3065" t="n">
        <v>0.9375</v>
      </c>
      <c r="K3065" t="inlineStr">
        <is>
          <t>ENT</t>
        </is>
      </c>
      <c r="L3065" t="inlineStr">
        <is>
          <t>ENT</t>
        </is>
      </c>
      <c r="M3065" t="n">
        <v>2023</v>
      </c>
      <c r="N3065" t="inlineStr">
        <is>
          <t>Junio</t>
        </is>
      </c>
      <c r="O3065" t="inlineStr">
        <is>
          <t>2023-1</t>
        </is>
      </c>
      <c r="P3065" t="n">
        <v>0</v>
      </c>
      <c r="Q3065" t="n">
        <v>0</v>
      </c>
      <c r="R3065" t="n">
        <v>0</v>
      </c>
      <c r="S3065" t="inlineStr">
        <is>
          <t>Expansión</t>
        </is>
      </c>
      <c r="T3065" t="inlineStr">
        <is>
          <t>Med 3-2023-06-30</t>
        </is>
      </c>
      <c r="U3065" t="n">
        <v>1</v>
      </c>
    </row>
    <row r="3066">
      <c r="A3066" t="inlineStr">
        <is>
          <t>Med 3</t>
        </is>
      </c>
      <c r="B3066" t="inlineStr">
        <is>
          <t>Estudiantes Postgrado antiguos</t>
        </is>
      </c>
      <c r="C3066" t="inlineStr">
        <is>
          <t>Sede Medellín</t>
        </is>
      </c>
      <c r="D3066" t="inlineStr">
        <is>
          <t>Semestral</t>
        </is>
      </c>
      <c r="E3066" t="inlineStr">
        <is>
          <t>Positivo</t>
        </is>
      </c>
      <c r="F3066" s="137" t="n">
        <v>45291</v>
      </c>
      <c r="G3066" t="n">
        <v>432</v>
      </c>
      <c r="H3066" t="n">
        <v>292</v>
      </c>
      <c r="I3066" t="n">
        <v>0.6759259259259259</v>
      </c>
      <c r="J3066" t="n">
        <v>0.6759259259259259</v>
      </c>
      <c r="K3066" t="inlineStr">
        <is>
          <t>ENT</t>
        </is>
      </c>
      <c r="L3066" t="inlineStr">
        <is>
          <t>ENT</t>
        </is>
      </c>
      <c r="M3066" t="n">
        <v>2023</v>
      </c>
      <c r="N3066" t="inlineStr">
        <is>
          <t>Diciembre</t>
        </is>
      </c>
      <c r="O3066" t="inlineStr">
        <is>
          <t>2023-2</t>
        </is>
      </c>
      <c r="P3066" t="n">
        <v>0</v>
      </c>
      <c r="Q3066" t="n">
        <v>0</v>
      </c>
      <c r="R3066" t="n">
        <v>0</v>
      </c>
      <c r="S3066" t="inlineStr">
        <is>
          <t>Expansión</t>
        </is>
      </c>
      <c r="T3066" t="inlineStr">
        <is>
          <t>Med 3-2023-12-31</t>
        </is>
      </c>
      <c r="U3066" t="n">
        <v>1</v>
      </c>
    </row>
    <row r="3067">
      <c r="A3067" t="inlineStr">
        <is>
          <t>Med 4</t>
        </is>
      </c>
      <c r="B3067" t="inlineStr">
        <is>
          <t>Total estudiantes Postgrado antiguos y nuevos Medellin</t>
        </is>
      </c>
      <c r="C3067" t="inlineStr">
        <is>
          <t>Sede Medellín</t>
        </is>
      </c>
      <c r="D3067" t="inlineStr">
        <is>
          <t>Semestral</t>
        </is>
      </c>
      <c r="E3067" t="inlineStr">
        <is>
          <t>Positivo</t>
        </is>
      </c>
      <c r="F3067" s="137" t="n">
        <v>45107</v>
      </c>
      <c r="G3067" t="n">
        <v>31</v>
      </c>
      <c r="H3067" t="n">
        <v>36</v>
      </c>
      <c r="I3067" t="n">
        <v>1.161290322580645</v>
      </c>
      <c r="J3067" t="n">
        <v>1.161290322580645</v>
      </c>
      <c r="K3067" t="inlineStr">
        <is>
          <t>ENT</t>
        </is>
      </c>
      <c r="L3067" t="inlineStr">
        <is>
          <t>ENT</t>
        </is>
      </c>
      <c r="M3067" t="n">
        <v>2023</v>
      </c>
      <c r="N3067" t="inlineStr">
        <is>
          <t>Junio</t>
        </is>
      </c>
      <c r="O3067" t="inlineStr">
        <is>
          <t>2023-1</t>
        </is>
      </c>
      <c r="P3067" t="n">
        <v>0</v>
      </c>
      <c r="Q3067" t="n">
        <v>0</v>
      </c>
      <c r="R3067" t="n">
        <v>0</v>
      </c>
      <c r="S3067" t="inlineStr">
        <is>
          <t>Expansión</t>
        </is>
      </c>
      <c r="T3067" t="inlineStr">
        <is>
          <t>Med 4-2023-06-30</t>
        </is>
      </c>
      <c r="U3067" t="n">
        <v>1</v>
      </c>
    </row>
    <row r="3068">
      <c r="A3068" t="inlineStr">
        <is>
          <t>Med 4</t>
        </is>
      </c>
      <c r="B3068" t="inlineStr">
        <is>
          <t>Total estudiantes Postgrado antiguos y nuevos Medellin</t>
        </is>
      </c>
      <c r="C3068" t="inlineStr">
        <is>
          <t>Sede Medellín</t>
        </is>
      </c>
      <c r="D3068" t="inlineStr">
        <is>
          <t>Semestral</t>
        </is>
      </c>
      <c r="E3068" t="inlineStr">
        <is>
          <t>Positivo</t>
        </is>
      </c>
      <c r="F3068" s="137" t="n">
        <v>45291</v>
      </c>
      <c r="G3068" t="n">
        <v>60</v>
      </c>
      <c r="H3068" t="n">
        <v>56</v>
      </c>
      <c r="I3068" t="n">
        <v>0.9333333333333333</v>
      </c>
      <c r="J3068" t="n">
        <v>0.9333333333333333</v>
      </c>
      <c r="K3068" t="inlineStr">
        <is>
          <t>ENT</t>
        </is>
      </c>
      <c r="L3068" t="inlineStr">
        <is>
          <t>ENT</t>
        </is>
      </c>
      <c r="M3068" t="n">
        <v>2023</v>
      </c>
      <c r="N3068" t="inlineStr">
        <is>
          <t>Diciembre</t>
        </is>
      </c>
      <c r="O3068" t="inlineStr">
        <is>
          <t>2023-2</t>
        </is>
      </c>
      <c r="P3068" t="n">
        <v>0</v>
      </c>
      <c r="Q3068" t="n">
        <v>0</v>
      </c>
      <c r="R3068" t="n">
        <v>0</v>
      </c>
      <c r="S3068" t="inlineStr">
        <is>
          <t>Expansión</t>
        </is>
      </c>
      <c r="T3068" t="inlineStr">
        <is>
          <t>Med 4-2023-12-31</t>
        </is>
      </c>
      <c r="U3068" t="n">
        <v>1</v>
      </c>
    </row>
    <row r="3069">
      <c r="A3069" t="inlineStr">
        <is>
          <t>Med 4.1</t>
        </is>
      </c>
      <c r="B3069" t="inlineStr">
        <is>
          <t xml:space="preserve">Estudiantes virtuales posgrado nuevos </t>
        </is>
      </c>
      <c r="C3069" t="inlineStr">
        <is>
          <t>Sede Medellín</t>
        </is>
      </c>
      <c r="D3069" t="inlineStr">
        <is>
          <t>Semestral</t>
        </is>
      </c>
      <c r="E3069" t="inlineStr">
        <is>
          <t>Positivo</t>
        </is>
      </c>
      <c r="F3069" s="137" t="n">
        <v>45107</v>
      </c>
      <c r="G3069" t="n">
        <v>162</v>
      </c>
      <c r="H3069" t="n">
        <v>218</v>
      </c>
      <c r="I3069" t="n">
        <v>1.3</v>
      </c>
      <c r="J3069" t="n">
        <v>1.345679012345679</v>
      </c>
      <c r="K3069" t="inlineStr">
        <is>
          <t>ENT</t>
        </is>
      </c>
      <c r="L3069" t="inlineStr">
        <is>
          <t>ENT</t>
        </is>
      </c>
      <c r="M3069" t="n">
        <v>2023</v>
      </c>
      <c r="N3069" t="inlineStr">
        <is>
          <t>Junio</t>
        </is>
      </c>
      <c r="O3069" t="inlineStr">
        <is>
          <t>2023-1</t>
        </is>
      </c>
      <c r="P3069" t="n">
        <v>0</v>
      </c>
      <c r="Q3069" t="n">
        <v>0</v>
      </c>
      <c r="R3069" t="n">
        <v>0</v>
      </c>
      <c r="S3069" t="inlineStr">
        <is>
          <t>Expansión</t>
        </is>
      </c>
      <c r="T3069" t="inlineStr">
        <is>
          <t>Med 4.1-2023-06-30</t>
        </is>
      </c>
      <c r="U3069" t="n">
        <v>1</v>
      </c>
    </row>
    <row r="3070">
      <c r="A3070" t="inlineStr">
        <is>
          <t>Med 4.1</t>
        </is>
      </c>
      <c r="B3070" t="inlineStr">
        <is>
          <t xml:space="preserve">Estudiantes virtuales posgrado nuevos </t>
        </is>
      </c>
      <c r="C3070" t="inlineStr">
        <is>
          <t>Sede Medellín</t>
        </is>
      </c>
      <c r="D3070" t="inlineStr">
        <is>
          <t>Semestral</t>
        </is>
      </c>
      <c r="E3070" t="inlineStr">
        <is>
          <t>Positivo</t>
        </is>
      </c>
      <c r="F3070" s="137" t="n">
        <v>45291</v>
      </c>
      <c r="G3070" t="n">
        <v>3052</v>
      </c>
      <c r="H3070" t="n">
        <v>3218</v>
      </c>
      <c r="I3070" t="n">
        <v>1.054390563564876</v>
      </c>
      <c r="J3070" t="n">
        <v>1.054390563564876</v>
      </c>
      <c r="K3070" t="inlineStr">
        <is>
          <t>ENT</t>
        </is>
      </c>
      <c r="L3070" t="inlineStr">
        <is>
          <t>ENT</t>
        </is>
      </c>
      <c r="M3070" t="n">
        <v>2023</v>
      </c>
      <c r="N3070" t="inlineStr">
        <is>
          <t>Diciembre</t>
        </is>
      </c>
      <c r="O3070" t="inlineStr">
        <is>
          <t>2023-2</t>
        </is>
      </c>
      <c r="P3070" t="n">
        <v>0</v>
      </c>
      <c r="Q3070" t="n">
        <v>0</v>
      </c>
      <c r="R3070" t="n">
        <v>0</v>
      </c>
      <c r="S3070" t="inlineStr">
        <is>
          <t>Expansión</t>
        </is>
      </c>
      <c r="T3070" t="inlineStr">
        <is>
          <t>Med 4.1-2023-12-31</t>
        </is>
      </c>
      <c r="U3070" t="n">
        <v>1</v>
      </c>
    </row>
    <row r="3071">
      <c r="A3071" t="inlineStr">
        <is>
          <t>Med 4.2</t>
        </is>
      </c>
      <c r="B3071" t="inlineStr">
        <is>
          <t>Estudiantes virtuales posgrado antiguos - Medellín</t>
        </is>
      </c>
      <c r="C3071" t="inlineStr">
        <is>
          <t>Sede Medellín</t>
        </is>
      </c>
      <c r="D3071" t="inlineStr">
        <is>
          <t>Semestral</t>
        </is>
      </c>
      <c r="E3071" t="inlineStr">
        <is>
          <t>Positivo</t>
        </is>
      </c>
      <c r="F3071" s="137" t="n">
        <v>45107</v>
      </c>
      <c r="G3071" t="n">
        <v>212</v>
      </c>
      <c r="H3071" t="n">
        <v>129</v>
      </c>
      <c r="I3071" t="n">
        <v>0.6084905660377359</v>
      </c>
      <c r="J3071" t="n">
        <v>0.6084905660377359</v>
      </c>
      <c r="K3071" t="inlineStr">
        <is>
          <t>ENT</t>
        </is>
      </c>
      <c r="L3071" t="inlineStr">
        <is>
          <t>ENT</t>
        </is>
      </c>
      <c r="M3071" t="n">
        <v>2023</v>
      </c>
      <c r="N3071" t="inlineStr">
        <is>
          <t>Junio</t>
        </is>
      </c>
      <c r="O3071" t="inlineStr">
        <is>
          <t>2023-1</t>
        </is>
      </c>
      <c r="P3071" t="n">
        <v>0</v>
      </c>
      <c r="Q3071" t="n">
        <v>0</v>
      </c>
      <c r="R3071" t="n">
        <v>0</v>
      </c>
      <c r="S3071" t="inlineStr">
        <is>
          <t>Expansión</t>
        </is>
      </c>
      <c r="T3071" t="inlineStr">
        <is>
          <t>Med 4.2-2023-06-30</t>
        </is>
      </c>
      <c r="U3071" t="n">
        <v>1</v>
      </c>
    </row>
    <row r="3072">
      <c r="A3072" t="inlineStr">
        <is>
          <t>Med 4.2</t>
        </is>
      </c>
      <c r="B3072" t="inlineStr">
        <is>
          <t>Estudiantes virtuales posgrado antiguos - Medellín</t>
        </is>
      </c>
      <c r="C3072" t="inlineStr">
        <is>
          <t>Sede Medellín</t>
        </is>
      </c>
      <c r="D3072" t="inlineStr">
        <is>
          <t>Semestral</t>
        </is>
      </c>
      <c r="E3072" t="inlineStr">
        <is>
          <t>Positivo</t>
        </is>
      </c>
      <c r="F3072" s="137" t="n">
        <v>45291</v>
      </c>
      <c r="G3072" t="n">
        <v>432</v>
      </c>
      <c r="H3072" t="n">
        <v>292</v>
      </c>
      <c r="I3072" t="n">
        <v>0.6759259259259259</v>
      </c>
      <c r="J3072" t="n">
        <v>0.6759259259259259</v>
      </c>
      <c r="K3072" t="inlineStr">
        <is>
          <t>ENT</t>
        </is>
      </c>
      <c r="L3072" t="inlineStr">
        <is>
          <t>ENT</t>
        </is>
      </c>
      <c r="M3072" t="n">
        <v>2023</v>
      </c>
      <c r="N3072" t="inlineStr">
        <is>
          <t>Diciembre</t>
        </is>
      </c>
      <c r="O3072" t="inlineStr">
        <is>
          <t>2023-2</t>
        </is>
      </c>
      <c r="P3072" t="n">
        <v>0</v>
      </c>
      <c r="Q3072" t="n">
        <v>0</v>
      </c>
      <c r="R3072" t="n">
        <v>0</v>
      </c>
      <c r="S3072" t="inlineStr">
        <is>
          <t>Expansión</t>
        </is>
      </c>
      <c r="T3072" t="inlineStr">
        <is>
          <t>Med 4.2-2023-12-31</t>
        </is>
      </c>
      <c r="U3072" t="n">
        <v>1</v>
      </c>
    </row>
    <row r="3073">
      <c r="A3073" t="inlineStr">
        <is>
          <t>Med 5</t>
        </is>
      </c>
      <c r="B3073" t="inlineStr">
        <is>
          <t>Total Estudiantes virtuales antiguos-Antioquia</t>
        </is>
      </c>
      <c r="C3073" t="inlineStr">
        <is>
          <t>Sede Medellín</t>
        </is>
      </c>
      <c r="D3073" t="inlineStr">
        <is>
          <t>Semestral</t>
        </is>
      </c>
      <c r="E3073" t="inlineStr">
        <is>
          <t>Positivo</t>
        </is>
      </c>
      <c r="F3073" s="137" t="n">
        <v>45107</v>
      </c>
      <c r="G3073" t="n">
        <v>5146</v>
      </c>
      <c r="H3073" t="n">
        <v>4831</v>
      </c>
      <c r="I3073" t="n">
        <v>0.9387874076952973</v>
      </c>
      <c r="J3073" t="n">
        <v>0.9387874076952973</v>
      </c>
      <c r="K3073" t="inlineStr">
        <is>
          <t>ENT</t>
        </is>
      </c>
      <c r="L3073" t="inlineStr">
        <is>
          <t>ENT</t>
        </is>
      </c>
      <c r="M3073" t="n">
        <v>2023</v>
      </c>
      <c r="N3073" t="inlineStr">
        <is>
          <t>Junio</t>
        </is>
      </c>
      <c r="O3073" t="inlineStr">
        <is>
          <t>2023-1</t>
        </is>
      </c>
      <c r="P3073" t="n">
        <v>0</v>
      </c>
      <c r="Q3073" t="n">
        <v>0</v>
      </c>
      <c r="R3073" t="n">
        <v>0</v>
      </c>
      <c r="S3073" t="inlineStr">
        <is>
          <t>Expansión</t>
        </is>
      </c>
      <c r="T3073" t="inlineStr">
        <is>
          <t>Med 5-2023-06-30</t>
        </is>
      </c>
      <c r="U3073" t="n">
        <v>1</v>
      </c>
    </row>
    <row r="3074">
      <c r="A3074" t="inlineStr">
        <is>
          <t>Med 5</t>
        </is>
      </c>
      <c r="B3074" t="inlineStr">
        <is>
          <t>Total Estudiantes virtuales antiguos-Antioquia</t>
        </is>
      </c>
      <c r="C3074" t="inlineStr">
        <is>
          <t>Sede Medellín</t>
        </is>
      </c>
      <c r="D3074" t="inlineStr">
        <is>
          <t>Semestral</t>
        </is>
      </c>
      <c r="E3074" t="inlineStr">
        <is>
          <t>Positivo</t>
        </is>
      </c>
      <c r="F3074" s="137" t="n">
        <v>45291</v>
      </c>
      <c r="G3074" t="n">
        <v>11155</v>
      </c>
      <c r="H3074" t="n">
        <v>10362</v>
      </c>
      <c r="I3074" t="n">
        <v>0.9289108023307934</v>
      </c>
      <c r="J3074" t="n">
        <v>0.9289108023307934</v>
      </c>
      <c r="K3074" t="inlineStr">
        <is>
          <t>ENT</t>
        </is>
      </c>
      <c r="L3074" t="inlineStr">
        <is>
          <t>ENT</t>
        </is>
      </c>
      <c r="M3074" t="n">
        <v>2023</v>
      </c>
      <c r="N3074" t="inlineStr">
        <is>
          <t>Diciembre</t>
        </is>
      </c>
      <c r="O3074" t="inlineStr">
        <is>
          <t>2023-2</t>
        </is>
      </c>
      <c r="P3074" t="n">
        <v>0</v>
      </c>
      <c r="Q3074" t="n">
        <v>0</v>
      </c>
      <c r="R3074" t="n">
        <v>0</v>
      </c>
      <c r="S3074" t="inlineStr">
        <is>
          <t>Expansión</t>
        </is>
      </c>
      <c r="T3074" t="inlineStr">
        <is>
          <t>Med 5-2023-12-31</t>
        </is>
      </c>
      <c r="U3074" t="n">
        <v>1</v>
      </c>
    </row>
    <row r="3075">
      <c r="A3075" t="inlineStr">
        <is>
          <t>Med 6</t>
        </is>
      </c>
      <c r="B3075" t="inlineStr">
        <is>
          <t>Ingresos Educación para la vida</t>
        </is>
      </c>
      <c r="C3075" t="inlineStr">
        <is>
          <t>Sede Medellín</t>
        </is>
      </c>
      <c r="D3075" t="inlineStr">
        <is>
          <t>Semestral</t>
        </is>
      </c>
      <c r="E3075" t="inlineStr">
        <is>
          <t>Positivo</t>
        </is>
      </c>
      <c r="F3075" s="137" t="n">
        <v>45107</v>
      </c>
      <c r="G3075" t="n">
        <v>1037307448</v>
      </c>
      <c r="H3075" t="n">
        <v>695692471</v>
      </c>
      <c r="I3075" t="n">
        <v>0.6706714314462341</v>
      </c>
      <c r="J3075" t="n">
        <v>0.6706714314462341</v>
      </c>
      <c r="K3075" t="inlineStr">
        <is>
          <t>$</t>
        </is>
      </c>
      <c r="L3075" t="inlineStr">
        <is>
          <t>$</t>
        </is>
      </c>
      <c r="M3075" t="n">
        <v>2023</v>
      </c>
      <c r="N3075" t="inlineStr">
        <is>
          <t>Junio</t>
        </is>
      </c>
      <c r="O3075" t="inlineStr">
        <is>
          <t>2023-1</t>
        </is>
      </c>
      <c r="P3075" t="n">
        <v>0</v>
      </c>
      <c r="Q3075" t="n">
        <v>0</v>
      </c>
      <c r="R3075" t="n">
        <v>0</v>
      </c>
      <c r="S3075" t="inlineStr">
        <is>
          <t>Educación_para_toda_la_vida</t>
        </is>
      </c>
      <c r="T3075" t="inlineStr">
        <is>
          <t>Med 6-2023-06-30</t>
        </is>
      </c>
      <c r="U3075" t="n">
        <v>1</v>
      </c>
    </row>
    <row r="3076">
      <c r="A3076" t="inlineStr">
        <is>
          <t>Med 6</t>
        </is>
      </c>
      <c r="B3076" t="inlineStr">
        <is>
          <t>Ingresos Educación para la vida</t>
        </is>
      </c>
      <c r="C3076" t="inlineStr">
        <is>
          <t>Sede Medellín</t>
        </is>
      </c>
      <c r="D3076" t="inlineStr">
        <is>
          <t>Semestral</t>
        </is>
      </c>
      <c r="E3076" t="inlineStr">
        <is>
          <t>Positivo</t>
        </is>
      </c>
      <c r="F3076" s="137" t="n">
        <v>45291</v>
      </c>
      <c r="G3076" t="n">
        <v>2243</v>
      </c>
      <c r="H3076" t="n">
        <v>2101</v>
      </c>
      <c r="I3076" t="n">
        <v>0.9366919304502898</v>
      </c>
      <c r="J3076" t="n">
        <v>0.9366919304502898</v>
      </c>
      <c r="K3076" t="inlineStr">
        <is>
          <t>$</t>
        </is>
      </c>
      <c r="L3076" t="inlineStr">
        <is>
          <t>$</t>
        </is>
      </c>
      <c r="M3076" t="n">
        <v>2023</v>
      </c>
      <c r="N3076" t="inlineStr">
        <is>
          <t>Diciembre</t>
        </is>
      </c>
      <c r="O3076" t="inlineStr">
        <is>
          <t>2023-2</t>
        </is>
      </c>
      <c r="P3076" t="n">
        <v>0</v>
      </c>
      <c r="Q3076" t="n">
        <v>0</v>
      </c>
      <c r="R3076" t="n">
        <v>0</v>
      </c>
      <c r="S3076" t="inlineStr">
        <is>
          <t>Educación_para_toda_la_vida</t>
        </is>
      </c>
      <c r="T3076" t="inlineStr">
        <is>
          <t>Med 6-2023-12-31</t>
        </is>
      </c>
      <c r="U3076" t="n">
        <v>1</v>
      </c>
    </row>
    <row r="3077">
      <c r="A3077" t="inlineStr">
        <is>
          <t>Med 6</t>
        </is>
      </c>
      <c r="B3077" t="inlineStr">
        <is>
          <t>Ingresos Educación para la vida</t>
        </is>
      </c>
      <c r="C3077" t="inlineStr">
        <is>
          <t>Sede Medellín</t>
        </is>
      </c>
      <c r="D3077" t="inlineStr">
        <is>
          <t>Semestral</t>
        </is>
      </c>
      <c r="E3077" t="inlineStr">
        <is>
          <t>Positivo</t>
        </is>
      </c>
      <c r="F3077" s="137" t="n">
        <v>45473</v>
      </c>
      <c r="G3077" t="n">
        <v>1151.75700287911</v>
      </c>
      <c r="H3077" t="n">
        <v>1979.063438</v>
      </c>
      <c r="I3077" t="n">
        <v>1.3</v>
      </c>
      <c r="J3077" t="n">
        <v>1.718299461651048</v>
      </c>
      <c r="K3077" t="inlineStr">
        <is>
          <t>$</t>
        </is>
      </c>
      <c r="L3077" t="inlineStr">
        <is>
          <t>$</t>
        </is>
      </c>
      <c r="M3077" t="n">
        <v>2024</v>
      </c>
      <c r="N3077" t="inlineStr">
        <is>
          <t>Junio</t>
        </is>
      </c>
      <c r="O3077" t="inlineStr">
        <is>
          <t>2024-1</t>
        </is>
      </c>
      <c r="P3077" t="n">
        <v>0</v>
      </c>
      <c r="Q3077" t="n">
        <v>0</v>
      </c>
      <c r="R3077" t="n">
        <v>0</v>
      </c>
      <c r="S3077" t="inlineStr">
        <is>
          <t>Educación_para_toda_la_vida</t>
        </is>
      </c>
      <c r="T3077" t="inlineStr">
        <is>
          <t>Med 6-2024-06-30</t>
        </is>
      </c>
      <c r="U3077" t="n">
        <v>1</v>
      </c>
    </row>
    <row r="3078">
      <c r="A3078" t="inlineStr">
        <is>
          <t>Med 7</t>
        </is>
      </c>
      <c r="B3078" t="inlineStr">
        <is>
          <t>Satisfacción NPS</t>
        </is>
      </c>
      <c r="C3078" t="inlineStr">
        <is>
          <t>Sede Medellín</t>
        </is>
      </c>
      <c r="D3078" t="inlineStr">
        <is>
          <t>Semestral</t>
        </is>
      </c>
      <c r="E3078" t="inlineStr">
        <is>
          <t>Positivo</t>
        </is>
      </c>
      <c r="F3078" s="137" t="n">
        <v>45107</v>
      </c>
      <c r="G3078" t="n">
        <v>42</v>
      </c>
      <c r="H3078" t="n">
        <v>36.54</v>
      </c>
      <c r="I3078" t="n">
        <v>0.87</v>
      </c>
      <c r="J3078" t="n">
        <v>0.87</v>
      </c>
      <c r="K3078" t="inlineStr">
        <is>
          <t>ENT</t>
        </is>
      </c>
      <c r="L3078" t="inlineStr">
        <is>
          <t>DEC</t>
        </is>
      </c>
      <c r="M3078" t="n">
        <v>2023</v>
      </c>
      <c r="N3078" t="inlineStr">
        <is>
          <t>Junio</t>
        </is>
      </c>
      <c r="O3078" t="inlineStr">
        <is>
          <t>2023-1</t>
        </is>
      </c>
      <c r="P3078" t="n">
        <v>0</v>
      </c>
      <c r="Q3078" t="n">
        <v>0</v>
      </c>
      <c r="R3078" t="n">
        <v>0</v>
      </c>
      <c r="S3078" t="inlineStr">
        <is>
          <t>Experiencia</t>
        </is>
      </c>
      <c r="T3078" t="inlineStr">
        <is>
          <t>Med 7-2023-06-30</t>
        </is>
      </c>
      <c r="U3078" t="n">
        <v>1</v>
      </c>
    </row>
    <row r="3079">
      <c r="A3079" t="inlineStr">
        <is>
          <t>Med 7</t>
        </is>
      </c>
      <c r="B3079" t="inlineStr">
        <is>
          <t>Satisfacción NPS</t>
        </is>
      </c>
      <c r="C3079" t="inlineStr">
        <is>
          <t>Sede Medellín</t>
        </is>
      </c>
      <c r="D3079" t="inlineStr">
        <is>
          <t>Semestral</t>
        </is>
      </c>
      <c r="E3079" t="inlineStr">
        <is>
          <t>Positivo</t>
        </is>
      </c>
      <c r="F3079" s="137" t="n">
        <v>45291</v>
      </c>
      <c r="G3079" t="n">
        <v>42</v>
      </c>
      <c r="H3079" t="n">
        <v>53</v>
      </c>
      <c r="I3079" t="n">
        <v>1.261904761904762</v>
      </c>
      <c r="J3079" t="n">
        <v>1.261904761904762</v>
      </c>
      <c r="K3079" t="inlineStr">
        <is>
          <t>%</t>
        </is>
      </c>
      <c r="L3079" t="inlineStr">
        <is>
          <t>%</t>
        </is>
      </c>
      <c r="M3079" t="n">
        <v>2023</v>
      </c>
      <c r="N3079" t="inlineStr">
        <is>
          <t>Diciembre</t>
        </is>
      </c>
      <c r="O3079" t="inlineStr">
        <is>
          <t>2023-2</t>
        </is>
      </c>
      <c r="P3079" t="n">
        <v>0</v>
      </c>
      <c r="Q3079" t="n">
        <v>0</v>
      </c>
      <c r="R3079" t="n">
        <v>0</v>
      </c>
      <c r="S3079" t="inlineStr">
        <is>
          <t>Experiencia</t>
        </is>
      </c>
      <c r="T3079" t="inlineStr">
        <is>
          <t>Med 7-2023-12-31</t>
        </is>
      </c>
      <c r="U3079" t="n">
        <v>1</v>
      </c>
    </row>
    <row r="3080">
      <c r="A3080" t="inlineStr">
        <is>
          <t>Med 7</t>
        </is>
      </c>
      <c r="B3080" t="inlineStr">
        <is>
          <t>Satisfacción NPS</t>
        </is>
      </c>
      <c r="C3080" t="inlineStr">
        <is>
          <t>Sede Medellín</t>
        </is>
      </c>
      <c r="D3080" t="inlineStr">
        <is>
          <t>Semestral</t>
        </is>
      </c>
      <c r="E3080" t="inlineStr">
        <is>
          <t>Positivo</t>
        </is>
      </c>
      <c r="F3080" s="137" t="n">
        <v>45473</v>
      </c>
      <c r="G3080" t="n">
        <v>50</v>
      </c>
      <c r="H3080" t="n">
        <v>59.59</v>
      </c>
      <c r="I3080" t="n">
        <v>1.1918</v>
      </c>
      <c r="J3080" t="n">
        <v>1.1918</v>
      </c>
      <c r="K3080" t="inlineStr">
        <is>
          <t>%</t>
        </is>
      </c>
      <c r="L3080" t="inlineStr">
        <is>
          <t>%</t>
        </is>
      </c>
      <c r="M3080" t="n">
        <v>2024</v>
      </c>
      <c r="N3080" t="inlineStr">
        <is>
          <t>Junio</t>
        </is>
      </c>
      <c r="O3080" t="inlineStr">
        <is>
          <t>2024-1</t>
        </is>
      </c>
      <c r="P3080" t="n">
        <v>0</v>
      </c>
      <c r="Q3080" t="n">
        <v>0</v>
      </c>
      <c r="R3080" t="n">
        <v>0</v>
      </c>
      <c r="S3080" t="inlineStr">
        <is>
          <t>Experiencia</t>
        </is>
      </c>
      <c r="T3080" t="inlineStr">
        <is>
          <t>Med 7-2024-06-30</t>
        </is>
      </c>
      <c r="U3080" t="n">
        <v>1</v>
      </c>
    </row>
    <row r="3081">
      <c r="A3081" t="inlineStr">
        <is>
          <t>Med 8</t>
        </is>
      </c>
      <c r="B3081" t="inlineStr">
        <is>
          <t xml:space="preserve">Tasa de permanencia </t>
        </is>
      </c>
      <c r="C3081" t="inlineStr">
        <is>
          <t>Sede Medellín</t>
        </is>
      </c>
      <c r="D3081" t="inlineStr">
        <is>
          <t>Semestral</t>
        </is>
      </c>
      <c r="E3081" t="inlineStr">
        <is>
          <t>Positivo</t>
        </is>
      </c>
      <c r="F3081" s="137" t="n">
        <v>45107</v>
      </c>
      <c r="G3081" t="n">
        <v>87.5</v>
      </c>
      <c r="H3081" t="n">
        <v>88.8</v>
      </c>
      <c r="I3081" t="n">
        <v>1.014857142857143</v>
      </c>
      <c r="J3081" t="n">
        <v>1.014857142857143</v>
      </c>
      <c r="K3081" t="inlineStr">
        <is>
          <t>%</t>
        </is>
      </c>
      <c r="L3081" t="inlineStr">
        <is>
          <t>%</t>
        </is>
      </c>
      <c r="M3081" t="n">
        <v>2023</v>
      </c>
      <c r="N3081" t="inlineStr">
        <is>
          <t>Junio</t>
        </is>
      </c>
      <c r="O3081" t="inlineStr">
        <is>
          <t>2023-1</t>
        </is>
      </c>
      <c r="P3081" t="n">
        <v>1</v>
      </c>
      <c r="Q3081" t="n">
        <v>1</v>
      </c>
      <c r="R3081" t="n">
        <v>0</v>
      </c>
      <c r="S3081" t="inlineStr">
        <is>
          <t>Experiencia</t>
        </is>
      </c>
      <c r="T3081" t="inlineStr">
        <is>
          <t>Med 8-2023-06-30</t>
        </is>
      </c>
      <c r="U3081" t="n">
        <v>1</v>
      </c>
    </row>
    <row r="3082">
      <c r="A3082" t="inlineStr">
        <is>
          <t>Med 8</t>
        </is>
      </c>
      <c r="B3082" t="inlineStr">
        <is>
          <t xml:space="preserve">Tasa de permanencia </t>
        </is>
      </c>
      <c r="C3082" t="inlineStr">
        <is>
          <t>Sede Medellín</t>
        </is>
      </c>
      <c r="D3082" t="inlineStr">
        <is>
          <t>Semestral</t>
        </is>
      </c>
      <c r="E3082" t="inlineStr">
        <is>
          <t>Positivo</t>
        </is>
      </c>
      <c r="F3082" s="137" t="n">
        <v>45291</v>
      </c>
      <c r="G3082" t="n">
        <v>87.3</v>
      </c>
      <c r="H3082" t="n">
        <v>89.59999999999999</v>
      </c>
      <c r="I3082" t="n">
        <v>1.026345933562428</v>
      </c>
      <c r="J3082" t="n">
        <v>1.026345933562428</v>
      </c>
      <c r="K3082" t="inlineStr">
        <is>
          <t>%</t>
        </is>
      </c>
      <c r="L3082" t="inlineStr">
        <is>
          <t>%</t>
        </is>
      </c>
      <c r="M3082" t="n">
        <v>2023</v>
      </c>
      <c r="N3082" t="inlineStr">
        <is>
          <t>Diciembre</t>
        </is>
      </c>
      <c r="O3082" t="inlineStr">
        <is>
          <t>2023-2</t>
        </is>
      </c>
      <c r="P3082" t="n">
        <v>1</v>
      </c>
      <c r="Q3082" t="n">
        <v>1</v>
      </c>
      <c r="R3082" t="n">
        <v>0</v>
      </c>
      <c r="S3082" t="inlineStr">
        <is>
          <t>Experiencia</t>
        </is>
      </c>
      <c r="T3082" t="inlineStr">
        <is>
          <t>Med 8-2023-12-31</t>
        </is>
      </c>
      <c r="U3082" t="n">
        <v>1</v>
      </c>
    </row>
    <row r="3083">
      <c r="A3083" t="inlineStr">
        <is>
          <t>Med 8</t>
        </is>
      </c>
      <c r="B3083" t="inlineStr">
        <is>
          <t xml:space="preserve">Tasa de permanencia </t>
        </is>
      </c>
      <c r="C3083" t="inlineStr">
        <is>
          <t>Sede Medellín</t>
        </is>
      </c>
      <c r="D3083" t="inlineStr">
        <is>
          <t>Semestral</t>
        </is>
      </c>
      <c r="E3083" t="inlineStr">
        <is>
          <t>Positivo</t>
        </is>
      </c>
      <c r="F3083" s="137" t="n">
        <v>45473</v>
      </c>
      <c r="G3083" t="n">
        <v>85</v>
      </c>
      <c r="H3083" t="n">
        <v>90.09999999999999</v>
      </c>
      <c r="I3083" t="n">
        <v>1.06</v>
      </c>
      <c r="J3083" t="n">
        <v>1.06</v>
      </c>
      <c r="K3083" t="inlineStr">
        <is>
          <t>%</t>
        </is>
      </c>
      <c r="L3083" t="inlineStr">
        <is>
          <t>%</t>
        </is>
      </c>
      <c r="M3083" t="n">
        <v>2024</v>
      </c>
      <c r="N3083" t="inlineStr">
        <is>
          <t>Junio</t>
        </is>
      </c>
      <c r="O3083" t="inlineStr">
        <is>
          <t>2024-1</t>
        </is>
      </c>
      <c r="P3083" t="n">
        <v>1</v>
      </c>
      <c r="Q3083" t="n">
        <v>1</v>
      </c>
      <c r="R3083" t="n">
        <v>0</v>
      </c>
      <c r="S3083" t="inlineStr">
        <is>
          <t>Experiencia</t>
        </is>
      </c>
      <c r="T3083" t="inlineStr">
        <is>
          <t>Med 8-2024-06-30</t>
        </is>
      </c>
      <c r="U3083" t="n">
        <v>1</v>
      </c>
    </row>
    <row r="3084">
      <c r="A3084" t="inlineStr">
        <is>
          <t>Med 9</t>
        </is>
      </c>
      <c r="B3084" t="inlineStr">
        <is>
          <t xml:space="preserve">Satisfacción SSI </t>
        </is>
      </c>
      <c r="C3084" t="inlineStr">
        <is>
          <t>Sede Medellín</t>
        </is>
      </c>
      <c r="D3084" t="inlineStr">
        <is>
          <t>Semestral</t>
        </is>
      </c>
      <c r="E3084" t="inlineStr">
        <is>
          <t>Positivo</t>
        </is>
      </c>
      <c r="F3084" s="137" t="n">
        <v>45107</v>
      </c>
      <c r="G3084" t="n">
        <v>80</v>
      </c>
      <c r="H3084" t="n">
        <v>79.18000000000001</v>
      </c>
      <c r="I3084" t="n">
        <v>0.9897500000000001</v>
      </c>
      <c r="J3084" t="n">
        <v>0.9897500000000001</v>
      </c>
      <c r="K3084" t="inlineStr">
        <is>
          <t>%</t>
        </is>
      </c>
      <c r="L3084" t="inlineStr">
        <is>
          <t>%</t>
        </is>
      </c>
      <c r="M3084" t="n">
        <v>2023</v>
      </c>
      <c r="N3084" t="inlineStr">
        <is>
          <t>Junio</t>
        </is>
      </c>
      <c r="O3084" t="inlineStr">
        <is>
          <t>2023-1</t>
        </is>
      </c>
      <c r="P3084" t="n">
        <v>0</v>
      </c>
      <c r="Q3084" t="n">
        <v>0</v>
      </c>
      <c r="R3084" t="n">
        <v>0</v>
      </c>
      <c r="S3084" t="inlineStr">
        <is>
          <t>Experiencia</t>
        </is>
      </c>
      <c r="T3084" t="inlineStr">
        <is>
          <t>Med 9-2023-06-30</t>
        </is>
      </c>
      <c r="U3084" t="n">
        <v>1</v>
      </c>
    </row>
    <row r="3085">
      <c r="A3085" t="inlineStr">
        <is>
          <t>Med 9</t>
        </is>
      </c>
      <c r="B3085" t="inlineStr">
        <is>
          <t xml:space="preserve">Satisfacción SSI </t>
        </is>
      </c>
      <c r="C3085" t="inlineStr">
        <is>
          <t>Sede Medellín</t>
        </is>
      </c>
      <c r="D3085" t="inlineStr">
        <is>
          <t>Semestral</t>
        </is>
      </c>
      <c r="E3085" t="inlineStr">
        <is>
          <t>Positivo</t>
        </is>
      </c>
      <c r="F3085" s="137" t="n">
        <v>45291</v>
      </c>
      <c r="G3085" t="n">
        <v>97.13</v>
      </c>
      <c r="H3085" t="n">
        <v>79.18000000000001</v>
      </c>
      <c r="I3085" t="n">
        <v>0.8151961288994133</v>
      </c>
      <c r="J3085" t="n">
        <v>0.8151961288994133</v>
      </c>
      <c r="K3085" t="inlineStr">
        <is>
          <t>%</t>
        </is>
      </c>
      <c r="L3085" t="inlineStr">
        <is>
          <t>%</t>
        </is>
      </c>
      <c r="M3085" t="n">
        <v>2023</v>
      </c>
      <c r="N3085" t="inlineStr">
        <is>
          <t>Diciembre</t>
        </is>
      </c>
      <c r="O3085" t="inlineStr">
        <is>
          <t>2023-2</t>
        </is>
      </c>
      <c r="P3085" t="n">
        <v>0</v>
      </c>
      <c r="Q3085" t="n">
        <v>0</v>
      </c>
      <c r="R3085" t="n">
        <v>0</v>
      </c>
      <c r="S3085" t="inlineStr">
        <is>
          <t>Experiencia</t>
        </is>
      </c>
      <c r="T3085" t="inlineStr">
        <is>
          <t>Med 9-2023-12-31</t>
        </is>
      </c>
      <c r="U3085" t="n">
        <v>1</v>
      </c>
    </row>
    <row r="3086">
      <c r="A3086" t="inlineStr">
        <is>
          <t>Med 9</t>
        </is>
      </c>
      <c r="B3086" t="inlineStr">
        <is>
          <t xml:space="preserve">Satisfacción SSI </t>
        </is>
      </c>
      <c r="C3086" t="inlineStr">
        <is>
          <t>Sede Medellín</t>
        </is>
      </c>
      <c r="D3086" t="inlineStr">
        <is>
          <t>Semestral</t>
        </is>
      </c>
      <c r="E3086" t="inlineStr">
        <is>
          <t>Positivo</t>
        </is>
      </c>
      <c r="F3086" s="137" t="n">
        <v>45473</v>
      </c>
      <c r="G3086" t="n">
        <v>81</v>
      </c>
      <c r="H3086" t="n">
        <v>83.01000000000001</v>
      </c>
      <c r="I3086" t="n">
        <v>1.024814814814815</v>
      </c>
      <c r="J3086" t="n">
        <v>1.024814814814815</v>
      </c>
      <c r="K3086" t="inlineStr">
        <is>
          <t>%</t>
        </is>
      </c>
      <c r="L3086" t="inlineStr">
        <is>
          <t>%</t>
        </is>
      </c>
      <c r="M3086" t="n">
        <v>2024</v>
      </c>
      <c r="N3086" t="inlineStr">
        <is>
          <t>Junio</t>
        </is>
      </c>
      <c r="O3086" t="inlineStr">
        <is>
          <t>2024-1</t>
        </is>
      </c>
      <c r="P3086" t="n">
        <v>0</v>
      </c>
      <c r="Q3086" t="n">
        <v>0</v>
      </c>
      <c r="R3086" t="n">
        <v>0</v>
      </c>
      <c r="S3086" t="inlineStr">
        <is>
          <t>Experiencia</t>
        </is>
      </c>
      <c r="T3086" t="inlineStr">
        <is>
          <t>Med 9-2024-06-30</t>
        </is>
      </c>
      <c r="U3086" t="n">
        <v>1</v>
      </c>
    </row>
    <row r="3087">
      <c r="A3087" t="n">
        <v>100</v>
      </c>
      <c r="B3087" t="inlineStr">
        <is>
          <t>Cumplimiento de requisitos legales SST</t>
        </is>
      </c>
      <c r="C3087" t="inlineStr">
        <is>
          <t>GESTIÓN DE SEGURIDAD Y SALUD EN EL TRABAJO</t>
        </is>
      </c>
      <c r="D3087" t="inlineStr">
        <is>
          <t>Anual</t>
        </is>
      </c>
      <c r="E3087" t="inlineStr">
        <is>
          <t>Positivo</t>
        </is>
      </c>
      <c r="F3087" s="138" t="n">
        <v>44561</v>
      </c>
      <c r="G3087" t="n">
        <v>100</v>
      </c>
      <c r="H3087" t="n">
        <v>100</v>
      </c>
      <c r="I3087" s="76" t="n">
        <v>1</v>
      </c>
      <c r="J3087" s="76" t="n">
        <v>1</v>
      </c>
      <c r="K3087" t="inlineStr">
        <is>
          <t>100.0%</t>
        </is>
      </c>
      <c r="L3087" t="inlineStr">
        <is>
          <t>100.0%</t>
        </is>
      </c>
      <c r="M3087" t="n">
        <v>2021</v>
      </c>
      <c r="N3087" t="inlineStr">
        <is>
          <t>Diciembre</t>
        </is>
      </c>
      <c r="O3087" t="inlineStr">
        <is>
          <t>2021-2</t>
        </is>
      </c>
      <c r="P3087" t="n">
        <v>0</v>
      </c>
      <c r="Q3087" t="n">
        <v>0</v>
      </c>
      <c r="R3087" t="n">
        <v>0</v>
      </c>
      <c r="S3087" t="inlineStr"/>
      <c r="T3087" t="inlineStr">
        <is>
          <t>100-2021-12-31</t>
        </is>
      </c>
      <c r="U3087" t="n">
        <v>31</v>
      </c>
      <c r="V3087" t="inlineStr"/>
    </row>
    <row r="3088">
      <c r="A3088" t="n">
        <v>100</v>
      </c>
      <c r="B3088" t="inlineStr">
        <is>
          <t>Cumplimiento de requisitos legales SST</t>
        </is>
      </c>
      <c r="C3088" t="inlineStr">
        <is>
          <t>GESTIÓN DE SEGURIDAD Y SALUD EN EL TRABAJO</t>
        </is>
      </c>
      <c r="D3088" t="inlineStr">
        <is>
          <t>Anual</t>
        </is>
      </c>
      <c r="E3088" t="inlineStr">
        <is>
          <t>Positivo</t>
        </is>
      </c>
      <c r="F3088" s="138" t="n">
        <v>44926</v>
      </c>
      <c r="G3088" t="n">
        <v>100</v>
      </c>
      <c r="H3088" t="n">
        <v>98.3</v>
      </c>
      <c r="I3088" s="76" t="n">
        <v>0.983</v>
      </c>
      <c r="J3088" s="76" t="n">
        <v>0.983</v>
      </c>
      <c r="K3088" t="inlineStr">
        <is>
          <t>100.0%</t>
        </is>
      </c>
      <c r="L3088" t="inlineStr">
        <is>
          <t>100.0%</t>
        </is>
      </c>
      <c r="M3088" t="n">
        <v>2022</v>
      </c>
      <c r="N3088" t="inlineStr">
        <is>
          <t>Diciembre</t>
        </is>
      </c>
      <c r="O3088" t="inlineStr">
        <is>
          <t>2022-2</t>
        </is>
      </c>
      <c r="P3088" t="n">
        <v>0</v>
      </c>
      <c r="Q3088" t="n">
        <v>0</v>
      </c>
      <c r="R3088" t="n">
        <v>0</v>
      </c>
      <c r="S3088" t="inlineStr"/>
      <c r="T3088" t="inlineStr">
        <is>
          <t>100-2022-12-31</t>
        </is>
      </c>
      <c r="U3088" t="n">
        <v>31</v>
      </c>
      <c r="V3088" t="inlineStr"/>
    </row>
    <row r="3089">
      <c r="A3089" t="n">
        <v>104</v>
      </c>
      <c r="B3089" t="inlineStr">
        <is>
          <t>Tasa de accidentalidad</t>
        </is>
      </c>
      <c r="C3089" t="inlineStr">
        <is>
          <t>GESTIÓN DE SEGURIDAD Y SALUD EN EL TRABAJO</t>
        </is>
      </c>
      <c r="D3089" t="inlineStr">
        <is>
          <t>Anual</t>
        </is>
      </c>
      <c r="E3089" t="inlineStr">
        <is>
          <t>Negativo</t>
        </is>
      </c>
      <c r="F3089" s="138" t="n">
        <v>44561</v>
      </c>
      <c r="G3089" t="n">
        <v>2.14</v>
      </c>
      <c r="H3089" t="n">
        <v>0.34</v>
      </c>
      <c r="I3089" s="76" t="n">
        <v>1.3</v>
      </c>
      <c r="J3089" s="76" t="n">
        <v>6.294117647058823</v>
      </c>
      <c r="K3089" t="inlineStr">
        <is>
          <t>2.14%</t>
        </is>
      </c>
      <c r="L3089" t="inlineStr">
        <is>
          <t>0.21%</t>
        </is>
      </c>
      <c r="M3089" t="n">
        <v>2021</v>
      </c>
      <c r="N3089" t="inlineStr">
        <is>
          <t>Diciembre</t>
        </is>
      </c>
      <c r="O3089" t="inlineStr">
        <is>
          <t>2021-2</t>
        </is>
      </c>
      <c r="P3089" t="n">
        <v>0</v>
      </c>
      <c r="Q3089" t="n">
        <v>0</v>
      </c>
      <c r="R3089" t="n">
        <v>0</v>
      </c>
      <c r="S3089" t="inlineStr"/>
      <c r="T3089" t="inlineStr">
        <is>
          <t>104-2021-12-31</t>
        </is>
      </c>
      <c r="U3089" t="n">
        <v>31</v>
      </c>
      <c r="V3089" t="inlineStr"/>
    </row>
    <row r="3090">
      <c r="A3090" t="n">
        <v>104</v>
      </c>
      <c r="B3090" t="inlineStr">
        <is>
          <t>Tasa de accidentalidad</t>
        </is>
      </c>
      <c r="C3090" t="inlineStr">
        <is>
          <t>GESTIÓN DE SEGURIDAD Y SALUD EN EL TRABAJO</t>
        </is>
      </c>
      <c r="D3090" t="inlineStr">
        <is>
          <t>Anual</t>
        </is>
      </c>
      <c r="E3090" t="inlineStr">
        <is>
          <t>Negativo</t>
        </is>
      </c>
      <c r="F3090" s="138" t="n">
        <v>44926</v>
      </c>
      <c r="G3090" t="n">
        <v>2.14</v>
      </c>
      <c r="H3090" t="n">
        <v>0.37174721189591</v>
      </c>
      <c r="I3090" s="76" t="n">
        <v>1.3</v>
      </c>
      <c r="J3090" s="76" t="n">
        <v>5.756600000000013</v>
      </c>
      <c r="K3090" t="inlineStr">
        <is>
          <t>2.14%</t>
        </is>
      </c>
      <c r="L3090" t="inlineStr">
        <is>
          <t>0.21%</t>
        </is>
      </c>
      <c r="M3090" t="n">
        <v>2022</v>
      </c>
      <c r="N3090" t="inlineStr">
        <is>
          <t>Diciembre</t>
        </is>
      </c>
      <c r="O3090" t="inlineStr">
        <is>
          <t>2022-2</t>
        </is>
      </c>
      <c r="P3090" t="n">
        <v>0</v>
      </c>
      <c r="Q3090" t="n">
        <v>0</v>
      </c>
      <c r="R3090" t="n">
        <v>0</v>
      </c>
      <c r="S3090" t="inlineStr"/>
      <c r="T3090" t="inlineStr">
        <is>
          <t>104-2022-12-31</t>
        </is>
      </c>
      <c r="U3090" t="n">
        <v>31</v>
      </c>
      <c r="V3090" t="inlineStr"/>
    </row>
    <row r="3091">
      <c r="A3091" t="n">
        <v>106</v>
      </c>
      <c r="B3091" t="inlineStr">
        <is>
          <t>Mortalidad de los accidentes laborales</t>
        </is>
      </c>
      <c r="C3091" t="inlineStr">
        <is>
          <t>GESTIÓN DE SEGURIDAD Y SALUD EN EL TRABAJO</t>
        </is>
      </c>
      <c r="D3091" t="inlineStr">
        <is>
          <t>Anual</t>
        </is>
      </c>
      <c r="E3091" t="inlineStr">
        <is>
          <t>Negativo</t>
        </is>
      </c>
      <c r="F3091" s="138" t="n">
        <v>44561</v>
      </c>
      <c r="G3091" t="n">
        <v>0</v>
      </c>
      <c r="H3091" t="n">
        <v>0</v>
      </c>
      <c r="K3091" t="inlineStr">
        <is>
          <t>0.0%</t>
        </is>
      </c>
      <c r="L3091" t="inlineStr">
        <is>
          <t>0.0%</t>
        </is>
      </c>
      <c r="M3091" t="n">
        <v>2021</v>
      </c>
      <c r="N3091" t="inlineStr">
        <is>
          <t>Diciembre</t>
        </is>
      </c>
      <c r="O3091" t="inlineStr">
        <is>
          <t>2021-2</t>
        </is>
      </c>
      <c r="P3091" t="n">
        <v>0</v>
      </c>
      <c r="Q3091" t="n">
        <v>0</v>
      </c>
      <c r="R3091" t="n">
        <v>0</v>
      </c>
      <c r="S3091" t="inlineStr"/>
      <c r="T3091" t="inlineStr">
        <is>
          <t>106-2021-12-31</t>
        </is>
      </c>
      <c r="U3091" t="n">
        <v>31</v>
      </c>
      <c r="V3091" t="inlineStr"/>
    </row>
    <row r="3092">
      <c r="A3092" t="n">
        <v>106</v>
      </c>
      <c r="B3092" t="inlineStr">
        <is>
          <t>Mortalidad de los accidentes laborales</t>
        </is>
      </c>
      <c r="C3092" t="inlineStr">
        <is>
          <t>GESTIÓN DE SEGURIDAD Y SALUD EN EL TRABAJO</t>
        </is>
      </c>
      <c r="D3092" t="inlineStr">
        <is>
          <t>Anual</t>
        </is>
      </c>
      <c r="E3092" t="inlineStr">
        <is>
          <t>Negativo</t>
        </is>
      </c>
      <c r="F3092" s="138" t="n">
        <v>44926</v>
      </c>
      <c r="G3092" t="n">
        <v>0</v>
      </c>
      <c r="H3092" t="n">
        <v>0</v>
      </c>
      <c r="K3092" t="inlineStr">
        <is>
          <t>0.0%</t>
        </is>
      </c>
      <c r="L3092" t="inlineStr">
        <is>
          <t>0.0%</t>
        </is>
      </c>
      <c r="M3092" t="n">
        <v>2022</v>
      </c>
      <c r="N3092" t="inlineStr">
        <is>
          <t>Diciembre</t>
        </is>
      </c>
      <c r="O3092" t="inlineStr">
        <is>
          <t>2022-2</t>
        </is>
      </c>
      <c r="P3092" t="n">
        <v>0</v>
      </c>
      <c r="Q3092" t="n">
        <v>0</v>
      </c>
      <c r="R3092" t="n">
        <v>0</v>
      </c>
      <c r="S3092" t="inlineStr"/>
      <c r="T3092" t="inlineStr">
        <is>
          <t>106-2022-12-31</t>
        </is>
      </c>
      <c r="U3092" t="n">
        <v>31</v>
      </c>
      <c r="V3092" t="inlineStr"/>
    </row>
    <row r="3093">
      <c r="A3093" t="n">
        <v>109</v>
      </c>
      <c r="B3093" t="inlineStr">
        <is>
          <t>Nivel de Satisfacción Servicios Prestados</t>
        </is>
      </c>
      <c r="C3093" t="inlineStr">
        <is>
          <t>COMUNICACIÓN Y POSICIONAMIENTO ESTRATÉGICO</t>
        </is>
      </c>
      <c r="D3093" t="inlineStr">
        <is>
          <t>Anual</t>
        </is>
      </c>
      <c r="E3093" t="inlineStr">
        <is>
          <t>Positivo</t>
        </is>
      </c>
      <c r="F3093" s="138" t="n">
        <v>45230</v>
      </c>
      <c r="G3093" t="n">
        <v>80</v>
      </c>
      <c r="K3093" t="inlineStr">
        <is>
          <t>%</t>
        </is>
      </c>
      <c r="L3093" t="inlineStr">
        <is>
          <t>No Aplica</t>
        </is>
      </c>
      <c r="M3093" t="n">
        <v>2023</v>
      </c>
      <c r="N3093" t="inlineStr">
        <is>
          <t>Octubre</t>
        </is>
      </c>
      <c r="O3093" t="inlineStr">
        <is>
          <t>2023-2</t>
        </is>
      </c>
      <c r="P3093" t="n">
        <v>0</v>
      </c>
      <c r="Q3093" t="n">
        <v>0</v>
      </c>
      <c r="R3093" t="n">
        <v>0</v>
      </c>
      <c r="S3093" t="inlineStr"/>
      <c r="T3093" t="inlineStr">
        <is>
          <t>109-2023-10-31</t>
        </is>
      </c>
      <c r="U3093" t="n">
        <v>31</v>
      </c>
      <c r="V3093" t="inlineStr">
        <is>
          <t>No Aplica</t>
        </is>
      </c>
    </row>
    <row r="3094">
      <c r="A3094" t="n">
        <v>109</v>
      </c>
      <c r="B3094" t="inlineStr">
        <is>
          <t>Nivel de Satisfacción Servicios Prestados</t>
        </is>
      </c>
      <c r="C3094" t="inlineStr">
        <is>
          <t>COMUNICACIÓN Y POSICIONAMIENTO ESTRATÉGICO</t>
        </is>
      </c>
      <c r="D3094" t="inlineStr">
        <is>
          <t>Anual</t>
        </is>
      </c>
      <c r="E3094" t="inlineStr">
        <is>
          <t>Positivo</t>
        </is>
      </c>
      <c r="F3094" s="138" t="n">
        <v>45596</v>
      </c>
      <c r="G3094" t="n">
        <v>80</v>
      </c>
      <c r="H3094" t="n">
        <v>85</v>
      </c>
      <c r="I3094" s="76" t="n">
        <v>1.0625</v>
      </c>
      <c r="J3094" s="76" t="n">
        <v>1.0625</v>
      </c>
      <c r="K3094" t="inlineStr">
        <is>
          <t>%</t>
        </is>
      </c>
      <c r="L3094" t="inlineStr">
        <is>
          <t>%</t>
        </is>
      </c>
      <c r="M3094" t="n">
        <v>2024</v>
      </c>
      <c r="N3094" t="inlineStr">
        <is>
          <t>Octubre</t>
        </is>
      </c>
      <c r="O3094" t="inlineStr">
        <is>
          <t>2024-2</t>
        </is>
      </c>
      <c r="P3094" t="n">
        <v>0</v>
      </c>
      <c r="Q3094" t="n">
        <v>0</v>
      </c>
      <c r="R3094" t="n">
        <v>0</v>
      </c>
      <c r="S3094" t="inlineStr"/>
      <c r="T3094" t="inlineStr">
        <is>
          <t>109-2024-10-31</t>
        </is>
      </c>
      <c r="U3094" t="n">
        <v>31</v>
      </c>
      <c r="V3094" t="inlineStr"/>
    </row>
    <row r="3095">
      <c r="A3095" t="n">
        <v>109</v>
      </c>
      <c r="B3095" t="inlineStr">
        <is>
          <t>Nivel de Satisfacción Servicios Prestados</t>
        </is>
      </c>
      <c r="C3095" t="inlineStr">
        <is>
          <t>COMUNICACIÓN Y POSICIONAMIENTO ESTRATÉGICO</t>
        </is>
      </c>
      <c r="D3095" t="inlineStr">
        <is>
          <t>Anual</t>
        </is>
      </c>
      <c r="E3095" t="inlineStr">
        <is>
          <t>Positivo</t>
        </is>
      </c>
      <c r="F3095" s="138" t="n">
        <v>46022</v>
      </c>
      <c r="G3095" t="n">
        <v>80</v>
      </c>
      <c r="H3095" t="n">
        <v>94</v>
      </c>
      <c r="I3095" s="76" t="n">
        <v>1.175</v>
      </c>
      <c r="J3095" s="76" t="n">
        <v>1.175</v>
      </c>
      <c r="K3095" t="inlineStr">
        <is>
          <t>%</t>
        </is>
      </c>
      <c r="L3095" t="inlineStr">
        <is>
          <t>%</t>
        </is>
      </c>
      <c r="M3095" t="n">
        <v>2025</v>
      </c>
      <c r="N3095" t="inlineStr">
        <is>
          <t>Diciembre</t>
        </is>
      </c>
      <c r="O3095" t="inlineStr">
        <is>
          <t>2025-2</t>
        </is>
      </c>
      <c r="P3095" t="n">
        <v>0</v>
      </c>
      <c r="Q3095" t="n">
        <v>0</v>
      </c>
      <c r="R3095" t="n">
        <v>0</v>
      </c>
      <c r="S3095" t="inlineStr"/>
      <c r="T3095" t="inlineStr">
        <is>
          <t>109-2025-12-31</t>
        </is>
      </c>
      <c r="U3095" t="n">
        <v>31</v>
      </c>
      <c r="V3095" t="inlineStr"/>
    </row>
    <row r="3096">
      <c r="A3096" t="n">
        <v>111</v>
      </c>
      <c r="B3096" t="inlineStr">
        <is>
          <t>Nivel de Satisfacción Servicios Prestados</t>
        </is>
      </c>
      <c r="C3096" t="inlineStr">
        <is>
          <t>GESTIÓN DE ABASTECIMIENTO</t>
        </is>
      </c>
      <c r="D3096" t="inlineStr">
        <is>
          <t>Trimestral</t>
        </is>
      </c>
      <c r="E3096" t="inlineStr">
        <is>
          <t>Positivo</t>
        </is>
      </c>
      <c r="F3096" s="138" t="n">
        <v>44469</v>
      </c>
      <c r="G3096" t="n">
        <v>80</v>
      </c>
      <c r="H3096" t="n">
        <v>88.8</v>
      </c>
      <c r="I3096" s="76" t="n">
        <v>1.11</v>
      </c>
      <c r="J3096" s="76" t="n">
        <v>1.11</v>
      </c>
      <c r="K3096" t="inlineStr">
        <is>
          <t>80.0%</t>
        </is>
      </c>
      <c r="L3096" t="inlineStr">
        <is>
          <t>96.43%</t>
        </is>
      </c>
      <c r="M3096" t="n">
        <v>2021</v>
      </c>
      <c r="N3096" t="inlineStr">
        <is>
          <t>Septiembre</t>
        </is>
      </c>
      <c r="O3096" t="inlineStr">
        <is>
          <t>2021-2</t>
        </is>
      </c>
      <c r="P3096" t="n">
        <v>0</v>
      </c>
      <c r="Q3096" t="n">
        <v>0</v>
      </c>
      <c r="R3096" t="n">
        <v>0</v>
      </c>
      <c r="S3096" t="inlineStr"/>
      <c r="T3096" t="inlineStr">
        <is>
          <t>111-2021-09-30</t>
        </is>
      </c>
      <c r="U3096" t="n">
        <v>30</v>
      </c>
      <c r="V3096" t="inlineStr"/>
    </row>
    <row r="3097">
      <c r="A3097" t="n">
        <v>111</v>
      </c>
      <c r="B3097" t="inlineStr">
        <is>
          <t>Nivel de Satisfacción Servicios Prestados</t>
        </is>
      </c>
      <c r="C3097" t="inlineStr">
        <is>
          <t>GESTIÓN DE ABASTECIMIENTO</t>
        </is>
      </c>
      <c r="D3097" t="inlineStr">
        <is>
          <t>Trimestral</t>
        </is>
      </c>
      <c r="E3097" t="inlineStr">
        <is>
          <t>Positivo</t>
        </is>
      </c>
      <c r="F3097" s="138" t="n">
        <v>44834</v>
      </c>
      <c r="G3097" t="n">
        <v>80</v>
      </c>
      <c r="H3097" t="n">
        <v>70</v>
      </c>
      <c r="I3097" s="76" t="n">
        <v>0.875</v>
      </c>
      <c r="J3097" s="76" t="n">
        <v>0.875</v>
      </c>
      <c r="K3097" t="inlineStr">
        <is>
          <t>80.0%</t>
        </is>
      </c>
      <c r="L3097" t="inlineStr">
        <is>
          <t>96.43%</t>
        </is>
      </c>
      <c r="M3097" t="n">
        <v>2022</v>
      </c>
      <c r="N3097" t="inlineStr">
        <is>
          <t>Septiembre</t>
        </is>
      </c>
      <c r="O3097" t="inlineStr">
        <is>
          <t>2022-2</t>
        </is>
      </c>
      <c r="P3097" t="n">
        <v>0</v>
      </c>
      <c r="Q3097" t="n">
        <v>0</v>
      </c>
      <c r="R3097" t="n">
        <v>0</v>
      </c>
      <c r="S3097" t="inlineStr"/>
      <c r="T3097" t="inlineStr">
        <is>
          <t>111-2022-09-30</t>
        </is>
      </c>
      <c r="U3097" t="n">
        <v>30</v>
      </c>
      <c r="V3097" t="inlineStr"/>
    </row>
    <row r="3098">
      <c r="A3098" t="n">
        <v>111</v>
      </c>
      <c r="B3098" t="inlineStr">
        <is>
          <t>Nivel de Satisfacción Servicios Prestados</t>
        </is>
      </c>
      <c r="C3098" t="inlineStr">
        <is>
          <t>GESTIÓN DE ABASTECIMIENTO</t>
        </is>
      </c>
      <c r="D3098" t="inlineStr">
        <is>
          <t>Trimestral</t>
        </is>
      </c>
      <c r="E3098" t="inlineStr">
        <is>
          <t>Positivo</t>
        </is>
      </c>
      <c r="F3098" s="138" t="n">
        <v>45930</v>
      </c>
      <c r="G3098" t="n">
        <v>80</v>
      </c>
      <c r="H3098" t="n">
        <v>92.5</v>
      </c>
      <c r="I3098" s="76" t="n">
        <v>1.15625</v>
      </c>
      <c r="J3098" s="76" t="n">
        <v>1.15625</v>
      </c>
      <c r="K3098" t="inlineStr">
        <is>
          <t>80.0%</t>
        </is>
      </c>
      <c r="L3098" t="inlineStr">
        <is>
          <t>96.43%</t>
        </is>
      </c>
      <c r="M3098" t="n">
        <v>2025</v>
      </c>
      <c r="N3098" t="inlineStr">
        <is>
          <t>Septiembre</t>
        </is>
      </c>
      <c r="O3098" t="inlineStr">
        <is>
          <t>2025-2</t>
        </is>
      </c>
      <c r="P3098" t="n">
        <v>0</v>
      </c>
      <c r="Q3098" t="n">
        <v>0</v>
      </c>
      <c r="R3098" t="n">
        <v>0</v>
      </c>
      <c r="S3098" t="inlineStr"/>
      <c r="T3098" t="inlineStr">
        <is>
          <t>111-2025-09-30</t>
        </is>
      </c>
      <c r="U3098" t="n">
        <v>30</v>
      </c>
      <c r="V3098" t="inlineStr"/>
    </row>
    <row r="3099">
      <c r="A3099" t="n">
        <v>112</v>
      </c>
      <c r="B3099" t="inlineStr">
        <is>
          <t>Nivel de Satisfacción Servicios Prestados</t>
        </is>
      </c>
      <c r="C3099" t="inlineStr">
        <is>
          <t>INFRAESTRUCTURA Y SERVICIOS ADMINISTRATIVOS</t>
        </is>
      </c>
      <c r="D3099" t="inlineStr">
        <is>
          <t>Anual</t>
        </is>
      </c>
      <c r="E3099" t="inlineStr">
        <is>
          <t>Positivo</t>
        </is>
      </c>
      <c r="F3099" s="138" t="n">
        <v>46022</v>
      </c>
      <c r="G3099" t="n">
        <v>80</v>
      </c>
      <c r="H3099" t="n">
        <v>90</v>
      </c>
      <c r="I3099" s="76" t="n">
        <v>1.125</v>
      </c>
      <c r="J3099" s="76" t="n">
        <v>1.125</v>
      </c>
      <c r="K3099" t="inlineStr">
        <is>
          <t>80.0%</t>
        </is>
      </c>
      <c r="L3099" t="inlineStr">
        <is>
          <t>90.0%</t>
        </is>
      </c>
      <c r="M3099" t="n">
        <v>2025</v>
      </c>
      <c r="N3099" t="inlineStr">
        <is>
          <t>Diciembre</t>
        </is>
      </c>
      <c r="O3099" t="inlineStr">
        <is>
          <t>2025-2</t>
        </is>
      </c>
      <c r="P3099" t="n">
        <v>0</v>
      </c>
      <c r="Q3099" t="n">
        <v>0</v>
      </c>
      <c r="R3099" t="n">
        <v>0</v>
      </c>
      <c r="S3099" t="inlineStr"/>
      <c r="T3099" t="inlineStr">
        <is>
          <t>112-2025-12-31</t>
        </is>
      </c>
      <c r="U3099" t="n">
        <v>31</v>
      </c>
      <c r="V3099" t="inlineStr"/>
    </row>
    <row r="3100">
      <c r="A3100" t="n">
        <v>113</v>
      </c>
      <c r="B3100" t="inlineStr">
        <is>
          <t>Nivel de Satisfacción Servicios Prestados</t>
        </is>
      </c>
      <c r="C3100" t="inlineStr">
        <is>
          <t>GESTIÓN Y DESARROLLO DEL TALENTO HUMANO</t>
        </is>
      </c>
      <c r="D3100" t="inlineStr">
        <is>
          <t>Anual</t>
        </is>
      </c>
      <c r="E3100" t="inlineStr">
        <is>
          <t>Positivo</t>
        </is>
      </c>
      <c r="F3100" s="138" t="n">
        <v>46022</v>
      </c>
      <c r="G3100" t="n">
        <v>80</v>
      </c>
      <c r="H3100" t="n">
        <v>94</v>
      </c>
      <c r="I3100" s="76" t="n">
        <v>1.175</v>
      </c>
      <c r="J3100" s="76" t="n">
        <v>1.175</v>
      </c>
      <c r="K3100" t="inlineStr">
        <is>
          <t>80.0%</t>
        </is>
      </c>
      <c r="L3100" t="inlineStr">
        <is>
          <t>94.0%</t>
        </is>
      </c>
      <c r="M3100" t="n">
        <v>2025</v>
      </c>
      <c r="N3100" t="inlineStr">
        <is>
          <t>Diciembre</t>
        </is>
      </c>
      <c r="O3100" t="inlineStr">
        <is>
          <t>2025-2</t>
        </is>
      </c>
      <c r="P3100" t="n">
        <v>0</v>
      </c>
      <c r="Q3100" t="n">
        <v>0</v>
      </c>
      <c r="R3100" t="n">
        <v>0</v>
      </c>
      <c r="S3100" t="inlineStr"/>
      <c r="T3100" t="inlineStr">
        <is>
          <t>113-2025-12-31</t>
        </is>
      </c>
      <c r="U3100" t="n">
        <v>31</v>
      </c>
      <c r="V3100" t="inlineStr"/>
    </row>
    <row r="3101">
      <c r="A3101" t="n">
        <v>114</v>
      </c>
      <c r="B3101" t="inlineStr">
        <is>
          <t>Nivel de Satisfacción Servicios Prestados</t>
        </is>
      </c>
      <c r="C3101" t="inlineStr">
        <is>
          <t>GESTIÓN DE LA TECNOLOGÍA E INNOVACIÓN DIGITAL</t>
        </is>
      </c>
      <c r="D3101" t="inlineStr">
        <is>
          <t>Anual</t>
        </is>
      </c>
      <c r="E3101" t="inlineStr">
        <is>
          <t>Positivo</t>
        </is>
      </c>
      <c r="F3101" s="138" t="n">
        <v>46022</v>
      </c>
      <c r="G3101" t="n">
        <v>80</v>
      </c>
      <c r="H3101" t="n">
        <v>74</v>
      </c>
      <c r="I3101" s="76" t="n">
        <v>0.925</v>
      </c>
      <c r="J3101" s="76" t="n">
        <v>0.925</v>
      </c>
      <c r="K3101" t="inlineStr">
        <is>
          <t>80.0%</t>
        </is>
      </c>
      <c r="L3101" t="inlineStr">
        <is>
          <t>74.0%</t>
        </is>
      </c>
      <c r="M3101" t="n">
        <v>2025</v>
      </c>
      <c r="N3101" t="inlineStr">
        <is>
          <t>Diciembre</t>
        </is>
      </c>
      <c r="O3101" t="inlineStr">
        <is>
          <t>2025-2</t>
        </is>
      </c>
      <c r="P3101" t="n">
        <v>0</v>
      </c>
      <c r="Q3101" t="n">
        <v>0</v>
      </c>
      <c r="R3101" t="n">
        <v>0</v>
      </c>
      <c r="S3101" t="inlineStr"/>
      <c r="T3101" t="inlineStr">
        <is>
          <t>114-2025-12-31</t>
        </is>
      </c>
      <c r="U3101" t="n">
        <v>31</v>
      </c>
      <c r="V3101" t="inlineStr"/>
    </row>
    <row r="3102">
      <c r="A3102" t="n">
        <v>115</v>
      </c>
      <c r="B3102" t="inlineStr">
        <is>
          <t>Nivel de Satisfacción Servicios Prestados</t>
        </is>
      </c>
      <c r="C3102" t="inlineStr">
        <is>
          <t>GESTIÓN DE SEGURIDAD Y SALUD EN EL TRABAJO</t>
        </is>
      </c>
      <c r="D3102" t="inlineStr">
        <is>
          <t>Anual</t>
        </is>
      </c>
      <c r="E3102" t="inlineStr">
        <is>
          <t>Positivo</t>
        </is>
      </c>
      <c r="F3102" s="138" t="n">
        <v>44865</v>
      </c>
      <c r="G3102" t="n">
        <v>80</v>
      </c>
      <c r="H3102" t="n">
        <v>90</v>
      </c>
      <c r="I3102" s="76" t="n">
        <v>1.125</v>
      </c>
      <c r="J3102" s="76" t="n">
        <v>1.125</v>
      </c>
      <c r="K3102" t="inlineStr">
        <is>
          <t>80.0%</t>
        </is>
      </c>
      <c r="L3102" t="inlineStr">
        <is>
          <t>89.0%</t>
        </is>
      </c>
      <c r="M3102" t="n">
        <v>2022</v>
      </c>
      <c r="N3102" t="inlineStr">
        <is>
          <t>Octubre</t>
        </is>
      </c>
      <c r="O3102" t="inlineStr">
        <is>
          <t>2022-2</t>
        </is>
      </c>
      <c r="P3102" t="n">
        <v>0</v>
      </c>
      <c r="Q3102" t="n">
        <v>0</v>
      </c>
      <c r="R3102" t="n">
        <v>0</v>
      </c>
      <c r="S3102" t="inlineStr"/>
      <c r="T3102" t="inlineStr">
        <is>
          <t>115-2022-10-31</t>
        </is>
      </c>
      <c r="U3102" t="n">
        <v>31</v>
      </c>
      <c r="V3102" t="inlineStr"/>
    </row>
    <row r="3103">
      <c r="A3103" t="n">
        <v>115</v>
      </c>
      <c r="B3103" t="inlineStr">
        <is>
          <t>Nivel de Satisfacción Servicios Prestados</t>
        </is>
      </c>
      <c r="C3103" t="inlineStr">
        <is>
          <t>GESTIÓN DE SEGURIDAD Y SALUD EN EL TRABAJO</t>
        </is>
      </c>
      <c r="D3103" t="inlineStr">
        <is>
          <t>Anual</t>
        </is>
      </c>
      <c r="E3103" t="inlineStr">
        <is>
          <t>Positivo</t>
        </is>
      </c>
      <c r="F3103" s="138" t="n">
        <v>45596</v>
      </c>
      <c r="G3103" t="n">
        <v>80</v>
      </c>
      <c r="H3103" t="n">
        <v>90</v>
      </c>
      <c r="I3103" s="76" t="n">
        <v>1.125</v>
      </c>
      <c r="J3103" s="76" t="n">
        <v>1.125</v>
      </c>
      <c r="K3103" t="inlineStr">
        <is>
          <t>80.0%</t>
        </is>
      </c>
      <c r="L3103" t="inlineStr">
        <is>
          <t>89.0%</t>
        </is>
      </c>
      <c r="M3103" t="n">
        <v>2024</v>
      </c>
      <c r="N3103" t="inlineStr">
        <is>
          <t>Octubre</t>
        </is>
      </c>
      <c r="O3103" t="inlineStr">
        <is>
          <t>2024-2</t>
        </is>
      </c>
      <c r="P3103" t="n">
        <v>0</v>
      </c>
      <c r="Q3103" t="n">
        <v>0</v>
      </c>
      <c r="R3103" t="n">
        <v>0</v>
      </c>
      <c r="S3103" t="inlineStr"/>
      <c r="T3103" t="inlineStr">
        <is>
          <t>115-2024-10-31</t>
        </is>
      </c>
      <c r="U3103" t="n">
        <v>31</v>
      </c>
      <c r="V3103" t="inlineStr"/>
    </row>
    <row r="3104">
      <c r="A3104" t="n">
        <v>115</v>
      </c>
      <c r="B3104" t="inlineStr">
        <is>
          <t>Nivel de Satisfacción Servicios Prestados</t>
        </is>
      </c>
      <c r="C3104" t="inlineStr">
        <is>
          <t>GESTIÓN DE SEGURIDAD Y SALUD EN EL TRABAJO</t>
        </is>
      </c>
      <c r="D3104" t="inlineStr">
        <is>
          <t>Anual</t>
        </is>
      </c>
      <c r="E3104" t="inlineStr">
        <is>
          <t>Positivo</t>
        </is>
      </c>
      <c r="F3104" s="138" t="n">
        <v>46022</v>
      </c>
      <c r="G3104" t="n">
        <v>80</v>
      </c>
      <c r="H3104" t="n">
        <v>89</v>
      </c>
      <c r="I3104" s="76" t="n">
        <v>1.1125</v>
      </c>
      <c r="J3104" s="76" t="n">
        <v>1.1125</v>
      </c>
      <c r="K3104" t="inlineStr">
        <is>
          <t>80.0%</t>
        </is>
      </c>
      <c r="L3104" t="inlineStr">
        <is>
          <t>89.0%</t>
        </is>
      </c>
      <c r="M3104" t="n">
        <v>2025</v>
      </c>
      <c r="N3104" t="inlineStr">
        <is>
          <t>Diciembre</t>
        </is>
      </c>
      <c r="O3104" t="inlineStr">
        <is>
          <t>2025-2</t>
        </is>
      </c>
      <c r="P3104" t="n">
        <v>0</v>
      </c>
      <c r="Q3104" t="n">
        <v>0</v>
      </c>
      <c r="R3104" t="n">
        <v>0</v>
      </c>
      <c r="S3104" t="inlineStr"/>
      <c r="T3104" t="inlineStr">
        <is>
          <t>115-2025-12-31</t>
        </is>
      </c>
      <c r="U3104" t="n">
        <v>31</v>
      </c>
      <c r="V3104" t="inlineStr"/>
    </row>
    <row r="3105">
      <c r="A3105" t="n">
        <v>116</v>
      </c>
      <c r="B3105" t="inlineStr">
        <is>
          <t>Nivel de Satisfacción Servicios Prestados</t>
        </is>
      </c>
      <c r="C3105" t="inlineStr">
        <is>
          <t>AUDITORÍA INTERNA</t>
        </is>
      </c>
      <c r="D3105" t="inlineStr">
        <is>
          <t>Anual</t>
        </is>
      </c>
      <c r="E3105" t="inlineStr">
        <is>
          <t>Positivo</t>
        </is>
      </c>
      <c r="F3105" s="138" t="n">
        <v>44500</v>
      </c>
      <c r="G3105" t="n">
        <v>80</v>
      </c>
      <c r="H3105" t="n">
        <v>91.40000000000001</v>
      </c>
      <c r="I3105" s="76" t="n">
        <v>1.1425</v>
      </c>
      <c r="J3105" s="76" t="n">
        <v>1.1425</v>
      </c>
      <c r="K3105" t="inlineStr">
        <is>
          <t>80.0%</t>
        </is>
      </c>
      <c r="L3105" t="inlineStr">
        <is>
          <t>100.0%</t>
        </is>
      </c>
      <c r="M3105" t="n">
        <v>2021</v>
      </c>
      <c r="N3105" t="inlineStr">
        <is>
          <t>Octubre</t>
        </is>
      </c>
      <c r="O3105" t="inlineStr">
        <is>
          <t>2021-2</t>
        </is>
      </c>
      <c r="P3105" t="n">
        <v>0</v>
      </c>
      <c r="Q3105" t="n">
        <v>0</v>
      </c>
      <c r="R3105" t="n">
        <v>0</v>
      </c>
      <c r="S3105" t="inlineStr"/>
      <c r="T3105" t="inlineStr">
        <is>
          <t>116-2021-10-31</t>
        </is>
      </c>
      <c r="U3105" t="n">
        <v>31</v>
      </c>
      <c r="V3105" t="inlineStr"/>
    </row>
    <row r="3106">
      <c r="A3106" t="n">
        <v>117</v>
      </c>
      <c r="B3106" t="inlineStr">
        <is>
          <t>Nivel de Satisfacción Servicios Prestados</t>
        </is>
      </c>
      <c r="C3106" t="inlineStr">
        <is>
          <t>GESTIÓN AMBIENTAL</t>
        </is>
      </c>
      <c r="D3106" t="inlineStr">
        <is>
          <t>Anual</t>
        </is>
      </c>
      <c r="E3106" t="inlineStr">
        <is>
          <t>Positivo</t>
        </is>
      </c>
      <c r="F3106" s="138" t="n">
        <v>46022</v>
      </c>
      <c r="G3106" t="n">
        <v>80</v>
      </c>
      <c r="H3106" t="n">
        <v>100</v>
      </c>
      <c r="I3106" s="76" t="n">
        <v>1.25</v>
      </c>
      <c r="J3106" s="76" t="n">
        <v>1.25</v>
      </c>
      <c r="K3106" t="inlineStr">
        <is>
          <t>80.0%</t>
        </is>
      </c>
      <c r="L3106" t="inlineStr">
        <is>
          <t>100.0%</t>
        </is>
      </c>
      <c r="M3106" t="n">
        <v>2025</v>
      </c>
      <c r="N3106" t="inlineStr">
        <is>
          <t>Diciembre</t>
        </is>
      </c>
      <c r="O3106" t="inlineStr">
        <is>
          <t>2025-2</t>
        </is>
      </c>
      <c r="P3106" t="n">
        <v>0</v>
      </c>
      <c r="Q3106" t="n">
        <v>0</v>
      </c>
      <c r="R3106" t="n">
        <v>0</v>
      </c>
      <c r="S3106" t="inlineStr"/>
      <c r="T3106" t="inlineStr">
        <is>
          <t>117-2025-12-31</t>
        </is>
      </c>
      <c r="U3106" t="n">
        <v>31</v>
      </c>
      <c r="V3106" t="inlineStr"/>
    </row>
    <row r="3107">
      <c r="A3107" t="n">
        <v>118</v>
      </c>
      <c r="B3107" t="inlineStr">
        <is>
          <t>Nivel de Satisfacción del sistema de gestión de calidad</t>
        </is>
      </c>
      <c r="C3107" t="inlineStr">
        <is>
          <t>PLANIFICACIÓN  Y MEJORA DEL SISTEMA INTEGRADO</t>
        </is>
      </c>
      <c r="D3107" t="inlineStr">
        <is>
          <t>Anual</t>
        </is>
      </c>
      <c r="E3107" t="inlineStr">
        <is>
          <t>Positivo</t>
        </is>
      </c>
      <c r="F3107" s="138" t="n">
        <v>45230</v>
      </c>
      <c r="G3107" t="n">
        <v>80</v>
      </c>
      <c r="H3107" t="n">
        <v>94</v>
      </c>
      <c r="I3107" s="76" t="n">
        <v>1.175</v>
      </c>
      <c r="J3107" s="76" t="n">
        <v>1.175</v>
      </c>
      <c r="K3107" t="inlineStr">
        <is>
          <t>80.0%</t>
        </is>
      </c>
      <c r="L3107" t="inlineStr">
        <is>
          <t>98.0%</t>
        </is>
      </c>
      <c r="M3107" t="n">
        <v>2023</v>
      </c>
      <c r="N3107" t="inlineStr">
        <is>
          <t>Octubre</t>
        </is>
      </c>
      <c r="O3107" t="inlineStr">
        <is>
          <t>2023-2</t>
        </is>
      </c>
      <c r="P3107" t="n">
        <v>0</v>
      </c>
      <c r="Q3107" t="n">
        <v>0</v>
      </c>
      <c r="R3107" t="n">
        <v>0</v>
      </c>
      <c r="S3107" t="inlineStr"/>
      <c r="T3107" t="inlineStr">
        <is>
          <t>118-2023-10-31</t>
        </is>
      </c>
      <c r="U3107" t="n">
        <v>31</v>
      </c>
      <c r="V3107" t="inlineStr"/>
    </row>
    <row r="3108">
      <c r="A3108" t="n">
        <v>118</v>
      </c>
      <c r="B3108" t="inlineStr">
        <is>
          <t>Nivel de Satisfacción del sistema de gestión de calidad</t>
        </is>
      </c>
      <c r="C3108" t="inlineStr">
        <is>
          <t>PLANIFICACIÓN  Y MEJORA DEL SISTEMA INTEGRADO</t>
        </is>
      </c>
      <c r="D3108" t="inlineStr">
        <is>
          <t>Anual</t>
        </is>
      </c>
      <c r="E3108" t="inlineStr">
        <is>
          <t>Positivo</t>
        </is>
      </c>
      <c r="F3108" s="138" t="n">
        <v>45596</v>
      </c>
      <c r="G3108" t="n">
        <v>80</v>
      </c>
      <c r="H3108" t="n">
        <v>86</v>
      </c>
      <c r="I3108" s="76" t="n">
        <v>1.075</v>
      </c>
      <c r="J3108" s="76" t="n">
        <v>1.075</v>
      </c>
      <c r="K3108" t="inlineStr">
        <is>
          <t>80.0%</t>
        </is>
      </c>
      <c r="L3108" t="inlineStr">
        <is>
          <t>98.0%</t>
        </is>
      </c>
      <c r="M3108" t="n">
        <v>2024</v>
      </c>
      <c r="N3108" t="inlineStr">
        <is>
          <t>Octubre</t>
        </is>
      </c>
      <c r="O3108" t="inlineStr">
        <is>
          <t>2024-2</t>
        </is>
      </c>
      <c r="P3108" t="n">
        <v>0</v>
      </c>
      <c r="Q3108" t="n">
        <v>0</v>
      </c>
      <c r="R3108" t="n">
        <v>0</v>
      </c>
      <c r="S3108" t="inlineStr"/>
      <c r="T3108" t="inlineStr">
        <is>
          <t>118-2024-10-31</t>
        </is>
      </c>
      <c r="U3108" t="n">
        <v>31</v>
      </c>
      <c r="V3108" t="inlineStr"/>
    </row>
    <row r="3109">
      <c r="A3109" t="n">
        <v>118</v>
      </c>
      <c r="B3109" t="inlineStr">
        <is>
          <t>Nivel de Satisfacción del sistema de gestión de calidad</t>
        </is>
      </c>
      <c r="C3109" t="inlineStr">
        <is>
          <t>PLANIFICACIÓN  Y MEJORA DEL SISTEMA INTEGRADO</t>
        </is>
      </c>
      <c r="D3109" t="inlineStr">
        <is>
          <t>Anual</t>
        </is>
      </c>
      <c r="E3109" t="inlineStr">
        <is>
          <t>Positivo</t>
        </is>
      </c>
      <c r="F3109" s="138" t="n">
        <v>46022</v>
      </c>
      <c r="G3109" t="n">
        <v>80</v>
      </c>
      <c r="H3109" t="n">
        <v>98</v>
      </c>
      <c r="I3109" s="76" t="n">
        <v>1.225</v>
      </c>
      <c r="J3109" s="76" t="n">
        <v>1.225</v>
      </c>
      <c r="K3109" t="inlineStr">
        <is>
          <t>80.0%</t>
        </is>
      </c>
      <c r="L3109" t="inlineStr">
        <is>
          <t>98.0%</t>
        </is>
      </c>
      <c r="M3109" t="n">
        <v>2025</v>
      </c>
      <c r="N3109" t="inlineStr">
        <is>
          <t>Diciembre</t>
        </is>
      </c>
      <c r="O3109" t="inlineStr">
        <is>
          <t>2025-2</t>
        </is>
      </c>
      <c r="P3109" t="n">
        <v>0</v>
      </c>
      <c r="Q3109" t="n">
        <v>0</v>
      </c>
      <c r="R3109" t="n">
        <v>0</v>
      </c>
      <c r="S3109" t="inlineStr"/>
      <c r="T3109" t="inlineStr">
        <is>
          <t>118-2025-12-31</t>
        </is>
      </c>
      <c r="U3109" t="n">
        <v>31</v>
      </c>
      <c r="V3109" t="inlineStr"/>
    </row>
    <row r="3110">
      <c r="A3110" t="n">
        <v>121</v>
      </c>
      <c r="B3110" t="inlineStr">
        <is>
          <t>Ejecución presupuestal de la nómina acumulada</t>
        </is>
      </c>
      <c r="C3110" t="inlineStr">
        <is>
          <t>GESTIÓN Y DESARROLLO DEL TALENTO HUMANO</t>
        </is>
      </c>
      <c r="D3110" t="inlineStr">
        <is>
          <t>Mensual</t>
        </is>
      </c>
      <c r="E3110" t="inlineStr">
        <is>
          <t>Negativo</t>
        </is>
      </c>
      <c r="F3110" s="138" t="n">
        <v>44227</v>
      </c>
      <c r="G3110" t="n">
        <v>0</v>
      </c>
      <c r="H3110" t="n">
        <v>0</v>
      </c>
      <c r="K3110" t="inlineStr">
        <is>
          <t>100.0%</t>
        </is>
      </c>
      <c r="L3110" t="inlineStr">
        <is>
          <t>98.65%</t>
        </is>
      </c>
      <c r="M3110" t="n">
        <v>2021</v>
      </c>
      <c r="N3110" t="inlineStr">
        <is>
          <t>Enero</t>
        </is>
      </c>
      <c r="O3110" t="inlineStr">
        <is>
          <t>2021-1</t>
        </is>
      </c>
      <c r="P3110" t="n">
        <v>0</v>
      </c>
      <c r="Q3110" t="n">
        <v>0</v>
      </c>
      <c r="R3110" t="n">
        <v>0</v>
      </c>
      <c r="S3110" t="inlineStr"/>
      <c r="T3110" t="inlineStr">
        <is>
          <t>121-2021-01-31</t>
        </is>
      </c>
      <c r="U3110" t="n">
        <v>31</v>
      </c>
      <c r="V3110" t="inlineStr"/>
    </row>
    <row r="3111">
      <c r="A3111" t="n">
        <v>121</v>
      </c>
      <c r="B3111" t="inlineStr">
        <is>
          <t>Ejecución presupuestal de la nómina acumulada</t>
        </is>
      </c>
      <c r="C3111" t="inlineStr">
        <is>
          <t>GESTIÓN Y DESARROLLO DEL TALENTO HUMANO</t>
        </is>
      </c>
      <c r="D3111" t="inlineStr">
        <is>
          <t>Mensual</t>
        </is>
      </c>
      <c r="E3111" t="inlineStr">
        <is>
          <t>Negativo</t>
        </is>
      </c>
      <c r="F3111" s="138" t="n">
        <v>44255</v>
      </c>
      <c r="G3111" t="n">
        <v>12392491</v>
      </c>
      <c r="H3111" t="n">
        <v>12841043</v>
      </c>
      <c r="I3111" s="76" t="n">
        <v>0.9650688810869958</v>
      </c>
      <c r="J3111" s="76" t="n">
        <v>0.9650688810869958</v>
      </c>
      <c r="K3111" t="inlineStr">
        <is>
          <t>100.0%</t>
        </is>
      </c>
      <c r="L3111" t="inlineStr">
        <is>
          <t>98.65%</t>
        </is>
      </c>
      <c r="M3111" t="n">
        <v>2021</v>
      </c>
      <c r="N3111" t="inlineStr">
        <is>
          <t>Febrero</t>
        </is>
      </c>
      <c r="O3111" t="inlineStr">
        <is>
          <t>2021-1</t>
        </is>
      </c>
      <c r="P3111" t="n">
        <v>0</v>
      </c>
      <c r="Q3111" t="n">
        <v>0</v>
      </c>
      <c r="R3111" t="n">
        <v>0</v>
      </c>
      <c r="S3111" t="inlineStr"/>
      <c r="T3111" t="inlineStr">
        <is>
          <t>121-2021-02-28</t>
        </is>
      </c>
      <c r="U3111" t="n">
        <v>28</v>
      </c>
      <c r="V3111" t="inlineStr"/>
    </row>
    <row r="3112">
      <c r="A3112" t="n">
        <v>121</v>
      </c>
      <c r="B3112" t="inlineStr">
        <is>
          <t>Ejecución presupuestal de la nómina acumulada</t>
        </is>
      </c>
      <c r="C3112" t="inlineStr">
        <is>
          <t>GESTIÓN Y DESARROLLO DEL TALENTO HUMANO</t>
        </is>
      </c>
      <c r="D3112" t="inlineStr">
        <is>
          <t>Mensual</t>
        </is>
      </c>
      <c r="E3112" t="inlineStr">
        <is>
          <t>Negativo</t>
        </is>
      </c>
      <c r="F3112" s="138" t="n">
        <v>44286</v>
      </c>
      <c r="G3112" t="n">
        <v>20158743</v>
      </c>
      <c r="H3112" t="n">
        <v>21185822</v>
      </c>
      <c r="I3112" s="76" t="n">
        <v>0.9515204555197339</v>
      </c>
      <c r="J3112" s="76" t="n">
        <v>0.9515204555197339</v>
      </c>
      <c r="K3112" t="inlineStr">
        <is>
          <t>100.0%</t>
        </is>
      </c>
      <c r="L3112" t="inlineStr">
        <is>
          <t>98.65%</t>
        </is>
      </c>
      <c r="M3112" t="n">
        <v>2021</v>
      </c>
      <c r="N3112" t="inlineStr">
        <is>
          <t>Marzo</t>
        </is>
      </c>
      <c r="O3112" t="inlineStr">
        <is>
          <t>2021-1</t>
        </is>
      </c>
      <c r="P3112" t="n">
        <v>0</v>
      </c>
      <c r="Q3112" t="n">
        <v>0</v>
      </c>
      <c r="R3112" t="n">
        <v>0</v>
      </c>
      <c r="S3112" t="inlineStr"/>
      <c r="T3112" t="inlineStr">
        <is>
          <t>121-2021-03-31</t>
        </is>
      </c>
      <c r="U3112" t="n">
        <v>31</v>
      </c>
      <c r="V3112" t="inlineStr"/>
    </row>
    <row r="3113">
      <c r="A3113" t="n">
        <v>121</v>
      </c>
      <c r="B3113" t="inlineStr">
        <is>
          <t>Ejecución presupuestal de la nómina acumulada</t>
        </is>
      </c>
      <c r="C3113" t="inlineStr">
        <is>
          <t>GESTIÓN Y DESARROLLO DEL TALENTO HUMANO</t>
        </is>
      </c>
      <c r="D3113" t="inlineStr">
        <is>
          <t>Mensual</t>
        </is>
      </c>
      <c r="E3113" t="inlineStr">
        <is>
          <t>Negativo</t>
        </is>
      </c>
      <c r="F3113" s="138" t="n">
        <v>44316</v>
      </c>
      <c r="G3113" t="n">
        <v>28323920</v>
      </c>
      <c r="H3113" t="n">
        <v>29328778</v>
      </c>
      <c r="I3113" s="76" t="n">
        <v>0.9657381565641774</v>
      </c>
      <c r="J3113" s="76" t="n">
        <v>0.9657381565641774</v>
      </c>
      <c r="K3113" t="inlineStr">
        <is>
          <t>100.0%</t>
        </is>
      </c>
      <c r="L3113" t="inlineStr">
        <is>
          <t>98.65%</t>
        </is>
      </c>
      <c r="M3113" t="n">
        <v>2021</v>
      </c>
      <c r="N3113" t="inlineStr">
        <is>
          <t>Abril</t>
        </is>
      </c>
      <c r="O3113" t="inlineStr">
        <is>
          <t>2021-1</t>
        </is>
      </c>
      <c r="P3113" t="n">
        <v>0</v>
      </c>
      <c r="Q3113" t="n">
        <v>0</v>
      </c>
      <c r="R3113" t="n">
        <v>0</v>
      </c>
      <c r="S3113" t="inlineStr"/>
      <c r="T3113" t="inlineStr">
        <is>
          <t>121-2021-04-30</t>
        </is>
      </c>
      <c r="U3113" t="n">
        <v>30</v>
      </c>
      <c r="V3113" t="inlineStr"/>
    </row>
    <row r="3114">
      <c r="A3114" t="n">
        <v>121</v>
      </c>
      <c r="B3114" t="inlineStr">
        <is>
          <t>Ejecución presupuestal de la nómina acumulada</t>
        </is>
      </c>
      <c r="C3114" t="inlineStr">
        <is>
          <t>GESTIÓN Y DESARROLLO DEL TALENTO HUMANO</t>
        </is>
      </c>
      <c r="D3114" t="inlineStr">
        <is>
          <t>Mensual</t>
        </is>
      </c>
      <c r="E3114" t="inlineStr">
        <is>
          <t>Negativo</t>
        </is>
      </c>
      <c r="F3114" s="138" t="n">
        <v>44347</v>
      </c>
      <c r="G3114" t="n">
        <v>36618580</v>
      </c>
      <c r="H3114" t="n">
        <v>37524380</v>
      </c>
      <c r="I3114" s="76" t="n">
        <v>0.9758610268843882</v>
      </c>
      <c r="J3114" s="76" t="n">
        <v>0.9758610268843882</v>
      </c>
      <c r="K3114" t="inlineStr">
        <is>
          <t>100.0%</t>
        </is>
      </c>
      <c r="L3114" t="inlineStr">
        <is>
          <t>98.65%</t>
        </is>
      </c>
      <c r="M3114" t="n">
        <v>2021</v>
      </c>
      <c r="N3114" t="inlineStr">
        <is>
          <t>Mayo</t>
        </is>
      </c>
      <c r="O3114" t="inlineStr">
        <is>
          <t>2021-1</t>
        </is>
      </c>
      <c r="P3114" t="n">
        <v>0</v>
      </c>
      <c r="Q3114" t="n">
        <v>0</v>
      </c>
      <c r="R3114" t="n">
        <v>0</v>
      </c>
      <c r="S3114" t="inlineStr"/>
      <c r="T3114" t="inlineStr">
        <is>
          <t>121-2021-05-31</t>
        </is>
      </c>
      <c r="U3114" t="n">
        <v>31</v>
      </c>
      <c r="V3114" t="inlineStr"/>
    </row>
    <row r="3115">
      <c r="A3115" t="n">
        <v>121</v>
      </c>
      <c r="B3115" t="inlineStr">
        <is>
          <t>Ejecución presupuestal de la nómina acumulada</t>
        </is>
      </c>
      <c r="C3115" t="inlineStr">
        <is>
          <t>GESTIÓN Y DESARROLLO DEL TALENTO HUMANO</t>
        </is>
      </c>
      <c r="D3115" t="inlineStr">
        <is>
          <t>Mensual</t>
        </is>
      </c>
      <c r="E3115" t="inlineStr">
        <is>
          <t>Negativo</t>
        </is>
      </c>
      <c r="F3115" s="138" t="n">
        <v>44377</v>
      </c>
      <c r="G3115" t="n">
        <v>44018878</v>
      </c>
      <c r="H3115" t="n">
        <v>44176651</v>
      </c>
      <c r="I3115" s="76" t="n">
        <v>0.9964285884867099</v>
      </c>
      <c r="J3115" s="76" t="n">
        <v>0.9964285884867099</v>
      </c>
      <c r="K3115" t="inlineStr">
        <is>
          <t>100.0%</t>
        </is>
      </c>
      <c r="L3115" t="inlineStr">
        <is>
          <t>98.65%</t>
        </is>
      </c>
      <c r="M3115" t="n">
        <v>2021</v>
      </c>
      <c r="N3115" t="inlineStr">
        <is>
          <t>Junio</t>
        </is>
      </c>
      <c r="O3115" t="inlineStr">
        <is>
          <t>2021-1</t>
        </is>
      </c>
      <c r="P3115" t="n">
        <v>0</v>
      </c>
      <c r="Q3115" t="n">
        <v>0</v>
      </c>
      <c r="R3115" t="n">
        <v>0</v>
      </c>
      <c r="S3115" t="inlineStr"/>
      <c r="T3115" t="inlineStr">
        <is>
          <t>121-2021-06-30</t>
        </is>
      </c>
      <c r="U3115" t="n">
        <v>30</v>
      </c>
      <c r="V3115" t="inlineStr"/>
    </row>
    <row r="3116">
      <c r="A3116" t="n">
        <v>121</v>
      </c>
      <c r="B3116" t="inlineStr">
        <is>
          <t>Ejecución presupuestal de la nómina acumulada</t>
        </is>
      </c>
      <c r="C3116" t="inlineStr">
        <is>
          <t>GESTIÓN Y DESARROLLO DEL TALENTO HUMANO</t>
        </is>
      </c>
      <c r="D3116" t="inlineStr">
        <is>
          <t>Mensual</t>
        </is>
      </c>
      <c r="E3116" t="inlineStr">
        <is>
          <t>Negativo</t>
        </is>
      </c>
      <c r="F3116" s="138" t="n">
        <v>44408</v>
      </c>
      <c r="G3116" t="n">
        <v>51065192</v>
      </c>
      <c r="H3116" t="n">
        <v>51028454</v>
      </c>
      <c r="I3116" s="76" t="n">
        <v>1.000719951264837</v>
      </c>
      <c r="J3116" s="76" t="n">
        <v>1.000719951264837</v>
      </c>
      <c r="K3116" t="inlineStr">
        <is>
          <t>100.0%</t>
        </is>
      </c>
      <c r="L3116" t="inlineStr">
        <is>
          <t>98.65%</t>
        </is>
      </c>
      <c r="M3116" t="n">
        <v>2021</v>
      </c>
      <c r="N3116" t="inlineStr">
        <is>
          <t>Julio</t>
        </is>
      </c>
      <c r="O3116" t="inlineStr">
        <is>
          <t>2021-2</t>
        </is>
      </c>
      <c r="P3116" t="n">
        <v>0</v>
      </c>
      <c r="Q3116" t="n">
        <v>0</v>
      </c>
      <c r="R3116" t="n">
        <v>0</v>
      </c>
      <c r="S3116" t="inlineStr"/>
      <c r="T3116" t="inlineStr">
        <is>
          <t>121-2021-07-31</t>
        </is>
      </c>
      <c r="U3116" t="n">
        <v>31</v>
      </c>
      <c r="V3116" t="inlineStr"/>
    </row>
    <row r="3117">
      <c r="A3117" t="n">
        <v>121</v>
      </c>
      <c r="B3117" t="inlineStr">
        <is>
          <t>Ejecución presupuestal de la nómina acumulada</t>
        </is>
      </c>
      <c r="C3117" t="inlineStr">
        <is>
          <t>GESTIÓN Y DESARROLLO DEL TALENTO HUMANO</t>
        </is>
      </c>
      <c r="D3117" t="inlineStr">
        <is>
          <t>Mensual</t>
        </is>
      </c>
      <c r="E3117" t="inlineStr">
        <is>
          <t>Negativo</t>
        </is>
      </c>
      <c r="F3117" s="138" t="n">
        <v>44439</v>
      </c>
      <c r="G3117" t="n">
        <v>58657691</v>
      </c>
      <c r="H3117" t="n">
        <v>57852591</v>
      </c>
      <c r="I3117" s="76" t="n">
        <v>1.013916403502135</v>
      </c>
      <c r="J3117" s="76" t="n">
        <v>1.013916403502135</v>
      </c>
      <c r="K3117" t="inlineStr">
        <is>
          <t>100.0%</t>
        </is>
      </c>
      <c r="L3117" t="inlineStr">
        <is>
          <t>98.65%</t>
        </is>
      </c>
      <c r="M3117" t="n">
        <v>2021</v>
      </c>
      <c r="N3117" t="inlineStr">
        <is>
          <t>Agosto</t>
        </is>
      </c>
      <c r="O3117" t="inlineStr">
        <is>
          <t>2021-2</t>
        </is>
      </c>
      <c r="P3117" t="n">
        <v>0</v>
      </c>
      <c r="Q3117" t="n">
        <v>0</v>
      </c>
      <c r="R3117" t="n">
        <v>0</v>
      </c>
      <c r="S3117" t="inlineStr"/>
      <c r="T3117" t="inlineStr">
        <is>
          <t>121-2021-08-31</t>
        </is>
      </c>
      <c r="U3117" t="n">
        <v>31</v>
      </c>
      <c r="V3117" t="inlineStr"/>
    </row>
    <row r="3118">
      <c r="A3118" t="n">
        <v>121</v>
      </c>
      <c r="B3118" t="inlineStr">
        <is>
          <t>Ejecución presupuestal de la nómina acumulada</t>
        </is>
      </c>
      <c r="C3118" t="inlineStr">
        <is>
          <t>GESTIÓN Y DESARROLLO DEL TALENTO HUMANO</t>
        </is>
      </c>
      <c r="D3118" t="inlineStr">
        <is>
          <t>Mensual</t>
        </is>
      </c>
      <c r="E3118" t="inlineStr">
        <is>
          <t>Negativo</t>
        </is>
      </c>
      <c r="F3118" s="138" t="n">
        <v>44469</v>
      </c>
      <c r="G3118" t="n">
        <v>66840756</v>
      </c>
      <c r="H3118" t="n">
        <v>64980862</v>
      </c>
      <c r="I3118" s="76" t="n">
        <v>1.028622181096951</v>
      </c>
      <c r="J3118" s="76" t="n">
        <v>1.028622181096951</v>
      </c>
      <c r="K3118" t="inlineStr">
        <is>
          <t>100.0%</t>
        </is>
      </c>
      <c r="L3118" t="inlineStr">
        <is>
          <t>98.65%</t>
        </is>
      </c>
      <c r="M3118" t="n">
        <v>2021</v>
      </c>
      <c r="N3118" t="inlineStr">
        <is>
          <t>Septiembre</t>
        </is>
      </c>
      <c r="O3118" t="inlineStr">
        <is>
          <t>2021-2</t>
        </is>
      </c>
      <c r="P3118" t="n">
        <v>0</v>
      </c>
      <c r="Q3118" t="n">
        <v>0</v>
      </c>
      <c r="R3118" t="n">
        <v>0</v>
      </c>
      <c r="S3118" t="inlineStr"/>
      <c r="T3118" t="inlineStr">
        <is>
          <t>121-2021-09-30</t>
        </is>
      </c>
      <c r="U3118" t="n">
        <v>30</v>
      </c>
      <c r="V3118" t="inlineStr"/>
    </row>
    <row r="3119">
      <c r="A3119" t="n">
        <v>121</v>
      </c>
      <c r="B3119" t="inlineStr">
        <is>
          <t>Ejecución presupuestal de la nómina acumulada</t>
        </is>
      </c>
      <c r="C3119" t="inlineStr">
        <is>
          <t>GESTIÓN Y DESARROLLO DEL TALENTO HUMANO</t>
        </is>
      </c>
      <c r="D3119" t="inlineStr">
        <is>
          <t>Mensual</t>
        </is>
      </c>
      <c r="E3119" t="inlineStr">
        <is>
          <t>Negativo</t>
        </is>
      </c>
      <c r="F3119" s="138" t="n">
        <v>44500</v>
      </c>
      <c r="G3119" t="n">
        <v>74973197</v>
      </c>
      <c r="H3119" t="n">
        <v>72204907</v>
      </c>
      <c r="I3119" s="76" t="n">
        <v>1.038339361063092</v>
      </c>
      <c r="J3119" s="76" t="n">
        <v>1.038339361063092</v>
      </c>
      <c r="K3119" t="inlineStr">
        <is>
          <t>100.0%</t>
        </is>
      </c>
      <c r="L3119" t="inlineStr">
        <is>
          <t>98.65%</t>
        </is>
      </c>
      <c r="M3119" t="n">
        <v>2021</v>
      </c>
      <c r="N3119" t="inlineStr">
        <is>
          <t>Octubre</t>
        </is>
      </c>
      <c r="O3119" t="inlineStr">
        <is>
          <t>2021-2</t>
        </is>
      </c>
      <c r="P3119" t="n">
        <v>0</v>
      </c>
      <c r="Q3119" t="n">
        <v>0</v>
      </c>
      <c r="R3119" t="n">
        <v>0</v>
      </c>
      <c r="S3119" t="inlineStr"/>
      <c r="T3119" t="inlineStr">
        <is>
          <t>121-2021-10-31</t>
        </is>
      </c>
      <c r="U3119" t="n">
        <v>31</v>
      </c>
      <c r="V3119" t="inlineStr"/>
    </row>
    <row r="3120">
      <c r="A3120" t="n">
        <v>121</v>
      </c>
      <c r="B3120" t="inlineStr">
        <is>
          <t>Ejecución presupuestal de la nómina acumulada</t>
        </is>
      </c>
      <c r="C3120" t="inlineStr">
        <is>
          <t>GESTIÓN Y DESARROLLO DEL TALENTO HUMANO</t>
        </is>
      </c>
      <c r="D3120" t="inlineStr">
        <is>
          <t>Mensual</t>
        </is>
      </c>
      <c r="E3120" t="inlineStr">
        <is>
          <t>Negativo</t>
        </is>
      </c>
      <c r="F3120" s="138" t="n">
        <v>44530</v>
      </c>
      <c r="G3120" t="n">
        <v>83272041</v>
      </c>
      <c r="H3120" t="n">
        <v>80095732</v>
      </c>
      <c r="I3120" s="76" t="n">
        <v>1.039656407659774</v>
      </c>
      <c r="J3120" s="76" t="n">
        <v>1.039656407659774</v>
      </c>
      <c r="K3120" t="inlineStr">
        <is>
          <t>100.0%</t>
        </is>
      </c>
      <c r="L3120" t="inlineStr">
        <is>
          <t>98.65%</t>
        </is>
      </c>
      <c r="M3120" t="n">
        <v>2021</v>
      </c>
      <c r="N3120" t="inlineStr">
        <is>
          <t>Noviembre</t>
        </is>
      </c>
      <c r="O3120" t="inlineStr">
        <is>
          <t>2021-2</t>
        </is>
      </c>
      <c r="P3120" t="n">
        <v>0</v>
      </c>
      <c r="Q3120" t="n">
        <v>0</v>
      </c>
      <c r="R3120" t="n">
        <v>0</v>
      </c>
      <c r="S3120" t="inlineStr"/>
      <c r="T3120" t="inlineStr">
        <is>
          <t>121-2021-11-30</t>
        </is>
      </c>
      <c r="U3120" t="n">
        <v>30</v>
      </c>
      <c r="V3120" t="inlineStr"/>
    </row>
    <row r="3121">
      <c r="A3121" t="n">
        <v>121</v>
      </c>
      <c r="B3121" t="inlineStr">
        <is>
          <t>Ejecución presupuestal de la nómina acumulada</t>
        </is>
      </c>
      <c r="C3121" t="inlineStr">
        <is>
          <t>GESTIÓN Y DESARROLLO DEL TALENTO HUMANO</t>
        </is>
      </c>
      <c r="D3121" t="inlineStr">
        <is>
          <t>Mensual</t>
        </is>
      </c>
      <c r="E3121" t="inlineStr">
        <is>
          <t>Negativo</t>
        </is>
      </c>
      <c r="F3121" s="138" t="n">
        <v>44561</v>
      </c>
      <c r="G3121" t="n">
        <v>90960569</v>
      </c>
      <c r="H3121" t="n">
        <v>90981985</v>
      </c>
      <c r="I3121" s="76" t="n">
        <v>0.9997646127417422</v>
      </c>
      <c r="J3121" s="76" t="n">
        <v>0.9997646127417422</v>
      </c>
      <c r="K3121" t="inlineStr">
        <is>
          <t>100.0%</t>
        </is>
      </c>
      <c r="L3121" t="inlineStr">
        <is>
          <t>98.65%</t>
        </is>
      </c>
      <c r="M3121" t="n">
        <v>2021</v>
      </c>
      <c r="N3121" t="inlineStr">
        <is>
          <t>Diciembre</t>
        </is>
      </c>
      <c r="O3121" t="inlineStr">
        <is>
          <t>2021-2</t>
        </is>
      </c>
      <c r="P3121" t="n">
        <v>0</v>
      </c>
      <c r="Q3121" t="n">
        <v>0</v>
      </c>
      <c r="R3121" t="n">
        <v>0</v>
      </c>
      <c r="S3121" t="inlineStr"/>
      <c r="T3121" t="inlineStr">
        <is>
          <t>121-2021-12-31</t>
        </is>
      </c>
      <c r="U3121" t="n">
        <v>31</v>
      </c>
      <c r="V3121" t="inlineStr"/>
    </row>
    <row r="3122">
      <c r="A3122" t="n">
        <v>121</v>
      </c>
      <c r="B3122" t="inlineStr">
        <is>
          <t>Ejecución presupuestal de la nómina acumulada</t>
        </is>
      </c>
      <c r="C3122" t="inlineStr">
        <is>
          <t>GESTIÓN Y DESARROLLO DEL TALENTO HUMANO</t>
        </is>
      </c>
      <c r="D3122" t="inlineStr">
        <is>
          <t>Mensual</t>
        </is>
      </c>
      <c r="E3122" t="inlineStr">
        <is>
          <t>Negativo</t>
        </is>
      </c>
      <c r="F3122" s="138" t="n">
        <v>45930</v>
      </c>
      <c r="G3122" t="n">
        <v>98192584</v>
      </c>
      <c r="H3122" t="n">
        <v>97950829</v>
      </c>
      <c r="I3122" s="76" t="n">
        <v>1.002468126124793</v>
      </c>
      <c r="J3122" s="76" t="n">
        <v>1.002468126124793</v>
      </c>
      <c r="K3122" t="inlineStr">
        <is>
          <t>100.0%</t>
        </is>
      </c>
      <c r="L3122" t="inlineStr">
        <is>
          <t>98.65%</t>
        </is>
      </c>
      <c r="M3122" t="n">
        <v>2025</v>
      </c>
      <c r="N3122" t="inlineStr">
        <is>
          <t>Septiembre</t>
        </is>
      </c>
      <c r="O3122" t="inlineStr">
        <is>
          <t>2025-2</t>
        </is>
      </c>
      <c r="P3122" t="n">
        <v>0</v>
      </c>
      <c r="Q3122" t="n">
        <v>0</v>
      </c>
      <c r="R3122" t="n">
        <v>0</v>
      </c>
      <c r="S3122" t="inlineStr"/>
      <c r="T3122" t="inlineStr">
        <is>
          <t>121-2025-09-30</t>
        </is>
      </c>
      <c r="U3122" t="n">
        <v>30</v>
      </c>
      <c r="V3122" t="inlineStr"/>
    </row>
    <row r="3123">
      <c r="A3123" t="n">
        <v>122</v>
      </c>
      <c r="B3123" t="inlineStr">
        <is>
          <t>Eficacia en la solicitud documental- por periodo</t>
        </is>
      </c>
      <c r="C3123" t="inlineStr">
        <is>
          <t>PLANIFICACIÓN  Y MEJORA DEL SISTEMA INTEGRADO</t>
        </is>
      </c>
      <c r="D3123" t="inlineStr">
        <is>
          <t>Mensual</t>
        </is>
      </c>
      <c r="E3123" t="inlineStr">
        <is>
          <t>Positivo</t>
        </is>
      </c>
      <c r="F3123" s="138" t="n">
        <v>44255</v>
      </c>
      <c r="G3123" t="n">
        <v>80</v>
      </c>
      <c r="H3123" t="n">
        <v>12.5</v>
      </c>
      <c r="I3123" s="76" t="n">
        <v>0.15625</v>
      </c>
      <c r="J3123" s="76" t="n">
        <v>0.15625</v>
      </c>
      <c r="K3123" t="inlineStr">
        <is>
          <t>80.0%</t>
        </is>
      </c>
      <c r="L3123" t="n">
        <v/>
      </c>
      <c r="M3123" t="n">
        <v>2021</v>
      </c>
      <c r="N3123" t="inlineStr">
        <is>
          <t>Febrero</t>
        </is>
      </c>
      <c r="O3123" t="inlineStr">
        <is>
          <t>2021-1</t>
        </is>
      </c>
      <c r="P3123" t="n">
        <v>0</v>
      </c>
      <c r="Q3123" t="n">
        <v>0</v>
      </c>
      <c r="R3123" t="n">
        <v>0</v>
      </c>
      <c r="S3123" t="inlineStr"/>
      <c r="T3123" t="inlineStr">
        <is>
          <t>122-2021-02-28</t>
        </is>
      </c>
      <c r="U3123" t="n">
        <v>28</v>
      </c>
      <c r="V3123" t="inlineStr"/>
    </row>
    <row r="3124">
      <c r="A3124" t="n">
        <v>122</v>
      </c>
      <c r="B3124" t="inlineStr">
        <is>
          <t>Eficacia en la solicitud documental- por periodo</t>
        </is>
      </c>
      <c r="C3124" t="inlineStr">
        <is>
          <t>PLANIFICACIÓN  Y MEJORA DEL SISTEMA INTEGRADO</t>
        </is>
      </c>
      <c r="D3124" t="inlineStr">
        <is>
          <t>Mensual</t>
        </is>
      </c>
      <c r="E3124" t="inlineStr">
        <is>
          <t>Positivo</t>
        </is>
      </c>
      <c r="F3124" s="138" t="n">
        <v>44620</v>
      </c>
      <c r="G3124" t="n">
        <v>80</v>
      </c>
      <c r="H3124" t="n">
        <v>80</v>
      </c>
      <c r="I3124" s="76" t="n">
        <v>1</v>
      </c>
      <c r="J3124" s="76" t="n">
        <v>1</v>
      </c>
      <c r="K3124" t="inlineStr">
        <is>
          <t>80.0%</t>
        </is>
      </c>
      <c r="L3124" t="n">
        <v/>
      </c>
      <c r="M3124" t="n">
        <v>2022</v>
      </c>
      <c r="N3124" t="inlineStr">
        <is>
          <t>Febrero</t>
        </is>
      </c>
      <c r="O3124" t="inlineStr">
        <is>
          <t>2022-1</t>
        </is>
      </c>
      <c r="P3124" t="n">
        <v>0</v>
      </c>
      <c r="Q3124" t="n">
        <v>0</v>
      </c>
      <c r="R3124" t="n">
        <v>0</v>
      </c>
      <c r="S3124" t="inlineStr"/>
      <c r="T3124" t="inlineStr">
        <is>
          <t>122-2022-02-28</t>
        </is>
      </c>
      <c r="U3124" t="n">
        <v>28</v>
      </c>
      <c r="V3124" t="inlineStr"/>
    </row>
    <row r="3125">
      <c r="A3125" t="n">
        <v>122</v>
      </c>
      <c r="B3125" t="inlineStr">
        <is>
          <t>Eficacia en la solicitud documental- por periodo</t>
        </is>
      </c>
      <c r="C3125" t="inlineStr">
        <is>
          <t>PLANIFICACIÓN  Y MEJORA DEL SISTEMA INTEGRADO</t>
        </is>
      </c>
      <c r="D3125" t="inlineStr">
        <is>
          <t>Mensual</t>
        </is>
      </c>
      <c r="E3125" t="inlineStr">
        <is>
          <t>Positivo</t>
        </is>
      </c>
      <c r="F3125" s="138" t="n">
        <v>44681</v>
      </c>
      <c r="G3125" t="n">
        <v>80</v>
      </c>
      <c r="H3125" t="n">
        <v>100</v>
      </c>
      <c r="I3125" s="76" t="n">
        <v>1.25</v>
      </c>
      <c r="J3125" s="76" t="n">
        <v>1.25</v>
      </c>
      <c r="K3125" t="inlineStr">
        <is>
          <t>80.0%</t>
        </is>
      </c>
      <c r="L3125" t="n">
        <v/>
      </c>
      <c r="M3125" t="n">
        <v>2022</v>
      </c>
      <c r="N3125" t="inlineStr">
        <is>
          <t>Abril</t>
        </is>
      </c>
      <c r="O3125" t="inlineStr">
        <is>
          <t>2022-1</t>
        </is>
      </c>
      <c r="P3125" t="n">
        <v>0</v>
      </c>
      <c r="Q3125" t="n">
        <v>0</v>
      </c>
      <c r="R3125" t="n">
        <v>0</v>
      </c>
      <c r="S3125" t="inlineStr"/>
      <c r="T3125" t="inlineStr">
        <is>
          <t>122-2022-04-30</t>
        </is>
      </c>
      <c r="U3125" t="n">
        <v>30</v>
      </c>
      <c r="V3125" t="inlineStr"/>
    </row>
    <row r="3126">
      <c r="A3126" t="n">
        <v>122</v>
      </c>
      <c r="B3126" t="inlineStr">
        <is>
          <t>Eficacia en la solicitud documental- por periodo</t>
        </is>
      </c>
      <c r="C3126" t="inlineStr">
        <is>
          <t>PLANIFICACIÓN  Y MEJORA DEL SISTEMA INTEGRADO</t>
        </is>
      </c>
      <c r="D3126" t="inlineStr">
        <is>
          <t>Mensual</t>
        </is>
      </c>
      <c r="E3126" t="inlineStr">
        <is>
          <t>Positivo</t>
        </is>
      </c>
      <c r="F3126" s="138" t="n">
        <v>44742</v>
      </c>
      <c r="G3126" t="n">
        <v>80</v>
      </c>
      <c r="H3126" t="n">
        <v>47.619047619048</v>
      </c>
      <c r="I3126" s="76" t="n">
        <v>0.5952380952381</v>
      </c>
      <c r="J3126" s="76" t="n">
        <v>0.5952380952381</v>
      </c>
      <c r="K3126" t="inlineStr">
        <is>
          <t>80.0%</t>
        </is>
      </c>
      <c r="L3126" t="n">
        <v/>
      </c>
      <c r="M3126" t="n">
        <v>2022</v>
      </c>
      <c r="N3126" t="inlineStr">
        <is>
          <t>Junio</t>
        </is>
      </c>
      <c r="O3126" t="inlineStr">
        <is>
          <t>2022-1</t>
        </is>
      </c>
      <c r="P3126" t="n">
        <v>0</v>
      </c>
      <c r="Q3126" t="n">
        <v>0</v>
      </c>
      <c r="R3126" t="n">
        <v>0</v>
      </c>
      <c r="S3126" t="inlineStr"/>
      <c r="T3126" t="inlineStr">
        <is>
          <t>122-2022-06-30</t>
        </is>
      </c>
      <c r="U3126" t="n">
        <v>30</v>
      </c>
      <c r="V3126" t="inlineStr"/>
    </row>
    <row r="3127">
      <c r="A3127" t="n">
        <v>122</v>
      </c>
      <c r="B3127" t="inlineStr">
        <is>
          <t>Eficacia en la solicitud documental- por periodo</t>
        </is>
      </c>
      <c r="C3127" t="inlineStr">
        <is>
          <t>PLANIFICACIÓN  Y MEJORA DEL SISTEMA INTEGRADO</t>
        </is>
      </c>
      <c r="D3127" t="inlineStr">
        <is>
          <t>Mensual</t>
        </is>
      </c>
      <c r="E3127" t="inlineStr">
        <is>
          <t>Positivo</t>
        </is>
      </c>
      <c r="F3127" s="138" t="n">
        <v>44773</v>
      </c>
      <c r="G3127" t="n">
        <v>80</v>
      </c>
      <c r="K3127" t="inlineStr">
        <is>
          <t>80.0%</t>
        </is>
      </c>
      <c r="L3127" t="inlineStr">
        <is>
          <t>No Aplica</t>
        </is>
      </c>
      <c r="M3127" t="n">
        <v>2022</v>
      </c>
      <c r="N3127" t="inlineStr">
        <is>
          <t>Julio</t>
        </is>
      </c>
      <c r="O3127" t="inlineStr">
        <is>
          <t>2022-2</t>
        </is>
      </c>
      <c r="P3127" t="n">
        <v>0</v>
      </c>
      <c r="Q3127" t="n">
        <v>0</v>
      </c>
      <c r="R3127" t="n">
        <v>0</v>
      </c>
      <c r="S3127" t="inlineStr"/>
      <c r="T3127" t="inlineStr">
        <is>
          <t>122-2022-07-31</t>
        </is>
      </c>
      <c r="U3127" t="n">
        <v>31</v>
      </c>
      <c r="V3127" t="inlineStr">
        <is>
          <t>No Aplica</t>
        </is>
      </c>
    </row>
    <row r="3128">
      <c r="A3128" t="n">
        <v>122</v>
      </c>
      <c r="B3128" t="inlineStr">
        <is>
          <t>Eficacia en la solicitud documental- por periodo</t>
        </is>
      </c>
      <c r="C3128" t="inlineStr">
        <is>
          <t>PLANIFICACIÓN  Y MEJORA DEL SISTEMA INTEGRADO</t>
        </is>
      </c>
      <c r="D3128" t="inlineStr">
        <is>
          <t>Mensual</t>
        </is>
      </c>
      <c r="E3128" t="inlineStr">
        <is>
          <t>Positivo</t>
        </is>
      </c>
      <c r="F3128" s="138" t="n">
        <v>44804</v>
      </c>
      <c r="G3128" t="n">
        <v>80</v>
      </c>
      <c r="H3128" t="n">
        <v>98.717948717949</v>
      </c>
      <c r="I3128" s="76" t="n">
        <v>1.233974358974363</v>
      </c>
      <c r="J3128" s="76" t="n">
        <v>1.233974358974363</v>
      </c>
      <c r="K3128" t="inlineStr">
        <is>
          <t>80.0%</t>
        </is>
      </c>
      <c r="L3128" t="n">
        <v/>
      </c>
      <c r="M3128" t="n">
        <v>2022</v>
      </c>
      <c r="N3128" t="inlineStr">
        <is>
          <t>Agosto</t>
        </is>
      </c>
      <c r="O3128" t="inlineStr">
        <is>
          <t>2022-2</t>
        </is>
      </c>
      <c r="P3128" t="n">
        <v>0</v>
      </c>
      <c r="Q3128" t="n">
        <v>0</v>
      </c>
      <c r="R3128" t="n">
        <v>0</v>
      </c>
      <c r="S3128" t="inlineStr"/>
      <c r="T3128" t="inlineStr">
        <is>
          <t>122-2022-08-31</t>
        </is>
      </c>
      <c r="U3128" t="n">
        <v>31</v>
      </c>
      <c r="V3128" t="inlineStr"/>
    </row>
    <row r="3129">
      <c r="A3129" t="n">
        <v>122</v>
      </c>
      <c r="B3129" t="inlineStr">
        <is>
          <t>Eficacia en la solicitud documental- por periodo</t>
        </is>
      </c>
      <c r="C3129" t="inlineStr">
        <is>
          <t>PLANIFICACIÓN  Y MEJORA DEL SISTEMA INTEGRADO</t>
        </is>
      </c>
      <c r="D3129" t="inlineStr">
        <is>
          <t>Mensual</t>
        </is>
      </c>
      <c r="E3129" t="inlineStr">
        <is>
          <t>Positivo</t>
        </is>
      </c>
      <c r="F3129" s="138" t="n">
        <v>44834</v>
      </c>
      <c r="G3129" t="n">
        <v>80</v>
      </c>
      <c r="K3129" t="inlineStr">
        <is>
          <t>80.0%</t>
        </is>
      </c>
      <c r="L3129" t="inlineStr">
        <is>
          <t>No Aplica</t>
        </is>
      </c>
      <c r="M3129" t="n">
        <v>2022</v>
      </c>
      <c r="N3129" t="inlineStr">
        <is>
          <t>Septiembre</t>
        </is>
      </c>
      <c r="O3129" t="inlineStr">
        <is>
          <t>2022-2</t>
        </is>
      </c>
      <c r="P3129" t="n">
        <v>0</v>
      </c>
      <c r="Q3129" t="n">
        <v>0</v>
      </c>
      <c r="R3129" t="n">
        <v>0</v>
      </c>
      <c r="S3129" t="inlineStr"/>
      <c r="T3129" t="inlineStr">
        <is>
          <t>122-2022-09-30</t>
        </is>
      </c>
      <c r="U3129" t="n">
        <v>30</v>
      </c>
      <c r="V3129" t="inlineStr">
        <is>
          <t>No Aplica</t>
        </is>
      </c>
    </row>
    <row r="3130">
      <c r="A3130" t="n">
        <v>122</v>
      </c>
      <c r="B3130" t="inlineStr">
        <is>
          <t>Eficacia en la solicitud documental- por periodo</t>
        </is>
      </c>
      <c r="C3130" t="inlineStr">
        <is>
          <t>PLANIFICACIÓN  Y MEJORA DEL SISTEMA INTEGRADO</t>
        </is>
      </c>
      <c r="D3130" t="inlineStr">
        <is>
          <t>Mensual</t>
        </is>
      </c>
      <c r="E3130" t="inlineStr">
        <is>
          <t>Positivo</t>
        </is>
      </c>
      <c r="F3130" s="138" t="n">
        <v>44865</v>
      </c>
      <c r="G3130" t="n">
        <v>80</v>
      </c>
      <c r="H3130" t="n">
        <v>100</v>
      </c>
      <c r="I3130" s="76" t="n">
        <v>1.25</v>
      </c>
      <c r="J3130" s="76" t="n">
        <v>1.25</v>
      </c>
      <c r="K3130" t="inlineStr">
        <is>
          <t>80.0%</t>
        </is>
      </c>
      <c r="L3130" t="n">
        <v/>
      </c>
      <c r="M3130" t="n">
        <v>2022</v>
      </c>
      <c r="N3130" t="inlineStr">
        <is>
          <t>Octubre</t>
        </is>
      </c>
      <c r="O3130" t="inlineStr">
        <is>
          <t>2022-2</t>
        </is>
      </c>
      <c r="P3130" t="n">
        <v>0</v>
      </c>
      <c r="Q3130" t="n">
        <v>0</v>
      </c>
      <c r="R3130" t="n">
        <v>0</v>
      </c>
      <c r="S3130" t="inlineStr"/>
      <c r="T3130" t="inlineStr">
        <is>
          <t>122-2022-10-31</t>
        </is>
      </c>
      <c r="U3130" t="n">
        <v>31</v>
      </c>
      <c r="V3130" t="inlineStr"/>
    </row>
    <row r="3131">
      <c r="A3131" t="n">
        <v>122</v>
      </c>
      <c r="B3131" t="inlineStr">
        <is>
          <t>Eficacia en la solicitud documental- por periodo</t>
        </is>
      </c>
      <c r="C3131" t="inlineStr">
        <is>
          <t>PLANIFICACIÓN  Y MEJORA DEL SISTEMA INTEGRADO</t>
        </is>
      </c>
      <c r="D3131" t="inlineStr">
        <is>
          <t>Mensual</t>
        </is>
      </c>
      <c r="E3131" t="inlineStr">
        <is>
          <t>Positivo</t>
        </is>
      </c>
      <c r="F3131" s="138" t="n">
        <v>44895</v>
      </c>
      <c r="G3131" t="n">
        <v>80</v>
      </c>
      <c r="K3131" t="inlineStr">
        <is>
          <t>80.0%</t>
        </is>
      </c>
      <c r="L3131" t="inlineStr">
        <is>
          <t>No Aplica</t>
        </is>
      </c>
      <c r="M3131" t="n">
        <v>2022</v>
      </c>
      <c r="N3131" t="inlineStr">
        <is>
          <t>Noviembre</t>
        </is>
      </c>
      <c r="O3131" t="inlineStr">
        <is>
          <t>2022-2</t>
        </is>
      </c>
      <c r="P3131" t="n">
        <v>0</v>
      </c>
      <c r="Q3131" t="n">
        <v>0</v>
      </c>
      <c r="R3131" t="n">
        <v>0</v>
      </c>
      <c r="S3131" t="inlineStr"/>
      <c r="T3131" t="inlineStr">
        <is>
          <t>122-2022-11-30</t>
        </is>
      </c>
      <c r="U3131" t="n">
        <v>30</v>
      </c>
      <c r="V3131" t="inlineStr">
        <is>
          <t>No Aplica</t>
        </is>
      </c>
    </row>
    <row r="3132">
      <c r="A3132" t="n">
        <v>122</v>
      </c>
      <c r="B3132" t="inlineStr">
        <is>
          <t>Eficacia en la solicitud documental- por periodo</t>
        </is>
      </c>
      <c r="C3132" t="inlineStr">
        <is>
          <t>PLANIFICACIÓN  Y MEJORA DEL SISTEMA INTEGRADO</t>
        </is>
      </c>
      <c r="D3132" t="inlineStr">
        <is>
          <t>Mensual</t>
        </is>
      </c>
      <c r="E3132" t="inlineStr">
        <is>
          <t>Positivo</t>
        </is>
      </c>
      <c r="F3132" s="138" t="n">
        <v>44926</v>
      </c>
      <c r="G3132" t="n">
        <v>80</v>
      </c>
      <c r="H3132" t="n">
        <v>100</v>
      </c>
      <c r="I3132" s="76" t="n">
        <v>1.25</v>
      </c>
      <c r="J3132" s="76" t="n">
        <v>1.25</v>
      </c>
      <c r="K3132" t="inlineStr">
        <is>
          <t>80.0%</t>
        </is>
      </c>
      <c r="L3132" t="n">
        <v/>
      </c>
      <c r="M3132" t="n">
        <v>2022</v>
      </c>
      <c r="N3132" t="inlineStr">
        <is>
          <t>Diciembre</t>
        </is>
      </c>
      <c r="O3132" t="inlineStr">
        <is>
          <t>2022-2</t>
        </is>
      </c>
      <c r="P3132" t="n">
        <v>0</v>
      </c>
      <c r="Q3132" t="n">
        <v>0</v>
      </c>
      <c r="R3132" t="n">
        <v>0</v>
      </c>
      <c r="S3132" t="inlineStr"/>
      <c r="T3132" t="inlineStr">
        <is>
          <t>122-2022-12-31</t>
        </is>
      </c>
      <c r="U3132" t="n">
        <v>31</v>
      </c>
      <c r="V3132" t="inlineStr"/>
    </row>
    <row r="3133">
      <c r="A3133" t="n">
        <v>122</v>
      </c>
      <c r="B3133" t="inlineStr">
        <is>
          <t>Eficacia en la solicitud documental- por periodo</t>
        </is>
      </c>
      <c r="C3133" t="inlineStr">
        <is>
          <t>PLANIFICACIÓN  Y MEJORA DEL SISTEMA INTEGRADO</t>
        </is>
      </c>
      <c r="D3133" t="inlineStr">
        <is>
          <t>Mensual</t>
        </is>
      </c>
      <c r="E3133" t="inlineStr">
        <is>
          <t>Positivo</t>
        </is>
      </c>
      <c r="F3133" s="138" t="n">
        <v>44957</v>
      </c>
      <c r="G3133" t="n">
        <v>80</v>
      </c>
      <c r="K3133" t="inlineStr">
        <is>
          <t>80.0%</t>
        </is>
      </c>
      <c r="L3133" t="inlineStr">
        <is>
          <t>No Aplica</t>
        </is>
      </c>
      <c r="M3133" t="n">
        <v>2023</v>
      </c>
      <c r="N3133" t="inlineStr">
        <is>
          <t>Enero</t>
        </is>
      </c>
      <c r="O3133" t="inlineStr">
        <is>
          <t>2023-1</t>
        </is>
      </c>
      <c r="P3133" t="n">
        <v>0</v>
      </c>
      <c r="Q3133" t="n">
        <v>0</v>
      </c>
      <c r="R3133" t="n">
        <v>0</v>
      </c>
      <c r="S3133" t="inlineStr"/>
      <c r="T3133" t="inlineStr">
        <is>
          <t>122-2023-01-31</t>
        </is>
      </c>
      <c r="U3133" t="n">
        <v>31</v>
      </c>
      <c r="V3133" t="inlineStr">
        <is>
          <t>No Aplica</t>
        </is>
      </c>
    </row>
    <row r="3134">
      <c r="A3134" t="n">
        <v>122</v>
      </c>
      <c r="B3134" t="inlineStr">
        <is>
          <t>Eficacia en la solicitud documental- por periodo</t>
        </is>
      </c>
      <c r="C3134" t="inlineStr">
        <is>
          <t>PLANIFICACIÓN  Y MEJORA DEL SISTEMA INTEGRADO</t>
        </is>
      </c>
      <c r="D3134" t="inlineStr">
        <is>
          <t>Mensual</t>
        </is>
      </c>
      <c r="E3134" t="inlineStr">
        <is>
          <t>Positivo</t>
        </is>
      </c>
      <c r="F3134" s="138" t="n">
        <v>45016</v>
      </c>
      <c r="G3134" t="n">
        <v>80</v>
      </c>
      <c r="K3134" t="inlineStr">
        <is>
          <t>80.0%</t>
        </is>
      </c>
      <c r="L3134" t="inlineStr">
        <is>
          <t>No Aplica</t>
        </is>
      </c>
      <c r="M3134" t="n">
        <v>2023</v>
      </c>
      <c r="N3134" t="inlineStr">
        <is>
          <t>Marzo</t>
        </is>
      </c>
      <c r="O3134" t="inlineStr">
        <is>
          <t>2023-1</t>
        </is>
      </c>
      <c r="P3134" t="n">
        <v>0</v>
      </c>
      <c r="Q3134" t="n">
        <v>0</v>
      </c>
      <c r="R3134" t="n">
        <v>0</v>
      </c>
      <c r="S3134" t="inlineStr"/>
      <c r="T3134" t="inlineStr">
        <is>
          <t>122-2023-03-31</t>
        </is>
      </c>
      <c r="U3134" t="n">
        <v>31</v>
      </c>
      <c r="V3134" t="inlineStr">
        <is>
          <t>No Aplica</t>
        </is>
      </c>
    </row>
    <row r="3135">
      <c r="A3135" t="n">
        <v>122</v>
      </c>
      <c r="B3135" t="inlineStr">
        <is>
          <t>Eficacia en la solicitud documental- por periodo</t>
        </is>
      </c>
      <c r="C3135" t="inlineStr">
        <is>
          <t>PLANIFICACIÓN  Y MEJORA DEL SISTEMA INTEGRADO</t>
        </is>
      </c>
      <c r="D3135" t="inlineStr">
        <is>
          <t>Mensual</t>
        </is>
      </c>
      <c r="E3135" t="inlineStr">
        <is>
          <t>Positivo</t>
        </is>
      </c>
      <c r="F3135" s="138" t="n">
        <v>45077</v>
      </c>
      <c r="G3135" t="n">
        <v>80</v>
      </c>
      <c r="K3135" t="inlineStr">
        <is>
          <t>80.0%</t>
        </is>
      </c>
      <c r="L3135" t="inlineStr">
        <is>
          <t>No Aplica</t>
        </is>
      </c>
      <c r="M3135" t="n">
        <v>2023</v>
      </c>
      <c r="N3135" t="inlineStr">
        <is>
          <t>Mayo</t>
        </is>
      </c>
      <c r="O3135" t="inlineStr">
        <is>
          <t>2023-1</t>
        </is>
      </c>
      <c r="P3135" t="n">
        <v>0</v>
      </c>
      <c r="Q3135" t="n">
        <v>0</v>
      </c>
      <c r="R3135" t="n">
        <v>0</v>
      </c>
      <c r="S3135" t="inlineStr"/>
      <c r="T3135" t="inlineStr">
        <is>
          <t>122-2023-05-31</t>
        </is>
      </c>
      <c r="U3135" t="n">
        <v>31</v>
      </c>
      <c r="V3135" t="inlineStr">
        <is>
          <t>No Aplica</t>
        </is>
      </c>
    </row>
    <row r="3136">
      <c r="A3136" t="n">
        <v>122</v>
      </c>
      <c r="B3136" t="inlineStr">
        <is>
          <t>Eficacia en la solicitud documental- por periodo</t>
        </is>
      </c>
      <c r="C3136" t="inlineStr">
        <is>
          <t>PLANIFICACIÓN  Y MEJORA DEL SISTEMA INTEGRADO</t>
        </is>
      </c>
      <c r="D3136" t="inlineStr">
        <is>
          <t>Mensual</t>
        </is>
      </c>
      <c r="E3136" t="inlineStr">
        <is>
          <t>Positivo</t>
        </is>
      </c>
      <c r="F3136" s="138" t="n">
        <v>45138</v>
      </c>
      <c r="G3136" t="n">
        <v>80</v>
      </c>
      <c r="K3136" t="inlineStr">
        <is>
          <t>80.0%</t>
        </is>
      </c>
      <c r="L3136" t="inlineStr">
        <is>
          <t>No Aplica</t>
        </is>
      </c>
      <c r="M3136" t="n">
        <v>2023</v>
      </c>
      <c r="N3136" t="inlineStr">
        <is>
          <t>Julio</t>
        </is>
      </c>
      <c r="O3136" t="inlineStr">
        <is>
          <t>2023-2</t>
        </is>
      </c>
      <c r="P3136" t="n">
        <v>0</v>
      </c>
      <c r="Q3136" t="n">
        <v>0</v>
      </c>
      <c r="R3136" t="n">
        <v>0</v>
      </c>
      <c r="S3136" t="inlineStr"/>
      <c r="T3136" t="inlineStr">
        <is>
          <t>122-2023-07-31</t>
        </is>
      </c>
      <c r="U3136" t="n">
        <v>31</v>
      </c>
      <c r="V3136" t="inlineStr">
        <is>
          <t>No Aplica</t>
        </is>
      </c>
    </row>
    <row r="3137">
      <c r="A3137" t="n">
        <v>122</v>
      </c>
      <c r="B3137" t="inlineStr">
        <is>
          <t>Eficacia en la solicitud documental- por periodo</t>
        </is>
      </c>
      <c r="C3137" t="inlineStr">
        <is>
          <t>PLANIFICACIÓN  Y MEJORA DEL SISTEMA INTEGRADO</t>
        </is>
      </c>
      <c r="D3137" t="inlineStr">
        <is>
          <t>Mensual</t>
        </is>
      </c>
      <c r="E3137" t="inlineStr">
        <is>
          <t>Positivo</t>
        </is>
      </c>
      <c r="F3137" s="138" t="n">
        <v>45199</v>
      </c>
      <c r="G3137" t="n">
        <v>80</v>
      </c>
      <c r="K3137" t="inlineStr">
        <is>
          <t>80.0%</t>
        </is>
      </c>
      <c r="L3137" t="inlineStr">
        <is>
          <t>No Aplica</t>
        </is>
      </c>
      <c r="M3137" t="n">
        <v>2023</v>
      </c>
      <c r="N3137" t="inlineStr">
        <is>
          <t>Septiembre</t>
        </is>
      </c>
      <c r="O3137" t="inlineStr">
        <is>
          <t>2023-2</t>
        </is>
      </c>
      <c r="P3137" t="n">
        <v>0</v>
      </c>
      <c r="Q3137" t="n">
        <v>0</v>
      </c>
      <c r="R3137" t="n">
        <v>0</v>
      </c>
      <c r="S3137" t="inlineStr"/>
      <c r="T3137" t="inlineStr">
        <is>
          <t>122-2023-09-30</t>
        </is>
      </c>
      <c r="U3137" t="n">
        <v>30</v>
      </c>
      <c r="V3137" t="inlineStr">
        <is>
          <t>No Aplica</t>
        </is>
      </c>
    </row>
    <row r="3138">
      <c r="A3138" t="n">
        <v>122</v>
      </c>
      <c r="B3138" t="inlineStr">
        <is>
          <t>Eficacia en la solicitud documental- por periodo</t>
        </is>
      </c>
      <c r="C3138" t="inlineStr">
        <is>
          <t>PLANIFICACIÓN  Y MEJORA DEL SISTEMA INTEGRADO</t>
        </is>
      </c>
      <c r="D3138" t="inlineStr">
        <is>
          <t>Mensual</t>
        </is>
      </c>
      <c r="E3138" t="inlineStr">
        <is>
          <t>Positivo</t>
        </is>
      </c>
      <c r="F3138" s="138" t="n">
        <v>45260</v>
      </c>
      <c r="G3138" t="n">
        <v>80</v>
      </c>
      <c r="K3138" t="inlineStr">
        <is>
          <t>80.0%</t>
        </is>
      </c>
      <c r="L3138" t="inlineStr">
        <is>
          <t>No Aplica</t>
        </is>
      </c>
      <c r="M3138" t="n">
        <v>2023</v>
      </c>
      <c r="N3138" t="inlineStr">
        <is>
          <t>Noviembre</t>
        </is>
      </c>
      <c r="O3138" t="inlineStr">
        <is>
          <t>2023-2</t>
        </is>
      </c>
      <c r="P3138" t="n">
        <v>0</v>
      </c>
      <c r="Q3138" t="n">
        <v>0</v>
      </c>
      <c r="R3138" t="n">
        <v>0</v>
      </c>
      <c r="S3138" t="inlineStr"/>
      <c r="T3138" t="inlineStr">
        <is>
          <t>122-2023-11-30</t>
        </is>
      </c>
      <c r="U3138" t="n">
        <v>30</v>
      </c>
      <c r="V3138" t="inlineStr">
        <is>
          <t>No Aplica</t>
        </is>
      </c>
    </row>
    <row r="3139">
      <c r="A3139" t="n">
        <v>122</v>
      </c>
      <c r="B3139" t="inlineStr">
        <is>
          <t>Eficacia en la solicitud documental- por periodo</t>
        </is>
      </c>
      <c r="C3139" t="inlineStr">
        <is>
          <t>PLANIFICACIÓN  Y MEJORA DEL SISTEMA INTEGRADO</t>
        </is>
      </c>
      <c r="D3139" t="inlineStr">
        <is>
          <t>Mensual</t>
        </is>
      </c>
      <c r="E3139" t="inlineStr">
        <is>
          <t>Positivo</t>
        </is>
      </c>
      <c r="F3139" s="138" t="n">
        <v>45322</v>
      </c>
      <c r="G3139" t="n">
        <v>80</v>
      </c>
      <c r="K3139" t="inlineStr">
        <is>
          <t>80.0%</t>
        </is>
      </c>
      <c r="L3139" t="inlineStr">
        <is>
          <t>No Aplica</t>
        </is>
      </c>
      <c r="M3139" t="n">
        <v>2024</v>
      </c>
      <c r="N3139" t="inlineStr">
        <is>
          <t>Enero</t>
        </is>
      </c>
      <c r="O3139" t="inlineStr">
        <is>
          <t>2024-1</t>
        </is>
      </c>
      <c r="P3139" t="n">
        <v>0</v>
      </c>
      <c r="Q3139" t="n">
        <v>0</v>
      </c>
      <c r="R3139" t="n">
        <v>0</v>
      </c>
      <c r="S3139" t="inlineStr"/>
      <c r="T3139" t="inlineStr">
        <is>
          <t>122-2024-01-31</t>
        </is>
      </c>
      <c r="U3139" t="n">
        <v>31</v>
      </c>
      <c r="V3139" t="inlineStr">
        <is>
          <t>No Aplica</t>
        </is>
      </c>
    </row>
    <row r="3140">
      <c r="A3140" t="n">
        <v>122</v>
      </c>
      <c r="B3140" t="inlineStr">
        <is>
          <t>Eficacia en la solicitud documental- por periodo</t>
        </is>
      </c>
      <c r="C3140" t="inlineStr">
        <is>
          <t>PLANIFICACIÓN  Y MEJORA DEL SISTEMA INTEGRADO</t>
        </is>
      </c>
      <c r="D3140" t="inlineStr">
        <is>
          <t>Mensual</t>
        </is>
      </c>
      <c r="E3140" t="inlineStr">
        <is>
          <t>Positivo</t>
        </is>
      </c>
      <c r="F3140" s="138" t="n">
        <v>45382</v>
      </c>
      <c r="G3140" t="n">
        <v>80</v>
      </c>
      <c r="K3140" t="inlineStr">
        <is>
          <t>80.0%</t>
        </is>
      </c>
      <c r="L3140" t="inlineStr">
        <is>
          <t>No Aplica</t>
        </is>
      </c>
      <c r="M3140" t="n">
        <v>2024</v>
      </c>
      <c r="N3140" t="inlineStr">
        <is>
          <t>Marzo</t>
        </is>
      </c>
      <c r="O3140" t="inlineStr">
        <is>
          <t>2024-1</t>
        </is>
      </c>
      <c r="P3140" t="n">
        <v>0</v>
      </c>
      <c r="Q3140" t="n">
        <v>0</v>
      </c>
      <c r="R3140" t="n">
        <v>0</v>
      </c>
      <c r="S3140" t="inlineStr"/>
      <c r="T3140" t="inlineStr">
        <is>
          <t>122-2024-03-31</t>
        </is>
      </c>
      <c r="U3140" t="n">
        <v>31</v>
      </c>
      <c r="V3140" t="inlineStr">
        <is>
          <t>No Aplica</t>
        </is>
      </c>
    </row>
    <row r="3141">
      <c r="A3141" t="n">
        <v>122</v>
      </c>
      <c r="B3141" t="inlineStr">
        <is>
          <t>Eficacia en la solicitud documental- por periodo</t>
        </is>
      </c>
      <c r="C3141" t="inlineStr">
        <is>
          <t>PLANIFICACIÓN  Y MEJORA DEL SISTEMA INTEGRADO</t>
        </is>
      </c>
      <c r="D3141" t="inlineStr">
        <is>
          <t>Mensual</t>
        </is>
      </c>
      <c r="E3141" t="inlineStr">
        <is>
          <t>Positivo</t>
        </is>
      </c>
      <c r="F3141" s="138" t="n">
        <v>45443</v>
      </c>
      <c r="G3141" t="n">
        <v>80</v>
      </c>
      <c r="K3141" t="inlineStr">
        <is>
          <t>80.0%</t>
        </is>
      </c>
      <c r="L3141" t="inlineStr">
        <is>
          <t>No Aplica</t>
        </is>
      </c>
      <c r="M3141" t="n">
        <v>2024</v>
      </c>
      <c r="N3141" t="inlineStr">
        <is>
          <t>Mayo</t>
        </is>
      </c>
      <c r="O3141" t="inlineStr">
        <is>
          <t>2024-1</t>
        </is>
      </c>
      <c r="P3141" t="n">
        <v>0</v>
      </c>
      <c r="Q3141" t="n">
        <v>0</v>
      </c>
      <c r="R3141" t="n">
        <v>0</v>
      </c>
      <c r="S3141" t="inlineStr"/>
      <c r="T3141" t="inlineStr">
        <is>
          <t>122-2024-05-31</t>
        </is>
      </c>
      <c r="U3141" t="n">
        <v>31</v>
      </c>
      <c r="V3141" t="inlineStr">
        <is>
          <t>No Aplica</t>
        </is>
      </c>
    </row>
    <row r="3142">
      <c r="A3142" t="n">
        <v>122</v>
      </c>
      <c r="B3142" t="inlineStr">
        <is>
          <t>Eficacia en la solicitud documental- por periodo</t>
        </is>
      </c>
      <c r="C3142" t="inlineStr">
        <is>
          <t>PLANIFICACIÓN  Y MEJORA DEL SISTEMA INTEGRADO</t>
        </is>
      </c>
      <c r="D3142" t="inlineStr">
        <is>
          <t>Mensual</t>
        </is>
      </c>
      <c r="E3142" t="inlineStr">
        <is>
          <t>Positivo</t>
        </is>
      </c>
      <c r="F3142" s="138" t="n">
        <v>45504</v>
      </c>
      <c r="G3142" t="n">
        <v>80</v>
      </c>
      <c r="K3142" t="inlineStr">
        <is>
          <t>80.0%</t>
        </is>
      </c>
      <c r="L3142" t="inlineStr">
        <is>
          <t>No Aplica</t>
        </is>
      </c>
      <c r="M3142" t="n">
        <v>2024</v>
      </c>
      <c r="N3142" t="inlineStr">
        <is>
          <t>Julio</t>
        </is>
      </c>
      <c r="O3142" t="inlineStr">
        <is>
          <t>2024-2</t>
        </is>
      </c>
      <c r="P3142" t="n">
        <v>0</v>
      </c>
      <c r="Q3142" t="n">
        <v>0</v>
      </c>
      <c r="R3142" t="n">
        <v>0</v>
      </c>
      <c r="S3142" t="inlineStr"/>
      <c r="T3142" t="inlineStr">
        <is>
          <t>122-2024-07-31</t>
        </is>
      </c>
      <c r="U3142" t="n">
        <v>31</v>
      </c>
      <c r="V3142" t="inlineStr">
        <is>
          <t>No Aplica</t>
        </is>
      </c>
    </row>
    <row r="3143">
      <c r="A3143" t="n">
        <v>122</v>
      </c>
      <c r="B3143" t="inlineStr">
        <is>
          <t>Eficacia en la solicitud documental- por periodo</t>
        </is>
      </c>
      <c r="C3143" t="inlineStr">
        <is>
          <t>PLANIFICACIÓN  Y MEJORA DEL SISTEMA INTEGRADO</t>
        </is>
      </c>
      <c r="D3143" t="inlineStr">
        <is>
          <t>Mensual</t>
        </is>
      </c>
      <c r="E3143" t="inlineStr">
        <is>
          <t>Positivo</t>
        </is>
      </c>
      <c r="F3143" s="138" t="n">
        <v>45565</v>
      </c>
      <c r="G3143" t="n">
        <v>80</v>
      </c>
      <c r="K3143" t="inlineStr">
        <is>
          <t>80.0%</t>
        </is>
      </c>
      <c r="L3143" t="inlineStr">
        <is>
          <t>No Aplica</t>
        </is>
      </c>
      <c r="M3143" t="n">
        <v>2024</v>
      </c>
      <c r="N3143" t="inlineStr">
        <is>
          <t>Septiembre</t>
        </is>
      </c>
      <c r="O3143" t="inlineStr">
        <is>
          <t>2024-2</t>
        </is>
      </c>
      <c r="P3143" t="n">
        <v>0</v>
      </c>
      <c r="Q3143" t="n">
        <v>0</v>
      </c>
      <c r="R3143" t="n">
        <v>0</v>
      </c>
      <c r="S3143" t="inlineStr"/>
      <c r="T3143" t="inlineStr">
        <is>
          <t>122-2024-09-30</t>
        </is>
      </c>
      <c r="U3143" t="n">
        <v>30</v>
      </c>
      <c r="V3143" t="inlineStr">
        <is>
          <t>No Aplica</t>
        </is>
      </c>
    </row>
    <row r="3144">
      <c r="A3144" t="n">
        <v>122</v>
      </c>
      <c r="B3144" t="inlineStr">
        <is>
          <t>Eficacia en la solicitud documental- por periodo</t>
        </is>
      </c>
      <c r="C3144" t="inlineStr">
        <is>
          <t>PLANIFICACIÓN  Y MEJORA DEL SISTEMA INTEGRADO</t>
        </is>
      </c>
      <c r="D3144" t="inlineStr">
        <is>
          <t>Mensual</t>
        </is>
      </c>
      <c r="E3144" t="inlineStr">
        <is>
          <t>Positivo</t>
        </is>
      </c>
      <c r="F3144" s="138" t="n">
        <v>45626</v>
      </c>
      <c r="G3144" t="n">
        <v>80</v>
      </c>
      <c r="K3144" t="inlineStr">
        <is>
          <t>80.0%</t>
        </is>
      </c>
      <c r="L3144" t="inlineStr">
        <is>
          <t>No Aplica</t>
        </is>
      </c>
      <c r="M3144" t="n">
        <v>2024</v>
      </c>
      <c r="N3144" t="inlineStr">
        <is>
          <t>Noviembre</t>
        </is>
      </c>
      <c r="O3144" t="inlineStr">
        <is>
          <t>2024-2</t>
        </is>
      </c>
      <c r="P3144" t="n">
        <v>0</v>
      </c>
      <c r="Q3144" t="n">
        <v>0</v>
      </c>
      <c r="R3144" t="n">
        <v>0</v>
      </c>
      <c r="S3144" t="inlineStr"/>
      <c r="T3144" t="inlineStr">
        <is>
          <t>122-2024-11-30</t>
        </is>
      </c>
      <c r="U3144" t="n">
        <v>30</v>
      </c>
      <c r="V3144" t="inlineStr">
        <is>
          <t>No Aplica</t>
        </is>
      </c>
    </row>
    <row r="3145">
      <c r="A3145" t="n">
        <v>122</v>
      </c>
      <c r="B3145" t="inlineStr">
        <is>
          <t>Eficacia en la solicitud documental- por periodo</t>
        </is>
      </c>
      <c r="C3145" t="inlineStr">
        <is>
          <t>PLANIFICACIÓN  Y MEJORA DEL SISTEMA INTEGRADO</t>
        </is>
      </c>
      <c r="D3145" t="inlineStr">
        <is>
          <t>Mensual</t>
        </is>
      </c>
      <c r="E3145" t="inlineStr">
        <is>
          <t>Positivo</t>
        </is>
      </c>
      <c r="F3145" s="138" t="n">
        <v>45930</v>
      </c>
      <c r="G3145" t="n">
        <v>90</v>
      </c>
      <c r="H3145" t="n">
        <v>81.81999999999999</v>
      </c>
      <c r="I3145" s="76" t="n">
        <v>0.909111111111111</v>
      </c>
      <c r="J3145" s="76" t="n">
        <v>0.909111111111111</v>
      </c>
      <c r="K3145" t="inlineStr">
        <is>
          <t>80.0%</t>
        </is>
      </c>
      <c r="L3145" t="n">
        <v/>
      </c>
      <c r="M3145" t="n">
        <v>2025</v>
      </c>
      <c r="N3145" t="inlineStr">
        <is>
          <t>Septiembre</t>
        </is>
      </c>
      <c r="O3145" t="inlineStr">
        <is>
          <t>2025-2</t>
        </is>
      </c>
      <c r="P3145" t="n">
        <v>0</v>
      </c>
      <c r="Q3145" t="n">
        <v>0</v>
      </c>
      <c r="R3145" t="n">
        <v>0</v>
      </c>
      <c r="S3145" t="inlineStr"/>
      <c r="T3145" t="inlineStr">
        <is>
          <t>122-2025-09-30</t>
        </is>
      </c>
      <c r="U3145" t="n">
        <v>30</v>
      </c>
      <c r="V3145" t="inlineStr"/>
    </row>
    <row r="3146">
      <c r="A3146" t="n">
        <v>124</v>
      </c>
      <c r="B3146" t="inlineStr">
        <is>
          <t>Indice de Frecuencia de accidentalidad</t>
        </is>
      </c>
      <c r="C3146" t="inlineStr">
        <is>
          <t>GESTIÓN DE SEGURIDAD Y SALUD EN EL TRABAJO</t>
        </is>
      </c>
      <c r="D3146" t="inlineStr">
        <is>
          <t>Mensual</t>
        </is>
      </c>
      <c r="E3146" t="inlineStr">
        <is>
          <t>Negativo</t>
        </is>
      </c>
      <c r="F3146" s="138" t="n">
        <v>44227</v>
      </c>
      <c r="G3146" t="n">
        <v>1.6</v>
      </c>
      <c r="H3146" t="n">
        <v>0.08250825082508299</v>
      </c>
      <c r="I3146" s="76" t="n">
        <v>1.3</v>
      </c>
      <c r="J3146" s="76" t="n">
        <v>19.39199999999989</v>
      </c>
      <c r="K3146" t="inlineStr">
        <is>
          <t>1.6%</t>
        </is>
      </c>
      <c r="L3146" t="inlineStr">
        <is>
          <t>0.0%</t>
        </is>
      </c>
      <c r="M3146" t="n">
        <v>2021</v>
      </c>
      <c r="N3146" t="inlineStr">
        <is>
          <t>Enero</t>
        </is>
      </c>
      <c r="O3146" t="inlineStr">
        <is>
          <t>2021-1</t>
        </is>
      </c>
      <c r="P3146" t="n">
        <v>0</v>
      </c>
      <c r="Q3146" t="n">
        <v>0</v>
      </c>
      <c r="R3146" t="n">
        <v>0</v>
      </c>
      <c r="S3146" t="inlineStr"/>
      <c r="T3146" t="inlineStr">
        <is>
          <t>124-2021-01-31</t>
        </is>
      </c>
      <c r="U3146" t="n">
        <v>31</v>
      </c>
      <c r="V3146" t="inlineStr"/>
    </row>
    <row r="3147">
      <c r="A3147" t="n">
        <v>124</v>
      </c>
      <c r="B3147" t="inlineStr">
        <is>
          <t>Indice de Frecuencia de accidentalidad</t>
        </is>
      </c>
      <c r="C3147" t="inlineStr">
        <is>
          <t>GESTIÓN DE SEGURIDAD Y SALUD EN EL TRABAJO</t>
        </is>
      </c>
      <c r="D3147" t="inlineStr">
        <is>
          <t>Mensual</t>
        </is>
      </c>
      <c r="E3147" t="inlineStr">
        <is>
          <t>Negativo</t>
        </is>
      </c>
      <c r="F3147" s="138" t="n">
        <v>44255</v>
      </c>
      <c r="G3147" t="n">
        <v>1.6</v>
      </c>
      <c r="H3147" t="n">
        <v>0.06635700066357</v>
      </c>
      <c r="I3147" s="76" t="n">
        <v>1.3</v>
      </c>
      <c r="J3147" s="76" t="n">
        <v>24.112</v>
      </c>
      <c r="K3147" t="inlineStr">
        <is>
          <t>1.6%</t>
        </is>
      </c>
      <c r="L3147" t="inlineStr">
        <is>
          <t>0.0%</t>
        </is>
      </c>
      <c r="M3147" t="n">
        <v>2021</v>
      </c>
      <c r="N3147" t="inlineStr">
        <is>
          <t>Febrero</t>
        </is>
      </c>
      <c r="O3147" t="inlineStr">
        <is>
          <t>2021-1</t>
        </is>
      </c>
      <c r="P3147" t="n">
        <v>0</v>
      </c>
      <c r="Q3147" t="n">
        <v>0</v>
      </c>
      <c r="R3147" t="n">
        <v>0</v>
      </c>
      <c r="S3147" t="inlineStr"/>
      <c r="T3147" t="inlineStr">
        <is>
          <t>124-2021-02-28</t>
        </is>
      </c>
      <c r="U3147" t="n">
        <v>28</v>
      </c>
      <c r="V3147" t="inlineStr"/>
    </row>
    <row r="3148">
      <c r="A3148" t="n">
        <v>124</v>
      </c>
      <c r="B3148" t="inlineStr">
        <is>
          <t>Indice de Frecuencia de accidentalidad</t>
        </is>
      </c>
      <c r="C3148" t="inlineStr">
        <is>
          <t>GESTIÓN DE SEGURIDAD Y SALUD EN EL TRABAJO</t>
        </is>
      </c>
      <c r="D3148" t="inlineStr">
        <is>
          <t>Mensual</t>
        </is>
      </c>
      <c r="E3148" t="inlineStr">
        <is>
          <t>Negativo</t>
        </is>
      </c>
      <c r="F3148" s="138" t="n">
        <v>44286</v>
      </c>
      <c r="G3148" t="n">
        <v>1.6</v>
      </c>
      <c r="H3148" t="n">
        <v>0.06485084306096001</v>
      </c>
      <c r="I3148" s="76" t="n">
        <v>1.3</v>
      </c>
      <c r="J3148" s="76" t="n">
        <v>24.67199999999992</v>
      </c>
      <c r="K3148" t="inlineStr">
        <is>
          <t>1.6%</t>
        </is>
      </c>
      <c r="L3148" t="inlineStr">
        <is>
          <t>0.0%</t>
        </is>
      </c>
      <c r="M3148" t="n">
        <v>2021</v>
      </c>
      <c r="N3148" t="inlineStr">
        <is>
          <t>Marzo</t>
        </is>
      </c>
      <c r="O3148" t="inlineStr">
        <is>
          <t>2021-1</t>
        </is>
      </c>
      <c r="P3148" t="n">
        <v>0</v>
      </c>
      <c r="Q3148" t="n">
        <v>0</v>
      </c>
      <c r="R3148" t="n">
        <v>0</v>
      </c>
      <c r="S3148" t="inlineStr"/>
      <c r="T3148" t="inlineStr">
        <is>
          <t>124-2021-03-31</t>
        </is>
      </c>
      <c r="U3148" t="n">
        <v>31</v>
      </c>
      <c r="V3148" t="inlineStr"/>
    </row>
    <row r="3149">
      <c r="A3149" t="n">
        <v>124</v>
      </c>
      <c r="B3149" t="inlineStr">
        <is>
          <t>Indice de Frecuencia de accidentalidad</t>
        </is>
      </c>
      <c r="C3149" t="inlineStr">
        <is>
          <t>GESTIÓN DE SEGURIDAD Y SALUD EN EL TRABAJO</t>
        </is>
      </c>
      <c r="D3149" t="inlineStr">
        <is>
          <t>Mensual</t>
        </is>
      </c>
      <c r="E3149" t="inlineStr">
        <is>
          <t>Negativo</t>
        </is>
      </c>
      <c r="F3149" s="138" t="n">
        <v>44316</v>
      </c>
      <c r="G3149" t="n">
        <v>1.6</v>
      </c>
      <c r="H3149" t="n">
        <v>0</v>
      </c>
      <c r="K3149" t="inlineStr">
        <is>
          <t>1.6%</t>
        </is>
      </c>
      <c r="L3149" t="inlineStr">
        <is>
          <t>0.0%</t>
        </is>
      </c>
      <c r="M3149" t="n">
        <v>2021</v>
      </c>
      <c r="N3149" t="inlineStr">
        <is>
          <t>Abril</t>
        </is>
      </c>
      <c r="O3149" t="inlineStr">
        <is>
          <t>2021-1</t>
        </is>
      </c>
      <c r="P3149" t="n">
        <v>0</v>
      </c>
      <c r="Q3149" t="n">
        <v>0</v>
      </c>
      <c r="R3149" t="n">
        <v>0</v>
      </c>
      <c r="S3149" t="inlineStr"/>
      <c r="T3149" t="inlineStr">
        <is>
          <t>124-2021-04-30</t>
        </is>
      </c>
      <c r="U3149" t="n">
        <v>30</v>
      </c>
      <c r="V3149" t="inlineStr"/>
    </row>
    <row r="3150">
      <c r="A3150" t="n">
        <v>124</v>
      </c>
      <c r="B3150" t="inlineStr">
        <is>
          <t>Indice de Frecuencia de accidentalidad</t>
        </is>
      </c>
      <c r="C3150" t="inlineStr">
        <is>
          <t>GESTIÓN DE SEGURIDAD Y SALUD EN EL TRABAJO</t>
        </is>
      </c>
      <c r="D3150" t="inlineStr">
        <is>
          <t>Mensual</t>
        </is>
      </c>
      <c r="E3150" t="inlineStr">
        <is>
          <t>Negativo</t>
        </is>
      </c>
      <c r="F3150" s="138" t="n">
        <v>44347</v>
      </c>
      <c r="G3150" t="n">
        <v>1.6</v>
      </c>
      <c r="H3150" t="n">
        <v>0</v>
      </c>
      <c r="K3150" t="inlineStr">
        <is>
          <t>1.6%</t>
        </is>
      </c>
      <c r="L3150" t="inlineStr">
        <is>
          <t>0.0%</t>
        </is>
      </c>
      <c r="M3150" t="n">
        <v>2021</v>
      </c>
      <c r="N3150" t="inlineStr">
        <is>
          <t>Mayo</t>
        </is>
      </c>
      <c r="O3150" t="inlineStr">
        <is>
          <t>2021-1</t>
        </is>
      </c>
      <c r="P3150" t="n">
        <v>0</v>
      </c>
      <c r="Q3150" t="n">
        <v>0</v>
      </c>
      <c r="R3150" t="n">
        <v>0</v>
      </c>
      <c r="S3150" t="inlineStr"/>
      <c r="T3150" t="inlineStr">
        <is>
          <t>124-2021-05-31</t>
        </is>
      </c>
      <c r="U3150" t="n">
        <v>31</v>
      </c>
      <c r="V3150" t="inlineStr"/>
    </row>
    <row r="3151">
      <c r="A3151" t="n">
        <v>124</v>
      </c>
      <c r="B3151" t="inlineStr">
        <is>
          <t>Indice de Frecuencia de accidentalidad</t>
        </is>
      </c>
      <c r="C3151" t="inlineStr">
        <is>
          <t>GESTIÓN DE SEGURIDAD Y SALUD EN EL TRABAJO</t>
        </is>
      </c>
      <c r="D3151" t="inlineStr">
        <is>
          <t>Mensual</t>
        </is>
      </c>
      <c r="E3151" t="inlineStr">
        <is>
          <t>Negativo</t>
        </is>
      </c>
      <c r="F3151" s="138" t="n">
        <v>44377</v>
      </c>
      <c r="G3151" t="n">
        <v>1.6</v>
      </c>
      <c r="H3151" t="n">
        <v>0</v>
      </c>
      <c r="K3151" t="inlineStr">
        <is>
          <t>1.6%</t>
        </is>
      </c>
      <c r="L3151" t="inlineStr">
        <is>
          <t>0.0%</t>
        </is>
      </c>
      <c r="M3151" t="n">
        <v>2021</v>
      </c>
      <c r="N3151" t="inlineStr">
        <is>
          <t>Junio</t>
        </is>
      </c>
      <c r="O3151" t="inlineStr">
        <is>
          <t>2021-1</t>
        </is>
      </c>
      <c r="P3151" t="n">
        <v>0</v>
      </c>
      <c r="Q3151" t="n">
        <v>0</v>
      </c>
      <c r="R3151" t="n">
        <v>0</v>
      </c>
      <c r="S3151" t="inlineStr"/>
      <c r="T3151" t="inlineStr">
        <is>
          <t>124-2021-06-30</t>
        </is>
      </c>
      <c r="U3151" t="n">
        <v>30</v>
      </c>
      <c r="V3151" t="inlineStr"/>
    </row>
    <row r="3152">
      <c r="A3152" t="n">
        <v>124</v>
      </c>
      <c r="B3152" t="inlineStr">
        <is>
          <t>Indice de Frecuencia de accidentalidad</t>
        </is>
      </c>
      <c r="C3152" t="inlineStr">
        <is>
          <t>GESTIÓN DE SEGURIDAD Y SALUD EN EL TRABAJO</t>
        </is>
      </c>
      <c r="D3152" t="inlineStr">
        <is>
          <t>Mensual</t>
        </is>
      </c>
      <c r="E3152" t="inlineStr">
        <is>
          <t>Negativo</t>
        </is>
      </c>
      <c r="F3152" s="138" t="n">
        <v>44408</v>
      </c>
      <c r="G3152" t="n">
        <v>1.6</v>
      </c>
      <c r="H3152" t="n">
        <v>0</v>
      </c>
      <c r="K3152" t="inlineStr">
        <is>
          <t>1.6%</t>
        </is>
      </c>
      <c r="L3152" t="inlineStr">
        <is>
          <t>0.0%</t>
        </is>
      </c>
      <c r="M3152" t="n">
        <v>2021</v>
      </c>
      <c r="N3152" t="inlineStr">
        <is>
          <t>Julio</t>
        </is>
      </c>
      <c r="O3152" t="inlineStr">
        <is>
          <t>2021-2</t>
        </is>
      </c>
      <c r="P3152" t="n">
        <v>0</v>
      </c>
      <c r="Q3152" t="n">
        <v>0</v>
      </c>
      <c r="R3152" t="n">
        <v>0</v>
      </c>
      <c r="S3152" t="inlineStr"/>
      <c r="T3152" t="inlineStr">
        <is>
          <t>124-2021-07-31</t>
        </is>
      </c>
      <c r="U3152" t="n">
        <v>31</v>
      </c>
      <c r="V3152" t="inlineStr"/>
    </row>
    <row r="3153">
      <c r="A3153" t="n">
        <v>124</v>
      </c>
      <c r="B3153" t="inlineStr">
        <is>
          <t>Indice de Frecuencia de accidentalidad</t>
        </is>
      </c>
      <c r="C3153" t="inlineStr">
        <is>
          <t>GESTIÓN DE SEGURIDAD Y SALUD EN EL TRABAJO</t>
        </is>
      </c>
      <c r="D3153" t="inlineStr">
        <is>
          <t>Mensual</t>
        </is>
      </c>
      <c r="E3153" t="inlineStr">
        <is>
          <t>Negativo</t>
        </is>
      </c>
      <c r="F3153" s="138" t="n">
        <v>44439</v>
      </c>
      <c r="G3153" t="n">
        <v>1.6</v>
      </c>
      <c r="H3153" t="n">
        <v>0</v>
      </c>
      <c r="K3153" t="inlineStr">
        <is>
          <t>1.6%</t>
        </is>
      </c>
      <c r="L3153" t="inlineStr">
        <is>
          <t>0.0%</t>
        </is>
      </c>
      <c r="M3153" t="n">
        <v>2021</v>
      </c>
      <c r="N3153" t="inlineStr">
        <is>
          <t>Agosto</t>
        </is>
      </c>
      <c r="O3153" t="inlineStr">
        <is>
          <t>2021-2</t>
        </is>
      </c>
      <c r="P3153" t="n">
        <v>0</v>
      </c>
      <c r="Q3153" t="n">
        <v>0</v>
      </c>
      <c r="R3153" t="n">
        <v>0</v>
      </c>
      <c r="S3153" t="inlineStr"/>
      <c r="T3153" t="inlineStr">
        <is>
          <t>124-2021-08-31</t>
        </is>
      </c>
      <c r="U3153" t="n">
        <v>31</v>
      </c>
      <c r="V3153" t="inlineStr"/>
    </row>
    <row r="3154">
      <c r="A3154" t="n">
        <v>124</v>
      </c>
      <c r="B3154" t="inlineStr">
        <is>
          <t>Indice de Frecuencia de accidentalidad</t>
        </is>
      </c>
      <c r="C3154" t="inlineStr">
        <is>
          <t>GESTIÓN DE SEGURIDAD Y SALUD EN EL TRABAJO</t>
        </is>
      </c>
      <c r="D3154" t="inlineStr">
        <is>
          <t>Mensual</t>
        </is>
      </c>
      <c r="E3154" t="inlineStr">
        <is>
          <t>Negativo</t>
        </is>
      </c>
      <c r="F3154" s="138" t="n">
        <v>44469</v>
      </c>
      <c r="G3154" t="n">
        <v>1.6</v>
      </c>
      <c r="H3154" t="n">
        <v>0.061349693251534</v>
      </c>
      <c r="I3154" s="76" t="n">
        <v>1.3</v>
      </c>
      <c r="J3154" s="76" t="n">
        <v>26.07999999999989</v>
      </c>
      <c r="K3154" t="inlineStr">
        <is>
          <t>1.6%</t>
        </is>
      </c>
      <c r="L3154" t="inlineStr">
        <is>
          <t>0.0%</t>
        </is>
      </c>
      <c r="M3154" t="n">
        <v>2021</v>
      </c>
      <c r="N3154" t="inlineStr">
        <is>
          <t>Septiembre</t>
        </is>
      </c>
      <c r="O3154" t="inlineStr">
        <is>
          <t>2021-2</t>
        </is>
      </c>
      <c r="P3154" t="n">
        <v>0</v>
      </c>
      <c r="Q3154" t="n">
        <v>0</v>
      </c>
      <c r="R3154" t="n">
        <v>0</v>
      </c>
      <c r="S3154" t="inlineStr"/>
      <c r="T3154" t="inlineStr">
        <is>
          <t>124-2021-09-30</t>
        </is>
      </c>
      <c r="U3154" t="n">
        <v>30</v>
      </c>
      <c r="V3154" t="inlineStr"/>
    </row>
    <row r="3155">
      <c r="A3155" t="n">
        <v>124</v>
      </c>
      <c r="B3155" t="inlineStr">
        <is>
          <t>Indice de Frecuencia de accidentalidad</t>
        </is>
      </c>
      <c r="C3155" t="inlineStr">
        <is>
          <t>GESTIÓN DE SEGURIDAD Y SALUD EN EL TRABAJO</t>
        </is>
      </c>
      <c r="D3155" t="inlineStr">
        <is>
          <t>Mensual</t>
        </is>
      </c>
      <c r="E3155" t="inlineStr">
        <is>
          <t>Negativo</t>
        </is>
      </c>
      <c r="F3155" s="138" t="n">
        <v>44500</v>
      </c>
      <c r="G3155" t="n">
        <v>1.6</v>
      </c>
      <c r="H3155" t="n">
        <v>0.059808612440191</v>
      </c>
      <c r="I3155" s="76" t="n">
        <v>1.3</v>
      </c>
      <c r="J3155" s="76" t="n">
        <v>26.75200000000018</v>
      </c>
      <c r="K3155" t="inlineStr">
        <is>
          <t>1.6%</t>
        </is>
      </c>
      <c r="L3155" t="inlineStr">
        <is>
          <t>0.0%</t>
        </is>
      </c>
      <c r="M3155" t="n">
        <v>2021</v>
      </c>
      <c r="N3155" t="inlineStr">
        <is>
          <t>Octubre</t>
        </is>
      </c>
      <c r="O3155" t="inlineStr">
        <is>
          <t>2021-2</t>
        </is>
      </c>
      <c r="P3155" t="n">
        <v>0</v>
      </c>
      <c r="Q3155" t="n">
        <v>0</v>
      </c>
      <c r="R3155" t="n">
        <v>0</v>
      </c>
      <c r="S3155" t="inlineStr"/>
      <c r="T3155" t="inlineStr">
        <is>
          <t>124-2021-10-31</t>
        </is>
      </c>
      <c r="U3155" t="n">
        <v>31</v>
      </c>
      <c r="V3155" t="inlineStr"/>
    </row>
    <row r="3156">
      <c r="A3156" t="n">
        <v>124</v>
      </c>
      <c r="B3156" t="inlineStr">
        <is>
          <t>Indice de Frecuencia de accidentalidad</t>
        </is>
      </c>
      <c r="C3156" t="inlineStr">
        <is>
          <t>GESTIÓN DE SEGURIDAD Y SALUD EN EL TRABAJO</t>
        </is>
      </c>
      <c r="D3156" t="inlineStr">
        <is>
          <t>Mensual</t>
        </is>
      </c>
      <c r="E3156" t="inlineStr">
        <is>
          <t>Negativo</t>
        </is>
      </c>
      <c r="F3156" s="138" t="n">
        <v>44530</v>
      </c>
      <c r="G3156" t="n">
        <v>1.6</v>
      </c>
      <c r="H3156" t="n">
        <v>0</v>
      </c>
      <c r="K3156" t="inlineStr">
        <is>
          <t>1.6%</t>
        </is>
      </c>
      <c r="L3156" t="inlineStr">
        <is>
          <t>0.0%</t>
        </is>
      </c>
      <c r="M3156" t="n">
        <v>2021</v>
      </c>
      <c r="N3156" t="inlineStr">
        <is>
          <t>Noviembre</t>
        </is>
      </c>
      <c r="O3156" t="inlineStr">
        <is>
          <t>2021-2</t>
        </is>
      </c>
      <c r="P3156" t="n">
        <v>0</v>
      </c>
      <c r="Q3156" t="n">
        <v>0</v>
      </c>
      <c r="R3156" t="n">
        <v>0</v>
      </c>
      <c r="S3156" t="inlineStr"/>
      <c r="T3156" t="inlineStr">
        <is>
          <t>124-2021-11-30</t>
        </is>
      </c>
      <c r="U3156" t="n">
        <v>30</v>
      </c>
      <c r="V3156" t="inlineStr"/>
    </row>
    <row r="3157">
      <c r="A3157" t="n">
        <v>124</v>
      </c>
      <c r="B3157" t="inlineStr">
        <is>
          <t>Indice de Frecuencia de accidentalidad</t>
        </is>
      </c>
      <c r="C3157" t="inlineStr">
        <is>
          <t>GESTIÓN DE SEGURIDAD Y SALUD EN EL TRABAJO</t>
        </is>
      </c>
      <c r="D3157" t="inlineStr">
        <is>
          <t>Mensual</t>
        </is>
      </c>
      <c r="E3157" t="inlineStr">
        <is>
          <t>Negativo</t>
        </is>
      </c>
      <c r="F3157" s="138" t="n">
        <v>44561</v>
      </c>
      <c r="G3157" t="n">
        <v>1.6</v>
      </c>
      <c r="H3157" t="n">
        <v>0</v>
      </c>
      <c r="K3157" t="inlineStr">
        <is>
          <t>1.6%</t>
        </is>
      </c>
      <c r="L3157" t="inlineStr">
        <is>
          <t>0.0%</t>
        </is>
      </c>
      <c r="M3157" t="n">
        <v>2021</v>
      </c>
      <c r="N3157" t="inlineStr">
        <is>
          <t>Diciembre</t>
        </is>
      </c>
      <c r="O3157" t="inlineStr">
        <is>
          <t>2021-2</t>
        </is>
      </c>
      <c r="P3157" t="n">
        <v>0</v>
      </c>
      <c r="Q3157" t="n">
        <v>0</v>
      </c>
      <c r="R3157" t="n">
        <v>0</v>
      </c>
      <c r="S3157" t="inlineStr"/>
      <c r="T3157" t="inlineStr">
        <is>
          <t>124-2021-12-31</t>
        </is>
      </c>
      <c r="U3157" t="n">
        <v>31</v>
      </c>
      <c r="V3157" t="inlineStr"/>
    </row>
    <row r="3158">
      <c r="A3158" t="n">
        <v>124</v>
      </c>
      <c r="B3158" t="inlineStr">
        <is>
          <t>Indice de Frecuencia de accidentalidad</t>
        </is>
      </c>
      <c r="C3158" t="inlineStr">
        <is>
          <t>GESTIÓN DE SEGURIDAD Y SALUD EN EL TRABAJO</t>
        </is>
      </c>
      <c r="D3158" t="inlineStr">
        <is>
          <t>Mensual</t>
        </is>
      </c>
      <c r="E3158" t="inlineStr">
        <is>
          <t>Negativo</t>
        </is>
      </c>
      <c r="F3158" s="138" t="n">
        <v>45930</v>
      </c>
      <c r="G3158" t="n">
        <v>0.2</v>
      </c>
      <c r="H3158" t="n">
        <v>0</v>
      </c>
      <c r="K3158" t="inlineStr">
        <is>
          <t>1.6%</t>
        </is>
      </c>
      <c r="L3158" t="inlineStr">
        <is>
          <t>0.0%</t>
        </is>
      </c>
      <c r="M3158" t="n">
        <v>2025</v>
      </c>
      <c r="N3158" t="inlineStr">
        <is>
          <t>Septiembre</t>
        </is>
      </c>
      <c r="O3158" t="inlineStr">
        <is>
          <t>2025-2</t>
        </is>
      </c>
      <c r="P3158" t="n">
        <v>0</v>
      </c>
      <c r="Q3158" t="n">
        <v>0</v>
      </c>
      <c r="R3158" t="n">
        <v>0</v>
      </c>
      <c r="S3158" t="inlineStr"/>
      <c r="T3158" t="inlineStr">
        <is>
          <t>124-2025-09-30</t>
        </is>
      </c>
      <c r="U3158" t="n">
        <v>30</v>
      </c>
      <c r="V3158" t="inlineStr"/>
    </row>
    <row r="3159">
      <c r="A3159" t="n">
        <v>125</v>
      </c>
      <c r="B3159" t="inlineStr">
        <is>
          <t>Indice de severidad</t>
        </is>
      </c>
      <c r="C3159" t="inlineStr">
        <is>
          <t>GESTIÓN DE SEGURIDAD Y SALUD EN EL TRABAJO</t>
        </is>
      </c>
      <c r="D3159" t="inlineStr">
        <is>
          <t>Mensual</t>
        </is>
      </c>
      <c r="E3159" t="inlineStr">
        <is>
          <t>Negativo</t>
        </is>
      </c>
      <c r="F3159" s="138" t="n">
        <v>44227</v>
      </c>
      <c r="G3159" t="n">
        <v>4.7</v>
      </c>
      <c r="H3159" t="n">
        <v>0</v>
      </c>
      <c r="K3159" t="inlineStr">
        <is>
          <t>4.7%</t>
        </is>
      </c>
      <c r="L3159" t="inlineStr">
        <is>
          <t>0.0%</t>
        </is>
      </c>
      <c r="M3159" t="n">
        <v>2021</v>
      </c>
      <c r="N3159" t="inlineStr">
        <is>
          <t>Enero</t>
        </is>
      </c>
      <c r="O3159" t="inlineStr">
        <is>
          <t>2021-1</t>
        </is>
      </c>
      <c r="P3159" t="n">
        <v>0</v>
      </c>
      <c r="Q3159" t="n">
        <v>0</v>
      </c>
      <c r="R3159" t="n">
        <v>0</v>
      </c>
      <c r="S3159" t="inlineStr"/>
      <c r="T3159" t="inlineStr">
        <is>
          <t>125-2021-01-31</t>
        </is>
      </c>
      <c r="U3159" t="n">
        <v>31</v>
      </c>
      <c r="V3159" t="inlineStr"/>
    </row>
    <row r="3160">
      <c r="A3160" t="n">
        <v>125</v>
      </c>
      <c r="B3160" t="inlineStr">
        <is>
          <t>Indice de severidad</t>
        </is>
      </c>
      <c r="C3160" t="inlineStr">
        <is>
          <t>GESTIÓN DE SEGURIDAD Y SALUD EN EL TRABAJO</t>
        </is>
      </c>
      <c r="D3160" t="inlineStr">
        <is>
          <t>Mensual</t>
        </is>
      </c>
      <c r="E3160" t="inlineStr">
        <is>
          <t>Negativo</t>
        </is>
      </c>
      <c r="F3160" s="138" t="n">
        <v>44255</v>
      </c>
      <c r="G3160" t="n">
        <v>4.7</v>
      </c>
      <c r="H3160" t="n">
        <v>0</v>
      </c>
      <c r="K3160" t="inlineStr">
        <is>
          <t>4.7%</t>
        </is>
      </c>
      <c r="L3160" t="inlineStr">
        <is>
          <t>0.0%</t>
        </is>
      </c>
      <c r="M3160" t="n">
        <v>2021</v>
      </c>
      <c r="N3160" t="inlineStr">
        <is>
          <t>Febrero</t>
        </is>
      </c>
      <c r="O3160" t="inlineStr">
        <is>
          <t>2021-1</t>
        </is>
      </c>
      <c r="P3160" t="n">
        <v>0</v>
      </c>
      <c r="Q3160" t="n">
        <v>0</v>
      </c>
      <c r="R3160" t="n">
        <v>0</v>
      </c>
      <c r="S3160" t="inlineStr"/>
      <c r="T3160" t="inlineStr">
        <is>
          <t>125-2021-02-28</t>
        </is>
      </c>
      <c r="U3160" t="n">
        <v>28</v>
      </c>
      <c r="V3160" t="inlineStr"/>
    </row>
    <row r="3161">
      <c r="A3161" t="n">
        <v>125</v>
      </c>
      <c r="B3161" t="inlineStr">
        <is>
          <t>Indice de severidad</t>
        </is>
      </c>
      <c r="C3161" t="inlineStr">
        <is>
          <t>GESTIÓN DE SEGURIDAD Y SALUD EN EL TRABAJO</t>
        </is>
      </c>
      <c r="D3161" t="inlineStr">
        <is>
          <t>Mensual</t>
        </is>
      </c>
      <c r="E3161" t="inlineStr">
        <is>
          <t>Negativo</t>
        </is>
      </c>
      <c r="F3161" s="138" t="n">
        <v>44286</v>
      </c>
      <c r="G3161" t="n">
        <v>4.7</v>
      </c>
      <c r="H3161" t="n">
        <v>0.12970168612192</v>
      </c>
      <c r="I3161" s="76" t="n">
        <v>1.3</v>
      </c>
      <c r="J3161" s="76" t="n">
        <v>36.23699999999988</v>
      </c>
      <c r="K3161" t="inlineStr">
        <is>
          <t>4.7%</t>
        </is>
      </c>
      <c r="L3161" t="inlineStr">
        <is>
          <t>0.0%</t>
        </is>
      </c>
      <c r="M3161" t="n">
        <v>2021</v>
      </c>
      <c r="N3161" t="inlineStr">
        <is>
          <t>Marzo</t>
        </is>
      </c>
      <c r="O3161" t="inlineStr">
        <is>
          <t>2021-1</t>
        </is>
      </c>
      <c r="P3161" t="n">
        <v>0</v>
      </c>
      <c r="Q3161" t="n">
        <v>0</v>
      </c>
      <c r="R3161" t="n">
        <v>0</v>
      </c>
      <c r="S3161" t="inlineStr"/>
      <c r="T3161" t="inlineStr">
        <is>
          <t>125-2021-03-31</t>
        </is>
      </c>
      <c r="U3161" t="n">
        <v>31</v>
      </c>
      <c r="V3161" t="inlineStr"/>
    </row>
    <row r="3162">
      <c r="A3162" t="n">
        <v>125</v>
      </c>
      <c r="B3162" t="inlineStr">
        <is>
          <t>Indice de severidad</t>
        </is>
      </c>
      <c r="C3162" t="inlineStr">
        <is>
          <t>GESTIÓN DE SEGURIDAD Y SALUD EN EL TRABAJO</t>
        </is>
      </c>
      <c r="D3162" t="inlineStr">
        <is>
          <t>Mensual</t>
        </is>
      </c>
      <c r="E3162" t="inlineStr">
        <is>
          <t>Negativo</t>
        </is>
      </c>
      <c r="F3162" s="138" t="n">
        <v>44316</v>
      </c>
      <c r="G3162" t="n">
        <v>4.7</v>
      </c>
      <c r="H3162" t="n">
        <v>0</v>
      </c>
      <c r="K3162" t="inlineStr">
        <is>
          <t>4.7%</t>
        </is>
      </c>
      <c r="L3162" t="inlineStr">
        <is>
          <t>0.0%</t>
        </is>
      </c>
      <c r="M3162" t="n">
        <v>2021</v>
      </c>
      <c r="N3162" t="inlineStr">
        <is>
          <t>Abril</t>
        </is>
      </c>
      <c r="O3162" t="inlineStr">
        <is>
          <t>2021-1</t>
        </is>
      </c>
      <c r="P3162" t="n">
        <v>0</v>
      </c>
      <c r="Q3162" t="n">
        <v>0</v>
      </c>
      <c r="R3162" t="n">
        <v>0</v>
      </c>
      <c r="S3162" t="inlineStr"/>
      <c r="T3162" t="inlineStr">
        <is>
          <t>125-2021-04-30</t>
        </is>
      </c>
      <c r="U3162" t="n">
        <v>30</v>
      </c>
      <c r="V3162" t="inlineStr"/>
    </row>
    <row r="3163">
      <c r="A3163" t="n">
        <v>125</v>
      </c>
      <c r="B3163" t="inlineStr">
        <is>
          <t>Indice de severidad</t>
        </is>
      </c>
      <c r="C3163" t="inlineStr">
        <is>
          <t>GESTIÓN DE SEGURIDAD Y SALUD EN EL TRABAJO</t>
        </is>
      </c>
      <c r="D3163" t="inlineStr">
        <is>
          <t>Mensual</t>
        </is>
      </c>
      <c r="E3163" t="inlineStr">
        <is>
          <t>Negativo</t>
        </is>
      </c>
      <c r="F3163" s="138" t="n">
        <v>44347</v>
      </c>
      <c r="G3163" t="n">
        <v>4.7</v>
      </c>
      <c r="H3163" t="n">
        <v>0</v>
      </c>
      <c r="K3163" t="inlineStr">
        <is>
          <t>4.7%</t>
        </is>
      </c>
      <c r="L3163" t="inlineStr">
        <is>
          <t>0.0%</t>
        </is>
      </c>
      <c r="M3163" t="n">
        <v>2021</v>
      </c>
      <c r="N3163" t="inlineStr">
        <is>
          <t>Mayo</t>
        </is>
      </c>
      <c r="O3163" t="inlineStr">
        <is>
          <t>2021-1</t>
        </is>
      </c>
      <c r="P3163" t="n">
        <v>0</v>
      </c>
      <c r="Q3163" t="n">
        <v>0</v>
      </c>
      <c r="R3163" t="n">
        <v>0</v>
      </c>
      <c r="S3163" t="inlineStr"/>
      <c r="T3163" t="inlineStr">
        <is>
          <t>125-2021-05-31</t>
        </is>
      </c>
      <c r="U3163" t="n">
        <v>31</v>
      </c>
      <c r="V3163" t="inlineStr"/>
    </row>
    <row r="3164">
      <c r="A3164" t="n">
        <v>125</v>
      </c>
      <c r="B3164" t="inlineStr">
        <is>
          <t>Indice de severidad</t>
        </is>
      </c>
      <c r="C3164" t="inlineStr">
        <is>
          <t>GESTIÓN DE SEGURIDAD Y SALUD EN EL TRABAJO</t>
        </is>
      </c>
      <c r="D3164" t="inlineStr">
        <is>
          <t>Mensual</t>
        </is>
      </c>
      <c r="E3164" t="inlineStr">
        <is>
          <t>Negativo</t>
        </is>
      </c>
      <c r="F3164" s="138" t="n">
        <v>44377</v>
      </c>
      <c r="G3164" t="n">
        <v>4.7</v>
      </c>
      <c r="H3164" t="n">
        <v>0</v>
      </c>
      <c r="K3164" t="inlineStr">
        <is>
          <t>4.7%</t>
        </is>
      </c>
      <c r="L3164" t="inlineStr">
        <is>
          <t>0.0%</t>
        </is>
      </c>
      <c r="M3164" t="n">
        <v>2021</v>
      </c>
      <c r="N3164" t="inlineStr">
        <is>
          <t>Junio</t>
        </is>
      </c>
      <c r="O3164" t="inlineStr">
        <is>
          <t>2021-1</t>
        </is>
      </c>
      <c r="P3164" t="n">
        <v>0</v>
      </c>
      <c r="Q3164" t="n">
        <v>0</v>
      </c>
      <c r="R3164" t="n">
        <v>0</v>
      </c>
      <c r="S3164" t="inlineStr"/>
      <c r="T3164" t="inlineStr">
        <is>
          <t>125-2021-06-30</t>
        </is>
      </c>
      <c r="U3164" t="n">
        <v>30</v>
      </c>
      <c r="V3164" t="inlineStr"/>
    </row>
    <row r="3165">
      <c r="A3165" t="n">
        <v>125</v>
      </c>
      <c r="B3165" t="inlineStr">
        <is>
          <t>Indice de severidad</t>
        </is>
      </c>
      <c r="C3165" t="inlineStr">
        <is>
          <t>GESTIÓN DE SEGURIDAD Y SALUD EN EL TRABAJO</t>
        </is>
      </c>
      <c r="D3165" t="inlineStr">
        <is>
          <t>Mensual</t>
        </is>
      </c>
      <c r="E3165" t="inlineStr">
        <is>
          <t>Negativo</t>
        </is>
      </c>
      <c r="F3165" s="138" t="n">
        <v>44408</v>
      </c>
      <c r="G3165" t="n">
        <v>4.7</v>
      </c>
      <c r="H3165" t="n">
        <v>0</v>
      </c>
      <c r="K3165" t="inlineStr">
        <is>
          <t>4.7%</t>
        </is>
      </c>
      <c r="L3165" t="inlineStr">
        <is>
          <t>0.0%</t>
        </is>
      </c>
      <c r="M3165" t="n">
        <v>2021</v>
      </c>
      <c r="N3165" t="inlineStr">
        <is>
          <t>Julio</t>
        </is>
      </c>
      <c r="O3165" t="inlineStr">
        <is>
          <t>2021-2</t>
        </is>
      </c>
      <c r="P3165" t="n">
        <v>0</v>
      </c>
      <c r="Q3165" t="n">
        <v>0</v>
      </c>
      <c r="R3165" t="n">
        <v>0</v>
      </c>
      <c r="S3165" t="inlineStr"/>
      <c r="T3165" t="inlineStr">
        <is>
          <t>125-2021-07-31</t>
        </is>
      </c>
      <c r="U3165" t="n">
        <v>31</v>
      </c>
      <c r="V3165" t="inlineStr"/>
    </row>
    <row r="3166">
      <c r="A3166" t="n">
        <v>125</v>
      </c>
      <c r="B3166" t="inlineStr">
        <is>
          <t>Indice de severidad</t>
        </is>
      </c>
      <c r="C3166" t="inlineStr">
        <is>
          <t>GESTIÓN DE SEGURIDAD Y SALUD EN EL TRABAJO</t>
        </is>
      </c>
      <c r="D3166" t="inlineStr">
        <is>
          <t>Mensual</t>
        </is>
      </c>
      <c r="E3166" t="inlineStr">
        <is>
          <t>Negativo</t>
        </is>
      </c>
      <c r="F3166" s="138" t="n">
        <v>44439</v>
      </c>
      <c r="G3166" t="n">
        <v>4.7</v>
      </c>
      <c r="H3166" t="n">
        <v>0</v>
      </c>
      <c r="K3166" t="inlineStr">
        <is>
          <t>4.7%</t>
        </is>
      </c>
      <c r="L3166" t="inlineStr">
        <is>
          <t>0.0%</t>
        </is>
      </c>
      <c r="M3166" t="n">
        <v>2021</v>
      </c>
      <c r="N3166" t="inlineStr">
        <is>
          <t>Agosto</t>
        </is>
      </c>
      <c r="O3166" t="inlineStr">
        <is>
          <t>2021-2</t>
        </is>
      </c>
      <c r="P3166" t="n">
        <v>0</v>
      </c>
      <c r="Q3166" t="n">
        <v>0</v>
      </c>
      <c r="R3166" t="n">
        <v>0</v>
      </c>
      <c r="S3166" t="inlineStr"/>
      <c r="T3166" t="inlineStr">
        <is>
          <t>125-2021-08-31</t>
        </is>
      </c>
      <c r="U3166" t="n">
        <v>31</v>
      </c>
      <c r="V3166" t="inlineStr"/>
    </row>
    <row r="3167">
      <c r="A3167" t="n">
        <v>125</v>
      </c>
      <c r="B3167" t="inlineStr">
        <is>
          <t>Indice de severidad</t>
        </is>
      </c>
      <c r="C3167" t="inlineStr">
        <is>
          <t>GESTIÓN DE SEGURIDAD Y SALUD EN EL TRABAJO</t>
        </is>
      </c>
      <c r="D3167" t="inlineStr">
        <is>
          <t>Mensual</t>
        </is>
      </c>
      <c r="E3167" t="inlineStr">
        <is>
          <t>Negativo</t>
        </is>
      </c>
      <c r="F3167" s="138" t="n">
        <v>44469</v>
      </c>
      <c r="G3167" t="n">
        <v>4.7</v>
      </c>
      <c r="H3167" t="n">
        <v>0.30674846625767</v>
      </c>
      <c r="I3167" s="76" t="n">
        <v>1.3</v>
      </c>
      <c r="J3167" s="76" t="n">
        <v>15.32199999999994</v>
      </c>
      <c r="K3167" t="inlineStr">
        <is>
          <t>4.7%</t>
        </is>
      </c>
      <c r="L3167" t="inlineStr">
        <is>
          <t>0.0%</t>
        </is>
      </c>
      <c r="M3167" t="n">
        <v>2021</v>
      </c>
      <c r="N3167" t="inlineStr">
        <is>
          <t>Septiembre</t>
        </is>
      </c>
      <c r="O3167" t="inlineStr">
        <is>
          <t>2021-2</t>
        </is>
      </c>
      <c r="P3167" t="n">
        <v>0</v>
      </c>
      <c r="Q3167" t="n">
        <v>0</v>
      </c>
      <c r="R3167" t="n">
        <v>0</v>
      </c>
      <c r="S3167" t="inlineStr"/>
      <c r="T3167" t="inlineStr">
        <is>
          <t>125-2021-09-30</t>
        </is>
      </c>
      <c r="U3167" t="n">
        <v>30</v>
      </c>
      <c r="V3167" t="inlineStr"/>
    </row>
    <row r="3168">
      <c r="A3168" t="n">
        <v>125</v>
      </c>
      <c r="B3168" t="inlineStr">
        <is>
          <t>Indice de severidad</t>
        </is>
      </c>
      <c r="C3168" t="inlineStr">
        <is>
          <t>GESTIÓN DE SEGURIDAD Y SALUD EN EL TRABAJO</t>
        </is>
      </c>
      <c r="D3168" t="inlineStr">
        <is>
          <t>Mensual</t>
        </is>
      </c>
      <c r="E3168" t="inlineStr">
        <is>
          <t>Negativo</t>
        </is>
      </c>
      <c r="F3168" s="138" t="n">
        <v>44500</v>
      </c>
      <c r="G3168" t="n">
        <v>4.7</v>
      </c>
      <c r="H3168" t="n">
        <v>0.17942583732057</v>
      </c>
      <c r="I3168" s="76" t="n">
        <v>1.3</v>
      </c>
      <c r="J3168" s="76" t="n">
        <v>26.19466666666728</v>
      </c>
      <c r="K3168" t="inlineStr">
        <is>
          <t>4.7%</t>
        </is>
      </c>
      <c r="L3168" t="inlineStr">
        <is>
          <t>0.0%</t>
        </is>
      </c>
      <c r="M3168" t="n">
        <v>2021</v>
      </c>
      <c r="N3168" t="inlineStr">
        <is>
          <t>Octubre</t>
        </is>
      </c>
      <c r="O3168" t="inlineStr">
        <is>
          <t>2021-2</t>
        </is>
      </c>
      <c r="P3168" t="n">
        <v>0</v>
      </c>
      <c r="Q3168" t="n">
        <v>0</v>
      </c>
      <c r="R3168" t="n">
        <v>0</v>
      </c>
      <c r="S3168" t="inlineStr"/>
      <c r="T3168" t="inlineStr">
        <is>
          <t>125-2021-10-31</t>
        </is>
      </c>
      <c r="U3168" t="n">
        <v>31</v>
      </c>
      <c r="V3168" t="inlineStr"/>
    </row>
    <row r="3169">
      <c r="A3169" t="n">
        <v>125</v>
      </c>
      <c r="B3169" t="inlineStr">
        <is>
          <t>Indice de severidad</t>
        </is>
      </c>
      <c r="C3169" t="inlineStr">
        <is>
          <t>GESTIÓN DE SEGURIDAD Y SALUD EN EL TRABAJO</t>
        </is>
      </c>
      <c r="D3169" t="inlineStr">
        <is>
          <t>Mensual</t>
        </is>
      </c>
      <c r="E3169" t="inlineStr">
        <is>
          <t>Negativo</t>
        </is>
      </c>
      <c r="F3169" s="138" t="n">
        <v>44530</v>
      </c>
      <c r="G3169" t="n">
        <v>4.7</v>
      </c>
      <c r="H3169" t="n">
        <v>0</v>
      </c>
      <c r="K3169" t="inlineStr">
        <is>
          <t>4.7%</t>
        </is>
      </c>
      <c r="L3169" t="inlineStr">
        <is>
          <t>0.0%</t>
        </is>
      </c>
      <c r="M3169" t="n">
        <v>2021</v>
      </c>
      <c r="N3169" t="inlineStr">
        <is>
          <t>Noviembre</t>
        </is>
      </c>
      <c r="O3169" t="inlineStr">
        <is>
          <t>2021-2</t>
        </is>
      </c>
      <c r="P3169" t="n">
        <v>0</v>
      </c>
      <c r="Q3169" t="n">
        <v>0</v>
      </c>
      <c r="R3169" t="n">
        <v>0</v>
      </c>
      <c r="S3169" t="inlineStr"/>
      <c r="T3169" t="inlineStr">
        <is>
          <t>125-2021-11-30</t>
        </is>
      </c>
      <c r="U3169" t="n">
        <v>30</v>
      </c>
      <c r="V3169" t="inlineStr"/>
    </row>
    <row r="3170">
      <c r="A3170" t="n">
        <v>125</v>
      </c>
      <c r="B3170" t="inlineStr">
        <is>
          <t>Indice de severidad</t>
        </is>
      </c>
      <c r="C3170" t="inlineStr">
        <is>
          <t>GESTIÓN DE SEGURIDAD Y SALUD EN EL TRABAJO</t>
        </is>
      </c>
      <c r="D3170" t="inlineStr">
        <is>
          <t>Mensual</t>
        </is>
      </c>
      <c r="E3170" t="inlineStr">
        <is>
          <t>Negativo</t>
        </is>
      </c>
      <c r="F3170" s="138" t="n">
        <v>44561</v>
      </c>
      <c r="G3170" t="n">
        <v>4.7</v>
      </c>
      <c r="H3170" t="n">
        <v>0</v>
      </c>
      <c r="K3170" t="inlineStr">
        <is>
          <t>4.7%</t>
        </is>
      </c>
      <c r="L3170" t="inlineStr">
        <is>
          <t>0.0%</t>
        </is>
      </c>
      <c r="M3170" t="n">
        <v>2021</v>
      </c>
      <c r="N3170" t="inlineStr">
        <is>
          <t>Diciembre</t>
        </is>
      </c>
      <c r="O3170" t="inlineStr">
        <is>
          <t>2021-2</t>
        </is>
      </c>
      <c r="P3170" t="n">
        <v>0</v>
      </c>
      <c r="Q3170" t="n">
        <v>0</v>
      </c>
      <c r="R3170" t="n">
        <v>0</v>
      </c>
      <c r="S3170" t="inlineStr"/>
      <c r="T3170" t="inlineStr">
        <is>
          <t>125-2021-12-31</t>
        </is>
      </c>
      <c r="U3170" t="n">
        <v>31</v>
      </c>
      <c r="V3170" t="inlineStr"/>
    </row>
    <row r="3171">
      <c r="A3171" t="n">
        <v>125</v>
      </c>
      <c r="B3171" t="inlineStr">
        <is>
          <t>Indice de severidad</t>
        </is>
      </c>
      <c r="C3171" t="inlineStr">
        <is>
          <t>GESTIÓN DE SEGURIDAD Y SALUD EN EL TRABAJO</t>
        </is>
      </c>
      <c r="D3171" t="inlineStr">
        <is>
          <t>Mensual</t>
        </is>
      </c>
      <c r="E3171" t="inlineStr">
        <is>
          <t>Negativo</t>
        </is>
      </c>
      <c r="F3171" s="138" t="n">
        <v>45930</v>
      </c>
      <c r="G3171" t="n">
        <v>1.9</v>
      </c>
      <c r="H3171" t="n">
        <v>0</v>
      </c>
      <c r="K3171" t="inlineStr">
        <is>
          <t>4.7%</t>
        </is>
      </c>
      <c r="L3171" t="inlineStr">
        <is>
          <t>0.0%</t>
        </is>
      </c>
      <c r="M3171" t="n">
        <v>2025</v>
      </c>
      <c r="N3171" t="inlineStr">
        <is>
          <t>Septiembre</t>
        </is>
      </c>
      <c r="O3171" t="inlineStr">
        <is>
          <t>2025-2</t>
        </is>
      </c>
      <c r="P3171" t="n">
        <v>0</v>
      </c>
      <c r="Q3171" t="n">
        <v>0</v>
      </c>
      <c r="R3171" t="n">
        <v>0</v>
      </c>
      <c r="S3171" t="inlineStr"/>
      <c r="T3171" t="inlineStr">
        <is>
          <t>125-2025-09-30</t>
        </is>
      </c>
      <c r="U3171" t="n">
        <v>30</v>
      </c>
      <c r="V3171" t="inlineStr"/>
    </row>
    <row r="3172">
      <c r="A3172" t="n">
        <v>126</v>
      </c>
      <c r="B3172" t="inlineStr">
        <is>
          <t>Indice de Prevalencia EL Enfermedad laboral</t>
        </is>
      </c>
      <c r="C3172" t="inlineStr">
        <is>
          <t>GESTIÓN DE SEGURIDAD Y SALUD EN EL TRABAJO</t>
        </is>
      </c>
      <c r="D3172" t="inlineStr">
        <is>
          <t>Anual</t>
        </is>
      </c>
      <c r="E3172" t="inlineStr">
        <is>
          <t>Negativo</t>
        </is>
      </c>
      <c r="F3172" s="138" t="n">
        <v>44561</v>
      </c>
      <c r="G3172" t="n">
        <v>2</v>
      </c>
      <c r="H3172" t="n">
        <v>0.1370801919122687</v>
      </c>
      <c r="I3172" s="76" t="n">
        <v>1.3</v>
      </c>
      <c r="J3172" s="76" t="n">
        <v>14.59</v>
      </c>
      <c r="K3172" t="inlineStr">
        <is>
          <t>2.0%</t>
        </is>
      </c>
      <c r="L3172" t="inlineStr">
        <is>
          <t>0.16%</t>
        </is>
      </c>
      <c r="M3172" t="n">
        <v>2021</v>
      </c>
      <c r="N3172" t="inlineStr">
        <is>
          <t>Diciembre</t>
        </is>
      </c>
      <c r="O3172" t="inlineStr">
        <is>
          <t>2021-2</t>
        </is>
      </c>
      <c r="P3172" t="n">
        <v>0</v>
      </c>
      <c r="Q3172" t="n">
        <v>0</v>
      </c>
      <c r="R3172" t="n">
        <v>0</v>
      </c>
      <c r="S3172" t="inlineStr"/>
      <c r="T3172" t="inlineStr">
        <is>
          <t>126-2021-12-31</t>
        </is>
      </c>
      <c r="U3172" t="n">
        <v>31</v>
      </c>
      <c r="V3172" t="inlineStr"/>
    </row>
    <row r="3173">
      <c r="A3173" t="n">
        <v>127</v>
      </c>
      <c r="B3173" t="inlineStr">
        <is>
          <t>Indice de Incidencia EL Enfermedad laboral</t>
        </is>
      </c>
      <c r="C3173" t="inlineStr">
        <is>
          <t>GESTIÓN DE SEGURIDAD Y SALUD EN EL TRABAJO</t>
        </is>
      </c>
      <c r="D3173" t="inlineStr">
        <is>
          <t>Anual</t>
        </is>
      </c>
      <c r="E3173" t="inlineStr">
        <is>
          <t>Negativo</t>
        </is>
      </c>
      <c r="F3173" s="138" t="n">
        <v>44561</v>
      </c>
      <c r="G3173" t="n">
        <v>0</v>
      </c>
      <c r="H3173" t="n">
        <v>0</v>
      </c>
      <c r="K3173" t="inlineStr">
        <is>
          <t>0.0%</t>
        </is>
      </c>
      <c r="L3173" t="inlineStr">
        <is>
          <t>0.0%</t>
        </is>
      </c>
      <c r="M3173" t="n">
        <v>2021</v>
      </c>
      <c r="N3173" t="inlineStr">
        <is>
          <t>Diciembre</t>
        </is>
      </c>
      <c r="O3173" t="inlineStr">
        <is>
          <t>2021-2</t>
        </is>
      </c>
      <c r="P3173" t="n">
        <v>0</v>
      </c>
      <c r="Q3173" t="n">
        <v>0</v>
      </c>
      <c r="R3173" t="n">
        <v>0</v>
      </c>
      <c r="S3173" t="inlineStr"/>
      <c r="T3173" t="inlineStr">
        <is>
          <t>127-2021-12-31</t>
        </is>
      </c>
      <c r="U3173" t="n">
        <v>31</v>
      </c>
      <c r="V3173" t="inlineStr"/>
    </row>
    <row r="3174">
      <c r="A3174" t="n">
        <v>128</v>
      </c>
      <c r="B3174" t="inlineStr">
        <is>
          <t>Ausentísmo por causa médica</t>
        </is>
      </c>
      <c r="C3174" t="inlineStr">
        <is>
          <t>GESTIÓN DE SEGURIDAD Y SALUD EN EL TRABAJO</t>
        </is>
      </c>
      <c r="D3174" t="inlineStr">
        <is>
          <t>Mensual</t>
        </is>
      </c>
      <c r="E3174" t="inlineStr">
        <is>
          <t>Negativo</t>
        </is>
      </c>
      <c r="F3174" s="138" t="n">
        <v>44227</v>
      </c>
      <c r="G3174" t="n">
        <v>1</v>
      </c>
      <c r="H3174" t="n">
        <v>1.1001100110011</v>
      </c>
      <c r="I3174" s="76" t="n">
        <v>0.9090000000000001</v>
      </c>
      <c r="J3174" s="76" t="n">
        <v>0.9090000000000001</v>
      </c>
      <c r="K3174" t="inlineStr">
        <is>
          <t>1.0%</t>
        </is>
      </c>
      <c r="L3174" t="inlineStr">
        <is>
          <t>0.69%</t>
        </is>
      </c>
      <c r="M3174" t="n">
        <v>2021</v>
      </c>
      <c r="N3174" t="inlineStr">
        <is>
          <t>Enero</t>
        </is>
      </c>
      <c r="O3174" t="inlineStr">
        <is>
          <t>2021-1</t>
        </is>
      </c>
      <c r="P3174" t="n">
        <v>0</v>
      </c>
      <c r="Q3174" t="n">
        <v>0</v>
      </c>
      <c r="R3174" t="n">
        <v>0</v>
      </c>
      <c r="S3174" t="inlineStr"/>
      <c r="T3174" t="inlineStr">
        <is>
          <t>128-2021-01-31</t>
        </is>
      </c>
      <c r="U3174" t="n">
        <v>31</v>
      </c>
      <c r="V3174" t="inlineStr"/>
    </row>
    <row r="3175">
      <c r="A3175" t="n">
        <v>128</v>
      </c>
      <c r="B3175" t="inlineStr">
        <is>
          <t>Ausentísmo por causa médica</t>
        </is>
      </c>
      <c r="C3175" t="inlineStr">
        <is>
          <t>GESTIÓN DE SEGURIDAD Y SALUD EN EL TRABAJO</t>
        </is>
      </c>
      <c r="D3175" t="inlineStr">
        <is>
          <t>Mensual</t>
        </is>
      </c>
      <c r="E3175" t="inlineStr">
        <is>
          <t>Negativo</t>
        </is>
      </c>
      <c r="F3175" s="138" t="n">
        <v>44255</v>
      </c>
      <c r="G3175" t="n">
        <v>1</v>
      </c>
      <c r="H3175" t="n">
        <v>0.53085600530856</v>
      </c>
      <c r="I3175" s="76" t="n">
        <v>1.3</v>
      </c>
      <c r="J3175" s="76" t="n">
        <v>1.88375</v>
      </c>
      <c r="K3175" t="inlineStr">
        <is>
          <t>1.0%</t>
        </is>
      </c>
      <c r="L3175" t="inlineStr">
        <is>
          <t>0.69%</t>
        </is>
      </c>
      <c r="M3175" t="n">
        <v>2021</v>
      </c>
      <c r="N3175" t="inlineStr">
        <is>
          <t>Febrero</t>
        </is>
      </c>
      <c r="O3175" t="inlineStr">
        <is>
          <t>2021-1</t>
        </is>
      </c>
      <c r="P3175" t="n">
        <v>0</v>
      </c>
      <c r="Q3175" t="n">
        <v>0</v>
      </c>
      <c r="R3175" t="n">
        <v>0</v>
      </c>
      <c r="S3175" t="inlineStr"/>
      <c r="T3175" t="inlineStr">
        <is>
          <t>128-2021-02-28</t>
        </is>
      </c>
      <c r="U3175" t="n">
        <v>28</v>
      </c>
      <c r="V3175" t="inlineStr"/>
    </row>
    <row r="3176">
      <c r="A3176" t="n">
        <v>128</v>
      </c>
      <c r="B3176" t="inlineStr">
        <is>
          <t>Ausentísmo por causa médica</t>
        </is>
      </c>
      <c r="C3176" t="inlineStr">
        <is>
          <t>GESTIÓN DE SEGURIDAD Y SALUD EN EL TRABAJO</t>
        </is>
      </c>
      <c r="D3176" t="inlineStr">
        <is>
          <t>Mensual</t>
        </is>
      </c>
      <c r="E3176" t="inlineStr">
        <is>
          <t>Negativo</t>
        </is>
      </c>
      <c r="F3176" s="138" t="n">
        <v>44286</v>
      </c>
      <c r="G3176" t="n">
        <v>1</v>
      </c>
      <c r="H3176" t="n">
        <v>0.82940815072701</v>
      </c>
      <c r="I3176" s="76" t="n">
        <v>1.205679012345682</v>
      </c>
      <c r="J3176" s="76" t="n">
        <v>1.205679012345682</v>
      </c>
      <c r="K3176" t="inlineStr">
        <is>
          <t>1.0%</t>
        </is>
      </c>
      <c r="L3176" t="inlineStr">
        <is>
          <t>0.69%</t>
        </is>
      </c>
      <c r="M3176" t="n">
        <v>2021</v>
      </c>
      <c r="N3176" t="inlineStr">
        <is>
          <t>Marzo</t>
        </is>
      </c>
      <c r="O3176" t="inlineStr">
        <is>
          <t>2021-1</t>
        </is>
      </c>
      <c r="P3176" t="n">
        <v>0</v>
      </c>
      <c r="Q3176" t="n">
        <v>0</v>
      </c>
      <c r="R3176" t="n">
        <v>0</v>
      </c>
      <c r="S3176" t="inlineStr"/>
      <c r="T3176" t="inlineStr">
        <is>
          <t>128-2021-03-31</t>
        </is>
      </c>
      <c r="U3176" t="n">
        <v>31</v>
      </c>
      <c r="V3176" t="inlineStr"/>
    </row>
    <row r="3177">
      <c r="A3177" t="n">
        <v>128</v>
      </c>
      <c r="B3177" t="inlineStr">
        <is>
          <t>Ausentísmo por causa médica</t>
        </is>
      </c>
      <c r="C3177" t="inlineStr">
        <is>
          <t>GESTIÓN DE SEGURIDAD Y SALUD EN EL TRABAJO</t>
        </is>
      </c>
      <c r="D3177" t="inlineStr">
        <is>
          <t>Mensual</t>
        </is>
      </c>
      <c r="E3177" t="inlineStr">
        <is>
          <t>Negativo</t>
        </is>
      </c>
      <c r="F3177" s="138" t="n">
        <v>44316</v>
      </c>
      <c r="G3177" t="n">
        <v>1</v>
      </c>
      <c r="H3177" t="n">
        <v>0.72159437996335</v>
      </c>
      <c r="I3177" s="76" t="n">
        <v>1.3</v>
      </c>
      <c r="J3177" s="76" t="n">
        <v>1.385820105820101</v>
      </c>
      <c r="K3177" t="inlineStr">
        <is>
          <t>1.0%</t>
        </is>
      </c>
      <c r="L3177" t="inlineStr">
        <is>
          <t>0.69%</t>
        </is>
      </c>
      <c r="M3177" t="n">
        <v>2021</v>
      </c>
      <c r="N3177" t="inlineStr">
        <is>
          <t>Abril</t>
        </is>
      </c>
      <c r="O3177" t="inlineStr">
        <is>
          <t>2021-1</t>
        </is>
      </c>
      <c r="P3177" t="n">
        <v>0</v>
      </c>
      <c r="Q3177" t="n">
        <v>0</v>
      </c>
      <c r="R3177" t="n">
        <v>0</v>
      </c>
      <c r="S3177" t="inlineStr"/>
      <c r="T3177" t="inlineStr">
        <is>
          <t>128-2021-04-30</t>
        </is>
      </c>
      <c r="U3177" t="n">
        <v>30</v>
      </c>
      <c r="V3177" t="inlineStr"/>
    </row>
    <row r="3178">
      <c r="A3178" t="n">
        <v>128</v>
      </c>
      <c r="B3178" t="inlineStr">
        <is>
          <t>Ausentísmo por causa médica</t>
        </is>
      </c>
      <c r="C3178" t="inlineStr">
        <is>
          <t>GESTIÓN DE SEGURIDAD Y SALUD EN EL TRABAJO</t>
        </is>
      </c>
      <c r="D3178" t="inlineStr">
        <is>
          <t>Mensual</t>
        </is>
      </c>
      <c r="E3178" t="inlineStr">
        <is>
          <t>Negativo</t>
        </is>
      </c>
      <c r="F3178" s="138" t="n">
        <v>44347</v>
      </c>
      <c r="G3178" t="n">
        <v>1</v>
      </c>
      <c r="H3178" t="n">
        <v>0.75805432722678</v>
      </c>
      <c r="I3178" s="76" t="n">
        <v>1.3</v>
      </c>
      <c r="J3178" s="76" t="n">
        <v>1.319166666666675</v>
      </c>
      <c r="K3178" t="inlineStr">
        <is>
          <t>1.0%</t>
        </is>
      </c>
      <c r="L3178" t="inlineStr">
        <is>
          <t>0.69%</t>
        </is>
      </c>
      <c r="M3178" t="n">
        <v>2021</v>
      </c>
      <c r="N3178" t="inlineStr">
        <is>
          <t>Mayo</t>
        </is>
      </c>
      <c r="O3178" t="inlineStr">
        <is>
          <t>2021-1</t>
        </is>
      </c>
      <c r="P3178" t="n">
        <v>0</v>
      </c>
      <c r="Q3178" t="n">
        <v>0</v>
      </c>
      <c r="R3178" t="n">
        <v>0</v>
      </c>
      <c r="S3178" t="inlineStr"/>
      <c r="T3178" t="inlineStr">
        <is>
          <t>128-2021-05-31</t>
        </is>
      </c>
      <c r="U3178" t="n">
        <v>31</v>
      </c>
      <c r="V3178" t="inlineStr"/>
    </row>
    <row r="3179">
      <c r="A3179" t="n">
        <v>128</v>
      </c>
      <c r="B3179" t="inlineStr">
        <is>
          <t>Ausentísmo por causa médica</t>
        </is>
      </c>
      <c r="C3179" t="inlineStr">
        <is>
          <t>GESTIÓN DE SEGURIDAD Y SALUD EN EL TRABAJO</t>
        </is>
      </c>
      <c r="D3179" t="inlineStr">
        <is>
          <t>Mensual</t>
        </is>
      </c>
      <c r="E3179" t="inlineStr">
        <is>
          <t>Negativo</t>
        </is>
      </c>
      <c r="F3179" s="138" t="n">
        <v>44377</v>
      </c>
      <c r="G3179" t="n">
        <v>1</v>
      </c>
      <c r="H3179" t="n">
        <v>0.85006273525721</v>
      </c>
      <c r="I3179" s="76" t="n">
        <v>1.176383763837645</v>
      </c>
      <c r="J3179" s="76" t="n">
        <v>1.176383763837645</v>
      </c>
      <c r="K3179" t="inlineStr">
        <is>
          <t>1.0%</t>
        </is>
      </c>
      <c r="L3179" t="inlineStr">
        <is>
          <t>0.69%</t>
        </is>
      </c>
      <c r="M3179" t="n">
        <v>2021</v>
      </c>
      <c r="N3179" t="inlineStr">
        <is>
          <t>Junio</t>
        </is>
      </c>
      <c r="O3179" t="inlineStr">
        <is>
          <t>2021-1</t>
        </is>
      </c>
      <c r="P3179" t="n">
        <v>0</v>
      </c>
      <c r="Q3179" t="n">
        <v>0</v>
      </c>
      <c r="R3179" t="n">
        <v>0</v>
      </c>
      <c r="S3179" t="inlineStr"/>
      <c r="T3179" t="inlineStr">
        <is>
          <t>128-2021-06-30</t>
        </is>
      </c>
      <c r="U3179" t="n">
        <v>30</v>
      </c>
      <c r="V3179" t="inlineStr"/>
    </row>
    <row r="3180">
      <c r="A3180" t="n">
        <v>128</v>
      </c>
      <c r="B3180" t="inlineStr">
        <is>
          <t>Ausentísmo por causa médica</t>
        </is>
      </c>
      <c r="C3180" t="inlineStr">
        <is>
          <t>GESTIÓN DE SEGURIDAD Y SALUD EN EL TRABAJO</t>
        </is>
      </c>
      <c r="D3180" t="inlineStr">
        <is>
          <t>Mensual</t>
        </is>
      </c>
      <c r="E3180" t="inlineStr">
        <is>
          <t>Negativo</t>
        </is>
      </c>
      <c r="F3180" s="138" t="n">
        <v>44408</v>
      </c>
      <c r="G3180" t="n">
        <v>1</v>
      </c>
      <c r="H3180" t="n">
        <v>0.99320241691843</v>
      </c>
      <c r="I3180" s="76" t="n">
        <v>1.006844106463877</v>
      </c>
      <c r="J3180" s="76" t="n">
        <v>1.006844106463877</v>
      </c>
      <c r="K3180" t="inlineStr">
        <is>
          <t>1.0%</t>
        </is>
      </c>
      <c r="L3180" t="inlineStr">
        <is>
          <t>0.69%</t>
        </is>
      </c>
      <c r="M3180" t="n">
        <v>2021</v>
      </c>
      <c r="N3180" t="inlineStr">
        <is>
          <t>Julio</t>
        </is>
      </c>
      <c r="O3180" t="inlineStr">
        <is>
          <t>2021-2</t>
        </is>
      </c>
      <c r="P3180" t="n">
        <v>0</v>
      </c>
      <c r="Q3180" t="n">
        <v>0</v>
      </c>
      <c r="R3180" t="n">
        <v>0</v>
      </c>
      <c r="S3180" t="inlineStr"/>
      <c r="T3180" t="inlineStr">
        <is>
          <t>128-2021-07-31</t>
        </is>
      </c>
      <c r="U3180" t="n">
        <v>31</v>
      </c>
      <c r="V3180" t="inlineStr"/>
    </row>
    <row r="3181">
      <c r="A3181" t="n">
        <v>128</v>
      </c>
      <c r="B3181" t="inlineStr">
        <is>
          <t>Ausentísmo por causa médica</t>
        </is>
      </c>
      <c r="C3181" t="inlineStr">
        <is>
          <t>GESTIÓN DE SEGURIDAD Y SALUD EN EL TRABAJO</t>
        </is>
      </c>
      <c r="D3181" t="inlineStr">
        <is>
          <t>Mensual</t>
        </is>
      </c>
      <c r="E3181" t="inlineStr">
        <is>
          <t>Negativo</t>
        </is>
      </c>
      <c r="F3181" s="138" t="n">
        <v>44439</v>
      </c>
      <c r="G3181" t="n">
        <v>1</v>
      </c>
      <c r="H3181" t="n">
        <v>0.96908939014202</v>
      </c>
      <c r="I3181" s="76" t="n">
        <v>1.03189655172414</v>
      </c>
      <c r="J3181" s="76" t="n">
        <v>1.03189655172414</v>
      </c>
      <c r="K3181" t="inlineStr">
        <is>
          <t>1.0%</t>
        </is>
      </c>
      <c r="L3181" t="inlineStr">
        <is>
          <t>0.69%</t>
        </is>
      </c>
      <c r="M3181" t="n">
        <v>2021</v>
      </c>
      <c r="N3181" t="inlineStr">
        <is>
          <t>Agosto</t>
        </is>
      </c>
      <c r="O3181" t="inlineStr">
        <is>
          <t>2021-2</t>
        </is>
      </c>
      <c r="P3181" t="n">
        <v>0</v>
      </c>
      <c r="Q3181" t="n">
        <v>0</v>
      </c>
      <c r="R3181" t="n">
        <v>0</v>
      </c>
      <c r="S3181" t="inlineStr"/>
      <c r="T3181" t="inlineStr">
        <is>
          <t>128-2021-08-31</t>
        </is>
      </c>
      <c r="U3181" t="n">
        <v>31</v>
      </c>
      <c r="V3181" t="inlineStr"/>
    </row>
    <row r="3182">
      <c r="A3182" t="n">
        <v>128</v>
      </c>
      <c r="B3182" t="inlineStr">
        <is>
          <t>Ausentísmo por causa médica</t>
        </is>
      </c>
      <c r="C3182" t="inlineStr">
        <is>
          <t>GESTIÓN DE SEGURIDAD Y SALUD EN EL TRABAJO</t>
        </is>
      </c>
      <c r="D3182" t="inlineStr">
        <is>
          <t>Mensual</t>
        </is>
      </c>
      <c r="E3182" t="inlineStr">
        <is>
          <t>Negativo</t>
        </is>
      </c>
      <c r="F3182" s="138" t="n">
        <v>44469</v>
      </c>
      <c r="G3182" t="n">
        <v>1</v>
      </c>
      <c r="H3182" t="n">
        <v>0.54099274958171</v>
      </c>
      <c r="I3182" s="76" t="n">
        <v>1.3</v>
      </c>
      <c r="J3182" s="76" t="n">
        <v>1.848453608247411</v>
      </c>
      <c r="K3182" t="inlineStr">
        <is>
          <t>1.0%</t>
        </is>
      </c>
      <c r="L3182" t="inlineStr">
        <is>
          <t>0.69%</t>
        </is>
      </c>
      <c r="M3182" t="n">
        <v>2021</v>
      </c>
      <c r="N3182" t="inlineStr">
        <is>
          <t>Septiembre</t>
        </is>
      </c>
      <c r="O3182" t="inlineStr">
        <is>
          <t>2021-2</t>
        </is>
      </c>
      <c r="P3182" t="n">
        <v>0</v>
      </c>
      <c r="Q3182" t="n">
        <v>0</v>
      </c>
      <c r="R3182" t="n">
        <v>0</v>
      </c>
      <c r="S3182" t="inlineStr"/>
      <c r="T3182" t="inlineStr">
        <is>
          <t>128-2021-09-30</t>
        </is>
      </c>
      <c r="U3182" t="n">
        <v>30</v>
      </c>
      <c r="V3182" t="inlineStr"/>
    </row>
    <row r="3183">
      <c r="A3183" t="n">
        <v>128</v>
      </c>
      <c r="B3183" t="inlineStr">
        <is>
          <t>Ausentísmo por causa médica</t>
        </is>
      </c>
      <c r="C3183" t="inlineStr">
        <is>
          <t>GESTIÓN DE SEGURIDAD Y SALUD EN EL TRABAJO</t>
        </is>
      </c>
      <c r="D3183" t="inlineStr">
        <is>
          <t>Mensual</t>
        </is>
      </c>
      <c r="E3183" t="inlineStr">
        <is>
          <t>Negativo</t>
        </is>
      </c>
      <c r="F3183" s="138" t="n">
        <v>44500</v>
      </c>
      <c r="G3183" t="n">
        <v>1</v>
      </c>
      <c r="H3183" t="n">
        <v>0.58014354066986</v>
      </c>
      <c r="I3183" s="76" t="n">
        <v>1.3</v>
      </c>
      <c r="J3183" s="76" t="n">
        <v>1.723711340206175</v>
      </c>
      <c r="K3183" t="inlineStr">
        <is>
          <t>1.0%</t>
        </is>
      </c>
      <c r="L3183" t="inlineStr">
        <is>
          <t>0.69%</t>
        </is>
      </c>
      <c r="M3183" t="n">
        <v>2021</v>
      </c>
      <c r="N3183" t="inlineStr">
        <is>
          <t>Octubre</t>
        </is>
      </c>
      <c r="O3183" t="inlineStr">
        <is>
          <t>2021-2</t>
        </is>
      </c>
      <c r="P3183" t="n">
        <v>0</v>
      </c>
      <c r="Q3183" t="n">
        <v>0</v>
      </c>
      <c r="R3183" t="n">
        <v>0</v>
      </c>
      <c r="S3183" t="inlineStr"/>
      <c r="T3183" t="inlineStr">
        <is>
          <t>128-2021-10-31</t>
        </is>
      </c>
      <c r="U3183" t="n">
        <v>31</v>
      </c>
      <c r="V3183" t="inlineStr"/>
    </row>
    <row r="3184">
      <c r="A3184" t="n">
        <v>128</v>
      </c>
      <c r="B3184" t="inlineStr">
        <is>
          <t>Ausentísmo por causa médica</t>
        </is>
      </c>
      <c r="C3184" t="inlineStr">
        <is>
          <t>GESTIÓN DE SEGURIDAD Y SALUD EN EL TRABAJO</t>
        </is>
      </c>
      <c r="D3184" t="inlineStr">
        <is>
          <t>Mensual</t>
        </is>
      </c>
      <c r="E3184" t="inlineStr">
        <is>
          <t>Negativo</t>
        </is>
      </c>
      <c r="F3184" s="138" t="n">
        <v>44530</v>
      </c>
      <c r="G3184" t="n">
        <v>1</v>
      </c>
      <c r="H3184" t="n">
        <v>0.8274231678487</v>
      </c>
      <c r="I3184" s="76" t="n">
        <v>1.208571428571428</v>
      </c>
      <c r="J3184" s="76" t="n">
        <v>1.208571428571428</v>
      </c>
      <c r="K3184" t="inlineStr">
        <is>
          <t>1.0%</t>
        </is>
      </c>
      <c r="L3184" t="inlineStr">
        <is>
          <t>0.69%</t>
        </is>
      </c>
      <c r="M3184" t="n">
        <v>2021</v>
      </c>
      <c r="N3184" t="inlineStr">
        <is>
          <t>Noviembre</t>
        </is>
      </c>
      <c r="O3184" t="inlineStr">
        <is>
          <t>2021-2</t>
        </is>
      </c>
      <c r="P3184" t="n">
        <v>0</v>
      </c>
      <c r="Q3184" t="n">
        <v>0</v>
      </c>
      <c r="R3184" t="n">
        <v>0</v>
      </c>
      <c r="S3184" t="inlineStr"/>
      <c r="T3184" t="inlineStr">
        <is>
          <t>128-2021-11-30</t>
        </is>
      </c>
      <c r="U3184" t="n">
        <v>30</v>
      </c>
      <c r="V3184" t="inlineStr"/>
    </row>
    <row r="3185">
      <c r="A3185" t="n">
        <v>128</v>
      </c>
      <c r="B3185" t="inlineStr">
        <is>
          <t>Ausentísmo por causa médica</t>
        </is>
      </c>
      <c r="C3185" t="inlineStr">
        <is>
          <t>GESTIÓN DE SEGURIDAD Y SALUD EN EL TRABAJO</t>
        </is>
      </c>
      <c r="D3185" t="inlineStr">
        <is>
          <t>Mensual</t>
        </is>
      </c>
      <c r="E3185" t="inlineStr">
        <is>
          <t>Negativo</t>
        </is>
      </c>
      <c r="F3185" s="138" t="n">
        <v>44561</v>
      </c>
      <c r="G3185" t="n">
        <v>1</v>
      </c>
      <c r="H3185" t="n">
        <v>0.7171314741035857</v>
      </c>
      <c r="I3185" s="76" t="n">
        <v>1.3</v>
      </c>
      <c r="J3185" s="76" t="n">
        <v>1.394444444444444</v>
      </c>
      <c r="K3185" t="inlineStr">
        <is>
          <t>1.0%</t>
        </is>
      </c>
      <c r="L3185" t="inlineStr">
        <is>
          <t>0.69%</t>
        </is>
      </c>
      <c r="M3185" t="n">
        <v>2021</v>
      </c>
      <c r="N3185" t="inlineStr">
        <is>
          <t>Diciembre</t>
        </is>
      </c>
      <c r="O3185" t="inlineStr">
        <is>
          <t>2021-2</t>
        </is>
      </c>
      <c r="P3185" t="n">
        <v>0</v>
      </c>
      <c r="Q3185" t="n">
        <v>0</v>
      </c>
      <c r="R3185" t="n">
        <v>0</v>
      </c>
      <c r="S3185" t="inlineStr"/>
      <c r="T3185" t="inlineStr">
        <is>
          <t>128-2021-12-31</t>
        </is>
      </c>
      <c r="U3185" t="n">
        <v>31</v>
      </c>
      <c r="V3185" t="inlineStr"/>
    </row>
    <row r="3186">
      <c r="A3186" t="n">
        <v>128</v>
      </c>
      <c r="B3186" t="inlineStr">
        <is>
          <t>Ausentísmo por causa médica</t>
        </is>
      </c>
      <c r="C3186" t="inlineStr">
        <is>
          <t>GESTIÓN DE SEGURIDAD Y SALUD EN EL TRABAJO</t>
        </is>
      </c>
      <c r="D3186" t="inlineStr">
        <is>
          <t>Mensual</t>
        </is>
      </c>
      <c r="E3186" t="inlineStr">
        <is>
          <t>Negativo</t>
        </is>
      </c>
      <c r="F3186" s="138" t="n">
        <v>45930</v>
      </c>
      <c r="G3186" t="n">
        <v>1</v>
      </c>
      <c r="H3186" t="n">
        <v>0.72</v>
      </c>
      <c r="I3186" s="76" t="n">
        <v>1.3</v>
      </c>
      <c r="J3186" s="76" t="n">
        <v>1.388888888888889</v>
      </c>
      <c r="K3186" t="inlineStr">
        <is>
          <t>1.0%</t>
        </is>
      </c>
      <c r="L3186" t="inlineStr">
        <is>
          <t>0.69%</t>
        </is>
      </c>
      <c r="M3186" t="n">
        <v>2025</v>
      </c>
      <c r="N3186" t="inlineStr">
        <is>
          <t>Septiembre</t>
        </is>
      </c>
      <c r="O3186" t="inlineStr">
        <is>
          <t>2025-2</t>
        </is>
      </c>
      <c r="P3186" t="n">
        <v>0</v>
      </c>
      <c r="Q3186" t="n">
        <v>0</v>
      </c>
      <c r="R3186" t="n">
        <v>0</v>
      </c>
      <c r="S3186" t="inlineStr"/>
      <c r="T3186" t="inlineStr">
        <is>
          <t>128-2025-09-30</t>
        </is>
      </c>
      <c r="U3186" t="n">
        <v>30</v>
      </c>
      <c r="V3186" t="inlineStr"/>
    </row>
    <row r="3187">
      <c r="A3187" t="n">
        <v>133</v>
      </c>
      <c r="B3187" t="inlineStr">
        <is>
          <t>Nivel de Satisfacción Servicios Prestados</t>
        </is>
      </c>
      <c r="C3187" t="inlineStr">
        <is>
          <t>VISIBILIDAD NACIONAL E INTERNACIONAL</t>
        </is>
      </c>
      <c r="D3187" t="inlineStr">
        <is>
          <t>Anual</t>
        </is>
      </c>
      <c r="E3187" t="inlineStr">
        <is>
          <t>Positivo</t>
        </is>
      </c>
      <c r="F3187" s="138" t="n">
        <v>45230</v>
      </c>
      <c r="G3187" t="n">
        <v>80</v>
      </c>
      <c r="H3187" t="n">
        <v>93</v>
      </c>
      <c r="I3187" s="76" t="n">
        <v>1.1625</v>
      </c>
      <c r="J3187" s="76" t="n">
        <v>1.1625</v>
      </c>
      <c r="K3187" t="inlineStr">
        <is>
          <t>80.0%</t>
        </is>
      </c>
      <c r="L3187" t="inlineStr">
        <is>
          <t>96.0%</t>
        </is>
      </c>
      <c r="M3187" t="n">
        <v>2023</v>
      </c>
      <c r="N3187" t="inlineStr">
        <is>
          <t>Octubre</t>
        </is>
      </c>
      <c r="O3187" t="inlineStr">
        <is>
          <t>2023-2</t>
        </is>
      </c>
      <c r="P3187" t="n">
        <v>0</v>
      </c>
      <c r="Q3187" t="n">
        <v>0</v>
      </c>
      <c r="R3187" t="n">
        <v>0</v>
      </c>
      <c r="S3187" t="inlineStr"/>
      <c r="T3187" t="inlineStr">
        <is>
          <t>133-2023-10-31</t>
        </is>
      </c>
      <c r="U3187" t="n">
        <v>31</v>
      </c>
      <c r="V3187" t="inlineStr"/>
    </row>
    <row r="3188">
      <c r="A3188" t="n">
        <v>133</v>
      </c>
      <c r="B3188" t="inlineStr">
        <is>
          <t>Nivel de Satisfacción Servicios Prestados</t>
        </is>
      </c>
      <c r="C3188" t="inlineStr">
        <is>
          <t>VISIBILIDAD NACIONAL E INTERNACIONAL</t>
        </is>
      </c>
      <c r="D3188" t="inlineStr">
        <is>
          <t>Anual</t>
        </is>
      </c>
      <c r="E3188" t="inlineStr">
        <is>
          <t>Positivo</t>
        </is>
      </c>
      <c r="F3188" s="138" t="n">
        <v>45596</v>
      </c>
      <c r="G3188" t="n">
        <v>80</v>
      </c>
      <c r="H3188" t="n">
        <v>91</v>
      </c>
      <c r="I3188" s="76" t="n">
        <v>1.1375</v>
      </c>
      <c r="J3188" s="76" t="n">
        <v>1.1375</v>
      </c>
      <c r="K3188" t="inlineStr">
        <is>
          <t>80.0%</t>
        </is>
      </c>
      <c r="L3188" t="inlineStr">
        <is>
          <t>96.0%</t>
        </is>
      </c>
      <c r="M3188" t="n">
        <v>2024</v>
      </c>
      <c r="N3188" t="inlineStr">
        <is>
          <t>Octubre</t>
        </is>
      </c>
      <c r="O3188" t="inlineStr">
        <is>
          <t>2024-2</t>
        </is>
      </c>
      <c r="P3188" t="n">
        <v>0</v>
      </c>
      <c r="Q3188" t="n">
        <v>0</v>
      </c>
      <c r="R3188" t="n">
        <v>0</v>
      </c>
      <c r="S3188" t="inlineStr"/>
      <c r="T3188" t="inlineStr">
        <is>
          <t>133-2024-10-31</t>
        </is>
      </c>
      <c r="U3188" t="n">
        <v>31</v>
      </c>
      <c r="V3188" t="inlineStr"/>
    </row>
    <row r="3189">
      <c r="A3189" t="n">
        <v>133</v>
      </c>
      <c r="B3189" t="inlineStr">
        <is>
          <t>Nivel de Satisfacción Servicios Prestados</t>
        </is>
      </c>
      <c r="C3189" t="inlineStr">
        <is>
          <t>VISIBILIDAD NACIONAL E INTERNACIONAL</t>
        </is>
      </c>
      <c r="D3189" t="inlineStr">
        <is>
          <t>Anual</t>
        </is>
      </c>
      <c r="E3189" t="inlineStr">
        <is>
          <t>Positivo</t>
        </is>
      </c>
      <c r="F3189" s="138" t="n">
        <v>46022</v>
      </c>
      <c r="G3189" t="n">
        <v>80</v>
      </c>
      <c r="H3189" t="n">
        <v>96</v>
      </c>
      <c r="I3189" s="76" t="n">
        <v>1.2</v>
      </c>
      <c r="J3189" s="76" t="n">
        <v>1.2</v>
      </c>
      <c r="K3189" t="inlineStr">
        <is>
          <t>80.0%</t>
        </is>
      </c>
      <c r="L3189" t="inlineStr">
        <is>
          <t>96.0%</t>
        </is>
      </c>
      <c r="M3189" t="n">
        <v>2025</v>
      </c>
      <c r="N3189" t="inlineStr">
        <is>
          <t>Diciembre</t>
        </is>
      </c>
      <c r="O3189" t="inlineStr">
        <is>
          <t>2025-2</t>
        </is>
      </c>
      <c r="P3189" t="n">
        <v>0</v>
      </c>
      <c r="Q3189" t="n">
        <v>0</v>
      </c>
      <c r="R3189" t="n">
        <v>0</v>
      </c>
      <c r="S3189" t="inlineStr"/>
      <c r="T3189" t="inlineStr">
        <is>
          <t>133-2025-12-31</t>
        </is>
      </c>
      <c r="U3189" t="n">
        <v>31</v>
      </c>
      <c r="V3189" t="inlineStr"/>
    </row>
    <row r="3190">
      <c r="A3190" t="n">
        <v>139</v>
      </c>
      <c r="B3190" t="inlineStr">
        <is>
          <t>Ejecución presupuestal del gasto</t>
        </is>
      </c>
      <c r="C3190" t="inlineStr">
        <is>
          <t>RECURSOS ACADÉMICOS Y DE INVESTIGACIÓN</t>
        </is>
      </c>
      <c r="D3190" t="inlineStr">
        <is>
          <t>Mensual</t>
        </is>
      </c>
      <c r="E3190" t="inlineStr">
        <is>
          <t>Negativo</t>
        </is>
      </c>
      <c r="F3190" s="138" t="n">
        <v>44227</v>
      </c>
      <c r="G3190" t="n">
        <v>100</v>
      </c>
      <c r="H3190" t="n">
        <v>80.56417262718</v>
      </c>
      <c r="I3190" s="76" t="n">
        <v>1.241246533527521</v>
      </c>
      <c r="J3190" s="76" t="n">
        <v>1.241246533527521</v>
      </c>
      <c r="K3190" t="inlineStr">
        <is>
          <t>329.35%</t>
        </is>
      </c>
      <c r="L3190" t="inlineStr">
        <is>
          <t>241.66%</t>
        </is>
      </c>
      <c r="M3190" t="n">
        <v>2021</v>
      </c>
      <c r="N3190" t="inlineStr">
        <is>
          <t>Enero</t>
        </is>
      </c>
      <c r="O3190" t="inlineStr">
        <is>
          <t>2021-1</t>
        </is>
      </c>
      <c r="P3190" t="n">
        <v>0</v>
      </c>
      <c r="Q3190" t="n">
        <v>0</v>
      </c>
      <c r="R3190" t="n">
        <v>0</v>
      </c>
      <c r="S3190" t="inlineStr"/>
      <c r="T3190" t="inlineStr">
        <is>
          <t>139-2021-01-31</t>
        </is>
      </c>
      <c r="U3190" t="n">
        <v>31</v>
      </c>
      <c r="V3190" t="inlineStr"/>
    </row>
    <row r="3191">
      <c r="A3191" t="n">
        <v>139</v>
      </c>
      <c r="B3191" t="inlineStr">
        <is>
          <t>Ejecución presupuestal del gasto</t>
        </is>
      </c>
      <c r="C3191" t="inlineStr">
        <is>
          <t>RECURSOS ACADÉMICOS Y DE INVESTIGACIÓN</t>
        </is>
      </c>
      <c r="D3191" t="inlineStr">
        <is>
          <t>Mensual</t>
        </is>
      </c>
      <c r="E3191" t="inlineStr">
        <is>
          <t>Negativo</t>
        </is>
      </c>
      <c r="F3191" s="138" t="n">
        <v>44255</v>
      </c>
      <c r="G3191" t="n">
        <v>100</v>
      </c>
      <c r="H3191" t="n">
        <v>68.004235996983</v>
      </c>
      <c r="I3191" s="76" t="n">
        <v>1.3</v>
      </c>
      <c r="J3191" s="76" t="n">
        <v>1.470496632069162</v>
      </c>
      <c r="K3191" t="inlineStr">
        <is>
          <t>329.35%</t>
        </is>
      </c>
      <c r="L3191" t="inlineStr">
        <is>
          <t>241.66%</t>
        </is>
      </c>
      <c r="M3191" t="n">
        <v>2021</v>
      </c>
      <c r="N3191" t="inlineStr">
        <is>
          <t>Febrero</t>
        </is>
      </c>
      <c r="O3191" t="inlineStr">
        <is>
          <t>2021-1</t>
        </is>
      </c>
      <c r="P3191" t="n">
        <v>0</v>
      </c>
      <c r="Q3191" t="n">
        <v>0</v>
      </c>
      <c r="R3191" t="n">
        <v>0</v>
      </c>
      <c r="S3191" t="inlineStr"/>
      <c r="T3191" t="inlineStr">
        <is>
          <t>139-2021-02-28</t>
        </is>
      </c>
      <c r="U3191" t="n">
        <v>28</v>
      </c>
      <c r="V3191" t="inlineStr"/>
    </row>
    <row r="3192">
      <c r="A3192" t="n">
        <v>139</v>
      </c>
      <c r="B3192" t="inlineStr">
        <is>
          <t>Ejecución presupuestal del gasto</t>
        </is>
      </c>
      <c r="C3192" t="inlineStr">
        <is>
          <t>RECURSOS ACADÉMICOS Y DE INVESTIGACIÓN</t>
        </is>
      </c>
      <c r="D3192" t="inlineStr">
        <is>
          <t>Mensual</t>
        </is>
      </c>
      <c r="E3192" t="inlineStr">
        <is>
          <t>Negativo</t>
        </is>
      </c>
      <c r="F3192" s="138" t="n">
        <v>44286</v>
      </c>
      <c r="G3192" t="n">
        <v>100</v>
      </c>
      <c r="H3192" t="n">
        <v>65.186435070306</v>
      </c>
      <c r="I3192" s="76" t="n">
        <v>1.3</v>
      </c>
      <c r="J3192" s="76" t="n">
        <v>1.534061494422057</v>
      </c>
      <c r="K3192" t="inlineStr">
        <is>
          <t>329.35%</t>
        </is>
      </c>
      <c r="L3192" t="inlineStr">
        <is>
          <t>241.66%</t>
        </is>
      </c>
      <c r="M3192" t="n">
        <v>2021</v>
      </c>
      <c r="N3192" t="inlineStr">
        <is>
          <t>Marzo</t>
        </is>
      </c>
      <c r="O3192" t="inlineStr">
        <is>
          <t>2021-1</t>
        </is>
      </c>
      <c r="P3192" t="n">
        <v>0</v>
      </c>
      <c r="Q3192" t="n">
        <v>0</v>
      </c>
      <c r="R3192" t="n">
        <v>0</v>
      </c>
      <c r="S3192" t="inlineStr"/>
      <c r="T3192" t="inlineStr">
        <is>
          <t>139-2021-03-31</t>
        </is>
      </c>
      <c r="U3192" t="n">
        <v>31</v>
      </c>
      <c r="V3192" t="inlineStr"/>
    </row>
    <row r="3193">
      <c r="A3193" t="n">
        <v>139</v>
      </c>
      <c r="B3193" t="inlineStr">
        <is>
          <t>Ejecución presupuestal del gasto</t>
        </is>
      </c>
      <c r="C3193" t="inlineStr">
        <is>
          <t>RECURSOS ACADÉMICOS Y DE INVESTIGACIÓN</t>
        </is>
      </c>
      <c r="D3193" t="inlineStr">
        <is>
          <t>Mensual</t>
        </is>
      </c>
      <c r="E3193" t="inlineStr">
        <is>
          <t>Negativo</t>
        </is>
      </c>
      <c r="F3193" s="138" t="n">
        <v>44316</v>
      </c>
      <c r="G3193" t="n">
        <v>100</v>
      </c>
      <c r="H3193" t="n">
        <v>85.435893347153</v>
      </c>
      <c r="I3193" s="76" t="n">
        <v>1.170468243290539</v>
      </c>
      <c r="J3193" s="76" t="n">
        <v>1.170468243290539</v>
      </c>
      <c r="K3193" t="inlineStr">
        <is>
          <t>329.35%</t>
        </is>
      </c>
      <c r="L3193" t="inlineStr">
        <is>
          <t>241.66%</t>
        </is>
      </c>
      <c r="M3193" t="n">
        <v>2021</v>
      </c>
      <c r="N3193" t="inlineStr">
        <is>
          <t>Abril</t>
        </is>
      </c>
      <c r="O3193" t="inlineStr">
        <is>
          <t>2021-1</t>
        </is>
      </c>
      <c r="P3193" t="n">
        <v>0</v>
      </c>
      <c r="Q3193" t="n">
        <v>0</v>
      </c>
      <c r="R3193" t="n">
        <v>0</v>
      </c>
      <c r="S3193" t="inlineStr"/>
      <c r="T3193" t="inlineStr">
        <is>
          <t>139-2021-04-30</t>
        </is>
      </c>
      <c r="U3193" t="n">
        <v>30</v>
      </c>
      <c r="V3193" t="inlineStr"/>
    </row>
    <row r="3194">
      <c r="A3194" t="n">
        <v>139</v>
      </c>
      <c r="B3194" t="inlineStr">
        <is>
          <t>Ejecución presupuestal del gasto</t>
        </is>
      </c>
      <c r="C3194" t="inlineStr">
        <is>
          <t>RECURSOS ACADÉMICOS Y DE INVESTIGACIÓN</t>
        </is>
      </c>
      <c r="D3194" t="inlineStr">
        <is>
          <t>Mensual</t>
        </is>
      </c>
      <c r="E3194" t="inlineStr">
        <is>
          <t>Negativo</t>
        </is>
      </c>
      <c r="F3194" s="138" t="n">
        <v>44347</v>
      </c>
      <c r="G3194" t="n">
        <v>100</v>
      </c>
      <c r="H3194" t="n">
        <v>89.921511968449</v>
      </c>
      <c r="I3194" s="76" t="n">
        <v>1.112080944936594</v>
      </c>
      <c r="J3194" s="76" t="n">
        <v>1.112080944936594</v>
      </c>
      <c r="K3194" t="inlineStr">
        <is>
          <t>329.35%</t>
        </is>
      </c>
      <c r="L3194" t="inlineStr">
        <is>
          <t>241.66%</t>
        </is>
      </c>
      <c r="M3194" t="n">
        <v>2021</v>
      </c>
      <c r="N3194" t="inlineStr">
        <is>
          <t>Mayo</t>
        </is>
      </c>
      <c r="O3194" t="inlineStr">
        <is>
          <t>2021-1</t>
        </is>
      </c>
      <c r="P3194" t="n">
        <v>0</v>
      </c>
      <c r="Q3194" t="n">
        <v>0</v>
      </c>
      <c r="R3194" t="n">
        <v>0</v>
      </c>
      <c r="S3194" t="inlineStr"/>
      <c r="T3194" t="inlineStr">
        <is>
          <t>139-2021-05-31</t>
        </is>
      </c>
      <c r="U3194" t="n">
        <v>31</v>
      </c>
      <c r="V3194" t="inlineStr"/>
    </row>
    <row r="3195">
      <c r="A3195" t="n">
        <v>139</v>
      </c>
      <c r="B3195" t="inlineStr">
        <is>
          <t>Ejecución presupuestal del gasto</t>
        </is>
      </c>
      <c r="C3195" t="inlineStr">
        <is>
          <t>RECURSOS ACADÉMICOS Y DE INVESTIGACIÓN</t>
        </is>
      </c>
      <c r="D3195" t="inlineStr">
        <is>
          <t>Mensual</t>
        </is>
      </c>
      <c r="E3195" t="inlineStr">
        <is>
          <t>Negativo</t>
        </is>
      </c>
      <c r="F3195" s="138" t="n">
        <v>44377</v>
      </c>
      <c r="G3195" t="n">
        <v>100</v>
      </c>
      <c r="H3195" t="n">
        <v>89.491435987393</v>
      </c>
      <c r="I3195" s="76" t="n">
        <v>1.117425359160483</v>
      </c>
      <c r="J3195" s="76" t="n">
        <v>1.117425359160483</v>
      </c>
      <c r="K3195" t="inlineStr">
        <is>
          <t>329.35%</t>
        </is>
      </c>
      <c r="L3195" t="inlineStr">
        <is>
          <t>241.66%</t>
        </is>
      </c>
      <c r="M3195" t="n">
        <v>2021</v>
      </c>
      <c r="N3195" t="inlineStr">
        <is>
          <t>Junio</t>
        </is>
      </c>
      <c r="O3195" t="inlineStr">
        <is>
          <t>2021-1</t>
        </is>
      </c>
      <c r="P3195" t="n">
        <v>0</v>
      </c>
      <c r="Q3195" t="n">
        <v>0</v>
      </c>
      <c r="R3195" t="n">
        <v>0</v>
      </c>
      <c r="S3195" t="inlineStr"/>
      <c r="T3195" t="inlineStr">
        <is>
          <t>139-2021-06-30</t>
        </is>
      </c>
      <c r="U3195" t="n">
        <v>30</v>
      </c>
      <c r="V3195" t="inlineStr"/>
    </row>
    <row r="3196">
      <c r="A3196" t="n">
        <v>139</v>
      </c>
      <c r="B3196" t="inlineStr">
        <is>
          <t>Ejecución presupuestal del gasto</t>
        </is>
      </c>
      <c r="C3196" t="inlineStr">
        <is>
          <t>RECURSOS ACADÉMICOS Y DE INVESTIGACIÓN</t>
        </is>
      </c>
      <c r="D3196" t="inlineStr">
        <is>
          <t>Mensual</t>
        </is>
      </c>
      <c r="E3196" t="inlineStr">
        <is>
          <t>Negativo</t>
        </is>
      </c>
      <c r="F3196" s="138" t="n">
        <v>44408</v>
      </c>
      <c r="G3196" t="n">
        <v>100</v>
      </c>
      <c r="H3196" t="n">
        <v>94.05094428786001</v>
      </c>
      <c r="I3196" s="76" t="n">
        <v>1.063253545801006</v>
      </c>
      <c r="J3196" s="76" t="n">
        <v>1.063253545801006</v>
      </c>
      <c r="K3196" t="inlineStr">
        <is>
          <t>329.35%</t>
        </is>
      </c>
      <c r="L3196" t="inlineStr">
        <is>
          <t>241.66%</t>
        </is>
      </c>
      <c r="M3196" t="n">
        <v>2021</v>
      </c>
      <c r="N3196" t="inlineStr">
        <is>
          <t>Julio</t>
        </is>
      </c>
      <c r="O3196" t="inlineStr">
        <is>
          <t>2021-2</t>
        </is>
      </c>
      <c r="P3196" t="n">
        <v>0</v>
      </c>
      <c r="Q3196" t="n">
        <v>0</v>
      </c>
      <c r="R3196" t="n">
        <v>0</v>
      </c>
      <c r="S3196" t="inlineStr"/>
      <c r="T3196" t="inlineStr">
        <is>
          <t>139-2021-07-31</t>
        </is>
      </c>
      <c r="U3196" t="n">
        <v>31</v>
      </c>
      <c r="V3196" t="inlineStr"/>
    </row>
    <row r="3197">
      <c r="A3197" t="n">
        <v>139</v>
      </c>
      <c r="B3197" t="inlineStr">
        <is>
          <t>Ejecución presupuestal del gasto</t>
        </is>
      </c>
      <c r="C3197" t="inlineStr">
        <is>
          <t>RECURSOS ACADÉMICOS Y DE INVESTIGACIÓN</t>
        </is>
      </c>
      <c r="D3197" t="inlineStr">
        <is>
          <t>Mensual</t>
        </is>
      </c>
      <c r="E3197" t="inlineStr">
        <is>
          <t>Negativo</t>
        </is>
      </c>
      <c r="F3197" s="138" t="n">
        <v>44439</v>
      </c>
      <c r="G3197" t="n">
        <v>100</v>
      </c>
      <c r="H3197" t="n">
        <v>93.55704223123</v>
      </c>
      <c r="I3197" s="76" t="n">
        <v>1.068866625270666</v>
      </c>
      <c r="J3197" s="76" t="n">
        <v>1.068866625270666</v>
      </c>
      <c r="K3197" t="inlineStr">
        <is>
          <t>329.35%</t>
        </is>
      </c>
      <c r="L3197" t="inlineStr">
        <is>
          <t>241.66%</t>
        </is>
      </c>
      <c r="M3197" t="n">
        <v>2021</v>
      </c>
      <c r="N3197" t="inlineStr">
        <is>
          <t>Agosto</t>
        </is>
      </c>
      <c r="O3197" t="inlineStr">
        <is>
          <t>2021-2</t>
        </is>
      </c>
      <c r="P3197" t="n">
        <v>0</v>
      </c>
      <c r="Q3197" t="n">
        <v>0</v>
      </c>
      <c r="R3197" t="n">
        <v>0</v>
      </c>
      <c r="S3197" t="inlineStr"/>
      <c r="T3197" t="inlineStr">
        <is>
          <t>139-2021-08-31</t>
        </is>
      </c>
      <c r="U3197" t="n">
        <v>31</v>
      </c>
      <c r="V3197" t="inlineStr"/>
    </row>
    <row r="3198">
      <c r="A3198" t="n">
        <v>139</v>
      </c>
      <c r="B3198" t="inlineStr">
        <is>
          <t>Ejecución presupuestal del gasto</t>
        </is>
      </c>
      <c r="C3198" t="inlineStr">
        <is>
          <t>RECURSOS ACADÉMICOS Y DE INVESTIGACIÓN</t>
        </is>
      </c>
      <c r="D3198" t="inlineStr">
        <is>
          <t>Mensual</t>
        </is>
      </c>
      <c r="E3198" t="inlineStr">
        <is>
          <t>Negativo</t>
        </is>
      </c>
      <c r="F3198" s="138" t="n">
        <v>44469</v>
      </c>
      <c r="G3198" t="n">
        <v>100</v>
      </c>
      <c r="H3198" t="n">
        <v>95.617191066326</v>
      </c>
      <c r="I3198" s="76" t="n">
        <v>1.045837039185075</v>
      </c>
      <c r="J3198" s="76" t="n">
        <v>1.045837039185075</v>
      </c>
      <c r="K3198" t="inlineStr">
        <is>
          <t>329.35%</t>
        </is>
      </c>
      <c r="L3198" t="inlineStr">
        <is>
          <t>241.66%</t>
        </is>
      </c>
      <c r="M3198" t="n">
        <v>2021</v>
      </c>
      <c r="N3198" t="inlineStr">
        <is>
          <t>Septiembre</t>
        </is>
      </c>
      <c r="O3198" t="inlineStr">
        <is>
          <t>2021-2</t>
        </is>
      </c>
      <c r="P3198" t="n">
        <v>0</v>
      </c>
      <c r="Q3198" t="n">
        <v>0</v>
      </c>
      <c r="R3198" t="n">
        <v>0</v>
      </c>
      <c r="S3198" t="inlineStr"/>
      <c r="T3198" t="inlineStr">
        <is>
          <t>139-2021-09-30</t>
        </is>
      </c>
      <c r="U3198" t="n">
        <v>30</v>
      </c>
      <c r="V3198" t="inlineStr"/>
    </row>
    <row r="3199">
      <c r="A3199" t="n">
        <v>139</v>
      </c>
      <c r="B3199" t="inlineStr">
        <is>
          <t>Ejecución presupuestal del gasto</t>
        </is>
      </c>
      <c r="C3199" t="inlineStr">
        <is>
          <t>RECURSOS ACADÉMICOS Y DE INVESTIGACIÓN</t>
        </is>
      </c>
      <c r="D3199" t="inlineStr">
        <is>
          <t>Mensual</t>
        </is>
      </c>
      <c r="E3199" t="inlineStr">
        <is>
          <t>Negativo</t>
        </is>
      </c>
      <c r="F3199" s="138" t="n">
        <v>44500</v>
      </c>
      <c r="G3199" t="n">
        <v>100</v>
      </c>
      <c r="H3199" t="n">
        <v>99.00550590952901</v>
      </c>
      <c r="I3199" s="76" t="n">
        <v>1.010044836207188</v>
      </c>
      <c r="J3199" s="76" t="n">
        <v>1.010044836207188</v>
      </c>
      <c r="K3199" t="inlineStr">
        <is>
          <t>329.35%</t>
        </is>
      </c>
      <c r="L3199" t="inlineStr">
        <is>
          <t>241.66%</t>
        </is>
      </c>
      <c r="M3199" t="n">
        <v>2021</v>
      </c>
      <c r="N3199" t="inlineStr">
        <is>
          <t>Octubre</t>
        </is>
      </c>
      <c r="O3199" t="inlineStr">
        <is>
          <t>2021-2</t>
        </is>
      </c>
      <c r="P3199" t="n">
        <v>0</v>
      </c>
      <c r="Q3199" t="n">
        <v>0</v>
      </c>
      <c r="R3199" t="n">
        <v>0</v>
      </c>
      <c r="S3199" t="inlineStr"/>
      <c r="T3199" t="inlineStr">
        <is>
          <t>139-2021-10-31</t>
        </is>
      </c>
      <c r="U3199" t="n">
        <v>31</v>
      </c>
      <c r="V3199" t="inlineStr"/>
    </row>
    <row r="3200">
      <c r="A3200" t="n">
        <v>139</v>
      </c>
      <c r="B3200" t="inlineStr">
        <is>
          <t>Ejecución presupuestal del gasto</t>
        </is>
      </c>
      <c r="C3200" t="inlineStr">
        <is>
          <t>RECURSOS ACADÉMICOS Y DE INVESTIGACIÓN</t>
        </is>
      </c>
      <c r="D3200" t="inlineStr">
        <is>
          <t>Mensual</t>
        </is>
      </c>
      <c r="E3200" t="inlineStr">
        <is>
          <t>Negativo</t>
        </is>
      </c>
      <c r="F3200" s="138" t="n">
        <v>44530</v>
      </c>
      <c r="G3200" t="n">
        <v>100</v>
      </c>
      <c r="H3200" t="n">
        <v>107.02261317617</v>
      </c>
      <c r="I3200" s="76" t="n">
        <v>0.9343819687470155</v>
      </c>
      <c r="J3200" s="76" t="n">
        <v>0.9343819687470155</v>
      </c>
      <c r="K3200" t="inlineStr">
        <is>
          <t>329.35%</t>
        </is>
      </c>
      <c r="L3200" t="inlineStr">
        <is>
          <t>241.66%</t>
        </is>
      </c>
      <c r="M3200" t="n">
        <v>2021</v>
      </c>
      <c r="N3200" t="inlineStr">
        <is>
          <t>Noviembre</t>
        </is>
      </c>
      <c r="O3200" t="inlineStr">
        <is>
          <t>2021-2</t>
        </is>
      </c>
      <c r="P3200" t="n">
        <v>0</v>
      </c>
      <c r="Q3200" t="n">
        <v>0</v>
      </c>
      <c r="R3200" t="n">
        <v>0</v>
      </c>
      <c r="S3200" t="inlineStr"/>
      <c r="T3200" t="inlineStr">
        <is>
          <t>139-2021-11-30</t>
        </is>
      </c>
      <c r="U3200" t="n">
        <v>30</v>
      </c>
      <c r="V3200" t="inlineStr"/>
    </row>
    <row r="3201">
      <c r="A3201" t="n">
        <v>139</v>
      </c>
      <c r="B3201" t="inlineStr">
        <is>
          <t>Ejecución presupuestal del gasto</t>
        </is>
      </c>
      <c r="C3201" t="inlineStr">
        <is>
          <t>RECURSOS ACADÉMICOS Y DE INVESTIGACIÓN</t>
        </is>
      </c>
      <c r="D3201" t="inlineStr">
        <is>
          <t>Mensual</t>
        </is>
      </c>
      <c r="E3201" t="inlineStr">
        <is>
          <t>Negativo</t>
        </is>
      </c>
      <c r="F3201" s="138" t="n">
        <v>44561</v>
      </c>
      <c r="G3201" t="n">
        <v>100</v>
      </c>
      <c r="H3201" t="n">
        <v>107.0374146644206</v>
      </c>
      <c r="I3201" s="76" t="n">
        <v>0.9342527593133297</v>
      </c>
      <c r="J3201" s="76" t="n">
        <v>0.9342527593133297</v>
      </c>
      <c r="K3201" t="inlineStr">
        <is>
          <t>329.35%</t>
        </is>
      </c>
      <c r="L3201" t="inlineStr">
        <is>
          <t>241.66%</t>
        </is>
      </c>
      <c r="M3201" t="n">
        <v>2021</v>
      </c>
      <c r="N3201" t="inlineStr">
        <is>
          <t>Diciembre</t>
        </is>
      </c>
      <c r="O3201" t="inlineStr">
        <is>
          <t>2021-2</t>
        </is>
      </c>
      <c r="P3201" t="n">
        <v>0</v>
      </c>
      <c r="Q3201" t="n">
        <v>0</v>
      </c>
      <c r="R3201" t="n">
        <v>0</v>
      </c>
      <c r="S3201" t="inlineStr"/>
      <c r="T3201" t="inlineStr">
        <is>
          <t>139-2021-12-31</t>
        </is>
      </c>
      <c r="U3201" t="n">
        <v>31</v>
      </c>
      <c r="V3201" t="inlineStr"/>
    </row>
    <row r="3202">
      <c r="A3202" t="n">
        <v>143</v>
      </c>
      <c r="B3202" t="inlineStr">
        <is>
          <t>Proyectos de investigación e innovación- Metrica</t>
        </is>
      </c>
      <c r="C3202" t="inlineStr">
        <is>
          <t>INVESTIGACIÓN, INNOVACIÓN Y CREACIÓN</t>
        </is>
      </c>
      <c r="D3202" t="inlineStr">
        <is>
          <t>Semestral</t>
        </is>
      </c>
      <c r="E3202" t="inlineStr">
        <is>
          <t>Positivo</t>
        </is>
      </c>
      <c r="F3202" s="138" t="n">
        <v>44377</v>
      </c>
      <c r="G3202" t="n">
        <v>100</v>
      </c>
      <c r="H3202" t="n">
        <v>86</v>
      </c>
      <c r="I3202" s="76" t="n">
        <v>0.86</v>
      </c>
      <c r="J3202" s="76" t="n">
        <v>0.86</v>
      </c>
      <c r="K3202" t="inlineStr">
        <is>
          <t>100.0%</t>
        </is>
      </c>
      <c r="L3202" t="inlineStr">
        <is>
          <t>191.0%</t>
        </is>
      </c>
      <c r="M3202" t="n">
        <v>2021</v>
      </c>
      <c r="N3202" t="inlineStr">
        <is>
          <t>Junio</t>
        </is>
      </c>
      <c r="O3202" t="inlineStr">
        <is>
          <t>2021-1</t>
        </is>
      </c>
      <c r="P3202" t="n">
        <v>0</v>
      </c>
      <c r="Q3202" t="n">
        <v>0</v>
      </c>
      <c r="R3202" t="n">
        <v>0</v>
      </c>
      <c r="S3202" t="inlineStr"/>
      <c r="T3202" t="inlineStr">
        <is>
          <t>143-2021-06-30</t>
        </is>
      </c>
      <c r="U3202" t="n">
        <v>30</v>
      </c>
      <c r="V3202" t="inlineStr">
        <is>
          <t>Metrica</t>
        </is>
      </c>
    </row>
    <row r="3203">
      <c r="A3203" t="n">
        <v>143</v>
      </c>
      <c r="B3203" t="inlineStr">
        <is>
          <t>Proyectos de investigación e innovación- Metrica</t>
        </is>
      </c>
      <c r="C3203" t="inlineStr">
        <is>
          <t>INVESTIGACIÓN, INNOVACIÓN Y CREACIÓN</t>
        </is>
      </c>
      <c r="D3203" t="inlineStr">
        <is>
          <t>Semestral</t>
        </is>
      </c>
      <c r="E3203" t="inlineStr">
        <is>
          <t>Positivo</t>
        </is>
      </c>
      <c r="F3203" s="138" t="n">
        <v>44561</v>
      </c>
      <c r="G3203" t="n">
        <v>100</v>
      </c>
      <c r="H3203" t="n">
        <v>144</v>
      </c>
      <c r="I3203" s="76" t="n">
        <v>1.3</v>
      </c>
      <c r="J3203" s="76" t="n">
        <v>1.44</v>
      </c>
      <c r="K3203" t="inlineStr">
        <is>
          <t>100.0%</t>
        </is>
      </c>
      <c r="L3203" t="inlineStr">
        <is>
          <t>191.0%</t>
        </is>
      </c>
      <c r="M3203" t="n">
        <v>2021</v>
      </c>
      <c r="N3203" t="inlineStr">
        <is>
          <t>Diciembre</t>
        </is>
      </c>
      <c r="O3203" t="inlineStr">
        <is>
          <t>2021-2</t>
        </is>
      </c>
      <c r="P3203" t="n">
        <v>0</v>
      </c>
      <c r="Q3203" t="n">
        <v>0</v>
      </c>
      <c r="R3203" t="n">
        <v>0</v>
      </c>
      <c r="S3203" t="inlineStr"/>
      <c r="T3203" t="inlineStr">
        <is>
          <t>143-2021-12-31</t>
        </is>
      </c>
      <c r="U3203" t="n">
        <v>31</v>
      </c>
      <c r="V3203" t="inlineStr">
        <is>
          <t>Metrica</t>
        </is>
      </c>
    </row>
    <row r="3204">
      <c r="A3204" t="n">
        <v>143</v>
      </c>
      <c r="B3204" t="inlineStr">
        <is>
          <t>Proyectos de investigación e innovación- Metrica</t>
        </is>
      </c>
      <c r="C3204" t="inlineStr">
        <is>
          <t>INVESTIGACIÓN, INNOVACIÓN Y CREACIÓN</t>
        </is>
      </c>
      <c r="D3204" t="inlineStr">
        <is>
          <t>Semestral</t>
        </is>
      </c>
      <c r="E3204" t="inlineStr">
        <is>
          <t>Positivo</t>
        </is>
      </c>
      <c r="F3204" s="138" t="n">
        <v>44742</v>
      </c>
      <c r="G3204" t="n">
        <v>100</v>
      </c>
      <c r="H3204" t="n">
        <v>147</v>
      </c>
      <c r="I3204" s="76" t="n">
        <v>1.3</v>
      </c>
      <c r="J3204" s="76" t="n">
        <v>1.47</v>
      </c>
      <c r="K3204" t="inlineStr">
        <is>
          <t>100.0%</t>
        </is>
      </c>
      <c r="L3204" t="inlineStr">
        <is>
          <t>191.0%</t>
        </is>
      </c>
      <c r="M3204" t="n">
        <v>2022</v>
      </c>
      <c r="N3204" t="inlineStr">
        <is>
          <t>Junio</t>
        </is>
      </c>
      <c r="O3204" t="inlineStr">
        <is>
          <t>2022-1</t>
        </is>
      </c>
      <c r="P3204" t="n">
        <v>0</v>
      </c>
      <c r="Q3204" t="n">
        <v>0</v>
      </c>
      <c r="R3204" t="n">
        <v>0</v>
      </c>
      <c r="S3204" t="inlineStr"/>
      <c r="T3204" t="inlineStr">
        <is>
          <t>143-2022-06-30</t>
        </is>
      </c>
      <c r="U3204" t="n">
        <v>30</v>
      </c>
      <c r="V3204" t="inlineStr">
        <is>
          <t>Metrica</t>
        </is>
      </c>
    </row>
    <row r="3205">
      <c r="A3205" t="n">
        <v>143</v>
      </c>
      <c r="B3205" t="inlineStr">
        <is>
          <t>Proyectos de investigación e innovación- Metrica</t>
        </is>
      </c>
      <c r="C3205" t="inlineStr">
        <is>
          <t>INVESTIGACIÓN, INNOVACIÓN Y CREACIÓN</t>
        </is>
      </c>
      <c r="D3205" t="inlineStr">
        <is>
          <t>Semestral</t>
        </is>
      </c>
      <c r="E3205" t="inlineStr">
        <is>
          <t>Positivo</t>
        </is>
      </c>
      <c r="F3205" s="138" t="n">
        <v>44926</v>
      </c>
      <c r="G3205" t="n">
        <v>100</v>
      </c>
      <c r="H3205" t="n">
        <v>158</v>
      </c>
      <c r="I3205" s="76" t="n">
        <v>1.3</v>
      </c>
      <c r="J3205" s="76" t="n">
        <v>1.58</v>
      </c>
      <c r="K3205" t="inlineStr">
        <is>
          <t>100.0%</t>
        </is>
      </c>
      <c r="L3205" t="inlineStr">
        <is>
          <t>191.0%</t>
        </is>
      </c>
      <c r="M3205" t="n">
        <v>2022</v>
      </c>
      <c r="N3205" t="inlineStr">
        <is>
          <t>Diciembre</t>
        </is>
      </c>
      <c r="O3205" t="inlineStr">
        <is>
          <t>2022-2</t>
        </is>
      </c>
      <c r="P3205" t="n">
        <v>0</v>
      </c>
      <c r="Q3205" t="n">
        <v>0</v>
      </c>
      <c r="R3205" t="n">
        <v>0</v>
      </c>
      <c r="S3205" t="inlineStr"/>
      <c r="T3205" t="inlineStr">
        <is>
          <t>143-2022-12-31</t>
        </is>
      </c>
      <c r="U3205" t="n">
        <v>31</v>
      </c>
      <c r="V3205" t="inlineStr">
        <is>
          <t>Metrica</t>
        </is>
      </c>
    </row>
    <row r="3206">
      <c r="A3206" t="n">
        <v>144</v>
      </c>
      <c r="B3206" t="inlineStr">
        <is>
          <t>Productos de investigación</t>
        </is>
      </c>
      <c r="C3206" t="inlineStr">
        <is>
          <t>INVESTIGACIÓN, INNOVACIÓN Y CREACIÓN</t>
        </is>
      </c>
      <c r="D3206" t="inlineStr">
        <is>
          <t>Anual</t>
        </is>
      </c>
      <c r="E3206" t="inlineStr">
        <is>
          <t>Positivo</t>
        </is>
      </c>
      <c r="F3206" s="138" t="n">
        <v>44561</v>
      </c>
      <c r="G3206" t="n">
        <v>3</v>
      </c>
      <c r="H3206" t="n">
        <v>2.944444444444445</v>
      </c>
      <c r="I3206" s="76" t="n">
        <v>0.9814814814814817</v>
      </c>
      <c r="J3206" s="76" t="n">
        <v>0.9814814814814817</v>
      </c>
      <c r="K3206" t="inlineStr">
        <is>
          <t>4.0%</t>
        </is>
      </c>
      <c r="L3206" t="inlineStr">
        <is>
          <t>1.95%</t>
        </is>
      </c>
      <c r="M3206" t="n">
        <v>2021</v>
      </c>
      <c r="N3206" t="inlineStr">
        <is>
          <t>Diciembre</t>
        </is>
      </c>
      <c r="O3206" t="inlineStr">
        <is>
          <t>2021-2</t>
        </is>
      </c>
      <c r="P3206" t="n">
        <v>0</v>
      </c>
      <c r="Q3206" t="n">
        <v>0</v>
      </c>
      <c r="R3206" t="n">
        <v>0</v>
      </c>
      <c r="S3206" t="inlineStr"/>
      <c r="T3206" t="inlineStr">
        <is>
          <t>144-2021-12-31</t>
        </is>
      </c>
      <c r="U3206" t="n">
        <v>31</v>
      </c>
      <c r="V3206" t="inlineStr"/>
    </row>
    <row r="3207">
      <c r="A3207" t="n">
        <v>144</v>
      </c>
      <c r="B3207" t="inlineStr">
        <is>
          <t>Productos de investigación</t>
        </is>
      </c>
      <c r="C3207" t="inlineStr">
        <is>
          <t>INVESTIGACIÓN, INNOVACIÓN Y CREACIÓN</t>
        </is>
      </c>
      <c r="D3207" t="inlineStr">
        <is>
          <t>Anual</t>
        </is>
      </c>
      <c r="E3207" t="inlineStr">
        <is>
          <t>Positivo</t>
        </is>
      </c>
      <c r="F3207" s="138" t="n">
        <v>44742</v>
      </c>
      <c r="G3207" t="n">
        <v>3</v>
      </c>
      <c r="H3207" t="n">
        <v>3.2169811320755</v>
      </c>
      <c r="I3207" s="76" t="n">
        <v>1.072327044025167</v>
      </c>
      <c r="J3207" s="76" t="n">
        <v>1.072327044025167</v>
      </c>
      <c r="K3207" t="inlineStr">
        <is>
          <t>4.0%</t>
        </is>
      </c>
      <c r="L3207" t="inlineStr">
        <is>
          <t>1.95%</t>
        </is>
      </c>
      <c r="M3207" t="n">
        <v>2022</v>
      </c>
      <c r="N3207" t="inlineStr">
        <is>
          <t>Junio</t>
        </is>
      </c>
      <c r="O3207" t="inlineStr">
        <is>
          <t>2022-1</t>
        </is>
      </c>
      <c r="P3207" t="n">
        <v>0</v>
      </c>
      <c r="Q3207" t="n">
        <v>0</v>
      </c>
      <c r="R3207" t="n">
        <v>0</v>
      </c>
      <c r="S3207" t="inlineStr"/>
      <c r="T3207" t="inlineStr">
        <is>
          <t>144-2022-06-30</t>
        </is>
      </c>
      <c r="U3207" t="n">
        <v>30</v>
      </c>
      <c r="V3207" t="inlineStr"/>
    </row>
    <row r="3208">
      <c r="A3208" t="n">
        <v>144</v>
      </c>
      <c r="B3208" t="inlineStr">
        <is>
          <t>Productos de investigación</t>
        </is>
      </c>
      <c r="C3208" t="inlineStr">
        <is>
          <t>INVESTIGACIÓN, INNOVACIÓN Y CREACIÓN</t>
        </is>
      </c>
      <c r="D3208" t="inlineStr">
        <is>
          <t>Anual</t>
        </is>
      </c>
      <c r="E3208" t="inlineStr">
        <is>
          <t>Positivo</t>
        </is>
      </c>
      <c r="F3208" s="138" t="n">
        <v>44926</v>
      </c>
      <c r="G3208" t="n">
        <v>3</v>
      </c>
      <c r="H3208" t="n">
        <v>3.55</v>
      </c>
      <c r="I3208" s="76" t="n">
        <v>1.183333333333333</v>
      </c>
      <c r="J3208" s="76" t="n">
        <v>1.183333333333333</v>
      </c>
      <c r="K3208" t="inlineStr">
        <is>
          <t>4.0%</t>
        </is>
      </c>
      <c r="L3208" t="inlineStr">
        <is>
          <t>1.95%</t>
        </is>
      </c>
      <c r="M3208" t="n">
        <v>2022</v>
      </c>
      <c r="N3208" t="inlineStr">
        <is>
          <t>Diciembre</t>
        </is>
      </c>
      <c r="O3208" t="inlineStr">
        <is>
          <t>2022-2</t>
        </is>
      </c>
      <c r="P3208" t="n">
        <v>0</v>
      </c>
      <c r="Q3208" t="n">
        <v>0</v>
      </c>
      <c r="R3208" t="n">
        <v>0</v>
      </c>
      <c r="S3208" t="inlineStr"/>
      <c r="T3208" t="inlineStr">
        <is>
          <t>144-2022-12-31</t>
        </is>
      </c>
      <c r="U3208" t="n">
        <v>31</v>
      </c>
      <c r="V3208" t="inlineStr"/>
    </row>
    <row r="3209">
      <c r="A3209" t="n">
        <v>145</v>
      </c>
      <c r="B3209" t="inlineStr">
        <is>
          <t>Semilleros de Investigación, Innovación y Creación</t>
        </is>
      </c>
      <c r="C3209" t="inlineStr">
        <is>
          <t>INVESTIGACIÓN, INNOVACIÓN Y CREACIÓN</t>
        </is>
      </c>
      <c r="D3209" t="inlineStr">
        <is>
          <t>Semestral</t>
        </is>
      </c>
      <c r="E3209" t="inlineStr">
        <is>
          <t>Positivo</t>
        </is>
      </c>
      <c r="F3209" s="138" t="n">
        <v>44377</v>
      </c>
      <c r="G3209" t="n">
        <v>1</v>
      </c>
      <c r="H3209" t="n">
        <v>2.096774193548387</v>
      </c>
      <c r="I3209" s="76" t="n">
        <v>1.3</v>
      </c>
      <c r="J3209" s="76" t="n">
        <v>2.096774193548387</v>
      </c>
      <c r="K3209" t="inlineStr">
        <is>
          <t>1.0%</t>
        </is>
      </c>
      <c r="L3209" t="inlineStr">
        <is>
          <t>1.68%</t>
        </is>
      </c>
      <c r="M3209" t="n">
        <v>2021</v>
      </c>
      <c r="N3209" t="inlineStr">
        <is>
          <t>Junio</t>
        </is>
      </c>
      <c r="O3209" t="inlineStr">
        <is>
          <t>2021-1</t>
        </is>
      </c>
      <c r="P3209" t="n">
        <v>0</v>
      </c>
      <c r="Q3209" t="n">
        <v>0</v>
      </c>
      <c r="R3209" t="n">
        <v>0</v>
      </c>
      <c r="S3209" t="inlineStr"/>
      <c r="T3209" t="inlineStr">
        <is>
          <t>145-2021-06-30</t>
        </is>
      </c>
      <c r="U3209" t="n">
        <v>30</v>
      </c>
      <c r="V3209" t="inlineStr"/>
    </row>
    <row r="3210">
      <c r="A3210" t="n">
        <v>145</v>
      </c>
      <c r="B3210" t="inlineStr">
        <is>
          <t>Semilleros de Investigación, Innovación y Creación</t>
        </is>
      </c>
      <c r="C3210" t="inlineStr">
        <is>
          <t>INVESTIGACIÓN, INNOVACIÓN Y CREACIÓN</t>
        </is>
      </c>
      <c r="D3210" t="inlineStr">
        <is>
          <t>Semestral</t>
        </is>
      </c>
      <c r="E3210" t="inlineStr">
        <is>
          <t>Positivo</t>
        </is>
      </c>
      <c r="F3210" s="138" t="n">
        <v>44561</v>
      </c>
      <c r="G3210" t="n">
        <v>1</v>
      </c>
      <c r="H3210" t="n">
        <v>2.145161290322581</v>
      </c>
      <c r="I3210" s="76" t="n">
        <v>1.3</v>
      </c>
      <c r="J3210" s="76" t="n">
        <v>2.145161290322581</v>
      </c>
      <c r="K3210" t="inlineStr">
        <is>
          <t>1.0%</t>
        </is>
      </c>
      <c r="L3210" t="inlineStr">
        <is>
          <t>1.68%</t>
        </is>
      </c>
      <c r="M3210" t="n">
        <v>2021</v>
      </c>
      <c r="N3210" t="inlineStr">
        <is>
          <t>Diciembre</t>
        </is>
      </c>
      <c r="O3210" t="inlineStr">
        <is>
          <t>2021-2</t>
        </is>
      </c>
      <c r="P3210" t="n">
        <v>0</v>
      </c>
      <c r="Q3210" t="n">
        <v>0</v>
      </c>
      <c r="R3210" t="n">
        <v>0</v>
      </c>
      <c r="S3210" t="inlineStr"/>
      <c r="T3210" t="inlineStr">
        <is>
          <t>145-2021-12-31</t>
        </is>
      </c>
      <c r="U3210" t="n">
        <v>31</v>
      </c>
      <c r="V3210" t="inlineStr"/>
    </row>
    <row r="3211">
      <c r="A3211" t="n">
        <v>145</v>
      </c>
      <c r="B3211" t="inlineStr">
        <is>
          <t>Semilleros de Investigación, Innovación y Creación</t>
        </is>
      </c>
      <c r="C3211" t="inlineStr">
        <is>
          <t>INVESTIGACIÓN, INNOVACIÓN Y CREACIÓN</t>
        </is>
      </c>
      <c r="D3211" t="inlineStr">
        <is>
          <t>Semestral</t>
        </is>
      </c>
      <c r="E3211" t="inlineStr">
        <is>
          <t>Positivo</t>
        </is>
      </c>
      <c r="F3211" s="138" t="n">
        <v>44742</v>
      </c>
      <c r="G3211" t="n">
        <v>1</v>
      </c>
      <c r="H3211" t="n">
        <v>2.1186440677966</v>
      </c>
      <c r="I3211" s="76" t="n">
        <v>1.3</v>
      </c>
      <c r="J3211" s="76" t="n">
        <v>2.1186440677966</v>
      </c>
      <c r="K3211" t="inlineStr">
        <is>
          <t>1.0%</t>
        </is>
      </c>
      <c r="L3211" t="inlineStr">
        <is>
          <t>1.68%</t>
        </is>
      </c>
      <c r="M3211" t="n">
        <v>2022</v>
      </c>
      <c r="N3211" t="inlineStr">
        <is>
          <t>Junio</t>
        </is>
      </c>
      <c r="O3211" t="inlineStr">
        <is>
          <t>2022-1</t>
        </is>
      </c>
      <c r="P3211" t="n">
        <v>0</v>
      </c>
      <c r="Q3211" t="n">
        <v>0</v>
      </c>
      <c r="R3211" t="n">
        <v>0</v>
      </c>
      <c r="S3211" t="inlineStr"/>
      <c r="T3211" t="inlineStr">
        <is>
          <t>145-2022-06-30</t>
        </is>
      </c>
      <c r="U3211" t="n">
        <v>30</v>
      </c>
      <c r="V3211" t="inlineStr"/>
    </row>
    <row r="3212">
      <c r="A3212" t="n">
        <v>145</v>
      </c>
      <c r="B3212" t="inlineStr">
        <is>
          <t>Semilleros de Investigación, Innovación y Creación</t>
        </is>
      </c>
      <c r="C3212" t="inlineStr">
        <is>
          <t>INVESTIGACIÓN, INNOVACIÓN Y CREACIÓN</t>
        </is>
      </c>
      <c r="D3212" t="inlineStr">
        <is>
          <t>Semestral</t>
        </is>
      </c>
      <c r="E3212" t="inlineStr">
        <is>
          <t>Positivo</t>
        </is>
      </c>
      <c r="F3212" s="138" t="n">
        <v>44926</v>
      </c>
      <c r="G3212" t="n">
        <v>1</v>
      </c>
      <c r="H3212" t="n">
        <v>2.1186440677966</v>
      </c>
      <c r="I3212" s="76" t="n">
        <v>1.3</v>
      </c>
      <c r="J3212" s="76" t="n">
        <v>2.1186440677966</v>
      </c>
      <c r="K3212" t="inlineStr">
        <is>
          <t>1.0%</t>
        </is>
      </c>
      <c r="L3212" t="inlineStr">
        <is>
          <t>1.68%</t>
        </is>
      </c>
      <c r="M3212" t="n">
        <v>2022</v>
      </c>
      <c r="N3212" t="inlineStr">
        <is>
          <t>Diciembre</t>
        </is>
      </c>
      <c r="O3212" t="inlineStr">
        <is>
          <t>2022-2</t>
        </is>
      </c>
      <c r="P3212" t="n">
        <v>0</v>
      </c>
      <c r="Q3212" t="n">
        <v>0</v>
      </c>
      <c r="R3212" t="n">
        <v>0</v>
      </c>
      <c r="S3212" t="inlineStr"/>
      <c r="T3212" t="inlineStr">
        <is>
          <t>145-2022-12-31</t>
        </is>
      </c>
      <c r="U3212" t="n">
        <v>31</v>
      </c>
      <c r="V3212" t="inlineStr"/>
    </row>
    <row r="3213">
      <c r="A3213" t="n">
        <v>146</v>
      </c>
      <c r="B3213" t="inlineStr">
        <is>
          <t>Docentes vinculados a investigación</t>
        </is>
      </c>
      <c r="C3213" t="inlineStr">
        <is>
          <t>INVESTIGACIÓN, INNOVACIÓN Y CREACIÓN</t>
        </is>
      </c>
      <c r="D3213" t="inlineStr">
        <is>
          <t>Semestral</t>
        </is>
      </c>
      <c r="E3213" t="inlineStr">
        <is>
          <t>Positivo</t>
        </is>
      </c>
      <c r="F3213" s="138" t="n">
        <v>44377</v>
      </c>
      <c r="G3213" t="n">
        <v>230</v>
      </c>
      <c r="H3213" t="n">
        <v>83.48</v>
      </c>
      <c r="I3213" s="76" t="n">
        <v>0.3629565217391305</v>
      </c>
      <c r="J3213" s="76" t="n">
        <v>0.3629565217391305</v>
      </c>
      <c r="K3213" t="inlineStr">
        <is>
          <t>100.0%</t>
        </is>
      </c>
      <c r="L3213" t="inlineStr">
        <is>
          <t>120.0%</t>
        </is>
      </c>
      <c r="M3213" t="n">
        <v>2021</v>
      </c>
      <c r="N3213" t="inlineStr">
        <is>
          <t>Junio</t>
        </is>
      </c>
      <c r="O3213" t="inlineStr">
        <is>
          <t>2021-1</t>
        </is>
      </c>
      <c r="P3213" t="n">
        <v>0</v>
      </c>
      <c r="Q3213" t="n">
        <v>0</v>
      </c>
      <c r="R3213" t="n">
        <v>0</v>
      </c>
      <c r="S3213" t="inlineStr"/>
      <c r="T3213" t="inlineStr">
        <is>
          <t>146-2021-06-30</t>
        </is>
      </c>
      <c r="U3213" t="n">
        <v>30</v>
      </c>
      <c r="V3213" t="inlineStr"/>
    </row>
    <row r="3214">
      <c r="A3214" t="n">
        <v>146</v>
      </c>
      <c r="B3214" t="inlineStr">
        <is>
          <t>Docentes vinculados a investigación</t>
        </is>
      </c>
      <c r="C3214" t="inlineStr">
        <is>
          <t>INVESTIGACIÓN, INNOVACIÓN Y CREACIÓN</t>
        </is>
      </c>
      <c r="D3214" t="inlineStr">
        <is>
          <t>Semestral</t>
        </is>
      </c>
      <c r="E3214" t="inlineStr">
        <is>
          <t>Positivo</t>
        </is>
      </c>
      <c r="F3214" s="138" t="n">
        <v>44561</v>
      </c>
      <c r="G3214" t="n">
        <v>230</v>
      </c>
      <c r="H3214" t="n">
        <v>103.91</v>
      </c>
      <c r="I3214" s="76" t="n">
        <v>0.4517826086956522</v>
      </c>
      <c r="J3214" s="76" t="n">
        <v>0.4517826086956522</v>
      </c>
      <c r="K3214" t="inlineStr">
        <is>
          <t>100.0%</t>
        </is>
      </c>
      <c r="L3214" t="inlineStr">
        <is>
          <t>120.0%</t>
        </is>
      </c>
      <c r="M3214" t="n">
        <v>2021</v>
      </c>
      <c r="N3214" t="inlineStr">
        <is>
          <t>Diciembre</t>
        </is>
      </c>
      <c r="O3214" t="inlineStr">
        <is>
          <t>2021-2</t>
        </is>
      </c>
      <c r="P3214" t="n">
        <v>0</v>
      </c>
      <c r="Q3214" t="n">
        <v>0</v>
      </c>
      <c r="R3214" t="n">
        <v>0</v>
      </c>
      <c r="S3214" t="inlineStr"/>
      <c r="T3214" t="inlineStr">
        <is>
          <t>146-2021-12-31</t>
        </is>
      </c>
      <c r="U3214" t="n">
        <v>31</v>
      </c>
      <c r="V3214" t="inlineStr"/>
    </row>
    <row r="3215">
      <c r="A3215" t="n">
        <v>146</v>
      </c>
      <c r="B3215" t="inlineStr">
        <is>
          <t>Docentes vinculados a investigación</t>
        </is>
      </c>
      <c r="C3215" t="inlineStr">
        <is>
          <t>INVESTIGACIÓN, INNOVACIÓN Y CREACIÓN</t>
        </is>
      </c>
      <c r="D3215" t="inlineStr">
        <is>
          <t>Semestral</t>
        </is>
      </c>
      <c r="E3215" t="inlineStr">
        <is>
          <t>Positivo</t>
        </is>
      </c>
      <c r="F3215" s="138" t="n">
        <v>44742</v>
      </c>
      <c r="G3215" t="n">
        <v>230</v>
      </c>
      <c r="H3215" t="n">
        <v>100.43</v>
      </c>
      <c r="I3215" s="76" t="n">
        <v>0.4366521739130435</v>
      </c>
      <c r="J3215" s="76" t="n">
        <v>0.4366521739130435</v>
      </c>
      <c r="K3215" t="inlineStr">
        <is>
          <t>100.0%</t>
        </is>
      </c>
      <c r="L3215" t="inlineStr">
        <is>
          <t>120.0%</t>
        </is>
      </c>
      <c r="M3215" t="n">
        <v>2022</v>
      </c>
      <c r="N3215" t="inlineStr">
        <is>
          <t>Junio</t>
        </is>
      </c>
      <c r="O3215" t="inlineStr">
        <is>
          <t>2022-1</t>
        </is>
      </c>
      <c r="P3215" t="n">
        <v>0</v>
      </c>
      <c r="Q3215" t="n">
        <v>0</v>
      </c>
      <c r="R3215" t="n">
        <v>0</v>
      </c>
      <c r="S3215" t="inlineStr"/>
      <c r="T3215" t="inlineStr">
        <is>
          <t>146-2022-06-30</t>
        </is>
      </c>
      <c r="U3215" t="n">
        <v>30</v>
      </c>
      <c r="V3215" t="inlineStr"/>
    </row>
    <row r="3216">
      <c r="A3216" t="n">
        <v>146</v>
      </c>
      <c r="B3216" t="inlineStr">
        <is>
          <t>Docentes vinculados a investigación</t>
        </is>
      </c>
      <c r="C3216" t="inlineStr">
        <is>
          <t>INVESTIGACIÓN, INNOVACIÓN Y CREACIÓN</t>
        </is>
      </c>
      <c r="D3216" t="inlineStr">
        <is>
          <t>Semestral</t>
        </is>
      </c>
      <c r="E3216" t="inlineStr">
        <is>
          <t>Positivo</t>
        </is>
      </c>
      <c r="F3216" s="138" t="n">
        <v>44926</v>
      </c>
      <c r="G3216" t="n">
        <v>230</v>
      </c>
      <c r="H3216" t="n">
        <v>121.74</v>
      </c>
      <c r="I3216" s="76" t="n">
        <v>0.5293043478260869</v>
      </c>
      <c r="J3216" s="76" t="n">
        <v>0.5293043478260869</v>
      </c>
      <c r="K3216" t="inlineStr">
        <is>
          <t>100.0%</t>
        </is>
      </c>
      <c r="L3216" t="inlineStr">
        <is>
          <t>120.0%</t>
        </is>
      </c>
      <c r="M3216" t="n">
        <v>2022</v>
      </c>
      <c r="N3216" t="inlineStr">
        <is>
          <t>Diciembre</t>
        </is>
      </c>
      <c r="O3216" t="inlineStr">
        <is>
          <t>2022-2</t>
        </is>
      </c>
      <c r="P3216" t="n">
        <v>0</v>
      </c>
      <c r="Q3216" t="n">
        <v>0</v>
      </c>
      <c r="R3216" t="n">
        <v>0</v>
      </c>
      <c r="S3216" t="inlineStr"/>
      <c r="T3216" t="inlineStr">
        <is>
          <t>146-2022-12-31</t>
        </is>
      </c>
      <c r="U3216" t="n">
        <v>31</v>
      </c>
      <c r="V3216" t="inlineStr"/>
    </row>
    <row r="3217">
      <c r="A3217" t="n">
        <v>147</v>
      </c>
      <c r="B3217" t="inlineStr">
        <is>
          <t>Grupos de investigación categorizados</t>
        </is>
      </c>
      <c r="C3217" t="inlineStr">
        <is>
          <t>INVESTIGACIÓN, INNOVACIÓN Y CREACIÓN</t>
        </is>
      </c>
      <c r="D3217" t="inlineStr">
        <is>
          <t>Anual</t>
        </is>
      </c>
      <c r="E3217" t="inlineStr">
        <is>
          <t>Positivo</t>
        </is>
      </c>
      <c r="F3217" s="138" t="n">
        <v>44926</v>
      </c>
      <c r="G3217" t="n">
        <v>18</v>
      </c>
      <c r="H3217" t="n">
        <v>11</v>
      </c>
      <c r="I3217" s="76" t="n">
        <v>0.6111111111111112</v>
      </c>
      <c r="J3217" s="76" t="n">
        <v>0.6111111111111112</v>
      </c>
      <c r="K3217" t="inlineStr">
        <is>
          <t>16.0%</t>
        </is>
      </c>
      <c r="L3217" t="inlineStr">
        <is>
          <t>16.0%</t>
        </is>
      </c>
      <c r="M3217" t="n">
        <v>2022</v>
      </c>
      <c r="N3217" t="inlineStr">
        <is>
          <t>Diciembre</t>
        </is>
      </c>
      <c r="O3217" t="inlineStr">
        <is>
          <t>2022-2</t>
        </is>
      </c>
      <c r="P3217" t="n">
        <v>0</v>
      </c>
      <c r="Q3217" t="n">
        <v>0</v>
      </c>
      <c r="R3217" t="n">
        <v>0</v>
      </c>
      <c r="S3217" t="inlineStr"/>
      <c r="T3217" t="inlineStr">
        <is>
          <t>147-2022-12-31</t>
        </is>
      </c>
      <c r="U3217" t="n">
        <v>31</v>
      </c>
      <c r="V3217" t="inlineStr"/>
    </row>
    <row r="3218">
      <c r="A3218" t="n">
        <v>148</v>
      </c>
      <c r="B3218" t="inlineStr">
        <is>
          <t>Estudiantes vinculados a investigación</t>
        </is>
      </c>
      <c r="C3218" t="inlineStr">
        <is>
          <t>INVESTIGACIÓN, INNOVACIÓN Y CREACIÓN</t>
        </is>
      </c>
      <c r="D3218" t="inlineStr">
        <is>
          <t>Semestral</t>
        </is>
      </c>
      <c r="E3218" t="inlineStr">
        <is>
          <t>Positivo</t>
        </is>
      </c>
      <c r="F3218" s="138" t="n">
        <v>44377</v>
      </c>
      <c r="G3218" t="n">
        <v>5</v>
      </c>
      <c r="H3218" t="n">
        <v>4.415752620714778</v>
      </c>
      <c r="I3218" s="76" t="n">
        <v>0.8831505241429556</v>
      </c>
      <c r="J3218" s="76" t="n">
        <v>0.8831505241429556</v>
      </c>
      <c r="K3218" t="inlineStr">
        <is>
          <t>%</t>
        </is>
      </c>
      <c r="L3218" t="inlineStr">
        <is>
          <t>%</t>
        </is>
      </c>
      <c r="M3218" t="n">
        <v>2021</v>
      </c>
      <c r="N3218" t="inlineStr">
        <is>
          <t>Junio</t>
        </is>
      </c>
      <c r="O3218" t="inlineStr">
        <is>
          <t>2021-1</t>
        </is>
      </c>
      <c r="P3218" t="n">
        <v>0</v>
      </c>
      <c r="Q3218" t="n">
        <v>0</v>
      </c>
      <c r="R3218" t="n">
        <v>0</v>
      </c>
      <c r="S3218" t="inlineStr"/>
      <c r="T3218" t="inlineStr">
        <is>
          <t>148-2021-06-30</t>
        </is>
      </c>
      <c r="U3218" t="n">
        <v>30</v>
      </c>
      <c r="V3218" t="inlineStr"/>
    </row>
    <row r="3219">
      <c r="A3219" t="n">
        <v>148</v>
      </c>
      <c r="B3219" t="inlineStr">
        <is>
          <t>Estudiantes vinculados a investigación</t>
        </is>
      </c>
      <c r="C3219" t="inlineStr">
        <is>
          <t>INVESTIGACIÓN, INNOVACIÓN Y CREACIÓN</t>
        </is>
      </c>
      <c r="D3219" t="inlineStr">
        <is>
          <t>Semestral</t>
        </is>
      </c>
      <c r="E3219" t="inlineStr">
        <is>
          <t>Positivo</t>
        </is>
      </c>
      <c r="F3219" s="138" t="n">
        <v>44561</v>
      </c>
      <c r="G3219" t="n">
        <v>5</v>
      </c>
      <c r="H3219" t="n">
        <v>2.771289021023572</v>
      </c>
      <c r="I3219" s="76" t="n">
        <v>0.5542578042047144</v>
      </c>
      <c r="J3219" s="76" t="n">
        <v>0.5542578042047144</v>
      </c>
      <c r="K3219" t="inlineStr">
        <is>
          <t>%</t>
        </is>
      </c>
      <c r="L3219" t="inlineStr">
        <is>
          <t>%</t>
        </is>
      </c>
      <c r="M3219" t="n">
        <v>2021</v>
      </c>
      <c r="N3219" t="inlineStr">
        <is>
          <t>Diciembre</t>
        </is>
      </c>
      <c r="O3219" t="inlineStr">
        <is>
          <t>2021-2</t>
        </is>
      </c>
      <c r="P3219" t="n">
        <v>0</v>
      </c>
      <c r="Q3219" t="n">
        <v>0</v>
      </c>
      <c r="R3219" t="n">
        <v>0</v>
      </c>
      <c r="S3219" t="inlineStr"/>
      <c r="T3219" t="inlineStr">
        <is>
          <t>148-2021-12-31</t>
        </is>
      </c>
      <c r="U3219" t="n">
        <v>31</v>
      </c>
      <c r="V3219" t="inlineStr"/>
    </row>
    <row r="3220">
      <c r="A3220" t="n">
        <v>148</v>
      </c>
      <c r="B3220" t="inlineStr">
        <is>
          <t>Estudiantes vinculados a investigación</t>
        </is>
      </c>
      <c r="C3220" t="inlineStr">
        <is>
          <t>INVESTIGACIÓN, INNOVACIÓN Y CREACIÓN</t>
        </is>
      </c>
      <c r="D3220" t="inlineStr">
        <is>
          <t>Semestral</t>
        </is>
      </c>
      <c r="E3220" t="inlineStr">
        <is>
          <t>Positivo</t>
        </is>
      </c>
      <c r="F3220" s="138" t="n">
        <v>44742</v>
      </c>
      <c r="G3220" t="n">
        <v>2</v>
      </c>
      <c r="H3220" t="n">
        <v>1.56749025217</v>
      </c>
      <c r="I3220" s="76" t="n">
        <v>0.783745126085</v>
      </c>
      <c r="J3220" s="76" t="n">
        <v>0.783745126085</v>
      </c>
      <c r="K3220" t="inlineStr">
        <is>
          <t>%</t>
        </is>
      </c>
      <c r="L3220" t="inlineStr">
        <is>
          <t>%</t>
        </is>
      </c>
      <c r="M3220" t="n">
        <v>2022</v>
      </c>
      <c r="N3220" t="inlineStr">
        <is>
          <t>Junio</t>
        </is>
      </c>
      <c r="O3220" t="inlineStr">
        <is>
          <t>2022-1</t>
        </is>
      </c>
      <c r="P3220" t="n">
        <v>0</v>
      </c>
      <c r="Q3220" t="n">
        <v>0</v>
      </c>
      <c r="R3220" t="n">
        <v>0</v>
      </c>
      <c r="S3220" t="inlineStr"/>
      <c r="T3220" t="inlineStr">
        <is>
          <t>148-2022-06-30</t>
        </is>
      </c>
      <c r="U3220" t="n">
        <v>30</v>
      </c>
      <c r="V3220" t="inlineStr"/>
    </row>
    <row r="3221">
      <c r="A3221" t="n">
        <v>150</v>
      </c>
      <c r="B3221" t="inlineStr">
        <is>
          <t>Nivel de Satisfacción Servicios Prestados- Investigación, desarrollo tecnológico, innovación y creación</t>
        </is>
      </c>
      <c r="C3221" t="inlineStr">
        <is>
          <t>INVESTIGACIÓN, INNOVACIÓN Y CREACIÓN</t>
        </is>
      </c>
      <c r="D3221" t="inlineStr">
        <is>
          <t>Anual</t>
        </is>
      </c>
      <c r="E3221" t="inlineStr">
        <is>
          <t>Positivo</t>
        </is>
      </c>
      <c r="F3221" s="138" t="n">
        <v>45596</v>
      </c>
      <c r="G3221" t="n">
        <v>80</v>
      </c>
      <c r="H3221" t="n">
        <v>89</v>
      </c>
      <c r="I3221" s="76" t="n">
        <v>1.1125</v>
      </c>
      <c r="J3221" s="76" t="n">
        <v>1.1125</v>
      </c>
      <c r="K3221" t="n">
        <v/>
      </c>
      <c r="L3221" t="n">
        <v/>
      </c>
      <c r="M3221" t="n">
        <v>2024</v>
      </c>
      <c r="N3221" t="inlineStr">
        <is>
          <t>Octubre</t>
        </is>
      </c>
      <c r="O3221" t="inlineStr">
        <is>
          <t>2024-2</t>
        </is>
      </c>
      <c r="P3221" t="n">
        <v>0</v>
      </c>
      <c r="Q3221" t="n">
        <v>0</v>
      </c>
      <c r="R3221" t="n">
        <v>0</v>
      </c>
      <c r="S3221" t="inlineStr"/>
      <c r="T3221" t="inlineStr">
        <is>
          <t>150-2024-10-31</t>
        </is>
      </c>
      <c r="U3221" t="n">
        <v>31</v>
      </c>
      <c r="V3221" t="inlineStr"/>
    </row>
    <row r="3222">
      <c r="A3222" t="n">
        <v>151</v>
      </c>
      <c r="B3222" t="inlineStr">
        <is>
          <t>Nivel de Satisfacción Servicios Prestados</t>
        </is>
      </c>
      <c r="C3222" t="inlineStr">
        <is>
          <t>RECURSOS ACADÉMICOS Y DE INVESTIGACIÓN</t>
        </is>
      </c>
      <c r="D3222" t="inlineStr">
        <is>
          <t>Anual</t>
        </is>
      </c>
      <c r="E3222" t="inlineStr">
        <is>
          <t>Positivo</t>
        </is>
      </c>
      <c r="F3222" s="138" t="n">
        <v>44865</v>
      </c>
      <c r="G3222" t="n">
        <v>80</v>
      </c>
      <c r="H3222" t="n">
        <v>83</v>
      </c>
      <c r="I3222" s="76" t="n">
        <v>1.0375</v>
      </c>
      <c r="J3222" s="76" t="n">
        <v>1.0375</v>
      </c>
      <c r="K3222" t="inlineStr">
        <is>
          <t>80.0%</t>
        </is>
      </c>
      <c r="L3222" t="inlineStr">
        <is>
          <t>95.0%</t>
        </is>
      </c>
      <c r="M3222" t="n">
        <v>2022</v>
      </c>
      <c r="N3222" t="inlineStr">
        <is>
          <t>Octubre</t>
        </is>
      </c>
      <c r="O3222" t="inlineStr">
        <is>
          <t>2022-2</t>
        </is>
      </c>
      <c r="P3222" t="n">
        <v>0</v>
      </c>
      <c r="Q3222" t="n">
        <v>0</v>
      </c>
      <c r="R3222" t="n">
        <v>0</v>
      </c>
      <c r="S3222" t="inlineStr"/>
      <c r="T3222" t="inlineStr">
        <is>
          <t>151-2022-10-31</t>
        </is>
      </c>
      <c r="U3222" t="n">
        <v>31</v>
      </c>
      <c r="V3222" t="inlineStr"/>
    </row>
    <row r="3223">
      <c r="A3223" t="n">
        <v>151</v>
      </c>
      <c r="B3223" t="inlineStr">
        <is>
          <t>Nivel de Satisfacción Servicios Prestados</t>
        </is>
      </c>
      <c r="C3223" t="inlineStr">
        <is>
          <t>RECURSOS ACADÉMICOS Y DE INVESTIGACIÓN</t>
        </is>
      </c>
      <c r="D3223" t="inlineStr">
        <is>
          <t>Anual</t>
        </is>
      </c>
      <c r="E3223" t="inlineStr">
        <is>
          <t>Positivo</t>
        </is>
      </c>
      <c r="F3223" s="138" t="n">
        <v>45596</v>
      </c>
      <c r="G3223" t="n">
        <v>80</v>
      </c>
      <c r="H3223" t="n">
        <v>80</v>
      </c>
      <c r="I3223" s="76" t="n">
        <v>1</v>
      </c>
      <c r="J3223" s="76" t="n">
        <v>1</v>
      </c>
      <c r="K3223" t="inlineStr">
        <is>
          <t>80.0%</t>
        </is>
      </c>
      <c r="L3223" t="inlineStr">
        <is>
          <t>95.0%</t>
        </is>
      </c>
      <c r="M3223" t="n">
        <v>2024</v>
      </c>
      <c r="N3223" t="inlineStr">
        <is>
          <t>Octubre</t>
        </is>
      </c>
      <c r="O3223" t="inlineStr">
        <is>
          <t>2024-2</t>
        </is>
      </c>
      <c r="P3223" t="n">
        <v>0</v>
      </c>
      <c r="Q3223" t="n">
        <v>0</v>
      </c>
      <c r="R3223" t="n">
        <v>0</v>
      </c>
      <c r="S3223" t="inlineStr"/>
      <c r="T3223" t="inlineStr">
        <is>
          <t>151-2024-10-31</t>
        </is>
      </c>
      <c r="U3223" t="n">
        <v>31</v>
      </c>
      <c r="V3223" t="inlineStr"/>
    </row>
    <row r="3224">
      <c r="A3224" t="n">
        <v>151</v>
      </c>
      <c r="B3224" t="inlineStr">
        <is>
          <t>Nivel de Satisfacción Servicios Prestados</t>
        </is>
      </c>
      <c r="C3224" t="inlineStr">
        <is>
          <t>RECURSOS ACADÉMICOS Y DE INVESTIGACIÓN</t>
        </is>
      </c>
      <c r="D3224" t="inlineStr">
        <is>
          <t>Anual</t>
        </is>
      </c>
      <c r="E3224" t="inlineStr">
        <is>
          <t>Positivo</t>
        </is>
      </c>
      <c r="F3224" s="138" t="n">
        <v>46022</v>
      </c>
      <c r="G3224" t="n">
        <v>80</v>
      </c>
      <c r="H3224" t="n">
        <v>95</v>
      </c>
      <c r="I3224" s="76" t="n">
        <v>1.1875</v>
      </c>
      <c r="J3224" s="76" t="n">
        <v>1.1875</v>
      </c>
      <c r="K3224" t="inlineStr">
        <is>
          <t>80.0%</t>
        </is>
      </c>
      <c r="L3224" t="inlineStr">
        <is>
          <t>95.0%</t>
        </is>
      </c>
      <c r="M3224" t="n">
        <v>2025</v>
      </c>
      <c r="N3224" t="inlineStr">
        <is>
          <t>Diciembre</t>
        </is>
      </c>
      <c r="O3224" t="inlineStr">
        <is>
          <t>2025-2</t>
        </is>
      </c>
      <c r="P3224" t="n">
        <v>0</v>
      </c>
      <c r="Q3224" t="n">
        <v>0</v>
      </c>
      <c r="R3224" t="n">
        <v>0</v>
      </c>
      <c r="S3224" t="inlineStr"/>
      <c r="T3224" t="inlineStr">
        <is>
          <t>151-2025-12-31</t>
        </is>
      </c>
      <c r="U3224" t="n">
        <v>31</v>
      </c>
      <c r="V3224" t="inlineStr"/>
    </row>
    <row r="3225">
      <c r="A3225" t="n">
        <v>159</v>
      </c>
      <c r="B3225" t="inlineStr">
        <is>
          <t>Nivel de Satisfacción Servicios Prestados</t>
        </is>
      </c>
      <c r="C3225" t="inlineStr">
        <is>
          <t>RECURSOS ACADÉMICOS Y DE INVESTIGACIÓN</t>
        </is>
      </c>
      <c r="D3225" t="inlineStr">
        <is>
          <t>Semestral</t>
        </is>
      </c>
      <c r="E3225" t="inlineStr">
        <is>
          <t>Positivo</t>
        </is>
      </c>
      <c r="F3225" s="138" t="n">
        <v>44742</v>
      </c>
      <c r="G3225" t="n">
        <v>80</v>
      </c>
      <c r="K3225" t="inlineStr">
        <is>
          <t>80.0%</t>
        </is>
      </c>
      <c r="L3225" t="inlineStr">
        <is>
          <t>No Aplica</t>
        </is>
      </c>
      <c r="M3225" t="n">
        <v>2022</v>
      </c>
      <c r="N3225" t="inlineStr">
        <is>
          <t>Junio</t>
        </is>
      </c>
      <c r="O3225" t="inlineStr">
        <is>
          <t>2022-1</t>
        </is>
      </c>
      <c r="P3225" t="n">
        <v>0</v>
      </c>
      <c r="Q3225" t="n">
        <v>0</v>
      </c>
      <c r="R3225" t="n">
        <v>0</v>
      </c>
      <c r="S3225" t="inlineStr"/>
      <c r="T3225" t="inlineStr">
        <is>
          <t>159-2022-06-30</t>
        </is>
      </c>
      <c r="U3225" t="n">
        <v>30</v>
      </c>
      <c r="V3225" t="inlineStr">
        <is>
          <t>No Aplica</t>
        </is>
      </c>
    </row>
    <row r="3226">
      <c r="A3226" t="n">
        <v>159</v>
      </c>
      <c r="B3226" t="inlineStr">
        <is>
          <t>Nivel de Satisfacción Servicios Prestados</t>
        </is>
      </c>
      <c r="C3226" t="inlineStr">
        <is>
          <t>RECURSOS ACADÉMICOS Y DE INVESTIGACIÓN</t>
        </is>
      </c>
      <c r="D3226" t="inlineStr">
        <is>
          <t>Semestral</t>
        </is>
      </c>
      <c r="E3226" t="inlineStr">
        <is>
          <t>Positivo</t>
        </is>
      </c>
      <c r="F3226" s="138" t="n">
        <v>44926</v>
      </c>
      <c r="G3226" t="n">
        <v>80</v>
      </c>
      <c r="H3226" t="n">
        <v>70</v>
      </c>
      <c r="I3226" s="76" t="n">
        <v>0.875</v>
      </c>
      <c r="J3226" s="76" t="n">
        <v>0.875</v>
      </c>
      <c r="K3226" t="inlineStr">
        <is>
          <t>80.0%</t>
        </is>
      </c>
      <c r="L3226" t="inlineStr">
        <is>
          <t>100.0%</t>
        </is>
      </c>
      <c r="M3226" t="n">
        <v>2022</v>
      </c>
      <c r="N3226" t="inlineStr">
        <is>
          <t>Diciembre</t>
        </is>
      </c>
      <c r="O3226" t="inlineStr">
        <is>
          <t>2022-2</t>
        </is>
      </c>
      <c r="P3226" t="n">
        <v>0</v>
      </c>
      <c r="Q3226" t="n">
        <v>0</v>
      </c>
      <c r="R3226" t="n">
        <v>0</v>
      </c>
      <c r="S3226" t="inlineStr"/>
      <c r="T3226" t="inlineStr">
        <is>
          <t>159-2022-12-31</t>
        </is>
      </c>
      <c r="U3226" t="n">
        <v>31</v>
      </c>
      <c r="V3226" t="inlineStr"/>
    </row>
    <row r="3227">
      <c r="A3227" t="n">
        <v>167</v>
      </c>
      <c r="B3227" t="inlineStr">
        <is>
          <t>Satisfacción actividades plan de bienestar</t>
        </is>
      </c>
      <c r="C3227" t="inlineStr">
        <is>
          <t>GESTIÓN Y DESARROLLO DEL TALENTO HUMANO</t>
        </is>
      </c>
      <c r="D3227" t="inlineStr">
        <is>
          <t>Semestral</t>
        </is>
      </c>
      <c r="E3227" t="inlineStr">
        <is>
          <t>Positivo</t>
        </is>
      </c>
      <c r="F3227" s="138" t="n">
        <v>44651</v>
      </c>
      <c r="G3227" t="n">
        <v>80</v>
      </c>
      <c r="K3227" t="inlineStr">
        <is>
          <t>90.0%</t>
        </is>
      </c>
      <c r="L3227" t="inlineStr">
        <is>
          <t>No Aplica</t>
        </is>
      </c>
      <c r="M3227" t="n">
        <v>2022</v>
      </c>
      <c r="N3227" t="inlineStr">
        <is>
          <t>Marzo</t>
        </is>
      </c>
      <c r="O3227" t="inlineStr">
        <is>
          <t>2022-1</t>
        </is>
      </c>
      <c r="P3227" t="n">
        <v>0</v>
      </c>
      <c r="Q3227" t="n">
        <v>0</v>
      </c>
      <c r="R3227" t="n">
        <v>0</v>
      </c>
      <c r="S3227" t="inlineStr"/>
      <c r="T3227" t="inlineStr">
        <is>
          <t>167-2022-03-31</t>
        </is>
      </c>
      <c r="U3227" t="n">
        <v>31</v>
      </c>
      <c r="V3227" t="inlineStr">
        <is>
          <t>No Aplica</t>
        </is>
      </c>
    </row>
    <row r="3228">
      <c r="A3228" t="n">
        <v>167</v>
      </c>
      <c r="B3228" t="inlineStr">
        <is>
          <t>Satisfacción actividades plan de bienestar</t>
        </is>
      </c>
      <c r="C3228" t="inlineStr">
        <is>
          <t>GESTIÓN Y DESARROLLO DEL TALENTO HUMANO</t>
        </is>
      </c>
      <c r="D3228" t="inlineStr">
        <is>
          <t>Semestral</t>
        </is>
      </c>
      <c r="E3228" t="inlineStr">
        <is>
          <t>Positivo</t>
        </is>
      </c>
      <c r="F3228" s="138" t="n">
        <v>44742</v>
      </c>
      <c r="G3228" t="n">
        <v>80</v>
      </c>
      <c r="H3228" t="n">
        <v>97.64</v>
      </c>
      <c r="I3228" s="76" t="n">
        <v>1.2205</v>
      </c>
      <c r="J3228" s="76" t="n">
        <v>1.2205</v>
      </c>
      <c r="K3228" t="inlineStr">
        <is>
          <t>90.0%</t>
        </is>
      </c>
      <c r="L3228" t="inlineStr">
        <is>
          <t>93.81%</t>
        </is>
      </c>
      <c r="M3228" t="n">
        <v>2022</v>
      </c>
      <c r="N3228" t="inlineStr">
        <is>
          <t>Junio</t>
        </is>
      </c>
      <c r="O3228" t="inlineStr">
        <is>
          <t>2022-1</t>
        </is>
      </c>
      <c r="P3228" t="n">
        <v>0</v>
      </c>
      <c r="Q3228" t="n">
        <v>0</v>
      </c>
      <c r="R3228" t="n">
        <v>0</v>
      </c>
      <c r="S3228" t="inlineStr"/>
      <c r="T3228" t="inlineStr">
        <is>
          <t>167-2022-06-30</t>
        </is>
      </c>
      <c r="U3228" t="n">
        <v>30</v>
      </c>
      <c r="V3228" t="inlineStr"/>
    </row>
    <row r="3229">
      <c r="A3229" t="n">
        <v>167</v>
      </c>
      <c r="B3229" t="inlineStr">
        <is>
          <t>Satisfacción actividades plan de bienestar</t>
        </is>
      </c>
      <c r="C3229" t="inlineStr">
        <is>
          <t>GESTIÓN Y DESARROLLO DEL TALENTO HUMANO</t>
        </is>
      </c>
      <c r="D3229" t="inlineStr">
        <is>
          <t>Semestral</t>
        </is>
      </c>
      <c r="E3229" t="inlineStr">
        <is>
          <t>Positivo</t>
        </is>
      </c>
      <c r="F3229" s="138" t="n">
        <v>44926</v>
      </c>
      <c r="G3229" t="n">
        <v>80</v>
      </c>
      <c r="H3229" t="n">
        <v>96.55</v>
      </c>
      <c r="I3229" s="76" t="n">
        <v>1.206875</v>
      </c>
      <c r="J3229" s="76" t="n">
        <v>1.206875</v>
      </c>
      <c r="K3229" t="inlineStr">
        <is>
          <t>90.0%</t>
        </is>
      </c>
      <c r="L3229" t="inlineStr">
        <is>
          <t>93.81%</t>
        </is>
      </c>
      <c r="M3229" t="n">
        <v>2022</v>
      </c>
      <c r="N3229" t="inlineStr">
        <is>
          <t>Diciembre</t>
        </is>
      </c>
      <c r="O3229" t="inlineStr">
        <is>
          <t>2022-2</t>
        </is>
      </c>
      <c r="P3229" t="n">
        <v>0</v>
      </c>
      <c r="Q3229" t="n">
        <v>0</v>
      </c>
      <c r="R3229" t="n">
        <v>0</v>
      </c>
      <c r="S3229" t="inlineStr"/>
      <c r="T3229" t="inlineStr">
        <is>
          <t>167-2022-12-31</t>
        </is>
      </c>
      <c r="U3229" t="n">
        <v>31</v>
      </c>
      <c r="V3229" t="inlineStr"/>
    </row>
    <row r="3230">
      <c r="A3230" t="n">
        <v>172</v>
      </c>
      <c r="B3230" t="inlineStr">
        <is>
          <t>Cumplimiento plan operativo del SGC</t>
        </is>
      </c>
      <c r="C3230" t="inlineStr">
        <is>
          <t>PLANIFICACIÓN  Y MEJORA DEL SISTEMA INTEGRADO</t>
        </is>
      </c>
      <c r="D3230" t="inlineStr">
        <is>
          <t>Mensual</t>
        </is>
      </c>
      <c r="E3230" t="inlineStr">
        <is>
          <t>Positivo</t>
        </is>
      </c>
      <c r="F3230" s="138" t="n">
        <v>44592</v>
      </c>
      <c r="G3230" t="n">
        <v>90</v>
      </c>
      <c r="K3230" t="inlineStr">
        <is>
          <t>95.0%</t>
        </is>
      </c>
      <c r="L3230" t="inlineStr">
        <is>
          <t>No Aplica</t>
        </is>
      </c>
      <c r="M3230" t="n">
        <v>2022</v>
      </c>
      <c r="N3230" t="inlineStr">
        <is>
          <t>Enero</t>
        </is>
      </c>
      <c r="O3230" t="inlineStr">
        <is>
          <t>2022-1</t>
        </is>
      </c>
      <c r="P3230" t="n">
        <v>0</v>
      </c>
      <c r="Q3230" t="n">
        <v>0</v>
      </c>
      <c r="R3230" t="n">
        <v>0</v>
      </c>
      <c r="S3230" t="inlineStr"/>
      <c r="T3230" t="inlineStr">
        <is>
          <t>172-2022-01-31</t>
        </is>
      </c>
      <c r="U3230" t="n">
        <v>31</v>
      </c>
      <c r="V3230" t="inlineStr">
        <is>
          <t>No Aplica</t>
        </is>
      </c>
    </row>
    <row r="3231">
      <c r="A3231" t="n">
        <v>172</v>
      </c>
      <c r="B3231" t="inlineStr">
        <is>
          <t>Cumplimiento plan operativo del SGC</t>
        </is>
      </c>
      <c r="C3231" t="inlineStr">
        <is>
          <t>PLANIFICACIÓN  Y MEJORA DEL SISTEMA INTEGRADO</t>
        </is>
      </c>
      <c r="D3231" t="inlineStr">
        <is>
          <t>Mensual</t>
        </is>
      </c>
      <c r="E3231" t="inlineStr">
        <is>
          <t>Positivo</t>
        </is>
      </c>
      <c r="F3231" s="138" t="n">
        <v>44620</v>
      </c>
      <c r="G3231" t="n">
        <v>90</v>
      </c>
      <c r="K3231" t="inlineStr">
        <is>
          <t>95.0%</t>
        </is>
      </c>
      <c r="L3231" t="inlineStr">
        <is>
          <t>No Aplica</t>
        </is>
      </c>
      <c r="M3231" t="n">
        <v>2022</v>
      </c>
      <c r="N3231" t="inlineStr">
        <is>
          <t>Febrero</t>
        </is>
      </c>
      <c r="O3231" t="inlineStr">
        <is>
          <t>2022-1</t>
        </is>
      </c>
      <c r="P3231" t="n">
        <v>0</v>
      </c>
      <c r="Q3231" t="n">
        <v>0</v>
      </c>
      <c r="R3231" t="n">
        <v>0</v>
      </c>
      <c r="S3231" t="inlineStr"/>
      <c r="T3231" t="inlineStr">
        <is>
          <t>172-2022-02-28</t>
        </is>
      </c>
      <c r="U3231" t="n">
        <v>28</v>
      </c>
      <c r="V3231" t="inlineStr">
        <is>
          <t>No Aplica</t>
        </is>
      </c>
    </row>
    <row r="3232">
      <c r="A3232" t="n">
        <v>172</v>
      </c>
      <c r="B3232" t="inlineStr">
        <is>
          <t>Cumplimiento plan operativo del SGC</t>
        </is>
      </c>
      <c r="C3232" t="inlineStr">
        <is>
          <t>PLANIFICACIÓN  Y MEJORA DEL SISTEMA INTEGRADO</t>
        </is>
      </c>
      <c r="D3232" t="inlineStr">
        <is>
          <t>Mensual</t>
        </is>
      </c>
      <c r="E3232" t="inlineStr">
        <is>
          <t>Positivo</t>
        </is>
      </c>
      <c r="F3232" s="138" t="n">
        <v>44651</v>
      </c>
      <c r="G3232" t="n">
        <v>90</v>
      </c>
      <c r="K3232" t="inlineStr">
        <is>
          <t>95.0%</t>
        </is>
      </c>
      <c r="L3232" t="inlineStr">
        <is>
          <t>No Aplica</t>
        </is>
      </c>
      <c r="M3232" t="n">
        <v>2022</v>
      </c>
      <c r="N3232" t="inlineStr">
        <is>
          <t>Marzo</t>
        </is>
      </c>
      <c r="O3232" t="inlineStr">
        <is>
          <t>2022-1</t>
        </is>
      </c>
      <c r="P3232" t="n">
        <v>0</v>
      </c>
      <c r="Q3232" t="n">
        <v>0</v>
      </c>
      <c r="R3232" t="n">
        <v>0</v>
      </c>
      <c r="S3232" t="inlineStr"/>
      <c r="T3232" t="inlineStr">
        <is>
          <t>172-2022-03-31</t>
        </is>
      </c>
      <c r="U3232" t="n">
        <v>31</v>
      </c>
      <c r="V3232" t="inlineStr">
        <is>
          <t>No Aplica</t>
        </is>
      </c>
    </row>
    <row r="3233">
      <c r="A3233" t="n">
        <v>172</v>
      </c>
      <c r="B3233" t="inlineStr">
        <is>
          <t>Cumplimiento plan operativo del SGC</t>
        </is>
      </c>
      <c r="C3233" t="inlineStr">
        <is>
          <t>PLANIFICACIÓN  Y MEJORA DEL SISTEMA INTEGRADO</t>
        </is>
      </c>
      <c r="D3233" t="inlineStr">
        <is>
          <t>Mensual</t>
        </is>
      </c>
      <c r="E3233" t="inlineStr">
        <is>
          <t>Positivo</t>
        </is>
      </c>
      <c r="F3233" s="138" t="n">
        <v>44681</v>
      </c>
      <c r="G3233" t="n">
        <v>90</v>
      </c>
      <c r="K3233" t="inlineStr">
        <is>
          <t>95.0%</t>
        </is>
      </c>
      <c r="L3233" t="inlineStr">
        <is>
          <t>No Aplica</t>
        </is>
      </c>
      <c r="M3233" t="n">
        <v>2022</v>
      </c>
      <c r="N3233" t="inlineStr">
        <is>
          <t>Abril</t>
        </is>
      </c>
      <c r="O3233" t="inlineStr">
        <is>
          <t>2022-1</t>
        </is>
      </c>
      <c r="P3233" t="n">
        <v>0</v>
      </c>
      <c r="Q3233" t="n">
        <v>0</v>
      </c>
      <c r="R3233" t="n">
        <v>0</v>
      </c>
      <c r="S3233" t="inlineStr"/>
      <c r="T3233" t="inlineStr">
        <is>
          <t>172-2022-04-30</t>
        </is>
      </c>
      <c r="U3233" t="n">
        <v>30</v>
      </c>
      <c r="V3233" t="inlineStr">
        <is>
          <t>No Aplica</t>
        </is>
      </c>
    </row>
    <row r="3234">
      <c r="A3234" t="n">
        <v>172</v>
      </c>
      <c r="B3234" t="inlineStr">
        <is>
          <t>Cumplimiento plan operativo del SGC</t>
        </is>
      </c>
      <c r="C3234" t="inlineStr">
        <is>
          <t>PLANIFICACIÓN  Y MEJORA DEL SISTEMA INTEGRADO</t>
        </is>
      </c>
      <c r="D3234" t="inlineStr">
        <is>
          <t>Mensual</t>
        </is>
      </c>
      <c r="E3234" t="inlineStr">
        <is>
          <t>Positivo</t>
        </is>
      </c>
      <c r="F3234" s="138" t="n">
        <v>44712</v>
      </c>
      <c r="G3234" t="n">
        <v>90</v>
      </c>
      <c r="K3234" t="inlineStr">
        <is>
          <t>95.0%</t>
        </is>
      </c>
      <c r="L3234" t="inlineStr">
        <is>
          <t>No Aplica</t>
        </is>
      </c>
      <c r="M3234" t="n">
        <v>2022</v>
      </c>
      <c r="N3234" t="inlineStr">
        <is>
          <t>Mayo</t>
        </is>
      </c>
      <c r="O3234" t="inlineStr">
        <is>
          <t>2022-1</t>
        </is>
      </c>
      <c r="P3234" t="n">
        <v>0</v>
      </c>
      <c r="Q3234" t="n">
        <v>0</v>
      </c>
      <c r="R3234" t="n">
        <v>0</v>
      </c>
      <c r="S3234" t="inlineStr"/>
      <c r="T3234" t="inlineStr">
        <is>
          <t>172-2022-05-31</t>
        </is>
      </c>
      <c r="U3234" t="n">
        <v>31</v>
      </c>
      <c r="V3234" t="inlineStr">
        <is>
          <t>No Aplica</t>
        </is>
      </c>
    </row>
    <row r="3235">
      <c r="A3235" t="n">
        <v>172</v>
      </c>
      <c r="B3235" t="inlineStr">
        <is>
          <t>Cumplimiento plan operativo del SGC</t>
        </is>
      </c>
      <c r="C3235" t="inlineStr">
        <is>
          <t>PLANIFICACIÓN  Y MEJORA DEL SISTEMA INTEGRADO</t>
        </is>
      </c>
      <c r="D3235" t="inlineStr">
        <is>
          <t>Mensual</t>
        </is>
      </c>
      <c r="E3235" t="inlineStr">
        <is>
          <t>Positivo</t>
        </is>
      </c>
      <c r="F3235" s="138" t="n">
        <v>44957</v>
      </c>
      <c r="G3235" t="n">
        <v>95</v>
      </c>
      <c r="K3235" t="inlineStr">
        <is>
          <t>95.0%</t>
        </is>
      </c>
      <c r="L3235" t="inlineStr">
        <is>
          <t>No Aplica</t>
        </is>
      </c>
      <c r="M3235" t="n">
        <v>2023</v>
      </c>
      <c r="N3235" t="inlineStr">
        <is>
          <t>Enero</t>
        </is>
      </c>
      <c r="O3235" t="inlineStr">
        <is>
          <t>2023-1</t>
        </is>
      </c>
      <c r="P3235" t="n">
        <v>0</v>
      </c>
      <c r="Q3235" t="n">
        <v>0</v>
      </c>
      <c r="R3235" t="n">
        <v>0</v>
      </c>
      <c r="S3235" t="inlineStr"/>
      <c r="T3235" t="inlineStr">
        <is>
          <t>172-2023-01-31</t>
        </is>
      </c>
      <c r="U3235" t="n">
        <v>31</v>
      </c>
      <c r="V3235" t="inlineStr">
        <is>
          <t>No Aplica</t>
        </is>
      </c>
    </row>
    <row r="3236">
      <c r="A3236" t="n">
        <v>197</v>
      </c>
      <c r="B3236" t="inlineStr">
        <is>
          <t>Cumplimiento cronograma Mantenimiento de Equipos</t>
        </is>
      </c>
      <c r="C3236" t="inlineStr">
        <is>
          <t>INFRAESTRUCTURA Y SERVICIOS ADMINISTRATIVOS</t>
        </is>
      </c>
      <c r="D3236" t="inlineStr">
        <is>
          <t>Trimestral</t>
        </is>
      </c>
      <c r="E3236" t="inlineStr">
        <is>
          <t>Positivo</t>
        </is>
      </c>
      <c r="F3236" s="138" t="n">
        <v>44651</v>
      </c>
      <c r="G3236" t="n">
        <v>85</v>
      </c>
      <c r="K3236" t="inlineStr">
        <is>
          <t>97.0%</t>
        </is>
      </c>
      <c r="L3236" t="inlineStr">
        <is>
          <t>No Aplica</t>
        </is>
      </c>
      <c r="M3236" t="n">
        <v>2022</v>
      </c>
      <c r="N3236" t="inlineStr">
        <is>
          <t>Marzo</t>
        </is>
      </c>
      <c r="O3236" t="inlineStr">
        <is>
          <t>2022-1</t>
        </is>
      </c>
      <c r="P3236" t="n">
        <v>0</v>
      </c>
      <c r="Q3236" t="n">
        <v>0</v>
      </c>
      <c r="R3236" t="n">
        <v>0</v>
      </c>
      <c r="S3236" t="inlineStr"/>
      <c r="T3236" t="inlineStr">
        <is>
          <t>197-2022-03-31</t>
        </is>
      </c>
      <c r="U3236" t="n">
        <v>31</v>
      </c>
      <c r="V3236" t="inlineStr">
        <is>
          <t>No Aplica</t>
        </is>
      </c>
    </row>
    <row r="3237">
      <c r="A3237" t="n">
        <v>197</v>
      </c>
      <c r="B3237" t="inlineStr">
        <is>
          <t>Cumplimiento cronograma Mantenimiento de Equipos</t>
        </is>
      </c>
      <c r="C3237" t="inlineStr">
        <is>
          <t>INFRAESTRUCTURA Y SERVICIOS ADMINISTRATIVOS</t>
        </is>
      </c>
      <c r="D3237" t="inlineStr">
        <is>
          <t>Trimestral</t>
        </is>
      </c>
      <c r="E3237" t="inlineStr">
        <is>
          <t>Positivo</t>
        </is>
      </c>
      <c r="F3237" s="138" t="n">
        <v>44742</v>
      </c>
      <c r="G3237" t="n">
        <v>85</v>
      </c>
      <c r="K3237" t="inlineStr">
        <is>
          <t>97.0%</t>
        </is>
      </c>
      <c r="L3237" t="inlineStr">
        <is>
          <t>No Aplica</t>
        </is>
      </c>
      <c r="M3237" t="n">
        <v>2022</v>
      </c>
      <c r="N3237" t="inlineStr">
        <is>
          <t>Junio</t>
        </is>
      </c>
      <c r="O3237" t="inlineStr">
        <is>
          <t>2022-1</t>
        </is>
      </c>
      <c r="P3237" t="n">
        <v>0</v>
      </c>
      <c r="Q3237" t="n">
        <v>0</v>
      </c>
      <c r="R3237" t="n">
        <v>0</v>
      </c>
      <c r="S3237" t="inlineStr"/>
      <c r="T3237" t="inlineStr">
        <is>
          <t>197-2022-06-30</t>
        </is>
      </c>
      <c r="U3237" t="n">
        <v>30</v>
      </c>
      <c r="V3237" t="inlineStr">
        <is>
          <t>No Aplica</t>
        </is>
      </c>
    </row>
    <row r="3238">
      <c r="A3238" t="n">
        <v>197</v>
      </c>
      <c r="B3238" t="inlineStr">
        <is>
          <t>Cumplimiento cronograma Mantenimiento de Equipos</t>
        </is>
      </c>
      <c r="C3238" t="inlineStr">
        <is>
          <t>INFRAESTRUCTURA Y SERVICIOS ADMINISTRATIVOS</t>
        </is>
      </c>
      <c r="D3238" t="inlineStr">
        <is>
          <t>Trimestral</t>
        </is>
      </c>
      <c r="E3238" t="inlineStr">
        <is>
          <t>Positivo</t>
        </is>
      </c>
      <c r="F3238" s="138" t="n">
        <v>44834</v>
      </c>
      <c r="G3238" t="n">
        <v>90</v>
      </c>
      <c r="H3238" t="n">
        <v>100</v>
      </c>
      <c r="I3238" s="76" t="n">
        <v>1.111111111111111</v>
      </c>
      <c r="J3238" s="76" t="n">
        <v>1.111111111111111</v>
      </c>
      <c r="K3238" t="inlineStr">
        <is>
          <t>97.0%</t>
        </is>
      </c>
      <c r="L3238" t="inlineStr">
        <is>
          <t>98.81%</t>
        </is>
      </c>
      <c r="M3238" t="n">
        <v>2022</v>
      </c>
      <c r="N3238" t="inlineStr">
        <is>
          <t>Septiembre</t>
        </is>
      </c>
      <c r="O3238" t="inlineStr">
        <is>
          <t>2022-2</t>
        </is>
      </c>
      <c r="P3238" t="n">
        <v>0</v>
      </c>
      <c r="Q3238" t="n">
        <v>0</v>
      </c>
      <c r="R3238" t="n">
        <v>0</v>
      </c>
      <c r="S3238" t="inlineStr"/>
      <c r="T3238" t="inlineStr">
        <is>
          <t>197-2022-09-30</t>
        </is>
      </c>
      <c r="U3238" t="n">
        <v>30</v>
      </c>
      <c r="V3238" t="inlineStr"/>
    </row>
    <row r="3239">
      <c r="A3239" t="n">
        <v>197</v>
      </c>
      <c r="B3239" t="inlineStr">
        <is>
          <t>Cumplimiento cronograma Mantenimiento de Equipos</t>
        </is>
      </c>
      <c r="C3239" t="inlineStr">
        <is>
          <t>INFRAESTRUCTURA Y SERVICIOS ADMINISTRATIVOS</t>
        </is>
      </c>
      <c r="D3239" t="inlineStr">
        <is>
          <t>Trimestral</t>
        </is>
      </c>
      <c r="E3239" t="inlineStr">
        <is>
          <t>Positivo</t>
        </is>
      </c>
      <c r="F3239" s="138" t="n">
        <v>44926</v>
      </c>
      <c r="G3239" t="n">
        <v>90</v>
      </c>
      <c r="H3239" t="n">
        <v>100</v>
      </c>
      <c r="I3239" s="76" t="n">
        <v>1.111111111111111</v>
      </c>
      <c r="J3239" s="76" t="n">
        <v>1.111111111111111</v>
      </c>
      <c r="K3239" t="inlineStr">
        <is>
          <t>97.0%</t>
        </is>
      </c>
      <c r="L3239" t="inlineStr">
        <is>
          <t>98.81%</t>
        </is>
      </c>
      <c r="M3239" t="n">
        <v>2022</v>
      </c>
      <c r="N3239" t="inlineStr">
        <is>
          <t>Diciembre</t>
        </is>
      </c>
      <c r="O3239" t="inlineStr">
        <is>
          <t>2022-2</t>
        </is>
      </c>
      <c r="P3239" t="n">
        <v>0</v>
      </c>
      <c r="Q3239" t="n">
        <v>0</v>
      </c>
      <c r="R3239" t="n">
        <v>0</v>
      </c>
      <c r="S3239" t="inlineStr"/>
      <c r="T3239" t="inlineStr">
        <is>
          <t>197-2022-12-31</t>
        </is>
      </c>
      <c r="U3239" t="n">
        <v>31</v>
      </c>
      <c r="V3239" t="inlineStr"/>
    </row>
    <row r="3240">
      <c r="A3240" t="n">
        <v>197</v>
      </c>
      <c r="B3240" t="inlineStr">
        <is>
          <t>Cumplimiento cronograma Mantenimiento de Equipos</t>
        </is>
      </c>
      <c r="C3240" t="inlineStr">
        <is>
          <t>INFRAESTRUCTURA Y SERVICIOS ADMINISTRATIVOS</t>
        </is>
      </c>
      <c r="D3240" t="inlineStr">
        <is>
          <t>Trimestral</t>
        </is>
      </c>
      <c r="E3240" t="inlineStr">
        <is>
          <t>Positivo</t>
        </is>
      </c>
      <c r="F3240" s="138" t="n">
        <v>45930</v>
      </c>
      <c r="G3240" t="n">
        <v>97</v>
      </c>
      <c r="H3240" t="n">
        <v>104</v>
      </c>
      <c r="I3240" s="76" t="n">
        <v>1.072164948453608</v>
      </c>
      <c r="J3240" s="76" t="n">
        <v>1.072164948453608</v>
      </c>
      <c r="K3240" t="inlineStr">
        <is>
          <t>97.0%</t>
        </is>
      </c>
      <c r="L3240" t="inlineStr">
        <is>
          <t>98.81%</t>
        </is>
      </c>
      <c r="M3240" t="n">
        <v>2025</v>
      </c>
      <c r="N3240" t="inlineStr">
        <is>
          <t>Septiembre</t>
        </is>
      </c>
      <c r="O3240" t="inlineStr">
        <is>
          <t>2025-2</t>
        </is>
      </c>
      <c r="P3240" t="n">
        <v>0</v>
      </c>
      <c r="Q3240" t="n">
        <v>0</v>
      </c>
      <c r="R3240" t="n">
        <v>0</v>
      </c>
      <c r="S3240" t="inlineStr"/>
      <c r="T3240" t="inlineStr">
        <is>
          <t>197-2025-09-30</t>
        </is>
      </c>
      <c r="U3240" t="n">
        <v>30</v>
      </c>
      <c r="V3240" t="inlineStr"/>
    </row>
    <row r="3241">
      <c r="A3241" t="n">
        <v>199</v>
      </c>
      <c r="B3241" t="inlineStr">
        <is>
          <t>Nivel de cumplimiento de eficacia las capacitaciones</t>
        </is>
      </c>
      <c r="C3241" t="inlineStr">
        <is>
          <t>GESTIÓN Y DESARROLLO DEL TALENTO HUMANO</t>
        </is>
      </c>
      <c r="D3241" t="inlineStr">
        <is>
          <t>Semestral</t>
        </is>
      </c>
      <c r="E3241" t="inlineStr">
        <is>
          <t>Positivo</t>
        </is>
      </c>
      <c r="F3241" s="138" t="n">
        <v>44651</v>
      </c>
      <c r="G3241" t="n">
        <v>80</v>
      </c>
      <c r="K3241" t="inlineStr">
        <is>
          <t>80.0%</t>
        </is>
      </c>
      <c r="L3241" t="inlineStr">
        <is>
          <t>No Aplica</t>
        </is>
      </c>
      <c r="M3241" t="n">
        <v>2022</v>
      </c>
      <c r="N3241" t="inlineStr">
        <is>
          <t>Marzo</t>
        </is>
      </c>
      <c r="O3241" t="inlineStr">
        <is>
          <t>2022-1</t>
        </is>
      </c>
      <c r="P3241" t="n">
        <v>0</v>
      </c>
      <c r="Q3241" t="n">
        <v>0</v>
      </c>
      <c r="R3241" t="n">
        <v>0</v>
      </c>
      <c r="S3241" t="inlineStr"/>
      <c r="T3241" t="inlineStr">
        <is>
          <t>199-2022-03-31</t>
        </is>
      </c>
      <c r="U3241" t="n">
        <v>31</v>
      </c>
      <c r="V3241" t="inlineStr">
        <is>
          <t>No Aplica</t>
        </is>
      </c>
    </row>
    <row r="3242">
      <c r="A3242" t="n">
        <v>199</v>
      </c>
      <c r="B3242" t="inlineStr">
        <is>
          <t>Nivel de cumplimiento de eficacia las capacitaciones</t>
        </is>
      </c>
      <c r="C3242" t="inlineStr">
        <is>
          <t>GESTIÓN Y DESARROLLO DEL TALENTO HUMANO</t>
        </is>
      </c>
      <c r="D3242" t="inlineStr">
        <is>
          <t>Semestral</t>
        </is>
      </c>
      <c r="E3242" t="inlineStr">
        <is>
          <t>Positivo</t>
        </is>
      </c>
      <c r="F3242" s="138" t="n">
        <v>44742</v>
      </c>
      <c r="G3242" t="n">
        <v>80</v>
      </c>
      <c r="K3242" t="inlineStr">
        <is>
          <t>80.0%</t>
        </is>
      </c>
      <c r="L3242" t="inlineStr">
        <is>
          <t>No Aplica</t>
        </is>
      </c>
      <c r="M3242" t="n">
        <v>2022</v>
      </c>
      <c r="N3242" t="inlineStr">
        <is>
          <t>Junio</t>
        </is>
      </c>
      <c r="O3242" t="inlineStr">
        <is>
          <t>2022-1</t>
        </is>
      </c>
      <c r="P3242" t="n">
        <v>0</v>
      </c>
      <c r="Q3242" t="n">
        <v>0</v>
      </c>
      <c r="R3242" t="n">
        <v>0</v>
      </c>
      <c r="S3242" t="inlineStr"/>
      <c r="T3242" t="inlineStr">
        <is>
          <t>199-2022-06-30</t>
        </is>
      </c>
      <c r="U3242" t="n">
        <v>30</v>
      </c>
      <c r="V3242" t="inlineStr">
        <is>
          <t>No Aplica</t>
        </is>
      </c>
    </row>
    <row r="3243">
      <c r="A3243" t="n">
        <v>199</v>
      </c>
      <c r="B3243" t="inlineStr">
        <is>
          <t>Nivel de cumplimiento de eficacia las capacitaciones</t>
        </is>
      </c>
      <c r="C3243" t="inlineStr">
        <is>
          <t>GESTIÓN Y DESARROLLO DEL TALENTO HUMANO</t>
        </is>
      </c>
      <c r="D3243" t="inlineStr">
        <is>
          <t>Semestral</t>
        </is>
      </c>
      <c r="E3243" t="inlineStr">
        <is>
          <t>Positivo</t>
        </is>
      </c>
      <c r="F3243" s="138" t="n">
        <v>44926</v>
      </c>
      <c r="G3243" t="n">
        <v>80</v>
      </c>
      <c r="K3243" t="inlineStr">
        <is>
          <t>80.0%</t>
        </is>
      </c>
      <c r="L3243" t="inlineStr">
        <is>
          <t>No Aplica</t>
        </is>
      </c>
      <c r="M3243" t="n">
        <v>2022</v>
      </c>
      <c r="N3243" t="inlineStr">
        <is>
          <t>Diciembre</t>
        </is>
      </c>
      <c r="O3243" t="inlineStr">
        <is>
          <t>2022-2</t>
        </is>
      </c>
      <c r="P3243" t="n">
        <v>0</v>
      </c>
      <c r="Q3243" t="n">
        <v>0</v>
      </c>
      <c r="R3243" t="n">
        <v>0</v>
      </c>
      <c r="S3243" t="inlineStr"/>
      <c r="T3243" t="inlineStr">
        <is>
          <t>199-2022-12-31</t>
        </is>
      </c>
      <c r="U3243" t="n">
        <v>31</v>
      </c>
      <c r="V3243" t="inlineStr">
        <is>
          <t>No Aplica</t>
        </is>
      </c>
    </row>
    <row r="3244">
      <c r="A3244" t="n">
        <v>200</v>
      </c>
      <c r="B3244" t="inlineStr">
        <is>
          <t>Nivel de efectividad de las capacitaciones</t>
        </is>
      </c>
      <c r="C3244" t="inlineStr">
        <is>
          <t>GESTIÓN Y DESARROLLO DEL TALENTO HUMANO</t>
        </is>
      </c>
      <c r="D3244" t="inlineStr">
        <is>
          <t>Anual</t>
        </is>
      </c>
      <c r="E3244" t="inlineStr">
        <is>
          <t>Positivo</t>
        </is>
      </c>
      <c r="F3244" s="138" t="n">
        <v>44926</v>
      </c>
      <c r="G3244" t="n">
        <v>70</v>
      </c>
      <c r="K3244" t="inlineStr">
        <is>
          <t>%</t>
        </is>
      </c>
      <c r="L3244" t="inlineStr">
        <is>
          <t>No Aplica</t>
        </is>
      </c>
      <c r="M3244" t="n">
        <v>2022</v>
      </c>
      <c r="N3244" t="inlineStr">
        <is>
          <t>Diciembre</t>
        </is>
      </c>
      <c r="O3244" t="inlineStr">
        <is>
          <t>2022-2</t>
        </is>
      </c>
      <c r="P3244" t="n">
        <v>0</v>
      </c>
      <c r="Q3244" t="n">
        <v>0</v>
      </c>
      <c r="R3244" t="n">
        <v>0</v>
      </c>
      <c r="S3244" t="inlineStr"/>
      <c r="T3244" t="inlineStr">
        <is>
          <t>200-2022-12-31</t>
        </is>
      </c>
      <c r="U3244" t="n">
        <v>31</v>
      </c>
      <c r="V3244" t="inlineStr">
        <is>
          <t>No Aplica</t>
        </is>
      </c>
    </row>
    <row r="3245">
      <c r="A3245" t="n">
        <v>203</v>
      </c>
      <c r="B3245" t="inlineStr">
        <is>
          <t>Cumplimiento de Ingresos</t>
        </is>
      </c>
      <c r="C3245" t="inlineStr">
        <is>
          <t>GESTIÓN FINANCIERA</t>
        </is>
      </c>
      <c r="D3245" t="inlineStr">
        <is>
          <t>Semestral</t>
        </is>
      </c>
      <c r="E3245" t="inlineStr">
        <is>
          <t>Positivo</t>
        </is>
      </c>
      <c r="F3245" s="138" t="n">
        <v>44620</v>
      </c>
      <c r="K3245" t="inlineStr">
        <is>
          <t>$</t>
        </is>
      </c>
      <c r="L3245" t="inlineStr">
        <is>
          <t>No Aplica</t>
        </is>
      </c>
      <c r="M3245" t="n">
        <v>2022</v>
      </c>
      <c r="N3245" t="inlineStr">
        <is>
          <t>Febrero</t>
        </is>
      </c>
      <c r="O3245" t="inlineStr">
        <is>
          <t>2022-1</t>
        </is>
      </c>
      <c r="P3245" t="n">
        <v>0</v>
      </c>
      <c r="Q3245" t="n">
        <v>0</v>
      </c>
      <c r="R3245" t="n">
        <v>0</v>
      </c>
      <c r="S3245" t="inlineStr"/>
      <c r="T3245" t="inlineStr">
        <is>
          <t>203-2022-02-28</t>
        </is>
      </c>
      <c r="U3245" t="n">
        <v>28</v>
      </c>
      <c r="V3245" t="inlineStr">
        <is>
          <t>No Aplica</t>
        </is>
      </c>
    </row>
    <row r="3246">
      <c r="A3246" t="n">
        <v>203</v>
      </c>
      <c r="B3246" t="inlineStr">
        <is>
          <t>Cumplimiento de Ingresos</t>
        </is>
      </c>
      <c r="C3246" t="inlineStr">
        <is>
          <t>GESTIÓN FINANCIERA</t>
        </is>
      </c>
      <c r="D3246" t="inlineStr">
        <is>
          <t>Semestral</t>
        </is>
      </c>
      <c r="E3246" t="inlineStr">
        <is>
          <t>Positivo</t>
        </is>
      </c>
      <c r="F3246" s="138" t="n">
        <v>44651</v>
      </c>
      <c r="K3246" t="inlineStr">
        <is>
          <t>$</t>
        </is>
      </c>
      <c r="L3246" t="inlineStr">
        <is>
          <t>No Aplica</t>
        </is>
      </c>
      <c r="M3246" t="n">
        <v>2022</v>
      </c>
      <c r="N3246" t="inlineStr">
        <is>
          <t>Marzo</t>
        </is>
      </c>
      <c r="O3246" t="inlineStr">
        <is>
          <t>2022-1</t>
        </is>
      </c>
      <c r="P3246" t="n">
        <v>0</v>
      </c>
      <c r="Q3246" t="n">
        <v>0</v>
      </c>
      <c r="R3246" t="n">
        <v>0</v>
      </c>
      <c r="S3246" t="inlineStr"/>
      <c r="T3246" t="inlineStr">
        <is>
          <t>203-2022-03-31</t>
        </is>
      </c>
      <c r="U3246" t="n">
        <v>31</v>
      </c>
      <c r="V3246" t="inlineStr">
        <is>
          <t>No Aplica</t>
        </is>
      </c>
    </row>
    <row r="3247">
      <c r="A3247" t="n">
        <v>203</v>
      </c>
      <c r="B3247" t="inlineStr">
        <is>
          <t>Cumplimiento de Ingresos</t>
        </is>
      </c>
      <c r="C3247" t="inlineStr">
        <is>
          <t>GESTIÓN FINANCIERA</t>
        </is>
      </c>
      <c r="D3247" t="inlineStr">
        <is>
          <t>Semestral</t>
        </is>
      </c>
      <c r="E3247" t="inlineStr">
        <is>
          <t>Positivo</t>
        </is>
      </c>
      <c r="F3247" s="138" t="n">
        <v>44895</v>
      </c>
      <c r="K3247" t="inlineStr">
        <is>
          <t>$</t>
        </is>
      </c>
      <c r="L3247" t="inlineStr">
        <is>
          <t>No Aplica</t>
        </is>
      </c>
      <c r="M3247" t="n">
        <v>2022</v>
      </c>
      <c r="N3247" t="inlineStr">
        <is>
          <t>Noviembre</t>
        </is>
      </c>
      <c r="O3247" t="inlineStr">
        <is>
          <t>2022-2</t>
        </is>
      </c>
      <c r="P3247" t="n">
        <v>0</v>
      </c>
      <c r="Q3247" t="n">
        <v>0</v>
      </c>
      <c r="R3247" t="n">
        <v>0</v>
      </c>
      <c r="S3247" t="inlineStr"/>
      <c r="T3247" t="inlineStr">
        <is>
          <t>203-2022-11-30</t>
        </is>
      </c>
      <c r="U3247" t="n">
        <v>30</v>
      </c>
      <c r="V3247" t="inlineStr">
        <is>
          <t>No Aplica</t>
        </is>
      </c>
    </row>
    <row r="3248">
      <c r="A3248" t="n">
        <v>208</v>
      </c>
      <c r="B3248" t="inlineStr">
        <is>
          <t>Consumo de Agua m3 Mensual</t>
        </is>
      </c>
      <c r="C3248" t="inlineStr">
        <is>
          <t>GESTIÓN AMBIENTAL</t>
        </is>
      </c>
      <c r="D3248" t="inlineStr">
        <is>
          <t>Mensual</t>
        </is>
      </c>
      <c r="E3248" t="inlineStr">
        <is>
          <t>Negativo</t>
        </is>
      </c>
      <c r="F3248" s="138" t="n">
        <v>44227</v>
      </c>
      <c r="G3248" t="n">
        <v>1700</v>
      </c>
      <c r="H3248" t="n">
        <v>0</v>
      </c>
      <c r="K3248" t="inlineStr">
        <is>
          <t>1.0%</t>
        </is>
      </c>
      <c r="L3248" t="n">
        <v/>
      </c>
      <c r="M3248" t="n">
        <v>2021</v>
      </c>
      <c r="N3248" t="inlineStr">
        <is>
          <t>Enero</t>
        </is>
      </c>
      <c r="O3248" t="inlineStr">
        <is>
          <t>2021-1</t>
        </is>
      </c>
      <c r="P3248" t="n">
        <v>0</v>
      </c>
      <c r="Q3248" t="n">
        <v>0</v>
      </c>
      <c r="R3248" t="n">
        <v>0</v>
      </c>
      <c r="S3248" t="inlineStr"/>
      <c r="T3248" t="inlineStr">
        <is>
          <t>208-2021-01-31</t>
        </is>
      </c>
      <c r="U3248" t="n">
        <v>31</v>
      </c>
      <c r="V3248" t="inlineStr"/>
    </row>
    <row r="3249">
      <c r="A3249" t="n">
        <v>208</v>
      </c>
      <c r="B3249" t="inlineStr">
        <is>
          <t>Consumo de Agua m3 Mensual</t>
        </is>
      </c>
      <c r="C3249" t="inlineStr">
        <is>
          <t>GESTIÓN AMBIENTAL</t>
        </is>
      </c>
      <c r="D3249" t="inlineStr">
        <is>
          <t>Mensual</t>
        </is>
      </c>
      <c r="E3249" t="inlineStr">
        <is>
          <t>Negativo</t>
        </is>
      </c>
      <c r="F3249" s="138" t="n">
        <v>44255</v>
      </c>
      <c r="G3249" t="n">
        <v>1700</v>
      </c>
      <c r="H3249" t="n">
        <v>0</v>
      </c>
      <c r="K3249" t="inlineStr">
        <is>
          <t>1.0%</t>
        </is>
      </c>
      <c r="L3249" t="n">
        <v/>
      </c>
      <c r="M3249" t="n">
        <v>2021</v>
      </c>
      <c r="N3249" t="inlineStr">
        <is>
          <t>Febrero</t>
        </is>
      </c>
      <c r="O3249" t="inlineStr">
        <is>
          <t>2021-1</t>
        </is>
      </c>
      <c r="P3249" t="n">
        <v>0</v>
      </c>
      <c r="Q3249" t="n">
        <v>0</v>
      </c>
      <c r="R3249" t="n">
        <v>0</v>
      </c>
      <c r="S3249" t="inlineStr"/>
      <c r="T3249" t="inlineStr">
        <is>
          <t>208-2021-02-28</t>
        </is>
      </c>
      <c r="U3249" t="n">
        <v>28</v>
      </c>
      <c r="V3249" t="inlineStr"/>
    </row>
    <row r="3250">
      <c r="A3250" t="n">
        <v>208</v>
      </c>
      <c r="B3250" t="inlineStr">
        <is>
          <t>Consumo de Agua m3 Mensual</t>
        </is>
      </c>
      <c r="C3250" t="inlineStr">
        <is>
          <t>GESTIÓN AMBIENTAL</t>
        </is>
      </c>
      <c r="D3250" t="inlineStr">
        <is>
          <t>Mensual</t>
        </is>
      </c>
      <c r="E3250" t="inlineStr">
        <is>
          <t>Negativo</t>
        </is>
      </c>
      <c r="F3250" s="138" t="n">
        <v>44286</v>
      </c>
      <c r="G3250" t="n">
        <v>1700</v>
      </c>
      <c r="H3250" t="n">
        <v>0</v>
      </c>
      <c r="K3250" t="inlineStr">
        <is>
          <t>1.0%</t>
        </is>
      </c>
      <c r="L3250" t="n">
        <v/>
      </c>
      <c r="M3250" t="n">
        <v>2021</v>
      </c>
      <c r="N3250" t="inlineStr">
        <is>
          <t>Marzo</t>
        </is>
      </c>
      <c r="O3250" t="inlineStr">
        <is>
          <t>2021-1</t>
        </is>
      </c>
      <c r="P3250" t="n">
        <v>0</v>
      </c>
      <c r="Q3250" t="n">
        <v>0</v>
      </c>
      <c r="R3250" t="n">
        <v>0</v>
      </c>
      <c r="S3250" t="inlineStr"/>
      <c r="T3250" t="inlineStr">
        <is>
          <t>208-2021-03-31</t>
        </is>
      </c>
      <c r="U3250" t="n">
        <v>31</v>
      </c>
      <c r="V3250" t="inlineStr"/>
    </row>
    <row r="3251">
      <c r="A3251" t="n">
        <v>208</v>
      </c>
      <c r="B3251" t="inlineStr">
        <is>
          <t>Consumo de Agua m3 Mensual</t>
        </is>
      </c>
      <c r="C3251" t="inlineStr">
        <is>
          <t>GESTIÓN AMBIENTAL</t>
        </is>
      </c>
      <c r="D3251" t="inlineStr">
        <is>
          <t>Mensual</t>
        </is>
      </c>
      <c r="E3251" t="inlineStr">
        <is>
          <t>Negativo</t>
        </is>
      </c>
      <c r="F3251" s="138" t="n">
        <v>44316</v>
      </c>
      <c r="G3251" t="n">
        <v>1700</v>
      </c>
      <c r="H3251" t="n">
        <v>0</v>
      </c>
      <c r="K3251" t="inlineStr">
        <is>
          <t>1.0%</t>
        </is>
      </c>
      <c r="L3251" t="n">
        <v/>
      </c>
      <c r="M3251" t="n">
        <v>2021</v>
      </c>
      <c r="N3251" t="inlineStr">
        <is>
          <t>Abril</t>
        </is>
      </c>
      <c r="O3251" t="inlineStr">
        <is>
          <t>2021-1</t>
        </is>
      </c>
      <c r="P3251" t="n">
        <v>0</v>
      </c>
      <c r="Q3251" t="n">
        <v>0</v>
      </c>
      <c r="R3251" t="n">
        <v>0</v>
      </c>
      <c r="S3251" t="inlineStr"/>
      <c r="T3251" t="inlineStr">
        <is>
          <t>208-2021-04-30</t>
        </is>
      </c>
      <c r="U3251" t="n">
        <v>30</v>
      </c>
      <c r="V3251" t="inlineStr"/>
    </row>
    <row r="3252">
      <c r="A3252" t="n">
        <v>208</v>
      </c>
      <c r="B3252" t="inlineStr">
        <is>
          <t>Consumo de Agua m3 Mensual</t>
        </is>
      </c>
      <c r="C3252" t="inlineStr">
        <is>
          <t>GESTIÓN AMBIENTAL</t>
        </is>
      </c>
      <c r="D3252" t="inlineStr">
        <is>
          <t>Mensual</t>
        </is>
      </c>
      <c r="E3252" t="inlineStr">
        <is>
          <t>Negativo</t>
        </is>
      </c>
      <c r="F3252" s="138" t="n">
        <v>44347</v>
      </c>
      <c r="G3252" t="n">
        <v>1700</v>
      </c>
      <c r="H3252" t="n">
        <v>0</v>
      </c>
      <c r="K3252" t="inlineStr">
        <is>
          <t>1.0%</t>
        </is>
      </c>
      <c r="L3252" t="n">
        <v/>
      </c>
      <c r="M3252" t="n">
        <v>2021</v>
      </c>
      <c r="N3252" t="inlineStr">
        <is>
          <t>Mayo</t>
        </is>
      </c>
      <c r="O3252" t="inlineStr">
        <is>
          <t>2021-1</t>
        </is>
      </c>
      <c r="P3252" t="n">
        <v>0</v>
      </c>
      <c r="Q3252" t="n">
        <v>0</v>
      </c>
      <c r="R3252" t="n">
        <v>0</v>
      </c>
      <c r="S3252" t="inlineStr"/>
      <c r="T3252" t="inlineStr">
        <is>
          <t>208-2021-05-31</t>
        </is>
      </c>
      <c r="U3252" t="n">
        <v>31</v>
      </c>
      <c r="V3252" t="inlineStr"/>
    </row>
    <row r="3253">
      <c r="A3253" t="n">
        <v>208</v>
      </c>
      <c r="B3253" t="inlineStr">
        <is>
          <t>Consumo de Agua m3 Mensual</t>
        </is>
      </c>
      <c r="C3253" t="inlineStr">
        <is>
          <t>GESTIÓN AMBIENTAL</t>
        </is>
      </c>
      <c r="D3253" t="inlineStr">
        <is>
          <t>Mensual</t>
        </is>
      </c>
      <c r="E3253" t="inlineStr">
        <is>
          <t>Negativo</t>
        </is>
      </c>
      <c r="F3253" s="138" t="n">
        <v>44377</v>
      </c>
      <c r="G3253" t="n">
        <v>1700</v>
      </c>
      <c r="H3253" t="n">
        <v>206</v>
      </c>
      <c r="I3253" s="76" t="n">
        <v>1.3</v>
      </c>
      <c r="J3253" s="76" t="n">
        <v>8.25242718446602</v>
      </c>
      <c r="K3253" t="inlineStr">
        <is>
          <t>1.0%</t>
        </is>
      </c>
      <c r="L3253" t="n">
        <v/>
      </c>
      <c r="M3253" t="n">
        <v>2021</v>
      </c>
      <c r="N3253" t="inlineStr">
        <is>
          <t>Junio</t>
        </is>
      </c>
      <c r="O3253" t="inlineStr">
        <is>
          <t>2021-1</t>
        </is>
      </c>
      <c r="P3253" t="n">
        <v>0</v>
      </c>
      <c r="Q3253" t="n">
        <v>0</v>
      </c>
      <c r="R3253" t="n">
        <v>0</v>
      </c>
      <c r="S3253" t="inlineStr"/>
      <c r="T3253" t="inlineStr">
        <is>
          <t>208-2021-06-30</t>
        </is>
      </c>
      <c r="U3253" t="n">
        <v>30</v>
      </c>
      <c r="V3253" t="inlineStr"/>
    </row>
    <row r="3254">
      <c r="A3254" t="n">
        <v>208</v>
      </c>
      <c r="B3254" t="inlineStr">
        <is>
          <t>Consumo de Agua m3 Mensual</t>
        </is>
      </c>
      <c r="C3254" t="inlineStr">
        <is>
          <t>GESTIÓN AMBIENTAL</t>
        </is>
      </c>
      <c r="D3254" t="inlineStr">
        <is>
          <t>Mensual</t>
        </is>
      </c>
      <c r="E3254" t="inlineStr">
        <is>
          <t>Negativo</t>
        </is>
      </c>
      <c r="F3254" s="138" t="n">
        <v>44408</v>
      </c>
      <c r="G3254" t="n">
        <v>1700</v>
      </c>
      <c r="H3254" t="n">
        <v>0</v>
      </c>
      <c r="K3254" t="inlineStr">
        <is>
          <t>1.0%</t>
        </is>
      </c>
      <c r="L3254" t="n">
        <v/>
      </c>
      <c r="M3254" t="n">
        <v>2021</v>
      </c>
      <c r="N3254" t="inlineStr">
        <is>
          <t>Julio</t>
        </is>
      </c>
      <c r="O3254" t="inlineStr">
        <is>
          <t>2021-2</t>
        </is>
      </c>
      <c r="P3254" t="n">
        <v>0</v>
      </c>
      <c r="Q3254" t="n">
        <v>0</v>
      </c>
      <c r="R3254" t="n">
        <v>0</v>
      </c>
      <c r="S3254" t="inlineStr"/>
      <c r="T3254" t="inlineStr">
        <is>
          <t>208-2021-07-31</t>
        </is>
      </c>
      <c r="U3254" t="n">
        <v>31</v>
      </c>
      <c r="V3254" t="inlineStr"/>
    </row>
    <row r="3255">
      <c r="A3255" t="n">
        <v>208</v>
      </c>
      <c r="B3255" t="inlineStr">
        <is>
          <t>Consumo de Agua m3 Mensual</t>
        </is>
      </c>
      <c r="C3255" t="inlineStr">
        <is>
          <t>GESTIÓN AMBIENTAL</t>
        </is>
      </c>
      <c r="D3255" t="inlineStr">
        <is>
          <t>Mensual</t>
        </is>
      </c>
      <c r="E3255" t="inlineStr">
        <is>
          <t>Negativo</t>
        </is>
      </c>
      <c r="F3255" s="138" t="n">
        <v>44439</v>
      </c>
      <c r="G3255" t="n">
        <v>1700</v>
      </c>
      <c r="H3255" t="n">
        <v>0</v>
      </c>
      <c r="K3255" t="inlineStr">
        <is>
          <t>1.0%</t>
        </is>
      </c>
      <c r="L3255" t="n">
        <v/>
      </c>
      <c r="M3255" t="n">
        <v>2021</v>
      </c>
      <c r="N3255" t="inlineStr">
        <is>
          <t>Agosto</t>
        </is>
      </c>
      <c r="O3255" t="inlineStr">
        <is>
          <t>2021-2</t>
        </is>
      </c>
      <c r="P3255" t="n">
        <v>0</v>
      </c>
      <c r="Q3255" t="n">
        <v>0</v>
      </c>
      <c r="R3255" t="n">
        <v>0</v>
      </c>
      <c r="S3255" t="inlineStr"/>
      <c r="T3255" t="inlineStr">
        <is>
          <t>208-2021-08-31</t>
        </is>
      </c>
      <c r="U3255" t="n">
        <v>31</v>
      </c>
      <c r="V3255" t="inlineStr"/>
    </row>
    <row r="3256">
      <c r="A3256" t="n">
        <v>208</v>
      </c>
      <c r="B3256" t="inlineStr">
        <is>
          <t>Consumo de Agua m3 Mensual</t>
        </is>
      </c>
      <c r="C3256" t="inlineStr">
        <is>
          <t>GESTIÓN AMBIENTAL</t>
        </is>
      </c>
      <c r="D3256" t="inlineStr">
        <is>
          <t>Mensual</t>
        </is>
      </c>
      <c r="E3256" t="inlineStr">
        <is>
          <t>Negativo</t>
        </is>
      </c>
      <c r="F3256" s="138" t="n">
        <v>44469</v>
      </c>
      <c r="G3256" t="n">
        <v>1700</v>
      </c>
      <c r="H3256" t="n">
        <v>0</v>
      </c>
      <c r="K3256" t="inlineStr">
        <is>
          <t>1.0%</t>
        </is>
      </c>
      <c r="L3256" t="n">
        <v/>
      </c>
      <c r="M3256" t="n">
        <v>2021</v>
      </c>
      <c r="N3256" t="inlineStr">
        <is>
          <t>Septiembre</t>
        </is>
      </c>
      <c r="O3256" t="inlineStr">
        <is>
          <t>2021-2</t>
        </is>
      </c>
      <c r="P3256" t="n">
        <v>0</v>
      </c>
      <c r="Q3256" t="n">
        <v>0</v>
      </c>
      <c r="R3256" t="n">
        <v>0</v>
      </c>
      <c r="S3256" t="inlineStr"/>
      <c r="T3256" t="inlineStr">
        <is>
          <t>208-2021-09-30</t>
        </is>
      </c>
      <c r="U3256" t="n">
        <v>30</v>
      </c>
      <c r="V3256" t="inlineStr"/>
    </row>
    <row r="3257">
      <c r="A3257" t="n">
        <v>208</v>
      </c>
      <c r="B3257" t="inlineStr">
        <is>
          <t>Consumo de Agua m3 Mensual</t>
        </is>
      </c>
      <c r="C3257" t="inlineStr">
        <is>
          <t>GESTIÓN AMBIENTAL</t>
        </is>
      </c>
      <c r="D3257" t="inlineStr">
        <is>
          <t>Mensual</t>
        </is>
      </c>
      <c r="E3257" t="inlineStr">
        <is>
          <t>Negativo</t>
        </is>
      </c>
      <c r="F3257" s="138" t="n">
        <v>44500</v>
      </c>
      <c r="G3257" t="n">
        <v>1700</v>
      </c>
      <c r="H3257" t="n">
        <v>0</v>
      </c>
      <c r="K3257" t="inlineStr">
        <is>
          <t>1.0%</t>
        </is>
      </c>
      <c r="L3257" t="n">
        <v/>
      </c>
      <c r="M3257" t="n">
        <v>2021</v>
      </c>
      <c r="N3257" t="inlineStr">
        <is>
          <t>Octubre</t>
        </is>
      </c>
      <c r="O3257" t="inlineStr">
        <is>
          <t>2021-2</t>
        </is>
      </c>
      <c r="P3257" t="n">
        <v>0</v>
      </c>
      <c r="Q3257" t="n">
        <v>0</v>
      </c>
      <c r="R3257" t="n">
        <v>0</v>
      </c>
      <c r="S3257" t="inlineStr"/>
      <c r="T3257" t="inlineStr">
        <is>
          <t>208-2021-10-31</t>
        </is>
      </c>
      <c r="U3257" t="n">
        <v>31</v>
      </c>
      <c r="V3257" t="inlineStr"/>
    </row>
    <row r="3258">
      <c r="A3258" t="n">
        <v>208</v>
      </c>
      <c r="B3258" t="inlineStr">
        <is>
          <t>Consumo de Agua m3 Mensual</t>
        </is>
      </c>
      <c r="C3258" t="inlineStr">
        <is>
          <t>GESTIÓN AMBIENTAL</t>
        </is>
      </c>
      <c r="D3258" t="inlineStr">
        <is>
          <t>Mensual</t>
        </is>
      </c>
      <c r="E3258" t="inlineStr">
        <is>
          <t>Negativo</t>
        </is>
      </c>
      <c r="F3258" s="138" t="n">
        <v>44530</v>
      </c>
      <c r="G3258" t="n">
        <v>1700</v>
      </c>
      <c r="H3258" t="n">
        <v>0</v>
      </c>
      <c r="K3258" t="inlineStr">
        <is>
          <t>1.0%</t>
        </is>
      </c>
      <c r="L3258" t="n">
        <v/>
      </c>
      <c r="M3258" t="n">
        <v>2021</v>
      </c>
      <c r="N3258" t="inlineStr">
        <is>
          <t>Noviembre</t>
        </is>
      </c>
      <c r="O3258" t="inlineStr">
        <is>
          <t>2021-2</t>
        </is>
      </c>
      <c r="P3258" t="n">
        <v>0</v>
      </c>
      <c r="Q3258" t="n">
        <v>0</v>
      </c>
      <c r="R3258" t="n">
        <v>0</v>
      </c>
      <c r="S3258" t="inlineStr"/>
      <c r="T3258" t="inlineStr">
        <is>
          <t>208-2021-11-30</t>
        </is>
      </c>
      <c r="U3258" t="n">
        <v>30</v>
      </c>
      <c r="V3258" t="inlineStr"/>
    </row>
    <row r="3259">
      <c r="A3259" t="n">
        <v>208</v>
      </c>
      <c r="B3259" t="inlineStr">
        <is>
          <t>Consumo de Agua m3 Mensual</t>
        </is>
      </c>
      <c r="C3259" t="inlineStr">
        <is>
          <t>GESTIÓN AMBIENTAL</t>
        </is>
      </c>
      <c r="D3259" t="inlineStr">
        <is>
          <t>Mensual</t>
        </is>
      </c>
      <c r="E3259" t="inlineStr">
        <is>
          <t>Negativo</t>
        </is>
      </c>
      <c r="F3259" s="138" t="n">
        <v>44561</v>
      </c>
      <c r="G3259" t="n">
        <v>1700</v>
      </c>
      <c r="H3259" t="n">
        <v>0</v>
      </c>
      <c r="K3259" t="inlineStr">
        <is>
          <t>1.0%</t>
        </is>
      </c>
      <c r="L3259" t="n">
        <v/>
      </c>
      <c r="M3259" t="n">
        <v>2021</v>
      </c>
      <c r="N3259" t="inlineStr">
        <is>
          <t>Diciembre</t>
        </is>
      </c>
      <c r="O3259" t="inlineStr">
        <is>
          <t>2021-2</t>
        </is>
      </c>
      <c r="P3259" t="n">
        <v>0</v>
      </c>
      <c r="Q3259" t="n">
        <v>0</v>
      </c>
      <c r="R3259" t="n">
        <v>0</v>
      </c>
      <c r="S3259" t="inlineStr"/>
      <c r="T3259" t="inlineStr">
        <is>
          <t>208-2021-12-31</t>
        </is>
      </c>
      <c r="U3259" t="n">
        <v>31</v>
      </c>
      <c r="V3259" t="inlineStr"/>
    </row>
    <row r="3260">
      <c r="A3260" t="n">
        <v>208</v>
      </c>
      <c r="B3260" t="inlineStr">
        <is>
          <t>Consumo de Agua m3 Mensual</t>
        </is>
      </c>
      <c r="C3260" t="inlineStr">
        <is>
          <t>GESTIÓN AMBIENTAL</t>
        </is>
      </c>
      <c r="D3260" t="inlineStr">
        <is>
          <t>Mensual</t>
        </is>
      </c>
      <c r="E3260" t="inlineStr">
        <is>
          <t>Negativo</t>
        </is>
      </c>
      <c r="F3260" s="138" t="n">
        <v>44592</v>
      </c>
      <c r="G3260" t="n">
        <v>1700</v>
      </c>
      <c r="H3260" t="n">
        <v>0</v>
      </c>
      <c r="K3260" t="inlineStr">
        <is>
          <t>1.0%</t>
        </is>
      </c>
      <c r="L3260" t="n">
        <v/>
      </c>
      <c r="M3260" t="n">
        <v>2022</v>
      </c>
      <c r="N3260" t="inlineStr">
        <is>
          <t>Enero</t>
        </is>
      </c>
      <c r="O3260" t="inlineStr">
        <is>
          <t>2022-1</t>
        </is>
      </c>
      <c r="P3260" t="n">
        <v>0</v>
      </c>
      <c r="Q3260" t="n">
        <v>0</v>
      </c>
      <c r="R3260" t="n">
        <v>0</v>
      </c>
      <c r="S3260" t="inlineStr"/>
      <c r="T3260" t="inlineStr">
        <is>
          <t>208-2022-01-31</t>
        </is>
      </c>
      <c r="U3260" t="n">
        <v>31</v>
      </c>
      <c r="V3260" t="inlineStr"/>
    </row>
    <row r="3261">
      <c r="A3261" t="n">
        <v>208</v>
      </c>
      <c r="B3261" t="inlineStr">
        <is>
          <t>Consumo de Agua m3 Mensual</t>
        </is>
      </c>
      <c r="C3261" t="inlineStr">
        <is>
          <t>GESTIÓN AMBIENTAL</t>
        </is>
      </c>
      <c r="D3261" t="inlineStr">
        <is>
          <t>Mensual</t>
        </is>
      </c>
      <c r="E3261" t="inlineStr">
        <is>
          <t>Negativo</t>
        </is>
      </c>
      <c r="F3261" s="138" t="n">
        <v>44620</v>
      </c>
      <c r="G3261" t="n">
        <v>1700</v>
      </c>
      <c r="H3261" t="n">
        <v>0</v>
      </c>
      <c r="K3261" t="inlineStr">
        <is>
          <t>1.0%</t>
        </is>
      </c>
      <c r="L3261" t="n">
        <v/>
      </c>
      <c r="M3261" t="n">
        <v>2022</v>
      </c>
      <c r="N3261" t="inlineStr">
        <is>
          <t>Febrero</t>
        </is>
      </c>
      <c r="O3261" t="inlineStr">
        <is>
          <t>2022-1</t>
        </is>
      </c>
      <c r="P3261" t="n">
        <v>0</v>
      </c>
      <c r="Q3261" t="n">
        <v>0</v>
      </c>
      <c r="R3261" t="n">
        <v>0</v>
      </c>
      <c r="S3261" t="inlineStr"/>
      <c r="T3261" t="inlineStr">
        <is>
          <t>208-2022-02-28</t>
        </is>
      </c>
      <c r="U3261" t="n">
        <v>28</v>
      </c>
      <c r="V3261" t="inlineStr"/>
    </row>
    <row r="3262">
      <c r="A3262" t="n">
        <v>208</v>
      </c>
      <c r="B3262" t="inlineStr">
        <is>
          <t>Consumo de Agua m3 Mensual</t>
        </is>
      </c>
      <c r="C3262" t="inlineStr">
        <is>
          <t>GESTIÓN AMBIENTAL</t>
        </is>
      </c>
      <c r="D3262" t="inlineStr">
        <is>
          <t>Mensual</t>
        </is>
      </c>
      <c r="E3262" t="inlineStr">
        <is>
          <t>Negativo</t>
        </is>
      </c>
      <c r="F3262" s="138" t="n">
        <v>44651</v>
      </c>
      <c r="G3262" t="n">
        <v>1700</v>
      </c>
      <c r="H3262" t="n">
        <v>0</v>
      </c>
      <c r="K3262" t="inlineStr">
        <is>
          <t>1.0%</t>
        </is>
      </c>
      <c r="L3262" t="n">
        <v/>
      </c>
      <c r="M3262" t="n">
        <v>2022</v>
      </c>
      <c r="N3262" t="inlineStr">
        <is>
          <t>Marzo</t>
        </is>
      </c>
      <c r="O3262" t="inlineStr">
        <is>
          <t>2022-1</t>
        </is>
      </c>
      <c r="P3262" t="n">
        <v>0</v>
      </c>
      <c r="Q3262" t="n">
        <v>0</v>
      </c>
      <c r="R3262" t="n">
        <v>0</v>
      </c>
      <c r="S3262" t="inlineStr"/>
      <c r="T3262" t="inlineStr">
        <is>
          <t>208-2022-03-31</t>
        </is>
      </c>
      <c r="U3262" t="n">
        <v>31</v>
      </c>
      <c r="V3262" t="inlineStr"/>
    </row>
    <row r="3263">
      <c r="A3263" t="n">
        <v>208</v>
      </c>
      <c r="B3263" t="inlineStr">
        <is>
          <t>Consumo de Agua m3 Mensual</t>
        </is>
      </c>
      <c r="C3263" t="inlineStr">
        <is>
          <t>GESTIÓN AMBIENTAL</t>
        </is>
      </c>
      <c r="D3263" t="inlineStr">
        <is>
          <t>Mensual</t>
        </is>
      </c>
      <c r="E3263" t="inlineStr">
        <is>
          <t>Negativo</t>
        </is>
      </c>
      <c r="F3263" s="138" t="n">
        <v>44681</v>
      </c>
      <c r="G3263" t="n">
        <v>1700</v>
      </c>
      <c r="H3263" t="n">
        <v>0</v>
      </c>
      <c r="K3263" t="inlineStr">
        <is>
          <t>1.0%</t>
        </is>
      </c>
      <c r="L3263" t="n">
        <v/>
      </c>
      <c r="M3263" t="n">
        <v>2022</v>
      </c>
      <c r="N3263" t="inlineStr">
        <is>
          <t>Abril</t>
        </is>
      </c>
      <c r="O3263" t="inlineStr">
        <is>
          <t>2022-1</t>
        </is>
      </c>
      <c r="P3263" t="n">
        <v>0</v>
      </c>
      <c r="Q3263" t="n">
        <v>0</v>
      </c>
      <c r="R3263" t="n">
        <v>0</v>
      </c>
      <c r="S3263" t="inlineStr"/>
      <c r="T3263" t="inlineStr">
        <is>
          <t>208-2022-04-30</t>
        </is>
      </c>
      <c r="U3263" t="n">
        <v>30</v>
      </c>
      <c r="V3263" t="inlineStr"/>
    </row>
    <row r="3264">
      <c r="A3264" t="n">
        <v>208</v>
      </c>
      <c r="B3264" t="inlineStr">
        <is>
          <t>Consumo de Agua m3 Mensual</t>
        </is>
      </c>
      <c r="C3264" t="inlineStr">
        <is>
          <t>GESTIÓN AMBIENTAL</t>
        </is>
      </c>
      <c r="D3264" t="inlineStr">
        <is>
          <t>Mensual</t>
        </is>
      </c>
      <c r="E3264" t="inlineStr">
        <is>
          <t>Negativo</t>
        </is>
      </c>
      <c r="F3264" s="138" t="n">
        <v>44712</v>
      </c>
      <c r="G3264" t="n">
        <v>1700</v>
      </c>
      <c r="H3264" t="n">
        <v>0</v>
      </c>
      <c r="K3264" t="inlineStr">
        <is>
          <t>1.0%</t>
        </is>
      </c>
      <c r="L3264" t="n">
        <v/>
      </c>
      <c r="M3264" t="n">
        <v>2022</v>
      </c>
      <c r="N3264" t="inlineStr">
        <is>
          <t>Mayo</t>
        </is>
      </c>
      <c r="O3264" t="inlineStr">
        <is>
          <t>2022-1</t>
        </is>
      </c>
      <c r="P3264" t="n">
        <v>0</v>
      </c>
      <c r="Q3264" t="n">
        <v>0</v>
      </c>
      <c r="R3264" t="n">
        <v>0</v>
      </c>
      <c r="S3264" t="inlineStr"/>
      <c r="T3264" t="inlineStr">
        <is>
          <t>208-2022-05-31</t>
        </is>
      </c>
      <c r="U3264" t="n">
        <v>31</v>
      </c>
      <c r="V3264" t="inlineStr"/>
    </row>
    <row r="3265">
      <c r="A3265" t="n">
        <v>208</v>
      </c>
      <c r="B3265" t="inlineStr">
        <is>
          <t>Consumo de Agua m3 Mensual</t>
        </is>
      </c>
      <c r="C3265" t="inlineStr">
        <is>
          <t>GESTIÓN AMBIENTAL</t>
        </is>
      </c>
      <c r="D3265" t="inlineStr">
        <is>
          <t>Mensual</t>
        </is>
      </c>
      <c r="E3265" t="inlineStr">
        <is>
          <t>Negativo</t>
        </is>
      </c>
      <c r="F3265" s="138" t="n">
        <v>44742</v>
      </c>
      <c r="G3265" t="n">
        <v>1700</v>
      </c>
      <c r="H3265" t="n">
        <v>0</v>
      </c>
      <c r="K3265" t="inlineStr">
        <is>
          <t>1.0%</t>
        </is>
      </c>
      <c r="L3265" t="n">
        <v/>
      </c>
      <c r="M3265" t="n">
        <v>2022</v>
      </c>
      <c r="N3265" t="inlineStr">
        <is>
          <t>Junio</t>
        </is>
      </c>
      <c r="O3265" t="inlineStr">
        <is>
          <t>2022-1</t>
        </is>
      </c>
      <c r="P3265" t="n">
        <v>0</v>
      </c>
      <c r="Q3265" t="n">
        <v>0</v>
      </c>
      <c r="R3265" t="n">
        <v>0</v>
      </c>
      <c r="S3265" t="inlineStr"/>
      <c r="T3265" t="inlineStr">
        <is>
          <t>208-2022-06-30</t>
        </is>
      </c>
      <c r="U3265" t="n">
        <v>30</v>
      </c>
      <c r="V3265" t="inlineStr"/>
    </row>
    <row r="3266">
      <c r="A3266" t="n">
        <v>208</v>
      </c>
      <c r="B3266" t="inlineStr">
        <is>
          <t>Consumo de Agua m3 Mensual</t>
        </is>
      </c>
      <c r="C3266" t="inlineStr">
        <is>
          <t>GESTIÓN AMBIENTAL</t>
        </is>
      </c>
      <c r="D3266" t="inlineStr">
        <is>
          <t>Mensual</t>
        </is>
      </c>
      <c r="E3266" t="inlineStr">
        <is>
          <t>Negativo</t>
        </is>
      </c>
      <c r="F3266" s="138" t="n">
        <v>44773</v>
      </c>
      <c r="G3266" t="n">
        <v>1700</v>
      </c>
      <c r="H3266" t="n">
        <v>0</v>
      </c>
      <c r="K3266" t="inlineStr">
        <is>
          <t>1.0%</t>
        </is>
      </c>
      <c r="L3266" t="n">
        <v/>
      </c>
      <c r="M3266" t="n">
        <v>2022</v>
      </c>
      <c r="N3266" t="inlineStr">
        <is>
          <t>Julio</t>
        </is>
      </c>
      <c r="O3266" t="inlineStr">
        <is>
          <t>2022-2</t>
        </is>
      </c>
      <c r="P3266" t="n">
        <v>0</v>
      </c>
      <c r="Q3266" t="n">
        <v>0</v>
      </c>
      <c r="R3266" t="n">
        <v>0</v>
      </c>
      <c r="S3266" t="inlineStr"/>
      <c r="T3266" t="inlineStr">
        <is>
          <t>208-2022-07-31</t>
        </is>
      </c>
      <c r="U3266" t="n">
        <v>31</v>
      </c>
      <c r="V3266" t="inlineStr"/>
    </row>
    <row r="3267">
      <c r="A3267" t="n">
        <v>208</v>
      </c>
      <c r="B3267" t="inlineStr">
        <is>
          <t>Consumo de Agua m3 Mensual</t>
        </is>
      </c>
      <c r="C3267" t="inlineStr">
        <is>
          <t>GESTIÓN AMBIENTAL</t>
        </is>
      </c>
      <c r="D3267" t="inlineStr">
        <is>
          <t>Mensual</t>
        </is>
      </c>
      <c r="E3267" t="inlineStr">
        <is>
          <t>Negativo</t>
        </is>
      </c>
      <c r="F3267" s="138" t="n">
        <v>44804</v>
      </c>
      <c r="G3267" t="n">
        <v>1700</v>
      </c>
      <c r="H3267" t="n">
        <v>0</v>
      </c>
      <c r="K3267" t="inlineStr">
        <is>
          <t>1.0%</t>
        </is>
      </c>
      <c r="L3267" t="n">
        <v/>
      </c>
      <c r="M3267" t="n">
        <v>2022</v>
      </c>
      <c r="N3267" t="inlineStr">
        <is>
          <t>Agosto</t>
        </is>
      </c>
      <c r="O3267" t="inlineStr">
        <is>
          <t>2022-2</t>
        </is>
      </c>
      <c r="P3267" t="n">
        <v>0</v>
      </c>
      <c r="Q3267" t="n">
        <v>0</v>
      </c>
      <c r="R3267" t="n">
        <v>0</v>
      </c>
      <c r="S3267" t="inlineStr"/>
      <c r="T3267" t="inlineStr">
        <is>
          <t>208-2022-08-31</t>
        </is>
      </c>
      <c r="U3267" t="n">
        <v>31</v>
      </c>
      <c r="V3267" t="inlineStr"/>
    </row>
    <row r="3268">
      <c r="A3268" t="n">
        <v>208</v>
      </c>
      <c r="B3268" t="inlineStr">
        <is>
          <t>Consumo de Agua m3 Mensual</t>
        </is>
      </c>
      <c r="C3268" t="inlineStr">
        <is>
          <t>GESTIÓN AMBIENTAL</t>
        </is>
      </c>
      <c r="D3268" t="inlineStr">
        <is>
          <t>Mensual</t>
        </is>
      </c>
      <c r="E3268" t="inlineStr">
        <is>
          <t>Negativo</t>
        </is>
      </c>
      <c r="F3268" s="138" t="n">
        <v>44834</v>
      </c>
      <c r="G3268" t="n">
        <v>1700</v>
      </c>
      <c r="H3268" t="n">
        <v>0</v>
      </c>
      <c r="K3268" t="inlineStr">
        <is>
          <t>1.0%</t>
        </is>
      </c>
      <c r="L3268" t="n">
        <v/>
      </c>
      <c r="M3268" t="n">
        <v>2022</v>
      </c>
      <c r="N3268" t="inlineStr">
        <is>
          <t>Septiembre</t>
        </is>
      </c>
      <c r="O3268" t="inlineStr">
        <is>
          <t>2022-2</t>
        </is>
      </c>
      <c r="P3268" t="n">
        <v>0</v>
      </c>
      <c r="Q3268" t="n">
        <v>0</v>
      </c>
      <c r="R3268" t="n">
        <v>0</v>
      </c>
      <c r="S3268" t="inlineStr"/>
      <c r="T3268" t="inlineStr">
        <is>
          <t>208-2022-09-30</t>
        </is>
      </c>
      <c r="U3268" t="n">
        <v>30</v>
      </c>
      <c r="V3268" t="inlineStr"/>
    </row>
    <row r="3269">
      <c r="A3269" t="n">
        <v>208</v>
      </c>
      <c r="B3269" t="inlineStr">
        <is>
          <t>Consumo de Agua m3 Mensual</t>
        </is>
      </c>
      <c r="C3269" t="inlineStr">
        <is>
          <t>GESTIÓN AMBIENTAL</t>
        </is>
      </c>
      <c r="D3269" t="inlineStr">
        <is>
          <t>Mensual</t>
        </is>
      </c>
      <c r="E3269" t="inlineStr">
        <is>
          <t>Negativo</t>
        </is>
      </c>
      <c r="F3269" s="138" t="n">
        <v>44865</v>
      </c>
      <c r="G3269" t="n">
        <v>1700</v>
      </c>
      <c r="H3269" t="n">
        <v>0</v>
      </c>
      <c r="K3269" t="inlineStr">
        <is>
          <t>1.0%</t>
        </is>
      </c>
      <c r="L3269" t="n">
        <v/>
      </c>
      <c r="M3269" t="n">
        <v>2022</v>
      </c>
      <c r="N3269" t="inlineStr">
        <is>
          <t>Octubre</t>
        </is>
      </c>
      <c r="O3269" t="inlineStr">
        <is>
          <t>2022-2</t>
        </is>
      </c>
      <c r="P3269" t="n">
        <v>0</v>
      </c>
      <c r="Q3269" t="n">
        <v>0</v>
      </c>
      <c r="R3269" t="n">
        <v>0</v>
      </c>
      <c r="S3269" t="inlineStr"/>
      <c r="T3269" t="inlineStr">
        <is>
          <t>208-2022-10-31</t>
        </is>
      </c>
      <c r="U3269" t="n">
        <v>31</v>
      </c>
      <c r="V3269" t="inlineStr"/>
    </row>
    <row r="3270">
      <c r="A3270" t="n">
        <v>208</v>
      </c>
      <c r="B3270" t="inlineStr">
        <is>
          <t>Consumo de Agua m3 Mensual</t>
        </is>
      </c>
      <c r="C3270" t="inlineStr">
        <is>
          <t>GESTIÓN AMBIENTAL</t>
        </is>
      </c>
      <c r="D3270" t="inlineStr">
        <is>
          <t>Mensual</t>
        </is>
      </c>
      <c r="E3270" t="inlineStr">
        <is>
          <t>Negativo</t>
        </is>
      </c>
      <c r="F3270" s="138" t="n">
        <v>44895</v>
      </c>
      <c r="G3270" t="n">
        <v>1700</v>
      </c>
      <c r="H3270" t="n">
        <v>0</v>
      </c>
      <c r="K3270" t="inlineStr">
        <is>
          <t>1.0%</t>
        </is>
      </c>
      <c r="L3270" t="n">
        <v/>
      </c>
      <c r="M3270" t="n">
        <v>2022</v>
      </c>
      <c r="N3270" t="inlineStr">
        <is>
          <t>Noviembre</t>
        </is>
      </c>
      <c r="O3270" t="inlineStr">
        <is>
          <t>2022-2</t>
        </is>
      </c>
      <c r="P3270" t="n">
        <v>0</v>
      </c>
      <c r="Q3270" t="n">
        <v>0</v>
      </c>
      <c r="R3270" t="n">
        <v>0</v>
      </c>
      <c r="S3270" t="inlineStr"/>
      <c r="T3270" t="inlineStr">
        <is>
          <t>208-2022-11-30</t>
        </is>
      </c>
      <c r="U3270" t="n">
        <v>30</v>
      </c>
      <c r="V3270" t="inlineStr"/>
    </row>
    <row r="3271">
      <c r="A3271" t="n">
        <v>208</v>
      </c>
      <c r="B3271" t="inlineStr">
        <is>
          <t>Consumo de Agua m3 Mensual</t>
        </is>
      </c>
      <c r="C3271" t="inlineStr">
        <is>
          <t>GESTIÓN AMBIENTAL</t>
        </is>
      </c>
      <c r="D3271" t="inlineStr">
        <is>
          <t>Mensual</t>
        </is>
      </c>
      <c r="E3271" t="inlineStr">
        <is>
          <t>Negativo</t>
        </is>
      </c>
      <c r="F3271" s="138" t="n">
        <v>44926</v>
      </c>
      <c r="G3271" t="n">
        <v>1700</v>
      </c>
      <c r="H3271" t="n">
        <v>0</v>
      </c>
      <c r="K3271" t="inlineStr">
        <is>
          <t>1.0%</t>
        </is>
      </c>
      <c r="L3271" t="n">
        <v/>
      </c>
      <c r="M3271" t="n">
        <v>2022</v>
      </c>
      <c r="N3271" t="inlineStr">
        <is>
          <t>Diciembre</t>
        </is>
      </c>
      <c r="O3271" t="inlineStr">
        <is>
          <t>2022-2</t>
        </is>
      </c>
      <c r="P3271" t="n">
        <v>0</v>
      </c>
      <c r="Q3271" t="n">
        <v>0</v>
      </c>
      <c r="R3271" t="n">
        <v>0</v>
      </c>
      <c r="S3271" t="inlineStr"/>
      <c r="T3271" t="inlineStr">
        <is>
          <t>208-2022-12-31</t>
        </is>
      </c>
      <c r="U3271" t="n">
        <v>31</v>
      </c>
      <c r="V3271" t="inlineStr"/>
    </row>
    <row r="3272">
      <c r="A3272" t="n">
        <v>208</v>
      </c>
      <c r="B3272" t="inlineStr">
        <is>
          <t>Consumo de Agua m3 Mensual</t>
        </is>
      </c>
      <c r="C3272" t="inlineStr">
        <is>
          <t>GESTIÓN AMBIENTAL</t>
        </is>
      </c>
      <c r="D3272" t="inlineStr">
        <is>
          <t>Mensual</t>
        </is>
      </c>
      <c r="E3272" t="inlineStr">
        <is>
          <t>Negativo</t>
        </is>
      </c>
      <c r="F3272" s="138" t="n">
        <v>45930</v>
      </c>
      <c r="G3272" t="n">
        <v>1550</v>
      </c>
      <c r="H3272" t="n">
        <v>1352</v>
      </c>
      <c r="I3272" s="76" t="n">
        <v>1.146449704142012</v>
      </c>
      <c r="J3272" s="76" t="n">
        <v>1.146449704142012</v>
      </c>
      <c r="K3272" t="inlineStr">
        <is>
          <t>1.0%</t>
        </is>
      </c>
      <c r="L3272" t="n">
        <v/>
      </c>
      <c r="M3272" t="n">
        <v>2025</v>
      </c>
      <c r="N3272" t="inlineStr">
        <is>
          <t>Septiembre</t>
        </is>
      </c>
      <c r="O3272" t="inlineStr">
        <is>
          <t>2025-2</t>
        </is>
      </c>
      <c r="P3272" t="n">
        <v>0</v>
      </c>
      <c r="Q3272" t="n">
        <v>0</v>
      </c>
      <c r="R3272" t="n">
        <v>0</v>
      </c>
      <c r="S3272" t="inlineStr"/>
      <c r="T3272" t="inlineStr">
        <is>
          <t>208-2025-09-30</t>
        </is>
      </c>
      <c r="U3272" t="n">
        <v>30</v>
      </c>
      <c r="V3272" t="inlineStr"/>
    </row>
    <row r="3273">
      <c r="A3273" t="n">
        <v>213</v>
      </c>
      <c r="B3273" t="inlineStr">
        <is>
          <t>Cumplimiento del Plan Anual del Sistema de Gestión Ambiental</t>
        </is>
      </c>
      <c r="C3273" t="inlineStr">
        <is>
          <t>GESTIÓN AMBIENTAL</t>
        </is>
      </c>
      <c r="D3273" t="inlineStr">
        <is>
          <t>Trimestral</t>
        </is>
      </c>
      <c r="E3273" t="inlineStr">
        <is>
          <t>Positivo</t>
        </is>
      </c>
      <c r="F3273" s="138" t="n">
        <v>44286</v>
      </c>
      <c r="G3273" t="n">
        <v>90</v>
      </c>
      <c r="H3273" t="n">
        <v>0</v>
      </c>
      <c r="I3273" s="76" t="n">
        <v>0</v>
      </c>
      <c r="J3273" s="76" t="n">
        <v>0</v>
      </c>
      <c r="K3273" t="inlineStr">
        <is>
          <t>90.0%</t>
        </is>
      </c>
      <c r="L3273" t="inlineStr">
        <is>
          <t>97.31%</t>
        </is>
      </c>
      <c r="M3273" t="n">
        <v>2021</v>
      </c>
      <c r="N3273" t="inlineStr">
        <is>
          <t>Marzo</t>
        </is>
      </c>
      <c r="O3273" t="inlineStr">
        <is>
          <t>2021-1</t>
        </is>
      </c>
      <c r="P3273" t="n">
        <v>0</v>
      </c>
      <c r="Q3273" t="n">
        <v>0</v>
      </c>
      <c r="R3273" t="n">
        <v>0</v>
      </c>
      <c r="S3273" t="inlineStr"/>
      <c r="T3273" t="inlineStr">
        <is>
          <t>213-2021-03-31</t>
        </is>
      </c>
      <c r="U3273" t="n">
        <v>31</v>
      </c>
      <c r="V3273" t="inlineStr"/>
    </row>
    <row r="3274">
      <c r="A3274" t="n">
        <v>213</v>
      </c>
      <c r="B3274" t="inlineStr">
        <is>
          <t>Cumplimiento del Plan Anual del Sistema de Gestión Ambiental</t>
        </is>
      </c>
      <c r="C3274" t="inlineStr">
        <is>
          <t>GESTIÓN AMBIENTAL</t>
        </is>
      </c>
      <c r="D3274" t="inlineStr">
        <is>
          <t>Trimestral</t>
        </is>
      </c>
      <c r="E3274" t="inlineStr">
        <is>
          <t>Positivo</t>
        </is>
      </c>
      <c r="F3274" s="138" t="n">
        <v>44377</v>
      </c>
      <c r="G3274" t="n">
        <v>90</v>
      </c>
      <c r="H3274" t="n">
        <v>0</v>
      </c>
      <c r="I3274" s="76" t="n">
        <v>0</v>
      </c>
      <c r="J3274" s="76" t="n">
        <v>0</v>
      </c>
      <c r="K3274" t="inlineStr">
        <is>
          <t>90.0%</t>
        </is>
      </c>
      <c r="L3274" t="inlineStr">
        <is>
          <t>97.31%</t>
        </is>
      </c>
      <c r="M3274" t="n">
        <v>2021</v>
      </c>
      <c r="N3274" t="inlineStr">
        <is>
          <t>Junio</t>
        </is>
      </c>
      <c r="O3274" t="inlineStr">
        <is>
          <t>2021-1</t>
        </is>
      </c>
      <c r="P3274" t="n">
        <v>0</v>
      </c>
      <c r="Q3274" t="n">
        <v>0</v>
      </c>
      <c r="R3274" t="n">
        <v>0</v>
      </c>
      <c r="S3274" t="inlineStr"/>
      <c r="T3274" t="inlineStr">
        <is>
          <t>213-2021-06-30</t>
        </is>
      </c>
      <c r="U3274" t="n">
        <v>30</v>
      </c>
      <c r="V3274" t="inlineStr"/>
    </row>
    <row r="3275">
      <c r="A3275" t="n">
        <v>213</v>
      </c>
      <c r="B3275" t="inlineStr">
        <is>
          <t>Cumplimiento del Plan Anual del Sistema de Gestión Ambiental</t>
        </is>
      </c>
      <c r="C3275" t="inlineStr">
        <is>
          <t>GESTIÓN AMBIENTAL</t>
        </is>
      </c>
      <c r="D3275" t="inlineStr">
        <is>
          <t>Trimestral</t>
        </is>
      </c>
      <c r="E3275" t="inlineStr">
        <is>
          <t>Positivo</t>
        </is>
      </c>
      <c r="F3275" s="138" t="n">
        <v>44469</v>
      </c>
      <c r="G3275" t="n">
        <v>90</v>
      </c>
      <c r="H3275" t="n">
        <v>0</v>
      </c>
      <c r="I3275" s="76" t="n">
        <v>0</v>
      </c>
      <c r="J3275" s="76" t="n">
        <v>0</v>
      </c>
      <c r="K3275" t="inlineStr">
        <is>
          <t>90.0%</t>
        </is>
      </c>
      <c r="L3275" t="inlineStr">
        <is>
          <t>97.31%</t>
        </is>
      </c>
      <c r="M3275" t="n">
        <v>2021</v>
      </c>
      <c r="N3275" t="inlineStr">
        <is>
          <t>Septiembre</t>
        </is>
      </c>
      <c r="O3275" t="inlineStr">
        <is>
          <t>2021-2</t>
        </is>
      </c>
      <c r="P3275" t="n">
        <v>0</v>
      </c>
      <c r="Q3275" t="n">
        <v>0</v>
      </c>
      <c r="R3275" t="n">
        <v>0</v>
      </c>
      <c r="S3275" t="inlineStr"/>
      <c r="T3275" t="inlineStr">
        <is>
          <t>213-2021-09-30</t>
        </is>
      </c>
      <c r="U3275" t="n">
        <v>30</v>
      </c>
      <c r="V3275" t="inlineStr"/>
    </row>
    <row r="3276">
      <c r="A3276" t="n">
        <v>213</v>
      </c>
      <c r="B3276" t="inlineStr">
        <is>
          <t>Cumplimiento del Plan Anual del Sistema de Gestión Ambiental</t>
        </is>
      </c>
      <c r="C3276" t="inlineStr">
        <is>
          <t>GESTIÓN AMBIENTAL</t>
        </is>
      </c>
      <c r="D3276" t="inlineStr">
        <is>
          <t>Trimestral</t>
        </is>
      </c>
      <c r="E3276" t="inlineStr">
        <is>
          <t>Positivo</t>
        </is>
      </c>
      <c r="F3276" s="138" t="n">
        <v>44561</v>
      </c>
      <c r="G3276" t="n">
        <v>90</v>
      </c>
      <c r="H3276" t="n">
        <v>0</v>
      </c>
      <c r="I3276" s="76" t="n">
        <v>0</v>
      </c>
      <c r="J3276" s="76" t="n">
        <v>0</v>
      </c>
      <c r="K3276" t="inlineStr">
        <is>
          <t>90.0%</t>
        </is>
      </c>
      <c r="L3276" t="inlineStr">
        <is>
          <t>97.31%</t>
        </is>
      </c>
      <c r="M3276" t="n">
        <v>2021</v>
      </c>
      <c r="N3276" t="inlineStr">
        <is>
          <t>Diciembre</t>
        </is>
      </c>
      <c r="O3276" t="inlineStr">
        <is>
          <t>2021-2</t>
        </is>
      </c>
      <c r="P3276" t="n">
        <v>0</v>
      </c>
      <c r="Q3276" t="n">
        <v>0</v>
      </c>
      <c r="R3276" t="n">
        <v>0</v>
      </c>
      <c r="S3276" t="inlineStr"/>
      <c r="T3276" t="inlineStr">
        <is>
          <t>213-2021-12-31</t>
        </is>
      </c>
      <c r="U3276" t="n">
        <v>31</v>
      </c>
      <c r="V3276" t="inlineStr"/>
    </row>
    <row r="3277">
      <c r="A3277" t="n">
        <v>213</v>
      </c>
      <c r="B3277" t="inlineStr">
        <is>
          <t>Cumplimiento del Plan Anual del Sistema de Gestión Ambiental</t>
        </is>
      </c>
      <c r="C3277" t="inlineStr">
        <is>
          <t>GESTIÓN AMBIENTAL</t>
        </is>
      </c>
      <c r="D3277" t="inlineStr">
        <is>
          <t>Trimestral</t>
        </is>
      </c>
      <c r="E3277" t="inlineStr">
        <is>
          <t>Positivo</t>
        </is>
      </c>
      <c r="F3277" s="138" t="n">
        <v>44620</v>
      </c>
      <c r="G3277" t="n">
        <v>90</v>
      </c>
      <c r="K3277" t="inlineStr">
        <is>
          <t>90.0%</t>
        </is>
      </c>
      <c r="L3277" t="inlineStr">
        <is>
          <t>No Aplica</t>
        </is>
      </c>
      <c r="M3277" t="n">
        <v>2022</v>
      </c>
      <c r="N3277" t="inlineStr">
        <is>
          <t>Febrero</t>
        </is>
      </c>
      <c r="O3277" t="inlineStr">
        <is>
          <t>2022-1</t>
        </is>
      </c>
      <c r="P3277" t="n">
        <v>0</v>
      </c>
      <c r="Q3277" t="n">
        <v>0</v>
      </c>
      <c r="R3277" t="n">
        <v>0</v>
      </c>
      <c r="S3277" t="inlineStr"/>
      <c r="T3277" t="inlineStr">
        <is>
          <t>213-2022-02-28</t>
        </is>
      </c>
      <c r="U3277" t="n">
        <v>28</v>
      </c>
      <c r="V3277" t="inlineStr">
        <is>
          <t>No Aplica</t>
        </is>
      </c>
    </row>
    <row r="3278">
      <c r="A3278" t="n">
        <v>213</v>
      </c>
      <c r="B3278" t="inlineStr">
        <is>
          <t>Cumplimiento del Plan Anual del Sistema de Gestión Ambiental</t>
        </is>
      </c>
      <c r="C3278" t="inlineStr">
        <is>
          <t>GESTIÓN AMBIENTAL</t>
        </is>
      </c>
      <c r="D3278" t="inlineStr">
        <is>
          <t>Trimestral</t>
        </is>
      </c>
      <c r="E3278" t="inlineStr">
        <is>
          <t>Positivo</t>
        </is>
      </c>
      <c r="F3278" s="138" t="n">
        <v>44651</v>
      </c>
      <c r="G3278" t="n">
        <v>90</v>
      </c>
      <c r="H3278" t="n">
        <v>0</v>
      </c>
      <c r="I3278" s="76" t="n">
        <v>0</v>
      </c>
      <c r="J3278" s="76" t="n">
        <v>0</v>
      </c>
      <c r="K3278" t="inlineStr">
        <is>
          <t>90.0%</t>
        </is>
      </c>
      <c r="L3278" t="inlineStr">
        <is>
          <t>97.31%</t>
        </is>
      </c>
      <c r="M3278" t="n">
        <v>2022</v>
      </c>
      <c r="N3278" t="inlineStr">
        <is>
          <t>Marzo</t>
        </is>
      </c>
      <c r="O3278" t="inlineStr">
        <is>
          <t>2022-1</t>
        </is>
      </c>
      <c r="P3278" t="n">
        <v>0</v>
      </c>
      <c r="Q3278" t="n">
        <v>0</v>
      </c>
      <c r="R3278" t="n">
        <v>0</v>
      </c>
      <c r="S3278" t="inlineStr"/>
      <c r="T3278" t="inlineStr">
        <is>
          <t>213-2022-03-31</t>
        </is>
      </c>
      <c r="U3278" t="n">
        <v>31</v>
      </c>
      <c r="V3278" t="inlineStr"/>
    </row>
    <row r="3279">
      <c r="A3279" t="n">
        <v>213</v>
      </c>
      <c r="B3279" t="inlineStr">
        <is>
          <t>Cumplimiento del Plan Anual del Sistema de Gestión Ambiental</t>
        </is>
      </c>
      <c r="C3279" t="inlineStr">
        <is>
          <t>GESTIÓN AMBIENTAL</t>
        </is>
      </c>
      <c r="D3279" t="inlineStr">
        <is>
          <t>Trimestral</t>
        </is>
      </c>
      <c r="E3279" t="inlineStr">
        <is>
          <t>Positivo</t>
        </is>
      </c>
      <c r="F3279" s="138" t="n">
        <v>44681</v>
      </c>
      <c r="G3279" t="n">
        <v>90</v>
      </c>
      <c r="K3279" t="inlineStr">
        <is>
          <t>90.0%</t>
        </is>
      </c>
      <c r="L3279" t="inlineStr">
        <is>
          <t>No Aplica</t>
        </is>
      </c>
      <c r="M3279" t="n">
        <v>2022</v>
      </c>
      <c r="N3279" t="inlineStr">
        <is>
          <t>Abril</t>
        </is>
      </c>
      <c r="O3279" t="inlineStr">
        <is>
          <t>2022-1</t>
        </is>
      </c>
      <c r="P3279" t="n">
        <v>0</v>
      </c>
      <c r="Q3279" t="n">
        <v>0</v>
      </c>
      <c r="R3279" t="n">
        <v>0</v>
      </c>
      <c r="S3279" t="inlineStr"/>
      <c r="T3279" t="inlineStr">
        <is>
          <t>213-2022-04-30</t>
        </is>
      </c>
      <c r="U3279" t="n">
        <v>30</v>
      </c>
      <c r="V3279" t="inlineStr">
        <is>
          <t>No Aplica</t>
        </is>
      </c>
    </row>
    <row r="3280">
      <c r="A3280" t="n">
        <v>213</v>
      </c>
      <c r="B3280" t="inlineStr">
        <is>
          <t>Cumplimiento del Plan Anual del Sistema de Gestión Ambiental</t>
        </is>
      </c>
      <c r="C3280" t="inlineStr">
        <is>
          <t>GESTIÓN AMBIENTAL</t>
        </is>
      </c>
      <c r="D3280" t="inlineStr">
        <is>
          <t>Trimestral</t>
        </is>
      </c>
      <c r="E3280" t="inlineStr">
        <is>
          <t>Positivo</t>
        </is>
      </c>
      <c r="F3280" s="138" t="n">
        <v>44742</v>
      </c>
      <c r="G3280" t="n">
        <v>90</v>
      </c>
      <c r="H3280" t="n">
        <v>0</v>
      </c>
      <c r="I3280" s="76" t="n">
        <v>0</v>
      </c>
      <c r="J3280" s="76" t="n">
        <v>0</v>
      </c>
      <c r="K3280" t="inlineStr">
        <is>
          <t>90.0%</t>
        </is>
      </c>
      <c r="L3280" t="inlineStr">
        <is>
          <t>97.31%</t>
        </is>
      </c>
      <c r="M3280" t="n">
        <v>2022</v>
      </c>
      <c r="N3280" t="inlineStr">
        <is>
          <t>Junio</t>
        </is>
      </c>
      <c r="O3280" t="inlineStr">
        <is>
          <t>2022-1</t>
        </is>
      </c>
      <c r="P3280" t="n">
        <v>0</v>
      </c>
      <c r="Q3280" t="n">
        <v>0</v>
      </c>
      <c r="R3280" t="n">
        <v>0</v>
      </c>
      <c r="S3280" t="inlineStr"/>
      <c r="T3280" t="inlineStr">
        <is>
          <t>213-2022-06-30</t>
        </is>
      </c>
      <c r="U3280" t="n">
        <v>30</v>
      </c>
      <c r="V3280" t="inlineStr"/>
    </row>
    <row r="3281">
      <c r="A3281" t="n">
        <v>213</v>
      </c>
      <c r="B3281" t="inlineStr">
        <is>
          <t>Cumplimiento del Plan Anual del Sistema de Gestión Ambiental</t>
        </is>
      </c>
      <c r="C3281" t="inlineStr">
        <is>
          <t>GESTIÓN AMBIENTAL</t>
        </is>
      </c>
      <c r="D3281" t="inlineStr">
        <is>
          <t>Trimestral</t>
        </is>
      </c>
      <c r="E3281" t="inlineStr">
        <is>
          <t>Positivo</t>
        </is>
      </c>
      <c r="F3281" s="138" t="n">
        <v>44804</v>
      </c>
      <c r="G3281" t="n">
        <v>90</v>
      </c>
      <c r="K3281" t="inlineStr">
        <is>
          <t>90.0%</t>
        </is>
      </c>
      <c r="L3281" t="inlineStr">
        <is>
          <t>No Aplica</t>
        </is>
      </c>
      <c r="M3281" t="n">
        <v>2022</v>
      </c>
      <c r="N3281" t="inlineStr">
        <is>
          <t>Agosto</t>
        </is>
      </c>
      <c r="O3281" t="inlineStr">
        <is>
          <t>2022-2</t>
        </is>
      </c>
      <c r="P3281" t="n">
        <v>0</v>
      </c>
      <c r="Q3281" t="n">
        <v>0</v>
      </c>
      <c r="R3281" t="n">
        <v>0</v>
      </c>
      <c r="S3281" t="inlineStr"/>
      <c r="T3281" t="inlineStr">
        <is>
          <t>213-2022-08-31</t>
        </is>
      </c>
      <c r="U3281" t="n">
        <v>31</v>
      </c>
      <c r="V3281" t="inlineStr">
        <is>
          <t>No Aplica</t>
        </is>
      </c>
    </row>
    <row r="3282">
      <c r="A3282" t="n">
        <v>213</v>
      </c>
      <c r="B3282" t="inlineStr">
        <is>
          <t>Cumplimiento del Plan Anual del Sistema de Gestión Ambiental</t>
        </is>
      </c>
      <c r="C3282" t="inlineStr">
        <is>
          <t>GESTIÓN AMBIENTAL</t>
        </is>
      </c>
      <c r="D3282" t="inlineStr">
        <is>
          <t>Trimestral</t>
        </is>
      </c>
      <c r="E3282" t="inlineStr">
        <is>
          <t>Positivo</t>
        </is>
      </c>
      <c r="F3282" s="138" t="n">
        <v>44834</v>
      </c>
      <c r="G3282" t="n">
        <v>90</v>
      </c>
      <c r="H3282" t="n">
        <v>0</v>
      </c>
      <c r="I3282" s="76" t="n">
        <v>0</v>
      </c>
      <c r="J3282" s="76" t="n">
        <v>0</v>
      </c>
      <c r="K3282" t="inlineStr">
        <is>
          <t>90.0%</t>
        </is>
      </c>
      <c r="L3282" t="inlineStr">
        <is>
          <t>97.31%</t>
        </is>
      </c>
      <c r="M3282" t="n">
        <v>2022</v>
      </c>
      <c r="N3282" t="inlineStr">
        <is>
          <t>Septiembre</t>
        </is>
      </c>
      <c r="O3282" t="inlineStr">
        <is>
          <t>2022-2</t>
        </is>
      </c>
      <c r="P3282" t="n">
        <v>0</v>
      </c>
      <c r="Q3282" t="n">
        <v>0</v>
      </c>
      <c r="R3282" t="n">
        <v>0</v>
      </c>
      <c r="S3282" t="inlineStr"/>
      <c r="T3282" t="inlineStr">
        <is>
          <t>213-2022-09-30</t>
        </is>
      </c>
      <c r="U3282" t="n">
        <v>30</v>
      </c>
      <c r="V3282" t="inlineStr"/>
    </row>
    <row r="3283">
      <c r="A3283" t="n">
        <v>213</v>
      </c>
      <c r="B3283" t="inlineStr">
        <is>
          <t>Cumplimiento del Plan Anual del Sistema de Gestión Ambiental</t>
        </is>
      </c>
      <c r="C3283" t="inlineStr">
        <is>
          <t>GESTIÓN AMBIENTAL</t>
        </is>
      </c>
      <c r="D3283" t="inlineStr">
        <is>
          <t>Trimestral</t>
        </is>
      </c>
      <c r="E3283" t="inlineStr">
        <is>
          <t>Positivo</t>
        </is>
      </c>
      <c r="F3283" s="138" t="n">
        <v>44926</v>
      </c>
      <c r="G3283" t="n">
        <v>90</v>
      </c>
      <c r="H3283" t="n">
        <v>0</v>
      </c>
      <c r="I3283" s="76" t="n">
        <v>0</v>
      </c>
      <c r="J3283" s="76" t="n">
        <v>0</v>
      </c>
      <c r="K3283" t="inlineStr">
        <is>
          <t>90.0%</t>
        </is>
      </c>
      <c r="L3283" t="inlineStr">
        <is>
          <t>97.31%</t>
        </is>
      </c>
      <c r="M3283" t="n">
        <v>2022</v>
      </c>
      <c r="N3283" t="inlineStr">
        <is>
          <t>Diciembre</t>
        </is>
      </c>
      <c r="O3283" t="inlineStr">
        <is>
          <t>2022-2</t>
        </is>
      </c>
      <c r="P3283" t="n">
        <v>0</v>
      </c>
      <c r="Q3283" t="n">
        <v>0</v>
      </c>
      <c r="R3283" t="n">
        <v>0</v>
      </c>
      <c r="S3283" t="inlineStr"/>
      <c r="T3283" t="inlineStr">
        <is>
          <t>213-2022-12-31</t>
        </is>
      </c>
      <c r="U3283" t="n">
        <v>31</v>
      </c>
      <c r="V3283" t="inlineStr"/>
    </row>
    <row r="3284">
      <c r="A3284" t="n">
        <v>213</v>
      </c>
      <c r="B3284" t="inlineStr">
        <is>
          <t>Cumplimiento del Plan Anual del Sistema de Gestión Ambiental</t>
        </is>
      </c>
      <c r="C3284" t="inlineStr">
        <is>
          <t>GESTIÓN AMBIENTAL</t>
        </is>
      </c>
      <c r="D3284" t="inlineStr">
        <is>
          <t>Trimestral</t>
        </is>
      </c>
      <c r="E3284" t="inlineStr">
        <is>
          <t>Positivo</t>
        </is>
      </c>
      <c r="F3284" s="138" t="n">
        <v>45930</v>
      </c>
      <c r="G3284" t="n">
        <v>90</v>
      </c>
      <c r="H3284" t="n">
        <v>100</v>
      </c>
      <c r="I3284" s="76" t="n">
        <v>1.111111111111111</v>
      </c>
      <c r="J3284" s="76" t="n">
        <v>1.111111111111111</v>
      </c>
      <c r="K3284" t="inlineStr">
        <is>
          <t>90.0%</t>
        </is>
      </c>
      <c r="L3284" t="inlineStr">
        <is>
          <t>97.31%</t>
        </is>
      </c>
      <c r="M3284" t="n">
        <v>2025</v>
      </c>
      <c r="N3284" t="inlineStr">
        <is>
          <t>Septiembre</t>
        </is>
      </c>
      <c r="O3284" t="inlineStr">
        <is>
          <t>2025-2</t>
        </is>
      </c>
      <c r="P3284" t="n">
        <v>0</v>
      </c>
      <c r="Q3284" t="n">
        <v>0</v>
      </c>
      <c r="R3284" t="n">
        <v>0</v>
      </c>
      <c r="S3284" t="inlineStr"/>
      <c r="T3284" t="inlineStr">
        <is>
          <t>213-2025-09-30</t>
        </is>
      </c>
      <c r="U3284" t="n">
        <v>30</v>
      </c>
      <c r="V3284" t="inlineStr"/>
    </row>
    <row r="3285">
      <c r="A3285" t="n">
        <v>214</v>
      </c>
      <c r="B3285" t="inlineStr">
        <is>
          <t>Generación de Residuos Sólidos Mensual</t>
        </is>
      </c>
      <c r="C3285" t="inlineStr">
        <is>
          <t>GESTIÓN AMBIENTAL</t>
        </is>
      </c>
      <c r="D3285" t="inlineStr">
        <is>
          <t>Mensual</t>
        </is>
      </c>
      <c r="E3285" t="inlineStr">
        <is>
          <t>Negativo</t>
        </is>
      </c>
      <c r="F3285" s="138" t="n">
        <v>44227</v>
      </c>
      <c r="G3285" t="n">
        <v>7500</v>
      </c>
      <c r="H3285" t="n">
        <v>0</v>
      </c>
      <c r="K3285" t="inlineStr">
        <is>
          <t>7500.0%</t>
        </is>
      </c>
      <c r="L3285" t="n">
        <v/>
      </c>
      <c r="M3285" t="n">
        <v>2021</v>
      </c>
      <c r="N3285" t="inlineStr">
        <is>
          <t>Enero</t>
        </is>
      </c>
      <c r="O3285" t="inlineStr">
        <is>
          <t>2021-1</t>
        </is>
      </c>
      <c r="P3285" t="n">
        <v>0</v>
      </c>
      <c r="Q3285" t="n">
        <v>0</v>
      </c>
      <c r="R3285" t="n">
        <v>0</v>
      </c>
      <c r="S3285" t="inlineStr"/>
      <c r="T3285" t="inlineStr">
        <is>
          <t>214-2021-01-31</t>
        </is>
      </c>
      <c r="U3285" t="n">
        <v>31</v>
      </c>
      <c r="V3285" t="inlineStr"/>
    </row>
    <row r="3286">
      <c r="A3286" t="n">
        <v>214</v>
      </c>
      <c r="B3286" t="inlineStr">
        <is>
          <t>Generación de Residuos Sólidos Mensual</t>
        </is>
      </c>
      <c r="C3286" t="inlineStr">
        <is>
          <t>GESTIÓN AMBIENTAL</t>
        </is>
      </c>
      <c r="D3286" t="inlineStr">
        <is>
          <t>Mensual</t>
        </is>
      </c>
      <c r="E3286" t="inlineStr">
        <is>
          <t>Negativo</t>
        </is>
      </c>
      <c r="F3286" s="138" t="n">
        <v>44255</v>
      </c>
      <c r="G3286" t="n">
        <v>7500</v>
      </c>
      <c r="H3286" t="n">
        <v>0</v>
      </c>
      <c r="K3286" t="inlineStr">
        <is>
          <t>7500.0%</t>
        </is>
      </c>
      <c r="L3286" t="n">
        <v/>
      </c>
      <c r="M3286" t="n">
        <v>2021</v>
      </c>
      <c r="N3286" t="inlineStr">
        <is>
          <t>Febrero</t>
        </is>
      </c>
      <c r="O3286" t="inlineStr">
        <is>
          <t>2021-1</t>
        </is>
      </c>
      <c r="P3286" t="n">
        <v>0</v>
      </c>
      <c r="Q3286" t="n">
        <v>0</v>
      </c>
      <c r="R3286" t="n">
        <v>0</v>
      </c>
      <c r="S3286" t="inlineStr"/>
      <c r="T3286" t="inlineStr">
        <is>
          <t>214-2021-02-28</t>
        </is>
      </c>
      <c r="U3286" t="n">
        <v>28</v>
      </c>
      <c r="V3286" t="inlineStr"/>
    </row>
    <row r="3287">
      <c r="A3287" t="n">
        <v>214</v>
      </c>
      <c r="B3287" t="inlineStr">
        <is>
          <t>Generación de Residuos Sólidos Mensual</t>
        </is>
      </c>
      <c r="C3287" t="inlineStr">
        <is>
          <t>GESTIÓN AMBIENTAL</t>
        </is>
      </c>
      <c r="D3287" t="inlineStr">
        <is>
          <t>Mensual</t>
        </is>
      </c>
      <c r="E3287" t="inlineStr">
        <is>
          <t>Negativo</t>
        </is>
      </c>
      <c r="F3287" s="138" t="n">
        <v>44286</v>
      </c>
      <c r="G3287" t="n">
        <v>7500</v>
      </c>
      <c r="H3287" t="n">
        <v>0</v>
      </c>
      <c r="K3287" t="inlineStr">
        <is>
          <t>7500.0%</t>
        </is>
      </c>
      <c r="L3287" t="n">
        <v/>
      </c>
      <c r="M3287" t="n">
        <v>2021</v>
      </c>
      <c r="N3287" t="inlineStr">
        <is>
          <t>Marzo</t>
        </is>
      </c>
      <c r="O3287" t="inlineStr">
        <is>
          <t>2021-1</t>
        </is>
      </c>
      <c r="P3287" t="n">
        <v>0</v>
      </c>
      <c r="Q3287" t="n">
        <v>0</v>
      </c>
      <c r="R3287" t="n">
        <v>0</v>
      </c>
      <c r="S3287" t="inlineStr"/>
      <c r="T3287" t="inlineStr">
        <is>
          <t>214-2021-03-31</t>
        </is>
      </c>
      <c r="U3287" t="n">
        <v>31</v>
      </c>
      <c r="V3287" t="inlineStr"/>
    </row>
    <row r="3288">
      <c r="A3288" t="n">
        <v>214</v>
      </c>
      <c r="B3288" t="inlineStr">
        <is>
          <t>Generación de Residuos Sólidos Mensual</t>
        </is>
      </c>
      <c r="C3288" t="inlineStr">
        <is>
          <t>GESTIÓN AMBIENTAL</t>
        </is>
      </c>
      <c r="D3288" t="inlineStr">
        <is>
          <t>Mensual</t>
        </is>
      </c>
      <c r="E3288" t="inlineStr">
        <is>
          <t>Negativo</t>
        </is>
      </c>
      <c r="F3288" s="138" t="n">
        <v>44316</v>
      </c>
      <c r="G3288" t="n">
        <v>7500</v>
      </c>
      <c r="H3288" t="n">
        <v>0</v>
      </c>
      <c r="K3288" t="inlineStr">
        <is>
          <t>7500.0%</t>
        </is>
      </c>
      <c r="L3288" t="n">
        <v/>
      </c>
      <c r="M3288" t="n">
        <v>2021</v>
      </c>
      <c r="N3288" t="inlineStr">
        <is>
          <t>Abril</t>
        </is>
      </c>
      <c r="O3288" t="inlineStr">
        <is>
          <t>2021-1</t>
        </is>
      </c>
      <c r="P3288" t="n">
        <v>0</v>
      </c>
      <c r="Q3288" t="n">
        <v>0</v>
      </c>
      <c r="R3288" t="n">
        <v>0</v>
      </c>
      <c r="S3288" t="inlineStr"/>
      <c r="T3288" t="inlineStr">
        <is>
          <t>214-2021-04-30</t>
        </is>
      </c>
      <c r="U3288" t="n">
        <v>30</v>
      </c>
      <c r="V3288" t="inlineStr"/>
    </row>
    <row r="3289">
      <c r="A3289" t="n">
        <v>214</v>
      </c>
      <c r="B3289" t="inlineStr">
        <is>
          <t>Generación de Residuos Sólidos Mensual</t>
        </is>
      </c>
      <c r="C3289" t="inlineStr">
        <is>
          <t>GESTIÓN AMBIENTAL</t>
        </is>
      </c>
      <c r="D3289" t="inlineStr">
        <is>
          <t>Mensual</t>
        </is>
      </c>
      <c r="E3289" t="inlineStr">
        <is>
          <t>Negativo</t>
        </is>
      </c>
      <c r="F3289" s="138" t="n">
        <v>44347</v>
      </c>
      <c r="G3289" t="n">
        <v>7500</v>
      </c>
      <c r="H3289" t="n">
        <v>0</v>
      </c>
      <c r="K3289" t="inlineStr">
        <is>
          <t>7500.0%</t>
        </is>
      </c>
      <c r="L3289" t="n">
        <v/>
      </c>
      <c r="M3289" t="n">
        <v>2021</v>
      </c>
      <c r="N3289" t="inlineStr">
        <is>
          <t>Mayo</t>
        </is>
      </c>
      <c r="O3289" t="inlineStr">
        <is>
          <t>2021-1</t>
        </is>
      </c>
      <c r="P3289" t="n">
        <v>0</v>
      </c>
      <c r="Q3289" t="n">
        <v>0</v>
      </c>
      <c r="R3289" t="n">
        <v>0</v>
      </c>
      <c r="S3289" t="inlineStr"/>
      <c r="T3289" t="inlineStr">
        <is>
          <t>214-2021-05-31</t>
        </is>
      </c>
      <c r="U3289" t="n">
        <v>31</v>
      </c>
      <c r="V3289" t="inlineStr"/>
    </row>
    <row r="3290">
      <c r="A3290" t="n">
        <v>214</v>
      </c>
      <c r="B3290" t="inlineStr">
        <is>
          <t>Generación de Residuos Sólidos Mensual</t>
        </is>
      </c>
      <c r="C3290" t="inlineStr">
        <is>
          <t>GESTIÓN AMBIENTAL</t>
        </is>
      </c>
      <c r="D3290" t="inlineStr">
        <is>
          <t>Mensual</t>
        </is>
      </c>
      <c r="E3290" t="inlineStr">
        <is>
          <t>Negativo</t>
        </is>
      </c>
      <c r="F3290" s="138" t="n">
        <v>44408</v>
      </c>
      <c r="G3290" t="n">
        <v>7500</v>
      </c>
      <c r="H3290" t="n">
        <v>0</v>
      </c>
      <c r="K3290" t="inlineStr">
        <is>
          <t>7500.0%</t>
        </is>
      </c>
      <c r="L3290" t="n">
        <v/>
      </c>
      <c r="M3290" t="n">
        <v>2021</v>
      </c>
      <c r="N3290" t="inlineStr">
        <is>
          <t>Julio</t>
        </is>
      </c>
      <c r="O3290" t="inlineStr">
        <is>
          <t>2021-2</t>
        </is>
      </c>
      <c r="P3290" t="n">
        <v>0</v>
      </c>
      <c r="Q3290" t="n">
        <v>0</v>
      </c>
      <c r="R3290" t="n">
        <v>0</v>
      </c>
      <c r="S3290" t="inlineStr"/>
      <c r="T3290" t="inlineStr">
        <is>
          <t>214-2021-07-31</t>
        </is>
      </c>
      <c r="U3290" t="n">
        <v>31</v>
      </c>
      <c r="V3290" t="inlineStr"/>
    </row>
    <row r="3291">
      <c r="A3291" t="n">
        <v>214</v>
      </c>
      <c r="B3291" t="inlineStr">
        <is>
          <t>Generación de Residuos Sólidos Mensual</t>
        </is>
      </c>
      <c r="C3291" t="inlineStr">
        <is>
          <t>GESTIÓN AMBIENTAL</t>
        </is>
      </c>
      <c r="D3291" t="inlineStr">
        <is>
          <t>Mensual</t>
        </is>
      </c>
      <c r="E3291" t="inlineStr">
        <is>
          <t>Negativo</t>
        </is>
      </c>
      <c r="F3291" s="138" t="n">
        <v>44439</v>
      </c>
      <c r="G3291" t="n">
        <v>7500</v>
      </c>
      <c r="H3291" t="n">
        <v>0</v>
      </c>
      <c r="K3291" t="inlineStr">
        <is>
          <t>7500.0%</t>
        </is>
      </c>
      <c r="L3291" t="n">
        <v/>
      </c>
      <c r="M3291" t="n">
        <v>2021</v>
      </c>
      <c r="N3291" t="inlineStr">
        <is>
          <t>Agosto</t>
        </is>
      </c>
      <c r="O3291" t="inlineStr">
        <is>
          <t>2021-2</t>
        </is>
      </c>
      <c r="P3291" t="n">
        <v>0</v>
      </c>
      <c r="Q3291" t="n">
        <v>0</v>
      </c>
      <c r="R3291" t="n">
        <v>0</v>
      </c>
      <c r="S3291" t="inlineStr"/>
      <c r="T3291" t="inlineStr">
        <is>
          <t>214-2021-08-31</t>
        </is>
      </c>
      <c r="U3291" t="n">
        <v>31</v>
      </c>
      <c r="V3291" t="inlineStr"/>
    </row>
    <row r="3292">
      <c r="A3292" t="n">
        <v>214</v>
      </c>
      <c r="B3292" t="inlineStr">
        <is>
          <t>Generación de Residuos Sólidos Mensual</t>
        </is>
      </c>
      <c r="C3292" t="inlineStr">
        <is>
          <t>GESTIÓN AMBIENTAL</t>
        </is>
      </c>
      <c r="D3292" t="inlineStr">
        <is>
          <t>Mensual</t>
        </is>
      </c>
      <c r="E3292" t="inlineStr">
        <is>
          <t>Negativo</t>
        </is>
      </c>
      <c r="F3292" s="138" t="n">
        <v>44469</v>
      </c>
      <c r="G3292" t="n">
        <v>7500</v>
      </c>
      <c r="H3292" t="n">
        <v>0</v>
      </c>
      <c r="K3292" t="inlineStr">
        <is>
          <t>7500.0%</t>
        </is>
      </c>
      <c r="L3292" t="n">
        <v/>
      </c>
      <c r="M3292" t="n">
        <v>2021</v>
      </c>
      <c r="N3292" t="inlineStr">
        <is>
          <t>Septiembre</t>
        </is>
      </c>
      <c r="O3292" t="inlineStr">
        <is>
          <t>2021-2</t>
        </is>
      </c>
      <c r="P3292" t="n">
        <v>0</v>
      </c>
      <c r="Q3292" t="n">
        <v>0</v>
      </c>
      <c r="R3292" t="n">
        <v>0</v>
      </c>
      <c r="S3292" t="inlineStr"/>
      <c r="T3292" t="inlineStr">
        <is>
          <t>214-2021-09-30</t>
        </is>
      </c>
      <c r="U3292" t="n">
        <v>30</v>
      </c>
      <c r="V3292" t="inlineStr"/>
    </row>
    <row r="3293">
      <c r="A3293" t="n">
        <v>214</v>
      </c>
      <c r="B3293" t="inlineStr">
        <is>
          <t>Generación de Residuos Sólidos Mensual</t>
        </is>
      </c>
      <c r="C3293" t="inlineStr">
        <is>
          <t>GESTIÓN AMBIENTAL</t>
        </is>
      </c>
      <c r="D3293" t="inlineStr">
        <is>
          <t>Mensual</t>
        </is>
      </c>
      <c r="E3293" t="inlineStr">
        <is>
          <t>Negativo</t>
        </is>
      </c>
      <c r="F3293" s="138" t="n">
        <v>44500</v>
      </c>
      <c r="G3293" t="n">
        <v>7500</v>
      </c>
      <c r="H3293" t="n">
        <v>0</v>
      </c>
      <c r="K3293" t="inlineStr">
        <is>
          <t>7500.0%</t>
        </is>
      </c>
      <c r="L3293" t="n">
        <v/>
      </c>
      <c r="M3293" t="n">
        <v>2021</v>
      </c>
      <c r="N3293" t="inlineStr">
        <is>
          <t>Octubre</t>
        </is>
      </c>
      <c r="O3293" t="inlineStr">
        <is>
          <t>2021-2</t>
        </is>
      </c>
      <c r="P3293" t="n">
        <v>0</v>
      </c>
      <c r="Q3293" t="n">
        <v>0</v>
      </c>
      <c r="R3293" t="n">
        <v>0</v>
      </c>
      <c r="S3293" t="inlineStr"/>
      <c r="T3293" t="inlineStr">
        <is>
          <t>214-2021-10-31</t>
        </is>
      </c>
      <c r="U3293" t="n">
        <v>31</v>
      </c>
      <c r="V3293" t="inlineStr"/>
    </row>
    <row r="3294">
      <c r="A3294" t="n">
        <v>214</v>
      </c>
      <c r="B3294" t="inlineStr">
        <is>
          <t>Generación de Residuos Sólidos Mensual</t>
        </is>
      </c>
      <c r="C3294" t="inlineStr">
        <is>
          <t>GESTIÓN AMBIENTAL</t>
        </is>
      </c>
      <c r="D3294" t="inlineStr">
        <is>
          <t>Mensual</t>
        </is>
      </c>
      <c r="E3294" t="inlineStr">
        <is>
          <t>Negativo</t>
        </is>
      </c>
      <c r="F3294" s="138" t="n">
        <v>44530</v>
      </c>
      <c r="G3294" t="n">
        <v>7500</v>
      </c>
      <c r="H3294" t="n">
        <v>0</v>
      </c>
      <c r="K3294" t="inlineStr">
        <is>
          <t>7500.0%</t>
        </is>
      </c>
      <c r="L3294" t="n">
        <v/>
      </c>
      <c r="M3294" t="n">
        <v>2021</v>
      </c>
      <c r="N3294" t="inlineStr">
        <is>
          <t>Noviembre</t>
        </is>
      </c>
      <c r="O3294" t="inlineStr">
        <is>
          <t>2021-2</t>
        </is>
      </c>
      <c r="P3294" t="n">
        <v>0</v>
      </c>
      <c r="Q3294" t="n">
        <v>0</v>
      </c>
      <c r="R3294" t="n">
        <v>0</v>
      </c>
      <c r="S3294" t="inlineStr"/>
      <c r="T3294" t="inlineStr">
        <is>
          <t>214-2021-11-30</t>
        </is>
      </c>
      <c r="U3294" t="n">
        <v>30</v>
      </c>
      <c r="V3294" t="inlineStr"/>
    </row>
    <row r="3295">
      <c r="A3295" t="n">
        <v>214</v>
      </c>
      <c r="B3295" t="inlineStr">
        <is>
          <t>Generación de Residuos Sólidos Mensual</t>
        </is>
      </c>
      <c r="C3295" t="inlineStr">
        <is>
          <t>GESTIÓN AMBIENTAL</t>
        </is>
      </c>
      <c r="D3295" t="inlineStr">
        <is>
          <t>Mensual</t>
        </is>
      </c>
      <c r="E3295" t="inlineStr">
        <is>
          <t>Negativo</t>
        </is>
      </c>
      <c r="F3295" s="138" t="n">
        <v>44561</v>
      </c>
      <c r="G3295" t="n">
        <v>7500</v>
      </c>
      <c r="H3295" t="n">
        <v>0</v>
      </c>
      <c r="K3295" t="inlineStr">
        <is>
          <t>7500.0%</t>
        </is>
      </c>
      <c r="L3295" t="n">
        <v/>
      </c>
      <c r="M3295" t="n">
        <v>2021</v>
      </c>
      <c r="N3295" t="inlineStr">
        <is>
          <t>Diciembre</t>
        </is>
      </c>
      <c r="O3295" t="inlineStr">
        <is>
          <t>2021-2</t>
        </is>
      </c>
      <c r="P3295" t="n">
        <v>0</v>
      </c>
      <c r="Q3295" t="n">
        <v>0</v>
      </c>
      <c r="R3295" t="n">
        <v>0</v>
      </c>
      <c r="S3295" t="inlineStr"/>
      <c r="T3295" t="inlineStr">
        <is>
          <t>214-2021-12-31</t>
        </is>
      </c>
      <c r="U3295" t="n">
        <v>31</v>
      </c>
      <c r="V3295" t="inlineStr"/>
    </row>
    <row r="3296">
      <c r="A3296" t="n">
        <v>214</v>
      </c>
      <c r="B3296" t="inlineStr">
        <is>
          <t>Generación de Residuos Sólidos Mensual</t>
        </is>
      </c>
      <c r="C3296" t="inlineStr">
        <is>
          <t>GESTIÓN AMBIENTAL</t>
        </is>
      </c>
      <c r="D3296" t="inlineStr">
        <is>
          <t>Mensual</t>
        </is>
      </c>
      <c r="E3296" t="inlineStr">
        <is>
          <t>Negativo</t>
        </is>
      </c>
      <c r="F3296" s="138" t="n">
        <v>44592</v>
      </c>
      <c r="G3296" t="n">
        <v>7500</v>
      </c>
      <c r="H3296" t="n">
        <v>0</v>
      </c>
      <c r="K3296" t="inlineStr">
        <is>
          <t>7500.0%</t>
        </is>
      </c>
      <c r="L3296" t="n">
        <v/>
      </c>
      <c r="M3296" t="n">
        <v>2022</v>
      </c>
      <c r="N3296" t="inlineStr">
        <is>
          <t>Enero</t>
        </is>
      </c>
      <c r="O3296" t="inlineStr">
        <is>
          <t>2022-1</t>
        </is>
      </c>
      <c r="P3296" t="n">
        <v>0</v>
      </c>
      <c r="Q3296" t="n">
        <v>0</v>
      </c>
      <c r="R3296" t="n">
        <v>0</v>
      </c>
      <c r="S3296" t="inlineStr"/>
      <c r="T3296" t="inlineStr">
        <is>
          <t>214-2022-01-31</t>
        </is>
      </c>
      <c r="U3296" t="n">
        <v>31</v>
      </c>
      <c r="V3296" t="inlineStr"/>
    </row>
    <row r="3297">
      <c r="A3297" t="n">
        <v>214</v>
      </c>
      <c r="B3297" t="inlineStr">
        <is>
          <t>Generación de Residuos Sólidos Mensual</t>
        </is>
      </c>
      <c r="C3297" t="inlineStr">
        <is>
          <t>GESTIÓN AMBIENTAL</t>
        </is>
      </c>
      <c r="D3297" t="inlineStr">
        <is>
          <t>Mensual</t>
        </is>
      </c>
      <c r="E3297" t="inlineStr">
        <is>
          <t>Negativo</t>
        </is>
      </c>
      <c r="F3297" s="138" t="n">
        <v>44620</v>
      </c>
      <c r="G3297" t="n">
        <v>7500</v>
      </c>
      <c r="H3297" t="n">
        <v>0</v>
      </c>
      <c r="K3297" t="inlineStr">
        <is>
          <t>7500.0%</t>
        </is>
      </c>
      <c r="L3297" t="n">
        <v/>
      </c>
      <c r="M3297" t="n">
        <v>2022</v>
      </c>
      <c r="N3297" t="inlineStr">
        <is>
          <t>Febrero</t>
        </is>
      </c>
      <c r="O3297" t="inlineStr">
        <is>
          <t>2022-1</t>
        </is>
      </c>
      <c r="P3297" t="n">
        <v>0</v>
      </c>
      <c r="Q3297" t="n">
        <v>0</v>
      </c>
      <c r="R3297" t="n">
        <v>0</v>
      </c>
      <c r="S3297" t="inlineStr"/>
      <c r="T3297" t="inlineStr">
        <is>
          <t>214-2022-02-28</t>
        </is>
      </c>
      <c r="U3297" t="n">
        <v>28</v>
      </c>
      <c r="V3297" t="inlineStr"/>
    </row>
    <row r="3298">
      <c r="A3298" t="n">
        <v>214</v>
      </c>
      <c r="B3298" t="inlineStr">
        <is>
          <t>Generación de Residuos Sólidos Mensual</t>
        </is>
      </c>
      <c r="C3298" t="inlineStr">
        <is>
          <t>GESTIÓN AMBIENTAL</t>
        </is>
      </c>
      <c r="D3298" t="inlineStr">
        <is>
          <t>Mensual</t>
        </is>
      </c>
      <c r="E3298" t="inlineStr">
        <is>
          <t>Negativo</t>
        </is>
      </c>
      <c r="F3298" s="138" t="n">
        <v>44651</v>
      </c>
      <c r="G3298" t="n">
        <v>7500</v>
      </c>
      <c r="H3298" t="n">
        <v>0</v>
      </c>
      <c r="K3298" t="inlineStr">
        <is>
          <t>7500.0%</t>
        </is>
      </c>
      <c r="L3298" t="n">
        <v/>
      </c>
      <c r="M3298" t="n">
        <v>2022</v>
      </c>
      <c r="N3298" t="inlineStr">
        <is>
          <t>Marzo</t>
        </is>
      </c>
      <c r="O3298" t="inlineStr">
        <is>
          <t>2022-1</t>
        </is>
      </c>
      <c r="P3298" t="n">
        <v>0</v>
      </c>
      <c r="Q3298" t="n">
        <v>0</v>
      </c>
      <c r="R3298" t="n">
        <v>0</v>
      </c>
      <c r="S3298" t="inlineStr"/>
      <c r="T3298" t="inlineStr">
        <is>
          <t>214-2022-03-31</t>
        </is>
      </c>
      <c r="U3298" t="n">
        <v>31</v>
      </c>
      <c r="V3298" t="inlineStr"/>
    </row>
    <row r="3299">
      <c r="A3299" t="n">
        <v>214</v>
      </c>
      <c r="B3299" t="inlineStr">
        <is>
          <t>Generación de Residuos Sólidos Mensual</t>
        </is>
      </c>
      <c r="C3299" t="inlineStr">
        <is>
          <t>GESTIÓN AMBIENTAL</t>
        </is>
      </c>
      <c r="D3299" t="inlineStr">
        <is>
          <t>Mensual</t>
        </is>
      </c>
      <c r="E3299" t="inlineStr">
        <is>
          <t>Negativo</t>
        </is>
      </c>
      <c r="F3299" s="138" t="n">
        <v>44681</v>
      </c>
      <c r="G3299" t="n">
        <v>7500</v>
      </c>
      <c r="H3299" t="n">
        <v>0</v>
      </c>
      <c r="K3299" t="inlineStr">
        <is>
          <t>7500.0%</t>
        </is>
      </c>
      <c r="L3299" t="n">
        <v/>
      </c>
      <c r="M3299" t="n">
        <v>2022</v>
      </c>
      <c r="N3299" t="inlineStr">
        <is>
          <t>Abril</t>
        </is>
      </c>
      <c r="O3299" t="inlineStr">
        <is>
          <t>2022-1</t>
        </is>
      </c>
      <c r="P3299" t="n">
        <v>0</v>
      </c>
      <c r="Q3299" t="n">
        <v>0</v>
      </c>
      <c r="R3299" t="n">
        <v>0</v>
      </c>
      <c r="S3299" t="inlineStr"/>
      <c r="T3299" t="inlineStr">
        <is>
          <t>214-2022-04-30</t>
        </is>
      </c>
      <c r="U3299" t="n">
        <v>30</v>
      </c>
      <c r="V3299" t="inlineStr"/>
    </row>
    <row r="3300">
      <c r="A3300" t="n">
        <v>214</v>
      </c>
      <c r="B3300" t="inlineStr">
        <is>
          <t>Generación de Residuos Sólidos Mensual</t>
        </is>
      </c>
      <c r="C3300" t="inlineStr">
        <is>
          <t>GESTIÓN AMBIENTAL</t>
        </is>
      </c>
      <c r="D3300" t="inlineStr">
        <is>
          <t>Mensual</t>
        </is>
      </c>
      <c r="E3300" t="inlineStr">
        <is>
          <t>Negativo</t>
        </is>
      </c>
      <c r="F3300" s="138" t="n">
        <v>44712</v>
      </c>
      <c r="G3300" t="n">
        <v>7500</v>
      </c>
      <c r="H3300" t="n">
        <v>0</v>
      </c>
      <c r="K3300" t="inlineStr">
        <is>
          <t>7500.0%</t>
        </is>
      </c>
      <c r="L3300" t="n">
        <v/>
      </c>
      <c r="M3300" t="n">
        <v>2022</v>
      </c>
      <c r="N3300" t="inlineStr">
        <is>
          <t>Mayo</t>
        </is>
      </c>
      <c r="O3300" t="inlineStr">
        <is>
          <t>2022-1</t>
        </is>
      </c>
      <c r="P3300" t="n">
        <v>0</v>
      </c>
      <c r="Q3300" t="n">
        <v>0</v>
      </c>
      <c r="R3300" t="n">
        <v>0</v>
      </c>
      <c r="S3300" t="inlineStr"/>
      <c r="T3300" t="inlineStr">
        <is>
          <t>214-2022-05-31</t>
        </is>
      </c>
      <c r="U3300" t="n">
        <v>31</v>
      </c>
      <c r="V3300" t="inlineStr"/>
    </row>
    <row r="3301">
      <c r="A3301" t="n">
        <v>214</v>
      </c>
      <c r="B3301" t="inlineStr">
        <is>
          <t>Generación de Residuos Sólidos Mensual</t>
        </is>
      </c>
      <c r="C3301" t="inlineStr">
        <is>
          <t>GESTIÓN AMBIENTAL</t>
        </is>
      </c>
      <c r="D3301" t="inlineStr">
        <is>
          <t>Mensual</t>
        </is>
      </c>
      <c r="E3301" t="inlineStr">
        <is>
          <t>Negativo</t>
        </is>
      </c>
      <c r="F3301" s="138" t="n">
        <v>44742</v>
      </c>
      <c r="G3301" t="n">
        <v>7500</v>
      </c>
      <c r="H3301" t="n">
        <v>0</v>
      </c>
      <c r="K3301" t="inlineStr">
        <is>
          <t>7500.0%</t>
        </is>
      </c>
      <c r="L3301" t="n">
        <v/>
      </c>
      <c r="M3301" t="n">
        <v>2022</v>
      </c>
      <c r="N3301" t="inlineStr">
        <is>
          <t>Junio</t>
        </is>
      </c>
      <c r="O3301" t="inlineStr">
        <is>
          <t>2022-1</t>
        </is>
      </c>
      <c r="P3301" t="n">
        <v>0</v>
      </c>
      <c r="Q3301" t="n">
        <v>0</v>
      </c>
      <c r="R3301" t="n">
        <v>0</v>
      </c>
      <c r="S3301" t="inlineStr"/>
      <c r="T3301" t="inlineStr">
        <is>
          <t>214-2022-06-30</t>
        </is>
      </c>
      <c r="U3301" t="n">
        <v>30</v>
      </c>
      <c r="V3301" t="inlineStr"/>
    </row>
    <row r="3302">
      <c r="A3302" t="n">
        <v>214</v>
      </c>
      <c r="B3302" t="inlineStr">
        <is>
          <t>Generación de Residuos Sólidos Mensual</t>
        </is>
      </c>
      <c r="C3302" t="inlineStr">
        <is>
          <t>GESTIÓN AMBIENTAL</t>
        </is>
      </c>
      <c r="D3302" t="inlineStr">
        <is>
          <t>Mensual</t>
        </is>
      </c>
      <c r="E3302" t="inlineStr">
        <is>
          <t>Negativo</t>
        </is>
      </c>
      <c r="F3302" s="138" t="n">
        <v>44773</v>
      </c>
      <c r="G3302" t="n">
        <v>7500</v>
      </c>
      <c r="H3302" t="n">
        <v>0</v>
      </c>
      <c r="K3302" t="inlineStr">
        <is>
          <t>7500.0%</t>
        </is>
      </c>
      <c r="L3302" t="n">
        <v/>
      </c>
      <c r="M3302" t="n">
        <v>2022</v>
      </c>
      <c r="N3302" t="inlineStr">
        <is>
          <t>Julio</t>
        </is>
      </c>
      <c r="O3302" t="inlineStr">
        <is>
          <t>2022-2</t>
        </is>
      </c>
      <c r="P3302" t="n">
        <v>0</v>
      </c>
      <c r="Q3302" t="n">
        <v>0</v>
      </c>
      <c r="R3302" t="n">
        <v>0</v>
      </c>
      <c r="S3302" t="inlineStr"/>
      <c r="T3302" t="inlineStr">
        <is>
          <t>214-2022-07-31</t>
        </is>
      </c>
      <c r="U3302" t="n">
        <v>31</v>
      </c>
      <c r="V3302" t="inlineStr"/>
    </row>
    <row r="3303">
      <c r="A3303" t="n">
        <v>214</v>
      </c>
      <c r="B3303" t="inlineStr">
        <is>
          <t>Generación de Residuos Sólidos Mensual</t>
        </is>
      </c>
      <c r="C3303" t="inlineStr">
        <is>
          <t>GESTIÓN AMBIENTAL</t>
        </is>
      </c>
      <c r="D3303" t="inlineStr">
        <is>
          <t>Mensual</t>
        </is>
      </c>
      <c r="E3303" t="inlineStr">
        <is>
          <t>Negativo</t>
        </is>
      </c>
      <c r="F3303" s="138" t="n">
        <v>44804</v>
      </c>
      <c r="G3303" t="n">
        <v>7500</v>
      </c>
      <c r="H3303" t="n">
        <v>0</v>
      </c>
      <c r="K3303" t="inlineStr">
        <is>
          <t>7500.0%</t>
        </is>
      </c>
      <c r="L3303" t="n">
        <v/>
      </c>
      <c r="M3303" t="n">
        <v>2022</v>
      </c>
      <c r="N3303" t="inlineStr">
        <is>
          <t>Agosto</t>
        </is>
      </c>
      <c r="O3303" t="inlineStr">
        <is>
          <t>2022-2</t>
        </is>
      </c>
      <c r="P3303" t="n">
        <v>0</v>
      </c>
      <c r="Q3303" t="n">
        <v>0</v>
      </c>
      <c r="R3303" t="n">
        <v>0</v>
      </c>
      <c r="S3303" t="inlineStr"/>
      <c r="T3303" t="inlineStr">
        <is>
          <t>214-2022-08-31</t>
        </is>
      </c>
      <c r="U3303" t="n">
        <v>31</v>
      </c>
      <c r="V3303" t="inlineStr"/>
    </row>
    <row r="3304">
      <c r="A3304" t="n">
        <v>214</v>
      </c>
      <c r="B3304" t="inlineStr">
        <is>
          <t>Generación de Residuos Sólidos Mensual</t>
        </is>
      </c>
      <c r="C3304" t="inlineStr">
        <is>
          <t>GESTIÓN AMBIENTAL</t>
        </is>
      </c>
      <c r="D3304" t="inlineStr">
        <is>
          <t>Mensual</t>
        </is>
      </c>
      <c r="E3304" t="inlineStr">
        <is>
          <t>Negativo</t>
        </is>
      </c>
      <c r="F3304" s="138" t="n">
        <v>44834</v>
      </c>
      <c r="G3304" t="n">
        <v>7500</v>
      </c>
      <c r="H3304" t="n">
        <v>0</v>
      </c>
      <c r="K3304" t="inlineStr">
        <is>
          <t>7500.0%</t>
        </is>
      </c>
      <c r="L3304" t="n">
        <v/>
      </c>
      <c r="M3304" t="n">
        <v>2022</v>
      </c>
      <c r="N3304" t="inlineStr">
        <is>
          <t>Septiembre</t>
        </is>
      </c>
      <c r="O3304" t="inlineStr">
        <is>
          <t>2022-2</t>
        </is>
      </c>
      <c r="P3304" t="n">
        <v>0</v>
      </c>
      <c r="Q3304" t="n">
        <v>0</v>
      </c>
      <c r="R3304" t="n">
        <v>0</v>
      </c>
      <c r="S3304" t="inlineStr"/>
      <c r="T3304" t="inlineStr">
        <is>
          <t>214-2022-09-30</t>
        </is>
      </c>
      <c r="U3304" t="n">
        <v>30</v>
      </c>
      <c r="V3304" t="inlineStr"/>
    </row>
    <row r="3305">
      <c r="A3305" t="n">
        <v>214</v>
      </c>
      <c r="B3305" t="inlineStr">
        <is>
          <t>Generación de Residuos Sólidos Mensual</t>
        </is>
      </c>
      <c r="C3305" t="inlineStr">
        <is>
          <t>GESTIÓN AMBIENTAL</t>
        </is>
      </c>
      <c r="D3305" t="inlineStr">
        <is>
          <t>Mensual</t>
        </is>
      </c>
      <c r="E3305" t="inlineStr">
        <is>
          <t>Negativo</t>
        </is>
      </c>
      <c r="F3305" s="138" t="n">
        <v>44865</v>
      </c>
      <c r="G3305" t="n">
        <v>7500</v>
      </c>
      <c r="H3305" t="n">
        <v>0</v>
      </c>
      <c r="K3305" t="inlineStr">
        <is>
          <t>7500.0%</t>
        </is>
      </c>
      <c r="L3305" t="n">
        <v/>
      </c>
      <c r="M3305" t="n">
        <v>2022</v>
      </c>
      <c r="N3305" t="inlineStr">
        <is>
          <t>Octubre</t>
        </is>
      </c>
      <c r="O3305" t="inlineStr">
        <is>
          <t>2022-2</t>
        </is>
      </c>
      <c r="P3305" t="n">
        <v>0</v>
      </c>
      <c r="Q3305" t="n">
        <v>0</v>
      </c>
      <c r="R3305" t="n">
        <v>0</v>
      </c>
      <c r="S3305" t="inlineStr"/>
      <c r="T3305" t="inlineStr">
        <is>
          <t>214-2022-10-31</t>
        </is>
      </c>
      <c r="U3305" t="n">
        <v>31</v>
      </c>
      <c r="V3305" t="inlineStr"/>
    </row>
    <row r="3306">
      <c r="A3306" t="n">
        <v>214</v>
      </c>
      <c r="B3306" t="inlineStr">
        <is>
          <t>Generación de Residuos Sólidos Mensual</t>
        </is>
      </c>
      <c r="C3306" t="inlineStr">
        <is>
          <t>GESTIÓN AMBIENTAL</t>
        </is>
      </c>
      <c r="D3306" t="inlineStr">
        <is>
          <t>Mensual</t>
        </is>
      </c>
      <c r="E3306" t="inlineStr">
        <is>
          <t>Negativo</t>
        </is>
      </c>
      <c r="F3306" s="138" t="n">
        <v>44895</v>
      </c>
      <c r="G3306" t="n">
        <v>7500</v>
      </c>
      <c r="H3306" t="n">
        <v>0</v>
      </c>
      <c r="K3306" t="inlineStr">
        <is>
          <t>7500.0%</t>
        </is>
      </c>
      <c r="L3306" t="n">
        <v/>
      </c>
      <c r="M3306" t="n">
        <v>2022</v>
      </c>
      <c r="N3306" t="inlineStr">
        <is>
          <t>Noviembre</t>
        </is>
      </c>
      <c r="O3306" t="inlineStr">
        <is>
          <t>2022-2</t>
        </is>
      </c>
      <c r="P3306" t="n">
        <v>0</v>
      </c>
      <c r="Q3306" t="n">
        <v>0</v>
      </c>
      <c r="R3306" t="n">
        <v>0</v>
      </c>
      <c r="S3306" t="inlineStr"/>
      <c r="T3306" t="inlineStr">
        <is>
          <t>214-2022-11-30</t>
        </is>
      </c>
      <c r="U3306" t="n">
        <v>30</v>
      </c>
      <c r="V3306" t="inlineStr"/>
    </row>
    <row r="3307">
      <c r="A3307" t="n">
        <v>214</v>
      </c>
      <c r="B3307" t="inlineStr">
        <is>
          <t>Generación de Residuos Sólidos Mensual</t>
        </is>
      </c>
      <c r="C3307" t="inlineStr">
        <is>
          <t>GESTIÓN AMBIENTAL</t>
        </is>
      </c>
      <c r="D3307" t="inlineStr">
        <is>
          <t>Mensual</t>
        </is>
      </c>
      <c r="E3307" t="inlineStr">
        <is>
          <t>Negativo</t>
        </is>
      </c>
      <c r="F3307" s="138" t="n">
        <v>44926</v>
      </c>
      <c r="G3307" t="n">
        <v>7500</v>
      </c>
      <c r="H3307" t="n">
        <v>0</v>
      </c>
      <c r="K3307" t="inlineStr">
        <is>
          <t>7500.0%</t>
        </is>
      </c>
      <c r="L3307" t="n">
        <v/>
      </c>
      <c r="M3307" t="n">
        <v>2022</v>
      </c>
      <c r="N3307" t="inlineStr">
        <is>
          <t>Diciembre</t>
        </is>
      </c>
      <c r="O3307" t="inlineStr">
        <is>
          <t>2022-2</t>
        </is>
      </c>
      <c r="P3307" t="n">
        <v>0</v>
      </c>
      <c r="Q3307" t="n">
        <v>0</v>
      </c>
      <c r="R3307" t="n">
        <v>0</v>
      </c>
      <c r="S3307" t="inlineStr"/>
      <c r="T3307" t="inlineStr">
        <is>
          <t>214-2022-12-31</t>
        </is>
      </c>
      <c r="U3307" t="n">
        <v>31</v>
      </c>
      <c r="V3307" t="inlineStr"/>
    </row>
    <row r="3308">
      <c r="A3308" t="n">
        <v>214</v>
      </c>
      <c r="B3308" t="inlineStr">
        <is>
          <t>Generación de Residuos Sólidos Mensual</t>
        </is>
      </c>
      <c r="C3308" t="inlineStr">
        <is>
          <t>GESTIÓN AMBIENTAL</t>
        </is>
      </c>
      <c r="D3308" t="inlineStr">
        <is>
          <t>Mensual</t>
        </is>
      </c>
      <c r="E3308" t="inlineStr">
        <is>
          <t>Negativo</t>
        </is>
      </c>
      <c r="F3308" s="138" t="n">
        <v>45930</v>
      </c>
      <c r="G3308" t="n">
        <v>7500</v>
      </c>
      <c r="H3308" t="n">
        <v>5321.59</v>
      </c>
      <c r="I3308" s="76" t="n">
        <v>1.3</v>
      </c>
      <c r="J3308" s="76" t="n">
        <v>1.409353219620452</v>
      </c>
      <c r="K3308" t="inlineStr">
        <is>
          <t>7500.0%</t>
        </is>
      </c>
      <c r="L3308" t="n">
        <v/>
      </c>
      <c r="M3308" t="n">
        <v>2025</v>
      </c>
      <c r="N3308" t="inlineStr">
        <is>
          <t>Septiembre</t>
        </is>
      </c>
      <c r="O3308" t="inlineStr">
        <is>
          <t>2025-2</t>
        </is>
      </c>
      <c r="P3308" t="n">
        <v>0</v>
      </c>
      <c r="Q3308" t="n">
        <v>0</v>
      </c>
      <c r="R3308" t="n">
        <v>0</v>
      </c>
      <c r="S3308" t="inlineStr"/>
      <c r="T3308" t="inlineStr">
        <is>
          <t>214-2025-09-30</t>
        </is>
      </c>
      <c r="U3308" t="n">
        <v>30</v>
      </c>
      <c r="V3308" t="inlineStr"/>
    </row>
    <row r="3309">
      <c r="A3309" t="n">
        <v>215</v>
      </c>
      <c r="B3309" t="inlineStr">
        <is>
          <t>Disminución de la Generación de Residuos per Cápita</t>
        </is>
      </c>
      <c r="C3309" t="inlineStr">
        <is>
          <t>GESTIÓN AMBIENTAL</t>
        </is>
      </c>
      <c r="D3309" t="inlineStr">
        <is>
          <t>Semestral</t>
        </is>
      </c>
      <c r="E3309" t="inlineStr">
        <is>
          <t>Positivo</t>
        </is>
      </c>
      <c r="F3309" s="138" t="n">
        <v>44620</v>
      </c>
      <c r="G3309" t="n">
        <v>1</v>
      </c>
      <c r="K3309" t="inlineStr">
        <is>
          <t>1.0%</t>
        </is>
      </c>
      <c r="L3309" t="inlineStr">
        <is>
          <t>No Aplica</t>
        </is>
      </c>
      <c r="M3309" t="n">
        <v>2022</v>
      </c>
      <c r="N3309" t="inlineStr">
        <is>
          <t>Febrero</t>
        </is>
      </c>
      <c r="O3309" t="inlineStr">
        <is>
          <t>2022-1</t>
        </is>
      </c>
      <c r="P3309" t="n">
        <v>0</v>
      </c>
      <c r="Q3309" t="n">
        <v>0</v>
      </c>
      <c r="R3309" t="n">
        <v>0</v>
      </c>
      <c r="S3309" t="inlineStr"/>
      <c r="T3309" t="inlineStr">
        <is>
          <t>215-2022-02-28</t>
        </is>
      </c>
      <c r="U3309" t="n">
        <v>28</v>
      </c>
      <c r="V3309" t="inlineStr">
        <is>
          <t>No Aplica</t>
        </is>
      </c>
    </row>
    <row r="3310">
      <c r="A3310" t="n">
        <v>215</v>
      </c>
      <c r="B3310" t="inlineStr">
        <is>
          <t>Disminución de la Generación de Residuos per Cápita</t>
        </is>
      </c>
      <c r="C3310" t="inlineStr">
        <is>
          <t>GESTIÓN AMBIENTAL</t>
        </is>
      </c>
      <c r="D3310" t="inlineStr">
        <is>
          <t>Semestral</t>
        </is>
      </c>
      <c r="E3310" t="inlineStr">
        <is>
          <t>Positivo</t>
        </is>
      </c>
      <c r="F3310" s="138" t="n">
        <v>44651</v>
      </c>
      <c r="G3310" t="n">
        <v>1</v>
      </c>
      <c r="K3310" t="inlineStr">
        <is>
          <t>1.0%</t>
        </is>
      </c>
      <c r="L3310" t="inlineStr">
        <is>
          <t>No Aplica</t>
        </is>
      </c>
      <c r="M3310" t="n">
        <v>2022</v>
      </c>
      <c r="N3310" t="inlineStr">
        <is>
          <t>Marzo</t>
        </is>
      </c>
      <c r="O3310" t="inlineStr">
        <is>
          <t>2022-1</t>
        </is>
      </c>
      <c r="P3310" t="n">
        <v>0</v>
      </c>
      <c r="Q3310" t="n">
        <v>0</v>
      </c>
      <c r="R3310" t="n">
        <v>0</v>
      </c>
      <c r="S3310" t="inlineStr"/>
      <c r="T3310" t="inlineStr">
        <is>
          <t>215-2022-03-31</t>
        </is>
      </c>
      <c r="U3310" t="n">
        <v>31</v>
      </c>
      <c r="V3310" t="inlineStr">
        <is>
          <t>No Aplica</t>
        </is>
      </c>
    </row>
    <row r="3311">
      <c r="A3311" t="n">
        <v>215</v>
      </c>
      <c r="B3311" t="inlineStr">
        <is>
          <t>Disminución de la Generación de Residuos per Cápita</t>
        </is>
      </c>
      <c r="C3311" t="inlineStr">
        <is>
          <t>GESTIÓN AMBIENTAL</t>
        </is>
      </c>
      <c r="D3311" t="inlineStr">
        <is>
          <t>Semestral</t>
        </is>
      </c>
      <c r="E3311" t="inlineStr">
        <is>
          <t>Positivo</t>
        </is>
      </c>
      <c r="F3311" s="138" t="n">
        <v>44742</v>
      </c>
      <c r="G3311" t="n">
        <v>1</v>
      </c>
      <c r="K3311" t="inlineStr">
        <is>
          <t>1.0%</t>
        </is>
      </c>
      <c r="L3311" t="inlineStr">
        <is>
          <t>No Aplica</t>
        </is>
      </c>
      <c r="M3311" t="n">
        <v>2022</v>
      </c>
      <c r="N3311" t="inlineStr">
        <is>
          <t>Junio</t>
        </is>
      </c>
      <c r="O3311" t="inlineStr">
        <is>
          <t>2022-1</t>
        </is>
      </c>
      <c r="P3311" t="n">
        <v>0</v>
      </c>
      <c r="Q3311" t="n">
        <v>0</v>
      </c>
      <c r="R3311" t="n">
        <v>0</v>
      </c>
      <c r="S3311" t="inlineStr"/>
      <c r="T3311" t="inlineStr">
        <is>
          <t>215-2022-06-30</t>
        </is>
      </c>
      <c r="U3311" t="n">
        <v>30</v>
      </c>
      <c r="V3311" t="inlineStr">
        <is>
          <t>No Aplica</t>
        </is>
      </c>
    </row>
    <row r="3312">
      <c r="A3312" t="n">
        <v>215</v>
      </c>
      <c r="B3312" t="inlineStr">
        <is>
          <t>Disminución de la Generación de Residuos per Cápita</t>
        </is>
      </c>
      <c r="C3312" t="inlineStr">
        <is>
          <t>GESTIÓN AMBIENTAL</t>
        </is>
      </c>
      <c r="D3312" t="inlineStr">
        <is>
          <t>Semestral</t>
        </is>
      </c>
      <c r="E3312" t="inlineStr">
        <is>
          <t>Positivo</t>
        </is>
      </c>
      <c r="F3312" s="138" t="n">
        <v>44926</v>
      </c>
      <c r="G3312" t="n">
        <v>1</v>
      </c>
      <c r="H3312" t="n">
        <v>-23.628691983122</v>
      </c>
      <c r="I3312" s="76" t="n">
        <v>0</v>
      </c>
      <c r="J3312" s="76" t="n">
        <v>0</v>
      </c>
      <c r="K3312" t="inlineStr">
        <is>
          <t>1.0%</t>
        </is>
      </c>
      <c r="L3312" t="inlineStr">
        <is>
          <t>-114.55%</t>
        </is>
      </c>
      <c r="M3312" t="n">
        <v>2022</v>
      </c>
      <c r="N3312" t="inlineStr">
        <is>
          <t>Diciembre</t>
        </is>
      </c>
      <c r="O3312" t="inlineStr">
        <is>
          <t>2022-2</t>
        </is>
      </c>
      <c r="P3312" t="n">
        <v>0</v>
      </c>
      <c r="Q3312" t="n">
        <v>0</v>
      </c>
      <c r="R3312" t="n">
        <v>0</v>
      </c>
      <c r="S3312" t="inlineStr"/>
      <c r="T3312" t="inlineStr">
        <is>
          <t>215-2022-12-31</t>
        </is>
      </c>
      <c r="U3312" t="n">
        <v>31</v>
      </c>
      <c r="V3312" t="inlineStr"/>
    </row>
    <row r="3313">
      <c r="A3313" t="n">
        <v>215</v>
      </c>
      <c r="B3313" t="inlineStr">
        <is>
          <t>Disminución de la Generación de Residuos per Cápita</t>
        </is>
      </c>
      <c r="C3313" t="inlineStr">
        <is>
          <t>GESTIÓN AMBIENTAL</t>
        </is>
      </c>
      <c r="D3313" t="inlineStr">
        <is>
          <t>Semestral</t>
        </is>
      </c>
      <c r="E3313" t="inlineStr">
        <is>
          <t>Positivo</t>
        </is>
      </c>
      <c r="F3313" s="138" t="n">
        <v>46022</v>
      </c>
      <c r="G3313" t="n">
        <v>1</v>
      </c>
      <c r="H3313" t="n">
        <v>-6.43</v>
      </c>
      <c r="I3313" s="76" t="n">
        <v>0</v>
      </c>
      <c r="J3313" s="76" t="n">
        <v>0</v>
      </c>
      <c r="K3313" t="inlineStr">
        <is>
          <t>1.0%</t>
        </is>
      </c>
      <c r="L3313" t="inlineStr">
        <is>
          <t>-114.55%</t>
        </is>
      </c>
      <c r="M3313" t="n">
        <v>2025</v>
      </c>
      <c r="N3313" t="inlineStr">
        <is>
          <t>Diciembre</t>
        </is>
      </c>
      <c r="O3313" t="inlineStr">
        <is>
          <t>2025-2</t>
        </is>
      </c>
      <c r="P3313" t="n">
        <v>0</v>
      </c>
      <c r="Q3313" t="n">
        <v>0</v>
      </c>
      <c r="R3313" t="n">
        <v>0</v>
      </c>
      <c r="S3313" t="inlineStr"/>
      <c r="T3313" t="inlineStr">
        <is>
          <t>215-2025-12-31</t>
        </is>
      </c>
      <c r="U3313" t="n">
        <v>31</v>
      </c>
      <c r="V3313" t="inlineStr"/>
    </row>
    <row r="3314">
      <c r="A3314" t="n">
        <v>216</v>
      </c>
      <c r="B3314" t="inlineStr">
        <is>
          <t>Disposición Ambientalmente Adecuada de Residuos Peligrosos</t>
        </is>
      </c>
      <c r="C3314" t="inlineStr">
        <is>
          <t>GESTIÓN AMBIENTAL</t>
        </is>
      </c>
      <c r="D3314" t="inlineStr">
        <is>
          <t>Anual</t>
        </is>
      </c>
      <c r="E3314" t="inlineStr">
        <is>
          <t>Positivo</t>
        </is>
      </c>
      <c r="F3314" s="138" t="n">
        <v>44561</v>
      </c>
      <c r="G3314" t="n">
        <v>100</v>
      </c>
      <c r="H3314" t="n">
        <v>0</v>
      </c>
      <c r="I3314" s="76" t="n">
        <v>0</v>
      </c>
      <c r="J3314" s="76" t="n">
        <v>0</v>
      </c>
      <c r="K3314" t="inlineStr">
        <is>
          <t>100.0%</t>
        </is>
      </c>
      <c r="L3314" t="inlineStr">
        <is>
          <t>100.0%</t>
        </is>
      </c>
      <c r="M3314" t="n">
        <v>2021</v>
      </c>
      <c r="N3314" t="inlineStr">
        <is>
          <t>Diciembre</t>
        </is>
      </c>
      <c r="O3314" t="inlineStr">
        <is>
          <t>2021-2</t>
        </is>
      </c>
      <c r="P3314" t="n">
        <v>0</v>
      </c>
      <c r="Q3314" t="n">
        <v>0</v>
      </c>
      <c r="R3314" t="n">
        <v>0</v>
      </c>
      <c r="S3314" t="inlineStr"/>
      <c r="T3314" t="inlineStr">
        <is>
          <t>216-2021-12-31</t>
        </is>
      </c>
      <c r="U3314" t="n">
        <v>31</v>
      </c>
      <c r="V3314" t="inlineStr"/>
    </row>
    <row r="3315">
      <c r="A3315" t="n">
        <v>216</v>
      </c>
      <c r="B3315" t="inlineStr">
        <is>
          <t>Disposición Ambientalmente Adecuada de Residuos Peligrosos</t>
        </is>
      </c>
      <c r="C3315" t="inlineStr">
        <is>
          <t>GESTIÓN AMBIENTAL</t>
        </is>
      </c>
      <c r="D3315" t="inlineStr">
        <is>
          <t>Anual</t>
        </is>
      </c>
      <c r="E3315" t="inlineStr">
        <is>
          <t>Positivo</t>
        </is>
      </c>
      <c r="F3315" s="138" t="n">
        <v>44926</v>
      </c>
      <c r="G3315" t="n">
        <v>100</v>
      </c>
      <c r="H3315" t="n">
        <v>0</v>
      </c>
      <c r="I3315" s="76" t="n">
        <v>0</v>
      </c>
      <c r="J3315" s="76" t="n">
        <v>0</v>
      </c>
      <c r="K3315" t="inlineStr">
        <is>
          <t>100.0%</t>
        </is>
      </c>
      <c r="L3315" t="inlineStr">
        <is>
          <t>100.0%</t>
        </is>
      </c>
      <c r="M3315" t="n">
        <v>2022</v>
      </c>
      <c r="N3315" t="inlineStr">
        <is>
          <t>Diciembre</t>
        </is>
      </c>
      <c r="O3315" t="inlineStr">
        <is>
          <t>2022-2</t>
        </is>
      </c>
      <c r="P3315" t="n">
        <v>0</v>
      </c>
      <c r="Q3315" t="n">
        <v>0</v>
      </c>
      <c r="R3315" t="n">
        <v>0</v>
      </c>
      <c r="S3315" t="inlineStr"/>
      <c r="T3315" t="inlineStr">
        <is>
          <t>216-2022-12-31</t>
        </is>
      </c>
      <c r="U3315" t="n">
        <v>31</v>
      </c>
      <c r="V3315" t="inlineStr"/>
    </row>
    <row r="3316">
      <c r="A3316" t="n">
        <v>217</v>
      </c>
      <c r="B3316" t="inlineStr">
        <is>
          <t>Aprovechamiento de Residuos</t>
        </is>
      </c>
      <c r="C3316" t="inlineStr">
        <is>
          <t>GESTIÓN AMBIENTAL</t>
        </is>
      </c>
      <c r="D3316" t="inlineStr">
        <is>
          <t>Mensual</t>
        </is>
      </c>
      <c r="E3316" t="inlineStr">
        <is>
          <t>Positivo</t>
        </is>
      </c>
      <c r="F3316" s="138" t="n">
        <v>44592</v>
      </c>
      <c r="G3316" t="n">
        <v>20</v>
      </c>
      <c r="K3316" t="inlineStr">
        <is>
          <t>220.0%</t>
        </is>
      </c>
      <c r="L3316" t="inlineStr">
        <is>
          <t>No Aplica</t>
        </is>
      </c>
      <c r="M3316" t="n">
        <v>2022</v>
      </c>
      <c r="N3316" t="inlineStr">
        <is>
          <t>Enero</t>
        </is>
      </c>
      <c r="O3316" t="inlineStr">
        <is>
          <t>2022-1</t>
        </is>
      </c>
      <c r="P3316" t="n">
        <v>0</v>
      </c>
      <c r="Q3316" t="n">
        <v>0</v>
      </c>
      <c r="R3316" t="n">
        <v>0</v>
      </c>
      <c r="S3316" t="inlineStr"/>
      <c r="T3316" t="inlineStr">
        <is>
          <t>217-2022-01-31</t>
        </is>
      </c>
      <c r="U3316" t="n">
        <v>31</v>
      </c>
      <c r="V3316" t="inlineStr">
        <is>
          <t>No Aplica</t>
        </is>
      </c>
    </row>
    <row r="3317">
      <c r="A3317" t="n">
        <v>217</v>
      </c>
      <c r="B3317" t="inlineStr">
        <is>
          <t>Aprovechamiento de Residuos</t>
        </is>
      </c>
      <c r="C3317" t="inlineStr">
        <is>
          <t>GESTIÓN AMBIENTAL</t>
        </is>
      </c>
      <c r="D3317" t="inlineStr">
        <is>
          <t>Mensual</t>
        </is>
      </c>
      <c r="E3317" t="inlineStr">
        <is>
          <t>Positivo</t>
        </is>
      </c>
      <c r="F3317" s="138" t="n">
        <v>44620</v>
      </c>
      <c r="G3317" t="n">
        <v>20</v>
      </c>
      <c r="K3317" t="inlineStr">
        <is>
          <t>220.0%</t>
        </is>
      </c>
      <c r="L3317" t="inlineStr">
        <is>
          <t>No Aplica</t>
        </is>
      </c>
      <c r="M3317" t="n">
        <v>2022</v>
      </c>
      <c r="N3317" t="inlineStr">
        <is>
          <t>Febrero</t>
        </is>
      </c>
      <c r="O3317" t="inlineStr">
        <is>
          <t>2022-1</t>
        </is>
      </c>
      <c r="P3317" t="n">
        <v>0</v>
      </c>
      <c r="Q3317" t="n">
        <v>0</v>
      </c>
      <c r="R3317" t="n">
        <v>0</v>
      </c>
      <c r="S3317" t="inlineStr"/>
      <c r="T3317" t="inlineStr">
        <is>
          <t>217-2022-02-28</t>
        </is>
      </c>
      <c r="U3317" t="n">
        <v>28</v>
      </c>
      <c r="V3317" t="inlineStr">
        <is>
          <t>No Aplica</t>
        </is>
      </c>
    </row>
    <row r="3318">
      <c r="A3318" t="n">
        <v>217</v>
      </c>
      <c r="B3318" t="inlineStr">
        <is>
          <t>Aprovechamiento de Residuos</t>
        </is>
      </c>
      <c r="C3318" t="inlineStr">
        <is>
          <t>GESTIÓN AMBIENTAL</t>
        </is>
      </c>
      <c r="D3318" t="inlineStr">
        <is>
          <t>Mensual</t>
        </is>
      </c>
      <c r="E3318" t="inlineStr">
        <is>
          <t>Positivo</t>
        </is>
      </c>
      <c r="F3318" s="138" t="n">
        <v>44681</v>
      </c>
      <c r="G3318" t="n">
        <v>20</v>
      </c>
      <c r="K3318" t="inlineStr">
        <is>
          <t>220.0%</t>
        </is>
      </c>
      <c r="L3318" t="inlineStr">
        <is>
          <t>No Aplica</t>
        </is>
      </c>
      <c r="M3318" t="n">
        <v>2022</v>
      </c>
      <c r="N3318" t="inlineStr">
        <is>
          <t>Abril</t>
        </is>
      </c>
      <c r="O3318" t="inlineStr">
        <is>
          <t>2022-1</t>
        </is>
      </c>
      <c r="P3318" t="n">
        <v>0</v>
      </c>
      <c r="Q3318" t="n">
        <v>0</v>
      </c>
      <c r="R3318" t="n">
        <v>0</v>
      </c>
      <c r="S3318" t="inlineStr"/>
      <c r="T3318" t="inlineStr">
        <is>
          <t>217-2022-04-30</t>
        </is>
      </c>
      <c r="U3318" t="n">
        <v>30</v>
      </c>
      <c r="V3318" t="inlineStr">
        <is>
          <t>No Aplica</t>
        </is>
      </c>
    </row>
    <row r="3319">
      <c r="A3319" t="n">
        <v>217</v>
      </c>
      <c r="B3319" t="inlineStr">
        <is>
          <t>Aprovechamiento de Residuos</t>
        </is>
      </c>
      <c r="C3319" t="inlineStr">
        <is>
          <t>GESTIÓN AMBIENTAL</t>
        </is>
      </c>
      <c r="D3319" t="inlineStr">
        <is>
          <t>Mensual</t>
        </is>
      </c>
      <c r="E3319" t="inlineStr">
        <is>
          <t>Positivo</t>
        </is>
      </c>
      <c r="F3319" s="138" t="n">
        <v>44712</v>
      </c>
      <c r="G3319" t="n">
        <v>20</v>
      </c>
      <c r="K3319" t="inlineStr">
        <is>
          <t>220.0%</t>
        </is>
      </c>
      <c r="L3319" t="inlineStr">
        <is>
          <t>No Aplica</t>
        </is>
      </c>
      <c r="M3319" t="n">
        <v>2022</v>
      </c>
      <c r="N3319" t="inlineStr">
        <is>
          <t>Mayo</t>
        </is>
      </c>
      <c r="O3319" t="inlineStr">
        <is>
          <t>2022-1</t>
        </is>
      </c>
      <c r="P3319" t="n">
        <v>0</v>
      </c>
      <c r="Q3319" t="n">
        <v>0</v>
      </c>
      <c r="R3319" t="n">
        <v>0</v>
      </c>
      <c r="S3319" t="inlineStr"/>
      <c r="T3319" t="inlineStr">
        <is>
          <t>217-2022-05-31</t>
        </is>
      </c>
      <c r="U3319" t="n">
        <v>31</v>
      </c>
      <c r="V3319" t="inlineStr">
        <is>
          <t>No Aplica</t>
        </is>
      </c>
    </row>
    <row r="3320">
      <c r="A3320" t="n">
        <v>217</v>
      </c>
      <c r="B3320" t="inlineStr">
        <is>
          <t>Aprovechamiento de Residuos</t>
        </is>
      </c>
      <c r="C3320" t="inlineStr">
        <is>
          <t>GESTIÓN AMBIENTAL</t>
        </is>
      </c>
      <c r="D3320" t="inlineStr">
        <is>
          <t>Mensual</t>
        </is>
      </c>
      <c r="E3320" t="inlineStr">
        <is>
          <t>Positivo</t>
        </is>
      </c>
      <c r="F3320" s="138" t="n">
        <v>44742</v>
      </c>
      <c r="G3320" t="n">
        <v>20</v>
      </c>
      <c r="K3320" t="inlineStr">
        <is>
          <t>220.0%</t>
        </is>
      </c>
      <c r="L3320" t="inlineStr">
        <is>
          <t>No Aplica</t>
        </is>
      </c>
      <c r="M3320" t="n">
        <v>2022</v>
      </c>
      <c r="N3320" t="inlineStr">
        <is>
          <t>Junio</t>
        </is>
      </c>
      <c r="O3320" t="inlineStr">
        <is>
          <t>2022-1</t>
        </is>
      </c>
      <c r="P3320" t="n">
        <v>0</v>
      </c>
      <c r="Q3320" t="n">
        <v>0</v>
      </c>
      <c r="R3320" t="n">
        <v>0</v>
      </c>
      <c r="S3320" t="inlineStr"/>
      <c r="T3320" t="inlineStr">
        <is>
          <t>217-2022-06-30</t>
        </is>
      </c>
      <c r="U3320" t="n">
        <v>30</v>
      </c>
      <c r="V3320" t="inlineStr">
        <is>
          <t>No Aplica</t>
        </is>
      </c>
    </row>
    <row r="3321">
      <c r="A3321" t="n">
        <v>217</v>
      </c>
      <c r="B3321" t="inlineStr">
        <is>
          <t>Aprovechamiento de Residuos</t>
        </is>
      </c>
      <c r="C3321" t="inlineStr">
        <is>
          <t>GESTIÓN AMBIENTAL</t>
        </is>
      </c>
      <c r="D3321" t="inlineStr">
        <is>
          <t>Mensual</t>
        </is>
      </c>
      <c r="E3321" t="inlineStr">
        <is>
          <t>Positivo</t>
        </is>
      </c>
      <c r="F3321" s="138" t="n">
        <v>44773</v>
      </c>
      <c r="G3321" t="n">
        <v>20</v>
      </c>
      <c r="K3321" t="inlineStr">
        <is>
          <t>220.0%</t>
        </is>
      </c>
      <c r="L3321" t="inlineStr">
        <is>
          <t>No Aplica</t>
        </is>
      </c>
      <c r="M3321" t="n">
        <v>2022</v>
      </c>
      <c r="N3321" t="inlineStr">
        <is>
          <t>Julio</t>
        </is>
      </c>
      <c r="O3321" t="inlineStr">
        <is>
          <t>2022-2</t>
        </is>
      </c>
      <c r="P3321" t="n">
        <v>0</v>
      </c>
      <c r="Q3321" t="n">
        <v>0</v>
      </c>
      <c r="R3321" t="n">
        <v>0</v>
      </c>
      <c r="S3321" t="inlineStr"/>
      <c r="T3321" t="inlineStr">
        <is>
          <t>217-2022-07-31</t>
        </is>
      </c>
      <c r="U3321" t="n">
        <v>31</v>
      </c>
      <c r="V3321" t="inlineStr">
        <is>
          <t>No Aplica</t>
        </is>
      </c>
    </row>
    <row r="3322">
      <c r="A3322" t="n">
        <v>217</v>
      </c>
      <c r="B3322" t="inlineStr">
        <is>
          <t>Aprovechamiento de Residuos</t>
        </is>
      </c>
      <c r="C3322" t="inlineStr">
        <is>
          <t>GESTIÓN AMBIENTAL</t>
        </is>
      </c>
      <c r="D3322" t="inlineStr">
        <is>
          <t>Mensual</t>
        </is>
      </c>
      <c r="E3322" t="inlineStr">
        <is>
          <t>Positivo</t>
        </is>
      </c>
      <c r="F3322" s="138" t="n">
        <v>44804</v>
      </c>
      <c r="G3322" t="n">
        <v>20</v>
      </c>
      <c r="K3322" t="inlineStr">
        <is>
          <t>220.0%</t>
        </is>
      </c>
      <c r="L3322" t="inlineStr">
        <is>
          <t>No Aplica</t>
        </is>
      </c>
      <c r="M3322" t="n">
        <v>2022</v>
      </c>
      <c r="N3322" t="inlineStr">
        <is>
          <t>Agosto</t>
        </is>
      </c>
      <c r="O3322" t="inlineStr">
        <is>
          <t>2022-2</t>
        </is>
      </c>
      <c r="P3322" t="n">
        <v>0</v>
      </c>
      <c r="Q3322" t="n">
        <v>0</v>
      </c>
      <c r="R3322" t="n">
        <v>0</v>
      </c>
      <c r="S3322" t="inlineStr"/>
      <c r="T3322" t="inlineStr">
        <is>
          <t>217-2022-08-31</t>
        </is>
      </c>
      <c r="U3322" t="n">
        <v>31</v>
      </c>
      <c r="V3322" t="inlineStr">
        <is>
          <t>No Aplica</t>
        </is>
      </c>
    </row>
    <row r="3323">
      <c r="A3323" t="n">
        <v>217</v>
      </c>
      <c r="B3323" t="inlineStr">
        <is>
          <t>Aprovechamiento de Residuos</t>
        </is>
      </c>
      <c r="C3323" t="inlineStr">
        <is>
          <t>GESTIÓN AMBIENTAL</t>
        </is>
      </c>
      <c r="D3323" t="inlineStr">
        <is>
          <t>Mensual</t>
        </is>
      </c>
      <c r="E3323" t="inlineStr">
        <is>
          <t>Positivo</t>
        </is>
      </c>
      <c r="F3323" s="138" t="n">
        <v>44834</v>
      </c>
      <c r="G3323" t="n">
        <v>20</v>
      </c>
      <c r="K3323" t="inlineStr">
        <is>
          <t>220.0%</t>
        </is>
      </c>
      <c r="L3323" t="inlineStr">
        <is>
          <t>No Aplica</t>
        </is>
      </c>
      <c r="M3323" t="n">
        <v>2022</v>
      </c>
      <c r="N3323" t="inlineStr">
        <is>
          <t>Septiembre</t>
        </is>
      </c>
      <c r="O3323" t="inlineStr">
        <is>
          <t>2022-2</t>
        </is>
      </c>
      <c r="P3323" t="n">
        <v>0</v>
      </c>
      <c r="Q3323" t="n">
        <v>0</v>
      </c>
      <c r="R3323" t="n">
        <v>0</v>
      </c>
      <c r="S3323" t="inlineStr"/>
      <c r="T3323" t="inlineStr">
        <is>
          <t>217-2022-09-30</t>
        </is>
      </c>
      <c r="U3323" t="n">
        <v>30</v>
      </c>
      <c r="V3323" t="inlineStr">
        <is>
          <t>No Aplica</t>
        </is>
      </c>
    </row>
    <row r="3324">
      <c r="A3324" t="n">
        <v>217</v>
      </c>
      <c r="B3324" t="inlineStr">
        <is>
          <t>Aprovechamiento de Residuos</t>
        </is>
      </c>
      <c r="C3324" t="inlineStr">
        <is>
          <t>GESTIÓN AMBIENTAL</t>
        </is>
      </c>
      <c r="D3324" t="inlineStr">
        <is>
          <t>Mensual</t>
        </is>
      </c>
      <c r="E3324" t="inlineStr">
        <is>
          <t>Positivo</t>
        </is>
      </c>
      <c r="F3324" s="138" t="n">
        <v>44865</v>
      </c>
      <c r="G3324" t="n">
        <v>20</v>
      </c>
      <c r="K3324" t="inlineStr">
        <is>
          <t>220.0%</t>
        </is>
      </c>
      <c r="L3324" t="inlineStr">
        <is>
          <t>No Aplica</t>
        </is>
      </c>
      <c r="M3324" t="n">
        <v>2022</v>
      </c>
      <c r="N3324" t="inlineStr">
        <is>
          <t>Octubre</t>
        </is>
      </c>
      <c r="O3324" t="inlineStr">
        <is>
          <t>2022-2</t>
        </is>
      </c>
      <c r="P3324" t="n">
        <v>0</v>
      </c>
      <c r="Q3324" t="n">
        <v>0</v>
      </c>
      <c r="R3324" t="n">
        <v>0</v>
      </c>
      <c r="S3324" t="inlineStr"/>
      <c r="T3324" t="inlineStr">
        <is>
          <t>217-2022-10-31</t>
        </is>
      </c>
      <c r="U3324" t="n">
        <v>31</v>
      </c>
      <c r="V3324" t="inlineStr">
        <is>
          <t>No Aplica</t>
        </is>
      </c>
    </row>
    <row r="3325">
      <c r="A3325" t="n">
        <v>217</v>
      </c>
      <c r="B3325" t="inlineStr">
        <is>
          <t>Aprovechamiento de Residuos</t>
        </is>
      </c>
      <c r="C3325" t="inlineStr">
        <is>
          <t>GESTIÓN AMBIENTAL</t>
        </is>
      </c>
      <c r="D3325" t="inlineStr">
        <is>
          <t>Mensual</t>
        </is>
      </c>
      <c r="E3325" t="inlineStr">
        <is>
          <t>Positivo</t>
        </is>
      </c>
      <c r="F3325" s="138" t="n">
        <v>44895</v>
      </c>
      <c r="G3325" t="n">
        <v>20</v>
      </c>
      <c r="K3325" t="inlineStr">
        <is>
          <t>220.0%</t>
        </is>
      </c>
      <c r="L3325" t="inlineStr">
        <is>
          <t>No Aplica</t>
        </is>
      </c>
      <c r="M3325" t="n">
        <v>2022</v>
      </c>
      <c r="N3325" t="inlineStr">
        <is>
          <t>Noviembre</t>
        </is>
      </c>
      <c r="O3325" t="inlineStr">
        <is>
          <t>2022-2</t>
        </is>
      </c>
      <c r="P3325" t="n">
        <v>0</v>
      </c>
      <c r="Q3325" t="n">
        <v>0</v>
      </c>
      <c r="R3325" t="n">
        <v>0</v>
      </c>
      <c r="S3325" t="inlineStr"/>
      <c r="T3325" t="inlineStr">
        <is>
          <t>217-2022-11-30</t>
        </is>
      </c>
      <c r="U3325" t="n">
        <v>30</v>
      </c>
      <c r="V3325" t="inlineStr">
        <is>
          <t>No Aplica</t>
        </is>
      </c>
    </row>
    <row r="3326">
      <c r="A3326" t="n">
        <v>217</v>
      </c>
      <c r="B3326" t="inlineStr">
        <is>
          <t>Aprovechamiento de Residuos</t>
        </is>
      </c>
      <c r="C3326" t="inlineStr">
        <is>
          <t>GESTIÓN AMBIENTAL</t>
        </is>
      </c>
      <c r="D3326" t="inlineStr">
        <is>
          <t>Mensual</t>
        </is>
      </c>
      <c r="E3326" t="inlineStr">
        <is>
          <t>Positivo</t>
        </is>
      </c>
      <c r="F3326" s="138" t="n">
        <v>44926</v>
      </c>
      <c r="G3326" t="n">
        <v>20</v>
      </c>
      <c r="K3326" t="inlineStr">
        <is>
          <t>220.0%</t>
        </is>
      </c>
      <c r="L3326" t="inlineStr">
        <is>
          <t>No Aplica</t>
        </is>
      </c>
      <c r="M3326" t="n">
        <v>2022</v>
      </c>
      <c r="N3326" t="inlineStr">
        <is>
          <t>Diciembre</t>
        </is>
      </c>
      <c r="O3326" t="inlineStr">
        <is>
          <t>2022-2</t>
        </is>
      </c>
      <c r="P3326" t="n">
        <v>0</v>
      </c>
      <c r="Q3326" t="n">
        <v>0</v>
      </c>
      <c r="R3326" t="n">
        <v>0</v>
      </c>
      <c r="S3326" t="inlineStr"/>
      <c r="T3326" t="inlineStr">
        <is>
          <t>217-2022-12-31</t>
        </is>
      </c>
      <c r="U3326" t="n">
        <v>31</v>
      </c>
      <c r="V3326" t="inlineStr">
        <is>
          <t>No Aplica</t>
        </is>
      </c>
    </row>
    <row r="3327">
      <c r="A3327" t="n">
        <v>217</v>
      </c>
      <c r="B3327" t="inlineStr">
        <is>
          <t>Aprovechamiento de Residuos</t>
        </is>
      </c>
      <c r="C3327" t="inlineStr">
        <is>
          <t>GESTIÓN AMBIENTAL</t>
        </is>
      </c>
      <c r="D3327" t="inlineStr">
        <is>
          <t>Mensual</t>
        </is>
      </c>
      <c r="E3327" t="inlineStr">
        <is>
          <t>Positivo</t>
        </is>
      </c>
      <c r="F3327" s="138" t="n">
        <v>45930</v>
      </c>
      <c r="G3327" t="n">
        <v>20</v>
      </c>
      <c r="H3327" t="n">
        <v>39.5</v>
      </c>
      <c r="I3327" s="76" t="n">
        <v>1.3</v>
      </c>
      <c r="J3327" s="76" t="n">
        <v>1.975</v>
      </c>
      <c r="K3327" t="inlineStr">
        <is>
          <t>220.0%</t>
        </is>
      </c>
      <c r="L3327" t="inlineStr">
        <is>
          <t>7633.8%</t>
        </is>
      </c>
      <c r="M3327" t="n">
        <v>2025</v>
      </c>
      <c r="N3327" t="inlineStr">
        <is>
          <t>Septiembre</t>
        </is>
      </c>
      <c r="O3327" t="inlineStr">
        <is>
          <t>2025-2</t>
        </is>
      </c>
      <c r="P3327" t="n">
        <v>0</v>
      </c>
      <c r="Q3327" t="n">
        <v>0</v>
      </c>
      <c r="R3327" t="n">
        <v>0</v>
      </c>
      <c r="S3327" t="inlineStr"/>
      <c r="T3327" t="inlineStr">
        <is>
          <t>217-2025-09-30</t>
        </is>
      </c>
      <c r="U3327" t="n">
        <v>30</v>
      </c>
      <c r="V3327" t="inlineStr"/>
    </row>
    <row r="3328">
      <c r="A3328" t="n">
        <v>218</v>
      </c>
      <c r="B3328" t="inlineStr">
        <is>
          <t>Consumo de Energía Eléctrica kWh Mensual</t>
        </is>
      </c>
      <c r="C3328" t="inlineStr">
        <is>
          <t>GESTIÓN AMBIENTAL</t>
        </is>
      </c>
      <c r="D3328" t="inlineStr">
        <is>
          <t>Mensual</t>
        </is>
      </c>
      <c r="E3328" t="inlineStr">
        <is>
          <t>Negativo</t>
        </is>
      </c>
      <c r="F3328" s="138" t="n">
        <v>44227</v>
      </c>
      <c r="G3328" t="n">
        <v>172000</v>
      </c>
      <c r="H3328" t="n">
        <v>0</v>
      </c>
      <c r="K3328" t="inlineStr">
        <is>
          <t>172000.0%</t>
        </is>
      </c>
      <c r="L3328" t="n">
        <v/>
      </c>
      <c r="M3328" t="n">
        <v>2021</v>
      </c>
      <c r="N3328" t="inlineStr">
        <is>
          <t>Enero</t>
        </is>
      </c>
      <c r="O3328" t="inlineStr">
        <is>
          <t>2021-1</t>
        </is>
      </c>
      <c r="P3328" t="n">
        <v>0</v>
      </c>
      <c r="Q3328" t="n">
        <v>0</v>
      </c>
      <c r="R3328" t="n">
        <v>0</v>
      </c>
      <c r="S3328" t="inlineStr"/>
      <c r="T3328" t="inlineStr">
        <is>
          <t>218-2021-01-31</t>
        </is>
      </c>
      <c r="U3328" t="n">
        <v>31</v>
      </c>
      <c r="V3328" t="inlineStr"/>
    </row>
    <row r="3329">
      <c r="A3329" t="n">
        <v>218</v>
      </c>
      <c r="B3329" t="inlineStr">
        <is>
          <t>Consumo de Energía Eléctrica kWh Mensual</t>
        </is>
      </c>
      <c r="C3329" t="inlineStr">
        <is>
          <t>GESTIÓN AMBIENTAL</t>
        </is>
      </c>
      <c r="D3329" t="inlineStr">
        <is>
          <t>Mensual</t>
        </is>
      </c>
      <c r="E3329" t="inlineStr">
        <is>
          <t>Negativo</t>
        </is>
      </c>
      <c r="F3329" s="138" t="n">
        <v>44255</v>
      </c>
      <c r="G3329" t="n">
        <v>172000</v>
      </c>
      <c r="H3329" t="n">
        <v>0</v>
      </c>
      <c r="K3329" t="inlineStr">
        <is>
          <t>172000.0%</t>
        </is>
      </c>
      <c r="L3329" t="n">
        <v/>
      </c>
      <c r="M3329" t="n">
        <v>2021</v>
      </c>
      <c r="N3329" t="inlineStr">
        <is>
          <t>Febrero</t>
        </is>
      </c>
      <c r="O3329" t="inlineStr">
        <is>
          <t>2021-1</t>
        </is>
      </c>
      <c r="P3329" t="n">
        <v>0</v>
      </c>
      <c r="Q3329" t="n">
        <v>0</v>
      </c>
      <c r="R3329" t="n">
        <v>0</v>
      </c>
      <c r="S3329" t="inlineStr"/>
      <c r="T3329" t="inlineStr">
        <is>
          <t>218-2021-02-28</t>
        </is>
      </c>
      <c r="U3329" t="n">
        <v>28</v>
      </c>
      <c r="V3329" t="inlineStr"/>
    </row>
    <row r="3330">
      <c r="A3330" t="n">
        <v>218</v>
      </c>
      <c r="B3330" t="inlineStr">
        <is>
          <t>Consumo de Energía Eléctrica kWh Mensual</t>
        </is>
      </c>
      <c r="C3330" t="inlineStr">
        <is>
          <t>GESTIÓN AMBIENTAL</t>
        </is>
      </c>
      <c r="D3330" t="inlineStr">
        <is>
          <t>Mensual</t>
        </is>
      </c>
      <c r="E3330" t="inlineStr">
        <is>
          <t>Negativo</t>
        </is>
      </c>
      <c r="F3330" s="138" t="n">
        <v>44286</v>
      </c>
      <c r="G3330" t="n">
        <v>172000</v>
      </c>
      <c r="H3330" t="n">
        <v>0</v>
      </c>
      <c r="K3330" t="inlineStr">
        <is>
          <t>172000.0%</t>
        </is>
      </c>
      <c r="L3330" t="n">
        <v/>
      </c>
      <c r="M3330" t="n">
        <v>2021</v>
      </c>
      <c r="N3330" t="inlineStr">
        <is>
          <t>Marzo</t>
        </is>
      </c>
      <c r="O3330" t="inlineStr">
        <is>
          <t>2021-1</t>
        </is>
      </c>
      <c r="P3330" t="n">
        <v>0</v>
      </c>
      <c r="Q3330" t="n">
        <v>0</v>
      </c>
      <c r="R3330" t="n">
        <v>0</v>
      </c>
      <c r="S3330" t="inlineStr"/>
      <c r="T3330" t="inlineStr">
        <is>
          <t>218-2021-03-31</t>
        </is>
      </c>
      <c r="U3330" t="n">
        <v>31</v>
      </c>
      <c r="V3330" t="inlineStr"/>
    </row>
    <row r="3331">
      <c r="A3331" t="n">
        <v>218</v>
      </c>
      <c r="B3331" t="inlineStr">
        <is>
          <t>Consumo de Energía Eléctrica kWh Mensual</t>
        </is>
      </c>
      <c r="C3331" t="inlineStr">
        <is>
          <t>GESTIÓN AMBIENTAL</t>
        </is>
      </c>
      <c r="D3331" t="inlineStr">
        <is>
          <t>Mensual</t>
        </is>
      </c>
      <c r="E3331" t="inlineStr">
        <is>
          <t>Negativo</t>
        </is>
      </c>
      <c r="F3331" s="138" t="n">
        <v>44316</v>
      </c>
      <c r="G3331" t="n">
        <v>172000</v>
      </c>
      <c r="H3331" t="n">
        <v>0</v>
      </c>
      <c r="K3331" t="inlineStr">
        <is>
          <t>172000.0%</t>
        </is>
      </c>
      <c r="L3331" t="n">
        <v/>
      </c>
      <c r="M3331" t="n">
        <v>2021</v>
      </c>
      <c r="N3331" t="inlineStr">
        <is>
          <t>Abril</t>
        </is>
      </c>
      <c r="O3331" t="inlineStr">
        <is>
          <t>2021-1</t>
        </is>
      </c>
      <c r="P3331" t="n">
        <v>0</v>
      </c>
      <c r="Q3331" t="n">
        <v>0</v>
      </c>
      <c r="R3331" t="n">
        <v>0</v>
      </c>
      <c r="S3331" t="inlineStr"/>
      <c r="T3331" t="inlineStr">
        <is>
          <t>218-2021-04-30</t>
        </is>
      </c>
      <c r="U3331" t="n">
        <v>30</v>
      </c>
      <c r="V3331" t="inlineStr"/>
    </row>
    <row r="3332">
      <c r="A3332" t="n">
        <v>218</v>
      </c>
      <c r="B3332" t="inlineStr">
        <is>
          <t>Consumo de Energía Eléctrica kWh Mensual</t>
        </is>
      </c>
      <c r="C3332" t="inlineStr">
        <is>
          <t>GESTIÓN AMBIENTAL</t>
        </is>
      </c>
      <c r="D3332" t="inlineStr">
        <is>
          <t>Mensual</t>
        </is>
      </c>
      <c r="E3332" t="inlineStr">
        <is>
          <t>Negativo</t>
        </is>
      </c>
      <c r="F3332" s="138" t="n">
        <v>44347</v>
      </c>
      <c r="G3332" t="n">
        <v>172000</v>
      </c>
      <c r="H3332" t="n">
        <v>0</v>
      </c>
      <c r="K3332" t="inlineStr">
        <is>
          <t>172000.0%</t>
        </is>
      </c>
      <c r="L3332" t="n">
        <v/>
      </c>
      <c r="M3332" t="n">
        <v>2021</v>
      </c>
      <c r="N3332" t="inlineStr">
        <is>
          <t>Mayo</t>
        </is>
      </c>
      <c r="O3332" t="inlineStr">
        <is>
          <t>2021-1</t>
        </is>
      </c>
      <c r="P3332" t="n">
        <v>0</v>
      </c>
      <c r="Q3332" t="n">
        <v>0</v>
      </c>
      <c r="R3332" t="n">
        <v>0</v>
      </c>
      <c r="S3332" t="inlineStr"/>
      <c r="T3332" t="inlineStr">
        <is>
          <t>218-2021-05-31</t>
        </is>
      </c>
      <c r="U3332" t="n">
        <v>31</v>
      </c>
      <c r="V3332" t="inlineStr"/>
    </row>
    <row r="3333">
      <c r="A3333" t="n">
        <v>218</v>
      </c>
      <c r="B3333" t="inlineStr">
        <is>
          <t>Consumo de Energía Eléctrica kWh Mensual</t>
        </is>
      </c>
      <c r="C3333" t="inlineStr">
        <is>
          <t>GESTIÓN AMBIENTAL</t>
        </is>
      </c>
      <c r="D3333" t="inlineStr">
        <is>
          <t>Mensual</t>
        </is>
      </c>
      <c r="E3333" t="inlineStr">
        <is>
          <t>Negativo</t>
        </is>
      </c>
      <c r="F3333" s="138" t="n">
        <v>44377</v>
      </c>
      <c r="G3333" t="n">
        <v>172000</v>
      </c>
      <c r="H3333" t="n">
        <v>78502</v>
      </c>
      <c r="I3333" s="76" t="n">
        <v>1.3</v>
      </c>
      <c r="J3333" s="76" t="n">
        <v>2.191026980204326</v>
      </c>
      <c r="K3333" t="inlineStr">
        <is>
          <t>172000.0%</t>
        </is>
      </c>
      <c r="L3333" t="n">
        <v/>
      </c>
      <c r="M3333" t="n">
        <v>2021</v>
      </c>
      <c r="N3333" t="inlineStr">
        <is>
          <t>Junio</t>
        </is>
      </c>
      <c r="O3333" t="inlineStr">
        <is>
          <t>2021-1</t>
        </is>
      </c>
      <c r="P3333" t="n">
        <v>0</v>
      </c>
      <c r="Q3333" t="n">
        <v>0</v>
      </c>
      <c r="R3333" t="n">
        <v>0</v>
      </c>
      <c r="S3333" t="inlineStr"/>
      <c r="T3333" t="inlineStr">
        <is>
          <t>218-2021-06-30</t>
        </is>
      </c>
      <c r="U3333" t="n">
        <v>30</v>
      </c>
      <c r="V3333" t="inlineStr"/>
    </row>
    <row r="3334">
      <c r="A3334" t="n">
        <v>218</v>
      </c>
      <c r="B3334" t="inlineStr">
        <is>
          <t>Consumo de Energía Eléctrica kWh Mensual</t>
        </is>
      </c>
      <c r="C3334" t="inlineStr">
        <is>
          <t>GESTIÓN AMBIENTAL</t>
        </is>
      </c>
      <c r="D3334" t="inlineStr">
        <is>
          <t>Mensual</t>
        </is>
      </c>
      <c r="E3334" t="inlineStr">
        <is>
          <t>Negativo</t>
        </is>
      </c>
      <c r="F3334" s="138" t="n">
        <v>44408</v>
      </c>
      <c r="G3334" t="n">
        <v>172000</v>
      </c>
      <c r="H3334" t="n">
        <v>0</v>
      </c>
      <c r="K3334" t="inlineStr">
        <is>
          <t>172000.0%</t>
        </is>
      </c>
      <c r="L3334" t="n">
        <v/>
      </c>
      <c r="M3334" t="n">
        <v>2021</v>
      </c>
      <c r="N3334" t="inlineStr">
        <is>
          <t>Julio</t>
        </is>
      </c>
      <c r="O3334" t="inlineStr">
        <is>
          <t>2021-2</t>
        </is>
      </c>
      <c r="P3334" t="n">
        <v>0</v>
      </c>
      <c r="Q3334" t="n">
        <v>0</v>
      </c>
      <c r="R3334" t="n">
        <v>0</v>
      </c>
      <c r="S3334" t="inlineStr"/>
      <c r="T3334" t="inlineStr">
        <is>
          <t>218-2021-07-31</t>
        </is>
      </c>
      <c r="U3334" t="n">
        <v>31</v>
      </c>
      <c r="V3334" t="inlineStr"/>
    </row>
    <row r="3335">
      <c r="A3335" t="n">
        <v>218</v>
      </c>
      <c r="B3335" t="inlineStr">
        <is>
          <t>Consumo de Energía Eléctrica kWh Mensual</t>
        </is>
      </c>
      <c r="C3335" t="inlineStr">
        <is>
          <t>GESTIÓN AMBIENTAL</t>
        </is>
      </c>
      <c r="D3335" t="inlineStr">
        <is>
          <t>Mensual</t>
        </is>
      </c>
      <c r="E3335" t="inlineStr">
        <is>
          <t>Negativo</t>
        </is>
      </c>
      <c r="F3335" s="138" t="n">
        <v>44439</v>
      </c>
      <c r="G3335" t="n">
        <v>172000</v>
      </c>
      <c r="H3335" t="n">
        <v>0</v>
      </c>
      <c r="K3335" t="inlineStr">
        <is>
          <t>172000.0%</t>
        </is>
      </c>
      <c r="L3335" t="n">
        <v/>
      </c>
      <c r="M3335" t="n">
        <v>2021</v>
      </c>
      <c r="N3335" t="inlineStr">
        <is>
          <t>Agosto</t>
        </is>
      </c>
      <c r="O3335" t="inlineStr">
        <is>
          <t>2021-2</t>
        </is>
      </c>
      <c r="P3335" t="n">
        <v>0</v>
      </c>
      <c r="Q3335" t="n">
        <v>0</v>
      </c>
      <c r="R3335" t="n">
        <v>0</v>
      </c>
      <c r="S3335" t="inlineStr"/>
      <c r="T3335" t="inlineStr">
        <is>
          <t>218-2021-08-31</t>
        </is>
      </c>
      <c r="U3335" t="n">
        <v>31</v>
      </c>
      <c r="V3335" t="inlineStr"/>
    </row>
    <row r="3336">
      <c r="A3336" t="n">
        <v>218</v>
      </c>
      <c r="B3336" t="inlineStr">
        <is>
          <t>Consumo de Energía Eléctrica kWh Mensual</t>
        </is>
      </c>
      <c r="C3336" t="inlineStr">
        <is>
          <t>GESTIÓN AMBIENTAL</t>
        </is>
      </c>
      <c r="D3336" t="inlineStr">
        <is>
          <t>Mensual</t>
        </is>
      </c>
      <c r="E3336" t="inlineStr">
        <is>
          <t>Negativo</t>
        </is>
      </c>
      <c r="F3336" s="138" t="n">
        <v>44469</v>
      </c>
      <c r="G3336" t="n">
        <v>172000</v>
      </c>
      <c r="H3336" t="n">
        <v>0</v>
      </c>
      <c r="K3336" t="inlineStr">
        <is>
          <t>172000.0%</t>
        </is>
      </c>
      <c r="L3336" t="n">
        <v/>
      </c>
      <c r="M3336" t="n">
        <v>2021</v>
      </c>
      <c r="N3336" t="inlineStr">
        <is>
          <t>Septiembre</t>
        </is>
      </c>
      <c r="O3336" t="inlineStr">
        <is>
          <t>2021-2</t>
        </is>
      </c>
      <c r="P3336" t="n">
        <v>0</v>
      </c>
      <c r="Q3336" t="n">
        <v>0</v>
      </c>
      <c r="R3336" t="n">
        <v>0</v>
      </c>
      <c r="S3336" t="inlineStr"/>
      <c r="T3336" t="inlineStr">
        <is>
          <t>218-2021-09-30</t>
        </is>
      </c>
      <c r="U3336" t="n">
        <v>30</v>
      </c>
      <c r="V3336" t="inlineStr"/>
    </row>
    <row r="3337">
      <c r="A3337" t="n">
        <v>218</v>
      </c>
      <c r="B3337" t="inlineStr">
        <is>
          <t>Consumo de Energía Eléctrica kWh Mensual</t>
        </is>
      </c>
      <c r="C3337" t="inlineStr">
        <is>
          <t>GESTIÓN AMBIENTAL</t>
        </is>
      </c>
      <c r="D3337" t="inlineStr">
        <is>
          <t>Mensual</t>
        </is>
      </c>
      <c r="E3337" t="inlineStr">
        <is>
          <t>Negativo</t>
        </is>
      </c>
      <c r="F3337" s="138" t="n">
        <v>44500</v>
      </c>
      <c r="G3337" t="n">
        <v>172000</v>
      </c>
      <c r="H3337" t="n">
        <v>0</v>
      </c>
      <c r="K3337" t="inlineStr">
        <is>
          <t>172000.0%</t>
        </is>
      </c>
      <c r="L3337" t="n">
        <v/>
      </c>
      <c r="M3337" t="n">
        <v>2021</v>
      </c>
      <c r="N3337" t="inlineStr">
        <is>
          <t>Octubre</t>
        </is>
      </c>
      <c r="O3337" t="inlineStr">
        <is>
          <t>2021-2</t>
        </is>
      </c>
      <c r="P3337" t="n">
        <v>0</v>
      </c>
      <c r="Q3337" t="n">
        <v>0</v>
      </c>
      <c r="R3337" t="n">
        <v>0</v>
      </c>
      <c r="S3337" t="inlineStr"/>
      <c r="T3337" t="inlineStr">
        <is>
          <t>218-2021-10-31</t>
        </is>
      </c>
      <c r="U3337" t="n">
        <v>31</v>
      </c>
      <c r="V3337" t="inlineStr"/>
    </row>
    <row r="3338">
      <c r="A3338" t="n">
        <v>218</v>
      </c>
      <c r="B3338" t="inlineStr">
        <is>
          <t>Consumo de Energía Eléctrica kWh Mensual</t>
        </is>
      </c>
      <c r="C3338" t="inlineStr">
        <is>
          <t>GESTIÓN AMBIENTAL</t>
        </is>
      </c>
      <c r="D3338" t="inlineStr">
        <is>
          <t>Mensual</t>
        </is>
      </c>
      <c r="E3338" t="inlineStr">
        <is>
          <t>Negativo</t>
        </is>
      </c>
      <c r="F3338" s="138" t="n">
        <v>44530</v>
      </c>
      <c r="G3338" t="n">
        <v>172000</v>
      </c>
      <c r="H3338" t="n">
        <v>0</v>
      </c>
      <c r="K3338" t="inlineStr">
        <is>
          <t>172000.0%</t>
        </is>
      </c>
      <c r="L3338" t="n">
        <v/>
      </c>
      <c r="M3338" t="n">
        <v>2021</v>
      </c>
      <c r="N3338" t="inlineStr">
        <is>
          <t>Noviembre</t>
        </is>
      </c>
      <c r="O3338" t="inlineStr">
        <is>
          <t>2021-2</t>
        </is>
      </c>
      <c r="P3338" t="n">
        <v>0</v>
      </c>
      <c r="Q3338" t="n">
        <v>0</v>
      </c>
      <c r="R3338" t="n">
        <v>0</v>
      </c>
      <c r="S3338" t="inlineStr"/>
      <c r="T3338" t="inlineStr">
        <is>
          <t>218-2021-11-30</t>
        </is>
      </c>
      <c r="U3338" t="n">
        <v>30</v>
      </c>
      <c r="V3338" t="inlineStr"/>
    </row>
    <row r="3339">
      <c r="A3339" t="n">
        <v>218</v>
      </c>
      <c r="B3339" t="inlineStr">
        <is>
          <t>Consumo de Energía Eléctrica kWh Mensual</t>
        </is>
      </c>
      <c r="C3339" t="inlineStr">
        <is>
          <t>GESTIÓN AMBIENTAL</t>
        </is>
      </c>
      <c r="D3339" t="inlineStr">
        <is>
          <t>Mensual</t>
        </is>
      </c>
      <c r="E3339" t="inlineStr">
        <is>
          <t>Negativo</t>
        </is>
      </c>
      <c r="F3339" s="138" t="n">
        <v>44561</v>
      </c>
      <c r="G3339" t="n">
        <v>172000</v>
      </c>
      <c r="H3339" t="n">
        <v>0</v>
      </c>
      <c r="K3339" t="inlineStr">
        <is>
          <t>172000.0%</t>
        </is>
      </c>
      <c r="L3339" t="n">
        <v/>
      </c>
      <c r="M3339" t="n">
        <v>2021</v>
      </c>
      <c r="N3339" t="inlineStr">
        <is>
          <t>Diciembre</t>
        </is>
      </c>
      <c r="O3339" t="inlineStr">
        <is>
          <t>2021-2</t>
        </is>
      </c>
      <c r="P3339" t="n">
        <v>0</v>
      </c>
      <c r="Q3339" t="n">
        <v>0</v>
      </c>
      <c r="R3339" t="n">
        <v>0</v>
      </c>
      <c r="S3339" t="inlineStr"/>
      <c r="T3339" t="inlineStr">
        <is>
          <t>218-2021-12-31</t>
        </is>
      </c>
      <c r="U3339" t="n">
        <v>31</v>
      </c>
      <c r="V3339" t="inlineStr"/>
    </row>
    <row r="3340">
      <c r="A3340" t="n">
        <v>218</v>
      </c>
      <c r="B3340" t="inlineStr">
        <is>
          <t>Consumo de Energía Eléctrica kWh Mensual</t>
        </is>
      </c>
      <c r="C3340" t="inlineStr">
        <is>
          <t>GESTIÓN AMBIENTAL</t>
        </is>
      </c>
      <c r="D3340" t="inlineStr">
        <is>
          <t>Mensual</t>
        </is>
      </c>
      <c r="E3340" t="inlineStr">
        <is>
          <t>Negativo</t>
        </is>
      </c>
      <c r="F3340" s="138" t="n">
        <v>44592</v>
      </c>
      <c r="G3340" t="n">
        <v>172000</v>
      </c>
      <c r="H3340" t="n">
        <v>0</v>
      </c>
      <c r="K3340" t="inlineStr">
        <is>
          <t>172000.0%</t>
        </is>
      </c>
      <c r="L3340" t="n">
        <v/>
      </c>
      <c r="M3340" t="n">
        <v>2022</v>
      </c>
      <c r="N3340" t="inlineStr">
        <is>
          <t>Enero</t>
        </is>
      </c>
      <c r="O3340" t="inlineStr">
        <is>
          <t>2022-1</t>
        </is>
      </c>
      <c r="P3340" t="n">
        <v>0</v>
      </c>
      <c r="Q3340" t="n">
        <v>0</v>
      </c>
      <c r="R3340" t="n">
        <v>0</v>
      </c>
      <c r="S3340" t="inlineStr"/>
      <c r="T3340" t="inlineStr">
        <is>
          <t>218-2022-01-31</t>
        </is>
      </c>
      <c r="U3340" t="n">
        <v>31</v>
      </c>
      <c r="V3340" t="inlineStr"/>
    </row>
    <row r="3341">
      <c r="A3341" t="n">
        <v>218</v>
      </c>
      <c r="B3341" t="inlineStr">
        <is>
          <t>Consumo de Energía Eléctrica kWh Mensual</t>
        </is>
      </c>
      <c r="C3341" t="inlineStr">
        <is>
          <t>GESTIÓN AMBIENTAL</t>
        </is>
      </c>
      <c r="D3341" t="inlineStr">
        <is>
          <t>Mensual</t>
        </is>
      </c>
      <c r="E3341" t="inlineStr">
        <is>
          <t>Negativo</t>
        </is>
      </c>
      <c r="F3341" s="138" t="n">
        <v>44620</v>
      </c>
      <c r="G3341" t="n">
        <v>172000</v>
      </c>
      <c r="H3341" t="n">
        <v>0</v>
      </c>
      <c r="K3341" t="inlineStr">
        <is>
          <t>172000.0%</t>
        </is>
      </c>
      <c r="L3341" t="n">
        <v/>
      </c>
      <c r="M3341" t="n">
        <v>2022</v>
      </c>
      <c r="N3341" t="inlineStr">
        <is>
          <t>Febrero</t>
        </is>
      </c>
      <c r="O3341" t="inlineStr">
        <is>
          <t>2022-1</t>
        </is>
      </c>
      <c r="P3341" t="n">
        <v>0</v>
      </c>
      <c r="Q3341" t="n">
        <v>0</v>
      </c>
      <c r="R3341" t="n">
        <v>0</v>
      </c>
      <c r="S3341" t="inlineStr"/>
      <c r="T3341" t="inlineStr">
        <is>
          <t>218-2022-02-28</t>
        </is>
      </c>
      <c r="U3341" t="n">
        <v>28</v>
      </c>
      <c r="V3341" t="inlineStr"/>
    </row>
    <row r="3342">
      <c r="A3342" t="n">
        <v>218</v>
      </c>
      <c r="B3342" t="inlineStr">
        <is>
          <t>Consumo de Energía Eléctrica kWh Mensual</t>
        </is>
      </c>
      <c r="C3342" t="inlineStr">
        <is>
          <t>GESTIÓN AMBIENTAL</t>
        </is>
      </c>
      <c r="D3342" t="inlineStr">
        <is>
          <t>Mensual</t>
        </is>
      </c>
      <c r="E3342" t="inlineStr">
        <is>
          <t>Negativo</t>
        </is>
      </c>
      <c r="F3342" s="138" t="n">
        <v>44651</v>
      </c>
      <c r="G3342" t="n">
        <v>172000</v>
      </c>
      <c r="H3342" t="n">
        <v>0</v>
      </c>
      <c r="K3342" t="inlineStr">
        <is>
          <t>172000.0%</t>
        </is>
      </c>
      <c r="L3342" t="n">
        <v/>
      </c>
      <c r="M3342" t="n">
        <v>2022</v>
      </c>
      <c r="N3342" t="inlineStr">
        <is>
          <t>Marzo</t>
        </is>
      </c>
      <c r="O3342" t="inlineStr">
        <is>
          <t>2022-1</t>
        </is>
      </c>
      <c r="P3342" t="n">
        <v>0</v>
      </c>
      <c r="Q3342" t="n">
        <v>0</v>
      </c>
      <c r="R3342" t="n">
        <v>0</v>
      </c>
      <c r="S3342" t="inlineStr"/>
      <c r="T3342" t="inlineStr">
        <is>
          <t>218-2022-03-31</t>
        </is>
      </c>
      <c r="U3342" t="n">
        <v>31</v>
      </c>
      <c r="V3342" t="inlineStr"/>
    </row>
    <row r="3343">
      <c r="A3343" t="n">
        <v>218</v>
      </c>
      <c r="B3343" t="inlineStr">
        <is>
          <t>Consumo de Energía Eléctrica kWh Mensual</t>
        </is>
      </c>
      <c r="C3343" t="inlineStr">
        <is>
          <t>GESTIÓN AMBIENTAL</t>
        </is>
      </c>
      <c r="D3343" t="inlineStr">
        <is>
          <t>Mensual</t>
        </is>
      </c>
      <c r="E3343" t="inlineStr">
        <is>
          <t>Negativo</t>
        </is>
      </c>
      <c r="F3343" s="138" t="n">
        <v>44681</v>
      </c>
      <c r="G3343" t="n">
        <v>172000</v>
      </c>
      <c r="H3343" t="n">
        <v>0</v>
      </c>
      <c r="K3343" t="inlineStr">
        <is>
          <t>172000.0%</t>
        </is>
      </c>
      <c r="L3343" t="n">
        <v/>
      </c>
      <c r="M3343" t="n">
        <v>2022</v>
      </c>
      <c r="N3343" t="inlineStr">
        <is>
          <t>Abril</t>
        </is>
      </c>
      <c r="O3343" t="inlineStr">
        <is>
          <t>2022-1</t>
        </is>
      </c>
      <c r="P3343" t="n">
        <v>0</v>
      </c>
      <c r="Q3343" t="n">
        <v>0</v>
      </c>
      <c r="R3343" t="n">
        <v>0</v>
      </c>
      <c r="S3343" t="inlineStr"/>
      <c r="T3343" t="inlineStr">
        <is>
          <t>218-2022-04-30</t>
        </is>
      </c>
      <c r="U3343" t="n">
        <v>30</v>
      </c>
      <c r="V3343" t="inlineStr"/>
    </row>
    <row r="3344">
      <c r="A3344" t="n">
        <v>218</v>
      </c>
      <c r="B3344" t="inlineStr">
        <is>
          <t>Consumo de Energía Eléctrica kWh Mensual</t>
        </is>
      </c>
      <c r="C3344" t="inlineStr">
        <is>
          <t>GESTIÓN AMBIENTAL</t>
        </is>
      </c>
      <c r="D3344" t="inlineStr">
        <is>
          <t>Mensual</t>
        </is>
      </c>
      <c r="E3344" t="inlineStr">
        <is>
          <t>Negativo</t>
        </is>
      </c>
      <c r="F3344" s="138" t="n">
        <v>44712</v>
      </c>
      <c r="G3344" t="n">
        <v>172000</v>
      </c>
      <c r="H3344" t="n">
        <v>0</v>
      </c>
      <c r="K3344" t="inlineStr">
        <is>
          <t>172000.0%</t>
        </is>
      </c>
      <c r="L3344" t="n">
        <v/>
      </c>
      <c r="M3344" t="n">
        <v>2022</v>
      </c>
      <c r="N3344" t="inlineStr">
        <is>
          <t>Mayo</t>
        </is>
      </c>
      <c r="O3344" t="inlineStr">
        <is>
          <t>2022-1</t>
        </is>
      </c>
      <c r="P3344" t="n">
        <v>0</v>
      </c>
      <c r="Q3344" t="n">
        <v>0</v>
      </c>
      <c r="R3344" t="n">
        <v>0</v>
      </c>
      <c r="S3344" t="inlineStr"/>
      <c r="T3344" t="inlineStr">
        <is>
          <t>218-2022-05-31</t>
        </is>
      </c>
      <c r="U3344" t="n">
        <v>31</v>
      </c>
      <c r="V3344" t="inlineStr"/>
    </row>
    <row r="3345">
      <c r="A3345" t="n">
        <v>218</v>
      </c>
      <c r="B3345" t="inlineStr">
        <is>
          <t>Consumo de Energía Eléctrica kWh Mensual</t>
        </is>
      </c>
      <c r="C3345" t="inlineStr">
        <is>
          <t>GESTIÓN AMBIENTAL</t>
        </is>
      </c>
      <c r="D3345" t="inlineStr">
        <is>
          <t>Mensual</t>
        </is>
      </c>
      <c r="E3345" t="inlineStr">
        <is>
          <t>Negativo</t>
        </is>
      </c>
      <c r="F3345" s="138" t="n">
        <v>44742</v>
      </c>
      <c r="G3345" t="n">
        <v>172000</v>
      </c>
      <c r="H3345" t="n">
        <v>0</v>
      </c>
      <c r="K3345" t="inlineStr">
        <is>
          <t>172000.0%</t>
        </is>
      </c>
      <c r="L3345" t="n">
        <v/>
      </c>
      <c r="M3345" t="n">
        <v>2022</v>
      </c>
      <c r="N3345" t="inlineStr">
        <is>
          <t>Junio</t>
        </is>
      </c>
      <c r="O3345" t="inlineStr">
        <is>
          <t>2022-1</t>
        </is>
      </c>
      <c r="P3345" t="n">
        <v>0</v>
      </c>
      <c r="Q3345" t="n">
        <v>0</v>
      </c>
      <c r="R3345" t="n">
        <v>0</v>
      </c>
      <c r="S3345" t="inlineStr"/>
      <c r="T3345" t="inlineStr">
        <is>
          <t>218-2022-06-30</t>
        </is>
      </c>
      <c r="U3345" t="n">
        <v>30</v>
      </c>
      <c r="V3345" t="inlineStr"/>
    </row>
    <row r="3346">
      <c r="A3346" t="n">
        <v>218</v>
      </c>
      <c r="B3346" t="inlineStr">
        <is>
          <t>Consumo de Energía Eléctrica kWh Mensual</t>
        </is>
      </c>
      <c r="C3346" t="inlineStr">
        <is>
          <t>GESTIÓN AMBIENTAL</t>
        </is>
      </c>
      <c r="D3346" t="inlineStr">
        <is>
          <t>Mensual</t>
        </is>
      </c>
      <c r="E3346" t="inlineStr">
        <is>
          <t>Negativo</t>
        </is>
      </c>
      <c r="F3346" s="138" t="n">
        <v>44773</v>
      </c>
      <c r="G3346" t="n">
        <v>172000</v>
      </c>
      <c r="H3346" t="n">
        <v>0</v>
      </c>
      <c r="K3346" t="inlineStr">
        <is>
          <t>172000.0%</t>
        </is>
      </c>
      <c r="L3346" t="n">
        <v/>
      </c>
      <c r="M3346" t="n">
        <v>2022</v>
      </c>
      <c r="N3346" t="inlineStr">
        <is>
          <t>Julio</t>
        </is>
      </c>
      <c r="O3346" t="inlineStr">
        <is>
          <t>2022-2</t>
        </is>
      </c>
      <c r="P3346" t="n">
        <v>0</v>
      </c>
      <c r="Q3346" t="n">
        <v>0</v>
      </c>
      <c r="R3346" t="n">
        <v>0</v>
      </c>
      <c r="S3346" t="inlineStr"/>
      <c r="T3346" t="inlineStr">
        <is>
          <t>218-2022-07-31</t>
        </is>
      </c>
      <c r="U3346" t="n">
        <v>31</v>
      </c>
      <c r="V3346" t="inlineStr"/>
    </row>
    <row r="3347">
      <c r="A3347" t="n">
        <v>218</v>
      </c>
      <c r="B3347" t="inlineStr">
        <is>
          <t>Consumo de Energía Eléctrica kWh Mensual</t>
        </is>
      </c>
      <c r="C3347" t="inlineStr">
        <is>
          <t>GESTIÓN AMBIENTAL</t>
        </is>
      </c>
      <c r="D3347" t="inlineStr">
        <is>
          <t>Mensual</t>
        </is>
      </c>
      <c r="E3347" t="inlineStr">
        <is>
          <t>Negativo</t>
        </is>
      </c>
      <c r="F3347" s="138" t="n">
        <v>44804</v>
      </c>
      <c r="G3347" t="n">
        <v>172000</v>
      </c>
      <c r="H3347" t="n">
        <v>0</v>
      </c>
      <c r="K3347" t="inlineStr">
        <is>
          <t>172000.0%</t>
        </is>
      </c>
      <c r="L3347" t="n">
        <v/>
      </c>
      <c r="M3347" t="n">
        <v>2022</v>
      </c>
      <c r="N3347" t="inlineStr">
        <is>
          <t>Agosto</t>
        </is>
      </c>
      <c r="O3347" t="inlineStr">
        <is>
          <t>2022-2</t>
        </is>
      </c>
      <c r="P3347" t="n">
        <v>0</v>
      </c>
      <c r="Q3347" t="n">
        <v>0</v>
      </c>
      <c r="R3347" t="n">
        <v>0</v>
      </c>
      <c r="S3347" t="inlineStr"/>
      <c r="T3347" t="inlineStr">
        <is>
          <t>218-2022-08-31</t>
        </is>
      </c>
      <c r="U3347" t="n">
        <v>31</v>
      </c>
      <c r="V3347" t="inlineStr"/>
    </row>
    <row r="3348">
      <c r="A3348" t="n">
        <v>218</v>
      </c>
      <c r="B3348" t="inlineStr">
        <is>
          <t>Consumo de Energía Eléctrica kWh Mensual</t>
        </is>
      </c>
      <c r="C3348" t="inlineStr">
        <is>
          <t>GESTIÓN AMBIENTAL</t>
        </is>
      </c>
      <c r="D3348" t="inlineStr">
        <is>
          <t>Mensual</t>
        </is>
      </c>
      <c r="E3348" t="inlineStr">
        <is>
          <t>Negativo</t>
        </is>
      </c>
      <c r="F3348" s="138" t="n">
        <v>44834</v>
      </c>
      <c r="G3348" t="n">
        <v>172000</v>
      </c>
      <c r="H3348" t="n">
        <v>0</v>
      </c>
      <c r="K3348" t="inlineStr">
        <is>
          <t>172000.0%</t>
        </is>
      </c>
      <c r="L3348" t="n">
        <v/>
      </c>
      <c r="M3348" t="n">
        <v>2022</v>
      </c>
      <c r="N3348" t="inlineStr">
        <is>
          <t>Septiembre</t>
        </is>
      </c>
      <c r="O3348" t="inlineStr">
        <is>
          <t>2022-2</t>
        </is>
      </c>
      <c r="P3348" t="n">
        <v>0</v>
      </c>
      <c r="Q3348" t="n">
        <v>0</v>
      </c>
      <c r="R3348" t="n">
        <v>0</v>
      </c>
      <c r="S3348" t="inlineStr"/>
      <c r="T3348" t="inlineStr">
        <is>
          <t>218-2022-09-30</t>
        </is>
      </c>
      <c r="U3348" t="n">
        <v>30</v>
      </c>
      <c r="V3348" t="inlineStr"/>
    </row>
    <row r="3349">
      <c r="A3349" t="n">
        <v>218</v>
      </c>
      <c r="B3349" t="inlineStr">
        <is>
          <t>Consumo de Energía Eléctrica kWh Mensual</t>
        </is>
      </c>
      <c r="C3349" t="inlineStr">
        <is>
          <t>GESTIÓN AMBIENTAL</t>
        </is>
      </c>
      <c r="D3349" t="inlineStr">
        <is>
          <t>Mensual</t>
        </is>
      </c>
      <c r="E3349" t="inlineStr">
        <is>
          <t>Negativo</t>
        </is>
      </c>
      <c r="F3349" s="138" t="n">
        <v>44865</v>
      </c>
      <c r="G3349" t="n">
        <v>172000</v>
      </c>
      <c r="H3349" t="n">
        <v>0</v>
      </c>
      <c r="K3349" t="inlineStr">
        <is>
          <t>172000.0%</t>
        </is>
      </c>
      <c r="L3349" t="n">
        <v/>
      </c>
      <c r="M3349" t="n">
        <v>2022</v>
      </c>
      <c r="N3349" t="inlineStr">
        <is>
          <t>Octubre</t>
        </is>
      </c>
      <c r="O3349" t="inlineStr">
        <is>
          <t>2022-2</t>
        </is>
      </c>
      <c r="P3349" t="n">
        <v>0</v>
      </c>
      <c r="Q3349" t="n">
        <v>0</v>
      </c>
      <c r="R3349" t="n">
        <v>0</v>
      </c>
      <c r="S3349" t="inlineStr"/>
      <c r="T3349" t="inlineStr">
        <is>
          <t>218-2022-10-31</t>
        </is>
      </c>
      <c r="U3349" t="n">
        <v>31</v>
      </c>
      <c r="V3349" t="inlineStr"/>
    </row>
    <row r="3350">
      <c r="A3350" t="n">
        <v>218</v>
      </c>
      <c r="B3350" t="inlineStr">
        <is>
          <t>Consumo de Energía Eléctrica kWh Mensual</t>
        </is>
      </c>
      <c r="C3350" t="inlineStr">
        <is>
          <t>GESTIÓN AMBIENTAL</t>
        </is>
      </c>
      <c r="D3350" t="inlineStr">
        <is>
          <t>Mensual</t>
        </is>
      </c>
      <c r="E3350" t="inlineStr">
        <is>
          <t>Negativo</t>
        </is>
      </c>
      <c r="F3350" s="138" t="n">
        <v>44895</v>
      </c>
      <c r="G3350" t="n">
        <v>172000</v>
      </c>
      <c r="H3350" t="n">
        <v>0</v>
      </c>
      <c r="K3350" t="inlineStr">
        <is>
          <t>172000.0%</t>
        </is>
      </c>
      <c r="L3350" t="n">
        <v/>
      </c>
      <c r="M3350" t="n">
        <v>2022</v>
      </c>
      <c r="N3350" t="inlineStr">
        <is>
          <t>Noviembre</t>
        </is>
      </c>
      <c r="O3350" t="inlineStr">
        <is>
          <t>2022-2</t>
        </is>
      </c>
      <c r="P3350" t="n">
        <v>0</v>
      </c>
      <c r="Q3350" t="n">
        <v>0</v>
      </c>
      <c r="R3350" t="n">
        <v>0</v>
      </c>
      <c r="S3350" t="inlineStr"/>
      <c r="T3350" t="inlineStr">
        <is>
          <t>218-2022-11-30</t>
        </is>
      </c>
      <c r="U3350" t="n">
        <v>30</v>
      </c>
      <c r="V3350" t="inlineStr"/>
    </row>
    <row r="3351">
      <c r="A3351" t="n">
        <v>218</v>
      </c>
      <c r="B3351" t="inlineStr">
        <is>
          <t>Consumo de Energía Eléctrica kWh Mensual</t>
        </is>
      </c>
      <c r="C3351" t="inlineStr">
        <is>
          <t>GESTIÓN AMBIENTAL</t>
        </is>
      </c>
      <c r="D3351" t="inlineStr">
        <is>
          <t>Mensual</t>
        </is>
      </c>
      <c r="E3351" t="inlineStr">
        <is>
          <t>Negativo</t>
        </is>
      </c>
      <c r="F3351" s="138" t="n">
        <v>44926</v>
      </c>
      <c r="G3351" t="n">
        <v>172000</v>
      </c>
      <c r="H3351" t="n">
        <v>0</v>
      </c>
      <c r="K3351" t="inlineStr">
        <is>
          <t>172000.0%</t>
        </is>
      </c>
      <c r="L3351" t="n">
        <v/>
      </c>
      <c r="M3351" t="n">
        <v>2022</v>
      </c>
      <c r="N3351" t="inlineStr">
        <is>
          <t>Diciembre</t>
        </is>
      </c>
      <c r="O3351" t="inlineStr">
        <is>
          <t>2022-2</t>
        </is>
      </c>
      <c r="P3351" t="n">
        <v>0</v>
      </c>
      <c r="Q3351" t="n">
        <v>0</v>
      </c>
      <c r="R3351" t="n">
        <v>0</v>
      </c>
      <c r="S3351" t="inlineStr"/>
      <c r="T3351" t="inlineStr">
        <is>
          <t>218-2022-12-31</t>
        </is>
      </c>
      <c r="U3351" t="n">
        <v>31</v>
      </c>
      <c r="V3351" t="inlineStr"/>
    </row>
    <row r="3352">
      <c r="A3352" t="n">
        <v>218</v>
      </c>
      <c r="B3352" t="inlineStr">
        <is>
          <t>Consumo de Energía Eléctrica kWh Mensual</t>
        </is>
      </c>
      <c r="C3352" t="inlineStr">
        <is>
          <t>GESTIÓN AMBIENTAL</t>
        </is>
      </c>
      <c r="D3352" t="inlineStr">
        <is>
          <t>Mensual</t>
        </is>
      </c>
      <c r="E3352" t="inlineStr">
        <is>
          <t>Negativo</t>
        </is>
      </c>
      <c r="F3352" s="138" t="n">
        <v>45930</v>
      </c>
      <c r="G3352" t="n">
        <v>172000</v>
      </c>
      <c r="H3352" t="n">
        <v>154601.59</v>
      </c>
      <c r="I3352" s="76" t="n">
        <v>1.112537070284982</v>
      </c>
      <c r="J3352" s="76" t="n">
        <v>1.112537070284982</v>
      </c>
      <c r="K3352" t="inlineStr">
        <is>
          <t>172000.0%</t>
        </is>
      </c>
      <c r="L3352" t="n">
        <v/>
      </c>
      <c r="M3352" t="n">
        <v>2025</v>
      </c>
      <c r="N3352" t="inlineStr">
        <is>
          <t>Septiembre</t>
        </is>
      </c>
      <c r="O3352" t="inlineStr">
        <is>
          <t>2025-2</t>
        </is>
      </c>
      <c r="P3352" t="n">
        <v>0</v>
      </c>
      <c r="Q3352" t="n">
        <v>0</v>
      </c>
      <c r="R3352" t="n">
        <v>0</v>
      </c>
      <c r="S3352" t="inlineStr"/>
      <c r="T3352" t="inlineStr">
        <is>
          <t>218-2025-09-30</t>
        </is>
      </c>
      <c r="U3352" t="n">
        <v>30</v>
      </c>
      <c r="V3352" t="inlineStr"/>
    </row>
    <row r="3353">
      <c r="A3353" t="n">
        <v>219</v>
      </c>
      <c r="B3353" t="inlineStr">
        <is>
          <t>Disminución del Consumo de Energía Eléctrica per Cápita</t>
        </is>
      </c>
      <c r="C3353" t="inlineStr">
        <is>
          <t>GESTIÓN AMBIENTAL</t>
        </is>
      </c>
      <c r="D3353" t="inlineStr">
        <is>
          <t>Semestral</t>
        </is>
      </c>
      <c r="E3353" t="inlineStr">
        <is>
          <t>Positivo</t>
        </is>
      </c>
      <c r="F3353" s="138" t="n">
        <v>44742</v>
      </c>
      <c r="G3353" t="n">
        <v>1</v>
      </c>
      <c r="H3353" t="n">
        <v>16.685183396325</v>
      </c>
      <c r="I3353" s="76" t="n">
        <v>1.3</v>
      </c>
      <c r="J3353" s="76" t="n">
        <v>16.685183396325</v>
      </c>
      <c r="K3353" t="inlineStr">
        <is>
          <t>2.0%</t>
        </is>
      </c>
      <c r="L3353" t="inlineStr">
        <is>
          <t>0.15%</t>
        </is>
      </c>
      <c r="M3353" t="n">
        <v>2022</v>
      </c>
      <c r="N3353" t="inlineStr">
        <is>
          <t>Junio</t>
        </is>
      </c>
      <c r="O3353" t="inlineStr">
        <is>
          <t>2022-1</t>
        </is>
      </c>
      <c r="P3353" t="n">
        <v>0</v>
      </c>
      <c r="Q3353" t="n">
        <v>0</v>
      </c>
      <c r="R3353" t="n">
        <v>0</v>
      </c>
      <c r="S3353" t="inlineStr"/>
      <c r="T3353" t="inlineStr">
        <is>
          <t>219-2022-06-30</t>
        </is>
      </c>
      <c r="U3353" t="n">
        <v>30</v>
      </c>
      <c r="V3353" t="inlineStr"/>
    </row>
    <row r="3354">
      <c r="A3354" t="n">
        <v>219</v>
      </c>
      <c r="B3354" t="inlineStr">
        <is>
          <t>Disminución del Consumo de Energía Eléctrica per Cápita</t>
        </is>
      </c>
      <c r="C3354" t="inlineStr">
        <is>
          <t>GESTIÓN AMBIENTAL</t>
        </is>
      </c>
      <c r="D3354" t="inlineStr">
        <is>
          <t>Semestral</t>
        </is>
      </c>
      <c r="E3354" t="inlineStr">
        <is>
          <t>Positivo</t>
        </is>
      </c>
      <c r="F3354" s="138" t="n">
        <v>44926</v>
      </c>
      <c r="G3354" t="n">
        <v>1</v>
      </c>
      <c r="H3354" t="n">
        <v>-68.789622683372</v>
      </c>
      <c r="I3354" s="76" t="n">
        <v>0</v>
      </c>
      <c r="J3354" s="76" t="n">
        <v>0</v>
      </c>
      <c r="K3354" t="inlineStr">
        <is>
          <t>2.0%</t>
        </is>
      </c>
      <c r="L3354" t="inlineStr">
        <is>
          <t>0.15%</t>
        </is>
      </c>
      <c r="M3354" t="n">
        <v>2022</v>
      </c>
      <c r="N3354" t="inlineStr">
        <is>
          <t>Diciembre</t>
        </is>
      </c>
      <c r="O3354" t="inlineStr">
        <is>
          <t>2022-2</t>
        </is>
      </c>
      <c r="P3354" t="n">
        <v>0</v>
      </c>
      <c r="Q3354" t="n">
        <v>0</v>
      </c>
      <c r="R3354" t="n">
        <v>0</v>
      </c>
      <c r="S3354" t="inlineStr"/>
      <c r="T3354" t="inlineStr">
        <is>
          <t>219-2022-12-31</t>
        </is>
      </c>
      <c r="U3354" t="n">
        <v>31</v>
      </c>
      <c r="V3354" t="inlineStr"/>
    </row>
    <row r="3355">
      <c r="A3355" t="n">
        <v>220</v>
      </c>
      <c r="B3355" t="inlineStr">
        <is>
          <t>Disminución del Consumo de Agua per Cápita</t>
        </is>
      </c>
      <c r="C3355" t="inlineStr">
        <is>
          <t>GESTIÓN AMBIENTAL</t>
        </is>
      </c>
      <c r="D3355" t="inlineStr">
        <is>
          <t>Semestral</t>
        </is>
      </c>
      <c r="E3355" t="inlineStr">
        <is>
          <t>Positivo</t>
        </is>
      </c>
      <c r="F3355" s="138" t="n">
        <v>44742</v>
      </c>
      <c r="G3355" t="n">
        <v>1</v>
      </c>
      <c r="H3355" t="n">
        <v>-88.60356590106301</v>
      </c>
      <c r="I3355" s="76" t="n">
        <v>0</v>
      </c>
      <c r="J3355" s="76" t="n">
        <v>0</v>
      </c>
      <c r="K3355" t="inlineStr">
        <is>
          <t>1.0%</t>
        </is>
      </c>
      <c r="L3355" t="inlineStr">
        <is>
          <t>11.9%</t>
        </is>
      </c>
      <c r="M3355" t="n">
        <v>2022</v>
      </c>
      <c r="N3355" t="inlineStr">
        <is>
          <t>Junio</t>
        </is>
      </c>
      <c r="O3355" t="inlineStr">
        <is>
          <t>2022-1</t>
        </is>
      </c>
      <c r="P3355" t="n">
        <v>0</v>
      </c>
      <c r="Q3355" t="n">
        <v>0</v>
      </c>
      <c r="R3355" t="n">
        <v>0</v>
      </c>
      <c r="S3355" t="inlineStr"/>
      <c r="T3355" t="inlineStr">
        <is>
          <t>220-2022-06-30</t>
        </is>
      </c>
      <c r="U3355" t="n">
        <v>30</v>
      </c>
      <c r="V3355" t="inlineStr"/>
    </row>
    <row r="3356">
      <c r="A3356" t="n">
        <v>220</v>
      </c>
      <c r="B3356" t="inlineStr">
        <is>
          <t>Disminución del Consumo de Agua per Cápita</t>
        </is>
      </c>
      <c r="C3356" t="inlineStr">
        <is>
          <t>GESTIÓN AMBIENTAL</t>
        </is>
      </c>
      <c r="D3356" t="inlineStr">
        <is>
          <t>Semestral</t>
        </is>
      </c>
      <c r="E3356" t="inlineStr">
        <is>
          <t>Positivo</t>
        </is>
      </c>
      <c r="F3356" s="138" t="n">
        <v>44926</v>
      </c>
      <c r="G3356" t="n">
        <v>1</v>
      </c>
      <c r="H3356" t="n">
        <v>-85.889409840455</v>
      </c>
      <c r="I3356" s="76" t="n">
        <v>0</v>
      </c>
      <c r="J3356" s="76" t="n">
        <v>0</v>
      </c>
      <c r="K3356" t="inlineStr">
        <is>
          <t>1.0%</t>
        </is>
      </c>
      <c r="L3356" t="inlineStr">
        <is>
          <t>11.9%</t>
        </is>
      </c>
      <c r="M3356" t="n">
        <v>2022</v>
      </c>
      <c r="N3356" t="inlineStr">
        <is>
          <t>Diciembre</t>
        </is>
      </c>
      <c r="O3356" t="inlineStr">
        <is>
          <t>2022-2</t>
        </is>
      </c>
      <c r="P3356" t="n">
        <v>0</v>
      </c>
      <c r="Q3356" t="n">
        <v>0</v>
      </c>
      <c r="R3356" t="n">
        <v>0</v>
      </c>
      <c r="S3356" t="inlineStr"/>
      <c r="T3356" t="inlineStr">
        <is>
          <t>220-2022-12-31</t>
        </is>
      </c>
      <c r="U3356" t="n">
        <v>31</v>
      </c>
      <c r="V3356" t="inlineStr"/>
    </row>
    <row r="3357">
      <c r="A3357" t="n">
        <v>221</v>
      </c>
      <c r="B3357" t="inlineStr">
        <is>
          <t>Riesgo de la Calidad del Agua Potable</t>
        </is>
      </c>
      <c r="C3357" t="inlineStr">
        <is>
          <t>GESTIÓN AMBIENTAL</t>
        </is>
      </c>
      <c r="D3357" t="inlineStr">
        <is>
          <t>Anual</t>
        </is>
      </c>
      <c r="E3357" t="inlineStr">
        <is>
          <t>Positivo</t>
        </is>
      </c>
      <c r="F3357" s="138" t="n">
        <v>44561</v>
      </c>
      <c r="G3357" t="n">
        <v>100</v>
      </c>
      <c r="H3357" t="n">
        <v>0</v>
      </c>
      <c r="I3357" s="76" t="n">
        <v>0</v>
      </c>
      <c r="J3357" s="76" t="n">
        <v>0</v>
      </c>
      <c r="K3357" t="inlineStr">
        <is>
          <t>100.0%</t>
        </is>
      </c>
      <c r="L3357" t="n">
        <v/>
      </c>
      <c r="M3357" t="n">
        <v>2021</v>
      </c>
      <c r="N3357" t="inlineStr">
        <is>
          <t>Diciembre</t>
        </is>
      </c>
      <c r="O3357" t="inlineStr">
        <is>
          <t>2021-2</t>
        </is>
      </c>
      <c r="P3357" t="n">
        <v>0</v>
      </c>
      <c r="Q3357" t="n">
        <v>0</v>
      </c>
      <c r="R3357" t="n">
        <v>0</v>
      </c>
      <c r="S3357" t="inlineStr"/>
      <c r="T3357" t="inlineStr">
        <is>
          <t>221-2021-12-31</t>
        </is>
      </c>
      <c r="U3357" t="n">
        <v>31</v>
      </c>
      <c r="V3357" t="inlineStr"/>
    </row>
    <row r="3358">
      <c r="A3358" t="n">
        <v>221</v>
      </c>
      <c r="B3358" t="inlineStr">
        <is>
          <t>Riesgo de la Calidad del Agua Potable</t>
        </is>
      </c>
      <c r="C3358" t="inlineStr">
        <is>
          <t>GESTIÓN AMBIENTAL</t>
        </is>
      </c>
      <c r="D3358" t="inlineStr">
        <is>
          <t>Anual</t>
        </is>
      </c>
      <c r="E3358" t="inlineStr">
        <is>
          <t>Positivo</t>
        </is>
      </c>
      <c r="F3358" s="138" t="n">
        <v>44926</v>
      </c>
      <c r="G3358" t="n">
        <v>100</v>
      </c>
      <c r="H3358" t="n">
        <v>0</v>
      </c>
      <c r="I3358" s="76" t="n">
        <v>0</v>
      </c>
      <c r="J3358" s="76" t="n">
        <v>0</v>
      </c>
      <c r="K3358" t="inlineStr">
        <is>
          <t>100.0%</t>
        </is>
      </c>
      <c r="L3358" t="n">
        <v/>
      </c>
      <c r="M3358" t="n">
        <v>2022</v>
      </c>
      <c r="N3358" t="inlineStr">
        <is>
          <t>Diciembre</t>
        </is>
      </c>
      <c r="O3358" t="inlineStr">
        <is>
          <t>2022-2</t>
        </is>
      </c>
      <c r="P3358" t="n">
        <v>0</v>
      </c>
      <c r="Q3358" t="n">
        <v>0</v>
      </c>
      <c r="R3358" t="n">
        <v>0</v>
      </c>
      <c r="S3358" t="inlineStr"/>
      <c r="T3358" t="inlineStr">
        <is>
          <t>221-2022-12-31</t>
        </is>
      </c>
      <c r="U3358" t="n">
        <v>31</v>
      </c>
      <c r="V3358" t="inlineStr"/>
    </row>
    <row r="3359">
      <c r="A3359" t="n">
        <v>222</v>
      </c>
      <c r="B3359" t="inlineStr">
        <is>
          <t>Calidad de las Aguas Residuales Domesticas</t>
        </is>
      </c>
      <c r="C3359" t="inlineStr">
        <is>
          <t>GESTIÓN AMBIENTAL</t>
        </is>
      </c>
      <c r="D3359" t="inlineStr">
        <is>
          <t>Anual</t>
        </is>
      </c>
      <c r="E3359" t="inlineStr">
        <is>
          <t>Positivo</t>
        </is>
      </c>
      <c r="F3359" s="138" t="n">
        <v>44561</v>
      </c>
      <c r="G3359" t="n">
        <v>90</v>
      </c>
      <c r="H3359" t="n">
        <v>0</v>
      </c>
      <c r="I3359" s="76" t="n">
        <v>0</v>
      </c>
      <c r="J3359" s="76" t="n">
        <v>0</v>
      </c>
      <c r="K3359" t="inlineStr">
        <is>
          <t>90.0%</t>
        </is>
      </c>
      <c r="L3359" t="n">
        <v/>
      </c>
      <c r="M3359" t="n">
        <v>2021</v>
      </c>
      <c r="N3359" t="inlineStr">
        <is>
          <t>Diciembre</t>
        </is>
      </c>
      <c r="O3359" t="inlineStr">
        <is>
          <t>2021-2</t>
        </is>
      </c>
      <c r="P3359" t="n">
        <v>0</v>
      </c>
      <c r="Q3359" t="n">
        <v>0</v>
      </c>
      <c r="R3359" t="n">
        <v>0</v>
      </c>
      <c r="S3359" t="inlineStr"/>
      <c r="T3359" t="inlineStr">
        <is>
          <t>222-2021-12-31</t>
        </is>
      </c>
      <c r="U3359" t="n">
        <v>31</v>
      </c>
      <c r="V3359" t="inlineStr"/>
    </row>
    <row r="3360">
      <c r="A3360" t="n">
        <v>223</v>
      </c>
      <c r="B3360" t="inlineStr">
        <is>
          <t>Registro de Publicidad Exterior Visual</t>
        </is>
      </c>
      <c r="C3360" t="inlineStr">
        <is>
          <t>GESTIÓN AMBIENTAL</t>
        </is>
      </c>
      <c r="D3360" t="inlineStr">
        <is>
          <t>Anual</t>
        </is>
      </c>
      <c r="E3360" t="inlineStr">
        <is>
          <t>Positivo</t>
        </is>
      </c>
      <c r="F3360" s="138" t="n">
        <v>44561</v>
      </c>
      <c r="G3360" t="n">
        <v>100</v>
      </c>
      <c r="H3360" t="n">
        <v>0</v>
      </c>
      <c r="I3360" s="76" t="n">
        <v>0</v>
      </c>
      <c r="J3360" s="76" t="n">
        <v>0</v>
      </c>
      <c r="K3360" t="inlineStr">
        <is>
          <t>100.0%</t>
        </is>
      </c>
      <c r="L3360" t="inlineStr">
        <is>
          <t>94.12%</t>
        </is>
      </c>
      <c r="M3360" t="n">
        <v>2021</v>
      </c>
      <c r="N3360" t="inlineStr">
        <is>
          <t>Diciembre</t>
        </is>
      </c>
      <c r="O3360" t="inlineStr">
        <is>
          <t>2021-2</t>
        </is>
      </c>
      <c r="P3360" t="n">
        <v>0</v>
      </c>
      <c r="Q3360" t="n">
        <v>0</v>
      </c>
      <c r="R3360" t="n">
        <v>0</v>
      </c>
      <c r="S3360" t="inlineStr"/>
      <c r="T3360" t="inlineStr">
        <is>
          <t>223-2021-12-31</t>
        </is>
      </c>
      <c r="U3360" t="n">
        <v>31</v>
      </c>
      <c r="V3360" t="inlineStr"/>
    </row>
    <row r="3361">
      <c r="A3361" t="n">
        <v>223</v>
      </c>
      <c r="B3361" t="inlineStr">
        <is>
          <t>Registro de Publicidad Exterior Visual</t>
        </is>
      </c>
      <c r="C3361" t="inlineStr">
        <is>
          <t>GESTIÓN AMBIENTAL</t>
        </is>
      </c>
      <c r="D3361" t="inlineStr">
        <is>
          <t>Anual</t>
        </is>
      </c>
      <c r="E3361" t="inlineStr">
        <is>
          <t>Positivo</t>
        </is>
      </c>
      <c r="F3361" s="138" t="n">
        <v>44620</v>
      </c>
      <c r="G3361" t="n">
        <v>100</v>
      </c>
      <c r="K3361" t="inlineStr">
        <is>
          <t>100.0%</t>
        </is>
      </c>
      <c r="L3361" t="inlineStr">
        <is>
          <t>No Aplica</t>
        </is>
      </c>
      <c r="M3361" t="n">
        <v>2022</v>
      </c>
      <c r="N3361" t="inlineStr">
        <is>
          <t>Febrero</t>
        </is>
      </c>
      <c r="O3361" t="inlineStr">
        <is>
          <t>2022-1</t>
        </is>
      </c>
      <c r="P3361" t="n">
        <v>0</v>
      </c>
      <c r="Q3361" t="n">
        <v>0</v>
      </c>
      <c r="R3361" t="n">
        <v>0</v>
      </c>
      <c r="S3361" t="inlineStr"/>
      <c r="T3361" t="inlineStr">
        <is>
          <t>223-2022-02-28</t>
        </is>
      </c>
      <c r="U3361" t="n">
        <v>28</v>
      </c>
      <c r="V3361" t="inlineStr">
        <is>
          <t>No Aplica</t>
        </is>
      </c>
    </row>
    <row r="3362">
      <c r="A3362" t="n">
        <v>223</v>
      </c>
      <c r="B3362" t="inlineStr">
        <is>
          <t>Registro de Publicidad Exterior Visual</t>
        </is>
      </c>
      <c r="C3362" t="inlineStr">
        <is>
          <t>GESTIÓN AMBIENTAL</t>
        </is>
      </c>
      <c r="D3362" t="inlineStr">
        <is>
          <t>Anual</t>
        </is>
      </c>
      <c r="E3362" t="inlineStr">
        <is>
          <t>Positivo</t>
        </is>
      </c>
      <c r="F3362" s="138" t="n">
        <v>44651</v>
      </c>
      <c r="G3362" t="n">
        <v>100</v>
      </c>
      <c r="K3362" t="inlineStr">
        <is>
          <t>100.0%</t>
        </is>
      </c>
      <c r="L3362" t="inlineStr">
        <is>
          <t>No Aplica</t>
        </is>
      </c>
      <c r="M3362" t="n">
        <v>2022</v>
      </c>
      <c r="N3362" t="inlineStr">
        <is>
          <t>Marzo</t>
        </is>
      </c>
      <c r="O3362" t="inlineStr">
        <is>
          <t>2022-1</t>
        </is>
      </c>
      <c r="P3362" t="n">
        <v>0</v>
      </c>
      <c r="Q3362" t="n">
        <v>0</v>
      </c>
      <c r="R3362" t="n">
        <v>0</v>
      </c>
      <c r="S3362" t="inlineStr"/>
      <c r="T3362" t="inlineStr">
        <is>
          <t>223-2022-03-31</t>
        </is>
      </c>
      <c r="U3362" t="n">
        <v>31</v>
      </c>
      <c r="V3362" t="inlineStr">
        <is>
          <t>No Aplica</t>
        </is>
      </c>
    </row>
    <row r="3363">
      <c r="A3363" t="n">
        <v>223</v>
      </c>
      <c r="B3363" t="inlineStr">
        <is>
          <t>Registro de Publicidad Exterior Visual</t>
        </is>
      </c>
      <c r="C3363" t="inlineStr">
        <is>
          <t>GESTIÓN AMBIENTAL</t>
        </is>
      </c>
      <c r="D3363" t="inlineStr">
        <is>
          <t>Anual</t>
        </is>
      </c>
      <c r="E3363" t="inlineStr">
        <is>
          <t>Positivo</t>
        </is>
      </c>
      <c r="F3363" s="138" t="n">
        <v>44742</v>
      </c>
      <c r="G3363" t="n">
        <v>100</v>
      </c>
      <c r="K3363" t="inlineStr">
        <is>
          <t>100.0%</t>
        </is>
      </c>
      <c r="L3363" t="inlineStr">
        <is>
          <t>No Aplica</t>
        </is>
      </c>
      <c r="M3363" t="n">
        <v>2022</v>
      </c>
      <c r="N3363" t="inlineStr">
        <is>
          <t>Junio</t>
        </is>
      </c>
      <c r="O3363" t="inlineStr">
        <is>
          <t>2022-1</t>
        </is>
      </c>
      <c r="P3363" t="n">
        <v>0</v>
      </c>
      <c r="Q3363" t="n">
        <v>0</v>
      </c>
      <c r="R3363" t="n">
        <v>0</v>
      </c>
      <c r="S3363" t="inlineStr"/>
      <c r="T3363" t="inlineStr">
        <is>
          <t>223-2022-06-30</t>
        </is>
      </c>
      <c r="U3363" t="n">
        <v>30</v>
      </c>
      <c r="V3363" t="inlineStr">
        <is>
          <t>No Aplica</t>
        </is>
      </c>
    </row>
    <row r="3364">
      <c r="A3364" t="n">
        <v>223</v>
      </c>
      <c r="B3364" t="inlineStr">
        <is>
          <t>Registro de Publicidad Exterior Visual</t>
        </is>
      </c>
      <c r="C3364" t="inlineStr">
        <is>
          <t>GESTIÓN AMBIENTAL</t>
        </is>
      </c>
      <c r="D3364" t="inlineStr">
        <is>
          <t>Anual</t>
        </is>
      </c>
      <c r="E3364" t="inlineStr">
        <is>
          <t>Positivo</t>
        </is>
      </c>
      <c r="F3364" s="138" t="n">
        <v>44834</v>
      </c>
      <c r="G3364" t="n">
        <v>100</v>
      </c>
      <c r="K3364" t="inlineStr">
        <is>
          <t>100.0%</t>
        </is>
      </c>
      <c r="L3364" t="inlineStr">
        <is>
          <t>No Aplica</t>
        </is>
      </c>
      <c r="M3364" t="n">
        <v>2022</v>
      </c>
      <c r="N3364" t="inlineStr">
        <is>
          <t>Septiembre</t>
        </is>
      </c>
      <c r="O3364" t="inlineStr">
        <is>
          <t>2022-2</t>
        </is>
      </c>
      <c r="P3364" t="n">
        <v>0</v>
      </c>
      <c r="Q3364" t="n">
        <v>0</v>
      </c>
      <c r="R3364" t="n">
        <v>0</v>
      </c>
      <c r="S3364" t="inlineStr"/>
      <c r="T3364" t="inlineStr">
        <is>
          <t>223-2022-09-30</t>
        </is>
      </c>
      <c r="U3364" t="n">
        <v>30</v>
      </c>
      <c r="V3364" t="inlineStr">
        <is>
          <t>No Aplica</t>
        </is>
      </c>
    </row>
    <row r="3365">
      <c r="A3365" t="n">
        <v>223</v>
      </c>
      <c r="B3365" t="inlineStr">
        <is>
          <t>Registro de Publicidad Exterior Visual</t>
        </is>
      </c>
      <c r="C3365" t="inlineStr">
        <is>
          <t>GESTIÓN AMBIENTAL</t>
        </is>
      </c>
      <c r="D3365" t="inlineStr">
        <is>
          <t>Anual</t>
        </is>
      </c>
      <c r="E3365" t="inlineStr">
        <is>
          <t>Positivo</t>
        </is>
      </c>
      <c r="F3365" s="138" t="n">
        <v>44926</v>
      </c>
      <c r="G3365" t="n">
        <v>100</v>
      </c>
      <c r="H3365" t="n">
        <v>0</v>
      </c>
      <c r="I3365" s="76" t="n">
        <v>0</v>
      </c>
      <c r="J3365" s="76" t="n">
        <v>0</v>
      </c>
      <c r="K3365" t="inlineStr">
        <is>
          <t>100.0%</t>
        </is>
      </c>
      <c r="L3365" t="inlineStr">
        <is>
          <t>94.12%</t>
        </is>
      </c>
      <c r="M3365" t="n">
        <v>2022</v>
      </c>
      <c r="N3365" t="inlineStr">
        <is>
          <t>Diciembre</t>
        </is>
      </c>
      <c r="O3365" t="inlineStr">
        <is>
          <t>2022-2</t>
        </is>
      </c>
      <c r="P3365" t="n">
        <v>0</v>
      </c>
      <c r="Q3365" t="n">
        <v>0</v>
      </c>
      <c r="R3365" t="n">
        <v>0</v>
      </c>
      <c r="S3365" t="inlineStr"/>
      <c r="T3365" t="inlineStr">
        <is>
          <t>223-2022-12-31</t>
        </is>
      </c>
      <c r="U3365" t="n">
        <v>31</v>
      </c>
      <c r="V3365" t="inlineStr"/>
    </row>
    <row r="3366">
      <c r="A3366" t="n">
        <v>223</v>
      </c>
      <c r="B3366" t="inlineStr">
        <is>
          <t>Registro de Publicidad Exterior Visual</t>
        </is>
      </c>
      <c r="C3366" t="inlineStr">
        <is>
          <t>GESTIÓN AMBIENTAL</t>
        </is>
      </c>
      <c r="D3366" t="inlineStr">
        <is>
          <t>Anual</t>
        </is>
      </c>
      <c r="E3366" t="inlineStr">
        <is>
          <t>Positivo</t>
        </is>
      </c>
      <c r="F3366" s="138" t="n">
        <v>46022</v>
      </c>
      <c r="G3366" t="n">
        <v>100</v>
      </c>
      <c r="H3366" t="n">
        <v>91.67</v>
      </c>
      <c r="I3366" s="76" t="n">
        <v>0.9167000000000001</v>
      </c>
      <c r="J3366" s="76" t="n">
        <v>0.9167000000000001</v>
      </c>
      <c r="K3366" t="inlineStr">
        <is>
          <t>100.0%</t>
        </is>
      </c>
      <c r="L3366" t="inlineStr">
        <is>
          <t>94.12%</t>
        </is>
      </c>
      <c r="M3366" t="n">
        <v>2025</v>
      </c>
      <c r="N3366" t="inlineStr">
        <is>
          <t>Diciembre</t>
        </is>
      </c>
      <c r="O3366" t="inlineStr">
        <is>
          <t>2025-2</t>
        </is>
      </c>
      <c r="P3366" t="n">
        <v>0</v>
      </c>
      <c r="Q3366" t="n">
        <v>0</v>
      </c>
      <c r="R3366" t="n">
        <v>0</v>
      </c>
      <c r="S3366" t="inlineStr"/>
      <c r="T3366" t="inlineStr">
        <is>
          <t>223-2025-12-31</t>
        </is>
      </c>
      <c r="U3366" t="n">
        <v>31</v>
      </c>
      <c r="V3366" t="inlineStr"/>
    </row>
    <row r="3367">
      <c r="A3367" t="n">
        <v>224</v>
      </c>
      <c r="B3367" t="inlineStr">
        <is>
          <t>Cumplimiento Nivel de Emisión de Ruido</t>
        </is>
      </c>
      <c r="C3367" t="inlineStr">
        <is>
          <t>GESTIÓN AMBIENTAL</t>
        </is>
      </c>
      <c r="D3367" t="inlineStr">
        <is>
          <t>Anual</t>
        </is>
      </c>
      <c r="E3367" t="inlineStr">
        <is>
          <t>Positivo</t>
        </is>
      </c>
      <c r="F3367" s="138" t="n">
        <v>46022</v>
      </c>
      <c r="G3367" t="n">
        <v>100</v>
      </c>
      <c r="H3367" t="n">
        <v>100</v>
      </c>
      <c r="I3367" s="76" t="n">
        <v>1</v>
      </c>
      <c r="J3367" s="76" t="n">
        <v>1</v>
      </c>
      <c r="K3367" t="inlineStr">
        <is>
          <t>100.0%</t>
        </is>
      </c>
      <c r="L3367" t="inlineStr">
        <is>
          <t>100.0%</t>
        </is>
      </c>
      <c r="M3367" t="n">
        <v>2025</v>
      </c>
      <c r="N3367" t="inlineStr">
        <is>
          <t>Diciembre</t>
        </is>
      </c>
      <c r="O3367" t="inlineStr">
        <is>
          <t>2025-2</t>
        </is>
      </c>
      <c r="P3367" t="n">
        <v>0</v>
      </c>
      <c r="Q3367" t="n">
        <v>0</v>
      </c>
      <c r="R3367" t="n">
        <v>0</v>
      </c>
      <c r="S3367" t="inlineStr"/>
      <c r="T3367" t="inlineStr">
        <is>
          <t>224-2025-12-31</t>
        </is>
      </c>
      <c r="U3367" t="n">
        <v>31</v>
      </c>
      <c r="V3367" t="inlineStr"/>
    </row>
    <row r="3368">
      <c r="A3368" t="n">
        <v>225</v>
      </c>
      <c r="B3368" t="inlineStr">
        <is>
          <t>Acciones para el Cuidado y Mantenimiento de las Especies de Flora y el Suelo de las Áreas Naturales</t>
        </is>
      </c>
      <c r="C3368" t="inlineStr">
        <is>
          <t>GESTIÓN AMBIENTAL</t>
        </is>
      </c>
      <c r="D3368" t="inlineStr">
        <is>
          <t>Mensual</t>
        </is>
      </c>
      <c r="E3368" t="inlineStr">
        <is>
          <t>Positivo</t>
        </is>
      </c>
      <c r="F3368" s="138" t="n">
        <v>44227</v>
      </c>
      <c r="G3368" t="n">
        <v>1</v>
      </c>
      <c r="H3368" t="n">
        <v>0</v>
      </c>
      <c r="I3368" s="76" t="n">
        <v>0</v>
      </c>
      <c r="J3368" s="76" t="n">
        <v>0</v>
      </c>
      <c r="K3368" t="inlineStr">
        <is>
          <t>1.0%</t>
        </is>
      </c>
      <c r="L3368" t="n">
        <v/>
      </c>
      <c r="M3368" t="n">
        <v>2021</v>
      </c>
      <c r="N3368" t="inlineStr">
        <is>
          <t>Enero</t>
        </is>
      </c>
      <c r="O3368" t="inlineStr">
        <is>
          <t>2021-1</t>
        </is>
      </c>
      <c r="P3368" t="n">
        <v>0</v>
      </c>
      <c r="Q3368" t="n">
        <v>0</v>
      </c>
      <c r="R3368" t="n">
        <v>0</v>
      </c>
      <c r="S3368" t="inlineStr"/>
      <c r="T3368" t="inlineStr">
        <is>
          <t>225-2021-01-31</t>
        </is>
      </c>
      <c r="U3368" t="n">
        <v>31</v>
      </c>
      <c r="V3368" t="inlineStr"/>
    </row>
    <row r="3369">
      <c r="A3369" t="n">
        <v>225</v>
      </c>
      <c r="B3369" t="inlineStr">
        <is>
          <t>Acciones para el Cuidado y Mantenimiento de las Especies de Flora y el Suelo de las Áreas Naturales</t>
        </is>
      </c>
      <c r="C3369" t="inlineStr">
        <is>
          <t>GESTIÓN AMBIENTAL</t>
        </is>
      </c>
      <c r="D3369" t="inlineStr">
        <is>
          <t>Mensual</t>
        </is>
      </c>
      <c r="E3369" t="inlineStr">
        <is>
          <t>Positivo</t>
        </is>
      </c>
      <c r="F3369" s="138" t="n">
        <v>44255</v>
      </c>
      <c r="G3369" t="n">
        <v>1</v>
      </c>
      <c r="H3369" t="n">
        <v>0</v>
      </c>
      <c r="I3369" s="76" t="n">
        <v>0</v>
      </c>
      <c r="J3369" s="76" t="n">
        <v>0</v>
      </c>
      <c r="K3369" t="inlineStr">
        <is>
          <t>1.0%</t>
        </is>
      </c>
      <c r="L3369" t="n">
        <v/>
      </c>
      <c r="M3369" t="n">
        <v>2021</v>
      </c>
      <c r="N3369" t="inlineStr">
        <is>
          <t>Febrero</t>
        </is>
      </c>
      <c r="O3369" t="inlineStr">
        <is>
          <t>2021-1</t>
        </is>
      </c>
      <c r="P3369" t="n">
        <v>0</v>
      </c>
      <c r="Q3369" t="n">
        <v>0</v>
      </c>
      <c r="R3369" t="n">
        <v>0</v>
      </c>
      <c r="S3369" t="inlineStr"/>
      <c r="T3369" t="inlineStr">
        <is>
          <t>225-2021-02-28</t>
        </is>
      </c>
      <c r="U3369" t="n">
        <v>28</v>
      </c>
      <c r="V3369" t="inlineStr"/>
    </row>
    <row r="3370">
      <c r="A3370" t="n">
        <v>225</v>
      </c>
      <c r="B3370" t="inlineStr">
        <is>
          <t>Acciones para el Cuidado y Mantenimiento de las Especies de Flora y el Suelo de las Áreas Naturales</t>
        </is>
      </c>
      <c r="C3370" t="inlineStr">
        <is>
          <t>GESTIÓN AMBIENTAL</t>
        </is>
      </c>
      <c r="D3370" t="inlineStr">
        <is>
          <t>Mensual</t>
        </is>
      </c>
      <c r="E3370" t="inlineStr">
        <is>
          <t>Positivo</t>
        </is>
      </c>
      <c r="F3370" s="138" t="n">
        <v>44286</v>
      </c>
      <c r="G3370" t="n">
        <v>1</v>
      </c>
      <c r="H3370" t="n">
        <v>0</v>
      </c>
      <c r="I3370" s="76" t="n">
        <v>0</v>
      </c>
      <c r="J3370" s="76" t="n">
        <v>0</v>
      </c>
      <c r="K3370" t="inlineStr">
        <is>
          <t>1.0%</t>
        </is>
      </c>
      <c r="L3370" t="n">
        <v/>
      </c>
      <c r="M3370" t="n">
        <v>2021</v>
      </c>
      <c r="N3370" t="inlineStr">
        <is>
          <t>Marzo</t>
        </is>
      </c>
      <c r="O3370" t="inlineStr">
        <is>
          <t>2021-1</t>
        </is>
      </c>
      <c r="P3370" t="n">
        <v>0</v>
      </c>
      <c r="Q3370" t="n">
        <v>0</v>
      </c>
      <c r="R3370" t="n">
        <v>0</v>
      </c>
      <c r="S3370" t="inlineStr"/>
      <c r="T3370" t="inlineStr">
        <is>
          <t>225-2021-03-31</t>
        </is>
      </c>
      <c r="U3370" t="n">
        <v>31</v>
      </c>
      <c r="V3370" t="inlineStr"/>
    </row>
    <row r="3371">
      <c r="A3371" t="n">
        <v>225</v>
      </c>
      <c r="B3371" t="inlineStr">
        <is>
          <t>Acciones para el Cuidado y Mantenimiento de las Especies de Flora y el Suelo de las Áreas Naturales</t>
        </is>
      </c>
      <c r="C3371" t="inlineStr">
        <is>
          <t>GESTIÓN AMBIENTAL</t>
        </is>
      </c>
      <c r="D3371" t="inlineStr">
        <is>
          <t>Mensual</t>
        </is>
      </c>
      <c r="E3371" t="inlineStr">
        <is>
          <t>Positivo</t>
        </is>
      </c>
      <c r="F3371" s="138" t="n">
        <v>44316</v>
      </c>
      <c r="G3371" t="n">
        <v>1</v>
      </c>
      <c r="H3371" t="n">
        <v>0</v>
      </c>
      <c r="I3371" s="76" t="n">
        <v>0</v>
      </c>
      <c r="J3371" s="76" t="n">
        <v>0</v>
      </c>
      <c r="K3371" t="inlineStr">
        <is>
          <t>1.0%</t>
        </is>
      </c>
      <c r="L3371" t="n">
        <v/>
      </c>
      <c r="M3371" t="n">
        <v>2021</v>
      </c>
      <c r="N3371" t="inlineStr">
        <is>
          <t>Abril</t>
        </is>
      </c>
      <c r="O3371" t="inlineStr">
        <is>
          <t>2021-1</t>
        </is>
      </c>
      <c r="P3371" t="n">
        <v>0</v>
      </c>
      <c r="Q3371" t="n">
        <v>0</v>
      </c>
      <c r="R3371" t="n">
        <v>0</v>
      </c>
      <c r="S3371" t="inlineStr"/>
      <c r="T3371" t="inlineStr">
        <is>
          <t>225-2021-04-30</t>
        </is>
      </c>
      <c r="U3371" t="n">
        <v>30</v>
      </c>
      <c r="V3371" t="inlineStr"/>
    </row>
    <row r="3372">
      <c r="A3372" t="n">
        <v>225</v>
      </c>
      <c r="B3372" t="inlineStr">
        <is>
          <t>Acciones para el Cuidado y Mantenimiento de las Especies de Flora y el Suelo de las Áreas Naturales</t>
        </is>
      </c>
      <c r="C3372" t="inlineStr">
        <is>
          <t>GESTIÓN AMBIENTAL</t>
        </is>
      </c>
      <c r="D3372" t="inlineStr">
        <is>
          <t>Mensual</t>
        </is>
      </c>
      <c r="E3372" t="inlineStr">
        <is>
          <t>Positivo</t>
        </is>
      </c>
      <c r="F3372" s="138" t="n">
        <v>44347</v>
      </c>
      <c r="G3372" t="n">
        <v>1</v>
      </c>
      <c r="H3372" t="n">
        <v>0</v>
      </c>
      <c r="I3372" s="76" t="n">
        <v>0</v>
      </c>
      <c r="J3372" s="76" t="n">
        <v>0</v>
      </c>
      <c r="K3372" t="inlineStr">
        <is>
          <t>1.0%</t>
        </is>
      </c>
      <c r="L3372" t="n">
        <v/>
      </c>
      <c r="M3372" t="n">
        <v>2021</v>
      </c>
      <c r="N3372" t="inlineStr">
        <is>
          <t>Mayo</t>
        </is>
      </c>
      <c r="O3372" t="inlineStr">
        <is>
          <t>2021-1</t>
        </is>
      </c>
      <c r="P3372" t="n">
        <v>0</v>
      </c>
      <c r="Q3372" t="n">
        <v>0</v>
      </c>
      <c r="R3372" t="n">
        <v>0</v>
      </c>
      <c r="S3372" t="inlineStr"/>
      <c r="T3372" t="inlineStr">
        <is>
          <t>225-2021-05-31</t>
        </is>
      </c>
      <c r="U3372" t="n">
        <v>31</v>
      </c>
      <c r="V3372" t="inlineStr"/>
    </row>
    <row r="3373">
      <c r="A3373" t="n">
        <v>225</v>
      </c>
      <c r="B3373" t="inlineStr">
        <is>
          <t>Acciones para el Cuidado y Mantenimiento de las Especies de Flora y el Suelo de las Áreas Naturales</t>
        </is>
      </c>
      <c r="C3373" t="inlineStr">
        <is>
          <t>GESTIÓN AMBIENTAL</t>
        </is>
      </c>
      <c r="D3373" t="inlineStr">
        <is>
          <t>Mensual</t>
        </is>
      </c>
      <c r="E3373" t="inlineStr">
        <is>
          <t>Positivo</t>
        </is>
      </c>
      <c r="F3373" s="138" t="n">
        <v>44377</v>
      </c>
      <c r="G3373" t="n">
        <v>1</v>
      </c>
      <c r="H3373" t="n">
        <v>0</v>
      </c>
      <c r="I3373" s="76" t="n">
        <v>0</v>
      </c>
      <c r="J3373" s="76" t="n">
        <v>0</v>
      </c>
      <c r="K3373" t="inlineStr">
        <is>
          <t>1.0%</t>
        </is>
      </c>
      <c r="L3373" t="n">
        <v/>
      </c>
      <c r="M3373" t="n">
        <v>2021</v>
      </c>
      <c r="N3373" t="inlineStr">
        <is>
          <t>Junio</t>
        </is>
      </c>
      <c r="O3373" t="inlineStr">
        <is>
          <t>2021-1</t>
        </is>
      </c>
      <c r="P3373" t="n">
        <v>0</v>
      </c>
      <c r="Q3373" t="n">
        <v>0</v>
      </c>
      <c r="R3373" t="n">
        <v>0</v>
      </c>
      <c r="S3373" t="inlineStr"/>
      <c r="T3373" t="inlineStr">
        <is>
          <t>225-2021-06-30</t>
        </is>
      </c>
      <c r="U3373" t="n">
        <v>30</v>
      </c>
      <c r="V3373" t="inlineStr"/>
    </row>
    <row r="3374">
      <c r="A3374" t="n">
        <v>225</v>
      </c>
      <c r="B3374" t="inlineStr">
        <is>
          <t>Acciones para el Cuidado y Mantenimiento de las Especies de Flora y el Suelo de las Áreas Naturales</t>
        </is>
      </c>
      <c r="C3374" t="inlineStr">
        <is>
          <t>GESTIÓN AMBIENTAL</t>
        </is>
      </c>
      <c r="D3374" t="inlineStr">
        <is>
          <t>Mensual</t>
        </is>
      </c>
      <c r="E3374" t="inlineStr">
        <is>
          <t>Positivo</t>
        </is>
      </c>
      <c r="F3374" s="138" t="n">
        <v>44408</v>
      </c>
      <c r="G3374" t="n">
        <v>1</v>
      </c>
      <c r="H3374" t="n">
        <v>0</v>
      </c>
      <c r="I3374" s="76" t="n">
        <v>0</v>
      </c>
      <c r="J3374" s="76" t="n">
        <v>0</v>
      </c>
      <c r="K3374" t="inlineStr">
        <is>
          <t>1.0%</t>
        </is>
      </c>
      <c r="L3374" t="n">
        <v/>
      </c>
      <c r="M3374" t="n">
        <v>2021</v>
      </c>
      <c r="N3374" t="inlineStr">
        <is>
          <t>Julio</t>
        </is>
      </c>
      <c r="O3374" t="inlineStr">
        <is>
          <t>2021-2</t>
        </is>
      </c>
      <c r="P3374" t="n">
        <v>0</v>
      </c>
      <c r="Q3374" t="n">
        <v>0</v>
      </c>
      <c r="R3374" t="n">
        <v>0</v>
      </c>
      <c r="S3374" t="inlineStr"/>
      <c r="T3374" t="inlineStr">
        <is>
          <t>225-2021-07-31</t>
        </is>
      </c>
      <c r="U3374" t="n">
        <v>31</v>
      </c>
      <c r="V3374" t="inlineStr"/>
    </row>
    <row r="3375">
      <c r="A3375" t="n">
        <v>225</v>
      </c>
      <c r="B3375" t="inlineStr">
        <is>
          <t>Acciones para el Cuidado y Mantenimiento de las Especies de Flora y el Suelo de las Áreas Naturales</t>
        </is>
      </c>
      <c r="C3375" t="inlineStr">
        <is>
          <t>GESTIÓN AMBIENTAL</t>
        </is>
      </c>
      <c r="D3375" t="inlineStr">
        <is>
          <t>Mensual</t>
        </is>
      </c>
      <c r="E3375" t="inlineStr">
        <is>
          <t>Positivo</t>
        </is>
      </c>
      <c r="F3375" s="138" t="n">
        <v>44439</v>
      </c>
      <c r="G3375" t="n">
        <v>1</v>
      </c>
      <c r="H3375" t="n">
        <v>0</v>
      </c>
      <c r="I3375" s="76" t="n">
        <v>0</v>
      </c>
      <c r="J3375" s="76" t="n">
        <v>0</v>
      </c>
      <c r="K3375" t="inlineStr">
        <is>
          <t>1.0%</t>
        </is>
      </c>
      <c r="L3375" t="n">
        <v/>
      </c>
      <c r="M3375" t="n">
        <v>2021</v>
      </c>
      <c r="N3375" t="inlineStr">
        <is>
          <t>Agosto</t>
        </is>
      </c>
      <c r="O3375" t="inlineStr">
        <is>
          <t>2021-2</t>
        </is>
      </c>
      <c r="P3375" t="n">
        <v>0</v>
      </c>
      <c r="Q3375" t="n">
        <v>0</v>
      </c>
      <c r="R3375" t="n">
        <v>0</v>
      </c>
      <c r="S3375" t="inlineStr"/>
      <c r="T3375" t="inlineStr">
        <is>
          <t>225-2021-08-31</t>
        </is>
      </c>
      <c r="U3375" t="n">
        <v>31</v>
      </c>
      <c r="V3375" t="inlineStr"/>
    </row>
    <row r="3376">
      <c r="A3376" t="n">
        <v>225</v>
      </c>
      <c r="B3376" t="inlineStr">
        <is>
          <t>Acciones para el Cuidado y Mantenimiento de las Especies de Flora y el Suelo de las Áreas Naturales</t>
        </is>
      </c>
      <c r="C3376" t="inlineStr">
        <is>
          <t>GESTIÓN AMBIENTAL</t>
        </is>
      </c>
      <c r="D3376" t="inlineStr">
        <is>
          <t>Mensual</t>
        </is>
      </c>
      <c r="E3376" t="inlineStr">
        <is>
          <t>Positivo</t>
        </is>
      </c>
      <c r="F3376" s="138" t="n">
        <v>44469</v>
      </c>
      <c r="G3376" t="n">
        <v>1</v>
      </c>
      <c r="H3376" t="n">
        <v>0</v>
      </c>
      <c r="I3376" s="76" t="n">
        <v>0</v>
      </c>
      <c r="J3376" s="76" t="n">
        <v>0</v>
      </c>
      <c r="K3376" t="inlineStr">
        <is>
          <t>1.0%</t>
        </is>
      </c>
      <c r="L3376" t="n">
        <v/>
      </c>
      <c r="M3376" t="n">
        <v>2021</v>
      </c>
      <c r="N3376" t="inlineStr">
        <is>
          <t>Septiembre</t>
        </is>
      </c>
      <c r="O3376" t="inlineStr">
        <is>
          <t>2021-2</t>
        </is>
      </c>
      <c r="P3376" t="n">
        <v>0</v>
      </c>
      <c r="Q3376" t="n">
        <v>0</v>
      </c>
      <c r="R3376" t="n">
        <v>0</v>
      </c>
      <c r="S3376" t="inlineStr"/>
      <c r="T3376" t="inlineStr">
        <is>
          <t>225-2021-09-30</t>
        </is>
      </c>
      <c r="U3376" t="n">
        <v>30</v>
      </c>
      <c r="V3376" t="inlineStr"/>
    </row>
    <row r="3377">
      <c r="A3377" t="n">
        <v>225</v>
      </c>
      <c r="B3377" t="inlineStr">
        <is>
          <t>Acciones para el Cuidado y Mantenimiento de las Especies de Flora y el Suelo de las Áreas Naturales</t>
        </is>
      </c>
      <c r="C3377" t="inlineStr">
        <is>
          <t>GESTIÓN AMBIENTAL</t>
        </is>
      </c>
      <c r="D3377" t="inlineStr">
        <is>
          <t>Mensual</t>
        </is>
      </c>
      <c r="E3377" t="inlineStr">
        <is>
          <t>Positivo</t>
        </is>
      </c>
      <c r="F3377" s="138" t="n">
        <v>44500</v>
      </c>
      <c r="G3377" t="n">
        <v>1</v>
      </c>
      <c r="H3377" t="n">
        <v>0</v>
      </c>
      <c r="I3377" s="76" t="n">
        <v>0</v>
      </c>
      <c r="J3377" s="76" t="n">
        <v>0</v>
      </c>
      <c r="K3377" t="inlineStr">
        <is>
          <t>1.0%</t>
        </is>
      </c>
      <c r="L3377" t="n">
        <v/>
      </c>
      <c r="M3377" t="n">
        <v>2021</v>
      </c>
      <c r="N3377" t="inlineStr">
        <is>
          <t>Octubre</t>
        </is>
      </c>
      <c r="O3377" t="inlineStr">
        <is>
          <t>2021-2</t>
        </is>
      </c>
      <c r="P3377" t="n">
        <v>0</v>
      </c>
      <c r="Q3377" t="n">
        <v>0</v>
      </c>
      <c r="R3377" t="n">
        <v>0</v>
      </c>
      <c r="S3377" t="inlineStr"/>
      <c r="T3377" t="inlineStr">
        <is>
          <t>225-2021-10-31</t>
        </is>
      </c>
      <c r="U3377" t="n">
        <v>31</v>
      </c>
      <c r="V3377" t="inlineStr"/>
    </row>
    <row r="3378">
      <c r="A3378" t="n">
        <v>225</v>
      </c>
      <c r="B3378" t="inlineStr">
        <is>
          <t>Acciones para el Cuidado y Mantenimiento de las Especies de Flora y el Suelo de las Áreas Naturales</t>
        </is>
      </c>
      <c r="C3378" t="inlineStr">
        <is>
          <t>GESTIÓN AMBIENTAL</t>
        </is>
      </c>
      <c r="D3378" t="inlineStr">
        <is>
          <t>Mensual</t>
        </is>
      </c>
      <c r="E3378" t="inlineStr">
        <is>
          <t>Positivo</t>
        </is>
      </c>
      <c r="F3378" s="138" t="n">
        <v>44530</v>
      </c>
      <c r="G3378" t="n">
        <v>1</v>
      </c>
      <c r="H3378" t="n">
        <v>0</v>
      </c>
      <c r="I3378" s="76" t="n">
        <v>0</v>
      </c>
      <c r="J3378" s="76" t="n">
        <v>0</v>
      </c>
      <c r="K3378" t="inlineStr">
        <is>
          <t>1.0%</t>
        </is>
      </c>
      <c r="L3378" t="n">
        <v/>
      </c>
      <c r="M3378" t="n">
        <v>2021</v>
      </c>
      <c r="N3378" t="inlineStr">
        <is>
          <t>Noviembre</t>
        </is>
      </c>
      <c r="O3378" t="inlineStr">
        <is>
          <t>2021-2</t>
        </is>
      </c>
      <c r="P3378" t="n">
        <v>0</v>
      </c>
      <c r="Q3378" t="n">
        <v>0</v>
      </c>
      <c r="R3378" t="n">
        <v>0</v>
      </c>
      <c r="S3378" t="inlineStr"/>
      <c r="T3378" t="inlineStr">
        <is>
          <t>225-2021-11-30</t>
        </is>
      </c>
      <c r="U3378" t="n">
        <v>30</v>
      </c>
      <c r="V3378" t="inlineStr"/>
    </row>
    <row r="3379">
      <c r="A3379" t="n">
        <v>225</v>
      </c>
      <c r="B3379" t="inlineStr">
        <is>
          <t>Acciones para el Cuidado y Mantenimiento de las Especies de Flora y el Suelo de las Áreas Naturales</t>
        </is>
      </c>
      <c r="C3379" t="inlineStr">
        <is>
          <t>GESTIÓN AMBIENTAL</t>
        </is>
      </c>
      <c r="D3379" t="inlineStr">
        <is>
          <t>Mensual</t>
        </is>
      </c>
      <c r="E3379" t="inlineStr">
        <is>
          <t>Positivo</t>
        </is>
      </c>
      <c r="F3379" s="138" t="n">
        <v>44561</v>
      </c>
      <c r="G3379" t="n">
        <v>1</v>
      </c>
      <c r="H3379" t="n">
        <v>0</v>
      </c>
      <c r="I3379" s="76" t="n">
        <v>0</v>
      </c>
      <c r="J3379" s="76" t="n">
        <v>0</v>
      </c>
      <c r="K3379" t="inlineStr">
        <is>
          <t>1.0%</t>
        </is>
      </c>
      <c r="L3379" t="n">
        <v/>
      </c>
      <c r="M3379" t="n">
        <v>2021</v>
      </c>
      <c r="N3379" t="inlineStr">
        <is>
          <t>Diciembre</t>
        </is>
      </c>
      <c r="O3379" t="inlineStr">
        <is>
          <t>2021-2</t>
        </is>
      </c>
      <c r="P3379" t="n">
        <v>0</v>
      </c>
      <c r="Q3379" t="n">
        <v>0</v>
      </c>
      <c r="R3379" t="n">
        <v>0</v>
      </c>
      <c r="S3379" t="inlineStr"/>
      <c r="T3379" t="inlineStr">
        <is>
          <t>225-2021-12-31</t>
        </is>
      </c>
      <c r="U3379" t="n">
        <v>31</v>
      </c>
      <c r="V3379" t="inlineStr"/>
    </row>
    <row r="3380">
      <c r="A3380" t="n">
        <v>225</v>
      </c>
      <c r="B3380" t="inlineStr">
        <is>
          <t>Acciones para el Cuidado y Mantenimiento de las Especies de Flora y el Suelo de las Áreas Naturales</t>
        </is>
      </c>
      <c r="C3380" t="inlineStr">
        <is>
          <t>GESTIÓN AMBIENTAL</t>
        </is>
      </c>
      <c r="D3380" t="inlineStr">
        <is>
          <t>Mensual</t>
        </is>
      </c>
      <c r="E3380" t="inlineStr">
        <is>
          <t>Positivo</t>
        </is>
      </c>
      <c r="F3380" s="138" t="n">
        <v>44592</v>
      </c>
      <c r="G3380" t="n">
        <v>1</v>
      </c>
      <c r="H3380" t="n">
        <v>0</v>
      </c>
      <c r="I3380" s="76" t="n">
        <v>0</v>
      </c>
      <c r="J3380" s="76" t="n">
        <v>0</v>
      </c>
      <c r="K3380" t="inlineStr">
        <is>
          <t>1.0%</t>
        </is>
      </c>
      <c r="L3380" t="n">
        <v/>
      </c>
      <c r="M3380" t="n">
        <v>2022</v>
      </c>
      <c r="N3380" t="inlineStr">
        <is>
          <t>Enero</t>
        </is>
      </c>
      <c r="O3380" t="inlineStr">
        <is>
          <t>2022-1</t>
        </is>
      </c>
      <c r="P3380" t="n">
        <v>0</v>
      </c>
      <c r="Q3380" t="n">
        <v>0</v>
      </c>
      <c r="R3380" t="n">
        <v>0</v>
      </c>
      <c r="S3380" t="inlineStr"/>
      <c r="T3380" t="inlineStr">
        <is>
          <t>225-2022-01-31</t>
        </is>
      </c>
      <c r="U3380" t="n">
        <v>31</v>
      </c>
      <c r="V3380" t="inlineStr"/>
    </row>
    <row r="3381">
      <c r="A3381" t="n">
        <v>225</v>
      </c>
      <c r="B3381" t="inlineStr">
        <is>
          <t>Acciones para el Cuidado y Mantenimiento de las Especies de Flora y el Suelo de las Áreas Naturales</t>
        </is>
      </c>
      <c r="C3381" t="inlineStr">
        <is>
          <t>GESTIÓN AMBIENTAL</t>
        </is>
      </c>
      <c r="D3381" t="inlineStr">
        <is>
          <t>Mensual</t>
        </is>
      </c>
      <c r="E3381" t="inlineStr">
        <is>
          <t>Positivo</t>
        </is>
      </c>
      <c r="F3381" s="138" t="n">
        <v>44620</v>
      </c>
      <c r="G3381" t="n">
        <v>1</v>
      </c>
      <c r="H3381" t="n">
        <v>0</v>
      </c>
      <c r="I3381" s="76" t="n">
        <v>0</v>
      </c>
      <c r="J3381" s="76" t="n">
        <v>0</v>
      </c>
      <c r="K3381" t="inlineStr">
        <is>
          <t>1.0%</t>
        </is>
      </c>
      <c r="L3381" t="n">
        <v/>
      </c>
      <c r="M3381" t="n">
        <v>2022</v>
      </c>
      <c r="N3381" t="inlineStr">
        <is>
          <t>Febrero</t>
        </is>
      </c>
      <c r="O3381" t="inlineStr">
        <is>
          <t>2022-1</t>
        </is>
      </c>
      <c r="P3381" t="n">
        <v>0</v>
      </c>
      <c r="Q3381" t="n">
        <v>0</v>
      </c>
      <c r="R3381" t="n">
        <v>0</v>
      </c>
      <c r="S3381" t="inlineStr"/>
      <c r="T3381" t="inlineStr">
        <is>
          <t>225-2022-02-28</t>
        </is>
      </c>
      <c r="U3381" t="n">
        <v>28</v>
      </c>
      <c r="V3381" t="inlineStr"/>
    </row>
    <row r="3382">
      <c r="A3382" t="n">
        <v>225</v>
      </c>
      <c r="B3382" t="inlineStr">
        <is>
          <t>Acciones para el Cuidado y Mantenimiento de las Especies de Flora y el Suelo de las Áreas Naturales</t>
        </is>
      </c>
      <c r="C3382" t="inlineStr">
        <is>
          <t>GESTIÓN AMBIENTAL</t>
        </is>
      </c>
      <c r="D3382" t="inlineStr">
        <is>
          <t>Mensual</t>
        </is>
      </c>
      <c r="E3382" t="inlineStr">
        <is>
          <t>Positivo</t>
        </is>
      </c>
      <c r="F3382" s="138" t="n">
        <v>44651</v>
      </c>
      <c r="G3382" t="n">
        <v>1</v>
      </c>
      <c r="H3382" t="n">
        <v>0</v>
      </c>
      <c r="I3382" s="76" t="n">
        <v>0</v>
      </c>
      <c r="J3382" s="76" t="n">
        <v>0</v>
      </c>
      <c r="K3382" t="inlineStr">
        <is>
          <t>1.0%</t>
        </is>
      </c>
      <c r="L3382" t="n">
        <v/>
      </c>
      <c r="M3382" t="n">
        <v>2022</v>
      </c>
      <c r="N3382" t="inlineStr">
        <is>
          <t>Marzo</t>
        </is>
      </c>
      <c r="O3382" t="inlineStr">
        <is>
          <t>2022-1</t>
        </is>
      </c>
      <c r="P3382" t="n">
        <v>0</v>
      </c>
      <c r="Q3382" t="n">
        <v>0</v>
      </c>
      <c r="R3382" t="n">
        <v>0</v>
      </c>
      <c r="S3382" t="inlineStr"/>
      <c r="T3382" t="inlineStr">
        <is>
          <t>225-2022-03-31</t>
        </is>
      </c>
      <c r="U3382" t="n">
        <v>31</v>
      </c>
      <c r="V3382" t="inlineStr"/>
    </row>
    <row r="3383">
      <c r="A3383" t="n">
        <v>225</v>
      </c>
      <c r="B3383" t="inlineStr">
        <is>
          <t>Acciones para el Cuidado y Mantenimiento de las Especies de Flora y el Suelo de las Áreas Naturales</t>
        </is>
      </c>
      <c r="C3383" t="inlineStr">
        <is>
          <t>GESTIÓN AMBIENTAL</t>
        </is>
      </c>
      <c r="D3383" t="inlineStr">
        <is>
          <t>Mensual</t>
        </is>
      </c>
      <c r="E3383" t="inlineStr">
        <is>
          <t>Positivo</t>
        </is>
      </c>
      <c r="F3383" s="138" t="n">
        <v>44681</v>
      </c>
      <c r="G3383" t="n">
        <v>1</v>
      </c>
      <c r="H3383" t="n">
        <v>0</v>
      </c>
      <c r="I3383" s="76" t="n">
        <v>0</v>
      </c>
      <c r="J3383" s="76" t="n">
        <v>0</v>
      </c>
      <c r="K3383" t="inlineStr">
        <is>
          <t>1.0%</t>
        </is>
      </c>
      <c r="L3383" t="n">
        <v/>
      </c>
      <c r="M3383" t="n">
        <v>2022</v>
      </c>
      <c r="N3383" t="inlineStr">
        <is>
          <t>Abril</t>
        </is>
      </c>
      <c r="O3383" t="inlineStr">
        <is>
          <t>2022-1</t>
        </is>
      </c>
      <c r="P3383" t="n">
        <v>0</v>
      </c>
      <c r="Q3383" t="n">
        <v>0</v>
      </c>
      <c r="R3383" t="n">
        <v>0</v>
      </c>
      <c r="S3383" t="inlineStr"/>
      <c r="T3383" t="inlineStr">
        <is>
          <t>225-2022-04-30</t>
        </is>
      </c>
      <c r="U3383" t="n">
        <v>30</v>
      </c>
      <c r="V3383" t="inlineStr"/>
    </row>
    <row r="3384">
      <c r="A3384" t="n">
        <v>225</v>
      </c>
      <c r="B3384" t="inlineStr">
        <is>
          <t>Acciones para el Cuidado y Mantenimiento de las Especies de Flora y el Suelo de las Áreas Naturales</t>
        </is>
      </c>
      <c r="C3384" t="inlineStr">
        <is>
          <t>GESTIÓN AMBIENTAL</t>
        </is>
      </c>
      <c r="D3384" t="inlineStr">
        <is>
          <t>Mensual</t>
        </is>
      </c>
      <c r="E3384" t="inlineStr">
        <is>
          <t>Positivo</t>
        </is>
      </c>
      <c r="F3384" s="138" t="n">
        <v>44712</v>
      </c>
      <c r="G3384" t="n">
        <v>1</v>
      </c>
      <c r="H3384" t="n">
        <v>0</v>
      </c>
      <c r="I3384" s="76" t="n">
        <v>0</v>
      </c>
      <c r="J3384" s="76" t="n">
        <v>0</v>
      </c>
      <c r="K3384" t="inlineStr">
        <is>
          <t>1.0%</t>
        </is>
      </c>
      <c r="L3384" t="n">
        <v/>
      </c>
      <c r="M3384" t="n">
        <v>2022</v>
      </c>
      <c r="N3384" t="inlineStr">
        <is>
          <t>Mayo</t>
        </is>
      </c>
      <c r="O3384" t="inlineStr">
        <is>
          <t>2022-1</t>
        </is>
      </c>
      <c r="P3384" t="n">
        <v>0</v>
      </c>
      <c r="Q3384" t="n">
        <v>0</v>
      </c>
      <c r="R3384" t="n">
        <v>0</v>
      </c>
      <c r="S3384" t="inlineStr"/>
      <c r="T3384" t="inlineStr">
        <is>
          <t>225-2022-05-31</t>
        </is>
      </c>
      <c r="U3384" t="n">
        <v>31</v>
      </c>
      <c r="V3384" t="inlineStr"/>
    </row>
    <row r="3385">
      <c r="A3385" t="n">
        <v>225</v>
      </c>
      <c r="B3385" t="inlineStr">
        <is>
          <t>Acciones para el Cuidado y Mantenimiento de las Especies de Flora y el Suelo de las Áreas Naturales</t>
        </is>
      </c>
      <c r="C3385" t="inlineStr">
        <is>
          <t>GESTIÓN AMBIENTAL</t>
        </is>
      </c>
      <c r="D3385" t="inlineStr">
        <is>
          <t>Mensual</t>
        </is>
      </c>
      <c r="E3385" t="inlineStr">
        <is>
          <t>Positivo</t>
        </is>
      </c>
      <c r="F3385" s="138" t="n">
        <v>44742</v>
      </c>
      <c r="G3385" t="n">
        <v>1</v>
      </c>
      <c r="H3385" t="n">
        <v>0</v>
      </c>
      <c r="I3385" s="76" t="n">
        <v>0</v>
      </c>
      <c r="J3385" s="76" t="n">
        <v>0</v>
      </c>
      <c r="K3385" t="inlineStr">
        <is>
          <t>1.0%</t>
        </is>
      </c>
      <c r="L3385" t="n">
        <v/>
      </c>
      <c r="M3385" t="n">
        <v>2022</v>
      </c>
      <c r="N3385" t="inlineStr">
        <is>
          <t>Junio</t>
        </is>
      </c>
      <c r="O3385" t="inlineStr">
        <is>
          <t>2022-1</t>
        </is>
      </c>
      <c r="P3385" t="n">
        <v>0</v>
      </c>
      <c r="Q3385" t="n">
        <v>0</v>
      </c>
      <c r="R3385" t="n">
        <v>0</v>
      </c>
      <c r="S3385" t="inlineStr"/>
      <c r="T3385" t="inlineStr">
        <is>
          <t>225-2022-06-30</t>
        </is>
      </c>
      <c r="U3385" t="n">
        <v>30</v>
      </c>
      <c r="V3385" t="inlineStr"/>
    </row>
    <row r="3386">
      <c r="A3386" t="n">
        <v>225</v>
      </c>
      <c r="B3386" t="inlineStr">
        <is>
          <t>Acciones para el Cuidado y Mantenimiento de las Especies de Flora y el Suelo de las Áreas Naturales</t>
        </is>
      </c>
      <c r="C3386" t="inlineStr">
        <is>
          <t>GESTIÓN AMBIENTAL</t>
        </is>
      </c>
      <c r="D3386" t="inlineStr">
        <is>
          <t>Mensual</t>
        </is>
      </c>
      <c r="E3386" t="inlineStr">
        <is>
          <t>Positivo</t>
        </is>
      </c>
      <c r="F3386" s="138" t="n">
        <v>44773</v>
      </c>
      <c r="G3386" t="n">
        <v>1</v>
      </c>
      <c r="H3386" t="n">
        <v>0</v>
      </c>
      <c r="I3386" s="76" t="n">
        <v>0</v>
      </c>
      <c r="J3386" s="76" t="n">
        <v>0</v>
      </c>
      <c r="K3386" t="inlineStr">
        <is>
          <t>1.0%</t>
        </is>
      </c>
      <c r="L3386" t="n">
        <v/>
      </c>
      <c r="M3386" t="n">
        <v>2022</v>
      </c>
      <c r="N3386" t="inlineStr">
        <is>
          <t>Julio</t>
        </is>
      </c>
      <c r="O3386" t="inlineStr">
        <is>
          <t>2022-2</t>
        </is>
      </c>
      <c r="P3386" t="n">
        <v>0</v>
      </c>
      <c r="Q3386" t="n">
        <v>0</v>
      </c>
      <c r="R3386" t="n">
        <v>0</v>
      </c>
      <c r="S3386" t="inlineStr"/>
      <c r="T3386" t="inlineStr">
        <is>
          <t>225-2022-07-31</t>
        </is>
      </c>
      <c r="U3386" t="n">
        <v>31</v>
      </c>
      <c r="V3386" t="inlineStr"/>
    </row>
    <row r="3387">
      <c r="A3387" t="n">
        <v>225</v>
      </c>
      <c r="B3387" t="inlineStr">
        <is>
          <t>Acciones para el Cuidado y Mantenimiento de las Especies de Flora y el Suelo de las Áreas Naturales</t>
        </is>
      </c>
      <c r="C3387" t="inlineStr">
        <is>
          <t>GESTIÓN AMBIENTAL</t>
        </is>
      </c>
      <c r="D3387" t="inlineStr">
        <is>
          <t>Mensual</t>
        </is>
      </c>
      <c r="E3387" t="inlineStr">
        <is>
          <t>Positivo</t>
        </is>
      </c>
      <c r="F3387" s="138" t="n">
        <v>44804</v>
      </c>
      <c r="G3387" t="n">
        <v>1</v>
      </c>
      <c r="H3387" t="n">
        <v>0</v>
      </c>
      <c r="I3387" s="76" t="n">
        <v>0</v>
      </c>
      <c r="J3387" s="76" t="n">
        <v>0</v>
      </c>
      <c r="K3387" t="inlineStr">
        <is>
          <t>1.0%</t>
        </is>
      </c>
      <c r="L3387" t="n">
        <v/>
      </c>
      <c r="M3387" t="n">
        <v>2022</v>
      </c>
      <c r="N3387" t="inlineStr">
        <is>
          <t>Agosto</t>
        </is>
      </c>
      <c r="O3387" t="inlineStr">
        <is>
          <t>2022-2</t>
        </is>
      </c>
      <c r="P3387" t="n">
        <v>0</v>
      </c>
      <c r="Q3387" t="n">
        <v>0</v>
      </c>
      <c r="R3387" t="n">
        <v>0</v>
      </c>
      <c r="S3387" t="inlineStr"/>
      <c r="T3387" t="inlineStr">
        <is>
          <t>225-2022-08-31</t>
        </is>
      </c>
      <c r="U3387" t="n">
        <v>31</v>
      </c>
      <c r="V3387" t="inlineStr"/>
    </row>
    <row r="3388">
      <c r="A3388" t="n">
        <v>225</v>
      </c>
      <c r="B3388" t="inlineStr">
        <is>
          <t>Acciones para el Cuidado y Mantenimiento de las Especies de Flora y el Suelo de las Áreas Naturales</t>
        </is>
      </c>
      <c r="C3388" t="inlineStr">
        <is>
          <t>GESTIÓN AMBIENTAL</t>
        </is>
      </c>
      <c r="D3388" t="inlineStr">
        <is>
          <t>Mensual</t>
        </is>
      </c>
      <c r="E3388" t="inlineStr">
        <is>
          <t>Positivo</t>
        </is>
      </c>
      <c r="F3388" s="138" t="n">
        <v>44834</v>
      </c>
      <c r="G3388" t="n">
        <v>1</v>
      </c>
      <c r="H3388" t="n">
        <v>0</v>
      </c>
      <c r="I3388" s="76" t="n">
        <v>0</v>
      </c>
      <c r="J3388" s="76" t="n">
        <v>0</v>
      </c>
      <c r="K3388" t="inlineStr">
        <is>
          <t>1.0%</t>
        </is>
      </c>
      <c r="L3388" t="n">
        <v/>
      </c>
      <c r="M3388" t="n">
        <v>2022</v>
      </c>
      <c r="N3388" t="inlineStr">
        <is>
          <t>Septiembre</t>
        </is>
      </c>
      <c r="O3388" t="inlineStr">
        <is>
          <t>2022-2</t>
        </is>
      </c>
      <c r="P3388" t="n">
        <v>0</v>
      </c>
      <c r="Q3388" t="n">
        <v>0</v>
      </c>
      <c r="R3388" t="n">
        <v>0</v>
      </c>
      <c r="S3388" t="inlineStr"/>
      <c r="T3388" t="inlineStr">
        <is>
          <t>225-2022-09-30</t>
        </is>
      </c>
      <c r="U3388" t="n">
        <v>30</v>
      </c>
      <c r="V3388" t="inlineStr"/>
    </row>
    <row r="3389">
      <c r="A3389" t="n">
        <v>225</v>
      </c>
      <c r="B3389" t="inlineStr">
        <is>
          <t>Acciones para el Cuidado y Mantenimiento de las Especies de Flora y el Suelo de las Áreas Naturales</t>
        </is>
      </c>
      <c r="C3389" t="inlineStr">
        <is>
          <t>GESTIÓN AMBIENTAL</t>
        </is>
      </c>
      <c r="D3389" t="inlineStr">
        <is>
          <t>Mensual</t>
        </is>
      </c>
      <c r="E3389" t="inlineStr">
        <is>
          <t>Positivo</t>
        </is>
      </c>
      <c r="F3389" s="138" t="n">
        <v>44865</v>
      </c>
      <c r="G3389" t="n">
        <v>1</v>
      </c>
      <c r="H3389" t="n">
        <v>0</v>
      </c>
      <c r="I3389" s="76" t="n">
        <v>0</v>
      </c>
      <c r="J3389" s="76" t="n">
        <v>0</v>
      </c>
      <c r="K3389" t="inlineStr">
        <is>
          <t>1.0%</t>
        </is>
      </c>
      <c r="L3389" t="n">
        <v/>
      </c>
      <c r="M3389" t="n">
        <v>2022</v>
      </c>
      <c r="N3389" t="inlineStr">
        <is>
          <t>Octubre</t>
        </is>
      </c>
      <c r="O3389" t="inlineStr">
        <is>
          <t>2022-2</t>
        </is>
      </c>
      <c r="P3389" t="n">
        <v>0</v>
      </c>
      <c r="Q3389" t="n">
        <v>0</v>
      </c>
      <c r="R3389" t="n">
        <v>0</v>
      </c>
      <c r="S3389" t="inlineStr"/>
      <c r="T3389" t="inlineStr">
        <is>
          <t>225-2022-10-31</t>
        </is>
      </c>
      <c r="U3389" t="n">
        <v>31</v>
      </c>
      <c r="V3389" t="inlineStr"/>
    </row>
    <row r="3390">
      <c r="A3390" t="n">
        <v>225</v>
      </c>
      <c r="B3390" t="inlineStr">
        <is>
          <t>Acciones para el Cuidado y Mantenimiento de las Especies de Flora y el Suelo de las Áreas Naturales</t>
        </is>
      </c>
      <c r="C3390" t="inlineStr">
        <is>
          <t>GESTIÓN AMBIENTAL</t>
        </is>
      </c>
      <c r="D3390" t="inlineStr">
        <is>
          <t>Mensual</t>
        </is>
      </c>
      <c r="E3390" t="inlineStr">
        <is>
          <t>Positivo</t>
        </is>
      </c>
      <c r="F3390" s="138" t="n">
        <v>44895</v>
      </c>
      <c r="G3390" t="n">
        <v>1</v>
      </c>
      <c r="H3390" t="n">
        <v>0</v>
      </c>
      <c r="I3390" s="76" t="n">
        <v>0</v>
      </c>
      <c r="J3390" s="76" t="n">
        <v>0</v>
      </c>
      <c r="K3390" t="inlineStr">
        <is>
          <t>1.0%</t>
        </is>
      </c>
      <c r="L3390" t="n">
        <v/>
      </c>
      <c r="M3390" t="n">
        <v>2022</v>
      </c>
      <c r="N3390" t="inlineStr">
        <is>
          <t>Noviembre</t>
        </is>
      </c>
      <c r="O3390" t="inlineStr">
        <is>
          <t>2022-2</t>
        </is>
      </c>
      <c r="P3390" t="n">
        <v>0</v>
      </c>
      <c r="Q3390" t="n">
        <v>0</v>
      </c>
      <c r="R3390" t="n">
        <v>0</v>
      </c>
      <c r="S3390" t="inlineStr"/>
      <c r="T3390" t="inlineStr">
        <is>
          <t>225-2022-11-30</t>
        </is>
      </c>
      <c r="U3390" t="n">
        <v>30</v>
      </c>
      <c r="V3390" t="inlineStr"/>
    </row>
    <row r="3391">
      <c r="A3391" t="n">
        <v>225</v>
      </c>
      <c r="B3391" t="inlineStr">
        <is>
          <t>Acciones para el Cuidado y Mantenimiento de las Especies de Flora y el Suelo de las Áreas Naturales</t>
        </is>
      </c>
      <c r="C3391" t="inlineStr">
        <is>
          <t>GESTIÓN AMBIENTAL</t>
        </is>
      </c>
      <c r="D3391" t="inlineStr">
        <is>
          <t>Mensual</t>
        </is>
      </c>
      <c r="E3391" t="inlineStr">
        <is>
          <t>Positivo</t>
        </is>
      </c>
      <c r="F3391" s="138" t="n">
        <v>44926</v>
      </c>
      <c r="G3391" t="n">
        <v>1</v>
      </c>
      <c r="H3391" t="n">
        <v>0</v>
      </c>
      <c r="I3391" s="76" t="n">
        <v>0</v>
      </c>
      <c r="J3391" s="76" t="n">
        <v>0</v>
      </c>
      <c r="K3391" t="inlineStr">
        <is>
          <t>1.0%</t>
        </is>
      </c>
      <c r="L3391" t="n">
        <v/>
      </c>
      <c r="M3391" t="n">
        <v>2022</v>
      </c>
      <c r="N3391" t="inlineStr">
        <is>
          <t>Diciembre</t>
        </is>
      </c>
      <c r="O3391" t="inlineStr">
        <is>
          <t>2022-2</t>
        </is>
      </c>
      <c r="P3391" t="n">
        <v>0</v>
      </c>
      <c r="Q3391" t="n">
        <v>0</v>
      </c>
      <c r="R3391" t="n">
        <v>0</v>
      </c>
      <c r="S3391" t="inlineStr"/>
      <c r="T3391" t="inlineStr">
        <is>
          <t>225-2022-12-31</t>
        </is>
      </c>
      <c r="U3391" t="n">
        <v>31</v>
      </c>
      <c r="V3391" t="inlineStr"/>
    </row>
    <row r="3392">
      <c r="A3392" t="n">
        <v>225</v>
      </c>
      <c r="B3392" t="inlineStr">
        <is>
          <t>Acciones para el Cuidado y Mantenimiento de las Especies de Flora y el Suelo de las Áreas Naturales</t>
        </is>
      </c>
      <c r="C3392" t="inlineStr">
        <is>
          <t>GESTIÓN AMBIENTAL</t>
        </is>
      </c>
      <c r="D3392" t="inlineStr">
        <is>
          <t>Mensual</t>
        </is>
      </c>
      <c r="E3392" t="inlineStr">
        <is>
          <t>Positivo</t>
        </is>
      </c>
      <c r="F3392" s="138" t="n">
        <v>45930</v>
      </c>
      <c r="G3392" t="n">
        <v>1</v>
      </c>
      <c r="H3392" t="n">
        <v>19</v>
      </c>
      <c r="I3392" s="76" t="n">
        <v>1.3</v>
      </c>
      <c r="J3392" s="76" t="n">
        <v>19</v>
      </c>
      <c r="K3392" t="inlineStr">
        <is>
          <t>1.0%</t>
        </is>
      </c>
      <c r="L3392" t="n">
        <v/>
      </c>
      <c r="M3392" t="n">
        <v>2025</v>
      </c>
      <c r="N3392" t="inlineStr">
        <is>
          <t>Septiembre</t>
        </is>
      </c>
      <c r="O3392" t="inlineStr">
        <is>
          <t>2025-2</t>
        </is>
      </c>
      <c r="P3392" t="n">
        <v>0</v>
      </c>
      <c r="Q3392" t="n">
        <v>0</v>
      </c>
      <c r="R3392" t="n">
        <v>0</v>
      </c>
      <c r="S3392" t="inlineStr"/>
      <c r="T3392" t="inlineStr">
        <is>
          <t>225-2025-09-30</t>
        </is>
      </c>
      <c r="U3392" t="n">
        <v>30</v>
      </c>
      <c r="V3392" t="inlineStr"/>
    </row>
    <row r="3393">
      <c r="A3393" t="n">
        <v>225</v>
      </c>
      <c r="B3393" t="inlineStr">
        <is>
          <t>Acciones para el Cuidado y Mantenimiento de las Especies de Flora y el Suelo de las Áreas Naturales</t>
        </is>
      </c>
      <c r="C3393" t="inlineStr">
        <is>
          <t>GESTIÓN AMBIENTAL</t>
        </is>
      </c>
      <c r="D3393" t="inlineStr">
        <is>
          <t>Mensual</t>
        </is>
      </c>
      <c r="E3393" t="inlineStr">
        <is>
          <t>Positivo</t>
        </is>
      </c>
      <c r="F3393" s="138" t="n">
        <v>45961</v>
      </c>
      <c r="G3393" t="n">
        <v>1</v>
      </c>
      <c r="H3393" t="n">
        <v>11</v>
      </c>
      <c r="I3393" s="76" t="n">
        <v>1.3</v>
      </c>
      <c r="J3393" s="76" t="n">
        <v>11</v>
      </c>
      <c r="K3393" t="inlineStr">
        <is>
          <t>1.0%</t>
        </is>
      </c>
      <c r="L3393" t="n">
        <v/>
      </c>
      <c r="M3393" t="n">
        <v>2025</v>
      </c>
      <c r="N3393" t="inlineStr">
        <is>
          <t>Octubre</t>
        </is>
      </c>
      <c r="O3393" t="inlineStr">
        <is>
          <t>2025-2</t>
        </is>
      </c>
      <c r="P3393" t="n">
        <v>0</v>
      </c>
      <c r="Q3393" t="n">
        <v>0</v>
      </c>
      <c r="R3393" t="n">
        <v>0</v>
      </c>
      <c r="S3393" t="inlineStr"/>
      <c r="T3393" t="inlineStr">
        <is>
          <t>225-2025-10-31</t>
        </is>
      </c>
      <c r="U3393" t="n">
        <v>31</v>
      </c>
      <c r="V3393" t="inlineStr"/>
    </row>
    <row r="3394">
      <c r="A3394" t="n">
        <v>226</v>
      </c>
      <c r="B3394" t="inlineStr">
        <is>
          <t>Generación de Gases de Efecto Invernadero</t>
        </is>
      </c>
      <c r="C3394" t="inlineStr">
        <is>
          <t>GESTIÓN AMBIENTAL</t>
        </is>
      </c>
      <c r="D3394" t="inlineStr">
        <is>
          <t>Anual</t>
        </is>
      </c>
      <c r="E3394" t="inlineStr">
        <is>
          <t>Positivo</t>
        </is>
      </c>
      <c r="F3394" s="138" t="n">
        <v>44561</v>
      </c>
      <c r="G3394" t="n">
        <v>2</v>
      </c>
      <c r="H3394" t="n">
        <v>0</v>
      </c>
      <c r="I3394" s="76" t="n">
        <v>0</v>
      </c>
      <c r="J3394" s="76" t="n">
        <v>0</v>
      </c>
      <c r="K3394" t="inlineStr">
        <is>
          <t>2.0%</t>
        </is>
      </c>
      <c r="L3394" t="n">
        <v/>
      </c>
      <c r="M3394" t="n">
        <v>2021</v>
      </c>
      <c r="N3394" t="inlineStr">
        <is>
          <t>Diciembre</t>
        </is>
      </c>
      <c r="O3394" t="inlineStr">
        <is>
          <t>2021-2</t>
        </is>
      </c>
      <c r="P3394" t="n">
        <v>0</v>
      </c>
      <c r="Q3394" t="n">
        <v>0</v>
      </c>
      <c r="R3394" t="n">
        <v>0</v>
      </c>
      <c r="S3394" t="inlineStr"/>
      <c r="T3394" t="inlineStr">
        <is>
          <t>226-2021-12-31</t>
        </is>
      </c>
      <c r="U3394" t="n">
        <v>31</v>
      </c>
      <c r="V3394" t="inlineStr"/>
    </row>
    <row r="3395">
      <c r="A3395" t="n">
        <v>227</v>
      </c>
      <c r="B3395" t="inlineStr">
        <is>
          <t>Generación de Gases de Efecto Invernadero per Cápita</t>
        </is>
      </c>
      <c r="C3395" t="inlineStr">
        <is>
          <t>GESTIÓN AMBIENTAL</t>
        </is>
      </c>
      <c r="D3395" t="inlineStr">
        <is>
          <t>Anual</t>
        </is>
      </c>
      <c r="E3395" t="inlineStr">
        <is>
          <t>Negativo</t>
        </is>
      </c>
      <c r="F3395" s="138" t="n">
        <v>44561</v>
      </c>
      <c r="G3395" t="n">
        <v>0.3</v>
      </c>
      <c r="H3395" t="n">
        <v>0</v>
      </c>
      <c r="K3395" t="inlineStr">
        <is>
          <t>0.3%</t>
        </is>
      </c>
      <c r="L3395" t="n">
        <v/>
      </c>
      <c r="M3395" t="n">
        <v>2021</v>
      </c>
      <c r="N3395" t="inlineStr">
        <is>
          <t>Diciembre</t>
        </is>
      </c>
      <c r="O3395" t="inlineStr">
        <is>
          <t>2021-2</t>
        </is>
      </c>
      <c r="P3395" t="n">
        <v>0</v>
      </c>
      <c r="Q3395" t="n">
        <v>0</v>
      </c>
      <c r="R3395" t="n">
        <v>0</v>
      </c>
      <c r="S3395" t="inlineStr"/>
      <c r="T3395" t="inlineStr">
        <is>
          <t>227-2021-12-31</t>
        </is>
      </c>
      <c r="U3395" t="n">
        <v>31</v>
      </c>
      <c r="V3395" t="inlineStr"/>
    </row>
    <row r="3396">
      <c r="A3396" t="n">
        <v>228</v>
      </c>
      <c r="B3396" t="inlineStr">
        <is>
          <t>Compensación de Gases de Efecto Invernadero</t>
        </is>
      </c>
      <c r="C3396" t="inlineStr">
        <is>
          <t>GESTIÓN AMBIENTAL</t>
        </is>
      </c>
      <c r="D3396" t="inlineStr">
        <is>
          <t>Anual</t>
        </is>
      </c>
      <c r="E3396" t="inlineStr">
        <is>
          <t>Positivo</t>
        </is>
      </c>
      <c r="F3396" s="138" t="n">
        <v>44561</v>
      </c>
      <c r="G3396" t="n">
        <v>100</v>
      </c>
      <c r="H3396" t="n">
        <v>137.4349377156559</v>
      </c>
      <c r="I3396" s="76" t="n">
        <v>1.3</v>
      </c>
      <c r="J3396" s="76" t="n">
        <v>1.374349377156559</v>
      </c>
      <c r="K3396" t="inlineStr">
        <is>
          <t>622.69%</t>
        </is>
      </c>
      <c r="L3396" t="inlineStr">
        <is>
          <t>622.69%</t>
        </is>
      </c>
      <c r="M3396" t="n">
        <v>2021</v>
      </c>
      <c r="N3396" t="inlineStr">
        <is>
          <t>Diciembre</t>
        </is>
      </c>
      <c r="O3396" t="inlineStr">
        <is>
          <t>2021-2</t>
        </is>
      </c>
      <c r="P3396" t="n">
        <v>0</v>
      </c>
      <c r="Q3396" t="n">
        <v>0</v>
      </c>
      <c r="R3396" t="n">
        <v>0</v>
      </c>
      <c r="S3396" t="inlineStr"/>
      <c r="T3396" t="inlineStr">
        <is>
          <t>228-2021-12-31</t>
        </is>
      </c>
      <c r="U3396" t="n">
        <v>31</v>
      </c>
      <c r="V3396" t="inlineStr"/>
    </row>
    <row r="3397">
      <c r="A3397" t="n">
        <v>230</v>
      </c>
      <c r="B3397" t="inlineStr">
        <is>
          <t>Ejecución de Eventos de Formación en Materia Ambiental</t>
        </is>
      </c>
      <c r="C3397" t="inlineStr">
        <is>
          <t>GESTIÓN AMBIENTAL</t>
        </is>
      </c>
      <c r="D3397" t="inlineStr">
        <is>
          <t>Semestral</t>
        </is>
      </c>
      <c r="E3397" t="inlineStr">
        <is>
          <t>Positivo</t>
        </is>
      </c>
      <c r="F3397" s="138" t="n">
        <v>46022</v>
      </c>
      <c r="G3397" t="n">
        <v>90</v>
      </c>
      <c r="H3397" t="n">
        <v>96.72</v>
      </c>
      <c r="I3397" s="76" t="n">
        <v>1.074666666666667</v>
      </c>
      <c r="J3397" s="76" t="n">
        <v>1.074666666666667</v>
      </c>
      <c r="K3397" t="inlineStr">
        <is>
          <t>90.0%</t>
        </is>
      </c>
      <c r="L3397" t="inlineStr">
        <is>
          <t>100.0%</t>
        </is>
      </c>
      <c r="M3397" t="n">
        <v>2025</v>
      </c>
      <c r="N3397" t="inlineStr">
        <is>
          <t>Diciembre</t>
        </is>
      </c>
      <c r="O3397" t="inlineStr">
        <is>
          <t>2025-2</t>
        </is>
      </c>
      <c r="P3397" t="n">
        <v>0</v>
      </c>
      <c r="Q3397" t="n">
        <v>0</v>
      </c>
      <c r="R3397" t="n">
        <v>0</v>
      </c>
      <c r="S3397" t="inlineStr"/>
      <c r="T3397" t="inlineStr">
        <is>
          <t>230-2025-12-31</t>
        </is>
      </c>
      <c r="U3397" t="n">
        <v>31</v>
      </c>
      <c r="V3397" t="inlineStr"/>
    </row>
    <row r="3398">
      <c r="A3398" t="n">
        <v>231</v>
      </c>
      <c r="B3398" t="inlineStr">
        <is>
          <t>Asistencia Eventos de Formación en Materia Ambiental</t>
        </is>
      </c>
      <c r="C3398" t="inlineStr">
        <is>
          <t>GESTIÓN AMBIENTAL</t>
        </is>
      </c>
      <c r="D3398" t="inlineStr">
        <is>
          <t>Semestral</t>
        </is>
      </c>
      <c r="E3398" t="inlineStr">
        <is>
          <t>Positivo</t>
        </is>
      </c>
      <c r="F3398" s="138" t="n">
        <v>46022</v>
      </c>
      <c r="G3398" t="n">
        <v>35</v>
      </c>
      <c r="H3398" t="n">
        <v>7277.98</v>
      </c>
      <c r="I3398" s="76" t="n">
        <v>1.3</v>
      </c>
      <c r="J3398" s="76" t="n">
        <v>207.9422857142857</v>
      </c>
      <c r="K3398" t="inlineStr">
        <is>
          <t>35.0%</t>
        </is>
      </c>
      <c r="L3398" t="inlineStr">
        <is>
          <t>100.0%</t>
        </is>
      </c>
      <c r="M3398" t="n">
        <v>2025</v>
      </c>
      <c r="N3398" t="inlineStr">
        <is>
          <t>Diciembre</t>
        </is>
      </c>
      <c r="O3398" t="inlineStr">
        <is>
          <t>2025-2</t>
        </is>
      </c>
      <c r="P3398" t="n">
        <v>0</v>
      </c>
      <c r="Q3398" t="n">
        <v>0</v>
      </c>
      <c r="R3398" t="n">
        <v>0</v>
      </c>
      <c r="S3398" t="inlineStr"/>
      <c r="T3398" t="inlineStr">
        <is>
          <t>231-2025-12-31</t>
        </is>
      </c>
      <c r="U3398" t="n">
        <v>31</v>
      </c>
      <c r="V3398" t="inlineStr"/>
    </row>
    <row r="3399">
      <c r="A3399" t="n">
        <v>232</v>
      </c>
      <c r="B3399" t="inlineStr">
        <is>
          <t>Ejecución de las Comunicaciones en Materia Ambiental</t>
        </is>
      </c>
      <c r="C3399" t="inlineStr">
        <is>
          <t>GESTIÓN AMBIENTAL</t>
        </is>
      </c>
      <c r="D3399" t="inlineStr">
        <is>
          <t>Semestral</t>
        </is>
      </c>
      <c r="E3399" t="inlineStr">
        <is>
          <t>Positivo</t>
        </is>
      </c>
      <c r="F3399" s="138" t="n">
        <v>46022</v>
      </c>
      <c r="G3399" t="n">
        <v>90</v>
      </c>
      <c r="H3399" t="n">
        <v>80.84999999999999</v>
      </c>
      <c r="I3399" s="76" t="n">
        <v>0.8983333333333333</v>
      </c>
      <c r="J3399" s="76" t="n">
        <v>0.8983333333333333</v>
      </c>
      <c r="K3399" t="inlineStr">
        <is>
          <t>90.0%</t>
        </is>
      </c>
      <c r="L3399" t="inlineStr">
        <is>
          <t>84.62%</t>
        </is>
      </c>
      <c r="M3399" t="n">
        <v>2025</v>
      </c>
      <c r="N3399" t="inlineStr">
        <is>
          <t>Diciembre</t>
        </is>
      </c>
      <c r="O3399" t="inlineStr">
        <is>
          <t>2025-2</t>
        </is>
      </c>
      <c r="P3399" t="n">
        <v>0</v>
      </c>
      <c r="Q3399" t="n">
        <v>0</v>
      </c>
      <c r="R3399" t="n">
        <v>0</v>
      </c>
      <c r="S3399" t="inlineStr"/>
      <c r="T3399" t="inlineStr">
        <is>
          <t>232-2025-12-31</t>
        </is>
      </c>
      <c r="U3399" t="n">
        <v>31</v>
      </c>
      <c r="V3399" t="inlineStr"/>
    </row>
    <row r="3400">
      <c r="A3400" t="n">
        <v>233</v>
      </c>
      <c r="B3400" t="inlineStr">
        <is>
          <t>Impacto de las Comunicaciones Correo Electrónico</t>
        </is>
      </c>
      <c r="C3400" t="inlineStr">
        <is>
          <t>GESTIÓN AMBIENTAL</t>
        </is>
      </c>
      <c r="D3400" t="inlineStr">
        <is>
          <t>Trimestral</t>
        </is>
      </c>
      <c r="E3400" t="inlineStr">
        <is>
          <t>Positivo</t>
        </is>
      </c>
      <c r="F3400" s="138" t="n">
        <v>45930</v>
      </c>
      <c r="G3400" t="n">
        <v>20</v>
      </c>
      <c r="K3400" t="inlineStr">
        <is>
          <t>20.0%</t>
        </is>
      </c>
      <c r="L3400" t="inlineStr">
        <is>
          <t>No Aplica</t>
        </is>
      </c>
      <c r="M3400" t="n">
        <v>2025</v>
      </c>
      <c r="N3400" t="inlineStr">
        <is>
          <t>Septiembre</t>
        </is>
      </c>
      <c r="O3400" t="inlineStr">
        <is>
          <t>2025-2</t>
        </is>
      </c>
      <c r="P3400" t="n">
        <v>0</v>
      </c>
      <c r="Q3400" t="n">
        <v>0</v>
      </c>
      <c r="R3400" t="n">
        <v>0</v>
      </c>
      <c r="S3400" t="inlineStr"/>
      <c r="T3400" t="inlineStr">
        <is>
          <t>233-2025-09-30</t>
        </is>
      </c>
      <c r="U3400" t="n">
        <v>30</v>
      </c>
      <c r="V3400" t="inlineStr">
        <is>
          <t>No Aplica</t>
        </is>
      </c>
    </row>
    <row r="3401">
      <c r="A3401" t="n">
        <v>234</v>
      </c>
      <c r="B3401" t="inlineStr">
        <is>
          <t>Impacto de las Comunicaciones en Materia Ambiental a Través de Redes Sociales - Instagram</t>
        </is>
      </c>
      <c r="C3401" t="inlineStr">
        <is>
          <t>GESTIÓN AMBIENTAL</t>
        </is>
      </c>
      <c r="D3401" t="inlineStr">
        <is>
          <t>Trimestral</t>
        </is>
      </c>
      <c r="E3401" t="inlineStr">
        <is>
          <t>Positivo</t>
        </is>
      </c>
      <c r="F3401" s="138" t="n">
        <v>45930</v>
      </c>
      <c r="G3401" t="n">
        <v>4000</v>
      </c>
      <c r="K3401" t="inlineStr">
        <is>
          <t>4000.0%</t>
        </is>
      </c>
      <c r="L3401" t="inlineStr">
        <is>
          <t>No Aplica</t>
        </is>
      </c>
      <c r="M3401" t="n">
        <v>2025</v>
      </c>
      <c r="N3401" t="inlineStr">
        <is>
          <t>Septiembre</t>
        </is>
      </c>
      <c r="O3401" t="inlineStr">
        <is>
          <t>2025-2</t>
        </is>
      </c>
      <c r="P3401" t="n">
        <v>0</v>
      </c>
      <c r="Q3401" t="n">
        <v>0</v>
      </c>
      <c r="R3401" t="n">
        <v>0</v>
      </c>
      <c r="S3401" t="inlineStr"/>
      <c r="T3401" t="inlineStr">
        <is>
          <t>234-2025-09-30</t>
        </is>
      </c>
      <c r="U3401" t="n">
        <v>30</v>
      </c>
      <c r="V3401" t="inlineStr">
        <is>
          <t>No Aplica</t>
        </is>
      </c>
    </row>
    <row r="3402">
      <c r="A3402" t="n">
        <v>236</v>
      </c>
      <c r="B3402" t="inlineStr">
        <is>
          <t>Actos Administrativos o Decisiones Judiciales Ambientales</t>
        </is>
      </c>
      <c r="C3402" t="inlineStr">
        <is>
          <t>GESTIÓN AMBIENTAL</t>
        </is>
      </c>
      <c r="D3402" t="inlineStr">
        <is>
          <t>Anual</t>
        </is>
      </c>
      <c r="E3402" t="inlineStr">
        <is>
          <t>Negativo</t>
        </is>
      </c>
      <c r="F3402" s="138" t="n">
        <v>46022</v>
      </c>
      <c r="G3402" t="n">
        <v>0</v>
      </c>
      <c r="H3402" t="n">
        <v>0</v>
      </c>
      <c r="K3402" t="inlineStr">
        <is>
          <t>0.0%</t>
        </is>
      </c>
      <c r="L3402" t="inlineStr">
        <is>
          <t>0.0%</t>
        </is>
      </c>
      <c r="M3402" t="n">
        <v>2025</v>
      </c>
      <c r="N3402" t="inlineStr">
        <is>
          <t>Diciembre</t>
        </is>
      </c>
      <c r="O3402" t="inlineStr">
        <is>
          <t>2025-2</t>
        </is>
      </c>
      <c r="P3402" t="n">
        <v>0</v>
      </c>
      <c r="Q3402" t="n">
        <v>0</v>
      </c>
      <c r="R3402" t="n">
        <v>0</v>
      </c>
      <c r="S3402" t="inlineStr"/>
      <c r="T3402" t="inlineStr">
        <is>
          <t>236-2025-12-31</t>
        </is>
      </c>
      <c r="U3402" t="n">
        <v>31</v>
      </c>
      <c r="V3402" t="inlineStr"/>
    </row>
    <row r="3403">
      <c r="A3403" t="n">
        <v>238</v>
      </c>
      <c r="B3403" t="inlineStr">
        <is>
          <t>Cumplimiento de la Protección del Medio Ambiente</t>
        </is>
      </c>
      <c r="C3403" t="inlineStr">
        <is>
          <t>GESTIÓN AMBIENTAL</t>
        </is>
      </c>
      <c r="D3403" t="inlineStr">
        <is>
          <t>Trimestral</t>
        </is>
      </c>
      <c r="E3403" t="inlineStr">
        <is>
          <t>Positivo</t>
        </is>
      </c>
      <c r="F3403" s="138" t="n">
        <v>44620</v>
      </c>
      <c r="G3403" t="n">
        <v>90</v>
      </c>
      <c r="K3403" t="inlineStr">
        <is>
          <t>180.0%</t>
        </is>
      </c>
      <c r="L3403" t="inlineStr">
        <is>
          <t>No Aplica</t>
        </is>
      </c>
      <c r="M3403" t="n">
        <v>2022</v>
      </c>
      <c r="N3403" t="inlineStr">
        <is>
          <t>Febrero</t>
        </is>
      </c>
      <c r="O3403" t="inlineStr">
        <is>
          <t>2022-1</t>
        </is>
      </c>
      <c r="P3403" t="n">
        <v>0</v>
      </c>
      <c r="Q3403" t="n">
        <v>0</v>
      </c>
      <c r="R3403" t="n">
        <v>0</v>
      </c>
      <c r="S3403" t="inlineStr"/>
      <c r="T3403" t="inlineStr">
        <is>
          <t>238-2022-02-28</t>
        </is>
      </c>
      <c r="U3403" t="n">
        <v>28</v>
      </c>
      <c r="V3403" t="inlineStr">
        <is>
          <t>No Aplica</t>
        </is>
      </c>
    </row>
    <row r="3404">
      <c r="A3404" t="n">
        <v>238</v>
      </c>
      <c r="B3404" t="inlineStr">
        <is>
          <t>Cumplimiento de la Protección del Medio Ambiente</t>
        </is>
      </c>
      <c r="C3404" t="inlineStr">
        <is>
          <t>GESTIÓN AMBIENTAL</t>
        </is>
      </c>
      <c r="D3404" t="inlineStr">
        <is>
          <t>Trimestral</t>
        </is>
      </c>
      <c r="E3404" t="inlineStr">
        <is>
          <t>Positivo</t>
        </is>
      </c>
      <c r="F3404" s="138" t="n">
        <v>44651</v>
      </c>
      <c r="G3404" t="n">
        <v>90</v>
      </c>
      <c r="K3404" t="inlineStr">
        <is>
          <t>180.0%</t>
        </is>
      </c>
      <c r="L3404" t="inlineStr">
        <is>
          <t>No Aplica</t>
        </is>
      </c>
      <c r="M3404" t="n">
        <v>2022</v>
      </c>
      <c r="N3404" t="inlineStr">
        <is>
          <t>Marzo</t>
        </is>
      </c>
      <c r="O3404" t="inlineStr">
        <is>
          <t>2022-1</t>
        </is>
      </c>
      <c r="P3404" t="n">
        <v>0</v>
      </c>
      <c r="Q3404" t="n">
        <v>0</v>
      </c>
      <c r="R3404" t="n">
        <v>0</v>
      </c>
      <c r="S3404" t="inlineStr"/>
      <c r="T3404" t="inlineStr">
        <is>
          <t>238-2022-03-31</t>
        </is>
      </c>
      <c r="U3404" t="n">
        <v>31</v>
      </c>
      <c r="V3404" t="inlineStr">
        <is>
          <t>No Aplica</t>
        </is>
      </c>
    </row>
    <row r="3405">
      <c r="A3405" t="n">
        <v>238</v>
      </c>
      <c r="B3405" t="inlineStr">
        <is>
          <t>Cumplimiento de la Protección del Medio Ambiente</t>
        </is>
      </c>
      <c r="C3405" t="inlineStr">
        <is>
          <t>GESTIÓN AMBIENTAL</t>
        </is>
      </c>
      <c r="D3405" t="inlineStr">
        <is>
          <t>Trimestral</t>
        </is>
      </c>
      <c r="E3405" t="inlineStr">
        <is>
          <t>Positivo</t>
        </is>
      </c>
      <c r="F3405" s="138" t="n">
        <v>44681</v>
      </c>
      <c r="G3405" t="n">
        <v>90</v>
      </c>
      <c r="K3405" t="inlineStr">
        <is>
          <t>180.0%</t>
        </is>
      </c>
      <c r="L3405" t="inlineStr">
        <is>
          <t>No Aplica</t>
        </is>
      </c>
      <c r="M3405" t="n">
        <v>2022</v>
      </c>
      <c r="N3405" t="inlineStr">
        <is>
          <t>Abril</t>
        </is>
      </c>
      <c r="O3405" t="inlineStr">
        <is>
          <t>2022-1</t>
        </is>
      </c>
      <c r="P3405" t="n">
        <v>0</v>
      </c>
      <c r="Q3405" t="n">
        <v>0</v>
      </c>
      <c r="R3405" t="n">
        <v>0</v>
      </c>
      <c r="S3405" t="inlineStr"/>
      <c r="T3405" t="inlineStr">
        <is>
          <t>238-2022-04-30</t>
        </is>
      </c>
      <c r="U3405" t="n">
        <v>30</v>
      </c>
      <c r="V3405" t="inlineStr">
        <is>
          <t>No Aplica</t>
        </is>
      </c>
    </row>
    <row r="3406">
      <c r="A3406" t="n">
        <v>238</v>
      </c>
      <c r="B3406" t="inlineStr">
        <is>
          <t>Cumplimiento de la Protección del Medio Ambiente</t>
        </is>
      </c>
      <c r="C3406" t="inlineStr">
        <is>
          <t>GESTIÓN AMBIENTAL</t>
        </is>
      </c>
      <c r="D3406" t="inlineStr">
        <is>
          <t>Trimestral</t>
        </is>
      </c>
      <c r="E3406" t="inlineStr">
        <is>
          <t>Positivo</t>
        </is>
      </c>
      <c r="F3406" s="138" t="n">
        <v>44742</v>
      </c>
      <c r="G3406" t="n">
        <v>90</v>
      </c>
      <c r="K3406" t="inlineStr">
        <is>
          <t>180.0%</t>
        </is>
      </c>
      <c r="L3406" t="inlineStr">
        <is>
          <t>No Aplica</t>
        </is>
      </c>
      <c r="M3406" t="n">
        <v>2022</v>
      </c>
      <c r="N3406" t="inlineStr">
        <is>
          <t>Junio</t>
        </is>
      </c>
      <c r="O3406" t="inlineStr">
        <is>
          <t>2022-1</t>
        </is>
      </c>
      <c r="P3406" t="n">
        <v>0</v>
      </c>
      <c r="Q3406" t="n">
        <v>0</v>
      </c>
      <c r="R3406" t="n">
        <v>0</v>
      </c>
      <c r="S3406" t="inlineStr"/>
      <c r="T3406" t="inlineStr">
        <is>
          <t>238-2022-06-30</t>
        </is>
      </c>
      <c r="U3406" t="n">
        <v>30</v>
      </c>
      <c r="V3406" t="inlineStr">
        <is>
          <t>No Aplica</t>
        </is>
      </c>
    </row>
    <row r="3407">
      <c r="A3407" t="n">
        <v>238</v>
      </c>
      <c r="B3407" t="inlineStr">
        <is>
          <t>Cumplimiento de la Protección del Medio Ambiente</t>
        </is>
      </c>
      <c r="C3407" t="inlineStr">
        <is>
          <t>GESTIÓN AMBIENTAL</t>
        </is>
      </c>
      <c r="D3407" t="inlineStr">
        <is>
          <t>Trimestral</t>
        </is>
      </c>
      <c r="E3407" t="inlineStr">
        <is>
          <t>Positivo</t>
        </is>
      </c>
      <c r="F3407" s="138" t="n">
        <v>44804</v>
      </c>
      <c r="G3407" t="n">
        <v>90</v>
      </c>
      <c r="K3407" t="inlineStr">
        <is>
          <t>180.0%</t>
        </is>
      </c>
      <c r="L3407" t="inlineStr">
        <is>
          <t>No Aplica</t>
        </is>
      </c>
      <c r="M3407" t="n">
        <v>2022</v>
      </c>
      <c r="N3407" t="inlineStr">
        <is>
          <t>Agosto</t>
        </is>
      </c>
      <c r="O3407" t="inlineStr">
        <is>
          <t>2022-2</t>
        </is>
      </c>
      <c r="P3407" t="n">
        <v>0</v>
      </c>
      <c r="Q3407" t="n">
        <v>0</v>
      </c>
      <c r="R3407" t="n">
        <v>0</v>
      </c>
      <c r="S3407" t="inlineStr"/>
      <c r="T3407" t="inlineStr">
        <is>
          <t>238-2022-08-31</t>
        </is>
      </c>
      <c r="U3407" t="n">
        <v>31</v>
      </c>
      <c r="V3407" t="inlineStr">
        <is>
          <t>No Aplica</t>
        </is>
      </c>
    </row>
    <row r="3408">
      <c r="A3408" t="n">
        <v>238</v>
      </c>
      <c r="B3408" t="inlineStr">
        <is>
          <t>Cumplimiento de la Protección del Medio Ambiente</t>
        </is>
      </c>
      <c r="C3408" t="inlineStr">
        <is>
          <t>GESTIÓN AMBIENTAL</t>
        </is>
      </c>
      <c r="D3408" t="inlineStr">
        <is>
          <t>Trimestral</t>
        </is>
      </c>
      <c r="E3408" t="inlineStr">
        <is>
          <t>Positivo</t>
        </is>
      </c>
      <c r="F3408" s="138" t="n">
        <v>44834</v>
      </c>
      <c r="G3408" t="n">
        <v>90</v>
      </c>
      <c r="K3408" t="inlineStr">
        <is>
          <t>180.0%</t>
        </is>
      </c>
      <c r="L3408" t="inlineStr">
        <is>
          <t>No Aplica</t>
        </is>
      </c>
      <c r="M3408" t="n">
        <v>2022</v>
      </c>
      <c r="N3408" t="inlineStr">
        <is>
          <t>Septiembre</t>
        </is>
      </c>
      <c r="O3408" t="inlineStr">
        <is>
          <t>2022-2</t>
        </is>
      </c>
      <c r="P3408" t="n">
        <v>0</v>
      </c>
      <c r="Q3408" t="n">
        <v>0</v>
      </c>
      <c r="R3408" t="n">
        <v>0</v>
      </c>
      <c r="S3408" t="inlineStr"/>
      <c r="T3408" t="inlineStr">
        <is>
          <t>238-2022-09-30</t>
        </is>
      </c>
      <c r="U3408" t="n">
        <v>30</v>
      </c>
      <c r="V3408" t="inlineStr">
        <is>
          <t>No Aplica</t>
        </is>
      </c>
    </row>
    <row r="3409">
      <c r="A3409" t="n">
        <v>238</v>
      </c>
      <c r="B3409" t="inlineStr">
        <is>
          <t>Cumplimiento de la Protección del Medio Ambiente</t>
        </is>
      </c>
      <c r="C3409" t="inlineStr">
        <is>
          <t>GESTIÓN AMBIENTAL</t>
        </is>
      </c>
      <c r="D3409" t="inlineStr">
        <is>
          <t>Trimestral</t>
        </is>
      </c>
      <c r="E3409" t="inlineStr">
        <is>
          <t>Positivo</t>
        </is>
      </c>
      <c r="F3409" s="138" t="n">
        <v>44926</v>
      </c>
      <c r="G3409" t="n">
        <v>90</v>
      </c>
      <c r="K3409" t="inlineStr">
        <is>
          <t>180.0%</t>
        </is>
      </c>
      <c r="L3409" t="inlineStr">
        <is>
          <t>No Aplica</t>
        </is>
      </c>
      <c r="M3409" t="n">
        <v>2022</v>
      </c>
      <c r="N3409" t="inlineStr">
        <is>
          <t>Diciembre</t>
        </is>
      </c>
      <c r="O3409" t="inlineStr">
        <is>
          <t>2022-2</t>
        </is>
      </c>
      <c r="P3409" t="n">
        <v>0</v>
      </c>
      <c r="Q3409" t="n">
        <v>0</v>
      </c>
      <c r="R3409" t="n">
        <v>0</v>
      </c>
      <c r="S3409" t="inlineStr"/>
      <c r="T3409" t="inlineStr">
        <is>
          <t>238-2022-12-31</t>
        </is>
      </c>
      <c r="U3409" t="n">
        <v>31</v>
      </c>
      <c r="V3409" t="inlineStr">
        <is>
          <t>No Aplica</t>
        </is>
      </c>
    </row>
    <row r="3410">
      <c r="A3410" t="n">
        <v>238</v>
      </c>
      <c r="B3410" t="inlineStr">
        <is>
          <t>Cumplimiento de la Protección del Medio Ambiente</t>
        </is>
      </c>
      <c r="C3410" t="inlineStr">
        <is>
          <t>GESTIÓN AMBIENTAL</t>
        </is>
      </c>
      <c r="D3410" t="inlineStr">
        <is>
          <t>Trimestral</t>
        </is>
      </c>
      <c r="E3410" t="inlineStr">
        <is>
          <t>Positivo</t>
        </is>
      </c>
      <c r="F3410" s="138" t="n">
        <v>45930</v>
      </c>
      <c r="G3410" t="n">
        <v>90</v>
      </c>
      <c r="K3410" t="inlineStr">
        <is>
          <t>180.0%</t>
        </is>
      </c>
      <c r="L3410" t="inlineStr">
        <is>
          <t>No Aplica</t>
        </is>
      </c>
      <c r="M3410" t="n">
        <v>2025</v>
      </c>
      <c r="N3410" t="inlineStr">
        <is>
          <t>Septiembre</t>
        </is>
      </c>
      <c r="O3410" t="inlineStr">
        <is>
          <t>2025-2</t>
        </is>
      </c>
      <c r="P3410" t="n">
        <v>0</v>
      </c>
      <c r="Q3410" t="n">
        <v>0</v>
      </c>
      <c r="R3410" t="n">
        <v>0</v>
      </c>
      <c r="S3410" t="inlineStr"/>
      <c r="T3410" t="inlineStr">
        <is>
          <t>238-2025-09-30</t>
        </is>
      </c>
      <c r="U3410" t="n">
        <v>30</v>
      </c>
      <c r="V3410" t="inlineStr">
        <is>
          <t>No Aplica</t>
        </is>
      </c>
    </row>
    <row r="3411">
      <c r="A3411" t="n">
        <v>238</v>
      </c>
      <c r="B3411" t="inlineStr">
        <is>
          <t>Cumplimiento de la Protección del Medio Ambiente</t>
        </is>
      </c>
      <c r="C3411" t="inlineStr">
        <is>
          <t>GESTIÓN AMBIENTAL</t>
        </is>
      </c>
      <c r="D3411" t="inlineStr">
        <is>
          <t>Trimestral</t>
        </is>
      </c>
      <c r="E3411" t="inlineStr">
        <is>
          <t>Positivo</t>
        </is>
      </c>
      <c r="F3411" s="138" t="n">
        <v>46022</v>
      </c>
      <c r="G3411" t="n">
        <v>90</v>
      </c>
      <c r="H3411" t="n">
        <v>68</v>
      </c>
      <c r="I3411" s="76" t="n">
        <v>0.7555555555555555</v>
      </c>
      <c r="J3411" s="76" t="n">
        <v>0.7555555555555555</v>
      </c>
      <c r="K3411" t="inlineStr">
        <is>
          <t>180.0%</t>
        </is>
      </c>
      <c r="L3411" t="inlineStr">
        <is>
          <t>185.6%</t>
        </is>
      </c>
      <c r="M3411" t="n">
        <v>2025</v>
      </c>
      <c r="N3411" t="inlineStr">
        <is>
          <t>Diciembre</t>
        </is>
      </c>
      <c r="O3411" t="inlineStr">
        <is>
          <t>2025-2</t>
        </is>
      </c>
      <c r="P3411" t="n">
        <v>0</v>
      </c>
      <c r="Q3411" t="n">
        <v>0</v>
      </c>
      <c r="R3411" t="n">
        <v>0</v>
      </c>
      <c r="S3411" t="inlineStr"/>
      <c r="T3411" t="inlineStr">
        <is>
          <t>238-2025-12-31</t>
        </is>
      </c>
      <c r="U3411" t="n">
        <v>31</v>
      </c>
      <c r="V3411" t="inlineStr"/>
    </row>
    <row r="3412">
      <c r="A3412" t="n">
        <v>239</v>
      </c>
      <c r="B3412" t="inlineStr">
        <is>
          <t>Portafolio de Proyectos - Metrica</t>
        </is>
      </c>
      <c r="C3412" t="inlineStr">
        <is>
          <t>DIRECCIONAMIENTO ESTRATÉGICO</t>
        </is>
      </c>
      <c r="D3412" t="inlineStr">
        <is>
          <t>Mensual</t>
        </is>
      </c>
      <c r="E3412" t="inlineStr">
        <is>
          <t>Positivo</t>
        </is>
      </c>
      <c r="F3412" s="138" t="n">
        <v>44227</v>
      </c>
      <c r="H3412" t="n">
        <v>0</v>
      </c>
      <c r="K3412" t="n">
        <v/>
      </c>
      <c r="L3412" t="inlineStr">
        <is>
          <t>324.0%</t>
        </is>
      </c>
      <c r="M3412" t="n">
        <v>2021</v>
      </c>
      <c r="N3412" t="inlineStr">
        <is>
          <t>Enero</t>
        </is>
      </c>
      <c r="O3412" t="inlineStr">
        <is>
          <t>2021-1</t>
        </is>
      </c>
      <c r="P3412" t="n">
        <v>0</v>
      </c>
      <c r="Q3412" t="n">
        <v>0</v>
      </c>
      <c r="R3412" t="n">
        <v>0</v>
      </c>
      <c r="S3412" t="inlineStr"/>
      <c r="T3412" t="inlineStr">
        <is>
          <t>239-2021-01-31</t>
        </is>
      </c>
      <c r="U3412" t="n">
        <v>31</v>
      </c>
      <c r="V3412" t="inlineStr">
        <is>
          <t>Metrica</t>
        </is>
      </c>
    </row>
    <row r="3413">
      <c r="A3413" t="n">
        <v>239</v>
      </c>
      <c r="B3413" t="inlineStr">
        <is>
          <t>Portafolio de Proyectos - Metrica</t>
        </is>
      </c>
      <c r="C3413" t="inlineStr">
        <is>
          <t>DIRECCIONAMIENTO ESTRATÉGICO</t>
        </is>
      </c>
      <c r="D3413" t="inlineStr">
        <is>
          <t>Mensual</t>
        </is>
      </c>
      <c r="E3413" t="inlineStr">
        <is>
          <t>Positivo</t>
        </is>
      </c>
      <c r="F3413" s="138" t="n">
        <v>44255</v>
      </c>
      <c r="H3413" t="n">
        <v>0</v>
      </c>
      <c r="K3413" t="n">
        <v/>
      </c>
      <c r="L3413" t="inlineStr">
        <is>
          <t>324.0%</t>
        </is>
      </c>
      <c r="M3413" t="n">
        <v>2021</v>
      </c>
      <c r="N3413" t="inlineStr">
        <is>
          <t>Febrero</t>
        </is>
      </c>
      <c r="O3413" t="inlineStr">
        <is>
          <t>2021-1</t>
        </is>
      </c>
      <c r="P3413" t="n">
        <v>0</v>
      </c>
      <c r="Q3413" t="n">
        <v>0</v>
      </c>
      <c r="R3413" t="n">
        <v>0</v>
      </c>
      <c r="S3413" t="inlineStr"/>
      <c r="T3413" t="inlineStr">
        <is>
          <t>239-2021-02-28</t>
        </is>
      </c>
      <c r="U3413" t="n">
        <v>28</v>
      </c>
      <c r="V3413" t="inlineStr">
        <is>
          <t>Metrica</t>
        </is>
      </c>
    </row>
    <row r="3414">
      <c r="A3414" t="n">
        <v>239</v>
      </c>
      <c r="B3414" t="inlineStr">
        <is>
          <t>Portafolio de Proyectos - Metrica</t>
        </is>
      </c>
      <c r="C3414" t="inlineStr">
        <is>
          <t>DIRECCIONAMIENTO ESTRATÉGICO</t>
        </is>
      </c>
      <c r="D3414" t="inlineStr">
        <is>
          <t>Mensual</t>
        </is>
      </c>
      <c r="E3414" t="inlineStr">
        <is>
          <t>Positivo</t>
        </is>
      </c>
      <c r="F3414" s="138" t="n">
        <v>44286</v>
      </c>
      <c r="H3414" t="n">
        <v>0</v>
      </c>
      <c r="K3414" t="n">
        <v/>
      </c>
      <c r="L3414" t="inlineStr">
        <is>
          <t>324.0%</t>
        </is>
      </c>
      <c r="M3414" t="n">
        <v>2021</v>
      </c>
      <c r="N3414" t="inlineStr">
        <is>
          <t>Marzo</t>
        </is>
      </c>
      <c r="O3414" t="inlineStr">
        <is>
          <t>2021-1</t>
        </is>
      </c>
      <c r="P3414" t="n">
        <v>0</v>
      </c>
      <c r="Q3414" t="n">
        <v>0</v>
      </c>
      <c r="R3414" t="n">
        <v>0</v>
      </c>
      <c r="S3414" t="inlineStr"/>
      <c r="T3414" t="inlineStr">
        <is>
          <t>239-2021-03-31</t>
        </is>
      </c>
      <c r="U3414" t="n">
        <v>31</v>
      </c>
      <c r="V3414" t="inlineStr">
        <is>
          <t>Metrica</t>
        </is>
      </c>
    </row>
    <row r="3415">
      <c r="A3415" t="n">
        <v>239</v>
      </c>
      <c r="B3415" t="inlineStr">
        <is>
          <t>Portafolio de Proyectos - Metrica</t>
        </is>
      </c>
      <c r="C3415" t="inlineStr">
        <is>
          <t>DIRECCIONAMIENTO ESTRATÉGICO</t>
        </is>
      </c>
      <c r="D3415" t="inlineStr">
        <is>
          <t>Mensual</t>
        </is>
      </c>
      <c r="E3415" t="inlineStr">
        <is>
          <t>Positivo</t>
        </is>
      </c>
      <c r="F3415" s="138" t="n">
        <v>44316</v>
      </c>
      <c r="H3415" t="n">
        <v>0</v>
      </c>
      <c r="K3415" t="n">
        <v/>
      </c>
      <c r="L3415" t="inlineStr">
        <is>
          <t>324.0%</t>
        </is>
      </c>
      <c r="M3415" t="n">
        <v>2021</v>
      </c>
      <c r="N3415" t="inlineStr">
        <is>
          <t>Abril</t>
        </is>
      </c>
      <c r="O3415" t="inlineStr">
        <is>
          <t>2021-1</t>
        </is>
      </c>
      <c r="P3415" t="n">
        <v>0</v>
      </c>
      <c r="Q3415" t="n">
        <v>0</v>
      </c>
      <c r="R3415" t="n">
        <v>0</v>
      </c>
      <c r="S3415" t="inlineStr"/>
      <c r="T3415" t="inlineStr">
        <is>
          <t>239-2021-04-30</t>
        </is>
      </c>
      <c r="U3415" t="n">
        <v>30</v>
      </c>
      <c r="V3415" t="inlineStr">
        <is>
          <t>Metrica</t>
        </is>
      </c>
    </row>
    <row r="3416">
      <c r="A3416" t="n">
        <v>239</v>
      </c>
      <c r="B3416" t="inlineStr">
        <is>
          <t>Portafolio de Proyectos - Metrica</t>
        </is>
      </c>
      <c r="C3416" t="inlineStr">
        <is>
          <t>DIRECCIONAMIENTO ESTRATÉGICO</t>
        </is>
      </c>
      <c r="D3416" t="inlineStr">
        <is>
          <t>Mensual</t>
        </is>
      </c>
      <c r="E3416" t="inlineStr">
        <is>
          <t>Positivo</t>
        </is>
      </c>
      <c r="F3416" s="138" t="n">
        <v>44347</v>
      </c>
      <c r="H3416" t="n">
        <v>0</v>
      </c>
      <c r="K3416" t="n">
        <v/>
      </c>
      <c r="L3416" t="inlineStr">
        <is>
          <t>324.0%</t>
        </is>
      </c>
      <c r="M3416" t="n">
        <v>2021</v>
      </c>
      <c r="N3416" t="inlineStr">
        <is>
          <t>Mayo</t>
        </is>
      </c>
      <c r="O3416" t="inlineStr">
        <is>
          <t>2021-1</t>
        </is>
      </c>
      <c r="P3416" t="n">
        <v>0</v>
      </c>
      <c r="Q3416" t="n">
        <v>0</v>
      </c>
      <c r="R3416" t="n">
        <v>0</v>
      </c>
      <c r="S3416" t="inlineStr"/>
      <c r="T3416" t="inlineStr">
        <is>
          <t>239-2021-05-31</t>
        </is>
      </c>
      <c r="U3416" t="n">
        <v>31</v>
      </c>
      <c r="V3416" t="inlineStr">
        <is>
          <t>Metrica</t>
        </is>
      </c>
    </row>
    <row r="3417">
      <c r="A3417" t="n">
        <v>239</v>
      </c>
      <c r="B3417" t="inlineStr">
        <is>
          <t>Portafolio de Proyectos - Metrica</t>
        </is>
      </c>
      <c r="C3417" t="inlineStr">
        <is>
          <t>DIRECCIONAMIENTO ESTRATÉGICO</t>
        </is>
      </c>
      <c r="D3417" t="inlineStr">
        <is>
          <t>Mensual</t>
        </is>
      </c>
      <c r="E3417" t="inlineStr">
        <is>
          <t>Positivo</t>
        </is>
      </c>
      <c r="F3417" s="138" t="n">
        <v>44377</v>
      </c>
      <c r="H3417" t="n">
        <v>0</v>
      </c>
      <c r="K3417" t="n">
        <v/>
      </c>
      <c r="L3417" t="inlineStr">
        <is>
          <t>324.0%</t>
        </is>
      </c>
      <c r="M3417" t="n">
        <v>2021</v>
      </c>
      <c r="N3417" t="inlineStr">
        <is>
          <t>Junio</t>
        </is>
      </c>
      <c r="O3417" t="inlineStr">
        <is>
          <t>2021-1</t>
        </is>
      </c>
      <c r="P3417" t="n">
        <v>0</v>
      </c>
      <c r="Q3417" t="n">
        <v>0</v>
      </c>
      <c r="R3417" t="n">
        <v>0</v>
      </c>
      <c r="S3417" t="inlineStr"/>
      <c r="T3417" t="inlineStr">
        <is>
          <t>239-2021-06-30</t>
        </is>
      </c>
      <c r="U3417" t="n">
        <v>30</v>
      </c>
      <c r="V3417" t="inlineStr">
        <is>
          <t>Metrica</t>
        </is>
      </c>
    </row>
    <row r="3418">
      <c r="A3418" t="n">
        <v>239</v>
      </c>
      <c r="B3418" t="inlineStr">
        <is>
          <t>Portafolio de Proyectos - Metrica</t>
        </is>
      </c>
      <c r="C3418" t="inlineStr">
        <is>
          <t>DIRECCIONAMIENTO ESTRATÉGICO</t>
        </is>
      </c>
      <c r="D3418" t="inlineStr">
        <is>
          <t>Mensual</t>
        </is>
      </c>
      <c r="E3418" t="inlineStr">
        <is>
          <t>Positivo</t>
        </is>
      </c>
      <c r="F3418" s="138" t="n">
        <v>44408</v>
      </c>
      <c r="H3418" t="n">
        <v>0</v>
      </c>
      <c r="K3418" t="n">
        <v/>
      </c>
      <c r="L3418" t="inlineStr">
        <is>
          <t>324.0%</t>
        </is>
      </c>
      <c r="M3418" t="n">
        <v>2021</v>
      </c>
      <c r="N3418" t="inlineStr">
        <is>
          <t>Julio</t>
        </is>
      </c>
      <c r="O3418" t="inlineStr">
        <is>
          <t>2021-2</t>
        </is>
      </c>
      <c r="P3418" t="n">
        <v>0</v>
      </c>
      <c r="Q3418" t="n">
        <v>0</v>
      </c>
      <c r="R3418" t="n">
        <v>0</v>
      </c>
      <c r="S3418" t="inlineStr"/>
      <c r="T3418" t="inlineStr">
        <is>
          <t>239-2021-07-31</t>
        </is>
      </c>
      <c r="U3418" t="n">
        <v>31</v>
      </c>
      <c r="V3418" t="inlineStr">
        <is>
          <t>Metrica</t>
        </is>
      </c>
    </row>
    <row r="3419">
      <c r="A3419" t="n">
        <v>239</v>
      </c>
      <c r="B3419" t="inlineStr">
        <is>
          <t>Portafolio de Proyectos - Metrica</t>
        </is>
      </c>
      <c r="C3419" t="inlineStr">
        <is>
          <t>DIRECCIONAMIENTO ESTRATÉGICO</t>
        </is>
      </c>
      <c r="D3419" t="inlineStr">
        <is>
          <t>Mensual</t>
        </is>
      </c>
      <c r="E3419" t="inlineStr">
        <is>
          <t>Positivo</t>
        </is>
      </c>
      <c r="F3419" s="138" t="n">
        <v>44439</v>
      </c>
      <c r="H3419" t="n">
        <v>0</v>
      </c>
      <c r="K3419" t="n">
        <v/>
      </c>
      <c r="L3419" t="inlineStr">
        <is>
          <t>324.0%</t>
        </is>
      </c>
      <c r="M3419" t="n">
        <v>2021</v>
      </c>
      <c r="N3419" t="inlineStr">
        <is>
          <t>Agosto</t>
        </is>
      </c>
      <c r="O3419" t="inlineStr">
        <is>
          <t>2021-2</t>
        </is>
      </c>
      <c r="P3419" t="n">
        <v>0</v>
      </c>
      <c r="Q3419" t="n">
        <v>0</v>
      </c>
      <c r="R3419" t="n">
        <v>0</v>
      </c>
      <c r="S3419" t="inlineStr"/>
      <c r="T3419" t="inlineStr">
        <is>
          <t>239-2021-08-31</t>
        </is>
      </c>
      <c r="U3419" t="n">
        <v>31</v>
      </c>
      <c r="V3419" t="inlineStr">
        <is>
          <t>Metrica</t>
        </is>
      </c>
    </row>
    <row r="3420">
      <c r="A3420" t="n">
        <v>239</v>
      </c>
      <c r="B3420" t="inlineStr">
        <is>
          <t>Portafolio de Proyectos - Metrica</t>
        </is>
      </c>
      <c r="C3420" t="inlineStr">
        <is>
          <t>DIRECCIONAMIENTO ESTRATÉGICO</t>
        </is>
      </c>
      <c r="D3420" t="inlineStr">
        <is>
          <t>Mensual</t>
        </is>
      </c>
      <c r="E3420" t="inlineStr">
        <is>
          <t>Positivo</t>
        </is>
      </c>
      <c r="F3420" s="138" t="n">
        <v>44469</v>
      </c>
      <c r="H3420" t="n">
        <v>0</v>
      </c>
      <c r="K3420" t="n">
        <v/>
      </c>
      <c r="L3420" t="inlineStr">
        <is>
          <t>324.0%</t>
        </is>
      </c>
      <c r="M3420" t="n">
        <v>2021</v>
      </c>
      <c r="N3420" t="inlineStr">
        <is>
          <t>Septiembre</t>
        </is>
      </c>
      <c r="O3420" t="inlineStr">
        <is>
          <t>2021-2</t>
        </is>
      </c>
      <c r="P3420" t="n">
        <v>0</v>
      </c>
      <c r="Q3420" t="n">
        <v>0</v>
      </c>
      <c r="R3420" t="n">
        <v>0</v>
      </c>
      <c r="S3420" t="inlineStr"/>
      <c r="T3420" t="inlineStr">
        <is>
          <t>239-2021-09-30</t>
        </is>
      </c>
      <c r="U3420" t="n">
        <v>30</v>
      </c>
      <c r="V3420" t="inlineStr">
        <is>
          <t>Metrica</t>
        </is>
      </c>
    </row>
    <row r="3421">
      <c r="A3421" t="n">
        <v>239</v>
      </c>
      <c r="B3421" t="inlineStr">
        <is>
          <t>Portafolio de Proyectos - Metrica</t>
        </is>
      </c>
      <c r="C3421" t="inlineStr">
        <is>
          <t>DIRECCIONAMIENTO ESTRATÉGICO</t>
        </is>
      </c>
      <c r="D3421" t="inlineStr">
        <is>
          <t>Mensual</t>
        </is>
      </c>
      <c r="E3421" t="inlineStr">
        <is>
          <t>Positivo</t>
        </is>
      </c>
      <c r="F3421" s="138" t="n">
        <v>44500</v>
      </c>
      <c r="H3421" t="n">
        <v>0</v>
      </c>
      <c r="K3421" t="n">
        <v/>
      </c>
      <c r="L3421" t="inlineStr">
        <is>
          <t>324.0%</t>
        </is>
      </c>
      <c r="M3421" t="n">
        <v>2021</v>
      </c>
      <c r="N3421" t="inlineStr">
        <is>
          <t>Octubre</t>
        </is>
      </c>
      <c r="O3421" t="inlineStr">
        <is>
          <t>2021-2</t>
        </is>
      </c>
      <c r="P3421" t="n">
        <v>0</v>
      </c>
      <c r="Q3421" t="n">
        <v>0</v>
      </c>
      <c r="R3421" t="n">
        <v>0</v>
      </c>
      <c r="S3421" t="inlineStr"/>
      <c r="T3421" t="inlineStr">
        <is>
          <t>239-2021-10-31</t>
        </is>
      </c>
      <c r="U3421" t="n">
        <v>31</v>
      </c>
      <c r="V3421" t="inlineStr">
        <is>
          <t>Metrica</t>
        </is>
      </c>
    </row>
    <row r="3422">
      <c r="A3422" t="n">
        <v>239</v>
      </c>
      <c r="B3422" t="inlineStr">
        <is>
          <t>Portafolio de Proyectos - Metrica</t>
        </is>
      </c>
      <c r="C3422" t="inlineStr">
        <is>
          <t>DIRECCIONAMIENTO ESTRATÉGICO</t>
        </is>
      </c>
      <c r="D3422" t="inlineStr">
        <is>
          <t>Mensual</t>
        </is>
      </c>
      <c r="E3422" t="inlineStr">
        <is>
          <t>Positivo</t>
        </is>
      </c>
      <c r="F3422" s="138" t="n">
        <v>44530</v>
      </c>
      <c r="H3422" t="n">
        <v>0</v>
      </c>
      <c r="K3422" t="n">
        <v/>
      </c>
      <c r="L3422" t="inlineStr">
        <is>
          <t>324.0%</t>
        </is>
      </c>
      <c r="M3422" t="n">
        <v>2021</v>
      </c>
      <c r="N3422" t="inlineStr">
        <is>
          <t>Noviembre</t>
        </is>
      </c>
      <c r="O3422" t="inlineStr">
        <is>
          <t>2021-2</t>
        </is>
      </c>
      <c r="P3422" t="n">
        <v>0</v>
      </c>
      <c r="Q3422" t="n">
        <v>0</v>
      </c>
      <c r="R3422" t="n">
        <v>0</v>
      </c>
      <c r="S3422" t="inlineStr"/>
      <c r="T3422" t="inlineStr">
        <is>
          <t>239-2021-11-30</t>
        </is>
      </c>
      <c r="U3422" t="n">
        <v>30</v>
      </c>
      <c r="V3422" t="inlineStr">
        <is>
          <t>Metrica</t>
        </is>
      </c>
    </row>
    <row r="3423">
      <c r="A3423" t="n">
        <v>239</v>
      </c>
      <c r="B3423" t="inlineStr">
        <is>
          <t>Portafolio de Proyectos - Metrica</t>
        </is>
      </c>
      <c r="C3423" t="inlineStr">
        <is>
          <t>DIRECCIONAMIENTO ESTRATÉGICO</t>
        </is>
      </c>
      <c r="D3423" t="inlineStr">
        <is>
          <t>Mensual</t>
        </is>
      </c>
      <c r="E3423" t="inlineStr">
        <is>
          <t>Positivo</t>
        </is>
      </c>
      <c r="F3423" s="138" t="n">
        <v>44561</v>
      </c>
      <c r="H3423" t="n">
        <v>0</v>
      </c>
      <c r="K3423" t="n">
        <v/>
      </c>
      <c r="L3423" t="inlineStr">
        <is>
          <t>324.0%</t>
        </is>
      </c>
      <c r="M3423" t="n">
        <v>2021</v>
      </c>
      <c r="N3423" t="inlineStr">
        <is>
          <t>Diciembre</t>
        </is>
      </c>
      <c r="O3423" t="inlineStr">
        <is>
          <t>2021-2</t>
        </is>
      </c>
      <c r="P3423" t="n">
        <v>0</v>
      </c>
      <c r="Q3423" t="n">
        <v>0</v>
      </c>
      <c r="R3423" t="n">
        <v>0</v>
      </c>
      <c r="S3423" t="inlineStr"/>
      <c r="T3423" t="inlineStr">
        <is>
          <t>239-2021-12-31</t>
        </is>
      </c>
      <c r="U3423" t="n">
        <v>31</v>
      </c>
      <c r="V3423" t="inlineStr">
        <is>
          <t>Metrica</t>
        </is>
      </c>
    </row>
    <row r="3424">
      <c r="A3424" t="n">
        <v>239</v>
      </c>
      <c r="B3424" t="inlineStr">
        <is>
          <t>Portafolio de Proyectos - Metrica</t>
        </is>
      </c>
      <c r="C3424" t="inlineStr">
        <is>
          <t>DIRECCIONAMIENTO ESTRATÉGICO</t>
        </is>
      </c>
      <c r="D3424" t="inlineStr">
        <is>
          <t>Mensual</t>
        </is>
      </c>
      <c r="E3424" t="inlineStr">
        <is>
          <t>Positivo</t>
        </is>
      </c>
      <c r="F3424" s="138" t="n">
        <v>44592</v>
      </c>
      <c r="H3424" t="n">
        <v>0</v>
      </c>
      <c r="K3424" t="n">
        <v/>
      </c>
      <c r="L3424" t="inlineStr">
        <is>
          <t>324.0%</t>
        </is>
      </c>
      <c r="M3424" t="n">
        <v>2022</v>
      </c>
      <c r="N3424" t="inlineStr">
        <is>
          <t>Enero</t>
        </is>
      </c>
      <c r="O3424" t="inlineStr">
        <is>
          <t>2022-1</t>
        </is>
      </c>
      <c r="P3424" t="n">
        <v>0</v>
      </c>
      <c r="Q3424" t="n">
        <v>0</v>
      </c>
      <c r="R3424" t="n">
        <v>0</v>
      </c>
      <c r="S3424" t="inlineStr"/>
      <c r="T3424" t="inlineStr">
        <is>
          <t>239-2022-01-31</t>
        </is>
      </c>
      <c r="U3424" t="n">
        <v>31</v>
      </c>
      <c r="V3424" t="inlineStr">
        <is>
          <t>Metrica</t>
        </is>
      </c>
    </row>
    <row r="3425">
      <c r="A3425" t="n">
        <v>239</v>
      </c>
      <c r="B3425" t="inlineStr">
        <is>
          <t>Portafolio de Proyectos - Metrica</t>
        </is>
      </c>
      <c r="C3425" t="inlineStr">
        <is>
          <t>DIRECCIONAMIENTO ESTRATÉGICO</t>
        </is>
      </c>
      <c r="D3425" t="inlineStr">
        <is>
          <t>Mensual</t>
        </is>
      </c>
      <c r="E3425" t="inlineStr">
        <is>
          <t>Positivo</t>
        </is>
      </c>
      <c r="F3425" s="138" t="n">
        <v>44620</v>
      </c>
      <c r="H3425" t="n">
        <v>0</v>
      </c>
      <c r="K3425" t="n">
        <v/>
      </c>
      <c r="L3425" t="inlineStr">
        <is>
          <t>324.0%</t>
        </is>
      </c>
      <c r="M3425" t="n">
        <v>2022</v>
      </c>
      <c r="N3425" t="inlineStr">
        <is>
          <t>Febrero</t>
        </is>
      </c>
      <c r="O3425" t="inlineStr">
        <is>
          <t>2022-1</t>
        </is>
      </c>
      <c r="P3425" t="n">
        <v>0</v>
      </c>
      <c r="Q3425" t="n">
        <v>0</v>
      </c>
      <c r="R3425" t="n">
        <v>0</v>
      </c>
      <c r="S3425" t="inlineStr"/>
      <c r="T3425" t="inlineStr">
        <is>
          <t>239-2022-02-28</t>
        </is>
      </c>
      <c r="U3425" t="n">
        <v>28</v>
      </c>
      <c r="V3425" t="inlineStr">
        <is>
          <t>Metrica</t>
        </is>
      </c>
    </row>
    <row r="3426">
      <c r="A3426" t="n">
        <v>239</v>
      </c>
      <c r="B3426" t="inlineStr">
        <is>
          <t>Portafolio de Proyectos - Metrica</t>
        </is>
      </c>
      <c r="C3426" t="inlineStr">
        <is>
          <t>DIRECCIONAMIENTO ESTRATÉGICO</t>
        </is>
      </c>
      <c r="D3426" t="inlineStr">
        <is>
          <t>Mensual</t>
        </is>
      </c>
      <c r="E3426" t="inlineStr">
        <is>
          <t>Positivo</t>
        </is>
      </c>
      <c r="F3426" s="138" t="n">
        <v>44651</v>
      </c>
      <c r="H3426" t="n">
        <v>0</v>
      </c>
      <c r="K3426" t="n">
        <v/>
      </c>
      <c r="L3426" t="inlineStr">
        <is>
          <t>324.0%</t>
        </is>
      </c>
      <c r="M3426" t="n">
        <v>2022</v>
      </c>
      <c r="N3426" t="inlineStr">
        <is>
          <t>Marzo</t>
        </is>
      </c>
      <c r="O3426" t="inlineStr">
        <is>
          <t>2022-1</t>
        </is>
      </c>
      <c r="P3426" t="n">
        <v>0</v>
      </c>
      <c r="Q3426" t="n">
        <v>0</v>
      </c>
      <c r="R3426" t="n">
        <v>0</v>
      </c>
      <c r="S3426" t="inlineStr"/>
      <c r="T3426" t="inlineStr">
        <is>
          <t>239-2022-03-31</t>
        </is>
      </c>
      <c r="U3426" t="n">
        <v>31</v>
      </c>
      <c r="V3426" t="inlineStr">
        <is>
          <t>Metrica</t>
        </is>
      </c>
    </row>
    <row r="3427">
      <c r="A3427" t="n">
        <v>239</v>
      </c>
      <c r="B3427" t="inlineStr">
        <is>
          <t>Portafolio de Proyectos - Metrica</t>
        </is>
      </c>
      <c r="C3427" t="inlineStr">
        <is>
          <t>DIRECCIONAMIENTO ESTRATÉGICO</t>
        </is>
      </c>
      <c r="D3427" t="inlineStr">
        <is>
          <t>Mensual</t>
        </is>
      </c>
      <c r="E3427" t="inlineStr">
        <is>
          <t>Positivo</t>
        </is>
      </c>
      <c r="F3427" s="138" t="n">
        <v>44681</v>
      </c>
      <c r="H3427" t="n">
        <v>0</v>
      </c>
      <c r="K3427" t="n">
        <v/>
      </c>
      <c r="L3427" t="inlineStr">
        <is>
          <t>324.0%</t>
        </is>
      </c>
      <c r="M3427" t="n">
        <v>2022</v>
      </c>
      <c r="N3427" t="inlineStr">
        <is>
          <t>Abril</t>
        </is>
      </c>
      <c r="O3427" t="inlineStr">
        <is>
          <t>2022-1</t>
        </is>
      </c>
      <c r="P3427" t="n">
        <v>0</v>
      </c>
      <c r="Q3427" t="n">
        <v>0</v>
      </c>
      <c r="R3427" t="n">
        <v>0</v>
      </c>
      <c r="S3427" t="inlineStr"/>
      <c r="T3427" t="inlineStr">
        <is>
          <t>239-2022-04-30</t>
        </is>
      </c>
      <c r="U3427" t="n">
        <v>30</v>
      </c>
      <c r="V3427" t="inlineStr">
        <is>
          <t>Metrica</t>
        </is>
      </c>
    </row>
    <row r="3428">
      <c r="A3428" t="n">
        <v>239</v>
      </c>
      <c r="B3428" t="inlineStr">
        <is>
          <t>Portafolio de Proyectos - Metrica</t>
        </is>
      </c>
      <c r="C3428" t="inlineStr">
        <is>
          <t>DIRECCIONAMIENTO ESTRATÉGICO</t>
        </is>
      </c>
      <c r="D3428" t="inlineStr">
        <is>
          <t>Mensual</t>
        </is>
      </c>
      <c r="E3428" t="inlineStr">
        <is>
          <t>Positivo</t>
        </is>
      </c>
      <c r="F3428" s="138" t="n">
        <v>44712</v>
      </c>
      <c r="H3428" t="n">
        <v>0</v>
      </c>
      <c r="K3428" t="n">
        <v/>
      </c>
      <c r="L3428" t="inlineStr">
        <is>
          <t>324.0%</t>
        </is>
      </c>
      <c r="M3428" t="n">
        <v>2022</v>
      </c>
      <c r="N3428" t="inlineStr">
        <is>
          <t>Mayo</t>
        </is>
      </c>
      <c r="O3428" t="inlineStr">
        <is>
          <t>2022-1</t>
        </is>
      </c>
      <c r="P3428" t="n">
        <v>0</v>
      </c>
      <c r="Q3428" t="n">
        <v>0</v>
      </c>
      <c r="R3428" t="n">
        <v>0</v>
      </c>
      <c r="S3428" t="inlineStr"/>
      <c r="T3428" t="inlineStr">
        <is>
          <t>239-2022-05-31</t>
        </is>
      </c>
      <c r="U3428" t="n">
        <v>31</v>
      </c>
      <c r="V3428" t="inlineStr">
        <is>
          <t>Metrica</t>
        </is>
      </c>
    </row>
    <row r="3429">
      <c r="A3429" t="n">
        <v>239</v>
      </c>
      <c r="B3429" t="inlineStr">
        <is>
          <t>Portafolio de Proyectos - Metrica</t>
        </is>
      </c>
      <c r="C3429" t="inlineStr">
        <is>
          <t>DIRECCIONAMIENTO ESTRATÉGICO</t>
        </is>
      </c>
      <c r="D3429" t="inlineStr">
        <is>
          <t>Mensual</t>
        </is>
      </c>
      <c r="E3429" t="inlineStr">
        <is>
          <t>Positivo</t>
        </is>
      </c>
      <c r="F3429" s="138" t="n">
        <v>44742</v>
      </c>
      <c r="H3429" t="n">
        <v>0</v>
      </c>
      <c r="K3429" t="n">
        <v/>
      </c>
      <c r="L3429" t="inlineStr">
        <is>
          <t>324.0%</t>
        </is>
      </c>
      <c r="M3429" t="n">
        <v>2022</v>
      </c>
      <c r="N3429" t="inlineStr">
        <is>
          <t>Junio</t>
        </is>
      </c>
      <c r="O3429" t="inlineStr">
        <is>
          <t>2022-1</t>
        </is>
      </c>
      <c r="P3429" t="n">
        <v>0</v>
      </c>
      <c r="Q3429" t="n">
        <v>0</v>
      </c>
      <c r="R3429" t="n">
        <v>0</v>
      </c>
      <c r="S3429" t="inlineStr"/>
      <c r="T3429" t="inlineStr">
        <is>
          <t>239-2022-06-30</t>
        </is>
      </c>
      <c r="U3429" t="n">
        <v>30</v>
      </c>
      <c r="V3429" t="inlineStr">
        <is>
          <t>Metrica</t>
        </is>
      </c>
    </row>
    <row r="3430">
      <c r="A3430" t="n">
        <v>239</v>
      </c>
      <c r="B3430" t="inlineStr">
        <is>
          <t>Portafolio de Proyectos - Metrica</t>
        </is>
      </c>
      <c r="C3430" t="inlineStr">
        <is>
          <t>DIRECCIONAMIENTO ESTRATÉGICO</t>
        </is>
      </c>
      <c r="D3430" t="inlineStr">
        <is>
          <t>Mensual</t>
        </is>
      </c>
      <c r="E3430" t="inlineStr">
        <is>
          <t>Positivo</t>
        </is>
      </c>
      <c r="F3430" s="138" t="n">
        <v>44773</v>
      </c>
      <c r="H3430" t="n">
        <v>0</v>
      </c>
      <c r="K3430" t="n">
        <v/>
      </c>
      <c r="L3430" t="inlineStr">
        <is>
          <t>324.0%</t>
        </is>
      </c>
      <c r="M3430" t="n">
        <v>2022</v>
      </c>
      <c r="N3430" t="inlineStr">
        <is>
          <t>Julio</t>
        </is>
      </c>
      <c r="O3430" t="inlineStr">
        <is>
          <t>2022-2</t>
        </is>
      </c>
      <c r="P3430" t="n">
        <v>0</v>
      </c>
      <c r="Q3430" t="n">
        <v>0</v>
      </c>
      <c r="R3430" t="n">
        <v>0</v>
      </c>
      <c r="S3430" t="inlineStr"/>
      <c r="T3430" t="inlineStr">
        <is>
          <t>239-2022-07-31</t>
        </is>
      </c>
      <c r="U3430" t="n">
        <v>31</v>
      </c>
      <c r="V3430" t="inlineStr">
        <is>
          <t>Metrica</t>
        </is>
      </c>
    </row>
    <row r="3431">
      <c r="A3431" t="n">
        <v>239</v>
      </c>
      <c r="B3431" t="inlineStr">
        <is>
          <t>Portafolio de Proyectos - Metrica</t>
        </is>
      </c>
      <c r="C3431" t="inlineStr">
        <is>
          <t>DIRECCIONAMIENTO ESTRATÉGICO</t>
        </is>
      </c>
      <c r="D3431" t="inlineStr">
        <is>
          <t>Mensual</t>
        </is>
      </c>
      <c r="E3431" t="inlineStr">
        <is>
          <t>Positivo</t>
        </is>
      </c>
      <c r="F3431" s="138" t="n">
        <v>44804</v>
      </c>
      <c r="H3431" t="n">
        <v>0</v>
      </c>
      <c r="K3431" t="n">
        <v/>
      </c>
      <c r="L3431" t="inlineStr">
        <is>
          <t>324.0%</t>
        </is>
      </c>
      <c r="M3431" t="n">
        <v>2022</v>
      </c>
      <c r="N3431" t="inlineStr">
        <is>
          <t>Agosto</t>
        </is>
      </c>
      <c r="O3431" t="inlineStr">
        <is>
          <t>2022-2</t>
        </is>
      </c>
      <c r="P3431" t="n">
        <v>0</v>
      </c>
      <c r="Q3431" t="n">
        <v>0</v>
      </c>
      <c r="R3431" t="n">
        <v>0</v>
      </c>
      <c r="S3431" t="inlineStr"/>
      <c r="T3431" t="inlineStr">
        <is>
          <t>239-2022-08-31</t>
        </is>
      </c>
      <c r="U3431" t="n">
        <v>31</v>
      </c>
      <c r="V3431" t="inlineStr">
        <is>
          <t>Metrica</t>
        </is>
      </c>
    </row>
    <row r="3432">
      <c r="A3432" t="n">
        <v>239</v>
      </c>
      <c r="B3432" t="inlineStr">
        <is>
          <t>Portafolio de Proyectos - Metrica</t>
        </is>
      </c>
      <c r="C3432" t="inlineStr">
        <is>
          <t>DIRECCIONAMIENTO ESTRATÉGICO</t>
        </is>
      </c>
      <c r="D3432" t="inlineStr">
        <is>
          <t>Mensual</t>
        </is>
      </c>
      <c r="E3432" t="inlineStr">
        <is>
          <t>Positivo</t>
        </is>
      </c>
      <c r="F3432" s="138" t="n">
        <v>44834</v>
      </c>
      <c r="H3432" t="n">
        <v>0</v>
      </c>
      <c r="K3432" t="n">
        <v/>
      </c>
      <c r="L3432" t="inlineStr">
        <is>
          <t>324.0%</t>
        </is>
      </c>
      <c r="M3432" t="n">
        <v>2022</v>
      </c>
      <c r="N3432" t="inlineStr">
        <is>
          <t>Septiembre</t>
        </is>
      </c>
      <c r="O3432" t="inlineStr">
        <is>
          <t>2022-2</t>
        </is>
      </c>
      <c r="P3432" t="n">
        <v>0</v>
      </c>
      <c r="Q3432" t="n">
        <v>0</v>
      </c>
      <c r="R3432" t="n">
        <v>0</v>
      </c>
      <c r="S3432" t="inlineStr"/>
      <c r="T3432" t="inlineStr">
        <is>
          <t>239-2022-09-30</t>
        </is>
      </c>
      <c r="U3432" t="n">
        <v>30</v>
      </c>
      <c r="V3432" t="inlineStr">
        <is>
          <t>Metrica</t>
        </is>
      </c>
    </row>
    <row r="3433">
      <c r="A3433" t="n">
        <v>239</v>
      </c>
      <c r="B3433" t="inlineStr">
        <is>
          <t>Portafolio de Proyectos - Metrica</t>
        </is>
      </c>
      <c r="C3433" t="inlineStr">
        <is>
          <t>DIRECCIONAMIENTO ESTRATÉGICO</t>
        </is>
      </c>
      <c r="D3433" t="inlineStr">
        <is>
          <t>Mensual</t>
        </is>
      </c>
      <c r="E3433" t="inlineStr">
        <is>
          <t>Positivo</t>
        </is>
      </c>
      <c r="F3433" s="138" t="n">
        <v>44865</v>
      </c>
      <c r="H3433" t="n">
        <v>0</v>
      </c>
      <c r="K3433" t="n">
        <v/>
      </c>
      <c r="L3433" t="inlineStr">
        <is>
          <t>324.0%</t>
        </is>
      </c>
      <c r="M3433" t="n">
        <v>2022</v>
      </c>
      <c r="N3433" t="inlineStr">
        <is>
          <t>Octubre</t>
        </is>
      </c>
      <c r="O3433" t="inlineStr">
        <is>
          <t>2022-2</t>
        </is>
      </c>
      <c r="P3433" t="n">
        <v>0</v>
      </c>
      <c r="Q3433" t="n">
        <v>0</v>
      </c>
      <c r="R3433" t="n">
        <v>0</v>
      </c>
      <c r="S3433" t="inlineStr"/>
      <c r="T3433" t="inlineStr">
        <is>
          <t>239-2022-10-31</t>
        </is>
      </c>
      <c r="U3433" t="n">
        <v>31</v>
      </c>
      <c r="V3433" t="inlineStr">
        <is>
          <t>Metrica</t>
        </is>
      </c>
    </row>
    <row r="3434">
      <c r="A3434" t="n">
        <v>239</v>
      </c>
      <c r="B3434" t="inlineStr">
        <is>
          <t>Portafolio de Proyectos - Metrica</t>
        </is>
      </c>
      <c r="C3434" t="inlineStr">
        <is>
          <t>DIRECCIONAMIENTO ESTRATÉGICO</t>
        </is>
      </c>
      <c r="D3434" t="inlineStr">
        <is>
          <t>Mensual</t>
        </is>
      </c>
      <c r="E3434" t="inlineStr">
        <is>
          <t>Positivo</t>
        </is>
      </c>
      <c r="F3434" s="138" t="n">
        <v>44895</v>
      </c>
      <c r="H3434" t="n">
        <v>0</v>
      </c>
      <c r="K3434" t="n">
        <v/>
      </c>
      <c r="L3434" t="inlineStr">
        <is>
          <t>324.0%</t>
        </is>
      </c>
      <c r="M3434" t="n">
        <v>2022</v>
      </c>
      <c r="N3434" t="inlineStr">
        <is>
          <t>Noviembre</t>
        </is>
      </c>
      <c r="O3434" t="inlineStr">
        <is>
          <t>2022-2</t>
        </is>
      </c>
      <c r="P3434" t="n">
        <v>0</v>
      </c>
      <c r="Q3434" t="n">
        <v>0</v>
      </c>
      <c r="R3434" t="n">
        <v>0</v>
      </c>
      <c r="S3434" t="inlineStr"/>
      <c r="T3434" t="inlineStr">
        <is>
          <t>239-2022-11-30</t>
        </is>
      </c>
      <c r="U3434" t="n">
        <v>30</v>
      </c>
      <c r="V3434" t="inlineStr">
        <is>
          <t>Metrica</t>
        </is>
      </c>
    </row>
    <row r="3435">
      <c r="A3435" t="n">
        <v>239</v>
      </c>
      <c r="B3435" t="inlineStr">
        <is>
          <t>Portafolio de Proyectos - Metrica</t>
        </is>
      </c>
      <c r="C3435" t="inlineStr">
        <is>
          <t>DIRECCIONAMIENTO ESTRATÉGICO</t>
        </is>
      </c>
      <c r="D3435" t="inlineStr">
        <is>
          <t>Mensual</t>
        </is>
      </c>
      <c r="E3435" t="inlineStr">
        <is>
          <t>Positivo</t>
        </is>
      </c>
      <c r="F3435" s="138" t="n">
        <v>44926</v>
      </c>
      <c r="H3435" t="n">
        <v>0</v>
      </c>
      <c r="K3435" t="n">
        <v/>
      </c>
      <c r="L3435" t="inlineStr">
        <is>
          <t>324.0%</t>
        </is>
      </c>
      <c r="M3435" t="n">
        <v>2022</v>
      </c>
      <c r="N3435" t="inlineStr">
        <is>
          <t>Diciembre</t>
        </is>
      </c>
      <c r="O3435" t="inlineStr">
        <is>
          <t>2022-2</t>
        </is>
      </c>
      <c r="P3435" t="n">
        <v>0</v>
      </c>
      <c r="Q3435" t="n">
        <v>0</v>
      </c>
      <c r="R3435" t="n">
        <v>0</v>
      </c>
      <c r="S3435" t="inlineStr"/>
      <c r="T3435" t="inlineStr">
        <is>
          <t>239-2022-12-31</t>
        </is>
      </c>
      <c r="U3435" t="n">
        <v>31</v>
      </c>
      <c r="V3435" t="inlineStr">
        <is>
          <t>Metrica</t>
        </is>
      </c>
    </row>
    <row r="3436">
      <c r="A3436" t="n">
        <v>239</v>
      </c>
      <c r="B3436" t="inlineStr">
        <is>
          <t>Portafolio de Proyectos - Metrica</t>
        </is>
      </c>
      <c r="C3436" t="inlineStr">
        <is>
          <t>DIRECCIONAMIENTO ESTRATÉGICO</t>
        </is>
      </c>
      <c r="D3436" t="inlineStr">
        <is>
          <t>Mensual</t>
        </is>
      </c>
      <c r="E3436" t="inlineStr">
        <is>
          <t>Positivo</t>
        </is>
      </c>
      <c r="F3436" s="138" t="n">
        <v>45930</v>
      </c>
      <c r="H3436" t="n">
        <v>43</v>
      </c>
      <c r="K3436" t="n">
        <v/>
      </c>
      <c r="L3436" t="inlineStr">
        <is>
          <t>324.0%</t>
        </is>
      </c>
      <c r="M3436" t="n">
        <v>2025</v>
      </c>
      <c r="N3436" t="inlineStr">
        <is>
          <t>Septiembre</t>
        </is>
      </c>
      <c r="O3436" t="inlineStr">
        <is>
          <t>2025-2</t>
        </is>
      </c>
      <c r="P3436" t="n">
        <v>0</v>
      </c>
      <c r="Q3436" t="n">
        <v>0</v>
      </c>
      <c r="R3436" t="n">
        <v>0</v>
      </c>
      <c r="S3436" t="inlineStr"/>
      <c r="T3436" t="inlineStr">
        <is>
          <t>239-2025-09-30</t>
        </is>
      </c>
      <c r="U3436" t="n">
        <v>30</v>
      </c>
      <c r="V3436" t="inlineStr">
        <is>
          <t>Metrica</t>
        </is>
      </c>
    </row>
    <row r="3437">
      <c r="A3437" t="n">
        <v>239</v>
      </c>
      <c r="B3437" t="inlineStr">
        <is>
          <t>Portafolio de Proyectos - Metrica</t>
        </is>
      </c>
      <c r="C3437" t="inlineStr">
        <is>
          <t>DIRECCIONAMIENTO ESTRATÉGICO</t>
        </is>
      </c>
      <c r="D3437" t="inlineStr">
        <is>
          <t>Mensual</t>
        </is>
      </c>
      <c r="E3437" t="inlineStr">
        <is>
          <t>Positivo</t>
        </is>
      </c>
      <c r="F3437" s="138" t="n">
        <v>45991</v>
      </c>
      <c r="H3437" t="n">
        <v>43</v>
      </c>
      <c r="K3437" t="n">
        <v/>
      </c>
      <c r="L3437" t="inlineStr">
        <is>
          <t>324.0%</t>
        </is>
      </c>
      <c r="M3437" t="n">
        <v>2025</v>
      </c>
      <c r="N3437" t="inlineStr">
        <is>
          <t>Noviembre</t>
        </is>
      </c>
      <c r="O3437" t="inlineStr">
        <is>
          <t>2025-2</t>
        </is>
      </c>
      <c r="P3437" t="n">
        <v>0</v>
      </c>
      <c r="Q3437" t="n">
        <v>0</v>
      </c>
      <c r="R3437" t="n">
        <v>0</v>
      </c>
      <c r="S3437" t="inlineStr"/>
      <c r="T3437" t="inlineStr">
        <is>
          <t>239-2025-11-30</t>
        </is>
      </c>
      <c r="U3437" t="n">
        <v>30</v>
      </c>
      <c r="V3437" t="inlineStr">
        <is>
          <t>Metrica</t>
        </is>
      </c>
    </row>
    <row r="3438">
      <c r="A3438" t="n">
        <v>239</v>
      </c>
      <c r="B3438" t="inlineStr">
        <is>
          <t>Portafolio de Proyectos - Metrica</t>
        </is>
      </c>
      <c r="C3438" t="inlineStr">
        <is>
          <t>DIRECCIONAMIENTO ESTRATÉGICO</t>
        </is>
      </c>
      <c r="D3438" t="inlineStr">
        <is>
          <t>Mensual</t>
        </is>
      </c>
      <c r="E3438" t="inlineStr">
        <is>
          <t>Positivo</t>
        </is>
      </c>
      <c r="F3438" s="138" t="n">
        <v>46022</v>
      </c>
      <c r="H3438" t="n">
        <v>44</v>
      </c>
      <c r="K3438" t="n">
        <v/>
      </c>
      <c r="L3438" t="inlineStr">
        <is>
          <t>324.0%</t>
        </is>
      </c>
      <c r="M3438" t="n">
        <v>2025</v>
      </c>
      <c r="N3438" t="inlineStr">
        <is>
          <t>Diciembre</t>
        </is>
      </c>
      <c r="O3438" t="inlineStr">
        <is>
          <t>2025-2</t>
        </is>
      </c>
      <c r="P3438" t="n">
        <v>0</v>
      </c>
      <c r="Q3438" t="n">
        <v>0</v>
      </c>
      <c r="R3438" t="n">
        <v>0</v>
      </c>
      <c r="S3438" t="inlineStr"/>
      <c r="T3438" t="inlineStr">
        <is>
          <t>239-2025-12-31</t>
        </is>
      </c>
      <c r="U3438" t="n">
        <v>31</v>
      </c>
      <c r="V3438" t="inlineStr">
        <is>
          <t>Metrica</t>
        </is>
      </c>
    </row>
    <row r="3439">
      <c r="A3439" t="n">
        <v>240</v>
      </c>
      <c r="B3439" t="inlineStr">
        <is>
          <t>Cumplimiento de Gestión De Proyectos Cerrados</t>
        </is>
      </c>
      <c r="C3439" t="inlineStr">
        <is>
          <t>DIRECCIONAMIENTO ESTRATÉGICO</t>
        </is>
      </c>
      <c r="D3439" t="inlineStr">
        <is>
          <t>Trimestral</t>
        </is>
      </c>
      <c r="E3439" t="inlineStr">
        <is>
          <t>Positivo</t>
        </is>
      </c>
      <c r="F3439" s="138" t="n">
        <v>45930</v>
      </c>
      <c r="G3439" t="n">
        <v>100</v>
      </c>
      <c r="H3439" t="n">
        <v>100</v>
      </c>
      <c r="I3439" s="76" t="n">
        <v>1</v>
      </c>
      <c r="J3439" s="76" t="n">
        <v>1</v>
      </c>
      <c r="K3439" t="inlineStr">
        <is>
          <t>100.0%</t>
        </is>
      </c>
      <c r="L3439" t="inlineStr">
        <is>
          <t>100.0%</t>
        </is>
      </c>
      <c r="M3439" t="n">
        <v>2025</v>
      </c>
      <c r="N3439" t="inlineStr">
        <is>
          <t>Septiembre</t>
        </is>
      </c>
      <c r="O3439" t="inlineStr">
        <is>
          <t>2025-2</t>
        </is>
      </c>
      <c r="P3439" t="n">
        <v>0</v>
      </c>
      <c r="Q3439" t="n">
        <v>0</v>
      </c>
      <c r="R3439" t="n">
        <v>0</v>
      </c>
      <c r="S3439" t="inlineStr"/>
      <c r="T3439" t="inlineStr">
        <is>
          <t>240-2025-09-30</t>
        </is>
      </c>
      <c r="U3439" t="n">
        <v>30</v>
      </c>
      <c r="V3439" t="inlineStr"/>
    </row>
    <row r="3440">
      <c r="A3440" t="n">
        <v>240</v>
      </c>
      <c r="B3440" t="inlineStr">
        <is>
          <t>Cumplimiento de Gestión De Proyectos Cerrados</t>
        </is>
      </c>
      <c r="C3440" t="inlineStr">
        <is>
          <t>DIRECCIONAMIENTO ESTRATÉGICO</t>
        </is>
      </c>
      <c r="D3440" t="inlineStr">
        <is>
          <t>Trimestral</t>
        </is>
      </c>
      <c r="E3440" t="inlineStr">
        <is>
          <t>Positivo</t>
        </is>
      </c>
      <c r="F3440" s="138" t="n">
        <v>46022</v>
      </c>
      <c r="G3440" t="n">
        <v>100</v>
      </c>
      <c r="H3440" t="n">
        <v>100</v>
      </c>
      <c r="I3440" s="76" t="n">
        <v>1</v>
      </c>
      <c r="J3440" s="76" t="n">
        <v>1</v>
      </c>
      <c r="K3440" t="inlineStr">
        <is>
          <t>100.0%</t>
        </is>
      </c>
      <c r="L3440" t="inlineStr">
        <is>
          <t>100.0%</t>
        </is>
      </c>
      <c r="M3440" t="n">
        <v>2025</v>
      </c>
      <c r="N3440" t="inlineStr">
        <is>
          <t>Diciembre</t>
        </is>
      </c>
      <c r="O3440" t="inlineStr">
        <is>
          <t>2025-2</t>
        </is>
      </c>
      <c r="P3440" t="n">
        <v>0</v>
      </c>
      <c r="Q3440" t="n">
        <v>0</v>
      </c>
      <c r="R3440" t="n">
        <v>0</v>
      </c>
      <c r="S3440" t="inlineStr"/>
      <c r="T3440" t="inlineStr">
        <is>
          <t>240-2025-12-31</t>
        </is>
      </c>
      <c r="U3440" t="n">
        <v>31</v>
      </c>
      <c r="V3440" t="inlineStr"/>
    </row>
    <row r="3441">
      <c r="A3441" t="n">
        <v>241</v>
      </c>
      <c r="B3441" t="inlineStr">
        <is>
          <t>Cumplimiento de gestión de proyectos fase inicio</t>
        </is>
      </c>
      <c r="C3441" t="inlineStr">
        <is>
          <t>DIRECCIONAMIENTO ESTRATÉGICO</t>
        </is>
      </c>
      <c r="D3441" t="inlineStr">
        <is>
          <t>Mensual</t>
        </is>
      </c>
      <c r="E3441" t="inlineStr">
        <is>
          <t>Positivo</t>
        </is>
      </c>
      <c r="F3441" s="138" t="n">
        <v>45930</v>
      </c>
      <c r="G3441" t="n">
        <v>80</v>
      </c>
      <c r="H3441" t="n">
        <v>100</v>
      </c>
      <c r="I3441" s="76" t="n">
        <v>1.25</v>
      </c>
      <c r="J3441" s="76" t="n">
        <v>1.25</v>
      </c>
      <c r="K3441" t="inlineStr">
        <is>
          <t>80.0%</t>
        </is>
      </c>
      <c r="L3441" t="inlineStr">
        <is>
          <t>100.0%</t>
        </is>
      </c>
      <c r="M3441" t="n">
        <v>2025</v>
      </c>
      <c r="N3441" t="inlineStr">
        <is>
          <t>Septiembre</t>
        </is>
      </c>
      <c r="O3441" t="inlineStr">
        <is>
          <t>2025-2</t>
        </is>
      </c>
      <c r="P3441" t="n">
        <v>0</v>
      </c>
      <c r="Q3441" t="n">
        <v>0</v>
      </c>
      <c r="R3441" t="n">
        <v>0</v>
      </c>
      <c r="S3441" t="inlineStr"/>
      <c r="T3441" t="inlineStr">
        <is>
          <t>241-2025-09-30</t>
        </is>
      </c>
      <c r="U3441" t="n">
        <v>30</v>
      </c>
      <c r="V3441" t="inlineStr"/>
    </row>
    <row r="3442">
      <c r="A3442" t="n">
        <v>241</v>
      </c>
      <c r="B3442" t="inlineStr">
        <is>
          <t>Cumplimiento de gestión de proyectos fase inicio</t>
        </is>
      </c>
      <c r="C3442" t="inlineStr">
        <is>
          <t>DIRECCIONAMIENTO ESTRATÉGICO</t>
        </is>
      </c>
      <c r="D3442" t="inlineStr">
        <is>
          <t>Mensual</t>
        </is>
      </c>
      <c r="E3442" t="inlineStr">
        <is>
          <t>Positivo</t>
        </is>
      </c>
      <c r="F3442" s="138" t="n">
        <v>45961</v>
      </c>
      <c r="G3442" t="n">
        <v>80</v>
      </c>
      <c r="H3442" t="n">
        <v>100</v>
      </c>
      <c r="I3442" s="76" t="n">
        <v>1.25</v>
      </c>
      <c r="J3442" s="76" t="n">
        <v>1.25</v>
      </c>
      <c r="K3442" t="inlineStr">
        <is>
          <t>80.0%</t>
        </is>
      </c>
      <c r="L3442" t="inlineStr">
        <is>
          <t>100.0%</t>
        </is>
      </c>
      <c r="M3442" t="n">
        <v>2025</v>
      </c>
      <c r="N3442" t="inlineStr">
        <is>
          <t>Octubre</t>
        </is>
      </c>
      <c r="O3442" t="inlineStr">
        <is>
          <t>2025-2</t>
        </is>
      </c>
      <c r="P3442" t="n">
        <v>0</v>
      </c>
      <c r="Q3442" t="n">
        <v>0</v>
      </c>
      <c r="R3442" t="n">
        <v>0</v>
      </c>
      <c r="S3442" t="inlineStr"/>
      <c r="T3442" t="inlineStr">
        <is>
          <t>241-2025-10-31</t>
        </is>
      </c>
      <c r="U3442" t="n">
        <v>31</v>
      </c>
      <c r="V3442" t="inlineStr"/>
    </row>
    <row r="3443">
      <c r="A3443" t="n">
        <v>241</v>
      </c>
      <c r="B3443" t="inlineStr">
        <is>
          <t>Cumplimiento de gestión de proyectos fase inicio</t>
        </is>
      </c>
      <c r="C3443" t="inlineStr">
        <is>
          <t>DIRECCIONAMIENTO ESTRATÉGICO</t>
        </is>
      </c>
      <c r="D3443" t="inlineStr">
        <is>
          <t>Mensual</t>
        </is>
      </c>
      <c r="E3443" t="inlineStr">
        <is>
          <t>Positivo</t>
        </is>
      </c>
      <c r="F3443" s="138" t="n">
        <v>45991</v>
      </c>
      <c r="G3443" t="n">
        <v>80</v>
      </c>
      <c r="H3443" t="n">
        <v>100</v>
      </c>
      <c r="I3443" s="76" t="n">
        <v>1.25</v>
      </c>
      <c r="J3443" s="76" t="n">
        <v>1.25</v>
      </c>
      <c r="K3443" t="inlineStr">
        <is>
          <t>80.0%</t>
        </is>
      </c>
      <c r="L3443" t="inlineStr">
        <is>
          <t>100.0%</t>
        </is>
      </c>
      <c r="M3443" t="n">
        <v>2025</v>
      </c>
      <c r="N3443" t="inlineStr">
        <is>
          <t>Noviembre</t>
        </is>
      </c>
      <c r="O3443" t="inlineStr">
        <is>
          <t>2025-2</t>
        </is>
      </c>
      <c r="P3443" t="n">
        <v>0</v>
      </c>
      <c r="Q3443" t="n">
        <v>0</v>
      </c>
      <c r="R3443" t="n">
        <v>0</v>
      </c>
      <c r="S3443" t="inlineStr"/>
      <c r="T3443" t="inlineStr">
        <is>
          <t>241-2025-11-30</t>
        </is>
      </c>
      <c r="U3443" t="n">
        <v>30</v>
      </c>
      <c r="V3443" t="inlineStr"/>
    </row>
    <row r="3444">
      <c r="A3444" t="n">
        <v>241</v>
      </c>
      <c r="B3444" t="inlineStr">
        <is>
          <t>Cumplimiento de gestión de proyectos fase inicio</t>
        </is>
      </c>
      <c r="C3444" t="inlineStr">
        <is>
          <t>DIRECCIONAMIENTO ESTRATÉGICO</t>
        </is>
      </c>
      <c r="D3444" t="inlineStr">
        <is>
          <t>Mensual</t>
        </is>
      </c>
      <c r="E3444" t="inlineStr">
        <is>
          <t>Positivo</t>
        </is>
      </c>
      <c r="F3444" s="138" t="n">
        <v>46022</v>
      </c>
      <c r="G3444" t="n">
        <v>80</v>
      </c>
      <c r="H3444" t="n">
        <v>91.67</v>
      </c>
      <c r="I3444" s="76" t="n">
        <v>1.145875</v>
      </c>
      <c r="J3444" s="76" t="n">
        <v>1.145875</v>
      </c>
      <c r="K3444" t="inlineStr">
        <is>
          <t>80.0%</t>
        </is>
      </c>
      <c r="L3444" t="inlineStr">
        <is>
          <t>100.0%</t>
        </is>
      </c>
      <c r="M3444" t="n">
        <v>2025</v>
      </c>
      <c r="N3444" t="inlineStr">
        <is>
          <t>Diciembre</t>
        </is>
      </c>
      <c r="O3444" t="inlineStr">
        <is>
          <t>2025-2</t>
        </is>
      </c>
      <c r="P3444" t="n">
        <v>0</v>
      </c>
      <c r="Q3444" t="n">
        <v>0</v>
      </c>
      <c r="R3444" t="n">
        <v>0</v>
      </c>
      <c r="S3444" t="inlineStr"/>
      <c r="T3444" t="inlineStr">
        <is>
          <t>241-2025-12-31</t>
        </is>
      </c>
      <c r="U3444" t="n">
        <v>31</v>
      </c>
      <c r="V3444" t="inlineStr"/>
    </row>
    <row r="3445">
      <c r="A3445" t="n">
        <v>244</v>
      </c>
      <c r="B3445" t="inlineStr">
        <is>
          <t>GreenMetric - Nacional</t>
        </is>
      </c>
      <c r="C3445" t="inlineStr">
        <is>
          <t>GESTIÓN AMBIENTAL</t>
        </is>
      </c>
      <c r="D3445" t="inlineStr">
        <is>
          <t>Anual</t>
        </is>
      </c>
      <c r="E3445" t="inlineStr">
        <is>
          <t>Negativo</t>
        </is>
      </c>
      <c r="F3445" s="138" t="n">
        <v>44561</v>
      </c>
      <c r="H3445" t="n">
        <v>20</v>
      </c>
      <c r="K3445" t="inlineStr">
        <is>
          <t>ENT</t>
        </is>
      </c>
      <c r="L3445" t="inlineStr">
        <is>
          <t>ENT</t>
        </is>
      </c>
      <c r="M3445" t="n">
        <v>2021</v>
      </c>
      <c r="N3445" t="inlineStr">
        <is>
          <t>Diciembre</t>
        </is>
      </c>
      <c r="O3445" t="inlineStr">
        <is>
          <t>2021-2</t>
        </is>
      </c>
      <c r="P3445" t="n">
        <v>0</v>
      </c>
      <c r="Q3445" t="n">
        <v>0</v>
      </c>
      <c r="R3445" t="n">
        <v>0</v>
      </c>
      <c r="S3445" t="inlineStr"/>
      <c r="T3445" t="inlineStr">
        <is>
          <t>244-2021-12-31</t>
        </is>
      </c>
      <c r="U3445" t="n">
        <v>31</v>
      </c>
      <c r="V3445" t="inlineStr"/>
    </row>
    <row r="3446">
      <c r="A3446" t="n">
        <v>244</v>
      </c>
      <c r="B3446" t="inlineStr">
        <is>
          <t>GreenMetric - Nacional</t>
        </is>
      </c>
      <c r="C3446" t="inlineStr">
        <is>
          <t>GESTIÓN AMBIENTAL</t>
        </is>
      </c>
      <c r="D3446" t="inlineStr">
        <is>
          <t>Anual</t>
        </is>
      </c>
      <c r="E3446" t="inlineStr">
        <is>
          <t>Negativo</t>
        </is>
      </c>
      <c r="F3446" s="138" t="n">
        <v>44926</v>
      </c>
      <c r="H3446" t="n">
        <v>27</v>
      </c>
      <c r="K3446" t="inlineStr">
        <is>
          <t>ENT</t>
        </is>
      </c>
      <c r="L3446" t="inlineStr">
        <is>
          <t>ENT</t>
        </is>
      </c>
      <c r="M3446" t="n">
        <v>2022</v>
      </c>
      <c r="N3446" t="inlineStr">
        <is>
          <t>Diciembre</t>
        </is>
      </c>
      <c r="O3446" t="inlineStr">
        <is>
          <t>2022-2</t>
        </is>
      </c>
      <c r="P3446" t="n">
        <v>0</v>
      </c>
      <c r="Q3446" t="n">
        <v>0</v>
      </c>
      <c r="R3446" t="n">
        <v>0</v>
      </c>
      <c r="S3446" t="inlineStr"/>
      <c r="T3446" t="inlineStr">
        <is>
          <t>244-2022-12-31</t>
        </is>
      </c>
      <c r="U3446" t="n">
        <v>31</v>
      </c>
      <c r="V3446" t="inlineStr"/>
    </row>
    <row r="3447">
      <c r="A3447" t="n">
        <v>244</v>
      </c>
      <c r="B3447" t="inlineStr">
        <is>
          <t>GreenMetric - Nacional</t>
        </is>
      </c>
      <c r="C3447" t="inlineStr">
        <is>
          <t>GESTIÓN AMBIENTAL</t>
        </is>
      </c>
      <c r="D3447" t="inlineStr">
        <is>
          <t>Anual</t>
        </is>
      </c>
      <c r="E3447" t="inlineStr">
        <is>
          <t>Negativo</t>
        </is>
      </c>
      <c r="F3447" s="138" t="n">
        <v>46022</v>
      </c>
      <c r="G3447" t="n">
        <v>25</v>
      </c>
      <c r="H3447" t="n">
        <v>13</v>
      </c>
      <c r="I3447" s="76" t="n">
        <v>1.3</v>
      </c>
      <c r="J3447" s="76" t="n">
        <v>1.923076923076923</v>
      </c>
      <c r="K3447" t="inlineStr">
        <is>
          <t>ENT</t>
        </is>
      </c>
      <c r="L3447" t="inlineStr">
        <is>
          <t>ENT</t>
        </is>
      </c>
      <c r="M3447" t="n">
        <v>2025</v>
      </c>
      <c r="N3447" t="inlineStr">
        <is>
          <t>Diciembre</t>
        </is>
      </c>
      <c r="O3447" t="inlineStr">
        <is>
          <t>2025-2</t>
        </is>
      </c>
      <c r="P3447" t="n">
        <v>0</v>
      </c>
      <c r="Q3447" t="n">
        <v>0</v>
      </c>
      <c r="R3447" t="n">
        <v>0</v>
      </c>
      <c r="S3447" t="inlineStr"/>
      <c r="T3447" t="inlineStr">
        <is>
          <t>244-2025-12-31</t>
        </is>
      </c>
      <c r="U3447" t="n">
        <v>31</v>
      </c>
      <c r="V3447" t="inlineStr"/>
    </row>
    <row r="3448">
      <c r="A3448" t="n">
        <v>251</v>
      </c>
      <c r="B3448" t="inlineStr">
        <is>
          <t>Subprocesos Con indicadores definidos</t>
        </is>
      </c>
      <c r="C3448" t="inlineStr">
        <is>
          <t>DIRECCIONAMIENTO ESTRATÉGICO</t>
        </is>
      </c>
      <c r="D3448" t="inlineStr">
        <is>
          <t>Trimestral</t>
        </is>
      </c>
      <c r="E3448" t="inlineStr">
        <is>
          <t>Positivo</t>
        </is>
      </c>
      <c r="F3448" s="138" t="n">
        <v>45382</v>
      </c>
      <c r="G3448" t="n">
        <v>100</v>
      </c>
      <c r="K3448" t="inlineStr">
        <is>
          <t>100.0%</t>
        </is>
      </c>
      <c r="L3448" t="inlineStr">
        <is>
          <t>No Aplica</t>
        </is>
      </c>
      <c r="M3448" t="n">
        <v>2024</v>
      </c>
      <c r="N3448" t="inlineStr">
        <is>
          <t>Marzo</t>
        </is>
      </c>
      <c r="O3448" t="inlineStr">
        <is>
          <t>2024-1</t>
        </is>
      </c>
      <c r="P3448" t="n">
        <v>0</v>
      </c>
      <c r="Q3448" t="n">
        <v>0</v>
      </c>
      <c r="R3448" t="n">
        <v>0</v>
      </c>
      <c r="S3448" t="inlineStr"/>
      <c r="T3448" t="inlineStr">
        <is>
          <t>251-2024-03-31</t>
        </is>
      </c>
      <c r="U3448" t="n">
        <v>31</v>
      </c>
      <c r="V3448" t="inlineStr">
        <is>
          <t>No Aplica</t>
        </is>
      </c>
    </row>
    <row r="3449">
      <c r="A3449" t="n">
        <v>251</v>
      </c>
      <c r="B3449" t="inlineStr">
        <is>
          <t>Subprocesos Con indicadores definidos</t>
        </is>
      </c>
      <c r="C3449" t="inlineStr">
        <is>
          <t>DIRECCIONAMIENTO ESTRATÉGICO</t>
        </is>
      </c>
      <c r="D3449" t="inlineStr">
        <is>
          <t>Trimestral</t>
        </is>
      </c>
      <c r="E3449" t="inlineStr">
        <is>
          <t>Positivo</t>
        </is>
      </c>
      <c r="F3449" s="138" t="n">
        <v>45930</v>
      </c>
      <c r="G3449" t="n">
        <v>100</v>
      </c>
      <c r="H3449" t="n">
        <v>96.08</v>
      </c>
      <c r="I3449" s="76" t="n">
        <v>0.9608</v>
      </c>
      <c r="J3449" s="76" t="n">
        <v>0.9608</v>
      </c>
      <c r="K3449" t="inlineStr">
        <is>
          <t>100.0%</t>
        </is>
      </c>
      <c r="L3449" t="inlineStr">
        <is>
          <t>91.17%</t>
        </is>
      </c>
      <c r="M3449" t="n">
        <v>2025</v>
      </c>
      <c r="N3449" t="inlineStr">
        <is>
          <t>Septiembre</t>
        </is>
      </c>
      <c r="O3449" t="inlineStr">
        <is>
          <t>2025-2</t>
        </is>
      </c>
      <c r="P3449" t="n">
        <v>0</v>
      </c>
      <c r="Q3449" t="n">
        <v>0</v>
      </c>
      <c r="R3449" t="n">
        <v>0</v>
      </c>
      <c r="S3449" t="inlineStr"/>
      <c r="T3449" t="inlineStr">
        <is>
          <t>251-2025-09-30</t>
        </is>
      </c>
      <c r="U3449" t="n">
        <v>30</v>
      </c>
      <c r="V3449" t="inlineStr"/>
    </row>
    <row r="3450">
      <c r="A3450" t="n">
        <v>254</v>
      </c>
      <c r="B3450" t="inlineStr">
        <is>
          <t>Áreas con reportes de plan de retos</t>
        </is>
      </c>
      <c r="C3450" t="inlineStr">
        <is>
          <t>DIRECCIONAMIENTO ESTRATÉGICO</t>
        </is>
      </c>
      <c r="D3450" t="inlineStr">
        <is>
          <t>Trimestral</t>
        </is>
      </c>
      <c r="E3450" t="inlineStr">
        <is>
          <t>Positivo</t>
        </is>
      </c>
      <c r="F3450" s="138" t="n">
        <v>45016</v>
      </c>
      <c r="H3450" t="n">
        <v>100</v>
      </c>
      <c r="K3450" t="inlineStr">
        <is>
          <t>100.0%</t>
        </is>
      </c>
      <c r="L3450" t="inlineStr">
        <is>
          <t>100.0%</t>
        </is>
      </c>
      <c r="M3450" t="n">
        <v>2023</v>
      </c>
      <c r="N3450" t="inlineStr">
        <is>
          <t>Marzo</t>
        </is>
      </c>
      <c r="O3450" t="inlineStr">
        <is>
          <t>2023-1</t>
        </is>
      </c>
      <c r="P3450" t="n">
        <v>0</v>
      </c>
      <c r="Q3450" t="n">
        <v>0</v>
      </c>
      <c r="R3450" t="n">
        <v>0</v>
      </c>
      <c r="S3450" t="inlineStr"/>
      <c r="T3450" t="inlineStr">
        <is>
          <t>254-2023-03-31</t>
        </is>
      </c>
      <c r="U3450" t="n">
        <v>31</v>
      </c>
      <c r="V3450" t="inlineStr"/>
    </row>
    <row r="3451">
      <c r="A3451" t="n">
        <v>254</v>
      </c>
      <c r="B3451" t="inlineStr">
        <is>
          <t>Áreas con reportes de plan de retos</t>
        </is>
      </c>
      <c r="C3451" t="inlineStr">
        <is>
          <t>DIRECCIONAMIENTO ESTRATÉGICO</t>
        </is>
      </c>
      <c r="D3451" t="inlineStr">
        <is>
          <t>Trimestral</t>
        </is>
      </c>
      <c r="E3451" t="inlineStr">
        <is>
          <t>Positivo</t>
        </is>
      </c>
      <c r="F3451" s="138" t="n">
        <v>45930</v>
      </c>
      <c r="G3451" t="n">
        <v>100</v>
      </c>
      <c r="H3451" t="n">
        <v>100</v>
      </c>
      <c r="I3451" s="76" t="n">
        <v>1</v>
      </c>
      <c r="J3451" s="76" t="n">
        <v>1</v>
      </c>
      <c r="K3451" t="inlineStr">
        <is>
          <t>100.0%</t>
        </is>
      </c>
      <c r="L3451" t="inlineStr">
        <is>
          <t>100.0%</t>
        </is>
      </c>
      <c r="M3451" t="n">
        <v>2025</v>
      </c>
      <c r="N3451" t="inlineStr">
        <is>
          <t>Septiembre</t>
        </is>
      </c>
      <c r="O3451" t="inlineStr">
        <is>
          <t>2025-2</t>
        </is>
      </c>
      <c r="P3451" t="n">
        <v>0</v>
      </c>
      <c r="Q3451" t="n">
        <v>0</v>
      </c>
      <c r="R3451" t="n">
        <v>0</v>
      </c>
      <c r="S3451" t="inlineStr"/>
      <c r="T3451" t="inlineStr">
        <is>
          <t>254-2025-09-30</t>
        </is>
      </c>
      <c r="U3451" t="n">
        <v>30</v>
      </c>
      <c r="V3451" t="inlineStr"/>
    </row>
    <row r="3452">
      <c r="A3452" t="n">
        <v>254</v>
      </c>
      <c r="B3452" t="inlineStr">
        <is>
          <t>Áreas con reportes de plan de retos</t>
        </is>
      </c>
      <c r="C3452" t="inlineStr">
        <is>
          <t>DIRECCIONAMIENTO ESTRATÉGICO</t>
        </is>
      </c>
      <c r="D3452" t="inlineStr">
        <is>
          <t>Trimestral</t>
        </is>
      </c>
      <c r="E3452" t="inlineStr">
        <is>
          <t>Positivo</t>
        </is>
      </c>
      <c r="F3452" s="138" t="n">
        <v>46022</v>
      </c>
      <c r="G3452" t="n">
        <v>100</v>
      </c>
      <c r="H3452" t="n">
        <v>100</v>
      </c>
      <c r="I3452" s="76" t="n">
        <v>1</v>
      </c>
      <c r="J3452" s="76" t="n">
        <v>1</v>
      </c>
      <c r="K3452" t="inlineStr">
        <is>
          <t>100.0%</t>
        </is>
      </c>
      <c r="L3452" t="inlineStr">
        <is>
          <t>100.0%</t>
        </is>
      </c>
      <c r="M3452" t="n">
        <v>2025</v>
      </c>
      <c r="N3452" t="inlineStr">
        <is>
          <t>Diciembre</t>
        </is>
      </c>
      <c r="O3452" t="inlineStr">
        <is>
          <t>2025-2</t>
        </is>
      </c>
      <c r="P3452" t="n">
        <v>0</v>
      </c>
      <c r="Q3452" t="n">
        <v>0</v>
      </c>
      <c r="R3452" t="n">
        <v>0</v>
      </c>
      <c r="S3452" t="inlineStr"/>
      <c r="T3452" t="inlineStr">
        <is>
          <t>254-2025-12-31</t>
        </is>
      </c>
      <c r="U3452" t="n">
        <v>31</v>
      </c>
      <c r="V3452" t="inlineStr"/>
    </row>
    <row r="3453">
      <c r="A3453" t="n">
        <v>255</v>
      </c>
      <c r="B3453" t="inlineStr">
        <is>
          <t>Informe anual de índice H</t>
        </is>
      </c>
      <c r="C3453" t="inlineStr">
        <is>
          <t>RECURSOS ACADÉMICOS Y DE INVESTIGACIÓN</t>
        </is>
      </c>
      <c r="D3453" t="inlineStr">
        <is>
          <t>Anual</t>
        </is>
      </c>
      <c r="E3453" t="inlineStr">
        <is>
          <t>Positivo</t>
        </is>
      </c>
      <c r="F3453" s="138" t="n">
        <v>44620</v>
      </c>
      <c r="K3453" t="inlineStr">
        <is>
          <t>100.0%</t>
        </is>
      </c>
      <c r="L3453" t="inlineStr">
        <is>
          <t>No Aplica</t>
        </is>
      </c>
      <c r="M3453" t="n">
        <v>2022</v>
      </c>
      <c r="N3453" t="inlineStr">
        <is>
          <t>Febrero</t>
        </is>
      </c>
      <c r="O3453" t="inlineStr">
        <is>
          <t>2022-1</t>
        </is>
      </c>
      <c r="P3453" t="n">
        <v>0</v>
      </c>
      <c r="Q3453" t="n">
        <v>0</v>
      </c>
      <c r="R3453" t="n">
        <v>0</v>
      </c>
      <c r="S3453" t="inlineStr"/>
      <c r="T3453" t="inlineStr">
        <is>
          <t>255-2022-02-28</t>
        </is>
      </c>
      <c r="U3453" t="n">
        <v>28</v>
      </c>
      <c r="V3453" t="inlineStr">
        <is>
          <t>No Aplica</t>
        </is>
      </c>
    </row>
    <row r="3454">
      <c r="A3454" t="n">
        <v>255</v>
      </c>
      <c r="B3454" t="inlineStr">
        <is>
          <t>Informe anual de índice H</t>
        </is>
      </c>
      <c r="C3454" t="inlineStr">
        <is>
          <t>RECURSOS ACADÉMICOS Y DE INVESTIGACIÓN</t>
        </is>
      </c>
      <c r="D3454" t="inlineStr">
        <is>
          <t>Anual</t>
        </is>
      </c>
      <c r="E3454" t="inlineStr">
        <is>
          <t>Positivo</t>
        </is>
      </c>
      <c r="F3454" s="138" t="n">
        <v>44651</v>
      </c>
      <c r="K3454" t="inlineStr">
        <is>
          <t>100.0%</t>
        </is>
      </c>
      <c r="L3454" t="inlineStr">
        <is>
          <t>No Aplica</t>
        </is>
      </c>
      <c r="M3454" t="n">
        <v>2022</v>
      </c>
      <c r="N3454" t="inlineStr">
        <is>
          <t>Marzo</t>
        </is>
      </c>
      <c r="O3454" t="inlineStr">
        <is>
          <t>2022-1</t>
        </is>
      </c>
      <c r="P3454" t="n">
        <v>0</v>
      </c>
      <c r="Q3454" t="n">
        <v>0</v>
      </c>
      <c r="R3454" t="n">
        <v>0</v>
      </c>
      <c r="S3454" t="inlineStr"/>
      <c r="T3454" t="inlineStr">
        <is>
          <t>255-2022-03-31</t>
        </is>
      </c>
      <c r="U3454" t="n">
        <v>31</v>
      </c>
      <c r="V3454" t="inlineStr">
        <is>
          <t>No Aplica</t>
        </is>
      </c>
    </row>
    <row r="3455">
      <c r="A3455" t="n">
        <v>255</v>
      </c>
      <c r="B3455" t="inlineStr">
        <is>
          <t>Informe anual de índice H</t>
        </is>
      </c>
      <c r="C3455" t="inlineStr">
        <is>
          <t>RECURSOS ACADÉMICOS Y DE INVESTIGACIÓN</t>
        </is>
      </c>
      <c r="D3455" t="inlineStr">
        <is>
          <t>Anual</t>
        </is>
      </c>
      <c r="E3455" t="inlineStr">
        <is>
          <t>Positivo</t>
        </is>
      </c>
      <c r="F3455" s="138" t="n">
        <v>44834</v>
      </c>
      <c r="K3455" t="inlineStr">
        <is>
          <t>100.0%</t>
        </is>
      </c>
      <c r="L3455" t="inlineStr">
        <is>
          <t>No Aplica</t>
        </is>
      </c>
      <c r="M3455" t="n">
        <v>2022</v>
      </c>
      <c r="N3455" t="inlineStr">
        <is>
          <t>Septiembre</t>
        </is>
      </c>
      <c r="O3455" t="inlineStr">
        <is>
          <t>2022-2</t>
        </is>
      </c>
      <c r="P3455" t="n">
        <v>0</v>
      </c>
      <c r="Q3455" t="n">
        <v>0</v>
      </c>
      <c r="R3455" t="n">
        <v>0</v>
      </c>
      <c r="S3455" t="inlineStr"/>
      <c r="T3455" t="inlineStr">
        <is>
          <t>255-2022-09-30</t>
        </is>
      </c>
      <c r="U3455" t="n">
        <v>30</v>
      </c>
      <c r="V3455" t="inlineStr">
        <is>
          <t>No Aplica</t>
        </is>
      </c>
    </row>
    <row r="3456">
      <c r="A3456" t="n">
        <v>255</v>
      </c>
      <c r="B3456" t="inlineStr">
        <is>
          <t>Informe anual de índice H</t>
        </is>
      </c>
      <c r="C3456" t="inlineStr">
        <is>
          <t>RECURSOS ACADÉMICOS Y DE INVESTIGACIÓN</t>
        </is>
      </c>
      <c r="D3456" t="inlineStr">
        <is>
          <t>Anual</t>
        </is>
      </c>
      <c r="E3456" t="inlineStr">
        <is>
          <t>Positivo</t>
        </is>
      </c>
      <c r="F3456" s="138" t="n">
        <v>44926</v>
      </c>
      <c r="K3456" t="inlineStr">
        <is>
          <t>100.0%</t>
        </is>
      </c>
      <c r="L3456" t="inlineStr">
        <is>
          <t>No Aplica</t>
        </is>
      </c>
      <c r="M3456" t="n">
        <v>2022</v>
      </c>
      <c r="N3456" t="inlineStr">
        <is>
          <t>Diciembre</t>
        </is>
      </c>
      <c r="O3456" t="inlineStr">
        <is>
          <t>2022-2</t>
        </is>
      </c>
      <c r="P3456" t="n">
        <v>0</v>
      </c>
      <c r="Q3456" t="n">
        <v>0</v>
      </c>
      <c r="R3456" t="n">
        <v>0</v>
      </c>
      <c r="S3456" t="inlineStr"/>
      <c r="T3456" t="inlineStr">
        <is>
          <t>255-2022-12-31</t>
        </is>
      </c>
      <c r="U3456" t="n">
        <v>31</v>
      </c>
      <c r="V3456" t="inlineStr">
        <is>
          <t>No Aplica</t>
        </is>
      </c>
    </row>
    <row r="3457">
      <c r="A3457" t="n">
        <v>263</v>
      </c>
      <c r="B3457" t="inlineStr">
        <is>
          <t>Oportunidad de respuesta de PQRS</t>
        </is>
      </c>
      <c r="C3457" t="inlineStr">
        <is>
          <t>GESTIÓN JURÍDICA Y NORMATIVA</t>
        </is>
      </c>
      <c r="D3457" t="inlineStr">
        <is>
          <t>Trimestral</t>
        </is>
      </c>
      <c r="E3457" t="inlineStr">
        <is>
          <t>Positivo</t>
        </is>
      </c>
      <c r="F3457" s="138" t="n">
        <v>45930</v>
      </c>
      <c r="G3457" t="n">
        <v>100</v>
      </c>
      <c r="H3457" t="n">
        <v>100</v>
      </c>
      <c r="I3457" s="76" t="n">
        <v>1</v>
      </c>
      <c r="J3457" s="76" t="n">
        <v>1</v>
      </c>
      <c r="K3457" t="inlineStr">
        <is>
          <t>100.0%</t>
        </is>
      </c>
      <c r="L3457" t="inlineStr">
        <is>
          <t>100.0%</t>
        </is>
      </c>
      <c r="M3457" t="n">
        <v>2025</v>
      </c>
      <c r="N3457" t="inlineStr">
        <is>
          <t>Septiembre</t>
        </is>
      </c>
      <c r="O3457" t="inlineStr">
        <is>
          <t>2025-2</t>
        </is>
      </c>
      <c r="P3457" t="n">
        <v>0</v>
      </c>
      <c r="Q3457" t="n">
        <v>0</v>
      </c>
      <c r="R3457" t="n">
        <v>0</v>
      </c>
      <c r="S3457" t="inlineStr"/>
      <c r="T3457" t="inlineStr">
        <is>
          <t>263-2025-09-30</t>
        </is>
      </c>
      <c r="U3457" t="n">
        <v>30</v>
      </c>
      <c r="V3457" t="inlineStr"/>
    </row>
    <row r="3458">
      <c r="A3458" t="n">
        <v>265</v>
      </c>
      <c r="B3458" t="inlineStr">
        <is>
          <t>Eficiencia Emisión De Conceptos Jurídicos (Jurídicos)</t>
        </is>
      </c>
      <c r="C3458" t="inlineStr">
        <is>
          <t>GESTIÓN JURÍDICA Y NORMATIVA</t>
        </is>
      </c>
      <c r="D3458" t="inlineStr">
        <is>
          <t>Trimestral</t>
        </is>
      </c>
      <c r="E3458" t="inlineStr">
        <is>
          <t>Positivo</t>
        </is>
      </c>
      <c r="F3458" s="138" t="n">
        <v>45016</v>
      </c>
      <c r="G3458" t="n">
        <v>100</v>
      </c>
      <c r="K3458" t="inlineStr">
        <is>
          <t>95.0%</t>
        </is>
      </c>
      <c r="L3458" t="inlineStr">
        <is>
          <t>No Aplica</t>
        </is>
      </c>
      <c r="M3458" t="n">
        <v>2023</v>
      </c>
      <c r="N3458" t="inlineStr">
        <is>
          <t>Marzo</t>
        </is>
      </c>
      <c r="O3458" t="inlineStr">
        <is>
          <t>2023-1</t>
        </is>
      </c>
      <c r="P3458" t="n">
        <v>0</v>
      </c>
      <c r="Q3458" t="n">
        <v>0</v>
      </c>
      <c r="R3458" t="n">
        <v>0</v>
      </c>
      <c r="S3458" t="inlineStr"/>
      <c r="T3458" t="inlineStr">
        <is>
          <t>265-2023-03-31</t>
        </is>
      </c>
      <c r="U3458" t="n">
        <v>31</v>
      </c>
      <c r="V3458" t="inlineStr">
        <is>
          <t>No Aplica</t>
        </is>
      </c>
    </row>
    <row r="3459">
      <c r="A3459" t="n">
        <v>265</v>
      </c>
      <c r="B3459" t="inlineStr">
        <is>
          <t>Eficiencia Emisión De Conceptos Jurídicos (Jurídicos)</t>
        </is>
      </c>
      <c r="C3459" t="inlineStr">
        <is>
          <t>GESTIÓN JURÍDICA Y NORMATIVA</t>
        </is>
      </c>
      <c r="D3459" t="inlineStr">
        <is>
          <t>Trimestral</t>
        </is>
      </c>
      <c r="E3459" t="inlineStr">
        <is>
          <t>Positivo</t>
        </is>
      </c>
      <c r="F3459" s="138" t="n">
        <v>45199</v>
      </c>
      <c r="G3459" t="n">
        <v>100</v>
      </c>
      <c r="K3459" t="inlineStr">
        <is>
          <t>95.0%</t>
        </is>
      </c>
      <c r="L3459" t="inlineStr">
        <is>
          <t>No Aplica</t>
        </is>
      </c>
      <c r="M3459" t="n">
        <v>2023</v>
      </c>
      <c r="N3459" t="inlineStr">
        <is>
          <t>Septiembre</t>
        </is>
      </c>
      <c r="O3459" t="inlineStr">
        <is>
          <t>2023-2</t>
        </is>
      </c>
      <c r="P3459" t="n">
        <v>0</v>
      </c>
      <c r="Q3459" t="n">
        <v>0</v>
      </c>
      <c r="R3459" t="n">
        <v>0</v>
      </c>
      <c r="S3459" t="inlineStr"/>
      <c r="T3459" t="inlineStr">
        <is>
          <t>265-2023-09-30</t>
        </is>
      </c>
      <c r="U3459" t="n">
        <v>30</v>
      </c>
      <c r="V3459" t="inlineStr">
        <is>
          <t>No Aplica</t>
        </is>
      </c>
    </row>
    <row r="3460">
      <c r="A3460" t="n">
        <v>265</v>
      </c>
      <c r="B3460" t="inlineStr">
        <is>
          <t>Eficiencia Emisión De Conceptos Jurídicos (Jurídicos)</t>
        </is>
      </c>
      <c r="C3460" t="inlineStr">
        <is>
          <t>GESTIÓN JURÍDICA Y NORMATIVA</t>
        </is>
      </c>
      <c r="D3460" t="inlineStr">
        <is>
          <t>Trimestral</t>
        </is>
      </c>
      <c r="E3460" t="inlineStr">
        <is>
          <t>Positivo</t>
        </is>
      </c>
      <c r="F3460" s="138" t="n">
        <v>45382</v>
      </c>
      <c r="G3460" t="n">
        <v>95</v>
      </c>
      <c r="K3460" t="inlineStr">
        <is>
          <t>95.0%</t>
        </is>
      </c>
      <c r="L3460" t="inlineStr">
        <is>
          <t>No Aplica</t>
        </is>
      </c>
      <c r="M3460" t="n">
        <v>2024</v>
      </c>
      <c r="N3460" t="inlineStr">
        <is>
          <t>Marzo</t>
        </is>
      </c>
      <c r="O3460" t="inlineStr">
        <is>
          <t>2024-1</t>
        </is>
      </c>
      <c r="P3460" t="n">
        <v>0</v>
      </c>
      <c r="Q3460" t="n">
        <v>0</v>
      </c>
      <c r="R3460" t="n">
        <v>0</v>
      </c>
      <c r="S3460" t="inlineStr"/>
      <c r="T3460" t="inlineStr">
        <is>
          <t>265-2024-03-31</t>
        </is>
      </c>
      <c r="U3460" t="n">
        <v>31</v>
      </c>
      <c r="V3460" t="inlineStr">
        <is>
          <t>No Aplica</t>
        </is>
      </c>
    </row>
    <row r="3461">
      <c r="A3461" t="n">
        <v>265</v>
      </c>
      <c r="B3461" t="inlineStr">
        <is>
          <t>Eficiencia Emisión De Conceptos Jurídicos (Jurídicos)</t>
        </is>
      </c>
      <c r="C3461" t="inlineStr">
        <is>
          <t>GESTIÓN JURÍDICA Y NORMATIVA</t>
        </is>
      </c>
      <c r="D3461" t="inlineStr">
        <is>
          <t>Trimestral</t>
        </is>
      </c>
      <c r="E3461" t="inlineStr">
        <is>
          <t>Positivo</t>
        </is>
      </c>
      <c r="F3461" s="138" t="n">
        <v>45565</v>
      </c>
      <c r="G3461" t="n">
        <v>95</v>
      </c>
      <c r="K3461" t="inlineStr">
        <is>
          <t>95.0%</t>
        </is>
      </c>
      <c r="L3461" t="inlineStr">
        <is>
          <t>No Aplica</t>
        </is>
      </c>
      <c r="M3461" t="n">
        <v>2024</v>
      </c>
      <c r="N3461" t="inlineStr">
        <is>
          <t>Septiembre</t>
        </is>
      </c>
      <c r="O3461" t="inlineStr">
        <is>
          <t>2024-2</t>
        </is>
      </c>
      <c r="P3461" t="n">
        <v>0</v>
      </c>
      <c r="Q3461" t="n">
        <v>0</v>
      </c>
      <c r="R3461" t="n">
        <v>0</v>
      </c>
      <c r="S3461" t="inlineStr"/>
      <c r="T3461" t="inlineStr">
        <is>
          <t>265-2024-09-30</t>
        </is>
      </c>
      <c r="U3461" t="n">
        <v>30</v>
      </c>
      <c r="V3461" t="inlineStr">
        <is>
          <t>No Aplica</t>
        </is>
      </c>
    </row>
    <row r="3462">
      <c r="A3462" t="n">
        <v>265</v>
      </c>
      <c r="B3462" t="inlineStr">
        <is>
          <t>Eficiencia Emisión De Conceptos Jurídicos (Jurídicos)</t>
        </is>
      </c>
      <c r="C3462" t="inlineStr">
        <is>
          <t>GESTIÓN JURÍDICA Y NORMATIVA</t>
        </is>
      </c>
      <c r="D3462" t="inlineStr">
        <is>
          <t>Trimestral</t>
        </is>
      </c>
      <c r="E3462" t="inlineStr">
        <is>
          <t>Positivo</t>
        </is>
      </c>
      <c r="F3462" s="138" t="n">
        <v>45930</v>
      </c>
      <c r="G3462" t="n">
        <v>95</v>
      </c>
      <c r="H3462" t="n">
        <v>100</v>
      </c>
      <c r="I3462" s="76" t="n">
        <v>1.052631578947368</v>
      </c>
      <c r="J3462" s="76" t="n">
        <v>1.052631578947368</v>
      </c>
      <c r="K3462" t="inlineStr">
        <is>
          <t>95.0%</t>
        </is>
      </c>
      <c r="L3462" t="inlineStr">
        <is>
          <t>100.0%</t>
        </is>
      </c>
      <c r="M3462" t="n">
        <v>2025</v>
      </c>
      <c r="N3462" t="inlineStr">
        <is>
          <t>Septiembre</t>
        </is>
      </c>
      <c r="O3462" t="inlineStr">
        <is>
          <t>2025-2</t>
        </is>
      </c>
      <c r="P3462" t="n">
        <v>0</v>
      </c>
      <c r="Q3462" t="n">
        <v>0</v>
      </c>
      <c r="R3462" t="n">
        <v>0</v>
      </c>
      <c r="S3462" t="inlineStr"/>
      <c r="T3462" t="inlineStr">
        <is>
          <t>265-2025-09-30</t>
        </is>
      </c>
      <c r="U3462" t="n">
        <v>30</v>
      </c>
      <c r="V3462" t="inlineStr"/>
    </row>
    <row r="3463">
      <c r="A3463" t="n">
        <v>265</v>
      </c>
      <c r="B3463" t="inlineStr">
        <is>
          <t>Eficiencia Emisión De Conceptos Jurídicos (Jurídicos)</t>
        </is>
      </c>
      <c r="C3463" t="inlineStr">
        <is>
          <t>GESTIÓN JURÍDICA Y NORMATIVA</t>
        </is>
      </c>
      <c r="D3463" t="inlineStr">
        <is>
          <t>Trimestral</t>
        </is>
      </c>
      <c r="E3463" t="inlineStr">
        <is>
          <t>Positivo</t>
        </is>
      </c>
      <c r="F3463" s="138" t="n">
        <v>46022</v>
      </c>
      <c r="G3463" t="n">
        <v>95</v>
      </c>
      <c r="H3463" t="n">
        <v>100</v>
      </c>
      <c r="I3463" s="76" t="n">
        <v>1.052631578947368</v>
      </c>
      <c r="J3463" s="76" t="n">
        <v>1.052631578947368</v>
      </c>
      <c r="K3463" t="inlineStr">
        <is>
          <t>95.0%</t>
        </is>
      </c>
      <c r="L3463" t="inlineStr">
        <is>
          <t>100.0%</t>
        </is>
      </c>
      <c r="M3463" t="n">
        <v>2025</v>
      </c>
      <c r="N3463" t="inlineStr">
        <is>
          <t>Diciembre</t>
        </is>
      </c>
      <c r="O3463" t="inlineStr">
        <is>
          <t>2025-2</t>
        </is>
      </c>
      <c r="P3463" t="n">
        <v>0</v>
      </c>
      <c r="Q3463" t="n">
        <v>0</v>
      </c>
      <c r="R3463" t="n">
        <v>0</v>
      </c>
      <c r="S3463" t="inlineStr"/>
      <c r="T3463" t="inlineStr">
        <is>
          <t>265-2025-12-31</t>
        </is>
      </c>
      <c r="U3463" t="n">
        <v>31</v>
      </c>
      <c r="V3463" t="inlineStr"/>
    </row>
    <row r="3464">
      <c r="A3464" t="n">
        <v>266</v>
      </c>
      <c r="B3464" t="inlineStr">
        <is>
          <t>Oportunidad en la elaboración de contratos</t>
        </is>
      </c>
      <c r="C3464" t="inlineStr">
        <is>
          <t>GESTIÓN JURÍDICA Y NORMATIVA</t>
        </is>
      </c>
      <c r="D3464" t="inlineStr">
        <is>
          <t>Trimestral</t>
        </is>
      </c>
      <c r="E3464" t="inlineStr">
        <is>
          <t>Positivo</t>
        </is>
      </c>
      <c r="F3464" s="138" t="n">
        <v>45016</v>
      </c>
      <c r="G3464" t="n">
        <v>95</v>
      </c>
      <c r="K3464" t="inlineStr">
        <is>
          <t>95.0%</t>
        </is>
      </c>
      <c r="L3464" t="inlineStr">
        <is>
          <t>No Aplica</t>
        </is>
      </c>
      <c r="M3464" t="n">
        <v>2023</v>
      </c>
      <c r="N3464" t="inlineStr">
        <is>
          <t>Marzo</t>
        </is>
      </c>
      <c r="O3464" t="inlineStr">
        <is>
          <t>2023-1</t>
        </is>
      </c>
      <c r="P3464" t="n">
        <v>0</v>
      </c>
      <c r="Q3464" t="n">
        <v>0</v>
      </c>
      <c r="R3464" t="n">
        <v>0</v>
      </c>
      <c r="S3464" t="inlineStr"/>
      <c r="T3464" t="inlineStr">
        <is>
          <t>266-2023-03-31</t>
        </is>
      </c>
      <c r="U3464" t="n">
        <v>31</v>
      </c>
      <c r="V3464" t="inlineStr">
        <is>
          <t>No Aplica</t>
        </is>
      </c>
    </row>
    <row r="3465">
      <c r="A3465" t="n">
        <v>266</v>
      </c>
      <c r="B3465" t="inlineStr">
        <is>
          <t>Oportunidad en la elaboración de contratos</t>
        </is>
      </c>
      <c r="C3465" t="inlineStr">
        <is>
          <t>GESTIÓN JURÍDICA Y NORMATIVA</t>
        </is>
      </c>
      <c r="D3465" t="inlineStr">
        <is>
          <t>Trimestral</t>
        </is>
      </c>
      <c r="E3465" t="inlineStr">
        <is>
          <t>Positivo</t>
        </is>
      </c>
      <c r="F3465" s="138" t="n">
        <v>45199</v>
      </c>
      <c r="G3465" t="n">
        <v>95</v>
      </c>
      <c r="K3465" t="inlineStr">
        <is>
          <t>95.0%</t>
        </is>
      </c>
      <c r="L3465" t="inlineStr">
        <is>
          <t>No Aplica</t>
        </is>
      </c>
      <c r="M3465" t="n">
        <v>2023</v>
      </c>
      <c r="N3465" t="inlineStr">
        <is>
          <t>Septiembre</t>
        </is>
      </c>
      <c r="O3465" t="inlineStr">
        <is>
          <t>2023-2</t>
        </is>
      </c>
      <c r="P3465" t="n">
        <v>0</v>
      </c>
      <c r="Q3465" t="n">
        <v>0</v>
      </c>
      <c r="R3465" t="n">
        <v>0</v>
      </c>
      <c r="S3465" t="inlineStr"/>
      <c r="T3465" t="inlineStr">
        <is>
          <t>266-2023-09-30</t>
        </is>
      </c>
      <c r="U3465" t="n">
        <v>30</v>
      </c>
      <c r="V3465" t="inlineStr">
        <is>
          <t>No Aplica</t>
        </is>
      </c>
    </row>
    <row r="3466">
      <c r="A3466" t="n">
        <v>266</v>
      </c>
      <c r="B3466" t="inlineStr">
        <is>
          <t>Oportunidad en la elaboración de contratos</t>
        </is>
      </c>
      <c r="C3466" t="inlineStr">
        <is>
          <t>GESTIÓN JURÍDICA Y NORMATIVA</t>
        </is>
      </c>
      <c r="D3466" t="inlineStr">
        <is>
          <t>Trimestral</t>
        </is>
      </c>
      <c r="E3466" t="inlineStr">
        <is>
          <t>Positivo</t>
        </is>
      </c>
      <c r="F3466" s="138" t="n">
        <v>45382</v>
      </c>
      <c r="G3466" t="n">
        <v>95</v>
      </c>
      <c r="K3466" t="inlineStr">
        <is>
          <t>95.0%</t>
        </is>
      </c>
      <c r="L3466" t="inlineStr">
        <is>
          <t>No Aplica</t>
        </is>
      </c>
      <c r="M3466" t="n">
        <v>2024</v>
      </c>
      <c r="N3466" t="inlineStr">
        <is>
          <t>Marzo</t>
        </is>
      </c>
      <c r="O3466" t="inlineStr">
        <is>
          <t>2024-1</t>
        </is>
      </c>
      <c r="P3466" t="n">
        <v>0</v>
      </c>
      <c r="Q3466" t="n">
        <v>0</v>
      </c>
      <c r="R3466" t="n">
        <v>0</v>
      </c>
      <c r="S3466" t="inlineStr"/>
      <c r="T3466" t="inlineStr">
        <is>
          <t>266-2024-03-31</t>
        </is>
      </c>
      <c r="U3466" t="n">
        <v>31</v>
      </c>
      <c r="V3466" t="inlineStr">
        <is>
          <t>No Aplica</t>
        </is>
      </c>
    </row>
    <row r="3467">
      <c r="A3467" t="n">
        <v>266</v>
      </c>
      <c r="B3467" t="inlineStr">
        <is>
          <t>Oportunidad en la elaboración de contratos</t>
        </is>
      </c>
      <c r="C3467" t="inlineStr">
        <is>
          <t>GESTIÓN JURÍDICA Y NORMATIVA</t>
        </is>
      </c>
      <c r="D3467" t="inlineStr">
        <is>
          <t>Trimestral</t>
        </is>
      </c>
      <c r="E3467" t="inlineStr">
        <is>
          <t>Positivo</t>
        </is>
      </c>
      <c r="F3467" s="138" t="n">
        <v>45565</v>
      </c>
      <c r="G3467" t="n">
        <v>95</v>
      </c>
      <c r="K3467" t="inlineStr">
        <is>
          <t>95.0%</t>
        </is>
      </c>
      <c r="L3467" t="inlineStr">
        <is>
          <t>No Aplica</t>
        </is>
      </c>
      <c r="M3467" t="n">
        <v>2024</v>
      </c>
      <c r="N3467" t="inlineStr">
        <is>
          <t>Septiembre</t>
        </is>
      </c>
      <c r="O3467" t="inlineStr">
        <is>
          <t>2024-2</t>
        </is>
      </c>
      <c r="P3467" t="n">
        <v>0</v>
      </c>
      <c r="Q3467" t="n">
        <v>0</v>
      </c>
      <c r="R3467" t="n">
        <v>0</v>
      </c>
      <c r="S3467" t="inlineStr"/>
      <c r="T3467" t="inlineStr">
        <is>
          <t>266-2024-09-30</t>
        </is>
      </c>
      <c r="U3467" t="n">
        <v>30</v>
      </c>
      <c r="V3467" t="inlineStr">
        <is>
          <t>No Aplica</t>
        </is>
      </c>
    </row>
    <row r="3468">
      <c r="A3468" t="n">
        <v>266</v>
      </c>
      <c r="B3468" t="inlineStr">
        <is>
          <t>Oportunidad en la elaboración de contratos</t>
        </is>
      </c>
      <c r="C3468" t="inlineStr">
        <is>
          <t>GESTIÓN JURÍDICA Y NORMATIVA</t>
        </is>
      </c>
      <c r="D3468" t="inlineStr">
        <is>
          <t>Trimestral</t>
        </is>
      </c>
      <c r="E3468" t="inlineStr">
        <is>
          <t>Positivo</t>
        </is>
      </c>
      <c r="F3468" s="138" t="n">
        <v>45930</v>
      </c>
      <c r="G3468" t="n">
        <v>95</v>
      </c>
      <c r="H3468" t="n">
        <v>80</v>
      </c>
      <c r="I3468" s="76" t="n">
        <v>0.8421052631578947</v>
      </c>
      <c r="J3468" s="76" t="n">
        <v>0.8421052631578947</v>
      </c>
      <c r="K3468" t="inlineStr">
        <is>
          <t>95.0%</t>
        </is>
      </c>
      <c r="L3468" t="inlineStr">
        <is>
          <t>53.15%</t>
        </is>
      </c>
      <c r="M3468" t="n">
        <v>2025</v>
      </c>
      <c r="N3468" t="inlineStr">
        <is>
          <t>Septiembre</t>
        </is>
      </c>
      <c r="O3468" t="inlineStr">
        <is>
          <t>2025-2</t>
        </is>
      </c>
      <c r="P3468" t="n">
        <v>0</v>
      </c>
      <c r="Q3468" t="n">
        <v>0</v>
      </c>
      <c r="R3468" t="n">
        <v>0</v>
      </c>
      <c r="S3468" t="inlineStr"/>
      <c r="T3468" t="inlineStr">
        <is>
          <t>266-2025-09-30</t>
        </is>
      </c>
      <c r="U3468" t="n">
        <v>30</v>
      </c>
      <c r="V3468" t="inlineStr"/>
    </row>
    <row r="3469">
      <c r="A3469" t="n">
        <v>266</v>
      </c>
      <c r="B3469" t="inlineStr">
        <is>
          <t>Oportunidad en la elaboración de contratos</t>
        </is>
      </c>
      <c r="C3469" t="inlineStr">
        <is>
          <t>GESTIÓN JURÍDICA Y NORMATIVA</t>
        </is>
      </c>
      <c r="D3469" t="inlineStr">
        <is>
          <t>Trimestral</t>
        </is>
      </c>
      <c r="E3469" t="inlineStr">
        <is>
          <t>Positivo</t>
        </is>
      </c>
      <c r="F3469" s="138" t="n">
        <v>46022</v>
      </c>
      <c r="G3469" t="n">
        <v>95</v>
      </c>
      <c r="H3469" t="n">
        <v>96.2</v>
      </c>
      <c r="I3469" s="76" t="n">
        <v>1.012631578947369</v>
      </c>
      <c r="J3469" s="76" t="n">
        <v>1.012631578947369</v>
      </c>
      <c r="K3469" t="inlineStr">
        <is>
          <t>95.0%</t>
        </is>
      </c>
      <c r="L3469" t="inlineStr">
        <is>
          <t>53.15%</t>
        </is>
      </c>
      <c r="M3469" t="n">
        <v>2025</v>
      </c>
      <c r="N3469" t="inlineStr">
        <is>
          <t>Diciembre</t>
        </is>
      </c>
      <c r="O3469" t="inlineStr">
        <is>
          <t>2025-2</t>
        </is>
      </c>
      <c r="P3469" t="n">
        <v>0</v>
      </c>
      <c r="Q3469" t="n">
        <v>0</v>
      </c>
      <c r="R3469" t="n">
        <v>0</v>
      </c>
      <c r="S3469" t="inlineStr"/>
      <c r="T3469" t="inlineStr">
        <is>
          <t>266-2025-12-31</t>
        </is>
      </c>
      <c r="U3469" t="n">
        <v>31</v>
      </c>
      <c r="V3469" t="inlineStr"/>
    </row>
    <row r="3470">
      <c r="A3470" t="n">
        <v>272</v>
      </c>
      <c r="B3470" t="inlineStr">
        <is>
          <t>Proporción de accidentes de trabajo mortales</t>
        </is>
      </c>
      <c r="C3470" t="inlineStr">
        <is>
          <t>GESTIÓN DE SEGURIDAD Y SALUD EN EL TRABAJO</t>
        </is>
      </c>
      <c r="D3470" t="inlineStr">
        <is>
          <t>Anual</t>
        </is>
      </c>
      <c r="E3470" t="inlineStr">
        <is>
          <t>Negativo</t>
        </is>
      </c>
      <c r="F3470" s="138" t="n">
        <v>44561</v>
      </c>
      <c r="G3470" t="n">
        <v>0</v>
      </c>
      <c r="H3470" t="n">
        <v>0</v>
      </c>
      <c r="K3470" t="inlineStr">
        <is>
          <t>0.0%</t>
        </is>
      </c>
      <c r="L3470" t="inlineStr">
        <is>
          <t>0.0%</t>
        </is>
      </c>
      <c r="M3470" t="n">
        <v>2021</v>
      </c>
      <c r="N3470" t="inlineStr">
        <is>
          <t>Diciembre</t>
        </is>
      </c>
      <c r="O3470" t="inlineStr">
        <is>
          <t>2021-2</t>
        </is>
      </c>
      <c r="P3470" t="n">
        <v>0</v>
      </c>
      <c r="Q3470" t="n">
        <v>0</v>
      </c>
      <c r="R3470" t="n">
        <v>0</v>
      </c>
      <c r="S3470" t="inlineStr"/>
      <c r="T3470" t="inlineStr">
        <is>
          <t>272-2021-12-31</t>
        </is>
      </c>
      <c r="U3470" t="n">
        <v>31</v>
      </c>
      <c r="V3470" t="inlineStr"/>
    </row>
    <row r="3471">
      <c r="A3471" t="n">
        <v>272</v>
      </c>
      <c r="B3471" t="inlineStr">
        <is>
          <t>Proporción de accidentes de trabajo mortales</t>
        </is>
      </c>
      <c r="C3471" t="inlineStr">
        <is>
          <t>GESTIÓN DE SEGURIDAD Y SALUD EN EL TRABAJO</t>
        </is>
      </c>
      <c r="D3471" t="inlineStr">
        <is>
          <t>Anual</t>
        </is>
      </c>
      <c r="E3471" t="inlineStr">
        <is>
          <t>Negativo</t>
        </is>
      </c>
      <c r="F3471" s="138" t="n">
        <v>44926</v>
      </c>
      <c r="G3471" t="n">
        <v>0</v>
      </c>
      <c r="H3471" t="n">
        <v>0</v>
      </c>
      <c r="K3471" t="inlineStr">
        <is>
          <t>0.0%</t>
        </is>
      </c>
      <c r="L3471" t="inlineStr">
        <is>
          <t>0.0%</t>
        </is>
      </c>
      <c r="M3471" t="n">
        <v>2022</v>
      </c>
      <c r="N3471" t="inlineStr">
        <is>
          <t>Diciembre</t>
        </is>
      </c>
      <c r="O3471" t="inlineStr">
        <is>
          <t>2022-2</t>
        </is>
      </c>
      <c r="P3471" t="n">
        <v>0</v>
      </c>
      <c r="Q3471" t="n">
        <v>0</v>
      </c>
      <c r="R3471" t="n">
        <v>0</v>
      </c>
      <c r="S3471" t="inlineStr"/>
      <c r="T3471" t="inlineStr">
        <is>
          <t>272-2022-12-31</t>
        </is>
      </c>
      <c r="U3471" t="n">
        <v>31</v>
      </c>
      <c r="V3471" t="inlineStr"/>
    </row>
    <row r="3472">
      <c r="A3472" t="n">
        <v>274</v>
      </c>
      <c r="B3472" t="inlineStr">
        <is>
          <t>Cumplimiento total estudiantes antiguos</t>
        </is>
      </c>
      <c r="C3472" t="inlineStr">
        <is>
          <t>SERVICIO Y PERMANENCIA</t>
        </is>
      </c>
      <c r="D3472" t="inlineStr">
        <is>
          <t>Semestral</t>
        </is>
      </c>
      <c r="E3472" t="inlineStr">
        <is>
          <t>Positivo</t>
        </is>
      </c>
      <c r="F3472" s="138" t="n">
        <v>44620</v>
      </c>
      <c r="K3472" t="inlineStr">
        <is>
          <t>ENT</t>
        </is>
      </c>
      <c r="L3472" t="inlineStr">
        <is>
          <t>No Aplica</t>
        </is>
      </c>
      <c r="M3472" t="n">
        <v>2022</v>
      </c>
      <c r="N3472" t="inlineStr">
        <is>
          <t>Febrero</t>
        </is>
      </c>
      <c r="O3472" t="inlineStr">
        <is>
          <t>2022-1</t>
        </is>
      </c>
      <c r="P3472" t="n">
        <v>0</v>
      </c>
      <c r="Q3472" t="n">
        <v>0</v>
      </c>
      <c r="R3472" t="n">
        <v>0</v>
      </c>
      <c r="S3472" t="inlineStr"/>
      <c r="T3472" t="inlineStr">
        <is>
          <t>274-2022-02-28</t>
        </is>
      </c>
      <c r="U3472" t="n">
        <v>28</v>
      </c>
      <c r="V3472" t="inlineStr">
        <is>
          <t>No Aplica</t>
        </is>
      </c>
    </row>
    <row r="3473">
      <c r="A3473" t="n">
        <v>274</v>
      </c>
      <c r="B3473" t="inlineStr">
        <is>
          <t>Cumplimiento total estudiantes antiguos</t>
        </is>
      </c>
      <c r="C3473" t="inlineStr">
        <is>
          <t>SERVICIO Y PERMANENCIA</t>
        </is>
      </c>
      <c r="D3473" t="inlineStr">
        <is>
          <t>Semestral</t>
        </is>
      </c>
      <c r="E3473" t="inlineStr">
        <is>
          <t>Positivo</t>
        </is>
      </c>
      <c r="F3473" s="138" t="n">
        <v>44651</v>
      </c>
      <c r="K3473" t="inlineStr">
        <is>
          <t>ENT</t>
        </is>
      </c>
      <c r="L3473" t="inlineStr">
        <is>
          <t>No Aplica</t>
        </is>
      </c>
      <c r="M3473" t="n">
        <v>2022</v>
      </c>
      <c r="N3473" t="inlineStr">
        <is>
          <t>Marzo</t>
        </is>
      </c>
      <c r="O3473" t="inlineStr">
        <is>
          <t>2022-1</t>
        </is>
      </c>
      <c r="P3473" t="n">
        <v>0</v>
      </c>
      <c r="Q3473" t="n">
        <v>0</v>
      </c>
      <c r="R3473" t="n">
        <v>0</v>
      </c>
      <c r="S3473" t="inlineStr"/>
      <c r="T3473" t="inlineStr">
        <is>
          <t>274-2022-03-31</t>
        </is>
      </c>
      <c r="U3473" t="n">
        <v>31</v>
      </c>
      <c r="V3473" t="inlineStr">
        <is>
          <t>No Aplica</t>
        </is>
      </c>
    </row>
    <row r="3474">
      <c r="A3474" t="n">
        <v>274</v>
      </c>
      <c r="B3474" t="inlineStr">
        <is>
          <t>Cumplimiento total estudiantes antiguos</t>
        </is>
      </c>
      <c r="C3474" t="inlineStr">
        <is>
          <t>SERVICIO Y PERMANENCIA</t>
        </is>
      </c>
      <c r="D3474" t="inlineStr">
        <is>
          <t>Semestral</t>
        </is>
      </c>
      <c r="E3474" t="inlineStr">
        <is>
          <t>Positivo</t>
        </is>
      </c>
      <c r="F3474" s="138" t="n">
        <v>44895</v>
      </c>
      <c r="K3474" t="inlineStr">
        <is>
          <t>ENT</t>
        </is>
      </c>
      <c r="L3474" t="inlineStr">
        <is>
          <t>No Aplica</t>
        </is>
      </c>
      <c r="M3474" t="n">
        <v>2022</v>
      </c>
      <c r="N3474" t="inlineStr">
        <is>
          <t>Noviembre</t>
        </is>
      </c>
      <c r="O3474" t="inlineStr">
        <is>
          <t>2022-2</t>
        </is>
      </c>
      <c r="P3474" t="n">
        <v>0</v>
      </c>
      <c r="Q3474" t="n">
        <v>0</v>
      </c>
      <c r="R3474" t="n">
        <v>0</v>
      </c>
      <c r="S3474" t="inlineStr"/>
      <c r="T3474" t="inlineStr">
        <is>
          <t>274-2022-11-30</t>
        </is>
      </c>
      <c r="U3474" t="n">
        <v>30</v>
      </c>
      <c r="V3474" t="inlineStr">
        <is>
          <t>No Aplica</t>
        </is>
      </c>
    </row>
    <row r="3475">
      <c r="A3475" t="n">
        <v>275</v>
      </c>
      <c r="B3475" t="inlineStr">
        <is>
          <t>Satisfacción Institucional por grupo de interes</t>
        </is>
      </c>
      <c r="C3475" t="inlineStr">
        <is>
          <t>EXPERIENCIA INSTITUCIONAL</t>
        </is>
      </c>
      <c r="D3475" t="inlineStr">
        <is>
          <t>Semestral</t>
        </is>
      </c>
      <c r="E3475" t="inlineStr">
        <is>
          <t>Positivo</t>
        </is>
      </c>
      <c r="F3475" s="138" t="n">
        <v>44561</v>
      </c>
      <c r="G3475" t="n">
        <v>80</v>
      </c>
      <c r="H3475" t="n">
        <v>0</v>
      </c>
      <c r="I3475" s="76" t="n">
        <v>0</v>
      </c>
      <c r="J3475" s="76" t="n">
        <v>0</v>
      </c>
      <c r="K3475" t="inlineStr">
        <is>
          <t>80.0%</t>
        </is>
      </c>
      <c r="L3475" t="inlineStr">
        <is>
          <t>90.84%</t>
        </is>
      </c>
      <c r="M3475" t="n">
        <v>2021</v>
      </c>
      <c r="N3475" t="inlineStr">
        <is>
          <t>Diciembre</t>
        </is>
      </c>
      <c r="O3475" t="inlineStr">
        <is>
          <t>2021-2</t>
        </is>
      </c>
      <c r="P3475" t="n">
        <v>0</v>
      </c>
      <c r="Q3475" t="n">
        <v>0</v>
      </c>
      <c r="R3475" t="n">
        <v>0</v>
      </c>
      <c r="S3475" t="inlineStr"/>
      <c r="T3475" t="inlineStr">
        <is>
          <t>275-2021-12-31</t>
        </is>
      </c>
      <c r="U3475" t="n">
        <v>31</v>
      </c>
      <c r="V3475" t="inlineStr"/>
    </row>
    <row r="3476">
      <c r="A3476" t="n">
        <v>275</v>
      </c>
      <c r="B3476" t="inlineStr">
        <is>
          <t>Satisfacción Institucional por grupo de interes</t>
        </is>
      </c>
      <c r="C3476" t="inlineStr">
        <is>
          <t>EXPERIENCIA INSTITUCIONAL</t>
        </is>
      </c>
      <c r="D3476" t="inlineStr">
        <is>
          <t>Semestral</t>
        </is>
      </c>
      <c r="E3476" t="inlineStr">
        <is>
          <t>Positivo</t>
        </is>
      </c>
      <c r="F3476" s="138" t="n">
        <v>44620</v>
      </c>
      <c r="G3476" t="n">
        <v>80</v>
      </c>
      <c r="K3476" t="inlineStr">
        <is>
          <t>80.0%</t>
        </is>
      </c>
      <c r="L3476" t="inlineStr">
        <is>
          <t>No Aplica</t>
        </is>
      </c>
      <c r="M3476" t="n">
        <v>2022</v>
      </c>
      <c r="N3476" t="inlineStr">
        <is>
          <t>Febrero</t>
        </is>
      </c>
      <c r="O3476" t="inlineStr">
        <is>
          <t>2022-1</t>
        </is>
      </c>
      <c r="P3476" t="n">
        <v>0</v>
      </c>
      <c r="Q3476" t="n">
        <v>0</v>
      </c>
      <c r="R3476" t="n">
        <v>0</v>
      </c>
      <c r="S3476" t="inlineStr"/>
      <c r="T3476" t="inlineStr">
        <is>
          <t>275-2022-02-28</t>
        </is>
      </c>
      <c r="U3476" t="n">
        <v>28</v>
      </c>
      <c r="V3476" t="inlineStr">
        <is>
          <t>No Aplica</t>
        </is>
      </c>
    </row>
    <row r="3477">
      <c r="A3477" t="n">
        <v>275</v>
      </c>
      <c r="B3477" t="inlineStr">
        <is>
          <t>Satisfacción Institucional por grupo de interes</t>
        </is>
      </c>
      <c r="C3477" t="inlineStr">
        <is>
          <t>EXPERIENCIA INSTITUCIONAL</t>
        </is>
      </c>
      <c r="D3477" t="inlineStr">
        <is>
          <t>Semestral</t>
        </is>
      </c>
      <c r="E3477" t="inlineStr">
        <is>
          <t>Positivo</t>
        </is>
      </c>
      <c r="F3477" s="138" t="n">
        <v>44651</v>
      </c>
      <c r="G3477" t="n">
        <v>80</v>
      </c>
      <c r="K3477" t="inlineStr">
        <is>
          <t>80.0%</t>
        </is>
      </c>
      <c r="L3477" t="inlineStr">
        <is>
          <t>No Aplica</t>
        </is>
      </c>
      <c r="M3477" t="n">
        <v>2022</v>
      </c>
      <c r="N3477" t="inlineStr">
        <is>
          <t>Marzo</t>
        </is>
      </c>
      <c r="O3477" t="inlineStr">
        <is>
          <t>2022-1</t>
        </is>
      </c>
      <c r="P3477" t="n">
        <v>0</v>
      </c>
      <c r="Q3477" t="n">
        <v>0</v>
      </c>
      <c r="R3477" t="n">
        <v>0</v>
      </c>
      <c r="S3477" t="inlineStr"/>
      <c r="T3477" t="inlineStr">
        <is>
          <t>275-2022-03-31</t>
        </is>
      </c>
      <c r="U3477" t="n">
        <v>31</v>
      </c>
      <c r="V3477" t="inlineStr">
        <is>
          <t>No Aplica</t>
        </is>
      </c>
    </row>
    <row r="3478">
      <c r="A3478" t="n">
        <v>275</v>
      </c>
      <c r="B3478" t="inlineStr">
        <is>
          <t>Satisfacción Institucional por grupo de interes</t>
        </is>
      </c>
      <c r="C3478" t="inlineStr">
        <is>
          <t>EXPERIENCIA INSTITUCIONAL</t>
        </is>
      </c>
      <c r="D3478" t="inlineStr">
        <is>
          <t>Semestral</t>
        </is>
      </c>
      <c r="E3478" t="inlineStr">
        <is>
          <t>Positivo</t>
        </is>
      </c>
      <c r="F3478" s="138" t="n">
        <v>44742</v>
      </c>
      <c r="G3478" t="n">
        <v>80</v>
      </c>
      <c r="K3478" t="inlineStr">
        <is>
          <t>80.0%</t>
        </is>
      </c>
      <c r="L3478" t="inlineStr">
        <is>
          <t>No Aplica</t>
        </is>
      </c>
      <c r="M3478" t="n">
        <v>2022</v>
      </c>
      <c r="N3478" t="inlineStr">
        <is>
          <t>Junio</t>
        </is>
      </c>
      <c r="O3478" t="inlineStr">
        <is>
          <t>2022-1</t>
        </is>
      </c>
      <c r="P3478" t="n">
        <v>0</v>
      </c>
      <c r="Q3478" t="n">
        <v>0</v>
      </c>
      <c r="R3478" t="n">
        <v>0</v>
      </c>
      <c r="S3478" t="inlineStr"/>
      <c r="T3478" t="inlineStr">
        <is>
          <t>275-2022-06-30</t>
        </is>
      </c>
      <c r="U3478" t="n">
        <v>30</v>
      </c>
      <c r="V3478" t="inlineStr">
        <is>
          <t>No Aplica</t>
        </is>
      </c>
    </row>
    <row r="3479">
      <c r="A3479" t="n">
        <v>275</v>
      </c>
      <c r="B3479" t="inlineStr">
        <is>
          <t>Satisfacción Institucional por grupo de interes</t>
        </is>
      </c>
      <c r="C3479" t="inlineStr">
        <is>
          <t>EXPERIENCIA INSTITUCIONAL</t>
        </is>
      </c>
      <c r="D3479" t="inlineStr">
        <is>
          <t>Semestral</t>
        </is>
      </c>
      <c r="E3479" t="inlineStr">
        <is>
          <t>Positivo</t>
        </is>
      </c>
      <c r="F3479" s="138" t="n">
        <v>44834</v>
      </c>
      <c r="G3479" t="n">
        <v>80</v>
      </c>
      <c r="K3479" t="inlineStr">
        <is>
          <t>80.0%</t>
        </is>
      </c>
      <c r="L3479" t="inlineStr">
        <is>
          <t>No Aplica</t>
        </is>
      </c>
      <c r="M3479" t="n">
        <v>2022</v>
      </c>
      <c r="N3479" t="inlineStr">
        <is>
          <t>Septiembre</t>
        </is>
      </c>
      <c r="O3479" t="inlineStr">
        <is>
          <t>2022-2</t>
        </is>
      </c>
      <c r="P3479" t="n">
        <v>0</v>
      </c>
      <c r="Q3479" t="n">
        <v>0</v>
      </c>
      <c r="R3479" t="n">
        <v>0</v>
      </c>
      <c r="S3479" t="inlineStr"/>
      <c r="T3479" t="inlineStr">
        <is>
          <t>275-2022-09-30</t>
        </is>
      </c>
      <c r="U3479" t="n">
        <v>30</v>
      </c>
      <c r="V3479" t="inlineStr">
        <is>
          <t>No Aplica</t>
        </is>
      </c>
    </row>
    <row r="3480">
      <c r="A3480" t="n">
        <v>275</v>
      </c>
      <c r="B3480" t="inlineStr">
        <is>
          <t>Satisfacción Institucional por grupo de interes</t>
        </is>
      </c>
      <c r="C3480" t="inlineStr">
        <is>
          <t>EXPERIENCIA INSTITUCIONAL</t>
        </is>
      </c>
      <c r="D3480" t="inlineStr">
        <is>
          <t>Semestral</t>
        </is>
      </c>
      <c r="E3480" t="inlineStr">
        <is>
          <t>Positivo</t>
        </is>
      </c>
      <c r="F3480" s="138" t="n">
        <v>44895</v>
      </c>
      <c r="G3480" t="n">
        <v>80</v>
      </c>
      <c r="K3480" t="inlineStr">
        <is>
          <t>80.0%</t>
        </is>
      </c>
      <c r="L3480" t="inlineStr">
        <is>
          <t>No Aplica</t>
        </is>
      </c>
      <c r="M3480" t="n">
        <v>2022</v>
      </c>
      <c r="N3480" t="inlineStr">
        <is>
          <t>Noviembre</t>
        </is>
      </c>
      <c r="O3480" t="inlineStr">
        <is>
          <t>2022-2</t>
        </is>
      </c>
      <c r="P3480" t="n">
        <v>0</v>
      </c>
      <c r="Q3480" t="n">
        <v>0</v>
      </c>
      <c r="R3480" t="n">
        <v>0</v>
      </c>
      <c r="S3480" t="inlineStr"/>
      <c r="T3480" t="inlineStr">
        <is>
          <t>275-2022-11-30</t>
        </is>
      </c>
      <c r="U3480" t="n">
        <v>30</v>
      </c>
      <c r="V3480" t="inlineStr">
        <is>
          <t>No Aplica</t>
        </is>
      </c>
    </row>
    <row r="3481">
      <c r="A3481" t="n">
        <v>275</v>
      </c>
      <c r="B3481" t="inlineStr">
        <is>
          <t>Satisfacción Institucional por grupo de interes</t>
        </is>
      </c>
      <c r="C3481" t="inlineStr">
        <is>
          <t>EXPERIENCIA INSTITUCIONAL</t>
        </is>
      </c>
      <c r="D3481" t="inlineStr">
        <is>
          <t>Semestral</t>
        </is>
      </c>
      <c r="E3481" t="inlineStr">
        <is>
          <t>Positivo</t>
        </is>
      </c>
      <c r="F3481" s="138" t="n">
        <v>44926</v>
      </c>
      <c r="G3481" t="n">
        <v>80</v>
      </c>
      <c r="H3481" t="n">
        <v>0</v>
      </c>
      <c r="I3481" s="76" t="n">
        <v>0</v>
      </c>
      <c r="J3481" s="76" t="n">
        <v>0</v>
      </c>
      <c r="K3481" t="inlineStr">
        <is>
          <t>80.0%</t>
        </is>
      </c>
      <c r="L3481" t="inlineStr">
        <is>
          <t>90.84%</t>
        </is>
      </c>
      <c r="M3481" t="n">
        <v>2022</v>
      </c>
      <c r="N3481" t="inlineStr">
        <is>
          <t>Diciembre</t>
        </is>
      </c>
      <c r="O3481" t="inlineStr">
        <is>
          <t>2022-2</t>
        </is>
      </c>
      <c r="P3481" t="n">
        <v>0</v>
      </c>
      <c r="Q3481" t="n">
        <v>0</v>
      </c>
      <c r="R3481" t="n">
        <v>0</v>
      </c>
      <c r="S3481" t="inlineStr"/>
      <c r="T3481" t="inlineStr">
        <is>
          <t>275-2022-12-31</t>
        </is>
      </c>
      <c r="U3481" t="n">
        <v>31</v>
      </c>
      <c r="V3481" t="inlineStr"/>
    </row>
    <row r="3482">
      <c r="A3482" t="n">
        <v>275</v>
      </c>
      <c r="B3482" t="inlineStr">
        <is>
          <t>Satisfacción Institucional por grupo de interes</t>
        </is>
      </c>
      <c r="C3482" t="inlineStr">
        <is>
          <t>EXPERIENCIA INSTITUCIONAL</t>
        </is>
      </c>
      <c r="D3482" t="inlineStr">
        <is>
          <t>Semestral</t>
        </is>
      </c>
      <c r="E3482" t="inlineStr">
        <is>
          <t>Positivo</t>
        </is>
      </c>
      <c r="F3482" s="138" t="n">
        <v>44957</v>
      </c>
      <c r="G3482" t="n">
        <v>80</v>
      </c>
      <c r="K3482" t="inlineStr">
        <is>
          <t>80.0%</t>
        </is>
      </c>
      <c r="L3482" t="inlineStr">
        <is>
          <t>No Aplica</t>
        </is>
      </c>
      <c r="M3482" t="n">
        <v>2023</v>
      </c>
      <c r="N3482" t="inlineStr">
        <is>
          <t>Enero</t>
        </is>
      </c>
      <c r="O3482" t="inlineStr">
        <is>
          <t>2023-1</t>
        </is>
      </c>
      <c r="P3482" t="n">
        <v>0</v>
      </c>
      <c r="Q3482" t="n">
        <v>0</v>
      </c>
      <c r="R3482" t="n">
        <v>0</v>
      </c>
      <c r="S3482" t="inlineStr"/>
      <c r="T3482" t="inlineStr">
        <is>
          <t>275-2023-01-31</t>
        </is>
      </c>
      <c r="U3482" t="n">
        <v>31</v>
      </c>
      <c r="V3482" t="inlineStr">
        <is>
          <t>No Aplica</t>
        </is>
      </c>
    </row>
    <row r="3483">
      <c r="A3483" t="n">
        <v>275</v>
      </c>
      <c r="B3483" t="inlineStr">
        <is>
          <t>Satisfacción Institucional por grupo de interes</t>
        </is>
      </c>
      <c r="C3483" t="inlineStr">
        <is>
          <t>EXPERIENCIA INSTITUCIONAL</t>
        </is>
      </c>
      <c r="D3483" t="inlineStr">
        <is>
          <t>Semestral</t>
        </is>
      </c>
      <c r="E3483" t="inlineStr">
        <is>
          <t>Positivo</t>
        </is>
      </c>
      <c r="F3483" s="138" t="n">
        <v>44985</v>
      </c>
      <c r="G3483" t="n">
        <v>80</v>
      </c>
      <c r="K3483" t="inlineStr">
        <is>
          <t>80.0%</t>
        </is>
      </c>
      <c r="L3483" t="inlineStr">
        <is>
          <t>No Aplica</t>
        </is>
      </c>
      <c r="M3483" t="n">
        <v>2023</v>
      </c>
      <c r="N3483" t="inlineStr">
        <is>
          <t>Febrero</t>
        </is>
      </c>
      <c r="O3483" t="inlineStr">
        <is>
          <t>2023-1</t>
        </is>
      </c>
      <c r="P3483" t="n">
        <v>0</v>
      </c>
      <c r="Q3483" t="n">
        <v>0</v>
      </c>
      <c r="R3483" t="n">
        <v>0</v>
      </c>
      <c r="S3483" t="inlineStr"/>
      <c r="T3483" t="inlineStr">
        <is>
          <t>275-2023-02-28</t>
        </is>
      </c>
      <c r="U3483" t="n">
        <v>28</v>
      </c>
      <c r="V3483" t="inlineStr">
        <is>
          <t>No Aplica</t>
        </is>
      </c>
    </row>
    <row r="3484">
      <c r="A3484" t="n">
        <v>275</v>
      </c>
      <c r="B3484" t="inlineStr">
        <is>
          <t>Satisfacción Institucional por grupo de interes</t>
        </is>
      </c>
      <c r="C3484" t="inlineStr">
        <is>
          <t>EXPERIENCIA INSTITUCIONAL</t>
        </is>
      </c>
      <c r="D3484" t="inlineStr">
        <is>
          <t>Semestral</t>
        </is>
      </c>
      <c r="E3484" t="inlineStr">
        <is>
          <t>Positivo</t>
        </is>
      </c>
      <c r="F3484" s="138" t="n">
        <v>45016</v>
      </c>
      <c r="G3484" t="n">
        <v>80</v>
      </c>
      <c r="K3484" t="inlineStr">
        <is>
          <t>80.0%</t>
        </is>
      </c>
      <c r="L3484" t="inlineStr">
        <is>
          <t>No Aplica</t>
        </is>
      </c>
      <c r="M3484" t="n">
        <v>2023</v>
      </c>
      <c r="N3484" t="inlineStr">
        <is>
          <t>Marzo</t>
        </is>
      </c>
      <c r="O3484" t="inlineStr">
        <is>
          <t>2023-1</t>
        </is>
      </c>
      <c r="P3484" t="n">
        <v>0</v>
      </c>
      <c r="Q3484" t="n">
        <v>0</v>
      </c>
      <c r="R3484" t="n">
        <v>0</v>
      </c>
      <c r="S3484" t="inlineStr"/>
      <c r="T3484" t="inlineStr">
        <is>
          <t>275-2023-03-31</t>
        </is>
      </c>
      <c r="U3484" t="n">
        <v>31</v>
      </c>
      <c r="V3484" t="inlineStr">
        <is>
          <t>No Aplica</t>
        </is>
      </c>
    </row>
    <row r="3485">
      <c r="A3485" t="n">
        <v>275</v>
      </c>
      <c r="B3485" t="inlineStr">
        <is>
          <t>Satisfacción Institucional por grupo de interes</t>
        </is>
      </c>
      <c r="C3485" t="inlineStr">
        <is>
          <t>EXPERIENCIA INSTITUCIONAL</t>
        </is>
      </c>
      <c r="D3485" t="inlineStr">
        <is>
          <t>Semestral</t>
        </is>
      </c>
      <c r="E3485" t="inlineStr">
        <is>
          <t>Positivo</t>
        </is>
      </c>
      <c r="F3485" s="138" t="n">
        <v>45046</v>
      </c>
      <c r="G3485" t="n">
        <v>80</v>
      </c>
      <c r="K3485" t="inlineStr">
        <is>
          <t>80.0%</t>
        </is>
      </c>
      <c r="L3485" t="inlineStr">
        <is>
          <t>No Aplica</t>
        </is>
      </c>
      <c r="M3485" t="n">
        <v>2023</v>
      </c>
      <c r="N3485" t="inlineStr">
        <is>
          <t>Abril</t>
        </is>
      </c>
      <c r="O3485" t="inlineStr">
        <is>
          <t>2023-1</t>
        </is>
      </c>
      <c r="P3485" t="n">
        <v>0</v>
      </c>
      <c r="Q3485" t="n">
        <v>0</v>
      </c>
      <c r="R3485" t="n">
        <v>0</v>
      </c>
      <c r="S3485" t="inlineStr"/>
      <c r="T3485" t="inlineStr">
        <is>
          <t>275-2023-04-30</t>
        </is>
      </c>
      <c r="U3485" t="n">
        <v>30</v>
      </c>
      <c r="V3485" t="inlineStr">
        <is>
          <t>No Aplica</t>
        </is>
      </c>
    </row>
    <row r="3486">
      <c r="A3486" t="n">
        <v>275</v>
      </c>
      <c r="B3486" t="inlineStr">
        <is>
          <t>Satisfacción Institucional por grupo de interes</t>
        </is>
      </c>
      <c r="C3486" t="inlineStr">
        <is>
          <t>EXPERIENCIA INSTITUCIONAL</t>
        </is>
      </c>
      <c r="D3486" t="inlineStr">
        <is>
          <t>Semestral</t>
        </is>
      </c>
      <c r="E3486" t="inlineStr">
        <is>
          <t>Positivo</t>
        </is>
      </c>
      <c r="F3486" s="138" t="n">
        <v>45077</v>
      </c>
      <c r="G3486" t="n">
        <v>80</v>
      </c>
      <c r="K3486" t="inlineStr">
        <is>
          <t>80.0%</t>
        </is>
      </c>
      <c r="L3486" t="inlineStr">
        <is>
          <t>No Aplica</t>
        </is>
      </c>
      <c r="M3486" t="n">
        <v>2023</v>
      </c>
      <c r="N3486" t="inlineStr">
        <is>
          <t>Mayo</t>
        </is>
      </c>
      <c r="O3486" t="inlineStr">
        <is>
          <t>2023-1</t>
        </is>
      </c>
      <c r="P3486" t="n">
        <v>0</v>
      </c>
      <c r="Q3486" t="n">
        <v>0</v>
      </c>
      <c r="R3486" t="n">
        <v>0</v>
      </c>
      <c r="S3486" t="inlineStr"/>
      <c r="T3486" t="inlineStr">
        <is>
          <t>275-2023-05-31</t>
        </is>
      </c>
      <c r="U3486" t="n">
        <v>31</v>
      </c>
      <c r="V3486" t="inlineStr">
        <is>
          <t>No Aplica</t>
        </is>
      </c>
    </row>
    <row r="3487">
      <c r="A3487" t="n">
        <v>275</v>
      </c>
      <c r="B3487" t="inlineStr">
        <is>
          <t>Satisfacción Institucional por grupo de interes</t>
        </is>
      </c>
      <c r="C3487" t="inlineStr">
        <is>
          <t>EXPERIENCIA INSTITUCIONAL</t>
        </is>
      </c>
      <c r="D3487" t="inlineStr">
        <is>
          <t>Semestral</t>
        </is>
      </c>
      <c r="E3487" t="inlineStr">
        <is>
          <t>Positivo</t>
        </is>
      </c>
      <c r="F3487" s="138" t="n">
        <v>45107</v>
      </c>
      <c r="G3487" t="n">
        <v>80</v>
      </c>
      <c r="K3487" t="inlineStr">
        <is>
          <t>80.0%</t>
        </is>
      </c>
      <c r="L3487" t="inlineStr">
        <is>
          <t>No Aplica</t>
        </is>
      </c>
      <c r="M3487" t="n">
        <v>2023</v>
      </c>
      <c r="N3487" t="inlineStr">
        <is>
          <t>Junio</t>
        </is>
      </c>
      <c r="O3487" t="inlineStr">
        <is>
          <t>2023-1</t>
        </is>
      </c>
      <c r="P3487" t="n">
        <v>0</v>
      </c>
      <c r="Q3487" t="n">
        <v>0</v>
      </c>
      <c r="R3487" t="n">
        <v>0</v>
      </c>
      <c r="S3487" t="inlineStr"/>
      <c r="T3487" t="inlineStr">
        <is>
          <t>275-2023-06-30</t>
        </is>
      </c>
      <c r="U3487" t="n">
        <v>30</v>
      </c>
      <c r="V3487" t="inlineStr">
        <is>
          <t>No Aplica</t>
        </is>
      </c>
    </row>
    <row r="3488">
      <c r="A3488" t="n">
        <v>275</v>
      </c>
      <c r="B3488" t="inlineStr">
        <is>
          <t>Satisfacción Institucional por grupo de interes</t>
        </is>
      </c>
      <c r="C3488" t="inlineStr">
        <is>
          <t>EXPERIENCIA INSTITUCIONAL</t>
        </is>
      </c>
      <c r="D3488" t="inlineStr">
        <is>
          <t>Semestral</t>
        </is>
      </c>
      <c r="E3488" t="inlineStr">
        <is>
          <t>Positivo</t>
        </is>
      </c>
      <c r="F3488" s="138" t="n">
        <v>45138</v>
      </c>
      <c r="G3488" t="n">
        <v>80</v>
      </c>
      <c r="K3488" t="inlineStr">
        <is>
          <t>80.0%</t>
        </is>
      </c>
      <c r="L3488" t="inlineStr">
        <is>
          <t>No Aplica</t>
        </is>
      </c>
      <c r="M3488" t="n">
        <v>2023</v>
      </c>
      <c r="N3488" t="inlineStr">
        <is>
          <t>Julio</t>
        </is>
      </c>
      <c r="O3488" t="inlineStr">
        <is>
          <t>2023-2</t>
        </is>
      </c>
      <c r="P3488" t="n">
        <v>0</v>
      </c>
      <c r="Q3488" t="n">
        <v>0</v>
      </c>
      <c r="R3488" t="n">
        <v>0</v>
      </c>
      <c r="S3488" t="inlineStr"/>
      <c r="T3488" t="inlineStr">
        <is>
          <t>275-2023-07-31</t>
        </is>
      </c>
      <c r="U3488" t="n">
        <v>31</v>
      </c>
      <c r="V3488" t="inlineStr">
        <is>
          <t>No Aplica</t>
        </is>
      </c>
    </row>
    <row r="3489">
      <c r="A3489" t="n">
        <v>275</v>
      </c>
      <c r="B3489" t="inlineStr">
        <is>
          <t>Satisfacción Institucional por grupo de interes</t>
        </is>
      </c>
      <c r="C3489" t="inlineStr">
        <is>
          <t>EXPERIENCIA INSTITUCIONAL</t>
        </is>
      </c>
      <c r="D3489" t="inlineStr">
        <is>
          <t>Semestral</t>
        </is>
      </c>
      <c r="E3489" t="inlineStr">
        <is>
          <t>Positivo</t>
        </is>
      </c>
      <c r="F3489" s="138" t="n">
        <v>45169</v>
      </c>
      <c r="G3489" t="n">
        <v>80</v>
      </c>
      <c r="K3489" t="inlineStr">
        <is>
          <t>80.0%</t>
        </is>
      </c>
      <c r="L3489" t="inlineStr">
        <is>
          <t>No Aplica</t>
        </is>
      </c>
      <c r="M3489" t="n">
        <v>2023</v>
      </c>
      <c r="N3489" t="inlineStr">
        <is>
          <t>Agosto</t>
        </is>
      </c>
      <c r="O3489" t="inlineStr">
        <is>
          <t>2023-2</t>
        </is>
      </c>
      <c r="P3489" t="n">
        <v>0</v>
      </c>
      <c r="Q3489" t="n">
        <v>0</v>
      </c>
      <c r="R3489" t="n">
        <v>0</v>
      </c>
      <c r="S3489" t="inlineStr"/>
      <c r="T3489" t="inlineStr">
        <is>
          <t>275-2023-08-31</t>
        </is>
      </c>
      <c r="U3489" t="n">
        <v>31</v>
      </c>
      <c r="V3489" t="inlineStr">
        <is>
          <t>No Aplica</t>
        </is>
      </c>
    </row>
    <row r="3490">
      <c r="A3490" t="n">
        <v>275</v>
      </c>
      <c r="B3490" t="inlineStr">
        <is>
          <t>Satisfacción Institucional por grupo de interes</t>
        </is>
      </c>
      <c r="C3490" t="inlineStr">
        <is>
          <t>EXPERIENCIA INSTITUCIONAL</t>
        </is>
      </c>
      <c r="D3490" t="inlineStr">
        <is>
          <t>Semestral</t>
        </is>
      </c>
      <c r="E3490" t="inlineStr">
        <is>
          <t>Positivo</t>
        </is>
      </c>
      <c r="F3490" s="138" t="n">
        <v>45199</v>
      </c>
      <c r="G3490" t="n">
        <v>80</v>
      </c>
      <c r="K3490" t="inlineStr">
        <is>
          <t>80.0%</t>
        </is>
      </c>
      <c r="L3490" t="inlineStr">
        <is>
          <t>No Aplica</t>
        </is>
      </c>
      <c r="M3490" t="n">
        <v>2023</v>
      </c>
      <c r="N3490" t="inlineStr">
        <is>
          <t>Septiembre</t>
        </is>
      </c>
      <c r="O3490" t="inlineStr">
        <is>
          <t>2023-2</t>
        </is>
      </c>
      <c r="P3490" t="n">
        <v>0</v>
      </c>
      <c r="Q3490" t="n">
        <v>0</v>
      </c>
      <c r="R3490" t="n">
        <v>0</v>
      </c>
      <c r="S3490" t="inlineStr"/>
      <c r="T3490" t="inlineStr">
        <is>
          <t>275-2023-09-30</t>
        </is>
      </c>
      <c r="U3490" t="n">
        <v>30</v>
      </c>
      <c r="V3490" t="inlineStr">
        <is>
          <t>No Aplica</t>
        </is>
      </c>
    </row>
    <row r="3491">
      <c r="A3491" t="n">
        <v>275</v>
      </c>
      <c r="B3491" t="inlineStr">
        <is>
          <t>Satisfacción Institucional por grupo de interes</t>
        </is>
      </c>
      <c r="C3491" t="inlineStr">
        <is>
          <t>EXPERIENCIA INSTITUCIONAL</t>
        </is>
      </c>
      <c r="D3491" t="inlineStr">
        <is>
          <t>Semestral</t>
        </is>
      </c>
      <c r="E3491" t="inlineStr">
        <is>
          <t>Positivo</t>
        </is>
      </c>
      <c r="F3491" s="138" t="n">
        <v>45230</v>
      </c>
      <c r="G3491" t="n">
        <v>80</v>
      </c>
      <c r="K3491" t="inlineStr">
        <is>
          <t>80.0%</t>
        </is>
      </c>
      <c r="L3491" t="inlineStr">
        <is>
          <t>No Aplica</t>
        </is>
      </c>
      <c r="M3491" t="n">
        <v>2023</v>
      </c>
      <c r="N3491" t="inlineStr">
        <is>
          <t>Octubre</t>
        </is>
      </c>
      <c r="O3491" t="inlineStr">
        <is>
          <t>2023-2</t>
        </is>
      </c>
      <c r="P3491" t="n">
        <v>0</v>
      </c>
      <c r="Q3491" t="n">
        <v>0</v>
      </c>
      <c r="R3491" t="n">
        <v>0</v>
      </c>
      <c r="S3491" t="inlineStr"/>
      <c r="T3491" t="inlineStr">
        <is>
          <t>275-2023-10-31</t>
        </is>
      </c>
      <c r="U3491" t="n">
        <v>31</v>
      </c>
      <c r="V3491" t="inlineStr">
        <is>
          <t>No Aplica</t>
        </is>
      </c>
    </row>
    <row r="3492">
      <c r="A3492" t="n">
        <v>275</v>
      </c>
      <c r="B3492" t="inlineStr">
        <is>
          <t>Satisfacción Institucional por grupo de interes</t>
        </is>
      </c>
      <c r="C3492" t="inlineStr">
        <is>
          <t>EXPERIENCIA INSTITUCIONAL</t>
        </is>
      </c>
      <c r="D3492" t="inlineStr">
        <is>
          <t>Semestral</t>
        </is>
      </c>
      <c r="E3492" t="inlineStr">
        <is>
          <t>Positivo</t>
        </is>
      </c>
      <c r="F3492" s="138" t="n">
        <v>45260</v>
      </c>
      <c r="G3492" t="n">
        <v>80</v>
      </c>
      <c r="K3492" t="inlineStr">
        <is>
          <t>80.0%</t>
        </is>
      </c>
      <c r="L3492" t="inlineStr">
        <is>
          <t>No Aplica</t>
        </is>
      </c>
      <c r="M3492" t="n">
        <v>2023</v>
      </c>
      <c r="N3492" t="inlineStr">
        <is>
          <t>Noviembre</t>
        </is>
      </c>
      <c r="O3492" t="inlineStr">
        <is>
          <t>2023-2</t>
        </is>
      </c>
      <c r="P3492" t="n">
        <v>0</v>
      </c>
      <c r="Q3492" t="n">
        <v>0</v>
      </c>
      <c r="R3492" t="n">
        <v>0</v>
      </c>
      <c r="S3492" t="inlineStr"/>
      <c r="T3492" t="inlineStr">
        <is>
          <t>275-2023-11-30</t>
        </is>
      </c>
      <c r="U3492" t="n">
        <v>30</v>
      </c>
      <c r="V3492" t="inlineStr">
        <is>
          <t>No Aplica</t>
        </is>
      </c>
    </row>
    <row r="3493">
      <c r="A3493" t="n">
        <v>275</v>
      </c>
      <c r="B3493" t="inlineStr">
        <is>
          <t>Satisfacción Institucional por grupo de interes</t>
        </is>
      </c>
      <c r="C3493" t="inlineStr">
        <is>
          <t>EXPERIENCIA INSTITUCIONAL</t>
        </is>
      </c>
      <c r="D3493" t="inlineStr">
        <is>
          <t>Semestral</t>
        </is>
      </c>
      <c r="E3493" t="inlineStr">
        <is>
          <t>Positivo</t>
        </is>
      </c>
      <c r="F3493" s="138" t="n">
        <v>45291</v>
      </c>
      <c r="G3493" t="n">
        <v>80</v>
      </c>
      <c r="H3493" t="n">
        <v>0</v>
      </c>
      <c r="I3493" s="76" t="n">
        <v>0</v>
      </c>
      <c r="J3493" s="76" t="n">
        <v>0</v>
      </c>
      <c r="K3493" t="inlineStr">
        <is>
          <t>80.0%</t>
        </is>
      </c>
      <c r="L3493" t="inlineStr">
        <is>
          <t>90.84%</t>
        </is>
      </c>
      <c r="M3493" t="n">
        <v>2023</v>
      </c>
      <c r="N3493" t="inlineStr">
        <is>
          <t>Diciembre</t>
        </is>
      </c>
      <c r="O3493" t="inlineStr">
        <is>
          <t>2023-2</t>
        </is>
      </c>
      <c r="P3493" t="n">
        <v>0</v>
      </c>
      <c r="Q3493" t="n">
        <v>0</v>
      </c>
      <c r="R3493" t="n">
        <v>0</v>
      </c>
      <c r="S3493" t="inlineStr"/>
      <c r="T3493" t="inlineStr">
        <is>
          <t>275-2023-12-31</t>
        </is>
      </c>
      <c r="U3493" t="n">
        <v>31</v>
      </c>
      <c r="V3493" t="inlineStr"/>
    </row>
    <row r="3494">
      <c r="A3494" t="n">
        <v>278</v>
      </c>
      <c r="B3494" t="inlineStr">
        <is>
          <t>Docentes contratados - Metrica</t>
        </is>
      </c>
      <c r="C3494" t="inlineStr">
        <is>
          <t>DOCENCIA</t>
        </is>
      </c>
      <c r="D3494" t="inlineStr">
        <is>
          <t>Semestral</t>
        </is>
      </c>
      <c r="E3494" t="inlineStr">
        <is>
          <t>Positivo</t>
        </is>
      </c>
      <c r="F3494" s="138" t="n">
        <v>44377</v>
      </c>
      <c r="H3494" t="n">
        <v>0</v>
      </c>
      <c r="K3494" t="n">
        <v/>
      </c>
      <c r="L3494" t="inlineStr">
        <is>
          <t>2170.0%</t>
        </is>
      </c>
      <c r="M3494" t="n">
        <v>2021</v>
      </c>
      <c r="N3494" t="inlineStr">
        <is>
          <t>Junio</t>
        </is>
      </c>
      <c r="O3494" t="inlineStr">
        <is>
          <t>2021-1</t>
        </is>
      </c>
      <c r="P3494" t="n">
        <v>0</v>
      </c>
      <c r="Q3494" t="n">
        <v>0</v>
      </c>
      <c r="R3494" t="n">
        <v>0</v>
      </c>
      <c r="S3494" t="inlineStr"/>
      <c r="T3494" t="inlineStr">
        <is>
          <t>278-2021-06-30</t>
        </is>
      </c>
      <c r="U3494" t="n">
        <v>30</v>
      </c>
      <c r="V3494" t="inlineStr">
        <is>
          <t>Metrica</t>
        </is>
      </c>
    </row>
    <row r="3495">
      <c r="A3495" t="n">
        <v>278</v>
      </c>
      <c r="B3495" t="inlineStr">
        <is>
          <t>Docentes contratados - Metrica</t>
        </is>
      </c>
      <c r="C3495" t="inlineStr">
        <is>
          <t>DOCENCIA</t>
        </is>
      </c>
      <c r="D3495" t="inlineStr">
        <is>
          <t>Semestral</t>
        </is>
      </c>
      <c r="E3495" t="inlineStr">
        <is>
          <t>Positivo</t>
        </is>
      </c>
      <c r="F3495" s="138" t="n">
        <v>44561</v>
      </c>
      <c r="H3495" t="n">
        <v>0</v>
      </c>
      <c r="K3495" t="n">
        <v/>
      </c>
      <c r="L3495" t="inlineStr">
        <is>
          <t>2170.0%</t>
        </is>
      </c>
      <c r="M3495" t="n">
        <v>2021</v>
      </c>
      <c r="N3495" t="inlineStr">
        <is>
          <t>Diciembre</t>
        </is>
      </c>
      <c r="O3495" t="inlineStr">
        <is>
          <t>2021-2</t>
        </is>
      </c>
      <c r="P3495" t="n">
        <v>0</v>
      </c>
      <c r="Q3495" t="n">
        <v>0</v>
      </c>
      <c r="R3495" t="n">
        <v>0</v>
      </c>
      <c r="S3495" t="inlineStr"/>
      <c r="T3495" t="inlineStr">
        <is>
          <t>278-2021-12-31</t>
        </is>
      </c>
      <c r="U3495" t="n">
        <v>31</v>
      </c>
      <c r="V3495" t="inlineStr">
        <is>
          <t>Metrica</t>
        </is>
      </c>
    </row>
    <row r="3496">
      <c r="A3496" t="n">
        <v>278</v>
      </c>
      <c r="B3496" t="inlineStr">
        <is>
          <t>Docentes contratados - Metrica</t>
        </is>
      </c>
      <c r="C3496" t="inlineStr">
        <is>
          <t>DOCENCIA</t>
        </is>
      </c>
      <c r="D3496" t="inlineStr">
        <is>
          <t>Semestral</t>
        </is>
      </c>
      <c r="E3496" t="inlineStr">
        <is>
          <t>Positivo</t>
        </is>
      </c>
      <c r="F3496" s="138" t="n">
        <v>44620</v>
      </c>
      <c r="K3496" t="n">
        <v/>
      </c>
      <c r="L3496" t="inlineStr">
        <is>
          <t>No Aplica</t>
        </is>
      </c>
      <c r="M3496" t="n">
        <v>2022</v>
      </c>
      <c r="N3496" t="inlineStr">
        <is>
          <t>Febrero</t>
        </is>
      </c>
      <c r="O3496" t="inlineStr">
        <is>
          <t>2022-1</t>
        </is>
      </c>
      <c r="P3496" t="n">
        <v>0</v>
      </c>
      <c r="Q3496" t="n">
        <v>0</v>
      </c>
      <c r="R3496" t="n">
        <v>0</v>
      </c>
      <c r="S3496" t="inlineStr"/>
      <c r="T3496" t="inlineStr">
        <is>
          <t>278-2022-02-28</t>
        </is>
      </c>
      <c r="U3496" t="n">
        <v>28</v>
      </c>
      <c r="V3496" t="inlineStr">
        <is>
          <t>Metrica</t>
        </is>
      </c>
    </row>
    <row r="3497">
      <c r="A3497" t="n">
        <v>278</v>
      </c>
      <c r="B3497" t="inlineStr">
        <is>
          <t>Docentes contratados - Metrica</t>
        </is>
      </c>
      <c r="C3497" t="inlineStr">
        <is>
          <t>DOCENCIA</t>
        </is>
      </c>
      <c r="D3497" t="inlineStr">
        <is>
          <t>Semestral</t>
        </is>
      </c>
      <c r="E3497" t="inlineStr">
        <is>
          <t>Positivo</t>
        </is>
      </c>
      <c r="F3497" s="138" t="n">
        <v>44651</v>
      </c>
      <c r="K3497" t="n">
        <v/>
      </c>
      <c r="L3497" t="inlineStr">
        <is>
          <t>No Aplica</t>
        </is>
      </c>
      <c r="M3497" t="n">
        <v>2022</v>
      </c>
      <c r="N3497" t="inlineStr">
        <is>
          <t>Marzo</t>
        </is>
      </c>
      <c r="O3497" t="inlineStr">
        <is>
          <t>2022-1</t>
        </is>
      </c>
      <c r="P3497" t="n">
        <v>0</v>
      </c>
      <c r="Q3497" t="n">
        <v>0</v>
      </c>
      <c r="R3497" t="n">
        <v>0</v>
      </c>
      <c r="S3497" t="inlineStr"/>
      <c r="T3497" t="inlineStr">
        <is>
          <t>278-2022-03-31</t>
        </is>
      </c>
      <c r="U3497" t="n">
        <v>31</v>
      </c>
      <c r="V3497" t="inlineStr">
        <is>
          <t>Metrica</t>
        </is>
      </c>
    </row>
    <row r="3498">
      <c r="A3498" t="n">
        <v>278</v>
      </c>
      <c r="B3498" t="inlineStr">
        <is>
          <t>Docentes contratados - Metrica</t>
        </is>
      </c>
      <c r="C3498" t="inlineStr">
        <is>
          <t>DOCENCIA</t>
        </is>
      </c>
      <c r="D3498" t="inlineStr">
        <is>
          <t>Semestral</t>
        </is>
      </c>
      <c r="E3498" t="inlineStr">
        <is>
          <t>Positivo</t>
        </is>
      </c>
      <c r="F3498" s="138" t="n">
        <v>44742</v>
      </c>
      <c r="H3498" t="n">
        <v>0</v>
      </c>
      <c r="K3498" t="n">
        <v/>
      </c>
      <c r="L3498" t="inlineStr">
        <is>
          <t>2170.0%</t>
        </is>
      </c>
      <c r="M3498" t="n">
        <v>2022</v>
      </c>
      <c r="N3498" t="inlineStr">
        <is>
          <t>Junio</t>
        </is>
      </c>
      <c r="O3498" t="inlineStr">
        <is>
          <t>2022-1</t>
        </is>
      </c>
      <c r="P3498" t="n">
        <v>0</v>
      </c>
      <c r="Q3498" t="n">
        <v>0</v>
      </c>
      <c r="R3498" t="n">
        <v>0</v>
      </c>
      <c r="S3498" t="inlineStr"/>
      <c r="T3498" t="inlineStr">
        <is>
          <t>278-2022-06-30</t>
        </is>
      </c>
      <c r="U3498" t="n">
        <v>30</v>
      </c>
      <c r="V3498" t="inlineStr">
        <is>
          <t>Metrica</t>
        </is>
      </c>
    </row>
    <row r="3499">
      <c r="A3499" t="n">
        <v>278</v>
      </c>
      <c r="B3499" t="inlineStr">
        <is>
          <t>Docentes contratados - Metrica</t>
        </is>
      </c>
      <c r="C3499" t="inlineStr">
        <is>
          <t>DOCENCIA</t>
        </is>
      </c>
      <c r="D3499" t="inlineStr">
        <is>
          <t>Semestral</t>
        </is>
      </c>
      <c r="E3499" t="inlineStr">
        <is>
          <t>Positivo</t>
        </is>
      </c>
      <c r="F3499" s="138" t="n">
        <v>44834</v>
      </c>
      <c r="K3499" t="n">
        <v/>
      </c>
      <c r="L3499" t="inlineStr">
        <is>
          <t>No Aplica</t>
        </is>
      </c>
      <c r="M3499" t="n">
        <v>2022</v>
      </c>
      <c r="N3499" t="inlineStr">
        <is>
          <t>Septiembre</t>
        </is>
      </c>
      <c r="O3499" t="inlineStr">
        <is>
          <t>2022-2</t>
        </is>
      </c>
      <c r="P3499" t="n">
        <v>0</v>
      </c>
      <c r="Q3499" t="n">
        <v>0</v>
      </c>
      <c r="R3499" t="n">
        <v>0</v>
      </c>
      <c r="S3499" t="inlineStr"/>
      <c r="T3499" t="inlineStr">
        <is>
          <t>278-2022-09-30</t>
        </is>
      </c>
      <c r="U3499" t="n">
        <v>30</v>
      </c>
      <c r="V3499" t="inlineStr">
        <is>
          <t>Metrica</t>
        </is>
      </c>
    </row>
    <row r="3500">
      <c r="A3500" t="n">
        <v>278</v>
      </c>
      <c r="B3500" t="inlineStr">
        <is>
          <t>Docentes contratados - Metrica</t>
        </is>
      </c>
      <c r="C3500" t="inlineStr">
        <is>
          <t>DOCENCIA</t>
        </is>
      </c>
      <c r="D3500" t="inlineStr">
        <is>
          <t>Semestral</t>
        </is>
      </c>
      <c r="E3500" t="inlineStr">
        <is>
          <t>Positivo</t>
        </is>
      </c>
      <c r="F3500" s="138" t="n">
        <v>44895</v>
      </c>
      <c r="K3500" t="n">
        <v/>
      </c>
      <c r="L3500" t="inlineStr">
        <is>
          <t>No Aplica</t>
        </is>
      </c>
      <c r="M3500" t="n">
        <v>2022</v>
      </c>
      <c r="N3500" t="inlineStr">
        <is>
          <t>Noviembre</t>
        </is>
      </c>
      <c r="O3500" t="inlineStr">
        <is>
          <t>2022-2</t>
        </is>
      </c>
      <c r="P3500" t="n">
        <v>0</v>
      </c>
      <c r="Q3500" t="n">
        <v>0</v>
      </c>
      <c r="R3500" t="n">
        <v>0</v>
      </c>
      <c r="S3500" t="inlineStr"/>
      <c r="T3500" t="inlineStr">
        <is>
          <t>278-2022-11-30</t>
        </is>
      </c>
      <c r="U3500" t="n">
        <v>30</v>
      </c>
      <c r="V3500" t="inlineStr">
        <is>
          <t>Metrica</t>
        </is>
      </c>
    </row>
    <row r="3501">
      <c r="A3501" t="n">
        <v>278</v>
      </c>
      <c r="B3501" t="inlineStr">
        <is>
          <t>Docentes contratados - Metrica</t>
        </is>
      </c>
      <c r="C3501" t="inlineStr">
        <is>
          <t>DOCENCIA</t>
        </is>
      </c>
      <c r="D3501" t="inlineStr">
        <is>
          <t>Semestral</t>
        </is>
      </c>
      <c r="E3501" t="inlineStr">
        <is>
          <t>Positivo</t>
        </is>
      </c>
      <c r="F3501" s="138" t="n">
        <v>44926</v>
      </c>
      <c r="H3501" t="n">
        <v>0</v>
      </c>
      <c r="K3501" t="n">
        <v/>
      </c>
      <c r="L3501" t="inlineStr">
        <is>
          <t>2170.0%</t>
        </is>
      </c>
      <c r="M3501" t="n">
        <v>2022</v>
      </c>
      <c r="N3501" t="inlineStr">
        <is>
          <t>Diciembre</t>
        </is>
      </c>
      <c r="O3501" t="inlineStr">
        <is>
          <t>2022-2</t>
        </is>
      </c>
      <c r="P3501" t="n">
        <v>0</v>
      </c>
      <c r="Q3501" t="n">
        <v>0</v>
      </c>
      <c r="R3501" t="n">
        <v>0</v>
      </c>
      <c r="S3501" t="inlineStr"/>
      <c r="T3501" t="inlineStr">
        <is>
          <t>278-2022-12-31</t>
        </is>
      </c>
      <c r="U3501" t="n">
        <v>31</v>
      </c>
      <c r="V3501" t="inlineStr">
        <is>
          <t>Metrica</t>
        </is>
      </c>
    </row>
    <row r="3502">
      <c r="A3502" t="n">
        <v>286</v>
      </c>
      <c r="B3502" t="inlineStr">
        <is>
          <t>Total docentes por nivel de estudios - Metrica</t>
        </is>
      </c>
      <c r="C3502" t="inlineStr">
        <is>
          <t>DOCENCIA</t>
        </is>
      </c>
      <c r="D3502" t="inlineStr">
        <is>
          <t>Semestral</t>
        </is>
      </c>
      <c r="E3502" t="inlineStr">
        <is>
          <t>Positivo</t>
        </is>
      </c>
      <c r="F3502" s="138" t="n">
        <v>44377</v>
      </c>
      <c r="H3502" t="n">
        <v>0</v>
      </c>
      <c r="K3502" t="n">
        <v/>
      </c>
      <c r="L3502" t="inlineStr">
        <is>
          <t>2170.0%</t>
        </is>
      </c>
      <c r="M3502" t="n">
        <v>2021</v>
      </c>
      <c r="N3502" t="inlineStr">
        <is>
          <t>Junio</t>
        </is>
      </c>
      <c r="O3502" t="inlineStr">
        <is>
          <t>2021-1</t>
        </is>
      </c>
      <c r="P3502" t="n">
        <v>0</v>
      </c>
      <c r="Q3502" t="n">
        <v>0</v>
      </c>
      <c r="R3502" t="n">
        <v>0</v>
      </c>
      <c r="S3502" t="inlineStr"/>
      <c r="T3502" t="inlineStr">
        <is>
          <t>286-2021-06-30</t>
        </is>
      </c>
      <c r="U3502" t="n">
        <v>30</v>
      </c>
      <c r="V3502" t="inlineStr">
        <is>
          <t>Metrica</t>
        </is>
      </c>
    </row>
    <row r="3503">
      <c r="A3503" t="n">
        <v>286</v>
      </c>
      <c r="B3503" t="inlineStr">
        <is>
          <t>Total docentes por nivel de estudios - Metrica</t>
        </is>
      </c>
      <c r="C3503" t="inlineStr">
        <is>
          <t>DOCENCIA</t>
        </is>
      </c>
      <c r="D3503" t="inlineStr">
        <is>
          <t>Semestral</t>
        </is>
      </c>
      <c r="E3503" t="inlineStr">
        <is>
          <t>Positivo</t>
        </is>
      </c>
      <c r="F3503" s="138" t="n">
        <v>44561</v>
      </c>
      <c r="H3503" t="n">
        <v>0</v>
      </c>
      <c r="K3503" t="n">
        <v/>
      </c>
      <c r="L3503" t="inlineStr">
        <is>
          <t>2170.0%</t>
        </is>
      </c>
      <c r="M3503" t="n">
        <v>2021</v>
      </c>
      <c r="N3503" t="inlineStr">
        <is>
          <t>Diciembre</t>
        </is>
      </c>
      <c r="O3503" t="inlineStr">
        <is>
          <t>2021-2</t>
        </is>
      </c>
      <c r="P3503" t="n">
        <v>0</v>
      </c>
      <c r="Q3503" t="n">
        <v>0</v>
      </c>
      <c r="R3503" t="n">
        <v>0</v>
      </c>
      <c r="S3503" t="inlineStr"/>
      <c r="T3503" t="inlineStr">
        <is>
          <t>286-2021-12-31</t>
        </is>
      </c>
      <c r="U3503" t="n">
        <v>31</v>
      </c>
      <c r="V3503" t="inlineStr">
        <is>
          <t>Metrica</t>
        </is>
      </c>
    </row>
    <row r="3504">
      <c r="A3504" t="n">
        <v>286</v>
      </c>
      <c r="B3504" t="inlineStr">
        <is>
          <t>Total docentes por nivel de estudios - Metrica</t>
        </is>
      </c>
      <c r="C3504" t="inlineStr">
        <is>
          <t>DOCENCIA</t>
        </is>
      </c>
      <c r="D3504" t="inlineStr">
        <is>
          <t>Semestral</t>
        </is>
      </c>
      <c r="E3504" t="inlineStr">
        <is>
          <t>Positivo</t>
        </is>
      </c>
      <c r="F3504" s="138" t="n">
        <v>44620</v>
      </c>
      <c r="K3504" t="n">
        <v/>
      </c>
      <c r="L3504" t="inlineStr">
        <is>
          <t>No Aplica</t>
        </is>
      </c>
      <c r="M3504" t="n">
        <v>2022</v>
      </c>
      <c r="N3504" t="inlineStr">
        <is>
          <t>Febrero</t>
        </is>
      </c>
      <c r="O3504" t="inlineStr">
        <is>
          <t>2022-1</t>
        </is>
      </c>
      <c r="P3504" t="n">
        <v>0</v>
      </c>
      <c r="Q3504" t="n">
        <v>0</v>
      </c>
      <c r="R3504" t="n">
        <v>0</v>
      </c>
      <c r="S3504" t="inlineStr"/>
      <c r="T3504" t="inlineStr">
        <is>
          <t>286-2022-02-28</t>
        </is>
      </c>
      <c r="U3504" t="n">
        <v>28</v>
      </c>
      <c r="V3504" t="inlineStr">
        <is>
          <t>Metrica</t>
        </is>
      </c>
    </row>
    <row r="3505">
      <c r="A3505" t="n">
        <v>286</v>
      </c>
      <c r="B3505" t="inlineStr">
        <is>
          <t>Total docentes por nivel de estudios - Metrica</t>
        </is>
      </c>
      <c r="C3505" t="inlineStr">
        <is>
          <t>DOCENCIA</t>
        </is>
      </c>
      <c r="D3505" t="inlineStr">
        <is>
          <t>Semestral</t>
        </is>
      </c>
      <c r="E3505" t="inlineStr">
        <is>
          <t>Positivo</t>
        </is>
      </c>
      <c r="F3505" s="138" t="n">
        <v>44651</v>
      </c>
      <c r="K3505" t="n">
        <v/>
      </c>
      <c r="L3505" t="inlineStr">
        <is>
          <t>No Aplica</t>
        </is>
      </c>
      <c r="M3505" t="n">
        <v>2022</v>
      </c>
      <c r="N3505" t="inlineStr">
        <is>
          <t>Marzo</t>
        </is>
      </c>
      <c r="O3505" t="inlineStr">
        <is>
          <t>2022-1</t>
        </is>
      </c>
      <c r="P3505" t="n">
        <v>0</v>
      </c>
      <c r="Q3505" t="n">
        <v>0</v>
      </c>
      <c r="R3505" t="n">
        <v>0</v>
      </c>
      <c r="S3505" t="inlineStr"/>
      <c r="T3505" t="inlineStr">
        <is>
          <t>286-2022-03-31</t>
        </is>
      </c>
      <c r="U3505" t="n">
        <v>31</v>
      </c>
      <c r="V3505" t="inlineStr">
        <is>
          <t>Metrica</t>
        </is>
      </c>
    </row>
    <row r="3506">
      <c r="A3506" t="n">
        <v>286</v>
      </c>
      <c r="B3506" t="inlineStr">
        <is>
          <t>Total docentes por nivel de estudios - Metrica</t>
        </is>
      </c>
      <c r="C3506" t="inlineStr">
        <is>
          <t>DOCENCIA</t>
        </is>
      </c>
      <c r="D3506" t="inlineStr">
        <is>
          <t>Semestral</t>
        </is>
      </c>
      <c r="E3506" t="inlineStr">
        <is>
          <t>Positivo</t>
        </is>
      </c>
      <c r="F3506" s="138" t="n">
        <v>44742</v>
      </c>
      <c r="H3506" t="n">
        <v>0</v>
      </c>
      <c r="K3506" t="n">
        <v/>
      </c>
      <c r="L3506" t="inlineStr">
        <is>
          <t>2170.0%</t>
        </is>
      </c>
      <c r="M3506" t="n">
        <v>2022</v>
      </c>
      <c r="N3506" t="inlineStr">
        <is>
          <t>Junio</t>
        </is>
      </c>
      <c r="O3506" t="inlineStr">
        <is>
          <t>2022-1</t>
        </is>
      </c>
      <c r="P3506" t="n">
        <v>0</v>
      </c>
      <c r="Q3506" t="n">
        <v>0</v>
      </c>
      <c r="R3506" t="n">
        <v>0</v>
      </c>
      <c r="S3506" t="inlineStr"/>
      <c r="T3506" t="inlineStr">
        <is>
          <t>286-2022-06-30</t>
        </is>
      </c>
      <c r="U3506" t="n">
        <v>30</v>
      </c>
      <c r="V3506" t="inlineStr">
        <is>
          <t>Metrica</t>
        </is>
      </c>
    </row>
    <row r="3507">
      <c r="A3507" t="n">
        <v>286</v>
      </c>
      <c r="B3507" t="inlineStr">
        <is>
          <t>Total docentes por nivel de estudios - Metrica</t>
        </is>
      </c>
      <c r="C3507" t="inlineStr">
        <is>
          <t>DOCENCIA</t>
        </is>
      </c>
      <c r="D3507" t="inlineStr">
        <is>
          <t>Semestral</t>
        </is>
      </c>
      <c r="E3507" t="inlineStr">
        <is>
          <t>Positivo</t>
        </is>
      </c>
      <c r="F3507" s="138" t="n">
        <v>44834</v>
      </c>
      <c r="K3507" t="n">
        <v/>
      </c>
      <c r="L3507" t="inlineStr">
        <is>
          <t>No Aplica</t>
        </is>
      </c>
      <c r="M3507" t="n">
        <v>2022</v>
      </c>
      <c r="N3507" t="inlineStr">
        <is>
          <t>Septiembre</t>
        </is>
      </c>
      <c r="O3507" t="inlineStr">
        <is>
          <t>2022-2</t>
        </is>
      </c>
      <c r="P3507" t="n">
        <v>0</v>
      </c>
      <c r="Q3507" t="n">
        <v>0</v>
      </c>
      <c r="R3507" t="n">
        <v>0</v>
      </c>
      <c r="S3507" t="inlineStr"/>
      <c r="T3507" t="inlineStr">
        <is>
          <t>286-2022-09-30</t>
        </is>
      </c>
      <c r="U3507" t="n">
        <v>30</v>
      </c>
      <c r="V3507" t="inlineStr">
        <is>
          <t>Metrica</t>
        </is>
      </c>
    </row>
    <row r="3508">
      <c r="A3508" t="n">
        <v>286</v>
      </c>
      <c r="B3508" t="inlineStr">
        <is>
          <t>Total docentes por nivel de estudios - Metrica</t>
        </is>
      </c>
      <c r="C3508" t="inlineStr">
        <is>
          <t>DOCENCIA</t>
        </is>
      </c>
      <c r="D3508" t="inlineStr">
        <is>
          <t>Semestral</t>
        </is>
      </c>
      <c r="E3508" t="inlineStr">
        <is>
          <t>Positivo</t>
        </is>
      </c>
      <c r="F3508" s="138" t="n">
        <v>44895</v>
      </c>
      <c r="K3508" t="n">
        <v/>
      </c>
      <c r="L3508" t="inlineStr">
        <is>
          <t>No Aplica</t>
        </is>
      </c>
      <c r="M3508" t="n">
        <v>2022</v>
      </c>
      <c r="N3508" t="inlineStr">
        <is>
          <t>Noviembre</t>
        </is>
      </c>
      <c r="O3508" t="inlineStr">
        <is>
          <t>2022-2</t>
        </is>
      </c>
      <c r="P3508" t="n">
        <v>0</v>
      </c>
      <c r="Q3508" t="n">
        <v>0</v>
      </c>
      <c r="R3508" t="n">
        <v>0</v>
      </c>
      <c r="S3508" t="inlineStr"/>
      <c r="T3508" t="inlineStr">
        <is>
          <t>286-2022-11-30</t>
        </is>
      </c>
      <c r="U3508" t="n">
        <v>30</v>
      </c>
      <c r="V3508" t="inlineStr">
        <is>
          <t>Metrica</t>
        </is>
      </c>
    </row>
    <row r="3509">
      <c r="A3509" t="n">
        <v>286</v>
      </c>
      <c r="B3509" t="inlineStr">
        <is>
          <t>Total docentes por nivel de estudios - Metrica</t>
        </is>
      </c>
      <c r="C3509" t="inlineStr">
        <is>
          <t>DOCENCIA</t>
        </is>
      </c>
      <c r="D3509" t="inlineStr">
        <is>
          <t>Semestral</t>
        </is>
      </c>
      <c r="E3509" t="inlineStr">
        <is>
          <t>Positivo</t>
        </is>
      </c>
      <c r="F3509" s="138" t="n">
        <v>44926</v>
      </c>
      <c r="H3509" t="n">
        <v>0</v>
      </c>
      <c r="K3509" t="n">
        <v/>
      </c>
      <c r="L3509" t="inlineStr">
        <is>
          <t>2170.0%</t>
        </is>
      </c>
      <c r="M3509" t="n">
        <v>2022</v>
      </c>
      <c r="N3509" t="inlineStr">
        <is>
          <t>Diciembre</t>
        </is>
      </c>
      <c r="O3509" t="inlineStr">
        <is>
          <t>2022-2</t>
        </is>
      </c>
      <c r="P3509" t="n">
        <v>0</v>
      </c>
      <c r="Q3509" t="n">
        <v>0</v>
      </c>
      <c r="R3509" t="n">
        <v>0</v>
      </c>
      <c r="S3509" t="inlineStr"/>
      <c r="T3509" t="inlineStr">
        <is>
          <t>286-2022-12-31</t>
        </is>
      </c>
      <c r="U3509" t="n">
        <v>31</v>
      </c>
      <c r="V3509" t="inlineStr">
        <is>
          <t>Metrica</t>
        </is>
      </c>
    </row>
    <row r="3510">
      <c r="A3510" t="n">
        <v>288</v>
      </c>
      <c r="B3510" t="inlineStr">
        <is>
          <t>Número docentes escalafonados presentados en convocatoria</t>
        </is>
      </c>
      <c r="C3510" t="inlineStr">
        <is>
          <t>DOCENCIA</t>
        </is>
      </c>
      <c r="D3510" t="inlineStr">
        <is>
          <t>Anual</t>
        </is>
      </c>
      <c r="E3510" t="inlineStr">
        <is>
          <t>Positivo</t>
        </is>
      </c>
      <c r="F3510" s="138" t="n">
        <v>46022</v>
      </c>
      <c r="G3510" t="n">
        <v>100</v>
      </c>
      <c r="H3510" t="n">
        <v>100</v>
      </c>
      <c r="I3510" s="76" t="n">
        <v>1</v>
      </c>
      <c r="J3510" s="76" t="n">
        <v>1</v>
      </c>
      <c r="K3510" t="inlineStr">
        <is>
          <t>100.0%</t>
        </is>
      </c>
      <c r="L3510" t="inlineStr">
        <is>
          <t>100.0%</t>
        </is>
      </c>
      <c r="M3510" t="n">
        <v>2025</v>
      </c>
      <c r="N3510" t="inlineStr">
        <is>
          <t>Diciembre</t>
        </is>
      </c>
      <c r="O3510" t="inlineStr">
        <is>
          <t>2025-2</t>
        </is>
      </c>
      <c r="P3510" t="n">
        <v>0</v>
      </c>
      <c r="Q3510" t="n">
        <v>0</v>
      </c>
      <c r="R3510" t="n">
        <v>0</v>
      </c>
      <c r="S3510" t="inlineStr"/>
      <c r="T3510" t="inlineStr">
        <is>
          <t>288-2025-12-31</t>
        </is>
      </c>
      <c r="U3510" t="n">
        <v>31</v>
      </c>
      <c r="V3510" t="inlineStr"/>
    </row>
    <row r="3511">
      <c r="A3511" t="n">
        <v>290</v>
      </c>
      <c r="B3511" t="inlineStr">
        <is>
          <t>Cierre eficaz de las oportunidades de mejora</t>
        </is>
      </c>
      <c r="C3511" t="inlineStr">
        <is>
          <t>PLANIFICACIÓN  Y MEJORA DEL SISTEMA INTEGRADO</t>
        </is>
      </c>
      <c r="D3511" t="inlineStr">
        <is>
          <t>Bimestral</t>
        </is>
      </c>
      <c r="E3511" t="inlineStr">
        <is>
          <t>Positivo</t>
        </is>
      </c>
      <c r="F3511" s="138" t="n">
        <v>44620</v>
      </c>
      <c r="K3511" t="inlineStr">
        <is>
          <t>540.0%</t>
        </is>
      </c>
      <c r="L3511" t="inlineStr">
        <is>
          <t>No Aplica</t>
        </is>
      </c>
      <c r="M3511" t="n">
        <v>2022</v>
      </c>
      <c r="N3511" t="inlineStr">
        <is>
          <t>Febrero</t>
        </is>
      </c>
      <c r="O3511" t="inlineStr">
        <is>
          <t>2022-1</t>
        </is>
      </c>
      <c r="P3511" t="n">
        <v>0</v>
      </c>
      <c r="Q3511" t="n">
        <v>0</v>
      </c>
      <c r="R3511" t="n">
        <v>0</v>
      </c>
      <c r="S3511" t="inlineStr"/>
      <c r="T3511" t="inlineStr">
        <is>
          <t>290-2022-02-28</t>
        </is>
      </c>
      <c r="U3511" t="n">
        <v>28</v>
      </c>
      <c r="V3511" t="inlineStr">
        <is>
          <t>No Aplica</t>
        </is>
      </c>
    </row>
    <row r="3512">
      <c r="A3512" t="n">
        <v>290</v>
      </c>
      <c r="B3512" t="inlineStr">
        <is>
          <t>Cierre eficaz de las oportunidades de mejora</t>
        </is>
      </c>
      <c r="C3512" t="inlineStr">
        <is>
          <t>PLANIFICACIÓN  Y MEJORA DEL SISTEMA INTEGRADO</t>
        </is>
      </c>
      <c r="D3512" t="inlineStr">
        <is>
          <t>Bimestral</t>
        </is>
      </c>
      <c r="E3512" t="inlineStr">
        <is>
          <t>Positivo</t>
        </is>
      </c>
      <c r="F3512" s="138" t="n">
        <v>44681</v>
      </c>
      <c r="K3512" t="inlineStr">
        <is>
          <t>540.0%</t>
        </is>
      </c>
      <c r="L3512" t="inlineStr">
        <is>
          <t>No Aplica</t>
        </is>
      </c>
      <c r="M3512" t="n">
        <v>2022</v>
      </c>
      <c r="N3512" t="inlineStr">
        <is>
          <t>Abril</t>
        </is>
      </c>
      <c r="O3512" t="inlineStr">
        <is>
          <t>2022-1</t>
        </is>
      </c>
      <c r="P3512" t="n">
        <v>0</v>
      </c>
      <c r="Q3512" t="n">
        <v>0</v>
      </c>
      <c r="R3512" t="n">
        <v>0</v>
      </c>
      <c r="S3512" t="inlineStr"/>
      <c r="T3512" t="inlineStr">
        <is>
          <t>290-2022-04-30</t>
        </is>
      </c>
      <c r="U3512" t="n">
        <v>30</v>
      </c>
      <c r="V3512" t="inlineStr">
        <is>
          <t>No Aplica</t>
        </is>
      </c>
    </row>
    <row r="3513">
      <c r="A3513" t="n">
        <v>290</v>
      </c>
      <c r="B3513" t="inlineStr">
        <is>
          <t>Cierre eficaz de las oportunidades de mejora</t>
        </is>
      </c>
      <c r="C3513" t="inlineStr">
        <is>
          <t>PLANIFICACIÓN  Y MEJORA DEL SISTEMA INTEGRADO</t>
        </is>
      </c>
      <c r="D3513" t="inlineStr">
        <is>
          <t>Bimestral</t>
        </is>
      </c>
      <c r="E3513" t="inlineStr">
        <is>
          <t>Positivo</t>
        </is>
      </c>
      <c r="F3513" s="138" t="n">
        <v>44742</v>
      </c>
      <c r="K3513" t="inlineStr">
        <is>
          <t>540.0%</t>
        </is>
      </c>
      <c r="L3513" t="inlineStr">
        <is>
          <t>No Aplica</t>
        </is>
      </c>
      <c r="M3513" t="n">
        <v>2022</v>
      </c>
      <c r="N3513" t="inlineStr">
        <is>
          <t>Junio</t>
        </is>
      </c>
      <c r="O3513" t="inlineStr">
        <is>
          <t>2022-1</t>
        </is>
      </c>
      <c r="P3513" t="n">
        <v>0</v>
      </c>
      <c r="Q3513" t="n">
        <v>0</v>
      </c>
      <c r="R3513" t="n">
        <v>0</v>
      </c>
      <c r="S3513" t="inlineStr"/>
      <c r="T3513" t="inlineStr">
        <is>
          <t>290-2022-06-30</t>
        </is>
      </c>
      <c r="U3513" t="n">
        <v>30</v>
      </c>
      <c r="V3513" t="inlineStr">
        <is>
          <t>No Aplica</t>
        </is>
      </c>
    </row>
    <row r="3514">
      <c r="A3514" t="n">
        <v>290</v>
      </c>
      <c r="B3514" t="inlineStr">
        <is>
          <t>Cierre eficaz de las oportunidades de mejora</t>
        </is>
      </c>
      <c r="C3514" t="inlineStr">
        <is>
          <t>PLANIFICACIÓN  Y MEJORA DEL SISTEMA INTEGRADO</t>
        </is>
      </c>
      <c r="D3514" t="inlineStr">
        <is>
          <t>Bimestral</t>
        </is>
      </c>
      <c r="E3514" t="inlineStr">
        <is>
          <t>Positivo</t>
        </is>
      </c>
      <c r="F3514" s="138" t="n">
        <v>44804</v>
      </c>
      <c r="K3514" t="inlineStr">
        <is>
          <t>540.0%</t>
        </is>
      </c>
      <c r="L3514" t="inlineStr">
        <is>
          <t>No Aplica</t>
        </is>
      </c>
      <c r="M3514" t="n">
        <v>2022</v>
      </c>
      <c r="N3514" t="inlineStr">
        <is>
          <t>Agosto</t>
        </is>
      </c>
      <c r="O3514" t="inlineStr">
        <is>
          <t>2022-2</t>
        </is>
      </c>
      <c r="P3514" t="n">
        <v>0</v>
      </c>
      <c r="Q3514" t="n">
        <v>0</v>
      </c>
      <c r="R3514" t="n">
        <v>0</v>
      </c>
      <c r="S3514" t="inlineStr"/>
      <c r="T3514" t="inlineStr">
        <is>
          <t>290-2022-08-31</t>
        </is>
      </c>
      <c r="U3514" t="n">
        <v>31</v>
      </c>
      <c r="V3514" t="inlineStr">
        <is>
          <t>No Aplica</t>
        </is>
      </c>
    </row>
    <row r="3515">
      <c r="A3515" t="n">
        <v>290</v>
      </c>
      <c r="B3515" t="inlineStr">
        <is>
          <t>Cierre eficaz de las oportunidades de mejora</t>
        </is>
      </c>
      <c r="C3515" t="inlineStr">
        <is>
          <t>PLANIFICACIÓN  Y MEJORA DEL SISTEMA INTEGRADO</t>
        </is>
      </c>
      <c r="D3515" t="inlineStr">
        <is>
          <t>Bimestral</t>
        </is>
      </c>
      <c r="E3515" t="inlineStr">
        <is>
          <t>Positivo</t>
        </is>
      </c>
      <c r="F3515" s="138" t="n">
        <v>44865</v>
      </c>
      <c r="K3515" t="inlineStr">
        <is>
          <t>540.0%</t>
        </is>
      </c>
      <c r="L3515" t="inlineStr">
        <is>
          <t>No Aplica</t>
        </is>
      </c>
      <c r="M3515" t="n">
        <v>2022</v>
      </c>
      <c r="N3515" t="inlineStr">
        <is>
          <t>Octubre</t>
        </is>
      </c>
      <c r="O3515" t="inlineStr">
        <is>
          <t>2022-2</t>
        </is>
      </c>
      <c r="P3515" t="n">
        <v>0</v>
      </c>
      <c r="Q3515" t="n">
        <v>0</v>
      </c>
      <c r="R3515" t="n">
        <v>0</v>
      </c>
      <c r="S3515" t="inlineStr"/>
      <c r="T3515" t="inlineStr">
        <is>
          <t>290-2022-10-31</t>
        </is>
      </c>
      <c r="U3515" t="n">
        <v>31</v>
      </c>
      <c r="V3515" t="inlineStr">
        <is>
          <t>No Aplica</t>
        </is>
      </c>
    </row>
    <row r="3516">
      <c r="A3516" t="n">
        <v>290</v>
      </c>
      <c r="B3516" t="inlineStr">
        <is>
          <t>Cierre eficaz de las oportunidades de mejora</t>
        </is>
      </c>
      <c r="C3516" t="inlineStr">
        <is>
          <t>PLANIFICACIÓN  Y MEJORA DEL SISTEMA INTEGRADO</t>
        </is>
      </c>
      <c r="D3516" t="inlineStr">
        <is>
          <t>Bimestral</t>
        </is>
      </c>
      <c r="E3516" t="inlineStr">
        <is>
          <t>Positivo</t>
        </is>
      </c>
      <c r="F3516" s="138" t="n">
        <v>44926</v>
      </c>
      <c r="K3516" t="inlineStr">
        <is>
          <t>540.0%</t>
        </is>
      </c>
      <c r="L3516" t="inlineStr">
        <is>
          <t>No Aplica</t>
        </is>
      </c>
      <c r="M3516" t="n">
        <v>2022</v>
      </c>
      <c r="N3516" t="inlineStr">
        <is>
          <t>Diciembre</t>
        </is>
      </c>
      <c r="O3516" t="inlineStr">
        <is>
          <t>2022-2</t>
        </is>
      </c>
      <c r="P3516" t="n">
        <v>0</v>
      </c>
      <c r="Q3516" t="n">
        <v>0</v>
      </c>
      <c r="R3516" t="n">
        <v>0</v>
      </c>
      <c r="S3516" t="inlineStr"/>
      <c r="T3516" t="inlineStr">
        <is>
          <t>290-2022-12-31</t>
        </is>
      </c>
      <c r="U3516" t="n">
        <v>31</v>
      </c>
      <c r="V3516" t="inlineStr">
        <is>
          <t>No Aplica</t>
        </is>
      </c>
    </row>
    <row r="3517">
      <c r="A3517" t="n">
        <v>292</v>
      </c>
      <c r="B3517" t="inlineStr">
        <is>
          <t>Participación en Actividades deportivas</t>
        </is>
      </c>
      <c r="C3517" t="inlineStr">
        <is>
          <t>BIENESTAR INSTITUCIONAL</t>
        </is>
      </c>
      <c r="D3517" t="inlineStr">
        <is>
          <t>Semestral</t>
        </is>
      </c>
      <c r="E3517" t="inlineStr">
        <is>
          <t>Positivo</t>
        </is>
      </c>
      <c r="F3517" s="138" t="n">
        <v>44620</v>
      </c>
      <c r="K3517" t="inlineStr">
        <is>
          <t>16.0%</t>
        </is>
      </c>
      <c r="L3517" t="inlineStr">
        <is>
          <t>No Aplica</t>
        </is>
      </c>
      <c r="M3517" t="n">
        <v>2022</v>
      </c>
      <c r="N3517" t="inlineStr">
        <is>
          <t>Febrero</t>
        </is>
      </c>
      <c r="O3517" t="inlineStr">
        <is>
          <t>2022-1</t>
        </is>
      </c>
      <c r="P3517" t="n">
        <v>0</v>
      </c>
      <c r="Q3517" t="n">
        <v>0</v>
      </c>
      <c r="R3517" t="n">
        <v>0</v>
      </c>
      <c r="S3517" t="inlineStr"/>
      <c r="T3517" t="inlineStr">
        <is>
          <t>292-2022-02-28</t>
        </is>
      </c>
      <c r="U3517" t="n">
        <v>28</v>
      </c>
      <c r="V3517" t="inlineStr">
        <is>
          <t>No Aplica</t>
        </is>
      </c>
    </row>
    <row r="3518">
      <c r="A3518" t="n">
        <v>292</v>
      </c>
      <c r="B3518" t="inlineStr">
        <is>
          <t>Participación en Actividades deportivas</t>
        </is>
      </c>
      <c r="C3518" t="inlineStr">
        <is>
          <t>BIENESTAR INSTITUCIONAL</t>
        </is>
      </c>
      <c r="D3518" t="inlineStr">
        <is>
          <t>Semestral</t>
        </is>
      </c>
      <c r="E3518" t="inlineStr">
        <is>
          <t>Positivo</t>
        </is>
      </c>
      <c r="F3518" s="138" t="n">
        <v>44651</v>
      </c>
      <c r="K3518" t="inlineStr">
        <is>
          <t>16.0%</t>
        </is>
      </c>
      <c r="L3518" t="inlineStr">
        <is>
          <t>No Aplica</t>
        </is>
      </c>
      <c r="M3518" t="n">
        <v>2022</v>
      </c>
      <c r="N3518" t="inlineStr">
        <is>
          <t>Marzo</t>
        </is>
      </c>
      <c r="O3518" t="inlineStr">
        <is>
          <t>2022-1</t>
        </is>
      </c>
      <c r="P3518" t="n">
        <v>0</v>
      </c>
      <c r="Q3518" t="n">
        <v>0</v>
      </c>
      <c r="R3518" t="n">
        <v>0</v>
      </c>
      <c r="S3518" t="inlineStr"/>
      <c r="T3518" t="inlineStr">
        <is>
          <t>292-2022-03-31</t>
        </is>
      </c>
      <c r="U3518" t="n">
        <v>31</v>
      </c>
      <c r="V3518" t="inlineStr">
        <is>
          <t>No Aplica</t>
        </is>
      </c>
    </row>
    <row r="3519">
      <c r="A3519" t="n">
        <v>292</v>
      </c>
      <c r="B3519" t="inlineStr">
        <is>
          <t>Participación en Actividades deportivas</t>
        </is>
      </c>
      <c r="C3519" t="inlineStr">
        <is>
          <t>BIENESTAR INSTITUCIONAL</t>
        </is>
      </c>
      <c r="D3519" t="inlineStr">
        <is>
          <t>Semestral</t>
        </is>
      </c>
      <c r="E3519" t="inlineStr">
        <is>
          <t>Positivo</t>
        </is>
      </c>
      <c r="F3519" s="138" t="n">
        <v>44742</v>
      </c>
      <c r="K3519" t="inlineStr">
        <is>
          <t>16.0%</t>
        </is>
      </c>
      <c r="L3519" t="inlineStr">
        <is>
          <t>No Aplica</t>
        </is>
      </c>
      <c r="M3519" t="n">
        <v>2022</v>
      </c>
      <c r="N3519" t="inlineStr">
        <is>
          <t>Junio</t>
        </is>
      </c>
      <c r="O3519" t="inlineStr">
        <is>
          <t>2022-1</t>
        </is>
      </c>
      <c r="P3519" t="n">
        <v>0</v>
      </c>
      <c r="Q3519" t="n">
        <v>0</v>
      </c>
      <c r="R3519" t="n">
        <v>0</v>
      </c>
      <c r="S3519" t="inlineStr"/>
      <c r="T3519" t="inlineStr">
        <is>
          <t>292-2022-06-30</t>
        </is>
      </c>
      <c r="U3519" t="n">
        <v>30</v>
      </c>
      <c r="V3519" t="inlineStr">
        <is>
          <t>No Aplica</t>
        </is>
      </c>
    </row>
    <row r="3520">
      <c r="A3520" t="n">
        <v>292</v>
      </c>
      <c r="B3520" t="inlineStr">
        <is>
          <t>Participación en Actividades deportivas</t>
        </is>
      </c>
      <c r="C3520" t="inlineStr">
        <is>
          <t>BIENESTAR INSTITUCIONAL</t>
        </is>
      </c>
      <c r="D3520" t="inlineStr">
        <is>
          <t>Semestral</t>
        </is>
      </c>
      <c r="E3520" t="inlineStr">
        <is>
          <t>Positivo</t>
        </is>
      </c>
      <c r="F3520" s="138" t="n">
        <v>44834</v>
      </c>
      <c r="K3520" t="inlineStr">
        <is>
          <t>16.0%</t>
        </is>
      </c>
      <c r="L3520" t="inlineStr">
        <is>
          <t>No Aplica</t>
        </is>
      </c>
      <c r="M3520" t="n">
        <v>2022</v>
      </c>
      <c r="N3520" t="inlineStr">
        <is>
          <t>Septiembre</t>
        </is>
      </c>
      <c r="O3520" t="inlineStr">
        <is>
          <t>2022-2</t>
        </is>
      </c>
      <c r="P3520" t="n">
        <v>0</v>
      </c>
      <c r="Q3520" t="n">
        <v>0</v>
      </c>
      <c r="R3520" t="n">
        <v>0</v>
      </c>
      <c r="S3520" t="inlineStr"/>
      <c r="T3520" t="inlineStr">
        <is>
          <t>292-2022-09-30</t>
        </is>
      </c>
      <c r="U3520" t="n">
        <v>30</v>
      </c>
      <c r="V3520" t="inlineStr">
        <is>
          <t>No Aplica</t>
        </is>
      </c>
    </row>
    <row r="3521">
      <c r="A3521" t="n">
        <v>292</v>
      </c>
      <c r="B3521" t="inlineStr">
        <is>
          <t>Participación en Actividades deportivas</t>
        </is>
      </c>
      <c r="C3521" t="inlineStr">
        <is>
          <t>BIENESTAR INSTITUCIONAL</t>
        </is>
      </c>
      <c r="D3521" t="inlineStr">
        <is>
          <t>Semestral</t>
        </is>
      </c>
      <c r="E3521" t="inlineStr">
        <is>
          <t>Positivo</t>
        </is>
      </c>
      <c r="F3521" s="138" t="n">
        <v>44895</v>
      </c>
      <c r="K3521" t="inlineStr">
        <is>
          <t>16.0%</t>
        </is>
      </c>
      <c r="L3521" t="inlineStr">
        <is>
          <t>No Aplica</t>
        </is>
      </c>
      <c r="M3521" t="n">
        <v>2022</v>
      </c>
      <c r="N3521" t="inlineStr">
        <is>
          <t>Noviembre</t>
        </is>
      </c>
      <c r="O3521" t="inlineStr">
        <is>
          <t>2022-2</t>
        </is>
      </c>
      <c r="P3521" t="n">
        <v>0</v>
      </c>
      <c r="Q3521" t="n">
        <v>0</v>
      </c>
      <c r="R3521" t="n">
        <v>0</v>
      </c>
      <c r="S3521" t="inlineStr"/>
      <c r="T3521" t="inlineStr">
        <is>
          <t>292-2022-11-30</t>
        </is>
      </c>
      <c r="U3521" t="n">
        <v>30</v>
      </c>
      <c r="V3521" t="inlineStr">
        <is>
          <t>No Aplica</t>
        </is>
      </c>
    </row>
    <row r="3522">
      <c r="A3522" t="n">
        <v>292</v>
      </c>
      <c r="B3522" t="inlineStr">
        <is>
          <t>Participación en Actividades deportivas</t>
        </is>
      </c>
      <c r="C3522" t="inlineStr">
        <is>
          <t>BIENESTAR INSTITUCIONAL</t>
        </is>
      </c>
      <c r="D3522" t="inlineStr">
        <is>
          <t>Semestral</t>
        </is>
      </c>
      <c r="E3522" t="inlineStr">
        <is>
          <t>Positivo</t>
        </is>
      </c>
      <c r="F3522" s="138" t="n">
        <v>44926</v>
      </c>
      <c r="K3522" t="inlineStr">
        <is>
          <t>16.0%</t>
        </is>
      </c>
      <c r="L3522" t="inlineStr">
        <is>
          <t>No Aplica</t>
        </is>
      </c>
      <c r="M3522" t="n">
        <v>2022</v>
      </c>
      <c r="N3522" t="inlineStr">
        <is>
          <t>Diciembre</t>
        </is>
      </c>
      <c r="O3522" t="inlineStr">
        <is>
          <t>2022-2</t>
        </is>
      </c>
      <c r="P3522" t="n">
        <v>0</v>
      </c>
      <c r="Q3522" t="n">
        <v>0</v>
      </c>
      <c r="R3522" t="n">
        <v>0</v>
      </c>
      <c r="S3522" t="inlineStr"/>
      <c r="T3522" t="inlineStr">
        <is>
          <t>292-2022-12-31</t>
        </is>
      </c>
      <c r="U3522" t="n">
        <v>31</v>
      </c>
      <c r="V3522" t="inlineStr">
        <is>
          <t>No Aplica</t>
        </is>
      </c>
    </row>
    <row r="3523">
      <c r="A3523" t="n">
        <v>294</v>
      </c>
      <c r="B3523" t="inlineStr">
        <is>
          <t>Participación en actividades culturales</t>
        </is>
      </c>
      <c r="C3523" t="inlineStr">
        <is>
          <t>BIENESTAR INSTITUCIONAL</t>
        </is>
      </c>
      <c r="D3523" t="inlineStr">
        <is>
          <t>Semestral</t>
        </is>
      </c>
      <c r="E3523" t="inlineStr">
        <is>
          <t>Positivo</t>
        </is>
      </c>
      <c r="F3523" s="138" t="n">
        <v>44620</v>
      </c>
      <c r="K3523" t="inlineStr">
        <is>
          <t>16.0%</t>
        </is>
      </c>
      <c r="L3523" t="inlineStr">
        <is>
          <t>No Aplica</t>
        </is>
      </c>
      <c r="M3523" t="n">
        <v>2022</v>
      </c>
      <c r="N3523" t="inlineStr">
        <is>
          <t>Febrero</t>
        </is>
      </c>
      <c r="O3523" t="inlineStr">
        <is>
          <t>2022-1</t>
        </is>
      </c>
      <c r="P3523" t="n">
        <v>0</v>
      </c>
      <c r="Q3523" t="n">
        <v>0</v>
      </c>
      <c r="R3523" t="n">
        <v>0</v>
      </c>
      <c r="S3523" t="inlineStr"/>
      <c r="T3523" t="inlineStr">
        <is>
          <t>294-2022-02-28</t>
        </is>
      </c>
      <c r="U3523" t="n">
        <v>28</v>
      </c>
      <c r="V3523" t="inlineStr">
        <is>
          <t>No Aplica</t>
        </is>
      </c>
    </row>
    <row r="3524">
      <c r="A3524" t="n">
        <v>294</v>
      </c>
      <c r="B3524" t="inlineStr">
        <is>
          <t>Participación en actividades culturales</t>
        </is>
      </c>
      <c r="C3524" t="inlineStr">
        <is>
          <t>BIENESTAR INSTITUCIONAL</t>
        </is>
      </c>
      <c r="D3524" t="inlineStr">
        <is>
          <t>Semestral</t>
        </is>
      </c>
      <c r="E3524" t="inlineStr">
        <is>
          <t>Positivo</t>
        </is>
      </c>
      <c r="F3524" s="138" t="n">
        <v>44651</v>
      </c>
      <c r="K3524" t="inlineStr">
        <is>
          <t>16.0%</t>
        </is>
      </c>
      <c r="L3524" t="inlineStr">
        <is>
          <t>No Aplica</t>
        </is>
      </c>
      <c r="M3524" t="n">
        <v>2022</v>
      </c>
      <c r="N3524" t="inlineStr">
        <is>
          <t>Marzo</t>
        </is>
      </c>
      <c r="O3524" t="inlineStr">
        <is>
          <t>2022-1</t>
        </is>
      </c>
      <c r="P3524" t="n">
        <v>0</v>
      </c>
      <c r="Q3524" t="n">
        <v>0</v>
      </c>
      <c r="R3524" t="n">
        <v>0</v>
      </c>
      <c r="S3524" t="inlineStr"/>
      <c r="T3524" t="inlineStr">
        <is>
          <t>294-2022-03-31</t>
        </is>
      </c>
      <c r="U3524" t="n">
        <v>31</v>
      </c>
      <c r="V3524" t="inlineStr">
        <is>
          <t>No Aplica</t>
        </is>
      </c>
    </row>
    <row r="3525">
      <c r="A3525" t="n">
        <v>294</v>
      </c>
      <c r="B3525" t="inlineStr">
        <is>
          <t>Participación en actividades culturales</t>
        </is>
      </c>
      <c r="C3525" t="inlineStr">
        <is>
          <t>BIENESTAR INSTITUCIONAL</t>
        </is>
      </c>
      <c r="D3525" t="inlineStr">
        <is>
          <t>Semestral</t>
        </is>
      </c>
      <c r="E3525" t="inlineStr">
        <is>
          <t>Positivo</t>
        </is>
      </c>
      <c r="F3525" s="138" t="n">
        <v>44742</v>
      </c>
      <c r="K3525" t="inlineStr">
        <is>
          <t>16.0%</t>
        </is>
      </c>
      <c r="L3525" t="inlineStr">
        <is>
          <t>No Aplica</t>
        </is>
      </c>
      <c r="M3525" t="n">
        <v>2022</v>
      </c>
      <c r="N3525" t="inlineStr">
        <is>
          <t>Junio</t>
        </is>
      </c>
      <c r="O3525" t="inlineStr">
        <is>
          <t>2022-1</t>
        </is>
      </c>
      <c r="P3525" t="n">
        <v>0</v>
      </c>
      <c r="Q3525" t="n">
        <v>0</v>
      </c>
      <c r="R3525" t="n">
        <v>0</v>
      </c>
      <c r="S3525" t="inlineStr"/>
      <c r="T3525" t="inlineStr">
        <is>
          <t>294-2022-06-30</t>
        </is>
      </c>
      <c r="U3525" t="n">
        <v>30</v>
      </c>
      <c r="V3525" t="inlineStr">
        <is>
          <t>No Aplica</t>
        </is>
      </c>
    </row>
    <row r="3526">
      <c r="A3526" t="n">
        <v>294</v>
      </c>
      <c r="B3526" t="inlineStr">
        <is>
          <t>Participación en actividades culturales</t>
        </is>
      </c>
      <c r="C3526" t="inlineStr">
        <is>
          <t>BIENESTAR INSTITUCIONAL</t>
        </is>
      </c>
      <c r="D3526" t="inlineStr">
        <is>
          <t>Semestral</t>
        </is>
      </c>
      <c r="E3526" t="inlineStr">
        <is>
          <t>Positivo</t>
        </is>
      </c>
      <c r="F3526" s="138" t="n">
        <v>44834</v>
      </c>
      <c r="K3526" t="inlineStr">
        <is>
          <t>16.0%</t>
        </is>
      </c>
      <c r="L3526" t="inlineStr">
        <is>
          <t>No Aplica</t>
        </is>
      </c>
      <c r="M3526" t="n">
        <v>2022</v>
      </c>
      <c r="N3526" t="inlineStr">
        <is>
          <t>Septiembre</t>
        </is>
      </c>
      <c r="O3526" t="inlineStr">
        <is>
          <t>2022-2</t>
        </is>
      </c>
      <c r="P3526" t="n">
        <v>0</v>
      </c>
      <c r="Q3526" t="n">
        <v>0</v>
      </c>
      <c r="R3526" t="n">
        <v>0</v>
      </c>
      <c r="S3526" t="inlineStr"/>
      <c r="T3526" t="inlineStr">
        <is>
          <t>294-2022-09-30</t>
        </is>
      </c>
      <c r="U3526" t="n">
        <v>30</v>
      </c>
      <c r="V3526" t="inlineStr">
        <is>
          <t>No Aplica</t>
        </is>
      </c>
    </row>
    <row r="3527">
      <c r="A3527" t="n">
        <v>294</v>
      </c>
      <c r="B3527" t="inlineStr">
        <is>
          <t>Participación en actividades culturales</t>
        </is>
      </c>
      <c r="C3527" t="inlineStr">
        <is>
          <t>BIENESTAR INSTITUCIONAL</t>
        </is>
      </c>
      <c r="D3527" t="inlineStr">
        <is>
          <t>Semestral</t>
        </is>
      </c>
      <c r="E3527" t="inlineStr">
        <is>
          <t>Positivo</t>
        </is>
      </c>
      <c r="F3527" s="138" t="n">
        <v>44895</v>
      </c>
      <c r="K3527" t="inlineStr">
        <is>
          <t>16.0%</t>
        </is>
      </c>
      <c r="L3527" t="inlineStr">
        <is>
          <t>No Aplica</t>
        </is>
      </c>
      <c r="M3527" t="n">
        <v>2022</v>
      </c>
      <c r="N3527" t="inlineStr">
        <is>
          <t>Noviembre</t>
        </is>
      </c>
      <c r="O3527" t="inlineStr">
        <is>
          <t>2022-2</t>
        </is>
      </c>
      <c r="P3527" t="n">
        <v>0</v>
      </c>
      <c r="Q3527" t="n">
        <v>0</v>
      </c>
      <c r="R3527" t="n">
        <v>0</v>
      </c>
      <c r="S3527" t="inlineStr"/>
      <c r="T3527" t="inlineStr">
        <is>
          <t>294-2022-11-30</t>
        </is>
      </c>
      <c r="U3527" t="n">
        <v>30</v>
      </c>
      <c r="V3527" t="inlineStr">
        <is>
          <t>No Aplica</t>
        </is>
      </c>
    </row>
    <row r="3528">
      <c r="A3528" t="n">
        <v>294</v>
      </c>
      <c r="B3528" t="inlineStr">
        <is>
          <t>Participación en actividades culturales</t>
        </is>
      </c>
      <c r="C3528" t="inlineStr">
        <is>
          <t>BIENESTAR INSTITUCIONAL</t>
        </is>
      </c>
      <c r="D3528" t="inlineStr">
        <is>
          <t>Semestral</t>
        </is>
      </c>
      <c r="E3528" t="inlineStr">
        <is>
          <t>Positivo</t>
        </is>
      </c>
      <c r="F3528" s="138" t="n">
        <v>44926</v>
      </c>
      <c r="K3528" t="inlineStr">
        <is>
          <t>16.0%</t>
        </is>
      </c>
      <c r="L3528" t="inlineStr">
        <is>
          <t>No Aplica</t>
        </is>
      </c>
      <c r="M3528" t="n">
        <v>2022</v>
      </c>
      <c r="N3528" t="inlineStr">
        <is>
          <t>Diciembre</t>
        </is>
      </c>
      <c r="O3528" t="inlineStr">
        <is>
          <t>2022-2</t>
        </is>
      </c>
      <c r="P3528" t="n">
        <v>0</v>
      </c>
      <c r="Q3528" t="n">
        <v>0</v>
      </c>
      <c r="R3528" t="n">
        <v>0</v>
      </c>
      <c r="S3528" t="inlineStr"/>
      <c r="T3528" t="inlineStr">
        <is>
          <t>294-2022-12-31</t>
        </is>
      </c>
      <c r="U3528" t="n">
        <v>31</v>
      </c>
      <c r="V3528" t="inlineStr">
        <is>
          <t>No Aplica</t>
        </is>
      </c>
    </row>
    <row r="3529">
      <c r="A3529" t="n">
        <v>300</v>
      </c>
      <c r="B3529" t="inlineStr">
        <is>
          <t>Cumplimiento de Inspecciones de control</t>
        </is>
      </c>
      <c r="C3529" t="inlineStr">
        <is>
          <t>INFRAESTRUCTURA Y SERVICIOS ADMINISTRATIVOS</t>
        </is>
      </c>
      <c r="D3529" t="inlineStr">
        <is>
          <t>Trimestral</t>
        </is>
      </c>
      <c r="E3529" t="inlineStr">
        <is>
          <t>Positivo</t>
        </is>
      </c>
      <c r="F3529" s="138" t="n">
        <v>45930</v>
      </c>
      <c r="G3529" t="n">
        <v>100</v>
      </c>
      <c r="H3529" t="n">
        <v>100</v>
      </c>
      <c r="I3529" s="76" t="n">
        <v>1</v>
      </c>
      <c r="J3529" s="76" t="n">
        <v>1</v>
      </c>
      <c r="K3529" t="inlineStr">
        <is>
          <t>100.0%</t>
        </is>
      </c>
      <c r="L3529" t="inlineStr">
        <is>
          <t>100.0%</t>
        </is>
      </c>
      <c r="M3529" t="n">
        <v>2025</v>
      </c>
      <c r="N3529" t="inlineStr">
        <is>
          <t>Septiembre</t>
        </is>
      </c>
      <c r="O3529" t="inlineStr">
        <is>
          <t>2025-2</t>
        </is>
      </c>
      <c r="P3529" t="n">
        <v>0</v>
      </c>
      <c r="Q3529" t="n">
        <v>0</v>
      </c>
      <c r="R3529" t="n">
        <v>0</v>
      </c>
      <c r="S3529" t="inlineStr"/>
      <c r="T3529" t="inlineStr">
        <is>
          <t>300-2025-09-30</t>
        </is>
      </c>
      <c r="U3529" t="n">
        <v>30</v>
      </c>
      <c r="V3529" t="inlineStr"/>
    </row>
    <row r="3530">
      <c r="A3530" t="n">
        <v>301</v>
      </c>
      <c r="B3530" t="inlineStr">
        <is>
          <t>Cumplimiento plan de trabajo</t>
        </is>
      </c>
      <c r="C3530" t="inlineStr">
        <is>
          <t>INFRAESTRUCTURA Y SERVICIOS ADMINISTRATIVOS</t>
        </is>
      </c>
      <c r="D3530" t="inlineStr">
        <is>
          <t>Trimestral</t>
        </is>
      </c>
      <c r="E3530" t="inlineStr">
        <is>
          <t>Positivo</t>
        </is>
      </c>
      <c r="F3530" s="138" t="n">
        <v>45930</v>
      </c>
      <c r="G3530" t="n">
        <v>100</v>
      </c>
      <c r="H3530" t="n">
        <v>100</v>
      </c>
      <c r="I3530" s="76" t="n">
        <v>1</v>
      </c>
      <c r="J3530" s="76" t="n">
        <v>1</v>
      </c>
      <c r="K3530" t="inlineStr">
        <is>
          <t>100.0%</t>
        </is>
      </c>
      <c r="L3530" t="inlineStr">
        <is>
          <t>100.0%</t>
        </is>
      </c>
      <c r="M3530" t="n">
        <v>2025</v>
      </c>
      <c r="N3530" t="inlineStr">
        <is>
          <t>Septiembre</t>
        </is>
      </c>
      <c r="O3530" t="inlineStr">
        <is>
          <t>2025-2</t>
        </is>
      </c>
      <c r="P3530" t="n">
        <v>0</v>
      </c>
      <c r="Q3530" t="n">
        <v>0</v>
      </c>
      <c r="R3530" t="n">
        <v>0</v>
      </c>
      <c r="S3530" t="inlineStr"/>
      <c r="T3530" t="inlineStr">
        <is>
          <t>301-2025-09-30</t>
        </is>
      </c>
      <c r="U3530" t="n">
        <v>30</v>
      </c>
      <c r="V3530" t="inlineStr"/>
    </row>
    <row r="3531">
      <c r="A3531" t="n">
        <v>302</v>
      </c>
      <c r="B3531" t="inlineStr">
        <is>
          <t>N de solicitudes radicadas - (Metrica)</t>
        </is>
      </c>
      <c r="C3531" t="inlineStr">
        <is>
          <t>RECURSOS ACADÉMICOS Y DE INVESTIGACIÓN</t>
        </is>
      </c>
      <c r="D3531" t="inlineStr">
        <is>
          <t>Semestral</t>
        </is>
      </c>
      <c r="E3531" t="inlineStr">
        <is>
          <t>Positivo</t>
        </is>
      </c>
      <c r="F3531" s="138" t="n">
        <v>44377</v>
      </c>
      <c r="H3531" t="n">
        <v>0</v>
      </c>
      <c r="K3531" t="n">
        <v/>
      </c>
      <c r="L3531" t="inlineStr">
        <is>
          <t>53083.0%</t>
        </is>
      </c>
      <c r="M3531" t="n">
        <v>2021</v>
      </c>
      <c r="N3531" t="inlineStr">
        <is>
          <t>Junio</t>
        </is>
      </c>
      <c r="O3531" t="inlineStr">
        <is>
          <t>2021-1</t>
        </is>
      </c>
      <c r="P3531" t="n">
        <v>0</v>
      </c>
      <c r="Q3531" t="n">
        <v>0</v>
      </c>
      <c r="R3531" t="n">
        <v>0</v>
      </c>
      <c r="S3531" t="inlineStr"/>
      <c r="T3531" t="inlineStr">
        <is>
          <t>302-2021-06-30</t>
        </is>
      </c>
      <c r="U3531" t="n">
        <v>30</v>
      </c>
      <c r="V3531" t="inlineStr">
        <is>
          <t>Metrica</t>
        </is>
      </c>
    </row>
    <row r="3532">
      <c r="A3532" t="n">
        <v>302</v>
      </c>
      <c r="B3532" t="inlineStr">
        <is>
          <t>N de solicitudes radicadas - (Metrica)</t>
        </is>
      </c>
      <c r="C3532" t="inlineStr">
        <is>
          <t>RECURSOS ACADÉMICOS Y DE INVESTIGACIÓN</t>
        </is>
      </c>
      <c r="D3532" t="inlineStr">
        <is>
          <t>Semestral</t>
        </is>
      </c>
      <c r="E3532" t="inlineStr">
        <is>
          <t>Positivo</t>
        </is>
      </c>
      <c r="F3532" s="138" t="n">
        <v>44561</v>
      </c>
      <c r="H3532" t="n">
        <v>0</v>
      </c>
      <c r="K3532" t="n">
        <v/>
      </c>
      <c r="L3532" t="inlineStr">
        <is>
          <t>53083.0%</t>
        </is>
      </c>
      <c r="M3532" t="n">
        <v>2021</v>
      </c>
      <c r="N3532" t="inlineStr">
        <is>
          <t>Diciembre</t>
        </is>
      </c>
      <c r="O3532" t="inlineStr">
        <is>
          <t>2021-2</t>
        </is>
      </c>
      <c r="P3532" t="n">
        <v>0</v>
      </c>
      <c r="Q3532" t="n">
        <v>0</v>
      </c>
      <c r="R3532" t="n">
        <v>0</v>
      </c>
      <c r="S3532" t="inlineStr"/>
      <c r="T3532" t="inlineStr">
        <is>
          <t>302-2021-12-31</t>
        </is>
      </c>
      <c r="U3532" t="n">
        <v>31</v>
      </c>
      <c r="V3532" t="inlineStr">
        <is>
          <t>Metrica</t>
        </is>
      </c>
    </row>
    <row r="3533">
      <c r="A3533" t="n">
        <v>302</v>
      </c>
      <c r="B3533" t="inlineStr">
        <is>
          <t>N de solicitudes radicadas - (Metrica)</t>
        </is>
      </c>
      <c r="C3533" t="inlineStr">
        <is>
          <t>RECURSOS ACADÉMICOS Y DE INVESTIGACIÓN</t>
        </is>
      </c>
      <c r="D3533" t="inlineStr">
        <is>
          <t>Semestral</t>
        </is>
      </c>
      <c r="E3533" t="inlineStr">
        <is>
          <t>Positivo</t>
        </is>
      </c>
      <c r="F3533" s="138" t="n">
        <v>44620</v>
      </c>
      <c r="K3533" t="n">
        <v/>
      </c>
      <c r="L3533" t="inlineStr">
        <is>
          <t>No Aplica</t>
        </is>
      </c>
      <c r="M3533" t="n">
        <v>2022</v>
      </c>
      <c r="N3533" t="inlineStr">
        <is>
          <t>Febrero</t>
        </is>
      </c>
      <c r="O3533" t="inlineStr">
        <is>
          <t>2022-1</t>
        </is>
      </c>
      <c r="P3533" t="n">
        <v>0</v>
      </c>
      <c r="Q3533" t="n">
        <v>0</v>
      </c>
      <c r="R3533" t="n">
        <v>0</v>
      </c>
      <c r="S3533" t="inlineStr"/>
      <c r="T3533" t="inlineStr">
        <is>
          <t>302-2022-02-28</t>
        </is>
      </c>
      <c r="U3533" t="n">
        <v>28</v>
      </c>
      <c r="V3533" t="inlineStr">
        <is>
          <t>Metrica</t>
        </is>
      </c>
    </row>
    <row r="3534">
      <c r="A3534" t="n">
        <v>302</v>
      </c>
      <c r="B3534" t="inlineStr">
        <is>
          <t>N de solicitudes radicadas - (Metrica)</t>
        </is>
      </c>
      <c r="C3534" t="inlineStr">
        <is>
          <t>RECURSOS ACADÉMICOS Y DE INVESTIGACIÓN</t>
        </is>
      </c>
      <c r="D3534" t="inlineStr">
        <is>
          <t>Semestral</t>
        </is>
      </c>
      <c r="E3534" t="inlineStr">
        <is>
          <t>Positivo</t>
        </is>
      </c>
      <c r="F3534" s="138" t="n">
        <v>44651</v>
      </c>
      <c r="K3534" t="n">
        <v/>
      </c>
      <c r="L3534" t="inlineStr">
        <is>
          <t>No Aplica</t>
        </is>
      </c>
      <c r="M3534" t="n">
        <v>2022</v>
      </c>
      <c r="N3534" t="inlineStr">
        <is>
          <t>Marzo</t>
        </is>
      </c>
      <c r="O3534" t="inlineStr">
        <is>
          <t>2022-1</t>
        </is>
      </c>
      <c r="P3534" t="n">
        <v>0</v>
      </c>
      <c r="Q3534" t="n">
        <v>0</v>
      </c>
      <c r="R3534" t="n">
        <v>0</v>
      </c>
      <c r="S3534" t="inlineStr"/>
      <c r="T3534" t="inlineStr">
        <is>
          <t>302-2022-03-31</t>
        </is>
      </c>
      <c r="U3534" t="n">
        <v>31</v>
      </c>
      <c r="V3534" t="inlineStr">
        <is>
          <t>Metrica</t>
        </is>
      </c>
    </row>
    <row r="3535">
      <c r="A3535" t="n">
        <v>302</v>
      </c>
      <c r="B3535" t="inlineStr">
        <is>
          <t>N de solicitudes radicadas - (Metrica)</t>
        </is>
      </c>
      <c r="C3535" t="inlineStr">
        <is>
          <t>RECURSOS ACADÉMICOS Y DE INVESTIGACIÓN</t>
        </is>
      </c>
      <c r="D3535" t="inlineStr">
        <is>
          <t>Semestral</t>
        </is>
      </c>
      <c r="E3535" t="inlineStr">
        <is>
          <t>Positivo</t>
        </is>
      </c>
      <c r="F3535" s="138" t="n">
        <v>44742</v>
      </c>
      <c r="H3535" t="n">
        <v>0</v>
      </c>
      <c r="K3535" t="n">
        <v/>
      </c>
      <c r="L3535" t="inlineStr">
        <is>
          <t>53083.0%</t>
        </is>
      </c>
      <c r="M3535" t="n">
        <v>2022</v>
      </c>
      <c r="N3535" t="inlineStr">
        <is>
          <t>Junio</t>
        </is>
      </c>
      <c r="O3535" t="inlineStr">
        <is>
          <t>2022-1</t>
        </is>
      </c>
      <c r="P3535" t="n">
        <v>0</v>
      </c>
      <c r="Q3535" t="n">
        <v>0</v>
      </c>
      <c r="R3535" t="n">
        <v>0</v>
      </c>
      <c r="S3535" t="inlineStr"/>
      <c r="T3535" t="inlineStr">
        <is>
          <t>302-2022-06-30</t>
        </is>
      </c>
      <c r="U3535" t="n">
        <v>30</v>
      </c>
      <c r="V3535" t="inlineStr">
        <is>
          <t>Metrica</t>
        </is>
      </c>
    </row>
    <row r="3536">
      <c r="A3536" t="n">
        <v>302</v>
      </c>
      <c r="B3536" t="inlineStr">
        <is>
          <t>N de solicitudes radicadas - (Metrica)</t>
        </is>
      </c>
      <c r="C3536" t="inlineStr">
        <is>
          <t>RECURSOS ACADÉMICOS Y DE INVESTIGACIÓN</t>
        </is>
      </c>
      <c r="D3536" t="inlineStr">
        <is>
          <t>Semestral</t>
        </is>
      </c>
      <c r="E3536" t="inlineStr">
        <is>
          <t>Positivo</t>
        </is>
      </c>
      <c r="F3536" s="138" t="n">
        <v>44834</v>
      </c>
      <c r="K3536" t="n">
        <v/>
      </c>
      <c r="L3536" t="inlineStr">
        <is>
          <t>No Aplica</t>
        </is>
      </c>
      <c r="M3536" t="n">
        <v>2022</v>
      </c>
      <c r="N3536" t="inlineStr">
        <is>
          <t>Septiembre</t>
        </is>
      </c>
      <c r="O3536" t="inlineStr">
        <is>
          <t>2022-2</t>
        </is>
      </c>
      <c r="P3536" t="n">
        <v>0</v>
      </c>
      <c r="Q3536" t="n">
        <v>0</v>
      </c>
      <c r="R3536" t="n">
        <v>0</v>
      </c>
      <c r="S3536" t="inlineStr"/>
      <c r="T3536" t="inlineStr">
        <is>
          <t>302-2022-09-30</t>
        </is>
      </c>
      <c r="U3536" t="n">
        <v>30</v>
      </c>
      <c r="V3536" t="inlineStr">
        <is>
          <t>Metrica</t>
        </is>
      </c>
    </row>
    <row r="3537">
      <c r="A3537" t="n">
        <v>302</v>
      </c>
      <c r="B3537" t="inlineStr">
        <is>
          <t>N de solicitudes radicadas - (Metrica)</t>
        </is>
      </c>
      <c r="C3537" t="inlineStr">
        <is>
          <t>RECURSOS ACADÉMICOS Y DE INVESTIGACIÓN</t>
        </is>
      </c>
      <c r="D3537" t="inlineStr">
        <is>
          <t>Semestral</t>
        </is>
      </c>
      <c r="E3537" t="inlineStr">
        <is>
          <t>Positivo</t>
        </is>
      </c>
      <c r="F3537" s="138" t="n">
        <v>44895</v>
      </c>
      <c r="K3537" t="n">
        <v/>
      </c>
      <c r="L3537" t="inlineStr">
        <is>
          <t>No Aplica</t>
        </is>
      </c>
      <c r="M3537" t="n">
        <v>2022</v>
      </c>
      <c r="N3537" t="inlineStr">
        <is>
          <t>Noviembre</t>
        </is>
      </c>
      <c r="O3537" t="inlineStr">
        <is>
          <t>2022-2</t>
        </is>
      </c>
      <c r="P3537" t="n">
        <v>0</v>
      </c>
      <c r="Q3537" t="n">
        <v>0</v>
      </c>
      <c r="R3537" t="n">
        <v>0</v>
      </c>
      <c r="S3537" t="inlineStr"/>
      <c r="T3537" t="inlineStr">
        <is>
          <t>302-2022-11-30</t>
        </is>
      </c>
      <c r="U3537" t="n">
        <v>30</v>
      </c>
      <c r="V3537" t="inlineStr">
        <is>
          <t>Metrica</t>
        </is>
      </c>
    </row>
    <row r="3538">
      <c r="A3538" t="n">
        <v>302</v>
      </c>
      <c r="B3538" t="inlineStr">
        <is>
          <t>N de solicitudes radicadas - (Metrica)</t>
        </is>
      </c>
      <c r="C3538" t="inlineStr">
        <is>
          <t>RECURSOS ACADÉMICOS Y DE INVESTIGACIÓN</t>
        </is>
      </c>
      <c r="D3538" t="inlineStr">
        <is>
          <t>Semestral</t>
        </is>
      </c>
      <c r="E3538" t="inlineStr">
        <is>
          <t>Positivo</t>
        </is>
      </c>
      <c r="F3538" s="138" t="n">
        <v>44926</v>
      </c>
      <c r="H3538" t="n">
        <v>0</v>
      </c>
      <c r="K3538" t="n">
        <v/>
      </c>
      <c r="L3538" t="inlineStr">
        <is>
          <t>53083.0%</t>
        </is>
      </c>
      <c r="M3538" t="n">
        <v>2022</v>
      </c>
      <c r="N3538" t="inlineStr">
        <is>
          <t>Diciembre</t>
        </is>
      </c>
      <c r="O3538" t="inlineStr">
        <is>
          <t>2022-2</t>
        </is>
      </c>
      <c r="P3538" t="n">
        <v>0</v>
      </c>
      <c r="Q3538" t="n">
        <v>0</v>
      </c>
      <c r="R3538" t="n">
        <v>0</v>
      </c>
      <c r="S3538" t="inlineStr"/>
      <c r="T3538" t="inlineStr">
        <is>
          <t>302-2022-12-31</t>
        </is>
      </c>
      <c r="U3538" t="n">
        <v>31</v>
      </c>
      <c r="V3538" t="inlineStr">
        <is>
          <t>Metrica</t>
        </is>
      </c>
    </row>
    <row r="3539">
      <c r="A3539" t="n">
        <v>303</v>
      </c>
      <c r="B3539" t="inlineStr">
        <is>
          <t>Cumplimiento del cronograma de actividades de salud</t>
        </is>
      </c>
      <c r="C3539" t="inlineStr">
        <is>
          <t>BIENESTAR INSTITUCIONAL</t>
        </is>
      </c>
      <c r="D3539" t="inlineStr">
        <is>
          <t>Semestral</t>
        </is>
      </c>
      <c r="E3539" t="inlineStr">
        <is>
          <t>Positivo</t>
        </is>
      </c>
      <c r="F3539" s="138" t="n">
        <v>44651</v>
      </c>
      <c r="G3539" t="n">
        <v>100</v>
      </c>
      <c r="K3539" t="inlineStr">
        <is>
          <t>190.0%</t>
        </is>
      </c>
      <c r="L3539" t="inlineStr">
        <is>
          <t>No Aplica</t>
        </is>
      </c>
      <c r="M3539" t="n">
        <v>2022</v>
      </c>
      <c r="N3539" t="inlineStr">
        <is>
          <t>Marzo</t>
        </is>
      </c>
      <c r="O3539" t="inlineStr">
        <is>
          <t>2022-1</t>
        </is>
      </c>
      <c r="P3539" t="n">
        <v>0</v>
      </c>
      <c r="Q3539" t="n">
        <v>0</v>
      </c>
      <c r="R3539" t="n">
        <v>0</v>
      </c>
      <c r="S3539" t="inlineStr"/>
      <c r="T3539" t="inlineStr">
        <is>
          <t>303-2022-03-31</t>
        </is>
      </c>
      <c r="U3539" t="n">
        <v>31</v>
      </c>
      <c r="V3539" t="inlineStr">
        <is>
          <t>No Aplica</t>
        </is>
      </c>
    </row>
    <row r="3540">
      <c r="A3540" t="n">
        <v>303</v>
      </c>
      <c r="B3540" t="inlineStr">
        <is>
          <t>Cumplimiento del cronograma de actividades de salud</t>
        </is>
      </c>
      <c r="C3540" t="inlineStr">
        <is>
          <t>BIENESTAR INSTITUCIONAL</t>
        </is>
      </c>
      <c r="D3540" t="inlineStr">
        <is>
          <t>Semestral</t>
        </is>
      </c>
      <c r="E3540" t="inlineStr">
        <is>
          <t>Positivo</t>
        </is>
      </c>
      <c r="F3540" s="138" t="n">
        <v>44742</v>
      </c>
      <c r="G3540" t="n">
        <v>100</v>
      </c>
      <c r="K3540" t="inlineStr">
        <is>
          <t>190.0%</t>
        </is>
      </c>
      <c r="L3540" t="inlineStr">
        <is>
          <t>No Aplica</t>
        </is>
      </c>
      <c r="M3540" t="n">
        <v>2022</v>
      </c>
      <c r="N3540" t="inlineStr">
        <is>
          <t>Junio</t>
        </is>
      </c>
      <c r="O3540" t="inlineStr">
        <is>
          <t>2022-1</t>
        </is>
      </c>
      <c r="P3540" t="n">
        <v>0</v>
      </c>
      <c r="Q3540" t="n">
        <v>0</v>
      </c>
      <c r="R3540" t="n">
        <v>0</v>
      </c>
      <c r="S3540" t="inlineStr"/>
      <c r="T3540" t="inlineStr">
        <is>
          <t>303-2022-06-30</t>
        </is>
      </c>
      <c r="U3540" t="n">
        <v>30</v>
      </c>
      <c r="V3540" t="inlineStr">
        <is>
          <t>No Aplica</t>
        </is>
      </c>
    </row>
    <row r="3541">
      <c r="A3541" t="n">
        <v>303</v>
      </c>
      <c r="B3541" t="inlineStr">
        <is>
          <t>Cumplimiento del cronograma de actividades de salud</t>
        </is>
      </c>
      <c r="C3541" t="inlineStr">
        <is>
          <t>BIENESTAR INSTITUCIONAL</t>
        </is>
      </c>
      <c r="D3541" t="inlineStr">
        <is>
          <t>Semestral</t>
        </is>
      </c>
      <c r="E3541" t="inlineStr">
        <is>
          <t>Positivo</t>
        </is>
      </c>
      <c r="F3541" s="138" t="n">
        <v>44834</v>
      </c>
      <c r="G3541" t="n">
        <v>100</v>
      </c>
      <c r="K3541" t="inlineStr">
        <is>
          <t>190.0%</t>
        </is>
      </c>
      <c r="L3541" t="inlineStr">
        <is>
          <t>No Aplica</t>
        </is>
      </c>
      <c r="M3541" t="n">
        <v>2022</v>
      </c>
      <c r="N3541" t="inlineStr">
        <is>
          <t>Septiembre</t>
        </is>
      </c>
      <c r="O3541" t="inlineStr">
        <is>
          <t>2022-2</t>
        </is>
      </c>
      <c r="P3541" t="n">
        <v>0</v>
      </c>
      <c r="Q3541" t="n">
        <v>0</v>
      </c>
      <c r="R3541" t="n">
        <v>0</v>
      </c>
      <c r="S3541" t="inlineStr"/>
      <c r="T3541" t="inlineStr">
        <is>
          <t>303-2022-09-30</t>
        </is>
      </c>
      <c r="U3541" t="n">
        <v>30</v>
      </c>
      <c r="V3541" t="inlineStr">
        <is>
          <t>No Aplica</t>
        </is>
      </c>
    </row>
    <row r="3542">
      <c r="A3542" t="n">
        <v>303</v>
      </c>
      <c r="B3542" t="inlineStr">
        <is>
          <t>Cumplimiento del cronograma de actividades de salud</t>
        </is>
      </c>
      <c r="C3542" t="inlineStr">
        <is>
          <t>BIENESTAR INSTITUCIONAL</t>
        </is>
      </c>
      <c r="D3542" t="inlineStr">
        <is>
          <t>Semestral</t>
        </is>
      </c>
      <c r="E3542" t="inlineStr">
        <is>
          <t>Positivo</t>
        </is>
      </c>
      <c r="F3542" s="138" t="n">
        <v>44895</v>
      </c>
      <c r="G3542" t="n">
        <v>100</v>
      </c>
      <c r="K3542" t="inlineStr">
        <is>
          <t>190.0%</t>
        </is>
      </c>
      <c r="L3542" t="inlineStr">
        <is>
          <t>No Aplica</t>
        </is>
      </c>
      <c r="M3542" t="n">
        <v>2022</v>
      </c>
      <c r="N3542" t="inlineStr">
        <is>
          <t>Noviembre</t>
        </is>
      </c>
      <c r="O3542" t="inlineStr">
        <is>
          <t>2022-2</t>
        </is>
      </c>
      <c r="P3542" t="n">
        <v>0</v>
      </c>
      <c r="Q3542" t="n">
        <v>0</v>
      </c>
      <c r="R3542" t="n">
        <v>0</v>
      </c>
      <c r="S3542" t="inlineStr"/>
      <c r="T3542" t="inlineStr">
        <is>
          <t>303-2022-11-30</t>
        </is>
      </c>
      <c r="U3542" t="n">
        <v>30</v>
      </c>
      <c r="V3542" t="inlineStr">
        <is>
          <t>No Aplica</t>
        </is>
      </c>
    </row>
    <row r="3543">
      <c r="A3543" t="n">
        <v>303</v>
      </c>
      <c r="B3543" t="inlineStr">
        <is>
          <t>Cumplimiento del cronograma de actividades de salud</t>
        </is>
      </c>
      <c r="C3543" t="inlineStr">
        <is>
          <t>BIENESTAR INSTITUCIONAL</t>
        </is>
      </c>
      <c r="D3543" t="inlineStr">
        <is>
          <t>Semestral</t>
        </is>
      </c>
      <c r="E3543" t="inlineStr">
        <is>
          <t>Positivo</t>
        </is>
      </c>
      <c r="F3543" s="138" t="n">
        <v>44926</v>
      </c>
      <c r="G3543" t="n">
        <v>100</v>
      </c>
      <c r="K3543" t="inlineStr">
        <is>
          <t>190.0%</t>
        </is>
      </c>
      <c r="L3543" t="inlineStr">
        <is>
          <t>No Aplica</t>
        </is>
      </c>
      <c r="M3543" t="n">
        <v>2022</v>
      </c>
      <c r="N3543" t="inlineStr">
        <is>
          <t>Diciembre</t>
        </is>
      </c>
      <c r="O3543" t="inlineStr">
        <is>
          <t>2022-2</t>
        </is>
      </c>
      <c r="P3543" t="n">
        <v>0</v>
      </c>
      <c r="Q3543" t="n">
        <v>0</v>
      </c>
      <c r="R3543" t="n">
        <v>0</v>
      </c>
      <c r="S3543" t="inlineStr"/>
      <c r="T3543" t="inlineStr">
        <is>
          <t>303-2022-12-31</t>
        </is>
      </c>
      <c r="U3543" t="n">
        <v>31</v>
      </c>
      <c r="V3543" t="inlineStr">
        <is>
          <t>No Aplica</t>
        </is>
      </c>
    </row>
    <row r="3544">
      <c r="A3544" t="n">
        <v>306</v>
      </c>
      <c r="B3544" t="inlineStr">
        <is>
          <t>Seguimiento KPI Plan de Desarrollo Institucional</t>
        </is>
      </c>
      <c r="C3544" t="inlineStr">
        <is>
          <t>DIRECCIONAMIENTO ESTRATÉGICO</t>
        </is>
      </c>
      <c r="D3544" t="inlineStr">
        <is>
          <t>Trimestral</t>
        </is>
      </c>
      <c r="E3544" t="inlineStr">
        <is>
          <t>Positivo</t>
        </is>
      </c>
      <c r="F3544" s="138" t="n">
        <v>44286</v>
      </c>
      <c r="G3544" t="n">
        <v>100</v>
      </c>
      <c r="H3544" t="n">
        <v>0</v>
      </c>
      <c r="I3544" s="76" t="n">
        <v>0</v>
      </c>
      <c r="J3544" s="76" t="n">
        <v>0</v>
      </c>
      <c r="K3544" t="inlineStr">
        <is>
          <t>100.0%</t>
        </is>
      </c>
      <c r="L3544" t="inlineStr">
        <is>
          <t>108.67%</t>
        </is>
      </c>
      <c r="M3544" t="n">
        <v>2021</v>
      </c>
      <c r="N3544" t="inlineStr">
        <is>
          <t>Marzo</t>
        </is>
      </c>
      <c r="O3544" t="inlineStr">
        <is>
          <t>2021-1</t>
        </is>
      </c>
      <c r="P3544" t="n">
        <v>0</v>
      </c>
      <c r="Q3544" t="n">
        <v>0</v>
      </c>
      <c r="R3544" t="n">
        <v>0</v>
      </c>
      <c r="S3544" t="inlineStr"/>
      <c r="T3544" t="inlineStr">
        <is>
          <t>306-2021-03-31</t>
        </is>
      </c>
      <c r="U3544" t="n">
        <v>31</v>
      </c>
      <c r="V3544" t="inlineStr"/>
    </row>
    <row r="3545">
      <c r="A3545" t="n">
        <v>306</v>
      </c>
      <c r="B3545" t="inlineStr">
        <is>
          <t>Seguimiento KPI Plan de Desarrollo Institucional</t>
        </is>
      </c>
      <c r="C3545" t="inlineStr">
        <is>
          <t>DIRECCIONAMIENTO ESTRATÉGICO</t>
        </is>
      </c>
      <c r="D3545" t="inlineStr">
        <is>
          <t>Trimestral</t>
        </is>
      </c>
      <c r="E3545" t="inlineStr">
        <is>
          <t>Positivo</t>
        </is>
      </c>
      <c r="F3545" s="138" t="n">
        <v>44377</v>
      </c>
      <c r="G3545" t="n">
        <v>100</v>
      </c>
      <c r="H3545" t="n">
        <v>0</v>
      </c>
      <c r="I3545" s="76" t="n">
        <v>0</v>
      </c>
      <c r="J3545" s="76" t="n">
        <v>0</v>
      </c>
      <c r="K3545" t="inlineStr">
        <is>
          <t>100.0%</t>
        </is>
      </c>
      <c r="L3545" t="inlineStr">
        <is>
          <t>108.67%</t>
        </is>
      </c>
      <c r="M3545" t="n">
        <v>2021</v>
      </c>
      <c r="N3545" t="inlineStr">
        <is>
          <t>Junio</t>
        </is>
      </c>
      <c r="O3545" t="inlineStr">
        <is>
          <t>2021-1</t>
        </is>
      </c>
      <c r="P3545" t="n">
        <v>0</v>
      </c>
      <c r="Q3545" t="n">
        <v>0</v>
      </c>
      <c r="R3545" t="n">
        <v>0</v>
      </c>
      <c r="S3545" t="inlineStr"/>
      <c r="T3545" t="inlineStr">
        <is>
          <t>306-2021-06-30</t>
        </is>
      </c>
      <c r="U3545" t="n">
        <v>30</v>
      </c>
      <c r="V3545" t="inlineStr"/>
    </row>
    <row r="3546">
      <c r="A3546" t="n">
        <v>306</v>
      </c>
      <c r="B3546" t="inlineStr">
        <is>
          <t>Seguimiento KPI Plan de Desarrollo Institucional</t>
        </is>
      </c>
      <c r="C3546" t="inlineStr">
        <is>
          <t>DIRECCIONAMIENTO ESTRATÉGICO</t>
        </is>
      </c>
      <c r="D3546" t="inlineStr">
        <is>
          <t>Trimestral</t>
        </is>
      </c>
      <c r="E3546" t="inlineStr">
        <is>
          <t>Positivo</t>
        </is>
      </c>
      <c r="F3546" s="138" t="n">
        <v>44469</v>
      </c>
      <c r="G3546" t="n">
        <v>100</v>
      </c>
      <c r="H3546" t="n">
        <v>0</v>
      </c>
      <c r="I3546" s="76" t="n">
        <v>0</v>
      </c>
      <c r="J3546" s="76" t="n">
        <v>0</v>
      </c>
      <c r="K3546" t="inlineStr">
        <is>
          <t>100.0%</t>
        </is>
      </c>
      <c r="L3546" t="inlineStr">
        <is>
          <t>108.67%</t>
        </is>
      </c>
      <c r="M3546" t="n">
        <v>2021</v>
      </c>
      <c r="N3546" t="inlineStr">
        <is>
          <t>Septiembre</t>
        </is>
      </c>
      <c r="O3546" t="inlineStr">
        <is>
          <t>2021-2</t>
        </is>
      </c>
      <c r="P3546" t="n">
        <v>0</v>
      </c>
      <c r="Q3546" t="n">
        <v>0</v>
      </c>
      <c r="R3546" t="n">
        <v>0</v>
      </c>
      <c r="S3546" t="inlineStr"/>
      <c r="T3546" t="inlineStr">
        <is>
          <t>306-2021-09-30</t>
        </is>
      </c>
      <c r="U3546" t="n">
        <v>30</v>
      </c>
      <c r="V3546" t="inlineStr"/>
    </row>
    <row r="3547">
      <c r="A3547" t="n">
        <v>306</v>
      </c>
      <c r="B3547" t="inlineStr">
        <is>
          <t>Seguimiento KPI Plan de Desarrollo Institucional</t>
        </is>
      </c>
      <c r="C3547" t="inlineStr">
        <is>
          <t>DIRECCIONAMIENTO ESTRATÉGICO</t>
        </is>
      </c>
      <c r="D3547" t="inlineStr">
        <is>
          <t>Trimestral</t>
        </is>
      </c>
      <c r="E3547" t="inlineStr">
        <is>
          <t>Positivo</t>
        </is>
      </c>
      <c r="F3547" s="138" t="n">
        <v>44561</v>
      </c>
      <c r="G3547" t="n">
        <v>100</v>
      </c>
      <c r="H3547" t="n">
        <v>0</v>
      </c>
      <c r="I3547" s="76" t="n">
        <v>0</v>
      </c>
      <c r="J3547" s="76" t="n">
        <v>0</v>
      </c>
      <c r="K3547" t="inlineStr">
        <is>
          <t>100.0%</t>
        </is>
      </c>
      <c r="L3547" t="inlineStr">
        <is>
          <t>108.67%</t>
        </is>
      </c>
      <c r="M3547" t="n">
        <v>2021</v>
      </c>
      <c r="N3547" t="inlineStr">
        <is>
          <t>Diciembre</t>
        </is>
      </c>
      <c r="O3547" t="inlineStr">
        <is>
          <t>2021-2</t>
        </is>
      </c>
      <c r="P3547" t="n">
        <v>0</v>
      </c>
      <c r="Q3547" t="n">
        <v>0</v>
      </c>
      <c r="R3547" t="n">
        <v>0</v>
      </c>
      <c r="S3547" t="inlineStr"/>
      <c r="T3547" t="inlineStr">
        <is>
          <t>306-2021-12-31</t>
        </is>
      </c>
      <c r="U3547" t="n">
        <v>31</v>
      </c>
      <c r="V3547" t="inlineStr"/>
    </row>
    <row r="3548">
      <c r="A3548" t="n">
        <v>306</v>
      </c>
      <c r="B3548" t="inlineStr">
        <is>
          <t>Seguimiento KPI Plan de Desarrollo Institucional</t>
        </is>
      </c>
      <c r="C3548" t="inlineStr">
        <is>
          <t>DIRECCIONAMIENTO ESTRATÉGICO</t>
        </is>
      </c>
      <c r="D3548" t="inlineStr">
        <is>
          <t>Trimestral</t>
        </is>
      </c>
      <c r="E3548" t="inlineStr">
        <is>
          <t>Positivo</t>
        </is>
      </c>
      <c r="F3548" s="138" t="n">
        <v>44620</v>
      </c>
      <c r="G3548" t="n">
        <v>100</v>
      </c>
      <c r="K3548" t="inlineStr">
        <is>
          <t>100.0%</t>
        </is>
      </c>
      <c r="L3548" t="inlineStr">
        <is>
          <t>No Aplica</t>
        </is>
      </c>
      <c r="M3548" t="n">
        <v>2022</v>
      </c>
      <c r="N3548" t="inlineStr">
        <is>
          <t>Febrero</t>
        </is>
      </c>
      <c r="O3548" t="inlineStr">
        <is>
          <t>2022-1</t>
        </is>
      </c>
      <c r="P3548" t="n">
        <v>0</v>
      </c>
      <c r="Q3548" t="n">
        <v>0</v>
      </c>
      <c r="R3548" t="n">
        <v>0</v>
      </c>
      <c r="S3548" t="inlineStr"/>
      <c r="T3548" t="inlineStr">
        <is>
          <t>306-2022-02-28</t>
        </is>
      </c>
      <c r="U3548" t="n">
        <v>28</v>
      </c>
      <c r="V3548" t="inlineStr">
        <is>
          <t>No Aplica</t>
        </is>
      </c>
    </row>
    <row r="3549">
      <c r="A3549" t="n">
        <v>306</v>
      </c>
      <c r="B3549" t="inlineStr">
        <is>
          <t>Seguimiento KPI Plan de Desarrollo Institucional</t>
        </is>
      </c>
      <c r="C3549" t="inlineStr">
        <is>
          <t>DIRECCIONAMIENTO ESTRATÉGICO</t>
        </is>
      </c>
      <c r="D3549" t="inlineStr">
        <is>
          <t>Trimestral</t>
        </is>
      </c>
      <c r="E3549" t="inlineStr">
        <is>
          <t>Positivo</t>
        </is>
      </c>
      <c r="F3549" s="138" t="n">
        <v>44651</v>
      </c>
      <c r="G3549" t="n">
        <v>100</v>
      </c>
      <c r="H3549" t="n">
        <v>0</v>
      </c>
      <c r="I3549" s="76" t="n">
        <v>0</v>
      </c>
      <c r="J3549" s="76" t="n">
        <v>0</v>
      </c>
      <c r="K3549" t="inlineStr">
        <is>
          <t>100.0%</t>
        </is>
      </c>
      <c r="L3549" t="inlineStr">
        <is>
          <t>108.67%</t>
        </is>
      </c>
      <c r="M3549" t="n">
        <v>2022</v>
      </c>
      <c r="N3549" t="inlineStr">
        <is>
          <t>Marzo</t>
        </is>
      </c>
      <c r="O3549" t="inlineStr">
        <is>
          <t>2022-1</t>
        </is>
      </c>
      <c r="P3549" t="n">
        <v>0</v>
      </c>
      <c r="Q3549" t="n">
        <v>0</v>
      </c>
      <c r="R3549" t="n">
        <v>0</v>
      </c>
      <c r="S3549" t="inlineStr"/>
      <c r="T3549" t="inlineStr">
        <is>
          <t>306-2022-03-31</t>
        </is>
      </c>
      <c r="U3549" t="n">
        <v>31</v>
      </c>
      <c r="V3549" t="inlineStr"/>
    </row>
    <row r="3550">
      <c r="A3550" t="n">
        <v>306</v>
      </c>
      <c r="B3550" t="inlineStr">
        <is>
          <t>Seguimiento KPI Plan de Desarrollo Institucional</t>
        </is>
      </c>
      <c r="C3550" t="inlineStr">
        <is>
          <t>DIRECCIONAMIENTO ESTRATÉGICO</t>
        </is>
      </c>
      <c r="D3550" t="inlineStr">
        <is>
          <t>Trimestral</t>
        </is>
      </c>
      <c r="E3550" t="inlineStr">
        <is>
          <t>Positivo</t>
        </is>
      </c>
      <c r="F3550" s="138" t="n">
        <v>44681</v>
      </c>
      <c r="G3550" t="n">
        <v>100</v>
      </c>
      <c r="K3550" t="inlineStr">
        <is>
          <t>100.0%</t>
        </is>
      </c>
      <c r="L3550" t="inlineStr">
        <is>
          <t>No Aplica</t>
        </is>
      </c>
      <c r="M3550" t="n">
        <v>2022</v>
      </c>
      <c r="N3550" t="inlineStr">
        <is>
          <t>Abril</t>
        </is>
      </c>
      <c r="O3550" t="inlineStr">
        <is>
          <t>2022-1</t>
        </is>
      </c>
      <c r="P3550" t="n">
        <v>0</v>
      </c>
      <c r="Q3550" t="n">
        <v>0</v>
      </c>
      <c r="R3550" t="n">
        <v>0</v>
      </c>
      <c r="S3550" t="inlineStr"/>
      <c r="T3550" t="inlineStr">
        <is>
          <t>306-2022-04-30</t>
        </is>
      </c>
      <c r="U3550" t="n">
        <v>30</v>
      </c>
      <c r="V3550" t="inlineStr">
        <is>
          <t>No Aplica</t>
        </is>
      </c>
    </row>
    <row r="3551">
      <c r="A3551" t="n">
        <v>306</v>
      </c>
      <c r="B3551" t="inlineStr">
        <is>
          <t>Seguimiento KPI Plan de Desarrollo Institucional</t>
        </is>
      </c>
      <c r="C3551" t="inlineStr">
        <is>
          <t>DIRECCIONAMIENTO ESTRATÉGICO</t>
        </is>
      </c>
      <c r="D3551" t="inlineStr">
        <is>
          <t>Trimestral</t>
        </is>
      </c>
      <c r="E3551" t="inlineStr">
        <is>
          <t>Positivo</t>
        </is>
      </c>
      <c r="F3551" s="138" t="n">
        <v>44742</v>
      </c>
      <c r="G3551" t="n">
        <v>100</v>
      </c>
      <c r="H3551" t="n">
        <v>0</v>
      </c>
      <c r="I3551" s="76" t="n">
        <v>0</v>
      </c>
      <c r="J3551" s="76" t="n">
        <v>0</v>
      </c>
      <c r="K3551" t="inlineStr">
        <is>
          <t>100.0%</t>
        </is>
      </c>
      <c r="L3551" t="inlineStr">
        <is>
          <t>108.67%</t>
        </is>
      </c>
      <c r="M3551" t="n">
        <v>2022</v>
      </c>
      <c r="N3551" t="inlineStr">
        <is>
          <t>Junio</t>
        </is>
      </c>
      <c r="O3551" t="inlineStr">
        <is>
          <t>2022-1</t>
        </is>
      </c>
      <c r="P3551" t="n">
        <v>0</v>
      </c>
      <c r="Q3551" t="n">
        <v>0</v>
      </c>
      <c r="R3551" t="n">
        <v>0</v>
      </c>
      <c r="S3551" t="inlineStr"/>
      <c r="T3551" t="inlineStr">
        <is>
          <t>306-2022-06-30</t>
        </is>
      </c>
      <c r="U3551" t="n">
        <v>30</v>
      </c>
      <c r="V3551" t="inlineStr"/>
    </row>
    <row r="3552">
      <c r="A3552" t="n">
        <v>306</v>
      </c>
      <c r="B3552" t="inlineStr">
        <is>
          <t>Seguimiento KPI Plan de Desarrollo Institucional</t>
        </is>
      </c>
      <c r="C3552" t="inlineStr">
        <is>
          <t>DIRECCIONAMIENTO ESTRATÉGICO</t>
        </is>
      </c>
      <c r="D3552" t="inlineStr">
        <is>
          <t>Trimestral</t>
        </is>
      </c>
      <c r="E3552" t="inlineStr">
        <is>
          <t>Positivo</t>
        </is>
      </c>
      <c r="F3552" s="138" t="n">
        <v>44804</v>
      </c>
      <c r="G3552" t="n">
        <v>100</v>
      </c>
      <c r="K3552" t="inlineStr">
        <is>
          <t>100.0%</t>
        </is>
      </c>
      <c r="L3552" t="inlineStr">
        <is>
          <t>No Aplica</t>
        </is>
      </c>
      <c r="M3552" t="n">
        <v>2022</v>
      </c>
      <c r="N3552" t="inlineStr">
        <is>
          <t>Agosto</t>
        </is>
      </c>
      <c r="O3552" t="inlineStr">
        <is>
          <t>2022-2</t>
        </is>
      </c>
      <c r="P3552" t="n">
        <v>0</v>
      </c>
      <c r="Q3552" t="n">
        <v>0</v>
      </c>
      <c r="R3552" t="n">
        <v>0</v>
      </c>
      <c r="S3552" t="inlineStr"/>
      <c r="T3552" t="inlineStr">
        <is>
          <t>306-2022-08-31</t>
        </is>
      </c>
      <c r="U3552" t="n">
        <v>31</v>
      </c>
      <c r="V3552" t="inlineStr">
        <is>
          <t>No Aplica</t>
        </is>
      </c>
    </row>
    <row r="3553">
      <c r="A3553" t="n">
        <v>306</v>
      </c>
      <c r="B3553" t="inlineStr">
        <is>
          <t>Seguimiento KPI Plan de Desarrollo Institucional</t>
        </is>
      </c>
      <c r="C3553" t="inlineStr">
        <is>
          <t>DIRECCIONAMIENTO ESTRATÉGICO</t>
        </is>
      </c>
      <c r="D3553" t="inlineStr">
        <is>
          <t>Trimestral</t>
        </is>
      </c>
      <c r="E3553" t="inlineStr">
        <is>
          <t>Positivo</t>
        </is>
      </c>
      <c r="F3553" s="138" t="n">
        <v>44834</v>
      </c>
      <c r="G3553" t="n">
        <v>100</v>
      </c>
      <c r="H3553" t="n">
        <v>0</v>
      </c>
      <c r="I3553" s="76" t="n">
        <v>0</v>
      </c>
      <c r="J3553" s="76" t="n">
        <v>0</v>
      </c>
      <c r="K3553" t="inlineStr">
        <is>
          <t>100.0%</t>
        </is>
      </c>
      <c r="L3553" t="inlineStr">
        <is>
          <t>108.67%</t>
        </is>
      </c>
      <c r="M3553" t="n">
        <v>2022</v>
      </c>
      <c r="N3553" t="inlineStr">
        <is>
          <t>Septiembre</t>
        </is>
      </c>
      <c r="O3553" t="inlineStr">
        <is>
          <t>2022-2</t>
        </is>
      </c>
      <c r="P3553" t="n">
        <v>0</v>
      </c>
      <c r="Q3553" t="n">
        <v>0</v>
      </c>
      <c r="R3553" t="n">
        <v>0</v>
      </c>
      <c r="S3553" t="inlineStr"/>
      <c r="T3553" t="inlineStr">
        <is>
          <t>306-2022-09-30</t>
        </is>
      </c>
      <c r="U3553" t="n">
        <v>30</v>
      </c>
      <c r="V3553" t="inlineStr"/>
    </row>
    <row r="3554">
      <c r="A3554" t="n">
        <v>306</v>
      </c>
      <c r="B3554" t="inlineStr">
        <is>
          <t>Seguimiento KPI Plan de Desarrollo Institucional</t>
        </is>
      </c>
      <c r="C3554" t="inlineStr">
        <is>
          <t>DIRECCIONAMIENTO ESTRATÉGICO</t>
        </is>
      </c>
      <c r="D3554" t="inlineStr">
        <is>
          <t>Trimestral</t>
        </is>
      </c>
      <c r="E3554" t="inlineStr">
        <is>
          <t>Positivo</t>
        </is>
      </c>
      <c r="F3554" s="138" t="n">
        <v>44926</v>
      </c>
      <c r="G3554" t="n">
        <v>100</v>
      </c>
      <c r="H3554" t="n">
        <v>0</v>
      </c>
      <c r="I3554" s="76" t="n">
        <v>0</v>
      </c>
      <c r="J3554" s="76" t="n">
        <v>0</v>
      </c>
      <c r="K3554" t="inlineStr">
        <is>
          <t>100.0%</t>
        </is>
      </c>
      <c r="L3554" t="inlineStr">
        <is>
          <t>108.67%</t>
        </is>
      </c>
      <c r="M3554" t="n">
        <v>2022</v>
      </c>
      <c r="N3554" t="inlineStr">
        <is>
          <t>Diciembre</t>
        </is>
      </c>
      <c r="O3554" t="inlineStr">
        <is>
          <t>2022-2</t>
        </is>
      </c>
      <c r="P3554" t="n">
        <v>0</v>
      </c>
      <c r="Q3554" t="n">
        <v>0</v>
      </c>
      <c r="R3554" t="n">
        <v>0</v>
      </c>
      <c r="S3554" t="inlineStr"/>
      <c r="T3554" t="inlineStr">
        <is>
          <t>306-2022-12-31</t>
        </is>
      </c>
      <c r="U3554" t="n">
        <v>31</v>
      </c>
      <c r="V3554" t="inlineStr"/>
    </row>
    <row r="3555">
      <c r="A3555" t="n">
        <v>306</v>
      </c>
      <c r="B3555" t="inlineStr">
        <is>
          <t>Seguimiento KPI Plan de Desarrollo Institucional</t>
        </is>
      </c>
      <c r="C3555" t="inlineStr">
        <is>
          <t>DIRECCIONAMIENTO ESTRATÉGICO</t>
        </is>
      </c>
      <c r="D3555" t="inlineStr">
        <is>
          <t>Trimestral</t>
        </is>
      </c>
      <c r="E3555" t="inlineStr">
        <is>
          <t>Positivo</t>
        </is>
      </c>
      <c r="F3555" s="138" t="n">
        <v>45016</v>
      </c>
      <c r="G3555" t="n">
        <v>100</v>
      </c>
      <c r="H3555" t="n">
        <v>0</v>
      </c>
      <c r="I3555" s="76" t="n">
        <v>0</v>
      </c>
      <c r="J3555" s="76" t="n">
        <v>0</v>
      </c>
      <c r="K3555" t="inlineStr">
        <is>
          <t>100.0%</t>
        </is>
      </c>
      <c r="L3555" t="inlineStr">
        <is>
          <t>108.67%</t>
        </is>
      </c>
      <c r="M3555" t="n">
        <v>2023</v>
      </c>
      <c r="N3555" t="inlineStr">
        <is>
          <t>Marzo</t>
        </is>
      </c>
      <c r="O3555" t="inlineStr">
        <is>
          <t>2023-1</t>
        </is>
      </c>
      <c r="P3555" t="n">
        <v>0</v>
      </c>
      <c r="Q3555" t="n">
        <v>0</v>
      </c>
      <c r="R3555" t="n">
        <v>0</v>
      </c>
      <c r="S3555" t="inlineStr"/>
      <c r="T3555" t="inlineStr">
        <is>
          <t>306-2023-03-31</t>
        </is>
      </c>
      <c r="U3555" t="n">
        <v>31</v>
      </c>
      <c r="V3555" t="inlineStr"/>
    </row>
    <row r="3556">
      <c r="A3556" t="n">
        <v>306</v>
      </c>
      <c r="B3556" t="inlineStr">
        <is>
          <t>Seguimiento KPI Plan de Desarrollo Institucional</t>
        </is>
      </c>
      <c r="C3556" t="inlineStr">
        <is>
          <t>DIRECCIONAMIENTO ESTRATÉGICO</t>
        </is>
      </c>
      <c r="D3556" t="inlineStr">
        <is>
          <t>Trimestral</t>
        </is>
      </c>
      <c r="E3556" t="inlineStr">
        <is>
          <t>Positivo</t>
        </is>
      </c>
      <c r="F3556" s="138" t="n">
        <v>45930</v>
      </c>
      <c r="G3556" t="n">
        <v>100</v>
      </c>
      <c r="H3556" t="n">
        <v>105.83</v>
      </c>
      <c r="I3556" s="76" t="n">
        <v>1.0583</v>
      </c>
      <c r="J3556" s="76" t="n">
        <v>1.0583</v>
      </c>
      <c r="K3556" t="inlineStr">
        <is>
          <t>100.0%</t>
        </is>
      </c>
      <c r="L3556" t="inlineStr">
        <is>
          <t>108.67%</t>
        </is>
      </c>
      <c r="M3556" t="n">
        <v>2025</v>
      </c>
      <c r="N3556" t="inlineStr">
        <is>
          <t>Septiembre</t>
        </is>
      </c>
      <c r="O3556" t="inlineStr">
        <is>
          <t>2025-2</t>
        </is>
      </c>
      <c r="P3556" t="n">
        <v>0</v>
      </c>
      <c r="Q3556" t="n">
        <v>0</v>
      </c>
      <c r="R3556" t="n">
        <v>0</v>
      </c>
      <c r="S3556" t="inlineStr"/>
      <c r="T3556" t="inlineStr">
        <is>
          <t>306-2025-09-30</t>
        </is>
      </c>
      <c r="U3556" t="n">
        <v>30</v>
      </c>
      <c r="V3556" t="inlineStr"/>
    </row>
    <row r="3557">
      <c r="A3557" t="n">
        <v>347</v>
      </c>
      <c r="B3557" t="inlineStr">
        <is>
          <t>Legalizaciones y anticipos</t>
        </is>
      </c>
      <c r="C3557" t="inlineStr">
        <is>
          <t>GESTIÓN FINANCIERA</t>
        </is>
      </c>
      <c r="D3557" t="inlineStr">
        <is>
          <t>Trimestral</t>
        </is>
      </c>
      <c r="E3557" t="inlineStr">
        <is>
          <t>Negativo</t>
        </is>
      </c>
      <c r="F3557" s="138" t="n">
        <v>45930</v>
      </c>
      <c r="G3557" t="n">
        <v>5</v>
      </c>
      <c r="H3557" t="n">
        <v>6</v>
      </c>
      <c r="I3557" s="76" t="n">
        <v>0.8333333333333334</v>
      </c>
      <c r="J3557" s="76" t="n">
        <v>0.8333333333333334</v>
      </c>
      <c r="K3557" t="inlineStr">
        <is>
          <t>5.0%</t>
        </is>
      </c>
      <c r="L3557" t="inlineStr">
        <is>
          <t>1.0%</t>
        </is>
      </c>
      <c r="M3557" t="n">
        <v>2025</v>
      </c>
      <c r="N3557" t="inlineStr">
        <is>
          <t>Septiembre</t>
        </is>
      </c>
      <c r="O3557" t="inlineStr">
        <is>
          <t>2025-2</t>
        </is>
      </c>
      <c r="P3557" t="n">
        <v>0</v>
      </c>
      <c r="Q3557" t="n">
        <v>0</v>
      </c>
      <c r="R3557" t="n">
        <v>0</v>
      </c>
      <c r="S3557" t="inlineStr"/>
      <c r="T3557" t="inlineStr">
        <is>
          <t>347-2025-09-30</t>
        </is>
      </c>
      <c r="U3557" t="n">
        <v>30</v>
      </c>
      <c r="V3557" t="inlineStr"/>
    </row>
    <row r="3558">
      <c r="A3558" t="n">
        <v>348</v>
      </c>
      <c r="B3558" t="inlineStr">
        <is>
          <t>Cuentas por pagar</t>
        </is>
      </c>
      <c r="C3558" t="inlineStr">
        <is>
          <t>GESTIÓN FINANCIERA</t>
        </is>
      </c>
      <c r="D3558" t="inlineStr">
        <is>
          <t>Trimestral</t>
        </is>
      </c>
      <c r="E3558" t="inlineStr">
        <is>
          <t>Positivo</t>
        </is>
      </c>
      <c r="F3558" s="138" t="n">
        <v>45930</v>
      </c>
      <c r="G3558" t="n">
        <v>99</v>
      </c>
      <c r="H3558" t="n">
        <v>100</v>
      </c>
      <c r="I3558" s="76" t="n">
        <v>1.01010101010101</v>
      </c>
      <c r="J3558" s="76" t="n">
        <v>1.01010101010101</v>
      </c>
      <c r="K3558" t="inlineStr">
        <is>
          <t>99.0%</t>
        </is>
      </c>
      <c r="L3558" t="inlineStr">
        <is>
          <t>100.0%</t>
        </is>
      </c>
      <c r="M3558" t="n">
        <v>2025</v>
      </c>
      <c r="N3558" t="inlineStr">
        <is>
          <t>Septiembre</t>
        </is>
      </c>
      <c r="O3558" t="inlineStr">
        <is>
          <t>2025-2</t>
        </is>
      </c>
      <c r="P3558" t="n">
        <v>0</v>
      </c>
      <c r="Q3558" t="n">
        <v>0</v>
      </c>
      <c r="R3558" t="n">
        <v>0</v>
      </c>
      <c r="S3558" t="inlineStr"/>
      <c r="T3558" t="inlineStr">
        <is>
          <t>348-2025-09-30</t>
        </is>
      </c>
      <c r="U3558" t="n">
        <v>30</v>
      </c>
      <c r="V3558" t="inlineStr"/>
    </row>
    <row r="3559">
      <c r="A3559" t="n">
        <v>351</v>
      </c>
      <c r="B3559" t="inlineStr">
        <is>
          <t>Partidas conciliatorias de bancos</t>
        </is>
      </c>
      <c r="C3559" t="inlineStr">
        <is>
          <t>GESTIÓN FINANCIERA</t>
        </is>
      </c>
      <c r="D3559" t="inlineStr">
        <is>
          <t>Trimestral</t>
        </is>
      </c>
      <c r="E3559" t="inlineStr">
        <is>
          <t>Negativo</t>
        </is>
      </c>
      <c r="F3559" s="138" t="n">
        <v>45930</v>
      </c>
      <c r="G3559" t="n">
        <v>0</v>
      </c>
      <c r="H3559" t="n">
        <v>0.26</v>
      </c>
      <c r="K3559" t="inlineStr">
        <is>
          <t>0.0%</t>
        </is>
      </c>
      <c r="L3559" t="inlineStr">
        <is>
          <t>0.56%</t>
        </is>
      </c>
      <c r="M3559" t="n">
        <v>2025</v>
      </c>
      <c r="N3559" t="inlineStr">
        <is>
          <t>Septiembre</t>
        </is>
      </c>
      <c r="O3559" t="inlineStr">
        <is>
          <t>2025-2</t>
        </is>
      </c>
      <c r="P3559" t="n">
        <v>0</v>
      </c>
      <c r="Q3559" t="n">
        <v>0</v>
      </c>
      <c r="R3559" t="n">
        <v>0</v>
      </c>
      <c r="S3559" t="inlineStr"/>
      <c r="T3559" t="inlineStr">
        <is>
          <t>351-2025-09-30</t>
        </is>
      </c>
      <c r="U3559" t="n">
        <v>30</v>
      </c>
      <c r="V3559" t="inlineStr"/>
    </row>
    <row r="3560">
      <c r="A3560" t="n">
        <v>352</v>
      </c>
      <c r="B3560" t="inlineStr">
        <is>
          <t>Nivel de facturas generadas con error</t>
        </is>
      </c>
      <c r="C3560" t="inlineStr">
        <is>
          <t>GESTIÓN FINANCIERA</t>
        </is>
      </c>
      <c r="D3560" t="inlineStr">
        <is>
          <t>Trimestral</t>
        </is>
      </c>
      <c r="E3560" t="inlineStr">
        <is>
          <t>Negativo</t>
        </is>
      </c>
      <c r="F3560" s="138" t="n">
        <v>45930</v>
      </c>
      <c r="G3560" t="n">
        <v>0</v>
      </c>
      <c r="H3560" t="n">
        <v>0.01</v>
      </c>
      <c r="K3560" t="inlineStr">
        <is>
          <t>0.0%</t>
        </is>
      </c>
      <c r="L3560" t="inlineStr">
        <is>
          <t>0.01%</t>
        </is>
      </c>
      <c r="M3560" t="n">
        <v>2025</v>
      </c>
      <c r="N3560" t="inlineStr">
        <is>
          <t>Septiembre</t>
        </is>
      </c>
      <c r="O3560" t="inlineStr">
        <is>
          <t>2025-2</t>
        </is>
      </c>
      <c r="P3560" t="n">
        <v>0</v>
      </c>
      <c r="Q3560" t="n">
        <v>0</v>
      </c>
      <c r="R3560" t="n">
        <v>0</v>
      </c>
      <c r="S3560" t="inlineStr"/>
      <c r="T3560" t="inlineStr">
        <is>
          <t>352-2025-09-30</t>
        </is>
      </c>
      <c r="U3560" t="n">
        <v>30</v>
      </c>
      <c r="V3560" t="inlineStr"/>
    </row>
    <row r="3561">
      <c r="A3561" t="n">
        <v>355</v>
      </c>
      <c r="B3561" t="inlineStr">
        <is>
          <t>Indice de liquidez</t>
        </is>
      </c>
      <c r="C3561" t="inlineStr">
        <is>
          <t>GESTIÓN FINANCIERA</t>
        </is>
      </c>
      <c r="D3561" t="inlineStr">
        <is>
          <t>Anual</t>
        </is>
      </c>
      <c r="E3561" t="inlineStr">
        <is>
          <t>Positivo</t>
        </is>
      </c>
      <c r="F3561" s="138" t="n">
        <v>45107</v>
      </c>
      <c r="G3561" t="n">
        <v>1</v>
      </c>
      <c r="H3561" t="n">
        <v>0.31754780991781</v>
      </c>
      <c r="I3561" s="76" t="n">
        <v>0.31754780991781</v>
      </c>
      <c r="J3561" s="76" t="n">
        <v>0.31754780991781</v>
      </c>
      <c r="K3561" t="n">
        <v/>
      </c>
      <c r="L3561" t="inlineStr">
        <is>
          <t>1.56%</t>
        </is>
      </c>
      <c r="M3561" t="n">
        <v>2023</v>
      </c>
      <c r="N3561" t="inlineStr">
        <is>
          <t>Junio</t>
        </is>
      </c>
      <c r="O3561" t="inlineStr">
        <is>
          <t>2023-1</t>
        </is>
      </c>
      <c r="P3561" t="n">
        <v>0</v>
      </c>
      <c r="Q3561" t="n">
        <v>0</v>
      </c>
      <c r="R3561" t="n">
        <v>0</v>
      </c>
      <c r="S3561" t="inlineStr"/>
      <c r="T3561" t="inlineStr">
        <is>
          <t>355-2023-06-30</t>
        </is>
      </c>
      <c r="U3561" t="n">
        <v>30</v>
      </c>
      <c r="V3561" t="inlineStr"/>
    </row>
    <row r="3562">
      <c r="A3562" t="n">
        <v>359</v>
      </c>
      <c r="B3562" t="inlineStr">
        <is>
          <t>Satisfacción Institucional CSAT</t>
        </is>
      </c>
      <c r="C3562" t="inlineStr">
        <is>
          <t>EXPERIENCIA INSTITUCIONAL</t>
        </is>
      </c>
      <c r="D3562" t="inlineStr">
        <is>
          <t>Semestral</t>
        </is>
      </c>
      <c r="E3562" t="inlineStr">
        <is>
          <t>Positivo</t>
        </is>
      </c>
      <c r="F3562" s="138" t="n">
        <v>45473</v>
      </c>
      <c r="G3562" t="n">
        <v>80</v>
      </c>
      <c r="K3562" t="inlineStr">
        <is>
          <t>82.5%</t>
        </is>
      </c>
      <c r="L3562" t="inlineStr">
        <is>
          <t>No Aplica</t>
        </is>
      </c>
      <c r="M3562" t="n">
        <v>2024</v>
      </c>
      <c r="N3562" t="inlineStr">
        <is>
          <t>Junio</t>
        </is>
      </c>
      <c r="O3562" t="inlineStr">
        <is>
          <t>2024-1</t>
        </is>
      </c>
      <c r="P3562" t="n">
        <v>0</v>
      </c>
      <c r="Q3562" t="n">
        <v>0</v>
      </c>
      <c r="R3562" t="n">
        <v>0</v>
      </c>
      <c r="S3562" t="inlineStr"/>
      <c r="T3562" t="inlineStr">
        <is>
          <t>359-2024-06-30</t>
        </is>
      </c>
      <c r="U3562" t="n">
        <v>30</v>
      </c>
      <c r="V3562" t="inlineStr">
        <is>
          <t>No Aplica</t>
        </is>
      </c>
    </row>
    <row r="3563">
      <c r="A3563" t="n">
        <v>362</v>
      </c>
      <c r="B3563" t="inlineStr">
        <is>
          <t>Aseguramiento de matricula académica presencial</t>
        </is>
      </c>
      <c r="C3563" t="inlineStr">
        <is>
          <t>DOCENCIA</t>
        </is>
      </c>
      <c r="D3563" t="inlineStr">
        <is>
          <t>Semestral</t>
        </is>
      </c>
      <c r="E3563" t="inlineStr">
        <is>
          <t>Positivo</t>
        </is>
      </c>
      <c r="F3563" s="138" t="n">
        <v>44651</v>
      </c>
      <c r="K3563" t="inlineStr">
        <is>
          <t>196.0%</t>
        </is>
      </c>
      <c r="L3563" t="inlineStr">
        <is>
          <t>No Aplica</t>
        </is>
      </c>
      <c r="M3563" t="n">
        <v>2022</v>
      </c>
      <c r="N3563" t="inlineStr">
        <is>
          <t>Marzo</t>
        </is>
      </c>
      <c r="O3563" t="inlineStr">
        <is>
          <t>2022-1</t>
        </is>
      </c>
      <c r="P3563" t="n">
        <v>0</v>
      </c>
      <c r="Q3563" t="n">
        <v>0</v>
      </c>
      <c r="R3563" t="n">
        <v>0</v>
      </c>
      <c r="S3563" t="inlineStr"/>
      <c r="T3563" t="inlineStr">
        <is>
          <t>362-2022-03-31</t>
        </is>
      </c>
      <c r="U3563" t="n">
        <v>31</v>
      </c>
      <c r="V3563" t="inlineStr">
        <is>
          <t>No Aplica</t>
        </is>
      </c>
    </row>
    <row r="3564">
      <c r="A3564" t="n">
        <v>362</v>
      </c>
      <c r="B3564" t="inlineStr">
        <is>
          <t>Aseguramiento de matricula académica presencial</t>
        </is>
      </c>
      <c r="C3564" t="inlineStr">
        <is>
          <t>DOCENCIA</t>
        </is>
      </c>
      <c r="D3564" t="inlineStr">
        <is>
          <t>Semestral</t>
        </is>
      </c>
      <c r="E3564" t="inlineStr">
        <is>
          <t>Positivo</t>
        </is>
      </c>
      <c r="F3564" s="138" t="n">
        <v>44742</v>
      </c>
      <c r="K3564" t="inlineStr">
        <is>
          <t>196.0%</t>
        </is>
      </c>
      <c r="L3564" t="inlineStr">
        <is>
          <t>No Aplica</t>
        </is>
      </c>
      <c r="M3564" t="n">
        <v>2022</v>
      </c>
      <c r="N3564" t="inlineStr">
        <is>
          <t>Junio</t>
        </is>
      </c>
      <c r="O3564" t="inlineStr">
        <is>
          <t>2022-1</t>
        </is>
      </c>
      <c r="P3564" t="n">
        <v>0</v>
      </c>
      <c r="Q3564" t="n">
        <v>0</v>
      </c>
      <c r="R3564" t="n">
        <v>0</v>
      </c>
      <c r="S3564" t="inlineStr"/>
      <c r="T3564" t="inlineStr">
        <is>
          <t>362-2022-06-30</t>
        </is>
      </c>
      <c r="U3564" t="n">
        <v>30</v>
      </c>
      <c r="V3564" t="inlineStr">
        <is>
          <t>No Aplica</t>
        </is>
      </c>
    </row>
    <row r="3565">
      <c r="A3565" t="n">
        <v>362</v>
      </c>
      <c r="B3565" t="inlineStr">
        <is>
          <t>Aseguramiento de matricula académica presencial</t>
        </is>
      </c>
      <c r="C3565" t="inlineStr">
        <is>
          <t>DOCENCIA</t>
        </is>
      </c>
      <c r="D3565" t="inlineStr">
        <is>
          <t>Semestral</t>
        </is>
      </c>
      <c r="E3565" t="inlineStr">
        <is>
          <t>Positivo</t>
        </is>
      </c>
      <c r="F3565" s="138" t="n">
        <v>44834</v>
      </c>
      <c r="K3565" t="inlineStr">
        <is>
          <t>196.0%</t>
        </is>
      </c>
      <c r="L3565" t="inlineStr">
        <is>
          <t>No Aplica</t>
        </is>
      </c>
      <c r="M3565" t="n">
        <v>2022</v>
      </c>
      <c r="N3565" t="inlineStr">
        <is>
          <t>Septiembre</t>
        </is>
      </c>
      <c r="O3565" t="inlineStr">
        <is>
          <t>2022-2</t>
        </is>
      </c>
      <c r="P3565" t="n">
        <v>0</v>
      </c>
      <c r="Q3565" t="n">
        <v>0</v>
      </c>
      <c r="R3565" t="n">
        <v>0</v>
      </c>
      <c r="S3565" t="inlineStr"/>
      <c r="T3565" t="inlineStr">
        <is>
          <t>362-2022-09-30</t>
        </is>
      </c>
      <c r="U3565" t="n">
        <v>30</v>
      </c>
      <c r="V3565" t="inlineStr">
        <is>
          <t>No Aplica</t>
        </is>
      </c>
    </row>
    <row r="3566">
      <c r="A3566" t="n">
        <v>362</v>
      </c>
      <c r="B3566" t="inlineStr">
        <is>
          <t>Aseguramiento de matricula académica presencial</t>
        </is>
      </c>
      <c r="C3566" t="inlineStr">
        <is>
          <t>DOCENCIA</t>
        </is>
      </c>
      <c r="D3566" t="inlineStr">
        <is>
          <t>Semestral</t>
        </is>
      </c>
      <c r="E3566" t="inlineStr">
        <is>
          <t>Positivo</t>
        </is>
      </c>
      <c r="F3566" s="138" t="n">
        <v>44895</v>
      </c>
      <c r="K3566" t="inlineStr">
        <is>
          <t>196.0%</t>
        </is>
      </c>
      <c r="L3566" t="inlineStr">
        <is>
          <t>No Aplica</t>
        </is>
      </c>
      <c r="M3566" t="n">
        <v>2022</v>
      </c>
      <c r="N3566" t="inlineStr">
        <is>
          <t>Noviembre</t>
        </is>
      </c>
      <c r="O3566" t="inlineStr">
        <is>
          <t>2022-2</t>
        </is>
      </c>
      <c r="P3566" t="n">
        <v>0</v>
      </c>
      <c r="Q3566" t="n">
        <v>0</v>
      </c>
      <c r="R3566" t="n">
        <v>0</v>
      </c>
      <c r="S3566" t="inlineStr"/>
      <c r="T3566" t="inlineStr">
        <is>
          <t>362-2022-11-30</t>
        </is>
      </c>
      <c r="U3566" t="n">
        <v>30</v>
      </c>
      <c r="V3566" t="inlineStr">
        <is>
          <t>No Aplica</t>
        </is>
      </c>
    </row>
    <row r="3567">
      <c r="A3567" t="n">
        <v>362</v>
      </c>
      <c r="B3567" t="inlineStr">
        <is>
          <t>Aseguramiento de matricula académica presencial</t>
        </is>
      </c>
      <c r="C3567" t="inlineStr">
        <is>
          <t>DOCENCIA</t>
        </is>
      </c>
      <c r="D3567" t="inlineStr">
        <is>
          <t>Semestral</t>
        </is>
      </c>
      <c r="E3567" t="inlineStr">
        <is>
          <t>Positivo</t>
        </is>
      </c>
      <c r="F3567" s="138" t="n">
        <v>44926</v>
      </c>
      <c r="K3567" t="inlineStr">
        <is>
          <t>196.0%</t>
        </is>
      </c>
      <c r="L3567" t="inlineStr">
        <is>
          <t>No Aplica</t>
        </is>
      </c>
      <c r="M3567" t="n">
        <v>2022</v>
      </c>
      <c r="N3567" t="inlineStr">
        <is>
          <t>Diciembre</t>
        </is>
      </c>
      <c r="O3567" t="inlineStr">
        <is>
          <t>2022-2</t>
        </is>
      </c>
      <c r="P3567" t="n">
        <v>0</v>
      </c>
      <c r="Q3567" t="n">
        <v>0</v>
      </c>
      <c r="R3567" t="n">
        <v>0</v>
      </c>
      <c r="S3567" t="inlineStr"/>
      <c r="T3567" t="inlineStr">
        <is>
          <t>362-2022-12-31</t>
        </is>
      </c>
      <c r="U3567" t="n">
        <v>31</v>
      </c>
      <c r="V3567" t="inlineStr">
        <is>
          <t>No Aplica</t>
        </is>
      </c>
    </row>
    <row r="3568">
      <c r="A3568" t="n">
        <v>362</v>
      </c>
      <c r="B3568" t="inlineStr">
        <is>
          <t>Aseguramiento de matricula académica presencial</t>
        </is>
      </c>
      <c r="C3568" t="inlineStr">
        <is>
          <t>DOCENCIA</t>
        </is>
      </c>
      <c r="D3568" t="inlineStr">
        <is>
          <t>Semestral</t>
        </is>
      </c>
      <c r="E3568" t="inlineStr">
        <is>
          <t>Positivo</t>
        </is>
      </c>
      <c r="F3568" s="138" t="n">
        <v>44957</v>
      </c>
      <c r="K3568" t="inlineStr">
        <is>
          <t>196.0%</t>
        </is>
      </c>
      <c r="L3568" t="inlineStr">
        <is>
          <t>No Aplica</t>
        </is>
      </c>
      <c r="M3568" t="n">
        <v>2023</v>
      </c>
      <c r="N3568" t="inlineStr">
        <is>
          <t>Enero</t>
        </is>
      </c>
      <c r="O3568" t="inlineStr">
        <is>
          <t>2023-1</t>
        </is>
      </c>
      <c r="P3568" t="n">
        <v>0</v>
      </c>
      <c r="Q3568" t="n">
        <v>0</v>
      </c>
      <c r="R3568" t="n">
        <v>0</v>
      </c>
      <c r="S3568" t="inlineStr"/>
      <c r="T3568" t="inlineStr">
        <is>
          <t>362-2023-01-31</t>
        </is>
      </c>
      <c r="U3568" t="n">
        <v>31</v>
      </c>
      <c r="V3568" t="inlineStr">
        <is>
          <t>No Aplica</t>
        </is>
      </c>
    </row>
    <row r="3569">
      <c r="A3569" t="n">
        <v>362</v>
      </c>
      <c r="B3569" t="inlineStr">
        <is>
          <t>Aseguramiento de matricula académica presencial</t>
        </is>
      </c>
      <c r="C3569" t="inlineStr">
        <is>
          <t>DOCENCIA</t>
        </is>
      </c>
      <c r="D3569" t="inlineStr">
        <is>
          <t>Semestral</t>
        </is>
      </c>
      <c r="E3569" t="inlineStr">
        <is>
          <t>Positivo</t>
        </is>
      </c>
      <c r="F3569" s="138" t="n">
        <v>45016</v>
      </c>
      <c r="K3569" t="inlineStr">
        <is>
          <t>196.0%</t>
        </is>
      </c>
      <c r="L3569" t="inlineStr">
        <is>
          <t>No Aplica</t>
        </is>
      </c>
      <c r="M3569" t="n">
        <v>2023</v>
      </c>
      <c r="N3569" t="inlineStr">
        <is>
          <t>Marzo</t>
        </is>
      </c>
      <c r="O3569" t="inlineStr">
        <is>
          <t>2023-1</t>
        </is>
      </c>
      <c r="P3569" t="n">
        <v>0</v>
      </c>
      <c r="Q3569" t="n">
        <v>0</v>
      </c>
      <c r="R3569" t="n">
        <v>0</v>
      </c>
      <c r="S3569" t="inlineStr"/>
      <c r="T3569" t="inlineStr">
        <is>
          <t>362-2023-03-31</t>
        </is>
      </c>
      <c r="U3569" t="n">
        <v>31</v>
      </c>
      <c r="V3569" t="inlineStr">
        <is>
          <t>No Aplica</t>
        </is>
      </c>
    </row>
    <row r="3570">
      <c r="A3570" t="n">
        <v>362</v>
      </c>
      <c r="B3570" t="inlineStr">
        <is>
          <t>Aseguramiento de matricula académica presencial</t>
        </is>
      </c>
      <c r="C3570" t="inlineStr">
        <is>
          <t>DOCENCIA</t>
        </is>
      </c>
      <c r="D3570" t="inlineStr">
        <is>
          <t>Semestral</t>
        </is>
      </c>
      <c r="E3570" t="inlineStr">
        <is>
          <t>Positivo</t>
        </is>
      </c>
      <c r="F3570" s="138" t="n">
        <v>45077</v>
      </c>
      <c r="K3570" t="inlineStr">
        <is>
          <t>196.0%</t>
        </is>
      </c>
      <c r="L3570" t="inlineStr">
        <is>
          <t>No Aplica</t>
        </is>
      </c>
      <c r="M3570" t="n">
        <v>2023</v>
      </c>
      <c r="N3570" t="inlineStr">
        <is>
          <t>Mayo</t>
        </is>
      </c>
      <c r="O3570" t="inlineStr">
        <is>
          <t>2023-1</t>
        </is>
      </c>
      <c r="P3570" t="n">
        <v>0</v>
      </c>
      <c r="Q3570" t="n">
        <v>0</v>
      </c>
      <c r="R3570" t="n">
        <v>0</v>
      </c>
      <c r="S3570" t="inlineStr"/>
      <c r="T3570" t="inlineStr">
        <is>
          <t>362-2023-05-31</t>
        </is>
      </c>
      <c r="U3570" t="n">
        <v>31</v>
      </c>
      <c r="V3570" t="inlineStr">
        <is>
          <t>No Aplica</t>
        </is>
      </c>
    </row>
    <row r="3571">
      <c r="A3571" t="n">
        <v>362</v>
      </c>
      <c r="B3571" t="inlineStr">
        <is>
          <t>Aseguramiento de matricula académica presencial</t>
        </is>
      </c>
      <c r="C3571" t="inlineStr">
        <is>
          <t>DOCENCIA</t>
        </is>
      </c>
      <c r="D3571" t="inlineStr">
        <is>
          <t>Semestral</t>
        </is>
      </c>
      <c r="E3571" t="inlineStr">
        <is>
          <t>Positivo</t>
        </is>
      </c>
      <c r="F3571" s="138" t="n">
        <v>45107</v>
      </c>
      <c r="K3571" t="inlineStr">
        <is>
          <t>196.0%</t>
        </is>
      </c>
      <c r="L3571" t="inlineStr">
        <is>
          <t>No Aplica</t>
        </is>
      </c>
      <c r="M3571" t="n">
        <v>2023</v>
      </c>
      <c r="N3571" t="inlineStr">
        <is>
          <t>Junio</t>
        </is>
      </c>
      <c r="O3571" t="inlineStr">
        <is>
          <t>2023-1</t>
        </is>
      </c>
      <c r="P3571" t="n">
        <v>0</v>
      </c>
      <c r="Q3571" t="n">
        <v>0</v>
      </c>
      <c r="R3571" t="n">
        <v>0</v>
      </c>
      <c r="S3571" t="inlineStr"/>
      <c r="T3571" t="inlineStr">
        <is>
          <t>362-2023-06-30</t>
        </is>
      </c>
      <c r="U3571" t="n">
        <v>30</v>
      </c>
      <c r="V3571" t="inlineStr">
        <is>
          <t>No Aplica</t>
        </is>
      </c>
    </row>
    <row r="3572">
      <c r="A3572" t="n">
        <v>368</v>
      </c>
      <c r="B3572" t="inlineStr">
        <is>
          <t>Satisfacción de los estudiantes de Educación para toda la vida</t>
        </is>
      </c>
      <c r="C3572" t="inlineStr">
        <is>
          <t>Operación de nuevos negocios y CI</t>
        </is>
      </c>
      <c r="D3572" t="inlineStr">
        <is>
          <t>Trimestral</t>
        </is>
      </c>
      <c r="E3572" t="inlineStr">
        <is>
          <t>Positivo</t>
        </is>
      </c>
      <c r="F3572" s="138" t="n">
        <v>45930</v>
      </c>
      <c r="G3572" t="n">
        <v>93</v>
      </c>
      <c r="H3572" t="n">
        <v>95</v>
      </c>
      <c r="I3572" s="76" t="n">
        <v>1.021505376344086</v>
      </c>
      <c r="J3572" s="76" t="n">
        <v>1.021505376344086</v>
      </c>
      <c r="K3572" t="inlineStr">
        <is>
          <t>93.0%</t>
        </is>
      </c>
      <c r="L3572" t="inlineStr">
        <is>
          <t>95.0%</t>
        </is>
      </c>
      <c r="M3572" t="n">
        <v>2025</v>
      </c>
      <c r="N3572" t="inlineStr">
        <is>
          <t>Septiembre</t>
        </is>
      </c>
      <c r="O3572" t="inlineStr">
        <is>
          <t>2025-2</t>
        </is>
      </c>
      <c r="P3572" t="n">
        <v>0</v>
      </c>
      <c r="Q3572" t="n">
        <v>0</v>
      </c>
      <c r="R3572" t="n">
        <v>0</v>
      </c>
      <c r="S3572" t="inlineStr"/>
      <c r="T3572" t="inlineStr">
        <is>
          <t>368-2025-09-30</t>
        </is>
      </c>
      <c r="U3572" t="n">
        <v>30</v>
      </c>
      <c r="V3572" t="inlineStr"/>
    </row>
    <row r="3573">
      <c r="A3573" t="n">
        <v>369</v>
      </c>
      <c r="B3573" t="inlineStr">
        <is>
          <t>Participación de POLI- voluntariados (Estudiantes- Colaboradores)</t>
        </is>
      </c>
      <c r="C3573" t="inlineStr">
        <is>
          <t>EXTENSIÓN</t>
        </is>
      </c>
      <c r="D3573" t="inlineStr">
        <is>
          <t>Semestral</t>
        </is>
      </c>
      <c r="E3573" t="inlineStr">
        <is>
          <t>Positivo</t>
        </is>
      </c>
      <c r="F3573" s="138" t="n">
        <v>44377</v>
      </c>
      <c r="H3573" t="n">
        <v>0</v>
      </c>
      <c r="K3573" t="inlineStr">
        <is>
          <t>ENT</t>
        </is>
      </c>
      <c r="L3573" t="inlineStr">
        <is>
          <t>ENT</t>
        </is>
      </c>
      <c r="M3573" t="n">
        <v>2021</v>
      </c>
      <c r="N3573" t="inlineStr">
        <is>
          <t>Junio</t>
        </is>
      </c>
      <c r="O3573" t="inlineStr">
        <is>
          <t>2021-1</t>
        </is>
      </c>
      <c r="P3573" t="n">
        <v>0</v>
      </c>
      <c r="Q3573" t="n">
        <v>0</v>
      </c>
      <c r="R3573" t="n">
        <v>0</v>
      </c>
      <c r="S3573" t="inlineStr"/>
      <c r="T3573" t="inlineStr">
        <is>
          <t>369-2021-06-30</t>
        </is>
      </c>
      <c r="U3573" t="n">
        <v>30</v>
      </c>
      <c r="V3573" t="inlineStr"/>
    </row>
    <row r="3574">
      <c r="A3574" t="n">
        <v>369</v>
      </c>
      <c r="B3574" t="inlineStr">
        <is>
          <t>Participación de POLI- voluntariados (Estudiantes- Colaboradores)</t>
        </is>
      </c>
      <c r="C3574" t="inlineStr">
        <is>
          <t>EXTENSIÓN</t>
        </is>
      </c>
      <c r="D3574" t="inlineStr">
        <is>
          <t>Semestral</t>
        </is>
      </c>
      <c r="E3574" t="inlineStr">
        <is>
          <t>Positivo</t>
        </is>
      </c>
      <c r="F3574" s="138" t="n">
        <v>44561</v>
      </c>
      <c r="H3574" t="n">
        <v>0</v>
      </c>
      <c r="K3574" t="inlineStr">
        <is>
          <t>ENT</t>
        </is>
      </c>
      <c r="L3574" t="inlineStr">
        <is>
          <t>ENT</t>
        </is>
      </c>
      <c r="M3574" t="n">
        <v>2021</v>
      </c>
      <c r="N3574" t="inlineStr">
        <is>
          <t>Diciembre</t>
        </is>
      </c>
      <c r="O3574" t="inlineStr">
        <is>
          <t>2021-2</t>
        </is>
      </c>
      <c r="P3574" t="n">
        <v>0</v>
      </c>
      <c r="Q3574" t="n">
        <v>0</v>
      </c>
      <c r="R3574" t="n">
        <v>0</v>
      </c>
      <c r="S3574" t="inlineStr"/>
      <c r="T3574" t="inlineStr">
        <is>
          <t>369-2021-12-31</t>
        </is>
      </c>
      <c r="U3574" t="n">
        <v>31</v>
      </c>
      <c r="V3574" t="inlineStr"/>
    </row>
    <row r="3575">
      <c r="A3575" t="n">
        <v>369</v>
      </c>
      <c r="B3575" t="inlineStr">
        <is>
          <t>Participación de POLI- voluntariados (Estudiantes- Colaboradores)</t>
        </is>
      </c>
      <c r="C3575" t="inlineStr">
        <is>
          <t>EXTENSIÓN</t>
        </is>
      </c>
      <c r="D3575" t="inlineStr">
        <is>
          <t>Semestral</t>
        </is>
      </c>
      <c r="E3575" t="inlineStr">
        <is>
          <t>Positivo</t>
        </is>
      </c>
      <c r="F3575" s="138" t="n">
        <v>44651</v>
      </c>
      <c r="K3575" t="inlineStr">
        <is>
          <t>ENT</t>
        </is>
      </c>
      <c r="L3575" t="inlineStr">
        <is>
          <t>No Aplica</t>
        </is>
      </c>
      <c r="M3575" t="n">
        <v>2022</v>
      </c>
      <c r="N3575" t="inlineStr">
        <is>
          <t>Marzo</t>
        </is>
      </c>
      <c r="O3575" t="inlineStr">
        <is>
          <t>2022-1</t>
        </is>
      </c>
      <c r="P3575" t="n">
        <v>0</v>
      </c>
      <c r="Q3575" t="n">
        <v>0</v>
      </c>
      <c r="R3575" t="n">
        <v>0</v>
      </c>
      <c r="S3575" t="inlineStr"/>
      <c r="T3575" t="inlineStr">
        <is>
          <t>369-2022-03-31</t>
        </is>
      </c>
      <c r="U3575" t="n">
        <v>31</v>
      </c>
      <c r="V3575" t="inlineStr">
        <is>
          <t>No Aplica</t>
        </is>
      </c>
    </row>
    <row r="3576">
      <c r="A3576" t="n">
        <v>369</v>
      </c>
      <c r="B3576" t="inlineStr">
        <is>
          <t>Participación de POLI- voluntariados (Estudiantes- Colaboradores)</t>
        </is>
      </c>
      <c r="C3576" t="inlineStr">
        <is>
          <t>EXTENSIÓN</t>
        </is>
      </c>
      <c r="D3576" t="inlineStr">
        <is>
          <t>Semestral</t>
        </is>
      </c>
      <c r="E3576" t="inlineStr">
        <is>
          <t>Positivo</t>
        </is>
      </c>
      <c r="F3576" s="138" t="n">
        <v>44742</v>
      </c>
      <c r="H3576" t="n">
        <v>0</v>
      </c>
      <c r="K3576" t="inlineStr">
        <is>
          <t>ENT</t>
        </is>
      </c>
      <c r="L3576" t="inlineStr">
        <is>
          <t>ENT</t>
        </is>
      </c>
      <c r="M3576" t="n">
        <v>2022</v>
      </c>
      <c r="N3576" t="inlineStr">
        <is>
          <t>Junio</t>
        </is>
      </c>
      <c r="O3576" t="inlineStr">
        <is>
          <t>2022-1</t>
        </is>
      </c>
      <c r="P3576" t="n">
        <v>0</v>
      </c>
      <c r="Q3576" t="n">
        <v>0</v>
      </c>
      <c r="R3576" t="n">
        <v>0</v>
      </c>
      <c r="S3576" t="inlineStr"/>
      <c r="T3576" t="inlineStr">
        <is>
          <t>369-2022-06-30</t>
        </is>
      </c>
      <c r="U3576" t="n">
        <v>30</v>
      </c>
      <c r="V3576" t="inlineStr"/>
    </row>
    <row r="3577">
      <c r="A3577" t="n">
        <v>369</v>
      </c>
      <c r="B3577" t="inlineStr">
        <is>
          <t>Participación de POLI- voluntariados (Estudiantes- Colaboradores)</t>
        </is>
      </c>
      <c r="C3577" t="inlineStr">
        <is>
          <t>EXTENSIÓN</t>
        </is>
      </c>
      <c r="D3577" t="inlineStr">
        <is>
          <t>Semestral</t>
        </is>
      </c>
      <c r="E3577" t="inlineStr">
        <is>
          <t>Positivo</t>
        </is>
      </c>
      <c r="F3577" s="138" t="n">
        <v>44834</v>
      </c>
      <c r="K3577" t="inlineStr">
        <is>
          <t>ENT</t>
        </is>
      </c>
      <c r="L3577" t="inlineStr">
        <is>
          <t>No Aplica</t>
        </is>
      </c>
      <c r="M3577" t="n">
        <v>2022</v>
      </c>
      <c r="N3577" t="inlineStr">
        <is>
          <t>Septiembre</t>
        </is>
      </c>
      <c r="O3577" t="inlineStr">
        <is>
          <t>2022-2</t>
        </is>
      </c>
      <c r="P3577" t="n">
        <v>0</v>
      </c>
      <c r="Q3577" t="n">
        <v>0</v>
      </c>
      <c r="R3577" t="n">
        <v>0</v>
      </c>
      <c r="S3577" t="inlineStr"/>
      <c r="T3577" t="inlineStr">
        <is>
          <t>369-2022-09-30</t>
        </is>
      </c>
      <c r="U3577" t="n">
        <v>30</v>
      </c>
      <c r="V3577" t="inlineStr">
        <is>
          <t>No Aplica</t>
        </is>
      </c>
    </row>
    <row r="3578">
      <c r="A3578" t="n">
        <v>369</v>
      </c>
      <c r="B3578" t="inlineStr">
        <is>
          <t>Participación de POLI- voluntariados (Estudiantes- Colaboradores)</t>
        </is>
      </c>
      <c r="C3578" t="inlineStr">
        <is>
          <t>EXTENSIÓN</t>
        </is>
      </c>
      <c r="D3578" t="inlineStr">
        <is>
          <t>Semestral</t>
        </is>
      </c>
      <c r="E3578" t="inlineStr">
        <is>
          <t>Positivo</t>
        </is>
      </c>
      <c r="F3578" s="138" t="n">
        <v>44895</v>
      </c>
      <c r="K3578" t="inlineStr">
        <is>
          <t>ENT</t>
        </is>
      </c>
      <c r="L3578" t="inlineStr">
        <is>
          <t>No Aplica</t>
        </is>
      </c>
      <c r="M3578" t="n">
        <v>2022</v>
      </c>
      <c r="N3578" t="inlineStr">
        <is>
          <t>Noviembre</t>
        </is>
      </c>
      <c r="O3578" t="inlineStr">
        <is>
          <t>2022-2</t>
        </is>
      </c>
      <c r="P3578" t="n">
        <v>0</v>
      </c>
      <c r="Q3578" t="n">
        <v>0</v>
      </c>
      <c r="R3578" t="n">
        <v>0</v>
      </c>
      <c r="S3578" t="inlineStr"/>
      <c r="T3578" t="inlineStr">
        <is>
          <t>369-2022-11-30</t>
        </is>
      </c>
      <c r="U3578" t="n">
        <v>30</v>
      </c>
      <c r="V3578" t="inlineStr">
        <is>
          <t>No Aplica</t>
        </is>
      </c>
    </row>
    <row r="3579">
      <c r="A3579" t="n">
        <v>369</v>
      </c>
      <c r="B3579" t="inlineStr">
        <is>
          <t>Participación de POLI- voluntariados (Estudiantes- Colaboradores)</t>
        </is>
      </c>
      <c r="C3579" t="inlineStr">
        <is>
          <t>EXTENSIÓN</t>
        </is>
      </c>
      <c r="D3579" t="inlineStr">
        <is>
          <t>Semestral</t>
        </is>
      </c>
      <c r="E3579" t="inlineStr">
        <is>
          <t>Positivo</t>
        </is>
      </c>
      <c r="F3579" s="138" t="n">
        <v>44926</v>
      </c>
      <c r="H3579" t="n">
        <v>0</v>
      </c>
      <c r="K3579" t="inlineStr">
        <is>
          <t>ENT</t>
        </is>
      </c>
      <c r="L3579" t="inlineStr">
        <is>
          <t>ENT</t>
        </is>
      </c>
      <c r="M3579" t="n">
        <v>2022</v>
      </c>
      <c r="N3579" t="inlineStr">
        <is>
          <t>Diciembre</t>
        </is>
      </c>
      <c r="O3579" t="inlineStr">
        <is>
          <t>2022-2</t>
        </is>
      </c>
      <c r="P3579" t="n">
        <v>0</v>
      </c>
      <c r="Q3579" t="n">
        <v>0</v>
      </c>
      <c r="R3579" t="n">
        <v>0</v>
      </c>
      <c r="S3579" t="inlineStr"/>
      <c r="T3579" t="inlineStr">
        <is>
          <t>369-2022-12-31</t>
        </is>
      </c>
      <c r="U3579" t="n">
        <v>31</v>
      </c>
      <c r="V3579" t="inlineStr"/>
    </row>
    <row r="3580">
      <c r="A3580" t="n">
        <v>372</v>
      </c>
      <c r="B3580" t="inlineStr">
        <is>
          <t>Satisfacción de los clientes corporativos Educación para toda la vida</t>
        </is>
      </c>
      <c r="C3580" t="inlineStr">
        <is>
          <t>Operación de nuevos negocios y CI</t>
        </is>
      </c>
      <c r="D3580" t="inlineStr">
        <is>
          <t>Trimestral</t>
        </is>
      </c>
      <c r="E3580" t="inlineStr">
        <is>
          <t>Positivo</t>
        </is>
      </c>
      <c r="F3580" s="138" t="n">
        <v>45930</v>
      </c>
      <c r="G3580" t="n">
        <v>90</v>
      </c>
      <c r="H3580" t="n">
        <v>97</v>
      </c>
      <c r="I3580" s="76" t="n">
        <v>1.077777777777778</v>
      </c>
      <c r="J3580" s="76" t="n">
        <v>1.077777777777778</v>
      </c>
      <c r="K3580" t="inlineStr">
        <is>
          <t>90.0%</t>
        </is>
      </c>
      <c r="L3580" t="inlineStr">
        <is>
          <t>95.0%</t>
        </is>
      </c>
      <c r="M3580" t="n">
        <v>2025</v>
      </c>
      <c r="N3580" t="inlineStr">
        <is>
          <t>Septiembre</t>
        </is>
      </c>
      <c r="O3580" t="inlineStr">
        <is>
          <t>2025-2</t>
        </is>
      </c>
      <c r="P3580" t="n">
        <v>0</v>
      </c>
      <c r="Q3580" t="n">
        <v>0</v>
      </c>
      <c r="R3580" t="n">
        <v>0</v>
      </c>
      <c r="S3580" t="inlineStr"/>
      <c r="T3580" t="inlineStr">
        <is>
          <t>372-2025-09-30</t>
        </is>
      </c>
      <c r="U3580" t="n">
        <v>30</v>
      </c>
      <c r="V3580" t="inlineStr"/>
    </row>
    <row r="3581">
      <c r="A3581" t="n">
        <v>373</v>
      </c>
      <c r="B3581" t="inlineStr">
        <is>
          <t>Cumplimiento de planes anuales por líneas</t>
        </is>
      </c>
      <c r="C3581" t="inlineStr">
        <is>
          <t>DIRECCIONAMIENTO ESTRATÉGICO</t>
        </is>
      </c>
      <c r="D3581" t="inlineStr">
        <is>
          <t>Trimestral</t>
        </is>
      </c>
      <c r="E3581" t="inlineStr">
        <is>
          <t>Positivo</t>
        </is>
      </c>
      <c r="F3581" s="138" t="n">
        <v>44286</v>
      </c>
      <c r="H3581" t="n">
        <v>0</v>
      </c>
      <c r="K3581" t="inlineStr">
        <is>
          <t>100.0%</t>
        </is>
      </c>
      <c r="L3581" t="inlineStr">
        <is>
          <t>104.6%</t>
        </is>
      </c>
      <c r="M3581" t="n">
        <v>2021</v>
      </c>
      <c r="N3581" t="inlineStr">
        <is>
          <t>Marzo</t>
        </is>
      </c>
      <c r="O3581" t="inlineStr">
        <is>
          <t>2021-1</t>
        </is>
      </c>
      <c r="P3581" t="n">
        <v>0</v>
      </c>
      <c r="Q3581" t="n">
        <v>0</v>
      </c>
      <c r="R3581" t="n">
        <v>0</v>
      </c>
      <c r="S3581" t="inlineStr"/>
      <c r="T3581" t="inlineStr">
        <is>
          <t>373-2021-03-31</t>
        </is>
      </c>
      <c r="U3581" t="n">
        <v>31</v>
      </c>
      <c r="V3581" t="inlineStr"/>
    </row>
    <row r="3582">
      <c r="A3582" t="n">
        <v>373</v>
      </c>
      <c r="B3582" t="inlineStr">
        <is>
          <t>Cumplimiento de planes anuales por líneas</t>
        </is>
      </c>
      <c r="C3582" t="inlineStr">
        <is>
          <t>DIRECCIONAMIENTO ESTRATÉGICO</t>
        </is>
      </c>
      <c r="D3582" t="inlineStr">
        <is>
          <t>Trimestral</t>
        </is>
      </c>
      <c r="E3582" t="inlineStr">
        <is>
          <t>Positivo</t>
        </is>
      </c>
      <c r="F3582" s="138" t="n">
        <v>44377</v>
      </c>
      <c r="H3582" t="n">
        <v>0</v>
      </c>
      <c r="K3582" t="inlineStr">
        <is>
          <t>100.0%</t>
        </is>
      </c>
      <c r="L3582" t="inlineStr">
        <is>
          <t>104.6%</t>
        </is>
      </c>
      <c r="M3582" t="n">
        <v>2021</v>
      </c>
      <c r="N3582" t="inlineStr">
        <is>
          <t>Junio</t>
        </is>
      </c>
      <c r="O3582" t="inlineStr">
        <is>
          <t>2021-1</t>
        </is>
      </c>
      <c r="P3582" t="n">
        <v>0</v>
      </c>
      <c r="Q3582" t="n">
        <v>0</v>
      </c>
      <c r="R3582" t="n">
        <v>0</v>
      </c>
      <c r="S3582" t="inlineStr"/>
      <c r="T3582" t="inlineStr">
        <is>
          <t>373-2021-06-30</t>
        </is>
      </c>
      <c r="U3582" t="n">
        <v>30</v>
      </c>
      <c r="V3582" t="inlineStr"/>
    </row>
    <row r="3583">
      <c r="A3583" t="n">
        <v>373</v>
      </c>
      <c r="B3583" t="inlineStr">
        <is>
          <t>Cumplimiento de planes anuales por líneas</t>
        </is>
      </c>
      <c r="C3583" t="inlineStr">
        <is>
          <t>DIRECCIONAMIENTO ESTRATÉGICO</t>
        </is>
      </c>
      <c r="D3583" t="inlineStr">
        <is>
          <t>Trimestral</t>
        </is>
      </c>
      <c r="E3583" t="inlineStr">
        <is>
          <t>Positivo</t>
        </is>
      </c>
      <c r="F3583" s="138" t="n">
        <v>44469</v>
      </c>
      <c r="H3583" t="n">
        <v>0</v>
      </c>
      <c r="K3583" t="inlineStr">
        <is>
          <t>100.0%</t>
        </is>
      </c>
      <c r="L3583" t="inlineStr">
        <is>
          <t>104.6%</t>
        </is>
      </c>
      <c r="M3583" t="n">
        <v>2021</v>
      </c>
      <c r="N3583" t="inlineStr">
        <is>
          <t>Septiembre</t>
        </is>
      </c>
      <c r="O3583" t="inlineStr">
        <is>
          <t>2021-2</t>
        </is>
      </c>
      <c r="P3583" t="n">
        <v>0</v>
      </c>
      <c r="Q3583" t="n">
        <v>0</v>
      </c>
      <c r="R3583" t="n">
        <v>0</v>
      </c>
      <c r="S3583" t="inlineStr"/>
      <c r="T3583" t="inlineStr">
        <is>
          <t>373-2021-09-30</t>
        </is>
      </c>
      <c r="U3583" t="n">
        <v>30</v>
      </c>
      <c r="V3583" t="inlineStr"/>
    </row>
    <row r="3584">
      <c r="A3584" t="n">
        <v>373</v>
      </c>
      <c r="B3584" t="inlineStr">
        <is>
          <t>Cumplimiento de planes anuales por líneas</t>
        </is>
      </c>
      <c r="C3584" t="inlineStr">
        <is>
          <t>DIRECCIONAMIENTO ESTRATÉGICO</t>
        </is>
      </c>
      <c r="D3584" t="inlineStr">
        <is>
          <t>Trimestral</t>
        </is>
      </c>
      <c r="E3584" t="inlineStr">
        <is>
          <t>Positivo</t>
        </is>
      </c>
      <c r="F3584" s="138" t="n">
        <v>44561</v>
      </c>
      <c r="H3584" t="n">
        <v>0</v>
      </c>
      <c r="K3584" t="inlineStr">
        <is>
          <t>100.0%</t>
        </is>
      </c>
      <c r="L3584" t="inlineStr">
        <is>
          <t>104.6%</t>
        </is>
      </c>
      <c r="M3584" t="n">
        <v>2021</v>
      </c>
      <c r="N3584" t="inlineStr">
        <is>
          <t>Diciembre</t>
        </is>
      </c>
      <c r="O3584" t="inlineStr">
        <is>
          <t>2021-2</t>
        </is>
      </c>
      <c r="P3584" t="n">
        <v>0</v>
      </c>
      <c r="Q3584" t="n">
        <v>0</v>
      </c>
      <c r="R3584" t="n">
        <v>0</v>
      </c>
      <c r="S3584" t="inlineStr"/>
      <c r="T3584" t="inlineStr">
        <is>
          <t>373-2021-12-31</t>
        </is>
      </c>
      <c r="U3584" t="n">
        <v>31</v>
      </c>
      <c r="V3584" t="inlineStr"/>
    </row>
    <row r="3585">
      <c r="A3585" t="n">
        <v>373</v>
      </c>
      <c r="B3585" t="inlineStr">
        <is>
          <t>Cumplimiento de planes anuales por líneas</t>
        </is>
      </c>
      <c r="C3585" t="inlineStr">
        <is>
          <t>DIRECCIONAMIENTO ESTRATÉGICO</t>
        </is>
      </c>
      <c r="D3585" t="inlineStr">
        <is>
          <t>Trimestral</t>
        </is>
      </c>
      <c r="E3585" t="inlineStr">
        <is>
          <t>Positivo</t>
        </is>
      </c>
      <c r="F3585" s="138" t="n">
        <v>44620</v>
      </c>
      <c r="K3585" t="inlineStr">
        <is>
          <t>100.0%</t>
        </is>
      </c>
      <c r="L3585" t="inlineStr">
        <is>
          <t>No Aplica</t>
        </is>
      </c>
      <c r="M3585" t="n">
        <v>2022</v>
      </c>
      <c r="N3585" t="inlineStr">
        <is>
          <t>Febrero</t>
        </is>
      </c>
      <c r="O3585" t="inlineStr">
        <is>
          <t>2022-1</t>
        </is>
      </c>
      <c r="P3585" t="n">
        <v>0</v>
      </c>
      <c r="Q3585" t="n">
        <v>0</v>
      </c>
      <c r="R3585" t="n">
        <v>0</v>
      </c>
      <c r="S3585" t="inlineStr"/>
      <c r="T3585" t="inlineStr">
        <is>
          <t>373-2022-02-28</t>
        </is>
      </c>
      <c r="U3585" t="n">
        <v>28</v>
      </c>
      <c r="V3585" t="inlineStr">
        <is>
          <t>No Aplica</t>
        </is>
      </c>
    </row>
    <row r="3586">
      <c r="A3586" t="n">
        <v>373</v>
      </c>
      <c r="B3586" t="inlineStr">
        <is>
          <t>Cumplimiento de planes anuales por líneas</t>
        </is>
      </c>
      <c r="C3586" t="inlineStr">
        <is>
          <t>DIRECCIONAMIENTO ESTRATÉGICO</t>
        </is>
      </c>
      <c r="D3586" t="inlineStr">
        <is>
          <t>Trimestral</t>
        </is>
      </c>
      <c r="E3586" t="inlineStr">
        <is>
          <t>Positivo</t>
        </is>
      </c>
      <c r="F3586" s="138" t="n">
        <v>44651</v>
      </c>
      <c r="H3586" t="n">
        <v>0</v>
      </c>
      <c r="K3586" t="inlineStr">
        <is>
          <t>100.0%</t>
        </is>
      </c>
      <c r="L3586" t="inlineStr">
        <is>
          <t>104.6%</t>
        </is>
      </c>
      <c r="M3586" t="n">
        <v>2022</v>
      </c>
      <c r="N3586" t="inlineStr">
        <is>
          <t>Marzo</t>
        </is>
      </c>
      <c r="O3586" t="inlineStr">
        <is>
          <t>2022-1</t>
        </is>
      </c>
      <c r="P3586" t="n">
        <v>0</v>
      </c>
      <c r="Q3586" t="n">
        <v>0</v>
      </c>
      <c r="R3586" t="n">
        <v>0</v>
      </c>
      <c r="S3586" t="inlineStr"/>
      <c r="T3586" t="inlineStr">
        <is>
          <t>373-2022-03-31</t>
        </is>
      </c>
      <c r="U3586" t="n">
        <v>31</v>
      </c>
      <c r="V3586" t="inlineStr"/>
    </row>
    <row r="3587">
      <c r="A3587" t="n">
        <v>373</v>
      </c>
      <c r="B3587" t="inlineStr">
        <is>
          <t>Cumplimiento de planes anuales por líneas</t>
        </is>
      </c>
      <c r="C3587" t="inlineStr">
        <is>
          <t>DIRECCIONAMIENTO ESTRATÉGICO</t>
        </is>
      </c>
      <c r="D3587" t="inlineStr">
        <is>
          <t>Trimestral</t>
        </is>
      </c>
      <c r="E3587" t="inlineStr">
        <is>
          <t>Positivo</t>
        </is>
      </c>
      <c r="F3587" s="138" t="n">
        <v>44681</v>
      </c>
      <c r="K3587" t="inlineStr">
        <is>
          <t>100.0%</t>
        </is>
      </c>
      <c r="L3587" t="inlineStr">
        <is>
          <t>No Aplica</t>
        </is>
      </c>
      <c r="M3587" t="n">
        <v>2022</v>
      </c>
      <c r="N3587" t="inlineStr">
        <is>
          <t>Abril</t>
        </is>
      </c>
      <c r="O3587" t="inlineStr">
        <is>
          <t>2022-1</t>
        </is>
      </c>
      <c r="P3587" t="n">
        <v>0</v>
      </c>
      <c r="Q3587" t="n">
        <v>0</v>
      </c>
      <c r="R3587" t="n">
        <v>0</v>
      </c>
      <c r="S3587" t="inlineStr"/>
      <c r="T3587" t="inlineStr">
        <is>
          <t>373-2022-04-30</t>
        </is>
      </c>
      <c r="U3587" t="n">
        <v>30</v>
      </c>
      <c r="V3587" t="inlineStr">
        <is>
          <t>No Aplica</t>
        </is>
      </c>
    </row>
    <row r="3588">
      <c r="A3588" t="n">
        <v>373</v>
      </c>
      <c r="B3588" t="inlineStr">
        <is>
          <t>Cumplimiento de planes anuales por líneas</t>
        </is>
      </c>
      <c r="C3588" t="inlineStr">
        <is>
          <t>DIRECCIONAMIENTO ESTRATÉGICO</t>
        </is>
      </c>
      <c r="D3588" t="inlineStr">
        <is>
          <t>Trimestral</t>
        </is>
      </c>
      <c r="E3588" t="inlineStr">
        <is>
          <t>Positivo</t>
        </is>
      </c>
      <c r="F3588" s="138" t="n">
        <v>44742</v>
      </c>
      <c r="H3588" t="n">
        <v>0</v>
      </c>
      <c r="K3588" t="inlineStr">
        <is>
          <t>100.0%</t>
        </is>
      </c>
      <c r="L3588" t="inlineStr">
        <is>
          <t>104.6%</t>
        </is>
      </c>
      <c r="M3588" t="n">
        <v>2022</v>
      </c>
      <c r="N3588" t="inlineStr">
        <is>
          <t>Junio</t>
        </is>
      </c>
      <c r="O3588" t="inlineStr">
        <is>
          <t>2022-1</t>
        </is>
      </c>
      <c r="P3588" t="n">
        <v>0</v>
      </c>
      <c r="Q3588" t="n">
        <v>0</v>
      </c>
      <c r="R3588" t="n">
        <v>0</v>
      </c>
      <c r="S3588" t="inlineStr"/>
      <c r="T3588" t="inlineStr">
        <is>
          <t>373-2022-06-30</t>
        </is>
      </c>
      <c r="U3588" t="n">
        <v>30</v>
      </c>
      <c r="V3588" t="inlineStr"/>
    </row>
    <row r="3589">
      <c r="A3589" t="n">
        <v>373</v>
      </c>
      <c r="B3589" t="inlineStr">
        <is>
          <t>Cumplimiento de planes anuales por líneas</t>
        </is>
      </c>
      <c r="C3589" t="inlineStr">
        <is>
          <t>DIRECCIONAMIENTO ESTRATÉGICO</t>
        </is>
      </c>
      <c r="D3589" t="inlineStr">
        <is>
          <t>Trimestral</t>
        </is>
      </c>
      <c r="E3589" t="inlineStr">
        <is>
          <t>Positivo</t>
        </is>
      </c>
      <c r="F3589" s="138" t="n">
        <v>44804</v>
      </c>
      <c r="K3589" t="inlineStr">
        <is>
          <t>100.0%</t>
        </is>
      </c>
      <c r="L3589" t="inlineStr">
        <is>
          <t>No Aplica</t>
        </is>
      </c>
      <c r="M3589" t="n">
        <v>2022</v>
      </c>
      <c r="N3589" t="inlineStr">
        <is>
          <t>Agosto</t>
        </is>
      </c>
      <c r="O3589" t="inlineStr">
        <is>
          <t>2022-2</t>
        </is>
      </c>
      <c r="P3589" t="n">
        <v>0</v>
      </c>
      <c r="Q3589" t="n">
        <v>0</v>
      </c>
      <c r="R3589" t="n">
        <v>0</v>
      </c>
      <c r="S3589" t="inlineStr"/>
      <c r="T3589" t="inlineStr">
        <is>
          <t>373-2022-08-31</t>
        </is>
      </c>
      <c r="U3589" t="n">
        <v>31</v>
      </c>
      <c r="V3589" t="inlineStr">
        <is>
          <t>No Aplica</t>
        </is>
      </c>
    </row>
    <row r="3590">
      <c r="A3590" t="n">
        <v>373</v>
      </c>
      <c r="B3590" t="inlineStr">
        <is>
          <t>Cumplimiento de planes anuales por líneas</t>
        </is>
      </c>
      <c r="C3590" t="inlineStr">
        <is>
          <t>DIRECCIONAMIENTO ESTRATÉGICO</t>
        </is>
      </c>
      <c r="D3590" t="inlineStr">
        <is>
          <t>Trimestral</t>
        </is>
      </c>
      <c r="E3590" t="inlineStr">
        <is>
          <t>Positivo</t>
        </is>
      </c>
      <c r="F3590" s="138" t="n">
        <v>44834</v>
      </c>
      <c r="H3590" t="n">
        <v>0</v>
      </c>
      <c r="K3590" t="inlineStr">
        <is>
          <t>100.0%</t>
        </is>
      </c>
      <c r="L3590" t="inlineStr">
        <is>
          <t>104.6%</t>
        </is>
      </c>
      <c r="M3590" t="n">
        <v>2022</v>
      </c>
      <c r="N3590" t="inlineStr">
        <is>
          <t>Septiembre</t>
        </is>
      </c>
      <c r="O3590" t="inlineStr">
        <is>
          <t>2022-2</t>
        </is>
      </c>
      <c r="P3590" t="n">
        <v>0</v>
      </c>
      <c r="Q3590" t="n">
        <v>0</v>
      </c>
      <c r="R3590" t="n">
        <v>0</v>
      </c>
      <c r="S3590" t="inlineStr"/>
      <c r="T3590" t="inlineStr">
        <is>
          <t>373-2022-09-30</t>
        </is>
      </c>
      <c r="U3590" t="n">
        <v>30</v>
      </c>
      <c r="V3590" t="inlineStr"/>
    </row>
    <row r="3591">
      <c r="A3591" t="n">
        <v>373</v>
      </c>
      <c r="B3591" t="inlineStr">
        <is>
          <t>Cumplimiento de planes anuales por líneas</t>
        </is>
      </c>
      <c r="C3591" t="inlineStr">
        <is>
          <t>DIRECCIONAMIENTO ESTRATÉGICO</t>
        </is>
      </c>
      <c r="D3591" t="inlineStr">
        <is>
          <t>Trimestral</t>
        </is>
      </c>
      <c r="E3591" t="inlineStr">
        <is>
          <t>Positivo</t>
        </is>
      </c>
      <c r="F3591" s="138" t="n">
        <v>44926</v>
      </c>
      <c r="H3591" t="n">
        <v>0</v>
      </c>
      <c r="K3591" t="inlineStr">
        <is>
          <t>100.0%</t>
        </is>
      </c>
      <c r="L3591" t="inlineStr">
        <is>
          <t>104.6%</t>
        </is>
      </c>
      <c r="M3591" t="n">
        <v>2022</v>
      </c>
      <c r="N3591" t="inlineStr">
        <is>
          <t>Diciembre</t>
        </is>
      </c>
      <c r="O3591" t="inlineStr">
        <is>
          <t>2022-2</t>
        </is>
      </c>
      <c r="P3591" t="n">
        <v>0</v>
      </c>
      <c r="Q3591" t="n">
        <v>0</v>
      </c>
      <c r="R3591" t="n">
        <v>0</v>
      </c>
      <c r="S3591" t="inlineStr"/>
      <c r="T3591" t="inlineStr">
        <is>
          <t>373-2022-12-31</t>
        </is>
      </c>
      <c r="U3591" t="n">
        <v>31</v>
      </c>
      <c r="V3591" t="inlineStr"/>
    </row>
    <row r="3592">
      <c r="A3592" t="n">
        <v>373</v>
      </c>
      <c r="B3592" t="inlineStr">
        <is>
          <t>Cumplimiento de planes anuales por líneas</t>
        </is>
      </c>
      <c r="C3592" t="inlineStr">
        <is>
          <t>DIRECCIONAMIENTO ESTRATÉGICO</t>
        </is>
      </c>
      <c r="D3592" t="inlineStr">
        <is>
          <t>Trimestral</t>
        </is>
      </c>
      <c r="E3592" t="inlineStr">
        <is>
          <t>Positivo</t>
        </is>
      </c>
      <c r="F3592" s="138" t="n">
        <v>45016</v>
      </c>
      <c r="G3592" t="n">
        <v>100</v>
      </c>
      <c r="H3592" t="n">
        <v>0</v>
      </c>
      <c r="I3592" s="76" t="n">
        <v>0</v>
      </c>
      <c r="J3592" s="76" t="n">
        <v>0</v>
      </c>
      <c r="K3592" t="inlineStr">
        <is>
          <t>100.0%</t>
        </is>
      </c>
      <c r="L3592" t="inlineStr">
        <is>
          <t>104.6%</t>
        </is>
      </c>
      <c r="M3592" t="n">
        <v>2023</v>
      </c>
      <c r="N3592" t="inlineStr">
        <is>
          <t>Marzo</t>
        </is>
      </c>
      <c r="O3592" t="inlineStr">
        <is>
          <t>2023-1</t>
        </is>
      </c>
      <c r="P3592" t="n">
        <v>0</v>
      </c>
      <c r="Q3592" t="n">
        <v>0</v>
      </c>
      <c r="R3592" t="n">
        <v>0</v>
      </c>
      <c r="S3592" t="inlineStr"/>
      <c r="T3592" t="inlineStr">
        <is>
          <t>373-2023-03-31</t>
        </is>
      </c>
      <c r="U3592" t="n">
        <v>31</v>
      </c>
      <c r="V3592" t="inlineStr"/>
    </row>
    <row r="3593">
      <c r="A3593" t="n">
        <v>373</v>
      </c>
      <c r="B3593" t="inlineStr">
        <is>
          <t>Cumplimiento de planes anuales por líneas</t>
        </is>
      </c>
      <c r="C3593" t="inlineStr">
        <is>
          <t>DIRECCIONAMIENTO ESTRATÉGICO</t>
        </is>
      </c>
      <c r="D3593" t="inlineStr">
        <is>
          <t>Trimestral</t>
        </is>
      </c>
      <c r="E3593" t="inlineStr">
        <is>
          <t>Positivo</t>
        </is>
      </c>
      <c r="F3593" s="138" t="n">
        <v>45930</v>
      </c>
      <c r="G3593" t="n">
        <v>100</v>
      </c>
      <c r="H3593" t="n">
        <v>96.31999999999999</v>
      </c>
      <c r="I3593" s="76" t="n">
        <v>0.9631999999999999</v>
      </c>
      <c r="J3593" s="76" t="n">
        <v>0.9631999999999999</v>
      </c>
      <c r="K3593" t="inlineStr">
        <is>
          <t>100.0%</t>
        </is>
      </c>
      <c r="L3593" t="inlineStr">
        <is>
          <t>104.6%</t>
        </is>
      </c>
      <c r="M3593" t="n">
        <v>2025</v>
      </c>
      <c r="N3593" t="inlineStr">
        <is>
          <t>Septiembre</t>
        </is>
      </c>
      <c r="O3593" t="inlineStr">
        <is>
          <t>2025-2</t>
        </is>
      </c>
      <c r="P3593" t="n">
        <v>0</v>
      </c>
      <c r="Q3593" t="n">
        <v>0</v>
      </c>
      <c r="R3593" t="n">
        <v>0</v>
      </c>
      <c r="S3593" t="inlineStr"/>
      <c r="T3593" t="inlineStr">
        <is>
          <t>373-2025-09-30</t>
        </is>
      </c>
      <c r="U3593" t="n">
        <v>30</v>
      </c>
      <c r="V3593" t="inlineStr"/>
    </row>
    <row r="3594">
      <c r="A3594" t="n">
        <v>375</v>
      </c>
      <c r="B3594" t="inlineStr">
        <is>
          <t>Disponibilidad de catálogo de asignaturas pregrado y posgrado presencial</t>
        </is>
      </c>
      <c r="C3594" t="inlineStr">
        <is>
          <t>DOCENCIA</t>
        </is>
      </c>
      <c r="D3594" t="inlineStr">
        <is>
          <t>Semestral</t>
        </is>
      </c>
      <c r="E3594" t="inlineStr">
        <is>
          <t>Positivo</t>
        </is>
      </c>
      <c r="F3594" s="138" t="n">
        <v>44377</v>
      </c>
      <c r="G3594" t="n">
        <v>100</v>
      </c>
      <c r="H3594" t="n">
        <v>0</v>
      </c>
      <c r="I3594" s="76" t="n">
        <v>0</v>
      </c>
      <c r="J3594" s="76" t="n">
        <v>0</v>
      </c>
      <c r="K3594" t="inlineStr">
        <is>
          <t>100.0%</t>
        </is>
      </c>
      <c r="L3594" t="inlineStr">
        <is>
          <t>100.0%</t>
        </is>
      </c>
      <c r="M3594" t="n">
        <v>2021</v>
      </c>
      <c r="N3594" t="inlineStr">
        <is>
          <t>Junio</t>
        </is>
      </c>
      <c r="O3594" t="inlineStr">
        <is>
          <t>2021-1</t>
        </is>
      </c>
      <c r="P3594" t="n">
        <v>0</v>
      </c>
      <c r="Q3594" t="n">
        <v>0</v>
      </c>
      <c r="R3594" t="n">
        <v>0</v>
      </c>
      <c r="S3594" t="inlineStr"/>
      <c r="T3594" t="inlineStr">
        <is>
          <t>375-2021-06-30</t>
        </is>
      </c>
      <c r="U3594" t="n">
        <v>30</v>
      </c>
      <c r="V3594" t="inlineStr"/>
    </row>
    <row r="3595">
      <c r="A3595" t="n">
        <v>375</v>
      </c>
      <c r="B3595" t="inlineStr">
        <is>
          <t>Disponibilidad de catálogo de asignaturas pregrado y posgrado presencial</t>
        </is>
      </c>
      <c r="C3595" t="inlineStr">
        <is>
          <t>DOCENCIA</t>
        </is>
      </c>
      <c r="D3595" t="inlineStr">
        <is>
          <t>Semestral</t>
        </is>
      </c>
      <c r="E3595" t="inlineStr">
        <is>
          <t>Positivo</t>
        </is>
      </c>
      <c r="F3595" s="138" t="n">
        <v>44561</v>
      </c>
      <c r="G3595" t="n">
        <v>100</v>
      </c>
      <c r="H3595" t="n">
        <v>0</v>
      </c>
      <c r="I3595" s="76" t="n">
        <v>0</v>
      </c>
      <c r="J3595" s="76" t="n">
        <v>0</v>
      </c>
      <c r="K3595" t="inlineStr">
        <is>
          <t>100.0%</t>
        </is>
      </c>
      <c r="L3595" t="inlineStr">
        <is>
          <t>100.0%</t>
        </is>
      </c>
      <c r="M3595" t="n">
        <v>2021</v>
      </c>
      <c r="N3595" t="inlineStr">
        <is>
          <t>Diciembre</t>
        </is>
      </c>
      <c r="O3595" t="inlineStr">
        <is>
          <t>2021-2</t>
        </is>
      </c>
      <c r="P3595" t="n">
        <v>0</v>
      </c>
      <c r="Q3595" t="n">
        <v>0</v>
      </c>
      <c r="R3595" t="n">
        <v>0</v>
      </c>
      <c r="S3595" t="inlineStr"/>
      <c r="T3595" t="inlineStr">
        <is>
          <t>375-2021-12-31</t>
        </is>
      </c>
      <c r="U3595" t="n">
        <v>31</v>
      </c>
      <c r="V3595" t="inlineStr"/>
    </row>
    <row r="3596">
      <c r="A3596" t="n">
        <v>375</v>
      </c>
      <c r="B3596" t="inlineStr">
        <is>
          <t>Disponibilidad de catálogo de asignaturas pregrado y posgrado presencial</t>
        </is>
      </c>
      <c r="C3596" t="inlineStr">
        <is>
          <t>DOCENCIA</t>
        </is>
      </c>
      <c r="D3596" t="inlineStr">
        <is>
          <t>Semestral</t>
        </is>
      </c>
      <c r="E3596" t="inlineStr">
        <is>
          <t>Positivo</t>
        </is>
      </c>
      <c r="F3596" s="138" t="n">
        <v>44651</v>
      </c>
      <c r="G3596" t="n">
        <v>100</v>
      </c>
      <c r="K3596" t="inlineStr">
        <is>
          <t>100.0%</t>
        </is>
      </c>
      <c r="L3596" t="inlineStr">
        <is>
          <t>No Aplica</t>
        </is>
      </c>
      <c r="M3596" t="n">
        <v>2022</v>
      </c>
      <c r="N3596" t="inlineStr">
        <is>
          <t>Marzo</t>
        </is>
      </c>
      <c r="O3596" t="inlineStr">
        <is>
          <t>2022-1</t>
        </is>
      </c>
      <c r="P3596" t="n">
        <v>0</v>
      </c>
      <c r="Q3596" t="n">
        <v>0</v>
      </c>
      <c r="R3596" t="n">
        <v>0</v>
      </c>
      <c r="S3596" t="inlineStr"/>
      <c r="T3596" t="inlineStr">
        <is>
          <t>375-2022-03-31</t>
        </is>
      </c>
      <c r="U3596" t="n">
        <v>31</v>
      </c>
      <c r="V3596" t="inlineStr">
        <is>
          <t>No Aplica</t>
        </is>
      </c>
    </row>
    <row r="3597">
      <c r="A3597" t="n">
        <v>375</v>
      </c>
      <c r="B3597" t="inlineStr">
        <is>
          <t>Disponibilidad de catálogo de asignaturas pregrado y posgrado presencial</t>
        </is>
      </c>
      <c r="C3597" t="inlineStr">
        <is>
          <t>DOCENCIA</t>
        </is>
      </c>
      <c r="D3597" t="inlineStr">
        <is>
          <t>Semestral</t>
        </is>
      </c>
      <c r="E3597" t="inlineStr">
        <is>
          <t>Positivo</t>
        </is>
      </c>
      <c r="F3597" s="138" t="n">
        <v>44742</v>
      </c>
      <c r="G3597" t="n">
        <v>100</v>
      </c>
      <c r="H3597" t="n">
        <v>0</v>
      </c>
      <c r="I3597" s="76" t="n">
        <v>0</v>
      </c>
      <c r="J3597" s="76" t="n">
        <v>0</v>
      </c>
      <c r="K3597" t="inlineStr">
        <is>
          <t>100.0%</t>
        </is>
      </c>
      <c r="L3597" t="inlineStr">
        <is>
          <t>100.0%</t>
        </is>
      </c>
      <c r="M3597" t="n">
        <v>2022</v>
      </c>
      <c r="N3597" t="inlineStr">
        <is>
          <t>Junio</t>
        </is>
      </c>
      <c r="O3597" t="inlineStr">
        <is>
          <t>2022-1</t>
        </is>
      </c>
      <c r="P3597" t="n">
        <v>0</v>
      </c>
      <c r="Q3597" t="n">
        <v>0</v>
      </c>
      <c r="R3597" t="n">
        <v>0</v>
      </c>
      <c r="S3597" t="inlineStr"/>
      <c r="T3597" t="inlineStr">
        <is>
          <t>375-2022-06-30</t>
        </is>
      </c>
      <c r="U3597" t="n">
        <v>30</v>
      </c>
      <c r="V3597" t="inlineStr"/>
    </row>
    <row r="3598">
      <c r="A3598" t="n">
        <v>375</v>
      </c>
      <c r="B3598" t="inlineStr">
        <is>
          <t>Disponibilidad de catálogo de asignaturas pregrado y posgrado presencial</t>
        </is>
      </c>
      <c r="C3598" t="inlineStr">
        <is>
          <t>DOCENCIA</t>
        </is>
      </c>
      <c r="D3598" t="inlineStr">
        <is>
          <t>Semestral</t>
        </is>
      </c>
      <c r="E3598" t="inlineStr">
        <is>
          <t>Positivo</t>
        </is>
      </c>
      <c r="F3598" s="138" t="n">
        <v>44834</v>
      </c>
      <c r="G3598" t="n">
        <v>100</v>
      </c>
      <c r="K3598" t="inlineStr">
        <is>
          <t>100.0%</t>
        </is>
      </c>
      <c r="L3598" t="inlineStr">
        <is>
          <t>No Aplica</t>
        </is>
      </c>
      <c r="M3598" t="n">
        <v>2022</v>
      </c>
      <c r="N3598" t="inlineStr">
        <is>
          <t>Septiembre</t>
        </is>
      </c>
      <c r="O3598" t="inlineStr">
        <is>
          <t>2022-2</t>
        </is>
      </c>
      <c r="P3598" t="n">
        <v>0</v>
      </c>
      <c r="Q3598" t="n">
        <v>0</v>
      </c>
      <c r="R3598" t="n">
        <v>0</v>
      </c>
      <c r="S3598" t="inlineStr"/>
      <c r="T3598" t="inlineStr">
        <is>
          <t>375-2022-09-30</t>
        </is>
      </c>
      <c r="U3598" t="n">
        <v>30</v>
      </c>
      <c r="V3598" t="inlineStr">
        <is>
          <t>No Aplica</t>
        </is>
      </c>
    </row>
    <row r="3599">
      <c r="A3599" t="n">
        <v>375</v>
      </c>
      <c r="B3599" t="inlineStr">
        <is>
          <t>Disponibilidad de catálogo de asignaturas pregrado y posgrado presencial</t>
        </is>
      </c>
      <c r="C3599" t="inlineStr">
        <is>
          <t>DOCENCIA</t>
        </is>
      </c>
      <c r="D3599" t="inlineStr">
        <is>
          <t>Semestral</t>
        </is>
      </c>
      <c r="E3599" t="inlineStr">
        <is>
          <t>Positivo</t>
        </is>
      </c>
      <c r="F3599" s="138" t="n">
        <v>44895</v>
      </c>
      <c r="G3599" t="n">
        <v>100</v>
      </c>
      <c r="K3599" t="inlineStr">
        <is>
          <t>100.0%</t>
        </is>
      </c>
      <c r="L3599" t="inlineStr">
        <is>
          <t>No Aplica</t>
        </is>
      </c>
      <c r="M3599" t="n">
        <v>2022</v>
      </c>
      <c r="N3599" t="inlineStr">
        <is>
          <t>Noviembre</t>
        </is>
      </c>
      <c r="O3599" t="inlineStr">
        <is>
          <t>2022-2</t>
        </is>
      </c>
      <c r="P3599" t="n">
        <v>0</v>
      </c>
      <c r="Q3599" t="n">
        <v>0</v>
      </c>
      <c r="R3599" t="n">
        <v>0</v>
      </c>
      <c r="S3599" t="inlineStr"/>
      <c r="T3599" t="inlineStr">
        <is>
          <t>375-2022-11-30</t>
        </is>
      </c>
      <c r="U3599" t="n">
        <v>30</v>
      </c>
      <c r="V3599" t="inlineStr">
        <is>
          <t>No Aplica</t>
        </is>
      </c>
    </row>
    <row r="3600">
      <c r="A3600" t="n">
        <v>375</v>
      </c>
      <c r="B3600" t="inlineStr">
        <is>
          <t>Disponibilidad de catálogo de asignaturas pregrado y posgrado presencial</t>
        </is>
      </c>
      <c r="C3600" t="inlineStr">
        <is>
          <t>DOCENCIA</t>
        </is>
      </c>
      <c r="D3600" t="inlineStr">
        <is>
          <t>Semestral</t>
        </is>
      </c>
      <c r="E3600" t="inlineStr">
        <is>
          <t>Positivo</t>
        </is>
      </c>
      <c r="F3600" s="138" t="n">
        <v>44926</v>
      </c>
      <c r="G3600" t="n">
        <v>100</v>
      </c>
      <c r="H3600" t="n">
        <v>0</v>
      </c>
      <c r="I3600" s="76" t="n">
        <v>0</v>
      </c>
      <c r="J3600" s="76" t="n">
        <v>0</v>
      </c>
      <c r="K3600" t="inlineStr">
        <is>
          <t>100.0%</t>
        </is>
      </c>
      <c r="L3600" t="inlineStr">
        <is>
          <t>100.0%</t>
        </is>
      </c>
      <c r="M3600" t="n">
        <v>2022</v>
      </c>
      <c r="N3600" t="inlineStr">
        <is>
          <t>Diciembre</t>
        </is>
      </c>
      <c r="O3600" t="inlineStr">
        <is>
          <t>2022-2</t>
        </is>
      </c>
      <c r="P3600" t="n">
        <v>0</v>
      </c>
      <c r="Q3600" t="n">
        <v>0</v>
      </c>
      <c r="R3600" t="n">
        <v>0</v>
      </c>
      <c r="S3600" t="inlineStr"/>
      <c r="T3600" t="inlineStr">
        <is>
          <t>375-2022-12-31</t>
        </is>
      </c>
      <c r="U3600" t="n">
        <v>31</v>
      </c>
      <c r="V3600" t="inlineStr"/>
    </row>
    <row r="3601">
      <c r="A3601" t="n">
        <v>375</v>
      </c>
      <c r="B3601" t="inlineStr">
        <is>
          <t>Disponibilidad de catálogo de asignaturas pregrado y posgrado presencial</t>
        </is>
      </c>
      <c r="C3601" t="inlineStr">
        <is>
          <t>DOCENCIA</t>
        </is>
      </c>
      <c r="D3601" t="inlineStr">
        <is>
          <t>Semestral</t>
        </is>
      </c>
      <c r="E3601" t="inlineStr">
        <is>
          <t>Positivo</t>
        </is>
      </c>
      <c r="F3601" s="138" t="n">
        <v>44957</v>
      </c>
      <c r="G3601" t="n">
        <v>100</v>
      </c>
      <c r="K3601" t="inlineStr">
        <is>
          <t>100.0%</t>
        </is>
      </c>
      <c r="L3601" t="inlineStr">
        <is>
          <t>No Aplica</t>
        </is>
      </c>
      <c r="M3601" t="n">
        <v>2023</v>
      </c>
      <c r="N3601" t="inlineStr">
        <is>
          <t>Enero</t>
        </is>
      </c>
      <c r="O3601" t="inlineStr">
        <is>
          <t>2023-1</t>
        </is>
      </c>
      <c r="P3601" t="n">
        <v>0</v>
      </c>
      <c r="Q3601" t="n">
        <v>0</v>
      </c>
      <c r="R3601" t="n">
        <v>0</v>
      </c>
      <c r="S3601" t="inlineStr"/>
      <c r="T3601" t="inlineStr">
        <is>
          <t>375-2023-01-31</t>
        </is>
      </c>
      <c r="U3601" t="n">
        <v>31</v>
      </c>
      <c r="V3601" t="inlineStr">
        <is>
          <t>No Aplica</t>
        </is>
      </c>
    </row>
    <row r="3602">
      <c r="A3602" t="n">
        <v>375</v>
      </c>
      <c r="B3602" t="inlineStr">
        <is>
          <t>Disponibilidad de catálogo de asignaturas pregrado y posgrado presencial</t>
        </is>
      </c>
      <c r="C3602" t="inlineStr">
        <is>
          <t>DOCENCIA</t>
        </is>
      </c>
      <c r="D3602" t="inlineStr">
        <is>
          <t>Semestral</t>
        </is>
      </c>
      <c r="E3602" t="inlineStr">
        <is>
          <t>Positivo</t>
        </is>
      </c>
      <c r="F3602" s="138" t="n">
        <v>45016</v>
      </c>
      <c r="G3602" t="n">
        <v>100</v>
      </c>
      <c r="K3602" t="inlineStr">
        <is>
          <t>100.0%</t>
        </is>
      </c>
      <c r="L3602" t="inlineStr">
        <is>
          <t>No Aplica</t>
        </is>
      </c>
      <c r="M3602" t="n">
        <v>2023</v>
      </c>
      <c r="N3602" t="inlineStr">
        <is>
          <t>Marzo</t>
        </is>
      </c>
      <c r="O3602" t="inlineStr">
        <is>
          <t>2023-1</t>
        </is>
      </c>
      <c r="P3602" t="n">
        <v>0</v>
      </c>
      <c r="Q3602" t="n">
        <v>0</v>
      </c>
      <c r="R3602" t="n">
        <v>0</v>
      </c>
      <c r="S3602" t="inlineStr"/>
      <c r="T3602" t="inlineStr">
        <is>
          <t>375-2023-03-31</t>
        </is>
      </c>
      <c r="U3602" t="n">
        <v>31</v>
      </c>
      <c r="V3602" t="inlineStr">
        <is>
          <t>No Aplica</t>
        </is>
      </c>
    </row>
    <row r="3603">
      <c r="A3603" t="n">
        <v>375</v>
      </c>
      <c r="B3603" t="inlineStr">
        <is>
          <t>Disponibilidad de catálogo de asignaturas pregrado y posgrado presencial</t>
        </is>
      </c>
      <c r="C3603" t="inlineStr">
        <is>
          <t>DOCENCIA</t>
        </is>
      </c>
      <c r="D3603" t="inlineStr">
        <is>
          <t>Semestral</t>
        </is>
      </c>
      <c r="E3603" t="inlineStr">
        <is>
          <t>Positivo</t>
        </is>
      </c>
      <c r="F3603" s="138" t="n">
        <v>45046</v>
      </c>
      <c r="G3603" t="n">
        <v>100</v>
      </c>
      <c r="K3603" t="inlineStr">
        <is>
          <t>100.0%</t>
        </is>
      </c>
      <c r="L3603" t="inlineStr">
        <is>
          <t>No Aplica</t>
        </is>
      </c>
      <c r="M3603" t="n">
        <v>2023</v>
      </c>
      <c r="N3603" t="inlineStr">
        <is>
          <t>Abril</t>
        </is>
      </c>
      <c r="O3603" t="inlineStr">
        <is>
          <t>2023-1</t>
        </is>
      </c>
      <c r="P3603" t="n">
        <v>0</v>
      </c>
      <c r="Q3603" t="n">
        <v>0</v>
      </c>
      <c r="R3603" t="n">
        <v>0</v>
      </c>
      <c r="S3603" t="inlineStr"/>
      <c r="T3603" t="inlineStr">
        <is>
          <t>375-2023-04-30</t>
        </is>
      </c>
      <c r="U3603" t="n">
        <v>30</v>
      </c>
      <c r="V3603" t="inlineStr">
        <is>
          <t>No Aplica</t>
        </is>
      </c>
    </row>
    <row r="3604">
      <c r="A3604" t="n">
        <v>375</v>
      </c>
      <c r="B3604" t="inlineStr">
        <is>
          <t>Disponibilidad de catálogo de asignaturas pregrado y posgrado presencial</t>
        </is>
      </c>
      <c r="C3604" t="inlineStr">
        <is>
          <t>DOCENCIA</t>
        </is>
      </c>
      <c r="D3604" t="inlineStr">
        <is>
          <t>Semestral</t>
        </is>
      </c>
      <c r="E3604" t="inlineStr">
        <is>
          <t>Positivo</t>
        </is>
      </c>
      <c r="F3604" s="138" t="n">
        <v>45077</v>
      </c>
      <c r="G3604" t="n">
        <v>100</v>
      </c>
      <c r="K3604" t="inlineStr">
        <is>
          <t>100.0%</t>
        </is>
      </c>
      <c r="L3604" t="inlineStr">
        <is>
          <t>No Aplica</t>
        </is>
      </c>
      <c r="M3604" t="n">
        <v>2023</v>
      </c>
      <c r="N3604" t="inlineStr">
        <is>
          <t>Mayo</t>
        </is>
      </c>
      <c r="O3604" t="inlineStr">
        <is>
          <t>2023-1</t>
        </is>
      </c>
      <c r="P3604" t="n">
        <v>0</v>
      </c>
      <c r="Q3604" t="n">
        <v>0</v>
      </c>
      <c r="R3604" t="n">
        <v>0</v>
      </c>
      <c r="S3604" t="inlineStr"/>
      <c r="T3604" t="inlineStr">
        <is>
          <t>375-2023-05-31</t>
        </is>
      </c>
      <c r="U3604" t="n">
        <v>31</v>
      </c>
      <c r="V3604" t="inlineStr">
        <is>
          <t>No Aplica</t>
        </is>
      </c>
    </row>
    <row r="3605">
      <c r="A3605" t="n">
        <v>375</v>
      </c>
      <c r="B3605" t="inlineStr">
        <is>
          <t>Disponibilidad de catálogo de asignaturas pregrado y posgrado presencial</t>
        </is>
      </c>
      <c r="C3605" t="inlineStr">
        <is>
          <t>DOCENCIA</t>
        </is>
      </c>
      <c r="D3605" t="inlineStr">
        <is>
          <t>Semestral</t>
        </is>
      </c>
      <c r="E3605" t="inlineStr">
        <is>
          <t>Positivo</t>
        </is>
      </c>
      <c r="F3605" s="138" t="n">
        <v>45107</v>
      </c>
      <c r="G3605" t="n">
        <v>100</v>
      </c>
      <c r="H3605" t="n">
        <v>0</v>
      </c>
      <c r="I3605" s="76" t="n">
        <v>0</v>
      </c>
      <c r="J3605" s="76" t="n">
        <v>0</v>
      </c>
      <c r="K3605" t="inlineStr">
        <is>
          <t>100.0%</t>
        </is>
      </c>
      <c r="L3605" t="inlineStr">
        <is>
          <t>100.0%</t>
        </is>
      </c>
      <c r="M3605" t="n">
        <v>2023</v>
      </c>
      <c r="N3605" t="inlineStr">
        <is>
          <t>Junio</t>
        </is>
      </c>
      <c r="O3605" t="inlineStr">
        <is>
          <t>2023-1</t>
        </is>
      </c>
      <c r="P3605" t="n">
        <v>0</v>
      </c>
      <c r="Q3605" t="n">
        <v>0</v>
      </c>
      <c r="R3605" t="n">
        <v>0</v>
      </c>
      <c r="S3605" t="inlineStr"/>
      <c r="T3605" t="inlineStr">
        <is>
          <t>375-2023-06-30</t>
        </is>
      </c>
      <c r="U3605" t="n">
        <v>30</v>
      </c>
      <c r="V3605" t="inlineStr"/>
    </row>
    <row r="3606">
      <c r="A3606" t="n">
        <v>386</v>
      </c>
      <c r="B3606" t="inlineStr">
        <is>
          <t>Cumplimiento Meta comercial Educación para toda la vida por linea</t>
        </is>
      </c>
      <c r="C3606" t="inlineStr">
        <is>
          <t>MERCADEO, ADMISIONES  Y MATRÍCULA</t>
        </is>
      </c>
      <c r="D3606" t="inlineStr">
        <is>
          <t>Semestral</t>
        </is>
      </c>
      <c r="E3606" t="inlineStr">
        <is>
          <t>Positivo</t>
        </is>
      </c>
      <c r="F3606" s="138" t="n">
        <v>44651</v>
      </c>
      <c r="G3606" t="n">
        <v>100</v>
      </c>
      <c r="K3606" t="inlineStr">
        <is>
          <t>200.0%</t>
        </is>
      </c>
      <c r="L3606" t="inlineStr">
        <is>
          <t>No Aplica</t>
        </is>
      </c>
      <c r="M3606" t="n">
        <v>2022</v>
      </c>
      <c r="N3606" t="inlineStr">
        <is>
          <t>Marzo</t>
        </is>
      </c>
      <c r="O3606" t="inlineStr">
        <is>
          <t>2022-1</t>
        </is>
      </c>
      <c r="P3606" t="n">
        <v>0</v>
      </c>
      <c r="Q3606" t="n">
        <v>0</v>
      </c>
      <c r="R3606" t="n">
        <v>0</v>
      </c>
      <c r="S3606" t="inlineStr"/>
      <c r="T3606" t="inlineStr">
        <is>
          <t>386-2022-03-31</t>
        </is>
      </c>
      <c r="U3606" t="n">
        <v>31</v>
      </c>
      <c r="V3606" t="inlineStr">
        <is>
          <t>No Aplica</t>
        </is>
      </c>
    </row>
    <row r="3607">
      <c r="A3607" t="n">
        <v>386</v>
      </c>
      <c r="B3607" t="inlineStr">
        <is>
          <t>Cumplimiento Meta comercial Educación para toda la vida por linea</t>
        </is>
      </c>
      <c r="C3607" t="inlineStr">
        <is>
          <t>MERCADEO, ADMISIONES  Y MATRÍCULA</t>
        </is>
      </c>
      <c r="D3607" t="inlineStr">
        <is>
          <t>Semestral</t>
        </is>
      </c>
      <c r="E3607" t="inlineStr">
        <is>
          <t>Positivo</t>
        </is>
      </c>
      <c r="F3607" s="138" t="n">
        <v>44742</v>
      </c>
      <c r="G3607" t="n">
        <v>100</v>
      </c>
      <c r="K3607" t="inlineStr">
        <is>
          <t>200.0%</t>
        </is>
      </c>
      <c r="L3607" t="inlineStr">
        <is>
          <t>No Aplica</t>
        </is>
      </c>
      <c r="M3607" t="n">
        <v>2022</v>
      </c>
      <c r="N3607" t="inlineStr">
        <is>
          <t>Junio</t>
        </is>
      </c>
      <c r="O3607" t="inlineStr">
        <is>
          <t>2022-1</t>
        </is>
      </c>
      <c r="P3607" t="n">
        <v>0</v>
      </c>
      <c r="Q3607" t="n">
        <v>0</v>
      </c>
      <c r="R3607" t="n">
        <v>0</v>
      </c>
      <c r="S3607" t="inlineStr"/>
      <c r="T3607" t="inlineStr">
        <is>
          <t>386-2022-06-30</t>
        </is>
      </c>
      <c r="U3607" t="n">
        <v>30</v>
      </c>
      <c r="V3607" t="inlineStr">
        <is>
          <t>No Aplica</t>
        </is>
      </c>
    </row>
    <row r="3608">
      <c r="A3608" t="n">
        <v>386</v>
      </c>
      <c r="B3608" t="inlineStr">
        <is>
          <t>Cumplimiento Meta comercial Educación para toda la vida por linea</t>
        </is>
      </c>
      <c r="C3608" t="inlineStr">
        <is>
          <t>MERCADEO, ADMISIONES  Y MATRÍCULA</t>
        </is>
      </c>
      <c r="D3608" t="inlineStr">
        <is>
          <t>Semestral</t>
        </is>
      </c>
      <c r="E3608" t="inlineStr">
        <is>
          <t>Positivo</t>
        </is>
      </c>
      <c r="F3608" s="138" t="n">
        <v>44834</v>
      </c>
      <c r="G3608" t="n">
        <v>100</v>
      </c>
      <c r="K3608" t="inlineStr">
        <is>
          <t>200.0%</t>
        </is>
      </c>
      <c r="L3608" t="inlineStr">
        <is>
          <t>No Aplica</t>
        </is>
      </c>
      <c r="M3608" t="n">
        <v>2022</v>
      </c>
      <c r="N3608" t="inlineStr">
        <is>
          <t>Septiembre</t>
        </is>
      </c>
      <c r="O3608" t="inlineStr">
        <is>
          <t>2022-2</t>
        </is>
      </c>
      <c r="P3608" t="n">
        <v>0</v>
      </c>
      <c r="Q3608" t="n">
        <v>0</v>
      </c>
      <c r="R3608" t="n">
        <v>0</v>
      </c>
      <c r="S3608" t="inlineStr"/>
      <c r="T3608" t="inlineStr">
        <is>
          <t>386-2022-09-30</t>
        </is>
      </c>
      <c r="U3608" t="n">
        <v>30</v>
      </c>
      <c r="V3608" t="inlineStr">
        <is>
          <t>No Aplica</t>
        </is>
      </c>
    </row>
    <row r="3609">
      <c r="A3609" t="n">
        <v>386</v>
      </c>
      <c r="B3609" t="inlineStr">
        <is>
          <t>Cumplimiento Meta comercial Educación para toda la vida por linea</t>
        </is>
      </c>
      <c r="C3609" t="inlineStr">
        <is>
          <t>MERCADEO, ADMISIONES  Y MATRÍCULA</t>
        </is>
      </c>
      <c r="D3609" t="inlineStr">
        <is>
          <t>Semestral</t>
        </is>
      </c>
      <c r="E3609" t="inlineStr">
        <is>
          <t>Positivo</t>
        </is>
      </c>
      <c r="F3609" s="138" t="n">
        <v>44895</v>
      </c>
      <c r="G3609" t="n">
        <v>100</v>
      </c>
      <c r="K3609" t="inlineStr">
        <is>
          <t>200.0%</t>
        </is>
      </c>
      <c r="L3609" t="inlineStr">
        <is>
          <t>No Aplica</t>
        </is>
      </c>
      <c r="M3609" t="n">
        <v>2022</v>
      </c>
      <c r="N3609" t="inlineStr">
        <is>
          <t>Noviembre</t>
        </is>
      </c>
      <c r="O3609" t="inlineStr">
        <is>
          <t>2022-2</t>
        </is>
      </c>
      <c r="P3609" t="n">
        <v>0</v>
      </c>
      <c r="Q3609" t="n">
        <v>0</v>
      </c>
      <c r="R3609" t="n">
        <v>0</v>
      </c>
      <c r="S3609" t="inlineStr"/>
      <c r="T3609" t="inlineStr">
        <is>
          <t>386-2022-11-30</t>
        </is>
      </c>
      <c r="U3609" t="n">
        <v>30</v>
      </c>
      <c r="V3609" t="inlineStr">
        <is>
          <t>No Aplica</t>
        </is>
      </c>
    </row>
    <row r="3610">
      <c r="A3610" t="n">
        <v>386</v>
      </c>
      <c r="B3610" t="inlineStr">
        <is>
          <t>Cumplimiento Meta comercial Educación para toda la vida por linea</t>
        </is>
      </c>
      <c r="C3610" t="inlineStr">
        <is>
          <t>MERCADEO, ADMISIONES  Y MATRÍCULA</t>
        </is>
      </c>
      <c r="D3610" t="inlineStr">
        <is>
          <t>Semestral</t>
        </is>
      </c>
      <c r="E3610" t="inlineStr">
        <is>
          <t>Positivo</t>
        </is>
      </c>
      <c r="F3610" s="138" t="n">
        <v>44926</v>
      </c>
      <c r="G3610" t="n">
        <v>100</v>
      </c>
      <c r="K3610" t="inlineStr">
        <is>
          <t>200.0%</t>
        </is>
      </c>
      <c r="L3610" t="inlineStr">
        <is>
          <t>No Aplica</t>
        </is>
      </c>
      <c r="M3610" t="n">
        <v>2022</v>
      </c>
      <c r="N3610" t="inlineStr">
        <is>
          <t>Diciembre</t>
        </is>
      </c>
      <c r="O3610" t="inlineStr">
        <is>
          <t>2022-2</t>
        </is>
      </c>
      <c r="P3610" t="n">
        <v>0</v>
      </c>
      <c r="Q3610" t="n">
        <v>0</v>
      </c>
      <c r="R3610" t="n">
        <v>0</v>
      </c>
      <c r="S3610" t="inlineStr"/>
      <c r="T3610" t="inlineStr">
        <is>
          <t>386-2022-12-31</t>
        </is>
      </c>
      <c r="U3610" t="n">
        <v>31</v>
      </c>
      <c r="V3610" t="inlineStr">
        <is>
          <t>No Aplica</t>
        </is>
      </c>
    </row>
    <row r="3611">
      <c r="A3611" t="n">
        <v>386</v>
      </c>
      <c r="B3611" t="inlineStr">
        <is>
          <t>Cumplimiento Meta comercial Educación para toda la vida por linea</t>
        </is>
      </c>
      <c r="C3611" t="inlineStr">
        <is>
          <t>MERCADEO, ADMISIONES  Y MATRÍCULA</t>
        </is>
      </c>
      <c r="D3611" t="inlineStr">
        <is>
          <t>Semestral</t>
        </is>
      </c>
      <c r="E3611" t="inlineStr">
        <is>
          <t>Positivo</t>
        </is>
      </c>
      <c r="F3611" s="138" t="n">
        <v>45107</v>
      </c>
      <c r="G3611" t="n">
        <v>300</v>
      </c>
      <c r="H3611" t="n">
        <v>550.8399887084961</v>
      </c>
      <c r="I3611" s="76" t="n">
        <v>1.3</v>
      </c>
      <c r="J3611" s="76" t="n">
        <v>1.836133295694987</v>
      </c>
      <c r="K3611" t="inlineStr">
        <is>
          <t>200.0%</t>
        </is>
      </c>
      <c r="L3611" t="inlineStr">
        <is>
          <t>225.46%</t>
        </is>
      </c>
      <c r="M3611" t="n">
        <v>2023</v>
      </c>
      <c r="N3611" t="inlineStr">
        <is>
          <t>Junio</t>
        </is>
      </c>
      <c r="O3611" t="inlineStr">
        <is>
          <t>2023-1</t>
        </is>
      </c>
      <c r="P3611" t="n">
        <v>0</v>
      </c>
      <c r="Q3611" t="n">
        <v>0</v>
      </c>
      <c r="R3611" t="n">
        <v>0</v>
      </c>
      <c r="S3611" t="inlineStr"/>
      <c r="T3611" t="inlineStr">
        <is>
          <t>386-2023-06-30</t>
        </is>
      </c>
      <c r="U3611" t="n">
        <v>30</v>
      </c>
      <c r="V3611" t="inlineStr"/>
    </row>
    <row r="3612">
      <c r="A3612" t="n">
        <v>389</v>
      </c>
      <c r="B3612" t="inlineStr">
        <is>
          <t>Permanencia por escuela</t>
        </is>
      </c>
      <c r="C3612" t="inlineStr">
        <is>
          <t>DOCENCIA</t>
        </is>
      </c>
      <c r="D3612" t="inlineStr">
        <is>
          <t>Semestral</t>
        </is>
      </c>
      <c r="E3612" t="inlineStr">
        <is>
          <t>Positivo</t>
        </is>
      </c>
      <c r="F3612" s="138" t="n">
        <v>44377</v>
      </c>
      <c r="H3612" t="n">
        <v>0</v>
      </c>
      <c r="K3612" t="n">
        <v/>
      </c>
      <c r="L3612" t="inlineStr">
        <is>
          <t>0.0%</t>
        </is>
      </c>
      <c r="M3612" t="n">
        <v>2021</v>
      </c>
      <c r="N3612" t="inlineStr">
        <is>
          <t>Junio</t>
        </is>
      </c>
      <c r="O3612" t="inlineStr">
        <is>
          <t>2021-1</t>
        </is>
      </c>
      <c r="P3612" t="n">
        <v>0</v>
      </c>
      <c r="Q3612" t="n">
        <v>0</v>
      </c>
      <c r="R3612" t="n">
        <v>0</v>
      </c>
      <c r="S3612" t="inlineStr"/>
      <c r="T3612" t="inlineStr">
        <is>
          <t>389-2021-06-30</t>
        </is>
      </c>
      <c r="U3612" t="n">
        <v>30</v>
      </c>
      <c r="V3612" t="inlineStr"/>
    </row>
    <row r="3613">
      <c r="A3613" t="n">
        <v>389</v>
      </c>
      <c r="B3613" t="inlineStr">
        <is>
          <t>Permanencia por escuela</t>
        </is>
      </c>
      <c r="C3613" t="inlineStr">
        <is>
          <t>DOCENCIA</t>
        </is>
      </c>
      <c r="D3613" t="inlineStr">
        <is>
          <t>Semestral</t>
        </is>
      </c>
      <c r="E3613" t="inlineStr">
        <is>
          <t>Positivo</t>
        </is>
      </c>
      <c r="F3613" s="138" t="n">
        <v>44561</v>
      </c>
      <c r="H3613" t="n">
        <v>0</v>
      </c>
      <c r="K3613" t="n">
        <v/>
      </c>
      <c r="L3613" t="inlineStr">
        <is>
          <t>0.0%</t>
        </is>
      </c>
      <c r="M3613" t="n">
        <v>2021</v>
      </c>
      <c r="N3613" t="inlineStr">
        <is>
          <t>Diciembre</t>
        </is>
      </c>
      <c r="O3613" t="inlineStr">
        <is>
          <t>2021-2</t>
        </is>
      </c>
      <c r="P3613" t="n">
        <v>0</v>
      </c>
      <c r="Q3613" t="n">
        <v>0</v>
      </c>
      <c r="R3613" t="n">
        <v>0</v>
      </c>
      <c r="S3613" t="inlineStr"/>
      <c r="T3613" t="inlineStr">
        <is>
          <t>389-2021-12-31</t>
        </is>
      </c>
      <c r="U3613" t="n">
        <v>31</v>
      </c>
      <c r="V3613" t="inlineStr"/>
    </row>
    <row r="3614">
      <c r="A3614" t="n">
        <v>389</v>
      </c>
      <c r="B3614" t="inlineStr">
        <is>
          <t>Permanencia por escuela</t>
        </is>
      </c>
      <c r="C3614" t="inlineStr">
        <is>
          <t>DOCENCIA</t>
        </is>
      </c>
      <c r="D3614" t="inlineStr">
        <is>
          <t>Semestral</t>
        </is>
      </c>
      <c r="E3614" t="inlineStr">
        <is>
          <t>Positivo</t>
        </is>
      </c>
      <c r="F3614" s="138" t="n">
        <v>44651</v>
      </c>
      <c r="K3614" t="n">
        <v/>
      </c>
      <c r="L3614" t="inlineStr">
        <is>
          <t>No Aplica</t>
        </is>
      </c>
      <c r="M3614" t="n">
        <v>2022</v>
      </c>
      <c r="N3614" t="inlineStr">
        <is>
          <t>Marzo</t>
        </is>
      </c>
      <c r="O3614" t="inlineStr">
        <is>
          <t>2022-1</t>
        </is>
      </c>
      <c r="P3614" t="n">
        <v>0</v>
      </c>
      <c r="Q3614" t="n">
        <v>0</v>
      </c>
      <c r="R3614" t="n">
        <v>0</v>
      </c>
      <c r="S3614" t="inlineStr"/>
      <c r="T3614" t="inlineStr">
        <is>
          <t>389-2022-03-31</t>
        </is>
      </c>
      <c r="U3614" t="n">
        <v>31</v>
      </c>
      <c r="V3614" t="inlineStr">
        <is>
          <t>No Aplica</t>
        </is>
      </c>
    </row>
    <row r="3615">
      <c r="A3615" t="n">
        <v>389</v>
      </c>
      <c r="B3615" t="inlineStr">
        <is>
          <t>Permanencia por escuela</t>
        </is>
      </c>
      <c r="C3615" t="inlineStr">
        <is>
          <t>DOCENCIA</t>
        </is>
      </c>
      <c r="D3615" t="inlineStr">
        <is>
          <t>Semestral</t>
        </is>
      </c>
      <c r="E3615" t="inlineStr">
        <is>
          <t>Positivo</t>
        </is>
      </c>
      <c r="F3615" s="138" t="n">
        <v>44742</v>
      </c>
      <c r="H3615" t="n">
        <v>0</v>
      </c>
      <c r="K3615" t="n">
        <v/>
      </c>
      <c r="L3615" t="inlineStr">
        <is>
          <t>0.0%</t>
        </is>
      </c>
      <c r="M3615" t="n">
        <v>2022</v>
      </c>
      <c r="N3615" t="inlineStr">
        <is>
          <t>Junio</t>
        </is>
      </c>
      <c r="O3615" t="inlineStr">
        <is>
          <t>2022-1</t>
        </is>
      </c>
      <c r="P3615" t="n">
        <v>0</v>
      </c>
      <c r="Q3615" t="n">
        <v>0</v>
      </c>
      <c r="R3615" t="n">
        <v>0</v>
      </c>
      <c r="S3615" t="inlineStr"/>
      <c r="T3615" t="inlineStr">
        <is>
          <t>389-2022-06-30</t>
        </is>
      </c>
      <c r="U3615" t="n">
        <v>30</v>
      </c>
      <c r="V3615" t="inlineStr"/>
    </row>
    <row r="3616">
      <c r="A3616" t="n">
        <v>389</v>
      </c>
      <c r="B3616" t="inlineStr">
        <is>
          <t>Permanencia por escuela</t>
        </is>
      </c>
      <c r="C3616" t="inlineStr">
        <is>
          <t>DOCENCIA</t>
        </is>
      </c>
      <c r="D3616" t="inlineStr">
        <is>
          <t>Semestral</t>
        </is>
      </c>
      <c r="E3616" t="inlineStr">
        <is>
          <t>Positivo</t>
        </is>
      </c>
      <c r="F3616" s="138" t="n">
        <v>44834</v>
      </c>
      <c r="K3616" t="n">
        <v/>
      </c>
      <c r="L3616" t="inlineStr">
        <is>
          <t>No Aplica</t>
        </is>
      </c>
      <c r="M3616" t="n">
        <v>2022</v>
      </c>
      <c r="N3616" t="inlineStr">
        <is>
          <t>Septiembre</t>
        </is>
      </c>
      <c r="O3616" t="inlineStr">
        <is>
          <t>2022-2</t>
        </is>
      </c>
      <c r="P3616" t="n">
        <v>0</v>
      </c>
      <c r="Q3616" t="n">
        <v>0</v>
      </c>
      <c r="R3616" t="n">
        <v>0</v>
      </c>
      <c r="S3616" t="inlineStr"/>
      <c r="T3616" t="inlineStr">
        <is>
          <t>389-2022-09-30</t>
        </is>
      </c>
      <c r="U3616" t="n">
        <v>30</v>
      </c>
      <c r="V3616" t="inlineStr">
        <is>
          <t>No Aplica</t>
        </is>
      </c>
    </row>
    <row r="3617">
      <c r="A3617" t="n">
        <v>389</v>
      </c>
      <c r="B3617" t="inlineStr">
        <is>
          <t>Permanencia por escuela</t>
        </is>
      </c>
      <c r="C3617" t="inlineStr">
        <is>
          <t>DOCENCIA</t>
        </is>
      </c>
      <c r="D3617" t="inlineStr">
        <is>
          <t>Semestral</t>
        </is>
      </c>
      <c r="E3617" t="inlineStr">
        <is>
          <t>Positivo</t>
        </is>
      </c>
      <c r="F3617" s="138" t="n">
        <v>44895</v>
      </c>
      <c r="K3617" t="n">
        <v/>
      </c>
      <c r="L3617" t="inlineStr">
        <is>
          <t>No Aplica</t>
        </is>
      </c>
      <c r="M3617" t="n">
        <v>2022</v>
      </c>
      <c r="N3617" t="inlineStr">
        <is>
          <t>Noviembre</t>
        </is>
      </c>
      <c r="O3617" t="inlineStr">
        <is>
          <t>2022-2</t>
        </is>
      </c>
      <c r="P3617" t="n">
        <v>0</v>
      </c>
      <c r="Q3617" t="n">
        <v>0</v>
      </c>
      <c r="R3617" t="n">
        <v>0</v>
      </c>
      <c r="S3617" t="inlineStr"/>
      <c r="T3617" t="inlineStr">
        <is>
          <t>389-2022-11-30</t>
        </is>
      </c>
      <c r="U3617" t="n">
        <v>30</v>
      </c>
      <c r="V3617" t="inlineStr">
        <is>
          <t>No Aplica</t>
        </is>
      </c>
    </row>
    <row r="3618">
      <c r="A3618" t="n">
        <v>389</v>
      </c>
      <c r="B3618" t="inlineStr">
        <is>
          <t>Permanencia por escuela</t>
        </is>
      </c>
      <c r="C3618" t="inlineStr">
        <is>
          <t>DOCENCIA</t>
        </is>
      </c>
      <c r="D3618" t="inlineStr">
        <is>
          <t>Semestral</t>
        </is>
      </c>
      <c r="E3618" t="inlineStr">
        <is>
          <t>Positivo</t>
        </is>
      </c>
      <c r="F3618" s="138" t="n">
        <v>44926</v>
      </c>
      <c r="H3618" t="n">
        <v>0</v>
      </c>
      <c r="K3618" t="n">
        <v/>
      </c>
      <c r="L3618" t="inlineStr">
        <is>
          <t>0.0%</t>
        </is>
      </c>
      <c r="M3618" t="n">
        <v>2022</v>
      </c>
      <c r="N3618" t="inlineStr">
        <is>
          <t>Diciembre</t>
        </is>
      </c>
      <c r="O3618" t="inlineStr">
        <is>
          <t>2022-2</t>
        </is>
      </c>
      <c r="P3618" t="n">
        <v>0</v>
      </c>
      <c r="Q3618" t="n">
        <v>0</v>
      </c>
      <c r="R3618" t="n">
        <v>0</v>
      </c>
      <c r="S3618" t="inlineStr"/>
      <c r="T3618" t="inlineStr">
        <is>
          <t>389-2022-12-31</t>
        </is>
      </c>
      <c r="U3618" t="n">
        <v>31</v>
      </c>
      <c r="V3618" t="inlineStr"/>
    </row>
    <row r="3619">
      <c r="A3619" t="n">
        <v>389</v>
      </c>
      <c r="B3619" t="inlineStr">
        <is>
          <t>Permanencia por escuela</t>
        </is>
      </c>
      <c r="C3619" t="inlineStr">
        <is>
          <t>DOCENCIA</t>
        </is>
      </c>
      <c r="D3619" t="inlineStr">
        <is>
          <t>Semestral</t>
        </is>
      </c>
      <c r="E3619" t="inlineStr">
        <is>
          <t>Positivo</t>
        </is>
      </c>
      <c r="F3619" s="138" t="n">
        <v>46022</v>
      </c>
      <c r="K3619" t="n">
        <v/>
      </c>
      <c r="L3619" t="inlineStr">
        <is>
          <t>No Aplica</t>
        </is>
      </c>
      <c r="M3619" t="n">
        <v>2025</v>
      </c>
      <c r="N3619" t="inlineStr">
        <is>
          <t>Diciembre</t>
        </is>
      </c>
      <c r="O3619" t="inlineStr">
        <is>
          <t>2025-2</t>
        </is>
      </c>
      <c r="P3619" t="n">
        <v>0</v>
      </c>
      <c r="Q3619" t="n">
        <v>0</v>
      </c>
      <c r="R3619" t="n">
        <v>0</v>
      </c>
      <c r="S3619" t="inlineStr"/>
      <c r="T3619" t="inlineStr">
        <is>
          <t>389-2025-12-31</t>
        </is>
      </c>
      <c r="U3619" t="n">
        <v>31</v>
      </c>
      <c r="V3619" t="inlineStr">
        <is>
          <t>No Aplica</t>
        </is>
      </c>
    </row>
    <row r="3620">
      <c r="A3620" t="n">
        <v>390</v>
      </c>
      <c r="B3620" t="inlineStr">
        <is>
          <t>Cumplimiento Plan Anual por escuela</t>
        </is>
      </c>
      <c r="C3620" t="inlineStr">
        <is>
          <t>DIRECCIONAMIENTO ESTRATÉGICO</t>
        </is>
      </c>
      <c r="D3620" t="inlineStr">
        <is>
          <t>Trimestral</t>
        </is>
      </c>
      <c r="E3620" t="inlineStr">
        <is>
          <t>Positivo</t>
        </is>
      </c>
      <c r="F3620" s="138" t="n">
        <v>44286</v>
      </c>
      <c r="H3620" t="n">
        <v>0</v>
      </c>
      <c r="K3620" t="inlineStr">
        <is>
          <t>100.0%</t>
        </is>
      </c>
      <c r="L3620" t="inlineStr">
        <is>
          <t>122.06%</t>
        </is>
      </c>
      <c r="M3620" t="n">
        <v>2021</v>
      </c>
      <c r="N3620" t="inlineStr">
        <is>
          <t>Marzo</t>
        </is>
      </c>
      <c r="O3620" t="inlineStr">
        <is>
          <t>2021-1</t>
        </is>
      </c>
      <c r="P3620" t="n">
        <v>0</v>
      </c>
      <c r="Q3620" t="n">
        <v>0</v>
      </c>
      <c r="R3620" t="n">
        <v>0</v>
      </c>
      <c r="S3620" t="inlineStr"/>
      <c r="T3620" t="inlineStr">
        <is>
          <t>390-2021-03-31</t>
        </is>
      </c>
      <c r="U3620" t="n">
        <v>31</v>
      </c>
      <c r="V3620" t="inlineStr"/>
    </row>
    <row r="3621">
      <c r="A3621" t="n">
        <v>390</v>
      </c>
      <c r="B3621" t="inlineStr">
        <is>
          <t>Cumplimiento Plan Anual por escuela</t>
        </is>
      </c>
      <c r="C3621" t="inlineStr">
        <is>
          <t>DIRECCIONAMIENTO ESTRATÉGICO</t>
        </is>
      </c>
      <c r="D3621" t="inlineStr">
        <is>
          <t>Trimestral</t>
        </is>
      </c>
      <c r="E3621" t="inlineStr">
        <is>
          <t>Positivo</t>
        </is>
      </c>
      <c r="F3621" s="138" t="n">
        <v>44377</v>
      </c>
      <c r="H3621" t="n">
        <v>0</v>
      </c>
      <c r="K3621" t="inlineStr">
        <is>
          <t>100.0%</t>
        </is>
      </c>
      <c r="L3621" t="inlineStr">
        <is>
          <t>122.06%</t>
        </is>
      </c>
      <c r="M3621" t="n">
        <v>2021</v>
      </c>
      <c r="N3621" t="inlineStr">
        <is>
          <t>Junio</t>
        </is>
      </c>
      <c r="O3621" t="inlineStr">
        <is>
          <t>2021-1</t>
        </is>
      </c>
      <c r="P3621" t="n">
        <v>0</v>
      </c>
      <c r="Q3621" t="n">
        <v>0</v>
      </c>
      <c r="R3621" t="n">
        <v>0</v>
      </c>
      <c r="S3621" t="inlineStr"/>
      <c r="T3621" t="inlineStr">
        <is>
          <t>390-2021-06-30</t>
        </is>
      </c>
      <c r="U3621" t="n">
        <v>30</v>
      </c>
      <c r="V3621" t="inlineStr"/>
    </row>
    <row r="3622">
      <c r="A3622" t="n">
        <v>390</v>
      </c>
      <c r="B3622" t="inlineStr">
        <is>
          <t>Cumplimiento Plan Anual por escuela</t>
        </is>
      </c>
      <c r="C3622" t="inlineStr">
        <is>
          <t>DIRECCIONAMIENTO ESTRATÉGICO</t>
        </is>
      </c>
      <c r="D3622" t="inlineStr">
        <is>
          <t>Trimestral</t>
        </is>
      </c>
      <c r="E3622" t="inlineStr">
        <is>
          <t>Positivo</t>
        </is>
      </c>
      <c r="F3622" s="138" t="n">
        <v>44469</v>
      </c>
      <c r="H3622" t="n">
        <v>0</v>
      </c>
      <c r="K3622" t="inlineStr">
        <is>
          <t>100.0%</t>
        </is>
      </c>
      <c r="L3622" t="inlineStr">
        <is>
          <t>122.06%</t>
        </is>
      </c>
      <c r="M3622" t="n">
        <v>2021</v>
      </c>
      <c r="N3622" t="inlineStr">
        <is>
          <t>Septiembre</t>
        </is>
      </c>
      <c r="O3622" t="inlineStr">
        <is>
          <t>2021-2</t>
        </is>
      </c>
      <c r="P3622" t="n">
        <v>0</v>
      </c>
      <c r="Q3622" t="n">
        <v>0</v>
      </c>
      <c r="R3622" t="n">
        <v>0</v>
      </c>
      <c r="S3622" t="inlineStr"/>
      <c r="T3622" t="inlineStr">
        <is>
          <t>390-2021-09-30</t>
        </is>
      </c>
      <c r="U3622" t="n">
        <v>30</v>
      </c>
      <c r="V3622" t="inlineStr"/>
    </row>
    <row r="3623">
      <c r="A3623" t="n">
        <v>390</v>
      </c>
      <c r="B3623" t="inlineStr">
        <is>
          <t>Cumplimiento Plan Anual por escuela</t>
        </is>
      </c>
      <c r="C3623" t="inlineStr">
        <is>
          <t>DIRECCIONAMIENTO ESTRATÉGICO</t>
        </is>
      </c>
      <c r="D3623" t="inlineStr">
        <is>
          <t>Trimestral</t>
        </is>
      </c>
      <c r="E3623" t="inlineStr">
        <is>
          <t>Positivo</t>
        </is>
      </c>
      <c r="F3623" s="138" t="n">
        <v>44561</v>
      </c>
      <c r="H3623" t="n">
        <v>0</v>
      </c>
      <c r="K3623" t="inlineStr">
        <is>
          <t>100.0%</t>
        </is>
      </c>
      <c r="L3623" t="inlineStr">
        <is>
          <t>122.06%</t>
        </is>
      </c>
      <c r="M3623" t="n">
        <v>2021</v>
      </c>
      <c r="N3623" t="inlineStr">
        <is>
          <t>Diciembre</t>
        </is>
      </c>
      <c r="O3623" t="inlineStr">
        <is>
          <t>2021-2</t>
        </is>
      </c>
      <c r="P3623" t="n">
        <v>0</v>
      </c>
      <c r="Q3623" t="n">
        <v>0</v>
      </c>
      <c r="R3623" t="n">
        <v>0</v>
      </c>
      <c r="S3623" t="inlineStr"/>
      <c r="T3623" t="inlineStr">
        <is>
          <t>390-2021-12-31</t>
        </is>
      </c>
      <c r="U3623" t="n">
        <v>31</v>
      </c>
      <c r="V3623" t="inlineStr"/>
    </row>
    <row r="3624">
      <c r="A3624" t="n">
        <v>390</v>
      </c>
      <c r="B3624" t="inlineStr">
        <is>
          <t>Cumplimiento Plan Anual por escuela</t>
        </is>
      </c>
      <c r="C3624" t="inlineStr">
        <is>
          <t>DIRECCIONAMIENTO ESTRATÉGICO</t>
        </is>
      </c>
      <c r="D3624" t="inlineStr">
        <is>
          <t>Trimestral</t>
        </is>
      </c>
      <c r="E3624" t="inlineStr">
        <is>
          <t>Positivo</t>
        </is>
      </c>
      <c r="F3624" s="138" t="n">
        <v>44620</v>
      </c>
      <c r="K3624" t="inlineStr">
        <is>
          <t>100.0%</t>
        </is>
      </c>
      <c r="L3624" t="inlineStr">
        <is>
          <t>No Aplica</t>
        </is>
      </c>
      <c r="M3624" t="n">
        <v>2022</v>
      </c>
      <c r="N3624" t="inlineStr">
        <is>
          <t>Febrero</t>
        </is>
      </c>
      <c r="O3624" t="inlineStr">
        <is>
          <t>2022-1</t>
        </is>
      </c>
      <c r="P3624" t="n">
        <v>0</v>
      </c>
      <c r="Q3624" t="n">
        <v>0</v>
      </c>
      <c r="R3624" t="n">
        <v>0</v>
      </c>
      <c r="S3624" t="inlineStr"/>
      <c r="T3624" t="inlineStr">
        <is>
          <t>390-2022-02-28</t>
        </is>
      </c>
      <c r="U3624" t="n">
        <v>28</v>
      </c>
      <c r="V3624" t="inlineStr">
        <is>
          <t>No Aplica</t>
        </is>
      </c>
    </row>
    <row r="3625">
      <c r="A3625" t="n">
        <v>390</v>
      </c>
      <c r="B3625" t="inlineStr">
        <is>
          <t>Cumplimiento Plan Anual por escuela</t>
        </is>
      </c>
      <c r="C3625" t="inlineStr">
        <is>
          <t>DIRECCIONAMIENTO ESTRATÉGICO</t>
        </is>
      </c>
      <c r="D3625" t="inlineStr">
        <is>
          <t>Trimestral</t>
        </is>
      </c>
      <c r="E3625" t="inlineStr">
        <is>
          <t>Positivo</t>
        </is>
      </c>
      <c r="F3625" s="138" t="n">
        <v>44651</v>
      </c>
      <c r="H3625" t="n">
        <v>0</v>
      </c>
      <c r="K3625" t="inlineStr">
        <is>
          <t>100.0%</t>
        </is>
      </c>
      <c r="L3625" t="inlineStr">
        <is>
          <t>122.06%</t>
        </is>
      </c>
      <c r="M3625" t="n">
        <v>2022</v>
      </c>
      <c r="N3625" t="inlineStr">
        <is>
          <t>Marzo</t>
        </is>
      </c>
      <c r="O3625" t="inlineStr">
        <is>
          <t>2022-1</t>
        </is>
      </c>
      <c r="P3625" t="n">
        <v>0</v>
      </c>
      <c r="Q3625" t="n">
        <v>0</v>
      </c>
      <c r="R3625" t="n">
        <v>0</v>
      </c>
      <c r="S3625" t="inlineStr"/>
      <c r="T3625" t="inlineStr">
        <is>
          <t>390-2022-03-31</t>
        </is>
      </c>
      <c r="U3625" t="n">
        <v>31</v>
      </c>
      <c r="V3625" t="inlineStr"/>
    </row>
    <row r="3626">
      <c r="A3626" t="n">
        <v>390</v>
      </c>
      <c r="B3626" t="inlineStr">
        <is>
          <t>Cumplimiento Plan Anual por escuela</t>
        </is>
      </c>
      <c r="C3626" t="inlineStr">
        <is>
          <t>DIRECCIONAMIENTO ESTRATÉGICO</t>
        </is>
      </c>
      <c r="D3626" t="inlineStr">
        <is>
          <t>Trimestral</t>
        </is>
      </c>
      <c r="E3626" t="inlineStr">
        <is>
          <t>Positivo</t>
        </is>
      </c>
      <c r="F3626" s="138" t="n">
        <v>44681</v>
      </c>
      <c r="K3626" t="inlineStr">
        <is>
          <t>100.0%</t>
        </is>
      </c>
      <c r="L3626" t="inlineStr">
        <is>
          <t>No Aplica</t>
        </is>
      </c>
      <c r="M3626" t="n">
        <v>2022</v>
      </c>
      <c r="N3626" t="inlineStr">
        <is>
          <t>Abril</t>
        </is>
      </c>
      <c r="O3626" t="inlineStr">
        <is>
          <t>2022-1</t>
        </is>
      </c>
      <c r="P3626" t="n">
        <v>0</v>
      </c>
      <c r="Q3626" t="n">
        <v>0</v>
      </c>
      <c r="R3626" t="n">
        <v>0</v>
      </c>
      <c r="S3626" t="inlineStr"/>
      <c r="T3626" t="inlineStr">
        <is>
          <t>390-2022-04-30</t>
        </is>
      </c>
      <c r="U3626" t="n">
        <v>30</v>
      </c>
      <c r="V3626" t="inlineStr">
        <is>
          <t>No Aplica</t>
        </is>
      </c>
    </row>
    <row r="3627">
      <c r="A3627" t="n">
        <v>390</v>
      </c>
      <c r="B3627" t="inlineStr">
        <is>
          <t>Cumplimiento Plan Anual por escuela</t>
        </is>
      </c>
      <c r="C3627" t="inlineStr">
        <is>
          <t>DIRECCIONAMIENTO ESTRATÉGICO</t>
        </is>
      </c>
      <c r="D3627" t="inlineStr">
        <is>
          <t>Trimestral</t>
        </is>
      </c>
      <c r="E3627" t="inlineStr">
        <is>
          <t>Positivo</t>
        </is>
      </c>
      <c r="F3627" s="138" t="n">
        <v>44742</v>
      </c>
      <c r="H3627" t="n">
        <v>0</v>
      </c>
      <c r="K3627" t="inlineStr">
        <is>
          <t>100.0%</t>
        </is>
      </c>
      <c r="L3627" t="inlineStr">
        <is>
          <t>122.06%</t>
        </is>
      </c>
      <c r="M3627" t="n">
        <v>2022</v>
      </c>
      <c r="N3627" t="inlineStr">
        <is>
          <t>Junio</t>
        </is>
      </c>
      <c r="O3627" t="inlineStr">
        <is>
          <t>2022-1</t>
        </is>
      </c>
      <c r="P3627" t="n">
        <v>0</v>
      </c>
      <c r="Q3627" t="n">
        <v>0</v>
      </c>
      <c r="R3627" t="n">
        <v>0</v>
      </c>
      <c r="S3627" t="inlineStr"/>
      <c r="T3627" t="inlineStr">
        <is>
          <t>390-2022-06-30</t>
        </is>
      </c>
      <c r="U3627" t="n">
        <v>30</v>
      </c>
      <c r="V3627" t="inlineStr"/>
    </row>
    <row r="3628">
      <c r="A3628" t="n">
        <v>390</v>
      </c>
      <c r="B3628" t="inlineStr">
        <is>
          <t>Cumplimiento Plan Anual por escuela</t>
        </is>
      </c>
      <c r="C3628" t="inlineStr">
        <is>
          <t>DIRECCIONAMIENTO ESTRATÉGICO</t>
        </is>
      </c>
      <c r="D3628" t="inlineStr">
        <is>
          <t>Trimestral</t>
        </is>
      </c>
      <c r="E3628" t="inlineStr">
        <is>
          <t>Positivo</t>
        </is>
      </c>
      <c r="F3628" s="138" t="n">
        <v>44804</v>
      </c>
      <c r="K3628" t="inlineStr">
        <is>
          <t>100.0%</t>
        </is>
      </c>
      <c r="L3628" t="inlineStr">
        <is>
          <t>No Aplica</t>
        </is>
      </c>
      <c r="M3628" t="n">
        <v>2022</v>
      </c>
      <c r="N3628" t="inlineStr">
        <is>
          <t>Agosto</t>
        </is>
      </c>
      <c r="O3628" t="inlineStr">
        <is>
          <t>2022-2</t>
        </is>
      </c>
      <c r="P3628" t="n">
        <v>0</v>
      </c>
      <c r="Q3628" t="n">
        <v>0</v>
      </c>
      <c r="R3628" t="n">
        <v>0</v>
      </c>
      <c r="S3628" t="inlineStr"/>
      <c r="T3628" t="inlineStr">
        <is>
          <t>390-2022-08-31</t>
        </is>
      </c>
      <c r="U3628" t="n">
        <v>31</v>
      </c>
      <c r="V3628" t="inlineStr">
        <is>
          <t>No Aplica</t>
        </is>
      </c>
    </row>
    <row r="3629">
      <c r="A3629" t="n">
        <v>390</v>
      </c>
      <c r="B3629" t="inlineStr">
        <is>
          <t>Cumplimiento Plan Anual por escuela</t>
        </is>
      </c>
      <c r="C3629" t="inlineStr">
        <is>
          <t>DIRECCIONAMIENTO ESTRATÉGICO</t>
        </is>
      </c>
      <c r="D3629" t="inlineStr">
        <is>
          <t>Trimestral</t>
        </is>
      </c>
      <c r="E3629" t="inlineStr">
        <is>
          <t>Positivo</t>
        </is>
      </c>
      <c r="F3629" s="138" t="n">
        <v>44834</v>
      </c>
      <c r="H3629" t="n">
        <v>0</v>
      </c>
      <c r="K3629" t="inlineStr">
        <is>
          <t>100.0%</t>
        </is>
      </c>
      <c r="L3629" t="inlineStr">
        <is>
          <t>122.06%</t>
        </is>
      </c>
      <c r="M3629" t="n">
        <v>2022</v>
      </c>
      <c r="N3629" t="inlineStr">
        <is>
          <t>Septiembre</t>
        </is>
      </c>
      <c r="O3629" t="inlineStr">
        <is>
          <t>2022-2</t>
        </is>
      </c>
      <c r="P3629" t="n">
        <v>0</v>
      </c>
      <c r="Q3629" t="n">
        <v>0</v>
      </c>
      <c r="R3629" t="n">
        <v>0</v>
      </c>
      <c r="S3629" t="inlineStr"/>
      <c r="T3629" t="inlineStr">
        <is>
          <t>390-2022-09-30</t>
        </is>
      </c>
      <c r="U3629" t="n">
        <v>30</v>
      </c>
      <c r="V3629" t="inlineStr"/>
    </row>
    <row r="3630">
      <c r="A3630" t="n">
        <v>390</v>
      </c>
      <c r="B3630" t="inlineStr">
        <is>
          <t>Cumplimiento Plan Anual por escuela</t>
        </is>
      </c>
      <c r="C3630" t="inlineStr">
        <is>
          <t>DIRECCIONAMIENTO ESTRATÉGICO</t>
        </is>
      </c>
      <c r="D3630" t="inlineStr">
        <is>
          <t>Trimestral</t>
        </is>
      </c>
      <c r="E3630" t="inlineStr">
        <is>
          <t>Positivo</t>
        </is>
      </c>
      <c r="F3630" s="138" t="n">
        <v>44926</v>
      </c>
      <c r="H3630" t="n">
        <v>0</v>
      </c>
      <c r="K3630" t="inlineStr">
        <is>
          <t>100.0%</t>
        </is>
      </c>
      <c r="L3630" t="inlineStr">
        <is>
          <t>122.06%</t>
        </is>
      </c>
      <c r="M3630" t="n">
        <v>2022</v>
      </c>
      <c r="N3630" t="inlineStr">
        <is>
          <t>Diciembre</t>
        </is>
      </c>
      <c r="O3630" t="inlineStr">
        <is>
          <t>2022-2</t>
        </is>
      </c>
      <c r="P3630" t="n">
        <v>0</v>
      </c>
      <c r="Q3630" t="n">
        <v>0</v>
      </c>
      <c r="R3630" t="n">
        <v>0</v>
      </c>
      <c r="S3630" t="inlineStr"/>
      <c r="T3630" t="inlineStr">
        <is>
          <t>390-2022-12-31</t>
        </is>
      </c>
      <c r="U3630" t="n">
        <v>31</v>
      </c>
      <c r="V3630" t="inlineStr"/>
    </row>
    <row r="3631">
      <c r="A3631" t="n">
        <v>390</v>
      </c>
      <c r="B3631" t="inlineStr">
        <is>
          <t>Cumplimiento Plan Anual por escuela</t>
        </is>
      </c>
      <c r="C3631" t="inlineStr">
        <is>
          <t>DIRECCIONAMIENTO ESTRATÉGICO</t>
        </is>
      </c>
      <c r="D3631" t="inlineStr">
        <is>
          <t>Trimestral</t>
        </is>
      </c>
      <c r="E3631" t="inlineStr">
        <is>
          <t>Positivo</t>
        </is>
      </c>
      <c r="F3631" s="138" t="n">
        <v>45016</v>
      </c>
      <c r="G3631" t="n">
        <v>100</v>
      </c>
      <c r="H3631" t="n">
        <v>0</v>
      </c>
      <c r="I3631" s="76" t="n">
        <v>0</v>
      </c>
      <c r="J3631" s="76" t="n">
        <v>0</v>
      </c>
      <c r="K3631" t="inlineStr">
        <is>
          <t>100.0%</t>
        </is>
      </c>
      <c r="L3631" t="inlineStr">
        <is>
          <t>122.06%</t>
        </is>
      </c>
      <c r="M3631" t="n">
        <v>2023</v>
      </c>
      <c r="N3631" t="inlineStr">
        <is>
          <t>Marzo</t>
        </is>
      </c>
      <c r="O3631" t="inlineStr">
        <is>
          <t>2023-1</t>
        </is>
      </c>
      <c r="P3631" t="n">
        <v>0</v>
      </c>
      <c r="Q3631" t="n">
        <v>0</v>
      </c>
      <c r="R3631" t="n">
        <v>0</v>
      </c>
      <c r="S3631" t="inlineStr"/>
      <c r="T3631" t="inlineStr">
        <is>
          <t>390-2023-03-31</t>
        </is>
      </c>
      <c r="U3631" t="n">
        <v>31</v>
      </c>
      <c r="V3631" t="inlineStr"/>
    </row>
    <row r="3632">
      <c r="A3632" t="n">
        <v>390</v>
      </c>
      <c r="B3632" t="inlineStr">
        <is>
          <t>Cumplimiento Plan Anual por escuela</t>
        </is>
      </c>
      <c r="C3632" t="inlineStr">
        <is>
          <t>DIRECCIONAMIENTO ESTRATÉGICO</t>
        </is>
      </c>
      <c r="D3632" t="inlineStr">
        <is>
          <t>Trimestral</t>
        </is>
      </c>
      <c r="E3632" t="inlineStr">
        <is>
          <t>Positivo</t>
        </is>
      </c>
      <c r="F3632" s="138" t="n">
        <v>45930</v>
      </c>
      <c r="G3632" t="n">
        <v>100</v>
      </c>
      <c r="H3632" t="n">
        <v>101.17</v>
      </c>
      <c r="I3632" s="76" t="n">
        <v>1.0117</v>
      </c>
      <c r="J3632" s="76" t="n">
        <v>1.0117</v>
      </c>
      <c r="K3632" t="inlineStr">
        <is>
          <t>100.0%</t>
        </is>
      </c>
      <c r="L3632" t="inlineStr">
        <is>
          <t>122.06%</t>
        </is>
      </c>
      <c r="M3632" t="n">
        <v>2025</v>
      </c>
      <c r="N3632" t="inlineStr">
        <is>
          <t>Septiembre</t>
        </is>
      </c>
      <c r="O3632" t="inlineStr">
        <is>
          <t>2025-2</t>
        </is>
      </c>
      <c r="P3632" t="n">
        <v>0</v>
      </c>
      <c r="Q3632" t="n">
        <v>0</v>
      </c>
      <c r="R3632" t="n">
        <v>0</v>
      </c>
      <c r="S3632" t="inlineStr"/>
      <c r="T3632" t="inlineStr">
        <is>
          <t>390-2025-09-30</t>
        </is>
      </c>
      <c r="U3632" t="n">
        <v>30</v>
      </c>
      <c r="V3632" t="inlineStr"/>
    </row>
    <row r="3633">
      <c r="A3633" t="n">
        <v>394</v>
      </c>
      <c r="B3633" t="inlineStr">
        <is>
          <t>Publicaciones en medios de comunicación Tier 1 y Tier 2</t>
        </is>
      </c>
      <c r="C3633" t="inlineStr">
        <is>
          <t>COMUNICACIÓN Y POSICIONAMIENTO ESTRATÉGICO</t>
        </is>
      </c>
      <c r="D3633" t="inlineStr">
        <is>
          <t>Trimestral</t>
        </is>
      </c>
      <c r="E3633" t="inlineStr">
        <is>
          <t>Positivo</t>
        </is>
      </c>
      <c r="F3633" s="138" t="n">
        <v>45016</v>
      </c>
      <c r="G3633" t="n">
        <v>100</v>
      </c>
      <c r="K3633" t="inlineStr">
        <is>
          <t>100.0%</t>
        </is>
      </c>
      <c r="L3633" t="inlineStr">
        <is>
          <t>No Aplica</t>
        </is>
      </c>
      <c r="M3633" t="n">
        <v>2023</v>
      </c>
      <c r="N3633" t="inlineStr">
        <is>
          <t>Marzo</t>
        </is>
      </c>
      <c r="O3633" t="inlineStr">
        <is>
          <t>2023-1</t>
        </is>
      </c>
      <c r="P3633" t="n">
        <v>0</v>
      </c>
      <c r="Q3633" t="n">
        <v>0</v>
      </c>
      <c r="R3633" t="n">
        <v>0</v>
      </c>
      <c r="S3633" t="inlineStr"/>
      <c r="T3633" t="inlineStr">
        <is>
          <t>394-2023-03-31</t>
        </is>
      </c>
      <c r="U3633" t="n">
        <v>31</v>
      </c>
      <c r="V3633" t="inlineStr">
        <is>
          <t>No Aplica</t>
        </is>
      </c>
    </row>
    <row r="3634">
      <c r="A3634" t="n">
        <v>394</v>
      </c>
      <c r="B3634" t="inlineStr">
        <is>
          <t>Publicaciones en medios de comunicación Tier 1 y Tier 2</t>
        </is>
      </c>
      <c r="C3634" t="inlineStr">
        <is>
          <t>COMUNICACIÓN Y POSICIONAMIENTO ESTRATÉGICO</t>
        </is>
      </c>
      <c r="D3634" t="inlineStr">
        <is>
          <t>Trimestral</t>
        </is>
      </c>
      <c r="E3634" t="inlineStr">
        <is>
          <t>Positivo</t>
        </is>
      </c>
      <c r="F3634" s="138" t="n">
        <v>45199</v>
      </c>
      <c r="G3634" t="n">
        <v>100</v>
      </c>
      <c r="K3634" t="inlineStr">
        <is>
          <t>100.0%</t>
        </is>
      </c>
      <c r="L3634" t="inlineStr">
        <is>
          <t>No Aplica</t>
        </is>
      </c>
      <c r="M3634" t="n">
        <v>2023</v>
      </c>
      <c r="N3634" t="inlineStr">
        <is>
          <t>Septiembre</t>
        </is>
      </c>
      <c r="O3634" t="inlineStr">
        <is>
          <t>2023-2</t>
        </is>
      </c>
      <c r="P3634" t="n">
        <v>0</v>
      </c>
      <c r="Q3634" t="n">
        <v>0</v>
      </c>
      <c r="R3634" t="n">
        <v>0</v>
      </c>
      <c r="S3634" t="inlineStr"/>
      <c r="T3634" t="inlineStr">
        <is>
          <t>394-2023-09-30</t>
        </is>
      </c>
      <c r="U3634" t="n">
        <v>30</v>
      </c>
      <c r="V3634" t="inlineStr">
        <is>
          <t>No Aplica</t>
        </is>
      </c>
    </row>
    <row r="3635">
      <c r="A3635" t="n">
        <v>394</v>
      </c>
      <c r="B3635" t="inlineStr">
        <is>
          <t>Publicaciones en medios de comunicación Tier 1 y Tier 2</t>
        </is>
      </c>
      <c r="C3635" t="inlineStr">
        <is>
          <t>COMUNICACIÓN Y POSICIONAMIENTO ESTRATÉGICO</t>
        </is>
      </c>
      <c r="D3635" t="inlineStr">
        <is>
          <t>Trimestral</t>
        </is>
      </c>
      <c r="E3635" t="inlineStr">
        <is>
          <t>Positivo</t>
        </is>
      </c>
      <c r="F3635" s="138" t="n">
        <v>45382</v>
      </c>
      <c r="G3635" t="n">
        <v>100</v>
      </c>
      <c r="K3635" t="inlineStr">
        <is>
          <t>100.0%</t>
        </is>
      </c>
      <c r="L3635" t="inlineStr">
        <is>
          <t>No Aplica</t>
        </is>
      </c>
      <c r="M3635" t="n">
        <v>2024</v>
      </c>
      <c r="N3635" t="inlineStr">
        <is>
          <t>Marzo</t>
        </is>
      </c>
      <c r="O3635" t="inlineStr">
        <is>
          <t>2024-1</t>
        </is>
      </c>
      <c r="P3635" t="n">
        <v>0</v>
      </c>
      <c r="Q3635" t="n">
        <v>0</v>
      </c>
      <c r="R3635" t="n">
        <v>0</v>
      </c>
      <c r="S3635" t="inlineStr"/>
      <c r="T3635" t="inlineStr">
        <is>
          <t>394-2024-03-31</t>
        </is>
      </c>
      <c r="U3635" t="n">
        <v>31</v>
      </c>
      <c r="V3635" t="inlineStr">
        <is>
          <t>No Aplica</t>
        </is>
      </c>
    </row>
    <row r="3636">
      <c r="A3636" t="n">
        <v>394</v>
      </c>
      <c r="B3636" t="inlineStr">
        <is>
          <t>Publicaciones en medios de comunicación Tier 1 y Tier 2</t>
        </is>
      </c>
      <c r="C3636" t="inlineStr">
        <is>
          <t>COMUNICACIÓN Y POSICIONAMIENTO ESTRATÉGICO</t>
        </is>
      </c>
      <c r="D3636" t="inlineStr">
        <is>
          <t>Trimestral</t>
        </is>
      </c>
      <c r="E3636" t="inlineStr">
        <is>
          <t>Positivo</t>
        </is>
      </c>
      <c r="F3636" s="138" t="n">
        <v>45565</v>
      </c>
      <c r="G3636" t="n">
        <v>100</v>
      </c>
      <c r="K3636" t="inlineStr">
        <is>
          <t>100.0%</t>
        </is>
      </c>
      <c r="L3636" t="inlineStr">
        <is>
          <t>No Aplica</t>
        </is>
      </c>
      <c r="M3636" t="n">
        <v>2024</v>
      </c>
      <c r="N3636" t="inlineStr">
        <is>
          <t>Septiembre</t>
        </is>
      </c>
      <c r="O3636" t="inlineStr">
        <is>
          <t>2024-2</t>
        </is>
      </c>
      <c r="P3636" t="n">
        <v>0</v>
      </c>
      <c r="Q3636" t="n">
        <v>0</v>
      </c>
      <c r="R3636" t="n">
        <v>0</v>
      </c>
      <c r="S3636" t="inlineStr"/>
      <c r="T3636" t="inlineStr">
        <is>
          <t>394-2024-09-30</t>
        </is>
      </c>
      <c r="U3636" t="n">
        <v>30</v>
      </c>
      <c r="V3636" t="inlineStr">
        <is>
          <t>No Aplica</t>
        </is>
      </c>
    </row>
    <row r="3637">
      <c r="A3637" t="n">
        <v>394</v>
      </c>
      <c r="B3637" t="inlineStr">
        <is>
          <t>Publicaciones en medios de comunicación Tier 1 y Tier 2</t>
        </is>
      </c>
      <c r="C3637" t="inlineStr">
        <is>
          <t>COMUNICACIÓN Y POSICIONAMIENTO ESTRATÉGICO</t>
        </is>
      </c>
      <c r="D3637" t="inlineStr">
        <is>
          <t>Trimestral</t>
        </is>
      </c>
      <c r="E3637" t="inlineStr">
        <is>
          <t>Positivo</t>
        </is>
      </c>
      <c r="F3637" s="138" t="n">
        <v>45930</v>
      </c>
      <c r="G3637" t="n">
        <v>100</v>
      </c>
      <c r="H3637" t="n">
        <v>91.70999999999999</v>
      </c>
      <c r="I3637" s="76" t="n">
        <v>0.9170999999999999</v>
      </c>
      <c r="J3637" s="76" t="n">
        <v>0.9170999999999999</v>
      </c>
      <c r="K3637" t="inlineStr">
        <is>
          <t>100.0%</t>
        </is>
      </c>
      <c r="L3637" t="inlineStr">
        <is>
          <t>153.95%</t>
        </is>
      </c>
      <c r="M3637" t="n">
        <v>2025</v>
      </c>
      <c r="N3637" t="inlineStr">
        <is>
          <t>Septiembre</t>
        </is>
      </c>
      <c r="O3637" t="inlineStr">
        <is>
          <t>2025-2</t>
        </is>
      </c>
      <c r="P3637" t="n">
        <v>0</v>
      </c>
      <c r="Q3637" t="n">
        <v>0</v>
      </c>
      <c r="R3637" t="n">
        <v>0</v>
      </c>
      <c r="S3637" t="inlineStr"/>
      <c r="T3637" t="inlineStr">
        <is>
          <t>394-2025-09-30</t>
        </is>
      </c>
      <c r="U3637" t="n">
        <v>30</v>
      </c>
      <c r="V3637" t="inlineStr"/>
    </row>
    <row r="3638">
      <c r="A3638" t="n">
        <v>395</v>
      </c>
      <c r="B3638" t="inlineStr">
        <is>
          <t>Publicaciones en medios de comunicación de la región Antioquia</t>
        </is>
      </c>
      <c r="C3638" t="inlineStr">
        <is>
          <t>COMUNICACIÓN Y POSICIONAMIENTO ESTRATÉGICO</t>
        </is>
      </c>
      <c r="D3638" t="inlineStr">
        <is>
          <t>Trimestral</t>
        </is>
      </c>
      <c r="E3638" t="inlineStr">
        <is>
          <t>Positivo</t>
        </is>
      </c>
      <c r="F3638" s="138" t="n">
        <v>45016</v>
      </c>
      <c r="G3638" t="n">
        <v>100</v>
      </c>
      <c r="K3638" t="inlineStr">
        <is>
          <t>100.0%</t>
        </is>
      </c>
      <c r="L3638" t="inlineStr">
        <is>
          <t>No Aplica</t>
        </is>
      </c>
      <c r="M3638" t="n">
        <v>2023</v>
      </c>
      <c r="N3638" t="inlineStr">
        <is>
          <t>Marzo</t>
        </is>
      </c>
      <c r="O3638" t="inlineStr">
        <is>
          <t>2023-1</t>
        </is>
      </c>
      <c r="P3638" t="n">
        <v>0</v>
      </c>
      <c r="Q3638" t="n">
        <v>0</v>
      </c>
      <c r="R3638" t="n">
        <v>0</v>
      </c>
      <c r="S3638" t="inlineStr"/>
      <c r="T3638" t="inlineStr">
        <is>
          <t>395-2023-03-31</t>
        </is>
      </c>
      <c r="U3638" t="n">
        <v>31</v>
      </c>
      <c r="V3638" t="inlineStr">
        <is>
          <t>No Aplica</t>
        </is>
      </c>
    </row>
    <row r="3639">
      <c r="A3639" t="n">
        <v>395</v>
      </c>
      <c r="B3639" t="inlineStr">
        <is>
          <t>Publicaciones en medios de comunicación de la región Antioquia</t>
        </is>
      </c>
      <c r="C3639" t="inlineStr">
        <is>
          <t>COMUNICACIÓN Y POSICIONAMIENTO ESTRATÉGICO</t>
        </is>
      </c>
      <c r="D3639" t="inlineStr">
        <is>
          <t>Trimestral</t>
        </is>
      </c>
      <c r="E3639" t="inlineStr">
        <is>
          <t>Positivo</t>
        </is>
      </c>
      <c r="F3639" s="138" t="n">
        <v>45382</v>
      </c>
      <c r="G3639" t="n">
        <v>100</v>
      </c>
      <c r="K3639" t="inlineStr">
        <is>
          <t>100.0%</t>
        </is>
      </c>
      <c r="L3639" t="inlineStr">
        <is>
          <t>No Aplica</t>
        </is>
      </c>
      <c r="M3639" t="n">
        <v>2024</v>
      </c>
      <c r="N3639" t="inlineStr">
        <is>
          <t>Marzo</t>
        </is>
      </c>
      <c r="O3639" t="inlineStr">
        <is>
          <t>2024-1</t>
        </is>
      </c>
      <c r="P3639" t="n">
        <v>0</v>
      </c>
      <c r="Q3639" t="n">
        <v>0</v>
      </c>
      <c r="R3639" t="n">
        <v>0</v>
      </c>
      <c r="S3639" t="inlineStr"/>
      <c r="T3639" t="inlineStr">
        <is>
          <t>395-2024-03-31</t>
        </is>
      </c>
      <c r="U3639" t="n">
        <v>31</v>
      </c>
      <c r="V3639" t="inlineStr">
        <is>
          <t>No Aplica</t>
        </is>
      </c>
    </row>
    <row r="3640">
      <c r="A3640" t="n">
        <v>395</v>
      </c>
      <c r="B3640" t="inlineStr">
        <is>
          <t>Publicaciones en medios de comunicación de la región Antioquia</t>
        </is>
      </c>
      <c r="C3640" t="inlineStr">
        <is>
          <t>COMUNICACIÓN Y POSICIONAMIENTO ESTRATÉGICO</t>
        </is>
      </c>
      <c r="D3640" t="inlineStr">
        <is>
          <t>Trimestral</t>
        </is>
      </c>
      <c r="E3640" t="inlineStr">
        <is>
          <t>Positivo</t>
        </is>
      </c>
      <c r="F3640" s="138" t="n">
        <v>45565</v>
      </c>
      <c r="G3640" t="n">
        <v>100</v>
      </c>
      <c r="K3640" t="inlineStr">
        <is>
          <t>100.0%</t>
        </is>
      </c>
      <c r="L3640" t="inlineStr">
        <is>
          <t>No Aplica</t>
        </is>
      </c>
      <c r="M3640" t="n">
        <v>2024</v>
      </c>
      <c r="N3640" t="inlineStr">
        <is>
          <t>Septiembre</t>
        </is>
      </c>
      <c r="O3640" t="inlineStr">
        <is>
          <t>2024-2</t>
        </is>
      </c>
      <c r="P3640" t="n">
        <v>0</v>
      </c>
      <c r="Q3640" t="n">
        <v>0</v>
      </c>
      <c r="R3640" t="n">
        <v>0</v>
      </c>
      <c r="S3640" t="inlineStr"/>
      <c r="T3640" t="inlineStr">
        <is>
          <t>395-2024-09-30</t>
        </is>
      </c>
      <c r="U3640" t="n">
        <v>30</v>
      </c>
      <c r="V3640" t="inlineStr">
        <is>
          <t>No Aplica</t>
        </is>
      </c>
    </row>
    <row r="3641">
      <c r="A3641" t="n">
        <v>395</v>
      </c>
      <c r="B3641" t="inlineStr">
        <is>
          <t>Publicaciones en medios de comunicación de la región Antioquia</t>
        </is>
      </c>
      <c r="C3641" t="inlineStr">
        <is>
          <t>COMUNICACIÓN Y POSICIONAMIENTO ESTRATÉGICO</t>
        </is>
      </c>
      <c r="D3641" t="inlineStr">
        <is>
          <t>Trimestral</t>
        </is>
      </c>
      <c r="E3641" t="inlineStr">
        <is>
          <t>Positivo</t>
        </is>
      </c>
      <c r="F3641" s="138" t="n">
        <v>45930</v>
      </c>
      <c r="G3641" t="n">
        <v>100</v>
      </c>
      <c r="H3641" t="n">
        <v>187.27</v>
      </c>
      <c r="I3641" s="76" t="n">
        <v>1.3</v>
      </c>
      <c r="J3641" s="76" t="n">
        <v>1.8727</v>
      </c>
      <c r="K3641" t="inlineStr">
        <is>
          <t>100.0%</t>
        </is>
      </c>
      <c r="L3641" t="inlineStr">
        <is>
          <t>210.13%</t>
        </is>
      </c>
      <c r="M3641" t="n">
        <v>2025</v>
      </c>
      <c r="N3641" t="inlineStr">
        <is>
          <t>Septiembre</t>
        </is>
      </c>
      <c r="O3641" t="inlineStr">
        <is>
          <t>2025-2</t>
        </is>
      </c>
      <c r="P3641" t="n">
        <v>0</v>
      </c>
      <c r="Q3641" t="n">
        <v>0</v>
      </c>
      <c r="R3641" t="n">
        <v>0</v>
      </c>
      <c r="S3641" t="inlineStr"/>
      <c r="T3641" t="inlineStr">
        <is>
          <t>395-2025-09-30</t>
        </is>
      </c>
      <c r="U3641" t="n">
        <v>30</v>
      </c>
      <c r="V3641" t="inlineStr"/>
    </row>
    <row r="3642">
      <c r="A3642" t="n">
        <v>408</v>
      </c>
      <c r="B3642" t="inlineStr">
        <is>
          <t>Programas nuevos radicados por facultad</t>
        </is>
      </c>
      <c r="C3642" t="inlineStr">
        <is>
          <t>GESTIÓN DE PORTAFOLIO INSTITUCIONAL</t>
        </is>
      </c>
      <c r="D3642" t="inlineStr">
        <is>
          <t>Semestral</t>
        </is>
      </c>
      <c r="E3642" t="inlineStr">
        <is>
          <t>Positivo</t>
        </is>
      </c>
      <c r="F3642" s="138" t="n">
        <v>44651</v>
      </c>
      <c r="K3642" t="inlineStr">
        <is>
          <t>200.0%</t>
        </is>
      </c>
      <c r="L3642" t="inlineStr">
        <is>
          <t>No Aplica</t>
        </is>
      </c>
      <c r="M3642" t="n">
        <v>2022</v>
      </c>
      <c r="N3642" t="inlineStr">
        <is>
          <t>Marzo</t>
        </is>
      </c>
      <c r="O3642" t="inlineStr">
        <is>
          <t>2022-1</t>
        </is>
      </c>
      <c r="P3642" t="n">
        <v>0</v>
      </c>
      <c r="Q3642" t="n">
        <v>0</v>
      </c>
      <c r="R3642" t="n">
        <v>0</v>
      </c>
      <c r="S3642" t="inlineStr"/>
      <c r="T3642" t="inlineStr">
        <is>
          <t>408-2022-03-31</t>
        </is>
      </c>
      <c r="U3642" t="n">
        <v>31</v>
      </c>
      <c r="V3642" t="inlineStr">
        <is>
          <t>No Aplica</t>
        </is>
      </c>
    </row>
    <row r="3643">
      <c r="A3643" t="n">
        <v>408</v>
      </c>
      <c r="B3643" t="inlineStr">
        <is>
          <t>Programas nuevos radicados por facultad</t>
        </is>
      </c>
      <c r="C3643" t="inlineStr">
        <is>
          <t>GESTIÓN DE PORTAFOLIO INSTITUCIONAL</t>
        </is>
      </c>
      <c r="D3643" t="inlineStr">
        <is>
          <t>Semestral</t>
        </is>
      </c>
      <c r="E3643" t="inlineStr">
        <is>
          <t>Positivo</t>
        </is>
      </c>
      <c r="F3643" s="138" t="n">
        <v>44742</v>
      </c>
      <c r="K3643" t="inlineStr">
        <is>
          <t>200.0%</t>
        </is>
      </c>
      <c r="L3643" t="inlineStr">
        <is>
          <t>No Aplica</t>
        </is>
      </c>
      <c r="M3643" t="n">
        <v>2022</v>
      </c>
      <c r="N3643" t="inlineStr">
        <is>
          <t>Junio</t>
        </is>
      </c>
      <c r="O3643" t="inlineStr">
        <is>
          <t>2022-1</t>
        </is>
      </c>
      <c r="P3643" t="n">
        <v>0</v>
      </c>
      <c r="Q3643" t="n">
        <v>0</v>
      </c>
      <c r="R3643" t="n">
        <v>0</v>
      </c>
      <c r="S3643" t="inlineStr"/>
      <c r="T3643" t="inlineStr">
        <is>
          <t>408-2022-06-30</t>
        </is>
      </c>
      <c r="U3643" t="n">
        <v>30</v>
      </c>
      <c r="V3643" t="inlineStr">
        <is>
          <t>No Aplica</t>
        </is>
      </c>
    </row>
    <row r="3644">
      <c r="A3644" t="n">
        <v>408</v>
      </c>
      <c r="B3644" t="inlineStr">
        <is>
          <t>Programas nuevos radicados por facultad</t>
        </is>
      </c>
      <c r="C3644" t="inlineStr">
        <is>
          <t>GESTIÓN DE PORTAFOLIO INSTITUCIONAL</t>
        </is>
      </c>
      <c r="D3644" t="inlineStr">
        <is>
          <t>Semestral</t>
        </is>
      </c>
      <c r="E3644" t="inlineStr">
        <is>
          <t>Positivo</t>
        </is>
      </c>
      <c r="F3644" s="138" t="n">
        <v>44834</v>
      </c>
      <c r="K3644" t="inlineStr">
        <is>
          <t>200.0%</t>
        </is>
      </c>
      <c r="L3644" t="inlineStr">
        <is>
          <t>No Aplica</t>
        </is>
      </c>
      <c r="M3644" t="n">
        <v>2022</v>
      </c>
      <c r="N3644" t="inlineStr">
        <is>
          <t>Septiembre</t>
        </is>
      </c>
      <c r="O3644" t="inlineStr">
        <is>
          <t>2022-2</t>
        </is>
      </c>
      <c r="P3644" t="n">
        <v>0</v>
      </c>
      <c r="Q3644" t="n">
        <v>0</v>
      </c>
      <c r="R3644" t="n">
        <v>0</v>
      </c>
      <c r="S3644" t="inlineStr"/>
      <c r="T3644" t="inlineStr">
        <is>
          <t>408-2022-09-30</t>
        </is>
      </c>
      <c r="U3644" t="n">
        <v>30</v>
      </c>
      <c r="V3644" t="inlineStr">
        <is>
          <t>No Aplica</t>
        </is>
      </c>
    </row>
    <row r="3645">
      <c r="A3645" t="n">
        <v>408</v>
      </c>
      <c r="B3645" t="inlineStr">
        <is>
          <t>Programas nuevos radicados por facultad</t>
        </is>
      </c>
      <c r="C3645" t="inlineStr">
        <is>
          <t>GESTIÓN DE PORTAFOLIO INSTITUCIONAL</t>
        </is>
      </c>
      <c r="D3645" t="inlineStr">
        <is>
          <t>Semestral</t>
        </is>
      </c>
      <c r="E3645" t="inlineStr">
        <is>
          <t>Positivo</t>
        </is>
      </c>
      <c r="F3645" s="138" t="n">
        <v>44895</v>
      </c>
      <c r="K3645" t="inlineStr">
        <is>
          <t>200.0%</t>
        </is>
      </c>
      <c r="L3645" t="inlineStr">
        <is>
          <t>No Aplica</t>
        </is>
      </c>
      <c r="M3645" t="n">
        <v>2022</v>
      </c>
      <c r="N3645" t="inlineStr">
        <is>
          <t>Noviembre</t>
        </is>
      </c>
      <c r="O3645" t="inlineStr">
        <is>
          <t>2022-2</t>
        </is>
      </c>
      <c r="P3645" t="n">
        <v>0</v>
      </c>
      <c r="Q3645" t="n">
        <v>0</v>
      </c>
      <c r="R3645" t="n">
        <v>0</v>
      </c>
      <c r="S3645" t="inlineStr"/>
      <c r="T3645" t="inlineStr">
        <is>
          <t>408-2022-11-30</t>
        </is>
      </c>
      <c r="U3645" t="n">
        <v>30</v>
      </c>
      <c r="V3645" t="inlineStr">
        <is>
          <t>No Aplica</t>
        </is>
      </c>
    </row>
    <row r="3646">
      <c r="A3646" t="n">
        <v>408</v>
      </c>
      <c r="B3646" t="inlineStr">
        <is>
          <t>Programas nuevos radicados por facultad</t>
        </is>
      </c>
      <c r="C3646" t="inlineStr">
        <is>
          <t>GESTIÓN DE PORTAFOLIO INSTITUCIONAL</t>
        </is>
      </c>
      <c r="D3646" t="inlineStr">
        <is>
          <t>Semestral</t>
        </is>
      </c>
      <c r="E3646" t="inlineStr">
        <is>
          <t>Positivo</t>
        </is>
      </c>
      <c r="F3646" s="138" t="n">
        <v>44926</v>
      </c>
      <c r="K3646" t="inlineStr">
        <is>
          <t>200.0%</t>
        </is>
      </c>
      <c r="L3646" t="inlineStr">
        <is>
          <t>No Aplica</t>
        </is>
      </c>
      <c r="M3646" t="n">
        <v>2022</v>
      </c>
      <c r="N3646" t="inlineStr">
        <is>
          <t>Diciembre</t>
        </is>
      </c>
      <c r="O3646" t="inlineStr">
        <is>
          <t>2022-2</t>
        </is>
      </c>
      <c r="P3646" t="n">
        <v>0</v>
      </c>
      <c r="Q3646" t="n">
        <v>0</v>
      </c>
      <c r="R3646" t="n">
        <v>0</v>
      </c>
      <c r="S3646" t="inlineStr"/>
      <c r="T3646" t="inlineStr">
        <is>
          <t>408-2022-12-31</t>
        </is>
      </c>
      <c r="U3646" t="n">
        <v>31</v>
      </c>
      <c r="V3646" t="inlineStr">
        <is>
          <t>No Aplica</t>
        </is>
      </c>
    </row>
    <row r="3647">
      <c r="A3647" t="n">
        <v>408</v>
      </c>
      <c r="B3647" t="inlineStr">
        <is>
          <t>Programas nuevos radicados por facultad</t>
        </is>
      </c>
      <c r="C3647" t="inlineStr">
        <is>
          <t>GESTIÓN DE PORTAFOLIO INSTITUCIONAL</t>
        </is>
      </c>
      <c r="D3647" t="inlineStr">
        <is>
          <t>Semestral</t>
        </is>
      </c>
      <c r="E3647" t="inlineStr">
        <is>
          <t>Positivo</t>
        </is>
      </c>
      <c r="F3647" s="138" t="n">
        <v>45107</v>
      </c>
      <c r="G3647" t="n">
        <v>1500</v>
      </c>
      <c r="H3647" t="n">
        <v>0</v>
      </c>
      <c r="I3647" s="76" t="n">
        <v>0</v>
      </c>
      <c r="J3647" s="76" t="n">
        <v>0</v>
      </c>
      <c r="K3647" t="inlineStr">
        <is>
          <t>200.0%</t>
        </is>
      </c>
      <c r="L3647" t="inlineStr">
        <is>
          <t>200.0%</t>
        </is>
      </c>
      <c r="M3647" t="n">
        <v>2023</v>
      </c>
      <c r="N3647" t="inlineStr">
        <is>
          <t>Junio</t>
        </is>
      </c>
      <c r="O3647" t="inlineStr">
        <is>
          <t>2023-1</t>
        </is>
      </c>
      <c r="P3647" t="n">
        <v>0</v>
      </c>
      <c r="Q3647" t="n">
        <v>0</v>
      </c>
      <c r="R3647" t="n">
        <v>0</v>
      </c>
      <c r="S3647" t="inlineStr"/>
      <c r="T3647" t="inlineStr">
        <is>
          <t>408-2023-06-30</t>
        </is>
      </c>
      <c r="U3647" t="n">
        <v>30</v>
      </c>
      <c r="V3647" t="inlineStr"/>
    </row>
    <row r="3648">
      <c r="A3648" t="n">
        <v>409</v>
      </c>
      <c r="B3648" t="inlineStr">
        <is>
          <t>Oportunidad en tiempo de envios</t>
        </is>
      </c>
      <c r="C3648" t="inlineStr">
        <is>
          <t>GESTIÓN JURÍDICA Y NORMATIVA</t>
        </is>
      </c>
      <c r="D3648" t="inlineStr">
        <is>
          <t>Trimestral</t>
        </is>
      </c>
      <c r="E3648" t="inlineStr">
        <is>
          <t>Positivo</t>
        </is>
      </c>
      <c r="F3648" s="138" t="n">
        <v>44620</v>
      </c>
      <c r="K3648" t="inlineStr">
        <is>
          <t>190.0%</t>
        </is>
      </c>
      <c r="L3648" t="inlineStr">
        <is>
          <t>No Aplica</t>
        </is>
      </c>
      <c r="M3648" t="n">
        <v>2022</v>
      </c>
      <c r="N3648" t="inlineStr">
        <is>
          <t>Febrero</t>
        </is>
      </c>
      <c r="O3648" t="inlineStr">
        <is>
          <t>2022-1</t>
        </is>
      </c>
      <c r="P3648" t="n">
        <v>0</v>
      </c>
      <c r="Q3648" t="n">
        <v>0</v>
      </c>
      <c r="R3648" t="n">
        <v>0</v>
      </c>
      <c r="S3648" t="inlineStr"/>
      <c r="T3648" t="inlineStr">
        <is>
          <t>409-2022-02-28</t>
        </is>
      </c>
      <c r="U3648" t="n">
        <v>28</v>
      </c>
      <c r="V3648" t="inlineStr">
        <is>
          <t>No Aplica</t>
        </is>
      </c>
    </row>
    <row r="3649">
      <c r="A3649" t="n">
        <v>409</v>
      </c>
      <c r="B3649" t="inlineStr">
        <is>
          <t>Oportunidad en tiempo de envios</t>
        </is>
      </c>
      <c r="C3649" t="inlineStr">
        <is>
          <t>GESTIÓN JURÍDICA Y NORMATIVA</t>
        </is>
      </c>
      <c r="D3649" t="inlineStr">
        <is>
          <t>Trimestral</t>
        </is>
      </c>
      <c r="E3649" t="inlineStr">
        <is>
          <t>Positivo</t>
        </is>
      </c>
      <c r="F3649" s="138" t="n">
        <v>44651</v>
      </c>
      <c r="K3649" t="inlineStr">
        <is>
          <t>190.0%</t>
        </is>
      </c>
      <c r="L3649" t="inlineStr">
        <is>
          <t>No Aplica</t>
        </is>
      </c>
      <c r="M3649" t="n">
        <v>2022</v>
      </c>
      <c r="N3649" t="inlineStr">
        <is>
          <t>Marzo</t>
        </is>
      </c>
      <c r="O3649" t="inlineStr">
        <is>
          <t>2022-1</t>
        </is>
      </c>
      <c r="P3649" t="n">
        <v>0</v>
      </c>
      <c r="Q3649" t="n">
        <v>0</v>
      </c>
      <c r="R3649" t="n">
        <v>0</v>
      </c>
      <c r="S3649" t="inlineStr"/>
      <c r="T3649" t="inlineStr">
        <is>
          <t>409-2022-03-31</t>
        </is>
      </c>
      <c r="U3649" t="n">
        <v>31</v>
      </c>
      <c r="V3649" t="inlineStr">
        <is>
          <t>No Aplica</t>
        </is>
      </c>
    </row>
    <row r="3650">
      <c r="A3650" t="n">
        <v>409</v>
      </c>
      <c r="B3650" t="inlineStr">
        <is>
          <t>Oportunidad en tiempo de envios</t>
        </is>
      </c>
      <c r="C3650" t="inlineStr">
        <is>
          <t>GESTIÓN JURÍDICA Y NORMATIVA</t>
        </is>
      </c>
      <c r="D3650" t="inlineStr">
        <is>
          <t>Trimestral</t>
        </is>
      </c>
      <c r="E3650" t="inlineStr">
        <is>
          <t>Positivo</t>
        </is>
      </c>
      <c r="F3650" s="138" t="n">
        <v>44681</v>
      </c>
      <c r="K3650" t="inlineStr">
        <is>
          <t>190.0%</t>
        </is>
      </c>
      <c r="L3650" t="inlineStr">
        <is>
          <t>No Aplica</t>
        </is>
      </c>
      <c r="M3650" t="n">
        <v>2022</v>
      </c>
      <c r="N3650" t="inlineStr">
        <is>
          <t>Abril</t>
        </is>
      </c>
      <c r="O3650" t="inlineStr">
        <is>
          <t>2022-1</t>
        </is>
      </c>
      <c r="P3650" t="n">
        <v>0</v>
      </c>
      <c r="Q3650" t="n">
        <v>0</v>
      </c>
      <c r="R3650" t="n">
        <v>0</v>
      </c>
      <c r="S3650" t="inlineStr"/>
      <c r="T3650" t="inlineStr">
        <is>
          <t>409-2022-04-30</t>
        </is>
      </c>
      <c r="U3650" t="n">
        <v>30</v>
      </c>
      <c r="V3650" t="inlineStr">
        <is>
          <t>No Aplica</t>
        </is>
      </c>
    </row>
    <row r="3651">
      <c r="A3651" t="n">
        <v>409</v>
      </c>
      <c r="B3651" t="inlineStr">
        <is>
          <t>Oportunidad en tiempo de envios</t>
        </is>
      </c>
      <c r="C3651" t="inlineStr">
        <is>
          <t>GESTIÓN JURÍDICA Y NORMATIVA</t>
        </is>
      </c>
      <c r="D3651" t="inlineStr">
        <is>
          <t>Trimestral</t>
        </is>
      </c>
      <c r="E3651" t="inlineStr">
        <is>
          <t>Positivo</t>
        </is>
      </c>
      <c r="F3651" s="138" t="n">
        <v>44742</v>
      </c>
      <c r="K3651" t="inlineStr">
        <is>
          <t>190.0%</t>
        </is>
      </c>
      <c r="L3651" t="inlineStr">
        <is>
          <t>No Aplica</t>
        </is>
      </c>
      <c r="M3651" t="n">
        <v>2022</v>
      </c>
      <c r="N3651" t="inlineStr">
        <is>
          <t>Junio</t>
        </is>
      </c>
      <c r="O3651" t="inlineStr">
        <is>
          <t>2022-1</t>
        </is>
      </c>
      <c r="P3651" t="n">
        <v>0</v>
      </c>
      <c r="Q3651" t="n">
        <v>0</v>
      </c>
      <c r="R3651" t="n">
        <v>0</v>
      </c>
      <c r="S3651" t="inlineStr"/>
      <c r="T3651" t="inlineStr">
        <is>
          <t>409-2022-06-30</t>
        </is>
      </c>
      <c r="U3651" t="n">
        <v>30</v>
      </c>
      <c r="V3651" t="inlineStr">
        <is>
          <t>No Aplica</t>
        </is>
      </c>
    </row>
    <row r="3652">
      <c r="A3652" t="n">
        <v>409</v>
      </c>
      <c r="B3652" t="inlineStr">
        <is>
          <t>Oportunidad en tiempo de envios</t>
        </is>
      </c>
      <c r="C3652" t="inlineStr">
        <is>
          <t>GESTIÓN JURÍDICA Y NORMATIVA</t>
        </is>
      </c>
      <c r="D3652" t="inlineStr">
        <is>
          <t>Trimestral</t>
        </is>
      </c>
      <c r="E3652" t="inlineStr">
        <is>
          <t>Positivo</t>
        </is>
      </c>
      <c r="F3652" s="138" t="n">
        <v>44804</v>
      </c>
      <c r="K3652" t="inlineStr">
        <is>
          <t>190.0%</t>
        </is>
      </c>
      <c r="L3652" t="inlineStr">
        <is>
          <t>No Aplica</t>
        </is>
      </c>
      <c r="M3652" t="n">
        <v>2022</v>
      </c>
      <c r="N3652" t="inlineStr">
        <is>
          <t>Agosto</t>
        </is>
      </c>
      <c r="O3652" t="inlineStr">
        <is>
          <t>2022-2</t>
        </is>
      </c>
      <c r="P3652" t="n">
        <v>0</v>
      </c>
      <c r="Q3652" t="n">
        <v>0</v>
      </c>
      <c r="R3652" t="n">
        <v>0</v>
      </c>
      <c r="S3652" t="inlineStr"/>
      <c r="T3652" t="inlineStr">
        <is>
          <t>409-2022-08-31</t>
        </is>
      </c>
      <c r="U3652" t="n">
        <v>31</v>
      </c>
      <c r="V3652" t="inlineStr">
        <is>
          <t>No Aplica</t>
        </is>
      </c>
    </row>
    <row r="3653">
      <c r="A3653" t="n">
        <v>409</v>
      </c>
      <c r="B3653" t="inlineStr">
        <is>
          <t>Oportunidad en tiempo de envios</t>
        </is>
      </c>
      <c r="C3653" t="inlineStr">
        <is>
          <t>GESTIÓN JURÍDICA Y NORMATIVA</t>
        </is>
      </c>
      <c r="D3653" t="inlineStr">
        <is>
          <t>Trimestral</t>
        </is>
      </c>
      <c r="E3653" t="inlineStr">
        <is>
          <t>Positivo</t>
        </is>
      </c>
      <c r="F3653" s="138" t="n">
        <v>44834</v>
      </c>
      <c r="K3653" t="inlineStr">
        <is>
          <t>190.0%</t>
        </is>
      </c>
      <c r="L3653" t="inlineStr">
        <is>
          <t>No Aplica</t>
        </is>
      </c>
      <c r="M3653" t="n">
        <v>2022</v>
      </c>
      <c r="N3653" t="inlineStr">
        <is>
          <t>Septiembre</t>
        </is>
      </c>
      <c r="O3653" t="inlineStr">
        <is>
          <t>2022-2</t>
        </is>
      </c>
      <c r="P3653" t="n">
        <v>0</v>
      </c>
      <c r="Q3653" t="n">
        <v>0</v>
      </c>
      <c r="R3653" t="n">
        <v>0</v>
      </c>
      <c r="S3653" t="inlineStr"/>
      <c r="T3653" t="inlineStr">
        <is>
          <t>409-2022-09-30</t>
        </is>
      </c>
      <c r="U3653" t="n">
        <v>30</v>
      </c>
      <c r="V3653" t="inlineStr">
        <is>
          <t>No Aplica</t>
        </is>
      </c>
    </row>
    <row r="3654">
      <c r="A3654" t="n">
        <v>409</v>
      </c>
      <c r="B3654" t="inlineStr">
        <is>
          <t>Oportunidad en tiempo de envios</t>
        </is>
      </c>
      <c r="C3654" t="inlineStr">
        <is>
          <t>GESTIÓN JURÍDICA Y NORMATIVA</t>
        </is>
      </c>
      <c r="D3654" t="inlineStr">
        <is>
          <t>Trimestral</t>
        </is>
      </c>
      <c r="E3654" t="inlineStr">
        <is>
          <t>Positivo</t>
        </is>
      </c>
      <c r="F3654" s="138" t="n">
        <v>44926</v>
      </c>
      <c r="K3654" t="inlineStr">
        <is>
          <t>190.0%</t>
        </is>
      </c>
      <c r="L3654" t="inlineStr">
        <is>
          <t>No Aplica</t>
        </is>
      </c>
      <c r="M3654" t="n">
        <v>2022</v>
      </c>
      <c r="N3654" t="inlineStr">
        <is>
          <t>Diciembre</t>
        </is>
      </c>
      <c r="O3654" t="inlineStr">
        <is>
          <t>2022-2</t>
        </is>
      </c>
      <c r="P3654" t="n">
        <v>0</v>
      </c>
      <c r="Q3654" t="n">
        <v>0</v>
      </c>
      <c r="R3654" t="n">
        <v>0</v>
      </c>
      <c r="S3654" t="inlineStr"/>
      <c r="T3654" t="inlineStr">
        <is>
          <t>409-2022-12-31</t>
        </is>
      </c>
      <c r="U3654" t="n">
        <v>31</v>
      </c>
      <c r="V3654" t="inlineStr">
        <is>
          <t>No Aplica</t>
        </is>
      </c>
    </row>
    <row r="3655">
      <c r="A3655" t="n">
        <v>409</v>
      </c>
      <c r="B3655" t="inlineStr">
        <is>
          <t>Oportunidad en tiempo de envios</t>
        </is>
      </c>
      <c r="C3655" t="inlineStr">
        <is>
          <t>GESTIÓN JURÍDICA Y NORMATIVA</t>
        </is>
      </c>
      <c r="D3655" t="inlineStr">
        <is>
          <t>Trimestral</t>
        </is>
      </c>
      <c r="E3655" t="inlineStr">
        <is>
          <t>Positivo</t>
        </is>
      </c>
      <c r="F3655" s="138" t="n">
        <v>44985</v>
      </c>
      <c r="K3655" t="inlineStr">
        <is>
          <t>190.0%</t>
        </is>
      </c>
      <c r="L3655" t="inlineStr">
        <is>
          <t>No Aplica</t>
        </is>
      </c>
      <c r="M3655" t="n">
        <v>2023</v>
      </c>
      <c r="N3655" t="inlineStr">
        <is>
          <t>Febrero</t>
        </is>
      </c>
      <c r="O3655" t="inlineStr">
        <is>
          <t>2023-1</t>
        </is>
      </c>
      <c r="P3655" t="n">
        <v>0</v>
      </c>
      <c r="Q3655" t="n">
        <v>0</v>
      </c>
      <c r="R3655" t="n">
        <v>0</v>
      </c>
      <c r="S3655" t="inlineStr"/>
      <c r="T3655" t="inlineStr">
        <is>
          <t>409-2023-02-28</t>
        </is>
      </c>
      <c r="U3655" t="n">
        <v>28</v>
      </c>
      <c r="V3655" t="inlineStr">
        <is>
          <t>No Aplica</t>
        </is>
      </c>
    </row>
    <row r="3656">
      <c r="A3656" t="n">
        <v>409</v>
      </c>
      <c r="B3656" t="inlineStr">
        <is>
          <t>Oportunidad en tiempo de envios</t>
        </is>
      </c>
      <c r="C3656" t="inlineStr">
        <is>
          <t>GESTIÓN JURÍDICA Y NORMATIVA</t>
        </is>
      </c>
      <c r="D3656" t="inlineStr">
        <is>
          <t>Trimestral</t>
        </is>
      </c>
      <c r="E3656" t="inlineStr">
        <is>
          <t>Positivo</t>
        </is>
      </c>
      <c r="F3656" s="138" t="n">
        <v>45016</v>
      </c>
      <c r="K3656" t="inlineStr">
        <is>
          <t>190.0%</t>
        </is>
      </c>
      <c r="L3656" t="inlineStr">
        <is>
          <t>No Aplica</t>
        </is>
      </c>
      <c r="M3656" t="n">
        <v>2023</v>
      </c>
      <c r="N3656" t="inlineStr">
        <is>
          <t>Marzo</t>
        </is>
      </c>
      <c r="O3656" t="inlineStr">
        <is>
          <t>2023-1</t>
        </is>
      </c>
      <c r="P3656" t="n">
        <v>0</v>
      </c>
      <c r="Q3656" t="n">
        <v>0</v>
      </c>
      <c r="R3656" t="n">
        <v>0</v>
      </c>
      <c r="S3656" t="inlineStr"/>
      <c r="T3656" t="inlineStr">
        <is>
          <t>409-2023-03-31</t>
        </is>
      </c>
      <c r="U3656" t="n">
        <v>31</v>
      </c>
      <c r="V3656" t="inlineStr">
        <is>
          <t>No Aplica</t>
        </is>
      </c>
    </row>
    <row r="3657">
      <c r="A3657" t="n">
        <v>409</v>
      </c>
      <c r="B3657" t="inlineStr">
        <is>
          <t>Oportunidad en tiempo de envios</t>
        </is>
      </c>
      <c r="C3657" t="inlineStr">
        <is>
          <t>GESTIÓN JURÍDICA Y NORMATIVA</t>
        </is>
      </c>
      <c r="D3657" t="inlineStr">
        <is>
          <t>Trimestral</t>
        </is>
      </c>
      <c r="E3657" t="inlineStr">
        <is>
          <t>Positivo</t>
        </is>
      </c>
      <c r="F3657" s="138" t="n">
        <v>45046</v>
      </c>
      <c r="K3657" t="inlineStr">
        <is>
          <t>190.0%</t>
        </is>
      </c>
      <c r="L3657" t="inlineStr">
        <is>
          <t>No Aplica</t>
        </is>
      </c>
      <c r="M3657" t="n">
        <v>2023</v>
      </c>
      <c r="N3657" t="inlineStr">
        <is>
          <t>Abril</t>
        </is>
      </c>
      <c r="O3657" t="inlineStr">
        <is>
          <t>2023-1</t>
        </is>
      </c>
      <c r="P3657" t="n">
        <v>0</v>
      </c>
      <c r="Q3657" t="n">
        <v>0</v>
      </c>
      <c r="R3657" t="n">
        <v>0</v>
      </c>
      <c r="S3657" t="inlineStr"/>
      <c r="T3657" t="inlineStr">
        <is>
          <t>409-2023-04-30</t>
        </is>
      </c>
      <c r="U3657" t="n">
        <v>30</v>
      </c>
      <c r="V3657" t="inlineStr">
        <is>
          <t>No Aplica</t>
        </is>
      </c>
    </row>
    <row r="3658">
      <c r="A3658" t="n">
        <v>409</v>
      </c>
      <c r="B3658" t="inlineStr">
        <is>
          <t>Oportunidad en tiempo de envios</t>
        </is>
      </c>
      <c r="C3658" t="inlineStr">
        <is>
          <t>GESTIÓN JURÍDICA Y NORMATIVA</t>
        </is>
      </c>
      <c r="D3658" t="inlineStr">
        <is>
          <t>Trimestral</t>
        </is>
      </c>
      <c r="E3658" t="inlineStr">
        <is>
          <t>Positivo</t>
        </is>
      </c>
      <c r="F3658" s="138" t="n">
        <v>45107</v>
      </c>
      <c r="K3658" t="inlineStr">
        <is>
          <t>190.0%</t>
        </is>
      </c>
      <c r="L3658" t="inlineStr">
        <is>
          <t>No Aplica</t>
        </is>
      </c>
      <c r="M3658" t="n">
        <v>2023</v>
      </c>
      <c r="N3658" t="inlineStr">
        <is>
          <t>Junio</t>
        </is>
      </c>
      <c r="O3658" t="inlineStr">
        <is>
          <t>2023-1</t>
        </is>
      </c>
      <c r="P3658" t="n">
        <v>0</v>
      </c>
      <c r="Q3658" t="n">
        <v>0</v>
      </c>
      <c r="R3658" t="n">
        <v>0</v>
      </c>
      <c r="S3658" t="inlineStr"/>
      <c r="T3658" t="inlineStr">
        <is>
          <t>409-2023-06-30</t>
        </is>
      </c>
      <c r="U3658" t="n">
        <v>30</v>
      </c>
      <c r="V3658" t="inlineStr">
        <is>
          <t>No Aplica</t>
        </is>
      </c>
    </row>
    <row r="3659">
      <c r="A3659" t="n">
        <v>414</v>
      </c>
      <c r="B3659" t="inlineStr">
        <is>
          <t>Cumplimiento Plan Anual Rectoría</t>
        </is>
      </c>
      <c r="C3659" t="inlineStr">
        <is>
          <t>DIRECCIONAMIENTO ESTRATÉGICO</t>
        </is>
      </c>
      <c r="D3659" t="inlineStr">
        <is>
          <t>Trimestral</t>
        </is>
      </c>
      <c r="E3659" t="inlineStr">
        <is>
          <t>Positivo</t>
        </is>
      </c>
      <c r="F3659" s="138" t="n">
        <v>44286</v>
      </c>
      <c r="H3659" t="n">
        <v>0</v>
      </c>
      <c r="K3659" t="inlineStr">
        <is>
          <t>100.0%</t>
        </is>
      </c>
      <c r="L3659" t="inlineStr">
        <is>
          <t>109.67%</t>
        </is>
      </c>
      <c r="M3659" t="n">
        <v>2021</v>
      </c>
      <c r="N3659" t="inlineStr">
        <is>
          <t>Marzo</t>
        </is>
      </c>
      <c r="O3659" t="inlineStr">
        <is>
          <t>2021-1</t>
        </is>
      </c>
      <c r="P3659" t="n">
        <v>0</v>
      </c>
      <c r="Q3659" t="n">
        <v>0</v>
      </c>
      <c r="R3659" t="n">
        <v>0</v>
      </c>
      <c r="S3659" t="inlineStr"/>
      <c r="T3659" t="inlineStr">
        <is>
          <t>414-2021-03-31</t>
        </is>
      </c>
      <c r="U3659" t="n">
        <v>31</v>
      </c>
      <c r="V3659" t="inlineStr"/>
    </row>
    <row r="3660">
      <c r="A3660" t="n">
        <v>414</v>
      </c>
      <c r="B3660" t="inlineStr">
        <is>
          <t>Cumplimiento Plan Anual Rectoría</t>
        </is>
      </c>
      <c r="C3660" t="inlineStr">
        <is>
          <t>DIRECCIONAMIENTO ESTRATÉGICO</t>
        </is>
      </c>
      <c r="D3660" t="inlineStr">
        <is>
          <t>Trimestral</t>
        </is>
      </c>
      <c r="E3660" t="inlineStr">
        <is>
          <t>Positivo</t>
        </is>
      </c>
      <c r="F3660" s="138" t="n">
        <v>44377</v>
      </c>
      <c r="H3660" t="n">
        <v>0</v>
      </c>
      <c r="K3660" t="inlineStr">
        <is>
          <t>100.0%</t>
        </is>
      </c>
      <c r="L3660" t="inlineStr">
        <is>
          <t>109.67%</t>
        </is>
      </c>
      <c r="M3660" t="n">
        <v>2021</v>
      </c>
      <c r="N3660" t="inlineStr">
        <is>
          <t>Junio</t>
        </is>
      </c>
      <c r="O3660" t="inlineStr">
        <is>
          <t>2021-1</t>
        </is>
      </c>
      <c r="P3660" t="n">
        <v>0</v>
      </c>
      <c r="Q3660" t="n">
        <v>0</v>
      </c>
      <c r="R3660" t="n">
        <v>0</v>
      </c>
      <c r="S3660" t="inlineStr"/>
      <c r="T3660" t="inlineStr">
        <is>
          <t>414-2021-06-30</t>
        </is>
      </c>
      <c r="U3660" t="n">
        <v>30</v>
      </c>
      <c r="V3660" t="inlineStr"/>
    </row>
    <row r="3661">
      <c r="A3661" t="n">
        <v>414</v>
      </c>
      <c r="B3661" t="inlineStr">
        <is>
          <t>Cumplimiento Plan Anual Rectoría</t>
        </is>
      </c>
      <c r="C3661" t="inlineStr">
        <is>
          <t>DIRECCIONAMIENTO ESTRATÉGICO</t>
        </is>
      </c>
      <c r="D3661" t="inlineStr">
        <is>
          <t>Trimestral</t>
        </is>
      </c>
      <c r="E3661" t="inlineStr">
        <is>
          <t>Positivo</t>
        </is>
      </c>
      <c r="F3661" s="138" t="n">
        <v>44469</v>
      </c>
      <c r="H3661" t="n">
        <v>0</v>
      </c>
      <c r="K3661" t="inlineStr">
        <is>
          <t>100.0%</t>
        </is>
      </c>
      <c r="L3661" t="inlineStr">
        <is>
          <t>109.67%</t>
        </is>
      </c>
      <c r="M3661" t="n">
        <v>2021</v>
      </c>
      <c r="N3661" t="inlineStr">
        <is>
          <t>Septiembre</t>
        </is>
      </c>
      <c r="O3661" t="inlineStr">
        <is>
          <t>2021-2</t>
        </is>
      </c>
      <c r="P3661" t="n">
        <v>0</v>
      </c>
      <c r="Q3661" t="n">
        <v>0</v>
      </c>
      <c r="R3661" t="n">
        <v>0</v>
      </c>
      <c r="S3661" t="inlineStr"/>
      <c r="T3661" t="inlineStr">
        <is>
          <t>414-2021-09-30</t>
        </is>
      </c>
      <c r="U3661" t="n">
        <v>30</v>
      </c>
      <c r="V3661" t="inlineStr"/>
    </row>
    <row r="3662">
      <c r="A3662" t="n">
        <v>414</v>
      </c>
      <c r="B3662" t="inlineStr">
        <is>
          <t>Cumplimiento Plan Anual Rectoría</t>
        </is>
      </c>
      <c r="C3662" t="inlineStr">
        <is>
          <t>DIRECCIONAMIENTO ESTRATÉGICO</t>
        </is>
      </c>
      <c r="D3662" t="inlineStr">
        <is>
          <t>Trimestral</t>
        </is>
      </c>
      <c r="E3662" t="inlineStr">
        <is>
          <t>Positivo</t>
        </is>
      </c>
      <c r="F3662" s="138" t="n">
        <v>44561</v>
      </c>
      <c r="H3662" t="n">
        <v>0</v>
      </c>
      <c r="K3662" t="inlineStr">
        <is>
          <t>100.0%</t>
        </is>
      </c>
      <c r="L3662" t="inlineStr">
        <is>
          <t>109.67%</t>
        </is>
      </c>
      <c r="M3662" t="n">
        <v>2021</v>
      </c>
      <c r="N3662" t="inlineStr">
        <is>
          <t>Diciembre</t>
        </is>
      </c>
      <c r="O3662" t="inlineStr">
        <is>
          <t>2021-2</t>
        </is>
      </c>
      <c r="P3662" t="n">
        <v>0</v>
      </c>
      <c r="Q3662" t="n">
        <v>0</v>
      </c>
      <c r="R3662" t="n">
        <v>0</v>
      </c>
      <c r="S3662" t="inlineStr"/>
      <c r="T3662" t="inlineStr">
        <is>
          <t>414-2021-12-31</t>
        </is>
      </c>
      <c r="U3662" t="n">
        <v>31</v>
      </c>
      <c r="V3662" t="inlineStr"/>
    </row>
    <row r="3663">
      <c r="A3663" t="n">
        <v>414</v>
      </c>
      <c r="B3663" t="inlineStr">
        <is>
          <t>Cumplimiento Plan Anual Rectoría</t>
        </is>
      </c>
      <c r="C3663" t="inlineStr">
        <is>
          <t>DIRECCIONAMIENTO ESTRATÉGICO</t>
        </is>
      </c>
      <c r="D3663" t="inlineStr">
        <is>
          <t>Trimestral</t>
        </is>
      </c>
      <c r="E3663" t="inlineStr">
        <is>
          <t>Positivo</t>
        </is>
      </c>
      <c r="F3663" s="138" t="n">
        <v>44620</v>
      </c>
      <c r="K3663" t="inlineStr">
        <is>
          <t>100.0%</t>
        </is>
      </c>
      <c r="L3663" t="inlineStr">
        <is>
          <t>No Aplica</t>
        </is>
      </c>
      <c r="M3663" t="n">
        <v>2022</v>
      </c>
      <c r="N3663" t="inlineStr">
        <is>
          <t>Febrero</t>
        </is>
      </c>
      <c r="O3663" t="inlineStr">
        <is>
          <t>2022-1</t>
        </is>
      </c>
      <c r="P3663" t="n">
        <v>0</v>
      </c>
      <c r="Q3663" t="n">
        <v>0</v>
      </c>
      <c r="R3663" t="n">
        <v>0</v>
      </c>
      <c r="S3663" t="inlineStr"/>
      <c r="T3663" t="inlineStr">
        <is>
          <t>414-2022-02-28</t>
        </is>
      </c>
      <c r="U3663" t="n">
        <v>28</v>
      </c>
      <c r="V3663" t="inlineStr">
        <is>
          <t>No Aplica</t>
        </is>
      </c>
    </row>
    <row r="3664">
      <c r="A3664" t="n">
        <v>414</v>
      </c>
      <c r="B3664" t="inlineStr">
        <is>
          <t>Cumplimiento Plan Anual Rectoría</t>
        </is>
      </c>
      <c r="C3664" t="inlineStr">
        <is>
          <t>DIRECCIONAMIENTO ESTRATÉGICO</t>
        </is>
      </c>
      <c r="D3664" t="inlineStr">
        <is>
          <t>Trimestral</t>
        </is>
      </c>
      <c r="E3664" t="inlineStr">
        <is>
          <t>Positivo</t>
        </is>
      </c>
      <c r="F3664" s="138" t="n">
        <v>44651</v>
      </c>
      <c r="H3664" t="n">
        <v>0</v>
      </c>
      <c r="K3664" t="inlineStr">
        <is>
          <t>100.0%</t>
        </is>
      </c>
      <c r="L3664" t="inlineStr">
        <is>
          <t>109.67%</t>
        </is>
      </c>
      <c r="M3664" t="n">
        <v>2022</v>
      </c>
      <c r="N3664" t="inlineStr">
        <is>
          <t>Marzo</t>
        </is>
      </c>
      <c r="O3664" t="inlineStr">
        <is>
          <t>2022-1</t>
        </is>
      </c>
      <c r="P3664" t="n">
        <v>0</v>
      </c>
      <c r="Q3664" t="n">
        <v>0</v>
      </c>
      <c r="R3664" t="n">
        <v>0</v>
      </c>
      <c r="S3664" t="inlineStr"/>
      <c r="T3664" t="inlineStr">
        <is>
          <t>414-2022-03-31</t>
        </is>
      </c>
      <c r="U3664" t="n">
        <v>31</v>
      </c>
      <c r="V3664" t="inlineStr"/>
    </row>
    <row r="3665">
      <c r="A3665" t="n">
        <v>414</v>
      </c>
      <c r="B3665" t="inlineStr">
        <is>
          <t>Cumplimiento Plan Anual Rectoría</t>
        </is>
      </c>
      <c r="C3665" t="inlineStr">
        <is>
          <t>DIRECCIONAMIENTO ESTRATÉGICO</t>
        </is>
      </c>
      <c r="D3665" t="inlineStr">
        <is>
          <t>Trimestral</t>
        </is>
      </c>
      <c r="E3665" t="inlineStr">
        <is>
          <t>Positivo</t>
        </is>
      </c>
      <c r="F3665" s="138" t="n">
        <v>44681</v>
      </c>
      <c r="K3665" t="inlineStr">
        <is>
          <t>100.0%</t>
        </is>
      </c>
      <c r="L3665" t="inlineStr">
        <is>
          <t>No Aplica</t>
        </is>
      </c>
      <c r="M3665" t="n">
        <v>2022</v>
      </c>
      <c r="N3665" t="inlineStr">
        <is>
          <t>Abril</t>
        </is>
      </c>
      <c r="O3665" t="inlineStr">
        <is>
          <t>2022-1</t>
        </is>
      </c>
      <c r="P3665" t="n">
        <v>0</v>
      </c>
      <c r="Q3665" t="n">
        <v>0</v>
      </c>
      <c r="R3665" t="n">
        <v>0</v>
      </c>
      <c r="S3665" t="inlineStr"/>
      <c r="T3665" t="inlineStr">
        <is>
          <t>414-2022-04-30</t>
        </is>
      </c>
      <c r="U3665" t="n">
        <v>30</v>
      </c>
      <c r="V3665" t="inlineStr">
        <is>
          <t>No Aplica</t>
        </is>
      </c>
    </row>
    <row r="3666">
      <c r="A3666" t="n">
        <v>414</v>
      </c>
      <c r="B3666" t="inlineStr">
        <is>
          <t>Cumplimiento Plan Anual Rectoría</t>
        </is>
      </c>
      <c r="C3666" t="inlineStr">
        <is>
          <t>DIRECCIONAMIENTO ESTRATÉGICO</t>
        </is>
      </c>
      <c r="D3666" t="inlineStr">
        <is>
          <t>Trimestral</t>
        </is>
      </c>
      <c r="E3666" t="inlineStr">
        <is>
          <t>Positivo</t>
        </is>
      </c>
      <c r="F3666" s="138" t="n">
        <v>44742</v>
      </c>
      <c r="H3666" t="n">
        <v>0</v>
      </c>
      <c r="K3666" t="inlineStr">
        <is>
          <t>100.0%</t>
        </is>
      </c>
      <c r="L3666" t="inlineStr">
        <is>
          <t>109.67%</t>
        </is>
      </c>
      <c r="M3666" t="n">
        <v>2022</v>
      </c>
      <c r="N3666" t="inlineStr">
        <is>
          <t>Junio</t>
        </is>
      </c>
      <c r="O3666" t="inlineStr">
        <is>
          <t>2022-1</t>
        </is>
      </c>
      <c r="P3666" t="n">
        <v>0</v>
      </c>
      <c r="Q3666" t="n">
        <v>0</v>
      </c>
      <c r="R3666" t="n">
        <v>0</v>
      </c>
      <c r="S3666" t="inlineStr"/>
      <c r="T3666" t="inlineStr">
        <is>
          <t>414-2022-06-30</t>
        </is>
      </c>
      <c r="U3666" t="n">
        <v>30</v>
      </c>
      <c r="V3666" t="inlineStr"/>
    </row>
    <row r="3667">
      <c r="A3667" t="n">
        <v>414</v>
      </c>
      <c r="B3667" t="inlineStr">
        <is>
          <t>Cumplimiento Plan Anual Rectoría</t>
        </is>
      </c>
      <c r="C3667" t="inlineStr">
        <is>
          <t>DIRECCIONAMIENTO ESTRATÉGICO</t>
        </is>
      </c>
      <c r="D3667" t="inlineStr">
        <is>
          <t>Trimestral</t>
        </is>
      </c>
      <c r="E3667" t="inlineStr">
        <is>
          <t>Positivo</t>
        </is>
      </c>
      <c r="F3667" s="138" t="n">
        <v>44804</v>
      </c>
      <c r="K3667" t="inlineStr">
        <is>
          <t>100.0%</t>
        </is>
      </c>
      <c r="L3667" t="inlineStr">
        <is>
          <t>No Aplica</t>
        </is>
      </c>
      <c r="M3667" t="n">
        <v>2022</v>
      </c>
      <c r="N3667" t="inlineStr">
        <is>
          <t>Agosto</t>
        </is>
      </c>
      <c r="O3667" t="inlineStr">
        <is>
          <t>2022-2</t>
        </is>
      </c>
      <c r="P3667" t="n">
        <v>0</v>
      </c>
      <c r="Q3667" t="n">
        <v>0</v>
      </c>
      <c r="R3667" t="n">
        <v>0</v>
      </c>
      <c r="S3667" t="inlineStr"/>
      <c r="T3667" t="inlineStr">
        <is>
          <t>414-2022-08-31</t>
        </is>
      </c>
      <c r="U3667" t="n">
        <v>31</v>
      </c>
      <c r="V3667" t="inlineStr">
        <is>
          <t>No Aplica</t>
        </is>
      </c>
    </row>
    <row r="3668">
      <c r="A3668" t="n">
        <v>414</v>
      </c>
      <c r="B3668" t="inlineStr">
        <is>
          <t>Cumplimiento Plan Anual Rectoría</t>
        </is>
      </c>
      <c r="C3668" t="inlineStr">
        <is>
          <t>DIRECCIONAMIENTO ESTRATÉGICO</t>
        </is>
      </c>
      <c r="D3668" t="inlineStr">
        <is>
          <t>Trimestral</t>
        </is>
      </c>
      <c r="E3668" t="inlineStr">
        <is>
          <t>Positivo</t>
        </is>
      </c>
      <c r="F3668" s="138" t="n">
        <v>44834</v>
      </c>
      <c r="H3668" t="n">
        <v>0</v>
      </c>
      <c r="K3668" t="inlineStr">
        <is>
          <t>100.0%</t>
        </is>
      </c>
      <c r="L3668" t="inlineStr">
        <is>
          <t>109.67%</t>
        </is>
      </c>
      <c r="M3668" t="n">
        <v>2022</v>
      </c>
      <c r="N3668" t="inlineStr">
        <is>
          <t>Septiembre</t>
        </is>
      </c>
      <c r="O3668" t="inlineStr">
        <is>
          <t>2022-2</t>
        </is>
      </c>
      <c r="P3668" t="n">
        <v>0</v>
      </c>
      <c r="Q3668" t="n">
        <v>0</v>
      </c>
      <c r="R3668" t="n">
        <v>0</v>
      </c>
      <c r="S3668" t="inlineStr"/>
      <c r="T3668" t="inlineStr">
        <is>
          <t>414-2022-09-30</t>
        </is>
      </c>
      <c r="U3668" t="n">
        <v>30</v>
      </c>
      <c r="V3668" t="inlineStr"/>
    </row>
    <row r="3669">
      <c r="A3669" t="n">
        <v>414</v>
      </c>
      <c r="B3669" t="inlineStr">
        <is>
          <t>Cumplimiento Plan Anual Rectoría</t>
        </is>
      </c>
      <c r="C3669" t="inlineStr">
        <is>
          <t>DIRECCIONAMIENTO ESTRATÉGICO</t>
        </is>
      </c>
      <c r="D3669" t="inlineStr">
        <is>
          <t>Trimestral</t>
        </is>
      </c>
      <c r="E3669" t="inlineStr">
        <is>
          <t>Positivo</t>
        </is>
      </c>
      <c r="F3669" s="138" t="n">
        <v>44926</v>
      </c>
      <c r="H3669" t="n">
        <v>0</v>
      </c>
      <c r="K3669" t="inlineStr">
        <is>
          <t>100.0%</t>
        </is>
      </c>
      <c r="L3669" t="inlineStr">
        <is>
          <t>109.67%</t>
        </is>
      </c>
      <c r="M3669" t="n">
        <v>2022</v>
      </c>
      <c r="N3669" t="inlineStr">
        <is>
          <t>Diciembre</t>
        </is>
      </c>
      <c r="O3669" t="inlineStr">
        <is>
          <t>2022-2</t>
        </is>
      </c>
      <c r="P3669" t="n">
        <v>0</v>
      </c>
      <c r="Q3669" t="n">
        <v>0</v>
      </c>
      <c r="R3669" t="n">
        <v>0</v>
      </c>
      <c r="S3669" t="inlineStr"/>
      <c r="T3669" t="inlineStr">
        <is>
          <t>414-2022-12-31</t>
        </is>
      </c>
      <c r="U3669" t="n">
        <v>31</v>
      </c>
      <c r="V3669" t="inlineStr"/>
    </row>
    <row r="3670">
      <c r="A3670" t="n">
        <v>414</v>
      </c>
      <c r="B3670" t="inlineStr">
        <is>
          <t>Cumplimiento Plan Anual Rectoría</t>
        </is>
      </c>
      <c r="C3670" t="inlineStr">
        <is>
          <t>DIRECCIONAMIENTO ESTRATÉGICO</t>
        </is>
      </c>
      <c r="D3670" t="inlineStr">
        <is>
          <t>Trimestral</t>
        </is>
      </c>
      <c r="E3670" t="inlineStr">
        <is>
          <t>Positivo</t>
        </is>
      </c>
      <c r="F3670" s="138" t="n">
        <v>45016</v>
      </c>
      <c r="G3670" t="n">
        <v>100</v>
      </c>
      <c r="H3670" t="n">
        <v>0</v>
      </c>
      <c r="I3670" s="76" t="n">
        <v>0</v>
      </c>
      <c r="J3670" s="76" t="n">
        <v>0</v>
      </c>
      <c r="K3670" t="inlineStr">
        <is>
          <t>100.0%</t>
        </is>
      </c>
      <c r="L3670" t="inlineStr">
        <is>
          <t>109.67%</t>
        </is>
      </c>
      <c r="M3670" t="n">
        <v>2023</v>
      </c>
      <c r="N3670" t="inlineStr">
        <is>
          <t>Marzo</t>
        </is>
      </c>
      <c r="O3670" t="inlineStr">
        <is>
          <t>2023-1</t>
        </is>
      </c>
      <c r="P3670" t="n">
        <v>0</v>
      </c>
      <c r="Q3670" t="n">
        <v>0</v>
      </c>
      <c r="R3670" t="n">
        <v>0</v>
      </c>
      <c r="S3670" t="inlineStr"/>
      <c r="T3670" t="inlineStr">
        <is>
          <t>414-2023-03-31</t>
        </is>
      </c>
      <c r="U3670" t="n">
        <v>31</v>
      </c>
      <c r="V3670" t="inlineStr"/>
    </row>
    <row r="3671">
      <c r="A3671" t="n">
        <v>414</v>
      </c>
      <c r="B3671" t="inlineStr">
        <is>
          <t>Cumplimiento Plan Anual Rectoría</t>
        </is>
      </c>
      <c r="C3671" t="inlineStr">
        <is>
          <t>DIRECCIONAMIENTO ESTRATÉGICO</t>
        </is>
      </c>
      <c r="D3671" t="inlineStr">
        <is>
          <t>Trimestral</t>
        </is>
      </c>
      <c r="E3671" t="inlineStr">
        <is>
          <t>Positivo</t>
        </is>
      </c>
      <c r="F3671" s="138" t="n">
        <v>45930</v>
      </c>
      <c r="G3671" t="n">
        <v>100</v>
      </c>
      <c r="H3671" t="n">
        <v>93.59999999999999</v>
      </c>
      <c r="I3671" s="76" t="n">
        <v>0.9359999999999999</v>
      </c>
      <c r="J3671" s="76" t="n">
        <v>0.9359999999999999</v>
      </c>
      <c r="K3671" t="inlineStr">
        <is>
          <t>100.0%</t>
        </is>
      </c>
      <c r="L3671" t="inlineStr">
        <is>
          <t>109.67%</t>
        </is>
      </c>
      <c r="M3671" t="n">
        <v>2025</v>
      </c>
      <c r="N3671" t="inlineStr">
        <is>
          <t>Septiembre</t>
        </is>
      </c>
      <c r="O3671" t="inlineStr">
        <is>
          <t>2025-2</t>
        </is>
      </c>
      <c r="P3671" t="n">
        <v>0</v>
      </c>
      <c r="Q3671" t="n">
        <v>0</v>
      </c>
      <c r="R3671" t="n">
        <v>0</v>
      </c>
      <c r="S3671" t="inlineStr"/>
      <c r="T3671" t="inlineStr">
        <is>
          <t>414-2025-09-30</t>
        </is>
      </c>
      <c r="U3671" t="n">
        <v>30</v>
      </c>
      <c r="V3671" t="inlineStr"/>
    </row>
    <row r="3672">
      <c r="A3672" t="n">
        <v>415</v>
      </c>
      <c r="B3672" t="inlineStr">
        <is>
          <t>Cumplimiento Plan Anual Vicerrectoría del estudiante</t>
        </is>
      </c>
      <c r="C3672" t="inlineStr">
        <is>
          <t>DIRECCIONAMIENTO ESTRATÉGICO</t>
        </is>
      </c>
      <c r="D3672" t="inlineStr">
        <is>
          <t>Trimestral</t>
        </is>
      </c>
      <c r="E3672" t="inlineStr">
        <is>
          <t>Positivo</t>
        </is>
      </c>
      <c r="F3672" s="138" t="n">
        <v>44286</v>
      </c>
      <c r="H3672" t="n">
        <v>0</v>
      </c>
      <c r="K3672" t="inlineStr">
        <is>
          <t>100.0%</t>
        </is>
      </c>
      <c r="L3672" t="inlineStr">
        <is>
          <t>100.6%</t>
        </is>
      </c>
      <c r="M3672" t="n">
        <v>2021</v>
      </c>
      <c r="N3672" t="inlineStr">
        <is>
          <t>Marzo</t>
        </is>
      </c>
      <c r="O3672" t="inlineStr">
        <is>
          <t>2021-1</t>
        </is>
      </c>
      <c r="P3672" t="n">
        <v>0</v>
      </c>
      <c r="Q3672" t="n">
        <v>0</v>
      </c>
      <c r="R3672" t="n">
        <v>0</v>
      </c>
      <c r="S3672" t="inlineStr"/>
      <c r="T3672" t="inlineStr">
        <is>
          <t>415-2021-03-31</t>
        </is>
      </c>
      <c r="U3672" t="n">
        <v>31</v>
      </c>
      <c r="V3672" t="inlineStr"/>
    </row>
    <row r="3673">
      <c r="A3673" t="n">
        <v>415</v>
      </c>
      <c r="B3673" t="inlineStr">
        <is>
          <t>Cumplimiento Plan Anual Vicerrectoría del estudiante</t>
        </is>
      </c>
      <c r="C3673" t="inlineStr">
        <is>
          <t>DIRECCIONAMIENTO ESTRATÉGICO</t>
        </is>
      </c>
      <c r="D3673" t="inlineStr">
        <is>
          <t>Trimestral</t>
        </is>
      </c>
      <c r="E3673" t="inlineStr">
        <is>
          <t>Positivo</t>
        </is>
      </c>
      <c r="F3673" s="138" t="n">
        <v>44377</v>
      </c>
      <c r="H3673" t="n">
        <v>0</v>
      </c>
      <c r="K3673" t="inlineStr">
        <is>
          <t>100.0%</t>
        </is>
      </c>
      <c r="L3673" t="inlineStr">
        <is>
          <t>100.6%</t>
        </is>
      </c>
      <c r="M3673" t="n">
        <v>2021</v>
      </c>
      <c r="N3673" t="inlineStr">
        <is>
          <t>Junio</t>
        </is>
      </c>
      <c r="O3673" t="inlineStr">
        <is>
          <t>2021-1</t>
        </is>
      </c>
      <c r="P3673" t="n">
        <v>0</v>
      </c>
      <c r="Q3673" t="n">
        <v>0</v>
      </c>
      <c r="R3673" t="n">
        <v>0</v>
      </c>
      <c r="S3673" t="inlineStr"/>
      <c r="T3673" t="inlineStr">
        <is>
          <t>415-2021-06-30</t>
        </is>
      </c>
      <c r="U3673" t="n">
        <v>30</v>
      </c>
      <c r="V3673" t="inlineStr"/>
    </row>
    <row r="3674">
      <c r="A3674" t="n">
        <v>415</v>
      </c>
      <c r="B3674" t="inlineStr">
        <is>
          <t>Cumplimiento Plan Anual Vicerrectoría del estudiante</t>
        </is>
      </c>
      <c r="C3674" t="inlineStr">
        <is>
          <t>DIRECCIONAMIENTO ESTRATÉGICO</t>
        </is>
      </c>
      <c r="D3674" t="inlineStr">
        <is>
          <t>Trimestral</t>
        </is>
      </c>
      <c r="E3674" t="inlineStr">
        <is>
          <t>Positivo</t>
        </is>
      </c>
      <c r="F3674" s="138" t="n">
        <v>44469</v>
      </c>
      <c r="H3674" t="n">
        <v>0</v>
      </c>
      <c r="K3674" t="inlineStr">
        <is>
          <t>100.0%</t>
        </is>
      </c>
      <c r="L3674" t="inlineStr">
        <is>
          <t>100.6%</t>
        </is>
      </c>
      <c r="M3674" t="n">
        <v>2021</v>
      </c>
      <c r="N3674" t="inlineStr">
        <is>
          <t>Septiembre</t>
        </is>
      </c>
      <c r="O3674" t="inlineStr">
        <is>
          <t>2021-2</t>
        </is>
      </c>
      <c r="P3674" t="n">
        <v>0</v>
      </c>
      <c r="Q3674" t="n">
        <v>0</v>
      </c>
      <c r="R3674" t="n">
        <v>0</v>
      </c>
      <c r="S3674" t="inlineStr"/>
      <c r="T3674" t="inlineStr">
        <is>
          <t>415-2021-09-30</t>
        </is>
      </c>
      <c r="U3674" t="n">
        <v>30</v>
      </c>
      <c r="V3674" t="inlineStr"/>
    </row>
    <row r="3675">
      <c r="A3675" t="n">
        <v>415</v>
      </c>
      <c r="B3675" t="inlineStr">
        <is>
          <t>Cumplimiento Plan Anual Vicerrectoría del estudiante</t>
        </is>
      </c>
      <c r="C3675" t="inlineStr">
        <is>
          <t>DIRECCIONAMIENTO ESTRATÉGICO</t>
        </is>
      </c>
      <c r="D3675" t="inlineStr">
        <is>
          <t>Trimestral</t>
        </is>
      </c>
      <c r="E3675" t="inlineStr">
        <is>
          <t>Positivo</t>
        </is>
      </c>
      <c r="F3675" s="138" t="n">
        <v>44561</v>
      </c>
      <c r="H3675" t="n">
        <v>0</v>
      </c>
      <c r="K3675" t="inlineStr">
        <is>
          <t>100.0%</t>
        </is>
      </c>
      <c r="L3675" t="inlineStr">
        <is>
          <t>100.6%</t>
        </is>
      </c>
      <c r="M3675" t="n">
        <v>2021</v>
      </c>
      <c r="N3675" t="inlineStr">
        <is>
          <t>Diciembre</t>
        </is>
      </c>
      <c r="O3675" t="inlineStr">
        <is>
          <t>2021-2</t>
        </is>
      </c>
      <c r="P3675" t="n">
        <v>0</v>
      </c>
      <c r="Q3675" t="n">
        <v>0</v>
      </c>
      <c r="R3675" t="n">
        <v>0</v>
      </c>
      <c r="S3675" t="inlineStr"/>
      <c r="T3675" t="inlineStr">
        <is>
          <t>415-2021-12-31</t>
        </is>
      </c>
      <c r="U3675" t="n">
        <v>31</v>
      </c>
      <c r="V3675" t="inlineStr"/>
    </row>
    <row r="3676">
      <c r="A3676" t="n">
        <v>415</v>
      </c>
      <c r="B3676" t="inlineStr">
        <is>
          <t>Cumplimiento Plan Anual Vicerrectoría del estudiante</t>
        </is>
      </c>
      <c r="C3676" t="inlineStr">
        <is>
          <t>DIRECCIONAMIENTO ESTRATÉGICO</t>
        </is>
      </c>
      <c r="D3676" t="inlineStr">
        <is>
          <t>Trimestral</t>
        </is>
      </c>
      <c r="E3676" t="inlineStr">
        <is>
          <t>Positivo</t>
        </is>
      </c>
      <c r="F3676" s="138" t="n">
        <v>44620</v>
      </c>
      <c r="K3676" t="inlineStr">
        <is>
          <t>100.0%</t>
        </is>
      </c>
      <c r="L3676" t="inlineStr">
        <is>
          <t>No Aplica</t>
        </is>
      </c>
      <c r="M3676" t="n">
        <v>2022</v>
      </c>
      <c r="N3676" t="inlineStr">
        <is>
          <t>Febrero</t>
        </is>
      </c>
      <c r="O3676" t="inlineStr">
        <is>
          <t>2022-1</t>
        </is>
      </c>
      <c r="P3676" t="n">
        <v>0</v>
      </c>
      <c r="Q3676" t="n">
        <v>0</v>
      </c>
      <c r="R3676" t="n">
        <v>0</v>
      </c>
      <c r="S3676" t="inlineStr"/>
      <c r="T3676" t="inlineStr">
        <is>
          <t>415-2022-02-28</t>
        </is>
      </c>
      <c r="U3676" t="n">
        <v>28</v>
      </c>
      <c r="V3676" t="inlineStr">
        <is>
          <t>No Aplica</t>
        </is>
      </c>
    </row>
    <row r="3677">
      <c r="A3677" t="n">
        <v>415</v>
      </c>
      <c r="B3677" t="inlineStr">
        <is>
          <t>Cumplimiento Plan Anual Vicerrectoría del estudiante</t>
        </is>
      </c>
      <c r="C3677" t="inlineStr">
        <is>
          <t>DIRECCIONAMIENTO ESTRATÉGICO</t>
        </is>
      </c>
      <c r="D3677" t="inlineStr">
        <is>
          <t>Trimestral</t>
        </is>
      </c>
      <c r="E3677" t="inlineStr">
        <is>
          <t>Positivo</t>
        </is>
      </c>
      <c r="F3677" s="138" t="n">
        <v>44651</v>
      </c>
      <c r="H3677" t="n">
        <v>0</v>
      </c>
      <c r="K3677" t="inlineStr">
        <is>
          <t>100.0%</t>
        </is>
      </c>
      <c r="L3677" t="inlineStr">
        <is>
          <t>100.6%</t>
        </is>
      </c>
      <c r="M3677" t="n">
        <v>2022</v>
      </c>
      <c r="N3677" t="inlineStr">
        <is>
          <t>Marzo</t>
        </is>
      </c>
      <c r="O3677" t="inlineStr">
        <is>
          <t>2022-1</t>
        </is>
      </c>
      <c r="P3677" t="n">
        <v>0</v>
      </c>
      <c r="Q3677" t="n">
        <v>0</v>
      </c>
      <c r="R3677" t="n">
        <v>0</v>
      </c>
      <c r="S3677" t="inlineStr"/>
      <c r="T3677" t="inlineStr">
        <is>
          <t>415-2022-03-31</t>
        </is>
      </c>
      <c r="U3677" t="n">
        <v>31</v>
      </c>
      <c r="V3677" t="inlineStr"/>
    </row>
    <row r="3678">
      <c r="A3678" t="n">
        <v>415</v>
      </c>
      <c r="B3678" t="inlineStr">
        <is>
          <t>Cumplimiento Plan Anual Vicerrectoría del estudiante</t>
        </is>
      </c>
      <c r="C3678" t="inlineStr">
        <is>
          <t>DIRECCIONAMIENTO ESTRATÉGICO</t>
        </is>
      </c>
      <c r="D3678" t="inlineStr">
        <is>
          <t>Trimestral</t>
        </is>
      </c>
      <c r="E3678" t="inlineStr">
        <is>
          <t>Positivo</t>
        </is>
      </c>
      <c r="F3678" s="138" t="n">
        <v>44681</v>
      </c>
      <c r="K3678" t="inlineStr">
        <is>
          <t>100.0%</t>
        </is>
      </c>
      <c r="L3678" t="inlineStr">
        <is>
          <t>No Aplica</t>
        </is>
      </c>
      <c r="M3678" t="n">
        <v>2022</v>
      </c>
      <c r="N3678" t="inlineStr">
        <is>
          <t>Abril</t>
        </is>
      </c>
      <c r="O3678" t="inlineStr">
        <is>
          <t>2022-1</t>
        </is>
      </c>
      <c r="P3678" t="n">
        <v>0</v>
      </c>
      <c r="Q3678" t="n">
        <v>0</v>
      </c>
      <c r="R3678" t="n">
        <v>0</v>
      </c>
      <c r="S3678" t="inlineStr"/>
      <c r="T3678" t="inlineStr">
        <is>
          <t>415-2022-04-30</t>
        </is>
      </c>
      <c r="U3678" t="n">
        <v>30</v>
      </c>
      <c r="V3678" t="inlineStr">
        <is>
          <t>No Aplica</t>
        </is>
      </c>
    </row>
    <row r="3679">
      <c r="A3679" t="n">
        <v>415</v>
      </c>
      <c r="B3679" t="inlineStr">
        <is>
          <t>Cumplimiento Plan Anual Vicerrectoría del estudiante</t>
        </is>
      </c>
      <c r="C3679" t="inlineStr">
        <is>
          <t>DIRECCIONAMIENTO ESTRATÉGICO</t>
        </is>
      </c>
      <c r="D3679" t="inlineStr">
        <is>
          <t>Trimestral</t>
        </is>
      </c>
      <c r="E3679" t="inlineStr">
        <is>
          <t>Positivo</t>
        </is>
      </c>
      <c r="F3679" s="138" t="n">
        <v>44742</v>
      </c>
      <c r="H3679" t="n">
        <v>0</v>
      </c>
      <c r="K3679" t="inlineStr">
        <is>
          <t>100.0%</t>
        </is>
      </c>
      <c r="L3679" t="inlineStr">
        <is>
          <t>100.6%</t>
        </is>
      </c>
      <c r="M3679" t="n">
        <v>2022</v>
      </c>
      <c r="N3679" t="inlineStr">
        <is>
          <t>Junio</t>
        </is>
      </c>
      <c r="O3679" t="inlineStr">
        <is>
          <t>2022-1</t>
        </is>
      </c>
      <c r="P3679" t="n">
        <v>0</v>
      </c>
      <c r="Q3679" t="n">
        <v>0</v>
      </c>
      <c r="R3679" t="n">
        <v>0</v>
      </c>
      <c r="S3679" t="inlineStr"/>
      <c r="T3679" t="inlineStr">
        <is>
          <t>415-2022-06-30</t>
        </is>
      </c>
      <c r="U3679" t="n">
        <v>30</v>
      </c>
      <c r="V3679" t="inlineStr"/>
    </row>
    <row r="3680">
      <c r="A3680" t="n">
        <v>415</v>
      </c>
      <c r="B3680" t="inlineStr">
        <is>
          <t>Cumplimiento Plan Anual Vicerrectoría del estudiante</t>
        </is>
      </c>
      <c r="C3680" t="inlineStr">
        <is>
          <t>DIRECCIONAMIENTO ESTRATÉGICO</t>
        </is>
      </c>
      <c r="D3680" t="inlineStr">
        <is>
          <t>Trimestral</t>
        </is>
      </c>
      <c r="E3680" t="inlineStr">
        <is>
          <t>Positivo</t>
        </is>
      </c>
      <c r="F3680" s="138" t="n">
        <v>44804</v>
      </c>
      <c r="K3680" t="inlineStr">
        <is>
          <t>100.0%</t>
        </is>
      </c>
      <c r="L3680" t="inlineStr">
        <is>
          <t>No Aplica</t>
        </is>
      </c>
      <c r="M3680" t="n">
        <v>2022</v>
      </c>
      <c r="N3680" t="inlineStr">
        <is>
          <t>Agosto</t>
        </is>
      </c>
      <c r="O3680" t="inlineStr">
        <is>
          <t>2022-2</t>
        </is>
      </c>
      <c r="P3680" t="n">
        <v>0</v>
      </c>
      <c r="Q3680" t="n">
        <v>0</v>
      </c>
      <c r="R3680" t="n">
        <v>0</v>
      </c>
      <c r="S3680" t="inlineStr"/>
      <c r="T3680" t="inlineStr">
        <is>
          <t>415-2022-08-31</t>
        </is>
      </c>
      <c r="U3680" t="n">
        <v>31</v>
      </c>
      <c r="V3680" t="inlineStr">
        <is>
          <t>No Aplica</t>
        </is>
      </c>
    </row>
    <row r="3681">
      <c r="A3681" t="n">
        <v>415</v>
      </c>
      <c r="B3681" t="inlineStr">
        <is>
          <t>Cumplimiento Plan Anual Vicerrectoría del estudiante</t>
        </is>
      </c>
      <c r="C3681" t="inlineStr">
        <is>
          <t>DIRECCIONAMIENTO ESTRATÉGICO</t>
        </is>
      </c>
      <c r="D3681" t="inlineStr">
        <is>
          <t>Trimestral</t>
        </is>
      </c>
      <c r="E3681" t="inlineStr">
        <is>
          <t>Positivo</t>
        </is>
      </c>
      <c r="F3681" s="138" t="n">
        <v>44834</v>
      </c>
      <c r="H3681" t="n">
        <v>0</v>
      </c>
      <c r="K3681" t="inlineStr">
        <is>
          <t>100.0%</t>
        </is>
      </c>
      <c r="L3681" t="inlineStr">
        <is>
          <t>100.6%</t>
        </is>
      </c>
      <c r="M3681" t="n">
        <v>2022</v>
      </c>
      <c r="N3681" t="inlineStr">
        <is>
          <t>Septiembre</t>
        </is>
      </c>
      <c r="O3681" t="inlineStr">
        <is>
          <t>2022-2</t>
        </is>
      </c>
      <c r="P3681" t="n">
        <v>0</v>
      </c>
      <c r="Q3681" t="n">
        <v>0</v>
      </c>
      <c r="R3681" t="n">
        <v>0</v>
      </c>
      <c r="S3681" t="inlineStr"/>
      <c r="T3681" t="inlineStr">
        <is>
          <t>415-2022-09-30</t>
        </is>
      </c>
      <c r="U3681" t="n">
        <v>30</v>
      </c>
      <c r="V3681" t="inlineStr"/>
    </row>
    <row r="3682">
      <c r="A3682" t="n">
        <v>415</v>
      </c>
      <c r="B3682" t="inlineStr">
        <is>
          <t>Cumplimiento Plan Anual Vicerrectoría del estudiante</t>
        </is>
      </c>
      <c r="C3682" t="inlineStr">
        <is>
          <t>DIRECCIONAMIENTO ESTRATÉGICO</t>
        </is>
      </c>
      <c r="D3682" t="inlineStr">
        <is>
          <t>Trimestral</t>
        </is>
      </c>
      <c r="E3682" t="inlineStr">
        <is>
          <t>Positivo</t>
        </is>
      </c>
      <c r="F3682" s="138" t="n">
        <v>44926</v>
      </c>
      <c r="H3682" t="n">
        <v>0</v>
      </c>
      <c r="K3682" t="inlineStr">
        <is>
          <t>100.0%</t>
        </is>
      </c>
      <c r="L3682" t="inlineStr">
        <is>
          <t>100.6%</t>
        </is>
      </c>
      <c r="M3682" t="n">
        <v>2022</v>
      </c>
      <c r="N3682" t="inlineStr">
        <is>
          <t>Diciembre</t>
        </is>
      </c>
      <c r="O3682" t="inlineStr">
        <is>
          <t>2022-2</t>
        </is>
      </c>
      <c r="P3682" t="n">
        <v>0</v>
      </c>
      <c r="Q3682" t="n">
        <v>0</v>
      </c>
      <c r="R3682" t="n">
        <v>0</v>
      </c>
      <c r="S3682" t="inlineStr"/>
      <c r="T3682" t="inlineStr">
        <is>
          <t>415-2022-12-31</t>
        </is>
      </c>
      <c r="U3682" t="n">
        <v>31</v>
      </c>
      <c r="V3682" t="inlineStr"/>
    </row>
    <row r="3683">
      <c r="A3683" t="n">
        <v>415</v>
      </c>
      <c r="B3683" t="inlineStr">
        <is>
          <t>Cumplimiento Plan Anual Vicerrectoría del estudiante</t>
        </is>
      </c>
      <c r="C3683" t="inlineStr">
        <is>
          <t>DIRECCIONAMIENTO ESTRATÉGICO</t>
        </is>
      </c>
      <c r="D3683" t="inlineStr">
        <is>
          <t>Trimestral</t>
        </is>
      </c>
      <c r="E3683" t="inlineStr">
        <is>
          <t>Positivo</t>
        </is>
      </c>
      <c r="F3683" s="138" t="n">
        <v>45016</v>
      </c>
      <c r="G3683" t="n">
        <v>100</v>
      </c>
      <c r="H3683" t="n">
        <v>0</v>
      </c>
      <c r="I3683" s="76" t="n">
        <v>0</v>
      </c>
      <c r="J3683" s="76" t="n">
        <v>0</v>
      </c>
      <c r="K3683" t="inlineStr">
        <is>
          <t>100.0%</t>
        </is>
      </c>
      <c r="L3683" t="inlineStr">
        <is>
          <t>100.6%</t>
        </is>
      </c>
      <c r="M3683" t="n">
        <v>2023</v>
      </c>
      <c r="N3683" t="inlineStr">
        <is>
          <t>Marzo</t>
        </is>
      </c>
      <c r="O3683" t="inlineStr">
        <is>
          <t>2023-1</t>
        </is>
      </c>
      <c r="P3683" t="n">
        <v>0</v>
      </c>
      <c r="Q3683" t="n">
        <v>0</v>
      </c>
      <c r="R3683" t="n">
        <v>0</v>
      </c>
      <c r="S3683" t="inlineStr"/>
      <c r="T3683" t="inlineStr">
        <is>
          <t>415-2023-03-31</t>
        </is>
      </c>
      <c r="U3683" t="n">
        <v>31</v>
      </c>
      <c r="V3683" t="inlineStr"/>
    </row>
    <row r="3684">
      <c r="A3684" t="n">
        <v>415</v>
      </c>
      <c r="B3684" t="inlineStr">
        <is>
          <t>Cumplimiento Plan Anual Vicerrectoría del estudiante</t>
        </is>
      </c>
      <c r="C3684" t="inlineStr">
        <is>
          <t>DIRECCIONAMIENTO ESTRATÉGICO</t>
        </is>
      </c>
      <c r="D3684" t="inlineStr">
        <is>
          <t>Trimestral</t>
        </is>
      </c>
      <c r="E3684" t="inlineStr">
        <is>
          <t>Positivo</t>
        </is>
      </c>
      <c r="F3684" s="138" t="n">
        <v>45930</v>
      </c>
      <c r="G3684" t="n">
        <v>100</v>
      </c>
      <c r="H3684" t="n">
        <v>95.56</v>
      </c>
      <c r="I3684" s="76" t="n">
        <v>0.9556</v>
      </c>
      <c r="J3684" s="76" t="n">
        <v>0.9556</v>
      </c>
      <c r="K3684" t="inlineStr">
        <is>
          <t>100.0%</t>
        </is>
      </c>
      <c r="L3684" t="inlineStr">
        <is>
          <t>100.6%</t>
        </is>
      </c>
      <c r="M3684" t="n">
        <v>2025</v>
      </c>
      <c r="N3684" t="inlineStr">
        <is>
          <t>Septiembre</t>
        </is>
      </c>
      <c r="O3684" t="inlineStr">
        <is>
          <t>2025-2</t>
        </is>
      </c>
      <c r="P3684" t="n">
        <v>0</v>
      </c>
      <c r="Q3684" t="n">
        <v>0</v>
      </c>
      <c r="R3684" t="n">
        <v>0</v>
      </c>
      <c r="S3684" t="inlineStr"/>
      <c r="T3684" t="inlineStr">
        <is>
          <t>415-2025-09-30</t>
        </is>
      </c>
      <c r="U3684" t="n">
        <v>30</v>
      </c>
      <c r="V3684" t="inlineStr"/>
    </row>
    <row r="3685">
      <c r="A3685" t="n">
        <v>416</v>
      </c>
      <c r="B3685" t="inlineStr">
        <is>
          <t>Cumplimiento Plan Anual Vicerrectoría de crecimiento</t>
        </is>
      </c>
      <c r="C3685" t="inlineStr">
        <is>
          <t>DIRECCIONAMIENTO ESTRATÉGICO</t>
        </is>
      </c>
      <c r="D3685" t="inlineStr">
        <is>
          <t>Trimestral</t>
        </is>
      </c>
      <c r="E3685" t="inlineStr">
        <is>
          <t>Positivo</t>
        </is>
      </c>
      <c r="F3685" s="138" t="n">
        <v>44286</v>
      </c>
      <c r="H3685" t="n">
        <v>0</v>
      </c>
      <c r="K3685" t="inlineStr">
        <is>
          <t>100.0%</t>
        </is>
      </c>
      <c r="L3685" t="inlineStr">
        <is>
          <t>140.08%</t>
        </is>
      </c>
      <c r="M3685" t="n">
        <v>2021</v>
      </c>
      <c r="N3685" t="inlineStr">
        <is>
          <t>Marzo</t>
        </is>
      </c>
      <c r="O3685" t="inlineStr">
        <is>
          <t>2021-1</t>
        </is>
      </c>
      <c r="P3685" t="n">
        <v>0</v>
      </c>
      <c r="Q3685" t="n">
        <v>0</v>
      </c>
      <c r="R3685" t="n">
        <v>0</v>
      </c>
      <c r="S3685" t="inlineStr"/>
      <c r="T3685" t="inlineStr">
        <is>
          <t>416-2021-03-31</t>
        </is>
      </c>
      <c r="U3685" t="n">
        <v>31</v>
      </c>
      <c r="V3685" t="inlineStr"/>
    </row>
    <row r="3686">
      <c r="A3686" t="n">
        <v>416</v>
      </c>
      <c r="B3686" t="inlineStr">
        <is>
          <t>Cumplimiento Plan Anual Vicerrectoría de crecimiento</t>
        </is>
      </c>
      <c r="C3686" t="inlineStr">
        <is>
          <t>DIRECCIONAMIENTO ESTRATÉGICO</t>
        </is>
      </c>
      <c r="D3686" t="inlineStr">
        <is>
          <t>Trimestral</t>
        </is>
      </c>
      <c r="E3686" t="inlineStr">
        <is>
          <t>Positivo</t>
        </is>
      </c>
      <c r="F3686" s="138" t="n">
        <v>44377</v>
      </c>
      <c r="H3686" t="n">
        <v>0</v>
      </c>
      <c r="K3686" t="inlineStr">
        <is>
          <t>100.0%</t>
        </is>
      </c>
      <c r="L3686" t="inlineStr">
        <is>
          <t>140.08%</t>
        </is>
      </c>
      <c r="M3686" t="n">
        <v>2021</v>
      </c>
      <c r="N3686" t="inlineStr">
        <is>
          <t>Junio</t>
        </is>
      </c>
      <c r="O3686" t="inlineStr">
        <is>
          <t>2021-1</t>
        </is>
      </c>
      <c r="P3686" t="n">
        <v>0</v>
      </c>
      <c r="Q3686" t="n">
        <v>0</v>
      </c>
      <c r="R3686" t="n">
        <v>0</v>
      </c>
      <c r="S3686" t="inlineStr"/>
      <c r="T3686" t="inlineStr">
        <is>
          <t>416-2021-06-30</t>
        </is>
      </c>
      <c r="U3686" t="n">
        <v>30</v>
      </c>
      <c r="V3686" t="inlineStr"/>
    </row>
    <row r="3687">
      <c r="A3687" t="n">
        <v>416</v>
      </c>
      <c r="B3687" t="inlineStr">
        <is>
          <t>Cumplimiento Plan Anual Vicerrectoría de crecimiento</t>
        </is>
      </c>
      <c r="C3687" t="inlineStr">
        <is>
          <t>DIRECCIONAMIENTO ESTRATÉGICO</t>
        </is>
      </c>
      <c r="D3687" t="inlineStr">
        <is>
          <t>Trimestral</t>
        </is>
      </c>
      <c r="E3687" t="inlineStr">
        <is>
          <t>Positivo</t>
        </is>
      </c>
      <c r="F3687" s="138" t="n">
        <v>44469</v>
      </c>
      <c r="H3687" t="n">
        <v>0</v>
      </c>
      <c r="K3687" t="inlineStr">
        <is>
          <t>100.0%</t>
        </is>
      </c>
      <c r="L3687" t="inlineStr">
        <is>
          <t>140.08%</t>
        </is>
      </c>
      <c r="M3687" t="n">
        <v>2021</v>
      </c>
      <c r="N3687" t="inlineStr">
        <is>
          <t>Septiembre</t>
        </is>
      </c>
      <c r="O3687" t="inlineStr">
        <is>
          <t>2021-2</t>
        </is>
      </c>
      <c r="P3687" t="n">
        <v>0</v>
      </c>
      <c r="Q3687" t="n">
        <v>0</v>
      </c>
      <c r="R3687" t="n">
        <v>0</v>
      </c>
      <c r="S3687" t="inlineStr"/>
      <c r="T3687" t="inlineStr">
        <is>
          <t>416-2021-09-30</t>
        </is>
      </c>
      <c r="U3687" t="n">
        <v>30</v>
      </c>
      <c r="V3687" t="inlineStr"/>
    </row>
    <row r="3688">
      <c r="A3688" t="n">
        <v>416</v>
      </c>
      <c r="B3688" t="inlineStr">
        <is>
          <t>Cumplimiento Plan Anual Vicerrectoría de crecimiento</t>
        </is>
      </c>
      <c r="C3688" t="inlineStr">
        <is>
          <t>DIRECCIONAMIENTO ESTRATÉGICO</t>
        </is>
      </c>
      <c r="D3688" t="inlineStr">
        <is>
          <t>Trimestral</t>
        </is>
      </c>
      <c r="E3688" t="inlineStr">
        <is>
          <t>Positivo</t>
        </is>
      </c>
      <c r="F3688" s="138" t="n">
        <v>44561</v>
      </c>
      <c r="H3688" t="n">
        <v>0</v>
      </c>
      <c r="K3688" t="inlineStr">
        <is>
          <t>100.0%</t>
        </is>
      </c>
      <c r="L3688" t="inlineStr">
        <is>
          <t>140.08%</t>
        </is>
      </c>
      <c r="M3688" t="n">
        <v>2021</v>
      </c>
      <c r="N3688" t="inlineStr">
        <is>
          <t>Diciembre</t>
        </is>
      </c>
      <c r="O3688" t="inlineStr">
        <is>
          <t>2021-2</t>
        </is>
      </c>
      <c r="P3688" t="n">
        <v>0</v>
      </c>
      <c r="Q3688" t="n">
        <v>0</v>
      </c>
      <c r="R3688" t="n">
        <v>0</v>
      </c>
      <c r="S3688" t="inlineStr"/>
      <c r="T3688" t="inlineStr">
        <is>
          <t>416-2021-12-31</t>
        </is>
      </c>
      <c r="U3688" t="n">
        <v>31</v>
      </c>
      <c r="V3688" t="inlineStr"/>
    </row>
    <row r="3689">
      <c r="A3689" t="n">
        <v>416</v>
      </c>
      <c r="B3689" t="inlineStr">
        <is>
          <t>Cumplimiento Plan Anual Vicerrectoría de crecimiento</t>
        </is>
      </c>
      <c r="C3689" t="inlineStr">
        <is>
          <t>DIRECCIONAMIENTO ESTRATÉGICO</t>
        </is>
      </c>
      <c r="D3689" t="inlineStr">
        <is>
          <t>Trimestral</t>
        </is>
      </c>
      <c r="E3689" t="inlineStr">
        <is>
          <t>Positivo</t>
        </is>
      </c>
      <c r="F3689" s="138" t="n">
        <v>44620</v>
      </c>
      <c r="K3689" t="inlineStr">
        <is>
          <t>100.0%</t>
        </is>
      </c>
      <c r="L3689" t="inlineStr">
        <is>
          <t>No Aplica</t>
        </is>
      </c>
      <c r="M3689" t="n">
        <v>2022</v>
      </c>
      <c r="N3689" t="inlineStr">
        <is>
          <t>Febrero</t>
        </is>
      </c>
      <c r="O3689" t="inlineStr">
        <is>
          <t>2022-1</t>
        </is>
      </c>
      <c r="P3689" t="n">
        <v>0</v>
      </c>
      <c r="Q3689" t="n">
        <v>0</v>
      </c>
      <c r="R3689" t="n">
        <v>0</v>
      </c>
      <c r="S3689" t="inlineStr"/>
      <c r="T3689" t="inlineStr">
        <is>
          <t>416-2022-02-28</t>
        </is>
      </c>
      <c r="U3689" t="n">
        <v>28</v>
      </c>
      <c r="V3689" t="inlineStr">
        <is>
          <t>No Aplica</t>
        </is>
      </c>
    </row>
    <row r="3690">
      <c r="A3690" t="n">
        <v>416</v>
      </c>
      <c r="B3690" t="inlineStr">
        <is>
          <t>Cumplimiento Plan Anual Vicerrectoría de crecimiento</t>
        </is>
      </c>
      <c r="C3690" t="inlineStr">
        <is>
          <t>DIRECCIONAMIENTO ESTRATÉGICO</t>
        </is>
      </c>
      <c r="D3690" t="inlineStr">
        <is>
          <t>Trimestral</t>
        </is>
      </c>
      <c r="E3690" t="inlineStr">
        <is>
          <t>Positivo</t>
        </is>
      </c>
      <c r="F3690" s="138" t="n">
        <v>44651</v>
      </c>
      <c r="H3690" t="n">
        <v>0</v>
      </c>
      <c r="K3690" t="inlineStr">
        <is>
          <t>100.0%</t>
        </is>
      </c>
      <c r="L3690" t="inlineStr">
        <is>
          <t>140.08%</t>
        </is>
      </c>
      <c r="M3690" t="n">
        <v>2022</v>
      </c>
      <c r="N3690" t="inlineStr">
        <is>
          <t>Marzo</t>
        </is>
      </c>
      <c r="O3690" t="inlineStr">
        <is>
          <t>2022-1</t>
        </is>
      </c>
      <c r="P3690" t="n">
        <v>0</v>
      </c>
      <c r="Q3690" t="n">
        <v>0</v>
      </c>
      <c r="R3690" t="n">
        <v>0</v>
      </c>
      <c r="S3690" t="inlineStr"/>
      <c r="T3690" t="inlineStr">
        <is>
          <t>416-2022-03-31</t>
        </is>
      </c>
      <c r="U3690" t="n">
        <v>31</v>
      </c>
      <c r="V3690" t="inlineStr"/>
    </row>
    <row r="3691">
      <c r="A3691" t="n">
        <v>416</v>
      </c>
      <c r="B3691" t="inlineStr">
        <is>
          <t>Cumplimiento Plan Anual Vicerrectoría de crecimiento</t>
        </is>
      </c>
      <c r="C3691" t="inlineStr">
        <is>
          <t>DIRECCIONAMIENTO ESTRATÉGICO</t>
        </is>
      </c>
      <c r="D3691" t="inlineStr">
        <is>
          <t>Trimestral</t>
        </is>
      </c>
      <c r="E3691" t="inlineStr">
        <is>
          <t>Positivo</t>
        </is>
      </c>
      <c r="F3691" s="138" t="n">
        <v>44681</v>
      </c>
      <c r="K3691" t="inlineStr">
        <is>
          <t>100.0%</t>
        </is>
      </c>
      <c r="L3691" t="inlineStr">
        <is>
          <t>No Aplica</t>
        </is>
      </c>
      <c r="M3691" t="n">
        <v>2022</v>
      </c>
      <c r="N3691" t="inlineStr">
        <is>
          <t>Abril</t>
        </is>
      </c>
      <c r="O3691" t="inlineStr">
        <is>
          <t>2022-1</t>
        </is>
      </c>
      <c r="P3691" t="n">
        <v>0</v>
      </c>
      <c r="Q3691" t="n">
        <v>0</v>
      </c>
      <c r="R3691" t="n">
        <v>0</v>
      </c>
      <c r="S3691" t="inlineStr"/>
      <c r="T3691" t="inlineStr">
        <is>
          <t>416-2022-04-30</t>
        </is>
      </c>
      <c r="U3691" t="n">
        <v>30</v>
      </c>
      <c r="V3691" t="inlineStr">
        <is>
          <t>No Aplica</t>
        </is>
      </c>
    </row>
    <row r="3692">
      <c r="A3692" t="n">
        <v>416</v>
      </c>
      <c r="B3692" t="inlineStr">
        <is>
          <t>Cumplimiento Plan Anual Vicerrectoría de crecimiento</t>
        </is>
      </c>
      <c r="C3692" t="inlineStr">
        <is>
          <t>DIRECCIONAMIENTO ESTRATÉGICO</t>
        </is>
      </c>
      <c r="D3692" t="inlineStr">
        <is>
          <t>Trimestral</t>
        </is>
      </c>
      <c r="E3692" t="inlineStr">
        <is>
          <t>Positivo</t>
        </is>
      </c>
      <c r="F3692" s="138" t="n">
        <v>44742</v>
      </c>
      <c r="H3692" t="n">
        <v>0</v>
      </c>
      <c r="K3692" t="inlineStr">
        <is>
          <t>100.0%</t>
        </is>
      </c>
      <c r="L3692" t="inlineStr">
        <is>
          <t>140.08%</t>
        </is>
      </c>
      <c r="M3692" t="n">
        <v>2022</v>
      </c>
      <c r="N3692" t="inlineStr">
        <is>
          <t>Junio</t>
        </is>
      </c>
      <c r="O3692" t="inlineStr">
        <is>
          <t>2022-1</t>
        </is>
      </c>
      <c r="P3692" t="n">
        <v>0</v>
      </c>
      <c r="Q3692" t="n">
        <v>0</v>
      </c>
      <c r="R3692" t="n">
        <v>0</v>
      </c>
      <c r="S3692" t="inlineStr"/>
      <c r="T3692" t="inlineStr">
        <is>
          <t>416-2022-06-30</t>
        </is>
      </c>
      <c r="U3692" t="n">
        <v>30</v>
      </c>
      <c r="V3692" t="inlineStr"/>
    </row>
    <row r="3693">
      <c r="A3693" t="n">
        <v>416</v>
      </c>
      <c r="B3693" t="inlineStr">
        <is>
          <t>Cumplimiento Plan Anual Vicerrectoría de crecimiento</t>
        </is>
      </c>
      <c r="C3693" t="inlineStr">
        <is>
          <t>DIRECCIONAMIENTO ESTRATÉGICO</t>
        </is>
      </c>
      <c r="D3693" t="inlineStr">
        <is>
          <t>Trimestral</t>
        </is>
      </c>
      <c r="E3693" t="inlineStr">
        <is>
          <t>Positivo</t>
        </is>
      </c>
      <c r="F3693" s="138" t="n">
        <v>44804</v>
      </c>
      <c r="K3693" t="inlineStr">
        <is>
          <t>100.0%</t>
        </is>
      </c>
      <c r="L3693" t="inlineStr">
        <is>
          <t>No Aplica</t>
        </is>
      </c>
      <c r="M3693" t="n">
        <v>2022</v>
      </c>
      <c r="N3693" t="inlineStr">
        <is>
          <t>Agosto</t>
        </is>
      </c>
      <c r="O3693" t="inlineStr">
        <is>
          <t>2022-2</t>
        </is>
      </c>
      <c r="P3693" t="n">
        <v>0</v>
      </c>
      <c r="Q3693" t="n">
        <v>0</v>
      </c>
      <c r="R3693" t="n">
        <v>0</v>
      </c>
      <c r="S3693" t="inlineStr"/>
      <c r="T3693" t="inlineStr">
        <is>
          <t>416-2022-08-31</t>
        </is>
      </c>
      <c r="U3693" t="n">
        <v>31</v>
      </c>
      <c r="V3693" t="inlineStr">
        <is>
          <t>No Aplica</t>
        </is>
      </c>
    </row>
    <row r="3694">
      <c r="A3694" t="n">
        <v>416</v>
      </c>
      <c r="B3694" t="inlineStr">
        <is>
          <t>Cumplimiento Plan Anual Vicerrectoría de crecimiento</t>
        </is>
      </c>
      <c r="C3694" t="inlineStr">
        <is>
          <t>DIRECCIONAMIENTO ESTRATÉGICO</t>
        </is>
      </c>
      <c r="D3694" t="inlineStr">
        <is>
          <t>Trimestral</t>
        </is>
      </c>
      <c r="E3694" t="inlineStr">
        <is>
          <t>Positivo</t>
        </is>
      </c>
      <c r="F3694" s="138" t="n">
        <v>44834</v>
      </c>
      <c r="H3694" t="n">
        <v>0</v>
      </c>
      <c r="K3694" t="inlineStr">
        <is>
          <t>100.0%</t>
        </is>
      </c>
      <c r="L3694" t="inlineStr">
        <is>
          <t>140.08%</t>
        </is>
      </c>
      <c r="M3694" t="n">
        <v>2022</v>
      </c>
      <c r="N3694" t="inlineStr">
        <is>
          <t>Septiembre</t>
        </is>
      </c>
      <c r="O3694" t="inlineStr">
        <is>
          <t>2022-2</t>
        </is>
      </c>
      <c r="P3694" t="n">
        <v>0</v>
      </c>
      <c r="Q3694" t="n">
        <v>0</v>
      </c>
      <c r="R3694" t="n">
        <v>0</v>
      </c>
      <c r="S3694" t="inlineStr"/>
      <c r="T3694" t="inlineStr">
        <is>
          <t>416-2022-09-30</t>
        </is>
      </c>
      <c r="U3694" t="n">
        <v>30</v>
      </c>
      <c r="V3694" t="inlineStr"/>
    </row>
    <row r="3695">
      <c r="A3695" t="n">
        <v>416</v>
      </c>
      <c r="B3695" t="inlineStr">
        <is>
          <t>Cumplimiento Plan Anual Vicerrectoría de crecimiento</t>
        </is>
      </c>
      <c r="C3695" t="inlineStr">
        <is>
          <t>DIRECCIONAMIENTO ESTRATÉGICO</t>
        </is>
      </c>
      <c r="D3695" t="inlineStr">
        <is>
          <t>Trimestral</t>
        </is>
      </c>
      <c r="E3695" t="inlineStr">
        <is>
          <t>Positivo</t>
        </is>
      </c>
      <c r="F3695" s="138" t="n">
        <v>44926</v>
      </c>
      <c r="H3695" t="n">
        <v>0</v>
      </c>
      <c r="K3695" t="inlineStr">
        <is>
          <t>100.0%</t>
        </is>
      </c>
      <c r="L3695" t="inlineStr">
        <is>
          <t>140.08%</t>
        </is>
      </c>
      <c r="M3695" t="n">
        <v>2022</v>
      </c>
      <c r="N3695" t="inlineStr">
        <is>
          <t>Diciembre</t>
        </is>
      </c>
      <c r="O3695" t="inlineStr">
        <is>
          <t>2022-2</t>
        </is>
      </c>
      <c r="P3695" t="n">
        <v>0</v>
      </c>
      <c r="Q3695" t="n">
        <v>0</v>
      </c>
      <c r="R3695" t="n">
        <v>0</v>
      </c>
      <c r="S3695" t="inlineStr"/>
      <c r="T3695" t="inlineStr">
        <is>
          <t>416-2022-12-31</t>
        </is>
      </c>
      <c r="U3695" t="n">
        <v>31</v>
      </c>
      <c r="V3695" t="inlineStr"/>
    </row>
    <row r="3696">
      <c r="A3696" t="n">
        <v>416</v>
      </c>
      <c r="B3696" t="inlineStr">
        <is>
          <t>Cumplimiento Plan Anual Vicerrectoría de crecimiento</t>
        </is>
      </c>
      <c r="C3696" t="inlineStr">
        <is>
          <t>DIRECCIONAMIENTO ESTRATÉGICO</t>
        </is>
      </c>
      <c r="D3696" t="inlineStr">
        <is>
          <t>Trimestral</t>
        </is>
      </c>
      <c r="E3696" t="inlineStr">
        <is>
          <t>Positivo</t>
        </is>
      </c>
      <c r="F3696" s="138" t="n">
        <v>45016</v>
      </c>
      <c r="G3696" t="n">
        <v>100</v>
      </c>
      <c r="H3696" t="n">
        <v>0</v>
      </c>
      <c r="I3696" s="76" t="n">
        <v>0</v>
      </c>
      <c r="J3696" s="76" t="n">
        <v>0</v>
      </c>
      <c r="K3696" t="inlineStr">
        <is>
          <t>100.0%</t>
        </is>
      </c>
      <c r="L3696" t="inlineStr">
        <is>
          <t>140.08%</t>
        </is>
      </c>
      <c r="M3696" t="n">
        <v>2023</v>
      </c>
      <c r="N3696" t="inlineStr">
        <is>
          <t>Marzo</t>
        </is>
      </c>
      <c r="O3696" t="inlineStr">
        <is>
          <t>2023-1</t>
        </is>
      </c>
      <c r="P3696" t="n">
        <v>0</v>
      </c>
      <c r="Q3696" t="n">
        <v>0</v>
      </c>
      <c r="R3696" t="n">
        <v>0</v>
      </c>
      <c r="S3696" t="inlineStr"/>
      <c r="T3696" t="inlineStr">
        <is>
          <t>416-2023-03-31</t>
        </is>
      </c>
      <c r="U3696" t="n">
        <v>31</v>
      </c>
      <c r="V3696" t="inlineStr"/>
    </row>
    <row r="3697">
      <c r="A3697" t="n">
        <v>416</v>
      </c>
      <c r="B3697" t="inlineStr">
        <is>
          <t>Cumplimiento Plan Anual Vicerrectoría de crecimiento</t>
        </is>
      </c>
      <c r="C3697" t="inlineStr">
        <is>
          <t>DIRECCIONAMIENTO ESTRATÉGICO</t>
        </is>
      </c>
      <c r="D3697" t="inlineStr">
        <is>
          <t>Trimestral</t>
        </is>
      </c>
      <c r="E3697" t="inlineStr">
        <is>
          <t>Positivo</t>
        </is>
      </c>
      <c r="F3697" s="138" t="n">
        <v>45930</v>
      </c>
      <c r="G3697" t="n">
        <v>100</v>
      </c>
      <c r="H3697" t="n">
        <v>96.48</v>
      </c>
      <c r="I3697" s="76" t="n">
        <v>0.9648</v>
      </c>
      <c r="J3697" s="76" t="n">
        <v>0.9648</v>
      </c>
      <c r="K3697" t="inlineStr">
        <is>
          <t>100.0%</t>
        </is>
      </c>
      <c r="L3697" t="inlineStr">
        <is>
          <t>140.08%</t>
        </is>
      </c>
      <c r="M3697" t="n">
        <v>2025</v>
      </c>
      <c r="N3697" t="inlineStr">
        <is>
          <t>Septiembre</t>
        </is>
      </c>
      <c r="O3697" t="inlineStr">
        <is>
          <t>2025-2</t>
        </is>
      </c>
      <c r="P3697" t="n">
        <v>0</v>
      </c>
      <c r="Q3697" t="n">
        <v>0</v>
      </c>
      <c r="R3697" t="n">
        <v>0</v>
      </c>
      <c r="S3697" t="inlineStr"/>
      <c r="T3697" t="inlineStr">
        <is>
          <t>416-2025-09-30</t>
        </is>
      </c>
      <c r="U3697" t="n">
        <v>30</v>
      </c>
      <c r="V3697" t="inlineStr"/>
    </row>
    <row r="3698">
      <c r="A3698" t="n">
        <v>417</v>
      </c>
      <c r="B3698" t="inlineStr">
        <is>
          <t>Cumplimiento Plan Anual Vicerrectoría Financiera</t>
        </is>
      </c>
      <c r="C3698" t="inlineStr">
        <is>
          <t>DIRECCIONAMIENTO ESTRATÉGICO</t>
        </is>
      </c>
      <c r="D3698" t="inlineStr">
        <is>
          <t>Trimestral</t>
        </is>
      </c>
      <c r="E3698" t="inlineStr">
        <is>
          <t>Positivo</t>
        </is>
      </c>
      <c r="F3698" s="138" t="n">
        <v>44286</v>
      </c>
      <c r="H3698" t="n">
        <v>0</v>
      </c>
      <c r="K3698" t="inlineStr">
        <is>
          <t>100.0%</t>
        </is>
      </c>
      <c r="L3698" t="inlineStr">
        <is>
          <t>97.48%</t>
        </is>
      </c>
      <c r="M3698" t="n">
        <v>2021</v>
      </c>
      <c r="N3698" t="inlineStr">
        <is>
          <t>Marzo</t>
        </is>
      </c>
      <c r="O3698" t="inlineStr">
        <is>
          <t>2021-1</t>
        </is>
      </c>
      <c r="P3698" t="n">
        <v>0</v>
      </c>
      <c r="Q3698" t="n">
        <v>0</v>
      </c>
      <c r="R3698" t="n">
        <v>0</v>
      </c>
      <c r="S3698" t="inlineStr"/>
      <c r="T3698" t="inlineStr">
        <is>
          <t>417-2021-03-31</t>
        </is>
      </c>
      <c r="U3698" t="n">
        <v>31</v>
      </c>
      <c r="V3698" t="inlineStr"/>
    </row>
    <row r="3699">
      <c r="A3699" t="n">
        <v>417</v>
      </c>
      <c r="B3699" t="inlineStr">
        <is>
          <t>Cumplimiento Plan Anual Vicerrectoría Financiera</t>
        </is>
      </c>
      <c r="C3699" t="inlineStr">
        <is>
          <t>DIRECCIONAMIENTO ESTRATÉGICO</t>
        </is>
      </c>
      <c r="D3699" t="inlineStr">
        <is>
          <t>Trimestral</t>
        </is>
      </c>
      <c r="E3699" t="inlineStr">
        <is>
          <t>Positivo</t>
        </is>
      </c>
      <c r="F3699" s="138" t="n">
        <v>44377</v>
      </c>
      <c r="H3699" t="n">
        <v>0</v>
      </c>
      <c r="K3699" t="inlineStr">
        <is>
          <t>100.0%</t>
        </is>
      </c>
      <c r="L3699" t="inlineStr">
        <is>
          <t>97.48%</t>
        </is>
      </c>
      <c r="M3699" t="n">
        <v>2021</v>
      </c>
      <c r="N3699" t="inlineStr">
        <is>
          <t>Junio</t>
        </is>
      </c>
      <c r="O3699" t="inlineStr">
        <is>
          <t>2021-1</t>
        </is>
      </c>
      <c r="P3699" t="n">
        <v>0</v>
      </c>
      <c r="Q3699" t="n">
        <v>0</v>
      </c>
      <c r="R3699" t="n">
        <v>0</v>
      </c>
      <c r="S3699" t="inlineStr"/>
      <c r="T3699" t="inlineStr">
        <is>
          <t>417-2021-06-30</t>
        </is>
      </c>
      <c r="U3699" t="n">
        <v>30</v>
      </c>
      <c r="V3699" t="inlineStr"/>
    </row>
    <row r="3700">
      <c r="A3700" t="n">
        <v>417</v>
      </c>
      <c r="B3700" t="inlineStr">
        <is>
          <t>Cumplimiento Plan Anual Vicerrectoría Financiera</t>
        </is>
      </c>
      <c r="C3700" t="inlineStr">
        <is>
          <t>DIRECCIONAMIENTO ESTRATÉGICO</t>
        </is>
      </c>
      <c r="D3700" t="inlineStr">
        <is>
          <t>Trimestral</t>
        </is>
      </c>
      <c r="E3700" t="inlineStr">
        <is>
          <t>Positivo</t>
        </is>
      </c>
      <c r="F3700" s="138" t="n">
        <v>44469</v>
      </c>
      <c r="H3700" t="n">
        <v>0</v>
      </c>
      <c r="K3700" t="inlineStr">
        <is>
          <t>100.0%</t>
        </is>
      </c>
      <c r="L3700" t="inlineStr">
        <is>
          <t>97.48%</t>
        </is>
      </c>
      <c r="M3700" t="n">
        <v>2021</v>
      </c>
      <c r="N3700" t="inlineStr">
        <is>
          <t>Septiembre</t>
        </is>
      </c>
      <c r="O3700" t="inlineStr">
        <is>
          <t>2021-2</t>
        </is>
      </c>
      <c r="P3700" t="n">
        <v>0</v>
      </c>
      <c r="Q3700" t="n">
        <v>0</v>
      </c>
      <c r="R3700" t="n">
        <v>0</v>
      </c>
      <c r="S3700" t="inlineStr"/>
      <c r="T3700" t="inlineStr">
        <is>
          <t>417-2021-09-30</t>
        </is>
      </c>
      <c r="U3700" t="n">
        <v>30</v>
      </c>
      <c r="V3700" t="inlineStr"/>
    </row>
    <row r="3701">
      <c r="A3701" t="n">
        <v>417</v>
      </c>
      <c r="B3701" t="inlineStr">
        <is>
          <t>Cumplimiento Plan Anual Vicerrectoría Financiera</t>
        </is>
      </c>
      <c r="C3701" t="inlineStr">
        <is>
          <t>DIRECCIONAMIENTO ESTRATÉGICO</t>
        </is>
      </c>
      <c r="D3701" t="inlineStr">
        <is>
          <t>Trimestral</t>
        </is>
      </c>
      <c r="E3701" t="inlineStr">
        <is>
          <t>Positivo</t>
        </is>
      </c>
      <c r="F3701" s="138" t="n">
        <v>44561</v>
      </c>
      <c r="H3701" t="n">
        <v>0</v>
      </c>
      <c r="K3701" t="inlineStr">
        <is>
          <t>100.0%</t>
        </is>
      </c>
      <c r="L3701" t="inlineStr">
        <is>
          <t>97.48%</t>
        </is>
      </c>
      <c r="M3701" t="n">
        <v>2021</v>
      </c>
      <c r="N3701" t="inlineStr">
        <is>
          <t>Diciembre</t>
        </is>
      </c>
      <c r="O3701" t="inlineStr">
        <is>
          <t>2021-2</t>
        </is>
      </c>
      <c r="P3701" t="n">
        <v>0</v>
      </c>
      <c r="Q3701" t="n">
        <v>0</v>
      </c>
      <c r="R3701" t="n">
        <v>0</v>
      </c>
      <c r="S3701" t="inlineStr"/>
      <c r="T3701" t="inlineStr">
        <is>
          <t>417-2021-12-31</t>
        </is>
      </c>
      <c r="U3701" t="n">
        <v>31</v>
      </c>
      <c r="V3701" t="inlineStr"/>
    </row>
    <row r="3702">
      <c r="A3702" t="n">
        <v>417</v>
      </c>
      <c r="B3702" t="inlineStr">
        <is>
          <t>Cumplimiento Plan Anual Vicerrectoría Financiera</t>
        </is>
      </c>
      <c r="C3702" t="inlineStr">
        <is>
          <t>DIRECCIONAMIENTO ESTRATÉGICO</t>
        </is>
      </c>
      <c r="D3702" t="inlineStr">
        <is>
          <t>Trimestral</t>
        </is>
      </c>
      <c r="E3702" t="inlineStr">
        <is>
          <t>Positivo</t>
        </is>
      </c>
      <c r="F3702" s="138" t="n">
        <v>44620</v>
      </c>
      <c r="K3702" t="inlineStr">
        <is>
          <t>100.0%</t>
        </is>
      </c>
      <c r="L3702" t="inlineStr">
        <is>
          <t>No Aplica</t>
        </is>
      </c>
      <c r="M3702" t="n">
        <v>2022</v>
      </c>
      <c r="N3702" t="inlineStr">
        <is>
          <t>Febrero</t>
        </is>
      </c>
      <c r="O3702" t="inlineStr">
        <is>
          <t>2022-1</t>
        </is>
      </c>
      <c r="P3702" t="n">
        <v>0</v>
      </c>
      <c r="Q3702" t="n">
        <v>0</v>
      </c>
      <c r="R3702" t="n">
        <v>0</v>
      </c>
      <c r="S3702" t="inlineStr"/>
      <c r="T3702" t="inlineStr">
        <is>
          <t>417-2022-02-28</t>
        </is>
      </c>
      <c r="U3702" t="n">
        <v>28</v>
      </c>
      <c r="V3702" t="inlineStr">
        <is>
          <t>No Aplica</t>
        </is>
      </c>
    </row>
    <row r="3703">
      <c r="A3703" t="n">
        <v>417</v>
      </c>
      <c r="B3703" t="inlineStr">
        <is>
          <t>Cumplimiento Plan Anual Vicerrectoría Financiera</t>
        </is>
      </c>
      <c r="C3703" t="inlineStr">
        <is>
          <t>DIRECCIONAMIENTO ESTRATÉGICO</t>
        </is>
      </c>
      <c r="D3703" t="inlineStr">
        <is>
          <t>Trimestral</t>
        </is>
      </c>
      <c r="E3703" t="inlineStr">
        <is>
          <t>Positivo</t>
        </is>
      </c>
      <c r="F3703" s="138" t="n">
        <v>44651</v>
      </c>
      <c r="H3703" t="n">
        <v>0</v>
      </c>
      <c r="K3703" t="inlineStr">
        <is>
          <t>100.0%</t>
        </is>
      </c>
      <c r="L3703" t="inlineStr">
        <is>
          <t>97.48%</t>
        </is>
      </c>
      <c r="M3703" t="n">
        <v>2022</v>
      </c>
      <c r="N3703" t="inlineStr">
        <is>
          <t>Marzo</t>
        </is>
      </c>
      <c r="O3703" t="inlineStr">
        <is>
          <t>2022-1</t>
        </is>
      </c>
      <c r="P3703" t="n">
        <v>0</v>
      </c>
      <c r="Q3703" t="n">
        <v>0</v>
      </c>
      <c r="R3703" t="n">
        <v>0</v>
      </c>
      <c r="S3703" t="inlineStr"/>
      <c r="T3703" t="inlineStr">
        <is>
          <t>417-2022-03-31</t>
        </is>
      </c>
      <c r="U3703" t="n">
        <v>31</v>
      </c>
      <c r="V3703" t="inlineStr"/>
    </row>
    <row r="3704">
      <c r="A3704" t="n">
        <v>417</v>
      </c>
      <c r="B3704" t="inlineStr">
        <is>
          <t>Cumplimiento Plan Anual Vicerrectoría Financiera</t>
        </is>
      </c>
      <c r="C3704" t="inlineStr">
        <is>
          <t>DIRECCIONAMIENTO ESTRATÉGICO</t>
        </is>
      </c>
      <c r="D3704" t="inlineStr">
        <is>
          <t>Trimestral</t>
        </is>
      </c>
      <c r="E3704" t="inlineStr">
        <is>
          <t>Positivo</t>
        </is>
      </c>
      <c r="F3704" s="138" t="n">
        <v>44681</v>
      </c>
      <c r="K3704" t="inlineStr">
        <is>
          <t>100.0%</t>
        </is>
      </c>
      <c r="L3704" t="inlineStr">
        <is>
          <t>No Aplica</t>
        </is>
      </c>
      <c r="M3704" t="n">
        <v>2022</v>
      </c>
      <c r="N3704" t="inlineStr">
        <is>
          <t>Abril</t>
        </is>
      </c>
      <c r="O3704" t="inlineStr">
        <is>
          <t>2022-1</t>
        </is>
      </c>
      <c r="P3704" t="n">
        <v>0</v>
      </c>
      <c r="Q3704" t="n">
        <v>0</v>
      </c>
      <c r="R3704" t="n">
        <v>0</v>
      </c>
      <c r="S3704" t="inlineStr"/>
      <c r="T3704" t="inlineStr">
        <is>
          <t>417-2022-04-30</t>
        </is>
      </c>
      <c r="U3704" t="n">
        <v>30</v>
      </c>
      <c r="V3704" t="inlineStr">
        <is>
          <t>No Aplica</t>
        </is>
      </c>
    </row>
    <row r="3705">
      <c r="A3705" t="n">
        <v>417</v>
      </c>
      <c r="B3705" t="inlineStr">
        <is>
          <t>Cumplimiento Plan Anual Vicerrectoría Financiera</t>
        </is>
      </c>
      <c r="C3705" t="inlineStr">
        <is>
          <t>DIRECCIONAMIENTO ESTRATÉGICO</t>
        </is>
      </c>
      <c r="D3705" t="inlineStr">
        <is>
          <t>Trimestral</t>
        </is>
      </c>
      <c r="E3705" t="inlineStr">
        <is>
          <t>Positivo</t>
        </is>
      </c>
      <c r="F3705" s="138" t="n">
        <v>44742</v>
      </c>
      <c r="H3705" t="n">
        <v>0</v>
      </c>
      <c r="K3705" t="inlineStr">
        <is>
          <t>100.0%</t>
        </is>
      </c>
      <c r="L3705" t="inlineStr">
        <is>
          <t>97.48%</t>
        </is>
      </c>
      <c r="M3705" t="n">
        <v>2022</v>
      </c>
      <c r="N3705" t="inlineStr">
        <is>
          <t>Junio</t>
        </is>
      </c>
      <c r="O3705" t="inlineStr">
        <is>
          <t>2022-1</t>
        </is>
      </c>
      <c r="P3705" t="n">
        <v>0</v>
      </c>
      <c r="Q3705" t="n">
        <v>0</v>
      </c>
      <c r="R3705" t="n">
        <v>0</v>
      </c>
      <c r="S3705" t="inlineStr"/>
      <c r="T3705" t="inlineStr">
        <is>
          <t>417-2022-06-30</t>
        </is>
      </c>
      <c r="U3705" t="n">
        <v>30</v>
      </c>
      <c r="V3705" t="inlineStr"/>
    </row>
    <row r="3706">
      <c r="A3706" t="n">
        <v>417</v>
      </c>
      <c r="B3706" t="inlineStr">
        <is>
          <t>Cumplimiento Plan Anual Vicerrectoría Financiera</t>
        </is>
      </c>
      <c r="C3706" t="inlineStr">
        <is>
          <t>DIRECCIONAMIENTO ESTRATÉGICO</t>
        </is>
      </c>
      <c r="D3706" t="inlineStr">
        <is>
          <t>Trimestral</t>
        </is>
      </c>
      <c r="E3706" t="inlineStr">
        <is>
          <t>Positivo</t>
        </is>
      </c>
      <c r="F3706" s="138" t="n">
        <v>44804</v>
      </c>
      <c r="K3706" t="inlineStr">
        <is>
          <t>100.0%</t>
        </is>
      </c>
      <c r="L3706" t="inlineStr">
        <is>
          <t>No Aplica</t>
        </is>
      </c>
      <c r="M3706" t="n">
        <v>2022</v>
      </c>
      <c r="N3706" t="inlineStr">
        <is>
          <t>Agosto</t>
        </is>
      </c>
      <c r="O3706" t="inlineStr">
        <is>
          <t>2022-2</t>
        </is>
      </c>
      <c r="P3706" t="n">
        <v>0</v>
      </c>
      <c r="Q3706" t="n">
        <v>0</v>
      </c>
      <c r="R3706" t="n">
        <v>0</v>
      </c>
      <c r="S3706" t="inlineStr"/>
      <c r="T3706" t="inlineStr">
        <is>
          <t>417-2022-08-31</t>
        </is>
      </c>
      <c r="U3706" t="n">
        <v>31</v>
      </c>
      <c r="V3706" t="inlineStr">
        <is>
          <t>No Aplica</t>
        </is>
      </c>
    </row>
    <row r="3707">
      <c r="A3707" t="n">
        <v>417</v>
      </c>
      <c r="B3707" t="inlineStr">
        <is>
          <t>Cumplimiento Plan Anual Vicerrectoría Financiera</t>
        </is>
      </c>
      <c r="C3707" t="inlineStr">
        <is>
          <t>DIRECCIONAMIENTO ESTRATÉGICO</t>
        </is>
      </c>
      <c r="D3707" t="inlineStr">
        <is>
          <t>Trimestral</t>
        </is>
      </c>
      <c r="E3707" t="inlineStr">
        <is>
          <t>Positivo</t>
        </is>
      </c>
      <c r="F3707" s="138" t="n">
        <v>44834</v>
      </c>
      <c r="H3707" t="n">
        <v>0</v>
      </c>
      <c r="K3707" t="inlineStr">
        <is>
          <t>100.0%</t>
        </is>
      </c>
      <c r="L3707" t="inlineStr">
        <is>
          <t>97.48%</t>
        </is>
      </c>
      <c r="M3707" t="n">
        <v>2022</v>
      </c>
      <c r="N3707" t="inlineStr">
        <is>
          <t>Septiembre</t>
        </is>
      </c>
      <c r="O3707" t="inlineStr">
        <is>
          <t>2022-2</t>
        </is>
      </c>
      <c r="P3707" t="n">
        <v>0</v>
      </c>
      <c r="Q3707" t="n">
        <v>0</v>
      </c>
      <c r="R3707" t="n">
        <v>0</v>
      </c>
      <c r="S3707" t="inlineStr"/>
      <c r="T3707" t="inlineStr">
        <is>
          <t>417-2022-09-30</t>
        </is>
      </c>
      <c r="U3707" t="n">
        <v>30</v>
      </c>
      <c r="V3707" t="inlineStr"/>
    </row>
    <row r="3708">
      <c r="A3708" t="n">
        <v>417</v>
      </c>
      <c r="B3708" t="inlineStr">
        <is>
          <t>Cumplimiento Plan Anual Vicerrectoría Financiera</t>
        </is>
      </c>
      <c r="C3708" t="inlineStr">
        <is>
          <t>DIRECCIONAMIENTO ESTRATÉGICO</t>
        </is>
      </c>
      <c r="D3708" t="inlineStr">
        <is>
          <t>Trimestral</t>
        </is>
      </c>
      <c r="E3708" t="inlineStr">
        <is>
          <t>Positivo</t>
        </is>
      </c>
      <c r="F3708" s="138" t="n">
        <v>44926</v>
      </c>
      <c r="H3708" t="n">
        <v>0</v>
      </c>
      <c r="K3708" t="inlineStr">
        <is>
          <t>100.0%</t>
        </is>
      </c>
      <c r="L3708" t="inlineStr">
        <is>
          <t>97.48%</t>
        </is>
      </c>
      <c r="M3708" t="n">
        <v>2022</v>
      </c>
      <c r="N3708" t="inlineStr">
        <is>
          <t>Diciembre</t>
        </is>
      </c>
      <c r="O3708" t="inlineStr">
        <is>
          <t>2022-2</t>
        </is>
      </c>
      <c r="P3708" t="n">
        <v>0</v>
      </c>
      <c r="Q3708" t="n">
        <v>0</v>
      </c>
      <c r="R3708" t="n">
        <v>0</v>
      </c>
      <c r="S3708" t="inlineStr"/>
      <c r="T3708" t="inlineStr">
        <is>
          <t>417-2022-12-31</t>
        </is>
      </c>
      <c r="U3708" t="n">
        <v>31</v>
      </c>
      <c r="V3708" t="inlineStr"/>
    </row>
    <row r="3709">
      <c r="A3709" t="n">
        <v>417</v>
      </c>
      <c r="B3709" t="inlineStr">
        <is>
          <t>Cumplimiento Plan Anual Vicerrectoría Financiera</t>
        </is>
      </c>
      <c r="C3709" t="inlineStr">
        <is>
          <t>DIRECCIONAMIENTO ESTRATÉGICO</t>
        </is>
      </c>
      <c r="D3709" t="inlineStr">
        <is>
          <t>Trimestral</t>
        </is>
      </c>
      <c r="E3709" t="inlineStr">
        <is>
          <t>Positivo</t>
        </is>
      </c>
      <c r="F3709" s="138" t="n">
        <v>45016</v>
      </c>
      <c r="G3709" t="n">
        <v>100</v>
      </c>
      <c r="H3709" t="n">
        <v>0</v>
      </c>
      <c r="I3709" s="76" t="n">
        <v>0</v>
      </c>
      <c r="J3709" s="76" t="n">
        <v>0</v>
      </c>
      <c r="K3709" t="inlineStr">
        <is>
          <t>100.0%</t>
        </is>
      </c>
      <c r="L3709" t="inlineStr">
        <is>
          <t>97.48%</t>
        </is>
      </c>
      <c r="M3709" t="n">
        <v>2023</v>
      </c>
      <c r="N3709" t="inlineStr">
        <is>
          <t>Marzo</t>
        </is>
      </c>
      <c r="O3709" t="inlineStr">
        <is>
          <t>2023-1</t>
        </is>
      </c>
      <c r="P3709" t="n">
        <v>0</v>
      </c>
      <c r="Q3709" t="n">
        <v>0</v>
      </c>
      <c r="R3709" t="n">
        <v>0</v>
      </c>
      <c r="S3709" t="inlineStr"/>
      <c r="T3709" t="inlineStr">
        <is>
          <t>417-2023-03-31</t>
        </is>
      </c>
      <c r="U3709" t="n">
        <v>31</v>
      </c>
      <c r="V3709" t="inlineStr"/>
    </row>
    <row r="3710">
      <c r="A3710" t="n">
        <v>417</v>
      </c>
      <c r="B3710" t="inlineStr">
        <is>
          <t>Cumplimiento Plan Anual Vicerrectoría Financiera</t>
        </is>
      </c>
      <c r="C3710" t="inlineStr">
        <is>
          <t>DIRECCIONAMIENTO ESTRATÉGICO</t>
        </is>
      </c>
      <c r="D3710" t="inlineStr">
        <is>
          <t>Trimestral</t>
        </is>
      </c>
      <c r="E3710" t="inlineStr">
        <is>
          <t>Positivo</t>
        </is>
      </c>
      <c r="F3710" s="138" t="n">
        <v>45930</v>
      </c>
      <c r="G3710" t="n">
        <v>100</v>
      </c>
      <c r="H3710" t="n">
        <v>99.34</v>
      </c>
      <c r="I3710" s="76" t="n">
        <v>0.9934000000000001</v>
      </c>
      <c r="J3710" s="76" t="n">
        <v>0.9934000000000001</v>
      </c>
      <c r="K3710" t="inlineStr">
        <is>
          <t>100.0%</t>
        </is>
      </c>
      <c r="L3710" t="inlineStr">
        <is>
          <t>97.48%</t>
        </is>
      </c>
      <c r="M3710" t="n">
        <v>2025</v>
      </c>
      <c r="N3710" t="inlineStr">
        <is>
          <t>Septiembre</t>
        </is>
      </c>
      <c r="O3710" t="inlineStr">
        <is>
          <t>2025-2</t>
        </is>
      </c>
      <c r="P3710" t="n">
        <v>0</v>
      </c>
      <c r="Q3710" t="n">
        <v>0</v>
      </c>
      <c r="R3710" t="n">
        <v>0</v>
      </c>
      <c r="S3710" t="inlineStr"/>
      <c r="T3710" t="inlineStr">
        <is>
          <t>417-2025-09-30</t>
        </is>
      </c>
      <c r="U3710" t="n">
        <v>30</v>
      </c>
      <c r="V3710" t="inlineStr"/>
    </row>
    <row r="3711">
      <c r="A3711" t="n">
        <v>418</v>
      </c>
      <c r="B3711" t="inlineStr">
        <is>
          <t>Cumplimiento Plan Anual Vicerrectoría Académica</t>
        </is>
      </c>
      <c r="C3711" t="inlineStr">
        <is>
          <t>DIRECCIONAMIENTO ESTRATÉGICO</t>
        </is>
      </c>
      <c r="D3711" t="inlineStr">
        <is>
          <t>Trimestral</t>
        </is>
      </c>
      <c r="E3711" t="inlineStr">
        <is>
          <t>Positivo</t>
        </is>
      </c>
      <c r="F3711" s="138" t="n">
        <v>44286</v>
      </c>
      <c r="H3711" t="n">
        <v>0</v>
      </c>
      <c r="K3711" t="inlineStr">
        <is>
          <t>100.0%</t>
        </is>
      </c>
      <c r="L3711" t="inlineStr">
        <is>
          <t>176.26%</t>
        </is>
      </c>
      <c r="M3711" t="n">
        <v>2021</v>
      </c>
      <c r="N3711" t="inlineStr">
        <is>
          <t>Marzo</t>
        </is>
      </c>
      <c r="O3711" t="inlineStr">
        <is>
          <t>2021-1</t>
        </is>
      </c>
      <c r="P3711" t="n">
        <v>0</v>
      </c>
      <c r="Q3711" t="n">
        <v>0</v>
      </c>
      <c r="R3711" t="n">
        <v>0</v>
      </c>
      <c r="S3711" t="inlineStr"/>
      <c r="T3711" t="inlineStr">
        <is>
          <t>418-2021-03-31</t>
        </is>
      </c>
      <c r="U3711" t="n">
        <v>31</v>
      </c>
      <c r="V3711" t="inlineStr"/>
    </row>
    <row r="3712">
      <c r="A3712" t="n">
        <v>418</v>
      </c>
      <c r="B3712" t="inlineStr">
        <is>
          <t>Cumplimiento Plan Anual Vicerrectoría Académica</t>
        </is>
      </c>
      <c r="C3712" t="inlineStr">
        <is>
          <t>DIRECCIONAMIENTO ESTRATÉGICO</t>
        </is>
      </c>
      <c r="D3712" t="inlineStr">
        <is>
          <t>Trimestral</t>
        </is>
      </c>
      <c r="E3712" t="inlineStr">
        <is>
          <t>Positivo</t>
        </is>
      </c>
      <c r="F3712" s="138" t="n">
        <v>44377</v>
      </c>
      <c r="H3712" t="n">
        <v>0</v>
      </c>
      <c r="K3712" t="inlineStr">
        <is>
          <t>100.0%</t>
        </is>
      </c>
      <c r="L3712" t="inlineStr">
        <is>
          <t>176.26%</t>
        </is>
      </c>
      <c r="M3712" t="n">
        <v>2021</v>
      </c>
      <c r="N3712" t="inlineStr">
        <is>
          <t>Junio</t>
        </is>
      </c>
      <c r="O3712" t="inlineStr">
        <is>
          <t>2021-1</t>
        </is>
      </c>
      <c r="P3712" t="n">
        <v>0</v>
      </c>
      <c r="Q3712" t="n">
        <v>0</v>
      </c>
      <c r="R3712" t="n">
        <v>0</v>
      </c>
      <c r="S3712" t="inlineStr"/>
      <c r="T3712" t="inlineStr">
        <is>
          <t>418-2021-06-30</t>
        </is>
      </c>
      <c r="U3712" t="n">
        <v>30</v>
      </c>
      <c r="V3712" t="inlineStr"/>
    </row>
    <row r="3713">
      <c r="A3713" t="n">
        <v>418</v>
      </c>
      <c r="B3713" t="inlineStr">
        <is>
          <t>Cumplimiento Plan Anual Vicerrectoría Académica</t>
        </is>
      </c>
      <c r="C3713" t="inlineStr">
        <is>
          <t>DIRECCIONAMIENTO ESTRATÉGICO</t>
        </is>
      </c>
      <c r="D3713" t="inlineStr">
        <is>
          <t>Trimestral</t>
        </is>
      </c>
      <c r="E3713" t="inlineStr">
        <is>
          <t>Positivo</t>
        </is>
      </c>
      <c r="F3713" s="138" t="n">
        <v>44469</v>
      </c>
      <c r="H3713" t="n">
        <v>0</v>
      </c>
      <c r="K3713" t="inlineStr">
        <is>
          <t>100.0%</t>
        </is>
      </c>
      <c r="L3713" t="inlineStr">
        <is>
          <t>176.26%</t>
        </is>
      </c>
      <c r="M3713" t="n">
        <v>2021</v>
      </c>
      <c r="N3713" t="inlineStr">
        <is>
          <t>Septiembre</t>
        </is>
      </c>
      <c r="O3713" t="inlineStr">
        <is>
          <t>2021-2</t>
        </is>
      </c>
      <c r="P3713" t="n">
        <v>0</v>
      </c>
      <c r="Q3713" t="n">
        <v>0</v>
      </c>
      <c r="R3713" t="n">
        <v>0</v>
      </c>
      <c r="S3713" t="inlineStr"/>
      <c r="T3713" t="inlineStr">
        <is>
          <t>418-2021-09-30</t>
        </is>
      </c>
      <c r="U3713" t="n">
        <v>30</v>
      </c>
      <c r="V3713" t="inlineStr"/>
    </row>
    <row r="3714">
      <c r="A3714" t="n">
        <v>418</v>
      </c>
      <c r="B3714" t="inlineStr">
        <is>
          <t>Cumplimiento Plan Anual Vicerrectoría Académica</t>
        </is>
      </c>
      <c r="C3714" t="inlineStr">
        <is>
          <t>DIRECCIONAMIENTO ESTRATÉGICO</t>
        </is>
      </c>
      <c r="D3714" t="inlineStr">
        <is>
          <t>Trimestral</t>
        </is>
      </c>
      <c r="E3714" t="inlineStr">
        <is>
          <t>Positivo</t>
        </is>
      </c>
      <c r="F3714" s="138" t="n">
        <v>44561</v>
      </c>
      <c r="H3714" t="n">
        <v>0</v>
      </c>
      <c r="K3714" t="inlineStr">
        <is>
          <t>100.0%</t>
        </is>
      </c>
      <c r="L3714" t="inlineStr">
        <is>
          <t>176.26%</t>
        </is>
      </c>
      <c r="M3714" t="n">
        <v>2021</v>
      </c>
      <c r="N3714" t="inlineStr">
        <is>
          <t>Diciembre</t>
        </is>
      </c>
      <c r="O3714" t="inlineStr">
        <is>
          <t>2021-2</t>
        </is>
      </c>
      <c r="P3714" t="n">
        <v>0</v>
      </c>
      <c r="Q3714" t="n">
        <v>0</v>
      </c>
      <c r="R3714" t="n">
        <v>0</v>
      </c>
      <c r="S3714" t="inlineStr"/>
      <c r="T3714" t="inlineStr">
        <is>
          <t>418-2021-12-31</t>
        </is>
      </c>
      <c r="U3714" t="n">
        <v>31</v>
      </c>
      <c r="V3714" t="inlineStr"/>
    </row>
    <row r="3715">
      <c r="A3715" t="n">
        <v>418</v>
      </c>
      <c r="B3715" t="inlineStr">
        <is>
          <t>Cumplimiento Plan Anual Vicerrectoría Académica</t>
        </is>
      </c>
      <c r="C3715" t="inlineStr">
        <is>
          <t>DIRECCIONAMIENTO ESTRATÉGICO</t>
        </is>
      </c>
      <c r="D3715" t="inlineStr">
        <is>
          <t>Trimestral</t>
        </is>
      </c>
      <c r="E3715" t="inlineStr">
        <is>
          <t>Positivo</t>
        </is>
      </c>
      <c r="F3715" s="138" t="n">
        <v>44620</v>
      </c>
      <c r="K3715" t="inlineStr">
        <is>
          <t>100.0%</t>
        </is>
      </c>
      <c r="L3715" t="inlineStr">
        <is>
          <t>No Aplica</t>
        </is>
      </c>
      <c r="M3715" t="n">
        <v>2022</v>
      </c>
      <c r="N3715" t="inlineStr">
        <is>
          <t>Febrero</t>
        </is>
      </c>
      <c r="O3715" t="inlineStr">
        <is>
          <t>2022-1</t>
        </is>
      </c>
      <c r="P3715" t="n">
        <v>0</v>
      </c>
      <c r="Q3715" t="n">
        <v>0</v>
      </c>
      <c r="R3715" t="n">
        <v>0</v>
      </c>
      <c r="S3715" t="inlineStr"/>
      <c r="T3715" t="inlineStr">
        <is>
          <t>418-2022-02-28</t>
        </is>
      </c>
      <c r="U3715" t="n">
        <v>28</v>
      </c>
      <c r="V3715" t="inlineStr">
        <is>
          <t>No Aplica</t>
        </is>
      </c>
    </row>
    <row r="3716">
      <c r="A3716" t="n">
        <v>418</v>
      </c>
      <c r="B3716" t="inlineStr">
        <is>
          <t>Cumplimiento Plan Anual Vicerrectoría Académica</t>
        </is>
      </c>
      <c r="C3716" t="inlineStr">
        <is>
          <t>DIRECCIONAMIENTO ESTRATÉGICO</t>
        </is>
      </c>
      <c r="D3716" t="inlineStr">
        <is>
          <t>Trimestral</t>
        </is>
      </c>
      <c r="E3716" t="inlineStr">
        <is>
          <t>Positivo</t>
        </is>
      </c>
      <c r="F3716" s="138" t="n">
        <v>44651</v>
      </c>
      <c r="H3716" t="n">
        <v>0</v>
      </c>
      <c r="K3716" t="inlineStr">
        <is>
          <t>100.0%</t>
        </is>
      </c>
      <c r="L3716" t="inlineStr">
        <is>
          <t>176.26%</t>
        </is>
      </c>
      <c r="M3716" t="n">
        <v>2022</v>
      </c>
      <c r="N3716" t="inlineStr">
        <is>
          <t>Marzo</t>
        </is>
      </c>
      <c r="O3716" t="inlineStr">
        <is>
          <t>2022-1</t>
        </is>
      </c>
      <c r="P3716" t="n">
        <v>0</v>
      </c>
      <c r="Q3716" t="n">
        <v>0</v>
      </c>
      <c r="R3716" t="n">
        <v>0</v>
      </c>
      <c r="S3716" t="inlineStr"/>
      <c r="T3716" t="inlineStr">
        <is>
          <t>418-2022-03-31</t>
        </is>
      </c>
      <c r="U3716" t="n">
        <v>31</v>
      </c>
      <c r="V3716" t="inlineStr"/>
    </row>
    <row r="3717">
      <c r="A3717" t="n">
        <v>418</v>
      </c>
      <c r="B3717" t="inlineStr">
        <is>
          <t>Cumplimiento Plan Anual Vicerrectoría Académica</t>
        </is>
      </c>
      <c r="C3717" t="inlineStr">
        <is>
          <t>DIRECCIONAMIENTO ESTRATÉGICO</t>
        </is>
      </c>
      <c r="D3717" t="inlineStr">
        <is>
          <t>Trimestral</t>
        </is>
      </c>
      <c r="E3717" t="inlineStr">
        <is>
          <t>Positivo</t>
        </is>
      </c>
      <c r="F3717" s="138" t="n">
        <v>44681</v>
      </c>
      <c r="K3717" t="inlineStr">
        <is>
          <t>100.0%</t>
        </is>
      </c>
      <c r="L3717" t="inlineStr">
        <is>
          <t>No Aplica</t>
        </is>
      </c>
      <c r="M3717" t="n">
        <v>2022</v>
      </c>
      <c r="N3717" t="inlineStr">
        <is>
          <t>Abril</t>
        </is>
      </c>
      <c r="O3717" t="inlineStr">
        <is>
          <t>2022-1</t>
        </is>
      </c>
      <c r="P3717" t="n">
        <v>0</v>
      </c>
      <c r="Q3717" t="n">
        <v>0</v>
      </c>
      <c r="R3717" t="n">
        <v>0</v>
      </c>
      <c r="S3717" t="inlineStr"/>
      <c r="T3717" t="inlineStr">
        <is>
          <t>418-2022-04-30</t>
        </is>
      </c>
      <c r="U3717" t="n">
        <v>30</v>
      </c>
      <c r="V3717" t="inlineStr">
        <is>
          <t>No Aplica</t>
        </is>
      </c>
    </row>
    <row r="3718">
      <c r="A3718" t="n">
        <v>418</v>
      </c>
      <c r="B3718" t="inlineStr">
        <is>
          <t>Cumplimiento Plan Anual Vicerrectoría Académica</t>
        </is>
      </c>
      <c r="C3718" t="inlineStr">
        <is>
          <t>DIRECCIONAMIENTO ESTRATÉGICO</t>
        </is>
      </c>
      <c r="D3718" t="inlineStr">
        <is>
          <t>Trimestral</t>
        </is>
      </c>
      <c r="E3718" t="inlineStr">
        <is>
          <t>Positivo</t>
        </is>
      </c>
      <c r="F3718" s="138" t="n">
        <v>44742</v>
      </c>
      <c r="H3718" t="n">
        <v>0</v>
      </c>
      <c r="K3718" t="inlineStr">
        <is>
          <t>100.0%</t>
        </is>
      </c>
      <c r="L3718" t="inlineStr">
        <is>
          <t>176.26%</t>
        </is>
      </c>
      <c r="M3718" t="n">
        <v>2022</v>
      </c>
      <c r="N3718" t="inlineStr">
        <is>
          <t>Junio</t>
        </is>
      </c>
      <c r="O3718" t="inlineStr">
        <is>
          <t>2022-1</t>
        </is>
      </c>
      <c r="P3718" t="n">
        <v>0</v>
      </c>
      <c r="Q3718" t="n">
        <v>0</v>
      </c>
      <c r="R3718" t="n">
        <v>0</v>
      </c>
      <c r="S3718" t="inlineStr"/>
      <c r="T3718" t="inlineStr">
        <is>
          <t>418-2022-06-30</t>
        </is>
      </c>
      <c r="U3718" t="n">
        <v>30</v>
      </c>
      <c r="V3718" t="inlineStr"/>
    </row>
    <row r="3719">
      <c r="A3719" t="n">
        <v>418</v>
      </c>
      <c r="B3719" t="inlineStr">
        <is>
          <t>Cumplimiento Plan Anual Vicerrectoría Académica</t>
        </is>
      </c>
      <c r="C3719" t="inlineStr">
        <is>
          <t>DIRECCIONAMIENTO ESTRATÉGICO</t>
        </is>
      </c>
      <c r="D3719" t="inlineStr">
        <is>
          <t>Trimestral</t>
        </is>
      </c>
      <c r="E3719" t="inlineStr">
        <is>
          <t>Positivo</t>
        </is>
      </c>
      <c r="F3719" s="138" t="n">
        <v>44804</v>
      </c>
      <c r="K3719" t="inlineStr">
        <is>
          <t>100.0%</t>
        </is>
      </c>
      <c r="L3719" t="inlineStr">
        <is>
          <t>No Aplica</t>
        </is>
      </c>
      <c r="M3719" t="n">
        <v>2022</v>
      </c>
      <c r="N3719" t="inlineStr">
        <is>
          <t>Agosto</t>
        </is>
      </c>
      <c r="O3719" t="inlineStr">
        <is>
          <t>2022-2</t>
        </is>
      </c>
      <c r="P3719" t="n">
        <v>0</v>
      </c>
      <c r="Q3719" t="n">
        <v>0</v>
      </c>
      <c r="R3719" t="n">
        <v>0</v>
      </c>
      <c r="S3719" t="inlineStr"/>
      <c r="T3719" t="inlineStr">
        <is>
          <t>418-2022-08-31</t>
        </is>
      </c>
      <c r="U3719" t="n">
        <v>31</v>
      </c>
      <c r="V3719" t="inlineStr">
        <is>
          <t>No Aplica</t>
        </is>
      </c>
    </row>
    <row r="3720">
      <c r="A3720" t="n">
        <v>418</v>
      </c>
      <c r="B3720" t="inlineStr">
        <is>
          <t>Cumplimiento Plan Anual Vicerrectoría Académica</t>
        </is>
      </c>
      <c r="C3720" t="inlineStr">
        <is>
          <t>DIRECCIONAMIENTO ESTRATÉGICO</t>
        </is>
      </c>
      <c r="D3720" t="inlineStr">
        <is>
          <t>Trimestral</t>
        </is>
      </c>
      <c r="E3720" t="inlineStr">
        <is>
          <t>Positivo</t>
        </is>
      </c>
      <c r="F3720" s="138" t="n">
        <v>44834</v>
      </c>
      <c r="H3720" t="n">
        <v>0</v>
      </c>
      <c r="K3720" t="inlineStr">
        <is>
          <t>100.0%</t>
        </is>
      </c>
      <c r="L3720" t="inlineStr">
        <is>
          <t>176.26%</t>
        </is>
      </c>
      <c r="M3720" t="n">
        <v>2022</v>
      </c>
      <c r="N3720" t="inlineStr">
        <is>
          <t>Septiembre</t>
        </is>
      </c>
      <c r="O3720" t="inlineStr">
        <is>
          <t>2022-2</t>
        </is>
      </c>
      <c r="P3720" t="n">
        <v>0</v>
      </c>
      <c r="Q3720" t="n">
        <v>0</v>
      </c>
      <c r="R3720" t="n">
        <v>0</v>
      </c>
      <c r="S3720" t="inlineStr"/>
      <c r="T3720" t="inlineStr">
        <is>
          <t>418-2022-09-30</t>
        </is>
      </c>
      <c r="U3720" t="n">
        <v>30</v>
      </c>
      <c r="V3720" t="inlineStr"/>
    </row>
    <row r="3721">
      <c r="A3721" t="n">
        <v>418</v>
      </c>
      <c r="B3721" t="inlineStr">
        <is>
          <t>Cumplimiento Plan Anual Vicerrectoría Académica</t>
        </is>
      </c>
      <c r="C3721" t="inlineStr">
        <is>
          <t>DIRECCIONAMIENTO ESTRATÉGICO</t>
        </is>
      </c>
      <c r="D3721" t="inlineStr">
        <is>
          <t>Trimestral</t>
        </is>
      </c>
      <c r="E3721" t="inlineStr">
        <is>
          <t>Positivo</t>
        </is>
      </c>
      <c r="F3721" s="138" t="n">
        <v>44926</v>
      </c>
      <c r="H3721" t="n">
        <v>0</v>
      </c>
      <c r="K3721" t="inlineStr">
        <is>
          <t>100.0%</t>
        </is>
      </c>
      <c r="L3721" t="inlineStr">
        <is>
          <t>176.26%</t>
        </is>
      </c>
      <c r="M3721" t="n">
        <v>2022</v>
      </c>
      <c r="N3721" t="inlineStr">
        <is>
          <t>Diciembre</t>
        </is>
      </c>
      <c r="O3721" t="inlineStr">
        <is>
          <t>2022-2</t>
        </is>
      </c>
      <c r="P3721" t="n">
        <v>0</v>
      </c>
      <c r="Q3721" t="n">
        <v>0</v>
      </c>
      <c r="R3721" t="n">
        <v>0</v>
      </c>
      <c r="S3721" t="inlineStr"/>
      <c r="T3721" t="inlineStr">
        <is>
          <t>418-2022-12-31</t>
        </is>
      </c>
      <c r="U3721" t="n">
        <v>31</v>
      </c>
      <c r="V3721" t="inlineStr"/>
    </row>
    <row r="3722">
      <c r="A3722" t="n">
        <v>418</v>
      </c>
      <c r="B3722" t="inlineStr">
        <is>
          <t>Cumplimiento Plan Anual Vicerrectoría Académica</t>
        </is>
      </c>
      <c r="C3722" t="inlineStr">
        <is>
          <t>DIRECCIONAMIENTO ESTRATÉGICO</t>
        </is>
      </c>
      <c r="D3722" t="inlineStr">
        <is>
          <t>Trimestral</t>
        </is>
      </c>
      <c r="E3722" t="inlineStr">
        <is>
          <t>Positivo</t>
        </is>
      </c>
      <c r="F3722" s="138" t="n">
        <v>45016</v>
      </c>
      <c r="G3722" t="n">
        <v>100</v>
      </c>
      <c r="H3722" t="n">
        <v>0</v>
      </c>
      <c r="I3722" s="76" t="n">
        <v>0</v>
      </c>
      <c r="J3722" s="76" t="n">
        <v>0</v>
      </c>
      <c r="K3722" t="inlineStr">
        <is>
          <t>100.0%</t>
        </is>
      </c>
      <c r="L3722" t="inlineStr">
        <is>
          <t>176.26%</t>
        </is>
      </c>
      <c r="M3722" t="n">
        <v>2023</v>
      </c>
      <c r="N3722" t="inlineStr">
        <is>
          <t>Marzo</t>
        </is>
      </c>
      <c r="O3722" t="inlineStr">
        <is>
          <t>2023-1</t>
        </is>
      </c>
      <c r="P3722" t="n">
        <v>0</v>
      </c>
      <c r="Q3722" t="n">
        <v>0</v>
      </c>
      <c r="R3722" t="n">
        <v>0</v>
      </c>
      <c r="S3722" t="inlineStr"/>
      <c r="T3722" t="inlineStr">
        <is>
          <t>418-2023-03-31</t>
        </is>
      </c>
      <c r="U3722" t="n">
        <v>31</v>
      </c>
      <c r="V3722" t="inlineStr"/>
    </row>
    <row r="3723">
      <c r="A3723" t="n">
        <v>418</v>
      </c>
      <c r="B3723" t="inlineStr">
        <is>
          <t>Cumplimiento Plan Anual Vicerrectoría Académica</t>
        </is>
      </c>
      <c r="C3723" t="inlineStr">
        <is>
          <t>DIRECCIONAMIENTO ESTRATÉGICO</t>
        </is>
      </c>
      <c r="D3723" t="inlineStr">
        <is>
          <t>Trimestral</t>
        </is>
      </c>
      <c r="E3723" t="inlineStr">
        <is>
          <t>Positivo</t>
        </is>
      </c>
      <c r="F3723" s="138" t="n">
        <v>45930</v>
      </c>
      <c r="G3723" t="n">
        <v>100</v>
      </c>
      <c r="H3723" t="n">
        <v>93.95999999999999</v>
      </c>
      <c r="I3723" s="76" t="n">
        <v>0.9396</v>
      </c>
      <c r="J3723" s="76" t="n">
        <v>0.9396</v>
      </c>
      <c r="K3723" t="inlineStr">
        <is>
          <t>100.0%</t>
        </is>
      </c>
      <c r="L3723" t="inlineStr">
        <is>
          <t>176.26%</t>
        </is>
      </c>
      <c r="M3723" t="n">
        <v>2025</v>
      </c>
      <c r="N3723" t="inlineStr">
        <is>
          <t>Septiembre</t>
        </is>
      </c>
      <c r="O3723" t="inlineStr">
        <is>
          <t>2025-2</t>
        </is>
      </c>
      <c r="P3723" t="n">
        <v>0</v>
      </c>
      <c r="Q3723" t="n">
        <v>0</v>
      </c>
      <c r="R3723" t="n">
        <v>0</v>
      </c>
      <c r="S3723" t="inlineStr"/>
      <c r="T3723" t="inlineStr">
        <is>
          <t>418-2025-09-30</t>
        </is>
      </c>
      <c r="U3723" t="n">
        <v>30</v>
      </c>
      <c r="V3723" t="inlineStr"/>
    </row>
    <row r="3724">
      <c r="A3724" t="n">
        <v>420</v>
      </c>
      <c r="B3724" t="inlineStr">
        <is>
          <t>Cumplimiento Plan Anual Gerencia de estrategia</t>
        </is>
      </c>
      <c r="C3724" t="inlineStr">
        <is>
          <t>DIRECCIONAMIENTO ESTRATÉGICO</t>
        </is>
      </c>
      <c r="D3724" t="inlineStr">
        <is>
          <t>Trimestral</t>
        </is>
      </c>
      <c r="E3724" t="inlineStr">
        <is>
          <t>Positivo</t>
        </is>
      </c>
      <c r="F3724" s="138" t="n">
        <v>44286</v>
      </c>
      <c r="H3724" t="n">
        <v>0</v>
      </c>
      <c r="K3724" t="inlineStr">
        <is>
          <t>100.0%</t>
        </is>
      </c>
      <c r="L3724" t="inlineStr">
        <is>
          <t>115.36%</t>
        </is>
      </c>
      <c r="M3724" t="n">
        <v>2021</v>
      </c>
      <c r="N3724" t="inlineStr">
        <is>
          <t>Marzo</t>
        </is>
      </c>
      <c r="O3724" t="inlineStr">
        <is>
          <t>2021-1</t>
        </is>
      </c>
      <c r="P3724" t="n">
        <v>0</v>
      </c>
      <c r="Q3724" t="n">
        <v>0</v>
      </c>
      <c r="R3724" t="n">
        <v>0</v>
      </c>
      <c r="S3724" t="inlineStr"/>
      <c r="T3724" t="inlineStr">
        <is>
          <t>420-2021-03-31</t>
        </is>
      </c>
      <c r="U3724" t="n">
        <v>31</v>
      </c>
      <c r="V3724" t="inlineStr"/>
    </row>
    <row r="3725">
      <c r="A3725" t="n">
        <v>420</v>
      </c>
      <c r="B3725" t="inlineStr">
        <is>
          <t>Cumplimiento Plan Anual Gerencia de estrategia</t>
        </is>
      </c>
      <c r="C3725" t="inlineStr">
        <is>
          <t>DIRECCIONAMIENTO ESTRATÉGICO</t>
        </is>
      </c>
      <c r="D3725" t="inlineStr">
        <is>
          <t>Trimestral</t>
        </is>
      </c>
      <c r="E3725" t="inlineStr">
        <is>
          <t>Positivo</t>
        </is>
      </c>
      <c r="F3725" s="138" t="n">
        <v>44377</v>
      </c>
      <c r="H3725" t="n">
        <v>0</v>
      </c>
      <c r="K3725" t="inlineStr">
        <is>
          <t>100.0%</t>
        </is>
      </c>
      <c r="L3725" t="inlineStr">
        <is>
          <t>115.36%</t>
        </is>
      </c>
      <c r="M3725" t="n">
        <v>2021</v>
      </c>
      <c r="N3725" t="inlineStr">
        <is>
          <t>Junio</t>
        </is>
      </c>
      <c r="O3725" t="inlineStr">
        <is>
          <t>2021-1</t>
        </is>
      </c>
      <c r="P3725" t="n">
        <v>0</v>
      </c>
      <c r="Q3725" t="n">
        <v>0</v>
      </c>
      <c r="R3725" t="n">
        <v>0</v>
      </c>
      <c r="S3725" t="inlineStr"/>
      <c r="T3725" t="inlineStr">
        <is>
          <t>420-2021-06-30</t>
        </is>
      </c>
      <c r="U3725" t="n">
        <v>30</v>
      </c>
      <c r="V3725" t="inlineStr"/>
    </row>
    <row r="3726">
      <c r="A3726" t="n">
        <v>420</v>
      </c>
      <c r="B3726" t="inlineStr">
        <is>
          <t>Cumplimiento Plan Anual Gerencia de estrategia</t>
        </is>
      </c>
      <c r="C3726" t="inlineStr">
        <is>
          <t>DIRECCIONAMIENTO ESTRATÉGICO</t>
        </is>
      </c>
      <c r="D3726" t="inlineStr">
        <is>
          <t>Trimestral</t>
        </is>
      </c>
      <c r="E3726" t="inlineStr">
        <is>
          <t>Positivo</t>
        </is>
      </c>
      <c r="F3726" s="138" t="n">
        <v>44469</v>
      </c>
      <c r="H3726" t="n">
        <v>0</v>
      </c>
      <c r="K3726" t="inlineStr">
        <is>
          <t>100.0%</t>
        </is>
      </c>
      <c r="L3726" t="inlineStr">
        <is>
          <t>115.36%</t>
        </is>
      </c>
      <c r="M3726" t="n">
        <v>2021</v>
      </c>
      <c r="N3726" t="inlineStr">
        <is>
          <t>Septiembre</t>
        </is>
      </c>
      <c r="O3726" t="inlineStr">
        <is>
          <t>2021-2</t>
        </is>
      </c>
      <c r="P3726" t="n">
        <v>0</v>
      </c>
      <c r="Q3726" t="n">
        <v>0</v>
      </c>
      <c r="R3726" t="n">
        <v>0</v>
      </c>
      <c r="S3726" t="inlineStr"/>
      <c r="T3726" t="inlineStr">
        <is>
          <t>420-2021-09-30</t>
        </is>
      </c>
      <c r="U3726" t="n">
        <v>30</v>
      </c>
      <c r="V3726" t="inlineStr"/>
    </row>
    <row r="3727">
      <c r="A3727" t="n">
        <v>420</v>
      </c>
      <c r="B3727" t="inlineStr">
        <is>
          <t>Cumplimiento Plan Anual Gerencia de estrategia</t>
        </is>
      </c>
      <c r="C3727" t="inlineStr">
        <is>
          <t>DIRECCIONAMIENTO ESTRATÉGICO</t>
        </is>
      </c>
      <c r="D3727" t="inlineStr">
        <is>
          <t>Trimestral</t>
        </is>
      </c>
      <c r="E3727" t="inlineStr">
        <is>
          <t>Positivo</t>
        </is>
      </c>
      <c r="F3727" s="138" t="n">
        <v>44561</v>
      </c>
      <c r="H3727" t="n">
        <v>0</v>
      </c>
      <c r="K3727" t="inlineStr">
        <is>
          <t>100.0%</t>
        </is>
      </c>
      <c r="L3727" t="inlineStr">
        <is>
          <t>115.36%</t>
        </is>
      </c>
      <c r="M3727" t="n">
        <v>2021</v>
      </c>
      <c r="N3727" t="inlineStr">
        <is>
          <t>Diciembre</t>
        </is>
      </c>
      <c r="O3727" t="inlineStr">
        <is>
          <t>2021-2</t>
        </is>
      </c>
      <c r="P3727" t="n">
        <v>0</v>
      </c>
      <c r="Q3727" t="n">
        <v>0</v>
      </c>
      <c r="R3727" t="n">
        <v>0</v>
      </c>
      <c r="S3727" t="inlineStr"/>
      <c r="T3727" t="inlineStr">
        <is>
          <t>420-2021-12-31</t>
        </is>
      </c>
      <c r="U3727" t="n">
        <v>31</v>
      </c>
      <c r="V3727" t="inlineStr"/>
    </row>
    <row r="3728">
      <c r="A3728" t="n">
        <v>420</v>
      </c>
      <c r="B3728" t="inlineStr">
        <is>
          <t>Cumplimiento Plan Anual Gerencia de estrategia</t>
        </is>
      </c>
      <c r="C3728" t="inlineStr">
        <is>
          <t>DIRECCIONAMIENTO ESTRATÉGICO</t>
        </is>
      </c>
      <c r="D3728" t="inlineStr">
        <is>
          <t>Trimestral</t>
        </is>
      </c>
      <c r="E3728" t="inlineStr">
        <is>
          <t>Positivo</t>
        </is>
      </c>
      <c r="F3728" s="138" t="n">
        <v>44620</v>
      </c>
      <c r="K3728" t="inlineStr">
        <is>
          <t>100.0%</t>
        </is>
      </c>
      <c r="L3728" t="inlineStr">
        <is>
          <t>No Aplica</t>
        </is>
      </c>
      <c r="M3728" t="n">
        <v>2022</v>
      </c>
      <c r="N3728" t="inlineStr">
        <is>
          <t>Febrero</t>
        </is>
      </c>
      <c r="O3728" t="inlineStr">
        <is>
          <t>2022-1</t>
        </is>
      </c>
      <c r="P3728" t="n">
        <v>0</v>
      </c>
      <c r="Q3728" t="n">
        <v>0</v>
      </c>
      <c r="R3728" t="n">
        <v>0</v>
      </c>
      <c r="S3728" t="inlineStr"/>
      <c r="T3728" t="inlineStr">
        <is>
          <t>420-2022-02-28</t>
        </is>
      </c>
      <c r="U3728" t="n">
        <v>28</v>
      </c>
      <c r="V3728" t="inlineStr">
        <is>
          <t>No Aplica</t>
        </is>
      </c>
    </row>
    <row r="3729">
      <c r="A3729" t="n">
        <v>420</v>
      </c>
      <c r="B3729" t="inlineStr">
        <is>
          <t>Cumplimiento Plan Anual Gerencia de estrategia</t>
        </is>
      </c>
      <c r="C3729" t="inlineStr">
        <is>
          <t>DIRECCIONAMIENTO ESTRATÉGICO</t>
        </is>
      </c>
      <c r="D3729" t="inlineStr">
        <is>
          <t>Trimestral</t>
        </is>
      </c>
      <c r="E3729" t="inlineStr">
        <is>
          <t>Positivo</t>
        </is>
      </c>
      <c r="F3729" s="138" t="n">
        <v>44651</v>
      </c>
      <c r="H3729" t="n">
        <v>0</v>
      </c>
      <c r="K3729" t="inlineStr">
        <is>
          <t>100.0%</t>
        </is>
      </c>
      <c r="L3729" t="inlineStr">
        <is>
          <t>115.36%</t>
        </is>
      </c>
      <c r="M3729" t="n">
        <v>2022</v>
      </c>
      <c r="N3729" t="inlineStr">
        <is>
          <t>Marzo</t>
        </is>
      </c>
      <c r="O3729" t="inlineStr">
        <is>
          <t>2022-1</t>
        </is>
      </c>
      <c r="P3729" t="n">
        <v>0</v>
      </c>
      <c r="Q3729" t="n">
        <v>0</v>
      </c>
      <c r="R3729" t="n">
        <v>0</v>
      </c>
      <c r="S3729" t="inlineStr"/>
      <c r="T3729" t="inlineStr">
        <is>
          <t>420-2022-03-31</t>
        </is>
      </c>
      <c r="U3729" t="n">
        <v>31</v>
      </c>
      <c r="V3729" t="inlineStr"/>
    </row>
    <row r="3730">
      <c r="A3730" t="n">
        <v>420</v>
      </c>
      <c r="B3730" t="inlineStr">
        <is>
          <t>Cumplimiento Plan Anual Gerencia de estrategia</t>
        </is>
      </c>
      <c r="C3730" t="inlineStr">
        <is>
          <t>DIRECCIONAMIENTO ESTRATÉGICO</t>
        </is>
      </c>
      <c r="D3730" t="inlineStr">
        <is>
          <t>Trimestral</t>
        </is>
      </c>
      <c r="E3730" t="inlineStr">
        <is>
          <t>Positivo</t>
        </is>
      </c>
      <c r="F3730" s="138" t="n">
        <v>44681</v>
      </c>
      <c r="K3730" t="inlineStr">
        <is>
          <t>100.0%</t>
        </is>
      </c>
      <c r="L3730" t="inlineStr">
        <is>
          <t>No Aplica</t>
        </is>
      </c>
      <c r="M3730" t="n">
        <v>2022</v>
      </c>
      <c r="N3730" t="inlineStr">
        <is>
          <t>Abril</t>
        </is>
      </c>
      <c r="O3730" t="inlineStr">
        <is>
          <t>2022-1</t>
        </is>
      </c>
      <c r="P3730" t="n">
        <v>0</v>
      </c>
      <c r="Q3730" t="n">
        <v>0</v>
      </c>
      <c r="R3730" t="n">
        <v>0</v>
      </c>
      <c r="S3730" t="inlineStr"/>
      <c r="T3730" t="inlineStr">
        <is>
          <t>420-2022-04-30</t>
        </is>
      </c>
      <c r="U3730" t="n">
        <v>30</v>
      </c>
      <c r="V3730" t="inlineStr">
        <is>
          <t>No Aplica</t>
        </is>
      </c>
    </row>
    <row r="3731">
      <c r="A3731" t="n">
        <v>420</v>
      </c>
      <c r="B3731" t="inlineStr">
        <is>
          <t>Cumplimiento Plan Anual Gerencia de estrategia</t>
        </is>
      </c>
      <c r="C3731" t="inlineStr">
        <is>
          <t>DIRECCIONAMIENTO ESTRATÉGICO</t>
        </is>
      </c>
      <c r="D3731" t="inlineStr">
        <is>
          <t>Trimestral</t>
        </is>
      </c>
      <c r="E3731" t="inlineStr">
        <is>
          <t>Positivo</t>
        </is>
      </c>
      <c r="F3731" s="138" t="n">
        <v>44742</v>
      </c>
      <c r="H3731" t="n">
        <v>0</v>
      </c>
      <c r="K3731" t="inlineStr">
        <is>
          <t>100.0%</t>
        </is>
      </c>
      <c r="L3731" t="inlineStr">
        <is>
          <t>115.36%</t>
        </is>
      </c>
      <c r="M3731" t="n">
        <v>2022</v>
      </c>
      <c r="N3731" t="inlineStr">
        <is>
          <t>Junio</t>
        </is>
      </c>
      <c r="O3731" t="inlineStr">
        <is>
          <t>2022-1</t>
        </is>
      </c>
      <c r="P3731" t="n">
        <v>0</v>
      </c>
      <c r="Q3731" t="n">
        <v>0</v>
      </c>
      <c r="R3731" t="n">
        <v>0</v>
      </c>
      <c r="S3731" t="inlineStr"/>
      <c r="T3731" t="inlineStr">
        <is>
          <t>420-2022-06-30</t>
        </is>
      </c>
      <c r="U3731" t="n">
        <v>30</v>
      </c>
      <c r="V3731" t="inlineStr"/>
    </row>
    <row r="3732">
      <c r="A3732" t="n">
        <v>420</v>
      </c>
      <c r="B3732" t="inlineStr">
        <is>
          <t>Cumplimiento Plan Anual Gerencia de estrategia</t>
        </is>
      </c>
      <c r="C3732" t="inlineStr">
        <is>
          <t>DIRECCIONAMIENTO ESTRATÉGICO</t>
        </is>
      </c>
      <c r="D3732" t="inlineStr">
        <is>
          <t>Trimestral</t>
        </is>
      </c>
      <c r="E3732" t="inlineStr">
        <is>
          <t>Positivo</t>
        </is>
      </c>
      <c r="F3732" s="138" t="n">
        <v>44804</v>
      </c>
      <c r="K3732" t="inlineStr">
        <is>
          <t>100.0%</t>
        </is>
      </c>
      <c r="L3732" t="inlineStr">
        <is>
          <t>No Aplica</t>
        </is>
      </c>
      <c r="M3732" t="n">
        <v>2022</v>
      </c>
      <c r="N3732" t="inlineStr">
        <is>
          <t>Agosto</t>
        </is>
      </c>
      <c r="O3732" t="inlineStr">
        <is>
          <t>2022-2</t>
        </is>
      </c>
      <c r="P3732" t="n">
        <v>0</v>
      </c>
      <c r="Q3732" t="n">
        <v>0</v>
      </c>
      <c r="R3732" t="n">
        <v>0</v>
      </c>
      <c r="S3732" t="inlineStr"/>
      <c r="T3732" t="inlineStr">
        <is>
          <t>420-2022-08-31</t>
        </is>
      </c>
      <c r="U3732" t="n">
        <v>31</v>
      </c>
      <c r="V3732" t="inlineStr">
        <is>
          <t>No Aplica</t>
        </is>
      </c>
    </row>
    <row r="3733">
      <c r="A3733" t="n">
        <v>420</v>
      </c>
      <c r="B3733" t="inlineStr">
        <is>
          <t>Cumplimiento Plan Anual Gerencia de estrategia</t>
        </is>
      </c>
      <c r="C3733" t="inlineStr">
        <is>
          <t>DIRECCIONAMIENTO ESTRATÉGICO</t>
        </is>
      </c>
      <c r="D3733" t="inlineStr">
        <is>
          <t>Trimestral</t>
        </is>
      </c>
      <c r="E3733" t="inlineStr">
        <is>
          <t>Positivo</t>
        </is>
      </c>
      <c r="F3733" s="138" t="n">
        <v>44834</v>
      </c>
      <c r="H3733" t="n">
        <v>0</v>
      </c>
      <c r="K3733" t="inlineStr">
        <is>
          <t>100.0%</t>
        </is>
      </c>
      <c r="L3733" t="inlineStr">
        <is>
          <t>115.36%</t>
        </is>
      </c>
      <c r="M3733" t="n">
        <v>2022</v>
      </c>
      <c r="N3733" t="inlineStr">
        <is>
          <t>Septiembre</t>
        </is>
      </c>
      <c r="O3733" t="inlineStr">
        <is>
          <t>2022-2</t>
        </is>
      </c>
      <c r="P3733" t="n">
        <v>0</v>
      </c>
      <c r="Q3733" t="n">
        <v>0</v>
      </c>
      <c r="R3733" t="n">
        <v>0</v>
      </c>
      <c r="S3733" t="inlineStr"/>
      <c r="T3733" t="inlineStr">
        <is>
          <t>420-2022-09-30</t>
        </is>
      </c>
      <c r="U3733" t="n">
        <v>30</v>
      </c>
      <c r="V3733" t="inlineStr"/>
    </row>
    <row r="3734">
      <c r="A3734" t="n">
        <v>420</v>
      </c>
      <c r="B3734" t="inlineStr">
        <is>
          <t>Cumplimiento Plan Anual Gerencia de estrategia</t>
        </is>
      </c>
      <c r="C3734" t="inlineStr">
        <is>
          <t>DIRECCIONAMIENTO ESTRATÉGICO</t>
        </is>
      </c>
      <c r="D3734" t="inlineStr">
        <is>
          <t>Trimestral</t>
        </is>
      </c>
      <c r="E3734" t="inlineStr">
        <is>
          <t>Positivo</t>
        </is>
      </c>
      <c r="F3734" s="138" t="n">
        <v>44926</v>
      </c>
      <c r="H3734" t="n">
        <v>0</v>
      </c>
      <c r="K3734" t="inlineStr">
        <is>
          <t>100.0%</t>
        </is>
      </c>
      <c r="L3734" t="inlineStr">
        <is>
          <t>115.36%</t>
        </is>
      </c>
      <c r="M3734" t="n">
        <v>2022</v>
      </c>
      <c r="N3734" t="inlineStr">
        <is>
          <t>Diciembre</t>
        </is>
      </c>
      <c r="O3734" t="inlineStr">
        <is>
          <t>2022-2</t>
        </is>
      </c>
      <c r="P3734" t="n">
        <v>0</v>
      </c>
      <c r="Q3734" t="n">
        <v>0</v>
      </c>
      <c r="R3734" t="n">
        <v>0</v>
      </c>
      <c r="S3734" t="inlineStr"/>
      <c r="T3734" t="inlineStr">
        <is>
          <t>420-2022-12-31</t>
        </is>
      </c>
      <c r="U3734" t="n">
        <v>31</v>
      </c>
      <c r="V3734" t="inlineStr"/>
    </row>
    <row r="3735">
      <c r="A3735" t="n">
        <v>420</v>
      </c>
      <c r="B3735" t="inlineStr">
        <is>
          <t>Cumplimiento Plan Anual Gerencia de estrategia</t>
        </is>
      </c>
      <c r="C3735" t="inlineStr">
        <is>
          <t>DIRECCIONAMIENTO ESTRATÉGICO</t>
        </is>
      </c>
      <c r="D3735" t="inlineStr">
        <is>
          <t>Trimestral</t>
        </is>
      </c>
      <c r="E3735" t="inlineStr">
        <is>
          <t>Positivo</t>
        </is>
      </c>
      <c r="F3735" s="138" t="n">
        <v>45016</v>
      </c>
      <c r="G3735" t="n">
        <v>100</v>
      </c>
      <c r="H3735" t="n">
        <v>0</v>
      </c>
      <c r="I3735" s="76" t="n">
        <v>0</v>
      </c>
      <c r="J3735" s="76" t="n">
        <v>0</v>
      </c>
      <c r="K3735" t="inlineStr">
        <is>
          <t>100.0%</t>
        </is>
      </c>
      <c r="L3735" t="inlineStr">
        <is>
          <t>115.36%</t>
        </is>
      </c>
      <c r="M3735" t="n">
        <v>2023</v>
      </c>
      <c r="N3735" t="inlineStr">
        <is>
          <t>Marzo</t>
        </is>
      </c>
      <c r="O3735" t="inlineStr">
        <is>
          <t>2023-1</t>
        </is>
      </c>
      <c r="P3735" t="n">
        <v>0</v>
      </c>
      <c r="Q3735" t="n">
        <v>0</v>
      </c>
      <c r="R3735" t="n">
        <v>0</v>
      </c>
      <c r="S3735" t="inlineStr"/>
      <c r="T3735" t="inlineStr">
        <is>
          <t>420-2023-03-31</t>
        </is>
      </c>
      <c r="U3735" t="n">
        <v>31</v>
      </c>
      <c r="V3735" t="inlineStr"/>
    </row>
    <row r="3736">
      <c r="A3736" t="n">
        <v>420</v>
      </c>
      <c r="B3736" t="inlineStr">
        <is>
          <t>Cumplimiento Plan Anual Gerencia de estrategia</t>
        </is>
      </c>
      <c r="C3736" t="inlineStr">
        <is>
          <t>DIRECCIONAMIENTO ESTRATÉGICO</t>
        </is>
      </c>
      <c r="D3736" t="inlineStr">
        <is>
          <t>Trimestral</t>
        </is>
      </c>
      <c r="E3736" t="inlineStr">
        <is>
          <t>Positivo</t>
        </is>
      </c>
      <c r="F3736" s="138" t="n">
        <v>45930</v>
      </c>
      <c r="G3736" t="n">
        <v>100</v>
      </c>
      <c r="H3736" t="n">
        <v>100.3</v>
      </c>
      <c r="I3736" s="76" t="n">
        <v>1.003</v>
      </c>
      <c r="J3736" s="76" t="n">
        <v>1.003</v>
      </c>
      <c r="K3736" t="inlineStr">
        <is>
          <t>100.0%</t>
        </is>
      </c>
      <c r="L3736" t="inlineStr">
        <is>
          <t>115.36%</t>
        </is>
      </c>
      <c r="M3736" t="n">
        <v>2025</v>
      </c>
      <c r="N3736" t="inlineStr">
        <is>
          <t>Septiembre</t>
        </is>
      </c>
      <c r="O3736" t="inlineStr">
        <is>
          <t>2025-2</t>
        </is>
      </c>
      <c r="P3736" t="n">
        <v>0</v>
      </c>
      <c r="Q3736" t="n">
        <v>0</v>
      </c>
      <c r="R3736" t="n">
        <v>0</v>
      </c>
      <c r="S3736" t="inlineStr"/>
      <c r="T3736" t="inlineStr">
        <is>
          <t>420-2025-09-30</t>
        </is>
      </c>
      <c r="U3736" t="n">
        <v>30</v>
      </c>
      <c r="V3736" t="inlineStr"/>
    </row>
    <row r="3737">
      <c r="A3737" t="n">
        <v>427</v>
      </c>
      <c r="B3737" t="inlineStr">
        <is>
          <t>Consumo de Agua per Cápita Semestral</t>
        </is>
      </c>
      <c r="C3737" t="inlineStr">
        <is>
          <t>GESTIÓN AMBIENTAL</t>
        </is>
      </c>
      <c r="D3737" t="inlineStr">
        <is>
          <t>Semestral</t>
        </is>
      </c>
      <c r="E3737" t="inlineStr">
        <is>
          <t>Negativo</t>
        </is>
      </c>
      <c r="F3737" s="138" t="n">
        <v>44377</v>
      </c>
      <c r="G3737" t="n">
        <v>0.2</v>
      </c>
      <c r="H3737" t="n">
        <v>0</v>
      </c>
      <c r="K3737" t="inlineStr">
        <is>
          <t>0.2%</t>
        </is>
      </c>
      <c r="L3737" t="inlineStr">
        <is>
          <t>0.15%</t>
        </is>
      </c>
      <c r="M3737" t="n">
        <v>2021</v>
      </c>
      <c r="N3737" t="inlineStr">
        <is>
          <t>Junio</t>
        </is>
      </c>
      <c r="O3737" t="inlineStr">
        <is>
          <t>2021-1</t>
        </is>
      </c>
      <c r="P3737" t="n">
        <v>0</v>
      </c>
      <c r="Q3737" t="n">
        <v>0</v>
      </c>
      <c r="R3737" t="n">
        <v>0</v>
      </c>
      <c r="S3737" t="inlineStr"/>
      <c r="T3737" t="inlineStr">
        <is>
          <t>427-2021-06-30</t>
        </is>
      </c>
      <c r="U3737" t="n">
        <v>30</v>
      </c>
      <c r="V3737" t="inlineStr"/>
    </row>
    <row r="3738">
      <c r="A3738" t="n">
        <v>427</v>
      </c>
      <c r="B3738" t="inlineStr">
        <is>
          <t>Consumo de Agua per Cápita Semestral</t>
        </is>
      </c>
      <c r="C3738" t="inlineStr">
        <is>
          <t>GESTIÓN AMBIENTAL</t>
        </is>
      </c>
      <c r="D3738" t="inlineStr">
        <is>
          <t>Semestral</t>
        </is>
      </c>
      <c r="E3738" t="inlineStr">
        <is>
          <t>Negativo</t>
        </is>
      </c>
      <c r="F3738" s="138" t="n">
        <v>44561</v>
      </c>
      <c r="G3738" t="n">
        <v>0.2</v>
      </c>
      <c r="H3738" t="n">
        <v>0</v>
      </c>
      <c r="K3738" t="inlineStr">
        <is>
          <t>0.2%</t>
        </is>
      </c>
      <c r="L3738" t="inlineStr">
        <is>
          <t>0.15%</t>
        </is>
      </c>
      <c r="M3738" t="n">
        <v>2021</v>
      </c>
      <c r="N3738" t="inlineStr">
        <is>
          <t>Diciembre</t>
        </is>
      </c>
      <c r="O3738" t="inlineStr">
        <is>
          <t>2021-2</t>
        </is>
      </c>
      <c r="P3738" t="n">
        <v>0</v>
      </c>
      <c r="Q3738" t="n">
        <v>0</v>
      </c>
      <c r="R3738" t="n">
        <v>0</v>
      </c>
      <c r="S3738" t="inlineStr"/>
      <c r="T3738" t="inlineStr">
        <is>
          <t>427-2021-12-31</t>
        </is>
      </c>
      <c r="U3738" t="n">
        <v>31</v>
      </c>
      <c r="V3738" t="inlineStr"/>
    </row>
    <row r="3739">
      <c r="A3739" t="n">
        <v>427</v>
      </c>
      <c r="B3739" t="inlineStr">
        <is>
          <t>Consumo de Agua per Cápita Semestral</t>
        </is>
      </c>
      <c r="C3739" t="inlineStr">
        <is>
          <t>GESTIÓN AMBIENTAL</t>
        </is>
      </c>
      <c r="D3739" t="inlineStr">
        <is>
          <t>Semestral</t>
        </is>
      </c>
      <c r="E3739" t="inlineStr">
        <is>
          <t>Negativo</t>
        </is>
      </c>
      <c r="F3739" s="138" t="n">
        <v>44742</v>
      </c>
      <c r="G3739" t="n">
        <v>0.2</v>
      </c>
      <c r="H3739" t="n">
        <v>0</v>
      </c>
      <c r="K3739" t="inlineStr">
        <is>
          <t>0.2%</t>
        </is>
      </c>
      <c r="L3739" t="inlineStr">
        <is>
          <t>0.15%</t>
        </is>
      </c>
      <c r="M3739" t="n">
        <v>2022</v>
      </c>
      <c r="N3739" t="inlineStr">
        <is>
          <t>Junio</t>
        </is>
      </c>
      <c r="O3739" t="inlineStr">
        <is>
          <t>2022-1</t>
        </is>
      </c>
      <c r="P3739" t="n">
        <v>0</v>
      </c>
      <c r="Q3739" t="n">
        <v>0</v>
      </c>
      <c r="R3739" t="n">
        <v>0</v>
      </c>
      <c r="S3739" t="inlineStr"/>
      <c r="T3739" t="inlineStr">
        <is>
          <t>427-2022-06-30</t>
        </is>
      </c>
      <c r="U3739" t="n">
        <v>30</v>
      </c>
      <c r="V3739" t="inlineStr"/>
    </row>
    <row r="3740">
      <c r="A3740" t="n">
        <v>427</v>
      </c>
      <c r="B3740" t="inlineStr">
        <is>
          <t>Consumo de Agua per Cápita Semestral</t>
        </is>
      </c>
      <c r="C3740" t="inlineStr">
        <is>
          <t>GESTIÓN AMBIENTAL</t>
        </is>
      </c>
      <c r="D3740" t="inlineStr">
        <is>
          <t>Semestral</t>
        </is>
      </c>
      <c r="E3740" t="inlineStr">
        <is>
          <t>Negativo</t>
        </is>
      </c>
      <c r="F3740" s="138" t="n">
        <v>44926</v>
      </c>
      <c r="G3740" t="n">
        <v>0.2</v>
      </c>
      <c r="H3740" t="n">
        <v>0</v>
      </c>
      <c r="K3740" t="inlineStr">
        <is>
          <t>0.2%</t>
        </is>
      </c>
      <c r="L3740" t="inlineStr">
        <is>
          <t>0.15%</t>
        </is>
      </c>
      <c r="M3740" t="n">
        <v>2022</v>
      </c>
      <c r="N3740" t="inlineStr">
        <is>
          <t>Diciembre</t>
        </is>
      </c>
      <c r="O3740" t="inlineStr">
        <is>
          <t>2022-2</t>
        </is>
      </c>
      <c r="P3740" t="n">
        <v>0</v>
      </c>
      <c r="Q3740" t="n">
        <v>0</v>
      </c>
      <c r="R3740" t="n">
        <v>0</v>
      </c>
      <c r="S3740" t="inlineStr"/>
      <c r="T3740" t="inlineStr">
        <is>
          <t>427-2022-12-31</t>
        </is>
      </c>
      <c r="U3740" t="n">
        <v>31</v>
      </c>
      <c r="V3740" t="inlineStr"/>
    </row>
    <row r="3741">
      <c r="A3741" t="n">
        <v>428</v>
      </c>
      <c r="B3741" t="inlineStr">
        <is>
          <t>Consumo de Energía Eléctrica per Cápita Semestral</t>
        </is>
      </c>
      <c r="C3741" t="inlineStr">
        <is>
          <t>GESTIÓN AMBIENTAL</t>
        </is>
      </c>
      <c r="D3741" t="inlineStr">
        <is>
          <t>Semestral</t>
        </is>
      </c>
      <c r="E3741" t="inlineStr">
        <is>
          <t>Negativo</t>
        </is>
      </c>
      <c r="F3741" s="138" t="n">
        <v>44377</v>
      </c>
      <c r="G3741" t="n">
        <v>1</v>
      </c>
      <c r="H3741" t="n">
        <v>16.2846369248393</v>
      </c>
      <c r="I3741" s="76" t="n">
        <v>0.06140757111229658</v>
      </c>
      <c r="J3741" s="76" t="n">
        <v>0.06140757111229658</v>
      </c>
      <c r="K3741" t="inlineStr">
        <is>
          <t>2.0%</t>
        </is>
      </c>
      <c r="L3741" t="inlineStr">
        <is>
          <t>33.0%</t>
        </is>
      </c>
      <c r="M3741" t="n">
        <v>2021</v>
      </c>
      <c r="N3741" t="inlineStr">
        <is>
          <t>Junio</t>
        </is>
      </c>
      <c r="O3741" t="inlineStr">
        <is>
          <t>2021-1</t>
        </is>
      </c>
      <c r="P3741" t="n">
        <v>0</v>
      </c>
      <c r="Q3741" t="n">
        <v>0</v>
      </c>
      <c r="R3741" t="n">
        <v>0</v>
      </c>
      <c r="S3741" t="inlineStr"/>
      <c r="T3741" t="inlineStr">
        <is>
          <t>428-2021-06-30</t>
        </is>
      </c>
      <c r="U3741" t="n">
        <v>30</v>
      </c>
      <c r="V3741" t="inlineStr"/>
    </row>
    <row r="3742">
      <c r="A3742" t="n">
        <v>428</v>
      </c>
      <c r="B3742" t="inlineStr">
        <is>
          <t>Consumo de Energía Eléctrica per Cápita Semestral</t>
        </is>
      </c>
      <c r="C3742" t="inlineStr">
        <is>
          <t>GESTIÓN AMBIENTAL</t>
        </is>
      </c>
      <c r="D3742" t="inlineStr">
        <is>
          <t>Semestral</t>
        </is>
      </c>
      <c r="E3742" t="inlineStr">
        <is>
          <t>Negativo</t>
        </is>
      </c>
      <c r="F3742" s="138" t="n">
        <v>44561</v>
      </c>
      <c r="G3742" t="n">
        <v>1</v>
      </c>
      <c r="H3742" t="n">
        <v>17.40108659740832</v>
      </c>
      <c r="I3742" s="76" t="n">
        <v>0.05746767561911553</v>
      </c>
      <c r="J3742" s="76" t="n">
        <v>0.05746767561911553</v>
      </c>
      <c r="K3742" t="inlineStr">
        <is>
          <t>2.0%</t>
        </is>
      </c>
      <c r="L3742" t="inlineStr">
        <is>
          <t>33.0%</t>
        </is>
      </c>
      <c r="M3742" t="n">
        <v>2021</v>
      </c>
      <c r="N3742" t="inlineStr">
        <is>
          <t>Diciembre</t>
        </is>
      </c>
      <c r="O3742" t="inlineStr">
        <is>
          <t>2021-2</t>
        </is>
      </c>
      <c r="P3742" t="n">
        <v>0</v>
      </c>
      <c r="Q3742" t="n">
        <v>0</v>
      </c>
      <c r="R3742" t="n">
        <v>0</v>
      </c>
      <c r="S3742" t="inlineStr"/>
      <c r="T3742" t="inlineStr">
        <is>
          <t>428-2021-12-31</t>
        </is>
      </c>
      <c r="U3742" t="n">
        <v>31</v>
      </c>
      <c r="V3742" t="inlineStr"/>
    </row>
    <row r="3743">
      <c r="A3743" t="n">
        <v>428</v>
      </c>
      <c r="B3743" t="inlineStr">
        <is>
          <t>Consumo de Energía Eléctrica per Cápita Semestral</t>
        </is>
      </c>
      <c r="C3743" t="inlineStr">
        <is>
          <t>GESTIÓN AMBIENTAL</t>
        </is>
      </c>
      <c r="D3743" t="inlineStr">
        <is>
          <t>Semestral</t>
        </is>
      </c>
      <c r="E3743" t="inlineStr">
        <is>
          <t>Negativo</t>
        </is>
      </c>
      <c r="F3743" s="138" t="n">
        <v>44742</v>
      </c>
      <c r="G3743" t="n">
        <v>1</v>
      </c>
      <c r="H3743" t="n">
        <v>13.214886008046</v>
      </c>
      <c r="I3743" s="76" t="n">
        <v>0.07567223806479612</v>
      </c>
      <c r="J3743" s="76" t="n">
        <v>0.07567223806479612</v>
      </c>
      <c r="K3743" t="inlineStr">
        <is>
          <t>2.0%</t>
        </is>
      </c>
      <c r="L3743" t="inlineStr">
        <is>
          <t>33.0%</t>
        </is>
      </c>
      <c r="M3743" t="n">
        <v>2022</v>
      </c>
      <c r="N3743" t="inlineStr">
        <is>
          <t>Junio</t>
        </is>
      </c>
      <c r="O3743" t="inlineStr">
        <is>
          <t>2022-1</t>
        </is>
      </c>
      <c r="P3743" t="n">
        <v>0</v>
      </c>
      <c r="Q3743" t="n">
        <v>0</v>
      </c>
      <c r="R3743" t="n">
        <v>0</v>
      </c>
      <c r="S3743" t="inlineStr"/>
      <c r="T3743" t="inlineStr">
        <is>
          <t>428-2022-06-30</t>
        </is>
      </c>
      <c r="U3743" t="n">
        <v>30</v>
      </c>
      <c r="V3743" t="inlineStr"/>
    </row>
    <row r="3744">
      <c r="A3744" t="n">
        <v>428</v>
      </c>
      <c r="B3744" t="inlineStr">
        <is>
          <t>Consumo de Energía Eléctrica per Cápita Semestral</t>
        </is>
      </c>
      <c r="C3744" t="inlineStr">
        <is>
          <t>GESTIÓN AMBIENTAL</t>
        </is>
      </c>
      <c r="D3744" t="inlineStr">
        <is>
          <t>Semestral</t>
        </is>
      </c>
      <c r="E3744" t="inlineStr">
        <is>
          <t>Negativo</t>
        </is>
      </c>
      <c r="F3744" s="138" t="n">
        <v>44926</v>
      </c>
      <c r="G3744" t="n">
        <v>1</v>
      </c>
      <c r="H3744" t="n">
        <v>22.305356231019</v>
      </c>
      <c r="I3744" s="76" t="n">
        <v>0.04483228107378744</v>
      </c>
      <c r="J3744" s="76" t="n">
        <v>0.04483228107378744</v>
      </c>
      <c r="K3744" t="inlineStr">
        <is>
          <t>2.0%</t>
        </is>
      </c>
      <c r="L3744" t="inlineStr">
        <is>
          <t>33.0%</t>
        </is>
      </c>
      <c r="M3744" t="n">
        <v>2022</v>
      </c>
      <c r="N3744" t="inlineStr">
        <is>
          <t>Diciembre</t>
        </is>
      </c>
      <c r="O3744" t="inlineStr">
        <is>
          <t>2022-2</t>
        </is>
      </c>
      <c r="P3744" t="n">
        <v>0</v>
      </c>
      <c r="Q3744" t="n">
        <v>0</v>
      </c>
      <c r="R3744" t="n">
        <v>0</v>
      </c>
      <c r="S3744" t="inlineStr"/>
      <c r="T3744" t="inlineStr">
        <is>
          <t>428-2022-12-31</t>
        </is>
      </c>
      <c r="U3744" t="n">
        <v>31</v>
      </c>
      <c r="V3744" t="inlineStr"/>
    </row>
    <row r="3745">
      <c r="A3745" t="n">
        <v>429</v>
      </c>
      <c r="B3745" t="inlineStr">
        <is>
          <t>Generación de Residuos Sólidos per Cápita Semestral</t>
        </is>
      </c>
      <c r="C3745" t="inlineStr">
        <is>
          <t>GESTIÓN AMBIENTAL</t>
        </is>
      </c>
      <c r="D3745" t="inlineStr">
        <is>
          <t>Semestral</t>
        </is>
      </c>
      <c r="E3745" t="inlineStr">
        <is>
          <t>Negativo</t>
        </is>
      </c>
      <c r="F3745" s="138" t="n">
        <v>44742</v>
      </c>
      <c r="G3745" t="n">
        <v>0.76</v>
      </c>
      <c r="H3745" t="n">
        <v>0.25392715346107</v>
      </c>
      <c r="I3745" s="76" t="n">
        <v>1.3</v>
      </c>
      <c r="J3745" s="76" t="n">
        <v>2.992984364378018</v>
      </c>
      <c r="K3745" t="inlineStr">
        <is>
          <t>1.52%</t>
        </is>
      </c>
      <c r="L3745" t="inlineStr">
        <is>
          <t>0.59%</t>
        </is>
      </c>
      <c r="M3745" t="n">
        <v>2022</v>
      </c>
      <c r="N3745" t="inlineStr">
        <is>
          <t>Junio</t>
        </is>
      </c>
      <c r="O3745" t="inlineStr">
        <is>
          <t>2022-1</t>
        </is>
      </c>
      <c r="P3745" t="n">
        <v>0</v>
      </c>
      <c r="Q3745" t="n">
        <v>0</v>
      </c>
      <c r="R3745" t="n">
        <v>0</v>
      </c>
      <c r="S3745" t="inlineStr"/>
      <c r="T3745" t="inlineStr">
        <is>
          <t>429-2022-06-30</t>
        </is>
      </c>
      <c r="U3745" t="n">
        <v>30</v>
      </c>
      <c r="V3745" t="inlineStr"/>
    </row>
    <row r="3746">
      <c r="A3746" t="n">
        <v>429</v>
      </c>
      <c r="B3746" t="inlineStr">
        <is>
          <t>Generación de Residuos Sólidos per Cápita Semestral</t>
        </is>
      </c>
      <c r="C3746" t="inlineStr">
        <is>
          <t>GESTIÓN AMBIENTAL</t>
        </is>
      </c>
      <c r="D3746" t="inlineStr">
        <is>
          <t>Semestral</t>
        </is>
      </c>
      <c r="E3746" t="inlineStr">
        <is>
          <t>Negativo</t>
        </is>
      </c>
      <c r="F3746" s="138" t="n">
        <v>44926</v>
      </c>
      <c r="G3746" t="n">
        <v>0.76</v>
      </c>
      <c r="H3746" t="n">
        <v>0.27551598619033</v>
      </c>
      <c r="I3746" s="76" t="n">
        <v>1.3</v>
      </c>
      <c r="J3746" s="76" t="n">
        <v>2.75846062694519</v>
      </c>
      <c r="K3746" t="inlineStr">
        <is>
          <t>1.52%</t>
        </is>
      </c>
      <c r="L3746" t="inlineStr">
        <is>
          <t>0.59%</t>
        </is>
      </c>
      <c r="M3746" t="n">
        <v>2022</v>
      </c>
      <c r="N3746" t="inlineStr">
        <is>
          <t>Diciembre</t>
        </is>
      </c>
      <c r="O3746" t="inlineStr">
        <is>
          <t>2022-2</t>
        </is>
      </c>
      <c r="P3746" t="n">
        <v>0</v>
      </c>
      <c r="Q3746" t="n">
        <v>0</v>
      </c>
      <c r="R3746" t="n">
        <v>0</v>
      </c>
      <c r="S3746" t="inlineStr"/>
      <c r="T3746" t="inlineStr">
        <is>
          <t>429-2022-12-31</t>
        </is>
      </c>
      <c r="U3746" t="n">
        <v>31</v>
      </c>
      <c r="V3746" t="inlineStr"/>
    </row>
    <row r="3747">
      <c r="A3747" t="n">
        <v>430</v>
      </c>
      <c r="B3747" t="inlineStr">
        <is>
          <t>Cumplimiento ingresos por matriculas</t>
        </is>
      </c>
      <c r="C3747" t="inlineStr">
        <is>
          <t>GESTIÓN FINANCIERA</t>
        </is>
      </c>
      <c r="D3747" t="inlineStr">
        <is>
          <t>Semestral</t>
        </is>
      </c>
      <c r="E3747" t="inlineStr">
        <is>
          <t>Positivo</t>
        </is>
      </c>
      <c r="F3747" s="138" t="n">
        <v>44651</v>
      </c>
      <c r="K3747" t="inlineStr">
        <is>
          <t>190.0%</t>
        </is>
      </c>
      <c r="L3747" t="inlineStr">
        <is>
          <t>No Aplica</t>
        </is>
      </c>
      <c r="M3747" t="n">
        <v>2022</v>
      </c>
      <c r="N3747" t="inlineStr">
        <is>
          <t>Marzo</t>
        </is>
      </c>
      <c r="O3747" t="inlineStr">
        <is>
          <t>2022-1</t>
        </is>
      </c>
      <c r="P3747" t="n">
        <v>0</v>
      </c>
      <c r="Q3747" t="n">
        <v>0</v>
      </c>
      <c r="R3747" t="n">
        <v>0</v>
      </c>
      <c r="S3747" t="inlineStr"/>
      <c r="T3747" t="inlineStr">
        <is>
          <t>430-2022-03-31</t>
        </is>
      </c>
      <c r="U3747" t="n">
        <v>31</v>
      </c>
      <c r="V3747" t="inlineStr">
        <is>
          <t>No Aplica</t>
        </is>
      </c>
    </row>
    <row r="3748">
      <c r="A3748" t="n">
        <v>430</v>
      </c>
      <c r="B3748" t="inlineStr">
        <is>
          <t>Cumplimiento ingresos por matriculas</t>
        </is>
      </c>
      <c r="C3748" t="inlineStr">
        <is>
          <t>GESTIÓN FINANCIERA</t>
        </is>
      </c>
      <c r="D3748" t="inlineStr">
        <is>
          <t>Semestral</t>
        </is>
      </c>
      <c r="E3748" t="inlineStr">
        <is>
          <t>Positivo</t>
        </is>
      </c>
      <c r="F3748" s="138" t="n">
        <v>44742</v>
      </c>
      <c r="K3748" t="inlineStr">
        <is>
          <t>190.0%</t>
        </is>
      </c>
      <c r="L3748" t="inlineStr">
        <is>
          <t>No Aplica</t>
        </is>
      </c>
      <c r="M3748" t="n">
        <v>2022</v>
      </c>
      <c r="N3748" t="inlineStr">
        <is>
          <t>Junio</t>
        </is>
      </c>
      <c r="O3748" t="inlineStr">
        <is>
          <t>2022-1</t>
        </is>
      </c>
      <c r="P3748" t="n">
        <v>0</v>
      </c>
      <c r="Q3748" t="n">
        <v>0</v>
      </c>
      <c r="R3748" t="n">
        <v>0</v>
      </c>
      <c r="S3748" t="inlineStr"/>
      <c r="T3748" t="inlineStr">
        <is>
          <t>430-2022-06-30</t>
        </is>
      </c>
      <c r="U3748" t="n">
        <v>30</v>
      </c>
      <c r="V3748" t="inlineStr">
        <is>
          <t>No Aplica</t>
        </is>
      </c>
    </row>
    <row r="3749">
      <c r="A3749" t="n">
        <v>430</v>
      </c>
      <c r="B3749" t="inlineStr">
        <is>
          <t>Cumplimiento ingresos por matriculas</t>
        </is>
      </c>
      <c r="C3749" t="inlineStr">
        <is>
          <t>GESTIÓN FINANCIERA</t>
        </is>
      </c>
      <c r="D3749" t="inlineStr">
        <is>
          <t>Semestral</t>
        </is>
      </c>
      <c r="E3749" t="inlineStr">
        <is>
          <t>Positivo</t>
        </is>
      </c>
      <c r="F3749" s="138" t="n">
        <v>44834</v>
      </c>
      <c r="K3749" t="inlineStr">
        <is>
          <t>190.0%</t>
        </is>
      </c>
      <c r="L3749" t="inlineStr">
        <is>
          <t>No Aplica</t>
        </is>
      </c>
      <c r="M3749" t="n">
        <v>2022</v>
      </c>
      <c r="N3749" t="inlineStr">
        <is>
          <t>Septiembre</t>
        </is>
      </c>
      <c r="O3749" t="inlineStr">
        <is>
          <t>2022-2</t>
        </is>
      </c>
      <c r="P3749" t="n">
        <v>0</v>
      </c>
      <c r="Q3749" t="n">
        <v>0</v>
      </c>
      <c r="R3749" t="n">
        <v>0</v>
      </c>
      <c r="S3749" t="inlineStr"/>
      <c r="T3749" t="inlineStr">
        <is>
          <t>430-2022-09-30</t>
        </is>
      </c>
      <c r="U3749" t="n">
        <v>30</v>
      </c>
      <c r="V3749" t="inlineStr">
        <is>
          <t>No Aplica</t>
        </is>
      </c>
    </row>
    <row r="3750">
      <c r="A3750" t="n">
        <v>430</v>
      </c>
      <c r="B3750" t="inlineStr">
        <is>
          <t>Cumplimiento ingresos por matriculas</t>
        </is>
      </c>
      <c r="C3750" t="inlineStr">
        <is>
          <t>GESTIÓN FINANCIERA</t>
        </is>
      </c>
      <c r="D3750" t="inlineStr">
        <is>
          <t>Semestral</t>
        </is>
      </c>
      <c r="E3750" t="inlineStr">
        <is>
          <t>Positivo</t>
        </is>
      </c>
      <c r="F3750" s="138" t="n">
        <v>44895</v>
      </c>
      <c r="K3750" t="inlineStr">
        <is>
          <t>190.0%</t>
        </is>
      </c>
      <c r="L3750" t="inlineStr">
        <is>
          <t>No Aplica</t>
        </is>
      </c>
      <c r="M3750" t="n">
        <v>2022</v>
      </c>
      <c r="N3750" t="inlineStr">
        <is>
          <t>Noviembre</t>
        </is>
      </c>
      <c r="O3750" t="inlineStr">
        <is>
          <t>2022-2</t>
        </is>
      </c>
      <c r="P3750" t="n">
        <v>0</v>
      </c>
      <c r="Q3750" t="n">
        <v>0</v>
      </c>
      <c r="R3750" t="n">
        <v>0</v>
      </c>
      <c r="S3750" t="inlineStr"/>
      <c r="T3750" t="inlineStr">
        <is>
          <t>430-2022-11-30</t>
        </is>
      </c>
      <c r="U3750" t="n">
        <v>30</v>
      </c>
      <c r="V3750" t="inlineStr">
        <is>
          <t>No Aplica</t>
        </is>
      </c>
    </row>
    <row r="3751">
      <c r="A3751" t="n">
        <v>431</v>
      </c>
      <c r="B3751" t="inlineStr">
        <is>
          <t>Gestión de casos de salud que impactan a los colaboradores</t>
        </is>
      </c>
      <c r="C3751" t="inlineStr">
        <is>
          <t>GESTIÓN DE SEGURIDAD Y SALUD EN EL TRABAJO</t>
        </is>
      </c>
      <c r="D3751" t="inlineStr">
        <is>
          <t>Trimestral</t>
        </is>
      </c>
      <c r="E3751" t="inlineStr">
        <is>
          <t>Positivo</t>
        </is>
      </c>
      <c r="F3751" s="138" t="n">
        <v>45930</v>
      </c>
      <c r="G3751" t="n">
        <v>100</v>
      </c>
      <c r="H3751" t="n">
        <v>100</v>
      </c>
      <c r="I3751" s="76" t="n">
        <v>1</v>
      </c>
      <c r="J3751" s="76" t="n">
        <v>1</v>
      </c>
      <c r="K3751" t="inlineStr">
        <is>
          <t>100.0%</t>
        </is>
      </c>
      <c r="L3751" t="inlineStr">
        <is>
          <t>100.0%</t>
        </is>
      </c>
      <c r="M3751" t="n">
        <v>2025</v>
      </c>
      <c r="N3751" t="inlineStr">
        <is>
          <t>Septiembre</t>
        </is>
      </c>
      <c r="O3751" t="inlineStr">
        <is>
          <t>2025-2</t>
        </is>
      </c>
      <c r="P3751" t="n">
        <v>0</v>
      </c>
      <c r="Q3751" t="n">
        <v>0</v>
      </c>
      <c r="R3751" t="n">
        <v>0</v>
      </c>
      <c r="S3751" t="inlineStr"/>
      <c r="T3751" t="inlineStr">
        <is>
          <t>431-2025-09-30</t>
        </is>
      </c>
      <c r="U3751" t="n">
        <v>30</v>
      </c>
      <c r="V3751" t="inlineStr"/>
    </row>
    <row r="3752">
      <c r="A3752" t="n">
        <v>432</v>
      </c>
      <c r="B3752" t="inlineStr">
        <is>
          <t>Intervención a la gestión del riesgo de los colaboradores</t>
        </is>
      </c>
      <c r="C3752" t="inlineStr">
        <is>
          <t>GESTIÓN DE SEGURIDAD Y SALUD EN EL TRABAJO</t>
        </is>
      </c>
      <c r="D3752" t="inlineStr">
        <is>
          <t>Trimestral</t>
        </is>
      </c>
      <c r="E3752" t="inlineStr">
        <is>
          <t>Positivo</t>
        </is>
      </c>
      <c r="F3752" s="138" t="n">
        <v>44620</v>
      </c>
      <c r="K3752" t="inlineStr">
        <is>
          <t>90.0%</t>
        </is>
      </c>
      <c r="L3752" t="inlineStr">
        <is>
          <t>No Aplica</t>
        </is>
      </c>
      <c r="M3752" t="n">
        <v>2022</v>
      </c>
      <c r="N3752" t="inlineStr">
        <is>
          <t>Febrero</t>
        </is>
      </c>
      <c r="O3752" t="inlineStr">
        <is>
          <t>2022-1</t>
        </is>
      </c>
      <c r="P3752" t="n">
        <v>0</v>
      </c>
      <c r="Q3752" t="n">
        <v>0</v>
      </c>
      <c r="R3752" t="n">
        <v>0</v>
      </c>
      <c r="S3752" t="inlineStr"/>
      <c r="T3752" t="inlineStr">
        <is>
          <t>432-2022-02-28</t>
        </is>
      </c>
      <c r="U3752" t="n">
        <v>28</v>
      </c>
      <c r="V3752" t="inlineStr">
        <is>
          <t>No Aplica</t>
        </is>
      </c>
    </row>
    <row r="3753">
      <c r="A3753" t="n">
        <v>432</v>
      </c>
      <c r="B3753" t="inlineStr">
        <is>
          <t>Intervención a la gestión del riesgo de los colaboradores</t>
        </is>
      </c>
      <c r="C3753" t="inlineStr">
        <is>
          <t>GESTIÓN DE SEGURIDAD Y SALUD EN EL TRABAJO</t>
        </is>
      </c>
      <c r="D3753" t="inlineStr">
        <is>
          <t>Trimestral</t>
        </is>
      </c>
      <c r="E3753" t="inlineStr">
        <is>
          <t>Positivo</t>
        </is>
      </c>
      <c r="F3753" s="138" t="n">
        <v>44651</v>
      </c>
      <c r="K3753" t="inlineStr">
        <is>
          <t>90.0%</t>
        </is>
      </c>
      <c r="L3753" t="inlineStr">
        <is>
          <t>No Aplica</t>
        </is>
      </c>
      <c r="M3753" t="n">
        <v>2022</v>
      </c>
      <c r="N3753" t="inlineStr">
        <is>
          <t>Marzo</t>
        </is>
      </c>
      <c r="O3753" t="inlineStr">
        <is>
          <t>2022-1</t>
        </is>
      </c>
      <c r="P3753" t="n">
        <v>0</v>
      </c>
      <c r="Q3753" t="n">
        <v>0</v>
      </c>
      <c r="R3753" t="n">
        <v>0</v>
      </c>
      <c r="S3753" t="inlineStr"/>
      <c r="T3753" t="inlineStr">
        <is>
          <t>432-2022-03-31</t>
        </is>
      </c>
      <c r="U3753" t="n">
        <v>31</v>
      </c>
      <c r="V3753" t="inlineStr">
        <is>
          <t>No Aplica</t>
        </is>
      </c>
    </row>
    <row r="3754">
      <c r="A3754" t="n">
        <v>432</v>
      </c>
      <c r="B3754" t="inlineStr">
        <is>
          <t>Intervención a la gestión del riesgo de los colaboradores</t>
        </is>
      </c>
      <c r="C3754" t="inlineStr">
        <is>
          <t>GESTIÓN DE SEGURIDAD Y SALUD EN EL TRABAJO</t>
        </is>
      </c>
      <c r="D3754" t="inlineStr">
        <is>
          <t>Trimestral</t>
        </is>
      </c>
      <c r="E3754" t="inlineStr">
        <is>
          <t>Positivo</t>
        </is>
      </c>
      <c r="F3754" s="138" t="n">
        <v>44681</v>
      </c>
      <c r="K3754" t="inlineStr">
        <is>
          <t>90.0%</t>
        </is>
      </c>
      <c r="L3754" t="inlineStr">
        <is>
          <t>No Aplica</t>
        </is>
      </c>
      <c r="M3754" t="n">
        <v>2022</v>
      </c>
      <c r="N3754" t="inlineStr">
        <is>
          <t>Abril</t>
        </is>
      </c>
      <c r="O3754" t="inlineStr">
        <is>
          <t>2022-1</t>
        </is>
      </c>
      <c r="P3754" t="n">
        <v>0</v>
      </c>
      <c r="Q3754" t="n">
        <v>0</v>
      </c>
      <c r="R3754" t="n">
        <v>0</v>
      </c>
      <c r="S3754" t="inlineStr"/>
      <c r="T3754" t="inlineStr">
        <is>
          <t>432-2022-04-30</t>
        </is>
      </c>
      <c r="U3754" t="n">
        <v>30</v>
      </c>
      <c r="V3754" t="inlineStr">
        <is>
          <t>No Aplica</t>
        </is>
      </c>
    </row>
    <row r="3755">
      <c r="A3755" t="n">
        <v>432</v>
      </c>
      <c r="B3755" t="inlineStr">
        <is>
          <t>Intervención a la gestión del riesgo de los colaboradores</t>
        </is>
      </c>
      <c r="C3755" t="inlineStr">
        <is>
          <t>GESTIÓN DE SEGURIDAD Y SALUD EN EL TRABAJO</t>
        </is>
      </c>
      <c r="D3755" t="inlineStr">
        <is>
          <t>Trimestral</t>
        </is>
      </c>
      <c r="E3755" t="inlineStr">
        <is>
          <t>Positivo</t>
        </is>
      </c>
      <c r="F3755" s="138" t="n">
        <v>44742</v>
      </c>
      <c r="K3755" t="inlineStr">
        <is>
          <t>90.0%</t>
        </is>
      </c>
      <c r="L3755" t="inlineStr">
        <is>
          <t>No Aplica</t>
        </is>
      </c>
      <c r="M3755" t="n">
        <v>2022</v>
      </c>
      <c r="N3755" t="inlineStr">
        <is>
          <t>Junio</t>
        </is>
      </c>
      <c r="O3755" t="inlineStr">
        <is>
          <t>2022-1</t>
        </is>
      </c>
      <c r="P3755" t="n">
        <v>0</v>
      </c>
      <c r="Q3755" t="n">
        <v>0</v>
      </c>
      <c r="R3755" t="n">
        <v>0</v>
      </c>
      <c r="S3755" t="inlineStr"/>
      <c r="T3755" t="inlineStr">
        <is>
          <t>432-2022-06-30</t>
        </is>
      </c>
      <c r="U3755" t="n">
        <v>30</v>
      </c>
      <c r="V3755" t="inlineStr">
        <is>
          <t>No Aplica</t>
        </is>
      </c>
    </row>
    <row r="3756">
      <c r="A3756" t="n">
        <v>432</v>
      </c>
      <c r="B3756" t="inlineStr">
        <is>
          <t>Intervención a la gestión del riesgo de los colaboradores</t>
        </is>
      </c>
      <c r="C3756" t="inlineStr">
        <is>
          <t>GESTIÓN DE SEGURIDAD Y SALUD EN EL TRABAJO</t>
        </is>
      </c>
      <c r="D3756" t="inlineStr">
        <is>
          <t>Trimestral</t>
        </is>
      </c>
      <c r="E3756" t="inlineStr">
        <is>
          <t>Positivo</t>
        </is>
      </c>
      <c r="F3756" s="138" t="n">
        <v>44804</v>
      </c>
      <c r="K3756" t="inlineStr">
        <is>
          <t>90.0%</t>
        </is>
      </c>
      <c r="L3756" t="inlineStr">
        <is>
          <t>No Aplica</t>
        </is>
      </c>
      <c r="M3756" t="n">
        <v>2022</v>
      </c>
      <c r="N3756" t="inlineStr">
        <is>
          <t>Agosto</t>
        </is>
      </c>
      <c r="O3756" t="inlineStr">
        <is>
          <t>2022-2</t>
        </is>
      </c>
      <c r="P3756" t="n">
        <v>0</v>
      </c>
      <c r="Q3756" t="n">
        <v>0</v>
      </c>
      <c r="R3756" t="n">
        <v>0</v>
      </c>
      <c r="S3756" t="inlineStr"/>
      <c r="T3756" t="inlineStr">
        <is>
          <t>432-2022-08-31</t>
        </is>
      </c>
      <c r="U3756" t="n">
        <v>31</v>
      </c>
      <c r="V3756" t="inlineStr">
        <is>
          <t>No Aplica</t>
        </is>
      </c>
    </row>
    <row r="3757">
      <c r="A3757" t="n">
        <v>432</v>
      </c>
      <c r="B3757" t="inlineStr">
        <is>
          <t>Intervención a la gestión del riesgo de los colaboradores</t>
        </is>
      </c>
      <c r="C3757" t="inlineStr">
        <is>
          <t>GESTIÓN DE SEGURIDAD Y SALUD EN EL TRABAJO</t>
        </is>
      </c>
      <c r="D3757" t="inlineStr">
        <is>
          <t>Trimestral</t>
        </is>
      </c>
      <c r="E3757" t="inlineStr">
        <is>
          <t>Positivo</t>
        </is>
      </c>
      <c r="F3757" s="138" t="n">
        <v>44834</v>
      </c>
      <c r="K3757" t="inlineStr">
        <is>
          <t>90.0%</t>
        </is>
      </c>
      <c r="L3757" t="inlineStr">
        <is>
          <t>No Aplica</t>
        </is>
      </c>
      <c r="M3757" t="n">
        <v>2022</v>
      </c>
      <c r="N3757" t="inlineStr">
        <is>
          <t>Septiembre</t>
        </is>
      </c>
      <c r="O3757" t="inlineStr">
        <is>
          <t>2022-2</t>
        </is>
      </c>
      <c r="P3757" t="n">
        <v>0</v>
      </c>
      <c r="Q3757" t="n">
        <v>0</v>
      </c>
      <c r="R3757" t="n">
        <v>0</v>
      </c>
      <c r="S3757" t="inlineStr"/>
      <c r="T3757" t="inlineStr">
        <is>
          <t>432-2022-09-30</t>
        </is>
      </c>
      <c r="U3757" t="n">
        <v>30</v>
      </c>
      <c r="V3757" t="inlineStr">
        <is>
          <t>No Aplica</t>
        </is>
      </c>
    </row>
    <row r="3758">
      <c r="A3758" t="n">
        <v>432</v>
      </c>
      <c r="B3758" t="inlineStr">
        <is>
          <t>Intervención a la gestión del riesgo de los colaboradores</t>
        </is>
      </c>
      <c r="C3758" t="inlineStr">
        <is>
          <t>GESTIÓN DE SEGURIDAD Y SALUD EN EL TRABAJO</t>
        </is>
      </c>
      <c r="D3758" t="inlineStr">
        <is>
          <t>Trimestral</t>
        </is>
      </c>
      <c r="E3758" t="inlineStr">
        <is>
          <t>Positivo</t>
        </is>
      </c>
      <c r="F3758" s="138" t="n">
        <v>44926</v>
      </c>
      <c r="K3758" t="inlineStr">
        <is>
          <t>90.0%</t>
        </is>
      </c>
      <c r="L3758" t="inlineStr">
        <is>
          <t>No Aplica</t>
        </is>
      </c>
      <c r="M3758" t="n">
        <v>2022</v>
      </c>
      <c r="N3758" t="inlineStr">
        <is>
          <t>Diciembre</t>
        </is>
      </c>
      <c r="O3758" t="inlineStr">
        <is>
          <t>2022-2</t>
        </is>
      </c>
      <c r="P3758" t="n">
        <v>0</v>
      </c>
      <c r="Q3758" t="n">
        <v>0</v>
      </c>
      <c r="R3758" t="n">
        <v>0</v>
      </c>
      <c r="S3758" t="inlineStr"/>
      <c r="T3758" t="inlineStr">
        <is>
          <t>432-2022-12-31</t>
        </is>
      </c>
      <c r="U3758" t="n">
        <v>31</v>
      </c>
      <c r="V3758" t="inlineStr">
        <is>
          <t>No Aplica</t>
        </is>
      </c>
    </row>
    <row r="3759">
      <c r="A3759" t="n">
        <v>432</v>
      </c>
      <c r="B3759" t="inlineStr">
        <is>
          <t>Intervención a la gestión del riesgo de los colaboradores</t>
        </is>
      </c>
      <c r="C3759" t="inlineStr">
        <is>
          <t>GESTIÓN DE SEGURIDAD Y SALUD EN EL TRABAJO</t>
        </is>
      </c>
      <c r="D3759" t="inlineStr">
        <is>
          <t>Trimestral</t>
        </is>
      </c>
      <c r="E3759" t="inlineStr">
        <is>
          <t>Positivo</t>
        </is>
      </c>
      <c r="F3759" s="138" t="n">
        <v>44985</v>
      </c>
      <c r="K3759" t="inlineStr">
        <is>
          <t>90.0%</t>
        </is>
      </c>
      <c r="L3759" t="inlineStr">
        <is>
          <t>No Aplica</t>
        </is>
      </c>
      <c r="M3759" t="n">
        <v>2023</v>
      </c>
      <c r="N3759" t="inlineStr">
        <is>
          <t>Febrero</t>
        </is>
      </c>
      <c r="O3759" t="inlineStr">
        <is>
          <t>2023-1</t>
        </is>
      </c>
      <c r="P3759" t="n">
        <v>0</v>
      </c>
      <c r="Q3759" t="n">
        <v>0</v>
      </c>
      <c r="R3759" t="n">
        <v>0</v>
      </c>
      <c r="S3759" t="inlineStr"/>
      <c r="T3759" t="inlineStr">
        <is>
          <t>432-2023-02-28</t>
        </is>
      </c>
      <c r="U3759" t="n">
        <v>28</v>
      </c>
      <c r="V3759" t="inlineStr">
        <is>
          <t>No Aplica</t>
        </is>
      </c>
    </row>
    <row r="3760">
      <c r="A3760" t="n">
        <v>432</v>
      </c>
      <c r="B3760" t="inlineStr">
        <is>
          <t>Intervención a la gestión del riesgo de los colaboradores</t>
        </is>
      </c>
      <c r="C3760" t="inlineStr">
        <is>
          <t>GESTIÓN DE SEGURIDAD Y SALUD EN EL TRABAJO</t>
        </is>
      </c>
      <c r="D3760" t="inlineStr">
        <is>
          <t>Trimestral</t>
        </is>
      </c>
      <c r="E3760" t="inlineStr">
        <is>
          <t>Positivo</t>
        </is>
      </c>
      <c r="F3760" s="138" t="n">
        <v>45016</v>
      </c>
      <c r="K3760" t="inlineStr">
        <is>
          <t>90.0%</t>
        </is>
      </c>
      <c r="L3760" t="inlineStr">
        <is>
          <t>No Aplica</t>
        </is>
      </c>
      <c r="M3760" t="n">
        <v>2023</v>
      </c>
      <c r="N3760" t="inlineStr">
        <is>
          <t>Marzo</t>
        </is>
      </c>
      <c r="O3760" t="inlineStr">
        <is>
          <t>2023-1</t>
        </is>
      </c>
      <c r="P3760" t="n">
        <v>0</v>
      </c>
      <c r="Q3760" t="n">
        <v>0</v>
      </c>
      <c r="R3760" t="n">
        <v>0</v>
      </c>
      <c r="S3760" t="inlineStr"/>
      <c r="T3760" t="inlineStr">
        <is>
          <t>432-2023-03-31</t>
        </is>
      </c>
      <c r="U3760" t="n">
        <v>31</v>
      </c>
      <c r="V3760" t="inlineStr">
        <is>
          <t>No Aplica</t>
        </is>
      </c>
    </row>
    <row r="3761">
      <c r="A3761" t="n">
        <v>432</v>
      </c>
      <c r="B3761" t="inlineStr">
        <is>
          <t>Intervención a la gestión del riesgo de los colaboradores</t>
        </is>
      </c>
      <c r="C3761" t="inlineStr">
        <is>
          <t>GESTIÓN DE SEGURIDAD Y SALUD EN EL TRABAJO</t>
        </is>
      </c>
      <c r="D3761" t="inlineStr">
        <is>
          <t>Trimestral</t>
        </is>
      </c>
      <c r="E3761" t="inlineStr">
        <is>
          <t>Positivo</t>
        </is>
      </c>
      <c r="F3761" s="138" t="n">
        <v>45046</v>
      </c>
      <c r="K3761" t="inlineStr">
        <is>
          <t>90.0%</t>
        </is>
      </c>
      <c r="L3761" t="inlineStr">
        <is>
          <t>No Aplica</t>
        </is>
      </c>
      <c r="M3761" t="n">
        <v>2023</v>
      </c>
      <c r="N3761" t="inlineStr">
        <is>
          <t>Abril</t>
        </is>
      </c>
      <c r="O3761" t="inlineStr">
        <is>
          <t>2023-1</t>
        </is>
      </c>
      <c r="P3761" t="n">
        <v>0</v>
      </c>
      <c r="Q3761" t="n">
        <v>0</v>
      </c>
      <c r="R3761" t="n">
        <v>0</v>
      </c>
      <c r="S3761" t="inlineStr"/>
      <c r="T3761" t="inlineStr">
        <is>
          <t>432-2023-04-30</t>
        </is>
      </c>
      <c r="U3761" t="n">
        <v>30</v>
      </c>
      <c r="V3761" t="inlineStr">
        <is>
          <t>No Aplica</t>
        </is>
      </c>
    </row>
    <row r="3762">
      <c r="A3762" t="n">
        <v>432</v>
      </c>
      <c r="B3762" t="inlineStr">
        <is>
          <t>Intervención a la gestión del riesgo de los colaboradores</t>
        </is>
      </c>
      <c r="C3762" t="inlineStr">
        <is>
          <t>GESTIÓN DE SEGURIDAD Y SALUD EN EL TRABAJO</t>
        </is>
      </c>
      <c r="D3762" t="inlineStr">
        <is>
          <t>Trimestral</t>
        </is>
      </c>
      <c r="E3762" t="inlineStr">
        <is>
          <t>Positivo</t>
        </is>
      </c>
      <c r="F3762" s="138" t="n">
        <v>45107</v>
      </c>
      <c r="K3762" t="inlineStr">
        <is>
          <t>90.0%</t>
        </is>
      </c>
      <c r="L3762" t="inlineStr">
        <is>
          <t>No Aplica</t>
        </is>
      </c>
      <c r="M3762" t="n">
        <v>2023</v>
      </c>
      <c r="N3762" t="inlineStr">
        <is>
          <t>Junio</t>
        </is>
      </c>
      <c r="O3762" t="inlineStr">
        <is>
          <t>2023-1</t>
        </is>
      </c>
      <c r="P3762" t="n">
        <v>0</v>
      </c>
      <c r="Q3762" t="n">
        <v>0</v>
      </c>
      <c r="R3762" t="n">
        <v>0</v>
      </c>
      <c r="S3762" t="inlineStr"/>
      <c r="T3762" t="inlineStr">
        <is>
          <t>432-2023-06-30</t>
        </is>
      </c>
      <c r="U3762" t="n">
        <v>30</v>
      </c>
      <c r="V3762" t="inlineStr">
        <is>
          <t>No Aplica</t>
        </is>
      </c>
    </row>
    <row r="3763">
      <c r="A3763" t="n">
        <v>432</v>
      </c>
      <c r="B3763" t="inlineStr">
        <is>
          <t>Intervención a la gestión del riesgo de los colaboradores</t>
        </is>
      </c>
      <c r="C3763" t="inlineStr">
        <is>
          <t>GESTIÓN DE SEGURIDAD Y SALUD EN EL TRABAJO</t>
        </is>
      </c>
      <c r="D3763" t="inlineStr">
        <is>
          <t>Trimestral</t>
        </is>
      </c>
      <c r="E3763" t="inlineStr">
        <is>
          <t>Positivo</t>
        </is>
      </c>
      <c r="F3763" s="138" t="n">
        <v>45930</v>
      </c>
      <c r="G3763" t="n">
        <v>90</v>
      </c>
      <c r="H3763" t="n">
        <v>100</v>
      </c>
      <c r="I3763" s="76" t="n">
        <v>1.111111111111111</v>
      </c>
      <c r="J3763" s="76" t="n">
        <v>1.111111111111111</v>
      </c>
      <c r="K3763" t="inlineStr">
        <is>
          <t>90.0%</t>
        </is>
      </c>
      <c r="L3763" t="inlineStr">
        <is>
          <t>100.0%</t>
        </is>
      </c>
      <c r="M3763" t="n">
        <v>2025</v>
      </c>
      <c r="N3763" t="inlineStr">
        <is>
          <t>Septiembre</t>
        </is>
      </c>
      <c r="O3763" t="inlineStr">
        <is>
          <t>2025-2</t>
        </is>
      </c>
      <c r="P3763" t="n">
        <v>0</v>
      </c>
      <c r="Q3763" t="n">
        <v>0</v>
      </c>
      <c r="R3763" t="n">
        <v>0</v>
      </c>
      <c r="S3763" t="inlineStr"/>
      <c r="T3763" t="inlineStr">
        <is>
          <t>432-2025-09-30</t>
        </is>
      </c>
      <c r="U3763" t="n">
        <v>30</v>
      </c>
      <c r="V3763" t="inlineStr"/>
    </row>
    <row r="3764">
      <c r="A3764" t="n">
        <v>433</v>
      </c>
      <c r="B3764" t="inlineStr">
        <is>
          <t>Generación de Residuos Peligrosos per Cápita Semestral</t>
        </is>
      </c>
      <c r="C3764" t="inlineStr">
        <is>
          <t>GESTIÓN AMBIENTAL</t>
        </is>
      </c>
      <c r="D3764" t="inlineStr">
        <is>
          <t>Semestral</t>
        </is>
      </c>
      <c r="E3764" t="inlineStr">
        <is>
          <t>Negativo</t>
        </is>
      </c>
      <c r="F3764" s="138" t="n">
        <v>44742</v>
      </c>
      <c r="G3764" t="n">
        <v>0.05</v>
      </c>
      <c r="H3764" t="n">
        <v>0.0006189092534644</v>
      </c>
      <c r="I3764" s="76" t="n">
        <v>1.3</v>
      </c>
      <c r="J3764" s="76" t="n">
        <v>80.78728782954936</v>
      </c>
      <c r="K3764" t="inlineStr">
        <is>
          <t>0.1%</t>
        </is>
      </c>
      <c r="L3764" t="inlineStr">
        <is>
          <t>0.19%</t>
        </is>
      </c>
      <c r="M3764" t="n">
        <v>2022</v>
      </c>
      <c r="N3764" t="inlineStr">
        <is>
          <t>Junio</t>
        </is>
      </c>
      <c r="O3764" t="inlineStr">
        <is>
          <t>2022-1</t>
        </is>
      </c>
      <c r="P3764" t="n">
        <v>0</v>
      </c>
      <c r="Q3764" t="n">
        <v>0</v>
      </c>
      <c r="R3764" t="n">
        <v>0</v>
      </c>
      <c r="S3764" t="inlineStr"/>
      <c r="T3764" t="inlineStr">
        <is>
          <t>433-2022-06-30</t>
        </is>
      </c>
      <c r="U3764" t="n">
        <v>30</v>
      </c>
      <c r="V3764" t="inlineStr"/>
    </row>
    <row r="3765">
      <c r="A3765" t="n">
        <v>434</v>
      </c>
      <c r="B3765" t="inlineStr">
        <is>
          <t>Generación de Residuos Peligrosos Mensual</t>
        </is>
      </c>
      <c r="C3765" t="inlineStr">
        <is>
          <t>GESTIÓN AMBIENTAL</t>
        </is>
      </c>
      <c r="D3765" t="inlineStr">
        <is>
          <t>Mensual</t>
        </is>
      </c>
      <c r="E3765" t="inlineStr">
        <is>
          <t>Negativo</t>
        </is>
      </c>
      <c r="F3765" s="138" t="n">
        <v>44227</v>
      </c>
      <c r="G3765" t="n">
        <v>200</v>
      </c>
      <c r="H3765" t="n">
        <v>0</v>
      </c>
      <c r="K3765" t="inlineStr">
        <is>
          <t>2200.0%</t>
        </is>
      </c>
      <c r="L3765" t="inlineStr">
        <is>
          <t>7673.83%</t>
        </is>
      </c>
      <c r="M3765" t="n">
        <v>2021</v>
      </c>
      <c r="N3765" t="inlineStr">
        <is>
          <t>Enero</t>
        </is>
      </c>
      <c r="O3765" t="inlineStr">
        <is>
          <t>2021-1</t>
        </is>
      </c>
      <c r="P3765" t="n">
        <v>0</v>
      </c>
      <c r="Q3765" t="n">
        <v>0</v>
      </c>
      <c r="R3765" t="n">
        <v>0</v>
      </c>
      <c r="S3765" t="inlineStr"/>
      <c r="T3765" t="inlineStr">
        <is>
          <t>434-2021-01-31</t>
        </is>
      </c>
      <c r="U3765" t="n">
        <v>31</v>
      </c>
      <c r="V3765" t="inlineStr"/>
    </row>
    <row r="3766">
      <c r="A3766" t="n">
        <v>434</v>
      </c>
      <c r="B3766" t="inlineStr">
        <is>
          <t>Generación de Residuos Peligrosos Mensual</t>
        </is>
      </c>
      <c r="C3766" t="inlineStr">
        <is>
          <t>GESTIÓN AMBIENTAL</t>
        </is>
      </c>
      <c r="D3766" t="inlineStr">
        <is>
          <t>Mensual</t>
        </is>
      </c>
      <c r="E3766" t="inlineStr">
        <is>
          <t>Negativo</t>
        </is>
      </c>
      <c r="F3766" s="138" t="n">
        <v>44255</v>
      </c>
      <c r="G3766" t="n">
        <v>200</v>
      </c>
      <c r="H3766" t="n">
        <v>0</v>
      </c>
      <c r="K3766" t="inlineStr">
        <is>
          <t>2200.0%</t>
        </is>
      </c>
      <c r="L3766" t="inlineStr">
        <is>
          <t>7673.83%</t>
        </is>
      </c>
      <c r="M3766" t="n">
        <v>2021</v>
      </c>
      <c r="N3766" t="inlineStr">
        <is>
          <t>Febrero</t>
        </is>
      </c>
      <c r="O3766" t="inlineStr">
        <is>
          <t>2021-1</t>
        </is>
      </c>
      <c r="P3766" t="n">
        <v>0</v>
      </c>
      <c r="Q3766" t="n">
        <v>0</v>
      </c>
      <c r="R3766" t="n">
        <v>0</v>
      </c>
      <c r="S3766" t="inlineStr"/>
      <c r="T3766" t="inlineStr">
        <is>
          <t>434-2021-02-28</t>
        </is>
      </c>
      <c r="U3766" t="n">
        <v>28</v>
      </c>
      <c r="V3766" t="inlineStr"/>
    </row>
    <row r="3767">
      <c r="A3767" t="n">
        <v>434</v>
      </c>
      <c r="B3767" t="inlineStr">
        <is>
          <t>Generación de Residuos Peligrosos Mensual</t>
        </is>
      </c>
      <c r="C3767" t="inlineStr">
        <is>
          <t>GESTIÓN AMBIENTAL</t>
        </is>
      </c>
      <c r="D3767" t="inlineStr">
        <is>
          <t>Mensual</t>
        </is>
      </c>
      <c r="E3767" t="inlineStr">
        <is>
          <t>Negativo</t>
        </is>
      </c>
      <c r="F3767" s="138" t="n">
        <v>44286</v>
      </c>
      <c r="G3767" t="n">
        <v>200</v>
      </c>
      <c r="H3767" t="n">
        <v>0</v>
      </c>
      <c r="K3767" t="inlineStr">
        <is>
          <t>2200.0%</t>
        </is>
      </c>
      <c r="L3767" t="inlineStr">
        <is>
          <t>7673.83%</t>
        </is>
      </c>
      <c r="M3767" t="n">
        <v>2021</v>
      </c>
      <c r="N3767" t="inlineStr">
        <is>
          <t>Marzo</t>
        </is>
      </c>
      <c r="O3767" t="inlineStr">
        <is>
          <t>2021-1</t>
        </is>
      </c>
      <c r="P3767" t="n">
        <v>0</v>
      </c>
      <c r="Q3767" t="n">
        <v>0</v>
      </c>
      <c r="R3767" t="n">
        <v>0</v>
      </c>
      <c r="S3767" t="inlineStr"/>
      <c r="T3767" t="inlineStr">
        <is>
          <t>434-2021-03-31</t>
        </is>
      </c>
      <c r="U3767" t="n">
        <v>31</v>
      </c>
      <c r="V3767" t="inlineStr"/>
    </row>
    <row r="3768">
      <c r="A3768" t="n">
        <v>434</v>
      </c>
      <c r="B3768" t="inlineStr">
        <is>
          <t>Generación de Residuos Peligrosos Mensual</t>
        </is>
      </c>
      <c r="C3768" t="inlineStr">
        <is>
          <t>GESTIÓN AMBIENTAL</t>
        </is>
      </c>
      <c r="D3768" t="inlineStr">
        <is>
          <t>Mensual</t>
        </is>
      </c>
      <c r="E3768" t="inlineStr">
        <is>
          <t>Negativo</t>
        </is>
      </c>
      <c r="F3768" s="138" t="n">
        <v>44316</v>
      </c>
      <c r="G3768" t="n">
        <v>200</v>
      </c>
      <c r="H3768" t="n">
        <v>0</v>
      </c>
      <c r="K3768" t="inlineStr">
        <is>
          <t>2200.0%</t>
        </is>
      </c>
      <c r="L3768" t="inlineStr">
        <is>
          <t>7673.83%</t>
        </is>
      </c>
      <c r="M3768" t="n">
        <v>2021</v>
      </c>
      <c r="N3768" t="inlineStr">
        <is>
          <t>Abril</t>
        </is>
      </c>
      <c r="O3768" t="inlineStr">
        <is>
          <t>2021-1</t>
        </is>
      </c>
      <c r="P3768" t="n">
        <v>0</v>
      </c>
      <c r="Q3768" t="n">
        <v>0</v>
      </c>
      <c r="R3768" t="n">
        <v>0</v>
      </c>
      <c r="S3768" t="inlineStr"/>
      <c r="T3768" t="inlineStr">
        <is>
          <t>434-2021-04-30</t>
        </is>
      </c>
      <c r="U3768" t="n">
        <v>30</v>
      </c>
      <c r="V3768" t="inlineStr"/>
    </row>
    <row r="3769">
      <c r="A3769" t="n">
        <v>434</v>
      </c>
      <c r="B3769" t="inlineStr">
        <is>
          <t>Generación de Residuos Peligrosos Mensual</t>
        </is>
      </c>
      <c r="C3769" t="inlineStr">
        <is>
          <t>GESTIÓN AMBIENTAL</t>
        </is>
      </c>
      <c r="D3769" t="inlineStr">
        <is>
          <t>Mensual</t>
        </is>
      </c>
      <c r="E3769" t="inlineStr">
        <is>
          <t>Negativo</t>
        </is>
      </c>
      <c r="F3769" s="138" t="n">
        <v>44347</v>
      </c>
      <c r="G3769" t="n">
        <v>200</v>
      </c>
      <c r="H3769" t="n">
        <v>0</v>
      </c>
      <c r="K3769" t="inlineStr">
        <is>
          <t>2200.0%</t>
        </is>
      </c>
      <c r="L3769" t="inlineStr">
        <is>
          <t>7673.83%</t>
        </is>
      </c>
      <c r="M3769" t="n">
        <v>2021</v>
      </c>
      <c r="N3769" t="inlineStr">
        <is>
          <t>Mayo</t>
        </is>
      </c>
      <c r="O3769" t="inlineStr">
        <is>
          <t>2021-1</t>
        </is>
      </c>
      <c r="P3769" t="n">
        <v>0</v>
      </c>
      <c r="Q3769" t="n">
        <v>0</v>
      </c>
      <c r="R3769" t="n">
        <v>0</v>
      </c>
      <c r="S3769" t="inlineStr"/>
      <c r="T3769" t="inlineStr">
        <is>
          <t>434-2021-05-31</t>
        </is>
      </c>
      <c r="U3769" t="n">
        <v>31</v>
      </c>
      <c r="V3769" t="inlineStr"/>
    </row>
    <row r="3770">
      <c r="A3770" t="n">
        <v>434</v>
      </c>
      <c r="B3770" t="inlineStr">
        <is>
          <t>Generación de Residuos Peligrosos Mensual</t>
        </is>
      </c>
      <c r="C3770" t="inlineStr">
        <is>
          <t>GESTIÓN AMBIENTAL</t>
        </is>
      </c>
      <c r="D3770" t="inlineStr">
        <is>
          <t>Mensual</t>
        </is>
      </c>
      <c r="E3770" t="inlineStr">
        <is>
          <t>Negativo</t>
        </is>
      </c>
      <c r="F3770" s="138" t="n">
        <v>44408</v>
      </c>
      <c r="G3770" t="n">
        <v>200</v>
      </c>
      <c r="H3770" t="n">
        <v>0</v>
      </c>
      <c r="K3770" t="inlineStr">
        <is>
          <t>2200.0%</t>
        </is>
      </c>
      <c r="L3770" t="inlineStr">
        <is>
          <t>7673.83%</t>
        </is>
      </c>
      <c r="M3770" t="n">
        <v>2021</v>
      </c>
      <c r="N3770" t="inlineStr">
        <is>
          <t>Julio</t>
        </is>
      </c>
      <c r="O3770" t="inlineStr">
        <is>
          <t>2021-2</t>
        </is>
      </c>
      <c r="P3770" t="n">
        <v>0</v>
      </c>
      <c r="Q3770" t="n">
        <v>0</v>
      </c>
      <c r="R3770" t="n">
        <v>0</v>
      </c>
      <c r="S3770" t="inlineStr"/>
      <c r="T3770" t="inlineStr">
        <is>
          <t>434-2021-07-31</t>
        </is>
      </c>
      <c r="U3770" t="n">
        <v>31</v>
      </c>
      <c r="V3770" t="inlineStr"/>
    </row>
    <row r="3771">
      <c r="A3771" t="n">
        <v>434</v>
      </c>
      <c r="B3771" t="inlineStr">
        <is>
          <t>Generación de Residuos Peligrosos Mensual</t>
        </is>
      </c>
      <c r="C3771" t="inlineStr">
        <is>
          <t>GESTIÓN AMBIENTAL</t>
        </is>
      </c>
      <c r="D3771" t="inlineStr">
        <is>
          <t>Mensual</t>
        </is>
      </c>
      <c r="E3771" t="inlineStr">
        <is>
          <t>Negativo</t>
        </is>
      </c>
      <c r="F3771" s="138" t="n">
        <v>44439</v>
      </c>
      <c r="G3771" t="n">
        <v>200</v>
      </c>
      <c r="H3771" t="n">
        <v>0</v>
      </c>
      <c r="K3771" t="inlineStr">
        <is>
          <t>2200.0%</t>
        </is>
      </c>
      <c r="L3771" t="inlineStr">
        <is>
          <t>7673.83%</t>
        </is>
      </c>
      <c r="M3771" t="n">
        <v>2021</v>
      </c>
      <c r="N3771" t="inlineStr">
        <is>
          <t>Agosto</t>
        </is>
      </c>
      <c r="O3771" t="inlineStr">
        <is>
          <t>2021-2</t>
        </is>
      </c>
      <c r="P3771" t="n">
        <v>0</v>
      </c>
      <c r="Q3771" t="n">
        <v>0</v>
      </c>
      <c r="R3771" t="n">
        <v>0</v>
      </c>
      <c r="S3771" t="inlineStr"/>
      <c r="T3771" t="inlineStr">
        <is>
          <t>434-2021-08-31</t>
        </is>
      </c>
      <c r="U3771" t="n">
        <v>31</v>
      </c>
      <c r="V3771" t="inlineStr"/>
    </row>
    <row r="3772">
      <c r="A3772" t="n">
        <v>434</v>
      </c>
      <c r="B3772" t="inlineStr">
        <is>
          <t>Generación de Residuos Peligrosos Mensual</t>
        </is>
      </c>
      <c r="C3772" t="inlineStr">
        <is>
          <t>GESTIÓN AMBIENTAL</t>
        </is>
      </c>
      <c r="D3772" t="inlineStr">
        <is>
          <t>Mensual</t>
        </is>
      </c>
      <c r="E3772" t="inlineStr">
        <is>
          <t>Negativo</t>
        </is>
      </c>
      <c r="F3772" s="138" t="n">
        <v>44469</v>
      </c>
      <c r="G3772" t="n">
        <v>200</v>
      </c>
      <c r="H3772" t="n">
        <v>0</v>
      </c>
      <c r="K3772" t="inlineStr">
        <is>
          <t>2200.0%</t>
        </is>
      </c>
      <c r="L3772" t="inlineStr">
        <is>
          <t>7673.83%</t>
        </is>
      </c>
      <c r="M3772" t="n">
        <v>2021</v>
      </c>
      <c r="N3772" t="inlineStr">
        <is>
          <t>Septiembre</t>
        </is>
      </c>
      <c r="O3772" t="inlineStr">
        <is>
          <t>2021-2</t>
        </is>
      </c>
      <c r="P3772" t="n">
        <v>0</v>
      </c>
      <c r="Q3772" t="n">
        <v>0</v>
      </c>
      <c r="R3772" t="n">
        <v>0</v>
      </c>
      <c r="S3772" t="inlineStr"/>
      <c r="T3772" t="inlineStr">
        <is>
          <t>434-2021-09-30</t>
        </is>
      </c>
      <c r="U3772" t="n">
        <v>30</v>
      </c>
      <c r="V3772" t="inlineStr"/>
    </row>
    <row r="3773">
      <c r="A3773" t="n">
        <v>434</v>
      </c>
      <c r="B3773" t="inlineStr">
        <is>
          <t>Generación de Residuos Peligrosos Mensual</t>
        </is>
      </c>
      <c r="C3773" t="inlineStr">
        <is>
          <t>GESTIÓN AMBIENTAL</t>
        </is>
      </c>
      <c r="D3773" t="inlineStr">
        <is>
          <t>Mensual</t>
        </is>
      </c>
      <c r="E3773" t="inlineStr">
        <is>
          <t>Negativo</t>
        </is>
      </c>
      <c r="F3773" s="138" t="n">
        <v>44500</v>
      </c>
      <c r="G3773" t="n">
        <v>200</v>
      </c>
      <c r="H3773" t="n">
        <v>0</v>
      </c>
      <c r="K3773" t="inlineStr">
        <is>
          <t>2200.0%</t>
        </is>
      </c>
      <c r="L3773" t="inlineStr">
        <is>
          <t>7673.83%</t>
        </is>
      </c>
      <c r="M3773" t="n">
        <v>2021</v>
      </c>
      <c r="N3773" t="inlineStr">
        <is>
          <t>Octubre</t>
        </is>
      </c>
      <c r="O3773" t="inlineStr">
        <is>
          <t>2021-2</t>
        </is>
      </c>
      <c r="P3773" t="n">
        <v>0</v>
      </c>
      <c r="Q3773" t="n">
        <v>0</v>
      </c>
      <c r="R3773" t="n">
        <v>0</v>
      </c>
      <c r="S3773" t="inlineStr"/>
      <c r="T3773" t="inlineStr">
        <is>
          <t>434-2021-10-31</t>
        </is>
      </c>
      <c r="U3773" t="n">
        <v>31</v>
      </c>
      <c r="V3773" t="inlineStr"/>
    </row>
    <row r="3774">
      <c r="A3774" t="n">
        <v>434</v>
      </c>
      <c r="B3774" t="inlineStr">
        <is>
          <t>Generación de Residuos Peligrosos Mensual</t>
        </is>
      </c>
      <c r="C3774" t="inlineStr">
        <is>
          <t>GESTIÓN AMBIENTAL</t>
        </is>
      </c>
      <c r="D3774" t="inlineStr">
        <is>
          <t>Mensual</t>
        </is>
      </c>
      <c r="E3774" t="inlineStr">
        <is>
          <t>Negativo</t>
        </is>
      </c>
      <c r="F3774" s="138" t="n">
        <v>44530</v>
      </c>
      <c r="G3774" t="n">
        <v>200</v>
      </c>
      <c r="H3774" t="n">
        <v>0</v>
      </c>
      <c r="K3774" t="inlineStr">
        <is>
          <t>2200.0%</t>
        </is>
      </c>
      <c r="L3774" t="inlineStr">
        <is>
          <t>7673.83%</t>
        </is>
      </c>
      <c r="M3774" t="n">
        <v>2021</v>
      </c>
      <c r="N3774" t="inlineStr">
        <is>
          <t>Noviembre</t>
        </is>
      </c>
      <c r="O3774" t="inlineStr">
        <is>
          <t>2021-2</t>
        </is>
      </c>
      <c r="P3774" t="n">
        <v>0</v>
      </c>
      <c r="Q3774" t="n">
        <v>0</v>
      </c>
      <c r="R3774" t="n">
        <v>0</v>
      </c>
      <c r="S3774" t="inlineStr"/>
      <c r="T3774" t="inlineStr">
        <is>
          <t>434-2021-11-30</t>
        </is>
      </c>
      <c r="U3774" t="n">
        <v>30</v>
      </c>
      <c r="V3774" t="inlineStr"/>
    </row>
    <row r="3775">
      <c r="A3775" t="n">
        <v>434</v>
      </c>
      <c r="B3775" t="inlineStr">
        <is>
          <t>Generación de Residuos Peligrosos Mensual</t>
        </is>
      </c>
      <c r="C3775" t="inlineStr">
        <is>
          <t>GESTIÓN AMBIENTAL</t>
        </is>
      </c>
      <c r="D3775" t="inlineStr">
        <is>
          <t>Mensual</t>
        </is>
      </c>
      <c r="E3775" t="inlineStr">
        <is>
          <t>Negativo</t>
        </is>
      </c>
      <c r="F3775" s="138" t="n">
        <v>44561</v>
      </c>
      <c r="G3775" t="n">
        <v>200</v>
      </c>
      <c r="H3775" t="n">
        <v>0</v>
      </c>
      <c r="K3775" t="inlineStr">
        <is>
          <t>2200.0%</t>
        </is>
      </c>
      <c r="L3775" t="inlineStr">
        <is>
          <t>7673.83%</t>
        </is>
      </c>
      <c r="M3775" t="n">
        <v>2021</v>
      </c>
      <c r="N3775" t="inlineStr">
        <is>
          <t>Diciembre</t>
        </is>
      </c>
      <c r="O3775" t="inlineStr">
        <is>
          <t>2021-2</t>
        </is>
      </c>
      <c r="P3775" t="n">
        <v>0</v>
      </c>
      <c r="Q3775" t="n">
        <v>0</v>
      </c>
      <c r="R3775" t="n">
        <v>0</v>
      </c>
      <c r="S3775" t="inlineStr"/>
      <c r="T3775" t="inlineStr">
        <is>
          <t>434-2021-12-31</t>
        </is>
      </c>
      <c r="U3775" t="n">
        <v>31</v>
      </c>
      <c r="V3775" t="inlineStr"/>
    </row>
    <row r="3776">
      <c r="A3776" t="n">
        <v>434</v>
      </c>
      <c r="B3776" t="inlineStr">
        <is>
          <t>Generación de Residuos Peligrosos Mensual</t>
        </is>
      </c>
      <c r="C3776" t="inlineStr">
        <is>
          <t>GESTIÓN AMBIENTAL</t>
        </is>
      </c>
      <c r="D3776" t="inlineStr">
        <is>
          <t>Mensual</t>
        </is>
      </c>
      <c r="E3776" t="inlineStr">
        <is>
          <t>Negativo</t>
        </is>
      </c>
      <c r="F3776" s="138" t="n">
        <v>44592</v>
      </c>
      <c r="G3776" t="n">
        <v>200</v>
      </c>
      <c r="H3776" t="n">
        <v>0</v>
      </c>
      <c r="K3776" t="inlineStr">
        <is>
          <t>2200.0%</t>
        </is>
      </c>
      <c r="L3776" t="inlineStr">
        <is>
          <t>7673.83%</t>
        </is>
      </c>
      <c r="M3776" t="n">
        <v>2022</v>
      </c>
      <c r="N3776" t="inlineStr">
        <is>
          <t>Enero</t>
        </is>
      </c>
      <c r="O3776" t="inlineStr">
        <is>
          <t>2022-1</t>
        </is>
      </c>
      <c r="P3776" t="n">
        <v>0</v>
      </c>
      <c r="Q3776" t="n">
        <v>0</v>
      </c>
      <c r="R3776" t="n">
        <v>0</v>
      </c>
      <c r="S3776" t="inlineStr"/>
      <c r="T3776" t="inlineStr">
        <is>
          <t>434-2022-01-31</t>
        </is>
      </c>
      <c r="U3776" t="n">
        <v>31</v>
      </c>
      <c r="V3776" t="inlineStr"/>
    </row>
    <row r="3777">
      <c r="A3777" t="n">
        <v>434</v>
      </c>
      <c r="B3777" t="inlineStr">
        <is>
          <t>Generación de Residuos Peligrosos Mensual</t>
        </is>
      </c>
      <c r="C3777" t="inlineStr">
        <is>
          <t>GESTIÓN AMBIENTAL</t>
        </is>
      </c>
      <c r="D3777" t="inlineStr">
        <is>
          <t>Mensual</t>
        </is>
      </c>
      <c r="E3777" t="inlineStr">
        <is>
          <t>Negativo</t>
        </is>
      </c>
      <c r="F3777" s="138" t="n">
        <v>44620</v>
      </c>
      <c r="G3777" t="n">
        <v>200</v>
      </c>
      <c r="H3777" t="n">
        <v>0</v>
      </c>
      <c r="K3777" t="inlineStr">
        <is>
          <t>2200.0%</t>
        </is>
      </c>
      <c r="L3777" t="inlineStr">
        <is>
          <t>7673.83%</t>
        </is>
      </c>
      <c r="M3777" t="n">
        <v>2022</v>
      </c>
      <c r="N3777" t="inlineStr">
        <is>
          <t>Febrero</t>
        </is>
      </c>
      <c r="O3777" t="inlineStr">
        <is>
          <t>2022-1</t>
        </is>
      </c>
      <c r="P3777" t="n">
        <v>0</v>
      </c>
      <c r="Q3777" t="n">
        <v>0</v>
      </c>
      <c r="R3777" t="n">
        <v>0</v>
      </c>
      <c r="S3777" t="inlineStr"/>
      <c r="T3777" t="inlineStr">
        <is>
          <t>434-2022-02-28</t>
        </is>
      </c>
      <c r="U3777" t="n">
        <v>28</v>
      </c>
      <c r="V3777" t="inlineStr"/>
    </row>
    <row r="3778">
      <c r="A3778" t="n">
        <v>434</v>
      </c>
      <c r="B3778" t="inlineStr">
        <is>
          <t>Generación de Residuos Peligrosos Mensual</t>
        </is>
      </c>
      <c r="C3778" t="inlineStr">
        <is>
          <t>GESTIÓN AMBIENTAL</t>
        </is>
      </c>
      <c r="D3778" t="inlineStr">
        <is>
          <t>Mensual</t>
        </is>
      </c>
      <c r="E3778" t="inlineStr">
        <is>
          <t>Negativo</t>
        </is>
      </c>
      <c r="F3778" s="138" t="n">
        <v>44651</v>
      </c>
      <c r="G3778" t="n">
        <v>200</v>
      </c>
      <c r="H3778" t="n">
        <v>0</v>
      </c>
      <c r="K3778" t="inlineStr">
        <is>
          <t>2200.0%</t>
        </is>
      </c>
      <c r="L3778" t="inlineStr">
        <is>
          <t>7673.83%</t>
        </is>
      </c>
      <c r="M3778" t="n">
        <v>2022</v>
      </c>
      <c r="N3778" t="inlineStr">
        <is>
          <t>Marzo</t>
        </is>
      </c>
      <c r="O3778" t="inlineStr">
        <is>
          <t>2022-1</t>
        </is>
      </c>
      <c r="P3778" t="n">
        <v>0</v>
      </c>
      <c r="Q3778" t="n">
        <v>0</v>
      </c>
      <c r="R3778" t="n">
        <v>0</v>
      </c>
      <c r="S3778" t="inlineStr"/>
      <c r="T3778" t="inlineStr">
        <is>
          <t>434-2022-03-31</t>
        </is>
      </c>
      <c r="U3778" t="n">
        <v>31</v>
      </c>
      <c r="V3778" t="inlineStr"/>
    </row>
    <row r="3779">
      <c r="A3779" t="n">
        <v>434</v>
      </c>
      <c r="B3779" t="inlineStr">
        <is>
          <t>Generación de Residuos Peligrosos Mensual</t>
        </is>
      </c>
      <c r="C3779" t="inlineStr">
        <is>
          <t>GESTIÓN AMBIENTAL</t>
        </is>
      </c>
      <c r="D3779" t="inlineStr">
        <is>
          <t>Mensual</t>
        </is>
      </c>
      <c r="E3779" t="inlineStr">
        <is>
          <t>Negativo</t>
        </is>
      </c>
      <c r="F3779" s="138" t="n">
        <v>44681</v>
      </c>
      <c r="G3779" t="n">
        <v>200</v>
      </c>
      <c r="H3779" t="n">
        <v>0</v>
      </c>
      <c r="K3779" t="inlineStr">
        <is>
          <t>2200.0%</t>
        </is>
      </c>
      <c r="L3779" t="inlineStr">
        <is>
          <t>7673.83%</t>
        </is>
      </c>
      <c r="M3779" t="n">
        <v>2022</v>
      </c>
      <c r="N3779" t="inlineStr">
        <is>
          <t>Abril</t>
        </is>
      </c>
      <c r="O3779" t="inlineStr">
        <is>
          <t>2022-1</t>
        </is>
      </c>
      <c r="P3779" t="n">
        <v>0</v>
      </c>
      <c r="Q3779" t="n">
        <v>0</v>
      </c>
      <c r="R3779" t="n">
        <v>0</v>
      </c>
      <c r="S3779" t="inlineStr"/>
      <c r="T3779" t="inlineStr">
        <is>
          <t>434-2022-04-30</t>
        </is>
      </c>
      <c r="U3779" t="n">
        <v>30</v>
      </c>
      <c r="V3779" t="inlineStr"/>
    </row>
    <row r="3780">
      <c r="A3780" t="n">
        <v>434</v>
      </c>
      <c r="B3780" t="inlineStr">
        <is>
          <t>Generación de Residuos Peligrosos Mensual</t>
        </is>
      </c>
      <c r="C3780" t="inlineStr">
        <is>
          <t>GESTIÓN AMBIENTAL</t>
        </is>
      </c>
      <c r="D3780" t="inlineStr">
        <is>
          <t>Mensual</t>
        </is>
      </c>
      <c r="E3780" t="inlineStr">
        <is>
          <t>Negativo</t>
        </is>
      </c>
      <c r="F3780" s="138" t="n">
        <v>44712</v>
      </c>
      <c r="G3780" t="n">
        <v>200</v>
      </c>
      <c r="H3780" t="n">
        <v>0</v>
      </c>
      <c r="K3780" t="inlineStr">
        <is>
          <t>2200.0%</t>
        </is>
      </c>
      <c r="L3780" t="inlineStr">
        <is>
          <t>7673.83%</t>
        </is>
      </c>
      <c r="M3780" t="n">
        <v>2022</v>
      </c>
      <c r="N3780" t="inlineStr">
        <is>
          <t>Mayo</t>
        </is>
      </c>
      <c r="O3780" t="inlineStr">
        <is>
          <t>2022-1</t>
        </is>
      </c>
      <c r="P3780" t="n">
        <v>0</v>
      </c>
      <c r="Q3780" t="n">
        <v>0</v>
      </c>
      <c r="R3780" t="n">
        <v>0</v>
      </c>
      <c r="S3780" t="inlineStr"/>
      <c r="T3780" t="inlineStr">
        <is>
          <t>434-2022-05-31</t>
        </is>
      </c>
      <c r="U3780" t="n">
        <v>31</v>
      </c>
      <c r="V3780" t="inlineStr"/>
    </row>
    <row r="3781">
      <c r="A3781" t="n">
        <v>434</v>
      </c>
      <c r="B3781" t="inlineStr">
        <is>
          <t>Generación de Residuos Peligrosos Mensual</t>
        </is>
      </c>
      <c r="C3781" t="inlineStr">
        <is>
          <t>GESTIÓN AMBIENTAL</t>
        </is>
      </c>
      <c r="D3781" t="inlineStr">
        <is>
          <t>Mensual</t>
        </is>
      </c>
      <c r="E3781" t="inlineStr">
        <is>
          <t>Negativo</t>
        </is>
      </c>
      <c r="F3781" s="138" t="n">
        <v>44742</v>
      </c>
      <c r="G3781" t="n">
        <v>200</v>
      </c>
      <c r="H3781" t="n">
        <v>0</v>
      </c>
      <c r="K3781" t="inlineStr">
        <is>
          <t>2200.0%</t>
        </is>
      </c>
      <c r="L3781" t="inlineStr">
        <is>
          <t>7673.83%</t>
        </is>
      </c>
      <c r="M3781" t="n">
        <v>2022</v>
      </c>
      <c r="N3781" t="inlineStr">
        <is>
          <t>Junio</t>
        </is>
      </c>
      <c r="O3781" t="inlineStr">
        <is>
          <t>2022-1</t>
        </is>
      </c>
      <c r="P3781" t="n">
        <v>0</v>
      </c>
      <c r="Q3781" t="n">
        <v>0</v>
      </c>
      <c r="R3781" t="n">
        <v>0</v>
      </c>
      <c r="S3781" t="inlineStr"/>
      <c r="T3781" t="inlineStr">
        <is>
          <t>434-2022-06-30</t>
        </is>
      </c>
      <c r="U3781" t="n">
        <v>30</v>
      </c>
      <c r="V3781" t="inlineStr"/>
    </row>
    <row r="3782">
      <c r="A3782" t="n">
        <v>434</v>
      </c>
      <c r="B3782" t="inlineStr">
        <is>
          <t>Generación de Residuos Peligrosos Mensual</t>
        </is>
      </c>
      <c r="C3782" t="inlineStr">
        <is>
          <t>GESTIÓN AMBIENTAL</t>
        </is>
      </c>
      <c r="D3782" t="inlineStr">
        <is>
          <t>Mensual</t>
        </is>
      </c>
      <c r="E3782" t="inlineStr">
        <is>
          <t>Negativo</t>
        </is>
      </c>
      <c r="F3782" s="138" t="n">
        <v>44773</v>
      </c>
      <c r="G3782" t="n">
        <v>200</v>
      </c>
      <c r="H3782" t="n">
        <v>0</v>
      </c>
      <c r="K3782" t="inlineStr">
        <is>
          <t>2200.0%</t>
        </is>
      </c>
      <c r="L3782" t="inlineStr">
        <is>
          <t>7673.83%</t>
        </is>
      </c>
      <c r="M3782" t="n">
        <v>2022</v>
      </c>
      <c r="N3782" t="inlineStr">
        <is>
          <t>Julio</t>
        </is>
      </c>
      <c r="O3782" t="inlineStr">
        <is>
          <t>2022-2</t>
        </is>
      </c>
      <c r="P3782" t="n">
        <v>0</v>
      </c>
      <c r="Q3782" t="n">
        <v>0</v>
      </c>
      <c r="R3782" t="n">
        <v>0</v>
      </c>
      <c r="S3782" t="inlineStr"/>
      <c r="T3782" t="inlineStr">
        <is>
          <t>434-2022-07-31</t>
        </is>
      </c>
      <c r="U3782" t="n">
        <v>31</v>
      </c>
      <c r="V3782" t="inlineStr"/>
    </row>
    <row r="3783">
      <c r="A3783" t="n">
        <v>434</v>
      </c>
      <c r="B3783" t="inlineStr">
        <is>
          <t>Generación de Residuos Peligrosos Mensual</t>
        </is>
      </c>
      <c r="C3783" t="inlineStr">
        <is>
          <t>GESTIÓN AMBIENTAL</t>
        </is>
      </c>
      <c r="D3783" t="inlineStr">
        <is>
          <t>Mensual</t>
        </is>
      </c>
      <c r="E3783" t="inlineStr">
        <is>
          <t>Negativo</t>
        </is>
      </c>
      <c r="F3783" s="138" t="n">
        <v>44804</v>
      </c>
      <c r="G3783" t="n">
        <v>200</v>
      </c>
      <c r="H3783" t="n">
        <v>0</v>
      </c>
      <c r="K3783" t="inlineStr">
        <is>
          <t>2200.0%</t>
        </is>
      </c>
      <c r="L3783" t="inlineStr">
        <is>
          <t>7673.83%</t>
        </is>
      </c>
      <c r="M3783" t="n">
        <v>2022</v>
      </c>
      <c r="N3783" t="inlineStr">
        <is>
          <t>Agosto</t>
        </is>
      </c>
      <c r="O3783" t="inlineStr">
        <is>
          <t>2022-2</t>
        </is>
      </c>
      <c r="P3783" t="n">
        <v>0</v>
      </c>
      <c r="Q3783" t="n">
        <v>0</v>
      </c>
      <c r="R3783" t="n">
        <v>0</v>
      </c>
      <c r="S3783" t="inlineStr"/>
      <c r="T3783" t="inlineStr">
        <is>
          <t>434-2022-08-31</t>
        </is>
      </c>
      <c r="U3783" t="n">
        <v>31</v>
      </c>
      <c r="V3783" t="inlineStr"/>
    </row>
    <row r="3784">
      <c r="A3784" t="n">
        <v>434</v>
      </c>
      <c r="B3784" t="inlineStr">
        <is>
          <t>Generación de Residuos Peligrosos Mensual</t>
        </is>
      </c>
      <c r="C3784" t="inlineStr">
        <is>
          <t>GESTIÓN AMBIENTAL</t>
        </is>
      </c>
      <c r="D3784" t="inlineStr">
        <is>
          <t>Mensual</t>
        </is>
      </c>
      <c r="E3784" t="inlineStr">
        <is>
          <t>Negativo</t>
        </is>
      </c>
      <c r="F3784" s="138" t="n">
        <v>44834</v>
      </c>
      <c r="G3784" t="n">
        <v>200</v>
      </c>
      <c r="H3784" t="n">
        <v>0</v>
      </c>
      <c r="K3784" t="inlineStr">
        <is>
          <t>2200.0%</t>
        </is>
      </c>
      <c r="L3784" t="inlineStr">
        <is>
          <t>7673.83%</t>
        </is>
      </c>
      <c r="M3784" t="n">
        <v>2022</v>
      </c>
      <c r="N3784" t="inlineStr">
        <is>
          <t>Septiembre</t>
        </is>
      </c>
      <c r="O3784" t="inlineStr">
        <is>
          <t>2022-2</t>
        </is>
      </c>
      <c r="P3784" t="n">
        <v>0</v>
      </c>
      <c r="Q3784" t="n">
        <v>0</v>
      </c>
      <c r="R3784" t="n">
        <v>0</v>
      </c>
      <c r="S3784" t="inlineStr"/>
      <c r="T3784" t="inlineStr">
        <is>
          <t>434-2022-09-30</t>
        </is>
      </c>
      <c r="U3784" t="n">
        <v>30</v>
      </c>
      <c r="V3784" t="inlineStr"/>
    </row>
    <row r="3785">
      <c r="A3785" t="n">
        <v>434</v>
      </c>
      <c r="B3785" t="inlineStr">
        <is>
          <t>Generación de Residuos Peligrosos Mensual</t>
        </is>
      </c>
      <c r="C3785" t="inlineStr">
        <is>
          <t>GESTIÓN AMBIENTAL</t>
        </is>
      </c>
      <c r="D3785" t="inlineStr">
        <is>
          <t>Mensual</t>
        </is>
      </c>
      <c r="E3785" t="inlineStr">
        <is>
          <t>Negativo</t>
        </is>
      </c>
      <c r="F3785" s="138" t="n">
        <v>44865</v>
      </c>
      <c r="G3785" t="n">
        <v>200</v>
      </c>
      <c r="H3785" t="n">
        <v>0</v>
      </c>
      <c r="K3785" t="inlineStr">
        <is>
          <t>2200.0%</t>
        </is>
      </c>
      <c r="L3785" t="inlineStr">
        <is>
          <t>7673.83%</t>
        </is>
      </c>
      <c r="M3785" t="n">
        <v>2022</v>
      </c>
      <c r="N3785" t="inlineStr">
        <is>
          <t>Octubre</t>
        </is>
      </c>
      <c r="O3785" t="inlineStr">
        <is>
          <t>2022-2</t>
        </is>
      </c>
      <c r="P3785" t="n">
        <v>0</v>
      </c>
      <c r="Q3785" t="n">
        <v>0</v>
      </c>
      <c r="R3785" t="n">
        <v>0</v>
      </c>
      <c r="S3785" t="inlineStr"/>
      <c r="T3785" t="inlineStr">
        <is>
          <t>434-2022-10-31</t>
        </is>
      </c>
      <c r="U3785" t="n">
        <v>31</v>
      </c>
      <c r="V3785" t="inlineStr"/>
    </row>
    <row r="3786">
      <c r="A3786" t="n">
        <v>434</v>
      </c>
      <c r="B3786" t="inlineStr">
        <is>
          <t>Generación de Residuos Peligrosos Mensual</t>
        </is>
      </c>
      <c r="C3786" t="inlineStr">
        <is>
          <t>GESTIÓN AMBIENTAL</t>
        </is>
      </c>
      <c r="D3786" t="inlineStr">
        <is>
          <t>Mensual</t>
        </is>
      </c>
      <c r="E3786" t="inlineStr">
        <is>
          <t>Negativo</t>
        </is>
      </c>
      <c r="F3786" s="138" t="n">
        <v>44895</v>
      </c>
      <c r="G3786" t="n">
        <v>200</v>
      </c>
      <c r="H3786" t="n">
        <v>0</v>
      </c>
      <c r="K3786" t="inlineStr">
        <is>
          <t>2200.0%</t>
        </is>
      </c>
      <c r="L3786" t="inlineStr">
        <is>
          <t>7673.83%</t>
        </is>
      </c>
      <c r="M3786" t="n">
        <v>2022</v>
      </c>
      <c r="N3786" t="inlineStr">
        <is>
          <t>Noviembre</t>
        </is>
      </c>
      <c r="O3786" t="inlineStr">
        <is>
          <t>2022-2</t>
        </is>
      </c>
      <c r="P3786" t="n">
        <v>0</v>
      </c>
      <c r="Q3786" t="n">
        <v>0</v>
      </c>
      <c r="R3786" t="n">
        <v>0</v>
      </c>
      <c r="S3786" t="inlineStr"/>
      <c r="T3786" t="inlineStr">
        <is>
          <t>434-2022-11-30</t>
        </is>
      </c>
      <c r="U3786" t="n">
        <v>30</v>
      </c>
      <c r="V3786" t="inlineStr"/>
    </row>
    <row r="3787">
      <c r="A3787" t="n">
        <v>434</v>
      </c>
      <c r="B3787" t="inlineStr">
        <is>
          <t>Generación de Residuos Peligrosos Mensual</t>
        </is>
      </c>
      <c r="C3787" t="inlineStr">
        <is>
          <t>GESTIÓN AMBIENTAL</t>
        </is>
      </c>
      <c r="D3787" t="inlineStr">
        <is>
          <t>Mensual</t>
        </is>
      </c>
      <c r="E3787" t="inlineStr">
        <is>
          <t>Negativo</t>
        </is>
      </c>
      <c r="F3787" s="138" t="n">
        <v>44926</v>
      </c>
      <c r="G3787" t="n">
        <v>200</v>
      </c>
      <c r="H3787" t="n">
        <v>0</v>
      </c>
      <c r="K3787" t="inlineStr">
        <is>
          <t>2200.0%</t>
        </is>
      </c>
      <c r="L3787" t="inlineStr">
        <is>
          <t>7673.83%</t>
        </is>
      </c>
      <c r="M3787" t="n">
        <v>2022</v>
      </c>
      <c r="N3787" t="inlineStr">
        <is>
          <t>Diciembre</t>
        </is>
      </c>
      <c r="O3787" t="inlineStr">
        <is>
          <t>2022-2</t>
        </is>
      </c>
      <c r="P3787" t="n">
        <v>0</v>
      </c>
      <c r="Q3787" t="n">
        <v>0</v>
      </c>
      <c r="R3787" t="n">
        <v>0</v>
      </c>
      <c r="S3787" t="inlineStr"/>
      <c r="T3787" t="inlineStr">
        <is>
          <t>434-2022-12-31</t>
        </is>
      </c>
      <c r="U3787" t="n">
        <v>31</v>
      </c>
      <c r="V3787" t="inlineStr"/>
    </row>
    <row r="3788">
      <c r="A3788" t="n">
        <v>434</v>
      </c>
      <c r="B3788" t="inlineStr">
        <is>
          <t>Generación de Residuos Peligrosos Mensual</t>
        </is>
      </c>
      <c r="C3788" t="inlineStr">
        <is>
          <t>GESTIÓN AMBIENTAL</t>
        </is>
      </c>
      <c r="D3788" t="inlineStr">
        <is>
          <t>Mensual</t>
        </is>
      </c>
      <c r="E3788" t="inlineStr">
        <is>
          <t>Negativo</t>
        </is>
      </c>
      <c r="F3788" s="138" t="n">
        <v>44957</v>
      </c>
      <c r="G3788" t="n">
        <v>200</v>
      </c>
      <c r="H3788" t="n">
        <v>7</v>
      </c>
      <c r="I3788" s="76" t="n">
        <v>1.3</v>
      </c>
      <c r="J3788" s="76" t="n">
        <v>28.57142857142857</v>
      </c>
      <c r="K3788" t="inlineStr">
        <is>
          <t>2200.0%</t>
        </is>
      </c>
      <c r="L3788" t="inlineStr">
        <is>
          <t>7673.83%</t>
        </is>
      </c>
      <c r="M3788" t="n">
        <v>2023</v>
      </c>
      <c r="N3788" t="inlineStr">
        <is>
          <t>Enero</t>
        </is>
      </c>
      <c r="O3788" t="inlineStr">
        <is>
          <t>2023-1</t>
        </is>
      </c>
      <c r="P3788" t="n">
        <v>0</v>
      </c>
      <c r="Q3788" t="n">
        <v>0</v>
      </c>
      <c r="R3788" t="n">
        <v>0</v>
      </c>
      <c r="S3788" t="inlineStr"/>
      <c r="T3788" t="inlineStr">
        <is>
          <t>434-2023-01-31</t>
        </is>
      </c>
      <c r="U3788" t="n">
        <v>31</v>
      </c>
      <c r="V3788" t="inlineStr"/>
    </row>
    <row r="3789">
      <c r="A3789" t="n">
        <v>434</v>
      </c>
      <c r="B3789" t="inlineStr">
        <is>
          <t>Generación de Residuos Peligrosos Mensual</t>
        </is>
      </c>
      <c r="C3789" t="inlineStr">
        <is>
          <t>GESTIÓN AMBIENTAL</t>
        </is>
      </c>
      <c r="D3789" t="inlineStr">
        <is>
          <t>Mensual</t>
        </is>
      </c>
      <c r="E3789" t="inlineStr">
        <is>
          <t>Negativo</t>
        </is>
      </c>
      <c r="F3789" s="138" t="n">
        <v>44985</v>
      </c>
      <c r="G3789" t="n">
        <v>200</v>
      </c>
      <c r="H3789" t="n">
        <v>0</v>
      </c>
      <c r="K3789" t="inlineStr">
        <is>
          <t>2200.0%</t>
        </is>
      </c>
      <c r="L3789" t="inlineStr">
        <is>
          <t>7673.83%</t>
        </is>
      </c>
      <c r="M3789" t="n">
        <v>2023</v>
      </c>
      <c r="N3789" t="inlineStr">
        <is>
          <t>Febrero</t>
        </is>
      </c>
      <c r="O3789" t="inlineStr">
        <is>
          <t>2023-1</t>
        </is>
      </c>
      <c r="P3789" t="n">
        <v>0</v>
      </c>
      <c r="Q3789" t="n">
        <v>0</v>
      </c>
      <c r="R3789" t="n">
        <v>0</v>
      </c>
      <c r="S3789" t="inlineStr"/>
      <c r="T3789" t="inlineStr">
        <is>
          <t>434-2023-02-28</t>
        </is>
      </c>
      <c r="U3789" t="n">
        <v>28</v>
      </c>
      <c r="V3789" t="inlineStr"/>
    </row>
    <row r="3790">
      <c r="A3790" t="n">
        <v>434</v>
      </c>
      <c r="B3790" t="inlineStr">
        <is>
          <t>Generación de Residuos Peligrosos Mensual</t>
        </is>
      </c>
      <c r="C3790" t="inlineStr">
        <is>
          <t>GESTIÓN AMBIENTAL</t>
        </is>
      </c>
      <c r="D3790" t="inlineStr">
        <is>
          <t>Mensual</t>
        </is>
      </c>
      <c r="E3790" t="inlineStr">
        <is>
          <t>Negativo</t>
        </is>
      </c>
      <c r="F3790" s="138" t="n">
        <v>45016</v>
      </c>
      <c r="G3790" t="n">
        <v>200</v>
      </c>
      <c r="H3790" t="n">
        <v>1</v>
      </c>
      <c r="I3790" s="76" t="n">
        <v>1.3</v>
      </c>
      <c r="J3790" s="76" t="n">
        <v>200</v>
      </c>
      <c r="K3790" t="inlineStr">
        <is>
          <t>2200.0%</t>
        </is>
      </c>
      <c r="L3790" t="inlineStr">
        <is>
          <t>7673.83%</t>
        </is>
      </c>
      <c r="M3790" t="n">
        <v>2023</v>
      </c>
      <c r="N3790" t="inlineStr">
        <is>
          <t>Marzo</t>
        </is>
      </c>
      <c r="O3790" t="inlineStr">
        <is>
          <t>2023-1</t>
        </is>
      </c>
      <c r="P3790" t="n">
        <v>0</v>
      </c>
      <c r="Q3790" t="n">
        <v>0</v>
      </c>
      <c r="R3790" t="n">
        <v>0</v>
      </c>
      <c r="S3790" t="inlineStr"/>
      <c r="T3790" t="inlineStr">
        <is>
          <t>434-2023-03-31</t>
        </is>
      </c>
      <c r="U3790" t="n">
        <v>31</v>
      </c>
      <c r="V3790" t="inlineStr"/>
    </row>
    <row r="3791">
      <c r="A3791" t="n">
        <v>434</v>
      </c>
      <c r="B3791" t="inlineStr">
        <is>
          <t>Generación de Residuos Peligrosos Mensual</t>
        </is>
      </c>
      <c r="C3791" t="inlineStr">
        <is>
          <t>GESTIÓN AMBIENTAL</t>
        </is>
      </c>
      <c r="D3791" t="inlineStr">
        <is>
          <t>Mensual</t>
        </is>
      </c>
      <c r="E3791" t="inlineStr">
        <is>
          <t>Negativo</t>
        </is>
      </c>
      <c r="F3791" s="138" t="n">
        <v>45046</v>
      </c>
      <c r="G3791" t="n">
        <v>200</v>
      </c>
      <c r="H3791" t="n">
        <v>0.8</v>
      </c>
      <c r="I3791" s="76" t="n">
        <v>1.3</v>
      </c>
      <c r="J3791" s="76" t="n">
        <v>250</v>
      </c>
      <c r="K3791" t="inlineStr">
        <is>
          <t>2200.0%</t>
        </is>
      </c>
      <c r="L3791" t="inlineStr">
        <is>
          <t>7673.83%</t>
        </is>
      </c>
      <c r="M3791" t="n">
        <v>2023</v>
      </c>
      <c r="N3791" t="inlineStr">
        <is>
          <t>Abril</t>
        </is>
      </c>
      <c r="O3791" t="inlineStr">
        <is>
          <t>2023-1</t>
        </is>
      </c>
      <c r="P3791" t="n">
        <v>0</v>
      </c>
      <c r="Q3791" t="n">
        <v>0</v>
      </c>
      <c r="R3791" t="n">
        <v>0</v>
      </c>
      <c r="S3791" t="inlineStr"/>
      <c r="T3791" t="inlineStr">
        <is>
          <t>434-2023-04-30</t>
        </is>
      </c>
      <c r="U3791" t="n">
        <v>30</v>
      </c>
      <c r="V3791" t="inlineStr"/>
    </row>
    <row r="3792">
      <c r="A3792" t="n">
        <v>434</v>
      </c>
      <c r="B3792" t="inlineStr">
        <is>
          <t>Generación de Residuos Peligrosos Mensual</t>
        </is>
      </c>
      <c r="C3792" t="inlineStr">
        <is>
          <t>GESTIÓN AMBIENTAL</t>
        </is>
      </c>
      <c r="D3792" t="inlineStr">
        <is>
          <t>Mensual</t>
        </is>
      </c>
      <c r="E3792" t="inlineStr">
        <is>
          <t>Negativo</t>
        </is>
      </c>
      <c r="F3792" s="138" t="n">
        <v>45077</v>
      </c>
      <c r="G3792" t="n">
        <v>200</v>
      </c>
      <c r="H3792" t="n">
        <v>4.6</v>
      </c>
      <c r="I3792" s="76" t="n">
        <v>1.3</v>
      </c>
      <c r="J3792" s="76" t="n">
        <v>43.47826086956522</v>
      </c>
      <c r="K3792" t="inlineStr">
        <is>
          <t>2200.0%</t>
        </is>
      </c>
      <c r="L3792" t="inlineStr">
        <is>
          <t>7673.83%</t>
        </is>
      </c>
      <c r="M3792" t="n">
        <v>2023</v>
      </c>
      <c r="N3792" t="inlineStr">
        <is>
          <t>Mayo</t>
        </is>
      </c>
      <c r="O3792" t="inlineStr">
        <is>
          <t>2023-1</t>
        </is>
      </c>
      <c r="P3792" t="n">
        <v>0</v>
      </c>
      <c r="Q3792" t="n">
        <v>0</v>
      </c>
      <c r="R3792" t="n">
        <v>0</v>
      </c>
      <c r="S3792" t="inlineStr"/>
      <c r="T3792" t="inlineStr">
        <is>
          <t>434-2023-05-31</t>
        </is>
      </c>
      <c r="U3792" t="n">
        <v>31</v>
      </c>
      <c r="V3792" t="inlineStr"/>
    </row>
    <row r="3793">
      <c r="A3793" t="n">
        <v>434</v>
      </c>
      <c r="B3793" t="inlineStr">
        <is>
          <t>Generación de Residuos Peligrosos Mensual</t>
        </is>
      </c>
      <c r="C3793" t="inlineStr">
        <is>
          <t>GESTIÓN AMBIENTAL</t>
        </is>
      </c>
      <c r="D3793" t="inlineStr">
        <is>
          <t>Mensual</t>
        </is>
      </c>
      <c r="E3793" t="inlineStr">
        <is>
          <t>Negativo</t>
        </is>
      </c>
      <c r="F3793" s="138" t="n">
        <v>45107</v>
      </c>
      <c r="G3793" t="n">
        <v>200</v>
      </c>
      <c r="H3793" t="n">
        <v>5.1</v>
      </c>
      <c r="I3793" s="76" t="n">
        <v>1.3</v>
      </c>
      <c r="J3793" s="76" t="n">
        <v>39.21568627450981</v>
      </c>
      <c r="K3793" t="inlineStr">
        <is>
          <t>2200.0%</t>
        </is>
      </c>
      <c r="L3793" t="inlineStr">
        <is>
          <t>7673.83%</t>
        </is>
      </c>
      <c r="M3793" t="n">
        <v>2023</v>
      </c>
      <c r="N3793" t="inlineStr">
        <is>
          <t>Junio</t>
        </is>
      </c>
      <c r="O3793" t="inlineStr">
        <is>
          <t>2023-1</t>
        </is>
      </c>
      <c r="P3793" t="n">
        <v>0</v>
      </c>
      <c r="Q3793" t="n">
        <v>0</v>
      </c>
      <c r="R3793" t="n">
        <v>0</v>
      </c>
      <c r="S3793" t="inlineStr"/>
      <c r="T3793" t="inlineStr">
        <is>
          <t>434-2023-06-30</t>
        </is>
      </c>
      <c r="U3793" t="n">
        <v>30</v>
      </c>
      <c r="V3793" t="inlineStr"/>
    </row>
    <row r="3794">
      <c r="A3794" t="n">
        <v>434</v>
      </c>
      <c r="B3794" t="inlineStr">
        <is>
          <t>Generación de Residuos Peligrosos Mensual</t>
        </is>
      </c>
      <c r="C3794" t="inlineStr">
        <is>
          <t>GESTIÓN AMBIENTAL</t>
        </is>
      </c>
      <c r="D3794" t="inlineStr">
        <is>
          <t>Mensual</t>
        </is>
      </c>
      <c r="E3794" t="inlineStr">
        <is>
          <t>Negativo</t>
        </is>
      </c>
      <c r="F3794" s="138" t="n">
        <v>45138</v>
      </c>
      <c r="G3794" t="n">
        <v>200</v>
      </c>
      <c r="H3794" t="n">
        <v>18.9</v>
      </c>
      <c r="I3794" s="76" t="n">
        <v>1.3</v>
      </c>
      <c r="J3794" s="76" t="n">
        <v>10.58201058201058</v>
      </c>
      <c r="K3794" t="inlineStr">
        <is>
          <t>2200.0%</t>
        </is>
      </c>
      <c r="L3794" t="inlineStr">
        <is>
          <t>7673.83%</t>
        </is>
      </c>
      <c r="M3794" t="n">
        <v>2023</v>
      </c>
      <c r="N3794" t="inlineStr">
        <is>
          <t>Julio</t>
        </is>
      </c>
      <c r="O3794" t="inlineStr">
        <is>
          <t>2023-2</t>
        </is>
      </c>
      <c r="P3794" t="n">
        <v>0</v>
      </c>
      <c r="Q3794" t="n">
        <v>0</v>
      </c>
      <c r="R3794" t="n">
        <v>0</v>
      </c>
      <c r="S3794" t="inlineStr"/>
      <c r="T3794" t="inlineStr">
        <is>
          <t>434-2023-07-31</t>
        </is>
      </c>
      <c r="U3794" t="n">
        <v>31</v>
      </c>
      <c r="V3794" t="inlineStr"/>
    </row>
    <row r="3795">
      <c r="A3795" t="n">
        <v>434</v>
      </c>
      <c r="B3795" t="inlineStr">
        <is>
          <t>Generación de Residuos Peligrosos Mensual</t>
        </is>
      </c>
      <c r="C3795" t="inlineStr">
        <is>
          <t>GESTIÓN AMBIENTAL</t>
        </is>
      </c>
      <c r="D3795" t="inlineStr">
        <is>
          <t>Mensual</t>
        </is>
      </c>
      <c r="E3795" t="inlineStr">
        <is>
          <t>Negativo</t>
        </is>
      </c>
      <c r="F3795" s="138" t="n">
        <v>45169</v>
      </c>
      <c r="G3795" t="n">
        <v>200</v>
      </c>
      <c r="H3795" t="n">
        <v>20.9</v>
      </c>
      <c r="I3795" s="76" t="n">
        <v>1.3</v>
      </c>
      <c r="J3795" s="76" t="n">
        <v>9.569377990430622</v>
      </c>
      <c r="K3795" t="inlineStr">
        <is>
          <t>2200.0%</t>
        </is>
      </c>
      <c r="L3795" t="inlineStr">
        <is>
          <t>7673.83%</t>
        </is>
      </c>
      <c r="M3795" t="n">
        <v>2023</v>
      </c>
      <c r="N3795" t="inlineStr">
        <is>
          <t>Agosto</t>
        </is>
      </c>
      <c r="O3795" t="inlineStr">
        <is>
          <t>2023-2</t>
        </is>
      </c>
      <c r="P3795" t="n">
        <v>0</v>
      </c>
      <c r="Q3795" t="n">
        <v>0</v>
      </c>
      <c r="R3795" t="n">
        <v>0</v>
      </c>
      <c r="S3795" t="inlineStr"/>
      <c r="T3795" t="inlineStr">
        <is>
          <t>434-2023-08-31</t>
        </is>
      </c>
      <c r="U3795" t="n">
        <v>31</v>
      </c>
      <c r="V3795" t="inlineStr"/>
    </row>
    <row r="3796">
      <c r="A3796" t="n">
        <v>434</v>
      </c>
      <c r="B3796" t="inlineStr">
        <is>
          <t>Generación de Residuos Peligrosos Mensual</t>
        </is>
      </c>
      <c r="C3796" t="inlineStr">
        <is>
          <t>GESTIÓN AMBIENTAL</t>
        </is>
      </c>
      <c r="D3796" t="inlineStr">
        <is>
          <t>Mensual</t>
        </is>
      </c>
      <c r="E3796" t="inlineStr">
        <is>
          <t>Negativo</t>
        </is>
      </c>
      <c r="F3796" s="138" t="n">
        <v>45930</v>
      </c>
      <c r="G3796" t="n">
        <v>200</v>
      </c>
      <c r="H3796" t="n">
        <v>109.73</v>
      </c>
      <c r="I3796" s="76" t="n">
        <v>1.3</v>
      </c>
      <c r="J3796" s="76" t="n">
        <v>1.822655609222637</v>
      </c>
      <c r="K3796" t="inlineStr">
        <is>
          <t>2200.0%</t>
        </is>
      </c>
      <c r="L3796" t="inlineStr">
        <is>
          <t>7673.83%</t>
        </is>
      </c>
      <c r="M3796" t="n">
        <v>2025</v>
      </c>
      <c r="N3796" t="inlineStr">
        <is>
          <t>Septiembre</t>
        </is>
      </c>
      <c r="O3796" t="inlineStr">
        <is>
          <t>2025-2</t>
        </is>
      </c>
      <c r="P3796" t="n">
        <v>0</v>
      </c>
      <c r="Q3796" t="n">
        <v>0</v>
      </c>
      <c r="R3796" t="n">
        <v>0</v>
      </c>
      <c r="S3796" t="inlineStr"/>
      <c r="T3796" t="inlineStr">
        <is>
          <t>434-2025-09-30</t>
        </is>
      </c>
      <c r="U3796" t="n">
        <v>30</v>
      </c>
      <c r="V3796" t="inlineStr"/>
    </row>
    <row r="3797">
      <c r="A3797" t="n">
        <v>435</v>
      </c>
      <c r="B3797" t="inlineStr">
        <is>
          <t>Disminución de la Generación de Residuos Peligrosos per Cápita</t>
        </is>
      </c>
      <c r="C3797" t="inlineStr">
        <is>
          <t>GESTIÓN AMBIENTAL</t>
        </is>
      </c>
      <c r="D3797" t="inlineStr">
        <is>
          <t>Semestral</t>
        </is>
      </c>
      <c r="E3797" t="inlineStr">
        <is>
          <t>Positivo</t>
        </is>
      </c>
      <c r="F3797" s="138" t="n">
        <v>44651</v>
      </c>
      <c r="G3797" t="n">
        <v>100</v>
      </c>
      <c r="K3797" t="inlineStr">
        <is>
          <t>200.0%</t>
        </is>
      </c>
      <c r="L3797" t="inlineStr">
        <is>
          <t>No Aplica</t>
        </is>
      </c>
      <c r="M3797" t="n">
        <v>2022</v>
      </c>
      <c r="N3797" t="inlineStr">
        <is>
          <t>Marzo</t>
        </is>
      </c>
      <c r="O3797" t="inlineStr">
        <is>
          <t>2022-1</t>
        </is>
      </c>
      <c r="P3797" t="n">
        <v>0</v>
      </c>
      <c r="Q3797" t="n">
        <v>0</v>
      </c>
      <c r="R3797" t="n">
        <v>0</v>
      </c>
      <c r="S3797" t="inlineStr"/>
      <c r="T3797" t="inlineStr">
        <is>
          <t>435-2022-03-31</t>
        </is>
      </c>
      <c r="U3797" t="n">
        <v>31</v>
      </c>
      <c r="V3797" t="inlineStr">
        <is>
          <t>No Aplica</t>
        </is>
      </c>
    </row>
    <row r="3798">
      <c r="A3798" t="n">
        <v>435</v>
      </c>
      <c r="B3798" t="inlineStr">
        <is>
          <t>Disminución de la Generación de Residuos Peligrosos per Cápita</t>
        </is>
      </c>
      <c r="C3798" t="inlineStr">
        <is>
          <t>GESTIÓN AMBIENTAL</t>
        </is>
      </c>
      <c r="D3798" t="inlineStr">
        <is>
          <t>Semestral</t>
        </is>
      </c>
      <c r="E3798" t="inlineStr">
        <is>
          <t>Positivo</t>
        </is>
      </c>
      <c r="F3798" s="138" t="n">
        <v>44742</v>
      </c>
      <c r="G3798" t="n">
        <v>100</v>
      </c>
      <c r="K3798" t="inlineStr">
        <is>
          <t>200.0%</t>
        </is>
      </c>
      <c r="L3798" t="inlineStr">
        <is>
          <t>No Aplica</t>
        </is>
      </c>
      <c r="M3798" t="n">
        <v>2022</v>
      </c>
      <c r="N3798" t="inlineStr">
        <is>
          <t>Junio</t>
        </is>
      </c>
      <c r="O3798" t="inlineStr">
        <is>
          <t>2022-1</t>
        </is>
      </c>
      <c r="P3798" t="n">
        <v>0</v>
      </c>
      <c r="Q3798" t="n">
        <v>0</v>
      </c>
      <c r="R3798" t="n">
        <v>0</v>
      </c>
      <c r="S3798" t="inlineStr"/>
      <c r="T3798" t="inlineStr">
        <is>
          <t>435-2022-06-30</t>
        </is>
      </c>
      <c r="U3798" t="n">
        <v>30</v>
      </c>
      <c r="V3798" t="inlineStr">
        <is>
          <t>No Aplica</t>
        </is>
      </c>
    </row>
    <row r="3799">
      <c r="A3799" t="n">
        <v>435</v>
      </c>
      <c r="B3799" t="inlineStr">
        <is>
          <t>Disminución de la Generación de Residuos Peligrosos per Cápita</t>
        </is>
      </c>
      <c r="C3799" t="inlineStr">
        <is>
          <t>GESTIÓN AMBIENTAL</t>
        </is>
      </c>
      <c r="D3799" t="inlineStr">
        <is>
          <t>Semestral</t>
        </is>
      </c>
      <c r="E3799" t="inlineStr">
        <is>
          <t>Positivo</t>
        </is>
      </c>
      <c r="F3799" s="138" t="n">
        <v>45107</v>
      </c>
      <c r="G3799" t="n">
        <v>600</v>
      </c>
      <c r="H3799" t="n">
        <v>0</v>
      </c>
      <c r="I3799" s="76" t="n">
        <v>0</v>
      </c>
      <c r="J3799" s="76" t="n">
        <v>0</v>
      </c>
      <c r="K3799" t="inlineStr">
        <is>
          <t>200.0%</t>
        </is>
      </c>
      <c r="L3799" t="inlineStr">
        <is>
          <t>-635.99%</t>
        </is>
      </c>
      <c r="M3799" t="n">
        <v>2023</v>
      </c>
      <c r="N3799" t="inlineStr">
        <is>
          <t>Junio</t>
        </is>
      </c>
      <c r="O3799" t="inlineStr">
        <is>
          <t>2023-1</t>
        </is>
      </c>
      <c r="P3799" t="n">
        <v>0</v>
      </c>
      <c r="Q3799" t="n">
        <v>0</v>
      </c>
      <c r="R3799" t="n">
        <v>0</v>
      </c>
      <c r="S3799" t="inlineStr"/>
      <c r="T3799" t="inlineStr">
        <is>
          <t>435-2023-06-30</t>
        </is>
      </c>
      <c r="U3799" t="n">
        <v>30</v>
      </c>
      <c r="V3799" t="inlineStr"/>
    </row>
    <row r="3800">
      <c r="A3800" t="n">
        <v>435</v>
      </c>
      <c r="B3800" t="inlineStr">
        <is>
          <t>Disminución de la Generación de Residuos Peligrosos per Cápita</t>
        </is>
      </c>
      <c r="C3800" t="inlineStr">
        <is>
          <t>GESTIÓN AMBIENTAL</t>
        </is>
      </c>
      <c r="D3800" t="inlineStr">
        <is>
          <t>Semestral</t>
        </is>
      </c>
      <c r="E3800" t="inlineStr">
        <is>
          <t>Positivo</t>
        </is>
      </c>
      <c r="F3800" s="138" t="n">
        <v>45291</v>
      </c>
      <c r="G3800" t="n">
        <v>100</v>
      </c>
      <c r="H3800" t="n">
        <v>-111.57</v>
      </c>
      <c r="I3800" s="76" t="n">
        <v>0</v>
      </c>
      <c r="J3800" s="76" t="n">
        <v>0</v>
      </c>
      <c r="K3800" t="inlineStr">
        <is>
          <t>200.0%</t>
        </is>
      </c>
      <c r="L3800" t="inlineStr">
        <is>
          <t>-635.99%</t>
        </is>
      </c>
      <c r="M3800" t="n">
        <v>2023</v>
      </c>
      <c r="N3800" t="inlineStr">
        <is>
          <t>Diciembre</t>
        </is>
      </c>
      <c r="O3800" t="inlineStr">
        <is>
          <t>2023-2</t>
        </is>
      </c>
      <c r="P3800" t="n">
        <v>0</v>
      </c>
      <c r="Q3800" t="n">
        <v>0</v>
      </c>
      <c r="R3800" t="n">
        <v>0</v>
      </c>
      <c r="S3800" t="inlineStr"/>
      <c r="T3800" t="inlineStr">
        <is>
          <t>435-2023-12-31</t>
        </is>
      </c>
      <c r="U3800" t="n">
        <v>31</v>
      </c>
      <c r="V3800" t="inlineStr"/>
    </row>
    <row r="3801">
      <c r="A3801" t="n">
        <v>436</v>
      </c>
      <c r="B3801" t="inlineStr">
        <is>
          <t>ANS documentos operativos</t>
        </is>
      </c>
      <c r="C3801" t="inlineStr">
        <is>
          <t>PLANIFICACIÓN  Y MEJORA DEL SISTEMA INTEGRADO</t>
        </is>
      </c>
      <c r="D3801" t="inlineStr">
        <is>
          <t>Mensual</t>
        </is>
      </c>
      <c r="E3801" t="inlineStr">
        <is>
          <t>Negativo</t>
        </is>
      </c>
      <c r="F3801" s="138" t="n">
        <v>44227</v>
      </c>
      <c r="G3801" t="n">
        <v>14</v>
      </c>
      <c r="H3801" t="n">
        <v>0</v>
      </c>
      <c r="K3801" t="inlineStr">
        <is>
          <t>14.0%</t>
        </is>
      </c>
      <c r="L3801" t="n">
        <v/>
      </c>
      <c r="M3801" t="n">
        <v>2021</v>
      </c>
      <c r="N3801" t="inlineStr">
        <is>
          <t>Enero</t>
        </is>
      </c>
      <c r="O3801" t="inlineStr">
        <is>
          <t>2021-1</t>
        </is>
      </c>
      <c r="P3801" t="n">
        <v>0</v>
      </c>
      <c r="Q3801" t="n">
        <v>0</v>
      </c>
      <c r="R3801" t="n">
        <v>0</v>
      </c>
      <c r="S3801" t="inlineStr"/>
      <c r="T3801" t="inlineStr">
        <is>
          <t>436-2021-01-31</t>
        </is>
      </c>
      <c r="U3801" t="n">
        <v>31</v>
      </c>
      <c r="V3801" t="inlineStr"/>
    </row>
    <row r="3802">
      <c r="A3802" t="n">
        <v>436</v>
      </c>
      <c r="B3802" t="inlineStr">
        <is>
          <t>ANS documentos operativos</t>
        </is>
      </c>
      <c r="C3802" t="inlineStr">
        <is>
          <t>PLANIFICACIÓN  Y MEJORA DEL SISTEMA INTEGRADO</t>
        </is>
      </c>
      <c r="D3802" t="inlineStr">
        <is>
          <t>Mensual</t>
        </is>
      </c>
      <c r="E3802" t="inlineStr">
        <is>
          <t>Negativo</t>
        </is>
      </c>
      <c r="F3802" s="138" t="n">
        <v>44255</v>
      </c>
      <c r="G3802" t="n">
        <v>14</v>
      </c>
      <c r="H3802" t="n">
        <v>0</v>
      </c>
      <c r="K3802" t="inlineStr">
        <is>
          <t>14.0%</t>
        </is>
      </c>
      <c r="L3802" t="n">
        <v/>
      </c>
      <c r="M3802" t="n">
        <v>2021</v>
      </c>
      <c r="N3802" t="inlineStr">
        <is>
          <t>Febrero</t>
        </is>
      </c>
      <c r="O3802" t="inlineStr">
        <is>
          <t>2021-1</t>
        </is>
      </c>
      <c r="P3802" t="n">
        <v>0</v>
      </c>
      <c r="Q3802" t="n">
        <v>0</v>
      </c>
      <c r="R3802" t="n">
        <v>0</v>
      </c>
      <c r="S3802" t="inlineStr"/>
      <c r="T3802" t="inlineStr">
        <is>
          <t>436-2021-02-28</t>
        </is>
      </c>
      <c r="U3802" t="n">
        <v>28</v>
      </c>
      <c r="V3802" t="inlineStr"/>
    </row>
    <row r="3803">
      <c r="A3803" t="n">
        <v>436</v>
      </c>
      <c r="B3803" t="inlineStr">
        <is>
          <t>ANS documentos operativos</t>
        </is>
      </c>
      <c r="C3803" t="inlineStr">
        <is>
          <t>PLANIFICACIÓN  Y MEJORA DEL SISTEMA INTEGRADO</t>
        </is>
      </c>
      <c r="D3803" t="inlineStr">
        <is>
          <t>Mensual</t>
        </is>
      </c>
      <c r="E3803" t="inlineStr">
        <is>
          <t>Negativo</t>
        </is>
      </c>
      <c r="F3803" s="138" t="n">
        <v>44286</v>
      </c>
      <c r="G3803" t="n">
        <v>14</v>
      </c>
      <c r="H3803" t="n">
        <v>0</v>
      </c>
      <c r="K3803" t="inlineStr">
        <is>
          <t>14.0%</t>
        </is>
      </c>
      <c r="L3803" t="n">
        <v/>
      </c>
      <c r="M3803" t="n">
        <v>2021</v>
      </c>
      <c r="N3803" t="inlineStr">
        <is>
          <t>Marzo</t>
        </is>
      </c>
      <c r="O3803" t="inlineStr">
        <is>
          <t>2021-1</t>
        </is>
      </c>
      <c r="P3803" t="n">
        <v>0</v>
      </c>
      <c r="Q3803" t="n">
        <v>0</v>
      </c>
      <c r="R3803" t="n">
        <v>0</v>
      </c>
      <c r="S3803" t="inlineStr"/>
      <c r="T3803" t="inlineStr">
        <is>
          <t>436-2021-03-31</t>
        </is>
      </c>
      <c r="U3803" t="n">
        <v>31</v>
      </c>
      <c r="V3803" t="inlineStr"/>
    </row>
    <row r="3804">
      <c r="A3804" t="n">
        <v>436</v>
      </c>
      <c r="B3804" t="inlineStr">
        <is>
          <t>ANS documentos operativos</t>
        </is>
      </c>
      <c r="C3804" t="inlineStr">
        <is>
          <t>PLANIFICACIÓN  Y MEJORA DEL SISTEMA INTEGRADO</t>
        </is>
      </c>
      <c r="D3804" t="inlineStr">
        <is>
          <t>Mensual</t>
        </is>
      </c>
      <c r="E3804" t="inlineStr">
        <is>
          <t>Negativo</t>
        </is>
      </c>
      <c r="F3804" s="138" t="n">
        <v>44316</v>
      </c>
      <c r="G3804" t="n">
        <v>14</v>
      </c>
      <c r="H3804" t="n">
        <v>0</v>
      </c>
      <c r="K3804" t="inlineStr">
        <is>
          <t>14.0%</t>
        </is>
      </c>
      <c r="L3804" t="n">
        <v/>
      </c>
      <c r="M3804" t="n">
        <v>2021</v>
      </c>
      <c r="N3804" t="inlineStr">
        <is>
          <t>Abril</t>
        </is>
      </c>
      <c r="O3804" t="inlineStr">
        <is>
          <t>2021-1</t>
        </is>
      </c>
      <c r="P3804" t="n">
        <v>0</v>
      </c>
      <c r="Q3804" t="n">
        <v>0</v>
      </c>
      <c r="R3804" t="n">
        <v>0</v>
      </c>
      <c r="S3804" t="inlineStr"/>
      <c r="T3804" t="inlineStr">
        <is>
          <t>436-2021-04-30</t>
        </is>
      </c>
      <c r="U3804" t="n">
        <v>30</v>
      </c>
      <c r="V3804" t="inlineStr"/>
    </row>
    <row r="3805">
      <c r="A3805" t="n">
        <v>436</v>
      </c>
      <c r="B3805" t="inlineStr">
        <is>
          <t>ANS documentos operativos</t>
        </is>
      </c>
      <c r="C3805" t="inlineStr">
        <is>
          <t>PLANIFICACIÓN  Y MEJORA DEL SISTEMA INTEGRADO</t>
        </is>
      </c>
      <c r="D3805" t="inlineStr">
        <is>
          <t>Mensual</t>
        </is>
      </c>
      <c r="E3805" t="inlineStr">
        <is>
          <t>Negativo</t>
        </is>
      </c>
      <c r="F3805" s="138" t="n">
        <v>44347</v>
      </c>
      <c r="G3805" t="n">
        <v>14</v>
      </c>
      <c r="H3805" t="n">
        <v>0</v>
      </c>
      <c r="K3805" t="inlineStr">
        <is>
          <t>14.0%</t>
        </is>
      </c>
      <c r="L3805" t="n">
        <v/>
      </c>
      <c r="M3805" t="n">
        <v>2021</v>
      </c>
      <c r="N3805" t="inlineStr">
        <is>
          <t>Mayo</t>
        </is>
      </c>
      <c r="O3805" t="inlineStr">
        <is>
          <t>2021-1</t>
        </is>
      </c>
      <c r="P3805" t="n">
        <v>0</v>
      </c>
      <c r="Q3805" t="n">
        <v>0</v>
      </c>
      <c r="R3805" t="n">
        <v>0</v>
      </c>
      <c r="S3805" t="inlineStr"/>
      <c r="T3805" t="inlineStr">
        <is>
          <t>436-2021-05-31</t>
        </is>
      </c>
      <c r="U3805" t="n">
        <v>31</v>
      </c>
      <c r="V3805" t="inlineStr"/>
    </row>
    <row r="3806">
      <c r="A3806" t="n">
        <v>436</v>
      </c>
      <c r="B3806" t="inlineStr">
        <is>
          <t>ANS documentos operativos</t>
        </is>
      </c>
      <c r="C3806" t="inlineStr">
        <is>
          <t>PLANIFICACIÓN  Y MEJORA DEL SISTEMA INTEGRADO</t>
        </is>
      </c>
      <c r="D3806" t="inlineStr">
        <is>
          <t>Mensual</t>
        </is>
      </c>
      <c r="E3806" t="inlineStr">
        <is>
          <t>Negativo</t>
        </is>
      </c>
      <c r="F3806" s="138" t="n">
        <v>44408</v>
      </c>
      <c r="G3806" t="n">
        <v>14</v>
      </c>
      <c r="H3806" t="n">
        <v>0</v>
      </c>
      <c r="K3806" t="inlineStr">
        <is>
          <t>14.0%</t>
        </is>
      </c>
      <c r="L3806" t="n">
        <v/>
      </c>
      <c r="M3806" t="n">
        <v>2021</v>
      </c>
      <c r="N3806" t="inlineStr">
        <is>
          <t>Julio</t>
        </is>
      </c>
      <c r="O3806" t="inlineStr">
        <is>
          <t>2021-2</t>
        </is>
      </c>
      <c r="P3806" t="n">
        <v>0</v>
      </c>
      <c r="Q3806" t="n">
        <v>0</v>
      </c>
      <c r="R3806" t="n">
        <v>0</v>
      </c>
      <c r="S3806" t="inlineStr"/>
      <c r="T3806" t="inlineStr">
        <is>
          <t>436-2021-07-31</t>
        </is>
      </c>
      <c r="U3806" t="n">
        <v>31</v>
      </c>
      <c r="V3806" t="inlineStr"/>
    </row>
    <row r="3807">
      <c r="A3807" t="n">
        <v>436</v>
      </c>
      <c r="B3807" t="inlineStr">
        <is>
          <t>ANS documentos operativos</t>
        </is>
      </c>
      <c r="C3807" t="inlineStr">
        <is>
          <t>PLANIFICACIÓN  Y MEJORA DEL SISTEMA INTEGRADO</t>
        </is>
      </c>
      <c r="D3807" t="inlineStr">
        <is>
          <t>Mensual</t>
        </is>
      </c>
      <c r="E3807" t="inlineStr">
        <is>
          <t>Negativo</t>
        </is>
      </c>
      <c r="F3807" s="138" t="n">
        <v>44439</v>
      </c>
      <c r="G3807" t="n">
        <v>14</v>
      </c>
      <c r="H3807" t="n">
        <v>0</v>
      </c>
      <c r="K3807" t="inlineStr">
        <is>
          <t>14.0%</t>
        </is>
      </c>
      <c r="L3807" t="n">
        <v/>
      </c>
      <c r="M3807" t="n">
        <v>2021</v>
      </c>
      <c r="N3807" t="inlineStr">
        <is>
          <t>Agosto</t>
        </is>
      </c>
      <c r="O3807" t="inlineStr">
        <is>
          <t>2021-2</t>
        </is>
      </c>
      <c r="P3807" t="n">
        <v>0</v>
      </c>
      <c r="Q3807" t="n">
        <v>0</v>
      </c>
      <c r="R3807" t="n">
        <v>0</v>
      </c>
      <c r="S3807" t="inlineStr"/>
      <c r="T3807" t="inlineStr">
        <is>
          <t>436-2021-08-31</t>
        </is>
      </c>
      <c r="U3807" t="n">
        <v>31</v>
      </c>
      <c r="V3807" t="inlineStr"/>
    </row>
    <row r="3808">
      <c r="A3808" t="n">
        <v>436</v>
      </c>
      <c r="B3808" t="inlineStr">
        <is>
          <t>ANS documentos operativos</t>
        </is>
      </c>
      <c r="C3808" t="inlineStr">
        <is>
          <t>PLANIFICACIÓN  Y MEJORA DEL SISTEMA INTEGRADO</t>
        </is>
      </c>
      <c r="D3808" t="inlineStr">
        <is>
          <t>Mensual</t>
        </is>
      </c>
      <c r="E3808" t="inlineStr">
        <is>
          <t>Negativo</t>
        </is>
      </c>
      <c r="F3808" s="138" t="n">
        <v>44469</v>
      </c>
      <c r="G3808" t="n">
        <v>14</v>
      </c>
      <c r="H3808" t="n">
        <v>0</v>
      </c>
      <c r="K3808" t="inlineStr">
        <is>
          <t>14.0%</t>
        </is>
      </c>
      <c r="L3808" t="n">
        <v/>
      </c>
      <c r="M3808" t="n">
        <v>2021</v>
      </c>
      <c r="N3808" t="inlineStr">
        <is>
          <t>Septiembre</t>
        </is>
      </c>
      <c r="O3808" t="inlineStr">
        <is>
          <t>2021-2</t>
        </is>
      </c>
      <c r="P3808" t="n">
        <v>0</v>
      </c>
      <c r="Q3808" t="n">
        <v>0</v>
      </c>
      <c r="R3808" t="n">
        <v>0</v>
      </c>
      <c r="S3808" t="inlineStr"/>
      <c r="T3808" t="inlineStr">
        <is>
          <t>436-2021-09-30</t>
        </is>
      </c>
      <c r="U3808" t="n">
        <v>30</v>
      </c>
      <c r="V3808" t="inlineStr"/>
    </row>
    <row r="3809">
      <c r="A3809" t="n">
        <v>436</v>
      </c>
      <c r="B3809" t="inlineStr">
        <is>
          <t>ANS documentos operativos</t>
        </is>
      </c>
      <c r="C3809" t="inlineStr">
        <is>
          <t>PLANIFICACIÓN  Y MEJORA DEL SISTEMA INTEGRADO</t>
        </is>
      </c>
      <c r="D3809" t="inlineStr">
        <is>
          <t>Mensual</t>
        </is>
      </c>
      <c r="E3809" t="inlineStr">
        <is>
          <t>Negativo</t>
        </is>
      </c>
      <c r="F3809" s="138" t="n">
        <v>44500</v>
      </c>
      <c r="G3809" t="n">
        <v>14</v>
      </c>
      <c r="H3809" t="n">
        <v>0</v>
      </c>
      <c r="K3809" t="inlineStr">
        <is>
          <t>14.0%</t>
        </is>
      </c>
      <c r="L3809" t="n">
        <v/>
      </c>
      <c r="M3809" t="n">
        <v>2021</v>
      </c>
      <c r="N3809" t="inlineStr">
        <is>
          <t>Octubre</t>
        </is>
      </c>
      <c r="O3809" t="inlineStr">
        <is>
          <t>2021-2</t>
        </is>
      </c>
      <c r="P3809" t="n">
        <v>0</v>
      </c>
      <c r="Q3809" t="n">
        <v>0</v>
      </c>
      <c r="R3809" t="n">
        <v>0</v>
      </c>
      <c r="S3809" t="inlineStr"/>
      <c r="T3809" t="inlineStr">
        <is>
          <t>436-2021-10-31</t>
        </is>
      </c>
      <c r="U3809" t="n">
        <v>31</v>
      </c>
      <c r="V3809" t="inlineStr"/>
    </row>
    <row r="3810">
      <c r="A3810" t="n">
        <v>436</v>
      </c>
      <c r="B3810" t="inlineStr">
        <is>
          <t>ANS documentos operativos</t>
        </is>
      </c>
      <c r="C3810" t="inlineStr">
        <is>
          <t>PLANIFICACIÓN  Y MEJORA DEL SISTEMA INTEGRADO</t>
        </is>
      </c>
      <c r="D3810" t="inlineStr">
        <is>
          <t>Mensual</t>
        </is>
      </c>
      <c r="E3810" t="inlineStr">
        <is>
          <t>Negativo</t>
        </is>
      </c>
      <c r="F3810" s="138" t="n">
        <v>44530</v>
      </c>
      <c r="G3810" t="n">
        <v>14</v>
      </c>
      <c r="H3810" t="n">
        <v>0</v>
      </c>
      <c r="K3810" t="inlineStr">
        <is>
          <t>14.0%</t>
        </is>
      </c>
      <c r="L3810" t="n">
        <v/>
      </c>
      <c r="M3810" t="n">
        <v>2021</v>
      </c>
      <c r="N3810" t="inlineStr">
        <is>
          <t>Noviembre</t>
        </is>
      </c>
      <c r="O3810" t="inlineStr">
        <is>
          <t>2021-2</t>
        </is>
      </c>
      <c r="P3810" t="n">
        <v>0</v>
      </c>
      <c r="Q3810" t="n">
        <v>0</v>
      </c>
      <c r="R3810" t="n">
        <v>0</v>
      </c>
      <c r="S3810" t="inlineStr"/>
      <c r="T3810" t="inlineStr">
        <is>
          <t>436-2021-11-30</t>
        </is>
      </c>
      <c r="U3810" t="n">
        <v>30</v>
      </c>
      <c r="V3810" t="inlineStr"/>
    </row>
    <row r="3811">
      <c r="A3811" t="n">
        <v>436</v>
      </c>
      <c r="B3811" t="inlineStr">
        <is>
          <t>ANS documentos operativos</t>
        </is>
      </c>
      <c r="C3811" t="inlineStr">
        <is>
          <t>PLANIFICACIÓN  Y MEJORA DEL SISTEMA INTEGRADO</t>
        </is>
      </c>
      <c r="D3811" t="inlineStr">
        <is>
          <t>Mensual</t>
        </is>
      </c>
      <c r="E3811" t="inlineStr">
        <is>
          <t>Negativo</t>
        </is>
      </c>
      <c r="F3811" s="138" t="n">
        <v>44561</v>
      </c>
      <c r="G3811" t="n">
        <v>14</v>
      </c>
      <c r="H3811" t="n">
        <v>0</v>
      </c>
      <c r="K3811" t="inlineStr">
        <is>
          <t>14.0%</t>
        </is>
      </c>
      <c r="L3811" t="n">
        <v/>
      </c>
      <c r="M3811" t="n">
        <v>2021</v>
      </c>
      <c r="N3811" t="inlineStr">
        <is>
          <t>Diciembre</t>
        </is>
      </c>
      <c r="O3811" t="inlineStr">
        <is>
          <t>2021-2</t>
        </is>
      </c>
      <c r="P3811" t="n">
        <v>0</v>
      </c>
      <c r="Q3811" t="n">
        <v>0</v>
      </c>
      <c r="R3811" t="n">
        <v>0</v>
      </c>
      <c r="S3811" t="inlineStr"/>
      <c r="T3811" t="inlineStr">
        <is>
          <t>436-2021-12-31</t>
        </is>
      </c>
      <c r="U3811" t="n">
        <v>31</v>
      </c>
      <c r="V3811" t="inlineStr"/>
    </row>
    <row r="3812">
      <c r="A3812" t="n">
        <v>436</v>
      </c>
      <c r="B3812" t="inlineStr">
        <is>
          <t>ANS documentos operativos</t>
        </is>
      </c>
      <c r="C3812" t="inlineStr">
        <is>
          <t>PLANIFICACIÓN  Y MEJORA DEL SISTEMA INTEGRADO</t>
        </is>
      </c>
      <c r="D3812" t="inlineStr">
        <is>
          <t>Mensual</t>
        </is>
      </c>
      <c r="E3812" t="inlineStr">
        <is>
          <t>Negativo</t>
        </is>
      </c>
      <c r="F3812" s="138" t="n">
        <v>44592</v>
      </c>
      <c r="G3812" t="n">
        <v>14</v>
      </c>
      <c r="H3812" t="n">
        <v>0</v>
      </c>
      <c r="K3812" t="inlineStr">
        <is>
          <t>14.0%</t>
        </is>
      </c>
      <c r="L3812" t="n">
        <v/>
      </c>
      <c r="M3812" t="n">
        <v>2022</v>
      </c>
      <c r="N3812" t="inlineStr">
        <is>
          <t>Enero</t>
        </is>
      </c>
      <c r="O3812" t="inlineStr">
        <is>
          <t>2022-1</t>
        </is>
      </c>
      <c r="P3812" t="n">
        <v>0</v>
      </c>
      <c r="Q3812" t="n">
        <v>0</v>
      </c>
      <c r="R3812" t="n">
        <v>0</v>
      </c>
      <c r="S3812" t="inlineStr"/>
      <c r="T3812" t="inlineStr">
        <is>
          <t>436-2022-01-31</t>
        </is>
      </c>
      <c r="U3812" t="n">
        <v>31</v>
      </c>
      <c r="V3812" t="inlineStr"/>
    </row>
    <row r="3813">
      <c r="A3813" t="n">
        <v>436</v>
      </c>
      <c r="B3813" t="inlineStr">
        <is>
          <t>ANS documentos operativos</t>
        </is>
      </c>
      <c r="C3813" t="inlineStr">
        <is>
          <t>PLANIFICACIÓN  Y MEJORA DEL SISTEMA INTEGRADO</t>
        </is>
      </c>
      <c r="D3813" t="inlineStr">
        <is>
          <t>Mensual</t>
        </is>
      </c>
      <c r="E3813" t="inlineStr">
        <is>
          <t>Negativo</t>
        </is>
      </c>
      <c r="F3813" s="138" t="n">
        <v>44620</v>
      </c>
      <c r="G3813" t="n">
        <v>14</v>
      </c>
      <c r="H3813" t="n">
        <v>0</v>
      </c>
      <c r="K3813" t="inlineStr">
        <is>
          <t>14.0%</t>
        </is>
      </c>
      <c r="L3813" t="n">
        <v/>
      </c>
      <c r="M3813" t="n">
        <v>2022</v>
      </c>
      <c r="N3813" t="inlineStr">
        <is>
          <t>Febrero</t>
        </is>
      </c>
      <c r="O3813" t="inlineStr">
        <is>
          <t>2022-1</t>
        </is>
      </c>
      <c r="P3813" t="n">
        <v>0</v>
      </c>
      <c r="Q3813" t="n">
        <v>0</v>
      </c>
      <c r="R3813" t="n">
        <v>0</v>
      </c>
      <c r="S3813" t="inlineStr"/>
      <c r="T3813" t="inlineStr">
        <is>
          <t>436-2022-02-28</t>
        </is>
      </c>
      <c r="U3813" t="n">
        <v>28</v>
      </c>
      <c r="V3813" t="inlineStr"/>
    </row>
    <row r="3814">
      <c r="A3814" t="n">
        <v>436</v>
      </c>
      <c r="B3814" t="inlineStr">
        <is>
          <t>ANS documentos operativos</t>
        </is>
      </c>
      <c r="C3814" t="inlineStr">
        <is>
          <t>PLANIFICACIÓN  Y MEJORA DEL SISTEMA INTEGRADO</t>
        </is>
      </c>
      <c r="D3814" t="inlineStr">
        <is>
          <t>Mensual</t>
        </is>
      </c>
      <c r="E3814" t="inlineStr">
        <is>
          <t>Negativo</t>
        </is>
      </c>
      <c r="F3814" s="138" t="n">
        <v>44651</v>
      </c>
      <c r="G3814" t="n">
        <v>14</v>
      </c>
      <c r="H3814" t="n">
        <v>0</v>
      </c>
      <c r="K3814" t="inlineStr">
        <is>
          <t>14.0%</t>
        </is>
      </c>
      <c r="L3814" t="n">
        <v/>
      </c>
      <c r="M3814" t="n">
        <v>2022</v>
      </c>
      <c r="N3814" t="inlineStr">
        <is>
          <t>Marzo</t>
        </is>
      </c>
      <c r="O3814" t="inlineStr">
        <is>
          <t>2022-1</t>
        </is>
      </c>
      <c r="P3814" t="n">
        <v>0</v>
      </c>
      <c r="Q3814" t="n">
        <v>0</v>
      </c>
      <c r="R3814" t="n">
        <v>0</v>
      </c>
      <c r="S3814" t="inlineStr"/>
      <c r="T3814" t="inlineStr">
        <is>
          <t>436-2022-03-31</t>
        </is>
      </c>
      <c r="U3814" t="n">
        <v>31</v>
      </c>
      <c r="V3814" t="inlineStr"/>
    </row>
    <row r="3815">
      <c r="A3815" t="n">
        <v>436</v>
      </c>
      <c r="B3815" t="inlineStr">
        <is>
          <t>ANS documentos operativos</t>
        </is>
      </c>
      <c r="C3815" t="inlineStr">
        <is>
          <t>PLANIFICACIÓN  Y MEJORA DEL SISTEMA INTEGRADO</t>
        </is>
      </c>
      <c r="D3815" t="inlineStr">
        <is>
          <t>Mensual</t>
        </is>
      </c>
      <c r="E3815" t="inlineStr">
        <is>
          <t>Negativo</t>
        </is>
      </c>
      <c r="F3815" s="138" t="n">
        <v>44681</v>
      </c>
      <c r="G3815" t="n">
        <v>14</v>
      </c>
      <c r="H3815" t="n">
        <v>0</v>
      </c>
      <c r="K3815" t="inlineStr">
        <is>
          <t>14.0%</t>
        </is>
      </c>
      <c r="L3815" t="n">
        <v/>
      </c>
      <c r="M3815" t="n">
        <v>2022</v>
      </c>
      <c r="N3815" t="inlineStr">
        <is>
          <t>Abril</t>
        </is>
      </c>
      <c r="O3815" t="inlineStr">
        <is>
          <t>2022-1</t>
        </is>
      </c>
      <c r="P3815" t="n">
        <v>0</v>
      </c>
      <c r="Q3815" t="n">
        <v>0</v>
      </c>
      <c r="R3815" t="n">
        <v>0</v>
      </c>
      <c r="S3815" t="inlineStr"/>
      <c r="T3815" t="inlineStr">
        <is>
          <t>436-2022-04-30</t>
        </is>
      </c>
      <c r="U3815" t="n">
        <v>30</v>
      </c>
      <c r="V3815" t="inlineStr"/>
    </row>
    <row r="3816">
      <c r="A3816" t="n">
        <v>436</v>
      </c>
      <c r="B3816" t="inlineStr">
        <is>
          <t>ANS documentos operativos</t>
        </is>
      </c>
      <c r="C3816" t="inlineStr">
        <is>
          <t>PLANIFICACIÓN  Y MEJORA DEL SISTEMA INTEGRADO</t>
        </is>
      </c>
      <c r="D3816" t="inlineStr">
        <is>
          <t>Mensual</t>
        </is>
      </c>
      <c r="E3816" t="inlineStr">
        <is>
          <t>Negativo</t>
        </is>
      </c>
      <c r="F3816" s="138" t="n">
        <v>44712</v>
      </c>
      <c r="G3816" t="n">
        <v>14</v>
      </c>
      <c r="H3816" t="n">
        <v>0</v>
      </c>
      <c r="K3816" t="inlineStr">
        <is>
          <t>14.0%</t>
        </is>
      </c>
      <c r="L3816" t="n">
        <v/>
      </c>
      <c r="M3816" t="n">
        <v>2022</v>
      </c>
      <c r="N3816" t="inlineStr">
        <is>
          <t>Mayo</t>
        </is>
      </c>
      <c r="O3816" t="inlineStr">
        <is>
          <t>2022-1</t>
        </is>
      </c>
      <c r="P3816" t="n">
        <v>0</v>
      </c>
      <c r="Q3816" t="n">
        <v>0</v>
      </c>
      <c r="R3816" t="n">
        <v>0</v>
      </c>
      <c r="S3816" t="inlineStr"/>
      <c r="T3816" t="inlineStr">
        <is>
          <t>436-2022-05-31</t>
        </is>
      </c>
      <c r="U3816" t="n">
        <v>31</v>
      </c>
      <c r="V3816" t="inlineStr"/>
    </row>
    <row r="3817">
      <c r="A3817" t="n">
        <v>436</v>
      </c>
      <c r="B3817" t="inlineStr">
        <is>
          <t>ANS documentos operativos</t>
        </is>
      </c>
      <c r="C3817" t="inlineStr">
        <is>
          <t>PLANIFICACIÓN  Y MEJORA DEL SISTEMA INTEGRADO</t>
        </is>
      </c>
      <c r="D3817" t="inlineStr">
        <is>
          <t>Mensual</t>
        </is>
      </c>
      <c r="E3817" t="inlineStr">
        <is>
          <t>Negativo</t>
        </is>
      </c>
      <c r="F3817" s="138" t="n">
        <v>44742</v>
      </c>
      <c r="G3817" t="n">
        <v>14</v>
      </c>
      <c r="H3817" t="n">
        <v>0</v>
      </c>
      <c r="K3817" t="inlineStr">
        <is>
          <t>14.0%</t>
        </is>
      </c>
      <c r="L3817" t="n">
        <v/>
      </c>
      <c r="M3817" t="n">
        <v>2022</v>
      </c>
      <c r="N3817" t="inlineStr">
        <is>
          <t>Junio</t>
        </is>
      </c>
      <c r="O3817" t="inlineStr">
        <is>
          <t>2022-1</t>
        </is>
      </c>
      <c r="P3817" t="n">
        <v>0</v>
      </c>
      <c r="Q3817" t="n">
        <v>0</v>
      </c>
      <c r="R3817" t="n">
        <v>0</v>
      </c>
      <c r="S3817" t="inlineStr"/>
      <c r="T3817" t="inlineStr">
        <is>
          <t>436-2022-06-30</t>
        </is>
      </c>
      <c r="U3817" t="n">
        <v>30</v>
      </c>
      <c r="V3817" t="inlineStr"/>
    </row>
    <row r="3818">
      <c r="A3818" t="n">
        <v>436</v>
      </c>
      <c r="B3818" t="inlineStr">
        <is>
          <t>ANS documentos operativos</t>
        </is>
      </c>
      <c r="C3818" t="inlineStr">
        <is>
          <t>PLANIFICACIÓN  Y MEJORA DEL SISTEMA INTEGRADO</t>
        </is>
      </c>
      <c r="D3818" t="inlineStr">
        <is>
          <t>Mensual</t>
        </is>
      </c>
      <c r="E3818" t="inlineStr">
        <is>
          <t>Negativo</t>
        </is>
      </c>
      <c r="F3818" s="138" t="n">
        <v>44773</v>
      </c>
      <c r="G3818" t="n">
        <v>14</v>
      </c>
      <c r="H3818" t="n">
        <v>0</v>
      </c>
      <c r="K3818" t="inlineStr">
        <is>
          <t>14.0%</t>
        </is>
      </c>
      <c r="L3818" t="n">
        <v/>
      </c>
      <c r="M3818" t="n">
        <v>2022</v>
      </c>
      <c r="N3818" t="inlineStr">
        <is>
          <t>Julio</t>
        </is>
      </c>
      <c r="O3818" t="inlineStr">
        <is>
          <t>2022-2</t>
        </is>
      </c>
      <c r="P3818" t="n">
        <v>0</v>
      </c>
      <c r="Q3818" t="n">
        <v>0</v>
      </c>
      <c r="R3818" t="n">
        <v>0</v>
      </c>
      <c r="S3818" t="inlineStr"/>
      <c r="T3818" t="inlineStr">
        <is>
          <t>436-2022-07-31</t>
        </is>
      </c>
      <c r="U3818" t="n">
        <v>31</v>
      </c>
      <c r="V3818" t="inlineStr"/>
    </row>
    <row r="3819">
      <c r="A3819" t="n">
        <v>436</v>
      </c>
      <c r="B3819" t="inlineStr">
        <is>
          <t>ANS documentos operativos</t>
        </is>
      </c>
      <c r="C3819" t="inlineStr">
        <is>
          <t>PLANIFICACIÓN  Y MEJORA DEL SISTEMA INTEGRADO</t>
        </is>
      </c>
      <c r="D3819" t="inlineStr">
        <is>
          <t>Mensual</t>
        </is>
      </c>
      <c r="E3819" t="inlineStr">
        <is>
          <t>Negativo</t>
        </is>
      </c>
      <c r="F3819" s="138" t="n">
        <v>44804</v>
      </c>
      <c r="G3819" t="n">
        <v>14</v>
      </c>
      <c r="H3819" t="n">
        <v>0</v>
      </c>
      <c r="K3819" t="inlineStr">
        <is>
          <t>14.0%</t>
        </is>
      </c>
      <c r="L3819" t="n">
        <v/>
      </c>
      <c r="M3819" t="n">
        <v>2022</v>
      </c>
      <c r="N3819" t="inlineStr">
        <is>
          <t>Agosto</t>
        </is>
      </c>
      <c r="O3819" t="inlineStr">
        <is>
          <t>2022-2</t>
        </is>
      </c>
      <c r="P3819" t="n">
        <v>0</v>
      </c>
      <c r="Q3819" t="n">
        <v>0</v>
      </c>
      <c r="R3819" t="n">
        <v>0</v>
      </c>
      <c r="S3819" t="inlineStr"/>
      <c r="T3819" t="inlineStr">
        <is>
          <t>436-2022-08-31</t>
        </is>
      </c>
      <c r="U3819" t="n">
        <v>31</v>
      </c>
      <c r="V3819" t="inlineStr"/>
    </row>
    <row r="3820">
      <c r="A3820" t="n">
        <v>436</v>
      </c>
      <c r="B3820" t="inlineStr">
        <is>
          <t>ANS documentos operativos</t>
        </is>
      </c>
      <c r="C3820" t="inlineStr">
        <is>
          <t>PLANIFICACIÓN  Y MEJORA DEL SISTEMA INTEGRADO</t>
        </is>
      </c>
      <c r="D3820" t="inlineStr">
        <is>
          <t>Mensual</t>
        </is>
      </c>
      <c r="E3820" t="inlineStr">
        <is>
          <t>Negativo</t>
        </is>
      </c>
      <c r="F3820" s="138" t="n">
        <v>44834</v>
      </c>
      <c r="G3820" t="n">
        <v>14</v>
      </c>
      <c r="H3820" t="n">
        <v>0</v>
      </c>
      <c r="K3820" t="inlineStr">
        <is>
          <t>14.0%</t>
        </is>
      </c>
      <c r="L3820" t="n">
        <v/>
      </c>
      <c r="M3820" t="n">
        <v>2022</v>
      </c>
      <c r="N3820" t="inlineStr">
        <is>
          <t>Septiembre</t>
        </is>
      </c>
      <c r="O3820" t="inlineStr">
        <is>
          <t>2022-2</t>
        </is>
      </c>
      <c r="P3820" t="n">
        <v>0</v>
      </c>
      <c r="Q3820" t="n">
        <v>0</v>
      </c>
      <c r="R3820" t="n">
        <v>0</v>
      </c>
      <c r="S3820" t="inlineStr"/>
      <c r="T3820" t="inlineStr">
        <is>
          <t>436-2022-09-30</t>
        </is>
      </c>
      <c r="U3820" t="n">
        <v>30</v>
      </c>
      <c r="V3820" t="inlineStr"/>
    </row>
    <row r="3821">
      <c r="A3821" t="n">
        <v>436</v>
      </c>
      <c r="B3821" t="inlineStr">
        <is>
          <t>ANS documentos operativos</t>
        </is>
      </c>
      <c r="C3821" t="inlineStr">
        <is>
          <t>PLANIFICACIÓN  Y MEJORA DEL SISTEMA INTEGRADO</t>
        </is>
      </c>
      <c r="D3821" t="inlineStr">
        <is>
          <t>Mensual</t>
        </is>
      </c>
      <c r="E3821" t="inlineStr">
        <is>
          <t>Negativo</t>
        </is>
      </c>
      <c r="F3821" s="138" t="n">
        <v>44865</v>
      </c>
      <c r="G3821" t="n">
        <v>14</v>
      </c>
      <c r="H3821" t="n">
        <v>0</v>
      </c>
      <c r="K3821" t="inlineStr">
        <is>
          <t>14.0%</t>
        </is>
      </c>
      <c r="L3821" t="n">
        <v/>
      </c>
      <c r="M3821" t="n">
        <v>2022</v>
      </c>
      <c r="N3821" t="inlineStr">
        <is>
          <t>Octubre</t>
        </is>
      </c>
      <c r="O3821" t="inlineStr">
        <is>
          <t>2022-2</t>
        </is>
      </c>
      <c r="P3821" t="n">
        <v>0</v>
      </c>
      <c r="Q3821" t="n">
        <v>0</v>
      </c>
      <c r="R3821" t="n">
        <v>0</v>
      </c>
      <c r="S3821" t="inlineStr"/>
      <c r="T3821" t="inlineStr">
        <is>
          <t>436-2022-10-31</t>
        </is>
      </c>
      <c r="U3821" t="n">
        <v>31</v>
      </c>
      <c r="V3821" t="inlineStr"/>
    </row>
    <row r="3822">
      <c r="A3822" t="n">
        <v>436</v>
      </c>
      <c r="B3822" t="inlineStr">
        <is>
          <t>ANS documentos operativos</t>
        </is>
      </c>
      <c r="C3822" t="inlineStr">
        <is>
          <t>PLANIFICACIÓN  Y MEJORA DEL SISTEMA INTEGRADO</t>
        </is>
      </c>
      <c r="D3822" t="inlineStr">
        <is>
          <t>Mensual</t>
        </is>
      </c>
      <c r="E3822" t="inlineStr">
        <is>
          <t>Negativo</t>
        </is>
      </c>
      <c r="F3822" s="138" t="n">
        <v>44895</v>
      </c>
      <c r="G3822" t="n">
        <v>14</v>
      </c>
      <c r="H3822" t="n">
        <v>0</v>
      </c>
      <c r="K3822" t="inlineStr">
        <is>
          <t>14.0%</t>
        </is>
      </c>
      <c r="L3822" t="n">
        <v/>
      </c>
      <c r="M3822" t="n">
        <v>2022</v>
      </c>
      <c r="N3822" t="inlineStr">
        <is>
          <t>Noviembre</t>
        </is>
      </c>
      <c r="O3822" t="inlineStr">
        <is>
          <t>2022-2</t>
        </is>
      </c>
      <c r="P3822" t="n">
        <v>0</v>
      </c>
      <c r="Q3822" t="n">
        <v>0</v>
      </c>
      <c r="R3822" t="n">
        <v>0</v>
      </c>
      <c r="S3822" t="inlineStr"/>
      <c r="T3822" t="inlineStr">
        <is>
          <t>436-2022-11-30</t>
        </is>
      </c>
      <c r="U3822" t="n">
        <v>30</v>
      </c>
      <c r="V3822" t="inlineStr"/>
    </row>
    <row r="3823">
      <c r="A3823" t="n">
        <v>436</v>
      </c>
      <c r="B3823" t="inlineStr">
        <is>
          <t>ANS documentos operativos</t>
        </is>
      </c>
      <c r="C3823" t="inlineStr">
        <is>
          <t>PLANIFICACIÓN  Y MEJORA DEL SISTEMA INTEGRADO</t>
        </is>
      </c>
      <c r="D3823" t="inlineStr">
        <is>
          <t>Mensual</t>
        </is>
      </c>
      <c r="E3823" t="inlineStr">
        <is>
          <t>Negativo</t>
        </is>
      </c>
      <c r="F3823" s="138" t="n">
        <v>44926</v>
      </c>
      <c r="G3823" t="n">
        <v>14</v>
      </c>
      <c r="H3823" t="n">
        <v>0</v>
      </c>
      <c r="K3823" t="inlineStr">
        <is>
          <t>14.0%</t>
        </is>
      </c>
      <c r="L3823" t="n">
        <v/>
      </c>
      <c r="M3823" t="n">
        <v>2022</v>
      </c>
      <c r="N3823" t="inlineStr">
        <is>
          <t>Diciembre</t>
        </is>
      </c>
      <c r="O3823" t="inlineStr">
        <is>
          <t>2022-2</t>
        </is>
      </c>
      <c r="P3823" t="n">
        <v>0</v>
      </c>
      <c r="Q3823" t="n">
        <v>0</v>
      </c>
      <c r="R3823" t="n">
        <v>0</v>
      </c>
      <c r="S3823" t="inlineStr"/>
      <c r="T3823" t="inlineStr">
        <is>
          <t>436-2022-12-31</t>
        </is>
      </c>
      <c r="U3823" t="n">
        <v>31</v>
      </c>
      <c r="V3823" t="inlineStr"/>
    </row>
    <row r="3824">
      <c r="A3824" t="n">
        <v>436</v>
      </c>
      <c r="B3824" t="inlineStr">
        <is>
          <t>ANS documentos operativos</t>
        </is>
      </c>
      <c r="C3824" t="inlineStr">
        <is>
          <t>PLANIFICACIÓN  Y MEJORA DEL SISTEMA INTEGRADO</t>
        </is>
      </c>
      <c r="D3824" t="inlineStr">
        <is>
          <t>Mensual</t>
        </is>
      </c>
      <c r="E3824" t="inlineStr">
        <is>
          <t>Negativo</t>
        </is>
      </c>
      <c r="F3824" s="138" t="n">
        <v>44957</v>
      </c>
      <c r="G3824" t="n">
        <v>14</v>
      </c>
      <c r="K3824" t="inlineStr">
        <is>
          <t>14.0%</t>
        </is>
      </c>
      <c r="L3824" t="inlineStr">
        <is>
          <t>No Aplica</t>
        </is>
      </c>
      <c r="M3824" t="n">
        <v>2023</v>
      </c>
      <c r="N3824" t="inlineStr">
        <is>
          <t>Enero</t>
        </is>
      </c>
      <c r="O3824" t="inlineStr">
        <is>
          <t>2023-1</t>
        </is>
      </c>
      <c r="P3824" t="n">
        <v>0</v>
      </c>
      <c r="Q3824" t="n">
        <v>0</v>
      </c>
      <c r="R3824" t="n">
        <v>0</v>
      </c>
      <c r="S3824" t="inlineStr"/>
      <c r="T3824" t="inlineStr">
        <is>
          <t>436-2023-01-31</t>
        </is>
      </c>
      <c r="U3824" t="n">
        <v>31</v>
      </c>
      <c r="V3824" t="inlineStr">
        <is>
          <t>No Aplica</t>
        </is>
      </c>
    </row>
    <row r="3825">
      <c r="A3825" t="n">
        <v>436</v>
      </c>
      <c r="B3825" t="inlineStr">
        <is>
          <t>ANS documentos operativos</t>
        </is>
      </c>
      <c r="C3825" t="inlineStr">
        <is>
          <t>PLANIFICACIÓN  Y MEJORA DEL SISTEMA INTEGRADO</t>
        </is>
      </c>
      <c r="D3825" t="inlineStr">
        <is>
          <t>Mensual</t>
        </is>
      </c>
      <c r="E3825" t="inlineStr">
        <is>
          <t>Negativo</t>
        </is>
      </c>
      <c r="F3825" s="138" t="n">
        <v>44985</v>
      </c>
      <c r="G3825" t="n">
        <v>14</v>
      </c>
      <c r="K3825" t="inlineStr">
        <is>
          <t>14.0%</t>
        </is>
      </c>
      <c r="L3825" t="inlineStr">
        <is>
          <t>No Aplica</t>
        </is>
      </c>
      <c r="M3825" t="n">
        <v>2023</v>
      </c>
      <c r="N3825" t="inlineStr">
        <is>
          <t>Febrero</t>
        </is>
      </c>
      <c r="O3825" t="inlineStr">
        <is>
          <t>2023-1</t>
        </is>
      </c>
      <c r="P3825" t="n">
        <v>0</v>
      </c>
      <c r="Q3825" t="n">
        <v>0</v>
      </c>
      <c r="R3825" t="n">
        <v>0</v>
      </c>
      <c r="S3825" t="inlineStr"/>
      <c r="T3825" t="inlineStr">
        <is>
          <t>436-2023-02-28</t>
        </is>
      </c>
      <c r="U3825" t="n">
        <v>28</v>
      </c>
      <c r="V3825" t="inlineStr">
        <is>
          <t>No Aplica</t>
        </is>
      </c>
    </row>
    <row r="3826">
      <c r="A3826" t="n">
        <v>436</v>
      </c>
      <c r="B3826" t="inlineStr">
        <is>
          <t>ANS documentos operativos</t>
        </is>
      </c>
      <c r="C3826" t="inlineStr">
        <is>
          <t>PLANIFICACIÓN  Y MEJORA DEL SISTEMA INTEGRADO</t>
        </is>
      </c>
      <c r="D3826" t="inlineStr">
        <is>
          <t>Mensual</t>
        </is>
      </c>
      <c r="E3826" t="inlineStr">
        <is>
          <t>Negativo</t>
        </is>
      </c>
      <c r="F3826" s="138" t="n">
        <v>45016</v>
      </c>
      <c r="G3826" t="n">
        <v>14</v>
      </c>
      <c r="K3826" t="inlineStr">
        <is>
          <t>14.0%</t>
        </is>
      </c>
      <c r="L3826" t="inlineStr">
        <is>
          <t>No Aplica</t>
        </is>
      </c>
      <c r="M3826" t="n">
        <v>2023</v>
      </c>
      <c r="N3826" t="inlineStr">
        <is>
          <t>Marzo</t>
        </is>
      </c>
      <c r="O3826" t="inlineStr">
        <is>
          <t>2023-1</t>
        </is>
      </c>
      <c r="P3826" t="n">
        <v>0</v>
      </c>
      <c r="Q3826" t="n">
        <v>0</v>
      </c>
      <c r="R3826" t="n">
        <v>0</v>
      </c>
      <c r="S3826" t="inlineStr"/>
      <c r="T3826" t="inlineStr">
        <is>
          <t>436-2023-03-31</t>
        </is>
      </c>
      <c r="U3826" t="n">
        <v>31</v>
      </c>
      <c r="V3826" t="inlineStr">
        <is>
          <t>No Aplica</t>
        </is>
      </c>
    </row>
    <row r="3827">
      <c r="A3827" t="n">
        <v>436</v>
      </c>
      <c r="B3827" t="inlineStr">
        <is>
          <t>ANS documentos operativos</t>
        </is>
      </c>
      <c r="C3827" t="inlineStr">
        <is>
          <t>PLANIFICACIÓN  Y MEJORA DEL SISTEMA INTEGRADO</t>
        </is>
      </c>
      <c r="D3827" t="inlineStr">
        <is>
          <t>Mensual</t>
        </is>
      </c>
      <c r="E3827" t="inlineStr">
        <is>
          <t>Negativo</t>
        </is>
      </c>
      <c r="F3827" s="138" t="n">
        <v>45046</v>
      </c>
      <c r="G3827" t="n">
        <v>14</v>
      </c>
      <c r="K3827" t="inlineStr">
        <is>
          <t>14.0%</t>
        </is>
      </c>
      <c r="L3827" t="inlineStr">
        <is>
          <t>No Aplica</t>
        </is>
      </c>
      <c r="M3827" t="n">
        <v>2023</v>
      </c>
      <c r="N3827" t="inlineStr">
        <is>
          <t>Abril</t>
        </is>
      </c>
      <c r="O3827" t="inlineStr">
        <is>
          <t>2023-1</t>
        </is>
      </c>
      <c r="P3827" t="n">
        <v>0</v>
      </c>
      <c r="Q3827" t="n">
        <v>0</v>
      </c>
      <c r="R3827" t="n">
        <v>0</v>
      </c>
      <c r="S3827" t="inlineStr"/>
      <c r="T3827" t="inlineStr">
        <is>
          <t>436-2023-04-30</t>
        </is>
      </c>
      <c r="U3827" t="n">
        <v>30</v>
      </c>
      <c r="V3827" t="inlineStr">
        <is>
          <t>No Aplica</t>
        </is>
      </c>
    </row>
    <row r="3828">
      <c r="A3828" t="n">
        <v>436</v>
      </c>
      <c r="B3828" t="inlineStr">
        <is>
          <t>ANS documentos operativos</t>
        </is>
      </c>
      <c r="C3828" t="inlineStr">
        <is>
          <t>PLANIFICACIÓN  Y MEJORA DEL SISTEMA INTEGRADO</t>
        </is>
      </c>
      <c r="D3828" t="inlineStr">
        <is>
          <t>Mensual</t>
        </is>
      </c>
      <c r="E3828" t="inlineStr">
        <is>
          <t>Negativo</t>
        </is>
      </c>
      <c r="F3828" s="138" t="n">
        <v>45077</v>
      </c>
      <c r="G3828" t="n">
        <v>14</v>
      </c>
      <c r="K3828" t="inlineStr">
        <is>
          <t>14.0%</t>
        </is>
      </c>
      <c r="L3828" t="inlineStr">
        <is>
          <t>No Aplica</t>
        </is>
      </c>
      <c r="M3828" t="n">
        <v>2023</v>
      </c>
      <c r="N3828" t="inlineStr">
        <is>
          <t>Mayo</t>
        </is>
      </c>
      <c r="O3828" t="inlineStr">
        <is>
          <t>2023-1</t>
        </is>
      </c>
      <c r="P3828" t="n">
        <v>0</v>
      </c>
      <c r="Q3828" t="n">
        <v>0</v>
      </c>
      <c r="R3828" t="n">
        <v>0</v>
      </c>
      <c r="S3828" t="inlineStr"/>
      <c r="T3828" t="inlineStr">
        <is>
          <t>436-2023-05-31</t>
        </is>
      </c>
      <c r="U3828" t="n">
        <v>31</v>
      </c>
      <c r="V3828" t="inlineStr">
        <is>
          <t>No Aplica</t>
        </is>
      </c>
    </row>
    <row r="3829">
      <c r="A3829" t="n">
        <v>436</v>
      </c>
      <c r="B3829" t="inlineStr">
        <is>
          <t>ANS documentos operativos</t>
        </is>
      </c>
      <c r="C3829" t="inlineStr">
        <is>
          <t>PLANIFICACIÓN  Y MEJORA DEL SISTEMA INTEGRADO</t>
        </is>
      </c>
      <c r="D3829" t="inlineStr">
        <is>
          <t>Mensual</t>
        </is>
      </c>
      <c r="E3829" t="inlineStr">
        <is>
          <t>Negativo</t>
        </is>
      </c>
      <c r="F3829" s="138" t="n">
        <v>45107</v>
      </c>
      <c r="G3829" t="n">
        <v>14</v>
      </c>
      <c r="K3829" t="inlineStr">
        <is>
          <t>14.0%</t>
        </is>
      </c>
      <c r="L3829" t="inlineStr">
        <is>
          <t>No Aplica</t>
        </is>
      </c>
      <c r="M3829" t="n">
        <v>2023</v>
      </c>
      <c r="N3829" t="inlineStr">
        <is>
          <t>Junio</t>
        </is>
      </c>
      <c r="O3829" t="inlineStr">
        <is>
          <t>2023-1</t>
        </is>
      </c>
      <c r="P3829" t="n">
        <v>0</v>
      </c>
      <c r="Q3829" t="n">
        <v>0</v>
      </c>
      <c r="R3829" t="n">
        <v>0</v>
      </c>
      <c r="S3829" t="inlineStr"/>
      <c r="T3829" t="inlineStr">
        <is>
          <t>436-2023-06-30</t>
        </is>
      </c>
      <c r="U3829" t="n">
        <v>30</v>
      </c>
      <c r="V3829" t="inlineStr">
        <is>
          <t>No Aplica</t>
        </is>
      </c>
    </row>
    <row r="3830">
      <c r="A3830" t="n">
        <v>436</v>
      </c>
      <c r="B3830" t="inlineStr">
        <is>
          <t>ANS documentos operativos</t>
        </is>
      </c>
      <c r="C3830" t="inlineStr">
        <is>
          <t>PLANIFICACIÓN  Y MEJORA DEL SISTEMA INTEGRADO</t>
        </is>
      </c>
      <c r="D3830" t="inlineStr">
        <is>
          <t>Mensual</t>
        </is>
      </c>
      <c r="E3830" t="inlineStr">
        <is>
          <t>Negativo</t>
        </is>
      </c>
      <c r="F3830" s="138" t="n">
        <v>45930</v>
      </c>
      <c r="G3830" t="n">
        <v>14</v>
      </c>
      <c r="H3830" t="n">
        <v>7.08</v>
      </c>
      <c r="I3830" s="76" t="n">
        <v>1.3</v>
      </c>
      <c r="J3830" s="76" t="n">
        <v>1.977401129943503</v>
      </c>
      <c r="K3830" t="inlineStr">
        <is>
          <t>14.0%</t>
        </is>
      </c>
      <c r="L3830" t="n">
        <v/>
      </c>
      <c r="M3830" t="n">
        <v>2025</v>
      </c>
      <c r="N3830" t="inlineStr">
        <is>
          <t>Septiembre</t>
        </is>
      </c>
      <c r="O3830" t="inlineStr">
        <is>
          <t>2025-2</t>
        </is>
      </c>
      <c r="P3830" t="n">
        <v>0</v>
      </c>
      <c r="Q3830" t="n">
        <v>0</v>
      </c>
      <c r="R3830" t="n">
        <v>0</v>
      </c>
      <c r="S3830" t="inlineStr"/>
      <c r="T3830" t="inlineStr">
        <is>
          <t>436-2025-09-30</t>
        </is>
      </c>
      <c r="U3830" t="n">
        <v>30</v>
      </c>
      <c r="V3830" t="inlineStr"/>
    </row>
    <row r="3831">
      <c r="A3831" t="n">
        <v>439</v>
      </c>
      <c r="B3831" t="inlineStr">
        <is>
          <t>Disponibilidad de catálogo de asignaturas pregrado y posgrado virtual</t>
        </is>
      </c>
      <c r="C3831" t="inlineStr">
        <is>
          <t>DOCENCIA</t>
        </is>
      </c>
      <c r="D3831" t="inlineStr">
        <is>
          <t>Semestral</t>
        </is>
      </c>
      <c r="E3831" t="inlineStr">
        <is>
          <t>Positivo</t>
        </is>
      </c>
      <c r="F3831" s="138" t="n">
        <v>44377</v>
      </c>
      <c r="H3831" t="n">
        <v>0</v>
      </c>
      <c r="K3831" t="inlineStr">
        <is>
          <t>100.0%</t>
        </is>
      </c>
      <c r="L3831" t="inlineStr">
        <is>
          <t>100.0%</t>
        </is>
      </c>
      <c r="M3831" t="n">
        <v>2021</v>
      </c>
      <c r="N3831" t="inlineStr">
        <is>
          <t>Junio</t>
        </is>
      </c>
      <c r="O3831" t="inlineStr">
        <is>
          <t>2021-1</t>
        </is>
      </c>
      <c r="P3831" t="n">
        <v>0</v>
      </c>
      <c r="Q3831" t="n">
        <v>0</v>
      </c>
      <c r="R3831" t="n">
        <v>0</v>
      </c>
      <c r="S3831" t="inlineStr"/>
      <c r="T3831" t="inlineStr">
        <is>
          <t>439-2021-06-30</t>
        </is>
      </c>
      <c r="U3831" t="n">
        <v>30</v>
      </c>
      <c r="V3831" t="inlineStr"/>
    </row>
    <row r="3832">
      <c r="A3832" t="n">
        <v>439</v>
      </c>
      <c r="B3832" t="inlineStr">
        <is>
          <t>Disponibilidad de catálogo de asignaturas pregrado y posgrado virtual</t>
        </is>
      </c>
      <c r="C3832" t="inlineStr">
        <is>
          <t>DOCENCIA</t>
        </is>
      </c>
      <c r="D3832" t="inlineStr">
        <is>
          <t>Semestral</t>
        </is>
      </c>
      <c r="E3832" t="inlineStr">
        <is>
          <t>Positivo</t>
        </is>
      </c>
      <c r="F3832" s="138" t="n">
        <v>44561</v>
      </c>
      <c r="H3832" t="n">
        <v>0</v>
      </c>
      <c r="K3832" t="inlineStr">
        <is>
          <t>100.0%</t>
        </is>
      </c>
      <c r="L3832" t="inlineStr">
        <is>
          <t>100.0%</t>
        </is>
      </c>
      <c r="M3832" t="n">
        <v>2021</v>
      </c>
      <c r="N3832" t="inlineStr">
        <is>
          <t>Diciembre</t>
        </is>
      </c>
      <c r="O3832" t="inlineStr">
        <is>
          <t>2021-2</t>
        </is>
      </c>
      <c r="P3832" t="n">
        <v>0</v>
      </c>
      <c r="Q3832" t="n">
        <v>0</v>
      </c>
      <c r="R3832" t="n">
        <v>0</v>
      </c>
      <c r="S3832" t="inlineStr"/>
      <c r="T3832" t="inlineStr">
        <is>
          <t>439-2021-12-31</t>
        </is>
      </c>
      <c r="U3832" t="n">
        <v>31</v>
      </c>
      <c r="V3832" t="inlineStr"/>
    </row>
    <row r="3833">
      <c r="A3833" t="n">
        <v>439</v>
      </c>
      <c r="B3833" t="inlineStr">
        <is>
          <t>Disponibilidad de catálogo de asignaturas pregrado y posgrado virtual</t>
        </is>
      </c>
      <c r="C3833" t="inlineStr">
        <is>
          <t>DOCENCIA</t>
        </is>
      </c>
      <c r="D3833" t="inlineStr">
        <is>
          <t>Semestral</t>
        </is>
      </c>
      <c r="E3833" t="inlineStr">
        <is>
          <t>Positivo</t>
        </is>
      </c>
      <c r="F3833" s="138" t="n">
        <v>44651</v>
      </c>
      <c r="K3833" t="inlineStr">
        <is>
          <t>100.0%</t>
        </is>
      </c>
      <c r="L3833" t="inlineStr">
        <is>
          <t>No Aplica</t>
        </is>
      </c>
      <c r="M3833" t="n">
        <v>2022</v>
      </c>
      <c r="N3833" t="inlineStr">
        <is>
          <t>Marzo</t>
        </is>
      </c>
      <c r="O3833" t="inlineStr">
        <is>
          <t>2022-1</t>
        </is>
      </c>
      <c r="P3833" t="n">
        <v>0</v>
      </c>
      <c r="Q3833" t="n">
        <v>0</v>
      </c>
      <c r="R3833" t="n">
        <v>0</v>
      </c>
      <c r="S3833" t="inlineStr"/>
      <c r="T3833" t="inlineStr">
        <is>
          <t>439-2022-03-31</t>
        </is>
      </c>
      <c r="U3833" t="n">
        <v>31</v>
      </c>
      <c r="V3833" t="inlineStr">
        <is>
          <t>No Aplica</t>
        </is>
      </c>
    </row>
    <row r="3834">
      <c r="A3834" t="n">
        <v>439</v>
      </c>
      <c r="B3834" t="inlineStr">
        <is>
          <t>Disponibilidad de catálogo de asignaturas pregrado y posgrado virtual</t>
        </is>
      </c>
      <c r="C3834" t="inlineStr">
        <is>
          <t>DOCENCIA</t>
        </is>
      </c>
      <c r="D3834" t="inlineStr">
        <is>
          <t>Semestral</t>
        </is>
      </c>
      <c r="E3834" t="inlineStr">
        <is>
          <t>Positivo</t>
        </is>
      </c>
      <c r="F3834" s="138" t="n">
        <v>44742</v>
      </c>
      <c r="H3834" t="n">
        <v>0</v>
      </c>
      <c r="K3834" t="inlineStr">
        <is>
          <t>100.0%</t>
        </is>
      </c>
      <c r="L3834" t="inlineStr">
        <is>
          <t>100.0%</t>
        </is>
      </c>
      <c r="M3834" t="n">
        <v>2022</v>
      </c>
      <c r="N3834" t="inlineStr">
        <is>
          <t>Junio</t>
        </is>
      </c>
      <c r="O3834" t="inlineStr">
        <is>
          <t>2022-1</t>
        </is>
      </c>
      <c r="P3834" t="n">
        <v>0</v>
      </c>
      <c r="Q3834" t="n">
        <v>0</v>
      </c>
      <c r="R3834" t="n">
        <v>0</v>
      </c>
      <c r="S3834" t="inlineStr"/>
      <c r="T3834" t="inlineStr">
        <is>
          <t>439-2022-06-30</t>
        </is>
      </c>
      <c r="U3834" t="n">
        <v>30</v>
      </c>
      <c r="V3834" t="inlineStr"/>
    </row>
    <row r="3835">
      <c r="A3835" t="n">
        <v>439</v>
      </c>
      <c r="B3835" t="inlineStr">
        <is>
          <t>Disponibilidad de catálogo de asignaturas pregrado y posgrado virtual</t>
        </is>
      </c>
      <c r="C3835" t="inlineStr">
        <is>
          <t>DOCENCIA</t>
        </is>
      </c>
      <c r="D3835" t="inlineStr">
        <is>
          <t>Semestral</t>
        </is>
      </c>
      <c r="E3835" t="inlineStr">
        <is>
          <t>Positivo</t>
        </is>
      </c>
      <c r="F3835" s="138" t="n">
        <v>44834</v>
      </c>
      <c r="K3835" t="inlineStr">
        <is>
          <t>100.0%</t>
        </is>
      </c>
      <c r="L3835" t="inlineStr">
        <is>
          <t>No Aplica</t>
        </is>
      </c>
      <c r="M3835" t="n">
        <v>2022</v>
      </c>
      <c r="N3835" t="inlineStr">
        <is>
          <t>Septiembre</t>
        </is>
      </c>
      <c r="O3835" t="inlineStr">
        <is>
          <t>2022-2</t>
        </is>
      </c>
      <c r="P3835" t="n">
        <v>0</v>
      </c>
      <c r="Q3835" t="n">
        <v>0</v>
      </c>
      <c r="R3835" t="n">
        <v>0</v>
      </c>
      <c r="S3835" t="inlineStr"/>
      <c r="T3835" t="inlineStr">
        <is>
          <t>439-2022-09-30</t>
        </is>
      </c>
      <c r="U3835" t="n">
        <v>30</v>
      </c>
      <c r="V3835" t="inlineStr">
        <is>
          <t>No Aplica</t>
        </is>
      </c>
    </row>
    <row r="3836">
      <c r="A3836" t="n">
        <v>439</v>
      </c>
      <c r="B3836" t="inlineStr">
        <is>
          <t>Disponibilidad de catálogo de asignaturas pregrado y posgrado virtual</t>
        </is>
      </c>
      <c r="C3836" t="inlineStr">
        <is>
          <t>DOCENCIA</t>
        </is>
      </c>
      <c r="D3836" t="inlineStr">
        <is>
          <t>Semestral</t>
        </is>
      </c>
      <c r="E3836" t="inlineStr">
        <is>
          <t>Positivo</t>
        </is>
      </c>
      <c r="F3836" s="138" t="n">
        <v>44895</v>
      </c>
      <c r="K3836" t="inlineStr">
        <is>
          <t>100.0%</t>
        </is>
      </c>
      <c r="L3836" t="inlineStr">
        <is>
          <t>No Aplica</t>
        </is>
      </c>
      <c r="M3836" t="n">
        <v>2022</v>
      </c>
      <c r="N3836" t="inlineStr">
        <is>
          <t>Noviembre</t>
        </is>
      </c>
      <c r="O3836" t="inlineStr">
        <is>
          <t>2022-2</t>
        </is>
      </c>
      <c r="P3836" t="n">
        <v>0</v>
      </c>
      <c r="Q3836" t="n">
        <v>0</v>
      </c>
      <c r="R3836" t="n">
        <v>0</v>
      </c>
      <c r="S3836" t="inlineStr"/>
      <c r="T3836" t="inlineStr">
        <is>
          <t>439-2022-11-30</t>
        </is>
      </c>
      <c r="U3836" t="n">
        <v>30</v>
      </c>
      <c r="V3836" t="inlineStr">
        <is>
          <t>No Aplica</t>
        </is>
      </c>
    </row>
    <row r="3837">
      <c r="A3837" t="n">
        <v>439</v>
      </c>
      <c r="B3837" t="inlineStr">
        <is>
          <t>Disponibilidad de catálogo de asignaturas pregrado y posgrado virtual</t>
        </is>
      </c>
      <c r="C3837" t="inlineStr">
        <is>
          <t>DOCENCIA</t>
        </is>
      </c>
      <c r="D3837" t="inlineStr">
        <is>
          <t>Semestral</t>
        </is>
      </c>
      <c r="E3837" t="inlineStr">
        <is>
          <t>Positivo</t>
        </is>
      </c>
      <c r="F3837" s="138" t="n">
        <v>44926</v>
      </c>
      <c r="H3837" t="n">
        <v>0</v>
      </c>
      <c r="K3837" t="inlineStr">
        <is>
          <t>100.0%</t>
        </is>
      </c>
      <c r="L3837" t="inlineStr">
        <is>
          <t>100.0%</t>
        </is>
      </c>
      <c r="M3837" t="n">
        <v>2022</v>
      </c>
      <c r="N3837" t="inlineStr">
        <is>
          <t>Diciembre</t>
        </is>
      </c>
      <c r="O3837" t="inlineStr">
        <is>
          <t>2022-2</t>
        </is>
      </c>
      <c r="P3837" t="n">
        <v>0</v>
      </c>
      <c r="Q3837" t="n">
        <v>0</v>
      </c>
      <c r="R3837" t="n">
        <v>0</v>
      </c>
      <c r="S3837" t="inlineStr"/>
      <c r="T3837" t="inlineStr">
        <is>
          <t>439-2022-12-31</t>
        </is>
      </c>
      <c r="U3837" t="n">
        <v>31</v>
      </c>
      <c r="V3837" t="inlineStr"/>
    </row>
    <row r="3838">
      <c r="A3838" t="n">
        <v>439</v>
      </c>
      <c r="B3838" t="inlineStr">
        <is>
          <t>Disponibilidad de catálogo de asignaturas pregrado y posgrado virtual</t>
        </is>
      </c>
      <c r="C3838" t="inlineStr">
        <is>
          <t>DOCENCIA</t>
        </is>
      </c>
      <c r="D3838" t="inlineStr">
        <is>
          <t>Semestral</t>
        </is>
      </c>
      <c r="E3838" t="inlineStr">
        <is>
          <t>Positivo</t>
        </is>
      </c>
      <c r="F3838" s="138" t="n">
        <v>44957</v>
      </c>
      <c r="K3838" t="inlineStr">
        <is>
          <t>100.0%</t>
        </is>
      </c>
      <c r="L3838" t="inlineStr">
        <is>
          <t>No Aplica</t>
        </is>
      </c>
      <c r="M3838" t="n">
        <v>2023</v>
      </c>
      <c r="N3838" t="inlineStr">
        <is>
          <t>Enero</t>
        </is>
      </c>
      <c r="O3838" t="inlineStr">
        <is>
          <t>2023-1</t>
        </is>
      </c>
      <c r="P3838" t="n">
        <v>0</v>
      </c>
      <c r="Q3838" t="n">
        <v>0</v>
      </c>
      <c r="R3838" t="n">
        <v>0</v>
      </c>
      <c r="S3838" t="inlineStr"/>
      <c r="T3838" t="inlineStr">
        <is>
          <t>439-2023-01-31</t>
        </is>
      </c>
      <c r="U3838" t="n">
        <v>31</v>
      </c>
      <c r="V3838" t="inlineStr">
        <is>
          <t>No Aplica</t>
        </is>
      </c>
    </row>
    <row r="3839">
      <c r="A3839" t="n">
        <v>439</v>
      </c>
      <c r="B3839" t="inlineStr">
        <is>
          <t>Disponibilidad de catálogo de asignaturas pregrado y posgrado virtual</t>
        </is>
      </c>
      <c r="C3839" t="inlineStr">
        <is>
          <t>DOCENCIA</t>
        </is>
      </c>
      <c r="D3839" t="inlineStr">
        <is>
          <t>Semestral</t>
        </is>
      </c>
      <c r="E3839" t="inlineStr">
        <is>
          <t>Positivo</t>
        </is>
      </c>
      <c r="F3839" s="138" t="n">
        <v>45016</v>
      </c>
      <c r="K3839" t="inlineStr">
        <is>
          <t>100.0%</t>
        </is>
      </c>
      <c r="L3839" t="inlineStr">
        <is>
          <t>No Aplica</t>
        </is>
      </c>
      <c r="M3839" t="n">
        <v>2023</v>
      </c>
      <c r="N3839" t="inlineStr">
        <is>
          <t>Marzo</t>
        </is>
      </c>
      <c r="O3839" t="inlineStr">
        <is>
          <t>2023-1</t>
        </is>
      </c>
      <c r="P3839" t="n">
        <v>0</v>
      </c>
      <c r="Q3839" t="n">
        <v>0</v>
      </c>
      <c r="R3839" t="n">
        <v>0</v>
      </c>
      <c r="S3839" t="inlineStr"/>
      <c r="T3839" t="inlineStr">
        <is>
          <t>439-2023-03-31</t>
        </is>
      </c>
      <c r="U3839" t="n">
        <v>31</v>
      </c>
      <c r="V3839" t="inlineStr">
        <is>
          <t>No Aplica</t>
        </is>
      </c>
    </row>
    <row r="3840">
      <c r="A3840" t="n">
        <v>439</v>
      </c>
      <c r="B3840" t="inlineStr">
        <is>
          <t>Disponibilidad de catálogo de asignaturas pregrado y posgrado virtual</t>
        </is>
      </c>
      <c r="C3840" t="inlineStr">
        <is>
          <t>DOCENCIA</t>
        </is>
      </c>
      <c r="D3840" t="inlineStr">
        <is>
          <t>Semestral</t>
        </is>
      </c>
      <c r="E3840" t="inlineStr">
        <is>
          <t>Positivo</t>
        </is>
      </c>
      <c r="F3840" s="138" t="n">
        <v>45046</v>
      </c>
      <c r="K3840" t="inlineStr">
        <is>
          <t>100.0%</t>
        </is>
      </c>
      <c r="L3840" t="inlineStr">
        <is>
          <t>No Aplica</t>
        </is>
      </c>
      <c r="M3840" t="n">
        <v>2023</v>
      </c>
      <c r="N3840" t="inlineStr">
        <is>
          <t>Abril</t>
        </is>
      </c>
      <c r="O3840" t="inlineStr">
        <is>
          <t>2023-1</t>
        </is>
      </c>
      <c r="P3840" t="n">
        <v>0</v>
      </c>
      <c r="Q3840" t="n">
        <v>0</v>
      </c>
      <c r="R3840" t="n">
        <v>0</v>
      </c>
      <c r="S3840" t="inlineStr"/>
      <c r="T3840" t="inlineStr">
        <is>
          <t>439-2023-04-30</t>
        </is>
      </c>
      <c r="U3840" t="n">
        <v>30</v>
      </c>
      <c r="V3840" t="inlineStr">
        <is>
          <t>No Aplica</t>
        </is>
      </c>
    </row>
    <row r="3841">
      <c r="A3841" t="n">
        <v>439</v>
      </c>
      <c r="B3841" t="inlineStr">
        <is>
          <t>Disponibilidad de catálogo de asignaturas pregrado y posgrado virtual</t>
        </is>
      </c>
      <c r="C3841" t="inlineStr">
        <is>
          <t>DOCENCIA</t>
        </is>
      </c>
      <c r="D3841" t="inlineStr">
        <is>
          <t>Semestral</t>
        </is>
      </c>
      <c r="E3841" t="inlineStr">
        <is>
          <t>Positivo</t>
        </is>
      </c>
      <c r="F3841" s="138" t="n">
        <v>45077</v>
      </c>
      <c r="K3841" t="inlineStr">
        <is>
          <t>100.0%</t>
        </is>
      </c>
      <c r="L3841" t="inlineStr">
        <is>
          <t>No Aplica</t>
        </is>
      </c>
      <c r="M3841" t="n">
        <v>2023</v>
      </c>
      <c r="N3841" t="inlineStr">
        <is>
          <t>Mayo</t>
        </is>
      </c>
      <c r="O3841" t="inlineStr">
        <is>
          <t>2023-1</t>
        </is>
      </c>
      <c r="P3841" t="n">
        <v>0</v>
      </c>
      <c r="Q3841" t="n">
        <v>0</v>
      </c>
      <c r="R3841" t="n">
        <v>0</v>
      </c>
      <c r="S3841" t="inlineStr"/>
      <c r="T3841" t="inlineStr">
        <is>
          <t>439-2023-05-31</t>
        </is>
      </c>
      <c r="U3841" t="n">
        <v>31</v>
      </c>
      <c r="V3841" t="inlineStr">
        <is>
          <t>No Aplica</t>
        </is>
      </c>
    </row>
    <row r="3842">
      <c r="A3842" t="n">
        <v>439</v>
      </c>
      <c r="B3842" t="inlineStr">
        <is>
          <t>Disponibilidad de catálogo de asignaturas pregrado y posgrado virtual</t>
        </is>
      </c>
      <c r="C3842" t="inlineStr">
        <is>
          <t>DOCENCIA</t>
        </is>
      </c>
      <c r="D3842" t="inlineStr">
        <is>
          <t>Semestral</t>
        </is>
      </c>
      <c r="E3842" t="inlineStr">
        <is>
          <t>Positivo</t>
        </is>
      </c>
      <c r="F3842" s="138" t="n">
        <v>45107</v>
      </c>
      <c r="K3842" t="inlineStr">
        <is>
          <t>100.0%</t>
        </is>
      </c>
      <c r="L3842" t="inlineStr">
        <is>
          <t>No Aplica</t>
        </is>
      </c>
      <c r="M3842" t="n">
        <v>2023</v>
      </c>
      <c r="N3842" t="inlineStr">
        <is>
          <t>Junio</t>
        </is>
      </c>
      <c r="O3842" t="inlineStr">
        <is>
          <t>2023-1</t>
        </is>
      </c>
      <c r="P3842" t="n">
        <v>0</v>
      </c>
      <c r="Q3842" t="n">
        <v>0</v>
      </c>
      <c r="R3842" t="n">
        <v>0</v>
      </c>
      <c r="S3842" t="inlineStr"/>
      <c r="T3842" t="inlineStr">
        <is>
          <t>439-2023-06-30</t>
        </is>
      </c>
      <c r="U3842" t="n">
        <v>30</v>
      </c>
      <c r="V3842" t="inlineStr">
        <is>
          <t>No Aplica</t>
        </is>
      </c>
    </row>
    <row r="3843">
      <c r="A3843" t="n">
        <v>440</v>
      </c>
      <c r="B3843" t="inlineStr">
        <is>
          <t>Aseguramiento de matricula académica virtual</t>
        </is>
      </c>
      <c r="C3843" t="inlineStr">
        <is>
          <t>DOCENCIA</t>
        </is>
      </c>
      <c r="D3843" t="inlineStr">
        <is>
          <t>Semestral</t>
        </is>
      </c>
      <c r="E3843" t="inlineStr">
        <is>
          <t>Positivo</t>
        </is>
      </c>
      <c r="F3843" s="138" t="n">
        <v>44651</v>
      </c>
      <c r="K3843" t="inlineStr">
        <is>
          <t>196.0%</t>
        </is>
      </c>
      <c r="L3843" t="inlineStr">
        <is>
          <t>No Aplica</t>
        </is>
      </c>
      <c r="M3843" t="n">
        <v>2022</v>
      </c>
      <c r="N3843" t="inlineStr">
        <is>
          <t>Marzo</t>
        </is>
      </c>
      <c r="O3843" t="inlineStr">
        <is>
          <t>2022-1</t>
        </is>
      </c>
      <c r="P3843" t="n">
        <v>0</v>
      </c>
      <c r="Q3843" t="n">
        <v>0</v>
      </c>
      <c r="R3843" t="n">
        <v>0</v>
      </c>
      <c r="S3843" t="inlineStr"/>
      <c r="T3843" t="inlineStr">
        <is>
          <t>440-2022-03-31</t>
        </is>
      </c>
      <c r="U3843" t="n">
        <v>31</v>
      </c>
      <c r="V3843" t="inlineStr">
        <is>
          <t>No Aplica</t>
        </is>
      </c>
    </row>
    <row r="3844">
      <c r="A3844" t="n">
        <v>440</v>
      </c>
      <c r="B3844" t="inlineStr">
        <is>
          <t>Aseguramiento de matricula académica virtual</t>
        </is>
      </c>
      <c r="C3844" t="inlineStr">
        <is>
          <t>DOCENCIA</t>
        </is>
      </c>
      <c r="D3844" t="inlineStr">
        <is>
          <t>Semestral</t>
        </is>
      </c>
      <c r="E3844" t="inlineStr">
        <is>
          <t>Positivo</t>
        </is>
      </c>
      <c r="F3844" s="138" t="n">
        <v>44742</v>
      </c>
      <c r="K3844" t="inlineStr">
        <is>
          <t>196.0%</t>
        </is>
      </c>
      <c r="L3844" t="inlineStr">
        <is>
          <t>No Aplica</t>
        </is>
      </c>
      <c r="M3844" t="n">
        <v>2022</v>
      </c>
      <c r="N3844" t="inlineStr">
        <is>
          <t>Junio</t>
        </is>
      </c>
      <c r="O3844" t="inlineStr">
        <is>
          <t>2022-1</t>
        </is>
      </c>
      <c r="P3844" t="n">
        <v>0</v>
      </c>
      <c r="Q3844" t="n">
        <v>0</v>
      </c>
      <c r="R3844" t="n">
        <v>0</v>
      </c>
      <c r="S3844" t="inlineStr"/>
      <c r="T3844" t="inlineStr">
        <is>
          <t>440-2022-06-30</t>
        </is>
      </c>
      <c r="U3844" t="n">
        <v>30</v>
      </c>
      <c r="V3844" t="inlineStr">
        <is>
          <t>No Aplica</t>
        </is>
      </c>
    </row>
    <row r="3845">
      <c r="A3845" t="n">
        <v>440</v>
      </c>
      <c r="B3845" t="inlineStr">
        <is>
          <t>Aseguramiento de matricula académica virtual</t>
        </is>
      </c>
      <c r="C3845" t="inlineStr">
        <is>
          <t>DOCENCIA</t>
        </is>
      </c>
      <c r="D3845" t="inlineStr">
        <is>
          <t>Semestral</t>
        </is>
      </c>
      <c r="E3845" t="inlineStr">
        <is>
          <t>Positivo</t>
        </is>
      </c>
      <c r="F3845" s="138" t="n">
        <v>44834</v>
      </c>
      <c r="K3845" t="inlineStr">
        <is>
          <t>196.0%</t>
        </is>
      </c>
      <c r="L3845" t="inlineStr">
        <is>
          <t>No Aplica</t>
        </is>
      </c>
      <c r="M3845" t="n">
        <v>2022</v>
      </c>
      <c r="N3845" t="inlineStr">
        <is>
          <t>Septiembre</t>
        </is>
      </c>
      <c r="O3845" t="inlineStr">
        <is>
          <t>2022-2</t>
        </is>
      </c>
      <c r="P3845" t="n">
        <v>0</v>
      </c>
      <c r="Q3845" t="n">
        <v>0</v>
      </c>
      <c r="R3845" t="n">
        <v>0</v>
      </c>
      <c r="S3845" t="inlineStr"/>
      <c r="T3845" t="inlineStr">
        <is>
          <t>440-2022-09-30</t>
        </is>
      </c>
      <c r="U3845" t="n">
        <v>30</v>
      </c>
      <c r="V3845" t="inlineStr">
        <is>
          <t>No Aplica</t>
        </is>
      </c>
    </row>
    <row r="3846">
      <c r="A3846" t="n">
        <v>440</v>
      </c>
      <c r="B3846" t="inlineStr">
        <is>
          <t>Aseguramiento de matricula académica virtual</t>
        </is>
      </c>
      <c r="C3846" t="inlineStr">
        <is>
          <t>DOCENCIA</t>
        </is>
      </c>
      <c r="D3846" t="inlineStr">
        <is>
          <t>Semestral</t>
        </is>
      </c>
      <c r="E3846" t="inlineStr">
        <is>
          <t>Positivo</t>
        </is>
      </c>
      <c r="F3846" s="138" t="n">
        <v>44895</v>
      </c>
      <c r="K3846" t="inlineStr">
        <is>
          <t>196.0%</t>
        </is>
      </c>
      <c r="L3846" t="inlineStr">
        <is>
          <t>No Aplica</t>
        </is>
      </c>
      <c r="M3846" t="n">
        <v>2022</v>
      </c>
      <c r="N3846" t="inlineStr">
        <is>
          <t>Noviembre</t>
        </is>
      </c>
      <c r="O3846" t="inlineStr">
        <is>
          <t>2022-2</t>
        </is>
      </c>
      <c r="P3846" t="n">
        <v>0</v>
      </c>
      <c r="Q3846" t="n">
        <v>0</v>
      </c>
      <c r="R3846" t="n">
        <v>0</v>
      </c>
      <c r="S3846" t="inlineStr"/>
      <c r="T3846" t="inlineStr">
        <is>
          <t>440-2022-11-30</t>
        </is>
      </c>
      <c r="U3846" t="n">
        <v>30</v>
      </c>
      <c r="V3846" t="inlineStr">
        <is>
          <t>No Aplica</t>
        </is>
      </c>
    </row>
    <row r="3847">
      <c r="A3847" t="n">
        <v>440</v>
      </c>
      <c r="B3847" t="inlineStr">
        <is>
          <t>Aseguramiento de matricula académica virtual</t>
        </is>
      </c>
      <c r="C3847" t="inlineStr">
        <is>
          <t>DOCENCIA</t>
        </is>
      </c>
      <c r="D3847" t="inlineStr">
        <is>
          <t>Semestral</t>
        </is>
      </c>
      <c r="E3847" t="inlineStr">
        <is>
          <t>Positivo</t>
        </is>
      </c>
      <c r="F3847" s="138" t="n">
        <v>44926</v>
      </c>
      <c r="K3847" t="inlineStr">
        <is>
          <t>196.0%</t>
        </is>
      </c>
      <c r="L3847" t="inlineStr">
        <is>
          <t>No Aplica</t>
        </is>
      </c>
      <c r="M3847" t="n">
        <v>2022</v>
      </c>
      <c r="N3847" t="inlineStr">
        <is>
          <t>Diciembre</t>
        </is>
      </c>
      <c r="O3847" t="inlineStr">
        <is>
          <t>2022-2</t>
        </is>
      </c>
      <c r="P3847" t="n">
        <v>0</v>
      </c>
      <c r="Q3847" t="n">
        <v>0</v>
      </c>
      <c r="R3847" t="n">
        <v>0</v>
      </c>
      <c r="S3847" t="inlineStr"/>
      <c r="T3847" t="inlineStr">
        <is>
          <t>440-2022-12-31</t>
        </is>
      </c>
      <c r="U3847" t="n">
        <v>31</v>
      </c>
      <c r="V3847" t="inlineStr">
        <is>
          <t>No Aplica</t>
        </is>
      </c>
    </row>
    <row r="3848">
      <c r="A3848" t="n">
        <v>440</v>
      </c>
      <c r="B3848" t="inlineStr">
        <is>
          <t>Aseguramiento de matricula académica virtual</t>
        </is>
      </c>
      <c r="C3848" t="inlineStr">
        <is>
          <t>DOCENCIA</t>
        </is>
      </c>
      <c r="D3848" t="inlineStr">
        <is>
          <t>Semestral</t>
        </is>
      </c>
      <c r="E3848" t="inlineStr">
        <is>
          <t>Positivo</t>
        </is>
      </c>
      <c r="F3848" s="138" t="n">
        <v>44957</v>
      </c>
      <c r="K3848" t="inlineStr">
        <is>
          <t>196.0%</t>
        </is>
      </c>
      <c r="L3848" t="inlineStr">
        <is>
          <t>No Aplica</t>
        </is>
      </c>
      <c r="M3848" t="n">
        <v>2023</v>
      </c>
      <c r="N3848" t="inlineStr">
        <is>
          <t>Enero</t>
        </is>
      </c>
      <c r="O3848" t="inlineStr">
        <is>
          <t>2023-1</t>
        </is>
      </c>
      <c r="P3848" t="n">
        <v>0</v>
      </c>
      <c r="Q3848" t="n">
        <v>0</v>
      </c>
      <c r="R3848" t="n">
        <v>0</v>
      </c>
      <c r="S3848" t="inlineStr"/>
      <c r="T3848" t="inlineStr">
        <is>
          <t>440-2023-01-31</t>
        </is>
      </c>
      <c r="U3848" t="n">
        <v>31</v>
      </c>
      <c r="V3848" t="inlineStr">
        <is>
          <t>No Aplica</t>
        </is>
      </c>
    </row>
    <row r="3849">
      <c r="A3849" t="n">
        <v>440</v>
      </c>
      <c r="B3849" t="inlineStr">
        <is>
          <t>Aseguramiento de matricula académica virtual</t>
        </is>
      </c>
      <c r="C3849" t="inlineStr">
        <is>
          <t>DOCENCIA</t>
        </is>
      </c>
      <c r="D3849" t="inlineStr">
        <is>
          <t>Semestral</t>
        </is>
      </c>
      <c r="E3849" t="inlineStr">
        <is>
          <t>Positivo</t>
        </is>
      </c>
      <c r="F3849" s="138" t="n">
        <v>45016</v>
      </c>
      <c r="K3849" t="inlineStr">
        <is>
          <t>196.0%</t>
        </is>
      </c>
      <c r="L3849" t="inlineStr">
        <is>
          <t>No Aplica</t>
        </is>
      </c>
      <c r="M3849" t="n">
        <v>2023</v>
      </c>
      <c r="N3849" t="inlineStr">
        <is>
          <t>Marzo</t>
        </is>
      </c>
      <c r="O3849" t="inlineStr">
        <is>
          <t>2023-1</t>
        </is>
      </c>
      <c r="P3849" t="n">
        <v>0</v>
      </c>
      <c r="Q3849" t="n">
        <v>0</v>
      </c>
      <c r="R3849" t="n">
        <v>0</v>
      </c>
      <c r="S3849" t="inlineStr"/>
      <c r="T3849" t="inlineStr">
        <is>
          <t>440-2023-03-31</t>
        </is>
      </c>
      <c r="U3849" t="n">
        <v>31</v>
      </c>
      <c r="V3849" t="inlineStr">
        <is>
          <t>No Aplica</t>
        </is>
      </c>
    </row>
    <row r="3850">
      <c r="A3850" t="n">
        <v>440</v>
      </c>
      <c r="B3850" t="inlineStr">
        <is>
          <t>Aseguramiento de matricula académica virtual</t>
        </is>
      </c>
      <c r="C3850" t="inlineStr">
        <is>
          <t>DOCENCIA</t>
        </is>
      </c>
      <c r="D3850" t="inlineStr">
        <is>
          <t>Semestral</t>
        </is>
      </c>
      <c r="E3850" t="inlineStr">
        <is>
          <t>Positivo</t>
        </is>
      </c>
      <c r="F3850" s="138" t="n">
        <v>45046</v>
      </c>
      <c r="K3850" t="inlineStr">
        <is>
          <t>196.0%</t>
        </is>
      </c>
      <c r="L3850" t="inlineStr">
        <is>
          <t>No Aplica</t>
        </is>
      </c>
      <c r="M3850" t="n">
        <v>2023</v>
      </c>
      <c r="N3850" t="inlineStr">
        <is>
          <t>Abril</t>
        </is>
      </c>
      <c r="O3850" t="inlineStr">
        <is>
          <t>2023-1</t>
        </is>
      </c>
      <c r="P3850" t="n">
        <v>0</v>
      </c>
      <c r="Q3850" t="n">
        <v>0</v>
      </c>
      <c r="R3850" t="n">
        <v>0</v>
      </c>
      <c r="S3850" t="inlineStr"/>
      <c r="T3850" t="inlineStr">
        <is>
          <t>440-2023-04-30</t>
        </is>
      </c>
      <c r="U3850" t="n">
        <v>30</v>
      </c>
      <c r="V3850" t="inlineStr">
        <is>
          <t>No Aplica</t>
        </is>
      </c>
    </row>
    <row r="3851">
      <c r="A3851" t="n">
        <v>440</v>
      </c>
      <c r="B3851" t="inlineStr">
        <is>
          <t>Aseguramiento de matricula académica virtual</t>
        </is>
      </c>
      <c r="C3851" t="inlineStr">
        <is>
          <t>DOCENCIA</t>
        </is>
      </c>
      <c r="D3851" t="inlineStr">
        <is>
          <t>Semestral</t>
        </is>
      </c>
      <c r="E3851" t="inlineStr">
        <is>
          <t>Positivo</t>
        </is>
      </c>
      <c r="F3851" s="138" t="n">
        <v>45077</v>
      </c>
      <c r="K3851" t="inlineStr">
        <is>
          <t>196.0%</t>
        </is>
      </c>
      <c r="L3851" t="inlineStr">
        <is>
          <t>No Aplica</t>
        </is>
      </c>
      <c r="M3851" t="n">
        <v>2023</v>
      </c>
      <c r="N3851" t="inlineStr">
        <is>
          <t>Mayo</t>
        </is>
      </c>
      <c r="O3851" t="inlineStr">
        <is>
          <t>2023-1</t>
        </is>
      </c>
      <c r="P3851" t="n">
        <v>0</v>
      </c>
      <c r="Q3851" t="n">
        <v>0</v>
      </c>
      <c r="R3851" t="n">
        <v>0</v>
      </c>
      <c r="S3851" t="inlineStr"/>
      <c r="T3851" t="inlineStr">
        <is>
          <t>440-2023-05-31</t>
        </is>
      </c>
      <c r="U3851" t="n">
        <v>31</v>
      </c>
      <c r="V3851" t="inlineStr">
        <is>
          <t>No Aplica</t>
        </is>
      </c>
    </row>
    <row r="3852">
      <c r="A3852" t="n">
        <v>440</v>
      </c>
      <c r="B3852" t="inlineStr">
        <is>
          <t>Aseguramiento de matricula académica virtual</t>
        </is>
      </c>
      <c r="C3852" t="inlineStr">
        <is>
          <t>DOCENCIA</t>
        </is>
      </c>
      <c r="D3852" t="inlineStr">
        <is>
          <t>Semestral</t>
        </is>
      </c>
      <c r="E3852" t="inlineStr">
        <is>
          <t>Positivo</t>
        </is>
      </c>
      <c r="F3852" s="138" t="n">
        <v>45107</v>
      </c>
      <c r="K3852" t="inlineStr">
        <is>
          <t>196.0%</t>
        </is>
      </c>
      <c r="L3852" t="inlineStr">
        <is>
          <t>No Aplica</t>
        </is>
      </c>
      <c r="M3852" t="n">
        <v>2023</v>
      </c>
      <c r="N3852" t="inlineStr">
        <is>
          <t>Junio</t>
        </is>
      </c>
      <c r="O3852" t="inlineStr">
        <is>
          <t>2023-1</t>
        </is>
      </c>
      <c r="P3852" t="n">
        <v>0</v>
      </c>
      <c r="Q3852" t="n">
        <v>0</v>
      </c>
      <c r="R3852" t="n">
        <v>0</v>
      </c>
      <c r="S3852" t="inlineStr"/>
      <c r="T3852" t="inlineStr">
        <is>
          <t>440-2023-06-30</t>
        </is>
      </c>
      <c r="U3852" t="n">
        <v>30</v>
      </c>
      <c r="V3852" t="inlineStr">
        <is>
          <t>No Aplica</t>
        </is>
      </c>
    </row>
    <row r="3853">
      <c r="A3853" t="n">
        <v>453</v>
      </c>
      <c r="B3853" t="inlineStr">
        <is>
          <t>Número de cursos diseñados</t>
        </is>
      </c>
      <c r="C3853" t="inlineStr">
        <is>
          <t>GESTIÓN DE PORTAFOLIO INSTITUCIONAL</t>
        </is>
      </c>
      <c r="D3853" t="inlineStr">
        <is>
          <t>Trimestral</t>
        </is>
      </c>
      <c r="E3853" t="inlineStr">
        <is>
          <t>Positivo</t>
        </is>
      </c>
      <c r="F3853" s="138" t="n">
        <v>45930</v>
      </c>
      <c r="G3853" t="n">
        <v>100</v>
      </c>
      <c r="H3853" t="n">
        <v>100</v>
      </c>
      <c r="I3853" s="76" t="n">
        <v>1</v>
      </c>
      <c r="J3853" s="76" t="n">
        <v>1</v>
      </c>
      <c r="K3853" t="inlineStr">
        <is>
          <t>100.0%</t>
        </is>
      </c>
      <c r="L3853" t="inlineStr">
        <is>
          <t>82.67%</t>
        </is>
      </c>
      <c r="M3853" t="n">
        <v>2025</v>
      </c>
      <c r="N3853" t="inlineStr">
        <is>
          <t>Septiembre</t>
        </is>
      </c>
      <c r="O3853" t="inlineStr">
        <is>
          <t>2025-2</t>
        </is>
      </c>
      <c r="P3853" t="n">
        <v>0</v>
      </c>
      <c r="Q3853" t="n">
        <v>0</v>
      </c>
      <c r="R3853" t="n">
        <v>0</v>
      </c>
      <c r="S3853" t="inlineStr"/>
      <c r="T3853" t="inlineStr">
        <is>
          <t>453-2025-09-30</t>
        </is>
      </c>
      <c r="U3853" t="n">
        <v>30</v>
      </c>
      <c r="V3853" t="inlineStr"/>
    </row>
    <row r="3854">
      <c r="A3854" t="n">
        <v>455</v>
      </c>
      <c r="B3854" t="inlineStr">
        <is>
          <t>ANS Diseño de contenidos virtuales</t>
        </is>
      </c>
      <c r="C3854" t="inlineStr">
        <is>
          <t>GESTIÓN DE PORTAFOLIO INSTITUCIONAL</t>
        </is>
      </c>
      <c r="D3854" t="inlineStr">
        <is>
          <t>Trimestral</t>
        </is>
      </c>
      <c r="E3854" t="inlineStr">
        <is>
          <t>Positivo</t>
        </is>
      </c>
      <c r="F3854" s="138" t="n">
        <v>45930</v>
      </c>
      <c r="G3854" t="n">
        <v>100</v>
      </c>
      <c r="H3854" t="n">
        <v>100</v>
      </c>
      <c r="I3854" s="76" t="n">
        <v>1</v>
      </c>
      <c r="J3854" s="76" t="n">
        <v>1</v>
      </c>
      <c r="K3854" t="inlineStr">
        <is>
          <t>100.0%</t>
        </is>
      </c>
      <c r="L3854" t="inlineStr">
        <is>
          <t>100.0%</t>
        </is>
      </c>
      <c r="M3854" t="n">
        <v>2025</v>
      </c>
      <c r="N3854" t="inlineStr">
        <is>
          <t>Septiembre</t>
        </is>
      </c>
      <c r="O3854" t="inlineStr">
        <is>
          <t>2025-2</t>
        </is>
      </c>
      <c r="P3854" t="n">
        <v>0</v>
      </c>
      <c r="Q3854" t="n">
        <v>0</v>
      </c>
      <c r="R3854" t="n">
        <v>0</v>
      </c>
      <c r="S3854" t="inlineStr"/>
      <c r="T3854" t="inlineStr">
        <is>
          <t>455-2025-09-30</t>
        </is>
      </c>
      <c r="U3854" t="n">
        <v>30</v>
      </c>
      <c r="V3854" t="inlineStr"/>
    </row>
    <row r="3855">
      <c r="A3855" t="n">
        <v>456</v>
      </c>
      <c r="B3855" t="inlineStr">
        <is>
          <t>Impacto de campañas de Mailing</t>
        </is>
      </c>
      <c r="C3855" t="inlineStr">
        <is>
          <t>COMUNICACIÓN Y POSICIONAMIENTO ESTRATÉGICO</t>
        </is>
      </c>
      <c r="D3855" t="inlineStr">
        <is>
          <t>Trimestral</t>
        </is>
      </c>
      <c r="E3855" t="inlineStr">
        <is>
          <t>Positivo</t>
        </is>
      </c>
      <c r="F3855" s="138" t="n">
        <v>44651</v>
      </c>
      <c r="K3855" t="inlineStr">
        <is>
          <t>100.0%</t>
        </is>
      </c>
      <c r="L3855" t="inlineStr">
        <is>
          <t>No Aplica</t>
        </is>
      </c>
      <c r="M3855" t="n">
        <v>2022</v>
      </c>
      <c r="N3855" t="inlineStr">
        <is>
          <t>Marzo</t>
        </is>
      </c>
      <c r="O3855" t="inlineStr">
        <is>
          <t>2022-1</t>
        </is>
      </c>
      <c r="P3855" t="n">
        <v>0</v>
      </c>
      <c r="Q3855" t="n">
        <v>0</v>
      </c>
      <c r="R3855" t="n">
        <v>0</v>
      </c>
      <c r="S3855" t="inlineStr"/>
      <c r="T3855" t="inlineStr">
        <is>
          <t>456-2022-03-31</t>
        </is>
      </c>
      <c r="U3855" t="n">
        <v>31</v>
      </c>
      <c r="V3855" t="inlineStr">
        <is>
          <t>No Aplica</t>
        </is>
      </c>
    </row>
    <row r="3856">
      <c r="A3856" t="n">
        <v>456</v>
      </c>
      <c r="B3856" t="inlineStr">
        <is>
          <t>Impacto de campañas de Mailing</t>
        </is>
      </c>
      <c r="C3856" t="inlineStr">
        <is>
          <t>COMUNICACIÓN Y POSICIONAMIENTO ESTRATÉGICO</t>
        </is>
      </c>
      <c r="D3856" t="inlineStr">
        <is>
          <t>Trimestral</t>
        </is>
      </c>
      <c r="E3856" t="inlineStr">
        <is>
          <t>Positivo</t>
        </is>
      </c>
      <c r="F3856" s="138" t="n">
        <v>44681</v>
      </c>
      <c r="K3856" t="inlineStr">
        <is>
          <t>100.0%</t>
        </is>
      </c>
      <c r="L3856" t="inlineStr">
        <is>
          <t>No Aplica</t>
        </is>
      </c>
      <c r="M3856" t="n">
        <v>2022</v>
      </c>
      <c r="N3856" t="inlineStr">
        <is>
          <t>Abril</t>
        </is>
      </c>
      <c r="O3856" t="inlineStr">
        <is>
          <t>2022-1</t>
        </is>
      </c>
      <c r="P3856" t="n">
        <v>0</v>
      </c>
      <c r="Q3856" t="n">
        <v>0</v>
      </c>
      <c r="R3856" t="n">
        <v>0</v>
      </c>
      <c r="S3856" t="inlineStr"/>
      <c r="T3856" t="inlineStr">
        <is>
          <t>456-2022-04-30</t>
        </is>
      </c>
      <c r="U3856" t="n">
        <v>30</v>
      </c>
      <c r="V3856" t="inlineStr">
        <is>
          <t>No Aplica</t>
        </is>
      </c>
    </row>
    <row r="3857">
      <c r="A3857" t="n">
        <v>456</v>
      </c>
      <c r="B3857" t="inlineStr">
        <is>
          <t>Impacto de campañas de Mailing</t>
        </is>
      </c>
      <c r="C3857" t="inlineStr">
        <is>
          <t>COMUNICACIÓN Y POSICIONAMIENTO ESTRATÉGICO</t>
        </is>
      </c>
      <c r="D3857" t="inlineStr">
        <is>
          <t>Trimestral</t>
        </is>
      </c>
      <c r="E3857" t="inlineStr">
        <is>
          <t>Positivo</t>
        </is>
      </c>
      <c r="F3857" s="138" t="n">
        <v>44742</v>
      </c>
      <c r="K3857" t="inlineStr">
        <is>
          <t>100.0%</t>
        </is>
      </c>
      <c r="L3857" t="inlineStr">
        <is>
          <t>No Aplica</t>
        </is>
      </c>
      <c r="M3857" t="n">
        <v>2022</v>
      </c>
      <c r="N3857" t="inlineStr">
        <is>
          <t>Junio</t>
        </is>
      </c>
      <c r="O3857" t="inlineStr">
        <is>
          <t>2022-1</t>
        </is>
      </c>
      <c r="P3857" t="n">
        <v>0</v>
      </c>
      <c r="Q3857" t="n">
        <v>0</v>
      </c>
      <c r="R3857" t="n">
        <v>0</v>
      </c>
      <c r="S3857" t="inlineStr"/>
      <c r="T3857" t="inlineStr">
        <is>
          <t>456-2022-06-30</t>
        </is>
      </c>
      <c r="U3857" t="n">
        <v>30</v>
      </c>
      <c r="V3857" t="inlineStr">
        <is>
          <t>No Aplica</t>
        </is>
      </c>
    </row>
    <row r="3858">
      <c r="A3858" t="n">
        <v>456</v>
      </c>
      <c r="B3858" t="inlineStr">
        <is>
          <t>Impacto de campañas de Mailing</t>
        </is>
      </c>
      <c r="C3858" t="inlineStr">
        <is>
          <t>COMUNICACIÓN Y POSICIONAMIENTO ESTRATÉGICO</t>
        </is>
      </c>
      <c r="D3858" t="inlineStr">
        <is>
          <t>Trimestral</t>
        </is>
      </c>
      <c r="E3858" t="inlineStr">
        <is>
          <t>Positivo</t>
        </is>
      </c>
      <c r="F3858" s="138" t="n">
        <v>44804</v>
      </c>
      <c r="K3858" t="inlineStr">
        <is>
          <t>100.0%</t>
        </is>
      </c>
      <c r="L3858" t="inlineStr">
        <is>
          <t>No Aplica</t>
        </is>
      </c>
      <c r="M3858" t="n">
        <v>2022</v>
      </c>
      <c r="N3858" t="inlineStr">
        <is>
          <t>Agosto</t>
        </is>
      </c>
      <c r="O3858" t="inlineStr">
        <is>
          <t>2022-2</t>
        </is>
      </c>
      <c r="P3858" t="n">
        <v>0</v>
      </c>
      <c r="Q3858" t="n">
        <v>0</v>
      </c>
      <c r="R3858" t="n">
        <v>0</v>
      </c>
      <c r="S3858" t="inlineStr"/>
      <c r="T3858" t="inlineStr">
        <is>
          <t>456-2022-08-31</t>
        </is>
      </c>
      <c r="U3858" t="n">
        <v>31</v>
      </c>
      <c r="V3858" t="inlineStr">
        <is>
          <t>No Aplica</t>
        </is>
      </c>
    </row>
    <row r="3859">
      <c r="A3859" t="n">
        <v>456</v>
      </c>
      <c r="B3859" t="inlineStr">
        <is>
          <t>Impacto de campañas de Mailing</t>
        </is>
      </c>
      <c r="C3859" t="inlineStr">
        <is>
          <t>COMUNICACIÓN Y POSICIONAMIENTO ESTRATÉGICO</t>
        </is>
      </c>
      <c r="D3859" t="inlineStr">
        <is>
          <t>Trimestral</t>
        </is>
      </c>
      <c r="E3859" t="inlineStr">
        <is>
          <t>Positivo</t>
        </is>
      </c>
      <c r="F3859" s="138" t="n">
        <v>44834</v>
      </c>
      <c r="K3859" t="inlineStr">
        <is>
          <t>100.0%</t>
        </is>
      </c>
      <c r="L3859" t="inlineStr">
        <is>
          <t>No Aplica</t>
        </is>
      </c>
      <c r="M3859" t="n">
        <v>2022</v>
      </c>
      <c r="N3859" t="inlineStr">
        <is>
          <t>Septiembre</t>
        </is>
      </c>
      <c r="O3859" t="inlineStr">
        <is>
          <t>2022-2</t>
        </is>
      </c>
      <c r="P3859" t="n">
        <v>0</v>
      </c>
      <c r="Q3859" t="n">
        <v>0</v>
      </c>
      <c r="R3859" t="n">
        <v>0</v>
      </c>
      <c r="S3859" t="inlineStr"/>
      <c r="T3859" t="inlineStr">
        <is>
          <t>456-2022-09-30</t>
        </is>
      </c>
      <c r="U3859" t="n">
        <v>30</v>
      </c>
      <c r="V3859" t="inlineStr">
        <is>
          <t>No Aplica</t>
        </is>
      </c>
    </row>
    <row r="3860">
      <c r="A3860" t="n">
        <v>456</v>
      </c>
      <c r="B3860" t="inlineStr">
        <is>
          <t>Impacto de campañas de Mailing</t>
        </is>
      </c>
      <c r="C3860" t="inlineStr">
        <is>
          <t>COMUNICACIÓN Y POSICIONAMIENTO ESTRATÉGICO</t>
        </is>
      </c>
      <c r="D3860" t="inlineStr">
        <is>
          <t>Trimestral</t>
        </is>
      </c>
      <c r="E3860" t="inlineStr">
        <is>
          <t>Positivo</t>
        </is>
      </c>
      <c r="F3860" s="138" t="n">
        <v>44926</v>
      </c>
      <c r="K3860" t="inlineStr">
        <is>
          <t>100.0%</t>
        </is>
      </c>
      <c r="L3860" t="inlineStr">
        <is>
          <t>No Aplica</t>
        </is>
      </c>
      <c r="M3860" t="n">
        <v>2022</v>
      </c>
      <c r="N3860" t="inlineStr">
        <is>
          <t>Diciembre</t>
        </is>
      </c>
      <c r="O3860" t="inlineStr">
        <is>
          <t>2022-2</t>
        </is>
      </c>
      <c r="P3860" t="n">
        <v>0</v>
      </c>
      <c r="Q3860" t="n">
        <v>0</v>
      </c>
      <c r="R3860" t="n">
        <v>0</v>
      </c>
      <c r="S3860" t="inlineStr"/>
      <c r="T3860" t="inlineStr">
        <is>
          <t>456-2022-12-31</t>
        </is>
      </c>
      <c r="U3860" t="n">
        <v>31</v>
      </c>
      <c r="V3860" t="inlineStr">
        <is>
          <t>No Aplica</t>
        </is>
      </c>
    </row>
    <row r="3861">
      <c r="A3861" t="n">
        <v>456</v>
      </c>
      <c r="B3861" t="inlineStr">
        <is>
          <t>Impacto de campañas de Mailing</t>
        </is>
      </c>
      <c r="C3861" t="inlineStr">
        <is>
          <t>COMUNICACIÓN Y POSICIONAMIENTO ESTRATÉGICO</t>
        </is>
      </c>
      <c r="D3861" t="inlineStr">
        <is>
          <t>Trimestral</t>
        </is>
      </c>
      <c r="E3861" t="inlineStr">
        <is>
          <t>Positivo</t>
        </is>
      </c>
      <c r="F3861" s="138" t="n">
        <v>44957</v>
      </c>
      <c r="K3861" t="inlineStr">
        <is>
          <t>100.0%</t>
        </is>
      </c>
      <c r="L3861" t="inlineStr">
        <is>
          <t>No Aplica</t>
        </is>
      </c>
      <c r="M3861" t="n">
        <v>2023</v>
      </c>
      <c r="N3861" t="inlineStr">
        <is>
          <t>Enero</t>
        </is>
      </c>
      <c r="O3861" t="inlineStr">
        <is>
          <t>2023-1</t>
        </is>
      </c>
      <c r="P3861" t="n">
        <v>0</v>
      </c>
      <c r="Q3861" t="n">
        <v>0</v>
      </c>
      <c r="R3861" t="n">
        <v>0</v>
      </c>
      <c r="S3861" t="inlineStr"/>
      <c r="T3861" t="inlineStr">
        <is>
          <t>456-2023-01-31</t>
        </is>
      </c>
      <c r="U3861" t="n">
        <v>31</v>
      </c>
      <c r="V3861" t="inlineStr">
        <is>
          <t>No Aplica</t>
        </is>
      </c>
    </row>
    <row r="3862">
      <c r="A3862" t="n">
        <v>456</v>
      </c>
      <c r="B3862" t="inlineStr">
        <is>
          <t>Impacto de campañas de Mailing</t>
        </is>
      </c>
      <c r="C3862" t="inlineStr">
        <is>
          <t>COMUNICACIÓN Y POSICIONAMIENTO ESTRATÉGICO</t>
        </is>
      </c>
      <c r="D3862" t="inlineStr">
        <is>
          <t>Trimestral</t>
        </is>
      </c>
      <c r="E3862" t="inlineStr">
        <is>
          <t>Positivo</t>
        </is>
      </c>
      <c r="F3862" s="138" t="n">
        <v>44985</v>
      </c>
      <c r="K3862" t="inlineStr">
        <is>
          <t>100.0%</t>
        </is>
      </c>
      <c r="L3862" t="inlineStr">
        <is>
          <t>No Aplica</t>
        </is>
      </c>
      <c r="M3862" t="n">
        <v>2023</v>
      </c>
      <c r="N3862" t="inlineStr">
        <is>
          <t>Febrero</t>
        </is>
      </c>
      <c r="O3862" t="inlineStr">
        <is>
          <t>2023-1</t>
        </is>
      </c>
      <c r="P3862" t="n">
        <v>0</v>
      </c>
      <c r="Q3862" t="n">
        <v>0</v>
      </c>
      <c r="R3862" t="n">
        <v>0</v>
      </c>
      <c r="S3862" t="inlineStr"/>
      <c r="T3862" t="inlineStr">
        <is>
          <t>456-2023-02-28</t>
        </is>
      </c>
      <c r="U3862" t="n">
        <v>28</v>
      </c>
      <c r="V3862" t="inlineStr">
        <is>
          <t>No Aplica</t>
        </is>
      </c>
    </row>
    <row r="3863">
      <c r="A3863" t="n">
        <v>456</v>
      </c>
      <c r="B3863" t="inlineStr">
        <is>
          <t>Impacto de campañas de Mailing</t>
        </is>
      </c>
      <c r="C3863" t="inlineStr">
        <is>
          <t>COMUNICACIÓN Y POSICIONAMIENTO ESTRATÉGICO</t>
        </is>
      </c>
      <c r="D3863" t="inlineStr">
        <is>
          <t>Trimestral</t>
        </is>
      </c>
      <c r="E3863" t="inlineStr">
        <is>
          <t>Positivo</t>
        </is>
      </c>
      <c r="F3863" s="138" t="n">
        <v>45016</v>
      </c>
      <c r="K3863" t="inlineStr">
        <is>
          <t>100.0%</t>
        </is>
      </c>
      <c r="L3863" t="inlineStr">
        <is>
          <t>No Aplica</t>
        </is>
      </c>
      <c r="M3863" t="n">
        <v>2023</v>
      </c>
      <c r="N3863" t="inlineStr">
        <is>
          <t>Marzo</t>
        </is>
      </c>
      <c r="O3863" t="inlineStr">
        <is>
          <t>2023-1</t>
        </is>
      </c>
      <c r="P3863" t="n">
        <v>0</v>
      </c>
      <c r="Q3863" t="n">
        <v>0</v>
      </c>
      <c r="R3863" t="n">
        <v>0</v>
      </c>
      <c r="S3863" t="inlineStr"/>
      <c r="T3863" t="inlineStr">
        <is>
          <t>456-2023-03-31</t>
        </is>
      </c>
      <c r="U3863" t="n">
        <v>31</v>
      </c>
      <c r="V3863" t="inlineStr">
        <is>
          <t>No Aplica</t>
        </is>
      </c>
    </row>
    <row r="3864">
      <c r="A3864" t="n">
        <v>456</v>
      </c>
      <c r="B3864" t="inlineStr">
        <is>
          <t>Impacto de campañas de Mailing</t>
        </is>
      </c>
      <c r="C3864" t="inlineStr">
        <is>
          <t>COMUNICACIÓN Y POSICIONAMIENTO ESTRATÉGICO</t>
        </is>
      </c>
      <c r="D3864" t="inlineStr">
        <is>
          <t>Trimestral</t>
        </is>
      </c>
      <c r="E3864" t="inlineStr">
        <is>
          <t>Positivo</t>
        </is>
      </c>
      <c r="F3864" s="138" t="n">
        <v>45046</v>
      </c>
      <c r="K3864" t="inlineStr">
        <is>
          <t>100.0%</t>
        </is>
      </c>
      <c r="L3864" t="inlineStr">
        <is>
          <t>No Aplica</t>
        </is>
      </c>
      <c r="M3864" t="n">
        <v>2023</v>
      </c>
      <c r="N3864" t="inlineStr">
        <is>
          <t>Abril</t>
        </is>
      </c>
      <c r="O3864" t="inlineStr">
        <is>
          <t>2023-1</t>
        </is>
      </c>
      <c r="P3864" t="n">
        <v>0</v>
      </c>
      <c r="Q3864" t="n">
        <v>0</v>
      </c>
      <c r="R3864" t="n">
        <v>0</v>
      </c>
      <c r="S3864" t="inlineStr"/>
      <c r="T3864" t="inlineStr">
        <is>
          <t>456-2023-04-30</t>
        </is>
      </c>
      <c r="U3864" t="n">
        <v>30</v>
      </c>
      <c r="V3864" t="inlineStr">
        <is>
          <t>No Aplica</t>
        </is>
      </c>
    </row>
    <row r="3865">
      <c r="A3865" t="n">
        <v>456</v>
      </c>
      <c r="B3865" t="inlineStr">
        <is>
          <t>Impacto de campañas de Mailing</t>
        </is>
      </c>
      <c r="C3865" t="inlineStr">
        <is>
          <t>COMUNICACIÓN Y POSICIONAMIENTO ESTRATÉGICO</t>
        </is>
      </c>
      <c r="D3865" t="inlineStr">
        <is>
          <t>Trimestral</t>
        </is>
      </c>
      <c r="E3865" t="inlineStr">
        <is>
          <t>Positivo</t>
        </is>
      </c>
      <c r="F3865" s="138" t="n">
        <v>45077</v>
      </c>
      <c r="K3865" t="inlineStr">
        <is>
          <t>100.0%</t>
        </is>
      </c>
      <c r="L3865" t="inlineStr">
        <is>
          <t>No Aplica</t>
        </is>
      </c>
      <c r="M3865" t="n">
        <v>2023</v>
      </c>
      <c r="N3865" t="inlineStr">
        <is>
          <t>Mayo</t>
        </is>
      </c>
      <c r="O3865" t="inlineStr">
        <is>
          <t>2023-1</t>
        </is>
      </c>
      <c r="P3865" t="n">
        <v>0</v>
      </c>
      <c r="Q3865" t="n">
        <v>0</v>
      </c>
      <c r="R3865" t="n">
        <v>0</v>
      </c>
      <c r="S3865" t="inlineStr"/>
      <c r="T3865" t="inlineStr">
        <is>
          <t>456-2023-05-31</t>
        </is>
      </c>
      <c r="U3865" t="n">
        <v>31</v>
      </c>
      <c r="V3865" t="inlineStr">
        <is>
          <t>No Aplica</t>
        </is>
      </c>
    </row>
    <row r="3866">
      <c r="A3866" t="n">
        <v>456</v>
      </c>
      <c r="B3866" t="inlineStr">
        <is>
          <t>Impacto de campañas de Mailing</t>
        </is>
      </c>
      <c r="C3866" t="inlineStr">
        <is>
          <t>COMUNICACIÓN Y POSICIONAMIENTO ESTRATÉGICO</t>
        </is>
      </c>
      <c r="D3866" t="inlineStr">
        <is>
          <t>Trimestral</t>
        </is>
      </c>
      <c r="E3866" t="inlineStr">
        <is>
          <t>Positivo</t>
        </is>
      </c>
      <c r="F3866" s="138" t="n">
        <v>45107</v>
      </c>
      <c r="K3866" t="inlineStr">
        <is>
          <t>100.0%</t>
        </is>
      </c>
      <c r="L3866" t="inlineStr">
        <is>
          <t>No Aplica</t>
        </is>
      </c>
      <c r="M3866" t="n">
        <v>2023</v>
      </c>
      <c r="N3866" t="inlineStr">
        <is>
          <t>Junio</t>
        </is>
      </c>
      <c r="O3866" t="inlineStr">
        <is>
          <t>2023-1</t>
        </is>
      </c>
      <c r="P3866" t="n">
        <v>0</v>
      </c>
      <c r="Q3866" t="n">
        <v>0</v>
      </c>
      <c r="R3866" t="n">
        <v>0</v>
      </c>
      <c r="S3866" t="inlineStr"/>
      <c r="T3866" t="inlineStr">
        <is>
          <t>456-2023-06-30</t>
        </is>
      </c>
      <c r="U3866" t="n">
        <v>30</v>
      </c>
      <c r="V3866" t="inlineStr">
        <is>
          <t>No Aplica</t>
        </is>
      </c>
    </row>
    <row r="3867">
      <c r="A3867" t="n">
        <v>456</v>
      </c>
      <c r="B3867" t="inlineStr">
        <is>
          <t>Impacto de campañas de Mailing</t>
        </is>
      </c>
      <c r="C3867" t="inlineStr">
        <is>
          <t>COMUNICACIÓN Y POSICIONAMIENTO ESTRATÉGICO</t>
        </is>
      </c>
      <c r="D3867" t="inlineStr">
        <is>
          <t>Trimestral</t>
        </is>
      </c>
      <c r="E3867" t="inlineStr">
        <is>
          <t>Positivo</t>
        </is>
      </c>
      <c r="F3867" s="138" t="n">
        <v>45138</v>
      </c>
      <c r="K3867" t="inlineStr">
        <is>
          <t>100.0%</t>
        </is>
      </c>
      <c r="L3867" t="inlineStr">
        <is>
          <t>No Aplica</t>
        </is>
      </c>
      <c r="M3867" t="n">
        <v>2023</v>
      </c>
      <c r="N3867" t="inlineStr">
        <is>
          <t>Julio</t>
        </is>
      </c>
      <c r="O3867" t="inlineStr">
        <is>
          <t>2023-2</t>
        </is>
      </c>
      <c r="P3867" t="n">
        <v>0</v>
      </c>
      <c r="Q3867" t="n">
        <v>0</v>
      </c>
      <c r="R3867" t="n">
        <v>0</v>
      </c>
      <c r="S3867" t="inlineStr"/>
      <c r="T3867" t="inlineStr">
        <is>
          <t>456-2023-07-31</t>
        </is>
      </c>
      <c r="U3867" t="n">
        <v>31</v>
      </c>
      <c r="V3867" t="inlineStr">
        <is>
          <t>No Aplica</t>
        </is>
      </c>
    </row>
    <row r="3868">
      <c r="A3868" t="n">
        <v>456</v>
      </c>
      <c r="B3868" t="inlineStr">
        <is>
          <t>Impacto de campañas de Mailing</t>
        </is>
      </c>
      <c r="C3868" t="inlineStr">
        <is>
          <t>COMUNICACIÓN Y POSICIONAMIENTO ESTRATÉGICO</t>
        </is>
      </c>
      <c r="D3868" t="inlineStr">
        <is>
          <t>Trimestral</t>
        </is>
      </c>
      <c r="E3868" t="inlineStr">
        <is>
          <t>Positivo</t>
        </is>
      </c>
      <c r="F3868" s="138" t="n">
        <v>45169</v>
      </c>
      <c r="K3868" t="inlineStr">
        <is>
          <t>100.0%</t>
        </is>
      </c>
      <c r="L3868" t="inlineStr">
        <is>
          <t>No Aplica</t>
        </is>
      </c>
      <c r="M3868" t="n">
        <v>2023</v>
      </c>
      <c r="N3868" t="inlineStr">
        <is>
          <t>Agosto</t>
        </is>
      </c>
      <c r="O3868" t="inlineStr">
        <is>
          <t>2023-2</t>
        </is>
      </c>
      <c r="P3868" t="n">
        <v>0</v>
      </c>
      <c r="Q3868" t="n">
        <v>0</v>
      </c>
      <c r="R3868" t="n">
        <v>0</v>
      </c>
      <c r="S3868" t="inlineStr"/>
      <c r="T3868" t="inlineStr">
        <is>
          <t>456-2023-08-31</t>
        </is>
      </c>
      <c r="U3868" t="n">
        <v>31</v>
      </c>
      <c r="V3868" t="inlineStr">
        <is>
          <t>No Aplica</t>
        </is>
      </c>
    </row>
    <row r="3869">
      <c r="A3869" t="n">
        <v>456</v>
      </c>
      <c r="B3869" t="inlineStr">
        <is>
          <t>Impacto de campañas de Mailing</t>
        </is>
      </c>
      <c r="C3869" t="inlineStr">
        <is>
          <t>COMUNICACIÓN Y POSICIONAMIENTO ESTRATÉGICO</t>
        </is>
      </c>
      <c r="D3869" t="inlineStr">
        <is>
          <t>Trimestral</t>
        </is>
      </c>
      <c r="E3869" t="inlineStr">
        <is>
          <t>Positivo</t>
        </is>
      </c>
      <c r="F3869" s="138" t="n">
        <v>45199</v>
      </c>
      <c r="K3869" t="inlineStr">
        <is>
          <t>100.0%</t>
        </is>
      </c>
      <c r="L3869" t="inlineStr">
        <is>
          <t>No Aplica</t>
        </is>
      </c>
      <c r="M3869" t="n">
        <v>2023</v>
      </c>
      <c r="N3869" t="inlineStr">
        <is>
          <t>Septiembre</t>
        </is>
      </c>
      <c r="O3869" t="inlineStr">
        <is>
          <t>2023-2</t>
        </is>
      </c>
      <c r="P3869" t="n">
        <v>0</v>
      </c>
      <c r="Q3869" t="n">
        <v>0</v>
      </c>
      <c r="R3869" t="n">
        <v>0</v>
      </c>
      <c r="S3869" t="inlineStr"/>
      <c r="T3869" t="inlineStr">
        <is>
          <t>456-2023-09-30</t>
        </is>
      </c>
      <c r="U3869" t="n">
        <v>30</v>
      </c>
      <c r="V3869" t="inlineStr">
        <is>
          <t>No Aplica</t>
        </is>
      </c>
    </row>
    <row r="3870">
      <c r="A3870" t="n">
        <v>456</v>
      </c>
      <c r="B3870" t="inlineStr">
        <is>
          <t>Impacto de campañas de Mailing</t>
        </is>
      </c>
      <c r="C3870" t="inlineStr">
        <is>
          <t>COMUNICACIÓN Y POSICIONAMIENTO ESTRATÉGICO</t>
        </is>
      </c>
      <c r="D3870" t="inlineStr">
        <is>
          <t>Trimestral</t>
        </is>
      </c>
      <c r="E3870" t="inlineStr">
        <is>
          <t>Positivo</t>
        </is>
      </c>
      <c r="F3870" s="138" t="n">
        <v>45230</v>
      </c>
      <c r="K3870" t="inlineStr">
        <is>
          <t>100.0%</t>
        </is>
      </c>
      <c r="L3870" t="inlineStr">
        <is>
          <t>No Aplica</t>
        </is>
      </c>
      <c r="M3870" t="n">
        <v>2023</v>
      </c>
      <c r="N3870" t="inlineStr">
        <is>
          <t>Octubre</t>
        </is>
      </c>
      <c r="O3870" t="inlineStr">
        <is>
          <t>2023-2</t>
        </is>
      </c>
      <c r="P3870" t="n">
        <v>0</v>
      </c>
      <c r="Q3870" t="n">
        <v>0</v>
      </c>
      <c r="R3870" t="n">
        <v>0</v>
      </c>
      <c r="S3870" t="inlineStr"/>
      <c r="T3870" t="inlineStr">
        <is>
          <t>456-2023-10-31</t>
        </is>
      </c>
      <c r="U3870" t="n">
        <v>31</v>
      </c>
      <c r="V3870" t="inlineStr">
        <is>
          <t>No Aplica</t>
        </is>
      </c>
    </row>
    <row r="3871">
      <c r="A3871" t="n">
        <v>456</v>
      </c>
      <c r="B3871" t="inlineStr">
        <is>
          <t>Impacto de campañas de Mailing</t>
        </is>
      </c>
      <c r="C3871" t="inlineStr">
        <is>
          <t>COMUNICACIÓN Y POSICIONAMIENTO ESTRATÉGICO</t>
        </is>
      </c>
      <c r="D3871" t="inlineStr">
        <is>
          <t>Trimestral</t>
        </is>
      </c>
      <c r="E3871" t="inlineStr">
        <is>
          <t>Positivo</t>
        </is>
      </c>
      <c r="F3871" s="138" t="n">
        <v>45260</v>
      </c>
      <c r="K3871" t="inlineStr">
        <is>
          <t>100.0%</t>
        </is>
      </c>
      <c r="L3871" t="inlineStr">
        <is>
          <t>No Aplica</t>
        </is>
      </c>
      <c r="M3871" t="n">
        <v>2023</v>
      </c>
      <c r="N3871" t="inlineStr">
        <is>
          <t>Noviembre</t>
        </is>
      </c>
      <c r="O3871" t="inlineStr">
        <is>
          <t>2023-2</t>
        </is>
      </c>
      <c r="P3871" t="n">
        <v>0</v>
      </c>
      <c r="Q3871" t="n">
        <v>0</v>
      </c>
      <c r="R3871" t="n">
        <v>0</v>
      </c>
      <c r="S3871" t="inlineStr"/>
      <c r="T3871" t="inlineStr">
        <is>
          <t>456-2023-11-30</t>
        </is>
      </c>
      <c r="U3871" t="n">
        <v>30</v>
      </c>
      <c r="V3871" t="inlineStr">
        <is>
          <t>No Aplica</t>
        </is>
      </c>
    </row>
    <row r="3872">
      <c r="A3872" t="n">
        <v>456</v>
      </c>
      <c r="B3872" t="inlineStr">
        <is>
          <t>Impacto de campañas de Mailing</t>
        </is>
      </c>
      <c r="C3872" t="inlineStr">
        <is>
          <t>COMUNICACIÓN Y POSICIONAMIENTO ESTRATÉGICO</t>
        </is>
      </c>
      <c r="D3872" t="inlineStr">
        <is>
          <t>Trimestral</t>
        </is>
      </c>
      <c r="E3872" t="inlineStr">
        <is>
          <t>Positivo</t>
        </is>
      </c>
      <c r="F3872" s="138" t="n">
        <v>45291</v>
      </c>
      <c r="K3872" t="inlineStr">
        <is>
          <t>100.0%</t>
        </is>
      </c>
      <c r="L3872" t="inlineStr">
        <is>
          <t>No Aplica</t>
        </is>
      </c>
      <c r="M3872" t="n">
        <v>2023</v>
      </c>
      <c r="N3872" t="inlineStr">
        <is>
          <t>Diciembre</t>
        </is>
      </c>
      <c r="O3872" t="inlineStr">
        <is>
          <t>2023-2</t>
        </is>
      </c>
      <c r="P3872" t="n">
        <v>0</v>
      </c>
      <c r="Q3872" t="n">
        <v>0</v>
      </c>
      <c r="R3872" t="n">
        <v>0</v>
      </c>
      <c r="S3872" t="inlineStr"/>
      <c r="T3872" t="inlineStr">
        <is>
          <t>456-2023-12-31</t>
        </is>
      </c>
      <c r="U3872" t="n">
        <v>31</v>
      </c>
      <c r="V3872" t="inlineStr">
        <is>
          <t>No Aplica</t>
        </is>
      </c>
    </row>
    <row r="3873">
      <c r="A3873" t="n">
        <v>456</v>
      </c>
      <c r="B3873" t="inlineStr">
        <is>
          <t>Impacto de campañas de Mailing</t>
        </is>
      </c>
      <c r="C3873" t="inlineStr">
        <is>
          <t>COMUNICACIÓN Y POSICIONAMIENTO ESTRATÉGICO</t>
        </is>
      </c>
      <c r="D3873" t="inlineStr">
        <is>
          <t>Trimestral</t>
        </is>
      </c>
      <c r="E3873" t="inlineStr">
        <is>
          <t>Positivo</t>
        </is>
      </c>
      <c r="F3873" s="138" t="n">
        <v>45382</v>
      </c>
      <c r="G3873" t="n">
        <v>100</v>
      </c>
      <c r="K3873" t="inlineStr">
        <is>
          <t>100.0%</t>
        </is>
      </c>
      <c r="L3873" t="inlineStr">
        <is>
          <t>No Aplica</t>
        </is>
      </c>
      <c r="M3873" t="n">
        <v>2024</v>
      </c>
      <c r="N3873" t="inlineStr">
        <is>
          <t>Marzo</t>
        </is>
      </c>
      <c r="O3873" t="inlineStr">
        <is>
          <t>2024-1</t>
        </is>
      </c>
      <c r="P3873" t="n">
        <v>0</v>
      </c>
      <c r="Q3873" t="n">
        <v>0</v>
      </c>
      <c r="R3873" t="n">
        <v>0</v>
      </c>
      <c r="S3873" t="inlineStr"/>
      <c r="T3873" t="inlineStr">
        <is>
          <t>456-2024-03-31</t>
        </is>
      </c>
      <c r="U3873" t="n">
        <v>31</v>
      </c>
      <c r="V3873" t="inlineStr">
        <is>
          <t>No Aplica</t>
        </is>
      </c>
    </row>
    <row r="3874">
      <c r="A3874" t="n">
        <v>456</v>
      </c>
      <c r="B3874" t="inlineStr">
        <is>
          <t>Impacto de campañas de Mailing</t>
        </is>
      </c>
      <c r="C3874" t="inlineStr">
        <is>
          <t>COMUNICACIÓN Y POSICIONAMIENTO ESTRATÉGICO</t>
        </is>
      </c>
      <c r="D3874" t="inlineStr">
        <is>
          <t>Trimestral</t>
        </is>
      </c>
      <c r="E3874" t="inlineStr">
        <is>
          <t>Positivo</t>
        </is>
      </c>
      <c r="F3874" s="138" t="n">
        <v>45565</v>
      </c>
      <c r="G3874" t="n">
        <v>100</v>
      </c>
      <c r="K3874" t="inlineStr">
        <is>
          <t>100.0%</t>
        </is>
      </c>
      <c r="L3874" t="inlineStr">
        <is>
          <t>No Aplica</t>
        </is>
      </c>
      <c r="M3874" t="n">
        <v>2024</v>
      </c>
      <c r="N3874" t="inlineStr">
        <is>
          <t>Septiembre</t>
        </is>
      </c>
      <c r="O3874" t="inlineStr">
        <is>
          <t>2024-2</t>
        </is>
      </c>
      <c r="P3874" t="n">
        <v>0</v>
      </c>
      <c r="Q3874" t="n">
        <v>0</v>
      </c>
      <c r="R3874" t="n">
        <v>0</v>
      </c>
      <c r="S3874" t="inlineStr"/>
      <c r="T3874" t="inlineStr">
        <is>
          <t>456-2024-09-30</t>
        </is>
      </c>
      <c r="U3874" t="n">
        <v>30</v>
      </c>
      <c r="V3874" t="inlineStr">
        <is>
          <t>No Aplica</t>
        </is>
      </c>
    </row>
    <row r="3875">
      <c r="A3875" t="n">
        <v>456</v>
      </c>
      <c r="B3875" t="inlineStr">
        <is>
          <t>Impacto de campañas de Mailing</t>
        </is>
      </c>
      <c r="C3875" t="inlineStr">
        <is>
          <t>COMUNICACIÓN Y POSICIONAMIENTO ESTRATÉGICO</t>
        </is>
      </c>
      <c r="D3875" t="inlineStr">
        <is>
          <t>Trimestral</t>
        </is>
      </c>
      <c r="E3875" t="inlineStr">
        <is>
          <t>Positivo</t>
        </is>
      </c>
      <c r="F3875" s="138" t="n">
        <v>45930</v>
      </c>
      <c r="G3875" t="n">
        <v>100</v>
      </c>
      <c r="H3875" t="n">
        <v>121.57</v>
      </c>
      <c r="I3875" s="76" t="n">
        <v>1.2157</v>
      </c>
      <c r="J3875" s="76" t="n">
        <v>1.2157</v>
      </c>
      <c r="K3875" t="inlineStr">
        <is>
          <t>100.0%</t>
        </is>
      </c>
      <c r="L3875" t="inlineStr">
        <is>
          <t>105.19%</t>
        </is>
      </c>
      <c r="M3875" t="n">
        <v>2025</v>
      </c>
      <c r="N3875" t="inlineStr">
        <is>
          <t>Septiembre</t>
        </is>
      </c>
      <c r="O3875" t="inlineStr">
        <is>
          <t>2025-2</t>
        </is>
      </c>
      <c r="P3875" t="n">
        <v>0</v>
      </c>
      <c r="Q3875" t="n">
        <v>0</v>
      </c>
      <c r="R3875" t="n">
        <v>0</v>
      </c>
      <c r="S3875" t="inlineStr"/>
      <c r="T3875" t="inlineStr">
        <is>
          <t>456-2025-09-30</t>
        </is>
      </c>
      <c r="U3875" t="n">
        <v>30</v>
      </c>
      <c r="V3875" t="inlineStr"/>
    </row>
    <row r="3876">
      <c r="A3876" t="n">
        <v>457</v>
      </c>
      <c r="B3876" t="inlineStr">
        <is>
          <t>Apertura de enlaces en mensajes de texto</t>
        </is>
      </c>
      <c r="C3876" t="inlineStr">
        <is>
          <t>COMUNICACIÓN Y POSICIONAMIENTO ESTRATÉGICO</t>
        </is>
      </c>
      <c r="D3876" t="inlineStr">
        <is>
          <t>Trimestral</t>
        </is>
      </c>
      <c r="E3876" t="inlineStr">
        <is>
          <t>Positivo</t>
        </is>
      </c>
      <c r="F3876" s="138" t="n">
        <v>44651</v>
      </c>
      <c r="K3876" t="inlineStr">
        <is>
          <t>100.0%</t>
        </is>
      </c>
      <c r="L3876" t="inlineStr">
        <is>
          <t>No Aplica</t>
        </is>
      </c>
      <c r="M3876" t="n">
        <v>2022</v>
      </c>
      <c r="N3876" t="inlineStr">
        <is>
          <t>Marzo</t>
        </is>
      </c>
      <c r="O3876" t="inlineStr">
        <is>
          <t>2022-1</t>
        </is>
      </c>
      <c r="P3876" t="n">
        <v>0</v>
      </c>
      <c r="Q3876" t="n">
        <v>0</v>
      </c>
      <c r="R3876" t="n">
        <v>0</v>
      </c>
      <c r="S3876" t="inlineStr"/>
      <c r="T3876" t="inlineStr">
        <is>
          <t>457-2022-03-31</t>
        </is>
      </c>
      <c r="U3876" t="n">
        <v>31</v>
      </c>
      <c r="V3876" t="inlineStr">
        <is>
          <t>No Aplica</t>
        </is>
      </c>
    </row>
    <row r="3877">
      <c r="A3877" t="n">
        <v>457</v>
      </c>
      <c r="B3877" t="inlineStr">
        <is>
          <t>Apertura de enlaces en mensajes de texto</t>
        </is>
      </c>
      <c r="C3877" t="inlineStr">
        <is>
          <t>COMUNICACIÓN Y POSICIONAMIENTO ESTRATÉGICO</t>
        </is>
      </c>
      <c r="D3877" t="inlineStr">
        <is>
          <t>Trimestral</t>
        </is>
      </c>
      <c r="E3877" t="inlineStr">
        <is>
          <t>Positivo</t>
        </is>
      </c>
      <c r="F3877" s="138" t="n">
        <v>44681</v>
      </c>
      <c r="K3877" t="inlineStr">
        <is>
          <t>100.0%</t>
        </is>
      </c>
      <c r="L3877" t="inlineStr">
        <is>
          <t>No Aplica</t>
        </is>
      </c>
      <c r="M3877" t="n">
        <v>2022</v>
      </c>
      <c r="N3877" t="inlineStr">
        <is>
          <t>Abril</t>
        </is>
      </c>
      <c r="O3877" t="inlineStr">
        <is>
          <t>2022-1</t>
        </is>
      </c>
      <c r="P3877" t="n">
        <v>0</v>
      </c>
      <c r="Q3877" t="n">
        <v>0</v>
      </c>
      <c r="R3877" t="n">
        <v>0</v>
      </c>
      <c r="S3877" t="inlineStr"/>
      <c r="T3877" t="inlineStr">
        <is>
          <t>457-2022-04-30</t>
        </is>
      </c>
      <c r="U3877" t="n">
        <v>30</v>
      </c>
      <c r="V3877" t="inlineStr">
        <is>
          <t>No Aplica</t>
        </is>
      </c>
    </row>
    <row r="3878">
      <c r="A3878" t="n">
        <v>457</v>
      </c>
      <c r="B3878" t="inlineStr">
        <is>
          <t>Apertura de enlaces en mensajes de texto</t>
        </is>
      </c>
      <c r="C3878" t="inlineStr">
        <is>
          <t>COMUNICACIÓN Y POSICIONAMIENTO ESTRATÉGICO</t>
        </is>
      </c>
      <c r="D3878" t="inlineStr">
        <is>
          <t>Trimestral</t>
        </is>
      </c>
      <c r="E3878" t="inlineStr">
        <is>
          <t>Positivo</t>
        </is>
      </c>
      <c r="F3878" s="138" t="n">
        <v>44742</v>
      </c>
      <c r="K3878" t="inlineStr">
        <is>
          <t>100.0%</t>
        </is>
      </c>
      <c r="L3878" t="inlineStr">
        <is>
          <t>No Aplica</t>
        </is>
      </c>
      <c r="M3878" t="n">
        <v>2022</v>
      </c>
      <c r="N3878" t="inlineStr">
        <is>
          <t>Junio</t>
        </is>
      </c>
      <c r="O3878" t="inlineStr">
        <is>
          <t>2022-1</t>
        </is>
      </c>
      <c r="P3878" t="n">
        <v>0</v>
      </c>
      <c r="Q3878" t="n">
        <v>0</v>
      </c>
      <c r="R3878" t="n">
        <v>0</v>
      </c>
      <c r="S3878" t="inlineStr"/>
      <c r="T3878" t="inlineStr">
        <is>
          <t>457-2022-06-30</t>
        </is>
      </c>
      <c r="U3878" t="n">
        <v>30</v>
      </c>
      <c r="V3878" t="inlineStr">
        <is>
          <t>No Aplica</t>
        </is>
      </c>
    </row>
    <row r="3879">
      <c r="A3879" t="n">
        <v>457</v>
      </c>
      <c r="B3879" t="inlineStr">
        <is>
          <t>Apertura de enlaces en mensajes de texto</t>
        </is>
      </c>
      <c r="C3879" t="inlineStr">
        <is>
          <t>COMUNICACIÓN Y POSICIONAMIENTO ESTRATÉGICO</t>
        </is>
      </c>
      <c r="D3879" t="inlineStr">
        <is>
          <t>Trimestral</t>
        </is>
      </c>
      <c r="E3879" t="inlineStr">
        <is>
          <t>Positivo</t>
        </is>
      </c>
      <c r="F3879" s="138" t="n">
        <v>44804</v>
      </c>
      <c r="K3879" t="inlineStr">
        <is>
          <t>100.0%</t>
        </is>
      </c>
      <c r="L3879" t="inlineStr">
        <is>
          <t>No Aplica</t>
        </is>
      </c>
      <c r="M3879" t="n">
        <v>2022</v>
      </c>
      <c r="N3879" t="inlineStr">
        <is>
          <t>Agosto</t>
        </is>
      </c>
      <c r="O3879" t="inlineStr">
        <is>
          <t>2022-2</t>
        </is>
      </c>
      <c r="P3879" t="n">
        <v>0</v>
      </c>
      <c r="Q3879" t="n">
        <v>0</v>
      </c>
      <c r="R3879" t="n">
        <v>0</v>
      </c>
      <c r="S3879" t="inlineStr"/>
      <c r="T3879" t="inlineStr">
        <is>
          <t>457-2022-08-31</t>
        </is>
      </c>
      <c r="U3879" t="n">
        <v>31</v>
      </c>
      <c r="V3879" t="inlineStr">
        <is>
          <t>No Aplica</t>
        </is>
      </c>
    </row>
    <row r="3880">
      <c r="A3880" t="n">
        <v>457</v>
      </c>
      <c r="B3880" t="inlineStr">
        <is>
          <t>Apertura de enlaces en mensajes de texto</t>
        </is>
      </c>
      <c r="C3880" t="inlineStr">
        <is>
          <t>COMUNICACIÓN Y POSICIONAMIENTO ESTRATÉGICO</t>
        </is>
      </c>
      <c r="D3880" t="inlineStr">
        <is>
          <t>Trimestral</t>
        </is>
      </c>
      <c r="E3880" t="inlineStr">
        <is>
          <t>Positivo</t>
        </is>
      </c>
      <c r="F3880" s="138" t="n">
        <v>44834</v>
      </c>
      <c r="K3880" t="inlineStr">
        <is>
          <t>100.0%</t>
        </is>
      </c>
      <c r="L3880" t="inlineStr">
        <is>
          <t>No Aplica</t>
        </is>
      </c>
      <c r="M3880" t="n">
        <v>2022</v>
      </c>
      <c r="N3880" t="inlineStr">
        <is>
          <t>Septiembre</t>
        </is>
      </c>
      <c r="O3880" t="inlineStr">
        <is>
          <t>2022-2</t>
        </is>
      </c>
      <c r="P3880" t="n">
        <v>0</v>
      </c>
      <c r="Q3880" t="n">
        <v>0</v>
      </c>
      <c r="R3880" t="n">
        <v>0</v>
      </c>
      <c r="S3880" t="inlineStr"/>
      <c r="T3880" t="inlineStr">
        <is>
          <t>457-2022-09-30</t>
        </is>
      </c>
      <c r="U3880" t="n">
        <v>30</v>
      </c>
      <c r="V3880" t="inlineStr">
        <is>
          <t>No Aplica</t>
        </is>
      </c>
    </row>
    <row r="3881">
      <c r="A3881" t="n">
        <v>457</v>
      </c>
      <c r="B3881" t="inlineStr">
        <is>
          <t>Apertura de enlaces en mensajes de texto</t>
        </is>
      </c>
      <c r="C3881" t="inlineStr">
        <is>
          <t>COMUNICACIÓN Y POSICIONAMIENTO ESTRATÉGICO</t>
        </is>
      </c>
      <c r="D3881" t="inlineStr">
        <is>
          <t>Trimestral</t>
        </is>
      </c>
      <c r="E3881" t="inlineStr">
        <is>
          <t>Positivo</t>
        </is>
      </c>
      <c r="F3881" s="138" t="n">
        <v>44926</v>
      </c>
      <c r="K3881" t="inlineStr">
        <is>
          <t>100.0%</t>
        </is>
      </c>
      <c r="L3881" t="inlineStr">
        <is>
          <t>No Aplica</t>
        </is>
      </c>
      <c r="M3881" t="n">
        <v>2022</v>
      </c>
      <c r="N3881" t="inlineStr">
        <is>
          <t>Diciembre</t>
        </is>
      </c>
      <c r="O3881" t="inlineStr">
        <is>
          <t>2022-2</t>
        </is>
      </c>
      <c r="P3881" t="n">
        <v>0</v>
      </c>
      <c r="Q3881" t="n">
        <v>0</v>
      </c>
      <c r="R3881" t="n">
        <v>0</v>
      </c>
      <c r="S3881" t="inlineStr"/>
      <c r="T3881" t="inlineStr">
        <is>
          <t>457-2022-12-31</t>
        </is>
      </c>
      <c r="U3881" t="n">
        <v>31</v>
      </c>
      <c r="V3881" t="inlineStr">
        <is>
          <t>No Aplica</t>
        </is>
      </c>
    </row>
    <row r="3882">
      <c r="A3882" t="n">
        <v>457</v>
      </c>
      <c r="B3882" t="inlineStr">
        <is>
          <t>Apertura de enlaces en mensajes de texto</t>
        </is>
      </c>
      <c r="C3882" t="inlineStr">
        <is>
          <t>COMUNICACIÓN Y POSICIONAMIENTO ESTRATÉGICO</t>
        </is>
      </c>
      <c r="D3882" t="inlineStr">
        <is>
          <t>Trimestral</t>
        </is>
      </c>
      <c r="E3882" t="inlineStr">
        <is>
          <t>Positivo</t>
        </is>
      </c>
      <c r="F3882" s="138" t="n">
        <v>44957</v>
      </c>
      <c r="K3882" t="inlineStr">
        <is>
          <t>100.0%</t>
        </is>
      </c>
      <c r="L3882" t="inlineStr">
        <is>
          <t>No Aplica</t>
        </is>
      </c>
      <c r="M3882" t="n">
        <v>2023</v>
      </c>
      <c r="N3882" t="inlineStr">
        <is>
          <t>Enero</t>
        </is>
      </c>
      <c r="O3882" t="inlineStr">
        <is>
          <t>2023-1</t>
        </is>
      </c>
      <c r="P3882" t="n">
        <v>0</v>
      </c>
      <c r="Q3882" t="n">
        <v>0</v>
      </c>
      <c r="R3882" t="n">
        <v>0</v>
      </c>
      <c r="S3882" t="inlineStr"/>
      <c r="T3882" t="inlineStr">
        <is>
          <t>457-2023-01-31</t>
        </is>
      </c>
      <c r="U3882" t="n">
        <v>31</v>
      </c>
      <c r="V3882" t="inlineStr">
        <is>
          <t>No Aplica</t>
        </is>
      </c>
    </row>
    <row r="3883">
      <c r="A3883" t="n">
        <v>457</v>
      </c>
      <c r="B3883" t="inlineStr">
        <is>
          <t>Apertura de enlaces en mensajes de texto</t>
        </is>
      </c>
      <c r="C3883" t="inlineStr">
        <is>
          <t>COMUNICACIÓN Y POSICIONAMIENTO ESTRATÉGICO</t>
        </is>
      </c>
      <c r="D3883" t="inlineStr">
        <is>
          <t>Trimestral</t>
        </is>
      </c>
      <c r="E3883" t="inlineStr">
        <is>
          <t>Positivo</t>
        </is>
      </c>
      <c r="F3883" s="138" t="n">
        <v>44985</v>
      </c>
      <c r="K3883" t="inlineStr">
        <is>
          <t>100.0%</t>
        </is>
      </c>
      <c r="L3883" t="inlineStr">
        <is>
          <t>No Aplica</t>
        </is>
      </c>
      <c r="M3883" t="n">
        <v>2023</v>
      </c>
      <c r="N3883" t="inlineStr">
        <is>
          <t>Febrero</t>
        </is>
      </c>
      <c r="O3883" t="inlineStr">
        <is>
          <t>2023-1</t>
        </is>
      </c>
      <c r="P3883" t="n">
        <v>0</v>
      </c>
      <c r="Q3883" t="n">
        <v>0</v>
      </c>
      <c r="R3883" t="n">
        <v>0</v>
      </c>
      <c r="S3883" t="inlineStr"/>
      <c r="T3883" t="inlineStr">
        <is>
          <t>457-2023-02-28</t>
        </is>
      </c>
      <c r="U3883" t="n">
        <v>28</v>
      </c>
      <c r="V3883" t="inlineStr">
        <is>
          <t>No Aplica</t>
        </is>
      </c>
    </row>
    <row r="3884">
      <c r="A3884" t="n">
        <v>457</v>
      </c>
      <c r="B3884" t="inlineStr">
        <is>
          <t>Apertura de enlaces en mensajes de texto</t>
        </is>
      </c>
      <c r="C3884" t="inlineStr">
        <is>
          <t>COMUNICACIÓN Y POSICIONAMIENTO ESTRATÉGICO</t>
        </is>
      </c>
      <c r="D3884" t="inlineStr">
        <is>
          <t>Trimestral</t>
        </is>
      </c>
      <c r="E3884" t="inlineStr">
        <is>
          <t>Positivo</t>
        </is>
      </c>
      <c r="F3884" s="138" t="n">
        <v>45016</v>
      </c>
      <c r="K3884" t="inlineStr">
        <is>
          <t>100.0%</t>
        </is>
      </c>
      <c r="L3884" t="inlineStr">
        <is>
          <t>No Aplica</t>
        </is>
      </c>
      <c r="M3884" t="n">
        <v>2023</v>
      </c>
      <c r="N3884" t="inlineStr">
        <is>
          <t>Marzo</t>
        </is>
      </c>
      <c r="O3884" t="inlineStr">
        <is>
          <t>2023-1</t>
        </is>
      </c>
      <c r="P3884" t="n">
        <v>0</v>
      </c>
      <c r="Q3884" t="n">
        <v>0</v>
      </c>
      <c r="R3884" t="n">
        <v>0</v>
      </c>
      <c r="S3884" t="inlineStr"/>
      <c r="T3884" t="inlineStr">
        <is>
          <t>457-2023-03-31</t>
        </is>
      </c>
      <c r="U3884" t="n">
        <v>31</v>
      </c>
      <c r="V3884" t="inlineStr">
        <is>
          <t>No Aplica</t>
        </is>
      </c>
    </row>
    <row r="3885">
      <c r="A3885" t="n">
        <v>457</v>
      </c>
      <c r="B3885" t="inlineStr">
        <is>
          <t>Apertura de enlaces en mensajes de texto</t>
        </is>
      </c>
      <c r="C3885" t="inlineStr">
        <is>
          <t>COMUNICACIÓN Y POSICIONAMIENTO ESTRATÉGICO</t>
        </is>
      </c>
      <c r="D3885" t="inlineStr">
        <is>
          <t>Trimestral</t>
        </is>
      </c>
      <c r="E3885" t="inlineStr">
        <is>
          <t>Positivo</t>
        </is>
      </c>
      <c r="F3885" s="138" t="n">
        <v>45046</v>
      </c>
      <c r="K3885" t="inlineStr">
        <is>
          <t>100.0%</t>
        </is>
      </c>
      <c r="L3885" t="inlineStr">
        <is>
          <t>No Aplica</t>
        </is>
      </c>
      <c r="M3885" t="n">
        <v>2023</v>
      </c>
      <c r="N3885" t="inlineStr">
        <is>
          <t>Abril</t>
        </is>
      </c>
      <c r="O3885" t="inlineStr">
        <is>
          <t>2023-1</t>
        </is>
      </c>
      <c r="P3885" t="n">
        <v>0</v>
      </c>
      <c r="Q3885" t="n">
        <v>0</v>
      </c>
      <c r="R3885" t="n">
        <v>0</v>
      </c>
      <c r="S3885" t="inlineStr"/>
      <c r="T3885" t="inlineStr">
        <is>
          <t>457-2023-04-30</t>
        </is>
      </c>
      <c r="U3885" t="n">
        <v>30</v>
      </c>
      <c r="V3885" t="inlineStr">
        <is>
          <t>No Aplica</t>
        </is>
      </c>
    </row>
    <row r="3886">
      <c r="A3886" t="n">
        <v>457</v>
      </c>
      <c r="B3886" t="inlineStr">
        <is>
          <t>Apertura de enlaces en mensajes de texto</t>
        </is>
      </c>
      <c r="C3886" t="inlineStr">
        <is>
          <t>COMUNICACIÓN Y POSICIONAMIENTO ESTRATÉGICO</t>
        </is>
      </c>
      <c r="D3886" t="inlineStr">
        <is>
          <t>Trimestral</t>
        </is>
      </c>
      <c r="E3886" t="inlineStr">
        <is>
          <t>Positivo</t>
        </is>
      </c>
      <c r="F3886" s="138" t="n">
        <v>45077</v>
      </c>
      <c r="K3886" t="inlineStr">
        <is>
          <t>100.0%</t>
        </is>
      </c>
      <c r="L3886" t="inlineStr">
        <is>
          <t>No Aplica</t>
        </is>
      </c>
      <c r="M3886" t="n">
        <v>2023</v>
      </c>
      <c r="N3886" t="inlineStr">
        <is>
          <t>Mayo</t>
        </is>
      </c>
      <c r="O3886" t="inlineStr">
        <is>
          <t>2023-1</t>
        </is>
      </c>
      <c r="P3886" t="n">
        <v>0</v>
      </c>
      <c r="Q3886" t="n">
        <v>0</v>
      </c>
      <c r="R3886" t="n">
        <v>0</v>
      </c>
      <c r="S3886" t="inlineStr"/>
      <c r="T3886" t="inlineStr">
        <is>
          <t>457-2023-05-31</t>
        </is>
      </c>
      <c r="U3886" t="n">
        <v>31</v>
      </c>
      <c r="V3886" t="inlineStr">
        <is>
          <t>No Aplica</t>
        </is>
      </c>
    </row>
    <row r="3887">
      <c r="A3887" t="n">
        <v>457</v>
      </c>
      <c r="B3887" t="inlineStr">
        <is>
          <t>Apertura de enlaces en mensajes de texto</t>
        </is>
      </c>
      <c r="C3887" t="inlineStr">
        <is>
          <t>COMUNICACIÓN Y POSICIONAMIENTO ESTRATÉGICO</t>
        </is>
      </c>
      <c r="D3887" t="inlineStr">
        <is>
          <t>Trimestral</t>
        </is>
      </c>
      <c r="E3887" t="inlineStr">
        <is>
          <t>Positivo</t>
        </is>
      </c>
      <c r="F3887" s="138" t="n">
        <v>45107</v>
      </c>
      <c r="K3887" t="inlineStr">
        <is>
          <t>100.0%</t>
        </is>
      </c>
      <c r="L3887" t="inlineStr">
        <is>
          <t>No Aplica</t>
        </is>
      </c>
      <c r="M3887" t="n">
        <v>2023</v>
      </c>
      <c r="N3887" t="inlineStr">
        <is>
          <t>Junio</t>
        </is>
      </c>
      <c r="O3887" t="inlineStr">
        <is>
          <t>2023-1</t>
        </is>
      </c>
      <c r="P3887" t="n">
        <v>0</v>
      </c>
      <c r="Q3887" t="n">
        <v>0</v>
      </c>
      <c r="R3887" t="n">
        <v>0</v>
      </c>
      <c r="S3887" t="inlineStr"/>
      <c r="T3887" t="inlineStr">
        <is>
          <t>457-2023-06-30</t>
        </is>
      </c>
      <c r="U3887" t="n">
        <v>30</v>
      </c>
      <c r="V3887" t="inlineStr">
        <is>
          <t>No Aplica</t>
        </is>
      </c>
    </row>
    <row r="3888">
      <c r="A3888" t="n">
        <v>457</v>
      </c>
      <c r="B3888" t="inlineStr">
        <is>
          <t>Apertura de enlaces en mensajes de texto</t>
        </is>
      </c>
      <c r="C3888" t="inlineStr">
        <is>
          <t>COMUNICACIÓN Y POSICIONAMIENTO ESTRATÉGICO</t>
        </is>
      </c>
      <c r="D3888" t="inlineStr">
        <is>
          <t>Trimestral</t>
        </is>
      </c>
      <c r="E3888" t="inlineStr">
        <is>
          <t>Positivo</t>
        </is>
      </c>
      <c r="F3888" s="138" t="n">
        <v>45138</v>
      </c>
      <c r="K3888" t="inlineStr">
        <is>
          <t>100.0%</t>
        </is>
      </c>
      <c r="L3888" t="inlineStr">
        <is>
          <t>No Aplica</t>
        </is>
      </c>
      <c r="M3888" t="n">
        <v>2023</v>
      </c>
      <c r="N3888" t="inlineStr">
        <is>
          <t>Julio</t>
        </is>
      </c>
      <c r="O3888" t="inlineStr">
        <is>
          <t>2023-2</t>
        </is>
      </c>
      <c r="P3888" t="n">
        <v>0</v>
      </c>
      <c r="Q3888" t="n">
        <v>0</v>
      </c>
      <c r="R3888" t="n">
        <v>0</v>
      </c>
      <c r="S3888" t="inlineStr"/>
      <c r="T3888" t="inlineStr">
        <is>
          <t>457-2023-07-31</t>
        </is>
      </c>
      <c r="U3888" t="n">
        <v>31</v>
      </c>
      <c r="V3888" t="inlineStr">
        <is>
          <t>No Aplica</t>
        </is>
      </c>
    </row>
    <row r="3889">
      <c r="A3889" t="n">
        <v>457</v>
      </c>
      <c r="B3889" t="inlineStr">
        <is>
          <t>Apertura de enlaces en mensajes de texto</t>
        </is>
      </c>
      <c r="C3889" t="inlineStr">
        <is>
          <t>COMUNICACIÓN Y POSICIONAMIENTO ESTRATÉGICO</t>
        </is>
      </c>
      <c r="D3889" t="inlineStr">
        <is>
          <t>Trimestral</t>
        </is>
      </c>
      <c r="E3889" t="inlineStr">
        <is>
          <t>Positivo</t>
        </is>
      </c>
      <c r="F3889" s="138" t="n">
        <v>45169</v>
      </c>
      <c r="K3889" t="inlineStr">
        <is>
          <t>100.0%</t>
        </is>
      </c>
      <c r="L3889" t="inlineStr">
        <is>
          <t>No Aplica</t>
        </is>
      </c>
      <c r="M3889" t="n">
        <v>2023</v>
      </c>
      <c r="N3889" t="inlineStr">
        <is>
          <t>Agosto</t>
        </is>
      </c>
      <c r="O3889" t="inlineStr">
        <is>
          <t>2023-2</t>
        </is>
      </c>
      <c r="P3889" t="n">
        <v>0</v>
      </c>
      <c r="Q3889" t="n">
        <v>0</v>
      </c>
      <c r="R3889" t="n">
        <v>0</v>
      </c>
      <c r="S3889" t="inlineStr"/>
      <c r="T3889" t="inlineStr">
        <is>
          <t>457-2023-08-31</t>
        </is>
      </c>
      <c r="U3889" t="n">
        <v>31</v>
      </c>
      <c r="V3889" t="inlineStr">
        <is>
          <t>No Aplica</t>
        </is>
      </c>
    </row>
    <row r="3890">
      <c r="A3890" t="n">
        <v>457</v>
      </c>
      <c r="B3890" t="inlineStr">
        <is>
          <t>Apertura de enlaces en mensajes de texto</t>
        </is>
      </c>
      <c r="C3890" t="inlineStr">
        <is>
          <t>COMUNICACIÓN Y POSICIONAMIENTO ESTRATÉGICO</t>
        </is>
      </c>
      <c r="D3890" t="inlineStr">
        <is>
          <t>Trimestral</t>
        </is>
      </c>
      <c r="E3890" t="inlineStr">
        <is>
          <t>Positivo</t>
        </is>
      </c>
      <c r="F3890" s="138" t="n">
        <v>45199</v>
      </c>
      <c r="K3890" t="inlineStr">
        <is>
          <t>100.0%</t>
        </is>
      </c>
      <c r="L3890" t="inlineStr">
        <is>
          <t>No Aplica</t>
        </is>
      </c>
      <c r="M3890" t="n">
        <v>2023</v>
      </c>
      <c r="N3890" t="inlineStr">
        <is>
          <t>Septiembre</t>
        </is>
      </c>
      <c r="O3890" t="inlineStr">
        <is>
          <t>2023-2</t>
        </is>
      </c>
      <c r="P3890" t="n">
        <v>0</v>
      </c>
      <c r="Q3890" t="n">
        <v>0</v>
      </c>
      <c r="R3890" t="n">
        <v>0</v>
      </c>
      <c r="S3890" t="inlineStr"/>
      <c r="T3890" t="inlineStr">
        <is>
          <t>457-2023-09-30</t>
        </is>
      </c>
      <c r="U3890" t="n">
        <v>30</v>
      </c>
      <c r="V3890" t="inlineStr">
        <is>
          <t>No Aplica</t>
        </is>
      </c>
    </row>
    <row r="3891">
      <c r="A3891" t="n">
        <v>457</v>
      </c>
      <c r="B3891" t="inlineStr">
        <is>
          <t>Apertura de enlaces en mensajes de texto</t>
        </is>
      </c>
      <c r="C3891" t="inlineStr">
        <is>
          <t>COMUNICACIÓN Y POSICIONAMIENTO ESTRATÉGICO</t>
        </is>
      </c>
      <c r="D3891" t="inlineStr">
        <is>
          <t>Trimestral</t>
        </is>
      </c>
      <c r="E3891" t="inlineStr">
        <is>
          <t>Positivo</t>
        </is>
      </c>
      <c r="F3891" s="138" t="n">
        <v>45230</v>
      </c>
      <c r="K3891" t="inlineStr">
        <is>
          <t>100.0%</t>
        </is>
      </c>
      <c r="L3891" t="inlineStr">
        <is>
          <t>No Aplica</t>
        </is>
      </c>
      <c r="M3891" t="n">
        <v>2023</v>
      </c>
      <c r="N3891" t="inlineStr">
        <is>
          <t>Octubre</t>
        </is>
      </c>
      <c r="O3891" t="inlineStr">
        <is>
          <t>2023-2</t>
        </is>
      </c>
      <c r="P3891" t="n">
        <v>0</v>
      </c>
      <c r="Q3891" t="n">
        <v>0</v>
      </c>
      <c r="R3891" t="n">
        <v>0</v>
      </c>
      <c r="S3891" t="inlineStr"/>
      <c r="T3891" t="inlineStr">
        <is>
          <t>457-2023-10-31</t>
        </is>
      </c>
      <c r="U3891" t="n">
        <v>31</v>
      </c>
      <c r="V3891" t="inlineStr">
        <is>
          <t>No Aplica</t>
        </is>
      </c>
    </row>
    <row r="3892">
      <c r="A3892" t="n">
        <v>457</v>
      </c>
      <c r="B3892" t="inlineStr">
        <is>
          <t>Apertura de enlaces en mensajes de texto</t>
        </is>
      </c>
      <c r="C3892" t="inlineStr">
        <is>
          <t>COMUNICACIÓN Y POSICIONAMIENTO ESTRATÉGICO</t>
        </is>
      </c>
      <c r="D3892" t="inlineStr">
        <is>
          <t>Trimestral</t>
        </is>
      </c>
      <c r="E3892" t="inlineStr">
        <is>
          <t>Positivo</t>
        </is>
      </c>
      <c r="F3892" s="138" t="n">
        <v>45260</v>
      </c>
      <c r="K3892" t="inlineStr">
        <is>
          <t>100.0%</t>
        </is>
      </c>
      <c r="L3892" t="inlineStr">
        <is>
          <t>No Aplica</t>
        </is>
      </c>
      <c r="M3892" t="n">
        <v>2023</v>
      </c>
      <c r="N3892" t="inlineStr">
        <is>
          <t>Noviembre</t>
        </is>
      </c>
      <c r="O3892" t="inlineStr">
        <is>
          <t>2023-2</t>
        </is>
      </c>
      <c r="P3892" t="n">
        <v>0</v>
      </c>
      <c r="Q3892" t="n">
        <v>0</v>
      </c>
      <c r="R3892" t="n">
        <v>0</v>
      </c>
      <c r="S3892" t="inlineStr"/>
      <c r="T3892" t="inlineStr">
        <is>
          <t>457-2023-11-30</t>
        </is>
      </c>
      <c r="U3892" t="n">
        <v>30</v>
      </c>
      <c r="V3892" t="inlineStr">
        <is>
          <t>No Aplica</t>
        </is>
      </c>
    </row>
    <row r="3893">
      <c r="A3893" t="n">
        <v>457</v>
      </c>
      <c r="B3893" t="inlineStr">
        <is>
          <t>Apertura de enlaces en mensajes de texto</t>
        </is>
      </c>
      <c r="C3893" t="inlineStr">
        <is>
          <t>COMUNICACIÓN Y POSICIONAMIENTO ESTRATÉGICO</t>
        </is>
      </c>
      <c r="D3893" t="inlineStr">
        <is>
          <t>Trimestral</t>
        </is>
      </c>
      <c r="E3893" t="inlineStr">
        <is>
          <t>Positivo</t>
        </is>
      </c>
      <c r="F3893" s="138" t="n">
        <v>45291</v>
      </c>
      <c r="K3893" t="inlineStr">
        <is>
          <t>100.0%</t>
        </is>
      </c>
      <c r="L3893" t="inlineStr">
        <is>
          <t>No Aplica</t>
        </is>
      </c>
      <c r="M3893" t="n">
        <v>2023</v>
      </c>
      <c r="N3893" t="inlineStr">
        <is>
          <t>Diciembre</t>
        </is>
      </c>
      <c r="O3893" t="inlineStr">
        <is>
          <t>2023-2</t>
        </is>
      </c>
      <c r="P3893" t="n">
        <v>0</v>
      </c>
      <c r="Q3893" t="n">
        <v>0</v>
      </c>
      <c r="R3893" t="n">
        <v>0</v>
      </c>
      <c r="S3893" t="inlineStr"/>
      <c r="T3893" t="inlineStr">
        <is>
          <t>457-2023-12-31</t>
        </is>
      </c>
      <c r="U3893" t="n">
        <v>31</v>
      </c>
      <c r="V3893" t="inlineStr">
        <is>
          <t>No Aplica</t>
        </is>
      </c>
    </row>
    <row r="3894">
      <c r="A3894" t="n">
        <v>457</v>
      </c>
      <c r="B3894" t="inlineStr">
        <is>
          <t>Apertura de enlaces en mensajes de texto</t>
        </is>
      </c>
      <c r="C3894" t="inlineStr">
        <is>
          <t>COMUNICACIÓN Y POSICIONAMIENTO ESTRATÉGICO</t>
        </is>
      </c>
      <c r="D3894" t="inlineStr">
        <is>
          <t>Trimestral</t>
        </is>
      </c>
      <c r="E3894" t="inlineStr">
        <is>
          <t>Positivo</t>
        </is>
      </c>
      <c r="F3894" s="138" t="n">
        <v>45382</v>
      </c>
      <c r="G3894" t="n">
        <v>100</v>
      </c>
      <c r="K3894" t="inlineStr">
        <is>
          <t>100.0%</t>
        </is>
      </c>
      <c r="L3894" t="inlineStr">
        <is>
          <t>No Aplica</t>
        </is>
      </c>
      <c r="M3894" t="n">
        <v>2024</v>
      </c>
      <c r="N3894" t="inlineStr">
        <is>
          <t>Marzo</t>
        </is>
      </c>
      <c r="O3894" t="inlineStr">
        <is>
          <t>2024-1</t>
        </is>
      </c>
      <c r="P3894" t="n">
        <v>0</v>
      </c>
      <c r="Q3894" t="n">
        <v>0</v>
      </c>
      <c r="R3894" t="n">
        <v>0</v>
      </c>
      <c r="S3894" t="inlineStr"/>
      <c r="T3894" t="inlineStr">
        <is>
          <t>457-2024-03-31</t>
        </is>
      </c>
      <c r="U3894" t="n">
        <v>31</v>
      </c>
      <c r="V3894" t="inlineStr">
        <is>
          <t>No Aplica</t>
        </is>
      </c>
    </row>
    <row r="3895">
      <c r="A3895" t="n">
        <v>457</v>
      </c>
      <c r="B3895" t="inlineStr">
        <is>
          <t>Apertura de enlaces en mensajes de texto</t>
        </is>
      </c>
      <c r="C3895" t="inlineStr">
        <is>
          <t>COMUNICACIÓN Y POSICIONAMIENTO ESTRATÉGICO</t>
        </is>
      </c>
      <c r="D3895" t="inlineStr">
        <is>
          <t>Trimestral</t>
        </is>
      </c>
      <c r="E3895" t="inlineStr">
        <is>
          <t>Positivo</t>
        </is>
      </c>
      <c r="F3895" s="138" t="n">
        <v>45565</v>
      </c>
      <c r="G3895" t="n">
        <v>100</v>
      </c>
      <c r="K3895" t="inlineStr">
        <is>
          <t>100.0%</t>
        </is>
      </c>
      <c r="L3895" t="inlineStr">
        <is>
          <t>No Aplica</t>
        </is>
      </c>
      <c r="M3895" t="n">
        <v>2024</v>
      </c>
      <c r="N3895" t="inlineStr">
        <is>
          <t>Septiembre</t>
        </is>
      </c>
      <c r="O3895" t="inlineStr">
        <is>
          <t>2024-2</t>
        </is>
      </c>
      <c r="P3895" t="n">
        <v>0</v>
      </c>
      <c r="Q3895" t="n">
        <v>0</v>
      </c>
      <c r="R3895" t="n">
        <v>0</v>
      </c>
      <c r="S3895" t="inlineStr"/>
      <c r="T3895" t="inlineStr">
        <is>
          <t>457-2024-09-30</t>
        </is>
      </c>
      <c r="U3895" t="n">
        <v>30</v>
      </c>
      <c r="V3895" t="inlineStr">
        <is>
          <t>No Aplica</t>
        </is>
      </c>
    </row>
    <row r="3896">
      <c r="A3896" t="n">
        <v>457</v>
      </c>
      <c r="B3896" t="inlineStr">
        <is>
          <t>Apertura de enlaces en mensajes de texto</t>
        </is>
      </c>
      <c r="C3896" t="inlineStr">
        <is>
          <t>COMUNICACIÓN Y POSICIONAMIENTO ESTRATÉGICO</t>
        </is>
      </c>
      <c r="D3896" t="inlineStr">
        <is>
          <t>Trimestral</t>
        </is>
      </c>
      <c r="E3896" t="inlineStr">
        <is>
          <t>Positivo</t>
        </is>
      </c>
      <c r="F3896" s="138" t="n">
        <v>45930</v>
      </c>
      <c r="G3896" t="n">
        <v>100</v>
      </c>
      <c r="H3896" t="n">
        <v>85.70999999999999</v>
      </c>
      <c r="I3896" s="76" t="n">
        <v>0.8571</v>
      </c>
      <c r="J3896" s="76" t="n">
        <v>0.8571</v>
      </c>
      <c r="K3896" t="inlineStr">
        <is>
          <t>100.0%</t>
        </is>
      </c>
      <c r="L3896" t="inlineStr">
        <is>
          <t>141.66%</t>
        </is>
      </c>
      <c r="M3896" t="n">
        <v>2025</v>
      </c>
      <c r="N3896" t="inlineStr">
        <is>
          <t>Septiembre</t>
        </is>
      </c>
      <c r="O3896" t="inlineStr">
        <is>
          <t>2025-2</t>
        </is>
      </c>
      <c r="P3896" t="n">
        <v>0</v>
      </c>
      <c r="Q3896" t="n">
        <v>0</v>
      </c>
      <c r="R3896" t="n">
        <v>0</v>
      </c>
      <c r="S3896" t="inlineStr"/>
      <c r="T3896" t="inlineStr">
        <is>
          <t>457-2025-09-30</t>
        </is>
      </c>
      <c r="U3896" t="n">
        <v>30</v>
      </c>
      <c r="V3896" t="inlineStr"/>
    </row>
    <row r="3897">
      <c r="A3897" t="n">
        <v>469</v>
      </c>
      <c r="B3897" t="inlineStr">
        <is>
          <t>Cumplimiento Plan Anual Áreas sede Medellín</t>
        </is>
      </c>
      <c r="C3897" t="inlineStr">
        <is>
          <t>DIRECCIONAMIENTO ESTRATÉGICO</t>
        </is>
      </c>
      <c r="D3897" t="inlineStr">
        <is>
          <t>Trimestral</t>
        </is>
      </c>
      <c r="E3897" t="inlineStr">
        <is>
          <t>Positivo</t>
        </is>
      </c>
      <c r="F3897" s="138" t="n">
        <v>44620</v>
      </c>
      <c r="K3897" t="inlineStr">
        <is>
          <t>100.0%</t>
        </is>
      </c>
      <c r="L3897" t="inlineStr">
        <is>
          <t>No Aplica</t>
        </is>
      </c>
      <c r="M3897" t="n">
        <v>2022</v>
      </c>
      <c r="N3897" t="inlineStr">
        <is>
          <t>Febrero</t>
        </is>
      </c>
      <c r="O3897" t="inlineStr">
        <is>
          <t>2022-1</t>
        </is>
      </c>
      <c r="P3897" t="n">
        <v>0</v>
      </c>
      <c r="Q3897" t="n">
        <v>0</v>
      </c>
      <c r="R3897" t="n">
        <v>0</v>
      </c>
      <c r="S3897" t="inlineStr"/>
      <c r="T3897" t="inlineStr">
        <is>
          <t>469-2022-02-28</t>
        </is>
      </c>
      <c r="U3897" t="n">
        <v>28</v>
      </c>
      <c r="V3897" t="inlineStr">
        <is>
          <t>No Aplica</t>
        </is>
      </c>
    </row>
    <row r="3898">
      <c r="A3898" t="n">
        <v>469</v>
      </c>
      <c r="B3898" t="inlineStr">
        <is>
          <t>Cumplimiento Plan Anual Áreas sede Medellín</t>
        </is>
      </c>
      <c r="C3898" t="inlineStr">
        <is>
          <t>DIRECCIONAMIENTO ESTRATÉGICO</t>
        </is>
      </c>
      <c r="D3898" t="inlineStr">
        <is>
          <t>Trimestral</t>
        </is>
      </c>
      <c r="E3898" t="inlineStr">
        <is>
          <t>Positivo</t>
        </is>
      </c>
      <c r="F3898" s="138" t="n">
        <v>44651</v>
      </c>
      <c r="K3898" t="inlineStr">
        <is>
          <t>100.0%</t>
        </is>
      </c>
      <c r="L3898" t="inlineStr">
        <is>
          <t>No Aplica</t>
        </is>
      </c>
      <c r="M3898" t="n">
        <v>2022</v>
      </c>
      <c r="N3898" t="inlineStr">
        <is>
          <t>Marzo</t>
        </is>
      </c>
      <c r="O3898" t="inlineStr">
        <is>
          <t>2022-1</t>
        </is>
      </c>
      <c r="P3898" t="n">
        <v>0</v>
      </c>
      <c r="Q3898" t="n">
        <v>0</v>
      </c>
      <c r="R3898" t="n">
        <v>0</v>
      </c>
      <c r="S3898" t="inlineStr"/>
      <c r="T3898" t="inlineStr">
        <is>
          <t>469-2022-03-31</t>
        </is>
      </c>
      <c r="U3898" t="n">
        <v>31</v>
      </c>
      <c r="V3898" t="inlineStr">
        <is>
          <t>No Aplica</t>
        </is>
      </c>
    </row>
    <row r="3899">
      <c r="A3899" t="n">
        <v>469</v>
      </c>
      <c r="B3899" t="inlineStr">
        <is>
          <t>Cumplimiento Plan Anual Áreas sede Medellín</t>
        </is>
      </c>
      <c r="C3899" t="inlineStr">
        <is>
          <t>DIRECCIONAMIENTO ESTRATÉGICO</t>
        </is>
      </c>
      <c r="D3899" t="inlineStr">
        <is>
          <t>Trimestral</t>
        </is>
      </c>
      <c r="E3899" t="inlineStr">
        <is>
          <t>Positivo</t>
        </is>
      </c>
      <c r="F3899" s="138" t="n">
        <v>44681</v>
      </c>
      <c r="K3899" t="inlineStr">
        <is>
          <t>100.0%</t>
        </is>
      </c>
      <c r="L3899" t="inlineStr">
        <is>
          <t>No Aplica</t>
        </is>
      </c>
      <c r="M3899" t="n">
        <v>2022</v>
      </c>
      <c r="N3899" t="inlineStr">
        <is>
          <t>Abril</t>
        </is>
      </c>
      <c r="O3899" t="inlineStr">
        <is>
          <t>2022-1</t>
        </is>
      </c>
      <c r="P3899" t="n">
        <v>0</v>
      </c>
      <c r="Q3899" t="n">
        <v>0</v>
      </c>
      <c r="R3899" t="n">
        <v>0</v>
      </c>
      <c r="S3899" t="inlineStr"/>
      <c r="T3899" t="inlineStr">
        <is>
          <t>469-2022-04-30</t>
        </is>
      </c>
      <c r="U3899" t="n">
        <v>30</v>
      </c>
      <c r="V3899" t="inlineStr">
        <is>
          <t>No Aplica</t>
        </is>
      </c>
    </row>
    <row r="3900">
      <c r="A3900" t="n">
        <v>469</v>
      </c>
      <c r="B3900" t="inlineStr">
        <is>
          <t>Cumplimiento Plan Anual Áreas sede Medellín</t>
        </is>
      </c>
      <c r="C3900" t="inlineStr">
        <is>
          <t>DIRECCIONAMIENTO ESTRATÉGICO</t>
        </is>
      </c>
      <c r="D3900" t="inlineStr">
        <is>
          <t>Trimestral</t>
        </is>
      </c>
      <c r="E3900" t="inlineStr">
        <is>
          <t>Positivo</t>
        </is>
      </c>
      <c r="F3900" s="138" t="n">
        <v>44742</v>
      </c>
      <c r="K3900" t="inlineStr">
        <is>
          <t>100.0%</t>
        </is>
      </c>
      <c r="L3900" t="inlineStr">
        <is>
          <t>No Aplica</t>
        </is>
      </c>
      <c r="M3900" t="n">
        <v>2022</v>
      </c>
      <c r="N3900" t="inlineStr">
        <is>
          <t>Junio</t>
        </is>
      </c>
      <c r="O3900" t="inlineStr">
        <is>
          <t>2022-1</t>
        </is>
      </c>
      <c r="P3900" t="n">
        <v>0</v>
      </c>
      <c r="Q3900" t="n">
        <v>0</v>
      </c>
      <c r="R3900" t="n">
        <v>0</v>
      </c>
      <c r="S3900" t="inlineStr"/>
      <c r="T3900" t="inlineStr">
        <is>
          <t>469-2022-06-30</t>
        </is>
      </c>
      <c r="U3900" t="n">
        <v>30</v>
      </c>
      <c r="V3900" t="inlineStr">
        <is>
          <t>No Aplica</t>
        </is>
      </c>
    </row>
    <row r="3901">
      <c r="A3901" t="n">
        <v>469</v>
      </c>
      <c r="B3901" t="inlineStr">
        <is>
          <t>Cumplimiento Plan Anual Áreas sede Medellín</t>
        </is>
      </c>
      <c r="C3901" t="inlineStr">
        <is>
          <t>DIRECCIONAMIENTO ESTRATÉGICO</t>
        </is>
      </c>
      <c r="D3901" t="inlineStr">
        <is>
          <t>Trimestral</t>
        </is>
      </c>
      <c r="E3901" t="inlineStr">
        <is>
          <t>Positivo</t>
        </is>
      </c>
      <c r="F3901" s="138" t="n">
        <v>44804</v>
      </c>
      <c r="K3901" t="inlineStr">
        <is>
          <t>100.0%</t>
        </is>
      </c>
      <c r="L3901" t="inlineStr">
        <is>
          <t>No Aplica</t>
        </is>
      </c>
      <c r="M3901" t="n">
        <v>2022</v>
      </c>
      <c r="N3901" t="inlineStr">
        <is>
          <t>Agosto</t>
        </is>
      </c>
      <c r="O3901" t="inlineStr">
        <is>
          <t>2022-2</t>
        </is>
      </c>
      <c r="P3901" t="n">
        <v>0</v>
      </c>
      <c r="Q3901" t="n">
        <v>0</v>
      </c>
      <c r="R3901" t="n">
        <v>0</v>
      </c>
      <c r="S3901" t="inlineStr"/>
      <c r="T3901" t="inlineStr">
        <is>
          <t>469-2022-08-31</t>
        </is>
      </c>
      <c r="U3901" t="n">
        <v>31</v>
      </c>
      <c r="V3901" t="inlineStr">
        <is>
          <t>No Aplica</t>
        </is>
      </c>
    </row>
    <row r="3902">
      <c r="A3902" t="n">
        <v>469</v>
      </c>
      <c r="B3902" t="inlineStr">
        <is>
          <t>Cumplimiento Plan Anual Áreas sede Medellín</t>
        </is>
      </c>
      <c r="C3902" t="inlineStr">
        <is>
          <t>DIRECCIONAMIENTO ESTRATÉGICO</t>
        </is>
      </c>
      <c r="D3902" t="inlineStr">
        <is>
          <t>Trimestral</t>
        </is>
      </c>
      <c r="E3902" t="inlineStr">
        <is>
          <t>Positivo</t>
        </is>
      </c>
      <c r="F3902" s="138" t="n">
        <v>44834</v>
      </c>
      <c r="K3902" t="inlineStr">
        <is>
          <t>100.0%</t>
        </is>
      </c>
      <c r="L3902" t="inlineStr">
        <is>
          <t>No Aplica</t>
        </is>
      </c>
      <c r="M3902" t="n">
        <v>2022</v>
      </c>
      <c r="N3902" t="inlineStr">
        <is>
          <t>Septiembre</t>
        </is>
      </c>
      <c r="O3902" t="inlineStr">
        <is>
          <t>2022-2</t>
        </is>
      </c>
      <c r="P3902" t="n">
        <v>0</v>
      </c>
      <c r="Q3902" t="n">
        <v>0</v>
      </c>
      <c r="R3902" t="n">
        <v>0</v>
      </c>
      <c r="S3902" t="inlineStr"/>
      <c r="T3902" t="inlineStr">
        <is>
          <t>469-2022-09-30</t>
        </is>
      </c>
      <c r="U3902" t="n">
        <v>30</v>
      </c>
      <c r="V3902" t="inlineStr">
        <is>
          <t>No Aplica</t>
        </is>
      </c>
    </row>
    <row r="3903">
      <c r="A3903" t="n">
        <v>469</v>
      </c>
      <c r="B3903" t="inlineStr">
        <is>
          <t>Cumplimiento Plan Anual Áreas sede Medellín</t>
        </is>
      </c>
      <c r="C3903" t="inlineStr">
        <is>
          <t>DIRECCIONAMIENTO ESTRATÉGICO</t>
        </is>
      </c>
      <c r="D3903" t="inlineStr">
        <is>
          <t>Trimestral</t>
        </is>
      </c>
      <c r="E3903" t="inlineStr">
        <is>
          <t>Positivo</t>
        </is>
      </c>
      <c r="F3903" s="138" t="n">
        <v>44926</v>
      </c>
      <c r="K3903" t="inlineStr">
        <is>
          <t>100.0%</t>
        </is>
      </c>
      <c r="L3903" t="inlineStr">
        <is>
          <t>No Aplica</t>
        </is>
      </c>
      <c r="M3903" t="n">
        <v>2022</v>
      </c>
      <c r="N3903" t="inlineStr">
        <is>
          <t>Diciembre</t>
        </is>
      </c>
      <c r="O3903" t="inlineStr">
        <is>
          <t>2022-2</t>
        </is>
      </c>
      <c r="P3903" t="n">
        <v>0</v>
      </c>
      <c r="Q3903" t="n">
        <v>0</v>
      </c>
      <c r="R3903" t="n">
        <v>0</v>
      </c>
      <c r="S3903" t="inlineStr"/>
      <c r="T3903" t="inlineStr">
        <is>
          <t>469-2022-12-31</t>
        </is>
      </c>
      <c r="U3903" t="n">
        <v>31</v>
      </c>
      <c r="V3903" t="inlineStr">
        <is>
          <t>No Aplica</t>
        </is>
      </c>
    </row>
    <row r="3904">
      <c r="A3904" t="n">
        <v>469</v>
      </c>
      <c r="B3904" t="inlineStr">
        <is>
          <t>Cumplimiento Plan Anual Áreas sede Medellín</t>
        </is>
      </c>
      <c r="C3904" t="inlineStr">
        <is>
          <t>DIRECCIONAMIENTO ESTRATÉGICO</t>
        </is>
      </c>
      <c r="D3904" t="inlineStr">
        <is>
          <t>Trimestral</t>
        </is>
      </c>
      <c r="E3904" t="inlineStr">
        <is>
          <t>Positivo</t>
        </is>
      </c>
      <c r="F3904" s="138" t="n">
        <v>44985</v>
      </c>
      <c r="K3904" t="inlineStr">
        <is>
          <t>100.0%</t>
        </is>
      </c>
      <c r="L3904" t="inlineStr">
        <is>
          <t>No Aplica</t>
        </is>
      </c>
      <c r="M3904" t="n">
        <v>2023</v>
      </c>
      <c r="N3904" t="inlineStr">
        <is>
          <t>Febrero</t>
        </is>
      </c>
      <c r="O3904" t="inlineStr">
        <is>
          <t>2023-1</t>
        </is>
      </c>
      <c r="P3904" t="n">
        <v>0</v>
      </c>
      <c r="Q3904" t="n">
        <v>0</v>
      </c>
      <c r="R3904" t="n">
        <v>0</v>
      </c>
      <c r="S3904" t="inlineStr"/>
      <c r="T3904" t="inlineStr">
        <is>
          <t>469-2023-02-28</t>
        </is>
      </c>
      <c r="U3904" t="n">
        <v>28</v>
      </c>
      <c r="V3904" t="inlineStr">
        <is>
          <t>No Aplica</t>
        </is>
      </c>
    </row>
    <row r="3905">
      <c r="A3905" t="n">
        <v>469</v>
      </c>
      <c r="B3905" t="inlineStr">
        <is>
          <t>Cumplimiento Plan Anual Áreas sede Medellín</t>
        </is>
      </c>
      <c r="C3905" t="inlineStr">
        <is>
          <t>DIRECCIONAMIENTO ESTRATÉGICO</t>
        </is>
      </c>
      <c r="D3905" t="inlineStr">
        <is>
          <t>Trimestral</t>
        </is>
      </c>
      <c r="E3905" t="inlineStr">
        <is>
          <t>Positivo</t>
        </is>
      </c>
      <c r="F3905" s="138" t="n">
        <v>45016</v>
      </c>
      <c r="K3905" t="inlineStr">
        <is>
          <t>100.0%</t>
        </is>
      </c>
      <c r="L3905" t="inlineStr">
        <is>
          <t>No Aplica</t>
        </is>
      </c>
      <c r="M3905" t="n">
        <v>2023</v>
      </c>
      <c r="N3905" t="inlineStr">
        <is>
          <t>Marzo</t>
        </is>
      </c>
      <c r="O3905" t="inlineStr">
        <is>
          <t>2023-1</t>
        </is>
      </c>
      <c r="P3905" t="n">
        <v>0</v>
      </c>
      <c r="Q3905" t="n">
        <v>0</v>
      </c>
      <c r="R3905" t="n">
        <v>0</v>
      </c>
      <c r="S3905" t="inlineStr"/>
      <c r="T3905" t="inlineStr">
        <is>
          <t>469-2023-03-31</t>
        </is>
      </c>
      <c r="U3905" t="n">
        <v>31</v>
      </c>
      <c r="V3905" t="inlineStr">
        <is>
          <t>No Aplica</t>
        </is>
      </c>
    </row>
    <row r="3906">
      <c r="A3906" t="n">
        <v>469</v>
      </c>
      <c r="B3906" t="inlineStr">
        <is>
          <t>Cumplimiento Plan Anual Áreas sede Medellín</t>
        </is>
      </c>
      <c r="C3906" t="inlineStr">
        <is>
          <t>DIRECCIONAMIENTO ESTRATÉGICO</t>
        </is>
      </c>
      <c r="D3906" t="inlineStr">
        <is>
          <t>Trimestral</t>
        </is>
      </c>
      <c r="E3906" t="inlineStr">
        <is>
          <t>Positivo</t>
        </is>
      </c>
      <c r="F3906" s="138" t="n">
        <v>45046</v>
      </c>
      <c r="K3906" t="inlineStr">
        <is>
          <t>100.0%</t>
        </is>
      </c>
      <c r="L3906" t="inlineStr">
        <is>
          <t>No Aplica</t>
        </is>
      </c>
      <c r="M3906" t="n">
        <v>2023</v>
      </c>
      <c r="N3906" t="inlineStr">
        <is>
          <t>Abril</t>
        </is>
      </c>
      <c r="O3906" t="inlineStr">
        <is>
          <t>2023-1</t>
        </is>
      </c>
      <c r="P3906" t="n">
        <v>0</v>
      </c>
      <c r="Q3906" t="n">
        <v>0</v>
      </c>
      <c r="R3906" t="n">
        <v>0</v>
      </c>
      <c r="S3906" t="inlineStr"/>
      <c r="T3906" t="inlineStr">
        <is>
          <t>469-2023-04-30</t>
        </is>
      </c>
      <c r="U3906" t="n">
        <v>30</v>
      </c>
      <c r="V3906" t="inlineStr">
        <is>
          <t>No Aplica</t>
        </is>
      </c>
    </row>
    <row r="3907">
      <c r="A3907" t="n">
        <v>469</v>
      </c>
      <c r="B3907" t="inlineStr">
        <is>
          <t>Cumplimiento Plan Anual Áreas sede Medellín</t>
        </is>
      </c>
      <c r="C3907" t="inlineStr">
        <is>
          <t>DIRECCIONAMIENTO ESTRATÉGICO</t>
        </is>
      </c>
      <c r="D3907" t="inlineStr">
        <is>
          <t>Trimestral</t>
        </is>
      </c>
      <c r="E3907" t="inlineStr">
        <is>
          <t>Positivo</t>
        </is>
      </c>
      <c r="F3907" s="138" t="n">
        <v>45169</v>
      </c>
      <c r="K3907" t="inlineStr">
        <is>
          <t>100.0%</t>
        </is>
      </c>
      <c r="L3907" t="inlineStr">
        <is>
          <t>No Aplica</t>
        </is>
      </c>
      <c r="M3907" t="n">
        <v>2023</v>
      </c>
      <c r="N3907" t="inlineStr">
        <is>
          <t>Agosto</t>
        </is>
      </c>
      <c r="O3907" t="inlineStr">
        <is>
          <t>2023-2</t>
        </is>
      </c>
      <c r="P3907" t="n">
        <v>0</v>
      </c>
      <c r="Q3907" t="n">
        <v>0</v>
      </c>
      <c r="R3907" t="n">
        <v>0</v>
      </c>
      <c r="S3907" t="inlineStr"/>
      <c r="T3907" t="inlineStr">
        <is>
          <t>469-2023-08-31</t>
        </is>
      </c>
      <c r="U3907" t="n">
        <v>31</v>
      </c>
      <c r="V3907" t="inlineStr">
        <is>
          <t>No Aplica</t>
        </is>
      </c>
    </row>
    <row r="3908">
      <c r="A3908" t="n">
        <v>469</v>
      </c>
      <c r="B3908" t="inlineStr">
        <is>
          <t>Cumplimiento Plan Anual Áreas sede Medellín</t>
        </is>
      </c>
      <c r="C3908" t="inlineStr">
        <is>
          <t>DIRECCIONAMIENTO ESTRATÉGICO</t>
        </is>
      </c>
      <c r="D3908" t="inlineStr">
        <is>
          <t>Trimestral</t>
        </is>
      </c>
      <c r="E3908" t="inlineStr">
        <is>
          <t>Positivo</t>
        </is>
      </c>
      <c r="F3908" s="138" t="n">
        <v>45199</v>
      </c>
      <c r="K3908" t="inlineStr">
        <is>
          <t>100.0%</t>
        </is>
      </c>
      <c r="L3908" t="inlineStr">
        <is>
          <t>No Aplica</t>
        </is>
      </c>
      <c r="M3908" t="n">
        <v>2023</v>
      </c>
      <c r="N3908" t="inlineStr">
        <is>
          <t>Septiembre</t>
        </is>
      </c>
      <c r="O3908" t="inlineStr">
        <is>
          <t>2023-2</t>
        </is>
      </c>
      <c r="P3908" t="n">
        <v>0</v>
      </c>
      <c r="Q3908" t="n">
        <v>0</v>
      </c>
      <c r="R3908" t="n">
        <v>0</v>
      </c>
      <c r="S3908" t="inlineStr"/>
      <c r="T3908" t="inlineStr">
        <is>
          <t>469-2023-09-30</t>
        </is>
      </c>
      <c r="U3908" t="n">
        <v>30</v>
      </c>
      <c r="V3908" t="inlineStr">
        <is>
          <t>No Aplica</t>
        </is>
      </c>
    </row>
    <row r="3909">
      <c r="A3909" t="n">
        <v>469</v>
      </c>
      <c r="B3909" t="inlineStr">
        <is>
          <t>Cumplimiento Plan Anual Áreas sede Medellín</t>
        </is>
      </c>
      <c r="C3909" t="inlineStr">
        <is>
          <t>DIRECCIONAMIENTO ESTRATÉGICO</t>
        </is>
      </c>
      <c r="D3909" t="inlineStr">
        <is>
          <t>Trimestral</t>
        </is>
      </c>
      <c r="E3909" t="inlineStr">
        <is>
          <t>Positivo</t>
        </is>
      </c>
      <c r="F3909" s="138" t="n">
        <v>45230</v>
      </c>
      <c r="K3909" t="inlineStr">
        <is>
          <t>100.0%</t>
        </is>
      </c>
      <c r="L3909" t="inlineStr">
        <is>
          <t>No Aplica</t>
        </is>
      </c>
      <c r="M3909" t="n">
        <v>2023</v>
      </c>
      <c r="N3909" t="inlineStr">
        <is>
          <t>Octubre</t>
        </is>
      </c>
      <c r="O3909" t="inlineStr">
        <is>
          <t>2023-2</t>
        </is>
      </c>
      <c r="P3909" t="n">
        <v>0</v>
      </c>
      <c r="Q3909" t="n">
        <v>0</v>
      </c>
      <c r="R3909" t="n">
        <v>0</v>
      </c>
      <c r="S3909" t="inlineStr"/>
      <c r="T3909" t="inlineStr">
        <is>
          <t>469-2023-10-31</t>
        </is>
      </c>
      <c r="U3909" t="n">
        <v>31</v>
      </c>
      <c r="V3909" t="inlineStr">
        <is>
          <t>No Aplica</t>
        </is>
      </c>
    </row>
    <row r="3910">
      <c r="A3910" t="n">
        <v>469</v>
      </c>
      <c r="B3910" t="inlineStr">
        <is>
          <t>Cumplimiento Plan Anual Áreas sede Medellín</t>
        </is>
      </c>
      <c r="C3910" t="inlineStr">
        <is>
          <t>DIRECCIONAMIENTO ESTRATÉGICO</t>
        </is>
      </c>
      <c r="D3910" t="inlineStr">
        <is>
          <t>Trimestral</t>
        </is>
      </c>
      <c r="E3910" t="inlineStr">
        <is>
          <t>Positivo</t>
        </is>
      </c>
      <c r="F3910" s="138" t="n">
        <v>45930</v>
      </c>
      <c r="G3910" t="n">
        <v>100</v>
      </c>
      <c r="H3910" t="n">
        <v>92.65000000000001</v>
      </c>
      <c r="I3910" s="76" t="n">
        <v>0.9265000000000001</v>
      </c>
      <c r="J3910" s="76" t="n">
        <v>0.9265000000000001</v>
      </c>
      <c r="K3910" t="inlineStr">
        <is>
          <t>100.0%</t>
        </is>
      </c>
      <c r="L3910" t="inlineStr">
        <is>
          <t>110.78%</t>
        </is>
      </c>
      <c r="M3910" t="n">
        <v>2025</v>
      </c>
      <c r="N3910" t="inlineStr">
        <is>
          <t>Septiembre</t>
        </is>
      </c>
      <c r="O3910" t="inlineStr">
        <is>
          <t>2025-2</t>
        </is>
      </c>
      <c r="P3910" t="n">
        <v>0</v>
      </c>
      <c r="Q3910" t="n">
        <v>0</v>
      </c>
      <c r="R3910" t="n">
        <v>0</v>
      </c>
      <c r="S3910" t="inlineStr"/>
      <c r="T3910" t="inlineStr">
        <is>
          <t>469-2025-09-30</t>
        </is>
      </c>
      <c r="U3910" t="n">
        <v>30</v>
      </c>
      <c r="V3910" t="inlineStr"/>
    </row>
    <row r="3911">
      <c r="A3911" t="n">
        <v>470</v>
      </c>
      <c r="B3911" t="inlineStr">
        <is>
          <t>Cumplimiento plan anual Secretaria académica y de extensión</t>
        </is>
      </c>
      <c r="C3911" t="inlineStr">
        <is>
          <t>DIRECCIONAMIENTO ESTRATÉGICO</t>
        </is>
      </c>
      <c r="D3911" t="inlineStr">
        <is>
          <t>Trimestral</t>
        </is>
      </c>
      <c r="E3911" t="inlineStr">
        <is>
          <t>Positivo</t>
        </is>
      </c>
      <c r="F3911" s="138" t="n">
        <v>44620</v>
      </c>
      <c r="G3911" t="n">
        <v>100</v>
      </c>
      <c r="K3911" t="inlineStr">
        <is>
          <t>100.0%</t>
        </is>
      </c>
      <c r="L3911" t="inlineStr">
        <is>
          <t>No Aplica</t>
        </is>
      </c>
      <c r="M3911" t="n">
        <v>2022</v>
      </c>
      <c r="N3911" t="inlineStr">
        <is>
          <t>Febrero</t>
        </is>
      </c>
      <c r="O3911" t="inlineStr">
        <is>
          <t>2022-1</t>
        </is>
      </c>
      <c r="P3911" t="n">
        <v>0</v>
      </c>
      <c r="Q3911" t="n">
        <v>0</v>
      </c>
      <c r="R3911" t="n">
        <v>0</v>
      </c>
      <c r="S3911" t="inlineStr"/>
      <c r="T3911" t="inlineStr">
        <is>
          <t>470-2022-02-28</t>
        </is>
      </c>
      <c r="U3911" t="n">
        <v>28</v>
      </c>
      <c r="V3911" t="inlineStr">
        <is>
          <t>No Aplica</t>
        </is>
      </c>
    </row>
    <row r="3912">
      <c r="A3912" t="n">
        <v>470</v>
      </c>
      <c r="B3912" t="inlineStr">
        <is>
          <t>Cumplimiento plan anual Secretaria académica y de extensión</t>
        </is>
      </c>
      <c r="C3912" t="inlineStr">
        <is>
          <t>DIRECCIONAMIENTO ESTRATÉGICO</t>
        </is>
      </c>
      <c r="D3912" t="inlineStr">
        <is>
          <t>Trimestral</t>
        </is>
      </c>
      <c r="E3912" t="inlineStr">
        <is>
          <t>Positivo</t>
        </is>
      </c>
      <c r="F3912" s="138" t="n">
        <v>44651</v>
      </c>
      <c r="G3912" t="n">
        <v>100</v>
      </c>
      <c r="K3912" t="inlineStr">
        <is>
          <t>100.0%</t>
        </is>
      </c>
      <c r="L3912" t="inlineStr">
        <is>
          <t>No Aplica</t>
        </is>
      </c>
      <c r="M3912" t="n">
        <v>2022</v>
      </c>
      <c r="N3912" t="inlineStr">
        <is>
          <t>Marzo</t>
        </is>
      </c>
      <c r="O3912" t="inlineStr">
        <is>
          <t>2022-1</t>
        </is>
      </c>
      <c r="P3912" t="n">
        <v>0</v>
      </c>
      <c r="Q3912" t="n">
        <v>0</v>
      </c>
      <c r="R3912" t="n">
        <v>0</v>
      </c>
      <c r="S3912" t="inlineStr"/>
      <c r="T3912" t="inlineStr">
        <is>
          <t>470-2022-03-31</t>
        </is>
      </c>
      <c r="U3912" t="n">
        <v>31</v>
      </c>
      <c r="V3912" t="inlineStr">
        <is>
          <t>No Aplica</t>
        </is>
      </c>
    </row>
    <row r="3913">
      <c r="A3913" t="n">
        <v>470</v>
      </c>
      <c r="B3913" t="inlineStr">
        <is>
          <t>Cumplimiento plan anual Secretaria académica y de extensión</t>
        </is>
      </c>
      <c r="C3913" t="inlineStr">
        <is>
          <t>DIRECCIONAMIENTO ESTRATÉGICO</t>
        </is>
      </c>
      <c r="D3913" t="inlineStr">
        <is>
          <t>Trimestral</t>
        </is>
      </c>
      <c r="E3913" t="inlineStr">
        <is>
          <t>Positivo</t>
        </is>
      </c>
      <c r="F3913" s="138" t="n">
        <v>44681</v>
      </c>
      <c r="G3913" t="n">
        <v>100</v>
      </c>
      <c r="K3913" t="inlineStr">
        <is>
          <t>100.0%</t>
        </is>
      </c>
      <c r="L3913" t="inlineStr">
        <is>
          <t>No Aplica</t>
        </is>
      </c>
      <c r="M3913" t="n">
        <v>2022</v>
      </c>
      <c r="N3913" t="inlineStr">
        <is>
          <t>Abril</t>
        </is>
      </c>
      <c r="O3913" t="inlineStr">
        <is>
          <t>2022-1</t>
        </is>
      </c>
      <c r="P3913" t="n">
        <v>0</v>
      </c>
      <c r="Q3913" t="n">
        <v>0</v>
      </c>
      <c r="R3913" t="n">
        <v>0</v>
      </c>
      <c r="S3913" t="inlineStr"/>
      <c r="T3913" t="inlineStr">
        <is>
          <t>470-2022-04-30</t>
        </is>
      </c>
      <c r="U3913" t="n">
        <v>30</v>
      </c>
      <c r="V3913" t="inlineStr">
        <is>
          <t>No Aplica</t>
        </is>
      </c>
    </row>
    <row r="3914">
      <c r="A3914" t="n">
        <v>470</v>
      </c>
      <c r="B3914" t="inlineStr">
        <is>
          <t>Cumplimiento plan anual Secretaria académica y de extensión</t>
        </is>
      </c>
      <c r="C3914" t="inlineStr">
        <is>
          <t>DIRECCIONAMIENTO ESTRATÉGICO</t>
        </is>
      </c>
      <c r="D3914" t="inlineStr">
        <is>
          <t>Trimestral</t>
        </is>
      </c>
      <c r="E3914" t="inlineStr">
        <is>
          <t>Positivo</t>
        </is>
      </c>
      <c r="F3914" s="138" t="n">
        <v>44742</v>
      </c>
      <c r="G3914" t="n">
        <v>100</v>
      </c>
      <c r="K3914" t="inlineStr">
        <is>
          <t>100.0%</t>
        </is>
      </c>
      <c r="L3914" t="inlineStr">
        <is>
          <t>No Aplica</t>
        </is>
      </c>
      <c r="M3914" t="n">
        <v>2022</v>
      </c>
      <c r="N3914" t="inlineStr">
        <is>
          <t>Junio</t>
        </is>
      </c>
      <c r="O3914" t="inlineStr">
        <is>
          <t>2022-1</t>
        </is>
      </c>
      <c r="P3914" t="n">
        <v>0</v>
      </c>
      <c r="Q3914" t="n">
        <v>0</v>
      </c>
      <c r="R3914" t="n">
        <v>0</v>
      </c>
      <c r="S3914" t="inlineStr"/>
      <c r="T3914" t="inlineStr">
        <is>
          <t>470-2022-06-30</t>
        </is>
      </c>
      <c r="U3914" t="n">
        <v>30</v>
      </c>
      <c r="V3914" t="inlineStr">
        <is>
          <t>No Aplica</t>
        </is>
      </c>
    </row>
    <row r="3915">
      <c r="A3915" t="n">
        <v>470</v>
      </c>
      <c r="B3915" t="inlineStr">
        <is>
          <t>Cumplimiento plan anual Secretaria académica y de extensión</t>
        </is>
      </c>
      <c r="C3915" t="inlineStr">
        <is>
          <t>DIRECCIONAMIENTO ESTRATÉGICO</t>
        </is>
      </c>
      <c r="D3915" t="inlineStr">
        <is>
          <t>Trimestral</t>
        </is>
      </c>
      <c r="E3915" t="inlineStr">
        <is>
          <t>Positivo</t>
        </is>
      </c>
      <c r="F3915" s="138" t="n">
        <v>44804</v>
      </c>
      <c r="G3915" t="n">
        <v>100</v>
      </c>
      <c r="K3915" t="inlineStr">
        <is>
          <t>100.0%</t>
        </is>
      </c>
      <c r="L3915" t="inlineStr">
        <is>
          <t>No Aplica</t>
        </is>
      </c>
      <c r="M3915" t="n">
        <v>2022</v>
      </c>
      <c r="N3915" t="inlineStr">
        <is>
          <t>Agosto</t>
        </is>
      </c>
      <c r="O3915" t="inlineStr">
        <is>
          <t>2022-2</t>
        </is>
      </c>
      <c r="P3915" t="n">
        <v>0</v>
      </c>
      <c r="Q3915" t="n">
        <v>0</v>
      </c>
      <c r="R3915" t="n">
        <v>0</v>
      </c>
      <c r="S3915" t="inlineStr"/>
      <c r="T3915" t="inlineStr">
        <is>
          <t>470-2022-08-31</t>
        </is>
      </c>
      <c r="U3915" t="n">
        <v>31</v>
      </c>
      <c r="V3915" t="inlineStr">
        <is>
          <t>No Aplica</t>
        </is>
      </c>
    </row>
    <row r="3916">
      <c r="A3916" t="n">
        <v>470</v>
      </c>
      <c r="B3916" t="inlineStr">
        <is>
          <t>Cumplimiento plan anual Secretaria académica y de extensión</t>
        </is>
      </c>
      <c r="C3916" t="inlineStr">
        <is>
          <t>DIRECCIONAMIENTO ESTRATÉGICO</t>
        </is>
      </c>
      <c r="D3916" t="inlineStr">
        <is>
          <t>Trimestral</t>
        </is>
      </c>
      <c r="E3916" t="inlineStr">
        <is>
          <t>Positivo</t>
        </is>
      </c>
      <c r="F3916" s="138" t="n">
        <v>44834</v>
      </c>
      <c r="G3916" t="n">
        <v>100</v>
      </c>
      <c r="K3916" t="inlineStr">
        <is>
          <t>100.0%</t>
        </is>
      </c>
      <c r="L3916" t="inlineStr">
        <is>
          <t>No Aplica</t>
        </is>
      </c>
      <c r="M3916" t="n">
        <v>2022</v>
      </c>
      <c r="N3916" t="inlineStr">
        <is>
          <t>Septiembre</t>
        </is>
      </c>
      <c r="O3916" t="inlineStr">
        <is>
          <t>2022-2</t>
        </is>
      </c>
      <c r="P3916" t="n">
        <v>0</v>
      </c>
      <c r="Q3916" t="n">
        <v>0</v>
      </c>
      <c r="R3916" t="n">
        <v>0</v>
      </c>
      <c r="S3916" t="inlineStr"/>
      <c r="T3916" t="inlineStr">
        <is>
          <t>470-2022-09-30</t>
        </is>
      </c>
      <c r="U3916" t="n">
        <v>30</v>
      </c>
      <c r="V3916" t="inlineStr">
        <is>
          <t>No Aplica</t>
        </is>
      </c>
    </row>
    <row r="3917">
      <c r="A3917" t="n">
        <v>470</v>
      </c>
      <c r="B3917" t="inlineStr">
        <is>
          <t>Cumplimiento plan anual Secretaria académica y de extensión</t>
        </is>
      </c>
      <c r="C3917" t="inlineStr">
        <is>
          <t>DIRECCIONAMIENTO ESTRATÉGICO</t>
        </is>
      </c>
      <c r="D3917" t="inlineStr">
        <is>
          <t>Trimestral</t>
        </is>
      </c>
      <c r="E3917" t="inlineStr">
        <is>
          <t>Positivo</t>
        </is>
      </c>
      <c r="F3917" s="138" t="n">
        <v>44926</v>
      </c>
      <c r="G3917" t="n">
        <v>100</v>
      </c>
      <c r="K3917" t="inlineStr">
        <is>
          <t>100.0%</t>
        </is>
      </c>
      <c r="L3917" t="inlineStr">
        <is>
          <t>No Aplica</t>
        </is>
      </c>
      <c r="M3917" t="n">
        <v>2022</v>
      </c>
      <c r="N3917" t="inlineStr">
        <is>
          <t>Diciembre</t>
        </is>
      </c>
      <c r="O3917" t="inlineStr">
        <is>
          <t>2022-2</t>
        </is>
      </c>
      <c r="P3917" t="n">
        <v>0</v>
      </c>
      <c r="Q3917" t="n">
        <v>0</v>
      </c>
      <c r="R3917" t="n">
        <v>0</v>
      </c>
      <c r="S3917" t="inlineStr"/>
      <c r="T3917" t="inlineStr">
        <is>
          <t>470-2022-12-31</t>
        </is>
      </c>
      <c r="U3917" t="n">
        <v>31</v>
      </c>
      <c r="V3917" t="inlineStr">
        <is>
          <t>No Aplica</t>
        </is>
      </c>
    </row>
    <row r="3918">
      <c r="A3918" t="n">
        <v>470</v>
      </c>
      <c r="B3918" t="inlineStr">
        <is>
          <t>Cumplimiento plan anual Secretaria académica y de extensión</t>
        </is>
      </c>
      <c r="C3918" t="inlineStr">
        <is>
          <t>DIRECCIONAMIENTO ESTRATÉGICO</t>
        </is>
      </c>
      <c r="D3918" t="inlineStr">
        <is>
          <t>Trimestral</t>
        </is>
      </c>
      <c r="E3918" t="inlineStr">
        <is>
          <t>Positivo</t>
        </is>
      </c>
      <c r="F3918" s="138" t="n">
        <v>44985</v>
      </c>
      <c r="G3918" t="n">
        <v>100</v>
      </c>
      <c r="K3918" t="inlineStr">
        <is>
          <t>100.0%</t>
        </is>
      </c>
      <c r="L3918" t="inlineStr">
        <is>
          <t>No Aplica</t>
        </is>
      </c>
      <c r="M3918" t="n">
        <v>2023</v>
      </c>
      <c r="N3918" t="inlineStr">
        <is>
          <t>Febrero</t>
        </is>
      </c>
      <c r="O3918" t="inlineStr">
        <is>
          <t>2023-1</t>
        </is>
      </c>
      <c r="P3918" t="n">
        <v>0</v>
      </c>
      <c r="Q3918" t="n">
        <v>0</v>
      </c>
      <c r="R3918" t="n">
        <v>0</v>
      </c>
      <c r="S3918" t="inlineStr"/>
      <c r="T3918" t="inlineStr">
        <is>
          <t>470-2023-02-28</t>
        </is>
      </c>
      <c r="U3918" t="n">
        <v>28</v>
      </c>
      <c r="V3918" t="inlineStr">
        <is>
          <t>No Aplica</t>
        </is>
      </c>
    </row>
    <row r="3919">
      <c r="A3919" t="n">
        <v>470</v>
      </c>
      <c r="B3919" t="inlineStr">
        <is>
          <t>Cumplimiento plan anual Secretaria académica y de extensión</t>
        </is>
      </c>
      <c r="C3919" t="inlineStr">
        <is>
          <t>DIRECCIONAMIENTO ESTRATÉGICO</t>
        </is>
      </c>
      <c r="D3919" t="inlineStr">
        <is>
          <t>Trimestral</t>
        </is>
      </c>
      <c r="E3919" t="inlineStr">
        <is>
          <t>Positivo</t>
        </is>
      </c>
      <c r="F3919" s="138" t="n">
        <v>45016</v>
      </c>
      <c r="G3919" t="n">
        <v>100</v>
      </c>
      <c r="K3919" t="inlineStr">
        <is>
          <t>100.0%</t>
        </is>
      </c>
      <c r="L3919" t="inlineStr">
        <is>
          <t>No Aplica</t>
        </is>
      </c>
      <c r="M3919" t="n">
        <v>2023</v>
      </c>
      <c r="N3919" t="inlineStr">
        <is>
          <t>Marzo</t>
        </is>
      </c>
      <c r="O3919" t="inlineStr">
        <is>
          <t>2023-1</t>
        </is>
      </c>
      <c r="P3919" t="n">
        <v>0</v>
      </c>
      <c r="Q3919" t="n">
        <v>0</v>
      </c>
      <c r="R3919" t="n">
        <v>0</v>
      </c>
      <c r="S3919" t="inlineStr"/>
      <c r="T3919" t="inlineStr">
        <is>
          <t>470-2023-03-31</t>
        </is>
      </c>
      <c r="U3919" t="n">
        <v>31</v>
      </c>
      <c r="V3919" t="inlineStr">
        <is>
          <t>No Aplica</t>
        </is>
      </c>
    </row>
    <row r="3920">
      <c r="A3920" t="n">
        <v>470</v>
      </c>
      <c r="B3920" t="inlineStr">
        <is>
          <t>Cumplimiento plan anual Secretaria académica y de extensión</t>
        </is>
      </c>
      <c r="C3920" t="inlineStr">
        <is>
          <t>DIRECCIONAMIENTO ESTRATÉGICO</t>
        </is>
      </c>
      <c r="D3920" t="inlineStr">
        <is>
          <t>Trimestral</t>
        </is>
      </c>
      <c r="E3920" t="inlineStr">
        <is>
          <t>Positivo</t>
        </is>
      </c>
      <c r="F3920" s="138" t="n">
        <v>45046</v>
      </c>
      <c r="G3920" t="n">
        <v>100</v>
      </c>
      <c r="K3920" t="inlineStr">
        <is>
          <t>100.0%</t>
        </is>
      </c>
      <c r="L3920" t="inlineStr">
        <is>
          <t>No Aplica</t>
        </is>
      </c>
      <c r="M3920" t="n">
        <v>2023</v>
      </c>
      <c r="N3920" t="inlineStr">
        <is>
          <t>Abril</t>
        </is>
      </c>
      <c r="O3920" t="inlineStr">
        <is>
          <t>2023-1</t>
        </is>
      </c>
      <c r="P3920" t="n">
        <v>0</v>
      </c>
      <c r="Q3920" t="n">
        <v>0</v>
      </c>
      <c r="R3920" t="n">
        <v>0</v>
      </c>
      <c r="S3920" t="inlineStr"/>
      <c r="T3920" t="inlineStr">
        <is>
          <t>470-2023-04-30</t>
        </is>
      </c>
      <c r="U3920" t="n">
        <v>30</v>
      </c>
      <c r="V3920" t="inlineStr">
        <is>
          <t>No Aplica</t>
        </is>
      </c>
    </row>
    <row r="3921">
      <c r="A3921" t="n">
        <v>470</v>
      </c>
      <c r="B3921" t="inlineStr">
        <is>
          <t>Cumplimiento plan anual Secretaria académica y de extensión</t>
        </is>
      </c>
      <c r="C3921" t="inlineStr">
        <is>
          <t>DIRECCIONAMIENTO ESTRATÉGICO</t>
        </is>
      </c>
      <c r="D3921" t="inlineStr">
        <is>
          <t>Trimestral</t>
        </is>
      </c>
      <c r="E3921" t="inlineStr">
        <is>
          <t>Positivo</t>
        </is>
      </c>
      <c r="F3921" s="138" t="n">
        <v>45169</v>
      </c>
      <c r="G3921" t="n">
        <v>100</v>
      </c>
      <c r="K3921" t="inlineStr">
        <is>
          <t>100.0%</t>
        </is>
      </c>
      <c r="L3921" t="inlineStr">
        <is>
          <t>No Aplica</t>
        </is>
      </c>
      <c r="M3921" t="n">
        <v>2023</v>
      </c>
      <c r="N3921" t="inlineStr">
        <is>
          <t>Agosto</t>
        </is>
      </c>
      <c r="O3921" t="inlineStr">
        <is>
          <t>2023-2</t>
        </is>
      </c>
      <c r="P3921" t="n">
        <v>0</v>
      </c>
      <c r="Q3921" t="n">
        <v>0</v>
      </c>
      <c r="R3921" t="n">
        <v>0</v>
      </c>
      <c r="S3921" t="inlineStr"/>
      <c r="T3921" t="inlineStr">
        <is>
          <t>470-2023-08-31</t>
        </is>
      </c>
      <c r="U3921" t="n">
        <v>31</v>
      </c>
      <c r="V3921" t="inlineStr">
        <is>
          <t>No Aplica</t>
        </is>
      </c>
    </row>
    <row r="3922">
      <c r="A3922" t="n">
        <v>470</v>
      </c>
      <c r="B3922" t="inlineStr">
        <is>
          <t>Cumplimiento plan anual Secretaria académica y de extensión</t>
        </is>
      </c>
      <c r="C3922" t="inlineStr">
        <is>
          <t>DIRECCIONAMIENTO ESTRATÉGICO</t>
        </is>
      </c>
      <c r="D3922" t="inlineStr">
        <is>
          <t>Trimestral</t>
        </is>
      </c>
      <c r="E3922" t="inlineStr">
        <is>
          <t>Positivo</t>
        </is>
      </c>
      <c r="F3922" s="138" t="n">
        <v>45199</v>
      </c>
      <c r="G3922" t="n">
        <v>100</v>
      </c>
      <c r="K3922" t="inlineStr">
        <is>
          <t>100.0%</t>
        </is>
      </c>
      <c r="L3922" t="inlineStr">
        <is>
          <t>No Aplica</t>
        </is>
      </c>
      <c r="M3922" t="n">
        <v>2023</v>
      </c>
      <c r="N3922" t="inlineStr">
        <is>
          <t>Septiembre</t>
        </is>
      </c>
      <c r="O3922" t="inlineStr">
        <is>
          <t>2023-2</t>
        </is>
      </c>
      <c r="P3922" t="n">
        <v>0</v>
      </c>
      <c r="Q3922" t="n">
        <v>0</v>
      </c>
      <c r="R3922" t="n">
        <v>0</v>
      </c>
      <c r="S3922" t="inlineStr"/>
      <c r="T3922" t="inlineStr">
        <is>
          <t>470-2023-09-30</t>
        </is>
      </c>
      <c r="U3922" t="n">
        <v>30</v>
      </c>
      <c r="V3922" t="inlineStr">
        <is>
          <t>No Aplica</t>
        </is>
      </c>
    </row>
    <row r="3923">
      <c r="A3923" t="n">
        <v>470</v>
      </c>
      <c r="B3923" t="inlineStr">
        <is>
          <t>Cumplimiento plan anual Secretaria académica y de extensión</t>
        </is>
      </c>
      <c r="C3923" t="inlineStr">
        <is>
          <t>DIRECCIONAMIENTO ESTRATÉGICO</t>
        </is>
      </c>
      <c r="D3923" t="inlineStr">
        <is>
          <t>Trimestral</t>
        </is>
      </c>
      <c r="E3923" t="inlineStr">
        <is>
          <t>Positivo</t>
        </is>
      </c>
      <c r="F3923" s="138" t="n">
        <v>45230</v>
      </c>
      <c r="G3923" t="n">
        <v>100</v>
      </c>
      <c r="K3923" t="inlineStr">
        <is>
          <t>100.0%</t>
        </is>
      </c>
      <c r="L3923" t="inlineStr">
        <is>
          <t>No Aplica</t>
        </is>
      </c>
      <c r="M3923" t="n">
        <v>2023</v>
      </c>
      <c r="N3923" t="inlineStr">
        <is>
          <t>Octubre</t>
        </is>
      </c>
      <c r="O3923" t="inlineStr">
        <is>
          <t>2023-2</t>
        </is>
      </c>
      <c r="P3923" t="n">
        <v>0</v>
      </c>
      <c r="Q3923" t="n">
        <v>0</v>
      </c>
      <c r="R3923" t="n">
        <v>0</v>
      </c>
      <c r="S3923" t="inlineStr"/>
      <c r="T3923" t="inlineStr">
        <is>
          <t>470-2023-10-31</t>
        </is>
      </c>
      <c r="U3923" t="n">
        <v>31</v>
      </c>
      <c r="V3923" t="inlineStr">
        <is>
          <t>No Aplica</t>
        </is>
      </c>
    </row>
    <row r="3924">
      <c r="A3924" t="n">
        <v>470</v>
      </c>
      <c r="B3924" t="inlineStr">
        <is>
          <t>Cumplimiento plan anual Secretaria académica y de extensión</t>
        </is>
      </c>
      <c r="C3924" t="inlineStr">
        <is>
          <t>DIRECCIONAMIENTO ESTRATÉGICO</t>
        </is>
      </c>
      <c r="D3924" t="inlineStr">
        <is>
          <t>Trimestral</t>
        </is>
      </c>
      <c r="E3924" t="inlineStr">
        <is>
          <t>Positivo</t>
        </is>
      </c>
      <c r="F3924" s="138" t="n">
        <v>45291</v>
      </c>
      <c r="G3924" t="n">
        <v>100</v>
      </c>
      <c r="K3924" t="inlineStr">
        <is>
          <t>100.0%</t>
        </is>
      </c>
      <c r="L3924" t="inlineStr">
        <is>
          <t>No Aplica</t>
        </is>
      </c>
      <c r="M3924" t="n">
        <v>2023</v>
      </c>
      <c r="N3924" t="inlineStr">
        <is>
          <t>Diciembre</t>
        </is>
      </c>
      <c r="O3924" t="inlineStr">
        <is>
          <t>2023-2</t>
        </is>
      </c>
      <c r="P3924" t="n">
        <v>0</v>
      </c>
      <c r="Q3924" t="n">
        <v>0</v>
      </c>
      <c r="R3924" t="n">
        <v>0</v>
      </c>
      <c r="S3924" t="inlineStr"/>
      <c r="T3924" t="inlineStr">
        <is>
          <t>470-2023-12-31</t>
        </is>
      </c>
      <c r="U3924" t="n">
        <v>31</v>
      </c>
      <c r="V3924" t="inlineStr">
        <is>
          <t>No Aplica</t>
        </is>
      </c>
    </row>
    <row r="3925">
      <c r="A3925" t="n">
        <v>470</v>
      </c>
      <c r="B3925" t="inlineStr">
        <is>
          <t>Cumplimiento plan anual Secretaria académica y de extensión</t>
        </is>
      </c>
      <c r="C3925" t="inlineStr">
        <is>
          <t>DIRECCIONAMIENTO ESTRATÉGICO</t>
        </is>
      </c>
      <c r="D3925" t="inlineStr">
        <is>
          <t>Trimestral</t>
        </is>
      </c>
      <c r="E3925" t="inlineStr">
        <is>
          <t>Positivo</t>
        </is>
      </c>
      <c r="F3925" s="138" t="n">
        <v>45930</v>
      </c>
      <c r="G3925" t="n">
        <v>100</v>
      </c>
      <c r="H3925" t="n">
        <v>105.6</v>
      </c>
      <c r="I3925" s="76" t="n">
        <v>1.056</v>
      </c>
      <c r="J3925" s="76" t="n">
        <v>1.056</v>
      </c>
      <c r="K3925" t="inlineStr">
        <is>
          <t>100.0%</t>
        </is>
      </c>
      <c r="L3925" t="inlineStr">
        <is>
          <t>250.59%</t>
        </is>
      </c>
      <c r="M3925" t="n">
        <v>2025</v>
      </c>
      <c r="N3925" t="inlineStr">
        <is>
          <t>Septiembre</t>
        </is>
      </c>
      <c r="O3925" t="inlineStr">
        <is>
          <t>2025-2</t>
        </is>
      </c>
      <c r="P3925" t="n">
        <v>0</v>
      </c>
      <c r="Q3925" t="n">
        <v>0</v>
      </c>
      <c r="R3925" t="n">
        <v>0</v>
      </c>
      <c r="S3925" t="inlineStr"/>
      <c r="T3925" t="inlineStr">
        <is>
          <t>470-2025-09-30</t>
        </is>
      </c>
      <c r="U3925" t="n">
        <v>30</v>
      </c>
      <c r="V3925" t="inlineStr"/>
    </row>
    <row r="3926">
      <c r="A3926" t="n">
        <v>471</v>
      </c>
      <c r="B3926" t="inlineStr">
        <is>
          <t>Cumplimiento plan anual Gerencia de Talento Humano</t>
        </is>
      </c>
      <c r="C3926" t="inlineStr">
        <is>
          <t>DIRECCIONAMIENTO ESTRATÉGICO</t>
        </is>
      </c>
      <c r="D3926" t="inlineStr">
        <is>
          <t>Trimestral</t>
        </is>
      </c>
      <c r="E3926" t="inlineStr">
        <is>
          <t>Positivo</t>
        </is>
      </c>
      <c r="F3926" s="138" t="n">
        <v>44620</v>
      </c>
      <c r="K3926" t="inlineStr">
        <is>
          <t>100.0%</t>
        </is>
      </c>
      <c r="L3926" t="inlineStr">
        <is>
          <t>No Aplica</t>
        </is>
      </c>
      <c r="M3926" t="n">
        <v>2022</v>
      </c>
      <c r="N3926" t="inlineStr">
        <is>
          <t>Febrero</t>
        </is>
      </c>
      <c r="O3926" t="inlineStr">
        <is>
          <t>2022-1</t>
        </is>
      </c>
      <c r="P3926" t="n">
        <v>0</v>
      </c>
      <c r="Q3926" t="n">
        <v>0</v>
      </c>
      <c r="R3926" t="n">
        <v>0</v>
      </c>
      <c r="S3926" t="inlineStr"/>
      <c r="T3926" t="inlineStr">
        <is>
          <t>471-2022-02-28</t>
        </is>
      </c>
      <c r="U3926" t="n">
        <v>28</v>
      </c>
      <c r="V3926" t="inlineStr">
        <is>
          <t>No Aplica</t>
        </is>
      </c>
    </row>
    <row r="3927">
      <c r="A3927" t="n">
        <v>471</v>
      </c>
      <c r="B3927" t="inlineStr">
        <is>
          <t>Cumplimiento plan anual Gerencia de Talento Humano</t>
        </is>
      </c>
      <c r="C3927" t="inlineStr">
        <is>
          <t>DIRECCIONAMIENTO ESTRATÉGICO</t>
        </is>
      </c>
      <c r="D3927" t="inlineStr">
        <is>
          <t>Trimestral</t>
        </is>
      </c>
      <c r="E3927" t="inlineStr">
        <is>
          <t>Positivo</t>
        </is>
      </c>
      <c r="F3927" s="138" t="n">
        <v>44651</v>
      </c>
      <c r="K3927" t="inlineStr">
        <is>
          <t>100.0%</t>
        </is>
      </c>
      <c r="L3927" t="inlineStr">
        <is>
          <t>No Aplica</t>
        </is>
      </c>
      <c r="M3927" t="n">
        <v>2022</v>
      </c>
      <c r="N3927" t="inlineStr">
        <is>
          <t>Marzo</t>
        </is>
      </c>
      <c r="O3927" t="inlineStr">
        <is>
          <t>2022-1</t>
        </is>
      </c>
      <c r="P3927" t="n">
        <v>0</v>
      </c>
      <c r="Q3927" t="n">
        <v>0</v>
      </c>
      <c r="R3927" t="n">
        <v>0</v>
      </c>
      <c r="S3927" t="inlineStr"/>
      <c r="T3927" t="inlineStr">
        <is>
          <t>471-2022-03-31</t>
        </is>
      </c>
      <c r="U3927" t="n">
        <v>31</v>
      </c>
      <c r="V3927" t="inlineStr">
        <is>
          <t>No Aplica</t>
        </is>
      </c>
    </row>
    <row r="3928">
      <c r="A3928" t="n">
        <v>471</v>
      </c>
      <c r="B3928" t="inlineStr">
        <is>
          <t>Cumplimiento plan anual Gerencia de Talento Humano</t>
        </is>
      </c>
      <c r="C3928" t="inlineStr">
        <is>
          <t>DIRECCIONAMIENTO ESTRATÉGICO</t>
        </is>
      </c>
      <c r="D3928" t="inlineStr">
        <is>
          <t>Trimestral</t>
        </is>
      </c>
      <c r="E3928" t="inlineStr">
        <is>
          <t>Positivo</t>
        </is>
      </c>
      <c r="F3928" s="138" t="n">
        <v>44681</v>
      </c>
      <c r="K3928" t="inlineStr">
        <is>
          <t>100.0%</t>
        </is>
      </c>
      <c r="L3928" t="inlineStr">
        <is>
          <t>No Aplica</t>
        </is>
      </c>
      <c r="M3928" t="n">
        <v>2022</v>
      </c>
      <c r="N3928" t="inlineStr">
        <is>
          <t>Abril</t>
        </is>
      </c>
      <c r="O3928" t="inlineStr">
        <is>
          <t>2022-1</t>
        </is>
      </c>
      <c r="P3928" t="n">
        <v>0</v>
      </c>
      <c r="Q3928" t="n">
        <v>0</v>
      </c>
      <c r="R3928" t="n">
        <v>0</v>
      </c>
      <c r="S3928" t="inlineStr"/>
      <c r="T3928" t="inlineStr">
        <is>
          <t>471-2022-04-30</t>
        </is>
      </c>
      <c r="U3928" t="n">
        <v>30</v>
      </c>
      <c r="V3928" t="inlineStr">
        <is>
          <t>No Aplica</t>
        </is>
      </c>
    </row>
    <row r="3929">
      <c r="A3929" t="n">
        <v>471</v>
      </c>
      <c r="B3929" t="inlineStr">
        <is>
          <t>Cumplimiento plan anual Gerencia de Talento Humano</t>
        </is>
      </c>
      <c r="C3929" t="inlineStr">
        <is>
          <t>DIRECCIONAMIENTO ESTRATÉGICO</t>
        </is>
      </c>
      <c r="D3929" t="inlineStr">
        <is>
          <t>Trimestral</t>
        </is>
      </c>
      <c r="E3929" t="inlineStr">
        <is>
          <t>Positivo</t>
        </is>
      </c>
      <c r="F3929" s="138" t="n">
        <v>44742</v>
      </c>
      <c r="K3929" t="inlineStr">
        <is>
          <t>100.0%</t>
        </is>
      </c>
      <c r="L3929" t="inlineStr">
        <is>
          <t>No Aplica</t>
        </is>
      </c>
      <c r="M3929" t="n">
        <v>2022</v>
      </c>
      <c r="N3929" t="inlineStr">
        <is>
          <t>Junio</t>
        </is>
      </c>
      <c r="O3929" t="inlineStr">
        <is>
          <t>2022-1</t>
        </is>
      </c>
      <c r="P3929" t="n">
        <v>0</v>
      </c>
      <c r="Q3929" t="n">
        <v>0</v>
      </c>
      <c r="R3929" t="n">
        <v>0</v>
      </c>
      <c r="S3929" t="inlineStr"/>
      <c r="T3929" t="inlineStr">
        <is>
          <t>471-2022-06-30</t>
        </is>
      </c>
      <c r="U3929" t="n">
        <v>30</v>
      </c>
      <c r="V3929" t="inlineStr">
        <is>
          <t>No Aplica</t>
        </is>
      </c>
    </row>
    <row r="3930">
      <c r="A3930" t="n">
        <v>471</v>
      </c>
      <c r="B3930" t="inlineStr">
        <is>
          <t>Cumplimiento plan anual Gerencia de Talento Humano</t>
        </is>
      </c>
      <c r="C3930" t="inlineStr">
        <is>
          <t>DIRECCIONAMIENTO ESTRATÉGICO</t>
        </is>
      </c>
      <c r="D3930" t="inlineStr">
        <is>
          <t>Trimestral</t>
        </is>
      </c>
      <c r="E3930" t="inlineStr">
        <is>
          <t>Positivo</t>
        </is>
      </c>
      <c r="F3930" s="138" t="n">
        <v>44804</v>
      </c>
      <c r="K3930" t="inlineStr">
        <is>
          <t>100.0%</t>
        </is>
      </c>
      <c r="L3930" t="inlineStr">
        <is>
          <t>No Aplica</t>
        </is>
      </c>
      <c r="M3930" t="n">
        <v>2022</v>
      </c>
      <c r="N3930" t="inlineStr">
        <is>
          <t>Agosto</t>
        </is>
      </c>
      <c r="O3930" t="inlineStr">
        <is>
          <t>2022-2</t>
        </is>
      </c>
      <c r="P3930" t="n">
        <v>0</v>
      </c>
      <c r="Q3930" t="n">
        <v>0</v>
      </c>
      <c r="R3930" t="n">
        <v>0</v>
      </c>
      <c r="S3930" t="inlineStr"/>
      <c r="T3930" t="inlineStr">
        <is>
          <t>471-2022-08-31</t>
        </is>
      </c>
      <c r="U3930" t="n">
        <v>31</v>
      </c>
      <c r="V3930" t="inlineStr">
        <is>
          <t>No Aplica</t>
        </is>
      </c>
    </row>
    <row r="3931">
      <c r="A3931" t="n">
        <v>471</v>
      </c>
      <c r="B3931" t="inlineStr">
        <is>
          <t>Cumplimiento plan anual Gerencia de Talento Humano</t>
        </is>
      </c>
      <c r="C3931" t="inlineStr">
        <is>
          <t>DIRECCIONAMIENTO ESTRATÉGICO</t>
        </is>
      </c>
      <c r="D3931" t="inlineStr">
        <is>
          <t>Trimestral</t>
        </is>
      </c>
      <c r="E3931" t="inlineStr">
        <is>
          <t>Positivo</t>
        </is>
      </c>
      <c r="F3931" s="138" t="n">
        <v>44834</v>
      </c>
      <c r="K3931" t="inlineStr">
        <is>
          <t>100.0%</t>
        </is>
      </c>
      <c r="L3931" t="inlineStr">
        <is>
          <t>No Aplica</t>
        </is>
      </c>
      <c r="M3931" t="n">
        <v>2022</v>
      </c>
      <c r="N3931" t="inlineStr">
        <is>
          <t>Septiembre</t>
        </is>
      </c>
      <c r="O3931" t="inlineStr">
        <is>
          <t>2022-2</t>
        </is>
      </c>
      <c r="P3931" t="n">
        <v>0</v>
      </c>
      <c r="Q3931" t="n">
        <v>0</v>
      </c>
      <c r="R3931" t="n">
        <v>0</v>
      </c>
      <c r="S3931" t="inlineStr"/>
      <c r="T3931" t="inlineStr">
        <is>
          <t>471-2022-09-30</t>
        </is>
      </c>
      <c r="U3931" t="n">
        <v>30</v>
      </c>
      <c r="V3931" t="inlineStr">
        <is>
          <t>No Aplica</t>
        </is>
      </c>
    </row>
    <row r="3932">
      <c r="A3932" t="n">
        <v>471</v>
      </c>
      <c r="B3932" t="inlineStr">
        <is>
          <t>Cumplimiento plan anual Gerencia de Talento Humano</t>
        </is>
      </c>
      <c r="C3932" t="inlineStr">
        <is>
          <t>DIRECCIONAMIENTO ESTRATÉGICO</t>
        </is>
      </c>
      <c r="D3932" t="inlineStr">
        <is>
          <t>Trimestral</t>
        </is>
      </c>
      <c r="E3932" t="inlineStr">
        <is>
          <t>Positivo</t>
        </is>
      </c>
      <c r="F3932" s="138" t="n">
        <v>44926</v>
      </c>
      <c r="K3932" t="inlineStr">
        <is>
          <t>100.0%</t>
        </is>
      </c>
      <c r="L3932" t="inlineStr">
        <is>
          <t>No Aplica</t>
        </is>
      </c>
      <c r="M3932" t="n">
        <v>2022</v>
      </c>
      <c r="N3932" t="inlineStr">
        <is>
          <t>Diciembre</t>
        </is>
      </c>
      <c r="O3932" t="inlineStr">
        <is>
          <t>2022-2</t>
        </is>
      </c>
      <c r="P3932" t="n">
        <v>0</v>
      </c>
      <c r="Q3932" t="n">
        <v>0</v>
      </c>
      <c r="R3932" t="n">
        <v>0</v>
      </c>
      <c r="S3932" t="inlineStr"/>
      <c r="T3932" t="inlineStr">
        <is>
          <t>471-2022-12-31</t>
        </is>
      </c>
      <c r="U3932" t="n">
        <v>31</v>
      </c>
      <c r="V3932" t="inlineStr">
        <is>
          <t>No Aplica</t>
        </is>
      </c>
    </row>
    <row r="3933">
      <c r="A3933" t="n">
        <v>471</v>
      </c>
      <c r="B3933" t="inlineStr">
        <is>
          <t>Cumplimiento plan anual Gerencia de Talento Humano</t>
        </is>
      </c>
      <c r="C3933" t="inlineStr">
        <is>
          <t>DIRECCIONAMIENTO ESTRATÉGICO</t>
        </is>
      </c>
      <c r="D3933" t="inlineStr">
        <is>
          <t>Trimestral</t>
        </is>
      </c>
      <c r="E3933" t="inlineStr">
        <is>
          <t>Positivo</t>
        </is>
      </c>
      <c r="F3933" s="138" t="n">
        <v>44985</v>
      </c>
      <c r="K3933" t="inlineStr">
        <is>
          <t>100.0%</t>
        </is>
      </c>
      <c r="L3933" t="inlineStr">
        <is>
          <t>No Aplica</t>
        </is>
      </c>
      <c r="M3933" t="n">
        <v>2023</v>
      </c>
      <c r="N3933" t="inlineStr">
        <is>
          <t>Febrero</t>
        </is>
      </c>
      <c r="O3933" t="inlineStr">
        <is>
          <t>2023-1</t>
        </is>
      </c>
      <c r="P3933" t="n">
        <v>0</v>
      </c>
      <c r="Q3933" t="n">
        <v>0</v>
      </c>
      <c r="R3933" t="n">
        <v>0</v>
      </c>
      <c r="S3933" t="inlineStr"/>
      <c r="T3933" t="inlineStr">
        <is>
          <t>471-2023-02-28</t>
        </is>
      </c>
      <c r="U3933" t="n">
        <v>28</v>
      </c>
      <c r="V3933" t="inlineStr">
        <is>
          <t>No Aplica</t>
        </is>
      </c>
    </row>
    <row r="3934">
      <c r="A3934" t="n">
        <v>471</v>
      </c>
      <c r="B3934" t="inlineStr">
        <is>
          <t>Cumplimiento plan anual Gerencia de Talento Humano</t>
        </is>
      </c>
      <c r="C3934" t="inlineStr">
        <is>
          <t>DIRECCIONAMIENTO ESTRATÉGICO</t>
        </is>
      </c>
      <c r="D3934" t="inlineStr">
        <is>
          <t>Trimestral</t>
        </is>
      </c>
      <c r="E3934" t="inlineStr">
        <is>
          <t>Positivo</t>
        </is>
      </c>
      <c r="F3934" s="138" t="n">
        <v>45016</v>
      </c>
      <c r="K3934" t="inlineStr">
        <is>
          <t>100.0%</t>
        </is>
      </c>
      <c r="L3934" t="inlineStr">
        <is>
          <t>No Aplica</t>
        </is>
      </c>
      <c r="M3934" t="n">
        <v>2023</v>
      </c>
      <c r="N3934" t="inlineStr">
        <is>
          <t>Marzo</t>
        </is>
      </c>
      <c r="O3934" t="inlineStr">
        <is>
          <t>2023-1</t>
        </is>
      </c>
      <c r="P3934" t="n">
        <v>0</v>
      </c>
      <c r="Q3934" t="n">
        <v>0</v>
      </c>
      <c r="R3934" t="n">
        <v>0</v>
      </c>
      <c r="S3934" t="inlineStr"/>
      <c r="T3934" t="inlineStr">
        <is>
          <t>471-2023-03-31</t>
        </is>
      </c>
      <c r="U3934" t="n">
        <v>31</v>
      </c>
      <c r="V3934" t="inlineStr">
        <is>
          <t>No Aplica</t>
        </is>
      </c>
    </row>
    <row r="3935">
      <c r="A3935" t="n">
        <v>471</v>
      </c>
      <c r="B3935" t="inlineStr">
        <is>
          <t>Cumplimiento plan anual Gerencia de Talento Humano</t>
        </is>
      </c>
      <c r="C3935" t="inlineStr">
        <is>
          <t>DIRECCIONAMIENTO ESTRATÉGICO</t>
        </is>
      </c>
      <c r="D3935" t="inlineStr">
        <is>
          <t>Trimestral</t>
        </is>
      </c>
      <c r="E3935" t="inlineStr">
        <is>
          <t>Positivo</t>
        </is>
      </c>
      <c r="F3935" s="138" t="n">
        <v>45046</v>
      </c>
      <c r="K3935" t="inlineStr">
        <is>
          <t>100.0%</t>
        </is>
      </c>
      <c r="L3935" t="inlineStr">
        <is>
          <t>No Aplica</t>
        </is>
      </c>
      <c r="M3935" t="n">
        <v>2023</v>
      </c>
      <c r="N3935" t="inlineStr">
        <is>
          <t>Abril</t>
        </is>
      </c>
      <c r="O3935" t="inlineStr">
        <is>
          <t>2023-1</t>
        </is>
      </c>
      <c r="P3935" t="n">
        <v>0</v>
      </c>
      <c r="Q3935" t="n">
        <v>0</v>
      </c>
      <c r="R3935" t="n">
        <v>0</v>
      </c>
      <c r="S3935" t="inlineStr"/>
      <c r="T3935" t="inlineStr">
        <is>
          <t>471-2023-04-30</t>
        </is>
      </c>
      <c r="U3935" t="n">
        <v>30</v>
      </c>
      <c r="V3935" t="inlineStr">
        <is>
          <t>No Aplica</t>
        </is>
      </c>
    </row>
    <row r="3936">
      <c r="A3936" t="n">
        <v>471</v>
      </c>
      <c r="B3936" t="inlineStr">
        <is>
          <t>Cumplimiento plan anual Gerencia de Talento Humano</t>
        </is>
      </c>
      <c r="C3936" t="inlineStr">
        <is>
          <t>DIRECCIONAMIENTO ESTRATÉGICO</t>
        </is>
      </c>
      <c r="D3936" t="inlineStr">
        <is>
          <t>Trimestral</t>
        </is>
      </c>
      <c r="E3936" t="inlineStr">
        <is>
          <t>Positivo</t>
        </is>
      </c>
      <c r="F3936" s="138" t="n">
        <v>45107</v>
      </c>
      <c r="K3936" t="inlineStr">
        <is>
          <t>100.0%</t>
        </is>
      </c>
      <c r="L3936" t="inlineStr">
        <is>
          <t>No Aplica</t>
        </is>
      </c>
      <c r="M3936" t="n">
        <v>2023</v>
      </c>
      <c r="N3936" t="inlineStr">
        <is>
          <t>Junio</t>
        </is>
      </c>
      <c r="O3936" t="inlineStr">
        <is>
          <t>2023-1</t>
        </is>
      </c>
      <c r="P3936" t="n">
        <v>0</v>
      </c>
      <c r="Q3936" t="n">
        <v>0</v>
      </c>
      <c r="R3936" t="n">
        <v>0</v>
      </c>
      <c r="S3936" t="inlineStr"/>
      <c r="T3936" t="inlineStr">
        <is>
          <t>471-2023-06-30</t>
        </is>
      </c>
      <c r="U3936" t="n">
        <v>30</v>
      </c>
      <c r="V3936" t="inlineStr">
        <is>
          <t>No Aplica</t>
        </is>
      </c>
    </row>
    <row r="3937">
      <c r="A3937" t="n">
        <v>471</v>
      </c>
      <c r="B3937" t="inlineStr">
        <is>
          <t>Cumplimiento plan anual Gerencia de Talento Humano</t>
        </is>
      </c>
      <c r="C3937" t="inlineStr">
        <is>
          <t>DIRECCIONAMIENTO ESTRATÉGICO</t>
        </is>
      </c>
      <c r="D3937" t="inlineStr">
        <is>
          <t>Trimestral</t>
        </is>
      </c>
      <c r="E3937" t="inlineStr">
        <is>
          <t>Positivo</t>
        </is>
      </c>
      <c r="F3937" s="138" t="n">
        <v>45169</v>
      </c>
      <c r="K3937" t="inlineStr">
        <is>
          <t>100.0%</t>
        </is>
      </c>
      <c r="L3937" t="inlineStr">
        <is>
          <t>No Aplica</t>
        </is>
      </c>
      <c r="M3937" t="n">
        <v>2023</v>
      </c>
      <c r="N3937" t="inlineStr">
        <is>
          <t>Agosto</t>
        </is>
      </c>
      <c r="O3937" t="inlineStr">
        <is>
          <t>2023-2</t>
        </is>
      </c>
      <c r="P3937" t="n">
        <v>0</v>
      </c>
      <c r="Q3937" t="n">
        <v>0</v>
      </c>
      <c r="R3937" t="n">
        <v>0</v>
      </c>
      <c r="S3937" t="inlineStr"/>
      <c r="T3937" t="inlineStr">
        <is>
          <t>471-2023-08-31</t>
        </is>
      </c>
      <c r="U3937" t="n">
        <v>31</v>
      </c>
      <c r="V3937" t="inlineStr">
        <is>
          <t>No Aplica</t>
        </is>
      </c>
    </row>
    <row r="3938">
      <c r="A3938" t="n">
        <v>471</v>
      </c>
      <c r="B3938" t="inlineStr">
        <is>
          <t>Cumplimiento plan anual Gerencia de Talento Humano</t>
        </is>
      </c>
      <c r="C3938" t="inlineStr">
        <is>
          <t>DIRECCIONAMIENTO ESTRATÉGICO</t>
        </is>
      </c>
      <c r="D3938" t="inlineStr">
        <is>
          <t>Trimestral</t>
        </is>
      </c>
      <c r="E3938" t="inlineStr">
        <is>
          <t>Positivo</t>
        </is>
      </c>
      <c r="F3938" s="138" t="n">
        <v>45199</v>
      </c>
      <c r="K3938" t="inlineStr">
        <is>
          <t>100.0%</t>
        </is>
      </c>
      <c r="L3938" t="inlineStr">
        <is>
          <t>No Aplica</t>
        </is>
      </c>
      <c r="M3938" t="n">
        <v>2023</v>
      </c>
      <c r="N3938" t="inlineStr">
        <is>
          <t>Septiembre</t>
        </is>
      </c>
      <c r="O3938" t="inlineStr">
        <is>
          <t>2023-2</t>
        </is>
      </c>
      <c r="P3938" t="n">
        <v>0</v>
      </c>
      <c r="Q3938" t="n">
        <v>0</v>
      </c>
      <c r="R3938" t="n">
        <v>0</v>
      </c>
      <c r="S3938" t="inlineStr"/>
      <c r="T3938" t="inlineStr">
        <is>
          <t>471-2023-09-30</t>
        </is>
      </c>
      <c r="U3938" t="n">
        <v>30</v>
      </c>
      <c r="V3938" t="inlineStr">
        <is>
          <t>No Aplica</t>
        </is>
      </c>
    </row>
    <row r="3939">
      <c r="A3939" t="n">
        <v>471</v>
      </c>
      <c r="B3939" t="inlineStr">
        <is>
          <t>Cumplimiento plan anual Gerencia de Talento Humano</t>
        </is>
      </c>
      <c r="C3939" t="inlineStr">
        <is>
          <t>DIRECCIONAMIENTO ESTRATÉGICO</t>
        </is>
      </c>
      <c r="D3939" t="inlineStr">
        <is>
          <t>Trimestral</t>
        </is>
      </c>
      <c r="E3939" t="inlineStr">
        <is>
          <t>Positivo</t>
        </is>
      </c>
      <c r="F3939" s="138" t="n">
        <v>45230</v>
      </c>
      <c r="K3939" t="inlineStr">
        <is>
          <t>100.0%</t>
        </is>
      </c>
      <c r="L3939" t="inlineStr">
        <is>
          <t>No Aplica</t>
        </is>
      </c>
      <c r="M3939" t="n">
        <v>2023</v>
      </c>
      <c r="N3939" t="inlineStr">
        <is>
          <t>Octubre</t>
        </is>
      </c>
      <c r="O3939" t="inlineStr">
        <is>
          <t>2023-2</t>
        </is>
      </c>
      <c r="P3939" t="n">
        <v>0</v>
      </c>
      <c r="Q3939" t="n">
        <v>0</v>
      </c>
      <c r="R3939" t="n">
        <v>0</v>
      </c>
      <c r="S3939" t="inlineStr"/>
      <c r="T3939" t="inlineStr">
        <is>
          <t>471-2023-10-31</t>
        </is>
      </c>
      <c r="U3939" t="n">
        <v>31</v>
      </c>
      <c r="V3939" t="inlineStr">
        <is>
          <t>No Aplica</t>
        </is>
      </c>
    </row>
    <row r="3940">
      <c r="A3940" t="n">
        <v>471</v>
      </c>
      <c r="B3940" t="inlineStr">
        <is>
          <t>Cumplimiento plan anual Gerencia de Talento Humano</t>
        </is>
      </c>
      <c r="C3940" t="inlineStr">
        <is>
          <t>DIRECCIONAMIENTO ESTRATÉGICO</t>
        </is>
      </c>
      <c r="D3940" t="inlineStr">
        <is>
          <t>Trimestral</t>
        </is>
      </c>
      <c r="E3940" t="inlineStr">
        <is>
          <t>Positivo</t>
        </is>
      </c>
      <c r="F3940" s="138" t="n">
        <v>45291</v>
      </c>
      <c r="K3940" t="inlineStr">
        <is>
          <t>100.0%</t>
        </is>
      </c>
      <c r="L3940" t="inlineStr">
        <is>
          <t>No Aplica</t>
        </is>
      </c>
      <c r="M3940" t="n">
        <v>2023</v>
      </c>
      <c r="N3940" t="inlineStr">
        <is>
          <t>Diciembre</t>
        </is>
      </c>
      <c r="O3940" t="inlineStr">
        <is>
          <t>2023-2</t>
        </is>
      </c>
      <c r="P3940" t="n">
        <v>0</v>
      </c>
      <c r="Q3940" t="n">
        <v>0</v>
      </c>
      <c r="R3940" t="n">
        <v>0</v>
      </c>
      <c r="S3940" t="inlineStr"/>
      <c r="T3940" t="inlineStr">
        <is>
          <t>471-2023-12-31</t>
        </is>
      </c>
      <c r="U3940" t="n">
        <v>31</v>
      </c>
      <c r="V3940" t="inlineStr">
        <is>
          <t>No Aplica</t>
        </is>
      </c>
    </row>
    <row r="3941">
      <c r="A3941" t="n">
        <v>471</v>
      </c>
      <c r="B3941" t="inlineStr">
        <is>
          <t>Cumplimiento plan anual Gerencia de Talento Humano</t>
        </is>
      </c>
      <c r="C3941" t="inlineStr">
        <is>
          <t>DIRECCIONAMIENTO ESTRATÉGICO</t>
        </is>
      </c>
      <c r="D3941" t="inlineStr">
        <is>
          <t>Trimestral</t>
        </is>
      </c>
      <c r="E3941" t="inlineStr">
        <is>
          <t>Positivo</t>
        </is>
      </c>
      <c r="F3941" s="138" t="n">
        <v>45930</v>
      </c>
      <c r="G3941" t="n">
        <v>100</v>
      </c>
      <c r="H3941" t="n">
        <v>98.93000000000001</v>
      </c>
      <c r="I3941" s="76" t="n">
        <v>0.9893000000000001</v>
      </c>
      <c r="J3941" s="76" t="n">
        <v>0.9893000000000001</v>
      </c>
      <c r="K3941" t="inlineStr">
        <is>
          <t>100.0%</t>
        </is>
      </c>
      <c r="L3941" t="inlineStr">
        <is>
          <t>98.77%</t>
        </is>
      </c>
      <c r="M3941" t="n">
        <v>2025</v>
      </c>
      <c r="N3941" t="inlineStr">
        <is>
          <t>Septiembre</t>
        </is>
      </c>
      <c r="O3941" t="inlineStr">
        <is>
          <t>2025-2</t>
        </is>
      </c>
      <c r="P3941" t="n">
        <v>0</v>
      </c>
      <c r="Q3941" t="n">
        <v>0</v>
      </c>
      <c r="R3941" t="n">
        <v>0</v>
      </c>
      <c r="S3941" t="inlineStr"/>
      <c r="T3941" t="inlineStr">
        <is>
          <t>471-2025-09-30</t>
        </is>
      </c>
      <c r="U3941" t="n">
        <v>30</v>
      </c>
      <c r="V3941" t="inlineStr"/>
    </row>
    <row r="3942">
      <c r="A3942" t="n">
        <v>473</v>
      </c>
      <c r="B3942" t="inlineStr">
        <is>
          <t>Programas con planes de estudios definidos</t>
        </is>
      </c>
      <c r="C3942" t="inlineStr">
        <is>
          <t>GESTIÓN DE PORTAFOLIO INSTITUCIONAL</t>
        </is>
      </c>
      <c r="D3942" t="inlineStr">
        <is>
          <t>Semestral</t>
        </is>
      </c>
      <c r="E3942" t="inlineStr">
        <is>
          <t>Positivo</t>
        </is>
      </c>
      <c r="F3942" s="138" t="n">
        <v>44561</v>
      </c>
      <c r="H3942" t="n">
        <v>0</v>
      </c>
      <c r="K3942" t="inlineStr">
        <is>
          <t>ENT</t>
        </is>
      </c>
      <c r="L3942" t="inlineStr">
        <is>
          <t>ENT</t>
        </is>
      </c>
      <c r="M3942" t="n">
        <v>2021</v>
      </c>
      <c r="N3942" t="inlineStr">
        <is>
          <t>Diciembre</t>
        </is>
      </c>
      <c r="O3942" t="inlineStr">
        <is>
          <t>2021-2</t>
        </is>
      </c>
      <c r="P3942" t="n">
        <v>0</v>
      </c>
      <c r="Q3942" t="n">
        <v>0</v>
      </c>
      <c r="R3942" t="n">
        <v>0</v>
      </c>
      <c r="S3942" t="inlineStr"/>
      <c r="T3942" t="inlineStr">
        <is>
          <t>473-2021-12-31</t>
        </is>
      </c>
      <c r="U3942" t="n">
        <v>31</v>
      </c>
      <c r="V3942" t="inlineStr"/>
    </row>
    <row r="3943">
      <c r="A3943" t="n">
        <v>473</v>
      </c>
      <c r="B3943" t="inlineStr">
        <is>
          <t>Programas con planes de estudios definidos</t>
        </is>
      </c>
      <c r="C3943" t="inlineStr">
        <is>
          <t>GESTIÓN DE PORTAFOLIO INSTITUCIONAL</t>
        </is>
      </c>
      <c r="D3943" t="inlineStr">
        <is>
          <t>Semestral</t>
        </is>
      </c>
      <c r="E3943" t="inlineStr">
        <is>
          <t>Positivo</t>
        </is>
      </c>
      <c r="F3943" s="138" t="n">
        <v>44651</v>
      </c>
      <c r="K3943" t="inlineStr">
        <is>
          <t>ENT</t>
        </is>
      </c>
      <c r="L3943" t="inlineStr">
        <is>
          <t>No Aplica</t>
        </is>
      </c>
      <c r="M3943" t="n">
        <v>2022</v>
      </c>
      <c r="N3943" t="inlineStr">
        <is>
          <t>Marzo</t>
        </is>
      </c>
      <c r="O3943" t="inlineStr">
        <is>
          <t>2022-1</t>
        </is>
      </c>
      <c r="P3943" t="n">
        <v>0</v>
      </c>
      <c r="Q3943" t="n">
        <v>0</v>
      </c>
      <c r="R3943" t="n">
        <v>0</v>
      </c>
      <c r="S3943" t="inlineStr"/>
      <c r="T3943" t="inlineStr">
        <is>
          <t>473-2022-03-31</t>
        </is>
      </c>
      <c r="U3943" t="n">
        <v>31</v>
      </c>
      <c r="V3943" t="inlineStr">
        <is>
          <t>No Aplica</t>
        </is>
      </c>
    </row>
    <row r="3944">
      <c r="A3944" t="n">
        <v>473</v>
      </c>
      <c r="B3944" t="inlineStr">
        <is>
          <t>Programas con planes de estudios definidos</t>
        </is>
      </c>
      <c r="C3944" t="inlineStr">
        <is>
          <t>GESTIÓN DE PORTAFOLIO INSTITUCIONAL</t>
        </is>
      </c>
      <c r="D3944" t="inlineStr">
        <is>
          <t>Semestral</t>
        </is>
      </c>
      <c r="E3944" t="inlineStr">
        <is>
          <t>Positivo</t>
        </is>
      </c>
      <c r="F3944" s="138" t="n">
        <v>44742</v>
      </c>
      <c r="H3944" t="n">
        <v>0</v>
      </c>
      <c r="K3944" t="inlineStr">
        <is>
          <t>ENT</t>
        </is>
      </c>
      <c r="L3944" t="inlineStr">
        <is>
          <t>ENT</t>
        </is>
      </c>
      <c r="M3944" t="n">
        <v>2022</v>
      </c>
      <c r="N3944" t="inlineStr">
        <is>
          <t>Junio</t>
        </is>
      </c>
      <c r="O3944" t="inlineStr">
        <is>
          <t>2022-1</t>
        </is>
      </c>
      <c r="P3944" t="n">
        <v>0</v>
      </c>
      <c r="Q3944" t="n">
        <v>0</v>
      </c>
      <c r="R3944" t="n">
        <v>0</v>
      </c>
      <c r="S3944" t="inlineStr"/>
      <c r="T3944" t="inlineStr">
        <is>
          <t>473-2022-06-30</t>
        </is>
      </c>
      <c r="U3944" t="n">
        <v>30</v>
      </c>
      <c r="V3944" t="inlineStr"/>
    </row>
    <row r="3945">
      <c r="A3945" t="n">
        <v>473</v>
      </c>
      <c r="B3945" t="inlineStr">
        <is>
          <t>Programas con planes de estudios definidos</t>
        </is>
      </c>
      <c r="C3945" t="inlineStr">
        <is>
          <t>GESTIÓN DE PORTAFOLIO INSTITUCIONAL</t>
        </is>
      </c>
      <c r="D3945" t="inlineStr">
        <is>
          <t>Semestral</t>
        </is>
      </c>
      <c r="E3945" t="inlineStr">
        <is>
          <t>Positivo</t>
        </is>
      </c>
      <c r="F3945" s="138" t="n">
        <v>44834</v>
      </c>
      <c r="K3945" t="inlineStr">
        <is>
          <t>ENT</t>
        </is>
      </c>
      <c r="L3945" t="inlineStr">
        <is>
          <t>No Aplica</t>
        </is>
      </c>
      <c r="M3945" t="n">
        <v>2022</v>
      </c>
      <c r="N3945" t="inlineStr">
        <is>
          <t>Septiembre</t>
        </is>
      </c>
      <c r="O3945" t="inlineStr">
        <is>
          <t>2022-2</t>
        </is>
      </c>
      <c r="P3945" t="n">
        <v>0</v>
      </c>
      <c r="Q3945" t="n">
        <v>0</v>
      </c>
      <c r="R3945" t="n">
        <v>0</v>
      </c>
      <c r="S3945" t="inlineStr"/>
      <c r="T3945" t="inlineStr">
        <is>
          <t>473-2022-09-30</t>
        </is>
      </c>
      <c r="U3945" t="n">
        <v>30</v>
      </c>
      <c r="V3945" t="inlineStr">
        <is>
          <t>No Aplica</t>
        </is>
      </c>
    </row>
    <row r="3946">
      <c r="A3946" t="n">
        <v>473</v>
      </c>
      <c r="B3946" t="inlineStr">
        <is>
          <t>Programas con planes de estudios definidos</t>
        </is>
      </c>
      <c r="C3946" t="inlineStr">
        <is>
          <t>GESTIÓN DE PORTAFOLIO INSTITUCIONAL</t>
        </is>
      </c>
      <c r="D3946" t="inlineStr">
        <is>
          <t>Semestral</t>
        </is>
      </c>
      <c r="E3946" t="inlineStr">
        <is>
          <t>Positivo</t>
        </is>
      </c>
      <c r="F3946" s="138" t="n">
        <v>44895</v>
      </c>
      <c r="K3946" t="inlineStr">
        <is>
          <t>ENT</t>
        </is>
      </c>
      <c r="L3946" t="inlineStr">
        <is>
          <t>No Aplica</t>
        </is>
      </c>
      <c r="M3946" t="n">
        <v>2022</v>
      </c>
      <c r="N3946" t="inlineStr">
        <is>
          <t>Noviembre</t>
        </is>
      </c>
      <c r="O3946" t="inlineStr">
        <is>
          <t>2022-2</t>
        </is>
      </c>
      <c r="P3946" t="n">
        <v>0</v>
      </c>
      <c r="Q3946" t="n">
        <v>0</v>
      </c>
      <c r="R3946" t="n">
        <v>0</v>
      </c>
      <c r="S3946" t="inlineStr"/>
      <c r="T3946" t="inlineStr">
        <is>
          <t>473-2022-11-30</t>
        </is>
      </c>
      <c r="U3946" t="n">
        <v>30</v>
      </c>
      <c r="V3946" t="inlineStr">
        <is>
          <t>No Aplica</t>
        </is>
      </c>
    </row>
    <row r="3947">
      <c r="A3947" t="n">
        <v>473</v>
      </c>
      <c r="B3947" t="inlineStr">
        <is>
          <t>Programas con planes de estudios definidos</t>
        </is>
      </c>
      <c r="C3947" t="inlineStr">
        <is>
          <t>GESTIÓN DE PORTAFOLIO INSTITUCIONAL</t>
        </is>
      </c>
      <c r="D3947" t="inlineStr">
        <is>
          <t>Semestral</t>
        </is>
      </c>
      <c r="E3947" t="inlineStr">
        <is>
          <t>Positivo</t>
        </is>
      </c>
      <c r="F3947" s="138" t="n">
        <v>44926</v>
      </c>
      <c r="H3947" t="n">
        <v>0</v>
      </c>
      <c r="K3947" t="inlineStr">
        <is>
          <t>ENT</t>
        </is>
      </c>
      <c r="L3947" t="inlineStr">
        <is>
          <t>ENT</t>
        </is>
      </c>
      <c r="M3947" t="n">
        <v>2022</v>
      </c>
      <c r="N3947" t="inlineStr">
        <is>
          <t>Diciembre</t>
        </is>
      </c>
      <c r="O3947" t="inlineStr">
        <is>
          <t>2022-2</t>
        </is>
      </c>
      <c r="P3947" t="n">
        <v>0</v>
      </c>
      <c r="Q3947" t="n">
        <v>0</v>
      </c>
      <c r="R3947" t="n">
        <v>0</v>
      </c>
      <c r="S3947" t="inlineStr"/>
      <c r="T3947" t="inlineStr">
        <is>
          <t>473-2022-12-31</t>
        </is>
      </c>
      <c r="U3947" t="n">
        <v>31</v>
      </c>
      <c r="V3947" t="inlineStr"/>
    </row>
    <row r="3948">
      <c r="A3948" t="n">
        <v>473</v>
      </c>
      <c r="B3948" t="inlineStr">
        <is>
          <t>Programas con planes de estudios definidos</t>
        </is>
      </c>
      <c r="C3948" t="inlineStr">
        <is>
          <t>GESTIÓN DE PORTAFOLIO INSTITUCIONAL</t>
        </is>
      </c>
      <c r="D3948" t="inlineStr">
        <is>
          <t>Semestral</t>
        </is>
      </c>
      <c r="E3948" t="inlineStr">
        <is>
          <t>Positivo</t>
        </is>
      </c>
      <c r="F3948" s="138" t="n">
        <v>44957</v>
      </c>
      <c r="K3948" t="inlineStr">
        <is>
          <t>ENT</t>
        </is>
      </c>
      <c r="L3948" t="inlineStr">
        <is>
          <t>No Aplica</t>
        </is>
      </c>
      <c r="M3948" t="n">
        <v>2023</v>
      </c>
      <c r="N3948" t="inlineStr">
        <is>
          <t>Enero</t>
        </is>
      </c>
      <c r="O3948" t="inlineStr">
        <is>
          <t>2023-1</t>
        </is>
      </c>
      <c r="P3948" t="n">
        <v>0</v>
      </c>
      <c r="Q3948" t="n">
        <v>0</v>
      </c>
      <c r="R3948" t="n">
        <v>0</v>
      </c>
      <c r="S3948" t="inlineStr"/>
      <c r="T3948" t="inlineStr">
        <is>
          <t>473-2023-01-31</t>
        </is>
      </c>
      <c r="U3948" t="n">
        <v>31</v>
      </c>
      <c r="V3948" t="inlineStr">
        <is>
          <t>No Aplica</t>
        </is>
      </c>
    </row>
    <row r="3949">
      <c r="A3949" t="n">
        <v>473</v>
      </c>
      <c r="B3949" t="inlineStr">
        <is>
          <t>Programas con planes de estudios definidos</t>
        </is>
      </c>
      <c r="C3949" t="inlineStr">
        <is>
          <t>GESTIÓN DE PORTAFOLIO INSTITUCIONAL</t>
        </is>
      </c>
      <c r="D3949" t="inlineStr">
        <is>
          <t>Semestral</t>
        </is>
      </c>
      <c r="E3949" t="inlineStr">
        <is>
          <t>Positivo</t>
        </is>
      </c>
      <c r="F3949" s="138" t="n">
        <v>45016</v>
      </c>
      <c r="K3949" t="inlineStr">
        <is>
          <t>ENT</t>
        </is>
      </c>
      <c r="L3949" t="inlineStr">
        <is>
          <t>No Aplica</t>
        </is>
      </c>
      <c r="M3949" t="n">
        <v>2023</v>
      </c>
      <c r="N3949" t="inlineStr">
        <is>
          <t>Marzo</t>
        </is>
      </c>
      <c r="O3949" t="inlineStr">
        <is>
          <t>2023-1</t>
        </is>
      </c>
      <c r="P3949" t="n">
        <v>0</v>
      </c>
      <c r="Q3949" t="n">
        <v>0</v>
      </c>
      <c r="R3949" t="n">
        <v>0</v>
      </c>
      <c r="S3949" t="inlineStr"/>
      <c r="T3949" t="inlineStr">
        <is>
          <t>473-2023-03-31</t>
        </is>
      </c>
      <c r="U3949" t="n">
        <v>31</v>
      </c>
      <c r="V3949" t="inlineStr">
        <is>
          <t>No Aplica</t>
        </is>
      </c>
    </row>
    <row r="3950">
      <c r="A3950" t="n">
        <v>473</v>
      </c>
      <c r="B3950" t="inlineStr">
        <is>
          <t>Programas con planes de estudios definidos</t>
        </is>
      </c>
      <c r="C3950" t="inlineStr">
        <is>
          <t>GESTIÓN DE PORTAFOLIO INSTITUCIONAL</t>
        </is>
      </c>
      <c r="D3950" t="inlineStr">
        <is>
          <t>Semestral</t>
        </is>
      </c>
      <c r="E3950" t="inlineStr">
        <is>
          <t>Positivo</t>
        </is>
      </c>
      <c r="F3950" s="138" t="n">
        <v>45046</v>
      </c>
      <c r="K3950" t="inlineStr">
        <is>
          <t>ENT</t>
        </is>
      </c>
      <c r="L3950" t="inlineStr">
        <is>
          <t>No Aplica</t>
        </is>
      </c>
      <c r="M3950" t="n">
        <v>2023</v>
      </c>
      <c r="N3950" t="inlineStr">
        <is>
          <t>Abril</t>
        </is>
      </c>
      <c r="O3950" t="inlineStr">
        <is>
          <t>2023-1</t>
        </is>
      </c>
      <c r="P3950" t="n">
        <v>0</v>
      </c>
      <c r="Q3950" t="n">
        <v>0</v>
      </c>
      <c r="R3950" t="n">
        <v>0</v>
      </c>
      <c r="S3950" t="inlineStr"/>
      <c r="T3950" t="inlineStr">
        <is>
          <t>473-2023-04-30</t>
        </is>
      </c>
      <c r="U3950" t="n">
        <v>30</v>
      </c>
      <c r="V3950" t="inlineStr">
        <is>
          <t>No Aplica</t>
        </is>
      </c>
    </row>
    <row r="3951">
      <c r="A3951" t="n">
        <v>473</v>
      </c>
      <c r="B3951" t="inlineStr">
        <is>
          <t>Programas con planes de estudios definidos</t>
        </is>
      </c>
      <c r="C3951" t="inlineStr">
        <is>
          <t>GESTIÓN DE PORTAFOLIO INSTITUCIONAL</t>
        </is>
      </c>
      <c r="D3951" t="inlineStr">
        <is>
          <t>Semestral</t>
        </is>
      </c>
      <c r="E3951" t="inlineStr">
        <is>
          <t>Positivo</t>
        </is>
      </c>
      <c r="F3951" s="138" t="n">
        <v>45077</v>
      </c>
      <c r="K3951" t="inlineStr">
        <is>
          <t>ENT</t>
        </is>
      </c>
      <c r="L3951" t="inlineStr">
        <is>
          <t>No Aplica</t>
        </is>
      </c>
      <c r="M3951" t="n">
        <v>2023</v>
      </c>
      <c r="N3951" t="inlineStr">
        <is>
          <t>Mayo</t>
        </is>
      </c>
      <c r="O3951" t="inlineStr">
        <is>
          <t>2023-1</t>
        </is>
      </c>
      <c r="P3951" t="n">
        <v>0</v>
      </c>
      <c r="Q3951" t="n">
        <v>0</v>
      </c>
      <c r="R3951" t="n">
        <v>0</v>
      </c>
      <c r="S3951" t="inlineStr"/>
      <c r="T3951" t="inlineStr">
        <is>
          <t>473-2023-05-31</t>
        </is>
      </c>
      <c r="U3951" t="n">
        <v>31</v>
      </c>
      <c r="V3951" t="inlineStr">
        <is>
          <t>No Aplica</t>
        </is>
      </c>
    </row>
    <row r="3952">
      <c r="A3952" t="n">
        <v>473</v>
      </c>
      <c r="B3952" t="inlineStr">
        <is>
          <t>Programas con planes de estudios definidos</t>
        </is>
      </c>
      <c r="C3952" t="inlineStr">
        <is>
          <t>GESTIÓN DE PORTAFOLIO INSTITUCIONAL</t>
        </is>
      </c>
      <c r="D3952" t="inlineStr">
        <is>
          <t>Semestral</t>
        </is>
      </c>
      <c r="E3952" t="inlineStr">
        <is>
          <t>Positivo</t>
        </is>
      </c>
      <c r="F3952" s="138" t="n">
        <v>45107</v>
      </c>
      <c r="H3952" t="n">
        <v>0</v>
      </c>
      <c r="K3952" t="inlineStr">
        <is>
          <t>ENT</t>
        </is>
      </c>
      <c r="L3952" t="inlineStr">
        <is>
          <t>ENT</t>
        </is>
      </c>
      <c r="M3952" t="n">
        <v>2023</v>
      </c>
      <c r="N3952" t="inlineStr">
        <is>
          <t>Junio</t>
        </is>
      </c>
      <c r="O3952" t="inlineStr">
        <is>
          <t>2023-1</t>
        </is>
      </c>
      <c r="P3952" t="n">
        <v>0</v>
      </c>
      <c r="Q3952" t="n">
        <v>0</v>
      </c>
      <c r="R3952" t="n">
        <v>0</v>
      </c>
      <c r="S3952" t="inlineStr"/>
      <c r="T3952" t="inlineStr">
        <is>
          <t>473-2023-06-30</t>
        </is>
      </c>
      <c r="U3952" t="n">
        <v>30</v>
      </c>
      <c r="V3952" t="inlineStr"/>
    </row>
    <row r="3953">
      <c r="A3953" t="n">
        <v>473</v>
      </c>
      <c r="B3953" t="inlineStr">
        <is>
          <t>Programas con planes de estudios definidos</t>
        </is>
      </c>
      <c r="C3953" t="inlineStr">
        <is>
          <t>GESTIÓN DE PORTAFOLIO INSTITUCIONAL</t>
        </is>
      </c>
      <c r="D3953" t="inlineStr">
        <is>
          <t>Semestral</t>
        </is>
      </c>
      <c r="E3953" t="inlineStr">
        <is>
          <t>Positivo</t>
        </is>
      </c>
      <c r="F3953" s="138" t="n">
        <v>45138</v>
      </c>
      <c r="K3953" t="inlineStr">
        <is>
          <t>ENT</t>
        </is>
      </c>
      <c r="L3953" t="inlineStr">
        <is>
          <t>No Aplica</t>
        </is>
      </c>
      <c r="M3953" t="n">
        <v>2023</v>
      </c>
      <c r="N3953" t="inlineStr">
        <is>
          <t>Julio</t>
        </is>
      </c>
      <c r="O3953" t="inlineStr">
        <is>
          <t>2023-2</t>
        </is>
      </c>
      <c r="P3953" t="n">
        <v>0</v>
      </c>
      <c r="Q3953" t="n">
        <v>0</v>
      </c>
      <c r="R3953" t="n">
        <v>0</v>
      </c>
      <c r="S3953" t="inlineStr"/>
      <c r="T3953" t="inlineStr">
        <is>
          <t>473-2023-07-31</t>
        </is>
      </c>
      <c r="U3953" t="n">
        <v>31</v>
      </c>
      <c r="V3953" t="inlineStr">
        <is>
          <t>No Aplica</t>
        </is>
      </c>
    </row>
    <row r="3954">
      <c r="A3954" t="n">
        <v>473</v>
      </c>
      <c r="B3954" t="inlineStr">
        <is>
          <t>Programas con planes de estudios definidos</t>
        </is>
      </c>
      <c r="C3954" t="inlineStr">
        <is>
          <t>GESTIÓN DE PORTAFOLIO INSTITUCIONAL</t>
        </is>
      </c>
      <c r="D3954" t="inlineStr">
        <is>
          <t>Semestral</t>
        </is>
      </c>
      <c r="E3954" t="inlineStr">
        <is>
          <t>Positivo</t>
        </is>
      </c>
      <c r="F3954" s="138" t="n">
        <v>45169</v>
      </c>
      <c r="K3954" t="inlineStr">
        <is>
          <t>ENT</t>
        </is>
      </c>
      <c r="L3954" t="inlineStr">
        <is>
          <t>No Aplica</t>
        </is>
      </c>
      <c r="M3954" t="n">
        <v>2023</v>
      </c>
      <c r="N3954" t="inlineStr">
        <is>
          <t>Agosto</t>
        </is>
      </c>
      <c r="O3954" t="inlineStr">
        <is>
          <t>2023-2</t>
        </is>
      </c>
      <c r="P3954" t="n">
        <v>0</v>
      </c>
      <c r="Q3954" t="n">
        <v>0</v>
      </c>
      <c r="R3954" t="n">
        <v>0</v>
      </c>
      <c r="S3954" t="inlineStr"/>
      <c r="T3954" t="inlineStr">
        <is>
          <t>473-2023-08-31</t>
        </is>
      </c>
      <c r="U3954" t="n">
        <v>31</v>
      </c>
      <c r="V3954" t="inlineStr">
        <is>
          <t>No Aplica</t>
        </is>
      </c>
    </row>
    <row r="3955">
      <c r="A3955" t="n">
        <v>473</v>
      </c>
      <c r="B3955" t="inlineStr">
        <is>
          <t>Programas con planes de estudios definidos</t>
        </is>
      </c>
      <c r="C3955" t="inlineStr">
        <is>
          <t>GESTIÓN DE PORTAFOLIO INSTITUCIONAL</t>
        </is>
      </c>
      <c r="D3955" t="inlineStr">
        <is>
          <t>Semestral</t>
        </is>
      </c>
      <c r="E3955" t="inlineStr">
        <is>
          <t>Positivo</t>
        </is>
      </c>
      <c r="F3955" s="138" t="n">
        <v>45199</v>
      </c>
      <c r="K3955" t="inlineStr">
        <is>
          <t>ENT</t>
        </is>
      </c>
      <c r="L3955" t="inlineStr">
        <is>
          <t>No Aplica</t>
        </is>
      </c>
      <c r="M3955" t="n">
        <v>2023</v>
      </c>
      <c r="N3955" t="inlineStr">
        <is>
          <t>Septiembre</t>
        </is>
      </c>
      <c r="O3955" t="inlineStr">
        <is>
          <t>2023-2</t>
        </is>
      </c>
      <c r="P3955" t="n">
        <v>0</v>
      </c>
      <c r="Q3955" t="n">
        <v>0</v>
      </c>
      <c r="R3955" t="n">
        <v>0</v>
      </c>
      <c r="S3955" t="inlineStr"/>
      <c r="T3955" t="inlineStr">
        <is>
          <t>473-2023-09-30</t>
        </is>
      </c>
      <c r="U3955" t="n">
        <v>30</v>
      </c>
      <c r="V3955" t="inlineStr">
        <is>
          <t>No Aplica</t>
        </is>
      </c>
    </row>
    <row r="3956">
      <c r="A3956" t="n">
        <v>473</v>
      </c>
      <c r="B3956" t="inlineStr">
        <is>
          <t>Programas con planes de estudios definidos</t>
        </is>
      </c>
      <c r="C3956" t="inlineStr">
        <is>
          <t>GESTIÓN DE PORTAFOLIO INSTITUCIONAL</t>
        </is>
      </c>
      <c r="D3956" t="inlineStr">
        <is>
          <t>Semestral</t>
        </is>
      </c>
      <c r="E3956" t="inlineStr">
        <is>
          <t>Positivo</t>
        </is>
      </c>
      <c r="F3956" s="138" t="n">
        <v>45230</v>
      </c>
      <c r="K3956" t="inlineStr">
        <is>
          <t>ENT</t>
        </is>
      </c>
      <c r="L3956" t="inlineStr">
        <is>
          <t>No Aplica</t>
        </is>
      </c>
      <c r="M3956" t="n">
        <v>2023</v>
      </c>
      <c r="N3956" t="inlineStr">
        <is>
          <t>Octubre</t>
        </is>
      </c>
      <c r="O3956" t="inlineStr">
        <is>
          <t>2023-2</t>
        </is>
      </c>
      <c r="P3956" t="n">
        <v>0</v>
      </c>
      <c r="Q3956" t="n">
        <v>0</v>
      </c>
      <c r="R3956" t="n">
        <v>0</v>
      </c>
      <c r="S3956" t="inlineStr"/>
      <c r="T3956" t="inlineStr">
        <is>
          <t>473-2023-10-31</t>
        </is>
      </c>
      <c r="U3956" t="n">
        <v>31</v>
      </c>
      <c r="V3956" t="inlineStr">
        <is>
          <t>No Aplica</t>
        </is>
      </c>
    </row>
    <row r="3957">
      <c r="A3957" t="n">
        <v>473</v>
      </c>
      <c r="B3957" t="inlineStr">
        <is>
          <t>Programas con planes de estudios definidos</t>
        </is>
      </c>
      <c r="C3957" t="inlineStr">
        <is>
          <t>GESTIÓN DE PORTAFOLIO INSTITUCIONAL</t>
        </is>
      </c>
      <c r="D3957" t="inlineStr">
        <is>
          <t>Semestral</t>
        </is>
      </c>
      <c r="E3957" t="inlineStr">
        <is>
          <t>Positivo</t>
        </is>
      </c>
      <c r="F3957" s="138" t="n">
        <v>45260</v>
      </c>
      <c r="K3957" t="inlineStr">
        <is>
          <t>ENT</t>
        </is>
      </c>
      <c r="L3957" t="inlineStr">
        <is>
          <t>No Aplica</t>
        </is>
      </c>
      <c r="M3957" t="n">
        <v>2023</v>
      </c>
      <c r="N3957" t="inlineStr">
        <is>
          <t>Noviembre</t>
        </is>
      </c>
      <c r="O3957" t="inlineStr">
        <is>
          <t>2023-2</t>
        </is>
      </c>
      <c r="P3957" t="n">
        <v>0</v>
      </c>
      <c r="Q3957" t="n">
        <v>0</v>
      </c>
      <c r="R3957" t="n">
        <v>0</v>
      </c>
      <c r="S3957" t="inlineStr"/>
      <c r="T3957" t="inlineStr">
        <is>
          <t>473-2023-11-30</t>
        </is>
      </c>
      <c r="U3957" t="n">
        <v>30</v>
      </c>
      <c r="V3957" t="inlineStr">
        <is>
          <t>No Aplica</t>
        </is>
      </c>
    </row>
    <row r="3958">
      <c r="A3958" t="n">
        <v>473</v>
      </c>
      <c r="B3958" t="inlineStr">
        <is>
          <t>Programas con planes de estudios definidos</t>
        </is>
      </c>
      <c r="C3958" t="inlineStr">
        <is>
          <t>GESTIÓN DE PORTAFOLIO INSTITUCIONAL</t>
        </is>
      </c>
      <c r="D3958" t="inlineStr">
        <is>
          <t>Semestral</t>
        </is>
      </c>
      <c r="E3958" t="inlineStr">
        <is>
          <t>Positivo</t>
        </is>
      </c>
      <c r="F3958" s="138" t="n">
        <v>45291</v>
      </c>
      <c r="H3958" t="n">
        <v>0</v>
      </c>
      <c r="K3958" t="inlineStr">
        <is>
          <t>ENT</t>
        </is>
      </c>
      <c r="L3958" t="inlineStr">
        <is>
          <t>ENT</t>
        </is>
      </c>
      <c r="M3958" t="n">
        <v>2023</v>
      </c>
      <c r="N3958" t="inlineStr">
        <is>
          <t>Diciembre</t>
        </is>
      </c>
      <c r="O3958" t="inlineStr">
        <is>
          <t>2023-2</t>
        </is>
      </c>
      <c r="P3958" t="n">
        <v>0</v>
      </c>
      <c r="Q3958" t="n">
        <v>0</v>
      </c>
      <c r="R3958" t="n">
        <v>0</v>
      </c>
      <c r="S3958" t="inlineStr"/>
      <c r="T3958" t="inlineStr">
        <is>
          <t>473-2023-12-31</t>
        </is>
      </c>
      <c r="U3958" t="n">
        <v>31</v>
      </c>
      <c r="V3958" t="inlineStr"/>
    </row>
    <row r="3959">
      <c r="A3959" t="n">
        <v>474</v>
      </c>
      <c r="B3959" t="inlineStr">
        <is>
          <t>Programas con planes de estudios definidos por escuela (Nuevos Programas)</t>
        </is>
      </c>
      <c r="C3959" t="inlineStr">
        <is>
          <t>DOCENCIA</t>
        </is>
      </c>
      <c r="D3959" t="inlineStr">
        <is>
          <t>Semestral</t>
        </is>
      </c>
      <c r="E3959" t="inlineStr">
        <is>
          <t>Positivo</t>
        </is>
      </c>
      <c r="F3959" s="138" t="n">
        <v>44651</v>
      </c>
      <c r="K3959" t="n">
        <v/>
      </c>
      <c r="L3959" t="inlineStr">
        <is>
          <t>No Aplica</t>
        </is>
      </c>
      <c r="M3959" t="n">
        <v>2022</v>
      </c>
      <c r="N3959" t="inlineStr">
        <is>
          <t>Marzo</t>
        </is>
      </c>
      <c r="O3959" t="inlineStr">
        <is>
          <t>2022-1</t>
        </is>
      </c>
      <c r="P3959" t="n">
        <v>0</v>
      </c>
      <c r="Q3959" t="n">
        <v>0</v>
      </c>
      <c r="R3959" t="n">
        <v>0</v>
      </c>
      <c r="S3959" t="inlineStr"/>
      <c r="T3959" t="inlineStr">
        <is>
          <t>474-2022-03-31</t>
        </is>
      </c>
      <c r="U3959" t="n">
        <v>31</v>
      </c>
      <c r="V3959" t="inlineStr">
        <is>
          <t>No Aplica</t>
        </is>
      </c>
    </row>
    <row r="3960">
      <c r="A3960" t="n">
        <v>474</v>
      </c>
      <c r="B3960" t="inlineStr">
        <is>
          <t>Programas con planes de estudios definidos por escuela (Nuevos Programas)</t>
        </is>
      </c>
      <c r="C3960" t="inlineStr">
        <is>
          <t>DOCENCIA</t>
        </is>
      </c>
      <c r="D3960" t="inlineStr">
        <is>
          <t>Semestral</t>
        </is>
      </c>
      <c r="E3960" t="inlineStr">
        <is>
          <t>Positivo</t>
        </is>
      </c>
      <c r="F3960" s="138" t="n">
        <v>44742</v>
      </c>
      <c r="K3960" t="n">
        <v/>
      </c>
      <c r="L3960" t="inlineStr">
        <is>
          <t>No Aplica</t>
        </is>
      </c>
      <c r="M3960" t="n">
        <v>2022</v>
      </c>
      <c r="N3960" t="inlineStr">
        <is>
          <t>Junio</t>
        </is>
      </c>
      <c r="O3960" t="inlineStr">
        <is>
          <t>2022-1</t>
        </is>
      </c>
      <c r="P3960" t="n">
        <v>0</v>
      </c>
      <c r="Q3960" t="n">
        <v>0</v>
      </c>
      <c r="R3960" t="n">
        <v>0</v>
      </c>
      <c r="S3960" t="inlineStr"/>
      <c r="T3960" t="inlineStr">
        <is>
          <t>474-2022-06-30</t>
        </is>
      </c>
      <c r="U3960" t="n">
        <v>30</v>
      </c>
      <c r="V3960" t="inlineStr">
        <is>
          <t>No Aplica</t>
        </is>
      </c>
    </row>
    <row r="3961">
      <c r="A3961" t="n">
        <v>474</v>
      </c>
      <c r="B3961" t="inlineStr">
        <is>
          <t>Programas con planes de estudios definidos por escuela (Nuevos Programas)</t>
        </is>
      </c>
      <c r="C3961" t="inlineStr">
        <is>
          <t>DOCENCIA</t>
        </is>
      </c>
      <c r="D3961" t="inlineStr">
        <is>
          <t>Semestral</t>
        </is>
      </c>
      <c r="E3961" t="inlineStr">
        <is>
          <t>Positivo</t>
        </is>
      </c>
      <c r="F3961" s="138" t="n">
        <v>44834</v>
      </c>
      <c r="K3961" t="n">
        <v/>
      </c>
      <c r="L3961" t="inlineStr">
        <is>
          <t>No Aplica</t>
        </is>
      </c>
      <c r="M3961" t="n">
        <v>2022</v>
      </c>
      <c r="N3961" t="inlineStr">
        <is>
          <t>Septiembre</t>
        </is>
      </c>
      <c r="O3961" t="inlineStr">
        <is>
          <t>2022-2</t>
        </is>
      </c>
      <c r="P3961" t="n">
        <v>0</v>
      </c>
      <c r="Q3961" t="n">
        <v>0</v>
      </c>
      <c r="R3961" t="n">
        <v>0</v>
      </c>
      <c r="S3961" t="inlineStr"/>
      <c r="T3961" t="inlineStr">
        <is>
          <t>474-2022-09-30</t>
        </is>
      </c>
      <c r="U3961" t="n">
        <v>30</v>
      </c>
      <c r="V3961" t="inlineStr">
        <is>
          <t>No Aplica</t>
        </is>
      </c>
    </row>
    <row r="3962">
      <c r="A3962" t="n">
        <v>474</v>
      </c>
      <c r="B3962" t="inlineStr">
        <is>
          <t>Programas con planes de estudios definidos por escuela (Nuevos Programas)</t>
        </is>
      </c>
      <c r="C3962" t="inlineStr">
        <is>
          <t>DOCENCIA</t>
        </is>
      </c>
      <c r="D3962" t="inlineStr">
        <is>
          <t>Semestral</t>
        </is>
      </c>
      <c r="E3962" t="inlineStr">
        <is>
          <t>Positivo</t>
        </is>
      </c>
      <c r="F3962" s="138" t="n">
        <v>44895</v>
      </c>
      <c r="K3962" t="n">
        <v/>
      </c>
      <c r="L3962" t="inlineStr">
        <is>
          <t>No Aplica</t>
        </is>
      </c>
      <c r="M3962" t="n">
        <v>2022</v>
      </c>
      <c r="N3962" t="inlineStr">
        <is>
          <t>Noviembre</t>
        </is>
      </c>
      <c r="O3962" t="inlineStr">
        <is>
          <t>2022-2</t>
        </is>
      </c>
      <c r="P3962" t="n">
        <v>0</v>
      </c>
      <c r="Q3962" t="n">
        <v>0</v>
      </c>
      <c r="R3962" t="n">
        <v>0</v>
      </c>
      <c r="S3962" t="inlineStr"/>
      <c r="T3962" t="inlineStr">
        <is>
          <t>474-2022-11-30</t>
        </is>
      </c>
      <c r="U3962" t="n">
        <v>30</v>
      </c>
      <c r="V3962" t="inlineStr">
        <is>
          <t>No Aplica</t>
        </is>
      </c>
    </row>
    <row r="3963">
      <c r="A3963" t="n">
        <v>474</v>
      </c>
      <c r="B3963" t="inlineStr">
        <is>
          <t>Programas con planes de estudios definidos por escuela (Nuevos Programas)</t>
        </is>
      </c>
      <c r="C3963" t="inlineStr">
        <is>
          <t>DOCENCIA</t>
        </is>
      </c>
      <c r="D3963" t="inlineStr">
        <is>
          <t>Semestral</t>
        </is>
      </c>
      <c r="E3963" t="inlineStr">
        <is>
          <t>Positivo</t>
        </is>
      </c>
      <c r="F3963" s="138" t="n">
        <v>44926</v>
      </c>
      <c r="K3963" t="n">
        <v/>
      </c>
      <c r="L3963" t="inlineStr">
        <is>
          <t>No Aplica</t>
        </is>
      </c>
      <c r="M3963" t="n">
        <v>2022</v>
      </c>
      <c r="N3963" t="inlineStr">
        <is>
          <t>Diciembre</t>
        </is>
      </c>
      <c r="O3963" t="inlineStr">
        <is>
          <t>2022-2</t>
        </is>
      </c>
      <c r="P3963" t="n">
        <v>0</v>
      </c>
      <c r="Q3963" t="n">
        <v>0</v>
      </c>
      <c r="R3963" t="n">
        <v>0</v>
      </c>
      <c r="S3963" t="inlineStr"/>
      <c r="T3963" t="inlineStr">
        <is>
          <t>474-2022-12-31</t>
        </is>
      </c>
      <c r="U3963" t="n">
        <v>31</v>
      </c>
      <c r="V3963" t="inlineStr">
        <is>
          <t>No Aplica</t>
        </is>
      </c>
    </row>
    <row r="3964">
      <c r="A3964" t="n">
        <v>474</v>
      </c>
      <c r="B3964" t="inlineStr">
        <is>
          <t>Programas con planes de estudios definidos por escuela (Nuevos Programas)</t>
        </is>
      </c>
      <c r="C3964" t="inlineStr">
        <is>
          <t>DOCENCIA</t>
        </is>
      </c>
      <c r="D3964" t="inlineStr">
        <is>
          <t>Semestral</t>
        </is>
      </c>
      <c r="E3964" t="inlineStr">
        <is>
          <t>Positivo</t>
        </is>
      </c>
      <c r="F3964" s="138" t="n">
        <v>44957</v>
      </c>
      <c r="K3964" t="n">
        <v/>
      </c>
      <c r="L3964" t="inlineStr">
        <is>
          <t>No Aplica</t>
        </is>
      </c>
      <c r="M3964" t="n">
        <v>2023</v>
      </c>
      <c r="N3964" t="inlineStr">
        <is>
          <t>Enero</t>
        </is>
      </c>
      <c r="O3964" t="inlineStr">
        <is>
          <t>2023-1</t>
        </is>
      </c>
      <c r="P3964" t="n">
        <v>0</v>
      </c>
      <c r="Q3964" t="n">
        <v>0</v>
      </c>
      <c r="R3964" t="n">
        <v>0</v>
      </c>
      <c r="S3964" t="inlineStr"/>
      <c r="T3964" t="inlineStr">
        <is>
          <t>474-2023-01-31</t>
        </is>
      </c>
      <c r="U3964" t="n">
        <v>31</v>
      </c>
      <c r="V3964" t="inlineStr">
        <is>
          <t>No Aplica</t>
        </is>
      </c>
    </row>
    <row r="3965">
      <c r="A3965" t="n">
        <v>474</v>
      </c>
      <c r="B3965" t="inlineStr">
        <is>
          <t>Programas con planes de estudios definidos por escuela (Nuevos Programas)</t>
        </is>
      </c>
      <c r="C3965" t="inlineStr">
        <is>
          <t>DOCENCIA</t>
        </is>
      </c>
      <c r="D3965" t="inlineStr">
        <is>
          <t>Semestral</t>
        </is>
      </c>
      <c r="E3965" t="inlineStr">
        <is>
          <t>Positivo</t>
        </is>
      </c>
      <c r="F3965" s="138" t="n">
        <v>45016</v>
      </c>
      <c r="K3965" t="n">
        <v/>
      </c>
      <c r="L3965" t="inlineStr">
        <is>
          <t>No Aplica</t>
        </is>
      </c>
      <c r="M3965" t="n">
        <v>2023</v>
      </c>
      <c r="N3965" t="inlineStr">
        <is>
          <t>Marzo</t>
        </is>
      </c>
      <c r="O3965" t="inlineStr">
        <is>
          <t>2023-1</t>
        </is>
      </c>
      <c r="P3965" t="n">
        <v>0</v>
      </c>
      <c r="Q3965" t="n">
        <v>0</v>
      </c>
      <c r="R3965" t="n">
        <v>0</v>
      </c>
      <c r="S3965" t="inlineStr"/>
      <c r="T3965" t="inlineStr">
        <is>
          <t>474-2023-03-31</t>
        </is>
      </c>
      <c r="U3965" t="n">
        <v>31</v>
      </c>
      <c r="V3965" t="inlineStr">
        <is>
          <t>No Aplica</t>
        </is>
      </c>
    </row>
    <row r="3966">
      <c r="A3966" t="n">
        <v>474</v>
      </c>
      <c r="B3966" t="inlineStr">
        <is>
          <t>Programas con planes de estudios definidos por escuela (Nuevos Programas)</t>
        </is>
      </c>
      <c r="C3966" t="inlineStr">
        <is>
          <t>DOCENCIA</t>
        </is>
      </c>
      <c r="D3966" t="inlineStr">
        <is>
          <t>Semestral</t>
        </is>
      </c>
      <c r="E3966" t="inlineStr">
        <is>
          <t>Positivo</t>
        </is>
      </c>
      <c r="F3966" s="138" t="n">
        <v>45046</v>
      </c>
      <c r="K3966" t="n">
        <v/>
      </c>
      <c r="L3966" t="inlineStr">
        <is>
          <t>No Aplica</t>
        </is>
      </c>
      <c r="M3966" t="n">
        <v>2023</v>
      </c>
      <c r="N3966" t="inlineStr">
        <is>
          <t>Abril</t>
        </is>
      </c>
      <c r="O3966" t="inlineStr">
        <is>
          <t>2023-1</t>
        </is>
      </c>
      <c r="P3966" t="n">
        <v>0</v>
      </c>
      <c r="Q3966" t="n">
        <v>0</v>
      </c>
      <c r="R3966" t="n">
        <v>0</v>
      </c>
      <c r="S3966" t="inlineStr"/>
      <c r="T3966" t="inlineStr">
        <is>
          <t>474-2023-04-30</t>
        </is>
      </c>
      <c r="U3966" t="n">
        <v>30</v>
      </c>
      <c r="V3966" t="inlineStr">
        <is>
          <t>No Aplica</t>
        </is>
      </c>
    </row>
    <row r="3967">
      <c r="A3967" t="n">
        <v>474</v>
      </c>
      <c r="B3967" t="inlineStr">
        <is>
          <t>Programas con planes de estudios definidos por escuela (Nuevos Programas)</t>
        </is>
      </c>
      <c r="C3967" t="inlineStr">
        <is>
          <t>DOCENCIA</t>
        </is>
      </c>
      <c r="D3967" t="inlineStr">
        <is>
          <t>Semestral</t>
        </is>
      </c>
      <c r="E3967" t="inlineStr">
        <is>
          <t>Positivo</t>
        </is>
      </c>
      <c r="F3967" s="138" t="n">
        <v>45077</v>
      </c>
      <c r="K3967" t="n">
        <v/>
      </c>
      <c r="L3967" t="inlineStr">
        <is>
          <t>No Aplica</t>
        </is>
      </c>
      <c r="M3967" t="n">
        <v>2023</v>
      </c>
      <c r="N3967" t="inlineStr">
        <is>
          <t>Mayo</t>
        </is>
      </c>
      <c r="O3967" t="inlineStr">
        <is>
          <t>2023-1</t>
        </is>
      </c>
      <c r="P3967" t="n">
        <v>0</v>
      </c>
      <c r="Q3967" t="n">
        <v>0</v>
      </c>
      <c r="R3967" t="n">
        <v>0</v>
      </c>
      <c r="S3967" t="inlineStr"/>
      <c r="T3967" t="inlineStr">
        <is>
          <t>474-2023-05-31</t>
        </is>
      </c>
      <c r="U3967" t="n">
        <v>31</v>
      </c>
      <c r="V3967" t="inlineStr">
        <is>
          <t>No Aplica</t>
        </is>
      </c>
    </row>
    <row r="3968">
      <c r="A3968" t="n">
        <v>474</v>
      </c>
      <c r="B3968" t="inlineStr">
        <is>
          <t>Programas con planes de estudios definidos por escuela (Nuevos Programas)</t>
        </is>
      </c>
      <c r="C3968" t="inlineStr">
        <is>
          <t>DOCENCIA</t>
        </is>
      </c>
      <c r="D3968" t="inlineStr">
        <is>
          <t>Semestral</t>
        </is>
      </c>
      <c r="E3968" t="inlineStr">
        <is>
          <t>Positivo</t>
        </is>
      </c>
      <c r="F3968" s="138" t="n">
        <v>45107</v>
      </c>
      <c r="K3968" t="n">
        <v/>
      </c>
      <c r="L3968" t="inlineStr">
        <is>
          <t>No Aplica</t>
        </is>
      </c>
      <c r="M3968" t="n">
        <v>2023</v>
      </c>
      <c r="N3968" t="inlineStr">
        <is>
          <t>Junio</t>
        </is>
      </c>
      <c r="O3968" t="inlineStr">
        <is>
          <t>2023-1</t>
        </is>
      </c>
      <c r="P3968" t="n">
        <v>0</v>
      </c>
      <c r="Q3968" t="n">
        <v>0</v>
      </c>
      <c r="R3968" t="n">
        <v>0</v>
      </c>
      <c r="S3968" t="inlineStr"/>
      <c r="T3968" t="inlineStr">
        <is>
          <t>474-2023-06-30</t>
        </is>
      </c>
      <c r="U3968" t="n">
        <v>30</v>
      </c>
      <c r="V3968" t="inlineStr">
        <is>
          <t>No Aplica</t>
        </is>
      </c>
    </row>
    <row r="3969">
      <c r="A3969" t="n">
        <v>474</v>
      </c>
      <c r="B3969" t="inlineStr">
        <is>
          <t>Programas con planes de estudios definidos por escuela (Nuevos Programas)</t>
        </is>
      </c>
      <c r="C3969" t="inlineStr">
        <is>
          <t>DOCENCIA</t>
        </is>
      </c>
      <c r="D3969" t="inlineStr">
        <is>
          <t>Semestral</t>
        </is>
      </c>
      <c r="E3969" t="inlineStr">
        <is>
          <t>Positivo</t>
        </is>
      </c>
      <c r="F3969" s="138" t="n">
        <v>45138</v>
      </c>
      <c r="K3969" t="n">
        <v/>
      </c>
      <c r="L3969" t="inlineStr">
        <is>
          <t>No Aplica</t>
        </is>
      </c>
      <c r="M3969" t="n">
        <v>2023</v>
      </c>
      <c r="N3969" t="inlineStr">
        <is>
          <t>Julio</t>
        </is>
      </c>
      <c r="O3969" t="inlineStr">
        <is>
          <t>2023-2</t>
        </is>
      </c>
      <c r="P3969" t="n">
        <v>0</v>
      </c>
      <c r="Q3969" t="n">
        <v>0</v>
      </c>
      <c r="R3969" t="n">
        <v>0</v>
      </c>
      <c r="S3969" t="inlineStr"/>
      <c r="T3969" t="inlineStr">
        <is>
          <t>474-2023-07-31</t>
        </is>
      </c>
      <c r="U3969" t="n">
        <v>31</v>
      </c>
      <c r="V3969" t="inlineStr">
        <is>
          <t>No Aplica</t>
        </is>
      </c>
    </row>
    <row r="3970">
      <c r="A3970" t="n">
        <v>474</v>
      </c>
      <c r="B3970" t="inlineStr">
        <is>
          <t>Programas con planes de estudios definidos por escuela (Nuevos Programas)</t>
        </is>
      </c>
      <c r="C3970" t="inlineStr">
        <is>
          <t>DOCENCIA</t>
        </is>
      </c>
      <c r="D3970" t="inlineStr">
        <is>
          <t>Semestral</t>
        </is>
      </c>
      <c r="E3970" t="inlineStr">
        <is>
          <t>Positivo</t>
        </is>
      </c>
      <c r="F3970" s="138" t="n">
        <v>45169</v>
      </c>
      <c r="K3970" t="n">
        <v/>
      </c>
      <c r="L3970" t="inlineStr">
        <is>
          <t>No Aplica</t>
        </is>
      </c>
      <c r="M3970" t="n">
        <v>2023</v>
      </c>
      <c r="N3970" t="inlineStr">
        <is>
          <t>Agosto</t>
        </is>
      </c>
      <c r="O3970" t="inlineStr">
        <is>
          <t>2023-2</t>
        </is>
      </c>
      <c r="P3970" t="n">
        <v>0</v>
      </c>
      <c r="Q3970" t="n">
        <v>0</v>
      </c>
      <c r="R3970" t="n">
        <v>0</v>
      </c>
      <c r="S3970" t="inlineStr"/>
      <c r="T3970" t="inlineStr">
        <is>
          <t>474-2023-08-31</t>
        </is>
      </c>
      <c r="U3970" t="n">
        <v>31</v>
      </c>
      <c r="V3970" t="inlineStr">
        <is>
          <t>No Aplica</t>
        </is>
      </c>
    </row>
    <row r="3971">
      <c r="A3971" t="n">
        <v>474</v>
      </c>
      <c r="B3971" t="inlineStr">
        <is>
          <t>Programas con planes de estudios definidos por escuela (Nuevos Programas)</t>
        </is>
      </c>
      <c r="C3971" t="inlineStr">
        <is>
          <t>DOCENCIA</t>
        </is>
      </c>
      <c r="D3971" t="inlineStr">
        <is>
          <t>Semestral</t>
        </is>
      </c>
      <c r="E3971" t="inlineStr">
        <is>
          <t>Positivo</t>
        </is>
      </c>
      <c r="F3971" s="138" t="n">
        <v>45199</v>
      </c>
      <c r="K3971" t="n">
        <v/>
      </c>
      <c r="L3971" t="inlineStr">
        <is>
          <t>No Aplica</t>
        </is>
      </c>
      <c r="M3971" t="n">
        <v>2023</v>
      </c>
      <c r="N3971" t="inlineStr">
        <is>
          <t>Septiembre</t>
        </is>
      </c>
      <c r="O3971" t="inlineStr">
        <is>
          <t>2023-2</t>
        </is>
      </c>
      <c r="P3971" t="n">
        <v>0</v>
      </c>
      <c r="Q3971" t="n">
        <v>0</v>
      </c>
      <c r="R3971" t="n">
        <v>0</v>
      </c>
      <c r="S3971" t="inlineStr"/>
      <c r="T3971" t="inlineStr">
        <is>
          <t>474-2023-09-30</t>
        </is>
      </c>
      <c r="U3971" t="n">
        <v>30</v>
      </c>
      <c r="V3971" t="inlineStr">
        <is>
          <t>No Aplica</t>
        </is>
      </c>
    </row>
    <row r="3972">
      <c r="A3972" t="n">
        <v>474</v>
      </c>
      <c r="B3972" t="inlineStr">
        <is>
          <t>Programas con planes de estudios definidos por escuela (Nuevos Programas)</t>
        </is>
      </c>
      <c r="C3972" t="inlineStr">
        <is>
          <t>DOCENCIA</t>
        </is>
      </c>
      <c r="D3972" t="inlineStr">
        <is>
          <t>Semestral</t>
        </is>
      </c>
      <c r="E3972" t="inlineStr">
        <is>
          <t>Positivo</t>
        </is>
      </c>
      <c r="F3972" s="138" t="n">
        <v>45230</v>
      </c>
      <c r="K3972" t="n">
        <v/>
      </c>
      <c r="L3972" t="inlineStr">
        <is>
          <t>No Aplica</t>
        </is>
      </c>
      <c r="M3972" t="n">
        <v>2023</v>
      </c>
      <c r="N3972" t="inlineStr">
        <is>
          <t>Octubre</t>
        </is>
      </c>
      <c r="O3972" t="inlineStr">
        <is>
          <t>2023-2</t>
        </is>
      </c>
      <c r="P3972" t="n">
        <v>0</v>
      </c>
      <c r="Q3972" t="n">
        <v>0</v>
      </c>
      <c r="R3972" t="n">
        <v>0</v>
      </c>
      <c r="S3972" t="inlineStr"/>
      <c r="T3972" t="inlineStr">
        <is>
          <t>474-2023-10-31</t>
        </is>
      </c>
      <c r="U3972" t="n">
        <v>31</v>
      </c>
      <c r="V3972" t="inlineStr">
        <is>
          <t>No Aplica</t>
        </is>
      </c>
    </row>
    <row r="3973">
      <c r="A3973" t="n">
        <v>474</v>
      </c>
      <c r="B3973" t="inlineStr">
        <is>
          <t>Programas con planes de estudios definidos por escuela (Nuevos Programas)</t>
        </is>
      </c>
      <c r="C3973" t="inlineStr">
        <is>
          <t>DOCENCIA</t>
        </is>
      </c>
      <c r="D3973" t="inlineStr">
        <is>
          <t>Semestral</t>
        </is>
      </c>
      <c r="E3973" t="inlineStr">
        <is>
          <t>Positivo</t>
        </is>
      </c>
      <c r="F3973" s="138" t="n">
        <v>45260</v>
      </c>
      <c r="K3973" t="n">
        <v/>
      </c>
      <c r="L3973" t="inlineStr">
        <is>
          <t>No Aplica</t>
        </is>
      </c>
      <c r="M3973" t="n">
        <v>2023</v>
      </c>
      <c r="N3973" t="inlineStr">
        <is>
          <t>Noviembre</t>
        </is>
      </c>
      <c r="O3973" t="inlineStr">
        <is>
          <t>2023-2</t>
        </is>
      </c>
      <c r="P3973" t="n">
        <v>0</v>
      </c>
      <c r="Q3973" t="n">
        <v>0</v>
      </c>
      <c r="R3973" t="n">
        <v>0</v>
      </c>
      <c r="S3973" t="inlineStr"/>
      <c r="T3973" t="inlineStr">
        <is>
          <t>474-2023-11-30</t>
        </is>
      </c>
      <c r="U3973" t="n">
        <v>30</v>
      </c>
      <c r="V3973" t="inlineStr">
        <is>
          <t>No Aplica</t>
        </is>
      </c>
    </row>
    <row r="3974">
      <c r="A3974" t="n">
        <v>474</v>
      </c>
      <c r="B3974" t="inlineStr">
        <is>
          <t>Programas con planes de estudios definidos por escuela (Nuevos Programas)</t>
        </is>
      </c>
      <c r="C3974" t="inlineStr">
        <is>
          <t>DOCENCIA</t>
        </is>
      </c>
      <c r="D3974" t="inlineStr">
        <is>
          <t>Semestral</t>
        </is>
      </c>
      <c r="E3974" t="inlineStr">
        <is>
          <t>Positivo</t>
        </is>
      </c>
      <c r="F3974" s="138" t="n">
        <v>45291</v>
      </c>
      <c r="K3974" t="n">
        <v/>
      </c>
      <c r="L3974" t="inlineStr">
        <is>
          <t>No Aplica</t>
        </is>
      </c>
      <c r="M3974" t="n">
        <v>2023</v>
      </c>
      <c r="N3974" t="inlineStr">
        <is>
          <t>Diciembre</t>
        </is>
      </c>
      <c r="O3974" t="inlineStr">
        <is>
          <t>2023-2</t>
        </is>
      </c>
      <c r="P3974" t="n">
        <v>0</v>
      </c>
      <c r="Q3974" t="n">
        <v>0</v>
      </c>
      <c r="R3974" t="n">
        <v>0</v>
      </c>
      <c r="S3974" t="inlineStr"/>
      <c r="T3974" t="inlineStr">
        <is>
          <t>474-2023-12-31</t>
        </is>
      </c>
      <c r="U3974" t="n">
        <v>31</v>
      </c>
      <c r="V3974" t="inlineStr">
        <is>
          <t>No Aplica</t>
        </is>
      </c>
    </row>
    <row r="3975">
      <c r="A3975" t="n">
        <v>474</v>
      </c>
      <c r="B3975" t="inlineStr">
        <is>
          <t>Programas con planes de estudios definidos por escuela (Nuevos Programas)</t>
        </is>
      </c>
      <c r="C3975" t="inlineStr">
        <is>
          <t>DOCENCIA</t>
        </is>
      </c>
      <c r="D3975" t="inlineStr">
        <is>
          <t>Semestral</t>
        </is>
      </c>
      <c r="E3975" t="inlineStr">
        <is>
          <t>Positivo</t>
        </is>
      </c>
      <c r="F3975" s="138" t="n">
        <v>46022</v>
      </c>
      <c r="K3975" t="n">
        <v/>
      </c>
      <c r="L3975" t="inlineStr">
        <is>
          <t>No Aplica</t>
        </is>
      </c>
      <c r="M3975" t="n">
        <v>2025</v>
      </c>
      <c r="N3975" t="inlineStr">
        <is>
          <t>Diciembre</t>
        </is>
      </c>
      <c r="O3975" t="inlineStr">
        <is>
          <t>2025-2</t>
        </is>
      </c>
      <c r="P3975" t="n">
        <v>0</v>
      </c>
      <c r="Q3975" t="n">
        <v>0</v>
      </c>
      <c r="R3975" t="n">
        <v>0</v>
      </c>
      <c r="S3975" t="inlineStr"/>
      <c r="T3975" t="inlineStr">
        <is>
          <t>474-2025-12-31</t>
        </is>
      </c>
      <c r="U3975" t="n">
        <v>31</v>
      </c>
      <c r="V3975" t="inlineStr">
        <is>
          <t>No Aplica</t>
        </is>
      </c>
    </row>
    <row r="3976">
      <c r="A3976" t="n">
        <v>476</v>
      </c>
      <c r="B3976" t="inlineStr">
        <is>
          <t>Programas con resultados de aprendizaje definidos</t>
        </is>
      </c>
      <c r="C3976" t="inlineStr">
        <is>
          <t>GESTIÓN DE PORTAFOLIO INSTITUCIONAL</t>
        </is>
      </c>
      <c r="D3976" t="inlineStr">
        <is>
          <t>Semestral</t>
        </is>
      </c>
      <c r="E3976" t="inlineStr">
        <is>
          <t>Positivo</t>
        </is>
      </c>
      <c r="F3976" s="138" t="n">
        <v>44377</v>
      </c>
      <c r="H3976" t="n">
        <v>0</v>
      </c>
      <c r="K3976" t="inlineStr">
        <is>
          <t>100.0%</t>
        </is>
      </c>
      <c r="L3976" t="inlineStr">
        <is>
          <t>100.0%</t>
        </is>
      </c>
      <c r="M3976" t="n">
        <v>2021</v>
      </c>
      <c r="N3976" t="inlineStr">
        <is>
          <t>Junio</t>
        </is>
      </c>
      <c r="O3976" t="inlineStr">
        <is>
          <t>2021-1</t>
        </is>
      </c>
      <c r="P3976" t="n">
        <v>0</v>
      </c>
      <c r="Q3976" t="n">
        <v>0</v>
      </c>
      <c r="R3976" t="n">
        <v>0</v>
      </c>
      <c r="S3976" t="inlineStr"/>
      <c r="T3976" t="inlineStr">
        <is>
          <t>476-2021-06-30</t>
        </is>
      </c>
      <c r="U3976" t="n">
        <v>30</v>
      </c>
      <c r="V3976" t="inlineStr"/>
    </row>
    <row r="3977">
      <c r="A3977" t="n">
        <v>476</v>
      </c>
      <c r="B3977" t="inlineStr">
        <is>
          <t>Programas con resultados de aprendizaje definidos</t>
        </is>
      </c>
      <c r="C3977" t="inlineStr">
        <is>
          <t>GESTIÓN DE PORTAFOLIO INSTITUCIONAL</t>
        </is>
      </c>
      <c r="D3977" t="inlineStr">
        <is>
          <t>Semestral</t>
        </is>
      </c>
      <c r="E3977" t="inlineStr">
        <is>
          <t>Positivo</t>
        </is>
      </c>
      <c r="F3977" s="138" t="n">
        <v>44561</v>
      </c>
      <c r="H3977" t="n">
        <v>0</v>
      </c>
      <c r="K3977" t="inlineStr">
        <is>
          <t>100.0%</t>
        </is>
      </c>
      <c r="L3977" t="inlineStr">
        <is>
          <t>100.0%</t>
        </is>
      </c>
      <c r="M3977" t="n">
        <v>2021</v>
      </c>
      <c r="N3977" t="inlineStr">
        <is>
          <t>Diciembre</t>
        </is>
      </c>
      <c r="O3977" t="inlineStr">
        <is>
          <t>2021-2</t>
        </is>
      </c>
      <c r="P3977" t="n">
        <v>0</v>
      </c>
      <c r="Q3977" t="n">
        <v>0</v>
      </c>
      <c r="R3977" t="n">
        <v>0</v>
      </c>
      <c r="S3977" t="inlineStr"/>
      <c r="T3977" t="inlineStr">
        <is>
          <t>476-2021-12-31</t>
        </is>
      </c>
      <c r="U3977" t="n">
        <v>31</v>
      </c>
      <c r="V3977" t="inlineStr"/>
    </row>
    <row r="3978">
      <c r="A3978" t="n">
        <v>476</v>
      </c>
      <c r="B3978" t="inlineStr">
        <is>
          <t>Programas con resultados de aprendizaje definidos</t>
        </is>
      </c>
      <c r="C3978" t="inlineStr">
        <is>
          <t>GESTIÓN DE PORTAFOLIO INSTITUCIONAL</t>
        </is>
      </c>
      <c r="D3978" t="inlineStr">
        <is>
          <t>Semestral</t>
        </is>
      </c>
      <c r="E3978" t="inlineStr">
        <is>
          <t>Positivo</t>
        </is>
      </c>
      <c r="F3978" s="138" t="n">
        <v>44651</v>
      </c>
      <c r="K3978" t="inlineStr">
        <is>
          <t>100.0%</t>
        </is>
      </c>
      <c r="L3978" t="inlineStr">
        <is>
          <t>No Aplica</t>
        </is>
      </c>
      <c r="M3978" t="n">
        <v>2022</v>
      </c>
      <c r="N3978" t="inlineStr">
        <is>
          <t>Marzo</t>
        </is>
      </c>
      <c r="O3978" t="inlineStr">
        <is>
          <t>2022-1</t>
        </is>
      </c>
      <c r="P3978" t="n">
        <v>0</v>
      </c>
      <c r="Q3978" t="n">
        <v>0</v>
      </c>
      <c r="R3978" t="n">
        <v>0</v>
      </c>
      <c r="S3978" t="inlineStr"/>
      <c r="T3978" t="inlineStr">
        <is>
          <t>476-2022-03-31</t>
        </is>
      </c>
      <c r="U3978" t="n">
        <v>31</v>
      </c>
      <c r="V3978" t="inlineStr">
        <is>
          <t>No Aplica</t>
        </is>
      </c>
    </row>
    <row r="3979">
      <c r="A3979" t="n">
        <v>476</v>
      </c>
      <c r="B3979" t="inlineStr">
        <is>
          <t>Programas con resultados de aprendizaje definidos</t>
        </is>
      </c>
      <c r="C3979" t="inlineStr">
        <is>
          <t>GESTIÓN DE PORTAFOLIO INSTITUCIONAL</t>
        </is>
      </c>
      <c r="D3979" t="inlineStr">
        <is>
          <t>Semestral</t>
        </is>
      </c>
      <c r="E3979" t="inlineStr">
        <is>
          <t>Positivo</t>
        </is>
      </c>
      <c r="F3979" s="138" t="n">
        <v>44742</v>
      </c>
      <c r="H3979" t="n">
        <v>0</v>
      </c>
      <c r="K3979" t="inlineStr">
        <is>
          <t>100.0%</t>
        </is>
      </c>
      <c r="L3979" t="inlineStr">
        <is>
          <t>100.0%</t>
        </is>
      </c>
      <c r="M3979" t="n">
        <v>2022</v>
      </c>
      <c r="N3979" t="inlineStr">
        <is>
          <t>Junio</t>
        </is>
      </c>
      <c r="O3979" t="inlineStr">
        <is>
          <t>2022-1</t>
        </is>
      </c>
      <c r="P3979" t="n">
        <v>0</v>
      </c>
      <c r="Q3979" t="n">
        <v>0</v>
      </c>
      <c r="R3979" t="n">
        <v>0</v>
      </c>
      <c r="S3979" t="inlineStr"/>
      <c r="T3979" t="inlineStr">
        <is>
          <t>476-2022-06-30</t>
        </is>
      </c>
      <c r="U3979" t="n">
        <v>30</v>
      </c>
      <c r="V3979" t="inlineStr"/>
    </row>
    <row r="3980">
      <c r="A3980" t="n">
        <v>476</v>
      </c>
      <c r="B3980" t="inlineStr">
        <is>
          <t>Programas con resultados de aprendizaje definidos</t>
        </is>
      </c>
      <c r="C3980" t="inlineStr">
        <is>
          <t>GESTIÓN DE PORTAFOLIO INSTITUCIONAL</t>
        </is>
      </c>
      <c r="D3980" t="inlineStr">
        <is>
          <t>Semestral</t>
        </is>
      </c>
      <c r="E3980" t="inlineStr">
        <is>
          <t>Positivo</t>
        </is>
      </c>
      <c r="F3980" s="138" t="n">
        <v>44834</v>
      </c>
      <c r="K3980" t="inlineStr">
        <is>
          <t>100.0%</t>
        </is>
      </c>
      <c r="L3980" t="inlineStr">
        <is>
          <t>No Aplica</t>
        </is>
      </c>
      <c r="M3980" t="n">
        <v>2022</v>
      </c>
      <c r="N3980" t="inlineStr">
        <is>
          <t>Septiembre</t>
        </is>
      </c>
      <c r="O3980" t="inlineStr">
        <is>
          <t>2022-2</t>
        </is>
      </c>
      <c r="P3980" t="n">
        <v>0</v>
      </c>
      <c r="Q3980" t="n">
        <v>0</v>
      </c>
      <c r="R3980" t="n">
        <v>0</v>
      </c>
      <c r="S3980" t="inlineStr"/>
      <c r="T3980" t="inlineStr">
        <is>
          <t>476-2022-09-30</t>
        </is>
      </c>
      <c r="U3980" t="n">
        <v>30</v>
      </c>
      <c r="V3980" t="inlineStr">
        <is>
          <t>No Aplica</t>
        </is>
      </c>
    </row>
    <row r="3981">
      <c r="A3981" t="n">
        <v>476</v>
      </c>
      <c r="B3981" t="inlineStr">
        <is>
          <t>Programas con resultados de aprendizaje definidos</t>
        </is>
      </c>
      <c r="C3981" t="inlineStr">
        <is>
          <t>GESTIÓN DE PORTAFOLIO INSTITUCIONAL</t>
        </is>
      </c>
      <c r="D3981" t="inlineStr">
        <is>
          <t>Semestral</t>
        </is>
      </c>
      <c r="E3981" t="inlineStr">
        <is>
          <t>Positivo</t>
        </is>
      </c>
      <c r="F3981" s="138" t="n">
        <v>44895</v>
      </c>
      <c r="K3981" t="inlineStr">
        <is>
          <t>100.0%</t>
        </is>
      </c>
      <c r="L3981" t="inlineStr">
        <is>
          <t>No Aplica</t>
        </is>
      </c>
      <c r="M3981" t="n">
        <v>2022</v>
      </c>
      <c r="N3981" t="inlineStr">
        <is>
          <t>Noviembre</t>
        </is>
      </c>
      <c r="O3981" t="inlineStr">
        <is>
          <t>2022-2</t>
        </is>
      </c>
      <c r="P3981" t="n">
        <v>0</v>
      </c>
      <c r="Q3981" t="n">
        <v>0</v>
      </c>
      <c r="R3981" t="n">
        <v>0</v>
      </c>
      <c r="S3981" t="inlineStr"/>
      <c r="T3981" t="inlineStr">
        <is>
          <t>476-2022-11-30</t>
        </is>
      </c>
      <c r="U3981" t="n">
        <v>30</v>
      </c>
      <c r="V3981" t="inlineStr">
        <is>
          <t>No Aplica</t>
        </is>
      </c>
    </row>
    <row r="3982">
      <c r="A3982" t="n">
        <v>476</v>
      </c>
      <c r="B3982" t="inlineStr">
        <is>
          <t>Programas con resultados de aprendizaje definidos</t>
        </is>
      </c>
      <c r="C3982" t="inlineStr">
        <is>
          <t>GESTIÓN DE PORTAFOLIO INSTITUCIONAL</t>
        </is>
      </c>
      <c r="D3982" t="inlineStr">
        <is>
          <t>Semestral</t>
        </is>
      </c>
      <c r="E3982" t="inlineStr">
        <is>
          <t>Positivo</t>
        </is>
      </c>
      <c r="F3982" s="138" t="n">
        <v>44926</v>
      </c>
      <c r="H3982" t="n">
        <v>0</v>
      </c>
      <c r="K3982" t="inlineStr">
        <is>
          <t>100.0%</t>
        </is>
      </c>
      <c r="L3982" t="inlineStr">
        <is>
          <t>100.0%</t>
        </is>
      </c>
      <c r="M3982" t="n">
        <v>2022</v>
      </c>
      <c r="N3982" t="inlineStr">
        <is>
          <t>Diciembre</t>
        </is>
      </c>
      <c r="O3982" t="inlineStr">
        <is>
          <t>2022-2</t>
        </is>
      </c>
      <c r="P3982" t="n">
        <v>0</v>
      </c>
      <c r="Q3982" t="n">
        <v>0</v>
      </c>
      <c r="R3982" t="n">
        <v>0</v>
      </c>
      <c r="S3982" t="inlineStr"/>
      <c r="T3982" t="inlineStr">
        <is>
          <t>476-2022-12-31</t>
        </is>
      </c>
      <c r="U3982" t="n">
        <v>31</v>
      </c>
      <c r="V3982" t="inlineStr"/>
    </row>
    <row r="3983">
      <c r="A3983" t="n">
        <v>476</v>
      </c>
      <c r="B3983" t="inlineStr">
        <is>
          <t>Programas con resultados de aprendizaje definidos</t>
        </is>
      </c>
      <c r="C3983" t="inlineStr">
        <is>
          <t>GESTIÓN DE PORTAFOLIO INSTITUCIONAL</t>
        </is>
      </c>
      <c r="D3983" t="inlineStr">
        <is>
          <t>Semestral</t>
        </is>
      </c>
      <c r="E3983" t="inlineStr">
        <is>
          <t>Positivo</t>
        </is>
      </c>
      <c r="F3983" s="138" t="n">
        <v>44957</v>
      </c>
      <c r="K3983" t="inlineStr">
        <is>
          <t>100.0%</t>
        </is>
      </c>
      <c r="L3983" t="inlineStr">
        <is>
          <t>No Aplica</t>
        </is>
      </c>
      <c r="M3983" t="n">
        <v>2023</v>
      </c>
      <c r="N3983" t="inlineStr">
        <is>
          <t>Enero</t>
        </is>
      </c>
      <c r="O3983" t="inlineStr">
        <is>
          <t>2023-1</t>
        </is>
      </c>
      <c r="P3983" t="n">
        <v>0</v>
      </c>
      <c r="Q3983" t="n">
        <v>0</v>
      </c>
      <c r="R3983" t="n">
        <v>0</v>
      </c>
      <c r="S3983" t="inlineStr"/>
      <c r="T3983" t="inlineStr">
        <is>
          <t>476-2023-01-31</t>
        </is>
      </c>
      <c r="U3983" t="n">
        <v>31</v>
      </c>
      <c r="V3983" t="inlineStr">
        <is>
          <t>No Aplica</t>
        </is>
      </c>
    </row>
    <row r="3984">
      <c r="A3984" t="n">
        <v>476</v>
      </c>
      <c r="B3984" t="inlineStr">
        <is>
          <t>Programas con resultados de aprendizaje definidos</t>
        </is>
      </c>
      <c r="C3984" t="inlineStr">
        <is>
          <t>GESTIÓN DE PORTAFOLIO INSTITUCIONAL</t>
        </is>
      </c>
      <c r="D3984" t="inlineStr">
        <is>
          <t>Semestral</t>
        </is>
      </c>
      <c r="E3984" t="inlineStr">
        <is>
          <t>Positivo</t>
        </is>
      </c>
      <c r="F3984" s="138" t="n">
        <v>45016</v>
      </c>
      <c r="K3984" t="inlineStr">
        <is>
          <t>100.0%</t>
        </is>
      </c>
      <c r="L3984" t="inlineStr">
        <is>
          <t>No Aplica</t>
        </is>
      </c>
      <c r="M3984" t="n">
        <v>2023</v>
      </c>
      <c r="N3984" t="inlineStr">
        <is>
          <t>Marzo</t>
        </is>
      </c>
      <c r="O3984" t="inlineStr">
        <is>
          <t>2023-1</t>
        </is>
      </c>
      <c r="P3984" t="n">
        <v>0</v>
      </c>
      <c r="Q3984" t="n">
        <v>0</v>
      </c>
      <c r="R3984" t="n">
        <v>0</v>
      </c>
      <c r="S3984" t="inlineStr"/>
      <c r="T3984" t="inlineStr">
        <is>
          <t>476-2023-03-31</t>
        </is>
      </c>
      <c r="U3984" t="n">
        <v>31</v>
      </c>
      <c r="V3984" t="inlineStr">
        <is>
          <t>No Aplica</t>
        </is>
      </c>
    </row>
    <row r="3985">
      <c r="A3985" t="n">
        <v>476</v>
      </c>
      <c r="B3985" t="inlineStr">
        <is>
          <t>Programas con resultados de aprendizaje definidos</t>
        </is>
      </c>
      <c r="C3985" t="inlineStr">
        <is>
          <t>GESTIÓN DE PORTAFOLIO INSTITUCIONAL</t>
        </is>
      </c>
      <c r="D3985" t="inlineStr">
        <is>
          <t>Semestral</t>
        </is>
      </c>
      <c r="E3985" t="inlineStr">
        <is>
          <t>Positivo</t>
        </is>
      </c>
      <c r="F3985" s="138" t="n">
        <v>45046</v>
      </c>
      <c r="K3985" t="inlineStr">
        <is>
          <t>100.0%</t>
        </is>
      </c>
      <c r="L3985" t="inlineStr">
        <is>
          <t>No Aplica</t>
        </is>
      </c>
      <c r="M3985" t="n">
        <v>2023</v>
      </c>
      <c r="N3985" t="inlineStr">
        <is>
          <t>Abril</t>
        </is>
      </c>
      <c r="O3985" t="inlineStr">
        <is>
          <t>2023-1</t>
        </is>
      </c>
      <c r="P3985" t="n">
        <v>0</v>
      </c>
      <c r="Q3985" t="n">
        <v>0</v>
      </c>
      <c r="R3985" t="n">
        <v>0</v>
      </c>
      <c r="S3985" t="inlineStr"/>
      <c r="T3985" t="inlineStr">
        <is>
          <t>476-2023-04-30</t>
        </is>
      </c>
      <c r="U3985" t="n">
        <v>30</v>
      </c>
      <c r="V3985" t="inlineStr">
        <is>
          <t>No Aplica</t>
        </is>
      </c>
    </row>
    <row r="3986">
      <c r="A3986" t="n">
        <v>476</v>
      </c>
      <c r="B3986" t="inlineStr">
        <is>
          <t>Programas con resultados de aprendizaje definidos</t>
        </is>
      </c>
      <c r="C3986" t="inlineStr">
        <is>
          <t>GESTIÓN DE PORTAFOLIO INSTITUCIONAL</t>
        </is>
      </c>
      <c r="D3986" t="inlineStr">
        <is>
          <t>Semestral</t>
        </is>
      </c>
      <c r="E3986" t="inlineStr">
        <is>
          <t>Positivo</t>
        </is>
      </c>
      <c r="F3986" s="138" t="n">
        <v>45077</v>
      </c>
      <c r="K3986" t="inlineStr">
        <is>
          <t>100.0%</t>
        </is>
      </c>
      <c r="L3986" t="inlineStr">
        <is>
          <t>No Aplica</t>
        </is>
      </c>
      <c r="M3986" t="n">
        <v>2023</v>
      </c>
      <c r="N3986" t="inlineStr">
        <is>
          <t>Mayo</t>
        </is>
      </c>
      <c r="O3986" t="inlineStr">
        <is>
          <t>2023-1</t>
        </is>
      </c>
      <c r="P3986" t="n">
        <v>0</v>
      </c>
      <c r="Q3986" t="n">
        <v>0</v>
      </c>
      <c r="R3986" t="n">
        <v>0</v>
      </c>
      <c r="S3986" t="inlineStr"/>
      <c r="T3986" t="inlineStr">
        <is>
          <t>476-2023-05-31</t>
        </is>
      </c>
      <c r="U3986" t="n">
        <v>31</v>
      </c>
      <c r="V3986" t="inlineStr">
        <is>
          <t>No Aplica</t>
        </is>
      </c>
    </row>
    <row r="3987">
      <c r="A3987" t="n">
        <v>476</v>
      </c>
      <c r="B3987" t="inlineStr">
        <is>
          <t>Programas con resultados de aprendizaje definidos</t>
        </is>
      </c>
      <c r="C3987" t="inlineStr">
        <is>
          <t>GESTIÓN DE PORTAFOLIO INSTITUCIONAL</t>
        </is>
      </c>
      <c r="D3987" t="inlineStr">
        <is>
          <t>Semestral</t>
        </is>
      </c>
      <c r="E3987" t="inlineStr">
        <is>
          <t>Positivo</t>
        </is>
      </c>
      <c r="F3987" s="138" t="n">
        <v>45107</v>
      </c>
      <c r="H3987" t="n">
        <v>0</v>
      </c>
      <c r="K3987" t="inlineStr">
        <is>
          <t>100.0%</t>
        </is>
      </c>
      <c r="L3987" t="inlineStr">
        <is>
          <t>100.0%</t>
        </is>
      </c>
      <c r="M3987" t="n">
        <v>2023</v>
      </c>
      <c r="N3987" t="inlineStr">
        <is>
          <t>Junio</t>
        </is>
      </c>
      <c r="O3987" t="inlineStr">
        <is>
          <t>2023-1</t>
        </is>
      </c>
      <c r="P3987" t="n">
        <v>0</v>
      </c>
      <c r="Q3987" t="n">
        <v>0</v>
      </c>
      <c r="R3987" t="n">
        <v>0</v>
      </c>
      <c r="S3987" t="inlineStr"/>
      <c r="T3987" t="inlineStr">
        <is>
          <t>476-2023-06-30</t>
        </is>
      </c>
      <c r="U3987" t="n">
        <v>30</v>
      </c>
      <c r="V3987" t="inlineStr"/>
    </row>
    <row r="3988">
      <c r="A3988" t="n">
        <v>476</v>
      </c>
      <c r="B3988" t="inlineStr">
        <is>
          <t>Programas con resultados de aprendizaje definidos</t>
        </is>
      </c>
      <c r="C3988" t="inlineStr">
        <is>
          <t>GESTIÓN DE PORTAFOLIO INSTITUCIONAL</t>
        </is>
      </c>
      <c r="D3988" t="inlineStr">
        <is>
          <t>Semestral</t>
        </is>
      </c>
      <c r="E3988" t="inlineStr">
        <is>
          <t>Positivo</t>
        </is>
      </c>
      <c r="F3988" s="138" t="n">
        <v>45138</v>
      </c>
      <c r="K3988" t="inlineStr">
        <is>
          <t>100.0%</t>
        </is>
      </c>
      <c r="L3988" t="inlineStr">
        <is>
          <t>No Aplica</t>
        </is>
      </c>
      <c r="M3988" t="n">
        <v>2023</v>
      </c>
      <c r="N3988" t="inlineStr">
        <is>
          <t>Julio</t>
        </is>
      </c>
      <c r="O3988" t="inlineStr">
        <is>
          <t>2023-2</t>
        </is>
      </c>
      <c r="P3988" t="n">
        <v>0</v>
      </c>
      <c r="Q3988" t="n">
        <v>0</v>
      </c>
      <c r="R3988" t="n">
        <v>0</v>
      </c>
      <c r="S3988" t="inlineStr"/>
      <c r="T3988" t="inlineStr">
        <is>
          <t>476-2023-07-31</t>
        </is>
      </c>
      <c r="U3988" t="n">
        <v>31</v>
      </c>
      <c r="V3988" t="inlineStr">
        <is>
          <t>No Aplica</t>
        </is>
      </c>
    </row>
    <row r="3989">
      <c r="A3989" t="n">
        <v>476</v>
      </c>
      <c r="B3989" t="inlineStr">
        <is>
          <t>Programas con resultados de aprendizaje definidos</t>
        </is>
      </c>
      <c r="C3989" t="inlineStr">
        <is>
          <t>GESTIÓN DE PORTAFOLIO INSTITUCIONAL</t>
        </is>
      </c>
      <c r="D3989" t="inlineStr">
        <is>
          <t>Semestral</t>
        </is>
      </c>
      <c r="E3989" t="inlineStr">
        <is>
          <t>Positivo</t>
        </is>
      </c>
      <c r="F3989" s="138" t="n">
        <v>45169</v>
      </c>
      <c r="K3989" t="inlineStr">
        <is>
          <t>100.0%</t>
        </is>
      </c>
      <c r="L3989" t="inlineStr">
        <is>
          <t>No Aplica</t>
        </is>
      </c>
      <c r="M3989" t="n">
        <v>2023</v>
      </c>
      <c r="N3989" t="inlineStr">
        <is>
          <t>Agosto</t>
        </is>
      </c>
      <c r="O3989" t="inlineStr">
        <is>
          <t>2023-2</t>
        </is>
      </c>
      <c r="P3989" t="n">
        <v>0</v>
      </c>
      <c r="Q3989" t="n">
        <v>0</v>
      </c>
      <c r="R3989" t="n">
        <v>0</v>
      </c>
      <c r="S3989" t="inlineStr"/>
      <c r="T3989" t="inlineStr">
        <is>
          <t>476-2023-08-31</t>
        </is>
      </c>
      <c r="U3989" t="n">
        <v>31</v>
      </c>
      <c r="V3989" t="inlineStr">
        <is>
          <t>No Aplica</t>
        </is>
      </c>
    </row>
    <row r="3990">
      <c r="A3990" t="n">
        <v>476</v>
      </c>
      <c r="B3990" t="inlineStr">
        <is>
          <t>Programas con resultados de aprendizaje definidos</t>
        </is>
      </c>
      <c r="C3990" t="inlineStr">
        <is>
          <t>GESTIÓN DE PORTAFOLIO INSTITUCIONAL</t>
        </is>
      </c>
      <c r="D3990" t="inlineStr">
        <is>
          <t>Semestral</t>
        </is>
      </c>
      <c r="E3990" t="inlineStr">
        <is>
          <t>Positivo</t>
        </is>
      </c>
      <c r="F3990" s="138" t="n">
        <v>45199</v>
      </c>
      <c r="K3990" t="inlineStr">
        <is>
          <t>100.0%</t>
        </is>
      </c>
      <c r="L3990" t="inlineStr">
        <is>
          <t>No Aplica</t>
        </is>
      </c>
      <c r="M3990" t="n">
        <v>2023</v>
      </c>
      <c r="N3990" t="inlineStr">
        <is>
          <t>Septiembre</t>
        </is>
      </c>
      <c r="O3990" t="inlineStr">
        <is>
          <t>2023-2</t>
        </is>
      </c>
      <c r="P3990" t="n">
        <v>0</v>
      </c>
      <c r="Q3990" t="n">
        <v>0</v>
      </c>
      <c r="R3990" t="n">
        <v>0</v>
      </c>
      <c r="S3990" t="inlineStr"/>
      <c r="T3990" t="inlineStr">
        <is>
          <t>476-2023-09-30</t>
        </is>
      </c>
      <c r="U3990" t="n">
        <v>30</v>
      </c>
      <c r="V3990" t="inlineStr">
        <is>
          <t>No Aplica</t>
        </is>
      </c>
    </row>
    <row r="3991">
      <c r="A3991" t="n">
        <v>476</v>
      </c>
      <c r="B3991" t="inlineStr">
        <is>
          <t>Programas con resultados de aprendizaje definidos</t>
        </is>
      </c>
      <c r="C3991" t="inlineStr">
        <is>
          <t>GESTIÓN DE PORTAFOLIO INSTITUCIONAL</t>
        </is>
      </c>
      <c r="D3991" t="inlineStr">
        <is>
          <t>Semestral</t>
        </is>
      </c>
      <c r="E3991" t="inlineStr">
        <is>
          <t>Positivo</t>
        </is>
      </c>
      <c r="F3991" s="138" t="n">
        <v>45230</v>
      </c>
      <c r="K3991" t="inlineStr">
        <is>
          <t>100.0%</t>
        </is>
      </c>
      <c r="L3991" t="inlineStr">
        <is>
          <t>No Aplica</t>
        </is>
      </c>
      <c r="M3991" t="n">
        <v>2023</v>
      </c>
      <c r="N3991" t="inlineStr">
        <is>
          <t>Octubre</t>
        </is>
      </c>
      <c r="O3991" t="inlineStr">
        <is>
          <t>2023-2</t>
        </is>
      </c>
      <c r="P3991" t="n">
        <v>0</v>
      </c>
      <c r="Q3991" t="n">
        <v>0</v>
      </c>
      <c r="R3991" t="n">
        <v>0</v>
      </c>
      <c r="S3991" t="inlineStr"/>
      <c r="T3991" t="inlineStr">
        <is>
          <t>476-2023-10-31</t>
        </is>
      </c>
      <c r="U3991" t="n">
        <v>31</v>
      </c>
      <c r="V3991" t="inlineStr">
        <is>
          <t>No Aplica</t>
        </is>
      </c>
    </row>
    <row r="3992">
      <c r="A3992" t="n">
        <v>476</v>
      </c>
      <c r="B3992" t="inlineStr">
        <is>
          <t>Programas con resultados de aprendizaje definidos</t>
        </is>
      </c>
      <c r="C3992" t="inlineStr">
        <is>
          <t>GESTIÓN DE PORTAFOLIO INSTITUCIONAL</t>
        </is>
      </c>
      <c r="D3992" t="inlineStr">
        <is>
          <t>Semestral</t>
        </is>
      </c>
      <c r="E3992" t="inlineStr">
        <is>
          <t>Positivo</t>
        </is>
      </c>
      <c r="F3992" s="138" t="n">
        <v>45260</v>
      </c>
      <c r="K3992" t="inlineStr">
        <is>
          <t>100.0%</t>
        </is>
      </c>
      <c r="L3992" t="inlineStr">
        <is>
          <t>No Aplica</t>
        </is>
      </c>
      <c r="M3992" t="n">
        <v>2023</v>
      </c>
      <c r="N3992" t="inlineStr">
        <is>
          <t>Noviembre</t>
        </is>
      </c>
      <c r="O3992" t="inlineStr">
        <is>
          <t>2023-2</t>
        </is>
      </c>
      <c r="P3992" t="n">
        <v>0</v>
      </c>
      <c r="Q3992" t="n">
        <v>0</v>
      </c>
      <c r="R3992" t="n">
        <v>0</v>
      </c>
      <c r="S3992" t="inlineStr"/>
      <c r="T3992" t="inlineStr">
        <is>
          <t>476-2023-11-30</t>
        </is>
      </c>
      <c r="U3992" t="n">
        <v>30</v>
      </c>
      <c r="V3992" t="inlineStr">
        <is>
          <t>No Aplica</t>
        </is>
      </c>
    </row>
    <row r="3993">
      <c r="A3993" t="n">
        <v>476</v>
      </c>
      <c r="B3993" t="inlineStr">
        <is>
          <t>Programas con resultados de aprendizaje definidos</t>
        </is>
      </c>
      <c r="C3993" t="inlineStr">
        <is>
          <t>GESTIÓN DE PORTAFOLIO INSTITUCIONAL</t>
        </is>
      </c>
      <c r="D3993" t="inlineStr">
        <is>
          <t>Semestral</t>
        </is>
      </c>
      <c r="E3993" t="inlineStr">
        <is>
          <t>Positivo</t>
        </is>
      </c>
      <c r="F3993" s="138" t="n">
        <v>45291</v>
      </c>
      <c r="H3993" t="n">
        <v>0</v>
      </c>
      <c r="K3993" t="inlineStr">
        <is>
          <t>100.0%</t>
        </is>
      </c>
      <c r="L3993" t="inlineStr">
        <is>
          <t>100.0%</t>
        </is>
      </c>
      <c r="M3993" t="n">
        <v>2023</v>
      </c>
      <c r="N3993" t="inlineStr">
        <is>
          <t>Diciembre</t>
        </is>
      </c>
      <c r="O3993" t="inlineStr">
        <is>
          <t>2023-2</t>
        </is>
      </c>
      <c r="P3993" t="n">
        <v>0</v>
      </c>
      <c r="Q3993" t="n">
        <v>0</v>
      </c>
      <c r="R3993" t="n">
        <v>0</v>
      </c>
      <c r="S3993" t="inlineStr"/>
      <c r="T3993" t="inlineStr">
        <is>
          <t>476-2023-12-31</t>
        </is>
      </c>
      <c r="U3993" t="n">
        <v>31</v>
      </c>
      <c r="V3993" t="inlineStr"/>
    </row>
    <row r="3994">
      <c r="A3994" t="n">
        <v>477</v>
      </c>
      <c r="B3994" t="inlineStr">
        <is>
          <t>Programas con planes de estudios definidos por escuela (Programas Renovación, modificación y acreditación)</t>
        </is>
      </c>
      <c r="C3994" t="inlineStr">
        <is>
          <t>DOCENCIA</t>
        </is>
      </c>
      <c r="D3994" t="inlineStr">
        <is>
          <t>Semestral</t>
        </is>
      </c>
      <c r="E3994" t="inlineStr">
        <is>
          <t>Positivo</t>
        </is>
      </c>
      <c r="F3994" s="138" t="n">
        <v>44742</v>
      </c>
      <c r="K3994" t="inlineStr">
        <is>
          <t>200.0%</t>
        </is>
      </c>
      <c r="L3994" t="inlineStr">
        <is>
          <t>No Aplica</t>
        </is>
      </c>
      <c r="M3994" t="n">
        <v>2022</v>
      </c>
      <c r="N3994" t="inlineStr">
        <is>
          <t>Junio</t>
        </is>
      </c>
      <c r="O3994" t="inlineStr">
        <is>
          <t>2022-1</t>
        </is>
      </c>
      <c r="P3994" t="n">
        <v>0</v>
      </c>
      <c r="Q3994" t="n">
        <v>0</v>
      </c>
      <c r="R3994" t="n">
        <v>0</v>
      </c>
      <c r="S3994" t="inlineStr"/>
      <c r="T3994" t="inlineStr">
        <is>
          <t>477-2022-06-30</t>
        </is>
      </c>
      <c r="U3994" t="n">
        <v>30</v>
      </c>
      <c r="V3994" t="inlineStr">
        <is>
          <t>No Aplica</t>
        </is>
      </c>
    </row>
    <row r="3995">
      <c r="A3995" t="n">
        <v>477</v>
      </c>
      <c r="B3995" t="inlineStr">
        <is>
          <t>Programas con planes de estudios definidos por escuela (Programas Renovación, modificación y acreditación)</t>
        </is>
      </c>
      <c r="C3995" t="inlineStr">
        <is>
          <t>DOCENCIA</t>
        </is>
      </c>
      <c r="D3995" t="inlineStr">
        <is>
          <t>Semestral</t>
        </is>
      </c>
      <c r="E3995" t="inlineStr">
        <is>
          <t>Positivo</t>
        </is>
      </c>
      <c r="F3995" s="138" t="n">
        <v>44834</v>
      </c>
      <c r="K3995" t="inlineStr">
        <is>
          <t>200.0%</t>
        </is>
      </c>
      <c r="L3995" t="inlineStr">
        <is>
          <t>No Aplica</t>
        </is>
      </c>
      <c r="M3995" t="n">
        <v>2022</v>
      </c>
      <c r="N3995" t="inlineStr">
        <is>
          <t>Septiembre</t>
        </is>
      </c>
      <c r="O3995" t="inlineStr">
        <is>
          <t>2022-2</t>
        </is>
      </c>
      <c r="P3995" t="n">
        <v>0</v>
      </c>
      <c r="Q3995" t="n">
        <v>0</v>
      </c>
      <c r="R3995" t="n">
        <v>0</v>
      </c>
      <c r="S3995" t="inlineStr"/>
      <c r="T3995" t="inlineStr">
        <is>
          <t>477-2022-09-30</t>
        </is>
      </c>
      <c r="U3995" t="n">
        <v>30</v>
      </c>
      <c r="V3995" t="inlineStr">
        <is>
          <t>No Aplica</t>
        </is>
      </c>
    </row>
    <row r="3996">
      <c r="A3996" t="n">
        <v>477</v>
      </c>
      <c r="B3996" t="inlineStr">
        <is>
          <t>Programas con planes de estudios definidos por escuela (Programas Renovación, modificación y acreditación)</t>
        </is>
      </c>
      <c r="C3996" t="inlineStr">
        <is>
          <t>DOCENCIA</t>
        </is>
      </c>
      <c r="D3996" t="inlineStr">
        <is>
          <t>Semestral</t>
        </is>
      </c>
      <c r="E3996" t="inlineStr">
        <is>
          <t>Positivo</t>
        </is>
      </c>
      <c r="F3996" s="138" t="n">
        <v>44895</v>
      </c>
      <c r="K3996" t="inlineStr">
        <is>
          <t>200.0%</t>
        </is>
      </c>
      <c r="L3996" t="inlineStr">
        <is>
          <t>No Aplica</t>
        </is>
      </c>
      <c r="M3996" t="n">
        <v>2022</v>
      </c>
      <c r="N3996" t="inlineStr">
        <is>
          <t>Noviembre</t>
        </is>
      </c>
      <c r="O3996" t="inlineStr">
        <is>
          <t>2022-2</t>
        </is>
      </c>
      <c r="P3996" t="n">
        <v>0</v>
      </c>
      <c r="Q3996" t="n">
        <v>0</v>
      </c>
      <c r="R3996" t="n">
        <v>0</v>
      </c>
      <c r="S3996" t="inlineStr"/>
      <c r="T3996" t="inlineStr">
        <is>
          <t>477-2022-11-30</t>
        </is>
      </c>
      <c r="U3996" t="n">
        <v>30</v>
      </c>
      <c r="V3996" t="inlineStr">
        <is>
          <t>No Aplica</t>
        </is>
      </c>
    </row>
    <row r="3997">
      <c r="A3997" t="n">
        <v>477</v>
      </c>
      <c r="B3997" t="inlineStr">
        <is>
          <t>Programas con planes de estudios definidos por escuela (Programas Renovación, modificación y acreditación)</t>
        </is>
      </c>
      <c r="C3997" t="inlineStr">
        <is>
          <t>DOCENCIA</t>
        </is>
      </c>
      <c r="D3997" t="inlineStr">
        <is>
          <t>Semestral</t>
        </is>
      </c>
      <c r="E3997" t="inlineStr">
        <is>
          <t>Positivo</t>
        </is>
      </c>
      <c r="F3997" s="138" t="n">
        <v>44926</v>
      </c>
      <c r="K3997" t="inlineStr">
        <is>
          <t>200.0%</t>
        </is>
      </c>
      <c r="L3997" t="inlineStr">
        <is>
          <t>No Aplica</t>
        </is>
      </c>
      <c r="M3997" t="n">
        <v>2022</v>
      </c>
      <c r="N3997" t="inlineStr">
        <is>
          <t>Diciembre</t>
        </is>
      </c>
      <c r="O3997" t="inlineStr">
        <is>
          <t>2022-2</t>
        </is>
      </c>
      <c r="P3997" t="n">
        <v>0</v>
      </c>
      <c r="Q3997" t="n">
        <v>0</v>
      </c>
      <c r="R3997" t="n">
        <v>0</v>
      </c>
      <c r="S3997" t="inlineStr"/>
      <c r="T3997" t="inlineStr">
        <is>
          <t>477-2022-12-31</t>
        </is>
      </c>
      <c r="U3997" t="n">
        <v>31</v>
      </c>
      <c r="V3997" t="inlineStr">
        <is>
          <t>No Aplica</t>
        </is>
      </c>
    </row>
    <row r="3998">
      <c r="A3998" t="n">
        <v>477</v>
      </c>
      <c r="B3998" t="inlineStr">
        <is>
          <t>Programas con planes de estudios definidos por escuela (Programas Renovación, modificación y acreditación)</t>
        </is>
      </c>
      <c r="C3998" t="inlineStr">
        <is>
          <t>DOCENCIA</t>
        </is>
      </c>
      <c r="D3998" t="inlineStr">
        <is>
          <t>Semestral</t>
        </is>
      </c>
      <c r="E3998" t="inlineStr">
        <is>
          <t>Positivo</t>
        </is>
      </c>
      <c r="F3998" s="138" t="n">
        <v>44957</v>
      </c>
      <c r="K3998" t="inlineStr">
        <is>
          <t>200.0%</t>
        </is>
      </c>
      <c r="L3998" t="inlineStr">
        <is>
          <t>No Aplica</t>
        </is>
      </c>
      <c r="M3998" t="n">
        <v>2023</v>
      </c>
      <c r="N3998" t="inlineStr">
        <is>
          <t>Enero</t>
        </is>
      </c>
      <c r="O3998" t="inlineStr">
        <is>
          <t>2023-1</t>
        </is>
      </c>
      <c r="P3998" t="n">
        <v>0</v>
      </c>
      <c r="Q3998" t="n">
        <v>0</v>
      </c>
      <c r="R3998" t="n">
        <v>0</v>
      </c>
      <c r="S3998" t="inlineStr"/>
      <c r="T3998" t="inlineStr">
        <is>
          <t>477-2023-01-31</t>
        </is>
      </c>
      <c r="U3998" t="n">
        <v>31</v>
      </c>
      <c r="V3998" t="inlineStr">
        <is>
          <t>No Aplica</t>
        </is>
      </c>
    </row>
    <row r="3999">
      <c r="A3999" t="n">
        <v>477</v>
      </c>
      <c r="B3999" t="inlineStr">
        <is>
          <t>Programas con planes de estudios definidos por escuela (Programas Renovación, modificación y acreditación)</t>
        </is>
      </c>
      <c r="C3999" t="inlineStr">
        <is>
          <t>DOCENCIA</t>
        </is>
      </c>
      <c r="D3999" t="inlineStr">
        <is>
          <t>Semestral</t>
        </is>
      </c>
      <c r="E3999" t="inlineStr">
        <is>
          <t>Positivo</t>
        </is>
      </c>
      <c r="F3999" s="138" t="n">
        <v>45016</v>
      </c>
      <c r="K3999" t="inlineStr">
        <is>
          <t>200.0%</t>
        </is>
      </c>
      <c r="L3999" t="inlineStr">
        <is>
          <t>No Aplica</t>
        </is>
      </c>
      <c r="M3999" t="n">
        <v>2023</v>
      </c>
      <c r="N3999" t="inlineStr">
        <is>
          <t>Marzo</t>
        </is>
      </c>
      <c r="O3999" t="inlineStr">
        <is>
          <t>2023-1</t>
        </is>
      </c>
      <c r="P3999" t="n">
        <v>0</v>
      </c>
      <c r="Q3999" t="n">
        <v>0</v>
      </c>
      <c r="R3999" t="n">
        <v>0</v>
      </c>
      <c r="S3999" t="inlineStr"/>
      <c r="T3999" t="inlineStr">
        <is>
          <t>477-2023-03-31</t>
        </is>
      </c>
      <c r="U3999" t="n">
        <v>31</v>
      </c>
      <c r="V3999" t="inlineStr">
        <is>
          <t>No Aplica</t>
        </is>
      </c>
    </row>
    <row r="4000">
      <c r="A4000" t="n">
        <v>477</v>
      </c>
      <c r="B4000" t="inlineStr">
        <is>
          <t>Programas con planes de estudios definidos por escuela (Programas Renovación, modificación y acreditación)</t>
        </is>
      </c>
      <c r="C4000" t="inlineStr">
        <is>
          <t>DOCENCIA</t>
        </is>
      </c>
      <c r="D4000" t="inlineStr">
        <is>
          <t>Semestral</t>
        </is>
      </c>
      <c r="E4000" t="inlineStr">
        <is>
          <t>Positivo</t>
        </is>
      </c>
      <c r="F4000" s="138" t="n">
        <v>45046</v>
      </c>
      <c r="K4000" t="inlineStr">
        <is>
          <t>200.0%</t>
        </is>
      </c>
      <c r="L4000" t="inlineStr">
        <is>
          <t>No Aplica</t>
        </is>
      </c>
      <c r="M4000" t="n">
        <v>2023</v>
      </c>
      <c r="N4000" t="inlineStr">
        <is>
          <t>Abril</t>
        </is>
      </c>
      <c r="O4000" t="inlineStr">
        <is>
          <t>2023-1</t>
        </is>
      </c>
      <c r="P4000" t="n">
        <v>0</v>
      </c>
      <c r="Q4000" t="n">
        <v>0</v>
      </c>
      <c r="R4000" t="n">
        <v>0</v>
      </c>
      <c r="S4000" t="inlineStr"/>
      <c r="T4000" t="inlineStr">
        <is>
          <t>477-2023-04-30</t>
        </is>
      </c>
      <c r="U4000" t="n">
        <v>30</v>
      </c>
      <c r="V4000" t="inlineStr">
        <is>
          <t>No Aplica</t>
        </is>
      </c>
    </row>
    <row r="4001">
      <c r="A4001" t="n">
        <v>477</v>
      </c>
      <c r="B4001" t="inlineStr">
        <is>
          <t>Programas con planes de estudios definidos por escuela (Programas Renovación, modificación y acreditación)</t>
        </is>
      </c>
      <c r="C4001" t="inlineStr">
        <is>
          <t>DOCENCIA</t>
        </is>
      </c>
      <c r="D4001" t="inlineStr">
        <is>
          <t>Semestral</t>
        </is>
      </c>
      <c r="E4001" t="inlineStr">
        <is>
          <t>Positivo</t>
        </is>
      </c>
      <c r="F4001" s="138" t="n">
        <v>45077</v>
      </c>
      <c r="K4001" t="inlineStr">
        <is>
          <t>200.0%</t>
        </is>
      </c>
      <c r="L4001" t="inlineStr">
        <is>
          <t>No Aplica</t>
        </is>
      </c>
      <c r="M4001" t="n">
        <v>2023</v>
      </c>
      <c r="N4001" t="inlineStr">
        <is>
          <t>Mayo</t>
        </is>
      </c>
      <c r="O4001" t="inlineStr">
        <is>
          <t>2023-1</t>
        </is>
      </c>
      <c r="P4001" t="n">
        <v>0</v>
      </c>
      <c r="Q4001" t="n">
        <v>0</v>
      </c>
      <c r="R4001" t="n">
        <v>0</v>
      </c>
      <c r="S4001" t="inlineStr"/>
      <c r="T4001" t="inlineStr">
        <is>
          <t>477-2023-05-31</t>
        </is>
      </c>
      <c r="U4001" t="n">
        <v>31</v>
      </c>
      <c r="V4001" t="inlineStr">
        <is>
          <t>No Aplica</t>
        </is>
      </c>
    </row>
    <row r="4002">
      <c r="A4002" t="n">
        <v>477</v>
      </c>
      <c r="B4002" t="inlineStr">
        <is>
          <t>Programas con planes de estudios definidos por escuela (Programas Renovación, modificación y acreditación)</t>
        </is>
      </c>
      <c r="C4002" t="inlineStr">
        <is>
          <t>DOCENCIA</t>
        </is>
      </c>
      <c r="D4002" t="inlineStr">
        <is>
          <t>Semestral</t>
        </is>
      </c>
      <c r="E4002" t="inlineStr">
        <is>
          <t>Positivo</t>
        </is>
      </c>
      <c r="F4002" s="138" t="n">
        <v>45107</v>
      </c>
      <c r="K4002" t="inlineStr">
        <is>
          <t>200.0%</t>
        </is>
      </c>
      <c r="L4002" t="inlineStr">
        <is>
          <t>No Aplica</t>
        </is>
      </c>
      <c r="M4002" t="n">
        <v>2023</v>
      </c>
      <c r="N4002" t="inlineStr">
        <is>
          <t>Junio</t>
        </is>
      </c>
      <c r="O4002" t="inlineStr">
        <is>
          <t>2023-1</t>
        </is>
      </c>
      <c r="P4002" t="n">
        <v>0</v>
      </c>
      <c r="Q4002" t="n">
        <v>0</v>
      </c>
      <c r="R4002" t="n">
        <v>0</v>
      </c>
      <c r="S4002" t="inlineStr"/>
      <c r="T4002" t="inlineStr">
        <is>
          <t>477-2023-06-30</t>
        </is>
      </c>
      <c r="U4002" t="n">
        <v>30</v>
      </c>
      <c r="V4002" t="inlineStr">
        <is>
          <t>No Aplica</t>
        </is>
      </c>
    </row>
    <row r="4003">
      <c r="A4003" t="n">
        <v>477</v>
      </c>
      <c r="B4003" t="inlineStr">
        <is>
          <t>Programas con planes de estudios definidos por escuela (Programas Renovación, modificación y acreditación)</t>
        </is>
      </c>
      <c r="C4003" t="inlineStr">
        <is>
          <t>DOCENCIA</t>
        </is>
      </c>
      <c r="D4003" t="inlineStr">
        <is>
          <t>Semestral</t>
        </is>
      </c>
      <c r="E4003" t="inlineStr">
        <is>
          <t>Positivo</t>
        </is>
      </c>
      <c r="F4003" s="138" t="n">
        <v>45138</v>
      </c>
      <c r="K4003" t="inlineStr">
        <is>
          <t>200.0%</t>
        </is>
      </c>
      <c r="L4003" t="inlineStr">
        <is>
          <t>No Aplica</t>
        </is>
      </c>
      <c r="M4003" t="n">
        <v>2023</v>
      </c>
      <c r="N4003" t="inlineStr">
        <is>
          <t>Julio</t>
        </is>
      </c>
      <c r="O4003" t="inlineStr">
        <is>
          <t>2023-2</t>
        </is>
      </c>
      <c r="P4003" t="n">
        <v>0</v>
      </c>
      <c r="Q4003" t="n">
        <v>0</v>
      </c>
      <c r="R4003" t="n">
        <v>0</v>
      </c>
      <c r="S4003" t="inlineStr"/>
      <c r="T4003" t="inlineStr">
        <is>
          <t>477-2023-07-31</t>
        </is>
      </c>
      <c r="U4003" t="n">
        <v>31</v>
      </c>
      <c r="V4003" t="inlineStr">
        <is>
          <t>No Aplica</t>
        </is>
      </c>
    </row>
    <row r="4004">
      <c r="A4004" t="n">
        <v>477</v>
      </c>
      <c r="B4004" t="inlineStr">
        <is>
          <t>Programas con planes de estudios definidos por escuela (Programas Renovación, modificación y acreditación)</t>
        </is>
      </c>
      <c r="C4004" t="inlineStr">
        <is>
          <t>DOCENCIA</t>
        </is>
      </c>
      <c r="D4004" t="inlineStr">
        <is>
          <t>Semestral</t>
        </is>
      </c>
      <c r="E4004" t="inlineStr">
        <is>
          <t>Positivo</t>
        </is>
      </c>
      <c r="F4004" s="138" t="n">
        <v>45169</v>
      </c>
      <c r="K4004" t="inlineStr">
        <is>
          <t>200.0%</t>
        </is>
      </c>
      <c r="L4004" t="inlineStr">
        <is>
          <t>No Aplica</t>
        </is>
      </c>
      <c r="M4004" t="n">
        <v>2023</v>
      </c>
      <c r="N4004" t="inlineStr">
        <is>
          <t>Agosto</t>
        </is>
      </c>
      <c r="O4004" t="inlineStr">
        <is>
          <t>2023-2</t>
        </is>
      </c>
      <c r="P4004" t="n">
        <v>0</v>
      </c>
      <c r="Q4004" t="n">
        <v>0</v>
      </c>
      <c r="R4004" t="n">
        <v>0</v>
      </c>
      <c r="S4004" t="inlineStr"/>
      <c r="T4004" t="inlineStr">
        <is>
          <t>477-2023-08-31</t>
        </is>
      </c>
      <c r="U4004" t="n">
        <v>31</v>
      </c>
      <c r="V4004" t="inlineStr">
        <is>
          <t>No Aplica</t>
        </is>
      </c>
    </row>
    <row r="4005">
      <c r="A4005" t="n">
        <v>477</v>
      </c>
      <c r="B4005" t="inlineStr">
        <is>
          <t>Programas con planes de estudios definidos por escuela (Programas Renovación, modificación y acreditación)</t>
        </is>
      </c>
      <c r="C4005" t="inlineStr">
        <is>
          <t>DOCENCIA</t>
        </is>
      </c>
      <c r="D4005" t="inlineStr">
        <is>
          <t>Semestral</t>
        </is>
      </c>
      <c r="E4005" t="inlineStr">
        <is>
          <t>Positivo</t>
        </is>
      </c>
      <c r="F4005" s="138" t="n">
        <v>45199</v>
      </c>
      <c r="K4005" t="inlineStr">
        <is>
          <t>200.0%</t>
        </is>
      </c>
      <c r="L4005" t="inlineStr">
        <is>
          <t>No Aplica</t>
        </is>
      </c>
      <c r="M4005" t="n">
        <v>2023</v>
      </c>
      <c r="N4005" t="inlineStr">
        <is>
          <t>Septiembre</t>
        </is>
      </c>
      <c r="O4005" t="inlineStr">
        <is>
          <t>2023-2</t>
        </is>
      </c>
      <c r="P4005" t="n">
        <v>0</v>
      </c>
      <c r="Q4005" t="n">
        <v>0</v>
      </c>
      <c r="R4005" t="n">
        <v>0</v>
      </c>
      <c r="S4005" t="inlineStr"/>
      <c r="T4005" t="inlineStr">
        <is>
          <t>477-2023-09-30</t>
        </is>
      </c>
      <c r="U4005" t="n">
        <v>30</v>
      </c>
      <c r="V4005" t="inlineStr">
        <is>
          <t>No Aplica</t>
        </is>
      </c>
    </row>
    <row r="4006">
      <c r="A4006" t="n">
        <v>477</v>
      </c>
      <c r="B4006" t="inlineStr">
        <is>
          <t>Programas con planes de estudios definidos por escuela (Programas Renovación, modificación y acreditación)</t>
        </is>
      </c>
      <c r="C4006" t="inlineStr">
        <is>
          <t>DOCENCIA</t>
        </is>
      </c>
      <c r="D4006" t="inlineStr">
        <is>
          <t>Semestral</t>
        </is>
      </c>
      <c r="E4006" t="inlineStr">
        <is>
          <t>Positivo</t>
        </is>
      </c>
      <c r="F4006" s="138" t="n">
        <v>45230</v>
      </c>
      <c r="K4006" t="inlineStr">
        <is>
          <t>200.0%</t>
        </is>
      </c>
      <c r="L4006" t="inlineStr">
        <is>
          <t>No Aplica</t>
        </is>
      </c>
      <c r="M4006" t="n">
        <v>2023</v>
      </c>
      <c r="N4006" t="inlineStr">
        <is>
          <t>Octubre</t>
        </is>
      </c>
      <c r="O4006" t="inlineStr">
        <is>
          <t>2023-2</t>
        </is>
      </c>
      <c r="P4006" t="n">
        <v>0</v>
      </c>
      <c r="Q4006" t="n">
        <v>0</v>
      </c>
      <c r="R4006" t="n">
        <v>0</v>
      </c>
      <c r="S4006" t="inlineStr"/>
      <c r="T4006" t="inlineStr">
        <is>
          <t>477-2023-10-31</t>
        </is>
      </c>
      <c r="U4006" t="n">
        <v>31</v>
      </c>
      <c r="V4006" t="inlineStr">
        <is>
          <t>No Aplica</t>
        </is>
      </c>
    </row>
    <row r="4007">
      <c r="A4007" t="n">
        <v>477</v>
      </c>
      <c r="B4007" t="inlineStr">
        <is>
          <t>Programas con planes de estudios definidos por escuela (Programas Renovación, modificación y acreditación)</t>
        </is>
      </c>
      <c r="C4007" t="inlineStr">
        <is>
          <t>DOCENCIA</t>
        </is>
      </c>
      <c r="D4007" t="inlineStr">
        <is>
          <t>Semestral</t>
        </is>
      </c>
      <c r="E4007" t="inlineStr">
        <is>
          <t>Positivo</t>
        </is>
      </c>
      <c r="F4007" s="138" t="n">
        <v>45260</v>
      </c>
      <c r="K4007" t="inlineStr">
        <is>
          <t>200.0%</t>
        </is>
      </c>
      <c r="L4007" t="inlineStr">
        <is>
          <t>No Aplica</t>
        </is>
      </c>
      <c r="M4007" t="n">
        <v>2023</v>
      </c>
      <c r="N4007" t="inlineStr">
        <is>
          <t>Noviembre</t>
        </is>
      </c>
      <c r="O4007" t="inlineStr">
        <is>
          <t>2023-2</t>
        </is>
      </c>
      <c r="P4007" t="n">
        <v>0</v>
      </c>
      <c r="Q4007" t="n">
        <v>0</v>
      </c>
      <c r="R4007" t="n">
        <v>0</v>
      </c>
      <c r="S4007" t="inlineStr"/>
      <c r="T4007" t="inlineStr">
        <is>
          <t>477-2023-11-30</t>
        </is>
      </c>
      <c r="U4007" t="n">
        <v>30</v>
      </c>
      <c r="V4007" t="inlineStr">
        <is>
          <t>No Aplica</t>
        </is>
      </c>
    </row>
    <row r="4008">
      <c r="A4008" t="n">
        <v>477</v>
      </c>
      <c r="B4008" t="inlineStr">
        <is>
          <t>Programas con planes de estudios definidos por escuela (Programas Renovación, modificación y acreditación)</t>
        </is>
      </c>
      <c r="C4008" t="inlineStr">
        <is>
          <t>DOCENCIA</t>
        </is>
      </c>
      <c r="D4008" t="inlineStr">
        <is>
          <t>Semestral</t>
        </is>
      </c>
      <c r="E4008" t="inlineStr">
        <is>
          <t>Positivo</t>
        </is>
      </c>
      <c r="F4008" s="138" t="n">
        <v>45291</v>
      </c>
      <c r="K4008" t="inlineStr">
        <is>
          <t>200.0%</t>
        </is>
      </c>
      <c r="L4008" t="inlineStr">
        <is>
          <t>No Aplica</t>
        </is>
      </c>
      <c r="M4008" t="n">
        <v>2023</v>
      </c>
      <c r="N4008" t="inlineStr">
        <is>
          <t>Diciembre</t>
        </is>
      </c>
      <c r="O4008" t="inlineStr">
        <is>
          <t>2023-2</t>
        </is>
      </c>
      <c r="P4008" t="n">
        <v>0</v>
      </c>
      <c r="Q4008" t="n">
        <v>0</v>
      </c>
      <c r="R4008" t="n">
        <v>0</v>
      </c>
      <c r="S4008" t="inlineStr"/>
      <c r="T4008" t="inlineStr">
        <is>
          <t>477-2023-12-31</t>
        </is>
      </c>
      <c r="U4008" t="n">
        <v>31</v>
      </c>
      <c r="V4008" t="inlineStr">
        <is>
          <t>No Aplica</t>
        </is>
      </c>
    </row>
    <row r="4009">
      <c r="A4009" t="n">
        <v>477</v>
      </c>
      <c r="B4009" t="inlineStr">
        <is>
          <t>Programas con planes de estudios definidos por escuela (Programas Renovación, modificación y acreditación)</t>
        </is>
      </c>
      <c r="C4009" t="inlineStr">
        <is>
          <t>DOCENCIA</t>
        </is>
      </c>
      <c r="D4009" t="inlineStr">
        <is>
          <t>Semestral</t>
        </is>
      </c>
      <c r="E4009" t="inlineStr">
        <is>
          <t>Positivo</t>
        </is>
      </c>
      <c r="F4009" s="138" t="n">
        <v>45838</v>
      </c>
      <c r="K4009" t="inlineStr">
        <is>
          <t>200.0%</t>
        </is>
      </c>
      <c r="L4009" t="inlineStr">
        <is>
          <t>No Aplica</t>
        </is>
      </c>
      <c r="M4009" t="n">
        <v>2025</v>
      </c>
      <c r="N4009" t="inlineStr">
        <is>
          <t>Junio</t>
        </is>
      </c>
      <c r="O4009" t="inlineStr">
        <is>
          <t>2025-1</t>
        </is>
      </c>
      <c r="P4009" t="n">
        <v>0</v>
      </c>
      <c r="Q4009" t="n">
        <v>0</v>
      </c>
      <c r="R4009" t="n">
        <v>0</v>
      </c>
      <c r="S4009" t="inlineStr"/>
      <c r="T4009" t="inlineStr">
        <is>
          <t>477-2025-06-30</t>
        </is>
      </c>
      <c r="U4009" t="n">
        <v>30</v>
      </c>
      <c r="V4009" t="inlineStr">
        <is>
          <t>No Aplica</t>
        </is>
      </c>
    </row>
    <row r="4010">
      <c r="A4010" t="n">
        <v>478</v>
      </c>
      <c r="B4010" t="inlineStr">
        <is>
          <t>Programas con planes de estudios definidos por escuela (Mantenimiento de programas)</t>
        </is>
      </c>
      <c r="C4010" t="inlineStr">
        <is>
          <t>DOCENCIA</t>
        </is>
      </c>
      <c r="D4010" t="inlineStr">
        <is>
          <t>Semestral</t>
        </is>
      </c>
      <c r="E4010" t="inlineStr">
        <is>
          <t>Positivo</t>
        </is>
      </c>
      <c r="F4010" s="138" t="n">
        <v>44377</v>
      </c>
      <c r="H4010" t="n">
        <v>0</v>
      </c>
      <c r="K4010" t="n">
        <v/>
      </c>
      <c r="L4010" t="inlineStr">
        <is>
          <t>0.0%</t>
        </is>
      </c>
      <c r="M4010" t="n">
        <v>2021</v>
      </c>
      <c r="N4010" t="inlineStr">
        <is>
          <t>Junio</t>
        </is>
      </c>
      <c r="O4010" t="inlineStr">
        <is>
          <t>2021-1</t>
        </is>
      </c>
      <c r="P4010" t="n">
        <v>0</v>
      </c>
      <c r="Q4010" t="n">
        <v>0</v>
      </c>
      <c r="R4010" t="n">
        <v>0</v>
      </c>
      <c r="S4010" t="inlineStr"/>
      <c r="T4010" t="inlineStr">
        <is>
          <t>478-2021-06-30</t>
        </is>
      </c>
      <c r="U4010" t="n">
        <v>30</v>
      </c>
      <c r="V4010" t="inlineStr"/>
    </row>
    <row r="4011">
      <c r="A4011" t="n">
        <v>478</v>
      </c>
      <c r="B4011" t="inlineStr">
        <is>
          <t>Programas con planes de estudios definidos por escuela (Mantenimiento de programas)</t>
        </is>
      </c>
      <c r="C4011" t="inlineStr">
        <is>
          <t>DOCENCIA</t>
        </is>
      </c>
      <c r="D4011" t="inlineStr">
        <is>
          <t>Semestral</t>
        </is>
      </c>
      <c r="E4011" t="inlineStr">
        <is>
          <t>Positivo</t>
        </is>
      </c>
      <c r="F4011" s="138" t="n">
        <v>44561</v>
      </c>
      <c r="H4011" t="n">
        <v>0</v>
      </c>
      <c r="K4011" t="n">
        <v/>
      </c>
      <c r="L4011" t="inlineStr">
        <is>
          <t>0.0%</t>
        </is>
      </c>
      <c r="M4011" t="n">
        <v>2021</v>
      </c>
      <c r="N4011" t="inlineStr">
        <is>
          <t>Diciembre</t>
        </is>
      </c>
      <c r="O4011" t="inlineStr">
        <is>
          <t>2021-2</t>
        </is>
      </c>
      <c r="P4011" t="n">
        <v>0</v>
      </c>
      <c r="Q4011" t="n">
        <v>0</v>
      </c>
      <c r="R4011" t="n">
        <v>0</v>
      </c>
      <c r="S4011" t="inlineStr"/>
      <c r="T4011" t="inlineStr">
        <is>
          <t>478-2021-12-31</t>
        </is>
      </c>
      <c r="U4011" t="n">
        <v>31</v>
      </c>
      <c r="V4011" t="inlineStr"/>
    </row>
    <row r="4012">
      <c r="A4012" t="n">
        <v>478</v>
      </c>
      <c r="B4012" t="inlineStr">
        <is>
          <t>Programas con planes de estudios definidos por escuela (Mantenimiento de programas)</t>
        </is>
      </c>
      <c r="C4012" t="inlineStr">
        <is>
          <t>DOCENCIA</t>
        </is>
      </c>
      <c r="D4012" t="inlineStr">
        <is>
          <t>Semestral</t>
        </is>
      </c>
      <c r="E4012" t="inlineStr">
        <is>
          <t>Positivo</t>
        </is>
      </c>
      <c r="F4012" s="138" t="n">
        <v>44742</v>
      </c>
      <c r="H4012" t="n">
        <v>0</v>
      </c>
      <c r="K4012" t="n">
        <v/>
      </c>
      <c r="L4012" t="inlineStr">
        <is>
          <t>0.0%</t>
        </is>
      </c>
      <c r="M4012" t="n">
        <v>2022</v>
      </c>
      <c r="N4012" t="inlineStr">
        <is>
          <t>Junio</t>
        </is>
      </c>
      <c r="O4012" t="inlineStr">
        <is>
          <t>2022-1</t>
        </is>
      </c>
      <c r="P4012" t="n">
        <v>0</v>
      </c>
      <c r="Q4012" t="n">
        <v>0</v>
      </c>
      <c r="R4012" t="n">
        <v>0</v>
      </c>
      <c r="S4012" t="inlineStr"/>
      <c r="T4012" t="inlineStr">
        <is>
          <t>478-2022-06-30</t>
        </is>
      </c>
      <c r="U4012" t="n">
        <v>30</v>
      </c>
      <c r="V4012" t="inlineStr"/>
    </row>
    <row r="4013">
      <c r="A4013" t="n">
        <v>478</v>
      </c>
      <c r="B4013" t="inlineStr">
        <is>
          <t>Programas con planes de estudios definidos por escuela (Mantenimiento de programas)</t>
        </is>
      </c>
      <c r="C4013" t="inlineStr">
        <is>
          <t>DOCENCIA</t>
        </is>
      </c>
      <c r="D4013" t="inlineStr">
        <is>
          <t>Semestral</t>
        </is>
      </c>
      <c r="E4013" t="inlineStr">
        <is>
          <t>Positivo</t>
        </is>
      </c>
      <c r="F4013" s="138" t="n">
        <v>44834</v>
      </c>
      <c r="K4013" t="n">
        <v/>
      </c>
      <c r="L4013" t="inlineStr">
        <is>
          <t>No Aplica</t>
        </is>
      </c>
      <c r="M4013" t="n">
        <v>2022</v>
      </c>
      <c r="N4013" t="inlineStr">
        <is>
          <t>Septiembre</t>
        </is>
      </c>
      <c r="O4013" t="inlineStr">
        <is>
          <t>2022-2</t>
        </is>
      </c>
      <c r="P4013" t="n">
        <v>0</v>
      </c>
      <c r="Q4013" t="n">
        <v>0</v>
      </c>
      <c r="R4013" t="n">
        <v>0</v>
      </c>
      <c r="S4013" t="inlineStr"/>
      <c r="T4013" t="inlineStr">
        <is>
          <t>478-2022-09-30</t>
        </is>
      </c>
      <c r="U4013" t="n">
        <v>30</v>
      </c>
      <c r="V4013" t="inlineStr">
        <is>
          <t>No Aplica</t>
        </is>
      </c>
    </row>
    <row r="4014">
      <c r="A4014" t="n">
        <v>478</v>
      </c>
      <c r="B4014" t="inlineStr">
        <is>
          <t>Programas con planes de estudios definidos por escuela (Mantenimiento de programas)</t>
        </is>
      </c>
      <c r="C4014" t="inlineStr">
        <is>
          <t>DOCENCIA</t>
        </is>
      </c>
      <c r="D4014" t="inlineStr">
        <is>
          <t>Semestral</t>
        </is>
      </c>
      <c r="E4014" t="inlineStr">
        <is>
          <t>Positivo</t>
        </is>
      </c>
      <c r="F4014" s="138" t="n">
        <v>44895</v>
      </c>
      <c r="K4014" t="n">
        <v/>
      </c>
      <c r="L4014" t="inlineStr">
        <is>
          <t>No Aplica</t>
        </is>
      </c>
      <c r="M4014" t="n">
        <v>2022</v>
      </c>
      <c r="N4014" t="inlineStr">
        <is>
          <t>Noviembre</t>
        </is>
      </c>
      <c r="O4014" t="inlineStr">
        <is>
          <t>2022-2</t>
        </is>
      </c>
      <c r="P4014" t="n">
        <v>0</v>
      </c>
      <c r="Q4014" t="n">
        <v>0</v>
      </c>
      <c r="R4014" t="n">
        <v>0</v>
      </c>
      <c r="S4014" t="inlineStr"/>
      <c r="T4014" t="inlineStr">
        <is>
          <t>478-2022-11-30</t>
        </is>
      </c>
      <c r="U4014" t="n">
        <v>30</v>
      </c>
      <c r="V4014" t="inlineStr">
        <is>
          <t>No Aplica</t>
        </is>
      </c>
    </row>
    <row r="4015">
      <c r="A4015" t="n">
        <v>478</v>
      </c>
      <c r="B4015" t="inlineStr">
        <is>
          <t>Programas con planes de estudios definidos por escuela (Mantenimiento de programas)</t>
        </is>
      </c>
      <c r="C4015" t="inlineStr">
        <is>
          <t>DOCENCIA</t>
        </is>
      </c>
      <c r="D4015" t="inlineStr">
        <is>
          <t>Semestral</t>
        </is>
      </c>
      <c r="E4015" t="inlineStr">
        <is>
          <t>Positivo</t>
        </is>
      </c>
      <c r="F4015" s="138" t="n">
        <v>44926</v>
      </c>
      <c r="H4015" t="n">
        <v>0</v>
      </c>
      <c r="K4015" t="n">
        <v/>
      </c>
      <c r="L4015" t="inlineStr">
        <is>
          <t>0.0%</t>
        </is>
      </c>
      <c r="M4015" t="n">
        <v>2022</v>
      </c>
      <c r="N4015" t="inlineStr">
        <is>
          <t>Diciembre</t>
        </is>
      </c>
      <c r="O4015" t="inlineStr">
        <is>
          <t>2022-2</t>
        </is>
      </c>
      <c r="P4015" t="n">
        <v>0</v>
      </c>
      <c r="Q4015" t="n">
        <v>0</v>
      </c>
      <c r="R4015" t="n">
        <v>0</v>
      </c>
      <c r="S4015" t="inlineStr"/>
      <c r="T4015" t="inlineStr">
        <is>
          <t>478-2022-12-31</t>
        </is>
      </c>
      <c r="U4015" t="n">
        <v>31</v>
      </c>
      <c r="V4015" t="inlineStr"/>
    </row>
    <row r="4016">
      <c r="A4016" t="n">
        <v>478</v>
      </c>
      <c r="B4016" t="inlineStr">
        <is>
          <t>Programas con planes de estudios definidos por escuela (Mantenimiento de programas)</t>
        </is>
      </c>
      <c r="C4016" t="inlineStr">
        <is>
          <t>DOCENCIA</t>
        </is>
      </c>
      <c r="D4016" t="inlineStr">
        <is>
          <t>Semestral</t>
        </is>
      </c>
      <c r="E4016" t="inlineStr">
        <is>
          <t>Positivo</t>
        </is>
      </c>
      <c r="F4016" s="138" t="n">
        <v>44957</v>
      </c>
      <c r="K4016" t="n">
        <v/>
      </c>
      <c r="L4016" t="inlineStr">
        <is>
          <t>No Aplica</t>
        </is>
      </c>
      <c r="M4016" t="n">
        <v>2023</v>
      </c>
      <c r="N4016" t="inlineStr">
        <is>
          <t>Enero</t>
        </is>
      </c>
      <c r="O4016" t="inlineStr">
        <is>
          <t>2023-1</t>
        </is>
      </c>
      <c r="P4016" t="n">
        <v>0</v>
      </c>
      <c r="Q4016" t="n">
        <v>0</v>
      </c>
      <c r="R4016" t="n">
        <v>0</v>
      </c>
      <c r="S4016" t="inlineStr"/>
      <c r="T4016" t="inlineStr">
        <is>
          <t>478-2023-01-31</t>
        </is>
      </c>
      <c r="U4016" t="n">
        <v>31</v>
      </c>
      <c r="V4016" t="inlineStr">
        <is>
          <t>No Aplica</t>
        </is>
      </c>
    </row>
    <row r="4017">
      <c r="A4017" t="n">
        <v>478</v>
      </c>
      <c r="B4017" t="inlineStr">
        <is>
          <t>Programas con planes de estudios definidos por escuela (Mantenimiento de programas)</t>
        </is>
      </c>
      <c r="C4017" t="inlineStr">
        <is>
          <t>DOCENCIA</t>
        </is>
      </c>
      <c r="D4017" t="inlineStr">
        <is>
          <t>Semestral</t>
        </is>
      </c>
      <c r="E4017" t="inlineStr">
        <is>
          <t>Positivo</t>
        </is>
      </c>
      <c r="F4017" s="138" t="n">
        <v>45016</v>
      </c>
      <c r="K4017" t="n">
        <v/>
      </c>
      <c r="L4017" t="inlineStr">
        <is>
          <t>No Aplica</t>
        </is>
      </c>
      <c r="M4017" t="n">
        <v>2023</v>
      </c>
      <c r="N4017" t="inlineStr">
        <is>
          <t>Marzo</t>
        </is>
      </c>
      <c r="O4017" t="inlineStr">
        <is>
          <t>2023-1</t>
        </is>
      </c>
      <c r="P4017" t="n">
        <v>0</v>
      </c>
      <c r="Q4017" t="n">
        <v>0</v>
      </c>
      <c r="R4017" t="n">
        <v>0</v>
      </c>
      <c r="S4017" t="inlineStr"/>
      <c r="T4017" t="inlineStr">
        <is>
          <t>478-2023-03-31</t>
        </is>
      </c>
      <c r="U4017" t="n">
        <v>31</v>
      </c>
      <c r="V4017" t="inlineStr">
        <is>
          <t>No Aplica</t>
        </is>
      </c>
    </row>
    <row r="4018">
      <c r="A4018" t="n">
        <v>478</v>
      </c>
      <c r="B4018" t="inlineStr">
        <is>
          <t>Programas con planes de estudios definidos por escuela (Mantenimiento de programas)</t>
        </is>
      </c>
      <c r="C4018" t="inlineStr">
        <is>
          <t>DOCENCIA</t>
        </is>
      </c>
      <c r="D4018" t="inlineStr">
        <is>
          <t>Semestral</t>
        </is>
      </c>
      <c r="E4018" t="inlineStr">
        <is>
          <t>Positivo</t>
        </is>
      </c>
      <c r="F4018" s="138" t="n">
        <v>45046</v>
      </c>
      <c r="K4018" t="n">
        <v/>
      </c>
      <c r="L4018" t="inlineStr">
        <is>
          <t>No Aplica</t>
        </is>
      </c>
      <c r="M4018" t="n">
        <v>2023</v>
      </c>
      <c r="N4018" t="inlineStr">
        <is>
          <t>Abril</t>
        </is>
      </c>
      <c r="O4018" t="inlineStr">
        <is>
          <t>2023-1</t>
        </is>
      </c>
      <c r="P4018" t="n">
        <v>0</v>
      </c>
      <c r="Q4018" t="n">
        <v>0</v>
      </c>
      <c r="R4018" t="n">
        <v>0</v>
      </c>
      <c r="S4018" t="inlineStr"/>
      <c r="T4018" t="inlineStr">
        <is>
          <t>478-2023-04-30</t>
        </is>
      </c>
      <c r="U4018" t="n">
        <v>30</v>
      </c>
      <c r="V4018" t="inlineStr">
        <is>
          <t>No Aplica</t>
        </is>
      </c>
    </row>
    <row r="4019">
      <c r="A4019" t="n">
        <v>478</v>
      </c>
      <c r="B4019" t="inlineStr">
        <is>
          <t>Programas con planes de estudios definidos por escuela (Mantenimiento de programas)</t>
        </is>
      </c>
      <c r="C4019" t="inlineStr">
        <is>
          <t>DOCENCIA</t>
        </is>
      </c>
      <c r="D4019" t="inlineStr">
        <is>
          <t>Semestral</t>
        </is>
      </c>
      <c r="E4019" t="inlineStr">
        <is>
          <t>Positivo</t>
        </is>
      </c>
      <c r="F4019" s="138" t="n">
        <v>45077</v>
      </c>
      <c r="K4019" t="n">
        <v/>
      </c>
      <c r="L4019" t="inlineStr">
        <is>
          <t>No Aplica</t>
        </is>
      </c>
      <c r="M4019" t="n">
        <v>2023</v>
      </c>
      <c r="N4019" t="inlineStr">
        <is>
          <t>Mayo</t>
        </is>
      </c>
      <c r="O4019" t="inlineStr">
        <is>
          <t>2023-1</t>
        </is>
      </c>
      <c r="P4019" t="n">
        <v>0</v>
      </c>
      <c r="Q4019" t="n">
        <v>0</v>
      </c>
      <c r="R4019" t="n">
        <v>0</v>
      </c>
      <c r="S4019" t="inlineStr"/>
      <c r="T4019" t="inlineStr">
        <is>
          <t>478-2023-05-31</t>
        </is>
      </c>
      <c r="U4019" t="n">
        <v>31</v>
      </c>
      <c r="V4019" t="inlineStr">
        <is>
          <t>No Aplica</t>
        </is>
      </c>
    </row>
    <row r="4020">
      <c r="A4020" t="n">
        <v>478</v>
      </c>
      <c r="B4020" t="inlineStr">
        <is>
          <t>Programas con planes de estudios definidos por escuela (Mantenimiento de programas)</t>
        </is>
      </c>
      <c r="C4020" t="inlineStr">
        <is>
          <t>DOCENCIA</t>
        </is>
      </c>
      <c r="D4020" t="inlineStr">
        <is>
          <t>Semestral</t>
        </is>
      </c>
      <c r="E4020" t="inlineStr">
        <is>
          <t>Positivo</t>
        </is>
      </c>
      <c r="F4020" s="138" t="n">
        <v>45107</v>
      </c>
      <c r="H4020" t="n">
        <v>0</v>
      </c>
      <c r="K4020" t="n">
        <v/>
      </c>
      <c r="L4020" t="inlineStr">
        <is>
          <t>0.0%</t>
        </is>
      </c>
      <c r="M4020" t="n">
        <v>2023</v>
      </c>
      <c r="N4020" t="inlineStr">
        <is>
          <t>Junio</t>
        </is>
      </c>
      <c r="O4020" t="inlineStr">
        <is>
          <t>2023-1</t>
        </is>
      </c>
      <c r="P4020" t="n">
        <v>0</v>
      </c>
      <c r="Q4020" t="n">
        <v>0</v>
      </c>
      <c r="R4020" t="n">
        <v>0</v>
      </c>
      <c r="S4020" t="inlineStr"/>
      <c r="T4020" t="inlineStr">
        <is>
          <t>478-2023-06-30</t>
        </is>
      </c>
      <c r="U4020" t="n">
        <v>30</v>
      </c>
      <c r="V4020" t="inlineStr"/>
    </row>
    <row r="4021">
      <c r="A4021" t="n">
        <v>478</v>
      </c>
      <c r="B4021" t="inlineStr">
        <is>
          <t>Programas con planes de estudios definidos por escuela (Mantenimiento de programas)</t>
        </is>
      </c>
      <c r="C4021" t="inlineStr">
        <is>
          <t>DOCENCIA</t>
        </is>
      </c>
      <c r="D4021" t="inlineStr">
        <is>
          <t>Semestral</t>
        </is>
      </c>
      <c r="E4021" t="inlineStr">
        <is>
          <t>Positivo</t>
        </is>
      </c>
      <c r="F4021" s="138" t="n">
        <v>45138</v>
      </c>
      <c r="K4021" t="n">
        <v/>
      </c>
      <c r="L4021" t="inlineStr">
        <is>
          <t>No Aplica</t>
        </is>
      </c>
      <c r="M4021" t="n">
        <v>2023</v>
      </c>
      <c r="N4021" t="inlineStr">
        <is>
          <t>Julio</t>
        </is>
      </c>
      <c r="O4021" t="inlineStr">
        <is>
          <t>2023-2</t>
        </is>
      </c>
      <c r="P4021" t="n">
        <v>0</v>
      </c>
      <c r="Q4021" t="n">
        <v>0</v>
      </c>
      <c r="R4021" t="n">
        <v>0</v>
      </c>
      <c r="S4021" t="inlineStr"/>
      <c r="T4021" t="inlineStr">
        <is>
          <t>478-2023-07-31</t>
        </is>
      </c>
      <c r="U4021" t="n">
        <v>31</v>
      </c>
      <c r="V4021" t="inlineStr">
        <is>
          <t>No Aplica</t>
        </is>
      </c>
    </row>
    <row r="4022">
      <c r="A4022" t="n">
        <v>478</v>
      </c>
      <c r="B4022" t="inlineStr">
        <is>
          <t>Programas con planes de estudios definidos por escuela (Mantenimiento de programas)</t>
        </is>
      </c>
      <c r="C4022" t="inlineStr">
        <is>
          <t>DOCENCIA</t>
        </is>
      </c>
      <c r="D4022" t="inlineStr">
        <is>
          <t>Semestral</t>
        </is>
      </c>
      <c r="E4022" t="inlineStr">
        <is>
          <t>Positivo</t>
        </is>
      </c>
      <c r="F4022" s="138" t="n">
        <v>45169</v>
      </c>
      <c r="K4022" t="n">
        <v/>
      </c>
      <c r="L4022" t="inlineStr">
        <is>
          <t>No Aplica</t>
        </is>
      </c>
      <c r="M4022" t="n">
        <v>2023</v>
      </c>
      <c r="N4022" t="inlineStr">
        <is>
          <t>Agosto</t>
        </is>
      </c>
      <c r="O4022" t="inlineStr">
        <is>
          <t>2023-2</t>
        </is>
      </c>
      <c r="P4022" t="n">
        <v>0</v>
      </c>
      <c r="Q4022" t="n">
        <v>0</v>
      </c>
      <c r="R4022" t="n">
        <v>0</v>
      </c>
      <c r="S4022" t="inlineStr"/>
      <c r="T4022" t="inlineStr">
        <is>
          <t>478-2023-08-31</t>
        </is>
      </c>
      <c r="U4022" t="n">
        <v>31</v>
      </c>
      <c r="V4022" t="inlineStr">
        <is>
          <t>No Aplica</t>
        </is>
      </c>
    </row>
    <row r="4023">
      <c r="A4023" t="n">
        <v>478</v>
      </c>
      <c r="B4023" t="inlineStr">
        <is>
          <t>Programas con planes de estudios definidos por escuela (Mantenimiento de programas)</t>
        </is>
      </c>
      <c r="C4023" t="inlineStr">
        <is>
          <t>DOCENCIA</t>
        </is>
      </c>
      <c r="D4023" t="inlineStr">
        <is>
          <t>Semestral</t>
        </is>
      </c>
      <c r="E4023" t="inlineStr">
        <is>
          <t>Positivo</t>
        </is>
      </c>
      <c r="F4023" s="138" t="n">
        <v>45199</v>
      </c>
      <c r="K4023" t="n">
        <v/>
      </c>
      <c r="L4023" t="inlineStr">
        <is>
          <t>No Aplica</t>
        </is>
      </c>
      <c r="M4023" t="n">
        <v>2023</v>
      </c>
      <c r="N4023" t="inlineStr">
        <is>
          <t>Septiembre</t>
        </is>
      </c>
      <c r="O4023" t="inlineStr">
        <is>
          <t>2023-2</t>
        </is>
      </c>
      <c r="P4023" t="n">
        <v>0</v>
      </c>
      <c r="Q4023" t="n">
        <v>0</v>
      </c>
      <c r="R4023" t="n">
        <v>0</v>
      </c>
      <c r="S4023" t="inlineStr"/>
      <c r="T4023" t="inlineStr">
        <is>
          <t>478-2023-09-30</t>
        </is>
      </c>
      <c r="U4023" t="n">
        <v>30</v>
      </c>
      <c r="V4023" t="inlineStr">
        <is>
          <t>No Aplica</t>
        </is>
      </c>
    </row>
    <row r="4024">
      <c r="A4024" t="n">
        <v>478</v>
      </c>
      <c r="B4024" t="inlineStr">
        <is>
          <t>Programas con planes de estudios definidos por escuela (Mantenimiento de programas)</t>
        </is>
      </c>
      <c r="C4024" t="inlineStr">
        <is>
          <t>DOCENCIA</t>
        </is>
      </c>
      <c r="D4024" t="inlineStr">
        <is>
          <t>Semestral</t>
        </is>
      </c>
      <c r="E4024" t="inlineStr">
        <is>
          <t>Positivo</t>
        </is>
      </c>
      <c r="F4024" s="138" t="n">
        <v>45230</v>
      </c>
      <c r="K4024" t="n">
        <v/>
      </c>
      <c r="L4024" t="inlineStr">
        <is>
          <t>No Aplica</t>
        </is>
      </c>
      <c r="M4024" t="n">
        <v>2023</v>
      </c>
      <c r="N4024" t="inlineStr">
        <is>
          <t>Octubre</t>
        </is>
      </c>
      <c r="O4024" t="inlineStr">
        <is>
          <t>2023-2</t>
        </is>
      </c>
      <c r="P4024" t="n">
        <v>0</v>
      </c>
      <c r="Q4024" t="n">
        <v>0</v>
      </c>
      <c r="R4024" t="n">
        <v>0</v>
      </c>
      <c r="S4024" t="inlineStr"/>
      <c r="T4024" t="inlineStr">
        <is>
          <t>478-2023-10-31</t>
        </is>
      </c>
      <c r="U4024" t="n">
        <v>31</v>
      </c>
      <c r="V4024" t="inlineStr">
        <is>
          <t>No Aplica</t>
        </is>
      </c>
    </row>
    <row r="4025">
      <c r="A4025" t="n">
        <v>478</v>
      </c>
      <c r="B4025" t="inlineStr">
        <is>
          <t>Programas con planes de estudios definidos por escuela (Mantenimiento de programas)</t>
        </is>
      </c>
      <c r="C4025" t="inlineStr">
        <is>
          <t>DOCENCIA</t>
        </is>
      </c>
      <c r="D4025" t="inlineStr">
        <is>
          <t>Semestral</t>
        </is>
      </c>
      <c r="E4025" t="inlineStr">
        <is>
          <t>Positivo</t>
        </is>
      </c>
      <c r="F4025" s="138" t="n">
        <v>45260</v>
      </c>
      <c r="K4025" t="n">
        <v/>
      </c>
      <c r="L4025" t="inlineStr">
        <is>
          <t>No Aplica</t>
        </is>
      </c>
      <c r="M4025" t="n">
        <v>2023</v>
      </c>
      <c r="N4025" t="inlineStr">
        <is>
          <t>Noviembre</t>
        </is>
      </c>
      <c r="O4025" t="inlineStr">
        <is>
          <t>2023-2</t>
        </is>
      </c>
      <c r="P4025" t="n">
        <v>0</v>
      </c>
      <c r="Q4025" t="n">
        <v>0</v>
      </c>
      <c r="R4025" t="n">
        <v>0</v>
      </c>
      <c r="S4025" t="inlineStr"/>
      <c r="T4025" t="inlineStr">
        <is>
          <t>478-2023-11-30</t>
        </is>
      </c>
      <c r="U4025" t="n">
        <v>30</v>
      </c>
      <c r="V4025" t="inlineStr">
        <is>
          <t>No Aplica</t>
        </is>
      </c>
    </row>
    <row r="4026">
      <c r="A4026" t="n">
        <v>478</v>
      </c>
      <c r="B4026" t="inlineStr">
        <is>
          <t>Programas con planes de estudios definidos por escuela (Mantenimiento de programas)</t>
        </is>
      </c>
      <c r="C4026" t="inlineStr">
        <is>
          <t>DOCENCIA</t>
        </is>
      </c>
      <c r="D4026" t="inlineStr">
        <is>
          <t>Semestral</t>
        </is>
      </c>
      <c r="E4026" t="inlineStr">
        <is>
          <t>Positivo</t>
        </is>
      </c>
      <c r="F4026" s="138" t="n">
        <v>45291</v>
      </c>
      <c r="H4026" t="n">
        <v>0</v>
      </c>
      <c r="K4026" t="n">
        <v/>
      </c>
      <c r="L4026" t="inlineStr">
        <is>
          <t>0.0%</t>
        </is>
      </c>
      <c r="M4026" t="n">
        <v>2023</v>
      </c>
      <c r="N4026" t="inlineStr">
        <is>
          <t>Diciembre</t>
        </is>
      </c>
      <c r="O4026" t="inlineStr">
        <is>
          <t>2023-2</t>
        </is>
      </c>
      <c r="P4026" t="n">
        <v>0</v>
      </c>
      <c r="Q4026" t="n">
        <v>0</v>
      </c>
      <c r="R4026" t="n">
        <v>0</v>
      </c>
      <c r="S4026" t="inlineStr"/>
      <c r="T4026" t="inlineStr">
        <is>
          <t>478-2023-12-31</t>
        </is>
      </c>
      <c r="U4026" t="n">
        <v>31</v>
      </c>
      <c r="V4026" t="inlineStr"/>
    </row>
    <row r="4027">
      <c r="A4027" t="n">
        <v>478</v>
      </c>
      <c r="B4027" t="inlineStr">
        <is>
          <t>Programas con planes de estudios definidos por escuela (Mantenimiento de programas)</t>
        </is>
      </c>
      <c r="C4027" t="inlineStr">
        <is>
          <t>DOCENCIA</t>
        </is>
      </c>
      <c r="D4027" t="inlineStr">
        <is>
          <t>Semestral</t>
        </is>
      </c>
      <c r="E4027" t="inlineStr">
        <is>
          <t>Positivo</t>
        </is>
      </c>
      <c r="F4027" s="138" t="n">
        <v>46022</v>
      </c>
      <c r="K4027" t="n">
        <v/>
      </c>
      <c r="L4027" t="inlineStr">
        <is>
          <t>No Aplica</t>
        </is>
      </c>
      <c r="M4027" t="n">
        <v>2025</v>
      </c>
      <c r="N4027" t="inlineStr">
        <is>
          <t>Diciembre</t>
        </is>
      </c>
      <c r="O4027" t="inlineStr">
        <is>
          <t>2025-2</t>
        </is>
      </c>
      <c r="P4027" t="n">
        <v>0</v>
      </c>
      <c r="Q4027" t="n">
        <v>0</v>
      </c>
      <c r="R4027" t="n">
        <v>0</v>
      </c>
      <c r="S4027" t="inlineStr"/>
      <c r="T4027" t="inlineStr">
        <is>
          <t>478-2025-12-31</t>
        </is>
      </c>
      <c r="U4027" t="n">
        <v>31</v>
      </c>
      <c r="V4027" t="inlineStr">
        <is>
          <t>No Aplica</t>
        </is>
      </c>
    </row>
    <row r="4028">
      <c r="A4028" t="n">
        <v>479</v>
      </c>
      <c r="B4028" t="inlineStr">
        <is>
          <t>Programas con resultados de aprendizaje definidos por escuela (Nuevos Programas)</t>
        </is>
      </c>
      <c r="C4028" t="inlineStr">
        <is>
          <t>DOCENCIA</t>
        </is>
      </c>
      <c r="D4028" t="inlineStr">
        <is>
          <t>Semestral</t>
        </is>
      </c>
      <c r="E4028" t="inlineStr">
        <is>
          <t>Positivo</t>
        </is>
      </c>
      <c r="F4028" s="138" t="n">
        <v>44377</v>
      </c>
      <c r="H4028" t="n">
        <v>0</v>
      </c>
      <c r="K4028" t="inlineStr">
        <is>
          <t>100.0%</t>
        </is>
      </c>
      <c r="L4028" t="n">
        <v/>
      </c>
      <c r="M4028" t="n">
        <v>2021</v>
      </c>
      <c r="N4028" t="inlineStr">
        <is>
          <t>Junio</t>
        </is>
      </c>
      <c r="O4028" t="inlineStr">
        <is>
          <t>2021-1</t>
        </is>
      </c>
      <c r="P4028" t="n">
        <v>0</v>
      </c>
      <c r="Q4028" t="n">
        <v>0</v>
      </c>
      <c r="R4028" t="n">
        <v>0</v>
      </c>
      <c r="S4028" t="inlineStr"/>
      <c r="T4028" t="inlineStr">
        <is>
          <t>479-2021-06-30</t>
        </is>
      </c>
      <c r="U4028" t="n">
        <v>30</v>
      </c>
      <c r="V4028" t="inlineStr"/>
    </row>
    <row r="4029">
      <c r="A4029" t="n">
        <v>479</v>
      </c>
      <c r="B4029" t="inlineStr">
        <is>
          <t>Programas con resultados de aprendizaje definidos por escuela (Nuevos Programas)</t>
        </is>
      </c>
      <c r="C4029" t="inlineStr">
        <is>
          <t>DOCENCIA</t>
        </is>
      </c>
      <c r="D4029" t="inlineStr">
        <is>
          <t>Semestral</t>
        </is>
      </c>
      <c r="E4029" t="inlineStr">
        <is>
          <t>Positivo</t>
        </is>
      </c>
      <c r="F4029" s="138" t="n">
        <v>44561</v>
      </c>
      <c r="H4029" t="n">
        <v>0</v>
      </c>
      <c r="K4029" t="inlineStr">
        <is>
          <t>100.0%</t>
        </is>
      </c>
      <c r="L4029" t="n">
        <v/>
      </c>
      <c r="M4029" t="n">
        <v>2021</v>
      </c>
      <c r="N4029" t="inlineStr">
        <is>
          <t>Diciembre</t>
        </is>
      </c>
      <c r="O4029" t="inlineStr">
        <is>
          <t>2021-2</t>
        </is>
      </c>
      <c r="P4029" t="n">
        <v>0</v>
      </c>
      <c r="Q4029" t="n">
        <v>0</v>
      </c>
      <c r="R4029" t="n">
        <v>0</v>
      </c>
      <c r="S4029" t="inlineStr"/>
      <c r="T4029" t="inlineStr">
        <is>
          <t>479-2021-12-31</t>
        </is>
      </c>
      <c r="U4029" t="n">
        <v>31</v>
      </c>
      <c r="V4029" t="inlineStr"/>
    </row>
    <row r="4030">
      <c r="A4030" t="n">
        <v>479</v>
      </c>
      <c r="B4030" t="inlineStr">
        <is>
          <t>Programas con resultados de aprendizaje definidos por escuela (Nuevos Programas)</t>
        </is>
      </c>
      <c r="C4030" t="inlineStr">
        <is>
          <t>DOCENCIA</t>
        </is>
      </c>
      <c r="D4030" t="inlineStr">
        <is>
          <t>Semestral</t>
        </is>
      </c>
      <c r="E4030" t="inlineStr">
        <is>
          <t>Positivo</t>
        </is>
      </c>
      <c r="F4030" s="138" t="n">
        <v>44742</v>
      </c>
      <c r="H4030" t="n">
        <v>0</v>
      </c>
      <c r="K4030" t="inlineStr">
        <is>
          <t>100.0%</t>
        </is>
      </c>
      <c r="L4030" t="n">
        <v/>
      </c>
      <c r="M4030" t="n">
        <v>2022</v>
      </c>
      <c r="N4030" t="inlineStr">
        <is>
          <t>Junio</t>
        </is>
      </c>
      <c r="O4030" t="inlineStr">
        <is>
          <t>2022-1</t>
        </is>
      </c>
      <c r="P4030" t="n">
        <v>0</v>
      </c>
      <c r="Q4030" t="n">
        <v>0</v>
      </c>
      <c r="R4030" t="n">
        <v>0</v>
      </c>
      <c r="S4030" t="inlineStr"/>
      <c r="T4030" t="inlineStr">
        <is>
          <t>479-2022-06-30</t>
        </is>
      </c>
      <c r="U4030" t="n">
        <v>30</v>
      </c>
      <c r="V4030" t="inlineStr"/>
    </row>
    <row r="4031">
      <c r="A4031" t="n">
        <v>479</v>
      </c>
      <c r="B4031" t="inlineStr">
        <is>
          <t>Programas con resultados de aprendizaje definidos por escuela (Nuevos Programas)</t>
        </is>
      </c>
      <c r="C4031" t="inlineStr">
        <is>
          <t>DOCENCIA</t>
        </is>
      </c>
      <c r="D4031" t="inlineStr">
        <is>
          <t>Semestral</t>
        </is>
      </c>
      <c r="E4031" t="inlineStr">
        <is>
          <t>Positivo</t>
        </is>
      </c>
      <c r="F4031" s="138" t="n">
        <v>44834</v>
      </c>
      <c r="K4031" t="inlineStr">
        <is>
          <t>100.0%</t>
        </is>
      </c>
      <c r="L4031" t="inlineStr">
        <is>
          <t>No Aplica</t>
        </is>
      </c>
      <c r="M4031" t="n">
        <v>2022</v>
      </c>
      <c r="N4031" t="inlineStr">
        <is>
          <t>Septiembre</t>
        </is>
      </c>
      <c r="O4031" t="inlineStr">
        <is>
          <t>2022-2</t>
        </is>
      </c>
      <c r="P4031" t="n">
        <v>0</v>
      </c>
      <c r="Q4031" t="n">
        <v>0</v>
      </c>
      <c r="R4031" t="n">
        <v>0</v>
      </c>
      <c r="S4031" t="inlineStr"/>
      <c r="T4031" t="inlineStr">
        <is>
          <t>479-2022-09-30</t>
        </is>
      </c>
      <c r="U4031" t="n">
        <v>30</v>
      </c>
      <c r="V4031" t="inlineStr">
        <is>
          <t>No Aplica</t>
        </is>
      </c>
    </row>
    <row r="4032">
      <c r="A4032" t="n">
        <v>479</v>
      </c>
      <c r="B4032" t="inlineStr">
        <is>
          <t>Programas con resultados de aprendizaje definidos por escuela (Nuevos Programas)</t>
        </is>
      </c>
      <c r="C4032" t="inlineStr">
        <is>
          <t>DOCENCIA</t>
        </is>
      </c>
      <c r="D4032" t="inlineStr">
        <is>
          <t>Semestral</t>
        </is>
      </c>
      <c r="E4032" t="inlineStr">
        <is>
          <t>Positivo</t>
        </is>
      </c>
      <c r="F4032" s="138" t="n">
        <v>44895</v>
      </c>
      <c r="K4032" t="inlineStr">
        <is>
          <t>100.0%</t>
        </is>
      </c>
      <c r="L4032" t="inlineStr">
        <is>
          <t>No Aplica</t>
        </is>
      </c>
      <c r="M4032" t="n">
        <v>2022</v>
      </c>
      <c r="N4032" t="inlineStr">
        <is>
          <t>Noviembre</t>
        </is>
      </c>
      <c r="O4032" t="inlineStr">
        <is>
          <t>2022-2</t>
        </is>
      </c>
      <c r="P4032" t="n">
        <v>0</v>
      </c>
      <c r="Q4032" t="n">
        <v>0</v>
      </c>
      <c r="R4032" t="n">
        <v>0</v>
      </c>
      <c r="S4032" t="inlineStr"/>
      <c r="T4032" t="inlineStr">
        <is>
          <t>479-2022-11-30</t>
        </is>
      </c>
      <c r="U4032" t="n">
        <v>30</v>
      </c>
      <c r="V4032" t="inlineStr">
        <is>
          <t>No Aplica</t>
        </is>
      </c>
    </row>
    <row r="4033">
      <c r="A4033" t="n">
        <v>479</v>
      </c>
      <c r="B4033" t="inlineStr">
        <is>
          <t>Programas con resultados de aprendizaje definidos por escuela (Nuevos Programas)</t>
        </is>
      </c>
      <c r="C4033" t="inlineStr">
        <is>
          <t>DOCENCIA</t>
        </is>
      </c>
      <c r="D4033" t="inlineStr">
        <is>
          <t>Semestral</t>
        </is>
      </c>
      <c r="E4033" t="inlineStr">
        <is>
          <t>Positivo</t>
        </is>
      </c>
      <c r="F4033" s="138" t="n">
        <v>44926</v>
      </c>
      <c r="H4033" t="n">
        <v>0</v>
      </c>
      <c r="K4033" t="inlineStr">
        <is>
          <t>100.0%</t>
        </is>
      </c>
      <c r="L4033" t="n">
        <v/>
      </c>
      <c r="M4033" t="n">
        <v>2022</v>
      </c>
      <c r="N4033" t="inlineStr">
        <is>
          <t>Diciembre</t>
        </is>
      </c>
      <c r="O4033" t="inlineStr">
        <is>
          <t>2022-2</t>
        </is>
      </c>
      <c r="P4033" t="n">
        <v>0</v>
      </c>
      <c r="Q4033" t="n">
        <v>0</v>
      </c>
      <c r="R4033" t="n">
        <v>0</v>
      </c>
      <c r="S4033" t="inlineStr"/>
      <c r="T4033" t="inlineStr">
        <is>
          <t>479-2022-12-31</t>
        </is>
      </c>
      <c r="U4033" t="n">
        <v>31</v>
      </c>
      <c r="V4033" t="inlineStr"/>
    </row>
    <row r="4034">
      <c r="A4034" t="n">
        <v>479</v>
      </c>
      <c r="B4034" t="inlineStr">
        <is>
          <t>Programas con resultados de aprendizaje definidos por escuela (Nuevos Programas)</t>
        </is>
      </c>
      <c r="C4034" t="inlineStr">
        <is>
          <t>DOCENCIA</t>
        </is>
      </c>
      <c r="D4034" t="inlineStr">
        <is>
          <t>Semestral</t>
        </is>
      </c>
      <c r="E4034" t="inlineStr">
        <is>
          <t>Positivo</t>
        </is>
      </c>
      <c r="F4034" s="138" t="n">
        <v>44957</v>
      </c>
      <c r="K4034" t="inlineStr">
        <is>
          <t>100.0%</t>
        </is>
      </c>
      <c r="L4034" t="inlineStr">
        <is>
          <t>No Aplica</t>
        </is>
      </c>
      <c r="M4034" t="n">
        <v>2023</v>
      </c>
      <c r="N4034" t="inlineStr">
        <is>
          <t>Enero</t>
        </is>
      </c>
      <c r="O4034" t="inlineStr">
        <is>
          <t>2023-1</t>
        </is>
      </c>
      <c r="P4034" t="n">
        <v>0</v>
      </c>
      <c r="Q4034" t="n">
        <v>0</v>
      </c>
      <c r="R4034" t="n">
        <v>0</v>
      </c>
      <c r="S4034" t="inlineStr"/>
      <c r="T4034" t="inlineStr">
        <is>
          <t>479-2023-01-31</t>
        </is>
      </c>
      <c r="U4034" t="n">
        <v>31</v>
      </c>
      <c r="V4034" t="inlineStr">
        <is>
          <t>No Aplica</t>
        </is>
      </c>
    </row>
    <row r="4035">
      <c r="A4035" t="n">
        <v>479</v>
      </c>
      <c r="B4035" t="inlineStr">
        <is>
          <t>Programas con resultados de aprendizaje definidos por escuela (Nuevos Programas)</t>
        </is>
      </c>
      <c r="C4035" t="inlineStr">
        <is>
          <t>DOCENCIA</t>
        </is>
      </c>
      <c r="D4035" t="inlineStr">
        <is>
          <t>Semestral</t>
        </is>
      </c>
      <c r="E4035" t="inlineStr">
        <is>
          <t>Positivo</t>
        </is>
      </c>
      <c r="F4035" s="138" t="n">
        <v>45016</v>
      </c>
      <c r="K4035" t="inlineStr">
        <is>
          <t>100.0%</t>
        </is>
      </c>
      <c r="L4035" t="inlineStr">
        <is>
          <t>No Aplica</t>
        </is>
      </c>
      <c r="M4035" t="n">
        <v>2023</v>
      </c>
      <c r="N4035" t="inlineStr">
        <is>
          <t>Marzo</t>
        </is>
      </c>
      <c r="O4035" t="inlineStr">
        <is>
          <t>2023-1</t>
        </is>
      </c>
      <c r="P4035" t="n">
        <v>0</v>
      </c>
      <c r="Q4035" t="n">
        <v>0</v>
      </c>
      <c r="R4035" t="n">
        <v>0</v>
      </c>
      <c r="S4035" t="inlineStr"/>
      <c r="T4035" t="inlineStr">
        <is>
          <t>479-2023-03-31</t>
        </is>
      </c>
      <c r="U4035" t="n">
        <v>31</v>
      </c>
      <c r="V4035" t="inlineStr">
        <is>
          <t>No Aplica</t>
        </is>
      </c>
    </row>
    <row r="4036">
      <c r="A4036" t="n">
        <v>479</v>
      </c>
      <c r="B4036" t="inlineStr">
        <is>
          <t>Programas con resultados de aprendizaje definidos por escuela (Nuevos Programas)</t>
        </is>
      </c>
      <c r="C4036" t="inlineStr">
        <is>
          <t>DOCENCIA</t>
        </is>
      </c>
      <c r="D4036" t="inlineStr">
        <is>
          <t>Semestral</t>
        </is>
      </c>
      <c r="E4036" t="inlineStr">
        <is>
          <t>Positivo</t>
        </is>
      </c>
      <c r="F4036" s="138" t="n">
        <v>45046</v>
      </c>
      <c r="K4036" t="inlineStr">
        <is>
          <t>100.0%</t>
        </is>
      </c>
      <c r="L4036" t="inlineStr">
        <is>
          <t>No Aplica</t>
        </is>
      </c>
      <c r="M4036" t="n">
        <v>2023</v>
      </c>
      <c r="N4036" t="inlineStr">
        <is>
          <t>Abril</t>
        </is>
      </c>
      <c r="O4036" t="inlineStr">
        <is>
          <t>2023-1</t>
        </is>
      </c>
      <c r="P4036" t="n">
        <v>0</v>
      </c>
      <c r="Q4036" t="n">
        <v>0</v>
      </c>
      <c r="R4036" t="n">
        <v>0</v>
      </c>
      <c r="S4036" t="inlineStr"/>
      <c r="T4036" t="inlineStr">
        <is>
          <t>479-2023-04-30</t>
        </is>
      </c>
      <c r="U4036" t="n">
        <v>30</v>
      </c>
      <c r="V4036" t="inlineStr">
        <is>
          <t>No Aplica</t>
        </is>
      </c>
    </row>
    <row r="4037">
      <c r="A4037" t="n">
        <v>479</v>
      </c>
      <c r="B4037" t="inlineStr">
        <is>
          <t>Programas con resultados de aprendizaje definidos por escuela (Nuevos Programas)</t>
        </is>
      </c>
      <c r="C4037" t="inlineStr">
        <is>
          <t>DOCENCIA</t>
        </is>
      </c>
      <c r="D4037" t="inlineStr">
        <is>
          <t>Semestral</t>
        </is>
      </c>
      <c r="E4037" t="inlineStr">
        <is>
          <t>Positivo</t>
        </is>
      </c>
      <c r="F4037" s="138" t="n">
        <v>45077</v>
      </c>
      <c r="K4037" t="inlineStr">
        <is>
          <t>100.0%</t>
        </is>
      </c>
      <c r="L4037" t="inlineStr">
        <is>
          <t>No Aplica</t>
        </is>
      </c>
      <c r="M4037" t="n">
        <v>2023</v>
      </c>
      <c r="N4037" t="inlineStr">
        <is>
          <t>Mayo</t>
        </is>
      </c>
      <c r="O4037" t="inlineStr">
        <is>
          <t>2023-1</t>
        </is>
      </c>
      <c r="P4037" t="n">
        <v>0</v>
      </c>
      <c r="Q4037" t="n">
        <v>0</v>
      </c>
      <c r="R4037" t="n">
        <v>0</v>
      </c>
      <c r="S4037" t="inlineStr"/>
      <c r="T4037" t="inlineStr">
        <is>
          <t>479-2023-05-31</t>
        </is>
      </c>
      <c r="U4037" t="n">
        <v>31</v>
      </c>
      <c r="V4037" t="inlineStr">
        <is>
          <t>No Aplica</t>
        </is>
      </c>
    </row>
    <row r="4038">
      <c r="A4038" t="n">
        <v>479</v>
      </c>
      <c r="B4038" t="inlineStr">
        <is>
          <t>Programas con resultados de aprendizaje definidos por escuela (Nuevos Programas)</t>
        </is>
      </c>
      <c r="C4038" t="inlineStr">
        <is>
          <t>DOCENCIA</t>
        </is>
      </c>
      <c r="D4038" t="inlineStr">
        <is>
          <t>Semestral</t>
        </is>
      </c>
      <c r="E4038" t="inlineStr">
        <is>
          <t>Positivo</t>
        </is>
      </c>
      <c r="F4038" s="138" t="n">
        <v>45107</v>
      </c>
      <c r="H4038" t="n">
        <v>0</v>
      </c>
      <c r="K4038" t="inlineStr">
        <is>
          <t>100.0%</t>
        </is>
      </c>
      <c r="L4038" t="n">
        <v/>
      </c>
      <c r="M4038" t="n">
        <v>2023</v>
      </c>
      <c r="N4038" t="inlineStr">
        <is>
          <t>Junio</t>
        </is>
      </c>
      <c r="O4038" t="inlineStr">
        <is>
          <t>2023-1</t>
        </is>
      </c>
      <c r="P4038" t="n">
        <v>0</v>
      </c>
      <c r="Q4038" t="n">
        <v>0</v>
      </c>
      <c r="R4038" t="n">
        <v>0</v>
      </c>
      <c r="S4038" t="inlineStr"/>
      <c r="T4038" t="inlineStr">
        <is>
          <t>479-2023-06-30</t>
        </is>
      </c>
      <c r="U4038" t="n">
        <v>30</v>
      </c>
      <c r="V4038" t="inlineStr"/>
    </row>
    <row r="4039">
      <c r="A4039" t="n">
        <v>479</v>
      </c>
      <c r="B4039" t="inlineStr">
        <is>
          <t>Programas con resultados de aprendizaje definidos por escuela (Nuevos Programas)</t>
        </is>
      </c>
      <c r="C4039" t="inlineStr">
        <is>
          <t>DOCENCIA</t>
        </is>
      </c>
      <c r="D4039" t="inlineStr">
        <is>
          <t>Semestral</t>
        </is>
      </c>
      <c r="E4039" t="inlineStr">
        <is>
          <t>Positivo</t>
        </is>
      </c>
      <c r="F4039" s="138" t="n">
        <v>45138</v>
      </c>
      <c r="K4039" t="inlineStr">
        <is>
          <t>100.0%</t>
        </is>
      </c>
      <c r="L4039" t="inlineStr">
        <is>
          <t>No Aplica</t>
        </is>
      </c>
      <c r="M4039" t="n">
        <v>2023</v>
      </c>
      <c r="N4039" t="inlineStr">
        <is>
          <t>Julio</t>
        </is>
      </c>
      <c r="O4039" t="inlineStr">
        <is>
          <t>2023-2</t>
        </is>
      </c>
      <c r="P4039" t="n">
        <v>0</v>
      </c>
      <c r="Q4039" t="n">
        <v>0</v>
      </c>
      <c r="R4039" t="n">
        <v>0</v>
      </c>
      <c r="S4039" t="inlineStr"/>
      <c r="T4039" t="inlineStr">
        <is>
          <t>479-2023-07-31</t>
        </is>
      </c>
      <c r="U4039" t="n">
        <v>31</v>
      </c>
      <c r="V4039" t="inlineStr">
        <is>
          <t>No Aplica</t>
        </is>
      </c>
    </row>
    <row r="4040">
      <c r="A4040" t="n">
        <v>479</v>
      </c>
      <c r="B4040" t="inlineStr">
        <is>
          <t>Programas con resultados de aprendizaje definidos por escuela (Nuevos Programas)</t>
        </is>
      </c>
      <c r="C4040" t="inlineStr">
        <is>
          <t>DOCENCIA</t>
        </is>
      </c>
      <c r="D4040" t="inlineStr">
        <is>
          <t>Semestral</t>
        </is>
      </c>
      <c r="E4040" t="inlineStr">
        <is>
          <t>Positivo</t>
        </is>
      </c>
      <c r="F4040" s="138" t="n">
        <v>45169</v>
      </c>
      <c r="K4040" t="inlineStr">
        <is>
          <t>100.0%</t>
        </is>
      </c>
      <c r="L4040" t="inlineStr">
        <is>
          <t>No Aplica</t>
        </is>
      </c>
      <c r="M4040" t="n">
        <v>2023</v>
      </c>
      <c r="N4040" t="inlineStr">
        <is>
          <t>Agosto</t>
        </is>
      </c>
      <c r="O4040" t="inlineStr">
        <is>
          <t>2023-2</t>
        </is>
      </c>
      <c r="P4040" t="n">
        <v>0</v>
      </c>
      <c r="Q4040" t="n">
        <v>0</v>
      </c>
      <c r="R4040" t="n">
        <v>0</v>
      </c>
      <c r="S4040" t="inlineStr"/>
      <c r="T4040" t="inlineStr">
        <is>
          <t>479-2023-08-31</t>
        </is>
      </c>
      <c r="U4040" t="n">
        <v>31</v>
      </c>
      <c r="V4040" t="inlineStr">
        <is>
          <t>No Aplica</t>
        </is>
      </c>
    </row>
    <row r="4041">
      <c r="A4041" t="n">
        <v>479</v>
      </c>
      <c r="B4041" t="inlineStr">
        <is>
          <t>Programas con resultados de aprendizaje definidos por escuela (Nuevos Programas)</t>
        </is>
      </c>
      <c r="C4041" t="inlineStr">
        <is>
          <t>DOCENCIA</t>
        </is>
      </c>
      <c r="D4041" t="inlineStr">
        <is>
          <t>Semestral</t>
        </is>
      </c>
      <c r="E4041" t="inlineStr">
        <is>
          <t>Positivo</t>
        </is>
      </c>
      <c r="F4041" s="138" t="n">
        <v>45199</v>
      </c>
      <c r="K4041" t="inlineStr">
        <is>
          <t>100.0%</t>
        </is>
      </c>
      <c r="L4041" t="inlineStr">
        <is>
          <t>No Aplica</t>
        </is>
      </c>
      <c r="M4041" t="n">
        <v>2023</v>
      </c>
      <c r="N4041" t="inlineStr">
        <is>
          <t>Septiembre</t>
        </is>
      </c>
      <c r="O4041" t="inlineStr">
        <is>
          <t>2023-2</t>
        </is>
      </c>
      <c r="P4041" t="n">
        <v>0</v>
      </c>
      <c r="Q4041" t="n">
        <v>0</v>
      </c>
      <c r="R4041" t="n">
        <v>0</v>
      </c>
      <c r="S4041" t="inlineStr"/>
      <c r="T4041" t="inlineStr">
        <is>
          <t>479-2023-09-30</t>
        </is>
      </c>
      <c r="U4041" t="n">
        <v>30</v>
      </c>
      <c r="V4041" t="inlineStr">
        <is>
          <t>No Aplica</t>
        </is>
      </c>
    </row>
    <row r="4042">
      <c r="A4042" t="n">
        <v>479</v>
      </c>
      <c r="B4042" t="inlineStr">
        <is>
          <t>Programas con resultados de aprendizaje definidos por escuela (Nuevos Programas)</t>
        </is>
      </c>
      <c r="C4042" t="inlineStr">
        <is>
          <t>DOCENCIA</t>
        </is>
      </c>
      <c r="D4042" t="inlineStr">
        <is>
          <t>Semestral</t>
        </is>
      </c>
      <c r="E4042" t="inlineStr">
        <is>
          <t>Positivo</t>
        </is>
      </c>
      <c r="F4042" s="138" t="n">
        <v>45230</v>
      </c>
      <c r="K4042" t="inlineStr">
        <is>
          <t>100.0%</t>
        </is>
      </c>
      <c r="L4042" t="inlineStr">
        <is>
          <t>No Aplica</t>
        </is>
      </c>
      <c r="M4042" t="n">
        <v>2023</v>
      </c>
      <c r="N4042" t="inlineStr">
        <is>
          <t>Octubre</t>
        </is>
      </c>
      <c r="O4042" t="inlineStr">
        <is>
          <t>2023-2</t>
        </is>
      </c>
      <c r="P4042" t="n">
        <v>0</v>
      </c>
      <c r="Q4042" t="n">
        <v>0</v>
      </c>
      <c r="R4042" t="n">
        <v>0</v>
      </c>
      <c r="S4042" t="inlineStr"/>
      <c r="T4042" t="inlineStr">
        <is>
          <t>479-2023-10-31</t>
        </is>
      </c>
      <c r="U4042" t="n">
        <v>31</v>
      </c>
      <c r="V4042" t="inlineStr">
        <is>
          <t>No Aplica</t>
        </is>
      </c>
    </row>
    <row r="4043">
      <c r="A4043" t="n">
        <v>479</v>
      </c>
      <c r="B4043" t="inlineStr">
        <is>
          <t>Programas con resultados de aprendizaje definidos por escuela (Nuevos Programas)</t>
        </is>
      </c>
      <c r="C4043" t="inlineStr">
        <is>
          <t>DOCENCIA</t>
        </is>
      </c>
      <c r="D4043" t="inlineStr">
        <is>
          <t>Semestral</t>
        </is>
      </c>
      <c r="E4043" t="inlineStr">
        <is>
          <t>Positivo</t>
        </is>
      </c>
      <c r="F4043" s="138" t="n">
        <v>45260</v>
      </c>
      <c r="K4043" t="inlineStr">
        <is>
          <t>100.0%</t>
        </is>
      </c>
      <c r="L4043" t="inlineStr">
        <is>
          <t>No Aplica</t>
        </is>
      </c>
      <c r="M4043" t="n">
        <v>2023</v>
      </c>
      <c r="N4043" t="inlineStr">
        <is>
          <t>Noviembre</t>
        </is>
      </c>
      <c r="O4043" t="inlineStr">
        <is>
          <t>2023-2</t>
        </is>
      </c>
      <c r="P4043" t="n">
        <v>0</v>
      </c>
      <c r="Q4043" t="n">
        <v>0</v>
      </c>
      <c r="R4043" t="n">
        <v>0</v>
      </c>
      <c r="S4043" t="inlineStr"/>
      <c r="T4043" t="inlineStr">
        <is>
          <t>479-2023-11-30</t>
        </is>
      </c>
      <c r="U4043" t="n">
        <v>30</v>
      </c>
      <c r="V4043" t="inlineStr">
        <is>
          <t>No Aplica</t>
        </is>
      </c>
    </row>
    <row r="4044">
      <c r="A4044" t="n">
        <v>479</v>
      </c>
      <c r="B4044" t="inlineStr">
        <is>
          <t>Programas con resultados de aprendizaje definidos por escuela (Nuevos Programas)</t>
        </is>
      </c>
      <c r="C4044" t="inlineStr">
        <is>
          <t>DOCENCIA</t>
        </is>
      </c>
      <c r="D4044" t="inlineStr">
        <is>
          <t>Semestral</t>
        </is>
      </c>
      <c r="E4044" t="inlineStr">
        <is>
          <t>Positivo</t>
        </is>
      </c>
      <c r="F4044" s="138" t="n">
        <v>45291</v>
      </c>
      <c r="H4044" t="n">
        <v>0</v>
      </c>
      <c r="K4044" t="inlineStr">
        <is>
          <t>100.0%</t>
        </is>
      </c>
      <c r="L4044" t="n">
        <v/>
      </c>
      <c r="M4044" t="n">
        <v>2023</v>
      </c>
      <c r="N4044" t="inlineStr">
        <is>
          <t>Diciembre</t>
        </is>
      </c>
      <c r="O4044" t="inlineStr">
        <is>
          <t>2023-2</t>
        </is>
      </c>
      <c r="P4044" t="n">
        <v>0</v>
      </c>
      <c r="Q4044" t="n">
        <v>0</v>
      </c>
      <c r="R4044" t="n">
        <v>0</v>
      </c>
      <c r="S4044" t="inlineStr"/>
      <c r="T4044" t="inlineStr">
        <is>
          <t>479-2023-12-31</t>
        </is>
      </c>
      <c r="U4044" t="n">
        <v>31</v>
      </c>
      <c r="V4044" t="inlineStr"/>
    </row>
    <row r="4045">
      <c r="A4045" t="n">
        <v>480</v>
      </c>
      <c r="B4045" t="inlineStr">
        <is>
          <t>Programas con resultados de aprendizaje definidos por escuela (Programas Renovación, modificación y acreditación)</t>
        </is>
      </c>
      <c r="C4045" t="inlineStr">
        <is>
          <t>DOCENCIA</t>
        </is>
      </c>
      <c r="D4045" t="inlineStr">
        <is>
          <t>Semestral</t>
        </is>
      </c>
      <c r="E4045" t="inlineStr">
        <is>
          <t>Positivo</t>
        </is>
      </c>
      <c r="F4045" s="138" t="n">
        <v>44742</v>
      </c>
      <c r="K4045" t="inlineStr">
        <is>
          <t>100.0%</t>
        </is>
      </c>
      <c r="L4045" t="inlineStr">
        <is>
          <t>No Aplica</t>
        </is>
      </c>
      <c r="M4045" t="n">
        <v>2022</v>
      </c>
      <c r="N4045" t="inlineStr">
        <is>
          <t>Junio</t>
        </is>
      </c>
      <c r="O4045" t="inlineStr">
        <is>
          <t>2022-1</t>
        </is>
      </c>
      <c r="P4045" t="n">
        <v>0</v>
      </c>
      <c r="Q4045" t="n">
        <v>0</v>
      </c>
      <c r="R4045" t="n">
        <v>0</v>
      </c>
      <c r="S4045" t="inlineStr"/>
      <c r="T4045" t="inlineStr">
        <is>
          <t>480-2022-06-30</t>
        </is>
      </c>
      <c r="U4045" t="n">
        <v>30</v>
      </c>
      <c r="V4045" t="inlineStr">
        <is>
          <t>No Aplica</t>
        </is>
      </c>
    </row>
    <row r="4046">
      <c r="A4046" t="n">
        <v>480</v>
      </c>
      <c r="B4046" t="inlineStr">
        <is>
          <t>Programas con resultados de aprendizaje definidos por escuela (Programas Renovación, modificación y acreditación)</t>
        </is>
      </c>
      <c r="C4046" t="inlineStr">
        <is>
          <t>DOCENCIA</t>
        </is>
      </c>
      <c r="D4046" t="inlineStr">
        <is>
          <t>Semestral</t>
        </is>
      </c>
      <c r="E4046" t="inlineStr">
        <is>
          <t>Positivo</t>
        </is>
      </c>
      <c r="F4046" s="138" t="n">
        <v>44834</v>
      </c>
      <c r="K4046" t="inlineStr">
        <is>
          <t>100.0%</t>
        </is>
      </c>
      <c r="L4046" t="inlineStr">
        <is>
          <t>No Aplica</t>
        </is>
      </c>
      <c r="M4046" t="n">
        <v>2022</v>
      </c>
      <c r="N4046" t="inlineStr">
        <is>
          <t>Septiembre</t>
        </is>
      </c>
      <c r="O4046" t="inlineStr">
        <is>
          <t>2022-2</t>
        </is>
      </c>
      <c r="P4046" t="n">
        <v>0</v>
      </c>
      <c r="Q4046" t="n">
        <v>0</v>
      </c>
      <c r="R4046" t="n">
        <v>0</v>
      </c>
      <c r="S4046" t="inlineStr"/>
      <c r="T4046" t="inlineStr">
        <is>
          <t>480-2022-09-30</t>
        </is>
      </c>
      <c r="U4046" t="n">
        <v>30</v>
      </c>
      <c r="V4046" t="inlineStr">
        <is>
          <t>No Aplica</t>
        </is>
      </c>
    </row>
    <row r="4047">
      <c r="A4047" t="n">
        <v>480</v>
      </c>
      <c r="B4047" t="inlineStr">
        <is>
          <t>Programas con resultados de aprendizaje definidos por escuela (Programas Renovación, modificación y acreditación)</t>
        </is>
      </c>
      <c r="C4047" t="inlineStr">
        <is>
          <t>DOCENCIA</t>
        </is>
      </c>
      <c r="D4047" t="inlineStr">
        <is>
          <t>Semestral</t>
        </is>
      </c>
      <c r="E4047" t="inlineStr">
        <is>
          <t>Positivo</t>
        </is>
      </c>
      <c r="F4047" s="138" t="n">
        <v>44895</v>
      </c>
      <c r="K4047" t="inlineStr">
        <is>
          <t>100.0%</t>
        </is>
      </c>
      <c r="L4047" t="inlineStr">
        <is>
          <t>No Aplica</t>
        </is>
      </c>
      <c r="M4047" t="n">
        <v>2022</v>
      </c>
      <c r="N4047" t="inlineStr">
        <is>
          <t>Noviembre</t>
        </is>
      </c>
      <c r="O4047" t="inlineStr">
        <is>
          <t>2022-2</t>
        </is>
      </c>
      <c r="P4047" t="n">
        <v>0</v>
      </c>
      <c r="Q4047" t="n">
        <v>0</v>
      </c>
      <c r="R4047" t="n">
        <v>0</v>
      </c>
      <c r="S4047" t="inlineStr"/>
      <c r="T4047" t="inlineStr">
        <is>
          <t>480-2022-11-30</t>
        </is>
      </c>
      <c r="U4047" t="n">
        <v>30</v>
      </c>
      <c r="V4047" t="inlineStr">
        <is>
          <t>No Aplica</t>
        </is>
      </c>
    </row>
    <row r="4048">
      <c r="A4048" t="n">
        <v>480</v>
      </c>
      <c r="B4048" t="inlineStr">
        <is>
          <t>Programas con resultados de aprendizaje definidos por escuela (Programas Renovación, modificación y acreditación)</t>
        </is>
      </c>
      <c r="C4048" t="inlineStr">
        <is>
          <t>DOCENCIA</t>
        </is>
      </c>
      <c r="D4048" t="inlineStr">
        <is>
          <t>Semestral</t>
        </is>
      </c>
      <c r="E4048" t="inlineStr">
        <is>
          <t>Positivo</t>
        </is>
      </c>
      <c r="F4048" s="138" t="n">
        <v>44926</v>
      </c>
      <c r="K4048" t="inlineStr">
        <is>
          <t>100.0%</t>
        </is>
      </c>
      <c r="L4048" t="inlineStr">
        <is>
          <t>No Aplica</t>
        </is>
      </c>
      <c r="M4048" t="n">
        <v>2022</v>
      </c>
      <c r="N4048" t="inlineStr">
        <is>
          <t>Diciembre</t>
        </is>
      </c>
      <c r="O4048" t="inlineStr">
        <is>
          <t>2022-2</t>
        </is>
      </c>
      <c r="P4048" t="n">
        <v>0</v>
      </c>
      <c r="Q4048" t="n">
        <v>0</v>
      </c>
      <c r="R4048" t="n">
        <v>0</v>
      </c>
      <c r="S4048" t="inlineStr"/>
      <c r="T4048" t="inlineStr">
        <is>
          <t>480-2022-12-31</t>
        </is>
      </c>
      <c r="U4048" t="n">
        <v>31</v>
      </c>
      <c r="V4048" t="inlineStr">
        <is>
          <t>No Aplica</t>
        </is>
      </c>
    </row>
    <row r="4049">
      <c r="A4049" t="n">
        <v>480</v>
      </c>
      <c r="B4049" t="inlineStr">
        <is>
          <t>Programas con resultados de aprendizaje definidos por escuela (Programas Renovación, modificación y acreditación)</t>
        </is>
      </c>
      <c r="C4049" t="inlineStr">
        <is>
          <t>DOCENCIA</t>
        </is>
      </c>
      <c r="D4049" t="inlineStr">
        <is>
          <t>Semestral</t>
        </is>
      </c>
      <c r="E4049" t="inlineStr">
        <is>
          <t>Positivo</t>
        </is>
      </c>
      <c r="F4049" s="138" t="n">
        <v>44957</v>
      </c>
      <c r="K4049" t="inlineStr">
        <is>
          <t>100.0%</t>
        </is>
      </c>
      <c r="L4049" t="inlineStr">
        <is>
          <t>No Aplica</t>
        </is>
      </c>
      <c r="M4049" t="n">
        <v>2023</v>
      </c>
      <c r="N4049" t="inlineStr">
        <is>
          <t>Enero</t>
        </is>
      </c>
      <c r="O4049" t="inlineStr">
        <is>
          <t>2023-1</t>
        </is>
      </c>
      <c r="P4049" t="n">
        <v>0</v>
      </c>
      <c r="Q4049" t="n">
        <v>0</v>
      </c>
      <c r="R4049" t="n">
        <v>0</v>
      </c>
      <c r="S4049" t="inlineStr"/>
      <c r="T4049" t="inlineStr">
        <is>
          <t>480-2023-01-31</t>
        </is>
      </c>
      <c r="U4049" t="n">
        <v>31</v>
      </c>
      <c r="V4049" t="inlineStr">
        <is>
          <t>No Aplica</t>
        </is>
      </c>
    </row>
    <row r="4050">
      <c r="A4050" t="n">
        <v>480</v>
      </c>
      <c r="B4050" t="inlineStr">
        <is>
          <t>Programas con resultados de aprendizaje definidos por escuela (Programas Renovación, modificación y acreditación)</t>
        </is>
      </c>
      <c r="C4050" t="inlineStr">
        <is>
          <t>DOCENCIA</t>
        </is>
      </c>
      <c r="D4050" t="inlineStr">
        <is>
          <t>Semestral</t>
        </is>
      </c>
      <c r="E4050" t="inlineStr">
        <is>
          <t>Positivo</t>
        </is>
      </c>
      <c r="F4050" s="138" t="n">
        <v>45016</v>
      </c>
      <c r="K4050" t="inlineStr">
        <is>
          <t>100.0%</t>
        </is>
      </c>
      <c r="L4050" t="inlineStr">
        <is>
          <t>No Aplica</t>
        </is>
      </c>
      <c r="M4050" t="n">
        <v>2023</v>
      </c>
      <c r="N4050" t="inlineStr">
        <is>
          <t>Marzo</t>
        </is>
      </c>
      <c r="O4050" t="inlineStr">
        <is>
          <t>2023-1</t>
        </is>
      </c>
      <c r="P4050" t="n">
        <v>0</v>
      </c>
      <c r="Q4050" t="n">
        <v>0</v>
      </c>
      <c r="R4050" t="n">
        <v>0</v>
      </c>
      <c r="S4050" t="inlineStr"/>
      <c r="T4050" t="inlineStr">
        <is>
          <t>480-2023-03-31</t>
        </is>
      </c>
      <c r="U4050" t="n">
        <v>31</v>
      </c>
      <c r="V4050" t="inlineStr">
        <is>
          <t>No Aplica</t>
        </is>
      </c>
    </row>
    <row r="4051">
      <c r="A4051" t="n">
        <v>480</v>
      </c>
      <c r="B4051" t="inlineStr">
        <is>
          <t>Programas con resultados de aprendizaje definidos por escuela (Programas Renovación, modificación y acreditación)</t>
        </is>
      </c>
      <c r="C4051" t="inlineStr">
        <is>
          <t>DOCENCIA</t>
        </is>
      </c>
      <c r="D4051" t="inlineStr">
        <is>
          <t>Semestral</t>
        </is>
      </c>
      <c r="E4051" t="inlineStr">
        <is>
          <t>Positivo</t>
        </is>
      </c>
      <c r="F4051" s="138" t="n">
        <v>45046</v>
      </c>
      <c r="K4051" t="inlineStr">
        <is>
          <t>100.0%</t>
        </is>
      </c>
      <c r="L4051" t="inlineStr">
        <is>
          <t>No Aplica</t>
        </is>
      </c>
      <c r="M4051" t="n">
        <v>2023</v>
      </c>
      <c r="N4051" t="inlineStr">
        <is>
          <t>Abril</t>
        </is>
      </c>
      <c r="O4051" t="inlineStr">
        <is>
          <t>2023-1</t>
        </is>
      </c>
      <c r="P4051" t="n">
        <v>0</v>
      </c>
      <c r="Q4051" t="n">
        <v>0</v>
      </c>
      <c r="R4051" t="n">
        <v>0</v>
      </c>
      <c r="S4051" t="inlineStr"/>
      <c r="T4051" t="inlineStr">
        <is>
          <t>480-2023-04-30</t>
        </is>
      </c>
      <c r="U4051" t="n">
        <v>30</v>
      </c>
      <c r="V4051" t="inlineStr">
        <is>
          <t>No Aplica</t>
        </is>
      </c>
    </row>
    <row r="4052">
      <c r="A4052" t="n">
        <v>480</v>
      </c>
      <c r="B4052" t="inlineStr">
        <is>
          <t>Programas con resultados de aprendizaje definidos por escuela (Programas Renovación, modificación y acreditación)</t>
        </is>
      </c>
      <c r="C4052" t="inlineStr">
        <is>
          <t>DOCENCIA</t>
        </is>
      </c>
      <c r="D4052" t="inlineStr">
        <is>
          <t>Semestral</t>
        </is>
      </c>
      <c r="E4052" t="inlineStr">
        <is>
          <t>Positivo</t>
        </is>
      </c>
      <c r="F4052" s="138" t="n">
        <v>45077</v>
      </c>
      <c r="K4052" t="inlineStr">
        <is>
          <t>100.0%</t>
        </is>
      </c>
      <c r="L4052" t="inlineStr">
        <is>
          <t>No Aplica</t>
        </is>
      </c>
      <c r="M4052" t="n">
        <v>2023</v>
      </c>
      <c r="N4052" t="inlineStr">
        <is>
          <t>Mayo</t>
        </is>
      </c>
      <c r="O4052" t="inlineStr">
        <is>
          <t>2023-1</t>
        </is>
      </c>
      <c r="P4052" t="n">
        <v>0</v>
      </c>
      <c r="Q4052" t="n">
        <v>0</v>
      </c>
      <c r="R4052" t="n">
        <v>0</v>
      </c>
      <c r="S4052" t="inlineStr"/>
      <c r="T4052" t="inlineStr">
        <is>
          <t>480-2023-05-31</t>
        </is>
      </c>
      <c r="U4052" t="n">
        <v>31</v>
      </c>
      <c r="V4052" t="inlineStr">
        <is>
          <t>No Aplica</t>
        </is>
      </c>
    </row>
    <row r="4053">
      <c r="A4053" t="n">
        <v>480</v>
      </c>
      <c r="B4053" t="inlineStr">
        <is>
          <t>Programas con resultados de aprendizaje definidos por escuela (Programas Renovación, modificación y acreditación)</t>
        </is>
      </c>
      <c r="C4053" t="inlineStr">
        <is>
          <t>DOCENCIA</t>
        </is>
      </c>
      <c r="D4053" t="inlineStr">
        <is>
          <t>Semestral</t>
        </is>
      </c>
      <c r="E4053" t="inlineStr">
        <is>
          <t>Positivo</t>
        </is>
      </c>
      <c r="F4053" s="138" t="n">
        <v>45107</v>
      </c>
      <c r="K4053" t="inlineStr">
        <is>
          <t>100.0%</t>
        </is>
      </c>
      <c r="L4053" t="inlineStr">
        <is>
          <t>No Aplica</t>
        </is>
      </c>
      <c r="M4053" t="n">
        <v>2023</v>
      </c>
      <c r="N4053" t="inlineStr">
        <is>
          <t>Junio</t>
        </is>
      </c>
      <c r="O4053" t="inlineStr">
        <is>
          <t>2023-1</t>
        </is>
      </c>
      <c r="P4053" t="n">
        <v>0</v>
      </c>
      <c r="Q4053" t="n">
        <v>0</v>
      </c>
      <c r="R4053" t="n">
        <v>0</v>
      </c>
      <c r="S4053" t="inlineStr"/>
      <c r="T4053" t="inlineStr">
        <is>
          <t>480-2023-06-30</t>
        </is>
      </c>
      <c r="U4053" t="n">
        <v>30</v>
      </c>
      <c r="V4053" t="inlineStr">
        <is>
          <t>No Aplica</t>
        </is>
      </c>
    </row>
    <row r="4054">
      <c r="A4054" t="n">
        <v>480</v>
      </c>
      <c r="B4054" t="inlineStr">
        <is>
          <t>Programas con resultados de aprendizaje definidos por escuela (Programas Renovación, modificación y acreditación)</t>
        </is>
      </c>
      <c r="C4054" t="inlineStr">
        <is>
          <t>DOCENCIA</t>
        </is>
      </c>
      <c r="D4054" t="inlineStr">
        <is>
          <t>Semestral</t>
        </is>
      </c>
      <c r="E4054" t="inlineStr">
        <is>
          <t>Positivo</t>
        </is>
      </c>
      <c r="F4054" s="138" t="n">
        <v>45138</v>
      </c>
      <c r="K4054" t="inlineStr">
        <is>
          <t>100.0%</t>
        </is>
      </c>
      <c r="L4054" t="inlineStr">
        <is>
          <t>No Aplica</t>
        </is>
      </c>
      <c r="M4054" t="n">
        <v>2023</v>
      </c>
      <c r="N4054" t="inlineStr">
        <is>
          <t>Julio</t>
        </is>
      </c>
      <c r="O4054" t="inlineStr">
        <is>
          <t>2023-2</t>
        </is>
      </c>
      <c r="P4054" t="n">
        <v>0</v>
      </c>
      <c r="Q4054" t="n">
        <v>0</v>
      </c>
      <c r="R4054" t="n">
        <v>0</v>
      </c>
      <c r="S4054" t="inlineStr"/>
      <c r="T4054" t="inlineStr">
        <is>
          <t>480-2023-07-31</t>
        </is>
      </c>
      <c r="U4054" t="n">
        <v>31</v>
      </c>
      <c r="V4054" t="inlineStr">
        <is>
          <t>No Aplica</t>
        </is>
      </c>
    </row>
    <row r="4055">
      <c r="A4055" t="n">
        <v>480</v>
      </c>
      <c r="B4055" t="inlineStr">
        <is>
          <t>Programas con resultados de aprendizaje definidos por escuela (Programas Renovación, modificación y acreditación)</t>
        </is>
      </c>
      <c r="C4055" t="inlineStr">
        <is>
          <t>DOCENCIA</t>
        </is>
      </c>
      <c r="D4055" t="inlineStr">
        <is>
          <t>Semestral</t>
        </is>
      </c>
      <c r="E4055" t="inlineStr">
        <is>
          <t>Positivo</t>
        </is>
      </c>
      <c r="F4055" s="138" t="n">
        <v>45169</v>
      </c>
      <c r="K4055" t="inlineStr">
        <is>
          <t>100.0%</t>
        </is>
      </c>
      <c r="L4055" t="inlineStr">
        <is>
          <t>No Aplica</t>
        </is>
      </c>
      <c r="M4055" t="n">
        <v>2023</v>
      </c>
      <c r="N4055" t="inlineStr">
        <is>
          <t>Agosto</t>
        </is>
      </c>
      <c r="O4055" t="inlineStr">
        <is>
          <t>2023-2</t>
        </is>
      </c>
      <c r="P4055" t="n">
        <v>0</v>
      </c>
      <c r="Q4055" t="n">
        <v>0</v>
      </c>
      <c r="R4055" t="n">
        <v>0</v>
      </c>
      <c r="S4055" t="inlineStr"/>
      <c r="T4055" t="inlineStr">
        <is>
          <t>480-2023-08-31</t>
        </is>
      </c>
      <c r="U4055" t="n">
        <v>31</v>
      </c>
      <c r="V4055" t="inlineStr">
        <is>
          <t>No Aplica</t>
        </is>
      </c>
    </row>
    <row r="4056">
      <c r="A4056" t="n">
        <v>480</v>
      </c>
      <c r="B4056" t="inlineStr">
        <is>
          <t>Programas con resultados de aprendizaje definidos por escuela (Programas Renovación, modificación y acreditación)</t>
        </is>
      </c>
      <c r="C4056" t="inlineStr">
        <is>
          <t>DOCENCIA</t>
        </is>
      </c>
      <c r="D4056" t="inlineStr">
        <is>
          <t>Semestral</t>
        </is>
      </c>
      <c r="E4056" t="inlineStr">
        <is>
          <t>Positivo</t>
        </is>
      </c>
      <c r="F4056" s="138" t="n">
        <v>45199</v>
      </c>
      <c r="K4056" t="inlineStr">
        <is>
          <t>100.0%</t>
        </is>
      </c>
      <c r="L4056" t="inlineStr">
        <is>
          <t>No Aplica</t>
        </is>
      </c>
      <c r="M4056" t="n">
        <v>2023</v>
      </c>
      <c r="N4056" t="inlineStr">
        <is>
          <t>Septiembre</t>
        </is>
      </c>
      <c r="O4056" t="inlineStr">
        <is>
          <t>2023-2</t>
        </is>
      </c>
      <c r="P4056" t="n">
        <v>0</v>
      </c>
      <c r="Q4056" t="n">
        <v>0</v>
      </c>
      <c r="R4056" t="n">
        <v>0</v>
      </c>
      <c r="S4056" t="inlineStr"/>
      <c r="T4056" t="inlineStr">
        <is>
          <t>480-2023-09-30</t>
        </is>
      </c>
      <c r="U4056" t="n">
        <v>30</v>
      </c>
      <c r="V4056" t="inlineStr">
        <is>
          <t>No Aplica</t>
        </is>
      </c>
    </row>
    <row r="4057">
      <c r="A4057" t="n">
        <v>480</v>
      </c>
      <c r="B4057" t="inlineStr">
        <is>
          <t>Programas con resultados de aprendizaje definidos por escuela (Programas Renovación, modificación y acreditación)</t>
        </is>
      </c>
      <c r="C4057" t="inlineStr">
        <is>
          <t>DOCENCIA</t>
        </is>
      </c>
      <c r="D4057" t="inlineStr">
        <is>
          <t>Semestral</t>
        </is>
      </c>
      <c r="E4057" t="inlineStr">
        <is>
          <t>Positivo</t>
        </is>
      </c>
      <c r="F4057" s="138" t="n">
        <v>45230</v>
      </c>
      <c r="K4057" t="inlineStr">
        <is>
          <t>100.0%</t>
        </is>
      </c>
      <c r="L4057" t="inlineStr">
        <is>
          <t>No Aplica</t>
        </is>
      </c>
      <c r="M4057" t="n">
        <v>2023</v>
      </c>
      <c r="N4057" t="inlineStr">
        <is>
          <t>Octubre</t>
        </is>
      </c>
      <c r="O4057" t="inlineStr">
        <is>
          <t>2023-2</t>
        </is>
      </c>
      <c r="P4057" t="n">
        <v>0</v>
      </c>
      <c r="Q4057" t="n">
        <v>0</v>
      </c>
      <c r="R4057" t="n">
        <v>0</v>
      </c>
      <c r="S4057" t="inlineStr"/>
      <c r="T4057" t="inlineStr">
        <is>
          <t>480-2023-10-31</t>
        </is>
      </c>
      <c r="U4057" t="n">
        <v>31</v>
      </c>
      <c r="V4057" t="inlineStr">
        <is>
          <t>No Aplica</t>
        </is>
      </c>
    </row>
    <row r="4058">
      <c r="A4058" t="n">
        <v>480</v>
      </c>
      <c r="B4058" t="inlineStr">
        <is>
          <t>Programas con resultados de aprendizaje definidos por escuela (Programas Renovación, modificación y acreditación)</t>
        </is>
      </c>
      <c r="C4058" t="inlineStr">
        <is>
          <t>DOCENCIA</t>
        </is>
      </c>
      <c r="D4058" t="inlineStr">
        <is>
          <t>Semestral</t>
        </is>
      </c>
      <c r="E4058" t="inlineStr">
        <is>
          <t>Positivo</t>
        </is>
      </c>
      <c r="F4058" s="138" t="n">
        <v>45260</v>
      </c>
      <c r="K4058" t="inlineStr">
        <is>
          <t>100.0%</t>
        </is>
      </c>
      <c r="L4058" t="inlineStr">
        <is>
          <t>No Aplica</t>
        </is>
      </c>
      <c r="M4058" t="n">
        <v>2023</v>
      </c>
      <c r="N4058" t="inlineStr">
        <is>
          <t>Noviembre</t>
        </is>
      </c>
      <c r="O4058" t="inlineStr">
        <is>
          <t>2023-2</t>
        </is>
      </c>
      <c r="P4058" t="n">
        <v>0</v>
      </c>
      <c r="Q4058" t="n">
        <v>0</v>
      </c>
      <c r="R4058" t="n">
        <v>0</v>
      </c>
      <c r="S4058" t="inlineStr"/>
      <c r="T4058" t="inlineStr">
        <is>
          <t>480-2023-11-30</t>
        </is>
      </c>
      <c r="U4058" t="n">
        <v>30</v>
      </c>
      <c r="V4058" t="inlineStr">
        <is>
          <t>No Aplica</t>
        </is>
      </c>
    </row>
    <row r="4059">
      <c r="A4059" t="n">
        <v>480</v>
      </c>
      <c r="B4059" t="inlineStr">
        <is>
          <t>Programas con resultados de aprendizaje definidos por escuela (Programas Renovación, modificación y acreditación)</t>
        </is>
      </c>
      <c r="C4059" t="inlineStr">
        <is>
          <t>DOCENCIA</t>
        </is>
      </c>
      <c r="D4059" t="inlineStr">
        <is>
          <t>Semestral</t>
        </is>
      </c>
      <c r="E4059" t="inlineStr">
        <is>
          <t>Positivo</t>
        </is>
      </c>
      <c r="F4059" s="138" t="n">
        <v>45291</v>
      </c>
      <c r="K4059" t="inlineStr">
        <is>
          <t>100.0%</t>
        </is>
      </c>
      <c r="L4059" t="inlineStr">
        <is>
          <t>No Aplica</t>
        </is>
      </c>
      <c r="M4059" t="n">
        <v>2023</v>
      </c>
      <c r="N4059" t="inlineStr">
        <is>
          <t>Diciembre</t>
        </is>
      </c>
      <c r="O4059" t="inlineStr">
        <is>
          <t>2023-2</t>
        </is>
      </c>
      <c r="P4059" t="n">
        <v>0</v>
      </c>
      <c r="Q4059" t="n">
        <v>0</v>
      </c>
      <c r="R4059" t="n">
        <v>0</v>
      </c>
      <c r="S4059" t="inlineStr"/>
      <c r="T4059" t="inlineStr">
        <is>
          <t>480-2023-12-31</t>
        </is>
      </c>
      <c r="U4059" t="n">
        <v>31</v>
      </c>
      <c r="V4059" t="inlineStr">
        <is>
          <t>No Aplica</t>
        </is>
      </c>
    </row>
    <row r="4060">
      <c r="A4060" t="n">
        <v>484</v>
      </c>
      <c r="B4060" t="inlineStr">
        <is>
          <t>Cumplimiento del Programa de la Cultura del Autocuidado</t>
        </is>
      </c>
      <c r="C4060" t="inlineStr">
        <is>
          <t>GESTIÓN DE SEGURIDAD Y SALUD EN EL TRABAJO</t>
        </is>
      </c>
      <c r="D4060" t="inlineStr">
        <is>
          <t>Trimestral</t>
        </is>
      </c>
      <c r="E4060" t="inlineStr">
        <is>
          <t>Positivo</t>
        </is>
      </c>
      <c r="F4060" s="138" t="n">
        <v>45930</v>
      </c>
      <c r="G4060" t="n">
        <v>90</v>
      </c>
      <c r="H4060" t="n">
        <v>100</v>
      </c>
      <c r="I4060" s="76" t="n">
        <v>1.111111111111111</v>
      </c>
      <c r="J4060" s="76" t="n">
        <v>1.111111111111111</v>
      </c>
      <c r="K4060" t="inlineStr">
        <is>
          <t>90.0%</t>
        </is>
      </c>
      <c r="L4060" t="inlineStr">
        <is>
          <t>100.0%</t>
        </is>
      </c>
      <c r="M4060" t="n">
        <v>2025</v>
      </c>
      <c r="N4060" t="inlineStr">
        <is>
          <t>Septiembre</t>
        </is>
      </c>
      <c r="O4060" t="inlineStr">
        <is>
          <t>2025-2</t>
        </is>
      </c>
      <c r="P4060" t="n">
        <v>0</v>
      </c>
      <c r="Q4060" t="n">
        <v>0</v>
      </c>
      <c r="R4060" t="n">
        <v>0</v>
      </c>
      <c r="S4060" t="inlineStr"/>
      <c r="T4060" t="inlineStr">
        <is>
          <t>484-2025-09-30</t>
        </is>
      </c>
      <c r="U4060" t="n">
        <v>30</v>
      </c>
      <c r="V4060" t="inlineStr"/>
    </row>
    <row r="4061">
      <c r="A4061" t="n">
        <v>485</v>
      </c>
      <c r="B4061" t="inlineStr">
        <is>
          <t>Oportunidad en el cierre de acciones</t>
        </is>
      </c>
      <c r="C4061" t="inlineStr">
        <is>
          <t>PLANIFICACIÓN  Y MEJORA DEL SISTEMA INTEGRADO</t>
        </is>
      </c>
      <c r="D4061" t="inlineStr">
        <is>
          <t>Mensual</t>
        </is>
      </c>
      <c r="E4061" t="inlineStr">
        <is>
          <t>Positivo</t>
        </is>
      </c>
      <c r="F4061" s="138" t="n">
        <v>44592</v>
      </c>
      <c r="K4061" t="inlineStr">
        <is>
          <t>880.0%</t>
        </is>
      </c>
      <c r="L4061" t="inlineStr">
        <is>
          <t>No Aplica</t>
        </is>
      </c>
      <c r="M4061" t="n">
        <v>2022</v>
      </c>
      <c r="N4061" t="inlineStr">
        <is>
          <t>Enero</t>
        </is>
      </c>
      <c r="O4061" t="inlineStr">
        <is>
          <t>2022-1</t>
        </is>
      </c>
      <c r="P4061" t="n">
        <v>0</v>
      </c>
      <c r="Q4061" t="n">
        <v>0</v>
      </c>
      <c r="R4061" t="n">
        <v>0</v>
      </c>
      <c r="S4061" t="inlineStr"/>
      <c r="T4061" t="inlineStr">
        <is>
          <t>485-2022-01-31</t>
        </is>
      </c>
      <c r="U4061" t="n">
        <v>31</v>
      </c>
      <c r="V4061" t="inlineStr">
        <is>
          <t>No Aplica</t>
        </is>
      </c>
    </row>
    <row r="4062">
      <c r="A4062" t="n">
        <v>485</v>
      </c>
      <c r="B4062" t="inlineStr">
        <is>
          <t>Oportunidad en el cierre de acciones</t>
        </is>
      </c>
      <c r="C4062" t="inlineStr">
        <is>
          <t>PLANIFICACIÓN  Y MEJORA DEL SISTEMA INTEGRADO</t>
        </is>
      </c>
      <c r="D4062" t="inlineStr">
        <is>
          <t>Mensual</t>
        </is>
      </c>
      <c r="E4062" t="inlineStr">
        <is>
          <t>Positivo</t>
        </is>
      </c>
      <c r="F4062" s="138" t="n">
        <v>44620</v>
      </c>
      <c r="K4062" t="inlineStr">
        <is>
          <t>880.0%</t>
        </is>
      </c>
      <c r="L4062" t="inlineStr">
        <is>
          <t>No Aplica</t>
        </is>
      </c>
      <c r="M4062" t="n">
        <v>2022</v>
      </c>
      <c r="N4062" t="inlineStr">
        <is>
          <t>Febrero</t>
        </is>
      </c>
      <c r="O4062" t="inlineStr">
        <is>
          <t>2022-1</t>
        </is>
      </c>
      <c r="P4062" t="n">
        <v>0</v>
      </c>
      <c r="Q4062" t="n">
        <v>0</v>
      </c>
      <c r="R4062" t="n">
        <v>0</v>
      </c>
      <c r="S4062" t="inlineStr"/>
      <c r="T4062" t="inlineStr">
        <is>
          <t>485-2022-02-28</t>
        </is>
      </c>
      <c r="U4062" t="n">
        <v>28</v>
      </c>
      <c r="V4062" t="inlineStr">
        <is>
          <t>No Aplica</t>
        </is>
      </c>
    </row>
    <row r="4063">
      <c r="A4063" t="n">
        <v>485</v>
      </c>
      <c r="B4063" t="inlineStr">
        <is>
          <t>Oportunidad en el cierre de acciones</t>
        </is>
      </c>
      <c r="C4063" t="inlineStr">
        <is>
          <t>PLANIFICACIÓN  Y MEJORA DEL SISTEMA INTEGRADO</t>
        </is>
      </c>
      <c r="D4063" t="inlineStr">
        <is>
          <t>Mensual</t>
        </is>
      </c>
      <c r="E4063" t="inlineStr">
        <is>
          <t>Positivo</t>
        </is>
      </c>
      <c r="F4063" s="138" t="n">
        <v>44651</v>
      </c>
      <c r="K4063" t="inlineStr">
        <is>
          <t>880.0%</t>
        </is>
      </c>
      <c r="L4063" t="inlineStr">
        <is>
          <t>No Aplica</t>
        </is>
      </c>
      <c r="M4063" t="n">
        <v>2022</v>
      </c>
      <c r="N4063" t="inlineStr">
        <is>
          <t>Marzo</t>
        </is>
      </c>
      <c r="O4063" t="inlineStr">
        <is>
          <t>2022-1</t>
        </is>
      </c>
      <c r="P4063" t="n">
        <v>0</v>
      </c>
      <c r="Q4063" t="n">
        <v>0</v>
      </c>
      <c r="R4063" t="n">
        <v>0</v>
      </c>
      <c r="S4063" t="inlineStr"/>
      <c r="T4063" t="inlineStr">
        <is>
          <t>485-2022-03-31</t>
        </is>
      </c>
      <c r="U4063" t="n">
        <v>31</v>
      </c>
      <c r="V4063" t="inlineStr">
        <is>
          <t>No Aplica</t>
        </is>
      </c>
    </row>
    <row r="4064">
      <c r="A4064" t="n">
        <v>485</v>
      </c>
      <c r="B4064" t="inlineStr">
        <is>
          <t>Oportunidad en el cierre de acciones</t>
        </is>
      </c>
      <c r="C4064" t="inlineStr">
        <is>
          <t>PLANIFICACIÓN  Y MEJORA DEL SISTEMA INTEGRADO</t>
        </is>
      </c>
      <c r="D4064" t="inlineStr">
        <is>
          <t>Mensual</t>
        </is>
      </c>
      <c r="E4064" t="inlineStr">
        <is>
          <t>Positivo</t>
        </is>
      </c>
      <c r="F4064" s="138" t="n">
        <v>44681</v>
      </c>
      <c r="K4064" t="inlineStr">
        <is>
          <t>880.0%</t>
        </is>
      </c>
      <c r="L4064" t="inlineStr">
        <is>
          <t>No Aplica</t>
        </is>
      </c>
      <c r="M4064" t="n">
        <v>2022</v>
      </c>
      <c r="N4064" t="inlineStr">
        <is>
          <t>Abril</t>
        </is>
      </c>
      <c r="O4064" t="inlineStr">
        <is>
          <t>2022-1</t>
        </is>
      </c>
      <c r="P4064" t="n">
        <v>0</v>
      </c>
      <c r="Q4064" t="n">
        <v>0</v>
      </c>
      <c r="R4064" t="n">
        <v>0</v>
      </c>
      <c r="S4064" t="inlineStr"/>
      <c r="T4064" t="inlineStr">
        <is>
          <t>485-2022-04-30</t>
        </is>
      </c>
      <c r="U4064" t="n">
        <v>30</v>
      </c>
      <c r="V4064" t="inlineStr">
        <is>
          <t>No Aplica</t>
        </is>
      </c>
    </row>
    <row r="4065">
      <c r="A4065" t="n">
        <v>485</v>
      </c>
      <c r="B4065" t="inlineStr">
        <is>
          <t>Oportunidad en el cierre de acciones</t>
        </is>
      </c>
      <c r="C4065" t="inlineStr">
        <is>
          <t>PLANIFICACIÓN  Y MEJORA DEL SISTEMA INTEGRADO</t>
        </is>
      </c>
      <c r="D4065" t="inlineStr">
        <is>
          <t>Mensual</t>
        </is>
      </c>
      <c r="E4065" t="inlineStr">
        <is>
          <t>Positivo</t>
        </is>
      </c>
      <c r="F4065" s="138" t="n">
        <v>44712</v>
      </c>
      <c r="K4065" t="inlineStr">
        <is>
          <t>880.0%</t>
        </is>
      </c>
      <c r="L4065" t="inlineStr">
        <is>
          <t>No Aplica</t>
        </is>
      </c>
      <c r="M4065" t="n">
        <v>2022</v>
      </c>
      <c r="N4065" t="inlineStr">
        <is>
          <t>Mayo</t>
        </is>
      </c>
      <c r="O4065" t="inlineStr">
        <is>
          <t>2022-1</t>
        </is>
      </c>
      <c r="P4065" t="n">
        <v>0</v>
      </c>
      <c r="Q4065" t="n">
        <v>0</v>
      </c>
      <c r="R4065" t="n">
        <v>0</v>
      </c>
      <c r="S4065" t="inlineStr"/>
      <c r="T4065" t="inlineStr">
        <is>
          <t>485-2022-05-31</t>
        </is>
      </c>
      <c r="U4065" t="n">
        <v>31</v>
      </c>
      <c r="V4065" t="inlineStr">
        <is>
          <t>No Aplica</t>
        </is>
      </c>
    </row>
    <row r="4066">
      <c r="A4066" t="n">
        <v>485</v>
      </c>
      <c r="B4066" t="inlineStr">
        <is>
          <t>Oportunidad en el cierre de acciones</t>
        </is>
      </c>
      <c r="C4066" t="inlineStr">
        <is>
          <t>PLANIFICACIÓN  Y MEJORA DEL SISTEMA INTEGRADO</t>
        </is>
      </c>
      <c r="D4066" t="inlineStr">
        <is>
          <t>Mensual</t>
        </is>
      </c>
      <c r="E4066" t="inlineStr">
        <is>
          <t>Positivo</t>
        </is>
      </c>
      <c r="F4066" s="138" t="n">
        <v>44742</v>
      </c>
      <c r="K4066" t="inlineStr">
        <is>
          <t>880.0%</t>
        </is>
      </c>
      <c r="L4066" t="inlineStr">
        <is>
          <t>No Aplica</t>
        </is>
      </c>
      <c r="M4066" t="n">
        <v>2022</v>
      </c>
      <c r="N4066" t="inlineStr">
        <is>
          <t>Junio</t>
        </is>
      </c>
      <c r="O4066" t="inlineStr">
        <is>
          <t>2022-1</t>
        </is>
      </c>
      <c r="P4066" t="n">
        <v>0</v>
      </c>
      <c r="Q4066" t="n">
        <v>0</v>
      </c>
      <c r="R4066" t="n">
        <v>0</v>
      </c>
      <c r="S4066" t="inlineStr"/>
      <c r="T4066" t="inlineStr">
        <is>
          <t>485-2022-06-30</t>
        </is>
      </c>
      <c r="U4066" t="n">
        <v>30</v>
      </c>
      <c r="V4066" t="inlineStr">
        <is>
          <t>No Aplica</t>
        </is>
      </c>
    </row>
    <row r="4067">
      <c r="A4067" t="n">
        <v>485</v>
      </c>
      <c r="B4067" t="inlineStr">
        <is>
          <t>Oportunidad en el cierre de acciones</t>
        </is>
      </c>
      <c r="C4067" t="inlineStr">
        <is>
          <t>PLANIFICACIÓN  Y MEJORA DEL SISTEMA INTEGRADO</t>
        </is>
      </c>
      <c r="D4067" t="inlineStr">
        <is>
          <t>Mensual</t>
        </is>
      </c>
      <c r="E4067" t="inlineStr">
        <is>
          <t>Positivo</t>
        </is>
      </c>
      <c r="F4067" s="138" t="n">
        <v>44773</v>
      </c>
      <c r="K4067" t="inlineStr">
        <is>
          <t>880.0%</t>
        </is>
      </c>
      <c r="L4067" t="inlineStr">
        <is>
          <t>No Aplica</t>
        </is>
      </c>
      <c r="M4067" t="n">
        <v>2022</v>
      </c>
      <c r="N4067" t="inlineStr">
        <is>
          <t>Julio</t>
        </is>
      </c>
      <c r="O4067" t="inlineStr">
        <is>
          <t>2022-2</t>
        </is>
      </c>
      <c r="P4067" t="n">
        <v>0</v>
      </c>
      <c r="Q4067" t="n">
        <v>0</v>
      </c>
      <c r="R4067" t="n">
        <v>0</v>
      </c>
      <c r="S4067" t="inlineStr"/>
      <c r="T4067" t="inlineStr">
        <is>
          <t>485-2022-07-31</t>
        </is>
      </c>
      <c r="U4067" t="n">
        <v>31</v>
      </c>
      <c r="V4067" t="inlineStr">
        <is>
          <t>No Aplica</t>
        </is>
      </c>
    </row>
    <row r="4068">
      <c r="A4068" t="n">
        <v>485</v>
      </c>
      <c r="B4068" t="inlineStr">
        <is>
          <t>Oportunidad en el cierre de acciones</t>
        </is>
      </c>
      <c r="C4068" t="inlineStr">
        <is>
          <t>PLANIFICACIÓN  Y MEJORA DEL SISTEMA INTEGRADO</t>
        </is>
      </c>
      <c r="D4068" t="inlineStr">
        <is>
          <t>Mensual</t>
        </is>
      </c>
      <c r="E4068" t="inlineStr">
        <is>
          <t>Positivo</t>
        </is>
      </c>
      <c r="F4068" s="138" t="n">
        <v>44804</v>
      </c>
      <c r="K4068" t="inlineStr">
        <is>
          <t>880.0%</t>
        </is>
      </c>
      <c r="L4068" t="inlineStr">
        <is>
          <t>No Aplica</t>
        </is>
      </c>
      <c r="M4068" t="n">
        <v>2022</v>
      </c>
      <c r="N4068" t="inlineStr">
        <is>
          <t>Agosto</t>
        </is>
      </c>
      <c r="O4068" t="inlineStr">
        <is>
          <t>2022-2</t>
        </is>
      </c>
      <c r="P4068" t="n">
        <v>0</v>
      </c>
      <c r="Q4068" t="n">
        <v>0</v>
      </c>
      <c r="R4068" t="n">
        <v>0</v>
      </c>
      <c r="S4068" t="inlineStr"/>
      <c r="T4068" t="inlineStr">
        <is>
          <t>485-2022-08-31</t>
        </is>
      </c>
      <c r="U4068" t="n">
        <v>31</v>
      </c>
      <c r="V4068" t="inlineStr">
        <is>
          <t>No Aplica</t>
        </is>
      </c>
    </row>
    <row r="4069">
      <c r="A4069" t="n">
        <v>485</v>
      </c>
      <c r="B4069" t="inlineStr">
        <is>
          <t>Oportunidad en el cierre de acciones</t>
        </is>
      </c>
      <c r="C4069" t="inlineStr">
        <is>
          <t>PLANIFICACIÓN  Y MEJORA DEL SISTEMA INTEGRADO</t>
        </is>
      </c>
      <c r="D4069" t="inlineStr">
        <is>
          <t>Mensual</t>
        </is>
      </c>
      <c r="E4069" t="inlineStr">
        <is>
          <t>Positivo</t>
        </is>
      </c>
      <c r="F4069" s="138" t="n">
        <v>44834</v>
      </c>
      <c r="K4069" t="inlineStr">
        <is>
          <t>880.0%</t>
        </is>
      </c>
      <c r="L4069" t="inlineStr">
        <is>
          <t>No Aplica</t>
        </is>
      </c>
      <c r="M4069" t="n">
        <v>2022</v>
      </c>
      <c r="N4069" t="inlineStr">
        <is>
          <t>Septiembre</t>
        </is>
      </c>
      <c r="O4069" t="inlineStr">
        <is>
          <t>2022-2</t>
        </is>
      </c>
      <c r="P4069" t="n">
        <v>0</v>
      </c>
      <c r="Q4069" t="n">
        <v>0</v>
      </c>
      <c r="R4069" t="n">
        <v>0</v>
      </c>
      <c r="S4069" t="inlineStr"/>
      <c r="T4069" t="inlineStr">
        <is>
          <t>485-2022-09-30</t>
        </is>
      </c>
      <c r="U4069" t="n">
        <v>30</v>
      </c>
      <c r="V4069" t="inlineStr">
        <is>
          <t>No Aplica</t>
        </is>
      </c>
    </row>
    <row r="4070">
      <c r="A4070" t="n">
        <v>485</v>
      </c>
      <c r="B4070" t="inlineStr">
        <is>
          <t>Oportunidad en el cierre de acciones</t>
        </is>
      </c>
      <c r="C4070" t="inlineStr">
        <is>
          <t>PLANIFICACIÓN  Y MEJORA DEL SISTEMA INTEGRADO</t>
        </is>
      </c>
      <c r="D4070" t="inlineStr">
        <is>
          <t>Mensual</t>
        </is>
      </c>
      <c r="E4070" t="inlineStr">
        <is>
          <t>Positivo</t>
        </is>
      </c>
      <c r="F4070" s="138" t="n">
        <v>44865</v>
      </c>
      <c r="K4070" t="inlineStr">
        <is>
          <t>880.0%</t>
        </is>
      </c>
      <c r="L4070" t="inlineStr">
        <is>
          <t>No Aplica</t>
        </is>
      </c>
      <c r="M4070" t="n">
        <v>2022</v>
      </c>
      <c r="N4070" t="inlineStr">
        <is>
          <t>Octubre</t>
        </is>
      </c>
      <c r="O4070" t="inlineStr">
        <is>
          <t>2022-2</t>
        </is>
      </c>
      <c r="P4070" t="n">
        <v>0</v>
      </c>
      <c r="Q4070" t="n">
        <v>0</v>
      </c>
      <c r="R4070" t="n">
        <v>0</v>
      </c>
      <c r="S4070" t="inlineStr"/>
      <c r="T4070" t="inlineStr">
        <is>
          <t>485-2022-10-31</t>
        </is>
      </c>
      <c r="U4070" t="n">
        <v>31</v>
      </c>
      <c r="V4070" t="inlineStr">
        <is>
          <t>No Aplica</t>
        </is>
      </c>
    </row>
    <row r="4071">
      <c r="A4071" t="n">
        <v>485</v>
      </c>
      <c r="B4071" t="inlineStr">
        <is>
          <t>Oportunidad en el cierre de acciones</t>
        </is>
      </c>
      <c r="C4071" t="inlineStr">
        <is>
          <t>PLANIFICACIÓN  Y MEJORA DEL SISTEMA INTEGRADO</t>
        </is>
      </c>
      <c r="D4071" t="inlineStr">
        <is>
          <t>Mensual</t>
        </is>
      </c>
      <c r="E4071" t="inlineStr">
        <is>
          <t>Positivo</t>
        </is>
      </c>
      <c r="F4071" s="138" t="n">
        <v>44895</v>
      </c>
      <c r="K4071" t="inlineStr">
        <is>
          <t>880.0%</t>
        </is>
      </c>
      <c r="L4071" t="inlineStr">
        <is>
          <t>No Aplica</t>
        </is>
      </c>
      <c r="M4071" t="n">
        <v>2022</v>
      </c>
      <c r="N4071" t="inlineStr">
        <is>
          <t>Noviembre</t>
        </is>
      </c>
      <c r="O4071" t="inlineStr">
        <is>
          <t>2022-2</t>
        </is>
      </c>
      <c r="P4071" t="n">
        <v>0</v>
      </c>
      <c r="Q4071" t="n">
        <v>0</v>
      </c>
      <c r="R4071" t="n">
        <v>0</v>
      </c>
      <c r="S4071" t="inlineStr"/>
      <c r="T4071" t="inlineStr">
        <is>
          <t>485-2022-11-30</t>
        </is>
      </c>
      <c r="U4071" t="n">
        <v>30</v>
      </c>
      <c r="V4071" t="inlineStr">
        <is>
          <t>No Aplica</t>
        </is>
      </c>
    </row>
    <row r="4072">
      <c r="A4072" t="n">
        <v>485</v>
      </c>
      <c r="B4072" t="inlineStr">
        <is>
          <t>Oportunidad en el cierre de acciones</t>
        </is>
      </c>
      <c r="C4072" t="inlineStr">
        <is>
          <t>PLANIFICACIÓN  Y MEJORA DEL SISTEMA INTEGRADO</t>
        </is>
      </c>
      <c r="D4072" t="inlineStr">
        <is>
          <t>Mensual</t>
        </is>
      </c>
      <c r="E4072" t="inlineStr">
        <is>
          <t>Positivo</t>
        </is>
      </c>
      <c r="F4072" s="138" t="n">
        <v>44926</v>
      </c>
      <c r="K4072" t="inlineStr">
        <is>
          <t>880.0%</t>
        </is>
      </c>
      <c r="L4072" t="inlineStr">
        <is>
          <t>No Aplica</t>
        </is>
      </c>
      <c r="M4072" t="n">
        <v>2022</v>
      </c>
      <c r="N4072" t="inlineStr">
        <is>
          <t>Diciembre</t>
        </is>
      </c>
      <c r="O4072" t="inlineStr">
        <is>
          <t>2022-2</t>
        </is>
      </c>
      <c r="P4072" t="n">
        <v>0</v>
      </c>
      <c r="Q4072" t="n">
        <v>0</v>
      </c>
      <c r="R4072" t="n">
        <v>0</v>
      </c>
      <c r="S4072" t="inlineStr"/>
      <c r="T4072" t="inlineStr">
        <is>
          <t>485-2022-12-31</t>
        </is>
      </c>
      <c r="U4072" t="n">
        <v>31</v>
      </c>
      <c r="V4072" t="inlineStr">
        <is>
          <t>No Aplica</t>
        </is>
      </c>
    </row>
    <row r="4073">
      <c r="A4073" t="n">
        <v>485</v>
      </c>
      <c r="B4073" t="inlineStr">
        <is>
          <t>Oportunidad en el cierre de acciones</t>
        </is>
      </c>
      <c r="C4073" t="inlineStr">
        <is>
          <t>PLANIFICACIÓN  Y MEJORA DEL SISTEMA INTEGRADO</t>
        </is>
      </c>
      <c r="D4073" t="inlineStr">
        <is>
          <t>Mensual</t>
        </is>
      </c>
      <c r="E4073" t="inlineStr">
        <is>
          <t>Positivo</t>
        </is>
      </c>
      <c r="F4073" s="138" t="n">
        <v>44957</v>
      </c>
      <c r="K4073" t="inlineStr">
        <is>
          <t>880.0%</t>
        </is>
      </c>
      <c r="L4073" t="inlineStr">
        <is>
          <t>No Aplica</t>
        </is>
      </c>
      <c r="M4073" t="n">
        <v>2023</v>
      </c>
      <c r="N4073" t="inlineStr">
        <is>
          <t>Enero</t>
        </is>
      </c>
      <c r="O4073" t="inlineStr">
        <is>
          <t>2023-1</t>
        </is>
      </c>
      <c r="P4073" t="n">
        <v>0</v>
      </c>
      <c r="Q4073" t="n">
        <v>0</v>
      </c>
      <c r="R4073" t="n">
        <v>0</v>
      </c>
      <c r="S4073" t="inlineStr"/>
      <c r="T4073" t="inlineStr">
        <is>
          <t>485-2023-01-31</t>
        </is>
      </c>
      <c r="U4073" t="n">
        <v>31</v>
      </c>
      <c r="V4073" t="inlineStr">
        <is>
          <t>No Aplica</t>
        </is>
      </c>
    </row>
    <row r="4074">
      <c r="A4074" t="n">
        <v>485</v>
      </c>
      <c r="B4074" t="inlineStr">
        <is>
          <t>Oportunidad en el cierre de acciones</t>
        </is>
      </c>
      <c r="C4074" t="inlineStr">
        <is>
          <t>PLANIFICACIÓN  Y MEJORA DEL SISTEMA INTEGRADO</t>
        </is>
      </c>
      <c r="D4074" t="inlineStr">
        <is>
          <t>Mensual</t>
        </is>
      </c>
      <c r="E4074" t="inlineStr">
        <is>
          <t>Positivo</t>
        </is>
      </c>
      <c r="F4074" s="138" t="n">
        <v>44985</v>
      </c>
      <c r="K4074" t="inlineStr">
        <is>
          <t>880.0%</t>
        </is>
      </c>
      <c r="L4074" t="inlineStr">
        <is>
          <t>No Aplica</t>
        </is>
      </c>
      <c r="M4074" t="n">
        <v>2023</v>
      </c>
      <c r="N4074" t="inlineStr">
        <is>
          <t>Febrero</t>
        </is>
      </c>
      <c r="O4074" t="inlineStr">
        <is>
          <t>2023-1</t>
        </is>
      </c>
      <c r="P4074" t="n">
        <v>0</v>
      </c>
      <c r="Q4074" t="n">
        <v>0</v>
      </c>
      <c r="R4074" t="n">
        <v>0</v>
      </c>
      <c r="S4074" t="inlineStr"/>
      <c r="T4074" t="inlineStr">
        <is>
          <t>485-2023-02-28</t>
        </is>
      </c>
      <c r="U4074" t="n">
        <v>28</v>
      </c>
      <c r="V4074" t="inlineStr">
        <is>
          <t>No Aplica</t>
        </is>
      </c>
    </row>
    <row r="4075">
      <c r="A4075" t="n">
        <v>485</v>
      </c>
      <c r="B4075" t="inlineStr">
        <is>
          <t>Oportunidad en el cierre de acciones</t>
        </is>
      </c>
      <c r="C4075" t="inlineStr">
        <is>
          <t>PLANIFICACIÓN  Y MEJORA DEL SISTEMA INTEGRADO</t>
        </is>
      </c>
      <c r="D4075" t="inlineStr">
        <is>
          <t>Mensual</t>
        </is>
      </c>
      <c r="E4075" t="inlineStr">
        <is>
          <t>Positivo</t>
        </is>
      </c>
      <c r="F4075" s="138" t="n">
        <v>45016</v>
      </c>
      <c r="K4075" t="inlineStr">
        <is>
          <t>880.0%</t>
        </is>
      </c>
      <c r="L4075" t="inlineStr">
        <is>
          <t>No Aplica</t>
        </is>
      </c>
      <c r="M4075" t="n">
        <v>2023</v>
      </c>
      <c r="N4075" t="inlineStr">
        <is>
          <t>Marzo</t>
        </is>
      </c>
      <c r="O4075" t="inlineStr">
        <is>
          <t>2023-1</t>
        </is>
      </c>
      <c r="P4075" t="n">
        <v>0</v>
      </c>
      <c r="Q4075" t="n">
        <v>0</v>
      </c>
      <c r="R4075" t="n">
        <v>0</v>
      </c>
      <c r="S4075" t="inlineStr"/>
      <c r="T4075" t="inlineStr">
        <is>
          <t>485-2023-03-31</t>
        </is>
      </c>
      <c r="U4075" t="n">
        <v>31</v>
      </c>
      <c r="V4075" t="inlineStr">
        <is>
          <t>No Aplica</t>
        </is>
      </c>
    </row>
    <row r="4076">
      <c r="A4076" t="n">
        <v>485</v>
      </c>
      <c r="B4076" t="inlineStr">
        <is>
          <t>Oportunidad en el cierre de acciones</t>
        </is>
      </c>
      <c r="C4076" t="inlineStr">
        <is>
          <t>PLANIFICACIÓN  Y MEJORA DEL SISTEMA INTEGRADO</t>
        </is>
      </c>
      <c r="D4076" t="inlineStr">
        <is>
          <t>Mensual</t>
        </is>
      </c>
      <c r="E4076" t="inlineStr">
        <is>
          <t>Positivo</t>
        </is>
      </c>
      <c r="F4076" s="138" t="n">
        <v>45046</v>
      </c>
      <c r="K4076" t="inlineStr">
        <is>
          <t>880.0%</t>
        </is>
      </c>
      <c r="L4076" t="inlineStr">
        <is>
          <t>No Aplica</t>
        </is>
      </c>
      <c r="M4076" t="n">
        <v>2023</v>
      </c>
      <c r="N4076" t="inlineStr">
        <is>
          <t>Abril</t>
        </is>
      </c>
      <c r="O4076" t="inlineStr">
        <is>
          <t>2023-1</t>
        </is>
      </c>
      <c r="P4076" t="n">
        <v>0</v>
      </c>
      <c r="Q4076" t="n">
        <v>0</v>
      </c>
      <c r="R4076" t="n">
        <v>0</v>
      </c>
      <c r="S4076" t="inlineStr"/>
      <c r="T4076" t="inlineStr">
        <is>
          <t>485-2023-04-30</t>
        </is>
      </c>
      <c r="U4076" t="n">
        <v>30</v>
      </c>
      <c r="V4076" t="inlineStr">
        <is>
          <t>No Aplica</t>
        </is>
      </c>
    </row>
    <row r="4077">
      <c r="A4077" t="n">
        <v>485</v>
      </c>
      <c r="B4077" t="inlineStr">
        <is>
          <t>Oportunidad en el cierre de acciones</t>
        </is>
      </c>
      <c r="C4077" t="inlineStr">
        <is>
          <t>PLANIFICACIÓN  Y MEJORA DEL SISTEMA INTEGRADO</t>
        </is>
      </c>
      <c r="D4077" t="inlineStr">
        <is>
          <t>Mensual</t>
        </is>
      </c>
      <c r="E4077" t="inlineStr">
        <is>
          <t>Positivo</t>
        </is>
      </c>
      <c r="F4077" s="138" t="n">
        <v>45077</v>
      </c>
      <c r="K4077" t="inlineStr">
        <is>
          <t>880.0%</t>
        </is>
      </c>
      <c r="L4077" t="inlineStr">
        <is>
          <t>No Aplica</t>
        </is>
      </c>
      <c r="M4077" t="n">
        <v>2023</v>
      </c>
      <c r="N4077" t="inlineStr">
        <is>
          <t>Mayo</t>
        </is>
      </c>
      <c r="O4077" t="inlineStr">
        <is>
          <t>2023-1</t>
        </is>
      </c>
      <c r="P4077" t="n">
        <v>0</v>
      </c>
      <c r="Q4077" t="n">
        <v>0</v>
      </c>
      <c r="R4077" t="n">
        <v>0</v>
      </c>
      <c r="S4077" t="inlineStr"/>
      <c r="T4077" t="inlineStr">
        <is>
          <t>485-2023-05-31</t>
        </is>
      </c>
      <c r="U4077" t="n">
        <v>31</v>
      </c>
      <c r="V4077" t="inlineStr">
        <is>
          <t>No Aplica</t>
        </is>
      </c>
    </row>
    <row r="4078">
      <c r="A4078" t="n">
        <v>485</v>
      </c>
      <c r="B4078" t="inlineStr">
        <is>
          <t>Oportunidad en el cierre de acciones</t>
        </is>
      </c>
      <c r="C4078" t="inlineStr">
        <is>
          <t>PLANIFICACIÓN  Y MEJORA DEL SISTEMA INTEGRADO</t>
        </is>
      </c>
      <c r="D4078" t="inlineStr">
        <is>
          <t>Mensual</t>
        </is>
      </c>
      <c r="E4078" t="inlineStr">
        <is>
          <t>Positivo</t>
        </is>
      </c>
      <c r="F4078" s="138" t="n">
        <v>45107</v>
      </c>
      <c r="K4078" t="inlineStr">
        <is>
          <t>880.0%</t>
        </is>
      </c>
      <c r="L4078" t="inlineStr">
        <is>
          <t>No Aplica</t>
        </is>
      </c>
      <c r="M4078" t="n">
        <v>2023</v>
      </c>
      <c r="N4078" t="inlineStr">
        <is>
          <t>Junio</t>
        </is>
      </c>
      <c r="O4078" t="inlineStr">
        <is>
          <t>2023-1</t>
        </is>
      </c>
      <c r="P4078" t="n">
        <v>0</v>
      </c>
      <c r="Q4078" t="n">
        <v>0</v>
      </c>
      <c r="R4078" t="n">
        <v>0</v>
      </c>
      <c r="S4078" t="inlineStr"/>
      <c r="T4078" t="inlineStr">
        <is>
          <t>485-2023-06-30</t>
        </is>
      </c>
      <c r="U4078" t="n">
        <v>30</v>
      </c>
      <c r="V4078" t="inlineStr">
        <is>
          <t>No Aplica</t>
        </is>
      </c>
    </row>
    <row r="4079">
      <c r="A4079" t="n">
        <v>485</v>
      </c>
      <c r="B4079" t="inlineStr">
        <is>
          <t>Oportunidad en el cierre de acciones</t>
        </is>
      </c>
      <c r="C4079" t="inlineStr">
        <is>
          <t>PLANIFICACIÓN  Y MEJORA DEL SISTEMA INTEGRADO</t>
        </is>
      </c>
      <c r="D4079" t="inlineStr">
        <is>
          <t>Mensual</t>
        </is>
      </c>
      <c r="E4079" t="inlineStr">
        <is>
          <t>Positivo</t>
        </is>
      </c>
      <c r="F4079" s="138" t="n">
        <v>45138</v>
      </c>
      <c r="K4079" t="inlineStr">
        <is>
          <t>880.0%</t>
        </is>
      </c>
      <c r="L4079" t="inlineStr">
        <is>
          <t>No Aplica</t>
        </is>
      </c>
      <c r="M4079" t="n">
        <v>2023</v>
      </c>
      <c r="N4079" t="inlineStr">
        <is>
          <t>Julio</t>
        </is>
      </c>
      <c r="O4079" t="inlineStr">
        <is>
          <t>2023-2</t>
        </is>
      </c>
      <c r="P4079" t="n">
        <v>0</v>
      </c>
      <c r="Q4079" t="n">
        <v>0</v>
      </c>
      <c r="R4079" t="n">
        <v>0</v>
      </c>
      <c r="S4079" t="inlineStr"/>
      <c r="T4079" t="inlineStr">
        <is>
          <t>485-2023-07-31</t>
        </is>
      </c>
      <c r="U4079" t="n">
        <v>31</v>
      </c>
      <c r="V4079" t="inlineStr">
        <is>
          <t>No Aplica</t>
        </is>
      </c>
    </row>
    <row r="4080">
      <c r="A4080" t="n">
        <v>485</v>
      </c>
      <c r="B4080" t="inlineStr">
        <is>
          <t>Oportunidad en el cierre de acciones</t>
        </is>
      </c>
      <c r="C4080" t="inlineStr">
        <is>
          <t>PLANIFICACIÓN  Y MEJORA DEL SISTEMA INTEGRADO</t>
        </is>
      </c>
      <c r="D4080" t="inlineStr">
        <is>
          <t>Mensual</t>
        </is>
      </c>
      <c r="E4080" t="inlineStr">
        <is>
          <t>Positivo</t>
        </is>
      </c>
      <c r="F4080" s="138" t="n">
        <v>45169</v>
      </c>
      <c r="K4080" t="inlineStr">
        <is>
          <t>880.0%</t>
        </is>
      </c>
      <c r="L4080" t="inlineStr">
        <is>
          <t>No Aplica</t>
        </is>
      </c>
      <c r="M4080" t="n">
        <v>2023</v>
      </c>
      <c r="N4080" t="inlineStr">
        <is>
          <t>Agosto</t>
        </is>
      </c>
      <c r="O4080" t="inlineStr">
        <is>
          <t>2023-2</t>
        </is>
      </c>
      <c r="P4080" t="n">
        <v>0</v>
      </c>
      <c r="Q4080" t="n">
        <v>0</v>
      </c>
      <c r="R4080" t="n">
        <v>0</v>
      </c>
      <c r="S4080" t="inlineStr"/>
      <c r="T4080" t="inlineStr">
        <is>
          <t>485-2023-08-31</t>
        </is>
      </c>
      <c r="U4080" t="n">
        <v>31</v>
      </c>
      <c r="V4080" t="inlineStr">
        <is>
          <t>No Aplica</t>
        </is>
      </c>
    </row>
    <row r="4081">
      <c r="A4081" t="n">
        <v>485</v>
      </c>
      <c r="B4081" t="inlineStr">
        <is>
          <t>Oportunidad en el cierre de acciones</t>
        </is>
      </c>
      <c r="C4081" t="inlineStr">
        <is>
          <t>PLANIFICACIÓN  Y MEJORA DEL SISTEMA INTEGRADO</t>
        </is>
      </c>
      <c r="D4081" t="inlineStr">
        <is>
          <t>Mensual</t>
        </is>
      </c>
      <c r="E4081" t="inlineStr">
        <is>
          <t>Positivo</t>
        </is>
      </c>
      <c r="F4081" s="138" t="n">
        <v>45199</v>
      </c>
      <c r="K4081" t="inlineStr">
        <is>
          <t>880.0%</t>
        </is>
      </c>
      <c r="L4081" t="inlineStr">
        <is>
          <t>No Aplica</t>
        </is>
      </c>
      <c r="M4081" t="n">
        <v>2023</v>
      </c>
      <c r="N4081" t="inlineStr">
        <is>
          <t>Septiembre</t>
        </is>
      </c>
      <c r="O4081" t="inlineStr">
        <is>
          <t>2023-2</t>
        </is>
      </c>
      <c r="P4081" t="n">
        <v>0</v>
      </c>
      <c r="Q4081" t="n">
        <v>0</v>
      </c>
      <c r="R4081" t="n">
        <v>0</v>
      </c>
      <c r="S4081" t="inlineStr"/>
      <c r="T4081" t="inlineStr">
        <is>
          <t>485-2023-09-30</t>
        </is>
      </c>
      <c r="U4081" t="n">
        <v>30</v>
      </c>
      <c r="V4081" t="inlineStr">
        <is>
          <t>No Aplica</t>
        </is>
      </c>
    </row>
    <row r="4082">
      <c r="A4082" t="n">
        <v>485</v>
      </c>
      <c r="B4082" t="inlineStr">
        <is>
          <t>Oportunidad en el cierre de acciones</t>
        </is>
      </c>
      <c r="C4082" t="inlineStr">
        <is>
          <t>PLANIFICACIÓN  Y MEJORA DEL SISTEMA INTEGRADO</t>
        </is>
      </c>
      <c r="D4082" t="inlineStr">
        <is>
          <t>Mensual</t>
        </is>
      </c>
      <c r="E4082" t="inlineStr">
        <is>
          <t>Positivo</t>
        </is>
      </c>
      <c r="F4082" s="138" t="n">
        <v>45230</v>
      </c>
      <c r="K4082" t="inlineStr">
        <is>
          <t>880.0%</t>
        </is>
      </c>
      <c r="L4082" t="inlineStr">
        <is>
          <t>No Aplica</t>
        </is>
      </c>
      <c r="M4082" t="n">
        <v>2023</v>
      </c>
      <c r="N4082" t="inlineStr">
        <is>
          <t>Octubre</t>
        </is>
      </c>
      <c r="O4082" t="inlineStr">
        <is>
          <t>2023-2</t>
        </is>
      </c>
      <c r="P4082" t="n">
        <v>0</v>
      </c>
      <c r="Q4082" t="n">
        <v>0</v>
      </c>
      <c r="R4082" t="n">
        <v>0</v>
      </c>
      <c r="S4082" t="inlineStr"/>
      <c r="T4082" t="inlineStr">
        <is>
          <t>485-2023-10-31</t>
        </is>
      </c>
      <c r="U4082" t="n">
        <v>31</v>
      </c>
      <c r="V4082" t="inlineStr">
        <is>
          <t>No Aplica</t>
        </is>
      </c>
    </row>
    <row r="4083">
      <c r="A4083" t="n">
        <v>485</v>
      </c>
      <c r="B4083" t="inlineStr">
        <is>
          <t>Oportunidad en el cierre de acciones</t>
        </is>
      </c>
      <c r="C4083" t="inlineStr">
        <is>
          <t>PLANIFICACIÓN  Y MEJORA DEL SISTEMA INTEGRADO</t>
        </is>
      </c>
      <c r="D4083" t="inlineStr">
        <is>
          <t>Mensual</t>
        </is>
      </c>
      <c r="E4083" t="inlineStr">
        <is>
          <t>Positivo</t>
        </is>
      </c>
      <c r="F4083" s="138" t="n">
        <v>45260</v>
      </c>
      <c r="K4083" t="inlineStr">
        <is>
          <t>880.0%</t>
        </is>
      </c>
      <c r="L4083" t="inlineStr">
        <is>
          <t>No Aplica</t>
        </is>
      </c>
      <c r="M4083" t="n">
        <v>2023</v>
      </c>
      <c r="N4083" t="inlineStr">
        <is>
          <t>Noviembre</t>
        </is>
      </c>
      <c r="O4083" t="inlineStr">
        <is>
          <t>2023-2</t>
        </is>
      </c>
      <c r="P4083" t="n">
        <v>0</v>
      </c>
      <c r="Q4083" t="n">
        <v>0</v>
      </c>
      <c r="R4083" t="n">
        <v>0</v>
      </c>
      <c r="S4083" t="inlineStr"/>
      <c r="T4083" t="inlineStr">
        <is>
          <t>485-2023-11-30</t>
        </is>
      </c>
      <c r="U4083" t="n">
        <v>30</v>
      </c>
      <c r="V4083" t="inlineStr">
        <is>
          <t>No Aplica</t>
        </is>
      </c>
    </row>
    <row r="4084">
      <c r="A4084" t="n">
        <v>485</v>
      </c>
      <c r="B4084" t="inlineStr">
        <is>
          <t>Oportunidad en el cierre de acciones</t>
        </is>
      </c>
      <c r="C4084" t="inlineStr">
        <is>
          <t>PLANIFICACIÓN  Y MEJORA DEL SISTEMA INTEGRADO</t>
        </is>
      </c>
      <c r="D4084" t="inlineStr">
        <is>
          <t>Mensual</t>
        </is>
      </c>
      <c r="E4084" t="inlineStr">
        <is>
          <t>Positivo</t>
        </is>
      </c>
      <c r="F4084" s="138" t="n">
        <v>45291</v>
      </c>
      <c r="K4084" t="inlineStr">
        <is>
          <t>880.0%</t>
        </is>
      </c>
      <c r="L4084" t="inlineStr">
        <is>
          <t>No Aplica</t>
        </is>
      </c>
      <c r="M4084" t="n">
        <v>2023</v>
      </c>
      <c r="N4084" t="inlineStr">
        <is>
          <t>Diciembre</t>
        </is>
      </c>
      <c r="O4084" t="inlineStr">
        <is>
          <t>2023-2</t>
        </is>
      </c>
      <c r="P4084" t="n">
        <v>0</v>
      </c>
      <c r="Q4084" t="n">
        <v>0</v>
      </c>
      <c r="R4084" t="n">
        <v>0</v>
      </c>
      <c r="S4084" t="inlineStr"/>
      <c r="T4084" t="inlineStr">
        <is>
          <t>485-2023-12-31</t>
        </is>
      </c>
      <c r="U4084" t="n">
        <v>31</v>
      </c>
      <c r="V4084" t="inlineStr">
        <is>
          <t>No Aplica</t>
        </is>
      </c>
    </row>
    <row r="4085">
      <c r="A4085" t="n">
        <v>485</v>
      </c>
      <c r="B4085" t="inlineStr">
        <is>
          <t>Oportunidad en el cierre de acciones</t>
        </is>
      </c>
      <c r="C4085" t="inlineStr">
        <is>
          <t>PLANIFICACIÓN  Y MEJORA DEL SISTEMA INTEGRADO</t>
        </is>
      </c>
      <c r="D4085" t="inlineStr">
        <is>
          <t>Mensual</t>
        </is>
      </c>
      <c r="E4085" t="inlineStr">
        <is>
          <t>Positivo</t>
        </is>
      </c>
      <c r="F4085" s="138" t="n">
        <v>45322</v>
      </c>
      <c r="K4085" t="inlineStr">
        <is>
          <t>880.0%</t>
        </is>
      </c>
      <c r="L4085" t="inlineStr">
        <is>
          <t>No Aplica</t>
        </is>
      </c>
      <c r="M4085" t="n">
        <v>2024</v>
      </c>
      <c r="N4085" t="inlineStr">
        <is>
          <t>Enero</t>
        </is>
      </c>
      <c r="O4085" t="inlineStr">
        <is>
          <t>2024-1</t>
        </is>
      </c>
      <c r="P4085" t="n">
        <v>0</v>
      </c>
      <c r="Q4085" t="n">
        <v>0</v>
      </c>
      <c r="R4085" t="n">
        <v>0</v>
      </c>
      <c r="S4085" t="inlineStr"/>
      <c r="T4085" t="inlineStr">
        <is>
          <t>485-2024-01-31</t>
        </is>
      </c>
      <c r="U4085" t="n">
        <v>31</v>
      </c>
      <c r="V4085" t="inlineStr">
        <is>
          <t>No Aplica</t>
        </is>
      </c>
    </row>
    <row r="4086">
      <c r="A4086" t="n">
        <v>485</v>
      </c>
      <c r="B4086" t="inlineStr">
        <is>
          <t>Oportunidad en el cierre de acciones</t>
        </is>
      </c>
      <c r="C4086" t="inlineStr">
        <is>
          <t>PLANIFICACIÓN  Y MEJORA DEL SISTEMA INTEGRADO</t>
        </is>
      </c>
      <c r="D4086" t="inlineStr">
        <is>
          <t>Mensual</t>
        </is>
      </c>
      <c r="E4086" t="inlineStr">
        <is>
          <t>Positivo</t>
        </is>
      </c>
      <c r="F4086" s="138" t="n">
        <v>45351</v>
      </c>
      <c r="K4086" t="inlineStr">
        <is>
          <t>880.0%</t>
        </is>
      </c>
      <c r="L4086" t="inlineStr">
        <is>
          <t>No Aplica</t>
        </is>
      </c>
      <c r="M4086" t="n">
        <v>2024</v>
      </c>
      <c r="N4086" t="inlineStr">
        <is>
          <t>Febrero</t>
        </is>
      </c>
      <c r="O4086" t="inlineStr">
        <is>
          <t>2024-1</t>
        </is>
      </c>
      <c r="P4086" t="n">
        <v>0</v>
      </c>
      <c r="Q4086" t="n">
        <v>0</v>
      </c>
      <c r="R4086" t="n">
        <v>0</v>
      </c>
      <c r="S4086" t="inlineStr"/>
      <c r="T4086" t="inlineStr">
        <is>
          <t>485-2024-02-29</t>
        </is>
      </c>
      <c r="U4086" t="n">
        <v>29</v>
      </c>
      <c r="V4086" t="inlineStr">
        <is>
          <t>No Aplica</t>
        </is>
      </c>
    </row>
    <row r="4087">
      <c r="A4087" t="n">
        <v>485</v>
      </c>
      <c r="B4087" t="inlineStr">
        <is>
          <t>Oportunidad en el cierre de acciones</t>
        </is>
      </c>
      <c r="C4087" t="inlineStr">
        <is>
          <t>PLANIFICACIÓN  Y MEJORA DEL SISTEMA INTEGRADO</t>
        </is>
      </c>
      <c r="D4087" t="inlineStr">
        <is>
          <t>Mensual</t>
        </is>
      </c>
      <c r="E4087" t="inlineStr">
        <is>
          <t>Positivo</t>
        </is>
      </c>
      <c r="F4087" s="138" t="n">
        <v>45382</v>
      </c>
      <c r="K4087" t="inlineStr">
        <is>
          <t>880.0%</t>
        </is>
      </c>
      <c r="L4087" t="inlineStr">
        <is>
          <t>No Aplica</t>
        </is>
      </c>
      <c r="M4087" t="n">
        <v>2024</v>
      </c>
      <c r="N4087" t="inlineStr">
        <is>
          <t>Marzo</t>
        </is>
      </c>
      <c r="O4087" t="inlineStr">
        <is>
          <t>2024-1</t>
        </is>
      </c>
      <c r="P4087" t="n">
        <v>0</v>
      </c>
      <c r="Q4087" t="n">
        <v>0</v>
      </c>
      <c r="R4087" t="n">
        <v>0</v>
      </c>
      <c r="S4087" t="inlineStr"/>
      <c r="T4087" t="inlineStr">
        <is>
          <t>485-2024-03-31</t>
        </is>
      </c>
      <c r="U4087" t="n">
        <v>31</v>
      </c>
      <c r="V4087" t="inlineStr">
        <is>
          <t>No Aplica</t>
        </is>
      </c>
    </row>
    <row r="4088">
      <c r="A4088" t="n">
        <v>485</v>
      </c>
      <c r="B4088" t="inlineStr">
        <is>
          <t>Oportunidad en el cierre de acciones</t>
        </is>
      </c>
      <c r="C4088" t="inlineStr">
        <is>
          <t>PLANIFICACIÓN  Y MEJORA DEL SISTEMA INTEGRADO</t>
        </is>
      </c>
      <c r="D4088" t="inlineStr">
        <is>
          <t>Mensual</t>
        </is>
      </c>
      <c r="E4088" t="inlineStr">
        <is>
          <t>Positivo</t>
        </is>
      </c>
      <c r="F4088" s="138" t="n">
        <v>45412</v>
      </c>
      <c r="K4088" t="inlineStr">
        <is>
          <t>880.0%</t>
        </is>
      </c>
      <c r="L4088" t="inlineStr">
        <is>
          <t>No Aplica</t>
        </is>
      </c>
      <c r="M4088" t="n">
        <v>2024</v>
      </c>
      <c r="N4088" t="inlineStr">
        <is>
          <t>Abril</t>
        </is>
      </c>
      <c r="O4088" t="inlineStr">
        <is>
          <t>2024-1</t>
        </is>
      </c>
      <c r="P4088" t="n">
        <v>0</v>
      </c>
      <c r="Q4088" t="n">
        <v>0</v>
      </c>
      <c r="R4088" t="n">
        <v>0</v>
      </c>
      <c r="S4088" t="inlineStr"/>
      <c r="T4088" t="inlineStr">
        <is>
          <t>485-2024-04-30</t>
        </is>
      </c>
      <c r="U4088" t="n">
        <v>30</v>
      </c>
      <c r="V4088" t="inlineStr">
        <is>
          <t>No Aplica</t>
        </is>
      </c>
    </row>
    <row r="4089">
      <c r="A4089" t="n">
        <v>485</v>
      </c>
      <c r="B4089" t="inlineStr">
        <is>
          <t>Oportunidad en el cierre de acciones</t>
        </is>
      </c>
      <c r="C4089" t="inlineStr">
        <is>
          <t>PLANIFICACIÓN  Y MEJORA DEL SISTEMA INTEGRADO</t>
        </is>
      </c>
      <c r="D4089" t="inlineStr">
        <is>
          <t>Mensual</t>
        </is>
      </c>
      <c r="E4089" t="inlineStr">
        <is>
          <t>Positivo</t>
        </is>
      </c>
      <c r="F4089" s="138" t="n">
        <v>45443</v>
      </c>
      <c r="K4089" t="inlineStr">
        <is>
          <t>880.0%</t>
        </is>
      </c>
      <c r="L4089" t="inlineStr">
        <is>
          <t>No Aplica</t>
        </is>
      </c>
      <c r="M4089" t="n">
        <v>2024</v>
      </c>
      <c r="N4089" t="inlineStr">
        <is>
          <t>Mayo</t>
        </is>
      </c>
      <c r="O4089" t="inlineStr">
        <is>
          <t>2024-1</t>
        </is>
      </c>
      <c r="P4089" t="n">
        <v>0</v>
      </c>
      <c r="Q4089" t="n">
        <v>0</v>
      </c>
      <c r="R4089" t="n">
        <v>0</v>
      </c>
      <c r="S4089" t="inlineStr"/>
      <c r="T4089" t="inlineStr">
        <is>
          <t>485-2024-05-31</t>
        </is>
      </c>
      <c r="U4089" t="n">
        <v>31</v>
      </c>
      <c r="V4089" t="inlineStr">
        <is>
          <t>No Aplica</t>
        </is>
      </c>
    </row>
    <row r="4090">
      <c r="A4090" t="n">
        <v>485</v>
      </c>
      <c r="B4090" t="inlineStr">
        <is>
          <t>Oportunidad en el cierre de acciones</t>
        </is>
      </c>
      <c r="C4090" t="inlineStr">
        <is>
          <t>PLANIFICACIÓN  Y MEJORA DEL SISTEMA INTEGRADO</t>
        </is>
      </c>
      <c r="D4090" t="inlineStr">
        <is>
          <t>Mensual</t>
        </is>
      </c>
      <c r="E4090" t="inlineStr">
        <is>
          <t>Positivo</t>
        </is>
      </c>
      <c r="F4090" s="138" t="n">
        <v>45473</v>
      </c>
      <c r="K4090" t="inlineStr">
        <is>
          <t>880.0%</t>
        </is>
      </c>
      <c r="L4090" t="inlineStr">
        <is>
          <t>No Aplica</t>
        </is>
      </c>
      <c r="M4090" t="n">
        <v>2024</v>
      </c>
      <c r="N4090" t="inlineStr">
        <is>
          <t>Junio</t>
        </is>
      </c>
      <c r="O4090" t="inlineStr">
        <is>
          <t>2024-1</t>
        </is>
      </c>
      <c r="P4090" t="n">
        <v>0</v>
      </c>
      <c r="Q4090" t="n">
        <v>0</v>
      </c>
      <c r="R4090" t="n">
        <v>0</v>
      </c>
      <c r="S4090" t="inlineStr"/>
      <c r="T4090" t="inlineStr">
        <is>
          <t>485-2024-06-30</t>
        </is>
      </c>
      <c r="U4090" t="n">
        <v>30</v>
      </c>
      <c r="V4090" t="inlineStr">
        <is>
          <t>No Aplica</t>
        </is>
      </c>
    </row>
    <row r="4091">
      <c r="A4091" t="n">
        <v>485</v>
      </c>
      <c r="B4091" t="inlineStr">
        <is>
          <t>Oportunidad en el cierre de acciones</t>
        </is>
      </c>
      <c r="C4091" t="inlineStr">
        <is>
          <t>PLANIFICACIÓN  Y MEJORA DEL SISTEMA INTEGRADO</t>
        </is>
      </c>
      <c r="D4091" t="inlineStr">
        <is>
          <t>Mensual</t>
        </is>
      </c>
      <c r="E4091" t="inlineStr">
        <is>
          <t>Positivo</t>
        </is>
      </c>
      <c r="F4091" s="138" t="n">
        <v>45504</v>
      </c>
      <c r="G4091" t="n">
        <v>80</v>
      </c>
      <c r="K4091" t="inlineStr">
        <is>
          <t>880.0%</t>
        </is>
      </c>
      <c r="L4091" t="inlineStr">
        <is>
          <t>No Aplica</t>
        </is>
      </c>
      <c r="M4091" t="n">
        <v>2024</v>
      </c>
      <c r="N4091" t="inlineStr">
        <is>
          <t>Julio</t>
        </is>
      </c>
      <c r="O4091" t="inlineStr">
        <is>
          <t>2024-2</t>
        </is>
      </c>
      <c r="P4091" t="n">
        <v>0</v>
      </c>
      <c r="Q4091" t="n">
        <v>0</v>
      </c>
      <c r="R4091" t="n">
        <v>0</v>
      </c>
      <c r="S4091" t="inlineStr"/>
      <c r="T4091" t="inlineStr">
        <is>
          <t>485-2024-07-31</t>
        </is>
      </c>
      <c r="U4091" t="n">
        <v>31</v>
      </c>
      <c r="V4091" t="inlineStr">
        <is>
          <t>No Aplica</t>
        </is>
      </c>
    </row>
    <row r="4092">
      <c r="A4092" t="n">
        <v>485</v>
      </c>
      <c r="B4092" t="inlineStr">
        <is>
          <t>Oportunidad en el cierre de acciones</t>
        </is>
      </c>
      <c r="C4092" t="inlineStr">
        <is>
          <t>PLANIFICACIÓN  Y MEJORA DEL SISTEMA INTEGRADO</t>
        </is>
      </c>
      <c r="D4092" t="inlineStr">
        <is>
          <t>Mensual</t>
        </is>
      </c>
      <c r="E4092" t="inlineStr">
        <is>
          <t>Positivo</t>
        </is>
      </c>
      <c r="F4092" s="138" t="n">
        <v>45930</v>
      </c>
      <c r="G4092" t="n">
        <v>80</v>
      </c>
      <c r="H4092" t="n">
        <v>62.5</v>
      </c>
      <c r="I4092" s="76" t="n">
        <v>0.78125</v>
      </c>
      <c r="J4092" s="76" t="n">
        <v>0.78125</v>
      </c>
      <c r="K4092" t="inlineStr">
        <is>
          <t>880.0%</t>
        </is>
      </c>
      <c r="L4092" t="inlineStr">
        <is>
          <t>769.05%</t>
        </is>
      </c>
      <c r="M4092" t="n">
        <v>2025</v>
      </c>
      <c r="N4092" t="inlineStr">
        <is>
          <t>Septiembre</t>
        </is>
      </c>
      <c r="O4092" t="inlineStr">
        <is>
          <t>2025-2</t>
        </is>
      </c>
      <c r="P4092" t="n">
        <v>0</v>
      </c>
      <c r="Q4092" t="n">
        <v>0</v>
      </c>
      <c r="R4092" t="n">
        <v>0</v>
      </c>
      <c r="S4092" t="inlineStr"/>
      <c r="T4092" t="inlineStr">
        <is>
          <t>485-2025-09-30</t>
        </is>
      </c>
      <c r="U4092" t="n">
        <v>30</v>
      </c>
      <c r="V4092" t="inlineStr"/>
    </row>
    <row r="4093">
      <c r="A4093" t="n">
        <v>486</v>
      </c>
      <c r="B4093" t="inlineStr">
        <is>
          <t>Número de visitas a la página web</t>
        </is>
      </c>
      <c r="C4093" t="inlineStr">
        <is>
          <t>COMUNICACIÓN Y POSICIONAMIENTO ESTRATÉGICO</t>
        </is>
      </c>
      <c r="D4093" t="inlineStr">
        <is>
          <t>Semestral</t>
        </is>
      </c>
      <c r="E4093" t="inlineStr">
        <is>
          <t>Positivo</t>
        </is>
      </c>
      <c r="F4093" s="138" t="n">
        <v>46022</v>
      </c>
      <c r="H4093" t="n">
        <v>2703941</v>
      </c>
      <c r="K4093" t="n">
        <v/>
      </c>
      <c r="L4093" t="inlineStr">
        <is>
          <t>2890610.0%</t>
        </is>
      </c>
      <c r="M4093" t="n">
        <v>2025</v>
      </c>
      <c r="N4093" t="inlineStr">
        <is>
          <t>Diciembre</t>
        </is>
      </c>
      <c r="O4093" t="inlineStr">
        <is>
          <t>2025-2</t>
        </is>
      </c>
      <c r="P4093" t="n">
        <v>0</v>
      </c>
      <c r="Q4093" t="n">
        <v>0</v>
      </c>
      <c r="R4093" t="n">
        <v>0</v>
      </c>
      <c r="S4093" t="inlineStr"/>
      <c r="T4093" t="inlineStr">
        <is>
          <t>486-2025-12-31</t>
        </is>
      </c>
      <c r="U4093" t="n">
        <v>31</v>
      </c>
      <c r="V4093" t="inlineStr"/>
    </row>
    <row r="4094">
      <c r="A4094" t="n">
        <v>488</v>
      </c>
      <c r="B4094" t="inlineStr">
        <is>
          <t>Oportunidad en el cierre de actividades de los planes de mejora</t>
        </is>
      </c>
      <c r="C4094" t="inlineStr">
        <is>
          <t>PLANIFICACIÓN  Y MEJORA DEL SISTEMA INTEGRADO</t>
        </is>
      </c>
      <c r="D4094" t="inlineStr">
        <is>
          <t>Mensual</t>
        </is>
      </c>
      <c r="E4094" t="inlineStr">
        <is>
          <t>Positivo</t>
        </is>
      </c>
      <c r="F4094" s="138" t="n">
        <v>44592</v>
      </c>
      <c r="K4094" t="n">
        <v/>
      </c>
      <c r="L4094" t="inlineStr">
        <is>
          <t>No Aplica</t>
        </is>
      </c>
      <c r="M4094" t="n">
        <v>2022</v>
      </c>
      <c r="N4094" t="inlineStr">
        <is>
          <t>Enero</t>
        </is>
      </c>
      <c r="O4094" t="inlineStr">
        <is>
          <t>2022-1</t>
        </is>
      </c>
      <c r="P4094" t="n">
        <v>0</v>
      </c>
      <c r="Q4094" t="n">
        <v>0</v>
      </c>
      <c r="R4094" t="n">
        <v>0</v>
      </c>
      <c r="S4094" t="inlineStr"/>
      <c r="T4094" t="inlineStr">
        <is>
          <t>488-2022-01-31</t>
        </is>
      </c>
      <c r="U4094" t="n">
        <v>31</v>
      </c>
      <c r="V4094" t="inlineStr">
        <is>
          <t>No Aplica</t>
        </is>
      </c>
    </row>
    <row r="4095">
      <c r="A4095" t="n">
        <v>488</v>
      </c>
      <c r="B4095" t="inlineStr">
        <is>
          <t>Oportunidad en el cierre de actividades de los planes de mejora</t>
        </is>
      </c>
      <c r="C4095" t="inlineStr">
        <is>
          <t>PLANIFICACIÓN  Y MEJORA DEL SISTEMA INTEGRADO</t>
        </is>
      </c>
      <c r="D4095" t="inlineStr">
        <is>
          <t>Mensual</t>
        </is>
      </c>
      <c r="E4095" t="inlineStr">
        <is>
          <t>Positivo</t>
        </is>
      </c>
      <c r="F4095" s="138" t="n">
        <v>44620</v>
      </c>
      <c r="K4095" t="n">
        <v/>
      </c>
      <c r="L4095" t="inlineStr">
        <is>
          <t>No Aplica</t>
        </is>
      </c>
      <c r="M4095" t="n">
        <v>2022</v>
      </c>
      <c r="N4095" t="inlineStr">
        <is>
          <t>Febrero</t>
        </is>
      </c>
      <c r="O4095" t="inlineStr">
        <is>
          <t>2022-1</t>
        </is>
      </c>
      <c r="P4095" t="n">
        <v>0</v>
      </c>
      <c r="Q4095" t="n">
        <v>0</v>
      </c>
      <c r="R4095" t="n">
        <v>0</v>
      </c>
      <c r="S4095" t="inlineStr"/>
      <c r="T4095" t="inlineStr">
        <is>
          <t>488-2022-02-28</t>
        </is>
      </c>
      <c r="U4095" t="n">
        <v>28</v>
      </c>
      <c r="V4095" t="inlineStr">
        <is>
          <t>No Aplica</t>
        </is>
      </c>
    </row>
    <row r="4096">
      <c r="A4096" t="n">
        <v>488</v>
      </c>
      <c r="B4096" t="inlineStr">
        <is>
          <t>Oportunidad en el cierre de actividades de los planes de mejora</t>
        </is>
      </c>
      <c r="C4096" t="inlineStr">
        <is>
          <t>PLANIFICACIÓN  Y MEJORA DEL SISTEMA INTEGRADO</t>
        </is>
      </c>
      <c r="D4096" t="inlineStr">
        <is>
          <t>Mensual</t>
        </is>
      </c>
      <c r="E4096" t="inlineStr">
        <is>
          <t>Positivo</t>
        </is>
      </c>
      <c r="F4096" s="138" t="n">
        <v>44651</v>
      </c>
      <c r="K4096" t="n">
        <v/>
      </c>
      <c r="L4096" t="inlineStr">
        <is>
          <t>No Aplica</t>
        </is>
      </c>
      <c r="M4096" t="n">
        <v>2022</v>
      </c>
      <c r="N4096" t="inlineStr">
        <is>
          <t>Marzo</t>
        </is>
      </c>
      <c r="O4096" t="inlineStr">
        <is>
          <t>2022-1</t>
        </is>
      </c>
      <c r="P4096" t="n">
        <v>0</v>
      </c>
      <c r="Q4096" t="n">
        <v>0</v>
      </c>
      <c r="R4096" t="n">
        <v>0</v>
      </c>
      <c r="S4096" t="inlineStr"/>
      <c r="T4096" t="inlineStr">
        <is>
          <t>488-2022-03-31</t>
        </is>
      </c>
      <c r="U4096" t="n">
        <v>31</v>
      </c>
      <c r="V4096" t="inlineStr">
        <is>
          <t>No Aplica</t>
        </is>
      </c>
    </row>
    <row r="4097">
      <c r="A4097" t="n">
        <v>488</v>
      </c>
      <c r="B4097" t="inlineStr">
        <is>
          <t>Oportunidad en el cierre de actividades de los planes de mejora</t>
        </is>
      </c>
      <c r="C4097" t="inlineStr">
        <is>
          <t>PLANIFICACIÓN  Y MEJORA DEL SISTEMA INTEGRADO</t>
        </is>
      </c>
      <c r="D4097" t="inlineStr">
        <is>
          <t>Mensual</t>
        </is>
      </c>
      <c r="E4097" t="inlineStr">
        <is>
          <t>Positivo</t>
        </is>
      </c>
      <c r="F4097" s="138" t="n">
        <v>44681</v>
      </c>
      <c r="K4097" t="n">
        <v/>
      </c>
      <c r="L4097" t="inlineStr">
        <is>
          <t>No Aplica</t>
        </is>
      </c>
      <c r="M4097" t="n">
        <v>2022</v>
      </c>
      <c r="N4097" t="inlineStr">
        <is>
          <t>Abril</t>
        </is>
      </c>
      <c r="O4097" t="inlineStr">
        <is>
          <t>2022-1</t>
        </is>
      </c>
      <c r="P4097" t="n">
        <v>0</v>
      </c>
      <c r="Q4097" t="n">
        <v>0</v>
      </c>
      <c r="R4097" t="n">
        <v>0</v>
      </c>
      <c r="S4097" t="inlineStr"/>
      <c r="T4097" t="inlineStr">
        <is>
          <t>488-2022-04-30</t>
        </is>
      </c>
      <c r="U4097" t="n">
        <v>30</v>
      </c>
      <c r="V4097" t="inlineStr">
        <is>
          <t>No Aplica</t>
        </is>
      </c>
    </row>
    <row r="4098">
      <c r="A4098" t="n">
        <v>488</v>
      </c>
      <c r="B4098" t="inlineStr">
        <is>
          <t>Oportunidad en el cierre de actividades de los planes de mejora</t>
        </is>
      </c>
      <c r="C4098" t="inlineStr">
        <is>
          <t>PLANIFICACIÓN  Y MEJORA DEL SISTEMA INTEGRADO</t>
        </is>
      </c>
      <c r="D4098" t="inlineStr">
        <is>
          <t>Mensual</t>
        </is>
      </c>
      <c r="E4098" t="inlineStr">
        <is>
          <t>Positivo</t>
        </is>
      </c>
      <c r="F4098" s="138" t="n">
        <v>44712</v>
      </c>
      <c r="K4098" t="n">
        <v/>
      </c>
      <c r="L4098" t="inlineStr">
        <is>
          <t>No Aplica</t>
        </is>
      </c>
      <c r="M4098" t="n">
        <v>2022</v>
      </c>
      <c r="N4098" t="inlineStr">
        <is>
          <t>Mayo</t>
        </is>
      </c>
      <c r="O4098" t="inlineStr">
        <is>
          <t>2022-1</t>
        </is>
      </c>
      <c r="P4098" t="n">
        <v>0</v>
      </c>
      <c r="Q4098" t="n">
        <v>0</v>
      </c>
      <c r="R4098" t="n">
        <v>0</v>
      </c>
      <c r="S4098" t="inlineStr"/>
      <c r="T4098" t="inlineStr">
        <is>
          <t>488-2022-05-31</t>
        </is>
      </c>
      <c r="U4098" t="n">
        <v>31</v>
      </c>
      <c r="V4098" t="inlineStr">
        <is>
          <t>No Aplica</t>
        </is>
      </c>
    </row>
    <row r="4099">
      <c r="A4099" t="n">
        <v>488</v>
      </c>
      <c r="B4099" t="inlineStr">
        <is>
          <t>Oportunidad en el cierre de actividades de los planes de mejora</t>
        </is>
      </c>
      <c r="C4099" t="inlineStr">
        <is>
          <t>PLANIFICACIÓN  Y MEJORA DEL SISTEMA INTEGRADO</t>
        </is>
      </c>
      <c r="D4099" t="inlineStr">
        <is>
          <t>Mensual</t>
        </is>
      </c>
      <c r="E4099" t="inlineStr">
        <is>
          <t>Positivo</t>
        </is>
      </c>
      <c r="F4099" s="138" t="n">
        <v>44742</v>
      </c>
      <c r="K4099" t="n">
        <v/>
      </c>
      <c r="L4099" t="inlineStr">
        <is>
          <t>No Aplica</t>
        </is>
      </c>
      <c r="M4099" t="n">
        <v>2022</v>
      </c>
      <c r="N4099" t="inlineStr">
        <is>
          <t>Junio</t>
        </is>
      </c>
      <c r="O4099" t="inlineStr">
        <is>
          <t>2022-1</t>
        </is>
      </c>
      <c r="P4099" t="n">
        <v>0</v>
      </c>
      <c r="Q4099" t="n">
        <v>0</v>
      </c>
      <c r="R4099" t="n">
        <v>0</v>
      </c>
      <c r="S4099" t="inlineStr"/>
      <c r="T4099" t="inlineStr">
        <is>
          <t>488-2022-06-30</t>
        </is>
      </c>
      <c r="U4099" t="n">
        <v>30</v>
      </c>
      <c r="V4099" t="inlineStr">
        <is>
          <t>No Aplica</t>
        </is>
      </c>
    </row>
    <row r="4100">
      <c r="A4100" t="n">
        <v>488</v>
      </c>
      <c r="B4100" t="inlineStr">
        <is>
          <t>Oportunidad en el cierre de actividades de los planes de mejora</t>
        </is>
      </c>
      <c r="C4100" t="inlineStr">
        <is>
          <t>PLANIFICACIÓN  Y MEJORA DEL SISTEMA INTEGRADO</t>
        </is>
      </c>
      <c r="D4100" t="inlineStr">
        <is>
          <t>Mensual</t>
        </is>
      </c>
      <c r="E4100" t="inlineStr">
        <is>
          <t>Positivo</t>
        </is>
      </c>
      <c r="F4100" s="138" t="n">
        <v>44773</v>
      </c>
      <c r="K4100" t="n">
        <v/>
      </c>
      <c r="L4100" t="inlineStr">
        <is>
          <t>No Aplica</t>
        </is>
      </c>
      <c r="M4100" t="n">
        <v>2022</v>
      </c>
      <c r="N4100" t="inlineStr">
        <is>
          <t>Julio</t>
        </is>
      </c>
      <c r="O4100" t="inlineStr">
        <is>
          <t>2022-2</t>
        </is>
      </c>
      <c r="P4100" t="n">
        <v>0</v>
      </c>
      <c r="Q4100" t="n">
        <v>0</v>
      </c>
      <c r="R4100" t="n">
        <v>0</v>
      </c>
      <c r="S4100" t="inlineStr"/>
      <c r="T4100" t="inlineStr">
        <is>
          <t>488-2022-07-31</t>
        </is>
      </c>
      <c r="U4100" t="n">
        <v>31</v>
      </c>
      <c r="V4100" t="inlineStr">
        <is>
          <t>No Aplica</t>
        </is>
      </c>
    </row>
    <row r="4101">
      <c r="A4101" t="n">
        <v>488</v>
      </c>
      <c r="B4101" t="inlineStr">
        <is>
          <t>Oportunidad en el cierre de actividades de los planes de mejora</t>
        </is>
      </c>
      <c r="C4101" t="inlineStr">
        <is>
          <t>PLANIFICACIÓN  Y MEJORA DEL SISTEMA INTEGRADO</t>
        </is>
      </c>
      <c r="D4101" t="inlineStr">
        <is>
          <t>Mensual</t>
        </is>
      </c>
      <c r="E4101" t="inlineStr">
        <is>
          <t>Positivo</t>
        </is>
      </c>
      <c r="F4101" s="138" t="n">
        <v>44804</v>
      </c>
      <c r="K4101" t="n">
        <v/>
      </c>
      <c r="L4101" t="inlineStr">
        <is>
          <t>No Aplica</t>
        </is>
      </c>
      <c r="M4101" t="n">
        <v>2022</v>
      </c>
      <c r="N4101" t="inlineStr">
        <is>
          <t>Agosto</t>
        </is>
      </c>
      <c r="O4101" t="inlineStr">
        <is>
          <t>2022-2</t>
        </is>
      </c>
      <c r="P4101" t="n">
        <v>0</v>
      </c>
      <c r="Q4101" t="n">
        <v>0</v>
      </c>
      <c r="R4101" t="n">
        <v>0</v>
      </c>
      <c r="S4101" t="inlineStr"/>
      <c r="T4101" t="inlineStr">
        <is>
          <t>488-2022-08-31</t>
        </is>
      </c>
      <c r="U4101" t="n">
        <v>31</v>
      </c>
      <c r="V4101" t="inlineStr">
        <is>
          <t>No Aplica</t>
        </is>
      </c>
    </row>
    <row r="4102">
      <c r="A4102" t="n">
        <v>488</v>
      </c>
      <c r="B4102" t="inlineStr">
        <is>
          <t>Oportunidad en el cierre de actividades de los planes de mejora</t>
        </is>
      </c>
      <c r="C4102" t="inlineStr">
        <is>
          <t>PLANIFICACIÓN  Y MEJORA DEL SISTEMA INTEGRADO</t>
        </is>
      </c>
      <c r="D4102" t="inlineStr">
        <is>
          <t>Mensual</t>
        </is>
      </c>
      <c r="E4102" t="inlineStr">
        <is>
          <t>Positivo</t>
        </is>
      </c>
      <c r="F4102" s="138" t="n">
        <v>44834</v>
      </c>
      <c r="K4102" t="n">
        <v/>
      </c>
      <c r="L4102" t="inlineStr">
        <is>
          <t>No Aplica</t>
        </is>
      </c>
      <c r="M4102" t="n">
        <v>2022</v>
      </c>
      <c r="N4102" t="inlineStr">
        <is>
          <t>Septiembre</t>
        </is>
      </c>
      <c r="O4102" t="inlineStr">
        <is>
          <t>2022-2</t>
        </is>
      </c>
      <c r="P4102" t="n">
        <v>0</v>
      </c>
      <c r="Q4102" t="n">
        <v>0</v>
      </c>
      <c r="R4102" t="n">
        <v>0</v>
      </c>
      <c r="S4102" t="inlineStr"/>
      <c r="T4102" t="inlineStr">
        <is>
          <t>488-2022-09-30</t>
        </is>
      </c>
      <c r="U4102" t="n">
        <v>30</v>
      </c>
      <c r="V4102" t="inlineStr">
        <is>
          <t>No Aplica</t>
        </is>
      </c>
    </row>
    <row r="4103">
      <c r="A4103" t="n">
        <v>488</v>
      </c>
      <c r="B4103" t="inlineStr">
        <is>
          <t>Oportunidad en el cierre de actividades de los planes de mejora</t>
        </is>
      </c>
      <c r="C4103" t="inlineStr">
        <is>
          <t>PLANIFICACIÓN  Y MEJORA DEL SISTEMA INTEGRADO</t>
        </is>
      </c>
      <c r="D4103" t="inlineStr">
        <is>
          <t>Mensual</t>
        </is>
      </c>
      <c r="E4103" t="inlineStr">
        <is>
          <t>Positivo</t>
        </is>
      </c>
      <c r="F4103" s="138" t="n">
        <v>44865</v>
      </c>
      <c r="K4103" t="n">
        <v/>
      </c>
      <c r="L4103" t="inlineStr">
        <is>
          <t>No Aplica</t>
        </is>
      </c>
      <c r="M4103" t="n">
        <v>2022</v>
      </c>
      <c r="N4103" t="inlineStr">
        <is>
          <t>Octubre</t>
        </is>
      </c>
      <c r="O4103" t="inlineStr">
        <is>
          <t>2022-2</t>
        </is>
      </c>
      <c r="P4103" t="n">
        <v>0</v>
      </c>
      <c r="Q4103" t="n">
        <v>0</v>
      </c>
      <c r="R4103" t="n">
        <v>0</v>
      </c>
      <c r="S4103" t="inlineStr"/>
      <c r="T4103" t="inlineStr">
        <is>
          <t>488-2022-10-31</t>
        </is>
      </c>
      <c r="U4103" t="n">
        <v>31</v>
      </c>
      <c r="V4103" t="inlineStr">
        <is>
          <t>No Aplica</t>
        </is>
      </c>
    </row>
    <row r="4104">
      <c r="A4104" t="n">
        <v>488</v>
      </c>
      <c r="B4104" t="inlineStr">
        <is>
          <t>Oportunidad en el cierre de actividades de los planes de mejora</t>
        </is>
      </c>
      <c r="C4104" t="inlineStr">
        <is>
          <t>PLANIFICACIÓN  Y MEJORA DEL SISTEMA INTEGRADO</t>
        </is>
      </c>
      <c r="D4104" t="inlineStr">
        <is>
          <t>Mensual</t>
        </is>
      </c>
      <c r="E4104" t="inlineStr">
        <is>
          <t>Positivo</t>
        </is>
      </c>
      <c r="F4104" s="138" t="n">
        <v>44895</v>
      </c>
      <c r="K4104" t="n">
        <v/>
      </c>
      <c r="L4104" t="inlineStr">
        <is>
          <t>No Aplica</t>
        </is>
      </c>
      <c r="M4104" t="n">
        <v>2022</v>
      </c>
      <c r="N4104" t="inlineStr">
        <is>
          <t>Noviembre</t>
        </is>
      </c>
      <c r="O4104" t="inlineStr">
        <is>
          <t>2022-2</t>
        </is>
      </c>
      <c r="P4104" t="n">
        <v>0</v>
      </c>
      <c r="Q4104" t="n">
        <v>0</v>
      </c>
      <c r="R4104" t="n">
        <v>0</v>
      </c>
      <c r="S4104" t="inlineStr"/>
      <c r="T4104" t="inlineStr">
        <is>
          <t>488-2022-11-30</t>
        </is>
      </c>
      <c r="U4104" t="n">
        <v>30</v>
      </c>
      <c r="V4104" t="inlineStr">
        <is>
          <t>No Aplica</t>
        </is>
      </c>
    </row>
    <row r="4105">
      <c r="A4105" t="n">
        <v>488</v>
      </c>
      <c r="B4105" t="inlineStr">
        <is>
          <t>Oportunidad en el cierre de actividades de los planes de mejora</t>
        </is>
      </c>
      <c r="C4105" t="inlineStr">
        <is>
          <t>PLANIFICACIÓN  Y MEJORA DEL SISTEMA INTEGRADO</t>
        </is>
      </c>
      <c r="D4105" t="inlineStr">
        <is>
          <t>Mensual</t>
        </is>
      </c>
      <c r="E4105" t="inlineStr">
        <is>
          <t>Positivo</t>
        </is>
      </c>
      <c r="F4105" s="138" t="n">
        <v>44926</v>
      </c>
      <c r="K4105" t="n">
        <v/>
      </c>
      <c r="L4105" t="inlineStr">
        <is>
          <t>No Aplica</t>
        </is>
      </c>
      <c r="M4105" t="n">
        <v>2022</v>
      </c>
      <c r="N4105" t="inlineStr">
        <is>
          <t>Diciembre</t>
        </is>
      </c>
      <c r="O4105" t="inlineStr">
        <is>
          <t>2022-2</t>
        </is>
      </c>
      <c r="P4105" t="n">
        <v>0</v>
      </c>
      <c r="Q4105" t="n">
        <v>0</v>
      </c>
      <c r="R4105" t="n">
        <v>0</v>
      </c>
      <c r="S4105" t="inlineStr"/>
      <c r="T4105" t="inlineStr">
        <is>
          <t>488-2022-12-31</t>
        </is>
      </c>
      <c r="U4105" t="n">
        <v>31</v>
      </c>
      <c r="V4105" t="inlineStr">
        <is>
          <t>No Aplica</t>
        </is>
      </c>
    </row>
    <row r="4106">
      <c r="A4106" t="n">
        <v>488</v>
      </c>
      <c r="B4106" t="inlineStr">
        <is>
          <t>Oportunidad en el cierre de actividades de los planes de mejora</t>
        </is>
      </c>
      <c r="C4106" t="inlineStr">
        <is>
          <t>PLANIFICACIÓN  Y MEJORA DEL SISTEMA INTEGRADO</t>
        </is>
      </c>
      <c r="D4106" t="inlineStr">
        <is>
          <t>Mensual</t>
        </is>
      </c>
      <c r="E4106" t="inlineStr">
        <is>
          <t>Positivo</t>
        </is>
      </c>
      <c r="F4106" s="138" t="n">
        <v>44957</v>
      </c>
      <c r="K4106" t="n">
        <v/>
      </c>
      <c r="L4106" t="inlineStr">
        <is>
          <t>No Aplica</t>
        </is>
      </c>
      <c r="M4106" t="n">
        <v>2023</v>
      </c>
      <c r="N4106" t="inlineStr">
        <is>
          <t>Enero</t>
        </is>
      </c>
      <c r="O4106" t="inlineStr">
        <is>
          <t>2023-1</t>
        </is>
      </c>
      <c r="P4106" t="n">
        <v>0</v>
      </c>
      <c r="Q4106" t="n">
        <v>0</v>
      </c>
      <c r="R4106" t="n">
        <v>0</v>
      </c>
      <c r="S4106" t="inlineStr"/>
      <c r="T4106" t="inlineStr">
        <is>
          <t>488-2023-01-31</t>
        </is>
      </c>
      <c r="U4106" t="n">
        <v>31</v>
      </c>
      <c r="V4106" t="inlineStr">
        <is>
          <t>No Aplica</t>
        </is>
      </c>
    </row>
    <row r="4107">
      <c r="A4107" t="n">
        <v>488</v>
      </c>
      <c r="B4107" t="inlineStr">
        <is>
          <t>Oportunidad en el cierre de actividades de los planes de mejora</t>
        </is>
      </c>
      <c r="C4107" t="inlineStr">
        <is>
          <t>PLANIFICACIÓN  Y MEJORA DEL SISTEMA INTEGRADO</t>
        </is>
      </c>
      <c r="D4107" t="inlineStr">
        <is>
          <t>Mensual</t>
        </is>
      </c>
      <c r="E4107" t="inlineStr">
        <is>
          <t>Positivo</t>
        </is>
      </c>
      <c r="F4107" s="138" t="n">
        <v>44985</v>
      </c>
      <c r="K4107" t="n">
        <v/>
      </c>
      <c r="L4107" t="inlineStr">
        <is>
          <t>No Aplica</t>
        </is>
      </c>
      <c r="M4107" t="n">
        <v>2023</v>
      </c>
      <c r="N4107" t="inlineStr">
        <is>
          <t>Febrero</t>
        </is>
      </c>
      <c r="O4107" t="inlineStr">
        <is>
          <t>2023-1</t>
        </is>
      </c>
      <c r="P4107" t="n">
        <v>0</v>
      </c>
      <c r="Q4107" t="n">
        <v>0</v>
      </c>
      <c r="R4107" t="n">
        <v>0</v>
      </c>
      <c r="S4107" t="inlineStr"/>
      <c r="T4107" t="inlineStr">
        <is>
          <t>488-2023-02-28</t>
        </is>
      </c>
      <c r="U4107" t="n">
        <v>28</v>
      </c>
      <c r="V4107" t="inlineStr">
        <is>
          <t>No Aplica</t>
        </is>
      </c>
    </row>
    <row r="4108">
      <c r="A4108" t="n">
        <v>488</v>
      </c>
      <c r="B4108" t="inlineStr">
        <is>
          <t>Oportunidad en el cierre de actividades de los planes de mejora</t>
        </is>
      </c>
      <c r="C4108" t="inlineStr">
        <is>
          <t>PLANIFICACIÓN  Y MEJORA DEL SISTEMA INTEGRADO</t>
        </is>
      </c>
      <c r="D4108" t="inlineStr">
        <is>
          <t>Mensual</t>
        </is>
      </c>
      <c r="E4108" t="inlineStr">
        <is>
          <t>Positivo</t>
        </is>
      </c>
      <c r="F4108" s="138" t="n">
        <v>45016</v>
      </c>
      <c r="K4108" t="n">
        <v/>
      </c>
      <c r="L4108" t="inlineStr">
        <is>
          <t>No Aplica</t>
        </is>
      </c>
      <c r="M4108" t="n">
        <v>2023</v>
      </c>
      <c r="N4108" t="inlineStr">
        <is>
          <t>Marzo</t>
        </is>
      </c>
      <c r="O4108" t="inlineStr">
        <is>
          <t>2023-1</t>
        </is>
      </c>
      <c r="P4108" t="n">
        <v>0</v>
      </c>
      <c r="Q4108" t="n">
        <v>0</v>
      </c>
      <c r="R4108" t="n">
        <v>0</v>
      </c>
      <c r="S4108" t="inlineStr"/>
      <c r="T4108" t="inlineStr">
        <is>
          <t>488-2023-03-31</t>
        </is>
      </c>
      <c r="U4108" t="n">
        <v>31</v>
      </c>
      <c r="V4108" t="inlineStr">
        <is>
          <t>No Aplica</t>
        </is>
      </c>
    </row>
    <row r="4109">
      <c r="A4109" t="n">
        <v>488</v>
      </c>
      <c r="B4109" t="inlineStr">
        <is>
          <t>Oportunidad en el cierre de actividades de los planes de mejora</t>
        </is>
      </c>
      <c r="C4109" t="inlineStr">
        <is>
          <t>PLANIFICACIÓN  Y MEJORA DEL SISTEMA INTEGRADO</t>
        </is>
      </c>
      <c r="D4109" t="inlineStr">
        <is>
          <t>Mensual</t>
        </is>
      </c>
      <c r="E4109" t="inlineStr">
        <is>
          <t>Positivo</t>
        </is>
      </c>
      <c r="F4109" s="138" t="n">
        <v>45046</v>
      </c>
      <c r="K4109" t="n">
        <v/>
      </c>
      <c r="L4109" t="inlineStr">
        <is>
          <t>No Aplica</t>
        </is>
      </c>
      <c r="M4109" t="n">
        <v>2023</v>
      </c>
      <c r="N4109" t="inlineStr">
        <is>
          <t>Abril</t>
        </is>
      </c>
      <c r="O4109" t="inlineStr">
        <is>
          <t>2023-1</t>
        </is>
      </c>
      <c r="P4109" t="n">
        <v>0</v>
      </c>
      <c r="Q4109" t="n">
        <v>0</v>
      </c>
      <c r="R4109" t="n">
        <v>0</v>
      </c>
      <c r="S4109" t="inlineStr"/>
      <c r="T4109" t="inlineStr">
        <is>
          <t>488-2023-04-30</t>
        </is>
      </c>
      <c r="U4109" t="n">
        <v>30</v>
      </c>
      <c r="V4109" t="inlineStr">
        <is>
          <t>No Aplica</t>
        </is>
      </c>
    </row>
    <row r="4110">
      <c r="A4110" t="n">
        <v>488</v>
      </c>
      <c r="B4110" t="inlineStr">
        <is>
          <t>Oportunidad en el cierre de actividades de los planes de mejora</t>
        </is>
      </c>
      <c r="C4110" t="inlineStr">
        <is>
          <t>PLANIFICACIÓN  Y MEJORA DEL SISTEMA INTEGRADO</t>
        </is>
      </c>
      <c r="D4110" t="inlineStr">
        <is>
          <t>Mensual</t>
        </is>
      </c>
      <c r="E4110" t="inlineStr">
        <is>
          <t>Positivo</t>
        </is>
      </c>
      <c r="F4110" s="138" t="n">
        <v>45077</v>
      </c>
      <c r="K4110" t="n">
        <v/>
      </c>
      <c r="L4110" t="inlineStr">
        <is>
          <t>No Aplica</t>
        </is>
      </c>
      <c r="M4110" t="n">
        <v>2023</v>
      </c>
      <c r="N4110" t="inlineStr">
        <is>
          <t>Mayo</t>
        </is>
      </c>
      <c r="O4110" t="inlineStr">
        <is>
          <t>2023-1</t>
        </is>
      </c>
      <c r="P4110" t="n">
        <v>0</v>
      </c>
      <c r="Q4110" t="n">
        <v>0</v>
      </c>
      <c r="R4110" t="n">
        <v>0</v>
      </c>
      <c r="S4110" t="inlineStr"/>
      <c r="T4110" t="inlineStr">
        <is>
          <t>488-2023-05-31</t>
        </is>
      </c>
      <c r="U4110" t="n">
        <v>31</v>
      </c>
      <c r="V4110" t="inlineStr">
        <is>
          <t>No Aplica</t>
        </is>
      </c>
    </row>
    <row r="4111">
      <c r="A4111" t="n">
        <v>488</v>
      </c>
      <c r="B4111" t="inlineStr">
        <is>
          <t>Oportunidad en el cierre de actividades de los planes de mejora</t>
        </is>
      </c>
      <c r="C4111" t="inlineStr">
        <is>
          <t>PLANIFICACIÓN  Y MEJORA DEL SISTEMA INTEGRADO</t>
        </is>
      </c>
      <c r="D4111" t="inlineStr">
        <is>
          <t>Mensual</t>
        </is>
      </c>
      <c r="E4111" t="inlineStr">
        <is>
          <t>Positivo</t>
        </is>
      </c>
      <c r="F4111" s="138" t="n">
        <v>45107</v>
      </c>
      <c r="K4111" t="n">
        <v/>
      </c>
      <c r="L4111" t="inlineStr">
        <is>
          <t>No Aplica</t>
        </is>
      </c>
      <c r="M4111" t="n">
        <v>2023</v>
      </c>
      <c r="N4111" t="inlineStr">
        <is>
          <t>Junio</t>
        </is>
      </c>
      <c r="O4111" t="inlineStr">
        <is>
          <t>2023-1</t>
        </is>
      </c>
      <c r="P4111" t="n">
        <v>0</v>
      </c>
      <c r="Q4111" t="n">
        <v>0</v>
      </c>
      <c r="R4111" t="n">
        <v>0</v>
      </c>
      <c r="S4111" t="inlineStr"/>
      <c r="T4111" t="inlineStr">
        <is>
          <t>488-2023-06-30</t>
        </is>
      </c>
      <c r="U4111" t="n">
        <v>30</v>
      </c>
      <c r="V4111" t="inlineStr">
        <is>
          <t>No Aplica</t>
        </is>
      </c>
    </row>
    <row r="4112">
      <c r="A4112" t="n">
        <v>488</v>
      </c>
      <c r="B4112" t="inlineStr">
        <is>
          <t>Oportunidad en el cierre de actividades de los planes de mejora</t>
        </is>
      </c>
      <c r="C4112" t="inlineStr">
        <is>
          <t>PLANIFICACIÓN  Y MEJORA DEL SISTEMA INTEGRADO</t>
        </is>
      </c>
      <c r="D4112" t="inlineStr">
        <is>
          <t>Mensual</t>
        </is>
      </c>
      <c r="E4112" t="inlineStr">
        <is>
          <t>Positivo</t>
        </is>
      </c>
      <c r="F4112" s="138" t="n">
        <v>45138</v>
      </c>
      <c r="K4112" t="n">
        <v/>
      </c>
      <c r="L4112" t="inlineStr">
        <is>
          <t>No Aplica</t>
        </is>
      </c>
      <c r="M4112" t="n">
        <v>2023</v>
      </c>
      <c r="N4112" t="inlineStr">
        <is>
          <t>Julio</t>
        </is>
      </c>
      <c r="O4112" t="inlineStr">
        <is>
          <t>2023-2</t>
        </is>
      </c>
      <c r="P4112" t="n">
        <v>0</v>
      </c>
      <c r="Q4112" t="n">
        <v>0</v>
      </c>
      <c r="R4112" t="n">
        <v>0</v>
      </c>
      <c r="S4112" t="inlineStr"/>
      <c r="T4112" t="inlineStr">
        <is>
          <t>488-2023-07-31</t>
        </is>
      </c>
      <c r="U4112" t="n">
        <v>31</v>
      </c>
      <c r="V4112" t="inlineStr">
        <is>
          <t>No Aplica</t>
        </is>
      </c>
    </row>
    <row r="4113">
      <c r="A4113" t="n">
        <v>488</v>
      </c>
      <c r="B4113" t="inlineStr">
        <is>
          <t>Oportunidad en el cierre de actividades de los planes de mejora</t>
        </is>
      </c>
      <c r="C4113" t="inlineStr">
        <is>
          <t>PLANIFICACIÓN  Y MEJORA DEL SISTEMA INTEGRADO</t>
        </is>
      </c>
      <c r="D4113" t="inlineStr">
        <is>
          <t>Mensual</t>
        </is>
      </c>
      <c r="E4113" t="inlineStr">
        <is>
          <t>Positivo</t>
        </is>
      </c>
      <c r="F4113" s="138" t="n">
        <v>45169</v>
      </c>
      <c r="K4113" t="n">
        <v/>
      </c>
      <c r="L4113" t="inlineStr">
        <is>
          <t>No Aplica</t>
        </is>
      </c>
      <c r="M4113" t="n">
        <v>2023</v>
      </c>
      <c r="N4113" t="inlineStr">
        <is>
          <t>Agosto</t>
        </is>
      </c>
      <c r="O4113" t="inlineStr">
        <is>
          <t>2023-2</t>
        </is>
      </c>
      <c r="P4113" t="n">
        <v>0</v>
      </c>
      <c r="Q4113" t="n">
        <v>0</v>
      </c>
      <c r="R4113" t="n">
        <v>0</v>
      </c>
      <c r="S4113" t="inlineStr"/>
      <c r="T4113" t="inlineStr">
        <is>
          <t>488-2023-08-31</t>
        </is>
      </c>
      <c r="U4113" t="n">
        <v>31</v>
      </c>
      <c r="V4113" t="inlineStr">
        <is>
          <t>No Aplica</t>
        </is>
      </c>
    </row>
    <row r="4114">
      <c r="A4114" t="n">
        <v>488</v>
      </c>
      <c r="B4114" t="inlineStr">
        <is>
          <t>Oportunidad en el cierre de actividades de los planes de mejora</t>
        </is>
      </c>
      <c r="C4114" t="inlineStr">
        <is>
          <t>PLANIFICACIÓN  Y MEJORA DEL SISTEMA INTEGRADO</t>
        </is>
      </c>
      <c r="D4114" t="inlineStr">
        <is>
          <t>Mensual</t>
        </is>
      </c>
      <c r="E4114" t="inlineStr">
        <is>
          <t>Positivo</t>
        </is>
      </c>
      <c r="F4114" s="138" t="n">
        <v>45199</v>
      </c>
      <c r="K4114" t="n">
        <v/>
      </c>
      <c r="L4114" t="inlineStr">
        <is>
          <t>No Aplica</t>
        </is>
      </c>
      <c r="M4114" t="n">
        <v>2023</v>
      </c>
      <c r="N4114" t="inlineStr">
        <is>
          <t>Septiembre</t>
        </is>
      </c>
      <c r="O4114" t="inlineStr">
        <is>
          <t>2023-2</t>
        </is>
      </c>
      <c r="P4114" t="n">
        <v>0</v>
      </c>
      <c r="Q4114" t="n">
        <v>0</v>
      </c>
      <c r="R4114" t="n">
        <v>0</v>
      </c>
      <c r="S4114" t="inlineStr"/>
      <c r="T4114" t="inlineStr">
        <is>
          <t>488-2023-09-30</t>
        </is>
      </c>
      <c r="U4114" t="n">
        <v>30</v>
      </c>
      <c r="V4114" t="inlineStr">
        <is>
          <t>No Aplica</t>
        </is>
      </c>
    </row>
    <row r="4115">
      <c r="A4115" t="n">
        <v>488</v>
      </c>
      <c r="B4115" t="inlineStr">
        <is>
          <t>Oportunidad en el cierre de actividades de los planes de mejora</t>
        </is>
      </c>
      <c r="C4115" t="inlineStr">
        <is>
          <t>PLANIFICACIÓN  Y MEJORA DEL SISTEMA INTEGRADO</t>
        </is>
      </c>
      <c r="D4115" t="inlineStr">
        <is>
          <t>Mensual</t>
        </is>
      </c>
      <c r="E4115" t="inlineStr">
        <is>
          <t>Positivo</t>
        </is>
      </c>
      <c r="F4115" s="138" t="n">
        <v>45230</v>
      </c>
      <c r="K4115" t="n">
        <v/>
      </c>
      <c r="L4115" t="inlineStr">
        <is>
          <t>No Aplica</t>
        </is>
      </c>
      <c r="M4115" t="n">
        <v>2023</v>
      </c>
      <c r="N4115" t="inlineStr">
        <is>
          <t>Octubre</t>
        </is>
      </c>
      <c r="O4115" t="inlineStr">
        <is>
          <t>2023-2</t>
        </is>
      </c>
      <c r="P4115" t="n">
        <v>0</v>
      </c>
      <c r="Q4115" t="n">
        <v>0</v>
      </c>
      <c r="R4115" t="n">
        <v>0</v>
      </c>
      <c r="S4115" t="inlineStr"/>
      <c r="T4115" t="inlineStr">
        <is>
          <t>488-2023-10-31</t>
        </is>
      </c>
      <c r="U4115" t="n">
        <v>31</v>
      </c>
      <c r="V4115" t="inlineStr">
        <is>
          <t>No Aplica</t>
        </is>
      </c>
    </row>
    <row r="4116">
      <c r="A4116" t="n">
        <v>488</v>
      </c>
      <c r="B4116" t="inlineStr">
        <is>
          <t>Oportunidad en el cierre de actividades de los planes de mejora</t>
        </is>
      </c>
      <c r="C4116" t="inlineStr">
        <is>
          <t>PLANIFICACIÓN  Y MEJORA DEL SISTEMA INTEGRADO</t>
        </is>
      </c>
      <c r="D4116" t="inlineStr">
        <is>
          <t>Mensual</t>
        </is>
      </c>
      <c r="E4116" t="inlineStr">
        <is>
          <t>Positivo</t>
        </is>
      </c>
      <c r="F4116" s="138" t="n">
        <v>45260</v>
      </c>
      <c r="K4116" t="n">
        <v/>
      </c>
      <c r="L4116" t="inlineStr">
        <is>
          <t>No Aplica</t>
        </is>
      </c>
      <c r="M4116" t="n">
        <v>2023</v>
      </c>
      <c r="N4116" t="inlineStr">
        <is>
          <t>Noviembre</t>
        </is>
      </c>
      <c r="O4116" t="inlineStr">
        <is>
          <t>2023-2</t>
        </is>
      </c>
      <c r="P4116" t="n">
        <v>0</v>
      </c>
      <c r="Q4116" t="n">
        <v>0</v>
      </c>
      <c r="R4116" t="n">
        <v>0</v>
      </c>
      <c r="S4116" t="inlineStr"/>
      <c r="T4116" t="inlineStr">
        <is>
          <t>488-2023-11-30</t>
        </is>
      </c>
      <c r="U4116" t="n">
        <v>30</v>
      </c>
      <c r="V4116" t="inlineStr">
        <is>
          <t>No Aplica</t>
        </is>
      </c>
    </row>
    <row r="4117">
      <c r="A4117" t="n">
        <v>488</v>
      </c>
      <c r="B4117" t="inlineStr">
        <is>
          <t>Oportunidad en el cierre de actividades de los planes de mejora</t>
        </is>
      </c>
      <c r="C4117" t="inlineStr">
        <is>
          <t>PLANIFICACIÓN  Y MEJORA DEL SISTEMA INTEGRADO</t>
        </is>
      </c>
      <c r="D4117" t="inlineStr">
        <is>
          <t>Mensual</t>
        </is>
      </c>
      <c r="E4117" t="inlineStr">
        <is>
          <t>Positivo</t>
        </is>
      </c>
      <c r="F4117" s="138" t="n">
        <v>45291</v>
      </c>
      <c r="K4117" t="n">
        <v/>
      </c>
      <c r="L4117" t="inlineStr">
        <is>
          <t>No Aplica</t>
        </is>
      </c>
      <c r="M4117" t="n">
        <v>2023</v>
      </c>
      <c r="N4117" t="inlineStr">
        <is>
          <t>Diciembre</t>
        </is>
      </c>
      <c r="O4117" t="inlineStr">
        <is>
          <t>2023-2</t>
        </is>
      </c>
      <c r="P4117" t="n">
        <v>0</v>
      </c>
      <c r="Q4117" t="n">
        <v>0</v>
      </c>
      <c r="R4117" t="n">
        <v>0</v>
      </c>
      <c r="S4117" t="inlineStr"/>
      <c r="T4117" t="inlineStr">
        <is>
          <t>488-2023-12-31</t>
        </is>
      </c>
      <c r="U4117" t="n">
        <v>31</v>
      </c>
      <c r="V4117" t="inlineStr">
        <is>
          <t>No Aplica</t>
        </is>
      </c>
    </row>
    <row r="4118">
      <c r="A4118" t="n">
        <v>488</v>
      </c>
      <c r="B4118" t="inlineStr">
        <is>
          <t>Oportunidad en el cierre de actividades de los planes de mejora</t>
        </is>
      </c>
      <c r="C4118" t="inlineStr">
        <is>
          <t>PLANIFICACIÓN  Y MEJORA DEL SISTEMA INTEGRADO</t>
        </is>
      </c>
      <c r="D4118" t="inlineStr">
        <is>
          <t>Mensual</t>
        </is>
      </c>
      <c r="E4118" t="inlineStr">
        <is>
          <t>Positivo</t>
        </is>
      </c>
      <c r="F4118" s="138" t="n">
        <v>45322</v>
      </c>
      <c r="K4118" t="n">
        <v/>
      </c>
      <c r="L4118" t="inlineStr">
        <is>
          <t>No Aplica</t>
        </is>
      </c>
      <c r="M4118" t="n">
        <v>2024</v>
      </c>
      <c r="N4118" t="inlineStr">
        <is>
          <t>Enero</t>
        </is>
      </c>
      <c r="O4118" t="inlineStr">
        <is>
          <t>2024-1</t>
        </is>
      </c>
      <c r="P4118" t="n">
        <v>0</v>
      </c>
      <c r="Q4118" t="n">
        <v>0</v>
      </c>
      <c r="R4118" t="n">
        <v>0</v>
      </c>
      <c r="S4118" t="inlineStr"/>
      <c r="T4118" t="inlineStr">
        <is>
          <t>488-2024-01-31</t>
        </is>
      </c>
      <c r="U4118" t="n">
        <v>31</v>
      </c>
      <c r="V4118" t="inlineStr">
        <is>
          <t>No Aplica</t>
        </is>
      </c>
    </row>
    <row r="4119">
      <c r="A4119" t="n">
        <v>488</v>
      </c>
      <c r="B4119" t="inlineStr">
        <is>
          <t>Oportunidad en el cierre de actividades de los planes de mejora</t>
        </is>
      </c>
      <c r="C4119" t="inlineStr">
        <is>
          <t>PLANIFICACIÓN  Y MEJORA DEL SISTEMA INTEGRADO</t>
        </is>
      </c>
      <c r="D4119" t="inlineStr">
        <is>
          <t>Mensual</t>
        </is>
      </c>
      <c r="E4119" t="inlineStr">
        <is>
          <t>Positivo</t>
        </is>
      </c>
      <c r="F4119" s="138" t="n">
        <v>45351</v>
      </c>
      <c r="K4119" t="n">
        <v/>
      </c>
      <c r="L4119" t="inlineStr">
        <is>
          <t>No Aplica</t>
        </is>
      </c>
      <c r="M4119" t="n">
        <v>2024</v>
      </c>
      <c r="N4119" t="inlineStr">
        <is>
          <t>Febrero</t>
        </is>
      </c>
      <c r="O4119" t="inlineStr">
        <is>
          <t>2024-1</t>
        </is>
      </c>
      <c r="P4119" t="n">
        <v>0</v>
      </c>
      <c r="Q4119" t="n">
        <v>0</v>
      </c>
      <c r="R4119" t="n">
        <v>0</v>
      </c>
      <c r="S4119" t="inlineStr"/>
      <c r="T4119" t="inlineStr">
        <is>
          <t>488-2024-02-29</t>
        </is>
      </c>
      <c r="U4119" t="n">
        <v>29</v>
      </c>
      <c r="V4119" t="inlineStr">
        <is>
          <t>No Aplica</t>
        </is>
      </c>
    </row>
    <row r="4120">
      <c r="A4120" t="n">
        <v>488</v>
      </c>
      <c r="B4120" t="inlineStr">
        <is>
          <t>Oportunidad en el cierre de actividades de los planes de mejora</t>
        </is>
      </c>
      <c r="C4120" t="inlineStr">
        <is>
          <t>PLANIFICACIÓN  Y MEJORA DEL SISTEMA INTEGRADO</t>
        </is>
      </c>
      <c r="D4120" t="inlineStr">
        <is>
          <t>Mensual</t>
        </is>
      </c>
      <c r="E4120" t="inlineStr">
        <is>
          <t>Positivo</t>
        </is>
      </c>
      <c r="F4120" s="138" t="n">
        <v>45382</v>
      </c>
      <c r="K4120" t="n">
        <v/>
      </c>
      <c r="L4120" t="inlineStr">
        <is>
          <t>No Aplica</t>
        </is>
      </c>
      <c r="M4120" t="n">
        <v>2024</v>
      </c>
      <c r="N4120" t="inlineStr">
        <is>
          <t>Marzo</t>
        </is>
      </c>
      <c r="O4120" t="inlineStr">
        <is>
          <t>2024-1</t>
        </is>
      </c>
      <c r="P4120" t="n">
        <v>0</v>
      </c>
      <c r="Q4120" t="n">
        <v>0</v>
      </c>
      <c r="R4120" t="n">
        <v>0</v>
      </c>
      <c r="S4120" t="inlineStr"/>
      <c r="T4120" t="inlineStr">
        <is>
          <t>488-2024-03-31</t>
        </is>
      </c>
      <c r="U4120" t="n">
        <v>31</v>
      </c>
      <c r="V4120" t="inlineStr">
        <is>
          <t>No Aplica</t>
        </is>
      </c>
    </row>
    <row r="4121">
      <c r="A4121" t="n">
        <v>488</v>
      </c>
      <c r="B4121" t="inlineStr">
        <is>
          <t>Oportunidad en el cierre de actividades de los planes de mejora</t>
        </is>
      </c>
      <c r="C4121" t="inlineStr">
        <is>
          <t>PLANIFICACIÓN  Y MEJORA DEL SISTEMA INTEGRADO</t>
        </is>
      </c>
      <c r="D4121" t="inlineStr">
        <is>
          <t>Mensual</t>
        </is>
      </c>
      <c r="E4121" t="inlineStr">
        <is>
          <t>Positivo</t>
        </is>
      </c>
      <c r="F4121" s="138" t="n">
        <v>45412</v>
      </c>
      <c r="K4121" t="n">
        <v/>
      </c>
      <c r="L4121" t="inlineStr">
        <is>
          <t>No Aplica</t>
        </is>
      </c>
      <c r="M4121" t="n">
        <v>2024</v>
      </c>
      <c r="N4121" t="inlineStr">
        <is>
          <t>Abril</t>
        </is>
      </c>
      <c r="O4121" t="inlineStr">
        <is>
          <t>2024-1</t>
        </is>
      </c>
      <c r="P4121" t="n">
        <v>0</v>
      </c>
      <c r="Q4121" t="n">
        <v>0</v>
      </c>
      <c r="R4121" t="n">
        <v>0</v>
      </c>
      <c r="S4121" t="inlineStr"/>
      <c r="T4121" t="inlineStr">
        <is>
          <t>488-2024-04-30</t>
        </is>
      </c>
      <c r="U4121" t="n">
        <v>30</v>
      </c>
      <c r="V4121" t="inlineStr">
        <is>
          <t>No Aplica</t>
        </is>
      </c>
    </row>
    <row r="4122">
      <c r="A4122" t="n">
        <v>488</v>
      </c>
      <c r="B4122" t="inlineStr">
        <is>
          <t>Oportunidad en el cierre de actividades de los planes de mejora</t>
        </is>
      </c>
      <c r="C4122" t="inlineStr">
        <is>
          <t>PLANIFICACIÓN  Y MEJORA DEL SISTEMA INTEGRADO</t>
        </is>
      </c>
      <c r="D4122" t="inlineStr">
        <is>
          <t>Mensual</t>
        </is>
      </c>
      <c r="E4122" t="inlineStr">
        <is>
          <t>Positivo</t>
        </is>
      </c>
      <c r="F4122" s="138" t="n">
        <v>45443</v>
      </c>
      <c r="K4122" t="n">
        <v/>
      </c>
      <c r="L4122" t="inlineStr">
        <is>
          <t>No Aplica</t>
        </is>
      </c>
      <c r="M4122" t="n">
        <v>2024</v>
      </c>
      <c r="N4122" t="inlineStr">
        <is>
          <t>Mayo</t>
        </is>
      </c>
      <c r="O4122" t="inlineStr">
        <is>
          <t>2024-1</t>
        </is>
      </c>
      <c r="P4122" t="n">
        <v>0</v>
      </c>
      <c r="Q4122" t="n">
        <v>0</v>
      </c>
      <c r="R4122" t="n">
        <v>0</v>
      </c>
      <c r="S4122" t="inlineStr"/>
      <c r="T4122" t="inlineStr">
        <is>
          <t>488-2024-05-31</t>
        </is>
      </c>
      <c r="U4122" t="n">
        <v>31</v>
      </c>
      <c r="V4122" t="inlineStr">
        <is>
          <t>No Aplica</t>
        </is>
      </c>
    </row>
    <row r="4123">
      <c r="A4123" t="n">
        <v>488</v>
      </c>
      <c r="B4123" t="inlineStr">
        <is>
          <t>Oportunidad en el cierre de actividades de los planes de mejora</t>
        </is>
      </c>
      <c r="C4123" t="inlineStr">
        <is>
          <t>PLANIFICACIÓN  Y MEJORA DEL SISTEMA INTEGRADO</t>
        </is>
      </c>
      <c r="D4123" t="inlineStr">
        <is>
          <t>Mensual</t>
        </is>
      </c>
      <c r="E4123" t="inlineStr">
        <is>
          <t>Positivo</t>
        </is>
      </c>
      <c r="F4123" s="138" t="n">
        <v>45473</v>
      </c>
      <c r="K4123" t="n">
        <v/>
      </c>
      <c r="L4123" t="inlineStr">
        <is>
          <t>No Aplica</t>
        </is>
      </c>
      <c r="M4123" t="n">
        <v>2024</v>
      </c>
      <c r="N4123" t="inlineStr">
        <is>
          <t>Junio</t>
        </is>
      </c>
      <c r="O4123" t="inlineStr">
        <is>
          <t>2024-1</t>
        </is>
      </c>
      <c r="P4123" t="n">
        <v>0</v>
      </c>
      <c r="Q4123" t="n">
        <v>0</v>
      </c>
      <c r="R4123" t="n">
        <v>0</v>
      </c>
      <c r="S4123" t="inlineStr"/>
      <c r="T4123" t="inlineStr">
        <is>
          <t>488-2024-06-30</t>
        </is>
      </c>
      <c r="U4123" t="n">
        <v>30</v>
      </c>
      <c r="V4123" t="inlineStr">
        <is>
          <t>No Aplica</t>
        </is>
      </c>
    </row>
    <row r="4124">
      <c r="A4124" t="n">
        <v>488</v>
      </c>
      <c r="B4124" t="inlineStr">
        <is>
          <t>Oportunidad en el cierre de actividades de los planes de mejora</t>
        </is>
      </c>
      <c r="C4124" t="inlineStr">
        <is>
          <t>PLANIFICACIÓN  Y MEJORA DEL SISTEMA INTEGRADO</t>
        </is>
      </c>
      <c r="D4124" t="inlineStr">
        <is>
          <t>Mensual</t>
        </is>
      </c>
      <c r="E4124" t="inlineStr">
        <is>
          <t>Positivo</t>
        </is>
      </c>
      <c r="F4124" s="138" t="n">
        <v>45504</v>
      </c>
      <c r="K4124" t="n">
        <v/>
      </c>
      <c r="L4124" t="inlineStr">
        <is>
          <t>No Aplica</t>
        </is>
      </c>
      <c r="M4124" t="n">
        <v>2024</v>
      </c>
      <c r="N4124" t="inlineStr">
        <is>
          <t>Julio</t>
        </is>
      </c>
      <c r="O4124" t="inlineStr">
        <is>
          <t>2024-2</t>
        </is>
      </c>
      <c r="P4124" t="n">
        <v>0</v>
      </c>
      <c r="Q4124" t="n">
        <v>0</v>
      </c>
      <c r="R4124" t="n">
        <v>0</v>
      </c>
      <c r="S4124" t="inlineStr"/>
      <c r="T4124" t="inlineStr">
        <is>
          <t>488-2024-07-31</t>
        </is>
      </c>
      <c r="U4124" t="n">
        <v>31</v>
      </c>
      <c r="V4124" t="inlineStr">
        <is>
          <t>No Aplica</t>
        </is>
      </c>
    </row>
    <row r="4125">
      <c r="A4125" t="n">
        <v>488</v>
      </c>
      <c r="B4125" t="inlineStr">
        <is>
          <t>Oportunidad en el cierre de actividades de los planes de mejora</t>
        </is>
      </c>
      <c r="C4125" t="inlineStr">
        <is>
          <t>PLANIFICACIÓN  Y MEJORA DEL SISTEMA INTEGRADO</t>
        </is>
      </c>
      <c r="D4125" t="inlineStr">
        <is>
          <t>Mensual</t>
        </is>
      </c>
      <c r="E4125" t="inlineStr">
        <is>
          <t>Positivo</t>
        </is>
      </c>
      <c r="F4125" s="138" t="n">
        <v>45535</v>
      </c>
      <c r="K4125" t="n">
        <v/>
      </c>
      <c r="L4125" t="inlineStr">
        <is>
          <t>No Aplica</t>
        </is>
      </c>
      <c r="M4125" t="n">
        <v>2024</v>
      </c>
      <c r="N4125" t="inlineStr">
        <is>
          <t>Agosto</t>
        </is>
      </c>
      <c r="O4125" t="inlineStr">
        <is>
          <t>2024-2</t>
        </is>
      </c>
      <c r="P4125" t="n">
        <v>0</v>
      </c>
      <c r="Q4125" t="n">
        <v>0</v>
      </c>
      <c r="R4125" t="n">
        <v>0</v>
      </c>
      <c r="S4125" t="inlineStr"/>
      <c r="T4125" t="inlineStr">
        <is>
          <t>488-2024-08-31</t>
        </is>
      </c>
      <c r="U4125" t="n">
        <v>31</v>
      </c>
      <c r="V4125" t="inlineStr">
        <is>
          <t>No Aplica</t>
        </is>
      </c>
    </row>
    <row r="4126">
      <c r="A4126" t="n">
        <v>488</v>
      </c>
      <c r="B4126" t="inlineStr">
        <is>
          <t>Oportunidad en el cierre de actividades de los planes de mejora</t>
        </is>
      </c>
      <c r="C4126" t="inlineStr">
        <is>
          <t>PLANIFICACIÓN  Y MEJORA DEL SISTEMA INTEGRADO</t>
        </is>
      </c>
      <c r="D4126" t="inlineStr">
        <is>
          <t>Mensual</t>
        </is>
      </c>
      <c r="E4126" t="inlineStr">
        <is>
          <t>Positivo</t>
        </is>
      </c>
      <c r="F4126" s="138" t="n">
        <v>45565</v>
      </c>
      <c r="K4126" t="n">
        <v/>
      </c>
      <c r="L4126" t="inlineStr">
        <is>
          <t>No Aplica</t>
        </is>
      </c>
      <c r="M4126" t="n">
        <v>2024</v>
      </c>
      <c r="N4126" t="inlineStr">
        <is>
          <t>Septiembre</t>
        </is>
      </c>
      <c r="O4126" t="inlineStr">
        <is>
          <t>2024-2</t>
        </is>
      </c>
      <c r="P4126" t="n">
        <v>0</v>
      </c>
      <c r="Q4126" t="n">
        <v>0</v>
      </c>
      <c r="R4126" t="n">
        <v>0</v>
      </c>
      <c r="S4126" t="inlineStr"/>
      <c r="T4126" t="inlineStr">
        <is>
          <t>488-2024-09-30</t>
        </is>
      </c>
      <c r="U4126" t="n">
        <v>30</v>
      </c>
      <c r="V4126" t="inlineStr">
        <is>
          <t>No Aplica</t>
        </is>
      </c>
    </row>
    <row r="4127">
      <c r="A4127" t="n">
        <v>488</v>
      </c>
      <c r="B4127" t="inlineStr">
        <is>
          <t>Oportunidad en el cierre de actividades de los planes de mejora</t>
        </is>
      </c>
      <c r="C4127" t="inlineStr">
        <is>
          <t>PLANIFICACIÓN  Y MEJORA DEL SISTEMA INTEGRADO</t>
        </is>
      </c>
      <c r="D4127" t="inlineStr">
        <is>
          <t>Mensual</t>
        </is>
      </c>
      <c r="E4127" t="inlineStr">
        <is>
          <t>Positivo</t>
        </is>
      </c>
      <c r="F4127" s="138" t="n">
        <v>45930</v>
      </c>
      <c r="G4127" t="n">
        <v>85</v>
      </c>
      <c r="H4127" t="n">
        <v>86.89</v>
      </c>
      <c r="I4127" s="76" t="n">
        <v>1.022235294117647</v>
      </c>
      <c r="J4127" s="76" t="n">
        <v>1.022235294117647</v>
      </c>
      <c r="K4127" t="n">
        <v/>
      </c>
      <c r="L4127" t="inlineStr">
        <is>
          <t>72.16%</t>
        </is>
      </c>
      <c r="M4127" t="n">
        <v>2025</v>
      </c>
      <c r="N4127" t="inlineStr">
        <is>
          <t>Septiembre</t>
        </is>
      </c>
      <c r="O4127" t="inlineStr">
        <is>
          <t>2025-2</t>
        </is>
      </c>
      <c r="P4127" t="n">
        <v>0</v>
      </c>
      <c r="Q4127" t="n">
        <v>0</v>
      </c>
      <c r="R4127" t="n">
        <v>0</v>
      </c>
      <c r="S4127" t="inlineStr"/>
      <c r="T4127" t="inlineStr">
        <is>
          <t>488-2025-09-30</t>
        </is>
      </c>
      <c r="U4127" t="n">
        <v>30</v>
      </c>
      <c r="V4127" t="inlineStr"/>
    </row>
    <row r="4128">
      <c r="A4128" t="n">
        <v>499</v>
      </c>
      <c r="B4128" t="inlineStr">
        <is>
          <t>Nivel de Satisfacción Servicios Prestados - Datos y analítica</t>
        </is>
      </c>
      <c r="C4128" t="inlineStr">
        <is>
          <t>DATOS Y ANALÍTICA</t>
        </is>
      </c>
      <c r="D4128" t="inlineStr">
        <is>
          <t>Anual</t>
        </is>
      </c>
      <c r="E4128" t="inlineStr">
        <is>
          <t>Positivo</t>
        </is>
      </c>
      <c r="F4128" s="138" t="n">
        <v>46022</v>
      </c>
      <c r="G4128" t="n">
        <v>80</v>
      </c>
      <c r="K4128" t="inlineStr">
        <is>
          <t>80.0%</t>
        </is>
      </c>
      <c r="L4128" t="inlineStr">
        <is>
          <t>No Aplica</t>
        </is>
      </c>
      <c r="M4128" t="n">
        <v>2025</v>
      </c>
      <c r="N4128" t="inlineStr">
        <is>
          <t>Diciembre</t>
        </is>
      </c>
      <c r="O4128" t="inlineStr">
        <is>
          <t>2025-2</t>
        </is>
      </c>
      <c r="P4128" t="n">
        <v>0</v>
      </c>
      <c r="Q4128" t="n">
        <v>0</v>
      </c>
      <c r="R4128" t="n">
        <v>0</v>
      </c>
      <c r="S4128" t="inlineStr"/>
      <c r="T4128" t="inlineStr">
        <is>
          <t>499-2025-12-31</t>
        </is>
      </c>
      <c r="U4128" t="n">
        <v>31</v>
      </c>
      <c r="V4128" t="inlineStr">
        <is>
          <t>No Aplica</t>
        </is>
      </c>
    </row>
    <row r="4129">
      <c r="A4129" t="n">
        <v>509</v>
      </c>
      <c r="B4129" t="inlineStr">
        <is>
          <t>Cumplimiento a cronograma de proyectos 2025</t>
        </is>
      </c>
      <c r="C4129" t="inlineStr">
        <is>
          <t>DIRECCIONAMIENTO ESTRATÉGICO</t>
        </is>
      </c>
      <c r="D4129" t="inlineStr">
        <is>
          <t>Mensual</t>
        </is>
      </c>
      <c r="E4129" t="inlineStr">
        <is>
          <t>Positivo</t>
        </is>
      </c>
      <c r="F4129" s="138" t="n">
        <v>44592</v>
      </c>
      <c r="K4129" t="inlineStr">
        <is>
          <t>90.0%</t>
        </is>
      </c>
      <c r="L4129" t="inlineStr">
        <is>
          <t>No Aplica</t>
        </is>
      </c>
      <c r="M4129" t="n">
        <v>2022</v>
      </c>
      <c r="N4129" t="inlineStr">
        <is>
          <t>Enero</t>
        </is>
      </c>
      <c r="O4129" t="inlineStr">
        <is>
          <t>2022-1</t>
        </is>
      </c>
      <c r="P4129" t="n">
        <v>0</v>
      </c>
      <c r="Q4129" t="n">
        <v>0</v>
      </c>
      <c r="R4129" t="n">
        <v>0</v>
      </c>
      <c r="S4129" t="inlineStr"/>
      <c r="T4129" t="inlineStr">
        <is>
          <t>509-2022-01-31</t>
        </is>
      </c>
      <c r="U4129" t="n">
        <v>31</v>
      </c>
      <c r="V4129" t="inlineStr">
        <is>
          <t>No Aplica</t>
        </is>
      </c>
    </row>
    <row r="4130">
      <c r="A4130" t="n">
        <v>509</v>
      </c>
      <c r="B4130" t="inlineStr">
        <is>
          <t>Cumplimiento a cronograma de proyectos 2025</t>
        </is>
      </c>
      <c r="C4130" t="inlineStr">
        <is>
          <t>DIRECCIONAMIENTO ESTRATÉGICO</t>
        </is>
      </c>
      <c r="D4130" t="inlineStr">
        <is>
          <t>Mensual</t>
        </is>
      </c>
      <c r="E4130" t="inlineStr">
        <is>
          <t>Positivo</t>
        </is>
      </c>
      <c r="F4130" s="138" t="n">
        <v>44620</v>
      </c>
      <c r="K4130" t="inlineStr">
        <is>
          <t>90.0%</t>
        </is>
      </c>
      <c r="L4130" t="inlineStr">
        <is>
          <t>No Aplica</t>
        </is>
      </c>
      <c r="M4130" t="n">
        <v>2022</v>
      </c>
      <c r="N4130" t="inlineStr">
        <is>
          <t>Febrero</t>
        </is>
      </c>
      <c r="O4130" t="inlineStr">
        <is>
          <t>2022-1</t>
        </is>
      </c>
      <c r="P4130" t="n">
        <v>0</v>
      </c>
      <c r="Q4130" t="n">
        <v>0</v>
      </c>
      <c r="R4130" t="n">
        <v>0</v>
      </c>
      <c r="S4130" t="inlineStr"/>
      <c r="T4130" t="inlineStr">
        <is>
          <t>509-2022-02-28</t>
        </is>
      </c>
      <c r="U4130" t="n">
        <v>28</v>
      </c>
      <c r="V4130" t="inlineStr">
        <is>
          <t>No Aplica</t>
        </is>
      </c>
    </row>
    <row r="4131">
      <c r="A4131" t="n">
        <v>509</v>
      </c>
      <c r="B4131" t="inlineStr">
        <is>
          <t>Cumplimiento a cronograma de proyectos 2025</t>
        </is>
      </c>
      <c r="C4131" t="inlineStr">
        <is>
          <t>DIRECCIONAMIENTO ESTRATÉGICO</t>
        </is>
      </c>
      <c r="D4131" t="inlineStr">
        <is>
          <t>Mensual</t>
        </is>
      </c>
      <c r="E4131" t="inlineStr">
        <is>
          <t>Positivo</t>
        </is>
      </c>
      <c r="F4131" s="138" t="n">
        <v>44651</v>
      </c>
      <c r="K4131" t="inlineStr">
        <is>
          <t>90.0%</t>
        </is>
      </c>
      <c r="L4131" t="inlineStr">
        <is>
          <t>No Aplica</t>
        </is>
      </c>
      <c r="M4131" t="n">
        <v>2022</v>
      </c>
      <c r="N4131" t="inlineStr">
        <is>
          <t>Marzo</t>
        </is>
      </c>
      <c r="O4131" t="inlineStr">
        <is>
          <t>2022-1</t>
        </is>
      </c>
      <c r="P4131" t="n">
        <v>0</v>
      </c>
      <c r="Q4131" t="n">
        <v>0</v>
      </c>
      <c r="R4131" t="n">
        <v>0</v>
      </c>
      <c r="S4131" t="inlineStr"/>
      <c r="T4131" t="inlineStr">
        <is>
          <t>509-2022-03-31</t>
        </is>
      </c>
      <c r="U4131" t="n">
        <v>31</v>
      </c>
      <c r="V4131" t="inlineStr">
        <is>
          <t>No Aplica</t>
        </is>
      </c>
    </row>
    <row r="4132">
      <c r="A4132" t="n">
        <v>509</v>
      </c>
      <c r="B4132" t="inlineStr">
        <is>
          <t>Cumplimiento a cronograma de proyectos 2025</t>
        </is>
      </c>
      <c r="C4132" t="inlineStr">
        <is>
          <t>DIRECCIONAMIENTO ESTRATÉGICO</t>
        </is>
      </c>
      <c r="D4132" t="inlineStr">
        <is>
          <t>Mensual</t>
        </is>
      </c>
      <c r="E4132" t="inlineStr">
        <is>
          <t>Positivo</t>
        </is>
      </c>
      <c r="F4132" s="138" t="n">
        <v>44681</v>
      </c>
      <c r="K4132" t="inlineStr">
        <is>
          <t>90.0%</t>
        </is>
      </c>
      <c r="L4132" t="inlineStr">
        <is>
          <t>No Aplica</t>
        </is>
      </c>
      <c r="M4132" t="n">
        <v>2022</v>
      </c>
      <c r="N4132" t="inlineStr">
        <is>
          <t>Abril</t>
        </is>
      </c>
      <c r="O4132" t="inlineStr">
        <is>
          <t>2022-1</t>
        </is>
      </c>
      <c r="P4132" t="n">
        <v>0</v>
      </c>
      <c r="Q4132" t="n">
        <v>0</v>
      </c>
      <c r="R4132" t="n">
        <v>0</v>
      </c>
      <c r="S4132" t="inlineStr"/>
      <c r="T4132" t="inlineStr">
        <is>
          <t>509-2022-04-30</t>
        </is>
      </c>
      <c r="U4132" t="n">
        <v>30</v>
      </c>
      <c r="V4132" t="inlineStr">
        <is>
          <t>No Aplica</t>
        </is>
      </c>
    </row>
    <row r="4133">
      <c r="A4133" t="n">
        <v>509</v>
      </c>
      <c r="B4133" t="inlineStr">
        <is>
          <t>Cumplimiento a cronograma de proyectos 2025</t>
        </is>
      </c>
      <c r="C4133" t="inlineStr">
        <is>
          <t>DIRECCIONAMIENTO ESTRATÉGICO</t>
        </is>
      </c>
      <c r="D4133" t="inlineStr">
        <is>
          <t>Mensual</t>
        </is>
      </c>
      <c r="E4133" t="inlineStr">
        <is>
          <t>Positivo</t>
        </is>
      </c>
      <c r="F4133" s="138" t="n">
        <v>44712</v>
      </c>
      <c r="K4133" t="inlineStr">
        <is>
          <t>90.0%</t>
        </is>
      </c>
      <c r="L4133" t="inlineStr">
        <is>
          <t>No Aplica</t>
        </is>
      </c>
      <c r="M4133" t="n">
        <v>2022</v>
      </c>
      <c r="N4133" t="inlineStr">
        <is>
          <t>Mayo</t>
        </is>
      </c>
      <c r="O4133" t="inlineStr">
        <is>
          <t>2022-1</t>
        </is>
      </c>
      <c r="P4133" t="n">
        <v>0</v>
      </c>
      <c r="Q4133" t="n">
        <v>0</v>
      </c>
      <c r="R4133" t="n">
        <v>0</v>
      </c>
      <c r="S4133" t="inlineStr"/>
      <c r="T4133" t="inlineStr">
        <is>
          <t>509-2022-05-31</t>
        </is>
      </c>
      <c r="U4133" t="n">
        <v>31</v>
      </c>
      <c r="V4133" t="inlineStr">
        <is>
          <t>No Aplica</t>
        </is>
      </c>
    </row>
    <row r="4134">
      <c r="A4134" t="n">
        <v>509</v>
      </c>
      <c r="B4134" t="inlineStr">
        <is>
          <t>Cumplimiento a cronograma de proyectos 2025</t>
        </is>
      </c>
      <c r="C4134" t="inlineStr">
        <is>
          <t>DIRECCIONAMIENTO ESTRATÉGICO</t>
        </is>
      </c>
      <c r="D4134" t="inlineStr">
        <is>
          <t>Mensual</t>
        </is>
      </c>
      <c r="E4134" t="inlineStr">
        <is>
          <t>Positivo</t>
        </is>
      </c>
      <c r="F4134" s="138" t="n">
        <v>44742</v>
      </c>
      <c r="K4134" t="inlineStr">
        <is>
          <t>90.0%</t>
        </is>
      </c>
      <c r="L4134" t="inlineStr">
        <is>
          <t>No Aplica</t>
        </is>
      </c>
      <c r="M4134" t="n">
        <v>2022</v>
      </c>
      <c r="N4134" t="inlineStr">
        <is>
          <t>Junio</t>
        </is>
      </c>
      <c r="O4134" t="inlineStr">
        <is>
          <t>2022-1</t>
        </is>
      </c>
      <c r="P4134" t="n">
        <v>0</v>
      </c>
      <c r="Q4134" t="n">
        <v>0</v>
      </c>
      <c r="R4134" t="n">
        <v>0</v>
      </c>
      <c r="S4134" t="inlineStr"/>
      <c r="T4134" t="inlineStr">
        <is>
          <t>509-2022-06-30</t>
        </is>
      </c>
      <c r="U4134" t="n">
        <v>30</v>
      </c>
      <c r="V4134" t="inlineStr">
        <is>
          <t>No Aplica</t>
        </is>
      </c>
    </row>
    <row r="4135">
      <c r="A4135" t="n">
        <v>509</v>
      </c>
      <c r="B4135" t="inlineStr">
        <is>
          <t>Cumplimiento a cronograma de proyectos 2025</t>
        </is>
      </c>
      <c r="C4135" t="inlineStr">
        <is>
          <t>DIRECCIONAMIENTO ESTRATÉGICO</t>
        </is>
      </c>
      <c r="D4135" t="inlineStr">
        <is>
          <t>Mensual</t>
        </is>
      </c>
      <c r="E4135" t="inlineStr">
        <is>
          <t>Positivo</t>
        </is>
      </c>
      <c r="F4135" s="138" t="n">
        <v>44773</v>
      </c>
      <c r="K4135" t="inlineStr">
        <is>
          <t>90.0%</t>
        </is>
      </c>
      <c r="L4135" t="inlineStr">
        <is>
          <t>No Aplica</t>
        </is>
      </c>
      <c r="M4135" t="n">
        <v>2022</v>
      </c>
      <c r="N4135" t="inlineStr">
        <is>
          <t>Julio</t>
        </is>
      </c>
      <c r="O4135" t="inlineStr">
        <is>
          <t>2022-2</t>
        </is>
      </c>
      <c r="P4135" t="n">
        <v>0</v>
      </c>
      <c r="Q4135" t="n">
        <v>0</v>
      </c>
      <c r="R4135" t="n">
        <v>0</v>
      </c>
      <c r="S4135" t="inlineStr"/>
      <c r="T4135" t="inlineStr">
        <is>
          <t>509-2022-07-31</t>
        </is>
      </c>
      <c r="U4135" t="n">
        <v>31</v>
      </c>
      <c r="V4135" t="inlineStr">
        <is>
          <t>No Aplica</t>
        </is>
      </c>
    </row>
    <row r="4136">
      <c r="A4136" t="n">
        <v>509</v>
      </c>
      <c r="B4136" t="inlineStr">
        <is>
          <t>Cumplimiento a cronograma de proyectos 2025</t>
        </is>
      </c>
      <c r="C4136" t="inlineStr">
        <is>
          <t>DIRECCIONAMIENTO ESTRATÉGICO</t>
        </is>
      </c>
      <c r="D4136" t="inlineStr">
        <is>
          <t>Mensual</t>
        </is>
      </c>
      <c r="E4136" t="inlineStr">
        <is>
          <t>Positivo</t>
        </is>
      </c>
      <c r="F4136" s="138" t="n">
        <v>44804</v>
      </c>
      <c r="K4136" t="inlineStr">
        <is>
          <t>90.0%</t>
        </is>
      </c>
      <c r="L4136" t="inlineStr">
        <is>
          <t>No Aplica</t>
        </is>
      </c>
      <c r="M4136" t="n">
        <v>2022</v>
      </c>
      <c r="N4136" t="inlineStr">
        <is>
          <t>Agosto</t>
        </is>
      </c>
      <c r="O4136" t="inlineStr">
        <is>
          <t>2022-2</t>
        </is>
      </c>
      <c r="P4136" t="n">
        <v>0</v>
      </c>
      <c r="Q4136" t="n">
        <v>0</v>
      </c>
      <c r="R4136" t="n">
        <v>0</v>
      </c>
      <c r="S4136" t="inlineStr"/>
      <c r="T4136" t="inlineStr">
        <is>
          <t>509-2022-08-31</t>
        </is>
      </c>
      <c r="U4136" t="n">
        <v>31</v>
      </c>
      <c r="V4136" t="inlineStr">
        <is>
          <t>No Aplica</t>
        </is>
      </c>
    </row>
    <row r="4137">
      <c r="A4137" t="n">
        <v>509</v>
      </c>
      <c r="B4137" t="inlineStr">
        <is>
          <t>Cumplimiento a cronograma de proyectos 2025</t>
        </is>
      </c>
      <c r="C4137" t="inlineStr">
        <is>
          <t>DIRECCIONAMIENTO ESTRATÉGICO</t>
        </is>
      </c>
      <c r="D4137" t="inlineStr">
        <is>
          <t>Mensual</t>
        </is>
      </c>
      <c r="E4137" t="inlineStr">
        <is>
          <t>Positivo</t>
        </is>
      </c>
      <c r="F4137" s="138" t="n">
        <v>44834</v>
      </c>
      <c r="K4137" t="inlineStr">
        <is>
          <t>90.0%</t>
        </is>
      </c>
      <c r="L4137" t="inlineStr">
        <is>
          <t>No Aplica</t>
        </is>
      </c>
      <c r="M4137" t="n">
        <v>2022</v>
      </c>
      <c r="N4137" t="inlineStr">
        <is>
          <t>Septiembre</t>
        </is>
      </c>
      <c r="O4137" t="inlineStr">
        <is>
          <t>2022-2</t>
        </is>
      </c>
      <c r="P4137" t="n">
        <v>0</v>
      </c>
      <c r="Q4137" t="n">
        <v>0</v>
      </c>
      <c r="R4137" t="n">
        <v>0</v>
      </c>
      <c r="S4137" t="inlineStr"/>
      <c r="T4137" t="inlineStr">
        <is>
          <t>509-2022-09-30</t>
        </is>
      </c>
      <c r="U4137" t="n">
        <v>30</v>
      </c>
      <c r="V4137" t="inlineStr">
        <is>
          <t>No Aplica</t>
        </is>
      </c>
    </row>
    <row r="4138">
      <c r="A4138" t="n">
        <v>509</v>
      </c>
      <c r="B4138" t="inlineStr">
        <is>
          <t>Cumplimiento a cronograma de proyectos 2025</t>
        </is>
      </c>
      <c r="C4138" t="inlineStr">
        <is>
          <t>DIRECCIONAMIENTO ESTRATÉGICO</t>
        </is>
      </c>
      <c r="D4138" t="inlineStr">
        <is>
          <t>Mensual</t>
        </is>
      </c>
      <c r="E4138" t="inlineStr">
        <is>
          <t>Positivo</t>
        </is>
      </c>
      <c r="F4138" s="138" t="n">
        <v>44865</v>
      </c>
      <c r="K4138" t="inlineStr">
        <is>
          <t>90.0%</t>
        </is>
      </c>
      <c r="L4138" t="inlineStr">
        <is>
          <t>No Aplica</t>
        </is>
      </c>
      <c r="M4138" t="n">
        <v>2022</v>
      </c>
      <c r="N4138" t="inlineStr">
        <is>
          <t>Octubre</t>
        </is>
      </c>
      <c r="O4138" t="inlineStr">
        <is>
          <t>2022-2</t>
        </is>
      </c>
      <c r="P4138" t="n">
        <v>0</v>
      </c>
      <c r="Q4138" t="n">
        <v>0</v>
      </c>
      <c r="R4138" t="n">
        <v>0</v>
      </c>
      <c r="S4138" t="inlineStr"/>
      <c r="T4138" t="inlineStr">
        <is>
          <t>509-2022-10-31</t>
        </is>
      </c>
      <c r="U4138" t="n">
        <v>31</v>
      </c>
      <c r="V4138" t="inlineStr">
        <is>
          <t>No Aplica</t>
        </is>
      </c>
    </row>
    <row r="4139">
      <c r="A4139" t="n">
        <v>509</v>
      </c>
      <c r="B4139" t="inlineStr">
        <is>
          <t>Cumplimiento a cronograma de proyectos 2025</t>
        </is>
      </c>
      <c r="C4139" t="inlineStr">
        <is>
          <t>DIRECCIONAMIENTO ESTRATÉGICO</t>
        </is>
      </c>
      <c r="D4139" t="inlineStr">
        <is>
          <t>Mensual</t>
        </is>
      </c>
      <c r="E4139" t="inlineStr">
        <is>
          <t>Positivo</t>
        </is>
      </c>
      <c r="F4139" s="138" t="n">
        <v>44895</v>
      </c>
      <c r="K4139" t="inlineStr">
        <is>
          <t>90.0%</t>
        </is>
      </c>
      <c r="L4139" t="inlineStr">
        <is>
          <t>No Aplica</t>
        </is>
      </c>
      <c r="M4139" t="n">
        <v>2022</v>
      </c>
      <c r="N4139" t="inlineStr">
        <is>
          <t>Noviembre</t>
        </is>
      </c>
      <c r="O4139" t="inlineStr">
        <is>
          <t>2022-2</t>
        </is>
      </c>
      <c r="P4139" t="n">
        <v>0</v>
      </c>
      <c r="Q4139" t="n">
        <v>0</v>
      </c>
      <c r="R4139" t="n">
        <v>0</v>
      </c>
      <c r="S4139" t="inlineStr"/>
      <c r="T4139" t="inlineStr">
        <is>
          <t>509-2022-11-30</t>
        </is>
      </c>
      <c r="U4139" t="n">
        <v>30</v>
      </c>
      <c r="V4139" t="inlineStr">
        <is>
          <t>No Aplica</t>
        </is>
      </c>
    </row>
    <row r="4140">
      <c r="A4140" t="n">
        <v>509</v>
      </c>
      <c r="B4140" t="inlineStr">
        <is>
          <t>Cumplimiento a cronograma de proyectos 2025</t>
        </is>
      </c>
      <c r="C4140" t="inlineStr">
        <is>
          <t>DIRECCIONAMIENTO ESTRATÉGICO</t>
        </is>
      </c>
      <c r="D4140" t="inlineStr">
        <is>
          <t>Mensual</t>
        </is>
      </c>
      <c r="E4140" t="inlineStr">
        <is>
          <t>Positivo</t>
        </is>
      </c>
      <c r="F4140" s="138" t="n">
        <v>44926</v>
      </c>
      <c r="K4140" t="inlineStr">
        <is>
          <t>90.0%</t>
        </is>
      </c>
      <c r="L4140" t="inlineStr">
        <is>
          <t>No Aplica</t>
        </is>
      </c>
      <c r="M4140" t="n">
        <v>2022</v>
      </c>
      <c r="N4140" t="inlineStr">
        <is>
          <t>Diciembre</t>
        </is>
      </c>
      <c r="O4140" t="inlineStr">
        <is>
          <t>2022-2</t>
        </is>
      </c>
      <c r="P4140" t="n">
        <v>0</v>
      </c>
      <c r="Q4140" t="n">
        <v>0</v>
      </c>
      <c r="R4140" t="n">
        <v>0</v>
      </c>
      <c r="S4140" t="inlineStr"/>
      <c r="T4140" t="inlineStr">
        <is>
          <t>509-2022-12-31</t>
        </is>
      </c>
      <c r="U4140" t="n">
        <v>31</v>
      </c>
      <c r="V4140" t="inlineStr">
        <is>
          <t>No Aplica</t>
        </is>
      </c>
    </row>
    <row r="4141">
      <c r="A4141" t="n">
        <v>509</v>
      </c>
      <c r="B4141" t="inlineStr">
        <is>
          <t>Cumplimiento a cronograma de proyectos 2025</t>
        </is>
      </c>
      <c r="C4141" t="inlineStr">
        <is>
          <t>DIRECCIONAMIENTO ESTRATÉGICO</t>
        </is>
      </c>
      <c r="D4141" t="inlineStr">
        <is>
          <t>Mensual</t>
        </is>
      </c>
      <c r="E4141" t="inlineStr">
        <is>
          <t>Positivo</t>
        </is>
      </c>
      <c r="F4141" s="138" t="n">
        <v>44957</v>
      </c>
      <c r="K4141" t="inlineStr">
        <is>
          <t>90.0%</t>
        </is>
      </c>
      <c r="L4141" t="inlineStr">
        <is>
          <t>No Aplica</t>
        </is>
      </c>
      <c r="M4141" t="n">
        <v>2023</v>
      </c>
      <c r="N4141" t="inlineStr">
        <is>
          <t>Enero</t>
        </is>
      </c>
      <c r="O4141" t="inlineStr">
        <is>
          <t>2023-1</t>
        </is>
      </c>
      <c r="P4141" t="n">
        <v>0</v>
      </c>
      <c r="Q4141" t="n">
        <v>0</v>
      </c>
      <c r="R4141" t="n">
        <v>0</v>
      </c>
      <c r="S4141" t="inlineStr"/>
      <c r="T4141" t="inlineStr">
        <is>
          <t>509-2023-01-31</t>
        </is>
      </c>
      <c r="U4141" t="n">
        <v>31</v>
      </c>
      <c r="V4141" t="inlineStr">
        <is>
          <t>No Aplica</t>
        </is>
      </c>
    </row>
    <row r="4142">
      <c r="A4142" t="n">
        <v>509</v>
      </c>
      <c r="B4142" t="inlineStr">
        <is>
          <t>Cumplimiento a cronograma de proyectos 2025</t>
        </is>
      </c>
      <c r="C4142" t="inlineStr">
        <is>
          <t>DIRECCIONAMIENTO ESTRATÉGICO</t>
        </is>
      </c>
      <c r="D4142" t="inlineStr">
        <is>
          <t>Mensual</t>
        </is>
      </c>
      <c r="E4142" t="inlineStr">
        <is>
          <t>Positivo</t>
        </is>
      </c>
      <c r="F4142" s="138" t="n">
        <v>44985</v>
      </c>
      <c r="K4142" t="inlineStr">
        <is>
          <t>90.0%</t>
        </is>
      </c>
      <c r="L4142" t="inlineStr">
        <is>
          <t>No Aplica</t>
        </is>
      </c>
      <c r="M4142" t="n">
        <v>2023</v>
      </c>
      <c r="N4142" t="inlineStr">
        <is>
          <t>Febrero</t>
        </is>
      </c>
      <c r="O4142" t="inlineStr">
        <is>
          <t>2023-1</t>
        </is>
      </c>
      <c r="P4142" t="n">
        <v>0</v>
      </c>
      <c r="Q4142" t="n">
        <v>0</v>
      </c>
      <c r="R4142" t="n">
        <v>0</v>
      </c>
      <c r="S4142" t="inlineStr"/>
      <c r="T4142" t="inlineStr">
        <is>
          <t>509-2023-02-28</t>
        </is>
      </c>
      <c r="U4142" t="n">
        <v>28</v>
      </c>
      <c r="V4142" t="inlineStr">
        <is>
          <t>No Aplica</t>
        </is>
      </c>
    </row>
    <row r="4143">
      <c r="A4143" t="n">
        <v>509</v>
      </c>
      <c r="B4143" t="inlineStr">
        <is>
          <t>Cumplimiento a cronograma de proyectos 2025</t>
        </is>
      </c>
      <c r="C4143" t="inlineStr">
        <is>
          <t>DIRECCIONAMIENTO ESTRATÉGICO</t>
        </is>
      </c>
      <c r="D4143" t="inlineStr">
        <is>
          <t>Mensual</t>
        </is>
      </c>
      <c r="E4143" t="inlineStr">
        <is>
          <t>Positivo</t>
        </is>
      </c>
      <c r="F4143" s="138" t="n">
        <v>45016</v>
      </c>
      <c r="K4143" t="inlineStr">
        <is>
          <t>90.0%</t>
        </is>
      </c>
      <c r="L4143" t="inlineStr">
        <is>
          <t>No Aplica</t>
        </is>
      </c>
      <c r="M4143" t="n">
        <v>2023</v>
      </c>
      <c r="N4143" t="inlineStr">
        <is>
          <t>Marzo</t>
        </is>
      </c>
      <c r="O4143" t="inlineStr">
        <is>
          <t>2023-1</t>
        </is>
      </c>
      <c r="P4143" t="n">
        <v>0</v>
      </c>
      <c r="Q4143" t="n">
        <v>0</v>
      </c>
      <c r="R4143" t="n">
        <v>0</v>
      </c>
      <c r="S4143" t="inlineStr"/>
      <c r="T4143" t="inlineStr">
        <is>
          <t>509-2023-03-31</t>
        </is>
      </c>
      <c r="U4143" t="n">
        <v>31</v>
      </c>
      <c r="V4143" t="inlineStr">
        <is>
          <t>No Aplica</t>
        </is>
      </c>
    </row>
    <row r="4144">
      <c r="A4144" t="n">
        <v>509</v>
      </c>
      <c r="B4144" t="inlineStr">
        <is>
          <t>Cumplimiento a cronograma de proyectos 2025</t>
        </is>
      </c>
      <c r="C4144" t="inlineStr">
        <is>
          <t>DIRECCIONAMIENTO ESTRATÉGICO</t>
        </is>
      </c>
      <c r="D4144" t="inlineStr">
        <is>
          <t>Mensual</t>
        </is>
      </c>
      <c r="E4144" t="inlineStr">
        <is>
          <t>Positivo</t>
        </is>
      </c>
      <c r="F4144" s="138" t="n">
        <v>45046</v>
      </c>
      <c r="K4144" t="inlineStr">
        <is>
          <t>90.0%</t>
        </is>
      </c>
      <c r="L4144" t="inlineStr">
        <is>
          <t>No Aplica</t>
        </is>
      </c>
      <c r="M4144" t="n">
        <v>2023</v>
      </c>
      <c r="N4144" t="inlineStr">
        <is>
          <t>Abril</t>
        </is>
      </c>
      <c r="O4144" t="inlineStr">
        <is>
          <t>2023-1</t>
        </is>
      </c>
      <c r="P4144" t="n">
        <v>0</v>
      </c>
      <c r="Q4144" t="n">
        <v>0</v>
      </c>
      <c r="R4144" t="n">
        <v>0</v>
      </c>
      <c r="S4144" t="inlineStr"/>
      <c r="T4144" t="inlineStr">
        <is>
          <t>509-2023-04-30</t>
        </is>
      </c>
      <c r="U4144" t="n">
        <v>30</v>
      </c>
      <c r="V4144" t="inlineStr">
        <is>
          <t>No Aplica</t>
        </is>
      </c>
    </row>
    <row r="4145">
      <c r="A4145" t="n">
        <v>509</v>
      </c>
      <c r="B4145" t="inlineStr">
        <is>
          <t>Cumplimiento a cronograma de proyectos 2025</t>
        </is>
      </c>
      <c r="C4145" t="inlineStr">
        <is>
          <t>DIRECCIONAMIENTO ESTRATÉGICO</t>
        </is>
      </c>
      <c r="D4145" t="inlineStr">
        <is>
          <t>Mensual</t>
        </is>
      </c>
      <c r="E4145" t="inlineStr">
        <is>
          <t>Positivo</t>
        </is>
      </c>
      <c r="F4145" s="138" t="n">
        <v>45077</v>
      </c>
      <c r="K4145" t="inlineStr">
        <is>
          <t>90.0%</t>
        </is>
      </c>
      <c r="L4145" t="inlineStr">
        <is>
          <t>No Aplica</t>
        </is>
      </c>
      <c r="M4145" t="n">
        <v>2023</v>
      </c>
      <c r="N4145" t="inlineStr">
        <is>
          <t>Mayo</t>
        </is>
      </c>
      <c r="O4145" t="inlineStr">
        <is>
          <t>2023-1</t>
        </is>
      </c>
      <c r="P4145" t="n">
        <v>0</v>
      </c>
      <c r="Q4145" t="n">
        <v>0</v>
      </c>
      <c r="R4145" t="n">
        <v>0</v>
      </c>
      <c r="S4145" t="inlineStr"/>
      <c r="T4145" t="inlineStr">
        <is>
          <t>509-2023-05-31</t>
        </is>
      </c>
      <c r="U4145" t="n">
        <v>31</v>
      </c>
      <c r="V4145" t="inlineStr">
        <is>
          <t>No Aplica</t>
        </is>
      </c>
    </row>
    <row r="4146">
      <c r="A4146" t="n">
        <v>509</v>
      </c>
      <c r="B4146" t="inlineStr">
        <is>
          <t>Cumplimiento a cronograma de proyectos 2025</t>
        </is>
      </c>
      <c r="C4146" t="inlineStr">
        <is>
          <t>DIRECCIONAMIENTO ESTRATÉGICO</t>
        </is>
      </c>
      <c r="D4146" t="inlineStr">
        <is>
          <t>Mensual</t>
        </is>
      </c>
      <c r="E4146" t="inlineStr">
        <is>
          <t>Positivo</t>
        </is>
      </c>
      <c r="F4146" s="138" t="n">
        <v>45107</v>
      </c>
      <c r="K4146" t="inlineStr">
        <is>
          <t>90.0%</t>
        </is>
      </c>
      <c r="L4146" t="inlineStr">
        <is>
          <t>No Aplica</t>
        </is>
      </c>
      <c r="M4146" t="n">
        <v>2023</v>
      </c>
      <c r="N4146" t="inlineStr">
        <is>
          <t>Junio</t>
        </is>
      </c>
      <c r="O4146" t="inlineStr">
        <is>
          <t>2023-1</t>
        </is>
      </c>
      <c r="P4146" t="n">
        <v>0</v>
      </c>
      <c r="Q4146" t="n">
        <v>0</v>
      </c>
      <c r="R4146" t="n">
        <v>0</v>
      </c>
      <c r="S4146" t="inlineStr"/>
      <c r="T4146" t="inlineStr">
        <is>
          <t>509-2023-06-30</t>
        </is>
      </c>
      <c r="U4146" t="n">
        <v>30</v>
      </c>
      <c r="V4146" t="inlineStr">
        <is>
          <t>No Aplica</t>
        </is>
      </c>
    </row>
    <row r="4147">
      <c r="A4147" t="n">
        <v>509</v>
      </c>
      <c r="B4147" t="inlineStr">
        <is>
          <t>Cumplimiento a cronograma de proyectos 2025</t>
        </is>
      </c>
      <c r="C4147" t="inlineStr">
        <is>
          <t>DIRECCIONAMIENTO ESTRATÉGICO</t>
        </is>
      </c>
      <c r="D4147" t="inlineStr">
        <is>
          <t>Mensual</t>
        </is>
      </c>
      <c r="E4147" t="inlineStr">
        <is>
          <t>Positivo</t>
        </is>
      </c>
      <c r="F4147" s="138" t="n">
        <v>45138</v>
      </c>
      <c r="K4147" t="inlineStr">
        <is>
          <t>90.0%</t>
        </is>
      </c>
      <c r="L4147" t="inlineStr">
        <is>
          <t>No Aplica</t>
        </is>
      </c>
      <c r="M4147" t="n">
        <v>2023</v>
      </c>
      <c r="N4147" t="inlineStr">
        <is>
          <t>Julio</t>
        </is>
      </c>
      <c r="O4147" t="inlineStr">
        <is>
          <t>2023-2</t>
        </is>
      </c>
      <c r="P4147" t="n">
        <v>0</v>
      </c>
      <c r="Q4147" t="n">
        <v>0</v>
      </c>
      <c r="R4147" t="n">
        <v>0</v>
      </c>
      <c r="S4147" t="inlineStr"/>
      <c r="T4147" t="inlineStr">
        <is>
          <t>509-2023-07-31</t>
        </is>
      </c>
      <c r="U4147" t="n">
        <v>31</v>
      </c>
      <c r="V4147" t="inlineStr">
        <is>
          <t>No Aplica</t>
        </is>
      </c>
    </row>
    <row r="4148">
      <c r="A4148" t="n">
        <v>509</v>
      </c>
      <c r="B4148" t="inlineStr">
        <is>
          <t>Cumplimiento a cronograma de proyectos 2025</t>
        </is>
      </c>
      <c r="C4148" t="inlineStr">
        <is>
          <t>DIRECCIONAMIENTO ESTRATÉGICO</t>
        </is>
      </c>
      <c r="D4148" t="inlineStr">
        <is>
          <t>Mensual</t>
        </is>
      </c>
      <c r="E4148" t="inlineStr">
        <is>
          <t>Positivo</t>
        </is>
      </c>
      <c r="F4148" s="138" t="n">
        <v>45169</v>
      </c>
      <c r="K4148" t="inlineStr">
        <is>
          <t>90.0%</t>
        </is>
      </c>
      <c r="L4148" t="inlineStr">
        <is>
          <t>No Aplica</t>
        </is>
      </c>
      <c r="M4148" t="n">
        <v>2023</v>
      </c>
      <c r="N4148" t="inlineStr">
        <is>
          <t>Agosto</t>
        </is>
      </c>
      <c r="O4148" t="inlineStr">
        <is>
          <t>2023-2</t>
        </is>
      </c>
      <c r="P4148" t="n">
        <v>0</v>
      </c>
      <c r="Q4148" t="n">
        <v>0</v>
      </c>
      <c r="R4148" t="n">
        <v>0</v>
      </c>
      <c r="S4148" t="inlineStr"/>
      <c r="T4148" t="inlineStr">
        <is>
          <t>509-2023-08-31</t>
        </is>
      </c>
      <c r="U4148" t="n">
        <v>31</v>
      </c>
      <c r="V4148" t="inlineStr">
        <is>
          <t>No Aplica</t>
        </is>
      </c>
    </row>
    <row r="4149">
      <c r="A4149" t="n">
        <v>509</v>
      </c>
      <c r="B4149" t="inlineStr">
        <is>
          <t>Cumplimiento a cronograma de proyectos 2025</t>
        </is>
      </c>
      <c r="C4149" t="inlineStr">
        <is>
          <t>DIRECCIONAMIENTO ESTRATÉGICO</t>
        </is>
      </c>
      <c r="D4149" t="inlineStr">
        <is>
          <t>Mensual</t>
        </is>
      </c>
      <c r="E4149" t="inlineStr">
        <is>
          <t>Positivo</t>
        </is>
      </c>
      <c r="F4149" s="138" t="n">
        <v>45199</v>
      </c>
      <c r="K4149" t="inlineStr">
        <is>
          <t>90.0%</t>
        </is>
      </c>
      <c r="L4149" t="inlineStr">
        <is>
          <t>No Aplica</t>
        </is>
      </c>
      <c r="M4149" t="n">
        <v>2023</v>
      </c>
      <c r="N4149" t="inlineStr">
        <is>
          <t>Septiembre</t>
        </is>
      </c>
      <c r="O4149" t="inlineStr">
        <is>
          <t>2023-2</t>
        </is>
      </c>
      <c r="P4149" t="n">
        <v>0</v>
      </c>
      <c r="Q4149" t="n">
        <v>0</v>
      </c>
      <c r="R4149" t="n">
        <v>0</v>
      </c>
      <c r="S4149" t="inlineStr"/>
      <c r="T4149" t="inlineStr">
        <is>
          <t>509-2023-09-30</t>
        </is>
      </c>
      <c r="U4149" t="n">
        <v>30</v>
      </c>
      <c r="V4149" t="inlineStr">
        <is>
          <t>No Aplica</t>
        </is>
      </c>
    </row>
    <row r="4150">
      <c r="A4150" t="n">
        <v>509</v>
      </c>
      <c r="B4150" t="inlineStr">
        <is>
          <t>Cumplimiento a cronograma de proyectos 2025</t>
        </is>
      </c>
      <c r="C4150" t="inlineStr">
        <is>
          <t>DIRECCIONAMIENTO ESTRATÉGICO</t>
        </is>
      </c>
      <c r="D4150" t="inlineStr">
        <is>
          <t>Mensual</t>
        </is>
      </c>
      <c r="E4150" t="inlineStr">
        <is>
          <t>Positivo</t>
        </is>
      </c>
      <c r="F4150" s="138" t="n">
        <v>45230</v>
      </c>
      <c r="K4150" t="inlineStr">
        <is>
          <t>90.0%</t>
        </is>
      </c>
      <c r="L4150" t="inlineStr">
        <is>
          <t>No Aplica</t>
        </is>
      </c>
      <c r="M4150" t="n">
        <v>2023</v>
      </c>
      <c r="N4150" t="inlineStr">
        <is>
          <t>Octubre</t>
        </is>
      </c>
      <c r="O4150" t="inlineStr">
        <is>
          <t>2023-2</t>
        </is>
      </c>
      <c r="P4150" t="n">
        <v>0</v>
      </c>
      <c r="Q4150" t="n">
        <v>0</v>
      </c>
      <c r="R4150" t="n">
        <v>0</v>
      </c>
      <c r="S4150" t="inlineStr"/>
      <c r="T4150" t="inlineStr">
        <is>
          <t>509-2023-10-31</t>
        </is>
      </c>
      <c r="U4150" t="n">
        <v>31</v>
      </c>
      <c r="V4150" t="inlineStr">
        <is>
          <t>No Aplica</t>
        </is>
      </c>
    </row>
    <row r="4151">
      <c r="A4151" t="n">
        <v>509</v>
      </c>
      <c r="B4151" t="inlineStr">
        <is>
          <t>Cumplimiento a cronograma de proyectos 2025</t>
        </is>
      </c>
      <c r="C4151" t="inlineStr">
        <is>
          <t>DIRECCIONAMIENTO ESTRATÉGICO</t>
        </is>
      </c>
      <c r="D4151" t="inlineStr">
        <is>
          <t>Mensual</t>
        </is>
      </c>
      <c r="E4151" t="inlineStr">
        <is>
          <t>Positivo</t>
        </is>
      </c>
      <c r="F4151" s="138" t="n">
        <v>45260</v>
      </c>
      <c r="K4151" t="inlineStr">
        <is>
          <t>90.0%</t>
        </is>
      </c>
      <c r="L4151" t="inlineStr">
        <is>
          <t>No Aplica</t>
        </is>
      </c>
      <c r="M4151" t="n">
        <v>2023</v>
      </c>
      <c r="N4151" t="inlineStr">
        <is>
          <t>Noviembre</t>
        </is>
      </c>
      <c r="O4151" t="inlineStr">
        <is>
          <t>2023-2</t>
        </is>
      </c>
      <c r="P4151" t="n">
        <v>0</v>
      </c>
      <c r="Q4151" t="n">
        <v>0</v>
      </c>
      <c r="R4151" t="n">
        <v>0</v>
      </c>
      <c r="S4151" t="inlineStr"/>
      <c r="T4151" t="inlineStr">
        <is>
          <t>509-2023-11-30</t>
        </is>
      </c>
      <c r="U4151" t="n">
        <v>30</v>
      </c>
      <c r="V4151" t="inlineStr">
        <is>
          <t>No Aplica</t>
        </is>
      </c>
    </row>
    <row r="4152">
      <c r="A4152" t="n">
        <v>509</v>
      </c>
      <c r="B4152" t="inlineStr">
        <is>
          <t>Cumplimiento a cronograma de proyectos 2025</t>
        </is>
      </c>
      <c r="C4152" t="inlineStr">
        <is>
          <t>DIRECCIONAMIENTO ESTRATÉGICO</t>
        </is>
      </c>
      <c r="D4152" t="inlineStr">
        <is>
          <t>Mensual</t>
        </is>
      </c>
      <c r="E4152" t="inlineStr">
        <is>
          <t>Positivo</t>
        </is>
      </c>
      <c r="F4152" s="138" t="n">
        <v>45291</v>
      </c>
      <c r="K4152" t="inlineStr">
        <is>
          <t>90.0%</t>
        </is>
      </c>
      <c r="L4152" t="inlineStr">
        <is>
          <t>No Aplica</t>
        </is>
      </c>
      <c r="M4152" t="n">
        <v>2023</v>
      </c>
      <c r="N4152" t="inlineStr">
        <is>
          <t>Diciembre</t>
        </is>
      </c>
      <c r="O4152" t="inlineStr">
        <is>
          <t>2023-2</t>
        </is>
      </c>
      <c r="P4152" t="n">
        <v>0</v>
      </c>
      <c r="Q4152" t="n">
        <v>0</v>
      </c>
      <c r="R4152" t="n">
        <v>0</v>
      </c>
      <c r="S4152" t="inlineStr"/>
      <c r="T4152" t="inlineStr">
        <is>
          <t>509-2023-12-31</t>
        </is>
      </c>
      <c r="U4152" t="n">
        <v>31</v>
      </c>
      <c r="V4152" t="inlineStr">
        <is>
          <t>No Aplica</t>
        </is>
      </c>
    </row>
    <row r="4153">
      <c r="A4153" t="n">
        <v>509</v>
      </c>
      <c r="B4153" t="inlineStr">
        <is>
          <t>Cumplimiento a cronograma de proyectos 2025</t>
        </is>
      </c>
      <c r="C4153" t="inlineStr">
        <is>
          <t>DIRECCIONAMIENTO ESTRATÉGICO</t>
        </is>
      </c>
      <c r="D4153" t="inlineStr">
        <is>
          <t>Mensual</t>
        </is>
      </c>
      <c r="E4153" t="inlineStr">
        <is>
          <t>Positivo</t>
        </is>
      </c>
      <c r="F4153" s="138" t="n">
        <v>45322</v>
      </c>
      <c r="G4153" t="n">
        <v>90</v>
      </c>
      <c r="K4153" t="inlineStr">
        <is>
          <t>90.0%</t>
        </is>
      </c>
      <c r="L4153" t="inlineStr">
        <is>
          <t>No Aplica</t>
        </is>
      </c>
      <c r="M4153" t="n">
        <v>2024</v>
      </c>
      <c r="N4153" t="inlineStr">
        <is>
          <t>Enero</t>
        </is>
      </c>
      <c r="O4153" t="inlineStr">
        <is>
          <t>2024-1</t>
        </is>
      </c>
      <c r="P4153" t="n">
        <v>0</v>
      </c>
      <c r="Q4153" t="n">
        <v>0</v>
      </c>
      <c r="R4153" t="n">
        <v>0</v>
      </c>
      <c r="S4153" t="inlineStr"/>
      <c r="T4153" t="inlineStr">
        <is>
          <t>509-2024-01-31</t>
        </is>
      </c>
      <c r="U4153" t="n">
        <v>31</v>
      </c>
      <c r="V4153" t="inlineStr">
        <is>
          <t>No Aplica</t>
        </is>
      </c>
    </row>
    <row r="4154">
      <c r="A4154" t="n">
        <v>509</v>
      </c>
      <c r="B4154" t="inlineStr">
        <is>
          <t>Cumplimiento a cronograma de proyectos 2025</t>
        </is>
      </c>
      <c r="C4154" t="inlineStr">
        <is>
          <t>DIRECCIONAMIENTO ESTRATÉGICO</t>
        </is>
      </c>
      <c r="D4154" t="inlineStr">
        <is>
          <t>Mensual</t>
        </is>
      </c>
      <c r="E4154" t="inlineStr">
        <is>
          <t>Positivo</t>
        </is>
      </c>
      <c r="F4154" s="138" t="n">
        <v>45351</v>
      </c>
      <c r="G4154" t="n">
        <v>90</v>
      </c>
      <c r="K4154" t="inlineStr">
        <is>
          <t>90.0%</t>
        </is>
      </c>
      <c r="L4154" t="inlineStr">
        <is>
          <t>No Aplica</t>
        </is>
      </c>
      <c r="M4154" t="n">
        <v>2024</v>
      </c>
      <c r="N4154" t="inlineStr">
        <is>
          <t>Febrero</t>
        </is>
      </c>
      <c r="O4154" t="inlineStr">
        <is>
          <t>2024-1</t>
        </is>
      </c>
      <c r="P4154" t="n">
        <v>0</v>
      </c>
      <c r="Q4154" t="n">
        <v>0</v>
      </c>
      <c r="R4154" t="n">
        <v>0</v>
      </c>
      <c r="S4154" t="inlineStr"/>
      <c r="T4154" t="inlineStr">
        <is>
          <t>509-2024-02-29</t>
        </is>
      </c>
      <c r="U4154" t="n">
        <v>29</v>
      </c>
      <c r="V4154" t="inlineStr">
        <is>
          <t>No Aplica</t>
        </is>
      </c>
    </row>
    <row r="4155">
      <c r="A4155" t="n">
        <v>509</v>
      </c>
      <c r="B4155" t="inlineStr">
        <is>
          <t>Cumplimiento a cronograma de proyectos 2025</t>
        </is>
      </c>
      <c r="C4155" t="inlineStr">
        <is>
          <t>DIRECCIONAMIENTO ESTRATÉGICO</t>
        </is>
      </c>
      <c r="D4155" t="inlineStr">
        <is>
          <t>Mensual</t>
        </is>
      </c>
      <c r="E4155" t="inlineStr">
        <is>
          <t>Positivo</t>
        </is>
      </c>
      <c r="F4155" s="138" t="n">
        <v>45382</v>
      </c>
      <c r="G4155" t="n">
        <v>90</v>
      </c>
      <c r="K4155" t="inlineStr">
        <is>
          <t>90.0%</t>
        </is>
      </c>
      <c r="L4155" t="inlineStr">
        <is>
          <t>No Aplica</t>
        </is>
      </c>
      <c r="M4155" t="n">
        <v>2024</v>
      </c>
      <c r="N4155" t="inlineStr">
        <is>
          <t>Marzo</t>
        </is>
      </c>
      <c r="O4155" t="inlineStr">
        <is>
          <t>2024-1</t>
        </is>
      </c>
      <c r="P4155" t="n">
        <v>0</v>
      </c>
      <c r="Q4155" t="n">
        <v>0</v>
      </c>
      <c r="R4155" t="n">
        <v>0</v>
      </c>
      <c r="S4155" t="inlineStr"/>
      <c r="T4155" t="inlineStr">
        <is>
          <t>509-2024-03-31</t>
        </is>
      </c>
      <c r="U4155" t="n">
        <v>31</v>
      </c>
      <c r="V4155" t="inlineStr">
        <is>
          <t>No Aplica</t>
        </is>
      </c>
    </row>
    <row r="4156">
      <c r="A4156" t="n">
        <v>509</v>
      </c>
      <c r="B4156" t="inlineStr">
        <is>
          <t>Cumplimiento a cronograma de proyectos 2025</t>
        </is>
      </c>
      <c r="C4156" t="inlineStr">
        <is>
          <t>DIRECCIONAMIENTO ESTRATÉGICO</t>
        </is>
      </c>
      <c r="D4156" t="inlineStr">
        <is>
          <t>Mensual</t>
        </is>
      </c>
      <c r="E4156" t="inlineStr">
        <is>
          <t>Positivo</t>
        </is>
      </c>
      <c r="F4156" s="138" t="n">
        <v>45412</v>
      </c>
      <c r="G4156" t="n">
        <v>90</v>
      </c>
      <c r="K4156" t="inlineStr">
        <is>
          <t>90.0%</t>
        </is>
      </c>
      <c r="L4156" t="inlineStr">
        <is>
          <t>No Aplica</t>
        </is>
      </c>
      <c r="M4156" t="n">
        <v>2024</v>
      </c>
      <c r="N4156" t="inlineStr">
        <is>
          <t>Abril</t>
        </is>
      </c>
      <c r="O4156" t="inlineStr">
        <is>
          <t>2024-1</t>
        </is>
      </c>
      <c r="P4156" t="n">
        <v>0</v>
      </c>
      <c r="Q4156" t="n">
        <v>0</v>
      </c>
      <c r="R4156" t="n">
        <v>0</v>
      </c>
      <c r="S4156" t="inlineStr"/>
      <c r="T4156" t="inlineStr">
        <is>
          <t>509-2024-04-30</t>
        </is>
      </c>
      <c r="U4156" t="n">
        <v>30</v>
      </c>
      <c r="V4156" t="inlineStr">
        <is>
          <t>No Aplica</t>
        </is>
      </c>
    </row>
    <row r="4157">
      <c r="A4157" t="n">
        <v>509</v>
      </c>
      <c r="B4157" t="inlineStr">
        <is>
          <t>Cumplimiento a cronograma de proyectos 2025</t>
        </is>
      </c>
      <c r="C4157" t="inlineStr">
        <is>
          <t>DIRECCIONAMIENTO ESTRATÉGICO</t>
        </is>
      </c>
      <c r="D4157" t="inlineStr">
        <is>
          <t>Mensual</t>
        </is>
      </c>
      <c r="E4157" t="inlineStr">
        <is>
          <t>Positivo</t>
        </is>
      </c>
      <c r="F4157" s="138" t="n">
        <v>45443</v>
      </c>
      <c r="G4157" t="n">
        <v>90</v>
      </c>
      <c r="K4157" t="inlineStr">
        <is>
          <t>90.0%</t>
        </is>
      </c>
      <c r="L4157" t="inlineStr">
        <is>
          <t>No Aplica</t>
        </is>
      </c>
      <c r="M4157" t="n">
        <v>2024</v>
      </c>
      <c r="N4157" t="inlineStr">
        <is>
          <t>Mayo</t>
        </is>
      </c>
      <c r="O4157" t="inlineStr">
        <is>
          <t>2024-1</t>
        </is>
      </c>
      <c r="P4157" t="n">
        <v>0</v>
      </c>
      <c r="Q4157" t="n">
        <v>0</v>
      </c>
      <c r="R4157" t="n">
        <v>0</v>
      </c>
      <c r="S4157" t="inlineStr"/>
      <c r="T4157" t="inlineStr">
        <is>
          <t>509-2024-05-31</t>
        </is>
      </c>
      <c r="U4157" t="n">
        <v>31</v>
      </c>
      <c r="V4157" t="inlineStr">
        <is>
          <t>No Aplica</t>
        </is>
      </c>
    </row>
    <row r="4158">
      <c r="A4158" t="n">
        <v>509</v>
      </c>
      <c r="B4158" t="inlineStr">
        <is>
          <t>Cumplimiento a cronograma de proyectos 2025</t>
        </is>
      </c>
      <c r="C4158" t="inlineStr">
        <is>
          <t>DIRECCIONAMIENTO ESTRATÉGICO</t>
        </is>
      </c>
      <c r="D4158" t="inlineStr">
        <is>
          <t>Mensual</t>
        </is>
      </c>
      <c r="E4158" t="inlineStr">
        <is>
          <t>Positivo</t>
        </is>
      </c>
      <c r="F4158" s="138" t="n">
        <v>45473</v>
      </c>
      <c r="G4158" t="n">
        <v>90</v>
      </c>
      <c r="K4158" t="inlineStr">
        <is>
          <t>90.0%</t>
        </is>
      </c>
      <c r="L4158" t="inlineStr">
        <is>
          <t>No Aplica</t>
        </is>
      </c>
      <c r="M4158" t="n">
        <v>2024</v>
      </c>
      <c r="N4158" t="inlineStr">
        <is>
          <t>Junio</t>
        </is>
      </c>
      <c r="O4158" t="inlineStr">
        <is>
          <t>2024-1</t>
        </is>
      </c>
      <c r="P4158" t="n">
        <v>0</v>
      </c>
      <c r="Q4158" t="n">
        <v>0</v>
      </c>
      <c r="R4158" t="n">
        <v>0</v>
      </c>
      <c r="S4158" t="inlineStr"/>
      <c r="T4158" t="inlineStr">
        <is>
          <t>509-2024-06-30</t>
        </is>
      </c>
      <c r="U4158" t="n">
        <v>30</v>
      </c>
      <c r="V4158" t="inlineStr">
        <is>
          <t>No Aplica</t>
        </is>
      </c>
    </row>
    <row r="4159">
      <c r="A4159" t="n">
        <v>509</v>
      </c>
      <c r="B4159" t="inlineStr">
        <is>
          <t>Cumplimiento a cronograma de proyectos 2025</t>
        </is>
      </c>
      <c r="C4159" t="inlineStr">
        <is>
          <t>DIRECCIONAMIENTO ESTRATÉGICO</t>
        </is>
      </c>
      <c r="D4159" t="inlineStr">
        <is>
          <t>Mensual</t>
        </is>
      </c>
      <c r="E4159" t="inlineStr">
        <is>
          <t>Positivo</t>
        </is>
      </c>
      <c r="F4159" s="138" t="n">
        <v>45504</v>
      </c>
      <c r="G4159" t="n">
        <v>90</v>
      </c>
      <c r="K4159" t="inlineStr">
        <is>
          <t>90.0%</t>
        </is>
      </c>
      <c r="L4159" t="inlineStr">
        <is>
          <t>No Aplica</t>
        </is>
      </c>
      <c r="M4159" t="n">
        <v>2024</v>
      </c>
      <c r="N4159" t="inlineStr">
        <is>
          <t>Julio</t>
        </is>
      </c>
      <c r="O4159" t="inlineStr">
        <is>
          <t>2024-2</t>
        </is>
      </c>
      <c r="P4159" t="n">
        <v>0</v>
      </c>
      <c r="Q4159" t="n">
        <v>0</v>
      </c>
      <c r="R4159" t="n">
        <v>0</v>
      </c>
      <c r="S4159" t="inlineStr"/>
      <c r="T4159" t="inlineStr">
        <is>
          <t>509-2024-07-31</t>
        </is>
      </c>
      <c r="U4159" t="n">
        <v>31</v>
      </c>
      <c r="V4159" t="inlineStr">
        <is>
          <t>No Aplica</t>
        </is>
      </c>
    </row>
    <row r="4160">
      <c r="A4160" t="n">
        <v>509</v>
      </c>
      <c r="B4160" t="inlineStr">
        <is>
          <t>Cumplimiento a cronograma de proyectos 2025</t>
        </is>
      </c>
      <c r="C4160" t="inlineStr">
        <is>
          <t>DIRECCIONAMIENTO ESTRATÉGICO</t>
        </is>
      </c>
      <c r="D4160" t="inlineStr">
        <is>
          <t>Mensual</t>
        </is>
      </c>
      <c r="E4160" t="inlineStr">
        <is>
          <t>Positivo</t>
        </is>
      </c>
      <c r="F4160" s="138" t="n">
        <v>45535</v>
      </c>
      <c r="G4160" t="n">
        <v>90</v>
      </c>
      <c r="K4160" t="inlineStr">
        <is>
          <t>90.0%</t>
        </is>
      </c>
      <c r="L4160" t="inlineStr">
        <is>
          <t>No Aplica</t>
        </is>
      </c>
      <c r="M4160" t="n">
        <v>2024</v>
      </c>
      <c r="N4160" t="inlineStr">
        <is>
          <t>Agosto</t>
        </is>
      </c>
      <c r="O4160" t="inlineStr">
        <is>
          <t>2024-2</t>
        </is>
      </c>
      <c r="P4160" t="n">
        <v>0</v>
      </c>
      <c r="Q4160" t="n">
        <v>0</v>
      </c>
      <c r="R4160" t="n">
        <v>0</v>
      </c>
      <c r="S4160" t="inlineStr"/>
      <c r="T4160" t="inlineStr">
        <is>
          <t>509-2024-08-31</t>
        </is>
      </c>
      <c r="U4160" t="n">
        <v>31</v>
      </c>
      <c r="V4160" t="inlineStr">
        <is>
          <t>No Aplica</t>
        </is>
      </c>
    </row>
    <row r="4161">
      <c r="A4161" t="n">
        <v>509</v>
      </c>
      <c r="B4161" t="inlineStr">
        <is>
          <t>Cumplimiento a cronograma de proyectos 2025</t>
        </is>
      </c>
      <c r="C4161" t="inlineStr">
        <is>
          <t>DIRECCIONAMIENTO ESTRATÉGICO</t>
        </is>
      </c>
      <c r="D4161" t="inlineStr">
        <is>
          <t>Mensual</t>
        </is>
      </c>
      <c r="E4161" t="inlineStr">
        <is>
          <t>Positivo</t>
        </is>
      </c>
      <c r="F4161" s="138" t="n">
        <v>45565</v>
      </c>
      <c r="G4161" t="n">
        <v>90</v>
      </c>
      <c r="K4161" t="inlineStr">
        <is>
          <t>90.0%</t>
        </is>
      </c>
      <c r="L4161" t="inlineStr">
        <is>
          <t>No Aplica</t>
        </is>
      </c>
      <c r="M4161" t="n">
        <v>2024</v>
      </c>
      <c r="N4161" t="inlineStr">
        <is>
          <t>Septiembre</t>
        </is>
      </c>
      <c r="O4161" t="inlineStr">
        <is>
          <t>2024-2</t>
        </is>
      </c>
      <c r="P4161" t="n">
        <v>0</v>
      </c>
      <c r="Q4161" t="n">
        <v>0</v>
      </c>
      <c r="R4161" t="n">
        <v>0</v>
      </c>
      <c r="S4161" t="inlineStr"/>
      <c r="T4161" t="inlineStr">
        <is>
          <t>509-2024-09-30</t>
        </is>
      </c>
      <c r="U4161" t="n">
        <v>30</v>
      </c>
      <c r="V4161" t="inlineStr">
        <is>
          <t>No Aplica</t>
        </is>
      </c>
    </row>
    <row r="4162">
      <c r="A4162" t="n">
        <v>509</v>
      </c>
      <c r="B4162" t="inlineStr">
        <is>
          <t>Cumplimiento a cronograma de proyectos 2025</t>
        </is>
      </c>
      <c r="C4162" t="inlineStr">
        <is>
          <t>DIRECCIONAMIENTO ESTRATÉGICO</t>
        </is>
      </c>
      <c r="D4162" t="inlineStr">
        <is>
          <t>Mensual</t>
        </is>
      </c>
      <c r="E4162" t="inlineStr">
        <is>
          <t>Positivo</t>
        </is>
      </c>
      <c r="F4162" s="138" t="n">
        <v>45596</v>
      </c>
      <c r="G4162" t="n">
        <v>90</v>
      </c>
      <c r="K4162" t="inlineStr">
        <is>
          <t>90.0%</t>
        </is>
      </c>
      <c r="L4162" t="inlineStr">
        <is>
          <t>No Aplica</t>
        </is>
      </c>
      <c r="M4162" t="n">
        <v>2024</v>
      </c>
      <c r="N4162" t="inlineStr">
        <is>
          <t>Octubre</t>
        </is>
      </c>
      <c r="O4162" t="inlineStr">
        <is>
          <t>2024-2</t>
        </is>
      </c>
      <c r="P4162" t="n">
        <v>0</v>
      </c>
      <c r="Q4162" t="n">
        <v>0</v>
      </c>
      <c r="R4162" t="n">
        <v>0</v>
      </c>
      <c r="S4162" t="inlineStr"/>
      <c r="T4162" t="inlineStr">
        <is>
          <t>509-2024-10-31</t>
        </is>
      </c>
      <c r="U4162" t="n">
        <v>31</v>
      </c>
      <c r="V4162" t="inlineStr">
        <is>
          <t>No Aplica</t>
        </is>
      </c>
    </row>
    <row r="4163">
      <c r="A4163" t="n">
        <v>509</v>
      </c>
      <c r="B4163" t="inlineStr">
        <is>
          <t>Cumplimiento a cronograma de proyectos 2025</t>
        </is>
      </c>
      <c r="C4163" t="inlineStr">
        <is>
          <t>DIRECCIONAMIENTO ESTRATÉGICO</t>
        </is>
      </c>
      <c r="D4163" t="inlineStr">
        <is>
          <t>Mensual</t>
        </is>
      </c>
      <c r="E4163" t="inlineStr">
        <is>
          <t>Positivo</t>
        </is>
      </c>
      <c r="F4163" s="138" t="n">
        <v>45626</v>
      </c>
      <c r="G4163" t="n">
        <v>90</v>
      </c>
      <c r="K4163" t="inlineStr">
        <is>
          <t>90.0%</t>
        </is>
      </c>
      <c r="L4163" t="inlineStr">
        <is>
          <t>No Aplica</t>
        </is>
      </c>
      <c r="M4163" t="n">
        <v>2024</v>
      </c>
      <c r="N4163" t="inlineStr">
        <is>
          <t>Noviembre</t>
        </is>
      </c>
      <c r="O4163" t="inlineStr">
        <is>
          <t>2024-2</t>
        </is>
      </c>
      <c r="P4163" t="n">
        <v>0</v>
      </c>
      <c r="Q4163" t="n">
        <v>0</v>
      </c>
      <c r="R4163" t="n">
        <v>0</v>
      </c>
      <c r="S4163" t="inlineStr"/>
      <c r="T4163" t="inlineStr">
        <is>
          <t>509-2024-11-30</t>
        </is>
      </c>
      <c r="U4163" t="n">
        <v>30</v>
      </c>
      <c r="V4163" t="inlineStr">
        <is>
          <t>No Aplica</t>
        </is>
      </c>
    </row>
    <row r="4164">
      <c r="A4164" t="n">
        <v>509</v>
      </c>
      <c r="B4164" t="inlineStr">
        <is>
          <t>Cumplimiento a cronograma de proyectos 2025</t>
        </is>
      </c>
      <c r="C4164" t="inlineStr">
        <is>
          <t>DIRECCIONAMIENTO ESTRATÉGICO</t>
        </is>
      </c>
      <c r="D4164" t="inlineStr">
        <is>
          <t>Mensual</t>
        </is>
      </c>
      <c r="E4164" t="inlineStr">
        <is>
          <t>Positivo</t>
        </is>
      </c>
      <c r="F4164" s="138" t="n">
        <v>45657</v>
      </c>
      <c r="G4164" t="n">
        <v>90</v>
      </c>
      <c r="K4164" t="inlineStr">
        <is>
          <t>90.0%</t>
        </is>
      </c>
      <c r="L4164" t="inlineStr">
        <is>
          <t>No Aplica</t>
        </is>
      </c>
      <c r="M4164" t="n">
        <v>2024</v>
      </c>
      <c r="N4164" t="inlineStr">
        <is>
          <t>Diciembre</t>
        </is>
      </c>
      <c r="O4164" t="inlineStr">
        <is>
          <t>2024-2</t>
        </is>
      </c>
      <c r="P4164" t="n">
        <v>0</v>
      </c>
      <c r="Q4164" t="n">
        <v>0</v>
      </c>
      <c r="R4164" t="n">
        <v>0</v>
      </c>
      <c r="S4164" t="inlineStr"/>
      <c r="T4164" t="inlineStr">
        <is>
          <t>509-2024-12-31</t>
        </is>
      </c>
      <c r="U4164" t="n">
        <v>31</v>
      </c>
      <c r="V4164" t="inlineStr">
        <is>
          <t>No Aplica</t>
        </is>
      </c>
    </row>
    <row r="4165">
      <c r="A4165" t="n">
        <v>509</v>
      </c>
      <c r="B4165" t="inlineStr">
        <is>
          <t>Cumplimiento a cronograma de proyectos 2025</t>
        </is>
      </c>
      <c r="C4165" t="inlineStr">
        <is>
          <t>DIRECCIONAMIENTO ESTRATÉGICO</t>
        </is>
      </c>
      <c r="D4165" t="inlineStr">
        <is>
          <t>Mensual</t>
        </is>
      </c>
      <c r="E4165" t="inlineStr">
        <is>
          <t>Positivo</t>
        </is>
      </c>
      <c r="F4165" s="138" t="n">
        <v>45930</v>
      </c>
      <c r="G4165" t="n">
        <v>90</v>
      </c>
      <c r="H4165" t="n">
        <v>96.67</v>
      </c>
      <c r="I4165" s="76" t="n">
        <v>1.074111111111111</v>
      </c>
      <c r="J4165" s="76" t="n">
        <v>1.074111111111111</v>
      </c>
      <c r="K4165" t="inlineStr">
        <is>
          <t>90.0%</t>
        </is>
      </c>
      <c r="L4165" t="inlineStr">
        <is>
          <t>96.9%</t>
        </is>
      </c>
      <c r="M4165" t="n">
        <v>2025</v>
      </c>
      <c r="N4165" t="inlineStr">
        <is>
          <t>Septiembre</t>
        </is>
      </c>
      <c r="O4165" t="inlineStr">
        <is>
          <t>2025-2</t>
        </is>
      </c>
      <c r="P4165" t="n">
        <v>0</v>
      </c>
      <c r="Q4165" t="n">
        <v>0</v>
      </c>
      <c r="R4165" t="n">
        <v>0</v>
      </c>
      <c r="S4165" t="inlineStr"/>
      <c r="T4165" t="inlineStr">
        <is>
          <t>509-2025-09-30</t>
        </is>
      </c>
      <c r="U4165" t="n">
        <v>30</v>
      </c>
      <c r="V4165" t="inlineStr"/>
    </row>
    <row r="4166">
      <c r="A4166" t="n">
        <v>510</v>
      </c>
      <c r="B4166" t="inlineStr">
        <is>
          <t>Frecuencia de incidentes de riesgos</t>
        </is>
      </c>
      <c r="C4166" t="inlineStr">
        <is>
          <t>GESTIÓN DE RIESGOS</t>
        </is>
      </c>
      <c r="D4166" t="inlineStr">
        <is>
          <t>Trimestral</t>
        </is>
      </c>
      <c r="E4166" t="inlineStr">
        <is>
          <t>Positivo</t>
        </is>
      </c>
      <c r="F4166" s="138" t="n">
        <v>44651</v>
      </c>
      <c r="K4166" t="n">
        <v/>
      </c>
      <c r="L4166" t="inlineStr">
        <is>
          <t>No Aplica</t>
        </is>
      </c>
      <c r="M4166" t="n">
        <v>2022</v>
      </c>
      <c r="N4166" t="inlineStr">
        <is>
          <t>Marzo</t>
        </is>
      </c>
      <c r="O4166" t="inlineStr">
        <is>
          <t>2022-1</t>
        </is>
      </c>
      <c r="P4166" t="n">
        <v>0</v>
      </c>
      <c r="Q4166" t="n">
        <v>0</v>
      </c>
      <c r="R4166" t="n">
        <v>0</v>
      </c>
      <c r="S4166" t="inlineStr"/>
      <c r="T4166" t="inlineStr">
        <is>
          <t>510-2022-03-31</t>
        </is>
      </c>
      <c r="U4166" t="n">
        <v>31</v>
      </c>
      <c r="V4166" t="inlineStr">
        <is>
          <t>No Aplica</t>
        </is>
      </c>
    </row>
    <row r="4167">
      <c r="A4167" t="n">
        <v>510</v>
      </c>
      <c r="B4167" t="inlineStr">
        <is>
          <t>Frecuencia de incidentes de riesgos</t>
        </is>
      </c>
      <c r="C4167" t="inlineStr">
        <is>
          <t>GESTIÓN DE RIESGOS</t>
        </is>
      </c>
      <c r="D4167" t="inlineStr">
        <is>
          <t>Trimestral</t>
        </is>
      </c>
      <c r="E4167" t="inlineStr">
        <is>
          <t>Positivo</t>
        </is>
      </c>
      <c r="F4167" s="138" t="n">
        <v>44681</v>
      </c>
      <c r="K4167" t="n">
        <v/>
      </c>
      <c r="L4167" t="inlineStr">
        <is>
          <t>No Aplica</t>
        </is>
      </c>
      <c r="M4167" t="n">
        <v>2022</v>
      </c>
      <c r="N4167" t="inlineStr">
        <is>
          <t>Abril</t>
        </is>
      </c>
      <c r="O4167" t="inlineStr">
        <is>
          <t>2022-1</t>
        </is>
      </c>
      <c r="P4167" t="n">
        <v>0</v>
      </c>
      <c r="Q4167" t="n">
        <v>0</v>
      </c>
      <c r="R4167" t="n">
        <v>0</v>
      </c>
      <c r="S4167" t="inlineStr"/>
      <c r="T4167" t="inlineStr">
        <is>
          <t>510-2022-04-30</t>
        </is>
      </c>
      <c r="U4167" t="n">
        <v>30</v>
      </c>
      <c r="V4167" t="inlineStr">
        <is>
          <t>No Aplica</t>
        </is>
      </c>
    </row>
    <row r="4168">
      <c r="A4168" t="n">
        <v>510</v>
      </c>
      <c r="B4168" t="inlineStr">
        <is>
          <t>Frecuencia de incidentes de riesgos</t>
        </is>
      </c>
      <c r="C4168" t="inlineStr">
        <is>
          <t>GESTIÓN DE RIESGOS</t>
        </is>
      </c>
      <c r="D4168" t="inlineStr">
        <is>
          <t>Trimestral</t>
        </is>
      </c>
      <c r="E4168" t="inlineStr">
        <is>
          <t>Positivo</t>
        </is>
      </c>
      <c r="F4168" s="138" t="n">
        <v>44742</v>
      </c>
      <c r="K4168" t="n">
        <v/>
      </c>
      <c r="L4168" t="inlineStr">
        <is>
          <t>No Aplica</t>
        </is>
      </c>
      <c r="M4168" t="n">
        <v>2022</v>
      </c>
      <c r="N4168" t="inlineStr">
        <is>
          <t>Junio</t>
        </is>
      </c>
      <c r="O4168" t="inlineStr">
        <is>
          <t>2022-1</t>
        </is>
      </c>
      <c r="P4168" t="n">
        <v>0</v>
      </c>
      <c r="Q4168" t="n">
        <v>0</v>
      </c>
      <c r="R4168" t="n">
        <v>0</v>
      </c>
      <c r="S4168" t="inlineStr"/>
      <c r="T4168" t="inlineStr">
        <is>
          <t>510-2022-06-30</t>
        </is>
      </c>
      <c r="U4168" t="n">
        <v>30</v>
      </c>
      <c r="V4168" t="inlineStr">
        <is>
          <t>No Aplica</t>
        </is>
      </c>
    </row>
    <row r="4169">
      <c r="A4169" t="n">
        <v>510</v>
      </c>
      <c r="B4169" t="inlineStr">
        <is>
          <t>Frecuencia de incidentes de riesgos</t>
        </is>
      </c>
      <c r="C4169" t="inlineStr">
        <is>
          <t>GESTIÓN DE RIESGOS</t>
        </is>
      </c>
      <c r="D4169" t="inlineStr">
        <is>
          <t>Trimestral</t>
        </is>
      </c>
      <c r="E4169" t="inlineStr">
        <is>
          <t>Positivo</t>
        </is>
      </c>
      <c r="F4169" s="138" t="n">
        <v>44804</v>
      </c>
      <c r="K4169" t="n">
        <v/>
      </c>
      <c r="L4169" t="inlineStr">
        <is>
          <t>No Aplica</t>
        </is>
      </c>
      <c r="M4169" t="n">
        <v>2022</v>
      </c>
      <c r="N4169" t="inlineStr">
        <is>
          <t>Agosto</t>
        </is>
      </c>
      <c r="O4169" t="inlineStr">
        <is>
          <t>2022-2</t>
        </is>
      </c>
      <c r="P4169" t="n">
        <v>0</v>
      </c>
      <c r="Q4169" t="n">
        <v>0</v>
      </c>
      <c r="R4169" t="n">
        <v>0</v>
      </c>
      <c r="S4169" t="inlineStr"/>
      <c r="T4169" t="inlineStr">
        <is>
          <t>510-2022-08-31</t>
        </is>
      </c>
      <c r="U4169" t="n">
        <v>31</v>
      </c>
      <c r="V4169" t="inlineStr">
        <is>
          <t>No Aplica</t>
        </is>
      </c>
    </row>
    <row r="4170">
      <c r="A4170" t="n">
        <v>510</v>
      </c>
      <c r="B4170" t="inlineStr">
        <is>
          <t>Frecuencia de incidentes de riesgos</t>
        </is>
      </c>
      <c r="C4170" t="inlineStr">
        <is>
          <t>GESTIÓN DE RIESGOS</t>
        </is>
      </c>
      <c r="D4170" t="inlineStr">
        <is>
          <t>Trimestral</t>
        </is>
      </c>
      <c r="E4170" t="inlineStr">
        <is>
          <t>Positivo</t>
        </is>
      </c>
      <c r="F4170" s="138" t="n">
        <v>44834</v>
      </c>
      <c r="K4170" t="n">
        <v/>
      </c>
      <c r="L4170" t="inlineStr">
        <is>
          <t>No Aplica</t>
        </is>
      </c>
      <c r="M4170" t="n">
        <v>2022</v>
      </c>
      <c r="N4170" t="inlineStr">
        <is>
          <t>Septiembre</t>
        </is>
      </c>
      <c r="O4170" t="inlineStr">
        <is>
          <t>2022-2</t>
        </is>
      </c>
      <c r="P4170" t="n">
        <v>0</v>
      </c>
      <c r="Q4170" t="n">
        <v>0</v>
      </c>
      <c r="R4170" t="n">
        <v>0</v>
      </c>
      <c r="S4170" t="inlineStr"/>
      <c r="T4170" t="inlineStr">
        <is>
          <t>510-2022-09-30</t>
        </is>
      </c>
      <c r="U4170" t="n">
        <v>30</v>
      </c>
      <c r="V4170" t="inlineStr">
        <is>
          <t>No Aplica</t>
        </is>
      </c>
    </row>
    <row r="4171">
      <c r="A4171" t="n">
        <v>510</v>
      </c>
      <c r="B4171" t="inlineStr">
        <is>
          <t>Frecuencia de incidentes de riesgos</t>
        </is>
      </c>
      <c r="C4171" t="inlineStr">
        <is>
          <t>GESTIÓN DE RIESGOS</t>
        </is>
      </c>
      <c r="D4171" t="inlineStr">
        <is>
          <t>Trimestral</t>
        </is>
      </c>
      <c r="E4171" t="inlineStr">
        <is>
          <t>Positivo</t>
        </is>
      </c>
      <c r="F4171" s="138" t="n">
        <v>44926</v>
      </c>
      <c r="K4171" t="n">
        <v/>
      </c>
      <c r="L4171" t="inlineStr">
        <is>
          <t>No Aplica</t>
        </is>
      </c>
      <c r="M4171" t="n">
        <v>2022</v>
      </c>
      <c r="N4171" t="inlineStr">
        <is>
          <t>Diciembre</t>
        </is>
      </c>
      <c r="O4171" t="inlineStr">
        <is>
          <t>2022-2</t>
        </is>
      </c>
      <c r="P4171" t="n">
        <v>0</v>
      </c>
      <c r="Q4171" t="n">
        <v>0</v>
      </c>
      <c r="R4171" t="n">
        <v>0</v>
      </c>
      <c r="S4171" t="inlineStr"/>
      <c r="T4171" t="inlineStr">
        <is>
          <t>510-2022-12-31</t>
        </is>
      </c>
      <c r="U4171" t="n">
        <v>31</v>
      </c>
      <c r="V4171" t="inlineStr">
        <is>
          <t>No Aplica</t>
        </is>
      </c>
    </row>
    <row r="4172">
      <c r="A4172" t="n">
        <v>510</v>
      </c>
      <c r="B4172" t="inlineStr">
        <is>
          <t>Frecuencia de incidentes de riesgos</t>
        </is>
      </c>
      <c r="C4172" t="inlineStr">
        <is>
          <t>GESTIÓN DE RIESGOS</t>
        </is>
      </c>
      <c r="D4172" t="inlineStr">
        <is>
          <t>Trimestral</t>
        </is>
      </c>
      <c r="E4172" t="inlineStr">
        <is>
          <t>Positivo</t>
        </is>
      </c>
      <c r="F4172" s="138" t="n">
        <v>44985</v>
      </c>
      <c r="K4172" t="n">
        <v/>
      </c>
      <c r="L4172" t="inlineStr">
        <is>
          <t>No Aplica</t>
        </is>
      </c>
      <c r="M4172" t="n">
        <v>2023</v>
      </c>
      <c r="N4172" t="inlineStr">
        <is>
          <t>Febrero</t>
        </is>
      </c>
      <c r="O4172" t="inlineStr">
        <is>
          <t>2023-1</t>
        </is>
      </c>
      <c r="P4172" t="n">
        <v>0</v>
      </c>
      <c r="Q4172" t="n">
        <v>0</v>
      </c>
      <c r="R4172" t="n">
        <v>0</v>
      </c>
      <c r="S4172" t="inlineStr"/>
      <c r="T4172" t="inlineStr">
        <is>
          <t>510-2023-02-28</t>
        </is>
      </c>
      <c r="U4172" t="n">
        <v>28</v>
      </c>
      <c r="V4172" t="inlineStr">
        <is>
          <t>No Aplica</t>
        </is>
      </c>
    </row>
    <row r="4173">
      <c r="A4173" t="n">
        <v>510</v>
      </c>
      <c r="B4173" t="inlineStr">
        <is>
          <t>Frecuencia de incidentes de riesgos</t>
        </is>
      </c>
      <c r="C4173" t="inlineStr">
        <is>
          <t>GESTIÓN DE RIESGOS</t>
        </is>
      </c>
      <c r="D4173" t="inlineStr">
        <is>
          <t>Trimestral</t>
        </is>
      </c>
      <c r="E4173" t="inlineStr">
        <is>
          <t>Positivo</t>
        </is>
      </c>
      <c r="F4173" s="138" t="n">
        <v>45016</v>
      </c>
      <c r="K4173" t="n">
        <v/>
      </c>
      <c r="L4173" t="inlineStr">
        <is>
          <t>No Aplica</t>
        </is>
      </c>
      <c r="M4173" t="n">
        <v>2023</v>
      </c>
      <c r="N4173" t="inlineStr">
        <is>
          <t>Marzo</t>
        </is>
      </c>
      <c r="O4173" t="inlineStr">
        <is>
          <t>2023-1</t>
        </is>
      </c>
      <c r="P4173" t="n">
        <v>0</v>
      </c>
      <c r="Q4173" t="n">
        <v>0</v>
      </c>
      <c r="R4173" t="n">
        <v>0</v>
      </c>
      <c r="S4173" t="inlineStr"/>
      <c r="T4173" t="inlineStr">
        <is>
          <t>510-2023-03-31</t>
        </is>
      </c>
      <c r="U4173" t="n">
        <v>31</v>
      </c>
      <c r="V4173" t="inlineStr">
        <is>
          <t>No Aplica</t>
        </is>
      </c>
    </row>
    <row r="4174">
      <c r="A4174" t="n">
        <v>510</v>
      </c>
      <c r="B4174" t="inlineStr">
        <is>
          <t>Frecuencia de incidentes de riesgos</t>
        </is>
      </c>
      <c r="C4174" t="inlineStr">
        <is>
          <t>GESTIÓN DE RIESGOS</t>
        </is>
      </c>
      <c r="D4174" t="inlineStr">
        <is>
          <t>Trimestral</t>
        </is>
      </c>
      <c r="E4174" t="inlineStr">
        <is>
          <t>Positivo</t>
        </is>
      </c>
      <c r="F4174" s="138" t="n">
        <v>45169</v>
      </c>
      <c r="K4174" t="n">
        <v/>
      </c>
      <c r="L4174" t="inlineStr">
        <is>
          <t>No Aplica</t>
        </is>
      </c>
      <c r="M4174" t="n">
        <v>2023</v>
      </c>
      <c r="N4174" t="inlineStr">
        <is>
          <t>Agosto</t>
        </is>
      </c>
      <c r="O4174" t="inlineStr">
        <is>
          <t>2023-2</t>
        </is>
      </c>
      <c r="P4174" t="n">
        <v>0</v>
      </c>
      <c r="Q4174" t="n">
        <v>0</v>
      </c>
      <c r="R4174" t="n">
        <v>0</v>
      </c>
      <c r="S4174" t="inlineStr"/>
      <c r="T4174" t="inlineStr">
        <is>
          <t>510-2023-08-31</t>
        </is>
      </c>
      <c r="U4174" t="n">
        <v>31</v>
      </c>
      <c r="V4174" t="inlineStr">
        <is>
          <t>No Aplica</t>
        </is>
      </c>
    </row>
    <row r="4175">
      <c r="A4175" t="n">
        <v>510</v>
      </c>
      <c r="B4175" t="inlineStr">
        <is>
          <t>Frecuencia de incidentes de riesgos</t>
        </is>
      </c>
      <c r="C4175" t="inlineStr">
        <is>
          <t>GESTIÓN DE RIESGOS</t>
        </is>
      </c>
      <c r="D4175" t="inlineStr">
        <is>
          <t>Trimestral</t>
        </is>
      </c>
      <c r="E4175" t="inlineStr">
        <is>
          <t>Positivo</t>
        </is>
      </c>
      <c r="F4175" s="138" t="n">
        <v>45199</v>
      </c>
      <c r="K4175" t="n">
        <v/>
      </c>
      <c r="L4175" t="inlineStr">
        <is>
          <t>No Aplica</t>
        </is>
      </c>
      <c r="M4175" t="n">
        <v>2023</v>
      </c>
      <c r="N4175" t="inlineStr">
        <is>
          <t>Septiembre</t>
        </is>
      </c>
      <c r="O4175" t="inlineStr">
        <is>
          <t>2023-2</t>
        </is>
      </c>
      <c r="P4175" t="n">
        <v>0</v>
      </c>
      <c r="Q4175" t="n">
        <v>0</v>
      </c>
      <c r="R4175" t="n">
        <v>0</v>
      </c>
      <c r="S4175" t="inlineStr"/>
      <c r="T4175" t="inlineStr">
        <is>
          <t>510-2023-09-30</t>
        </is>
      </c>
      <c r="U4175" t="n">
        <v>30</v>
      </c>
      <c r="V4175" t="inlineStr">
        <is>
          <t>No Aplica</t>
        </is>
      </c>
    </row>
    <row r="4176">
      <c r="A4176" t="n">
        <v>510</v>
      </c>
      <c r="B4176" t="inlineStr">
        <is>
          <t>Frecuencia de incidentes de riesgos</t>
        </is>
      </c>
      <c r="C4176" t="inlineStr">
        <is>
          <t>GESTIÓN DE RIESGOS</t>
        </is>
      </c>
      <c r="D4176" t="inlineStr">
        <is>
          <t>Trimestral</t>
        </is>
      </c>
      <c r="E4176" t="inlineStr">
        <is>
          <t>Positivo</t>
        </is>
      </c>
      <c r="F4176" s="138" t="n">
        <v>45230</v>
      </c>
      <c r="K4176" t="n">
        <v/>
      </c>
      <c r="L4176" t="inlineStr">
        <is>
          <t>No Aplica</t>
        </is>
      </c>
      <c r="M4176" t="n">
        <v>2023</v>
      </c>
      <c r="N4176" t="inlineStr">
        <is>
          <t>Octubre</t>
        </is>
      </c>
      <c r="O4176" t="inlineStr">
        <is>
          <t>2023-2</t>
        </is>
      </c>
      <c r="P4176" t="n">
        <v>0</v>
      </c>
      <c r="Q4176" t="n">
        <v>0</v>
      </c>
      <c r="R4176" t="n">
        <v>0</v>
      </c>
      <c r="S4176" t="inlineStr"/>
      <c r="T4176" t="inlineStr">
        <is>
          <t>510-2023-10-31</t>
        </is>
      </c>
      <c r="U4176" t="n">
        <v>31</v>
      </c>
      <c r="V4176" t="inlineStr">
        <is>
          <t>No Aplica</t>
        </is>
      </c>
    </row>
    <row r="4177">
      <c r="A4177" t="n">
        <v>510</v>
      </c>
      <c r="B4177" t="inlineStr">
        <is>
          <t>Frecuencia de incidentes de riesgos</t>
        </is>
      </c>
      <c r="C4177" t="inlineStr">
        <is>
          <t>GESTIÓN DE RIESGOS</t>
        </is>
      </c>
      <c r="D4177" t="inlineStr">
        <is>
          <t>Trimestral</t>
        </is>
      </c>
      <c r="E4177" t="inlineStr">
        <is>
          <t>Positivo</t>
        </is>
      </c>
      <c r="F4177" s="138" t="n">
        <v>45291</v>
      </c>
      <c r="K4177" t="n">
        <v/>
      </c>
      <c r="L4177" t="inlineStr">
        <is>
          <t>No Aplica</t>
        </is>
      </c>
      <c r="M4177" t="n">
        <v>2023</v>
      </c>
      <c r="N4177" t="inlineStr">
        <is>
          <t>Diciembre</t>
        </is>
      </c>
      <c r="O4177" t="inlineStr">
        <is>
          <t>2023-2</t>
        </is>
      </c>
      <c r="P4177" t="n">
        <v>0</v>
      </c>
      <c r="Q4177" t="n">
        <v>0</v>
      </c>
      <c r="R4177" t="n">
        <v>0</v>
      </c>
      <c r="S4177" t="inlineStr"/>
      <c r="T4177" t="inlineStr">
        <is>
          <t>510-2023-12-31</t>
        </is>
      </c>
      <c r="U4177" t="n">
        <v>31</v>
      </c>
      <c r="V4177" t="inlineStr">
        <is>
          <t>No Aplica</t>
        </is>
      </c>
    </row>
    <row r="4178">
      <c r="A4178" t="n">
        <v>510</v>
      </c>
      <c r="B4178" t="inlineStr">
        <is>
          <t>Frecuencia de incidentes de riesgos</t>
        </is>
      </c>
      <c r="C4178" t="inlineStr">
        <is>
          <t>GESTIÓN DE RIESGOS</t>
        </is>
      </c>
      <c r="D4178" t="inlineStr">
        <is>
          <t>Trimestral</t>
        </is>
      </c>
      <c r="E4178" t="inlineStr">
        <is>
          <t>Positivo</t>
        </is>
      </c>
      <c r="F4178" s="138" t="n">
        <v>45351</v>
      </c>
      <c r="G4178" t="n">
        <v>20</v>
      </c>
      <c r="K4178" t="n">
        <v/>
      </c>
      <c r="L4178" t="inlineStr">
        <is>
          <t>No Aplica</t>
        </is>
      </c>
      <c r="M4178" t="n">
        <v>2024</v>
      </c>
      <c r="N4178" t="inlineStr">
        <is>
          <t>Febrero</t>
        </is>
      </c>
      <c r="O4178" t="inlineStr">
        <is>
          <t>2024-1</t>
        </is>
      </c>
      <c r="P4178" t="n">
        <v>0</v>
      </c>
      <c r="Q4178" t="n">
        <v>0</v>
      </c>
      <c r="R4178" t="n">
        <v>0</v>
      </c>
      <c r="S4178" t="inlineStr"/>
      <c r="T4178" t="inlineStr">
        <is>
          <t>510-2024-02-29</t>
        </is>
      </c>
      <c r="U4178" t="n">
        <v>29</v>
      </c>
      <c r="V4178" t="inlineStr">
        <is>
          <t>No Aplica</t>
        </is>
      </c>
    </row>
    <row r="4179">
      <c r="A4179" t="n">
        <v>510</v>
      </c>
      <c r="B4179" t="inlineStr">
        <is>
          <t>Frecuencia de incidentes de riesgos</t>
        </is>
      </c>
      <c r="C4179" t="inlineStr">
        <is>
          <t>GESTIÓN DE RIESGOS</t>
        </is>
      </c>
      <c r="D4179" t="inlineStr">
        <is>
          <t>Trimestral</t>
        </is>
      </c>
      <c r="E4179" t="inlineStr">
        <is>
          <t>Positivo</t>
        </is>
      </c>
      <c r="F4179" s="138" t="n">
        <v>45382</v>
      </c>
      <c r="G4179" t="n">
        <v>20</v>
      </c>
      <c r="K4179" t="n">
        <v/>
      </c>
      <c r="L4179" t="inlineStr">
        <is>
          <t>No Aplica</t>
        </is>
      </c>
      <c r="M4179" t="n">
        <v>2024</v>
      </c>
      <c r="N4179" t="inlineStr">
        <is>
          <t>Marzo</t>
        </is>
      </c>
      <c r="O4179" t="inlineStr">
        <is>
          <t>2024-1</t>
        </is>
      </c>
      <c r="P4179" t="n">
        <v>0</v>
      </c>
      <c r="Q4179" t="n">
        <v>0</v>
      </c>
      <c r="R4179" t="n">
        <v>0</v>
      </c>
      <c r="S4179" t="inlineStr"/>
      <c r="T4179" t="inlineStr">
        <is>
          <t>510-2024-03-31</t>
        </is>
      </c>
      <c r="U4179" t="n">
        <v>31</v>
      </c>
      <c r="V4179" t="inlineStr">
        <is>
          <t>No Aplica</t>
        </is>
      </c>
    </row>
    <row r="4180">
      <c r="A4180" t="n">
        <v>510</v>
      </c>
      <c r="B4180" t="inlineStr">
        <is>
          <t>Frecuencia de incidentes de riesgos</t>
        </is>
      </c>
      <c r="C4180" t="inlineStr">
        <is>
          <t>GESTIÓN DE RIESGOS</t>
        </is>
      </c>
      <c r="D4180" t="inlineStr">
        <is>
          <t>Trimestral</t>
        </is>
      </c>
      <c r="E4180" t="inlineStr">
        <is>
          <t>Positivo</t>
        </is>
      </c>
      <c r="F4180" s="138" t="n">
        <v>45412</v>
      </c>
      <c r="G4180" t="n">
        <v>40</v>
      </c>
      <c r="K4180" t="n">
        <v/>
      </c>
      <c r="L4180" t="inlineStr">
        <is>
          <t>No Aplica</t>
        </is>
      </c>
      <c r="M4180" t="n">
        <v>2024</v>
      </c>
      <c r="N4180" t="inlineStr">
        <is>
          <t>Abril</t>
        </is>
      </c>
      <c r="O4180" t="inlineStr">
        <is>
          <t>2024-1</t>
        </is>
      </c>
      <c r="P4180" t="n">
        <v>0</v>
      </c>
      <c r="Q4180" t="n">
        <v>0</v>
      </c>
      <c r="R4180" t="n">
        <v>0</v>
      </c>
      <c r="S4180" t="inlineStr"/>
      <c r="T4180" t="inlineStr">
        <is>
          <t>510-2024-04-30</t>
        </is>
      </c>
      <c r="U4180" t="n">
        <v>30</v>
      </c>
      <c r="V4180" t="inlineStr">
        <is>
          <t>No Aplica</t>
        </is>
      </c>
    </row>
    <row r="4181">
      <c r="A4181" t="n">
        <v>510</v>
      </c>
      <c r="B4181" t="inlineStr">
        <is>
          <t>Frecuencia de incidentes de riesgos</t>
        </is>
      </c>
      <c r="C4181" t="inlineStr">
        <is>
          <t>GESTIÓN DE RIESGOS</t>
        </is>
      </c>
      <c r="D4181" t="inlineStr">
        <is>
          <t>Trimestral</t>
        </is>
      </c>
      <c r="E4181" t="inlineStr">
        <is>
          <t>Positivo</t>
        </is>
      </c>
      <c r="F4181" s="138" t="n">
        <v>45473</v>
      </c>
      <c r="G4181" t="n">
        <v>40</v>
      </c>
      <c r="K4181" t="n">
        <v/>
      </c>
      <c r="L4181" t="inlineStr">
        <is>
          <t>No Aplica</t>
        </is>
      </c>
      <c r="M4181" t="n">
        <v>2024</v>
      </c>
      <c r="N4181" t="inlineStr">
        <is>
          <t>Junio</t>
        </is>
      </c>
      <c r="O4181" t="inlineStr">
        <is>
          <t>2024-1</t>
        </is>
      </c>
      <c r="P4181" t="n">
        <v>0</v>
      </c>
      <c r="Q4181" t="n">
        <v>0</v>
      </c>
      <c r="R4181" t="n">
        <v>0</v>
      </c>
      <c r="S4181" t="inlineStr"/>
      <c r="T4181" t="inlineStr">
        <is>
          <t>510-2024-06-30</t>
        </is>
      </c>
      <c r="U4181" t="n">
        <v>30</v>
      </c>
      <c r="V4181" t="inlineStr">
        <is>
          <t>No Aplica</t>
        </is>
      </c>
    </row>
    <row r="4182">
      <c r="A4182" t="n">
        <v>510</v>
      </c>
      <c r="B4182" t="inlineStr">
        <is>
          <t>Frecuencia de incidentes de riesgos</t>
        </is>
      </c>
      <c r="C4182" t="inlineStr">
        <is>
          <t>GESTIÓN DE RIESGOS</t>
        </is>
      </c>
      <c r="D4182" t="inlineStr">
        <is>
          <t>Trimestral</t>
        </is>
      </c>
      <c r="E4182" t="inlineStr">
        <is>
          <t>Positivo</t>
        </is>
      </c>
      <c r="F4182" s="138" t="n">
        <v>45535</v>
      </c>
      <c r="G4182" t="n">
        <v>70</v>
      </c>
      <c r="K4182" t="n">
        <v/>
      </c>
      <c r="L4182" t="inlineStr">
        <is>
          <t>No Aplica</t>
        </is>
      </c>
      <c r="M4182" t="n">
        <v>2024</v>
      </c>
      <c r="N4182" t="inlineStr">
        <is>
          <t>Agosto</t>
        </is>
      </c>
      <c r="O4182" t="inlineStr">
        <is>
          <t>2024-2</t>
        </is>
      </c>
      <c r="P4182" t="n">
        <v>0</v>
      </c>
      <c r="Q4182" t="n">
        <v>0</v>
      </c>
      <c r="R4182" t="n">
        <v>0</v>
      </c>
      <c r="S4182" t="inlineStr"/>
      <c r="T4182" t="inlineStr">
        <is>
          <t>510-2024-08-31</t>
        </is>
      </c>
      <c r="U4182" t="n">
        <v>31</v>
      </c>
      <c r="V4182" t="inlineStr">
        <is>
          <t>No Aplica</t>
        </is>
      </c>
    </row>
    <row r="4183">
      <c r="A4183" t="n">
        <v>510</v>
      </c>
      <c r="B4183" t="inlineStr">
        <is>
          <t>Frecuencia de incidentes de riesgos</t>
        </is>
      </c>
      <c r="C4183" t="inlineStr">
        <is>
          <t>GESTIÓN DE RIESGOS</t>
        </is>
      </c>
      <c r="D4183" t="inlineStr">
        <is>
          <t>Trimestral</t>
        </is>
      </c>
      <c r="E4183" t="inlineStr">
        <is>
          <t>Positivo</t>
        </is>
      </c>
      <c r="F4183" s="138" t="n">
        <v>45596</v>
      </c>
      <c r="G4183" t="n">
        <v>100</v>
      </c>
      <c r="K4183" t="n">
        <v/>
      </c>
      <c r="L4183" t="inlineStr">
        <is>
          <t>No Aplica</t>
        </is>
      </c>
      <c r="M4183" t="n">
        <v>2024</v>
      </c>
      <c r="N4183" t="inlineStr">
        <is>
          <t>Octubre</t>
        </is>
      </c>
      <c r="O4183" t="inlineStr">
        <is>
          <t>2024-2</t>
        </is>
      </c>
      <c r="P4183" t="n">
        <v>0</v>
      </c>
      <c r="Q4183" t="n">
        <v>0</v>
      </c>
      <c r="R4183" t="n">
        <v>0</v>
      </c>
      <c r="S4183" t="inlineStr"/>
      <c r="T4183" t="inlineStr">
        <is>
          <t>510-2024-10-31</t>
        </is>
      </c>
      <c r="U4183" t="n">
        <v>31</v>
      </c>
      <c r="V4183" t="inlineStr">
        <is>
          <t>No Aplica</t>
        </is>
      </c>
    </row>
    <row r="4184">
      <c r="A4184" t="n">
        <v>510</v>
      </c>
      <c r="B4184" t="inlineStr">
        <is>
          <t>Frecuencia de incidentes de riesgos</t>
        </is>
      </c>
      <c r="C4184" t="inlineStr">
        <is>
          <t>GESTIÓN DE RIESGOS</t>
        </is>
      </c>
      <c r="D4184" t="inlineStr">
        <is>
          <t>Trimestral</t>
        </is>
      </c>
      <c r="E4184" t="inlineStr">
        <is>
          <t>Positivo</t>
        </is>
      </c>
      <c r="F4184" s="138" t="n">
        <v>45657</v>
      </c>
      <c r="G4184" t="n">
        <v>100</v>
      </c>
      <c r="K4184" t="n">
        <v/>
      </c>
      <c r="L4184" t="inlineStr">
        <is>
          <t>No Aplica</t>
        </is>
      </c>
      <c r="M4184" t="n">
        <v>2024</v>
      </c>
      <c r="N4184" t="inlineStr">
        <is>
          <t>Diciembre</t>
        </is>
      </c>
      <c r="O4184" t="inlineStr">
        <is>
          <t>2024-2</t>
        </is>
      </c>
      <c r="P4184" t="n">
        <v>0</v>
      </c>
      <c r="Q4184" t="n">
        <v>0</v>
      </c>
      <c r="R4184" t="n">
        <v>0</v>
      </c>
      <c r="S4184" t="inlineStr"/>
      <c r="T4184" t="inlineStr">
        <is>
          <t>510-2024-12-31</t>
        </is>
      </c>
      <c r="U4184" t="n">
        <v>31</v>
      </c>
      <c r="V4184" t="inlineStr">
        <is>
          <t>No Aplica</t>
        </is>
      </c>
    </row>
    <row r="4185">
      <c r="A4185" t="n">
        <v>510</v>
      </c>
      <c r="B4185" t="inlineStr">
        <is>
          <t>Frecuencia de incidentes de riesgos</t>
        </is>
      </c>
      <c r="C4185" t="inlineStr">
        <is>
          <t>GESTIÓN DE RIESGOS</t>
        </is>
      </c>
      <c r="D4185" t="inlineStr">
        <is>
          <t>Trimestral</t>
        </is>
      </c>
      <c r="E4185" t="inlineStr">
        <is>
          <t>Positivo</t>
        </is>
      </c>
      <c r="F4185" s="138" t="n">
        <v>45930</v>
      </c>
      <c r="H4185" t="n">
        <v>0</v>
      </c>
      <c r="K4185" t="n">
        <v/>
      </c>
      <c r="L4185" t="inlineStr">
        <is>
          <t>0.0%</t>
        </is>
      </c>
      <c r="M4185" t="n">
        <v>2025</v>
      </c>
      <c r="N4185" t="inlineStr">
        <is>
          <t>Septiembre</t>
        </is>
      </c>
      <c r="O4185" t="inlineStr">
        <is>
          <t>2025-2</t>
        </is>
      </c>
      <c r="P4185" t="n">
        <v>0</v>
      </c>
      <c r="Q4185" t="n">
        <v>0</v>
      </c>
      <c r="R4185" t="n">
        <v>0</v>
      </c>
      <c r="S4185" t="inlineStr"/>
      <c r="T4185" t="inlineStr">
        <is>
          <t>510-2025-09-30</t>
        </is>
      </c>
      <c r="U4185" t="n">
        <v>30</v>
      </c>
      <c r="V4185" t="inlineStr"/>
    </row>
    <row r="4186">
      <c r="A4186" t="n">
        <v>511</v>
      </c>
      <c r="B4186" t="inlineStr">
        <is>
          <t>Eficacia de controles</t>
        </is>
      </c>
      <c r="C4186" t="inlineStr">
        <is>
          <t>GESTIÓN DE RIESGOS</t>
        </is>
      </c>
      <c r="D4186" t="inlineStr">
        <is>
          <t>Trimestral</t>
        </is>
      </c>
      <c r="E4186" t="inlineStr">
        <is>
          <t>Positivo</t>
        </is>
      </c>
      <c r="F4186" s="138" t="n">
        <v>44651</v>
      </c>
      <c r="K4186" t="n">
        <v/>
      </c>
      <c r="L4186" t="inlineStr">
        <is>
          <t>No Aplica</t>
        </is>
      </c>
      <c r="M4186" t="n">
        <v>2022</v>
      </c>
      <c r="N4186" t="inlineStr">
        <is>
          <t>Marzo</t>
        </is>
      </c>
      <c r="O4186" t="inlineStr">
        <is>
          <t>2022-1</t>
        </is>
      </c>
      <c r="P4186" t="n">
        <v>0</v>
      </c>
      <c r="Q4186" t="n">
        <v>0</v>
      </c>
      <c r="R4186" t="n">
        <v>0</v>
      </c>
      <c r="S4186" t="inlineStr"/>
      <c r="T4186" t="inlineStr">
        <is>
          <t>511-2022-03-31</t>
        </is>
      </c>
      <c r="U4186" t="n">
        <v>31</v>
      </c>
      <c r="V4186" t="inlineStr">
        <is>
          <t>No Aplica</t>
        </is>
      </c>
    </row>
    <row r="4187">
      <c r="A4187" t="n">
        <v>511</v>
      </c>
      <c r="B4187" t="inlineStr">
        <is>
          <t>Eficacia de controles</t>
        </is>
      </c>
      <c r="C4187" t="inlineStr">
        <is>
          <t>GESTIÓN DE RIESGOS</t>
        </is>
      </c>
      <c r="D4187" t="inlineStr">
        <is>
          <t>Trimestral</t>
        </is>
      </c>
      <c r="E4187" t="inlineStr">
        <is>
          <t>Positivo</t>
        </is>
      </c>
      <c r="F4187" s="138" t="n">
        <v>44681</v>
      </c>
      <c r="K4187" t="n">
        <v/>
      </c>
      <c r="L4187" t="inlineStr">
        <is>
          <t>No Aplica</t>
        </is>
      </c>
      <c r="M4187" t="n">
        <v>2022</v>
      </c>
      <c r="N4187" t="inlineStr">
        <is>
          <t>Abril</t>
        </is>
      </c>
      <c r="O4187" t="inlineStr">
        <is>
          <t>2022-1</t>
        </is>
      </c>
      <c r="P4187" t="n">
        <v>0</v>
      </c>
      <c r="Q4187" t="n">
        <v>0</v>
      </c>
      <c r="R4187" t="n">
        <v>0</v>
      </c>
      <c r="S4187" t="inlineStr"/>
      <c r="T4187" t="inlineStr">
        <is>
          <t>511-2022-04-30</t>
        </is>
      </c>
      <c r="U4187" t="n">
        <v>30</v>
      </c>
      <c r="V4187" t="inlineStr">
        <is>
          <t>No Aplica</t>
        </is>
      </c>
    </row>
    <row r="4188">
      <c r="A4188" t="n">
        <v>511</v>
      </c>
      <c r="B4188" t="inlineStr">
        <is>
          <t>Eficacia de controles</t>
        </is>
      </c>
      <c r="C4188" t="inlineStr">
        <is>
          <t>GESTIÓN DE RIESGOS</t>
        </is>
      </c>
      <c r="D4188" t="inlineStr">
        <is>
          <t>Trimestral</t>
        </is>
      </c>
      <c r="E4188" t="inlineStr">
        <is>
          <t>Positivo</t>
        </is>
      </c>
      <c r="F4188" s="138" t="n">
        <v>44742</v>
      </c>
      <c r="K4188" t="n">
        <v/>
      </c>
      <c r="L4188" t="inlineStr">
        <is>
          <t>No Aplica</t>
        </is>
      </c>
      <c r="M4188" t="n">
        <v>2022</v>
      </c>
      <c r="N4188" t="inlineStr">
        <is>
          <t>Junio</t>
        </is>
      </c>
      <c r="O4188" t="inlineStr">
        <is>
          <t>2022-1</t>
        </is>
      </c>
      <c r="P4188" t="n">
        <v>0</v>
      </c>
      <c r="Q4188" t="n">
        <v>0</v>
      </c>
      <c r="R4188" t="n">
        <v>0</v>
      </c>
      <c r="S4188" t="inlineStr"/>
      <c r="T4188" t="inlineStr">
        <is>
          <t>511-2022-06-30</t>
        </is>
      </c>
      <c r="U4188" t="n">
        <v>30</v>
      </c>
      <c r="V4188" t="inlineStr">
        <is>
          <t>No Aplica</t>
        </is>
      </c>
    </row>
    <row r="4189">
      <c r="A4189" t="n">
        <v>511</v>
      </c>
      <c r="B4189" t="inlineStr">
        <is>
          <t>Eficacia de controles</t>
        </is>
      </c>
      <c r="C4189" t="inlineStr">
        <is>
          <t>GESTIÓN DE RIESGOS</t>
        </is>
      </c>
      <c r="D4189" t="inlineStr">
        <is>
          <t>Trimestral</t>
        </is>
      </c>
      <c r="E4189" t="inlineStr">
        <is>
          <t>Positivo</t>
        </is>
      </c>
      <c r="F4189" s="138" t="n">
        <v>44804</v>
      </c>
      <c r="K4189" t="n">
        <v/>
      </c>
      <c r="L4189" t="inlineStr">
        <is>
          <t>No Aplica</t>
        </is>
      </c>
      <c r="M4189" t="n">
        <v>2022</v>
      </c>
      <c r="N4189" t="inlineStr">
        <is>
          <t>Agosto</t>
        </is>
      </c>
      <c r="O4189" t="inlineStr">
        <is>
          <t>2022-2</t>
        </is>
      </c>
      <c r="P4189" t="n">
        <v>0</v>
      </c>
      <c r="Q4189" t="n">
        <v>0</v>
      </c>
      <c r="R4189" t="n">
        <v>0</v>
      </c>
      <c r="S4189" t="inlineStr"/>
      <c r="T4189" t="inlineStr">
        <is>
          <t>511-2022-08-31</t>
        </is>
      </c>
      <c r="U4189" t="n">
        <v>31</v>
      </c>
      <c r="V4189" t="inlineStr">
        <is>
          <t>No Aplica</t>
        </is>
      </c>
    </row>
    <row r="4190">
      <c r="A4190" t="n">
        <v>511</v>
      </c>
      <c r="B4190" t="inlineStr">
        <is>
          <t>Eficacia de controles</t>
        </is>
      </c>
      <c r="C4190" t="inlineStr">
        <is>
          <t>GESTIÓN DE RIESGOS</t>
        </is>
      </c>
      <c r="D4190" t="inlineStr">
        <is>
          <t>Trimestral</t>
        </is>
      </c>
      <c r="E4190" t="inlineStr">
        <is>
          <t>Positivo</t>
        </is>
      </c>
      <c r="F4190" s="138" t="n">
        <v>44834</v>
      </c>
      <c r="K4190" t="n">
        <v/>
      </c>
      <c r="L4190" t="inlineStr">
        <is>
          <t>No Aplica</t>
        </is>
      </c>
      <c r="M4190" t="n">
        <v>2022</v>
      </c>
      <c r="N4190" t="inlineStr">
        <is>
          <t>Septiembre</t>
        </is>
      </c>
      <c r="O4190" t="inlineStr">
        <is>
          <t>2022-2</t>
        </is>
      </c>
      <c r="P4190" t="n">
        <v>0</v>
      </c>
      <c r="Q4190" t="n">
        <v>0</v>
      </c>
      <c r="R4190" t="n">
        <v>0</v>
      </c>
      <c r="S4190" t="inlineStr"/>
      <c r="T4190" t="inlineStr">
        <is>
          <t>511-2022-09-30</t>
        </is>
      </c>
      <c r="U4190" t="n">
        <v>30</v>
      </c>
      <c r="V4190" t="inlineStr">
        <is>
          <t>No Aplica</t>
        </is>
      </c>
    </row>
    <row r="4191">
      <c r="A4191" t="n">
        <v>511</v>
      </c>
      <c r="B4191" t="inlineStr">
        <is>
          <t>Eficacia de controles</t>
        </is>
      </c>
      <c r="C4191" t="inlineStr">
        <is>
          <t>GESTIÓN DE RIESGOS</t>
        </is>
      </c>
      <c r="D4191" t="inlineStr">
        <is>
          <t>Trimestral</t>
        </is>
      </c>
      <c r="E4191" t="inlineStr">
        <is>
          <t>Positivo</t>
        </is>
      </c>
      <c r="F4191" s="138" t="n">
        <v>44926</v>
      </c>
      <c r="K4191" t="n">
        <v/>
      </c>
      <c r="L4191" t="inlineStr">
        <is>
          <t>No Aplica</t>
        </is>
      </c>
      <c r="M4191" t="n">
        <v>2022</v>
      </c>
      <c r="N4191" t="inlineStr">
        <is>
          <t>Diciembre</t>
        </is>
      </c>
      <c r="O4191" t="inlineStr">
        <is>
          <t>2022-2</t>
        </is>
      </c>
      <c r="P4191" t="n">
        <v>0</v>
      </c>
      <c r="Q4191" t="n">
        <v>0</v>
      </c>
      <c r="R4191" t="n">
        <v>0</v>
      </c>
      <c r="S4191" t="inlineStr"/>
      <c r="T4191" t="inlineStr">
        <is>
          <t>511-2022-12-31</t>
        </is>
      </c>
      <c r="U4191" t="n">
        <v>31</v>
      </c>
      <c r="V4191" t="inlineStr">
        <is>
          <t>No Aplica</t>
        </is>
      </c>
    </row>
    <row r="4192">
      <c r="A4192" t="n">
        <v>511</v>
      </c>
      <c r="B4192" t="inlineStr">
        <is>
          <t>Eficacia de controles</t>
        </is>
      </c>
      <c r="C4192" t="inlineStr">
        <is>
          <t>GESTIÓN DE RIESGOS</t>
        </is>
      </c>
      <c r="D4192" t="inlineStr">
        <is>
          <t>Trimestral</t>
        </is>
      </c>
      <c r="E4192" t="inlineStr">
        <is>
          <t>Positivo</t>
        </is>
      </c>
      <c r="F4192" s="138" t="n">
        <v>44985</v>
      </c>
      <c r="K4192" t="n">
        <v/>
      </c>
      <c r="L4192" t="inlineStr">
        <is>
          <t>No Aplica</t>
        </is>
      </c>
      <c r="M4192" t="n">
        <v>2023</v>
      </c>
      <c r="N4192" t="inlineStr">
        <is>
          <t>Febrero</t>
        </is>
      </c>
      <c r="O4192" t="inlineStr">
        <is>
          <t>2023-1</t>
        </is>
      </c>
      <c r="P4192" t="n">
        <v>0</v>
      </c>
      <c r="Q4192" t="n">
        <v>0</v>
      </c>
      <c r="R4192" t="n">
        <v>0</v>
      </c>
      <c r="S4192" t="inlineStr"/>
      <c r="T4192" t="inlineStr">
        <is>
          <t>511-2023-02-28</t>
        </is>
      </c>
      <c r="U4192" t="n">
        <v>28</v>
      </c>
      <c r="V4192" t="inlineStr">
        <is>
          <t>No Aplica</t>
        </is>
      </c>
    </row>
    <row r="4193">
      <c r="A4193" t="n">
        <v>511</v>
      </c>
      <c r="B4193" t="inlineStr">
        <is>
          <t>Eficacia de controles</t>
        </is>
      </c>
      <c r="C4193" t="inlineStr">
        <is>
          <t>GESTIÓN DE RIESGOS</t>
        </is>
      </c>
      <c r="D4193" t="inlineStr">
        <is>
          <t>Trimestral</t>
        </is>
      </c>
      <c r="E4193" t="inlineStr">
        <is>
          <t>Positivo</t>
        </is>
      </c>
      <c r="F4193" s="138" t="n">
        <v>45016</v>
      </c>
      <c r="K4193" t="n">
        <v/>
      </c>
      <c r="L4193" t="inlineStr">
        <is>
          <t>No Aplica</t>
        </is>
      </c>
      <c r="M4193" t="n">
        <v>2023</v>
      </c>
      <c r="N4193" t="inlineStr">
        <is>
          <t>Marzo</t>
        </is>
      </c>
      <c r="O4193" t="inlineStr">
        <is>
          <t>2023-1</t>
        </is>
      </c>
      <c r="P4193" t="n">
        <v>0</v>
      </c>
      <c r="Q4193" t="n">
        <v>0</v>
      </c>
      <c r="R4193" t="n">
        <v>0</v>
      </c>
      <c r="S4193" t="inlineStr"/>
      <c r="T4193" t="inlineStr">
        <is>
          <t>511-2023-03-31</t>
        </is>
      </c>
      <c r="U4193" t="n">
        <v>31</v>
      </c>
      <c r="V4193" t="inlineStr">
        <is>
          <t>No Aplica</t>
        </is>
      </c>
    </row>
    <row r="4194">
      <c r="A4194" t="n">
        <v>511</v>
      </c>
      <c r="B4194" t="inlineStr">
        <is>
          <t>Eficacia de controles</t>
        </is>
      </c>
      <c r="C4194" t="inlineStr">
        <is>
          <t>GESTIÓN DE RIESGOS</t>
        </is>
      </c>
      <c r="D4194" t="inlineStr">
        <is>
          <t>Trimestral</t>
        </is>
      </c>
      <c r="E4194" t="inlineStr">
        <is>
          <t>Positivo</t>
        </is>
      </c>
      <c r="F4194" s="138" t="n">
        <v>45169</v>
      </c>
      <c r="K4194" t="n">
        <v/>
      </c>
      <c r="L4194" t="inlineStr">
        <is>
          <t>No Aplica</t>
        </is>
      </c>
      <c r="M4194" t="n">
        <v>2023</v>
      </c>
      <c r="N4194" t="inlineStr">
        <is>
          <t>Agosto</t>
        </is>
      </c>
      <c r="O4194" t="inlineStr">
        <is>
          <t>2023-2</t>
        </is>
      </c>
      <c r="P4194" t="n">
        <v>0</v>
      </c>
      <c r="Q4194" t="n">
        <v>0</v>
      </c>
      <c r="R4194" t="n">
        <v>0</v>
      </c>
      <c r="S4194" t="inlineStr"/>
      <c r="T4194" t="inlineStr">
        <is>
          <t>511-2023-08-31</t>
        </is>
      </c>
      <c r="U4194" t="n">
        <v>31</v>
      </c>
      <c r="V4194" t="inlineStr">
        <is>
          <t>No Aplica</t>
        </is>
      </c>
    </row>
    <row r="4195">
      <c r="A4195" t="n">
        <v>511</v>
      </c>
      <c r="B4195" t="inlineStr">
        <is>
          <t>Eficacia de controles</t>
        </is>
      </c>
      <c r="C4195" t="inlineStr">
        <is>
          <t>GESTIÓN DE RIESGOS</t>
        </is>
      </c>
      <c r="D4195" t="inlineStr">
        <is>
          <t>Trimestral</t>
        </is>
      </c>
      <c r="E4195" t="inlineStr">
        <is>
          <t>Positivo</t>
        </is>
      </c>
      <c r="F4195" s="138" t="n">
        <v>45199</v>
      </c>
      <c r="K4195" t="n">
        <v/>
      </c>
      <c r="L4195" t="inlineStr">
        <is>
          <t>No Aplica</t>
        </is>
      </c>
      <c r="M4195" t="n">
        <v>2023</v>
      </c>
      <c r="N4195" t="inlineStr">
        <is>
          <t>Septiembre</t>
        </is>
      </c>
      <c r="O4195" t="inlineStr">
        <is>
          <t>2023-2</t>
        </is>
      </c>
      <c r="P4195" t="n">
        <v>0</v>
      </c>
      <c r="Q4195" t="n">
        <v>0</v>
      </c>
      <c r="R4195" t="n">
        <v>0</v>
      </c>
      <c r="S4195" t="inlineStr"/>
      <c r="T4195" t="inlineStr">
        <is>
          <t>511-2023-09-30</t>
        </is>
      </c>
      <c r="U4195" t="n">
        <v>30</v>
      </c>
      <c r="V4195" t="inlineStr">
        <is>
          <t>No Aplica</t>
        </is>
      </c>
    </row>
    <row r="4196">
      <c r="A4196" t="n">
        <v>511</v>
      </c>
      <c r="B4196" t="inlineStr">
        <is>
          <t>Eficacia de controles</t>
        </is>
      </c>
      <c r="C4196" t="inlineStr">
        <is>
          <t>GESTIÓN DE RIESGOS</t>
        </is>
      </c>
      <c r="D4196" t="inlineStr">
        <is>
          <t>Trimestral</t>
        </is>
      </c>
      <c r="E4196" t="inlineStr">
        <is>
          <t>Positivo</t>
        </is>
      </c>
      <c r="F4196" s="138" t="n">
        <v>45230</v>
      </c>
      <c r="K4196" t="n">
        <v/>
      </c>
      <c r="L4196" t="inlineStr">
        <is>
          <t>No Aplica</t>
        </is>
      </c>
      <c r="M4196" t="n">
        <v>2023</v>
      </c>
      <c r="N4196" t="inlineStr">
        <is>
          <t>Octubre</t>
        </is>
      </c>
      <c r="O4196" t="inlineStr">
        <is>
          <t>2023-2</t>
        </is>
      </c>
      <c r="P4196" t="n">
        <v>0</v>
      </c>
      <c r="Q4196" t="n">
        <v>0</v>
      </c>
      <c r="R4196" t="n">
        <v>0</v>
      </c>
      <c r="S4196" t="inlineStr"/>
      <c r="T4196" t="inlineStr">
        <is>
          <t>511-2023-10-31</t>
        </is>
      </c>
      <c r="U4196" t="n">
        <v>31</v>
      </c>
      <c r="V4196" t="inlineStr">
        <is>
          <t>No Aplica</t>
        </is>
      </c>
    </row>
    <row r="4197">
      <c r="A4197" t="n">
        <v>511</v>
      </c>
      <c r="B4197" t="inlineStr">
        <is>
          <t>Eficacia de controles</t>
        </is>
      </c>
      <c r="C4197" t="inlineStr">
        <is>
          <t>GESTIÓN DE RIESGOS</t>
        </is>
      </c>
      <c r="D4197" t="inlineStr">
        <is>
          <t>Trimestral</t>
        </is>
      </c>
      <c r="E4197" t="inlineStr">
        <is>
          <t>Positivo</t>
        </is>
      </c>
      <c r="F4197" s="138" t="n">
        <v>45291</v>
      </c>
      <c r="K4197" t="n">
        <v/>
      </c>
      <c r="L4197" t="inlineStr">
        <is>
          <t>No Aplica</t>
        </is>
      </c>
      <c r="M4197" t="n">
        <v>2023</v>
      </c>
      <c r="N4197" t="inlineStr">
        <is>
          <t>Diciembre</t>
        </is>
      </c>
      <c r="O4197" t="inlineStr">
        <is>
          <t>2023-2</t>
        </is>
      </c>
      <c r="P4197" t="n">
        <v>0</v>
      </c>
      <c r="Q4197" t="n">
        <v>0</v>
      </c>
      <c r="R4197" t="n">
        <v>0</v>
      </c>
      <c r="S4197" t="inlineStr"/>
      <c r="T4197" t="inlineStr">
        <is>
          <t>511-2023-12-31</t>
        </is>
      </c>
      <c r="U4197" t="n">
        <v>31</v>
      </c>
      <c r="V4197" t="inlineStr">
        <is>
          <t>No Aplica</t>
        </is>
      </c>
    </row>
    <row r="4198">
      <c r="A4198" t="n">
        <v>511</v>
      </c>
      <c r="B4198" t="inlineStr">
        <is>
          <t>Eficacia de controles</t>
        </is>
      </c>
      <c r="C4198" t="inlineStr">
        <is>
          <t>GESTIÓN DE RIESGOS</t>
        </is>
      </c>
      <c r="D4198" t="inlineStr">
        <is>
          <t>Trimestral</t>
        </is>
      </c>
      <c r="E4198" t="inlineStr">
        <is>
          <t>Positivo</t>
        </is>
      </c>
      <c r="F4198" s="138" t="n">
        <v>45351</v>
      </c>
      <c r="G4198" t="n">
        <v>20</v>
      </c>
      <c r="K4198" t="n">
        <v/>
      </c>
      <c r="L4198" t="inlineStr">
        <is>
          <t>No Aplica</t>
        </is>
      </c>
      <c r="M4198" t="n">
        <v>2024</v>
      </c>
      <c r="N4198" t="inlineStr">
        <is>
          <t>Febrero</t>
        </is>
      </c>
      <c r="O4198" t="inlineStr">
        <is>
          <t>2024-1</t>
        </is>
      </c>
      <c r="P4198" t="n">
        <v>0</v>
      </c>
      <c r="Q4198" t="n">
        <v>0</v>
      </c>
      <c r="R4198" t="n">
        <v>0</v>
      </c>
      <c r="S4198" t="inlineStr"/>
      <c r="T4198" t="inlineStr">
        <is>
          <t>511-2024-02-29</t>
        </is>
      </c>
      <c r="U4198" t="n">
        <v>29</v>
      </c>
      <c r="V4198" t="inlineStr">
        <is>
          <t>No Aplica</t>
        </is>
      </c>
    </row>
    <row r="4199">
      <c r="A4199" t="n">
        <v>511</v>
      </c>
      <c r="B4199" t="inlineStr">
        <is>
          <t>Eficacia de controles</t>
        </is>
      </c>
      <c r="C4199" t="inlineStr">
        <is>
          <t>GESTIÓN DE RIESGOS</t>
        </is>
      </c>
      <c r="D4199" t="inlineStr">
        <is>
          <t>Trimestral</t>
        </is>
      </c>
      <c r="E4199" t="inlineStr">
        <is>
          <t>Positivo</t>
        </is>
      </c>
      <c r="F4199" s="138" t="n">
        <v>45382</v>
      </c>
      <c r="G4199" t="n">
        <v>20</v>
      </c>
      <c r="K4199" t="n">
        <v/>
      </c>
      <c r="L4199" t="inlineStr">
        <is>
          <t>No Aplica</t>
        </is>
      </c>
      <c r="M4199" t="n">
        <v>2024</v>
      </c>
      <c r="N4199" t="inlineStr">
        <is>
          <t>Marzo</t>
        </is>
      </c>
      <c r="O4199" t="inlineStr">
        <is>
          <t>2024-1</t>
        </is>
      </c>
      <c r="P4199" t="n">
        <v>0</v>
      </c>
      <c r="Q4199" t="n">
        <v>0</v>
      </c>
      <c r="R4199" t="n">
        <v>0</v>
      </c>
      <c r="S4199" t="inlineStr"/>
      <c r="T4199" t="inlineStr">
        <is>
          <t>511-2024-03-31</t>
        </is>
      </c>
      <c r="U4199" t="n">
        <v>31</v>
      </c>
      <c r="V4199" t="inlineStr">
        <is>
          <t>No Aplica</t>
        </is>
      </c>
    </row>
    <row r="4200">
      <c r="A4200" t="n">
        <v>511</v>
      </c>
      <c r="B4200" t="inlineStr">
        <is>
          <t>Eficacia de controles</t>
        </is>
      </c>
      <c r="C4200" t="inlineStr">
        <is>
          <t>GESTIÓN DE RIESGOS</t>
        </is>
      </c>
      <c r="D4200" t="inlineStr">
        <is>
          <t>Trimestral</t>
        </is>
      </c>
      <c r="E4200" t="inlineStr">
        <is>
          <t>Positivo</t>
        </is>
      </c>
      <c r="F4200" s="138" t="n">
        <v>45412</v>
      </c>
      <c r="G4200" t="n">
        <v>40</v>
      </c>
      <c r="K4200" t="n">
        <v/>
      </c>
      <c r="L4200" t="inlineStr">
        <is>
          <t>No Aplica</t>
        </is>
      </c>
      <c r="M4200" t="n">
        <v>2024</v>
      </c>
      <c r="N4200" t="inlineStr">
        <is>
          <t>Abril</t>
        </is>
      </c>
      <c r="O4200" t="inlineStr">
        <is>
          <t>2024-1</t>
        </is>
      </c>
      <c r="P4200" t="n">
        <v>0</v>
      </c>
      <c r="Q4200" t="n">
        <v>0</v>
      </c>
      <c r="R4200" t="n">
        <v>0</v>
      </c>
      <c r="S4200" t="inlineStr"/>
      <c r="T4200" t="inlineStr">
        <is>
          <t>511-2024-04-30</t>
        </is>
      </c>
      <c r="U4200" t="n">
        <v>30</v>
      </c>
      <c r="V4200" t="inlineStr">
        <is>
          <t>No Aplica</t>
        </is>
      </c>
    </row>
    <row r="4201">
      <c r="A4201" t="n">
        <v>511</v>
      </c>
      <c r="B4201" t="inlineStr">
        <is>
          <t>Eficacia de controles</t>
        </is>
      </c>
      <c r="C4201" t="inlineStr">
        <is>
          <t>GESTIÓN DE RIESGOS</t>
        </is>
      </c>
      <c r="D4201" t="inlineStr">
        <is>
          <t>Trimestral</t>
        </is>
      </c>
      <c r="E4201" t="inlineStr">
        <is>
          <t>Positivo</t>
        </is>
      </c>
      <c r="F4201" s="138" t="n">
        <v>45473</v>
      </c>
      <c r="G4201" t="n">
        <v>40</v>
      </c>
      <c r="K4201" t="n">
        <v/>
      </c>
      <c r="L4201" t="inlineStr">
        <is>
          <t>No Aplica</t>
        </is>
      </c>
      <c r="M4201" t="n">
        <v>2024</v>
      </c>
      <c r="N4201" t="inlineStr">
        <is>
          <t>Junio</t>
        </is>
      </c>
      <c r="O4201" t="inlineStr">
        <is>
          <t>2024-1</t>
        </is>
      </c>
      <c r="P4201" t="n">
        <v>0</v>
      </c>
      <c r="Q4201" t="n">
        <v>0</v>
      </c>
      <c r="R4201" t="n">
        <v>0</v>
      </c>
      <c r="S4201" t="inlineStr"/>
      <c r="T4201" t="inlineStr">
        <is>
          <t>511-2024-06-30</t>
        </is>
      </c>
      <c r="U4201" t="n">
        <v>30</v>
      </c>
      <c r="V4201" t="inlineStr">
        <is>
          <t>No Aplica</t>
        </is>
      </c>
    </row>
    <row r="4202">
      <c r="A4202" t="n">
        <v>511</v>
      </c>
      <c r="B4202" t="inlineStr">
        <is>
          <t>Eficacia de controles</t>
        </is>
      </c>
      <c r="C4202" t="inlineStr">
        <is>
          <t>GESTIÓN DE RIESGOS</t>
        </is>
      </c>
      <c r="D4202" t="inlineStr">
        <is>
          <t>Trimestral</t>
        </is>
      </c>
      <c r="E4202" t="inlineStr">
        <is>
          <t>Positivo</t>
        </is>
      </c>
      <c r="F4202" s="138" t="n">
        <v>45535</v>
      </c>
      <c r="G4202" t="n">
        <v>70</v>
      </c>
      <c r="K4202" t="n">
        <v/>
      </c>
      <c r="L4202" t="inlineStr">
        <is>
          <t>No Aplica</t>
        </is>
      </c>
      <c r="M4202" t="n">
        <v>2024</v>
      </c>
      <c r="N4202" t="inlineStr">
        <is>
          <t>Agosto</t>
        </is>
      </c>
      <c r="O4202" t="inlineStr">
        <is>
          <t>2024-2</t>
        </is>
      </c>
      <c r="P4202" t="n">
        <v>0</v>
      </c>
      <c r="Q4202" t="n">
        <v>0</v>
      </c>
      <c r="R4202" t="n">
        <v>0</v>
      </c>
      <c r="S4202" t="inlineStr"/>
      <c r="T4202" t="inlineStr">
        <is>
          <t>511-2024-08-31</t>
        </is>
      </c>
      <c r="U4202" t="n">
        <v>31</v>
      </c>
      <c r="V4202" t="inlineStr">
        <is>
          <t>No Aplica</t>
        </is>
      </c>
    </row>
    <row r="4203">
      <c r="A4203" t="n">
        <v>511</v>
      </c>
      <c r="B4203" t="inlineStr">
        <is>
          <t>Eficacia de controles</t>
        </is>
      </c>
      <c r="C4203" t="inlineStr">
        <is>
          <t>GESTIÓN DE RIESGOS</t>
        </is>
      </c>
      <c r="D4203" t="inlineStr">
        <is>
          <t>Trimestral</t>
        </is>
      </c>
      <c r="E4203" t="inlineStr">
        <is>
          <t>Positivo</t>
        </is>
      </c>
      <c r="F4203" s="138" t="n">
        <v>45565</v>
      </c>
      <c r="G4203" t="n">
        <v>70</v>
      </c>
      <c r="K4203" t="n">
        <v/>
      </c>
      <c r="L4203" t="inlineStr">
        <is>
          <t>No Aplica</t>
        </is>
      </c>
      <c r="M4203" t="n">
        <v>2024</v>
      </c>
      <c r="N4203" t="inlineStr">
        <is>
          <t>Septiembre</t>
        </is>
      </c>
      <c r="O4203" t="inlineStr">
        <is>
          <t>2024-2</t>
        </is>
      </c>
      <c r="P4203" t="n">
        <v>0</v>
      </c>
      <c r="Q4203" t="n">
        <v>0</v>
      </c>
      <c r="R4203" t="n">
        <v>0</v>
      </c>
      <c r="S4203" t="inlineStr"/>
      <c r="T4203" t="inlineStr">
        <is>
          <t>511-2024-09-30</t>
        </is>
      </c>
      <c r="U4203" t="n">
        <v>30</v>
      </c>
      <c r="V4203" t="inlineStr">
        <is>
          <t>No Aplica</t>
        </is>
      </c>
    </row>
    <row r="4204">
      <c r="A4204" t="n">
        <v>511</v>
      </c>
      <c r="B4204" t="inlineStr">
        <is>
          <t>Eficacia de controles</t>
        </is>
      </c>
      <c r="C4204" t="inlineStr">
        <is>
          <t>GESTIÓN DE RIESGOS</t>
        </is>
      </c>
      <c r="D4204" t="inlineStr">
        <is>
          <t>Trimestral</t>
        </is>
      </c>
      <c r="E4204" t="inlineStr">
        <is>
          <t>Positivo</t>
        </is>
      </c>
      <c r="F4204" s="138" t="n">
        <v>45596</v>
      </c>
      <c r="G4204" t="n">
        <v>100</v>
      </c>
      <c r="K4204" t="n">
        <v/>
      </c>
      <c r="L4204" t="inlineStr">
        <is>
          <t>No Aplica</t>
        </is>
      </c>
      <c r="M4204" t="n">
        <v>2024</v>
      </c>
      <c r="N4204" t="inlineStr">
        <is>
          <t>Octubre</t>
        </is>
      </c>
      <c r="O4204" t="inlineStr">
        <is>
          <t>2024-2</t>
        </is>
      </c>
      <c r="P4204" t="n">
        <v>0</v>
      </c>
      <c r="Q4204" t="n">
        <v>0</v>
      </c>
      <c r="R4204" t="n">
        <v>0</v>
      </c>
      <c r="S4204" t="inlineStr"/>
      <c r="T4204" t="inlineStr">
        <is>
          <t>511-2024-10-31</t>
        </is>
      </c>
      <c r="U4204" t="n">
        <v>31</v>
      </c>
      <c r="V4204" t="inlineStr">
        <is>
          <t>No Aplica</t>
        </is>
      </c>
    </row>
    <row r="4205">
      <c r="A4205" t="n">
        <v>511</v>
      </c>
      <c r="B4205" t="inlineStr">
        <is>
          <t>Eficacia de controles</t>
        </is>
      </c>
      <c r="C4205" t="inlineStr">
        <is>
          <t>GESTIÓN DE RIESGOS</t>
        </is>
      </c>
      <c r="D4205" t="inlineStr">
        <is>
          <t>Trimestral</t>
        </is>
      </c>
      <c r="E4205" t="inlineStr">
        <is>
          <t>Positivo</t>
        </is>
      </c>
      <c r="F4205" s="138" t="n">
        <v>45657</v>
      </c>
      <c r="G4205" t="n">
        <v>100</v>
      </c>
      <c r="K4205" t="n">
        <v/>
      </c>
      <c r="L4205" t="inlineStr">
        <is>
          <t>No Aplica</t>
        </is>
      </c>
      <c r="M4205" t="n">
        <v>2024</v>
      </c>
      <c r="N4205" t="inlineStr">
        <is>
          <t>Diciembre</t>
        </is>
      </c>
      <c r="O4205" t="inlineStr">
        <is>
          <t>2024-2</t>
        </is>
      </c>
      <c r="P4205" t="n">
        <v>0</v>
      </c>
      <c r="Q4205" t="n">
        <v>0</v>
      </c>
      <c r="R4205" t="n">
        <v>0</v>
      </c>
      <c r="S4205" t="inlineStr"/>
      <c r="T4205" t="inlineStr">
        <is>
          <t>511-2024-12-31</t>
        </is>
      </c>
      <c r="U4205" t="n">
        <v>31</v>
      </c>
      <c r="V4205" t="inlineStr">
        <is>
          <t>No Aplica</t>
        </is>
      </c>
    </row>
    <row r="4206">
      <c r="A4206" t="n">
        <v>511</v>
      </c>
      <c r="B4206" t="inlineStr">
        <is>
          <t>Eficacia de controles</t>
        </is>
      </c>
      <c r="C4206" t="inlineStr">
        <is>
          <t>GESTIÓN DE RIESGOS</t>
        </is>
      </c>
      <c r="D4206" t="inlineStr">
        <is>
          <t>Trimestral</t>
        </is>
      </c>
      <c r="E4206" t="inlineStr">
        <is>
          <t>Positivo</t>
        </is>
      </c>
      <c r="F4206" s="138" t="n">
        <v>45930</v>
      </c>
      <c r="H4206" t="n">
        <v>86.36</v>
      </c>
      <c r="K4206" t="n">
        <v/>
      </c>
      <c r="L4206" t="inlineStr">
        <is>
          <t>171.12%</t>
        </is>
      </c>
      <c r="M4206" t="n">
        <v>2025</v>
      </c>
      <c r="N4206" t="inlineStr">
        <is>
          <t>Septiembre</t>
        </is>
      </c>
      <c r="O4206" t="inlineStr">
        <is>
          <t>2025-2</t>
        </is>
      </c>
      <c r="P4206" t="n">
        <v>0</v>
      </c>
      <c r="Q4206" t="n">
        <v>0</v>
      </c>
      <c r="R4206" t="n">
        <v>0</v>
      </c>
      <c r="S4206" t="inlineStr"/>
      <c r="T4206" t="inlineStr">
        <is>
          <t>511-2025-09-30</t>
        </is>
      </c>
      <c r="U4206" t="n">
        <v>30</v>
      </c>
      <c r="V4206" t="inlineStr"/>
    </row>
    <row r="4207">
      <c r="A4207" t="n">
        <v>513</v>
      </c>
      <c r="B4207" t="inlineStr">
        <is>
          <t>Nivel de cumplimiento del plan de seguimiento a controles</t>
        </is>
      </c>
      <c r="C4207" t="inlineStr">
        <is>
          <t>GESTIÓN DE RIESGOS</t>
        </is>
      </c>
      <c r="D4207" t="inlineStr">
        <is>
          <t>Trimestral</t>
        </is>
      </c>
      <c r="E4207" t="inlineStr">
        <is>
          <t>Positivo</t>
        </is>
      </c>
      <c r="F4207" s="138" t="n">
        <v>45930</v>
      </c>
      <c r="K4207" t="n">
        <v/>
      </c>
      <c r="L4207" t="inlineStr">
        <is>
          <t>No Aplica</t>
        </is>
      </c>
      <c r="M4207" t="n">
        <v>2025</v>
      </c>
      <c r="N4207" t="inlineStr">
        <is>
          <t>Septiembre</t>
        </is>
      </c>
      <c r="O4207" t="inlineStr">
        <is>
          <t>2025-2</t>
        </is>
      </c>
      <c r="P4207" t="n">
        <v>0</v>
      </c>
      <c r="Q4207" t="n">
        <v>0</v>
      </c>
      <c r="R4207" t="n">
        <v>0</v>
      </c>
      <c r="S4207" t="inlineStr"/>
      <c r="T4207" t="inlineStr">
        <is>
          <t>513-2025-09-30</t>
        </is>
      </c>
      <c r="U4207" t="n">
        <v>30</v>
      </c>
      <c r="V4207" t="inlineStr">
        <is>
          <t>No Aplica</t>
        </is>
      </c>
    </row>
    <row r="4208">
      <c r="A4208" t="n">
        <v>513</v>
      </c>
      <c r="B4208" t="inlineStr">
        <is>
          <t>Nivel de cumplimiento del plan de seguimiento a controles</t>
        </is>
      </c>
      <c r="C4208" t="inlineStr">
        <is>
          <t>GESTIÓN DE RIESGOS</t>
        </is>
      </c>
      <c r="D4208" t="inlineStr">
        <is>
          <t>Trimestral</t>
        </is>
      </c>
      <c r="E4208" t="inlineStr">
        <is>
          <t>Positivo</t>
        </is>
      </c>
      <c r="F4208" s="138" t="n">
        <v>46022</v>
      </c>
      <c r="K4208" t="n">
        <v/>
      </c>
      <c r="L4208" t="inlineStr">
        <is>
          <t>No Aplica</t>
        </is>
      </c>
      <c r="M4208" t="n">
        <v>2025</v>
      </c>
      <c r="N4208" t="inlineStr">
        <is>
          <t>Diciembre</t>
        </is>
      </c>
      <c r="O4208" t="inlineStr">
        <is>
          <t>2025-2</t>
        </is>
      </c>
      <c r="P4208" t="n">
        <v>0</v>
      </c>
      <c r="Q4208" t="n">
        <v>0</v>
      </c>
      <c r="R4208" t="n">
        <v>0</v>
      </c>
      <c r="S4208" t="inlineStr"/>
      <c r="T4208" t="inlineStr">
        <is>
          <t>513-2025-12-31</t>
        </is>
      </c>
      <c r="U4208" t="n">
        <v>31</v>
      </c>
      <c r="V4208" t="inlineStr">
        <is>
          <t>No Aplica</t>
        </is>
      </c>
    </row>
    <row r="4209">
      <c r="A4209" t="n">
        <v>518</v>
      </c>
      <c r="B4209" t="inlineStr">
        <is>
          <t>Cumplimiento programa de auditoría</t>
        </is>
      </c>
      <c r="C4209" t="inlineStr">
        <is>
          <t>AUDITORÍA INTERNA</t>
        </is>
      </c>
      <c r="D4209" t="inlineStr">
        <is>
          <t>Trimestral</t>
        </is>
      </c>
      <c r="E4209" t="inlineStr">
        <is>
          <t>Positivo</t>
        </is>
      </c>
      <c r="F4209" s="138" t="n">
        <v>45930</v>
      </c>
      <c r="G4209" t="n">
        <v>100</v>
      </c>
      <c r="H4209" t="n">
        <v>120</v>
      </c>
      <c r="I4209" s="76" t="n">
        <v>1.2</v>
      </c>
      <c r="J4209" s="76" t="n">
        <v>1.2</v>
      </c>
      <c r="K4209" t="inlineStr">
        <is>
          <t>100.0%</t>
        </is>
      </c>
      <c r="L4209" t="inlineStr">
        <is>
          <t>102.78%</t>
        </is>
      </c>
      <c r="M4209" t="n">
        <v>2025</v>
      </c>
      <c r="N4209" t="inlineStr">
        <is>
          <t>Septiembre</t>
        </is>
      </c>
      <c r="O4209" t="inlineStr">
        <is>
          <t>2025-2</t>
        </is>
      </c>
      <c r="P4209" t="n">
        <v>0</v>
      </c>
      <c r="Q4209" t="n">
        <v>0</v>
      </c>
      <c r="R4209" t="n">
        <v>0</v>
      </c>
      <c r="S4209" t="inlineStr"/>
      <c r="T4209" t="inlineStr">
        <is>
          <t>518-2025-09-30</t>
        </is>
      </c>
      <c r="U4209" t="n">
        <v>30</v>
      </c>
      <c r="V4209" t="inlineStr"/>
    </row>
    <row r="4210">
      <c r="A4210" t="n">
        <v>519</v>
      </c>
      <c r="B4210" t="inlineStr">
        <is>
          <t>% de publicaciones con sentimiento neutro o negativo</t>
        </is>
      </c>
      <c r="C4210" t="inlineStr">
        <is>
          <t>COMUNICACIÓN Y POSICIONAMIENTO ESTRATÉGICO</t>
        </is>
      </c>
      <c r="D4210" t="inlineStr">
        <is>
          <t>Semestral</t>
        </is>
      </c>
      <c r="E4210" t="inlineStr">
        <is>
          <t>Positivo</t>
        </is>
      </c>
      <c r="F4210" s="138" t="n">
        <v>44742</v>
      </c>
      <c r="K4210" t="inlineStr">
        <is>
          <t>100.0%</t>
        </is>
      </c>
      <c r="L4210" t="inlineStr">
        <is>
          <t>No Aplica</t>
        </is>
      </c>
      <c r="M4210" t="n">
        <v>2022</v>
      </c>
      <c r="N4210" t="inlineStr">
        <is>
          <t>Junio</t>
        </is>
      </c>
      <c r="O4210" t="inlineStr">
        <is>
          <t>2022-1</t>
        </is>
      </c>
      <c r="P4210" t="n">
        <v>0</v>
      </c>
      <c r="Q4210" t="n">
        <v>0</v>
      </c>
      <c r="R4210" t="n">
        <v>0</v>
      </c>
      <c r="S4210" t="inlineStr"/>
      <c r="T4210" t="inlineStr">
        <is>
          <t>519-2022-06-30</t>
        </is>
      </c>
      <c r="U4210" t="n">
        <v>30</v>
      </c>
      <c r="V4210" t="inlineStr">
        <is>
          <t>No Aplica</t>
        </is>
      </c>
    </row>
    <row r="4211">
      <c r="A4211" t="n">
        <v>519</v>
      </c>
      <c r="B4211" t="inlineStr">
        <is>
          <t>% de publicaciones con sentimiento neutro o negativo</t>
        </is>
      </c>
      <c r="C4211" t="inlineStr">
        <is>
          <t>COMUNICACIÓN Y POSICIONAMIENTO ESTRATÉGICO</t>
        </is>
      </c>
      <c r="D4211" t="inlineStr">
        <is>
          <t>Semestral</t>
        </is>
      </c>
      <c r="E4211" t="inlineStr">
        <is>
          <t>Positivo</t>
        </is>
      </c>
      <c r="F4211" s="138" t="n">
        <v>44834</v>
      </c>
      <c r="K4211" t="inlineStr">
        <is>
          <t>100.0%</t>
        </is>
      </c>
      <c r="L4211" t="inlineStr">
        <is>
          <t>No Aplica</t>
        </is>
      </c>
      <c r="M4211" t="n">
        <v>2022</v>
      </c>
      <c r="N4211" t="inlineStr">
        <is>
          <t>Septiembre</t>
        </is>
      </c>
      <c r="O4211" t="inlineStr">
        <is>
          <t>2022-2</t>
        </is>
      </c>
      <c r="P4211" t="n">
        <v>0</v>
      </c>
      <c r="Q4211" t="n">
        <v>0</v>
      </c>
      <c r="R4211" t="n">
        <v>0</v>
      </c>
      <c r="S4211" t="inlineStr"/>
      <c r="T4211" t="inlineStr">
        <is>
          <t>519-2022-09-30</t>
        </is>
      </c>
      <c r="U4211" t="n">
        <v>30</v>
      </c>
      <c r="V4211" t="inlineStr">
        <is>
          <t>No Aplica</t>
        </is>
      </c>
    </row>
    <row r="4212">
      <c r="A4212" t="n">
        <v>519</v>
      </c>
      <c r="B4212" t="inlineStr">
        <is>
          <t>% de publicaciones con sentimiento neutro o negativo</t>
        </is>
      </c>
      <c r="C4212" t="inlineStr">
        <is>
          <t>COMUNICACIÓN Y POSICIONAMIENTO ESTRATÉGICO</t>
        </is>
      </c>
      <c r="D4212" t="inlineStr">
        <is>
          <t>Semestral</t>
        </is>
      </c>
      <c r="E4212" t="inlineStr">
        <is>
          <t>Positivo</t>
        </is>
      </c>
      <c r="F4212" s="138" t="n">
        <v>44895</v>
      </c>
      <c r="K4212" t="inlineStr">
        <is>
          <t>100.0%</t>
        </is>
      </c>
      <c r="L4212" t="inlineStr">
        <is>
          <t>No Aplica</t>
        </is>
      </c>
      <c r="M4212" t="n">
        <v>2022</v>
      </c>
      <c r="N4212" t="inlineStr">
        <is>
          <t>Noviembre</t>
        </is>
      </c>
      <c r="O4212" t="inlineStr">
        <is>
          <t>2022-2</t>
        </is>
      </c>
      <c r="P4212" t="n">
        <v>0</v>
      </c>
      <c r="Q4212" t="n">
        <v>0</v>
      </c>
      <c r="R4212" t="n">
        <v>0</v>
      </c>
      <c r="S4212" t="inlineStr"/>
      <c r="T4212" t="inlineStr">
        <is>
          <t>519-2022-11-30</t>
        </is>
      </c>
      <c r="U4212" t="n">
        <v>30</v>
      </c>
      <c r="V4212" t="inlineStr">
        <is>
          <t>No Aplica</t>
        </is>
      </c>
    </row>
    <row r="4213">
      <c r="A4213" t="n">
        <v>519</v>
      </c>
      <c r="B4213" t="inlineStr">
        <is>
          <t>% de publicaciones con sentimiento neutro o negativo</t>
        </is>
      </c>
      <c r="C4213" t="inlineStr">
        <is>
          <t>COMUNICACIÓN Y POSICIONAMIENTO ESTRATÉGICO</t>
        </is>
      </c>
      <c r="D4213" t="inlineStr">
        <is>
          <t>Semestral</t>
        </is>
      </c>
      <c r="E4213" t="inlineStr">
        <is>
          <t>Positivo</t>
        </is>
      </c>
      <c r="F4213" s="138" t="n">
        <v>44926</v>
      </c>
      <c r="K4213" t="inlineStr">
        <is>
          <t>100.0%</t>
        </is>
      </c>
      <c r="L4213" t="inlineStr">
        <is>
          <t>No Aplica</t>
        </is>
      </c>
      <c r="M4213" t="n">
        <v>2022</v>
      </c>
      <c r="N4213" t="inlineStr">
        <is>
          <t>Diciembre</t>
        </is>
      </c>
      <c r="O4213" t="inlineStr">
        <is>
          <t>2022-2</t>
        </is>
      </c>
      <c r="P4213" t="n">
        <v>0</v>
      </c>
      <c r="Q4213" t="n">
        <v>0</v>
      </c>
      <c r="R4213" t="n">
        <v>0</v>
      </c>
      <c r="S4213" t="inlineStr"/>
      <c r="T4213" t="inlineStr">
        <is>
          <t>519-2022-12-31</t>
        </is>
      </c>
      <c r="U4213" t="n">
        <v>31</v>
      </c>
      <c r="V4213" t="inlineStr">
        <is>
          <t>No Aplica</t>
        </is>
      </c>
    </row>
    <row r="4214">
      <c r="A4214" t="n">
        <v>519</v>
      </c>
      <c r="B4214" t="inlineStr">
        <is>
          <t>% de publicaciones con sentimiento neutro o negativo</t>
        </is>
      </c>
      <c r="C4214" t="inlineStr">
        <is>
          <t>COMUNICACIÓN Y POSICIONAMIENTO ESTRATÉGICO</t>
        </is>
      </c>
      <c r="D4214" t="inlineStr">
        <is>
          <t>Semestral</t>
        </is>
      </c>
      <c r="E4214" t="inlineStr">
        <is>
          <t>Positivo</t>
        </is>
      </c>
      <c r="F4214" s="138" t="n">
        <v>45107</v>
      </c>
      <c r="K4214" t="inlineStr">
        <is>
          <t>100.0%</t>
        </is>
      </c>
      <c r="L4214" t="inlineStr">
        <is>
          <t>No Aplica</t>
        </is>
      </c>
      <c r="M4214" t="n">
        <v>2023</v>
      </c>
      <c r="N4214" t="inlineStr">
        <is>
          <t>Junio</t>
        </is>
      </c>
      <c r="O4214" t="inlineStr">
        <is>
          <t>2023-1</t>
        </is>
      </c>
      <c r="P4214" t="n">
        <v>0</v>
      </c>
      <c r="Q4214" t="n">
        <v>0</v>
      </c>
      <c r="R4214" t="n">
        <v>0</v>
      </c>
      <c r="S4214" t="inlineStr"/>
      <c r="T4214" t="inlineStr">
        <is>
          <t>519-2023-06-30</t>
        </is>
      </c>
      <c r="U4214" t="n">
        <v>30</v>
      </c>
      <c r="V4214" t="inlineStr">
        <is>
          <t>No Aplica</t>
        </is>
      </c>
    </row>
    <row r="4215">
      <c r="A4215" t="n">
        <v>519</v>
      </c>
      <c r="B4215" t="inlineStr">
        <is>
          <t>% de publicaciones con sentimiento neutro o negativo</t>
        </is>
      </c>
      <c r="C4215" t="inlineStr">
        <is>
          <t>COMUNICACIÓN Y POSICIONAMIENTO ESTRATÉGICO</t>
        </is>
      </c>
      <c r="D4215" t="inlineStr">
        <is>
          <t>Semestral</t>
        </is>
      </c>
      <c r="E4215" t="inlineStr">
        <is>
          <t>Positivo</t>
        </is>
      </c>
      <c r="F4215" s="138" t="n">
        <v>45230</v>
      </c>
      <c r="K4215" t="inlineStr">
        <is>
          <t>100.0%</t>
        </is>
      </c>
      <c r="L4215" t="inlineStr">
        <is>
          <t>No Aplica</t>
        </is>
      </c>
      <c r="M4215" t="n">
        <v>2023</v>
      </c>
      <c r="N4215" t="inlineStr">
        <is>
          <t>Octubre</t>
        </is>
      </c>
      <c r="O4215" t="inlineStr">
        <is>
          <t>2023-2</t>
        </is>
      </c>
      <c r="P4215" t="n">
        <v>0</v>
      </c>
      <c r="Q4215" t="n">
        <v>0</v>
      </c>
      <c r="R4215" t="n">
        <v>0</v>
      </c>
      <c r="S4215" t="inlineStr"/>
      <c r="T4215" t="inlineStr">
        <is>
          <t>519-2023-10-31</t>
        </is>
      </c>
      <c r="U4215" t="n">
        <v>31</v>
      </c>
      <c r="V4215" t="inlineStr">
        <is>
          <t>No Aplica</t>
        </is>
      </c>
    </row>
    <row r="4216">
      <c r="A4216" t="n">
        <v>519</v>
      </c>
      <c r="B4216" t="inlineStr">
        <is>
          <t>% de publicaciones con sentimiento neutro o negativo</t>
        </is>
      </c>
      <c r="C4216" t="inlineStr">
        <is>
          <t>COMUNICACIÓN Y POSICIONAMIENTO ESTRATÉGICO</t>
        </is>
      </c>
      <c r="D4216" t="inlineStr">
        <is>
          <t>Semestral</t>
        </is>
      </c>
      <c r="E4216" t="inlineStr">
        <is>
          <t>Positivo</t>
        </is>
      </c>
      <c r="F4216" s="138" t="n">
        <v>45291</v>
      </c>
      <c r="K4216" t="inlineStr">
        <is>
          <t>100.0%</t>
        </is>
      </c>
      <c r="L4216" t="inlineStr">
        <is>
          <t>No Aplica</t>
        </is>
      </c>
      <c r="M4216" t="n">
        <v>2023</v>
      </c>
      <c r="N4216" t="inlineStr">
        <is>
          <t>Diciembre</t>
        </is>
      </c>
      <c r="O4216" t="inlineStr">
        <is>
          <t>2023-2</t>
        </is>
      </c>
      <c r="P4216" t="n">
        <v>0</v>
      </c>
      <c r="Q4216" t="n">
        <v>0</v>
      </c>
      <c r="R4216" t="n">
        <v>0</v>
      </c>
      <c r="S4216" t="inlineStr"/>
      <c r="T4216" t="inlineStr">
        <is>
          <t>519-2023-12-31</t>
        </is>
      </c>
      <c r="U4216" t="n">
        <v>31</v>
      </c>
      <c r="V4216" t="inlineStr">
        <is>
          <t>No Aplica</t>
        </is>
      </c>
    </row>
    <row r="4217">
      <c r="A4217" t="n">
        <v>519</v>
      </c>
      <c r="B4217" t="inlineStr">
        <is>
          <t>% de publicaciones con sentimiento neutro o negativo</t>
        </is>
      </c>
      <c r="C4217" t="inlineStr">
        <is>
          <t>COMUNICACIÓN Y POSICIONAMIENTO ESTRATÉGICO</t>
        </is>
      </c>
      <c r="D4217" t="inlineStr">
        <is>
          <t>Semestral</t>
        </is>
      </c>
      <c r="E4217" t="inlineStr">
        <is>
          <t>Positivo</t>
        </is>
      </c>
      <c r="F4217" s="138" t="n">
        <v>45473</v>
      </c>
      <c r="K4217" t="inlineStr">
        <is>
          <t>100.0%</t>
        </is>
      </c>
      <c r="L4217" t="inlineStr">
        <is>
          <t>No Aplica</t>
        </is>
      </c>
      <c r="M4217" t="n">
        <v>2024</v>
      </c>
      <c r="N4217" t="inlineStr">
        <is>
          <t>Junio</t>
        </is>
      </c>
      <c r="O4217" t="inlineStr">
        <is>
          <t>2024-1</t>
        </is>
      </c>
      <c r="P4217" t="n">
        <v>0</v>
      </c>
      <c r="Q4217" t="n">
        <v>0</v>
      </c>
      <c r="R4217" t="n">
        <v>0</v>
      </c>
      <c r="S4217" t="inlineStr"/>
      <c r="T4217" t="inlineStr">
        <is>
          <t>519-2024-06-30</t>
        </is>
      </c>
      <c r="U4217" t="n">
        <v>30</v>
      </c>
      <c r="V4217" t="inlineStr">
        <is>
          <t>No Aplica</t>
        </is>
      </c>
    </row>
    <row r="4218">
      <c r="A4218" t="n">
        <v>519</v>
      </c>
      <c r="B4218" t="inlineStr">
        <is>
          <t>% de publicaciones con sentimiento neutro o negativo</t>
        </is>
      </c>
      <c r="C4218" t="inlineStr">
        <is>
          <t>COMUNICACIÓN Y POSICIONAMIENTO ESTRATÉGICO</t>
        </is>
      </c>
      <c r="D4218" t="inlineStr">
        <is>
          <t>Semestral</t>
        </is>
      </c>
      <c r="E4218" t="inlineStr">
        <is>
          <t>Positivo</t>
        </is>
      </c>
      <c r="F4218" s="138" t="n">
        <v>45535</v>
      </c>
      <c r="K4218" t="inlineStr">
        <is>
          <t>100.0%</t>
        </is>
      </c>
      <c r="L4218" t="inlineStr">
        <is>
          <t>No Aplica</t>
        </is>
      </c>
      <c r="M4218" t="n">
        <v>2024</v>
      </c>
      <c r="N4218" t="inlineStr">
        <is>
          <t>Agosto</t>
        </is>
      </c>
      <c r="O4218" t="inlineStr">
        <is>
          <t>2024-2</t>
        </is>
      </c>
      <c r="P4218" t="n">
        <v>0</v>
      </c>
      <c r="Q4218" t="n">
        <v>0</v>
      </c>
      <c r="R4218" t="n">
        <v>0</v>
      </c>
      <c r="S4218" t="inlineStr"/>
      <c r="T4218" t="inlineStr">
        <is>
          <t>519-2024-08-31</t>
        </is>
      </c>
      <c r="U4218" t="n">
        <v>31</v>
      </c>
      <c r="V4218" t="inlineStr">
        <is>
          <t>No Aplica</t>
        </is>
      </c>
    </row>
    <row r="4219">
      <c r="A4219" t="n">
        <v>519</v>
      </c>
      <c r="B4219" t="inlineStr">
        <is>
          <t>% de publicaciones con sentimiento neutro o negativo</t>
        </is>
      </c>
      <c r="C4219" t="inlineStr">
        <is>
          <t>COMUNICACIÓN Y POSICIONAMIENTO ESTRATÉGICO</t>
        </is>
      </c>
      <c r="D4219" t="inlineStr">
        <is>
          <t>Semestral</t>
        </is>
      </c>
      <c r="E4219" t="inlineStr">
        <is>
          <t>Positivo</t>
        </is>
      </c>
      <c r="F4219" s="138" t="n">
        <v>45657</v>
      </c>
      <c r="K4219" t="inlineStr">
        <is>
          <t>100.0%</t>
        </is>
      </c>
      <c r="L4219" t="inlineStr">
        <is>
          <t>No Aplica</t>
        </is>
      </c>
      <c r="M4219" t="n">
        <v>2024</v>
      </c>
      <c r="N4219" t="inlineStr">
        <is>
          <t>Diciembre</t>
        </is>
      </c>
      <c r="O4219" t="inlineStr">
        <is>
          <t>2024-2</t>
        </is>
      </c>
      <c r="P4219" t="n">
        <v>0</v>
      </c>
      <c r="Q4219" t="n">
        <v>0</v>
      </c>
      <c r="R4219" t="n">
        <v>0</v>
      </c>
      <c r="S4219" t="inlineStr"/>
      <c r="T4219" t="inlineStr">
        <is>
          <t>519-2024-12-31</t>
        </is>
      </c>
      <c r="U4219" t="n">
        <v>31</v>
      </c>
      <c r="V4219" t="inlineStr">
        <is>
          <t>No Aplica</t>
        </is>
      </c>
    </row>
    <row r="4220">
      <c r="A4220" t="n">
        <v>523</v>
      </c>
      <c r="B4220" t="inlineStr">
        <is>
          <t>Ingresos totales de educación para la vida</t>
        </is>
      </c>
      <c r="C4220" t="inlineStr">
        <is>
          <t>GESTIÓN FINANCIERA</t>
        </is>
      </c>
      <c r="D4220" t="inlineStr">
        <is>
          <t>Semestral</t>
        </is>
      </c>
      <c r="E4220" t="inlineStr">
        <is>
          <t>Positivo</t>
        </is>
      </c>
      <c r="F4220" s="138" t="n">
        <v>44742</v>
      </c>
      <c r="K4220" t="inlineStr">
        <is>
          <t>190.0%</t>
        </is>
      </c>
      <c r="L4220" t="inlineStr">
        <is>
          <t>No Aplica</t>
        </is>
      </c>
      <c r="M4220" t="n">
        <v>2022</v>
      </c>
      <c r="N4220" t="inlineStr">
        <is>
          <t>Junio</t>
        </is>
      </c>
      <c r="O4220" t="inlineStr">
        <is>
          <t>2022-1</t>
        </is>
      </c>
      <c r="P4220" t="n">
        <v>0</v>
      </c>
      <c r="Q4220" t="n">
        <v>0</v>
      </c>
      <c r="R4220" t="n">
        <v>0</v>
      </c>
      <c r="S4220" t="inlineStr"/>
      <c r="T4220" t="inlineStr">
        <is>
          <t>523-2022-06-30</t>
        </is>
      </c>
      <c r="U4220" t="n">
        <v>30</v>
      </c>
      <c r="V4220" t="inlineStr">
        <is>
          <t>No Aplica</t>
        </is>
      </c>
    </row>
    <row r="4221">
      <c r="A4221" t="n">
        <v>523</v>
      </c>
      <c r="B4221" t="inlineStr">
        <is>
          <t>Ingresos totales de educación para la vida</t>
        </is>
      </c>
      <c r="C4221" t="inlineStr">
        <is>
          <t>GESTIÓN FINANCIERA</t>
        </is>
      </c>
      <c r="D4221" t="inlineStr">
        <is>
          <t>Semestral</t>
        </is>
      </c>
      <c r="E4221" t="inlineStr">
        <is>
          <t>Positivo</t>
        </is>
      </c>
      <c r="F4221" s="138" t="n">
        <v>44834</v>
      </c>
      <c r="K4221" t="inlineStr">
        <is>
          <t>190.0%</t>
        </is>
      </c>
      <c r="L4221" t="inlineStr">
        <is>
          <t>No Aplica</t>
        </is>
      </c>
      <c r="M4221" t="n">
        <v>2022</v>
      </c>
      <c r="N4221" t="inlineStr">
        <is>
          <t>Septiembre</t>
        </is>
      </c>
      <c r="O4221" t="inlineStr">
        <is>
          <t>2022-2</t>
        </is>
      </c>
      <c r="P4221" t="n">
        <v>0</v>
      </c>
      <c r="Q4221" t="n">
        <v>0</v>
      </c>
      <c r="R4221" t="n">
        <v>0</v>
      </c>
      <c r="S4221" t="inlineStr"/>
      <c r="T4221" t="inlineStr">
        <is>
          <t>523-2022-09-30</t>
        </is>
      </c>
      <c r="U4221" t="n">
        <v>30</v>
      </c>
      <c r="V4221" t="inlineStr">
        <is>
          <t>No Aplica</t>
        </is>
      </c>
    </row>
    <row r="4222">
      <c r="A4222" t="n">
        <v>523</v>
      </c>
      <c r="B4222" t="inlineStr">
        <is>
          <t>Ingresos totales de educación para la vida</t>
        </is>
      </c>
      <c r="C4222" t="inlineStr">
        <is>
          <t>GESTIÓN FINANCIERA</t>
        </is>
      </c>
      <c r="D4222" t="inlineStr">
        <is>
          <t>Semestral</t>
        </is>
      </c>
      <c r="E4222" t="inlineStr">
        <is>
          <t>Positivo</t>
        </is>
      </c>
      <c r="F4222" s="138" t="n">
        <v>44895</v>
      </c>
      <c r="K4222" t="inlineStr">
        <is>
          <t>190.0%</t>
        </is>
      </c>
      <c r="L4222" t="inlineStr">
        <is>
          <t>No Aplica</t>
        </is>
      </c>
      <c r="M4222" t="n">
        <v>2022</v>
      </c>
      <c r="N4222" t="inlineStr">
        <is>
          <t>Noviembre</t>
        </is>
      </c>
      <c r="O4222" t="inlineStr">
        <is>
          <t>2022-2</t>
        </is>
      </c>
      <c r="P4222" t="n">
        <v>0</v>
      </c>
      <c r="Q4222" t="n">
        <v>0</v>
      </c>
      <c r="R4222" t="n">
        <v>0</v>
      </c>
      <c r="S4222" t="inlineStr"/>
      <c r="T4222" t="inlineStr">
        <is>
          <t>523-2022-11-30</t>
        </is>
      </c>
      <c r="U4222" t="n">
        <v>30</v>
      </c>
      <c r="V4222" t="inlineStr">
        <is>
          <t>No Aplica</t>
        </is>
      </c>
    </row>
    <row r="4223">
      <c r="A4223" t="n">
        <v>523</v>
      </c>
      <c r="B4223" t="inlineStr">
        <is>
          <t>Ingresos totales de educación para la vida</t>
        </is>
      </c>
      <c r="C4223" t="inlineStr">
        <is>
          <t>GESTIÓN FINANCIERA</t>
        </is>
      </c>
      <c r="D4223" t="inlineStr">
        <is>
          <t>Semestral</t>
        </is>
      </c>
      <c r="E4223" t="inlineStr">
        <is>
          <t>Positivo</t>
        </is>
      </c>
      <c r="F4223" s="138" t="n">
        <v>44926</v>
      </c>
      <c r="K4223" t="inlineStr">
        <is>
          <t>190.0%</t>
        </is>
      </c>
      <c r="L4223" t="inlineStr">
        <is>
          <t>No Aplica</t>
        </is>
      </c>
      <c r="M4223" t="n">
        <v>2022</v>
      </c>
      <c r="N4223" t="inlineStr">
        <is>
          <t>Diciembre</t>
        </is>
      </c>
      <c r="O4223" t="inlineStr">
        <is>
          <t>2022-2</t>
        </is>
      </c>
      <c r="P4223" t="n">
        <v>0</v>
      </c>
      <c r="Q4223" t="n">
        <v>0</v>
      </c>
      <c r="R4223" t="n">
        <v>0</v>
      </c>
      <c r="S4223" t="inlineStr"/>
      <c r="T4223" t="inlineStr">
        <is>
          <t>523-2022-12-31</t>
        </is>
      </c>
      <c r="U4223" t="n">
        <v>31</v>
      </c>
      <c r="V4223" t="inlineStr">
        <is>
          <t>No Aplica</t>
        </is>
      </c>
    </row>
    <row r="4224">
      <c r="A4224" t="n">
        <v>523</v>
      </c>
      <c r="B4224" t="inlineStr">
        <is>
          <t>Ingresos totales de educación para la vida</t>
        </is>
      </c>
      <c r="C4224" t="inlineStr">
        <is>
          <t>GESTIÓN FINANCIERA</t>
        </is>
      </c>
      <c r="D4224" t="inlineStr">
        <is>
          <t>Semestral</t>
        </is>
      </c>
      <c r="E4224" t="inlineStr">
        <is>
          <t>Positivo</t>
        </is>
      </c>
      <c r="F4224" s="138" t="n">
        <v>45107</v>
      </c>
      <c r="K4224" t="inlineStr">
        <is>
          <t>190.0%</t>
        </is>
      </c>
      <c r="L4224" t="inlineStr">
        <is>
          <t>No Aplica</t>
        </is>
      </c>
      <c r="M4224" t="n">
        <v>2023</v>
      </c>
      <c r="N4224" t="inlineStr">
        <is>
          <t>Junio</t>
        </is>
      </c>
      <c r="O4224" t="inlineStr">
        <is>
          <t>2023-1</t>
        </is>
      </c>
      <c r="P4224" t="n">
        <v>0</v>
      </c>
      <c r="Q4224" t="n">
        <v>0</v>
      </c>
      <c r="R4224" t="n">
        <v>0</v>
      </c>
      <c r="S4224" t="inlineStr"/>
      <c r="T4224" t="inlineStr">
        <is>
          <t>523-2023-06-30</t>
        </is>
      </c>
      <c r="U4224" t="n">
        <v>30</v>
      </c>
      <c r="V4224" t="inlineStr">
        <is>
          <t>No Aplica</t>
        </is>
      </c>
    </row>
    <row r="4225">
      <c r="A4225" t="n">
        <v>523</v>
      </c>
      <c r="B4225" t="inlineStr">
        <is>
          <t>Ingresos totales de educación para la vida</t>
        </is>
      </c>
      <c r="C4225" t="inlineStr">
        <is>
          <t>GESTIÓN FINANCIERA</t>
        </is>
      </c>
      <c r="D4225" t="inlineStr">
        <is>
          <t>Semestral</t>
        </is>
      </c>
      <c r="E4225" t="inlineStr">
        <is>
          <t>Positivo</t>
        </is>
      </c>
      <c r="F4225" s="138" t="n">
        <v>45230</v>
      </c>
      <c r="K4225" t="inlineStr">
        <is>
          <t>190.0%</t>
        </is>
      </c>
      <c r="L4225" t="inlineStr">
        <is>
          <t>No Aplica</t>
        </is>
      </c>
      <c r="M4225" t="n">
        <v>2023</v>
      </c>
      <c r="N4225" t="inlineStr">
        <is>
          <t>Octubre</t>
        </is>
      </c>
      <c r="O4225" t="inlineStr">
        <is>
          <t>2023-2</t>
        </is>
      </c>
      <c r="P4225" t="n">
        <v>0</v>
      </c>
      <c r="Q4225" t="n">
        <v>0</v>
      </c>
      <c r="R4225" t="n">
        <v>0</v>
      </c>
      <c r="S4225" t="inlineStr"/>
      <c r="T4225" t="inlineStr">
        <is>
          <t>523-2023-10-31</t>
        </is>
      </c>
      <c r="U4225" t="n">
        <v>31</v>
      </c>
      <c r="V4225" t="inlineStr">
        <is>
          <t>No Aplica</t>
        </is>
      </c>
    </row>
    <row r="4226">
      <c r="A4226" t="n">
        <v>523</v>
      </c>
      <c r="B4226" t="inlineStr">
        <is>
          <t>Ingresos totales de educación para la vida</t>
        </is>
      </c>
      <c r="C4226" t="inlineStr">
        <is>
          <t>GESTIÓN FINANCIERA</t>
        </is>
      </c>
      <c r="D4226" t="inlineStr">
        <is>
          <t>Semestral</t>
        </is>
      </c>
      <c r="E4226" t="inlineStr">
        <is>
          <t>Positivo</t>
        </is>
      </c>
      <c r="F4226" s="138" t="n">
        <v>45291</v>
      </c>
      <c r="K4226" t="inlineStr">
        <is>
          <t>190.0%</t>
        </is>
      </c>
      <c r="L4226" t="inlineStr">
        <is>
          <t>No Aplica</t>
        </is>
      </c>
      <c r="M4226" t="n">
        <v>2023</v>
      </c>
      <c r="N4226" t="inlineStr">
        <is>
          <t>Diciembre</t>
        </is>
      </c>
      <c r="O4226" t="inlineStr">
        <is>
          <t>2023-2</t>
        </is>
      </c>
      <c r="P4226" t="n">
        <v>0</v>
      </c>
      <c r="Q4226" t="n">
        <v>0</v>
      </c>
      <c r="R4226" t="n">
        <v>0</v>
      </c>
      <c r="S4226" t="inlineStr"/>
      <c r="T4226" t="inlineStr">
        <is>
          <t>523-2023-12-31</t>
        </is>
      </c>
      <c r="U4226" t="n">
        <v>31</v>
      </c>
      <c r="V4226" t="inlineStr">
        <is>
          <t>No Aplica</t>
        </is>
      </c>
    </row>
    <row r="4227">
      <c r="A4227" t="n">
        <v>523</v>
      </c>
      <c r="B4227" t="inlineStr">
        <is>
          <t>Ingresos totales de educación para la vida</t>
        </is>
      </c>
      <c r="C4227" t="inlineStr">
        <is>
          <t>GESTIÓN FINANCIERA</t>
        </is>
      </c>
      <c r="D4227" t="inlineStr">
        <is>
          <t>Semestral</t>
        </is>
      </c>
      <c r="E4227" t="inlineStr">
        <is>
          <t>Positivo</t>
        </is>
      </c>
      <c r="F4227" s="138" t="n">
        <v>45473</v>
      </c>
      <c r="K4227" t="inlineStr">
        <is>
          <t>190.0%</t>
        </is>
      </c>
      <c r="L4227" t="inlineStr">
        <is>
          <t>No Aplica</t>
        </is>
      </c>
      <c r="M4227" t="n">
        <v>2024</v>
      </c>
      <c r="N4227" t="inlineStr">
        <is>
          <t>Junio</t>
        </is>
      </c>
      <c r="O4227" t="inlineStr">
        <is>
          <t>2024-1</t>
        </is>
      </c>
      <c r="P4227" t="n">
        <v>0</v>
      </c>
      <c r="Q4227" t="n">
        <v>0</v>
      </c>
      <c r="R4227" t="n">
        <v>0</v>
      </c>
      <c r="S4227" t="inlineStr"/>
      <c r="T4227" t="inlineStr">
        <is>
          <t>523-2024-06-30</t>
        </is>
      </c>
      <c r="U4227" t="n">
        <v>30</v>
      </c>
      <c r="V4227" t="inlineStr">
        <is>
          <t>No Aplica</t>
        </is>
      </c>
    </row>
    <row r="4228">
      <c r="A4228" t="n">
        <v>523</v>
      </c>
      <c r="B4228" t="inlineStr">
        <is>
          <t>Ingresos totales de educación para la vida</t>
        </is>
      </c>
      <c r="C4228" t="inlineStr">
        <is>
          <t>GESTIÓN FINANCIERA</t>
        </is>
      </c>
      <c r="D4228" t="inlineStr">
        <is>
          <t>Semestral</t>
        </is>
      </c>
      <c r="E4228" t="inlineStr">
        <is>
          <t>Positivo</t>
        </is>
      </c>
      <c r="F4228" s="138" t="n">
        <v>45535</v>
      </c>
      <c r="K4228" t="inlineStr">
        <is>
          <t>190.0%</t>
        </is>
      </c>
      <c r="L4228" t="inlineStr">
        <is>
          <t>No Aplica</t>
        </is>
      </c>
      <c r="M4228" t="n">
        <v>2024</v>
      </c>
      <c r="N4228" t="inlineStr">
        <is>
          <t>Agosto</t>
        </is>
      </c>
      <c r="O4228" t="inlineStr">
        <is>
          <t>2024-2</t>
        </is>
      </c>
      <c r="P4228" t="n">
        <v>0</v>
      </c>
      <c r="Q4228" t="n">
        <v>0</v>
      </c>
      <c r="R4228" t="n">
        <v>0</v>
      </c>
      <c r="S4228" t="inlineStr"/>
      <c r="T4228" t="inlineStr">
        <is>
          <t>523-2024-08-31</t>
        </is>
      </c>
      <c r="U4228" t="n">
        <v>31</v>
      </c>
      <c r="V4228" t="inlineStr">
        <is>
          <t>No Aplica</t>
        </is>
      </c>
    </row>
    <row r="4229">
      <c r="A4229" t="n">
        <v>523</v>
      </c>
      <c r="B4229" t="inlineStr">
        <is>
          <t>Ingresos totales de educación para la vida</t>
        </is>
      </c>
      <c r="C4229" t="inlineStr">
        <is>
          <t>GESTIÓN FINANCIERA</t>
        </is>
      </c>
      <c r="D4229" t="inlineStr">
        <is>
          <t>Semestral</t>
        </is>
      </c>
      <c r="E4229" t="inlineStr">
        <is>
          <t>Positivo</t>
        </is>
      </c>
      <c r="F4229" s="138" t="n">
        <v>45657</v>
      </c>
      <c r="K4229" t="inlineStr">
        <is>
          <t>190.0%</t>
        </is>
      </c>
      <c r="L4229" t="inlineStr">
        <is>
          <t>No Aplica</t>
        </is>
      </c>
      <c r="M4229" t="n">
        <v>2024</v>
      </c>
      <c r="N4229" t="inlineStr">
        <is>
          <t>Diciembre</t>
        </is>
      </c>
      <c r="O4229" t="inlineStr">
        <is>
          <t>2024-2</t>
        </is>
      </c>
      <c r="P4229" t="n">
        <v>0</v>
      </c>
      <c r="Q4229" t="n">
        <v>0</v>
      </c>
      <c r="R4229" t="n">
        <v>0</v>
      </c>
      <c r="S4229" t="inlineStr"/>
      <c r="T4229" t="inlineStr">
        <is>
          <t>523-2024-12-31</t>
        </is>
      </c>
      <c r="U4229" t="n">
        <v>31</v>
      </c>
      <c r="V4229" t="inlineStr">
        <is>
          <t>No Aplica</t>
        </is>
      </c>
    </row>
    <row r="4230">
      <c r="A4230" t="n">
        <v>524</v>
      </c>
      <c r="B4230" t="inlineStr">
        <is>
          <t>Total Leads por canales de captación</t>
        </is>
      </c>
      <c r="C4230" t="inlineStr">
        <is>
          <t>MERCADEO, ADMISIONES  Y MATRÍCULA</t>
        </is>
      </c>
      <c r="D4230" t="inlineStr">
        <is>
          <t>Semestral</t>
        </is>
      </c>
      <c r="E4230" t="inlineStr">
        <is>
          <t>Positivo</t>
        </is>
      </c>
      <c r="F4230" s="138" t="n">
        <v>44742</v>
      </c>
      <c r="G4230" t="n">
        <v>100</v>
      </c>
      <c r="K4230" t="inlineStr">
        <is>
          <t>243.41%</t>
        </is>
      </c>
      <c r="L4230" t="inlineStr">
        <is>
          <t>No Aplica</t>
        </is>
      </c>
      <c r="M4230" t="n">
        <v>2022</v>
      </c>
      <c r="N4230" t="inlineStr">
        <is>
          <t>Junio</t>
        </is>
      </c>
      <c r="O4230" t="inlineStr">
        <is>
          <t>2022-1</t>
        </is>
      </c>
      <c r="P4230" t="n">
        <v>0</v>
      </c>
      <c r="Q4230" t="n">
        <v>0</v>
      </c>
      <c r="R4230" t="n">
        <v>0</v>
      </c>
      <c r="S4230" t="inlineStr"/>
      <c r="T4230" t="inlineStr">
        <is>
          <t>524-2022-06-30</t>
        </is>
      </c>
      <c r="U4230" t="n">
        <v>30</v>
      </c>
      <c r="V4230" t="inlineStr">
        <is>
          <t>No Aplica</t>
        </is>
      </c>
    </row>
    <row r="4231">
      <c r="A4231" t="n">
        <v>524</v>
      </c>
      <c r="B4231" t="inlineStr">
        <is>
          <t>Total Leads por canales de captación</t>
        </is>
      </c>
      <c r="C4231" t="inlineStr">
        <is>
          <t>MERCADEO, ADMISIONES  Y MATRÍCULA</t>
        </is>
      </c>
      <c r="D4231" t="inlineStr">
        <is>
          <t>Semestral</t>
        </is>
      </c>
      <c r="E4231" t="inlineStr">
        <is>
          <t>Positivo</t>
        </is>
      </c>
      <c r="F4231" s="138" t="n">
        <v>44834</v>
      </c>
      <c r="G4231" t="n">
        <v>100</v>
      </c>
      <c r="K4231" t="inlineStr">
        <is>
          <t>243.41%</t>
        </is>
      </c>
      <c r="L4231" t="inlineStr">
        <is>
          <t>No Aplica</t>
        </is>
      </c>
      <c r="M4231" t="n">
        <v>2022</v>
      </c>
      <c r="N4231" t="inlineStr">
        <is>
          <t>Septiembre</t>
        </is>
      </c>
      <c r="O4231" t="inlineStr">
        <is>
          <t>2022-2</t>
        </is>
      </c>
      <c r="P4231" t="n">
        <v>0</v>
      </c>
      <c r="Q4231" t="n">
        <v>0</v>
      </c>
      <c r="R4231" t="n">
        <v>0</v>
      </c>
      <c r="S4231" t="inlineStr"/>
      <c r="T4231" t="inlineStr">
        <is>
          <t>524-2022-09-30</t>
        </is>
      </c>
      <c r="U4231" t="n">
        <v>30</v>
      </c>
      <c r="V4231" t="inlineStr">
        <is>
          <t>No Aplica</t>
        </is>
      </c>
    </row>
    <row r="4232">
      <c r="A4232" t="n">
        <v>524</v>
      </c>
      <c r="B4232" t="inlineStr">
        <is>
          <t>Total Leads por canales de captación</t>
        </is>
      </c>
      <c r="C4232" t="inlineStr">
        <is>
          <t>MERCADEO, ADMISIONES  Y MATRÍCULA</t>
        </is>
      </c>
      <c r="D4232" t="inlineStr">
        <is>
          <t>Semestral</t>
        </is>
      </c>
      <c r="E4232" t="inlineStr">
        <is>
          <t>Positivo</t>
        </is>
      </c>
      <c r="F4232" s="138" t="n">
        <v>44895</v>
      </c>
      <c r="G4232" t="n">
        <v>100</v>
      </c>
      <c r="K4232" t="inlineStr">
        <is>
          <t>243.41%</t>
        </is>
      </c>
      <c r="L4232" t="inlineStr">
        <is>
          <t>No Aplica</t>
        </is>
      </c>
      <c r="M4232" t="n">
        <v>2022</v>
      </c>
      <c r="N4232" t="inlineStr">
        <is>
          <t>Noviembre</t>
        </is>
      </c>
      <c r="O4232" t="inlineStr">
        <is>
          <t>2022-2</t>
        </is>
      </c>
      <c r="P4232" t="n">
        <v>0</v>
      </c>
      <c r="Q4232" t="n">
        <v>0</v>
      </c>
      <c r="R4232" t="n">
        <v>0</v>
      </c>
      <c r="S4232" t="inlineStr"/>
      <c r="T4232" t="inlineStr">
        <is>
          <t>524-2022-11-30</t>
        </is>
      </c>
      <c r="U4232" t="n">
        <v>30</v>
      </c>
      <c r="V4232" t="inlineStr">
        <is>
          <t>No Aplica</t>
        </is>
      </c>
    </row>
    <row r="4233">
      <c r="A4233" t="n">
        <v>524</v>
      </c>
      <c r="B4233" t="inlineStr">
        <is>
          <t>Total Leads por canales de captación</t>
        </is>
      </c>
      <c r="C4233" t="inlineStr">
        <is>
          <t>MERCADEO, ADMISIONES  Y MATRÍCULA</t>
        </is>
      </c>
      <c r="D4233" t="inlineStr">
        <is>
          <t>Semestral</t>
        </is>
      </c>
      <c r="E4233" t="inlineStr">
        <is>
          <t>Positivo</t>
        </is>
      </c>
      <c r="F4233" s="138" t="n">
        <v>44926</v>
      </c>
      <c r="G4233" t="n">
        <v>100</v>
      </c>
      <c r="K4233" t="inlineStr">
        <is>
          <t>243.41%</t>
        </is>
      </c>
      <c r="L4233" t="inlineStr">
        <is>
          <t>No Aplica</t>
        </is>
      </c>
      <c r="M4233" t="n">
        <v>2022</v>
      </c>
      <c r="N4233" t="inlineStr">
        <is>
          <t>Diciembre</t>
        </is>
      </c>
      <c r="O4233" t="inlineStr">
        <is>
          <t>2022-2</t>
        </is>
      </c>
      <c r="P4233" t="n">
        <v>0</v>
      </c>
      <c r="Q4233" t="n">
        <v>0</v>
      </c>
      <c r="R4233" t="n">
        <v>0</v>
      </c>
      <c r="S4233" t="inlineStr"/>
      <c r="T4233" t="inlineStr">
        <is>
          <t>524-2022-12-31</t>
        </is>
      </c>
      <c r="U4233" t="n">
        <v>31</v>
      </c>
      <c r="V4233" t="inlineStr">
        <is>
          <t>No Aplica</t>
        </is>
      </c>
    </row>
    <row r="4234">
      <c r="A4234" t="n">
        <v>524</v>
      </c>
      <c r="B4234" t="inlineStr">
        <is>
          <t>Total Leads por canales de captación</t>
        </is>
      </c>
      <c r="C4234" t="inlineStr">
        <is>
          <t>MERCADEO, ADMISIONES  Y MATRÍCULA</t>
        </is>
      </c>
      <c r="D4234" t="inlineStr">
        <is>
          <t>Semestral</t>
        </is>
      </c>
      <c r="E4234" t="inlineStr">
        <is>
          <t>Positivo</t>
        </is>
      </c>
      <c r="F4234" s="138" t="n">
        <v>45107</v>
      </c>
      <c r="G4234" t="n">
        <v>100</v>
      </c>
      <c r="K4234" t="inlineStr">
        <is>
          <t>243.41%</t>
        </is>
      </c>
      <c r="L4234" t="inlineStr">
        <is>
          <t>No Aplica</t>
        </is>
      </c>
      <c r="M4234" t="n">
        <v>2023</v>
      </c>
      <c r="N4234" t="inlineStr">
        <is>
          <t>Junio</t>
        </is>
      </c>
      <c r="O4234" t="inlineStr">
        <is>
          <t>2023-1</t>
        </is>
      </c>
      <c r="P4234" t="n">
        <v>0</v>
      </c>
      <c r="Q4234" t="n">
        <v>0</v>
      </c>
      <c r="R4234" t="n">
        <v>0</v>
      </c>
      <c r="S4234" t="inlineStr"/>
      <c r="T4234" t="inlineStr">
        <is>
          <t>524-2023-06-30</t>
        </is>
      </c>
      <c r="U4234" t="n">
        <v>30</v>
      </c>
      <c r="V4234" t="inlineStr">
        <is>
          <t>No Aplica</t>
        </is>
      </c>
    </row>
    <row r="4235">
      <c r="A4235" t="n">
        <v>524</v>
      </c>
      <c r="B4235" t="inlineStr">
        <is>
          <t>Total Leads por canales de captación</t>
        </is>
      </c>
      <c r="C4235" t="inlineStr">
        <is>
          <t>MERCADEO, ADMISIONES  Y MATRÍCULA</t>
        </is>
      </c>
      <c r="D4235" t="inlineStr">
        <is>
          <t>Semestral</t>
        </is>
      </c>
      <c r="E4235" t="inlineStr">
        <is>
          <t>Positivo</t>
        </is>
      </c>
      <c r="F4235" s="138" t="n">
        <v>45230</v>
      </c>
      <c r="G4235" t="n">
        <v>100</v>
      </c>
      <c r="K4235" t="inlineStr">
        <is>
          <t>243.41%</t>
        </is>
      </c>
      <c r="L4235" t="inlineStr">
        <is>
          <t>No Aplica</t>
        </is>
      </c>
      <c r="M4235" t="n">
        <v>2023</v>
      </c>
      <c r="N4235" t="inlineStr">
        <is>
          <t>Octubre</t>
        </is>
      </c>
      <c r="O4235" t="inlineStr">
        <is>
          <t>2023-2</t>
        </is>
      </c>
      <c r="P4235" t="n">
        <v>0</v>
      </c>
      <c r="Q4235" t="n">
        <v>0</v>
      </c>
      <c r="R4235" t="n">
        <v>0</v>
      </c>
      <c r="S4235" t="inlineStr"/>
      <c r="T4235" t="inlineStr">
        <is>
          <t>524-2023-10-31</t>
        </is>
      </c>
      <c r="U4235" t="n">
        <v>31</v>
      </c>
      <c r="V4235" t="inlineStr">
        <is>
          <t>No Aplica</t>
        </is>
      </c>
    </row>
    <row r="4236">
      <c r="A4236" t="n">
        <v>524</v>
      </c>
      <c r="B4236" t="inlineStr">
        <is>
          <t>Total Leads por canales de captación</t>
        </is>
      </c>
      <c r="C4236" t="inlineStr">
        <is>
          <t>MERCADEO, ADMISIONES  Y MATRÍCULA</t>
        </is>
      </c>
      <c r="D4236" t="inlineStr">
        <is>
          <t>Semestral</t>
        </is>
      </c>
      <c r="E4236" t="inlineStr">
        <is>
          <t>Positivo</t>
        </is>
      </c>
      <c r="F4236" s="138" t="n">
        <v>45291</v>
      </c>
      <c r="G4236" t="n">
        <v>100</v>
      </c>
      <c r="K4236" t="inlineStr">
        <is>
          <t>243.41%</t>
        </is>
      </c>
      <c r="L4236" t="inlineStr">
        <is>
          <t>No Aplica</t>
        </is>
      </c>
      <c r="M4236" t="n">
        <v>2023</v>
      </c>
      <c r="N4236" t="inlineStr">
        <is>
          <t>Diciembre</t>
        </is>
      </c>
      <c r="O4236" t="inlineStr">
        <is>
          <t>2023-2</t>
        </is>
      </c>
      <c r="P4236" t="n">
        <v>0</v>
      </c>
      <c r="Q4236" t="n">
        <v>0</v>
      </c>
      <c r="R4236" t="n">
        <v>0</v>
      </c>
      <c r="S4236" t="inlineStr"/>
      <c r="T4236" t="inlineStr">
        <is>
          <t>524-2023-12-31</t>
        </is>
      </c>
      <c r="U4236" t="n">
        <v>31</v>
      </c>
      <c r="V4236" t="inlineStr">
        <is>
          <t>No Aplica</t>
        </is>
      </c>
    </row>
    <row r="4237">
      <c r="A4237" t="n">
        <v>524</v>
      </c>
      <c r="B4237" t="inlineStr">
        <is>
          <t>Total Leads por canales de captación</t>
        </is>
      </c>
      <c r="C4237" t="inlineStr">
        <is>
          <t>MERCADEO, ADMISIONES  Y MATRÍCULA</t>
        </is>
      </c>
      <c r="D4237" t="inlineStr">
        <is>
          <t>Semestral</t>
        </is>
      </c>
      <c r="E4237" t="inlineStr">
        <is>
          <t>Positivo</t>
        </is>
      </c>
      <c r="F4237" s="138" t="n">
        <v>45473</v>
      </c>
      <c r="G4237" t="n">
        <v>100</v>
      </c>
      <c r="K4237" t="inlineStr">
        <is>
          <t>243.41%</t>
        </is>
      </c>
      <c r="L4237" t="inlineStr">
        <is>
          <t>No Aplica</t>
        </is>
      </c>
      <c r="M4237" t="n">
        <v>2024</v>
      </c>
      <c r="N4237" t="inlineStr">
        <is>
          <t>Junio</t>
        </is>
      </c>
      <c r="O4237" t="inlineStr">
        <is>
          <t>2024-1</t>
        </is>
      </c>
      <c r="P4237" t="n">
        <v>0</v>
      </c>
      <c r="Q4237" t="n">
        <v>0</v>
      </c>
      <c r="R4237" t="n">
        <v>0</v>
      </c>
      <c r="S4237" t="inlineStr"/>
      <c r="T4237" t="inlineStr">
        <is>
          <t>524-2024-06-30</t>
        </is>
      </c>
      <c r="U4237" t="n">
        <v>30</v>
      </c>
      <c r="V4237" t="inlineStr">
        <is>
          <t>No Aplica</t>
        </is>
      </c>
    </row>
    <row r="4238">
      <c r="A4238" t="n">
        <v>524</v>
      </c>
      <c r="B4238" t="inlineStr">
        <is>
          <t>Total Leads por canales de captación</t>
        </is>
      </c>
      <c r="C4238" t="inlineStr">
        <is>
          <t>MERCADEO, ADMISIONES  Y MATRÍCULA</t>
        </is>
      </c>
      <c r="D4238" t="inlineStr">
        <is>
          <t>Semestral</t>
        </is>
      </c>
      <c r="E4238" t="inlineStr">
        <is>
          <t>Positivo</t>
        </is>
      </c>
      <c r="F4238" s="138" t="n">
        <v>45657</v>
      </c>
      <c r="G4238" t="n">
        <v>100</v>
      </c>
      <c r="K4238" t="inlineStr">
        <is>
          <t>243.41%</t>
        </is>
      </c>
      <c r="L4238" t="inlineStr">
        <is>
          <t>No Aplica</t>
        </is>
      </c>
      <c r="M4238" t="n">
        <v>2024</v>
      </c>
      <c r="N4238" t="inlineStr">
        <is>
          <t>Diciembre</t>
        </is>
      </c>
      <c r="O4238" t="inlineStr">
        <is>
          <t>2024-2</t>
        </is>
      </c>
      <c r="P4238" t="n">
        <v>0</v>
      </c>
      <c r="Q4238" t="n">
        <v>0</v>
      </c>
      <c r="R4238" t="n">
        <v>0</v>
      </c>
      <c r="S4238" t="inlineStr"/>
      <c r="T4238" t="inlineStr">
        <is>
          <t>524-2024-12-31</t>
        </is>
      </c>
      <c r="U4238" t="n">
        <v>31</v>
      </c>
      <c r="V4238" t="inlineStr">
        <is>
          <t>No Aplica</t>
        </is>
      </c>
    </row>
    <row r="4239">
      <c r="A4239" t="n">
        <v>526</v>
      </c>
      <c r="B4239" t="inlineStr">
        <is>
          <t>Cumplimiento Politica Polisigs</t>
        </is>
      </c>
      <c r="C4239" t="inlineStr">
        <is>
          <t>PLANIFICACIÓN  Y MEJORA DEL SISTEMA INTEGRADO</t>
        </is>
      </c>
      <c r="D4239" t="inlineStr">
        <is>
          <t>Trimestral</t>
        </is>
      </c>
      <c r="E4239" t="inlineStr">
        <is>
          <t>Positivo</t>
        </is>
      </c>
      <c r="F4239" s="138" t="n">
        <v>45930</v>
      </c>
      <c r="G4239" t="n">
        <v>95</v>
      </c>
      <c r="H4239" t="n">
        <v>96.59999999999999</v>
      </c>
      <c r="I4239" s="76" t="n">
        <v>1.016842105263158</v>
      </c>
      <c r="J4239" s="76" t="n">
        <v>1.016842105263158</v>
      </c>
      <c r="K4239" t="inlineStr">
        <is>
          <t>95.0%</t>
        </is>
      </c>
      <c r="L4239" t="n">
        <v/>
      </c>
      <c r="M4239" t="n">
        <v>2025</v>
      </c>
      <c r="N4239" t="inlineStr">
        <is>
          <t>Septiembre</t>
        </is>
      </c>
      <c r="O4239" t="inlineStr">
        <is>
          <t>2025-2</t>
        </is>
      </c>
      <c r="P4239" t="n">
        <v>0</v>
      </c>
      <c r="Q4239" t="n">
        <v>0</v>
      </c>
      <c r="R4239" t="n">
        <v>0</v>
      </c>
      <c r="S4239" t="inlineStr"/>
      <c r="T4239" t="inlineStr">
        <is>
          <t>526-2025-09-30</t>
        </is>
      </c>
      <c r="U4239" t="n">
        <v>30</v>
      </c>
      <c r="V4239" t="inlineStr"/>
    </row>
    <row r="4240">
      <c r="A4240" t="n">
        <v>527</v>
      </c>
      <c r="B4240" t="inlineStr">
        <is>
          <t>Participación de Grupos de Interés en la construcción del nuevo plan de desarrollo (PDI)</t>
        </is>
      </c>
      <c r="C4240" t="inlineStr">
        <is>
          <t>DIRECCIONAMIENTO ESTRATÉGICO</t>
        </is>
      </c>
      <c r="D4240" t="inlineStr">
        <is>
          <t>Anual</t>
        </is>
      </c>
      <c r="E4240" t="inlineStr">
        <is>
          <t>Positivo</t>
        </is>
      </c>
      <c r="F4240" s="138" t="n">
        <v>46022</v>
      </c>
      <c r="G4240" t="n">
        <v>100</v>
      </c>
      <c r="H4240" t="n">
        <v>197.94</v>
      </c>
      <c r="I4240" s="76" t="n">
        <v>1.3</v>
      </c>
      <c r="J4240" s="76" t="n">
        <v>1.9794</v>
      </c>
      <c r="K4240" t="inlineStr">
        <is>
          <t>%</t>
        </is>
      </c>
      <c r="L4240" t="inlineStr">
        <is>
          <t>%</t>
        </is>
      </c>
      <c r="M4240" t="n">
        <v>2025</v>
      </c>
      <c r="N4240" t="inlineStr">
        <is>
          <t>Diciembre</t>
        </is>
      </c>
      <c r="O4240" t="inlineStr">
        <is>
          <t>2025-2</t>
        </is>
      </c>
      <c r="P4240" t="n">
        <v>0</v>
      </c>
      <c r="Q4240" t="n">
        <v>0</v>
      </c>
      <c r="R4240" t="n">
        <v>0</v>
      </c>
      <c r="S4240" t="inlineStr"/>
      <c r="T4240" t="inlineStr">
        <is>
          <t>527-2025-12-31</t>
        </is>
      </c>
      <c r="U4240" t="n">
        <v>31</v>
      </c>
      <c r="V4240" t="inlineStr"/>
    </row>
    <row r="4241">
      <c r="A4241" t="n">
        <v>529</v>
      </c>
      <c r="B4241" t="inlineStr">
        <is>
          <t>Oportunidad en la solución de solicitudes de infraestructura</t>
        </is>
      </c>
      <c r="C4241" t="inlineStr">
        <is>
          <t>INFRAESTRUCTURA Y SERVICIOS ADMINISTRATIVOS</t>
        </is>
      </c>
      <c r="D4241" t="inlineStr">
        <is>
          <t>Trimestral</t>
        </is>
      </c>
      <c r="E4241" t="inlineStr">
        <is>
          <t>Positivo</t>
        </is>
      </c>
      <c r="F4241" s="138" t="n">
        <v>44651</v>
      </c>
      <c r="K4241" t="n">
        <v/>
      </c>
      <c r="L4241" t="inlineStr">
        <is>
          <t>No Aplica</t>
        </is>
      </c>
      <c r="M4241" t="n">
        <v>2022</v>
      </c>
      <c r="N4241" t="inlineStr">
        <is>
          <t>Marzo</t>
        </is>
      </c>
      <c r="O4241" t="inlineStr">
        <is>
          <t>2022-1</t>
        </is>
      </c>
      <c r="P4241" t="n">
        <v>0</v>
      </c>
      <c r="Q4241" t="n">
        <v>0</v>
      </c>
      <c r="R4241" t="n">
        <v>0</v>
      </c>
      <c r="S4241" t="inlineStr"/>
      <c r="T4241" t="inlineStr">
        <is>
          <t>529-2022-03-31</t>
        </is>
      </c>
      <c r="U4241" t="n">
        <v>31</v>
      </c>
      <c r="V4241" t="inlineStr">
        <is>
          <t>No Aplica</t>
        </is>
      </c>
    </row>
    <row r="4242">
      <c r="A4242" t="n">
        <v>529</v>
      </c>
      <c r="B4242" t="inlineStr">
        <is>
          <t>Oportunidad en la solución de solicitudes de infraestructura</t>
        </is>
      </c>
      <c r="C4242" t="inlineStr">
        <is>
          <t>INFRAESTRUCTURA Y SERVICIOS ADMINISTRATIVOS</t>
        </is>
      </c>
      <c r="D4242" t="inlineStr">
        <is>
          <t>Trimestral</t>
        </is>
      </c>
      <c r="E4242" t="inlineStr">
        <is>
          <t>Positivo</t>
        </is>
      </c>
      <c r="F4242" s="138" t="n">
        <v>44742</v>
      </c>
      <c r="K4242" t="n">
        <v/>
      </c>
      <c r="L4242" t="inlineStr">
        <is>
          <t>No Aplica</t>
        </is>
      </c>
      <c r="M4242" t="n">
        <v>2022</v>
      </c>
      <c r="N4242" t="inlineStr">
        <is>
          <t>Junio</t>
        </is>
      </c>
      <c r="O4242" t="inlineStr">
        <is>
          <t>2022-1</t>
        </is>
      </c>
      <c r="P4242" t="n">
        <v>0</v>
      </c>
      <c r="Q4242" t="n">
        <v>0</v>
      </c>
      <c r="R4242" t="n">
        <v>0</v>
      </c>
      <c r="S4242" t="inlineStr"/>
      <c r="T4242" t="inlineStr">
        <is>
          <t>529-2022-06-30</t>
        </is>
      </c>
      <c r="U4242" t="n">
        <v>30</v>
      </c>
      <c r="V4242" t="inlineStr">
        <is>
          <t>No Aplica</t>
        </is>
      </c>
    </row>
    <row r="4243">
      <c r="A4243" t="n">
        <v>529</v>
      </c>
      <c r="B4243" t="inlineStr">
        <is>
          <t>Oportunidad en la solución de solicitudes de infraestructura</t>
        </is>
      </c>
      <c r="C4243" t="inlineStr">
        <is>
          <t>INFRAESTRUCTURA Y SERVICIOS ADMINISTRATIVOS</t>
        </is>
      </c>
      <c r="D4243" t="inlineStr">
        <is>
          <t>Trimestral</t>
        </is>
      </c>
      <c r="E4243" t="inlineStr">
        <is>
          <t>Positivo</t>
        </is>
      </c>
      <c r="F4243" s="138" t="n">
        <v>44834</v>
      </c>
      <c r="K4243" t="n">
        <v/>
      </c>
      <c r="L4243" t="inlineStr">
        <is>
          <t>No Aplica</t>
        </is>
      </c>
      <c r="M4243" t="n">
        <v>2022</v>
      </c>
      <c r="N4243" t="inlineStr">
        <is>
          <t>Septiembre</t>
        </is>
      </c>
      <c r="O4243" t="inlineStr">
        <is>
          <t>2022-2</t>
        </is>
      </c>
      <c r="P4243" t="n">
        <v>0</v>
      </c>
      <c r="Q4243" t="n">
        <v>0</v>
      </c>
      <c r="R4243" t="n">
        <v>0</v>
      </c>
      <c r="S4243" t="inlineStr"/>
      <c r="T4243" t="inlineStr">
        <is>
          <t>529-2022-09-30</t>
        </is>
      </c>
      <c r="U4243" t="n">
        <v>30</v>
      </c>
      <c r="V4243" t="inlineStr">
        <is>
          <t>No Aplica</t>
        </is>
      </c>
    </row>
    <row r="4244">
      <c r="A4244" t="n">
        <v>529</v>
      </c>
      <c r="B4244" t="inlineStr">
        <is>
          <t>Oportunidad en la solución de solicitudes de infraestructura</t>
        </is>
      </c>
      <c r="C4244" t="inlineStr">
        <is>
          <t>INFRAESTRUCTURA Y SERVICIOS ADMINISTRATIVOS</t>
        </is>
      </c>
      <c r="D4244" t="inlineStr">
        <is>
          <t>Trimestral</t>
        </is>
      </c>
      <c r="E4244" t="inlineStr">
        <is>
          <t>Positivo</t>
        </is>
      </c>
      <c r="F4244" s="138" t="n">
        <v>44926</v>
      </c>
      <c r="K4244" t="n">
        <v/>
      </c>
      <c r="L4244" t="inlineStr">
        <is>
          <t>No Aplica</t>
        </is>
      </c>
      <c r="M4244" t="n">
        <v>2022</v>
      </c>
      <c r="N4244" t="inlineStr">
        <is>
          <t>Diciembre</t>
        </is>
      </c>
      <c r="O4244" t="inlineStr">
        <is>
          <t>2022-2</t>
        </is>
      </c>
      <c r="P4244" t="n">
        <v>0</v>
      </c>
      <c r="Q4244" t="n">
        <v>0</v>
      </c>
      <c r="R4244" t="n">
        <v>0</v>
      </c>
      <c r="S4244" t="inlineStr"/>
      <c r="T4244" t="inlineStr">
        <is>
          <t>529-2022-12-31</t>
        </is>
      </c>
      <c r="U4244" t="n">
        <v>31</v>
      </c>
      <c r="V4244" t="inlineStr">
        <is>
          <t>No Aplica</t>
        </is>
      </c>
    </row>
    <row r="4245">
      <c r="A4245" t="n">
        <v>529</v>
      </c>
      <c r="B4245" t="inlineStr">
        <is>
          <t>Oportunidad en la solución de solicitudes de infraestructura</t>
        </is>
      </c>
      <c r="C4245" t="inlineStr">
        <is>
          <t>INFRAESTRUCTURA Y SERVICIOS ADMINISTRATIVOS</t>
        </is>
      </c>
      <c r="D4245" t="inlineStr">
        <is>
          <t>Trimestral</t>
        </is>
      </c>
      <c r="E4245" t="inlineStr">
        <is>
          <t>Positivo</t>
        </is>
      </c>
      <c r="F4245" s="138" t="n">
        <v>45016</v>
      </c>
      <c r="K4245" t="n">
        <v/>
      </c>
      <c r="L4245" t="inlineStr">
        <is>
          <t>No Aplica</t>
        </is>
      </c>
      <c r="M4245" t="n">
        <v>2023</v>
      </c>
      <c r="N4245" t="inlineStr">
        <is>
          <t>Marzo</t>
        </is>
      </c>
      <c r="O4245" t="inlineStr">
        <is>
          <t>2023-1</t>
        </is>
      </c>
      <c r="P4245" t="n">
        <v>0</v>
      </c>
      <c r="Q4245" t="n">
        <v>0</v>
      </c>
      <c r="R4245" t="n">
        <v>0</v>
      </c>
      <c r="S4245" t="inlineStr"/>
      <c r="T4245" t="inlineStr">
        <is>
          <t>529-2023-03-31</t>
        </is>
      </c>
      <c r="U4245" t="n">
        <v>31</v>
      </c>
      <c r="V4245" t="inlineStr">
        <is>
          <t>No Aplica</t>
        </is>
      </c>
    </row>
    <row r="4246">
      <c r="A4246" t="n">
        <v>529</v>
      </c>
      <c r="B4246" t="inlineStr">
        <is>
          <t>Oportunidad en la solución de solicitudes de infraestructura</t>
        </is>
      </c>
      <c r="C4246" t="inlineStr">
        <is>
          <t>INFRAESTRUCTURA Y SERVICIOS ADMINISTRATIVOS</t>
        </is>
      </c>
      <c r="D4246" t="inlineStr">
        <is>
          <t>Trimestral</t>
        </is>
      </c>
      <c r="E4246" t="inlineStr">
        <is>
          <t>Positivo</t>
        </is>
      </c>
      <c r="F4246" s="138" t="n">
        <v>45199</v>
      </c>
      <c r="K4246" t="n">
        <v/>
      </c>
      <c r="L4246" t="inlineStr">
        <is>
          <t>No Aplica</t>
        </is>
      </c>
      <c r="M4246" t="n">
        <v>2023</v>
      </c>
      <c r="N4246" t="inlineStr">
        <is>
          <t>Septiembre</t>
        </is>
      </c>
      <c r="O4246" t="inlineStr">
        <is>
          <t>2023-2</t>
        </is>
      </c>
      <c r="P4246" t="n">
        <v>0</v>
      </c>
      <c r="Q4246" t="n">
        <v>0</v>
      </c>
      <c r="R4246" t="n">
        <v>0</v>
      </c>
      <c r="S4246" t="inlineStr"/>
      <c r="T4246" t="inlineStr">
        <is>
          <t>529-2023-09-30</t>
        </is>
      </c>
      <c r="U4246" t="n">
        <v>30</v>
      </c>
      <c r="V4246" t="inlineStr">
        <is>
          <t>No Aplica</t>
        </is>
      </c>
    </row>
    <row r="4247">
      <c r="A4247" t="n">
        <v>529</v>
      </c>
      <c r="B4247" t="inlineStr">
        <is>
          <t>Oportunidad en la solución de solicitudes de infraestructura</t>
        </is>
      </c>
      <c r="C4247" t="inlineStr">
        <is>
          <t>INFRAESTRUCTURA Y SERVICIOS ADMINISTRATIVOS</t>
        </is>
      </c>
      <c r="D4247" t="inlineStr">
        <is>
          <t>Trimestral</t>
        </is>
      </c>
      <c r="E4247" t="inlineStr">
        <is>
          <t>Positivo</t>
        </is>
      </c>
      <c r="F4247" s="138" t="n">
        <v>45230</v>
      </c>
      <c r="K4247" t="n">
        <v/>
      </c>
      <c r="L4247" t="inlineStr">
        <is>
          <t>No Aplica</t>
        </is>
      </c>
      <c r="M4247" t="n">
        <v>2023</v>
      </c>
      <c r="N4247" t="inlineStr">
        <is>
          <t>Octubre</t>
        </is>
      </c>
      <c r="O4247" t="inlineStr">
        <is>
          <t>2023-2</t>
        </is>
      </c>
      <c r="P4247" t="n">
        <v>0</v>
      </c>
      <c r="Q4247" t="n">
        <v>0</v>
      </c>
      <c r="R4247" t="n">
        <v>0</v>
      </c>
      <c r="S4247" t="inlineStr"/>
      <c r="T4247" t="inlineStr">
        <is>
          <t>529-2023-10-31</t>
        </is>
      </c>
      <c r="U4247" t="n">
        <v>31</v>
      </c>
      <c r="V4247" t="inlineStr">
        <is>
          <t>No Aplica</t>
        </is>
      </c>
    </row>
    <row r="4248">
      <c r="A4248" t="n">
        <v>529</v>
      </c>
      <c r="B4248" t="inlineStr">
        <is>
          <t>Oportunidad en la solución de solicitudes de infraestructura</t>
        </is>
      </c>
      <c r="C4248" t="inlineStr">
        <is>
          <t>INFRAESTRUCTURA Y SERVICIOS ADMINISTRATIVOS</t>
        </is>
      </c>
      <c r="D4248" t="inlineStr">
        <is>
          <t>Trimestral</t>
        </is>
      </c>
      <c r="E4248" t="inlineStr">
        <is>
          <t>Positivo</t>
        </is>
      </c>
      <c r="F4248" s="138" t="n">
        <v>45291</v>
      </c>
      <c r="K4248" t="n">
        <v/>
      </c>
      <c r="L4248" t="inlineStr">
        <is>
          <t>No Aplica</t>
        </is>
      </c>
      <c r="M4248" t="n">
        <v>2023</v>
      </c>
      <c r="N4248" t="inlineStr">
        <is>
          <t>Diciembre</t>
        </is>
      </c>
      <c r="O4248" t="inlineStr">
        <is>
          <t>2023-2</t>
        </is>
      </c>
      <c r="P4248" t="n">
        <v>0</v>
      </c>
      <c r="Q4248" t="n">
        <v>0</v>
      </c>
      <c r="R4248" t="n">
        <v>0</v>
      </c>
      <c r="S4248" t="inlineStr"/>
      <c r="T4248" t="inlineStr">
        <is>
          <t>529-2023-12-31</t>
        </is>
      </c>
      <c r="U4248" t="n">
        <v>31</v>
      </c>
      <c r="V4248" t="inlineStr">
        <is>
          <t>No Aplica</t>
        </is>
      </c>
    </row>
    <row r="4249">
      <c r="A4249" t="n">
        <v>529</v>
      </c>
      <c r="B4249" t="inlineStr">
        <is>
          <t>Oportunidad en la solución de solicitudes de infraestructura</t>
        </is>
      </c>
      <c r="C4249" t="inlineStr">
        <is>
          <t>INFRAESTRUCTURA Y SERVICIOS ADMINISTRATIVOS</t>
        </is>
      </c>
      <c r="D4249" t="inlineStr">
        <is>
          <t>Trimestral</t>
        </is>
      </c>
      <c r="E4249" t="inlineStr">
        <is>
          <t>Positivo</t>
        </is>
      </c>
      <c r="F4249" s="138" t="n">
        <v>45351</v>
      </c>
      <c r="K4249" t="n">
        <v/>
      </c>
      <c r="L4249" t="inlineStr">
        <is>
          <t>No Aplica</t>
        </is>
      </c>
      <c r="M4249" t="n">
        <v>2024</v>
      </c>
      <c r="N4249" t="inlineStr">
        <is>
          <t>Febrero</t>
        </is>
      </c>
      <c r="O4249" t="inlineStr">
        <is>
          <t>2024-1</t>
        </is>
      </c>
      <c r="P4249" t="n">
        <v>0</v>
      </c>
      <c r="Q4249" t="n">
        <v>0</v>
      </c>
      <c r="R4249" t="n">
        <v>0</v>
      </c>
      <c r="S4249" t="inlineStr"/>
      <c r="T4249" t="inlineStr">
        <is>
          <t>529-2024-02-29</t>
        </is>
      </c>
      <c r="U4249" t="n">
        <v>29</v>
      </c>
      <c r="V4249" t="inlineStr">
        <is>
          <t>No Aplica</t>
        </is>
      </c>
    </row>
    <row r="4250">
      <c r="A4250" t="n">
        <v>529</v>
      </c>
      <c r="B4250" t="inlineStr">
        <is>
          <t>Oportunidad en la solución de solicitudes de infraestructura</t>
        </is>
      </c>
      <c r="C4250" t="inlineStr">
        <is>
          <t>INFRAESTRUCTURA Y SERVICIOS ADMINISTRATIVOS</t>
        </is>
      </c>
      <c r="D4250" t="inlineStr">
        <is>
          <t>Trimestral</t>
        </is>
      </c>
      <c r="E4250" t="inlineStr">
        <is>
          <t>Positivo</t>
        </is>
      </c>
      <c r="F4250" s="138" t="n">
        <v>45382</v>
      </c>
      <c r="K4250" t="n">
        <v/>
      </c>
      <c r="L4250" t="inlineStr">
        <is>
          <t>No Aplica</t>
        </is>
      </c>
      <c r="M4250" t="n">
        <v>2024</v>
      </c>
      <c r="N4250" t="inlineStr">
        <is>
          <t>Marzo</t>
        </is>
      </c>
      <c r="O4250" t="inlineStr">
        <is>
          <t>2024-1</t>
        </is>
      </c>
      <c r="P4250" t="n">
        <v>0</v>
      </c>
      <c r="Q4250" t="n">
        <v>0</v>
      </c>
      <c r="R4250" t="n">
        <v>0</v>
      </c>
      <c r="S4250" t="inlineStr"/>
      <c r="T4250" t="inlineStr">
        <is>
          <t>529-2024-03-31</t>
        </is>
      </c>
      <c r="U4250" t="n">
        <v>31</v>
      </c>
      <c r="V4250" t="inlineStr">
        <is>
          <t>No Aplica</t>
        </is>
      </c>
    </row>
    <row r="4251">
      <c r="A4251" t="n">
        <v>529</v>
      </c>
      <c r="B4251" t="inlineStr">
        <is>
          <t>Oportunidad en la solución de solicitudes de infraestructura</t>
        </is>
      </c>
      <c r="C4251" t="inlineStr">
        <is>
          <t>INFRAESTRUCTURA Y SERVICIOS ADMINISTRATIVOS</t>
        </is>
      </c>
      <c r="D4251" t="inlineStr">
        <is>
          <t>Trimestral</t>
        </is>
      </c>
      <c r="E4251" t="inlineStr">
        <is>
          <t>Positivo</t>
        </is>
      </c>
      <c r="F4251" s="138" t="n">
        <v>45412</v>
      </c>
      <c r="K4251" t="n">
        <v/>
      </c>
      <c r="L4251" t="inlineStr">
        <is>
          <t>No Aplica</t>
        </is>
      </c>
      <c r="M4251" t="n">
        <v>2024</v>
      </c>
      <c r="N4251" t="inlineStr">
        <is>
          <t>Abril</t>
        </is>
      </c>
      <c r="O4251" t="inlineStr">
        <is>
          <t>2024-1</t>
        </is>
      </c>
      <c r="P4251" t="n">
        <v>0</v>
      </c>
      <c r="Q4251" t="n">
        <v>0</v>
      </c>
      <c r="R4251" t="n">
        <v>0</v>
      </c>
      <c r="S4251" t="inlineStr"/>
      <c r="T4251" t="inlineStr">
        <is>
          <t>529-2024-04-30</t>
        </is>
      </c>
      <c r="U4251" t="n">
        <v>30</v>
      </c>
      <c r="V4251" t="inlineStr">
        <is>
          <t>No Aplica</t>
        </is>
      </c>
    </row>
    <row r="4252">
      <c r="A4252" t="n">
        <v>529</v>
      </c>
      <c r="B4252" t="inlineStr">
        <is>
          <t>Oportunidad en la solución de solicitudes de infraestructura</t>
        </is>
      </c>
      <c r="C4252" t="inlineStr">
        <is>
          <t>INFRAESTRUCTURA Y SERVICIOS ADMINISTRATIVOS</t>
        </is>
      </c>
      <c r="D4252" t="inlineStr">
        <is>
          <t>Trimestral</t>
        </is>
      </c>
      <c r="E4252" t="inlineStr">
        <is>
          <t>Positivo</t>
        </is>
      </c>
      <c r="F4252" s="138" t="n">
        <v>45473</v>
      </c>
      <c r="K4252" t="n">
        <v/>
      </c>
      <c r="L4252" t="inlineStr">
        <is>
          <t>No Aplica</t>
        </is>
      </c>
      <c r="M4252" t="n">
        <v>2024</v>
      </c>
      <c r="N4252" t="inlineStr">
        <is>
          <t>Junio</t>
        </is>
      </c>
      <c r="O4252" t="inlineStr">
        <is>
          <t>2024-1</t>
        </is>
      </c>
      <c r="P4252" t="n">
        <v>0</v>
      </c>
      <c r="Q4252" t="n">
        <v>0</v>
      </c>
      <c r="R4252" t="n">
        <v>0</v>
      </c>
      <c r="S4252" t="inlineStr"/>
      <c r="T4252" t="inlineStr">
        <is>
          <t>529-2024-06-30</t>
        </is>
      </c>
      <c r="U4252" t="n">
        <v>30</v>
      </c>
      <c r="V4252" t="inlineStr">
        <is>
          <t>No Aplica</t>
        </is>
      </c>
    </row>
    <row r="4253">
      <c r="A4253" t="n">
        <v>529</v>
      </c>
      <c r="B4253" t="inlineStr">
        <is>
          <t>Oportunidad en la solución de solicitudes de infraestructura</t>
        </is>
      </c>
      <c r="C4253" t="inlineStr">
        <is>
          <t>INFRAESTRUCTURA Y SERVICIOS ADMINISTRATIVOS</t>
        </is>
      </c>
      <c r="D4253" t="inlineStr">
        <is>
          <t>Trimestral</t>
        </is>
      </c>
      <c r="E4253" t="inlineStr">
        <is>
          <t>Positivo</t>
        </is>
      </c>
      <c r="F4253" s="138" t="n">
        <v>45535</v>
      </c>
      <c r="K4253" t="n">
        <v/>
      </c>
      <c r="L4253" t="inlineStr">
        <is>
          <t>No Aplica</t>
        </is>
      </c>
      <c r="M4253" t="n">
        <v>2024</v>
      </c>
      <c r="N4253" t="inlineStr">
        <is>
          <t>Agosto</t>
        </is>
      </c>
      <c r="O4253" t="inlineStr">
        <is>
          <t>2024-2</t>
        </is>
      </c>
      <c r="P4253" t="n">
        <v>0</v>
      </c>
      <c r="Q4253" t="n">
        <v>0</v>
      </c>
      <c r="R4253" t="n">
        <v>0</v>
      </c>
      <c r="S4253" t="inlineStr"/>
      <c r="T4253" t="inlineStr">
        <is>
          <t>529-2024-08-31</t>
        </is>
      </c>
      <c r="U4253" t="n">
        <v>31</v>
      </c>
      <c r="V4253" t="inlineStr">
        <is>
          <t>No Aplica</t>
        </is>
      </c>
    </row>
    <row r="4254">
      <c r="A4254" t="n">
        <v>529</v>
      </c>
      <c r="B4254" t="inlineStr">
        <is>
          <t>Oportunidad en la solución de solicitudes de infraestructura</t>
        </is>
      </c>
      <c r="C4254" t="inlineStr">
        <is>
          <t>INFRAESTRUCTURA Y SERVICIOS ADMINISTRATIVOS</t>
        </is>
      </c>
      <c r="D4254" t="inlineStr">
        <is>
          <t>Trimestral</t>
        </is>
      </c>
      <c r="E4254" t="inlineStr">
        <is>
          <t>Positivo</t>
        </is>
      </c>
      <c r="F4254" s="138" t="n">
        <v>45565</v>
      </c>
      <c r="K4254" t="n">
        <v/>
      </c>
      <c r="L4254" t="inlineStr">
        <is>
          <t>No Aplica</t>
        </is>
      </c>
      <c r="M4254" t="n">
        <v>2024</v>
      </c>
      <c r="N4254" t="inlineStr">
        <is>
          <t>Septiembre</t>
        </is>
      </c>
      <c r="O4254" t="inlineStr">
        <is>
          <t>2024-2</t>
        </is>
      </c>
      <c r="P4254" t="n">
        <v>0</v>
      </c>
      <c r="Q4254" t="n">
        <v>0</v>
      </c>
      <c r="R4254" t="n">
        <v>0</v>
      </c>
      <c r="S4254" t="inlineStr"/>
      <c r="T4254" t="inlineStr">
        <is>
          <t>529-2024-09-30</t>
        </is>
      </c>
      <c r="U4254" t="n">
        <v>30</v>
      </c>
      <c r="V4254" t="inlineStr">
        <is>
          <t>No Aplica</t>
        </is>
      </c>
    </row>
    <row r="4255">
      <c r="A4255" t="n">
        <v>529</v>
      </c>
      <c r="B4255" t="inlineStr">
        <is>
          <t>Oportunidad en la solución de solicitudes de infraestructura</t>
        </is>
      </c>
      <c r="C4255" t="inlineStr">
        <is>
          <t>INFRAESTRUCTURA Y SERVICIOS ADMINISTRATIVOS</t>
        </is>
      </c>
      <c r="D4255" t="inlineStr">
        <is>
          <t>Trimestral</t>
        </is>
      </c>
      <c r="E4255" t="inlineStr">
        <is>
          <t>Positivo</t>
        </is>
      </c>
      <c r="F4255" s="138" t="n">
        <v>45657</v>
      </c>
      <c r="K4255" t="n">
        <v/>
      </c>
      <c r="L4255" t="inlineStr">
        <is>
          <t>No Aplica</t>
        </is>
      </c>
      <c r="M4255" t="n">
        <v>2024</v>
      </c>
      <c r="N4255" t="inlineStr">
        <is>
          <t>Diciembre</t>
        </is>
      </c>
      <c r="O4255" t="inlineStr">
        <is>
          <t>2024-2</t>
        </is>
      </c>
      <c r="P4255" t="n">
        <v>0</v>
      </c>
      <c r="Q4255" t="n">
        <v>0</v>
      </c>
      <c r="R4255" t="n">
        <v>0</v>
      </c>
      <c r="S4255" t="inlineStr"/>
      <c r="T4255" t="inlineStr">
        <is>
          <t>529-2024-12-31</t>
        </is>
      </c>
      <c r="U4255" t="n">
        <v>31</v>
      </c>
      <c r="V4255" t="inlineStr">
        <is>
          <t>No Aplica</t>
        </is>
      </c>
    </row>
    <row r="4256">
      <c r="A4256" t="n">
        <v>529</v>
      </c>
      <c r="B4256" t="inlineStr">
        <is>
          <t>Oportunidad en la solución de solicitudes de infraestructura</t>
        </is>
      </c>
      <c r="C4256" t="inlineStr">
        <is>
          <t>INFRAESTRUCTURA Y SERVICIOS ADMINISTRATIVOS</t>
        </is>
      </c>
      <c r="D4256" t="inlineStr">
        <is>
          <t>Trimestral</t>
        </is>
      </c>
      <c r="E4256" t="inlineStr">
        <is>
          <t>Positivo</t>
        </is>
      </c>
      <c r="F4256" s="138" t="n">
        <v>45930</v>
      </c>
      <c r="G4256" t="n">
        <v>90</v>
      </c>
      <c r="H4256" t="n">
        <v>196.19</v>
      </c>
      <c r="I4256" s="76" t="n">
        <v>1.3</v>
      </c>
      <c r="J4256" s="76" t="n">
        <v>2.179888888888889</v>
      </c>
      <c r="K4256" t="n">
        <v/>
      </c>
      <c r="L4256" t="n">
        <v/>
      </c>
      <c r="M4256" t="n">
        <v>2025</v>
      </c>
      <c r="N4256" t="inlineStr">
        <is>
          <t>Septiembre</t>
        </is>
      </c>
      <c r="O4256" t="inlineStr">
        <is>
          <t>2025-2</t>
        </is>
      </c>
      <c r="P4256" t="n">
        <v>0</v>
      </c>
      <c r="Q4256" t="n">
        <v>0</v>
      </c>
      <c r="R4256" t="n">
        <v>0</v>
      </c>
      <c r="S4256" t="inlineStr"/>
      <c r="T4256" t="inlineStr">
        <is>
          <t>529-2025-09-30</t>
        </is>
      </c>
      <c r="U4256" t="n">
        <v>30</v>
      </c>
      <c r="V4256" t="inlineStr"/>
    </row>
    <row r="4257">
      <c r="A4257" t="n">
        <v>529</v>
      </c>
      <c r="B4257" t="inlineStr">
        <is>
          <t>Oportunidad en la solución de solicitudes de infraestructura</t>
        </is>
      </c>
      <c r="C4257" t="inlineStr">
        <is>
          <t>INFRAESTRUCTURA Y SERVICIOS ADMINISTRATIVOS</t>
        </is>
      </c>
      <c r="D4257" t="inlineStr">
        <is>
          <t>Trimestral</t>
        </is>
      </c>
      <c r="E4257" t="inlineStr">
        <is>
          <t>Positivo</t>
        </is>
      </c>
      <c r="F4257" s="138" t="n">
        <v>46022</v>
      </c>
      <c r="G4257" t="n">
        <v>90</v>
      </c>
      <c r="H4257" t="n">
        <v>97.97</v>
      </c>
      <c r="I4257" s="76" t="n">
        <v>1.088555555555555</v>
      </c>
      <c r="J4257" s="76" t="n">
        <v>1.088555555555555</v>
      </c>
      <c r="K4257" t="n">
        <v/>
      </c>
      <c r="L4257" t="n">
        <v/>
      </c>
      <c r="M4257" t="n">
        <v>2025</v>
      </c>
      <c r="N4257" t="inlineStr">
        <is>
          <t>Diciembre</t>
        </is>
      </c>
      <c r="O4257" t="inlineStr">
        <is>
          <t>2025-2</t>
        </is>
      </c>
      <c r="P4257" t="n">
        <v>0</v>
      </c>
      <c r="Q4257" t="n">
        <v>0</v>
      </c>
      <c r="R4257" t="n">
        <v>0</v>
      </c>
      <c r="S4257" t="inlineStr"/>
      <c r="T4257" t="inlineStr">
        <is>
          <t>529-2025-12-31</t>
        </is>
      </c>
      <c r="U4257" t="n">
        <v>31</v>
      </c>
      <c r="V4257" t="inlineStr"/>
    </row>
    <row r="4258">
      <c r="A4258" t="n">
        <v>530</v>
      </c>
      <c r="B4258" t="inlineStr">
        <is>
          <t>Índice de Cumplimiento del Sprint</t>
        </is>
      </c>
      <c r="C4258" t="inlineStr">
        <is>
          <t>GESTIÓN DE LA TECNOLOGÍA E INNOVACIÓN DIGITAL</t>
        </is>
      </c>
      <c r="D4258" t="inlineStr">
        <is>
          <t>Semestral</t>
        </is>
      </c>
      <c r="E4258" t="inlineStr">
        <is>
          <t>Positivo</t>
        </is>
      </c>
      <c r="F4258" s="138" t="n">
        <v>46022</v>
      </c>
      <c r="G4258" t="n">
        <v>97</v>
      </c>
      <c r="H4258" t="n">
        <v>85.56</v>
      </c>
      <c r="I4258" s="76" t="n">
        <v>0.8820618556701031</v>
      </c>
      <c r="J4258" s="76" t="n">
        <v>0.8820618556701031</v>
      </c>
      <c r="K4258" t="inlineStr">
        <is>
          <t>%</t>
        </is>
      </c>
      <c r="L4258" t="inlineStr">
        <is>
          <t>%</t>
        </is>
      </c>
      <c r="M4258" t="n">
        <v>2025</v>
      </c>
      <c r="N4258" t="inlineStr">
        <is>
          <t>Diciembre</t>
        </is>
      </c>
      <c r="O4258" t="inlineStr">
        <is>
          <t>2025-2</t>
        </is>
      </c>
      <c r="P4258" t="n">
        <v>0</v>
      </c>
      <c r="Q4258" t="n">
        <v>0</v>
      </c>
      <c r="R4258" t="n">
        <v>0</v>
      </c>
      <c r="S4258" t="inlineStr"/>
      <c r="T4258" t="inlineStr">
        <is>
          <t>530-2025-12-31</t>
        </is>
      </c>
      <c r="U4258" t="n">
        <v>31</v>
      </c>
      <c r="V4258" t="inlineStr"/>
    </row>
    <row r="4259">
      <c r="A4259" t="n">
        <v>531</v>
      </c>
      <c r="B4259" t="inlineStr">
        <is>
          <t>Eficiencia de capacidad instalada</t>
        </is>
      </c>
      <c r="C4259" t="inlineStr">
        <is>
          <t>GESTIÓN DE LA TECNOLOGÍA E INNOVACIÓN DIGITAL</t>
        </is>
      </c>
      <c r="D4259" t="inlineStr">
        <is>
          <t>Semestral</t>
        </is>
      </c>
      <c r="E4259" t="inlineStr">
        <is>
          <t>Positivo</t>
        </is>
      </c>
      <c r="F4259" s="138" t="n">
        <v>46022</v>
      </c>
      <c r="G4259" t="n">
        <v>90</v>
      </c>
      <c r="H4259" t="n">
        <v>93.94</v>
      </c>
      <c r="I4259" s="76" t="n">
        <v>1.043777777777778</v>
      </c>
      <c r="J4259" s="76" t="n">
        <v>1.043777777777778</v>
      </c>
      <c r="K4259" t="inlineStr">
        <is>
          <t>%</t>
        </is>
      </c>
      <c r="L4259" t="inlineStr">
        <is>
          <t>%</t>
        </is>
      </c>
      <c r="M4259" t="n">
        <v>2025</v>
      </c>
      <c r="N4259" t="inlineStr">
        <is>
          <t>Diciembre</t>
        </is>
      </c>
      <c r="O4259" t="inlineStr">
        <is>
          <t>2025-2</t>
        </is>
      </c>
      <c r="P4259" t="n">
        <v>0</v>
      </c>
      <c r="Q4259" t="n">
        <v>0</v>
      </c>
      <c r="R4259" t="n">
        <v>0</v>
      </c>
      <c r="S4259" t="inlineStr"/>
      <c r="T4259" t="inlineStr">
        <is>
          <t>531-2025-12-31</t>
        </is>
      </c>
      <c r="U4259" t="n">
        <v>31</v>
      </c>
      <c r="V4259" t="inlineStr"/>
    </row>
    <row r="4260">
      <c r="A4260" t="n">
        <v>532</v>
      </c>
      <c r="B4260" t="inlineStr">
        <is>
          <t>Actividades de Cooperación en Internacionalización</t>
        </is>
      </c>
      <c r="C4260" t="inlineStr">
        <is>
          <t>VISIBILIDAD NACIONAL E INTERNACIONAL</t>
        </is>
      </c>
      <c r="D4260" t="inlineStr">
        <is>
          <t>Semestral</t>
        </is>
      </c>
      <c r="E4260" t="inlineStr">
        <is>
          <t>Positivo</t>
        </is>
      </c>
      <c r="F4260" s="138" t="n">
        <v>44742</v>
      </c>
      <c r="K4260" t="inlineStr">
        <is>
          <t>200.0%</t>
        </is>
      </c>
      <c r="L4260" t="inlineStr">
        <is>
          <t>No Aplica</t>
        </is>
      </c>
      <c r="M4260" t="n">
        <v>2022</v>
      </c>
      <c r="N4260" t="inlineStr">
        <is>
          <t>Junio</t>
        </is>
      </c>
      <c r="O4260" t="inlineStr">
        <is>
          <t>2022-1</t>
        </is>
      </c>
      <c r="P4260" t="n">
        <v>0</v>
      </c>
      <c r="Q4260" t="n">
        <v>0</v>
      </c>
      <c r="R4260" t="n">
        <v>0</v>
      </c>
      <c r="S4260" t="inlineStr"/>
      <c r="T4260" t="inlineStr">
        <is>
          <t>532-2022-06-30</t>
        </is>
      </c>
      <c r="U4260" t="n">
        <v>30</v>
      </c>
      <c r="V4260" t="inlineStr">
        <is>
          <t>No Aplica</t>
        </is>
      </c>
    </row>
    <row r="4261">
      <c r="A4261" t="n">
        <v>532</v>
      </c>
      <c r="B4261" t="inlineStr">
        <is>
          <t>Actividades de Cooperación en Internacionalización</t>
        </is>
      </c>
      <c r="C4261" t="inlineStr">
        <is>
          <t>VISIBILIDAD NACIONAL E INTERNACIONAL</t>
        </is>
      </c>
      <c r="D4261" t="inlineStr">
        <is>
          <t>Semestral</t>
        </is>
      </c>
      <c r="E4261" t="inlineStr">
        <is>
          <t>Positivo</t>
        </is>
      </c>
      <c r="F4261" s="138" t="n">
        <v>44834</v>
      </c>
      <c r="K4261" t="inlineStr">
        <is>
          <t>200.0%</t>
        </is>
      </c>
      <c r="L4261" t="inlineStr">
        <is>
          <t>No Aplica</t>
        </is>
      </c>
      <c r="M4261" t="n">
        <v>2022</v>
      </c>
      <c r="N4261" t="inlineStr">
        <is>
          <t>Septiembre</t>
        </is>
      </c>
      <c r="O4261" t="inlineStr">
        <is>
          <t>2022-2</t>
        </is>
      </c>
      <c r="P4261" t="n">
        <v>0</v>
      </c>
      <c r="Q4261" t="n">
        <v>0</v>
      </c>
      <c r="R4261" t="n">
        <v>0</v>
      </c>
      <c r="S4261" t="inlineStr"/>
      <c r="T4261" t="inlineStr">
        <is>
          <t>532-2022-09-30</t>
        </is>
      </c>
      <c r="U4261" t="n">
        <v>30</v>
      </c>
      <c r="V4261" t="inlineStr">
        <is>
          <t>No Aplica</t>
        </is>
      </c>
    </row>
    <row r="4262">
      <c r="A4262" t="n">
        <v>532</v>
      </c>
      <c r="B4262" t="inlineStr">
        <is>
          <t>Actividades de Cooperación en Internacionalización</t>
        </is>
      </c>
      <c r="C4262" t="inlineStr">
        <is>
          <t>VISIBILIDAD NACIONAL E INTERNACIONAL</t>
        </is>
      </c>
      <c r="D4262" t="inlineStr">
        <is>
          <t>Semestral</t>
        </is>
      </c>
      <c r="E4262" t="inlineStr">
        <is>
          <t>Positivo</t>
        </is>
      </c>
      <c r="F4262" s="138" t="n">
        <v>44895</v>
      </c>
      <c r="K4262" t="inlineStr">
        <is>
          <t>200.0%</t>
        </is>
      </c>
      <c r="L4262" t="inlineStr">
        <is>
          <t>No Aplica</t>
        </is>
      </c>
      <c r="M4262" t="n">
        <v>2022</v>
      </c>
      <c r="N4262" t="inlineStr">
        <is>
          <t>Noviembre</t>
        </is>
      </c>
      <c r="O4262" t="inlineStr">
        <is>
          <t>2022-2</t>
        </is>
      </c>
      <c r="P4262" t="n">
        <v>0</v>
      </c>
      <c r="Q4262" t="n">
        <v>0</v>
      </c>
      <c r="R4262" t="n">
        <v>0</v>
      </c>
      <c r="S4262" t="inlineStr"/>
      <c r="T4262" t="inlineStr">
        <is>
          <t>532-2022-11-30</t>
        </is>
      </c>
      <c r="U4262" t="n">
        <v>30</v>
      </c>
      <c r="V4262" t="inlineStr">
        <is>
          <t>No Aplica</t>
        </is>
      </c>
    </row>
    <row r="4263">
      <c r="A4263" t="n">
        <v>532</v>
      </c>
      <c r="B4263" t="inlineStr">
        <is>
          <t>Actividades de Cooperación en Internacionalización</t>
        </is>
      </c>
      <c r="C4263" t="inlineStr">
        <is>
          <t>VISIBILIDAD NACIONAL E INTERNACIONAL</t>
        </is>
      </c>
      <c r="D4263" t="inlineStr">
        <is>
          <t>Semestral</t>
        </is>
      </c>
      <c r="E4263" t="inlineStr">
        <is>
          <t>Positivo</t>
        </is>
      </c>
      <c r="F4263" s="138" t="n">
        <v>44926</v>
      </c>
      <c r="K4263" t="inlineStr">
        <is>
          <t>200.0%</t>
        </is>
      </c>
      <c r="L4263" t="inlineStr">
        <is>
          <t>No Aplica</t>
        </is>
      </c>
      <c r="M4263" t="n">
        <v>2022</v>
      </c>
      <c r="N4263" t="inlineStr">
        <is>
          <t>Diciembre</t>
        </is>
      </c>
      <c r="O4263" t="inlineStr">
        <is>
          <t>2022-2</t>
        </is>
      </c>
      <c r="P4263" t="n">
        <v>0</v>
      </c>
      <c r="Q4263" t="n">
        <v>0</v>
      </c>
      <c r="R4263" t="n">
        <v>0</v>
      </c>
      <c r="S4263" t="inlineStr"/>
      <c r="T4263" t="inlineStr">
        <is>
          <t>532-2022-12-31</t>
        </is>
      </c>
      <c r="U4263" t="n">
        <v>31</v>
      </c>
      <c r="V4263" t="inlineStr">
        <is>
          <t>No Aplica</t>
        </is>
      </c>
    </row>
    <row r="4264">
      <c r="A4264" t="n">
        <v>532</v>
      </c>
      <c r="B4264" t="inlineStr">
        <is>
          <t>Actividades de Cooperación en Internacionalización</t>
        </is>
      </c>
      <c r="C4264" t="inlineStr">
        <is>
          <t>VISIBILIDAD NACIONAL E INTERNACIONAL</t>
        </is>
      </c>
      <c r="D4264" t="inlineStr">
        <is>
          <t>Semestral</t>
        </is>
      </c>
      <c r="E4264" t="inlineStr">
        <is>
          <t>Positivo</t>
        </is>
      </c>
      <c r="F4264" s="138" t="n">
        <v>45107</v>
      </c>
      <c r="G4264" t="n">
        <v>100</v>
      </c>
      <c r="K4264" t="inlineStr">
        <is>
          <t>200.0%</t>
        </is>
      </c>
      <c r="L4264" t="inlineStr">
        <is>
          <t>No Aplica</t>
        </is>
      </c>
      <c r="M4264" t="n">
        <v>2023</v>
      </c>
      <c r="N4264" t="inlineStr">
        <is>
          <t>Junio</t>
        </is>
      </c>
      <c r="O4264" t="inlineStr">
        <is>
          <t>2023-1</t>
        </is>
      </c>
      <c r="P4264" t="n">
        <v>0</v>
      </c>
      <c r="Q4264" t="n">
        <v>0</v>
      </c>
      <c r="R4264" t="n">
        <v>0</v>
      </c>
      <c r="S4264" t="inlineStr"/>
      <c r="T4264" t="inlineStr">
        <is>
          <t>532-2023-06-30</t>
        </is>
      </c>
      <c r="U4264" t="n">
        <v>30</v>
      </c>
      <c r="V4264" t="inlineStr">
        <is>
          <t>No Aplica</t>
        </is>
      </c>
    </row>
    <row r="4265">
      <c r="A4265" t="n">
        <v>532</v>
      </c>
      <c r="B4265" t="inlineStr">
        <is>
          <t>Actividades de Cooperación en Internacionalización</t>
        </is>
      </c>
      <c r="C4265" t="inlineStr">
        <is>
          <t>VISIBILIDAD NACIONAL E INTERNACIONAL</t>
        </is>
      </c>
      <c r="D4265" t="inlineStr">
        <is>
          <t>Semestral</t>
        </is>
      </c>
      <c r="E4265" t="inlineStr">
        <is>
          <t>Positivo</t>
        </is>
      </c>
      <c r="F4265" s="138" t="n">
        <v>45291</v>
      </c>
      <c r="G4265" t="n">
        <v>100</v>
      </c>
      <c r="K4265" t="inlineStr">
        <is>
          <t>200.0%</t>
        </is>
      </c>
      <c r="L4265" t="inlineStr">
        <is>
          <t>No Aplica</t>
        </is>
      </c>
      <c r="M4265" t="n">
        <v>2023</v>
      </c>
      <c r="N4265" t="inlineStr">
        <is>
          <t>Diciembre</t>
        </is>
      </c>
      <c r="O4265" t="inlineStr">
        <is>
          <t>2023-2</t>
        </is>
      </c>
      <c r="P4265" t="n">
        <v>0</v>
      </c>
      <c r="Q4265" t="n">
        <v>0</v>
      </c>
      <c r="R4265" t="n">
        <v>0</v>
      </c>
      <c r="S4265" t="inlineStr"/>
      <c r="T4265" t="inlineStr">
        <is>
          <t>532-2023-12-31</t>
        </is>
      </c>
      <c r="U4265" t="n">
        <v>31</v>
      </c>
      <c r="V4265" t="inlineStr">
        <is>
          <t>No Aplica</t>
        </is>
      </c>
    </row>
    <row r="4266">
      <c r="A4266" t="n">
        <v>532</v>
      </c>
      <c r="B4266" t="inlineStr">
        <is>
          <t>Actividades de Cooperación en Internacionalización</t>
        </is>
      </c>
      <c r="C4266" t="inlineStr">
        <is>
          <t>VISIBILIDAD NACIONAL E INTERNACIONAL</t>
        </is>
      </c>
      <c r="D4266" t="inlineStr">
        <is>
          <t>Semestral</t>
        </is>
      </c>
      <c r="E4266" t="inlineStr">
        <is>
          <t>Positivo</t>
        </is>
      </c>
      <c r="F4266" s="138" t="n">
        <v>45473</v>
      </c>
      <c r="G4266" t="n">
        <v>100</v>
      </c>
      <c r="K4266" t="inlineStr">
        <is>
          <t>200.0%</t>
        </is>
      </c>
      <c r="L4266" t="inlineStr">
        <is>
          <t>No Aplica</t>
        </is>
      </c>
      <c r="M4266" t="n">
        <v>2024</v>
      </c>
      <c r="N4266" t="inlineStr">
        <is>
          <t>Junio</t>
        </is>
      </c>
      <c r="O4266" t="inlineStr">
        <is>
          <t>2024-1</t>
        </is>
      </c>
      <c r="P4266" t="n">
        <v>0</v>
      </c>
      <c r="Q4266" t="n">
        <v>0</v>
      </c>
      <c r="R4266" t="n">
        <v>0</v>
      </c>
      <c r="S4266" t="inlineStr"/>
      <c r="T4266" t="inlineStr">
        <is>
          <t>532-2024-06-30</t>
        </is>
      </c>
      <c r="U4266" t="n">
        <v>30</v>
      </c>
      <c r="V4266" t="inlineStr">
        <is>
          <t>No Aplica</t>
        </is>
      </c>
    </row>
    <row r="4267">
      <c r="A4267" t="n">
        <v>532</v>
      </c>
      <c r="B4267" t="inlineStr">
        <is>
          <t>Actividades de Cooperación en Internacionalización</t>
        </is>
      </c>
      <c r="C4267" t="inlineStr">
        <is>
          <t>VISIBILIDAD NACIONAL E INTERNACIONAL</t>
        </is>
      </c>
      <c r="D4267" t="inlineStr">
        <is>
          <t>Semestral</t>
        </is>
      </c>
      <c r="E4267" t="inlineStr">
        <is>
          <t>Positivo</t>
        </is>
      </c>
      <c r="F4267" s="138" t="n">
        <v>45657</v>
      </c>
      <c r="G4267" t="n">
        <v>100</v>
      </c>
      <c r="K4267" t="inlineStr">
        <is>
          <t>200.0%</t>
        </is>
      </c>
      <c r="L4267" t="inlineStr">
        <is>
          <t>No Aplica</t>
        </is>
      </c>
      <c r="M4267" t="n">
        <v>2024</v>
      </c>
      <c r="N4267" t="inlineStr">
        <is>
          <t>Diciembre</t>
        </is>
      </c>
      <c r="O4267" t="inlineStr">
        <is>
          <t>2024-2</t>
        </is>
      </c>
      <c r="P4267" t="n">
        <v>0</v>
      </c>
      <c r="Q4267" t="n">
        <v>0</v>
      </c>
      <c r="R4267" t="n">
        <v>0</v>
      </c>
      <c r="S4267" t="inlineStr"/>
      <c r="T4267" t="inlineStr">
        <is>
          <t>532-2024-12-31</t>
        </is>
      </c>
      <c r="U4267" t="n">
        <v>31</v>
      </c>
      <c r="V4267" t="inlineStr">
        <is>
          <t>No Aplica</t>
        </is>
      </c>
    </row>
    <row r="4268">
      <c r="A4268" t="n">
        <v>533</v>
      </c>
      <c r="B4268" t="inlineStr">
        <is>
          <t>Participación de estudiantes externos invitados a actividades de cooperación nacional e internacional</t>
        </is>
      </c>
      <c r="C4268" t="inlineStr">
        <is>
          <t>VISIBILIDAD NACIONAL E INTERNACIONAL</t>
        </is>
      </c>
      <c r="D4268" t="inlineStr">
        <is>
          <t>Semestral</t>
        </is>
      </c>
      <c r="E4268" t="inlineStr">
        <is>
          <t>Positivo</t>
        </is>
      </c>
      <c r="F4268" s="138" t="n">
        <v>44742</v>
      </c>
      <c r="K4268" t="inlineStr">
        <is>
          <t>200.0%</t>
        </is>
      </c>
      <c r="L4268" t="inlineStr">
        <is>
          <t>No Aplica</t>
        </is>
      </c>
      <c r="M4268" t="n">
        <v>2022</v>
      </c>
      <c r="N4268" t="inlineStr">
        <is>
          <t>Junio</t>
        </is>
      </c>
      <c r="O4268" t="inlineStr">
        <is>
          <t>2022-1</t>
        </is>
      </c>
      <c r="P4268" t="n">
        <v>0</v>
      </c>
      <c r="Q4268" t="n">
        <v>0</v>
      </c>
      <c r="R4268" t="n">
        <v>0</v>
      </c>
      <c r="S4268" t="inlineStr"/>
      <c r="T4268" t="inlineStr">
        <is>
          <t>533-2022-06-30</t>
        </is>
      </c>
      <c r="U4268" t="n">
        <v>30</v>
      </c>
      <c r="V4268" t="inlineStr">
        <is>
          <t>No Aplica</t>
        </is>
      </c>
    </row>
    <row r="4269">
      <c r="A4269" t="n">
        <v>533</v>
      </c>
      <c r="B4269" t="inlineStr">
        <is>
          <t>Participación de estudiantes externos invitados a actividades de cooperación nacional e internacional</t>
        </is>
      </c>
      <c r="C4269" t="inlineStr">
        <is>
          <t>VISIBILIDAD NACIONAL E INTERNACIONAL</t>
        </is>
      </c>
      <c r="D4269" t="inlineStr">
        <is>
          <t>Semestral</t>
        </is>
      </c>
      <c r="E4269" t="inlineStr">
        <is>
          <t>Positivo</t>
        </is>
      </c>
      <c r="F4269" s="138" t="n">
        <v>44834</v>
      </c>
      <c r="K4269" t="inlineStr">
        <is>
          <t>200.0%</t>
        </is>
      </c>
      <c r="L4269" t="inlineStr">
        <is>
          <t>No Aplica</t>
        </is>
      </c>
      <c r="M4269" t="n">
        <v>2022</v>
      </c>
      <c r="N4269" t="inlineStr">
        <is>
          <t>Septiembre</t>
        </is>
      </c>
      <c r="O4269" t="inlineStr">
        <is>
          <t>2022-2</t>
        </is>
      </c>
      <c r="P4269" t="n">
        <v>0</v>
      </c>
      <c r="Q4269" t="n">
        <v>0</v>
      </c>
      <c r="R4269" t="n">
        <v>0</v>
      </c>
      <c r="S4269" t="inlineStr"/>
      <c r="T4269" t="inlineStr">
        <is>
          <t>533-2022-09-30</t>
        </is>
      </c>
      <c r="U4269" t="n">
        <v>30</v>
      </c>
      <c r="V4269" t="inlineStr">
        <is>
          <t>No Aplica</t>
        </is>
      </c>
    </row>
    <row r="4270">
      <c r="A4270" t="n">
        <v>533</v>
      </c>
      <c r="B4270" t="inlineStr">
        <is>
          <t>Participación de estudiantes externos invitados a actividades de cooperación nacional e internacional</t>
        </is>
      </c>
      <c r="C4270" t="inlineStr">
        <is>
          <t>VISIBILIDAD NACIONAL E INTERNACIONAL</t>
        </is>
      </c>
      <c r="D4270" t="inlineStr">
        <is>
          <t>Semestral</t>
        </is>
      </c>
      <c r="E4270" t="inlineStr">
        <is>
          <t>Positivo</t>
        </is>
      </c>
      <c r="F4270" s="138" t="n">
        <v>44895</v>
      </c>
      <c r="K4270" t="inlineStr">
        <is>
          <t>200.0%</t>
        </is>
      </c>
      <c r="L4270" t="inlineStr">
        <is>
          <t>No Aplica</t>
        </is>
      </c>
      <c r="M4270" t="n">
        <v>2022</v>
      </c>
      <c r="N4270" t="inlineStr">
        <is>
          <t>Noviembre</t>
        </is>
      </c>
      <c r="O4270" t="inlineStr">
        <is>
          <t>2022-2</t>
        </is>
      </c>
      <c r="P4270" t="n">
        <v>0</v>
      </c>
      <c r="Q4270" t="n">
        <v>0</v>
      </c>
      <c r="R4270" t="n">
        <v>0</v>
      </c>
      <c r="S4270" t="inlineStr"/>
      <c r="T4270" t="inlineStr">
        <is>
          <t>533-2022-11-30</t>
        </is>
      </c>
      <c r="U4270" t="n">
        <v>30</v>
      </c>
      <c r="V4270" t="inlineStr">
        <is>
          <t>No Aplica</t>
        </is>
      </c>
    </row>
    <row r="4271">
      <c r="A4271" t="n">
        <v>533</v>
      </c>
      <c r="B4271" t="inlineStr">
        <is>
          <t>Participación de estudiantes externos invitados a actividades de cooperación nacional e internacional</t>
        </is>
      </c>
      <c r="C4271" t="inlineStr">
        <is>
          <t>VISIBILIDAD NACIONAL E INTERNACIONAL</t>
        </is>
      </c>
      <c r="D4271" t="inlineStr">
        <is>
          <t>Semestral</t>
        </is>
      </c>
      <c r="E4271" t="inlineStr">
        <is>
          <t>Positivo</t>
        </is>
      </c>
      <c r="F4271" s="138" t="n">
        <v>44926</v>
      </c>
      <c r="K4271" t="inlineStr">
        <is>
          <t>200.0%</t>
        </is>
      </c>
      <c r="L4271" t="inlineStr">
        <is>
          <t>No Aplica</t>
        </is>
      </c>
      <c r="M4271" t="n">
        <v>2022</v>
      </c>
      <c r="N4271" t="inlineStr">
        <is>
          <t>Diciembre</t>
        </is>
      </c>
      <c r="O4271" t="inlineStr">
        <is>
          <t>2022-2</t>
        </is>
      </c>
      <c r="P4271" t="n">
        <v>0</v>
      </c>
      <c r="Q4271" t="n">
        <v>0</v>
      </c>
      <c r="R4271" t="n">
        <v>0</v>
      </c>
      <c r="S4271" t="inlineStr"/>
      <c r="T4271" t="inlineStr">
        <is>
          <t>533-2022-12-31</t>
        </is>
      </c>
      <c r="U4271" t="n">
        <v>31</v>
      </c>
      <c r="V4271" t="inlineStr">
        <is>
          <t>No Aplica</t>
        </is>
      </c>
    </row>
    <row r="4272">
      <c r="A4272" t="n">
        <v>533</v>
      </c>
      <c r="B4272" t="inlineStr">
        <is>
          <t>Participación de estudiantes externos invitados a actividades de cooperación nacional e internacional</t>
        </is>
      </c>
      <c r="C4272" t="inlineStr">
        <is>
          <t>VISIBILIDAD NACIONAL E INTERNACIONAL</t>
        </is>
      </c>
      <c r="D4272" t="inlineStr">
        <is>
          <t>Semestral</t>
        </is>
      </c>
      <c r="E4272" t="inlineStr">
        <is>
          <t>Positivo</t>
        </is>
      </c>
      <c r="F4272" s="138" t="n">
        <v>45107</v>
      </c>
      <c r="K4272" t="inlineStr">
        <is>
          <t>200.0%</t>
        </is>
      </c>
      <c r="L4272" t="inlineStr">
        <is>
          <t>No Aplica</t>
        </is>
      </c>
      <c r="M4272" t="n">
        <v>2023</v>
      </c>
      <c r="N4272" t="inlineStr">
        <is>
          <t>Junio</t>
        </is>
      </c>
      <c r="O4272" t="inlineStr">
        <is>
          <t>2023-1</t>
        </is>
      </c>
      <c r="P4272" t="n">
        <v>0</v>
      </c>
      <c r="Q4272" t="n">
        <v>0</v>
      </c>
      <c r="R4272" t="n">
        <v>0</v>
      </c>
      <c r="S4272" t="inlineStr"/>
      <c r="T4272" t="inlineStr">
        <is>
          <t>533-2023-06-30</t>
        </is>
      </c>
      <c r="U4272" t="n">
        <v>30</v>
      </c>
      <c r="V4272" t="inlineStr">
        <is>
          <t>No Aplica</t>
        </is>
      </c>
    </row>
    <row r="4273">
      <c r="A4273" t="n">
        <v>533</v>
      </c>
      <c r="B4273" t="inlineStr">
        <is>
          <t>Participación de estudiantes externos invitados a actividades de cooperación nacional e internacional</t>
        </is>
      </c>
      <c r="C4273" t="inlineStr">
        <is>
          <t>VISIBILIDAD NACIONAL E INTERNACIONAL</t>
        </is>
      </c>
      <c r="D4273" t="inlineStr">
        <is>
          <t>Semestral</t>
        </is>
      </c>
      <c r="E4273" t="inlineStr">
        <is>
          <t>Positivo</t>
        </is>
      </c>
      <c r="F4273" s="138" t="n">
        <v>45230</v>
      </c>
      <c r="K4273" t="inlineStr">
        <is>
          <t>200.0%</t>
        </is>
      </c>
      <c r="L4273" t="inlineStr">
        <is>
          <t>No Aplica</t>
        </is>
      </c>
      <c r="M4273" t="n">
        <v>2023</v>
      </c>
      <c r="N4273" t="inlineStr">
        <is>
          <t>Octubre</t>
        </is>
      </c>
      <c r="O4273" t="inlineStr">
        <is>
          <t>2023-2</t>
        </is>
      </c>
      <c r="P4273" t="n">
        <v>0</v>
      </c>
      <c r="Q4273" t="n">
        <v>0</v>
      </c>
      <c r="R4273" t="n">
        <v>0</v>
      </c>
      <c r="S4273" t="inlineStr"/>
      <c r="T4273" t="inlineStr">
        <is>
          <t>533-2023-10-31</t>
        </is>
      </c>
      <c r="U4273" t="n">
        <v>31</v>
      </c>
      <c r="V4273" t="inlineStr">
        <is>
          <t>No Aplica</t>
        </is>
      </c>
    </row>
    <row r="4274">
      <c r="A4274" t="n">
        <v>533</v>
      </c>
      <c r="B4274" t="inlineStr">
        <is>
          <t>Participación de estudiantes externos invitados a actividades de cooperación nacional e internacional</t>
        </is>
      </c>
      <c r="C4274" t="inlineStr">
        <is>
          <t>VISIBILIDAD NACIONAL E INTERNACIONAL</t>
        </is>
      </c>
      <c r="D4274" t="inlineStr">
        <is>
          <t>Semestral</t>
        </is>
      </c>
      <c r="E4274" t="inlineStr">
        <is>
          <t>Positivo</t>
        </is>
      </c>
      <c r="F4274" s="138" t="n">
        <v>45291</v>
      </c>
      <c r="K4274" t="inlineStr">
        <is>
          <t>200.0%</t>
        </is>
      </c>
      <c r="L4274" t="inlineStr">
        <is>
          <t>No Aplica</t>
        </is>
      </c>
      <c r="M4274" t="n">
        <v>2023</v>
      </c>
      <c r="N4274" t="inlineStr">
        <is>
          <t>Diciembre</t>
        </is>
      </c>
      <c r="O4274" t="inlineStr">
        <is>
          <t>2023-2</t>
        </is>
      </c>
      <c r="P4274" t="n">
        <v>0</v>
      </c>
      <c r="Q4274" t="n">
        <v>0</v>
      </c>
      <c r="R4274" t="n">
        <v>0</v>
      </c>
      <c r="S4274" t="inlineStr"/>
      <c r="T4274" t="inlineStr">
        <is>
          <t>533-2023-12-31</t>
        </is>
      </c>
      <c r="U4274" t="n">
        <v>31</v>
      </c>
      <c r="V4274" t="inlineStr">
        <is>
          <t>No Aplica</t>
        </is>
      </c>
    </row>
    <row r="4275">
      <c r="A4275" t="n">
        <v>533</v>
      </c>
      <c r="B4275" t="inlineStr">
        <is>
          <t>Participación de estudiantes externos invitados a actividades de cooperación nacional e internacional</t>
        </is>
      </c>
      <c r="C4275" t="inlineStr">
        <is>
          <t>VISIBILIDAD NACIONAL E INTERNACIONAL</t>
        </is>
      </c>
      <c r="D4275" t="inlineStr">
        <is>
          <t>Semestral</t>
        </is>
      </c>
      <c r="E4275" t="inlineStr">
        <is>
          <t>Positivo</t>
        </is>
      </c>
      <c r="F4275" s="138" t="n">
        <v>45473</v>
      </c>
      <c r="K4275" t="inlineStr">
        <is>
          <t>200.0%</t>
        </is>
      </c>
      <c r="L4275" t="inlineStr">
        <is>
          <t>No Aplica</t>
        </is>
      </c>
      <c r="M4275" t="n">
        <v>2024</v>
      </c>
      <c r="N4275" t="inlineStr">
        <is>
          <t>Junio</t>
        </is>
      </c>
      <c r="O4275" t="inlineStr">
        <is>
          <t>2024-1</t>
        </is>
      </c>
      <c r="P4275" t="n">
        <v>0</v>
      </c>
      <c r="Q4275" t="n">
        <v>0</v>
      </c>
      <c r="R4275" t="n">
        <v>0</v>
      </c>
      <c r="S4275" t="inlineStr"/>
      <c r="T4275" t="inlineStr">
        <is>
          <t>533-2024-06-30</t>
        </is>
      </c>
      <c r="U4275" t="n">
        <v>30</v>
      </c>
      <c r="V4275" t="inlineStr">
        <is>
          <t>No Aplica</t>
        </is>
      </c>
    </row>
    <row r="4276">
      <c r="A4276" t="n">
        <v>533</v>
      </c>
      <c r="B4276" t="inlineStr">
        <is>
          <t>Participación de estudiantes externos invitados a actividades de cooperación nacional e internacional</t>
        </is>
      </c>
      <c r="C4276" t="inlineStr">
        <is>
          <t>VISIBILIDAD NACIONAL E INTERNACIONAL</t>
        </is>
      </c>
      <c r="D4276" t="inlineStr">
        <is>
          <t>Semestral</t>
        </is>
      </c>
      <c r="E4276" t="inlineStr">
        <is>
          <t>Positivo</t>
        </is>
      </c>
      <c r="F4276" s="138" t="n">
        <v>45657</v>
      </c>
      <c r="K4276" t="inlineStr">
        <is>
          <t>200.0%</t>
        </is>
      </c>
      <c r="L4276" t="inlineStr">
        <is>
          <t>No Aplica</t>
        </is>
      </c>
      <c r="M4276" t="n">
        <v>2024</v>
      </c>
      <c r="N4276" t="inlineStr">
        <is>
          <t>Diciembre</t>
        </is>
      </c>
      <c r="O4276" t="inlineStr">
        <is>
          <t>2024-2</t>
        </is>
      </c>
      <c r="P4276" t="n">
        <v>0</v>
      </c>
      <c r="Q4276" t="n">
        <v>0</v>
      </c>
      <c r="R4276" t="n">
        <v>0</v>
      </c>
      <c r="S4276" t="inlineStr"/>
      <c r="T4276" t="inlineStr">
        <is>
          <t>533-2024-12-31</t>
        </is>
      </c>
      <c r="U4276" t="n">
        <v>31</v>
      </c>
      <c r="V4276" t="inlineStr">
        <is>
          <t>No Aplica</t>
        </is>
      </c>
    </row>
    <row r="4277">
      <c r="A4277" t="n">
        <v>534</v>
      </c>
      <c r="B4277" t="inlineStr">
        <is>
          <t>Participación de estudiantes POLI en actividades de cooperación nacional e internacional</t>
        </is>
      </c>
      <c r="C4277" t="inlineStr">
        <is>
          <t>VISIBILIDAD NACIONAL E INTERNACIONAL</t>
        </is>
      </c>
      <c r="D4277" t="inlineStr">
        <is>
          <t>Semestral</t>
        </is>
      </c>
      <c r="E4277" t="inlineStr">
        <is>
          <t>Positivo</t>
        </is>
      </c>
      <c r="F4277" s="138" t="n">
        <v>44742</v>
      </c>
      <c r="K4277" t="inlineStr">
        <is>
          <t>200.0%</t>
        </is>
      </c>
      <c r="L4277" t="inlineStr">
        <is>
          <t>No Aplica</t>
        </is>
      </c>
      <c r="M4277" t="n">
        <v>2022</v>
      </c>
      <c r="N4277" t="inlineStr">
        <is>
          <t>Junio</t>
        </is>
      </c>
      <c r="O4277" t="inlineStr">
        <is>
          <t>2022-1</t>
        </is>
      </c>
      <c r="P4277" t="n">
        <v>0</v>
      </c>
      <c r="Q4277" t="n">
        <v>0</v>
      </c>
      <c r="R4277" t="n">
        <v>0</v>
      </c>
      <c r="S4277" t="inlineStr"/>
      <c r="T4277" t="inlineStr">
        <is>
          <t>534-2022-06-30</t>
        </is>
      </c>
      <c r="U4277" t="n">
        <v>30</v>
      </c>
      <c r="V4277" t="inlineStr">
        <is>
          <t>No Aplica</t>
        </is>
      </c>
    </row>
    <row r="4278">
      <c r="A4278" t="n">
        <v>534</v>
      </c>
      <c r="B4278" t="inlineStr">
        <is>
          <t>Participación de estudiantes POLI en actividades de cooperación nacional e internacional</t>
        </is>
      </c>
      <c r="C4278" t="inlineStr">
        <is>
          <t>VISIBILIDAD NACIONAL E INTERNACIONAL</t>
        </is>
      </c>
      <c r="D4278" t="inlineStr">
        <is>
          <t>Semestral</t>
        </is>
      </c>
      <c r="E4278" t="inlineStr">
        <is>
          <t>Positivo</t>
        </is>
      </c>
      <c r="F4278" s="138" t="n">
        <v>44834</v>
      </c>
      <c r="K4278" t="inlineStr">
        <is>
          <t>200.0%</t>
        </is>
      </c>
      <c r="L4278" t="inlineStr">
        <is>
          <t>No Aplica</t>
        </is>
      </c>
      <c r="M4278" t="n">
        <v>2022</v>
      </c>
      <c r="N4278" t="inlineStr">
        <is>
          <t>Septiembre</t>
        </is>
      </c>
      <c r="O4278" t="inlineStr">
        <is>
          <t>2022-2</t>
        </is>
      </c>
      <c r="P4278" t="n">
        <v>0</v>
      </c>
      <c r="Q4278" t="n">
        <v>0</v>
      </c>
      <c r="R4278" t="n">
        <v>0</v>
      </c>
      <c r="S4278" t="inlineStr"/>
      <c r="T4278" t="inlineStr">
        <is>
          <t>534-2022-09-30</t>
        </is>
      </c>
      <c r="U4278" t="n">
        <v>30</v>
      </c>
      <c r="V4278" t="inlineStr">
        <is>
          <t>No Aplica</t>
        </is>
      </c>
    </row>
    <row r="4279">
      <c r="A4279" t="n">
        <v>534</v>
      </c>
      <c r="B4279" t="inlineStr">
        <is>
          <t>Participación de estudiantes POLI en actividades de cooperación nacional e internacional</t>
        </is>
      </c>
      <c r="C4279" t="inlineStr">
        <is>
          <t>VISIBILIDAD NACIONAL E INTERNACIONAL</t>
        </is>
      </c>
      <c r="D4279" t="inlineStr">
        <is>
          <t>Semestral</t>
        </is>
      </c>
      <c r="E4279" t="inlineStr">
        <is>
          <t>Positivo</t>
        </is>
      </c>
      <c r="F4279" s="138" t="n">
        <v>44895</v>
      </c>
      <c r="K4279" t="inlineStr">
        <is>
          <t>200.0%</t>
        </is>
      </c>
      <c r="L4279" t="inlineStr">
        <is>
          <t>No Aplica</t>
        </is>
      </c>
      <c r="M4279" t="n">
        <v>2022</v>
      </c>
      <c r="N4279" t="inlineStr">
        <is>
          <t>Noviembre</t>
        </is>
      </c>
      <c r="O4279" t="inlineStr">
        <is>
          <t>2022-2</t>
        </is>
      </c>
      <c r="P4279" t="n">
        <v>0</v>
      </c>
      <c r="Q4279" t="n">
        <v>0</v>
      </c>
      <c r="R4279" t="n">
        <v>0</v>
      </c>
      <c r="S4279" t="inlineStr"/>
      <c r="T4279" t="inlineStr">
        <is>
          <t>534-2022-11-30</t>
        </is>
      </c>
      <c r="U4279" t="n">
        <v>30</v>
      </c>
      <c r="V4279" t="inlineStr">
        <is>
          <t>No Aplica</t>
        </is>
      </c>
    </row>
    <row r="4280">
      <c r="A4280" t="n">
        <v>534</v>
      </c>
      <c r="B4280" t="inlineStr">
        <is>
          <t>Participación de estudiantes POLI en actividades de cooperación nacional e internacional</t>
        </is>
      </c>
      <c r="C4280" t="inlineStr">
        <is>
          <t>VISIBILIDAD NACIONAL E INTERNACIONAL</t>
        </is>
      </c>
      <c r="D4280" t="inlineStr">
        <is>
          <t>Semestral</t>
        </is>
      </c>
      <c r="E4280" t="inlineStr">
        <is>
          <t>Positivo</t>
        </is>
      </c>
      <c r="F4280" s="138" t="n">
        <v>44926</v>
      </c>
      <c r="K4280" t="inlineStr">
        <is>
          <t>200.0%</t>
        </is>
      </c>
      <c r="L4280" t="inlineStr">
        <is>
          <t>No Aplica</t>
        </is>
      </c>
      <c r="M4280" t="n">
        <v>2022</v>
      </c>
      <c r="N4280" t="inlineStr">
        <is>
          <t>Diciembre</t>
        </is>
      </c>
      <c r="O4280" t="inlineStr">
        <is>
          <t>2022-2</t>
        </is>
      </c>
      <c r="P4280" t="n">
        <v>0</v>
      </c>
      <c r="Q4280" t="n">
        <v>0</v>
      </c>
      <c r="R4280" t="n">
        <v>0</v>
      </c>
      <c r="S4280" t="inlineStr"/>
      <c r="T4280" t="inlineStr">
        <is>
          <t>534-2022-12-31</t>
        </is>
      </c>
      <c r="U4280" t="n">
        <v>31</v>
      </c>
      <c r="V4280" t="inlineStr">
        <is>
          <t>No Aplica</t>
        </is>
      </c>
    </row>
    <row r="4281">
      <c r="A4281" t="n">
        <v>534</v>
      </c>
      <c r="B4281" t="inlineStr">
        <is>
          <t>Participación de estudiantes POLI en actividades de cooperación nacional e internacional</t>
        </is>
      </c>
      <c r="C4281" t="inlineStr">
        <is>
          <t>VISIBILIDAD NACIONAL E INTERNACIONAL</t>
        </is>
      </c>
      <c r="D4281" t="inlineStr">
        <is>
          <t>Semestral</t>
        </is>
      </c>
      <c r="E4281" t="inlineStr">
        <is>
          <t>Positivo</t>
        </is>
      </c>
      <c r="F4281" s="138" t="n">
        <v>45107</v>
      </c>
      <c r="K4281" t="inlineStr">
        <is>
          <t>200.0%</t>
        </is>
      </c>
      <c r="L4281" t="inlineStr">
        <is>
          <t>No Aplica</t>
        </is>
      </c>
      <c r="M4281" t="n">
        <v>2023</v>
      </c>
      <c r="N4281" t="inlineStr">
        <is>
          <t>Junio</t>
        </is>
      </c>
      <c r="O4281" t="inlineStr">
        <is>
          <t>2023-1</t>
        </is>
      </c>
      <c r="P4281" t="n">
        <v>0</v>
      </c>
      <c r="Q4281" t="n">
        <v>0</v>
      </c>
      <c r="R4281" t="n">
        <v>0</v>
      </c>
      <c r="S4281" t="inlineStr"/>
      <c r="T4281" t="inlineStr">
        <is>
          <t>534-2023-06-30</t>
        </is>
      </c>
      <c r="U4281" t="n">
        <v>30</v>
      </c>
      <c r="V4281" t="inlineStr">
        <is>
          <t>No Aplica</t>
        </is>
      </c>
    </row>
    <row r="4282">
      <c r="A4282" t="n">
        <v>534</v>
      </c>
      <c r="B4282" t="inlineStr">
        <is>
          <t>Participación de estudiantes POLI en actividades de cooperación nacional e internacional</t>
        </is>
      </c>
      <c r="C4282" t="inlineStr">
        <is>
          <t>VISIBILIDAD NACIONAL E INTERNACIONAL</t>
        </is>
      </c>
      <c r="D4282" t="inlineStr">
        <is>
          <t>Semestral</t>
        </is>
      </c>
      <c r="E4282" t="inlineStr">
        <is>
          <t>Positivo</t>
        </is>
      </c>
      <c r="F4282" s="138" t="n">
        <v>45230</v>
      </c>
      <c r="K4282" t="inlineStr">
        <is>
          <t>200.0%</t>
        </is>
      </c>
      <c r="L4282" t="inlineStr">
        <is>
          <t>No Aplica</t>
        </is>
      </c>
      <c r="M4282" t="n">
        <v>2023</v>
      </c>
      <c r="N4282" t="inlineStr">
        <is>
          <t>Octubre</t>
        </is>
      </c>
      <c r="O4282" t="inlineStr">
        <is>
          <t>2023-2</t>
        </is>
      </c>
      <c r="P4282" t="n">
        <v>0</v>
      </c>
      <c r="Q4282" t="n">
        <v>0</v>
      </c>
      <c r="R4282" t="n">
        <v>0</v>
      </c>
      <c r="S4282" t="inlineStr"/>
      <c r="T4282" t="inlineStr">
        <is>
          <t>534-2023-10-31</t>
        </is>
      </c>
      <c r="U4282" t="n">
        <v>31</v>
      </c>
      <c r="V4282" t="inlineStr">
        <is>
          <t>No Aplica</t>
        </is>
      </c>
    </row>
    <row r="4283">
      <c r="A4283" t="n">
        <v>534</v>
      </c>
      <c r="B4283" t="inlineStr">
        <is>
          <t>Participación de estudiantes POLI en actividades de cooperación nacional e internacional</t>
        </is>
      </c>
      <c r="C4283" t="inlineStr">
        <is>
          <t>VISIBILIDAD NACIONAL E INTERNACIONAL</t>
        </is>
      </c>
      <c r="D4283" t="inlineStr">
        <is>
          <t>Semestral</t>
        </is>
      </c>
      <c r="E4283" t="inlineStr">
        <is>
          <t>Positivo</t>
        </is>
      </c>
      <c r="F4283" s="138" t="n">
        <v>45291</v>
      </c>
      <c r="K4283" t="inlineStr">
        <is>
          <t>200.0%</t>
        </is>
      </c>
      <c r="L4283" t="inlineStr">
        <is>
          <t>No Aplica</t>
        </is>
      </c>
      <c r="M4283" t="n">
        <v>2023</v>
      </c>
      <c r="N4283" t="inlineStr">
        <is>
          <t>Diciembre</t>
        </is>
      </c>
      <c r="O4283" t="inlineStr">
        <is>
          <t>2023-2</t>
        </is>
      </c>
      <c r="P4283" t="n">
        <v>0</v>
      </c>
      <c r="Q4283" t="n">
        <v>0</v>
      </c>
      <c r="R4283" t="n">
        <v>0</v>
      </c>
      <c r="S4283" t="inlineStr"/>
      <c r="T4283" t="inlineStr">
        <is>
          <t>534-2023-12-31</t>
        </is>
      </c>
      <c r="U4283" t="n">
        <v>31</v>
      </c>
      <c r="V4283" t="inlineStr">
        <is>
          <t>No Aplica</t>
        </is>
      </c>
    </row>
    <row r="4284">
      <c r="A4284" t="n">
        <v>534</v>
      </c>
      <c r="B4284" t="inlineStr">
        <is>
          <t>Participación de estudiantes POLI en actividades de cooperación nacional e internacional</t>
        </is>
      </c>
      <c r="C4284" t="inlineStr">
        <is>
          <t>VISIBILIDAD NACIONAL E INTERNACIONAL</t>
        </is>
      </c>
      <c r="D4284" t="inlineStr">
        <is>
          <t>Semestral</t>
        </is>
      </c>
      <c r="E4284" t="inlineStr">
        <is>
          <t>Positivo</t>
        </is>
      </c>
      <c r="F4284" s="138" t="n">
        <v>45473</v>
      </c>
      <c r="K4284" t="inlineStr">
        <is>
          <t>200.0%</t>
        </is>
      </c>
      <c r="L4284" t="inlineStr">
        <is>
          <t>No Aplica</t>
        </is>
      </c>
      <c r="M4284" t="n">
        <v>2024</v>
      </c>
      <c r="N4284" t="inlineStr">
        <is>
          <t>Junio</t>
        </is>
      </c>
      <c r="O4284" t="inlineStr">
        <is>
          <t>2024-1</t>
        </is>
      </c>
      <c r="P4284" t="n">
        <v>0</v>
      </c>
      <c r="Q4284" t="n">
        <v>0</v>
      </c>
      <c r="R4284" t="n">
        <v>0</v>
      </c>
      <c r="S4284" t="inlineStr"/>
      <c r="T4284" t="inlineStr">
        <is>
          <t>534-2024-06-30</t>
        </is>
      </c>
      <c r="U4284" t="n">
        <v>30</v>
      </c>
      <c r="V4284" t="inlineStr">
        <is>
          <t>No Aplica</t>
        </is>
      </c>
    </row>
    <row r="4285">
      <c r="A4285" t="n">
        <v>534</v>
      </c>
      <c r="B4285" t="inlineStr">
        <is>
          <t>Participación de estudiantes POLI en actividades de cooperación nacional e internacional</t>
        </is>
      </c>
      <c r="C4285" t="inlineStr">
        <is>
          <t>VISIBILIDAD NACIONAL E INTERNACIONAL</t>
        </is>
      </c>
      <c r="D4285" t="inlineStr">
        <is>
          <t>Semestral</t>
        </is>
      </c>
      <c r="E4285" t="inlineStr">
        <is>
          <t>Positivo</t>
        </is>
      </c>
      <c r="F4285" s="138" t="n">
        <v>45657</v>
      </c>
      <c r="K4285" t="inlineStr">
        <is>
          <t>200.0%</t>
        </is>
      </c>
      <c r="L4285" t="inlineStr">
        <is>
          <t>No Aplica</t>
        </is>
      </c>
      <c r="M4285" t="n">
        <v>2024</v>
      </c>
      <c r="N4285" t="inlineStr">
        <is>
          <t>Diciembre</t>
        </is>
      </c>
      <c r="O4285" t="inlineStr">
        <is>
          <t>2024-2</t>
        </is>
      </c>
      <c r="P4285" t="n">
        <v>0</v>
      </c>
      <c r="Q4285" t="n">
        <v>0</v>
      </c>
      <c r="R4285" t="n">
        <v>0</v>
      </c>
      <c r="S4285" t="inlineStr"/>
      <c r="T4285" t="inlineStr">
        <is>
          <t>534-2024-12-31</t>
        </is>
      </c>
      <c r="U4285" t="n">
        <v>31</v>
      </c>
      <c r="V4285" t="inlineStr">
        <is>
          <t>No Aplica</t>
        </is>
      </c>
    </row>
    <row r="4286">
      <c r="A4286" t="n">
        <v>535</v>
      </c>
      <c r="B4286" t="inlineStr">
        <is>
          <t>Participación de profesores externos invitados a actividades de cooperación nacional e internacional</t>
        </is>
      </c>
      <c r="C4286" t="inlineStr">
        <is>
          <t>VISIBILIDAD NACIONAL E INTERNACIONAL</t>
        </is>
      </c>
      <c r="D4286" t="inlineStr">
        <is>
          <t>Semestral</t>
        </is>
      </c>
      <c r="E4286" t="inlineStr">
        <is>
          <t>Positivo</t>
        </is>
      </c>
      <c r="F4286" s="138" t="n">
        <v>44742</v>
      </c>
      <c r="K4286" t="inlineStr">
        <is>
          <t>200.0%</t>
        </is>
      </c>
      <c r="L4286" t="inlineStr">
        <is>
          <t>No Aplica</t>
        </is>
      </c>
      <c r="M4286" t="n">
        <v>2022</v>
      </c>
      <c r="N4286" t="inlineStr">
        <is>
          <t>Junio</t>
        </is>
      </c>
      <c r="O4286" t="inlineStr">
        <is>
          <t>2022-1</t>
        </is>
      </c>
      <c r="P4286" t="n">
        <v>0</v>
      </c>
      <c r="Q4286" t="n">
        <v>0</v>
      </c>
      <c r="R4286" t="n">
        <v>0</v>
      </c>
      <c r="S4286" t="inlineStr"/>
      <c r="T4286" t="inlineStr">
        <is>
          <t>535-2022-06-30</t>
        </is>
      </c>
      <c r="U4286" t="n">
        <v>30</v>
      </c>
      <c r="V4286" t="inlineStr">
        <is>
          <t>No Aplica</t>
        </is>
      </c>
    </row>
    <row r="4287">
      <c r="A4287" t="n">
        <v>535</v>
      </c>
      <c r="B4287" t="inlineStr">
        <is>
          <t>Participación de profesores externos invitados a actividades de cooperación nacional e internacional</t>
        </is>
      </c>
      <c r="C4287" t="inlineStr">
        <is>
          <t>VISIBILIDAD NACIONAL E INTERNACIONAL</t>
        </is>
      </c>
      <c r="D4287" t="inlineStr">
        <is>
          <t>Semestral</t>
        </is>
      </c>
      <c r="E4287" t="inlineStr">
        <is>
          <t>Positivo</t>
        </is>
      </c>
      <c r="F4287" s="138" t="n">
        <v>44834</v>
      </c>
      <c r="K4287" t="inlineStr">
        <is>
          <t>200.0%</t>
        </is>
      </c>
      <c r="L4287" t="inlineStr">
        <is>
          <t>No Aplica</t>
        </is>
      </c>
      <c r="M4287" t="n">
        <v>2022</v>
      </c>
      <c r="N4287" t="inlineStr">
        <is>
          <t>Septiembre</t>
        </is>
      </c>
      <c r="O4287" t="inlineStr">
        <is>
          <t>2022-2</t>
        </is>
      </c>
      <c r="P4287" t="n">
        <v>0</v>
      </c>
      <c r="Q4287" t="n">
        <v>0</v>
      </c>
      <c r="R4287" t="n">
        <v>0</v>
      </c>
      <c r="S4287" t="inlineStr"/>
      <c r="T4287" t="inlineStr">
        <is>
          <t>535-2022-09-30</t>
        </is>
      </c>
      <c r="U4287" t="n">
        <v>30</v>
      </c>
      <c r="V4287" t="inlineStr">
        <is>
          <t>No Aplica</t>
        </is>
      </c>
    </row>
    <row r="4288">
      <c r="A4288" t="n">
        <v>535</v>
      </c>
      <c r="B4288" t="inlineStr">
        <is>
          <t>Participación de profesores externos invitados a actividades de cooperación nacional e internacional</t>
        </is>
      </c>
      <c r="C4288" t="inlineStr">
        <is>
          <t>VISIBILIDAD NACIONAL E INTERNACIONAL</t>
        </is>
      </c>
      <c r="D4288" t="inlineStr">
        <is>
          <t>Semestral</t>
        </is>
      </c>
      <c r="E4288" t="inlineStr">
        <is>
          <t>Positivo</t>
        </is>
      </c>
      <c r="F4288" s="138" t="n">
        <v>44895</v>
      </c>
      <c r="K4288" t="inlineStr">
        <is>
          <t>200.0%</t>
        </is>
      </c>
      <c r="L4288" t="inlineStr">
        <is>
          <t>No Aplica</t>
        </is>
      </c>
      <c r="M4288" t="n">
        <v>2022</v>
      </c>
      <c r="N4288" t="inlineStr">
        <is>
          <t>Noviembre</t>
        </is>
      </c>
      <c r="O4288" t="inlineStr">
        <is>
          <t>2022-2</t>
        </is>
      </c>
      <c r="P4288" t="n">
        <v>0</v>
      </c>
      <c r="Q4288" t="n">
        <v>0</v>
      </c>
      <c r="R4288" t="n">
        <v>0</v>
      </c>
      <c r="S4288" t="inlineStr"/>
      <c r="T4288" t="inlineStr">
        <is>
          <t>535-2022-11-30</t>
        </is>
      </c>
      <c r="U4288" t="n">
        <v>30</v>
      </c>
      <c r="V4288" t="inlineStr">
        <is>
          <t>No Aplica</t>
        </is>
      </c>
    </row>
    <row r="4289">
      <c r="A4289" t="n">
        <v>535</v>
      </c>
      <c r="B4289" t="inlineStr">
        <is>
          <t>Participación de profesores externos invitados a actividades de cooperación nacional e internacional</t>
        </is>
      </c>
      <c r="C4289" t="inlineStr">
        <is>
          <t>VISIBILIDAD NACIONAL E INTERNACIONAL</t>
        </is>
      </c>
      <c r="D4289" t="inlineStr">
        <is>
          <t>Semestral</t>
        </is>
      </c>
      <c r="E4289" t="inlineStr">
        <is>
          <t>Positivo</t>
        </is>
      </c>
      <c r="F4289" s="138" t="n">
        <v>44926</v>
      </c>
      <c r="K4289" t="inlineStr">
        <is>
          <t>200.0%</t>
        </is>
      </c>
      <c r="L4289" t="inlineStr">
        <is>
          <t>No Aplica</t>
        </is>
      </c>
      <c r="M4289" t="n">
        <v>2022</v>
      </c>
      <c r="N4289" t="inlineStr">
        <is>
          <t>Diciembre</t>
        </is>
      </c>
      <c r="O4289" t="inlineStr">
        <is>
          <t>2022-2</t>
        </is>
      </c>
      <c r="P4289" t="n">
        <v>0</v>
      </c>
      <c r="Q4289" t="n">
        <v>0</v>
      </c>
      <c r="R4289" t="n">
        <v>0</v>
      </c>
      <c r="S4289" t="inlineStr"/>
      <c r="T4289" t="inlineStr">
        <is>
          <t>535-2022-12-31</t>
        </is>
      </c>
      <c r="U4289" t="n">
        <v>31</v>
      </c>
      <c r="V4289" t="inlineStr">
        <is>
          <t>No Aplica</t>
        </is>
      </c>
    </row>
    <row r="4290">
      <c r="A4290" t="n">
        <v>535</v>
      </c>
      <c r="B4290" t="inlineStr">
        <is>
          <t>Participación de profesores externos invitados a actividades de cooperación nacional e internacional</t>
        </is>
      </c>
      <c r="C4290" t="inlineStr">
        <is>
          <t>VISIBILIDAD NACIONAL E INTERNACIONAL</t>
        </is>
      </c>
      <c r="D4290" t="inlineStr">
        <is>
          <t>Semestral</t>
        </is>
      </c>
      <c r="E4290" t="inlineStr">
        <is>
          <t>Positivo</t>
        </is>
      </c>
      <c r="F4290" s="138" t="n">
        <v>45107</v>
      </c>
      <c r="K4290" t="inlineStr">
        <is>
          <t>200.0%</t>
        </is>
      </c>
      <c r="L4290" t="inlineStr">
        <is>
          <t>No Aplica</t>
        </is>
      </c>
      <c r="M4290" t="n">
        <v>2023</v>
      </c>
      <c r="N4290" t="inlineStr">
        <is>
          <t>Junio</t>
        </is>
      </c>
      <c r="O4290" t="inlineStr">
        <is>
          <t>2023-1</t>
        </is>
      </c>
      <c r="P4290" t="n">
        <v>0</v>
      </c>
      <c r="Q4290" t="n">
        <v>0</v>
      </c>
      <c r="R4290" t="n">
        <v>0</v>
      </c>
      <c r="S4290" t="inlineStr"/>
      <c r="T4290" t="inlineStr">
        <is>
          <t>535-2023-06-30</t>
        </is>
      </c>
      <c r="U4290" t="n">
        <v>30</v>
      </c>
      <c r="V4290" t="inlineStr">
        <is>
          <t>No Aplica</t>
        </is>
      </c>
    </row>
    <row r="4291">
      <c r="A4291" t="n">
        <v>535</v>
      </c>
      <c r="B4291" t="inlineStr">
        <is>
          <t>Participación de profesores externos invitados a actividades de cooperación nacional e internacional</t>
        </is>
      </c>
      <c r="C4291" t="inlineStr">
        <is>
          <t>VISIBILIDAD NACIONAL E INTERNACIONAL</t>
        </is>
      </c>
      <c r="D4291" t="inlineStr">
        <is>
          <t>Semestral</t>
        </is>
      </c>
      <c r="E4291" t="inlineStr">
        <is>
          <t>Positivo</t>
        </is>
      </c>
      <c r="F4291" s="138" t="n">
        <v>45230</v>
      </c>
      <c r="K4291" t="inlineStr">
        <is>
          <t>200.0%</t>
        </is>
      </c>
      <c r="L4291" t="inlineStr">
        <is>
          <t>No Aplica</t>
        </is>
      </c>
      <c r="M4291" t="n">
        <v>2023</v>
      </c>
      <c r="N4291" t="inlineStr">
        <is>
          <t>Octubre</t>
        </is>
      </c>
      <c r="O4291" t="inlineStr">
        <is>
          <t>2023-2</t>
        </is>
      </c>
      <c r="P4291" t="n">
        <v>0</v>
      </c>
      <c r="Q4291" t="n">
        <v>0</v>
      </c>
      <c r="R4291" t="n">
        <v>0</v>
      </c>
      <c r="S4291" t="inlineStr"/>
      <c r="T4291" t="inlineStr">
        <is>
          <t>535-2023-10-31</t>
        </is>
      </c>
      <c r="U4291" t="n">
        <v>31</v>
      </c>
      <c r="V4291" t="inlineStr">
        <is>
          <t>No Aplica</t>
        </is>
      </c>
    </row>
    <row r="4292">
      <c r="A4292" t="n">
        <v>535</v>
      </c>
      <c r="B4292" t="inlineStr">
        <is>
          <t>Participación de profesores externos invitados a actividades de cooperación nacional e internacional</t>
        </is>
      </c>
      <c r="C4292" t="inlineStr">
        <is>
          <t>VISIBILIDAD NACIONAL E INTERNACIONAL</t>
        </is>
      </c>
      <c r="D4292" t="inlineStr">
        <is>
          <t>Semestral</t>
        </is>
      </c>
      <c r="E4292" t="inlineStr">
        <is>
          <t>Positivo</t>
        </is>
      </c>
      <c r="F4292" s="138" t="n">
        <v>45291</v>
      </c>
      <c r="K4292" t="inlineStr">
        <is>
          <t>200.0%</t>
        </is>
      </c>
      <c r="L4292" t="inlineStr">
        <is>
          <t>No Aplica</t>
        </is>
      </c>
      <c r="M4292" t="n">
        <v>2023</v>
      </c>
      <c r="N4292" t="inlineStr">
        <is>
          <t>Diciembre</t>
        </is>
      </c>
      <c r="O4292" t="inlineStr">
        <is>
          <t>2023-2</t>
        </is>
      </c>
      <c r="P4292" t="n">
        <v>0</v>
      </c>
      <c r="Q4292" t="n">
        <v>0</v>
      </c>
      <c r="R4292" t="n">
        <v>0</v>
      </c>
      <c r="S4292" t="inlineStr"/>
      <c r="T4292" t="inlineStr">
        <is>
          <t>535-2023-12-31</t>
        </is>
      </c>
      <c r="U4292" t="n">
        <v>31</v>
      </c>
      <c r="V4292" t="inlineStr">
        <is>
          <t>No Aplica</t>
        </is>
      </c>
    </row>
    <row r="4293">
      <c r="A4293" t="n">
        <v>535</v>
      </c>
      <c r="B4293" t="inlineStr">
        <is>
          <t>Participación de profesores externos invitados a actividades de cooperación nacional e internacional</t>
        </is>
      </c>
      <c r="C4293" t="inlineStr">
        <is>
          <t>VISIBILIDAD NACIONAL E INTERNACIONAL</t>
        </is>
      </c>
      <c r="D4293" t="inlineStr">
        <is>
          <t>Semestral</t>
        </is>
      </c>
      <c r="E4293" t="inlineStr">
        <is>
          <t>Positivo</t>
        </is>
      </c>
      <c r="F4293" s="138" t="n">
        <v>45473</v>
      </c>
      <c r="K4293" t="inlineStr">
        <is>
          <t>200.0%</t>
        </is>
      </c>
      <c r="L4293" t="inlineStr">
        <is>
          <t>No Aplica</t>
        </is>
      </c>
      <c r="M4293" t="n">
        <v>2024</v>
      </c>
      <c r="N4293" t="inlineStr">
        <is>
          <t>Junio</t>
        </is>
      </c>
      <c r="O4293" t="inlineStr">
        <is>
          <t>2024-1</t>
        </is>
      </c>
      <c r="P4293" t="n">
        <v>0</v>
      </c>
      <c r="Q4293" t="n">
        <v>0</v>
      </c>
      <c r="R4293" t="n">
        <v>0</v>
      </c>
      <c r="S4293" t="inlineStr"/>
      <c r="T4293" t="inlineStr">
        <is>
          <t>535-2024-06-30</t>
        </is>
      </c>
      <c r="U4293" t="n">
        <v>30</v>
      </c>
      <c r="V4293" t="inlineStr">
        <is>
          <t>No Aplica</t>
        </is>
      </c>
    </row>
    <row r="4294">
      <c r="A4294" t="n">
        <v>535</v>
      </c>
      <c r="B4294" t="inlineStr">
        <is>
          <t>Participación de profesores externos invitados a actividades de cooperación nacional e internacional</t>
        </is>
      </c>
      <c r="C4294" t="inlineStr">
        <is>
          <t>VISIBILIDAD NACIONAL E INTERNACIONAL</t>
        </is>
      </c>
      <c r="D4294" t="inlineStr">
        <is>
          <t>Semestral</t>
        </is>
      </c>
      <c r="E4294" t="inlineStr">
        <is>
          <t>Positivo</t>
        </is>
      </c>
      <c r="F4294" s="138" t="n">
        <v>45657</v>
      </c>
      <c r="K4294" t="inlineStr">
        <is>
          <t>200.0%</t>
        </is>
      </c>
      <c r="L4294" t="inlineStr">
        <is>
          <t>No Aplica</t>
        </is>
      </c>
      <c r="M4294" t="n">
        <v>2024</v>
      </c>
      <c r="N4294" t="inlineStr">
        <is>
          <t>Diciembre</t>
        </is>
      </c>
      <c r="O4294" t="inlineStr">
        <is>
          <t>2024-2</t>
        </is>
      </c>
      <c r="P4294" t="n">
        <v>0</v>
      </c>
      <c r="Q4294" t="n">
        <v>0</v>
      </c>
      <c r="R4294" t="n">
        <v>0</v>
      </c>
      <c r="S4294" t="inlineStr"/>
      <c r="T4294" t="inlineStr">
        <is>
          <t>535-2024-12-31</t>
        </is>
      </c>
      <c r="U4294" t="n">
        <v>31</v>
      </c>
      <c r="V4294" t="inlineStr">
        <is>
          <t>No Aplica</t>
        </is>
      </c>
    </row>
    <row r="4295">
      <c r="A4295" t="n">
        <v>536</v>
      </c>
      <c r="B4295" t="inlineStr">
        <is>
          <t>Participación de profesores POLI en actividades de cooperación nacional e internacional</t>
        </is>
      </c>
      <c r="C4295" t="inlineStr">
        <is>
          <t>VISIBILIDAD NACIONAL E INTERNACIONAL</t>
        </is>
      </c>
      <c r="D4295" t="inlineStr">
        <is>
          <t>Semestral</t>
        </is>
      </c>
      <c r="E4295" t="inlineStr">
        <is>
          <t>Positivo</t>
        </is>
      </c>
      <c r="F4295" s="138" t="n">
        <v>44742</v>
      </c>
      <c r="K4295" t="inlineStr">
        <is>
          <t>200.0%</t>
        </is>
      </c>
      <c r="L4295" t="inlineStr">
        <is>
          <t>No Aplica</t>
        </is>
      </c>
      <c r="M4295" t="n">
        <v>2022</v>
      </c>
      <c r="N4295" t="inlineStr">
        <is>
          <t>Junio</t>
        </is>
      </c>
      <c r="O4295" t="inlineStr">
        <is>
          <t>2022-1</t>
        </is>
      </c>
      <c r="P4295" t="n">
        <v>0</v>
      </c>
      <c r="Q4295" t="n">
        <v>0</v>
      </c>
      <c r="R4295" t="n">
        <v>0</v>
      </c>
      <c r="S4295" t="inlineStr"/>
      <c r="T4295" t="inlineStr">
        <is>
          <t>536-2022-06-30</t>
        </is>
      </c>
      <c r="U4295" t="n">
        <v>30</v>
      </c>
      <c r="V4295" t="inlineStr">
        <is>
          <t>No Aplica</t>
        </is>
      </c>
    </row>
    <row r="4296">
      <c r="A4296" t="n">
        <v>536</v>
      </c>
      <c r="B4296" t="inlineStr">
        <is>
          <t>Participación de profesores POLI en actividades de cooperación nacional e internacional</t>
        </is>
      </c>
      <c r="C4296" t="inlineStr">
        <is>
          <t>VISIBILIDAD NACIONAL E INTERNACIONAL</t>
        </is>
      </c>
      <c r="D4296" t="inlineStr">
        <is>
          <t>Semestral</t>
        </is>
      </c>
      <c r="E4296" t="inlineStr">
        <is>
          <t>Positivo</t>
        </is>
      </c>
      <c r="F4296" s="138" t="n">
        <v>44834</v>
      </c>
      <c r="K4296" t="inlineStr">
        <is>
          <t>200.0%</t>
        </is>
      </c>
      <c r="L4296" t="inlineStr">
        <is>
          <t>No Aplica</t>
        </is>
      </c>
      <c r="M4296" t="n">
        <v>2022</v>
      </c>
      <c r="N4296" t="inlineStr">
        <is>
          <t>Septiembre</t>
        </is>
      </c>
      <c r="O4296" t="inlineStr">
        <is>
          <t>2022-2</t>
        </is>
      </c>
      <c r="P4296" t="n">
        <v>0</v>
      </c>
      <c r="Q4296" t="n">
        <v>0</v>
      </c>
      <c r="R4296" t="n">
        <v>0</v>
      </c>
      <c r="S4296" t="inlineStr"/>
      <c r="T4296" t="inlineStr">
        <is>
          <t>536-2022-09-30</t>
        </is>
      </c>
      <c r="U4296" t="n">
        <v>30</v>
      </c>
      <c r="V4296" t="inlineStr">
        <is>
          <t>No Aplica</t>
        </is>
      </c>
    </row>
    <row r="4297">
      <c r="A4297" t="n">
        <v>536</v>
      </c>
      <c r="B4297" t="inlineStr">
        <is>
          <t>Participación de profesores POLI en actividades de cooperación nacional e internacional</t>
        </is>
      </c>
      <c r="C4297" t="inlineStr">
        <is>
          <t>VISIBILIDAD NACIONAL E INTERNACIONAL</t>
        </is>
      </c>
      <c r="D4297" t="inlineStr">
        <is>
          <t>Semestral</t>
        </is>
      </c>
      <c r="E4297" t="inlineStr">
        <is>
          <t>Positivo</t>
        </is>
      </c>
      <c r="F4297" s="138" t="n">
        <v>44895</v>
      </c>
      <c r="K4297" t="inlineStr">
        <is>
          <t>200.0%</t>
        </is>
      </c>
      <c r="L4297" t="inlineStr">
        <is>
          <t>No Aplica</t>
        </is>
      </c>
      <c r="M4297" t="n">
        <v>2022</v>
      </c>
      <c r="N4297" t="inlineStr">
        <is>
          <t>Noviembre</t>
        </is>
      </c>
      <c r="O4297" t="inlineStr">
        <is>
          <t>2022-2</t>
        </is>
      </c>
      <c r="P4297" t="n">
        <v>0</v>
      </c>
      <c r="Q4297" t="n">
        <v>0</v>
      </c>
      <c r="R4297" t="n">
        <v>0</v>
      </c>
      <c r="S4297" t="inlineStr"/>
      <c r="T4297" t="inlineStr">
        <is>
          <t>536-2022-11-30</t>
        </is>
      </c>
      <c r="U4297" t="n">
        <v>30</v>
      </c>
      <c r="V4297" t="inlineStr">
        <is>
          <t>No Aplica</t>
        </is>
      </c>
    </row>
    <row r="4298">
      <c r="A4298" t="n">
        <v>536</v>
      </c>
      <c r="B4298" t="inlineStr">
        <is>
          <t>Participación de profesores POLI en actividades de cooperación nacional e internacional</t>
        </is>
      </c>
      <c r="C4298" t="inlineStr">
        <is>
          <t>VISIBILIDAD NACIONAL E INTERNACIONAL</t>
        </is>
      </c>
      <c r="D4298" t="inlineStr">
        <is>
          <t>Semestral</t>
        </is>
      </c>
      <c r="E4298" t="inlineStr">
        <is>
          <t>Positivo</t>
        </is>
      </c>
      <c r="F4298" s="138" t="n">
        <v>44926</v>
      </c>
      <c r="K4298" t="inlineStr">
        <is>
          <t>200.0%</t>
        </is>
      </c>
      <c r="L4298" t="inlineStr">
        <is>
          <t>No Aplica</t>
        </is>
      </c>
      <c r="M4298" t="n">
        <v>2022</v>
      </c>
      <c r="N4298" t="inlineStr">
        <is>
          <t>Diciembre</t>
        </is>
      </c>
      <c r="O4298" t="inlineStr">
        <is>
          <t>2022-2</t>
        </is>
      </c>
      <c r="P4298" t="n">
        <v>0</v>
      </c>
      <c r="Q4298" t="n">
        <v>0</v>
      </c>
      <c r="R4298" t="n">
        <v>0</v>
      </c>
      <c r="S4298" t="inlineStr"/>
      <c r="T4298" t="inlineStr">
        <is>
          <t>536-2022-12-31</t>
        </is>
      </c>
      <c r="U4298" t="n">
        <v>31</v>
      </c>
      <c r="V4298" t="inlineStr">
        <is>
          <t>No Aplica</t>
        </is>
      </c>
    </row>
    <row r="4299">
      <c r="A4299" t="n">
        <v>536</v>
      </c>
      <c r="B4299" t="inlineStr">
        <is>
          <t>Participación de profesores POLI en actividades de cooperación nacional e internacional</t>
        </is>
      </c>
      <c r="C4299" t="inlineStr">
        <is>
          <t>VISIBILIDAD NACIONAL E INTERNACIONAL</t>
        </is>
      </c>
      <c r="D4299" t="inlineStr">
        <is>
          <t>Semestral</t>
        </is>
      </c>
      <c r="E4299" t="inlineStr">
        <is>
          <t>Positivo</t>
        </is>
      </c>
      <c r="F4299" s="138" t="n">
        <v>45107</v>
      </c>
      <c r="K4299" t="inlineStr">
        <is>
          <t>200.0%</t>
        </is>
      </c>
      <c r="L4299" t="inlineStr">
        <is>
          <t>No Aplica</t>
        </is>
      </c>
      <c r="M4299" t="n">
        <v>2023</v>
      </c>
      <c r="N4299" t="inlineStr">
        <is>
          <t>Junio</t>
        </is>
      </c>
      <c r="O4299" t="inlineStr">
        <is>
          <t>2023-1</t>
        </is>
      </c>
      <c r="P4299" t="n">
        <v>0</v>
      </c>
      <c r="Q4299" t="n">
        <v>0</v>
      </c>
      <c r="R4299" t="n">
        <v>0</v>
      </c>
      <c r="S4299" t="inlineStr"/>
      <c r="T4299" t="inlineStr">
        <is>
          <t>536-2023-06-30</t>
        </is>
      </c>
      <c r="U4299" t="n">
        <v>30</v>
      </c>
      <c r="V4299" t="inlineStr">
        <is>
          <t>No Aplica</t>
        </is>
      </c>
    </row>
    <row r="4300">
      <c r="A4300" t="n">
        <v>536</v>
      </c>
      <c r="B4300" t="inlineStr">
        <is>
          <t>Participación de profesores POLI en actividades de cooperación nacional e internacional</t>
        </is>
      </c>
      <c r="C4300" t="inlineStr">
        <is>
          <t>VISIBILIDAD NACIONAL E INTERNACIONAL</t>
        </is>
      </c>
      <c r="D4300" t="inlineStr">
        <is>
          <t>Semestral</t>
        </is>
      </c>
      <c r="E4300" t="inlineStr">
        <is>
          <t>Positivo</t>
        </is>
      </c>
      <c r="F4300" s="138" t="n">
        <v>45230</v>
      </c>
      <c r="K4300" t="inlineStr">
        <is>
          <t>200.0%</t>
        </is>
      </c>
      <c r="L4300" t="inlineStr">
        <is>
          <t>No Aplica</t>
        </is>
      </c>
      <c r="M4300" t="n">
        <v>2023</v>
      </c>
      <c r="N4300" t="inlineStr">
        <is>
          <t>Octubre</t>
        </is>
      </c>
      <c r="O4300" t="inlineStr">
        <is>
          <t>2023-2</t>
        </is>
      </c>
      <c r="P4300" t="n">
        <v>0</v>
      </c>
      <c r="Q4300" t="n">
        <v>0</v>
      </c>
      <c r="R4300" t="n">
        <v>0</v>
      </c>
      <c r="S4300" t="inlineStr"/>
      <c r="T4300" t="inlineStr">
        <is>
          <t>536-2023-10-31</t>
        </is>
      </c>
      <c r="U4300" t="n">
        <v>31</v>
      </c>
      <c r="V4300" t="inlineStr">
        <is>
          <t>No Aplica</t>
        </is>
      </c>
    </row>
    <row r="4301">
      <c r="A4301" t="n">
        <v>536</v>
      </c>
      <c r="B4301" t="inlineStr">
        <is>
          <t>Participación de profesores POLI en actividades de cooperación nacional e internacional</t>
        </is>
      </c>
      <c r="C4301" t="inlineStr">
        <is>
          <t>VISIBILIDAD NACIONAL E INTERNACIONAL</t>
        </is>
      </c>
      <c r="D4301" t="inlineStr">
        <is>
          <t>Semestral</t>
        </is>
      </c>
      <c r="E4301" t="inlineStr">
        <is>
          <t>Positivo</t>
        </is>
      </c>
      <c r="F4301" s="138" t="n">
        <v>45291</v>
      </c>
      <c r="K4301" t="inlineStr">
        <is>
          <t>200.0%</t>
        </is>
      </c>
      <c r="L4301" t="inlineStr">
        <is>
          <t>No Aplica</t>
        </is>
      </c>
      <c r="M4301" t="n">
        <v>2023</v>
      </c>
      <c r="N4301" t="inlineStr">
        <is>
          <t>Diciembre</t>
        </is>
      </c>
      <c r="O4301" t="inlineStr">
        <is>
          <t>2023-2</t>
        </is>
      </c>
      <c r="P4301" t="n">
        <v>0</v>
      </c>
      <c r="Q4301" t="n">
        <v>0</v>
      </c>
      <c r="R4301" t="n">
        <v>0</v>
      </c>
      <c r="S4301" t="inlineStr"/>
      <c r="T4301" t="inlineStr">
        <is>
          <t>536-2023-12-31</t>
        </is>
      </c>
      <c r="U4301" t="n">
        <v>31</v>
      </c>
      <c r="V4301" t="inlineStr">
        <is>
          <t>No Aplica</t>
        </is>
      </c>
    </row>
    <row r="4302">
      <c r="A4302" t="n">
        <v>536</v>
      </c>
      <c r="B4302" t="inlineStr">
        <is>
          <t>Participación de profesores POLI en actividades de cooperación nacional e internacional</t>
        </is>
      </c>
      <c r="C4302" t="inlineStr">
        <is>
          <t>VISIBILIDAD NACIONAL E INTERNACIONAL</t>
        </is>
      </c>
      <c r="D4302" t="inlineStr">
        <is>
          <t>Semestral</t>
        </is>
      </c>
      <c r="E4302" t="inlineStr">
        <is>
          <t>Positivo</t>
        </is>
      </c>
      <c r="F4302" s="138" t="n">
        <v>45473</v>
      </c>
      <c r="K4302" t="inlineStr">
        <is>
          <t>200.0%</t>
        </is>
      </c>
      <c r="L4302" t="inlineStr">
        <is>
          <t>No Aplica</t>
        </is>
      </c>
      <c r="M4302" t="n">
        <v>2024</v>
      </c>
      <c r="N4302" t="inlineStr">
        <is>
          <t>Junio</t>
        </is>
      </c>
      <c r="O4302" t="inlineStr">
        <is>
          <t>2024-1</t>
        </is>
      </c>
      <c r="P4302" t="n">
        <v>0</v>
      </c>
      <c r="Q4302" t="n">
        <v>0</v>
      </c>
      <c r="R4302" t="n">
        <v>0</v>
      </c>
      <c r="S4302" t="inlineStr"/>
      <c r="T4302" t="inlineStr">
        <is>
          <t>536-2024-06-30</t>
        </is>
      </c>
      <c r="U4302" t="n">
        <v>30</v>
      </c>
      <c r="V4302" t="inlineStr">
        <is>
          <t>No Aplica</t>
        </is>
      </c>
    </row>
    <row r="4303">
      <c r="A4303" t="n">
        <v>536</v>
      </c>
      <c r="B4303" t="inlineStr">
        <is>
          <t>Participación de profesores POLI en actividades de cooperación nacional e internacional</t>
        </is>
      </c>
      <c r="C4303" t="inlineStr">
        <is>
          <t>VISIBILIDAD NACIONAL E INTERNACIONAL</t>
        </is>
      </c>
      <c r="D4303" t="inlineStr">
        <is>
          <t>Semestral</t>
        </is>
      </c>
      <c r="E4303" t="inlineStr">
        <is>
          <t>Positivo</t>
        </is>
      </c>
      <c r="F4303" s="138" t="n">
        <v>45657</v>
      </c>
      <c r="K4303" t="inlineStr">
        <is>
          <t>200.0%</t>
        </is>
      </c>
      <c r="L4303" t="inlineStr">
        <is>
          <t>No Aplica</t>
        </is>
      </c>
      <c r="M4303" t="n">
        <v>2024</v>
      </c>
      <c r="N4303" t="inlineStr">
        <is>
          <t>Diciembre</t>
        </is>
      </c>
      <c r="O4303" t="inlineStr">
        <is>
          <t>2024-2</t>
        </is>
      </c>
      <c r="P4303" t="n">
        <v>0</v>
      </c>
      <c r="Q4303" t="n">
        <v>0</v>
      </c>
      <c r="R4303" t="n">
        <v>0</v>
      </c>
      <c r="S4303" t="inlineStr"/>
      <c r="T4303" t="inlineStr">
        <is>
          <t>536-2024-12-31</t>
        </is>
      </c>
      <c r="U4303" t="n">
        <v>31</v>
      </c>
      <c r="V4303" t="inlineStr">
        <is>
          <t>No Aplica</t>
        </is>
      </c>
    </row>
    <row r="4304">
      <c r="A4304" t="n">
        <v>542</v>
      </c>
      <c r="B4304" t="inlineStr">
        <is>
          <t>Tasa de cotización del graduado - Metrica</t>
        </is>
      </c>
      <c r="C4304" t="inlineStr">
        <is>
          <t>EXTENSIÓN</t>
        </is>
      </c>
      <c r="D4304" t="inlineStr">
        <is>
          <t>Anual</t>
        </is>
      </c>
      <c r="E4304" t="inlineStr">
        <is>
          <t>Positivo</t>
        </is>
      </c>
      <c r="F4304" s="138" t="n">
        <v>44620</v>
      </c>
      <c r="K4304" t="n">
        <v/>
      </c>
      <c r="L4304" t="inlineStr">
        <is>
          <t>No Aplica</t>
        </is>
      </c>
      <c r="M4304" t="n">
        <v>2022</v>
      </c>
      <c r="N4304" t="inlineStr">
        <is>
          <t>Febrero</t>
        </is>
      </c>
      <c r="O4304" t="inlineStr">
        <is>
          <t>2022-1</t>
        </is>
      </c>
      <c r="P4304" t="n">
        <v>0</v>
      </c>
      <c r="Q4304" t="n">
        <v>0</v>
      </c>
      <c r="R4304" t="n">
        <v>0</v>
      </c>
      <c r="S4304" t="inlineStr"/>
      <c r="T4304" t="inlineStr">
        <is>
          <t>542-2022-02-28</t>
        </is>
      </c>
      <c r="U4304" t="n">
        <v>28</v>
      </c>
      <c r="V4304" t="inlineStr">
        <is>
          <t>Metrica</t>
        </is>
      </c>
    </row>
    <row r="4305">
      <c r="A4305" t="n">
        <v>542</v>
      </c>
      <c r="B4305" t="inlineStr">
        <is>
          <t>Tasa de cotización del graduado - Metrica</t>
        </is>
      </c>
      <c r="C4305" t="inlineStr">
        <is>
          <t>EXTENSIÓN</t>
        </is>
      </c>
      <c r="D4305" t="inlineStr">
        <is>
          <t>Anual</t>
        </is>
      </c>
      <c r="E4305" t="inlineStr">
        <is>
          <t>Positivo</t>
        </is>
      </c>
      <c r="F4305" s="138" t="n">
        <v>44651</v>
      </c>
      <c r="K4305" t="n">
        <v/>
      </c>
      <c r="L4305" t="inlineStr">
        <is>
          <t>No Aplica</t>
        </is>
      </c>
      <c r="M4305" t="n">
        <v>2022</v>
      </c>
      <c r="N4305" t="inlineStr">
        <is>
          <t>Marzo</t>
        </is>
      </c>
      <c r="O4305" t="inlineStr">
        <is>
          <t>2022-1</t>
        </is>
      </c>
      <c r="P4305" t="n">
        <v>0</v>
      </c>
      <c r="Q4305" t="n">
        <v>0</v>
      </c>
      <c r="R4305" t="n">
        <v>0</v>
      </c>
      <c r="S4305" t="inlineStr"/>
      <c r="T4305" t="inlineStr">
        <is>
          <t>542-2022-03-31</t>
        </is>
      </c>
      <c r="U4305" t="n">
        <v>31</v>
      </c>
      <c r="V4305" t="inlineStr">
        <is>
          <t>Metrica</t>
        </is>
      </c>
    </row>
    <row r="4306">
      <c r="A4306" t="n">
        <v>542</v>
      </c>
      <c r="B4306" t="inlineStr">
        <is>
          <t>Tasa de cotización del graduado - Metrica</t>
        </is>
      </c>
      <c r="C4306" t="inlineStr">
        <is>
          <t>EXTENSIÓN</t>
        </is>
      </c>
      <c r="D4306" t="inlineStr">
        <is>
          <t>Anual</t>
        </is>
      </c>
      <c r="E4306" t="inlineStr">
        <is>
          <t>Positivo</t>
        </is>
      </c>
      <c r="F4306" s="138" t="n">
        <v>44681</v>
      </c>
      <c r="K4306" t="n">
        <v/>
      </c>
      <c r="L4306" t="inlineStr">
        <is>
          <t>No Aplica</t>
        </is>
      </c>
      <c r="M4306" t="n">
        <v>2022</v>
      </c>
      <c r="N4306" t="inlineStr">
        <is>
          <t>Abril</t>
        </is>
      </c>
      <c r="O4306" t="inlineStr">
        <is>
          <t>2022-1</t>
        </is>
      </c>
      <c r="P4306" t="n">
        <v>0</v>
      </c>
      <c r="Q4306" t="n">
        <v>0</v>
      </c>
      <c r="R4306" t="n">
        <v>0</v>
      </c>
      <c r="S4306" t="inlineStr"/>
      <c r="T4306" t="inlineStr">
        <is>
          <t>542-2022-04-30</t>
        </is>
      </c>
      <c r="U4306" t="n">
        <v>30</v>
      </c>
      <c r="V4306" t="inlineStr">
        <is>
          <t>Metrica</t>
        </is>
      </c>
    </row>
    <row r="4307">
      <c r="A4307" t="n">
        <v>542</v>
      </c>
      <c r="B4307" t="inlineStr">
        <is>
          <t>Tasa de cotización del graduado - Metrica</t>
        </is>
      </c>
      <c r="C4307" t="inlineStr">
        <is>
          <t>EXTENSIÓN</t>
        </is>
      </c>
      <c r="D4307" t="inlineStr">
        <is>
          <t>Anual</t>
        </is>
      </c>
      <c r="E4307" t="inlineStr">
        <is>
          <t>Positivo</t>
        </is>
      </c>
      <c r="F4307" s="138" t="n">
        <v>44742</v>
      </c>
      <c r="K4307" t="n">
        <v/>
      </c>
      <c r="L4307" t="inlineStr">
        <is>
          <t>No Aplica</t>
        </is>
      </c>
      <c r="M4307" t="n">
        <v>2022</v>
      </c>
      <c r="N4307" t="inlineStr">
        <is>
          <t>Junio</t>
        </is>
      </c>
      <c r="O4307" t="inlineStr">
        <is>
          <t>2022-1</t>
        </is>
      </c>
      <c r="P4307" t="n">
        <v>0</v>
      </c>
      <c r="Q4307" t="n">
        <v>0</v>
      </c>
      <c r="R4307" t="n">
        <v>0</v>
      </c>
      <c r="S4307" t="inlineStr"/>
      <c r="T4307" t="inlineStr">
        <is>
          <t>542-2022-06-30</t>
        </is>
      </c>
      <c r="U4307" t="n">
        <v>30</v>
      </c>
      <c r="V4307" t="inlineStr">
        <is>
          <t>Metrica</t>
        </is>
      </c>
    </row>
    <row r="4308">
      <c r="A4308" t="n">
        <v>542</v>
      </c>
      <c r="B4308" t="inlineStr">
        <is>
          <t>Tasa de cotización del graduado - Metrica</t>
        </is>
      </c>
      <c r="C4308" t="inlineStr">
        <is>
          <t>EXTENSIÓN</t>
        </is>
      </c>
      <c r="D4308" t="inlineStr">
        <is>
          <t>Anual</t>
        </is>
      </c>
      <c r="E4308" t="inlineStr">
        <is>
          <t>Positivo</t>
        </is>
      </c>
      <c r="F4308" s="138" t="n">
        <v>44834</v>
      </c>
      <c r="K4308" t="n">
        <v/>
      </c>
      <c r="L4308" t="inlineStr">
        <is>
          <t>No Aplica</t>
        </is>
      </c>
      <c r="M4308" t="n">
        <v>2022</v>
      </c>
      <c r="N4308" t="inlineStr">
        <is>
          <t>Septiembre</t>
        </is>
      </c>
      <c r="O4308" t="inlineStr">
        <is>
          <t>2022-2</t>
        </is>
      </c>
      <c r="P4308" t="n">
        <v>0</v>
      </c>
      <c r="Q4308" t="n">
        <v>0</v>
      </c>
      <c r="R4308" t="n">
        <v>0</v>
      </c>
      <c r="S4308" t="inlineStr"/>
      <c r="T4308" t="inlineStr">
        <is>
          <t>542-2022-09-30</t>
        </is>
      </c>
      <c r="U4308" t="n">
        <v>30</v>
      </c>
      <c r="V4308" t="inlineStr">
        <is>
          <t>Metrica</t>
        </is>
      </c>
    </row>
    <row r="4309">
      <c r="A4309" t="n">
        <v>542</v>
      </c>
      <c r="B4309" t="inlineStr">
        <is>
          <t>Tasa de cotización del graduado - Metrica</t>
        </is>
      </c>
      <c r="C4309" t="inlineStr">
        <is>
          <t>EXTENSIÓN</t>
        </is>
      </c>
      <c r="D4309" t="inlineStr">
        <is>
          <t>Anual</t>
        </is>
      </c>
      <c r="E4309" t="inlineStr">
        <is>
          <t>Positivo</t>
        </is>
      </c>
      <c r="F4309" s="138" t="n">
        <v>44926</v>
      </c>
      <c r="K4309" t="n">
        <v/>
      </c>
      <c r="L4309" t="inlineStr">
        <is>
          <t>No Aplica</t>
        </is>
      </c>
      <c r="M4309" t="n">
        <v>2022</v>
      </c>
      <c r="N4309" t="inlineStr">
        <is>
          <t>Diciembre</t>
        </is>
      </c>
      <c r="O4309" t="inlineStr">
        <is>
          <t>2022-2</t>
        </is>
      </c>
      <c r="P4309" t="n">
        <v>0</v>
      </c>
      <c r="Q4309" t="n">
        <v>0</v>
      </c>
      <c r="R4309" t="n">
        <v>0</v>
      </c>
      <c r="S4309" t="inlineStr"/>
      <c r="T4309" t="inlineStr">
        <is>
          <t>542-2022-12-31</t>
        </is>
      </c>
      <c r="U4309" t="n">
        <v>31</v>
      </c>
      <c r="V4309" t="inlineStr">
        <is>
          <t>Metrica</t>
        </is>
      </c>
    </row>
    <row r="4310">
      <c r="A4310" t="n">
        <v>542</v>
      </c>
      <c r="B4310" t="inlineStr">
        <is>
          <t>Tasa de cotización del graduado - Metrica</t>
        </is>
      </c>
      <c r="C4310" t="inlineStr">
        <is>
          <t>EXTENSIÓN</t>
        </is>
      </c>
      <c r="D4310" t="inlineStr">
        <is>
          <t>Anual</t>
        </is>
      </c>
      <c r="E4310" t="inlineStr">
        <is>
          <t>Positivo</t>
        </is>
      </c>
      <c r="F4310" s="138" t="n">
        <v>45199</v>
      </c>
      <c r="K4310" t="n">
        <v/>
      </c>
      <c r="L4310" t="inlineStr">
        <is>
          <t>No Aplica</t>
        </is>
      </c>
      <c r="M4310" t="n">
        <v>2023</v>
      </c>
      <c r="N4310" t="inlineStr">
        <is>
          <t>Septiembre</t>
        </is>
      </c>
      <c r="O4310" t="inlineStr">
        <is>
          <t>2023-2</t>
        </is>
      </c>
      <c r="P4310" t="n">
        <v>0</v>
      </c>
      <c r="Q4310" t="n">
        <v>0</v>
      </c>
      <c r="R4310" t="n">
        <v>0</v>
      </c>
      <c r="S4310" t="inlineStr"/>
      <c r="T4310" t="inlineStr">
        <is>
          <t>542-2023-09-30</t>
        </is>
      </c>
      <c r="U4310" t="n">
        <v>30</v>
      </c>
      <c r="V4310" t="inlineStr">
        <is>
          <t>Metrica</t>
        </is>
      </c>
    </row>
    <row r="4311">
      <c r="A4311" t="n">
        <v>542</v>
      </c>
      <c r="B4311" t="inlineStr">
        <is>
          <t>Tasa de cotización del graduado - Metrica</t>
        </is>
      </c>
      <c r="C4311" t="inlineStr">
        <is>
          <t>EXTENSIÓN</t>
        </is>
      </c>
      <c r="D4311" t="inlineStr">
        <is>
          <t>Anual</t>
        </is>
      </c>
      <c r="E4311" t="inlineStr">
        <is>
          <t>Positivo</t>
        </is>
      </c>
      <c r="F4311" s="138" t="n">
        <v>45291</v>
      </c>
      <c r="K4311" t="n">
        <v/>
      </c>
      <c r="L4311" t="inlineStr">
        <is>
          <t>No Aplica</t>
        </is>
      </c>
      <c r="M4311" t="n">
        <v>2023</v>
      </c>
      <c r="N4311" t="inlineStr">
        <is>
          <t>Diciembre</t>
        </is>
      </c>
      <c r="O4311" t="inlineStr">
        <is>
          <t>2023-2</t>
        </is>
      </c>
      <c r="P4311" t="n">
        <v>0</v>
      </c>
      <c r="Q4311" t="n">
        <v>0</v>
      </c>
      <c r="R4311" t="n">
        <v>0</v>
      </c>
      <c r="S4311" t="inlineStr"/>
      <c r="T4311" t="inlineStr">
        <is>
          <t>542-2023-12-31</t>
        </is>
      </c>
      <c r="U4311" t="n">
        <v>31</v>
      </c>
      <c r="V4311" t="inlineStr">
        <is>
          <t>Metrica</t>
        </is>
      </c>
    </row>
    <row r="4312">
      <c r="A4312" t="n">
        <v>542</v>
      </c>
      <c r="B4312" t="inlineStr">
        <is>
          <t>Tasa de cotización del graduado - Metrica</t>
        </is>
      </c>
      <c r="C4312" t="inlineStr">
        <is>
          <t>EXTENSIÓN</t>
        </is>
      </c>
      <c r="D4312" t="inlineStr">
        <is>
          <t>Anual</t>
        </is>
      </c>
      <c r="E4312" t="inlineStr">
        <is>
          <t>Positivo</t>
        </is>
      </c>
      <c r="F4312" s="138" t="n">
        <v>45657</v>
      </c>
      <c r="K4312" t="n">
        <v/>
      </c>
      <c r="L4312" t="inlineStr">
        <is>
          <t>No Aplica</t>
        </is>
      </c>
      <c r="M4312" t="n">
        <v>2024</v>
      </c>
      <c r="N4312" t="inlineStr">
        <is>
          <t>Diciembre</t>
        </is>
      </c>
      <c r="O4312" t="inlineStr">
        <is>
          <t>2024-2</t>
        </is>
      </c>
      <c r="P4312" t="n">
        <v>0</v>
      </c>
      <c r="Q4312" t="n">
        <v>0</v>
      </c>
      <c r="R4312" t="n">
        <v>0</v>
      </c>
      <c r="S4312" t="inlineStr"/>
      <c r="T4312" t="inlineStr">
        <is>
          <t>542-2024-12-31</t>
        </is>
      </c>
      <c r="U4312" t="n">
        <v>31</v>
      </c>
      <c r="V4312" t="inlineStr">
        <is>
          <t>Metrica</t>
        </is>
      </c>
    </row>
    <row r="4313">
      <c r="A4313" t="n">
        <v>543</v>
      </c>
      <c r="B4313" t="inlineStr">
        <is>
          <t>Tasa de interacción por usuario</t>
        </is>
      </c>
      <c r="C4313" t="inlineStr">
        <is>
          <t>RECURSOS ACADÉMICOS Y DE INVESTIGACIÓN</t>
        </is>
      </c>
      <c r="D4313" t="inlineStr">
        <is>
          <t>Semestral</t>
        </is>
      </c>
      <c r="E4313" t="inlineStr">
        <is>
          <t>Positivo</t>
        </is>
      </c>
      <c r="F4313" s="138" t="n">
        <v>44742</v>
      </c>
      <c r="K4313" t="n">
        <v/>
      </c>
      <c r="L4313" t="inlineStr">
        <is>
          <t>No Aplica</t>
        </is>
      </c>
      <c r="M4313" t="n">
        <v>2022</v>
      </c>
      <c r="N4313" t="inlineStr">
        <is>
          <t>Junio</t>
        </is>
      </c>
      <c r="O4313" t="inlineStr">
        <is>
          <t>2022-1</t>
        </is>
      </c>
      <c r="P4313" t="n">
        <v>0</v>
      </c>
      <c r="Q4313" t="n">
        <v>0</v>
      </c>
      <c r="R4313" t="n">
        <v>0</v>
      </c>
      <c r="S4313" t="inlineStr"/>
      <c r="T4313" t="inlineStr">
        <is>
          <t>543-2022-06-30</t>
        </is>
      </c>
      <c r="U4313" t="n">
        <v>30</v>
      </c>
      <c r="V4313" t="inlineStr">
        <is>
          <t>No Aplica</t>
        </is>
      </c>
    </row>
    <row r="4314">
      <c r="A4314" t="n">
        <v>543</v>
      </c>
      <c r="B4314" t="inlineStr">
        <is>
          <t>Tasa de interacción por usuario</t>
        </is>
      </c>
      <c r="C4314" t="inlineStr">
        <is>
          <t>RECURSOS ACADÉMICOS Y DE INVESTIGACIÓN</t>
        </is>
      </c>
      <c r="D4314" t="inlineStr">
        <is>
          <t>Semestral</t>
        </is>
      </c>
      <c r="E4314" t="inlineStr">
        <is>
          <t>Positivo</t>
        </is>
      </c>
      <c r="F4314" s="138" t="n">
        <v>44834</v>
      </c>
      <c r="K4314" t="n">
        <v/>
      </c>
      <c r="L4314" t="inlineStr">
        <is>
          <t>No Aplica</t>
        </is>
      </c>
      <c r="M4314" t="n">
        <v>2022</v>
      </c>
      <c r="N4314" t="inlineStr">
        <is>
          <t>Septiembre</t>
        </is>
      </c>
      <c r="O4314" t="inlineStr">
        <is>
          <t>2022-2</t>
        </is>
      </c>
      <c r="P4314" t="n">
        <v>0</v>
      </c>
      <c r="Q4314" t="n">
        <v>0</v>
      </c>
      <c r="R4314" t="n">
        <v>0</v>
      </c>
      <c r="S4314" t="inlineStr"/>
      <c r="T4314" t="inlineStr">
        <is>
          <t>543-2022-09-30</t>
        </is>
      </c>
      <c r="U4314" t="n">
        <v>30</v>
      </c>
      <c r="V4314" t="inlineStr">
        <is>
          <t>No Aplica</t>
        </is>
      </c>
    </row>
    <row r="4315">
      <c r="A4315" t="n">
        <v>543</v>
      </c>
      <c r="B4315" t="inlineStr">
        <is>
          <t>Tasa de interacción por usuario</t>
        </is>
      </c>
      <c r="C4315" t="inlineStr">
        <is>
          <t>RECURSOS ACADÉMICOS Y DE INVESTIGACIÓN</t>
        </is>
      </c>
      <c r="D4315" t="inlineStr">
        <is>
          <t>Semestral</t>
        </is>
      </c>
      <c r="E4315" t="inlineStr">
        <is>
          <t>Positivo</t>
        </is>
      </c>
      <c r="F4315" s="138" t="n">
        <v>44895</v>
      </c>
      <c r="K4315" t="n">
        <v/>
      </c>
      <c r="L4315" t="inlineStr">
        <is>
          <t>No Aplica</t>
        </is>
      </c>
      <c r="M4315" t="n">
        <v>2022</v>
      </c>
      <c r="N4315" t="inlineStr">
        <is>
          <t>Noviembre</t>
        </is>
      </c>
      <c r="O4315" t="inlineStr">
        <is>
          <t>2022-2</t>
        </is>
      </c>
      <c r="P4315" t="n">
        <v>0</v>
      </c>
      <c r="Q4315" t="n">
        <v>0</v>
      </c>
      <c r="R4315" t="n">
        <v>0</v>
      </c>
      <c r="S4315" t="inlineStr"/>
      <c r="T4315" t="inlineStr">
        <is>
          <t>543-2022-11-30</t>
        </is>
      </c>
      <c r="U4315" t="n">
        <v>30</v>
      </c>
      <c r="V4315" t="inlineStr">
        <is>
          <t>No Aplica</t>
        </is>
      </c>
    </row>
    <row r="4316">
      <c r="A4316" t="n">
        <v>543</v>
      </c>
      <c r="B4316" t="inlineStr">
        <is>
          <t>Tasa de interacción por usuario</t>
        </is>
      </c>
      <c r="C4316" t="inlineStr">
        <is>
          <t>RECURSOS ACADÉMICOS Y DE INVESTIGACIÓN</t>
        </is>
      </c>
      <c r="D4316" t="inlineStr">
        <is>
          <t>Semestral</t>
        </is>
      </c>
      <c r="E4316" t="inlineStr">
        <is>
          <t>Positivo</t>
        </is>
      </c>
      <c r="F4316" s="138" t="n">
        <v>44926</v>
      </c>
      <c r="K4316" t="n">
        <v/>
      </c>
      <c r="L4316" t="inlineStr">
        <is>
          <t>No Aplica</t>
        </is>
      </c>
      <c r="M4316" t="n">
        <v>2022</v>
      </c>
      <c r="N4316" t="inlineStr">
        <is>
          <t>Diciembre</t>
        </is>
      </c>
      <c r="O4316" t="inlineStr">
        <is>
          <t>2022-2</t>
        </is>
      </c>
      <c r="P4316" t="n">
        <v>0</v>
      </c>
      <c r="Q4316" t="n">
        <v>0</v>
      </c>
      <c r="R4316" t="n">
        <v>0</v>
      </c>
      <c r="S4316" t="inlineStr"/>
      <c r="T4316" t="inlineStr">
        <is>
          <t>543-2022-12-31</t>
        </is>
      </c>
      <c r="U4316" t="n">
        <v>31</v>
      </c>
      <c r="V4316" t="inlineStr">
        <is>
          <t>No Aplica</t>
        </is>
      </c>
    </row>
    <row r="4317">
      <c r="A4317" t="n">
        <v>543</v>
      </c>
      <c r="B4317" t="inlineStr">
        <is>
          <t>Tasa de interacción por usuario</t>
        </is>
      </c>
      <c r="C4317" t="inlineStr">
        <is>
          <t>RECURSOS ACADÉMICOS Y DE INVESTIGACIÓN</t>
        </is>
      </c>
      <c r="D4317" t="inlineStr">
        <is>
          <t>Semestral</t>
        </is>
      </c>
      <c r="E4317" t="inlineStr">
        <is>
          <t>Positivo</t>
        </is>
      </c>
      <c r="F4317" s="138" t="n">
        <v>45107</v>
      </c>
      <c r="K4317" t="n">
        <v/>
      </c>
      <c r="L4317" t="inlineStr">
        <is>
          <t>No Aplica</t>
        </is>
      </c>
      <c r="M4317" t="n">
        <v>2023</v>
      </c>
      <c r="N4317" t="inlineStr">
        <is>
          <t>Junio</t>
        </is>
      </c>
      <c r="O4317" t="inlineStr">
        <is>
          <t>2023-1</t>
        </is>
      </c>
      <c r="P4317" t="n">
        <v>0</v>
      </c>
      <c r="Q4317" t="n">
        <v>0</v>
      </c>
      <c r="R4317" t="n">
        <v>0</v>
      </c>
      <c r="S4317" t="inlineStr"/>
      <c r="T4317" t="inlineStr">
        <is>
          <t>543-2023-06-30</t>
        </is>
      </c>
      <c r="U4317" t="n">
        <v>30</v>
      </c>
      <c r="V4317" t="inlineStr">
        <is>
          <t>No Aplica</t>
        </is>
      </c>
    </row>
    <row r="4318">
      <c r="A4318" t="n">
        <v>543</v>
      </c>
      <c r="B4318" t="inlineStr">
        <is>
          <t>Tasa de interacción por usuario</t>
        </is>
      </c>
      <c r="C4318" t="inlineStr">
        <is>
          <t>RECURSOS ACADÉMICOS Y DE INVESTIGACIÓN</t>
        </is>
      </c>
      <c r="D4318" t="inlineStr">
        <is>
          <t>Semestral</t>
        </is>
      </c>
      <c r="E4318" t="inlineStr">
        <is>
          <t>Positivo</t>
        </is>
      </c>
      <c r="F4318" s="138" t="n">
        <v>45230</v>
      </c>
      <c r="K4318" t="n">
        <v/>
      </c>
      <c r="L4318" t="inlineStr">
        <is>
          <t>No Aplica</t>
        </is>
      </c>
      <c r="M4318" t="n">
        <v>2023</v>
      </c>
      <c r="N4318" t="inlineStr">
        <is>
          <t>Octubre</t>
        </is>
      </c>
      <c r="O4318" t="inlineStr">
        <is>
          <t>2023-2</t>
        </is>
      </c>
      <c r="P4318" t="n">
        <v>0</v>
      </c>
      <c r="Q4318" t="n">
        <v>0</v>
      </c>
      <c r="R4318" t="n">
        <v>0</v>
      </c>
      <c r="S4318" t="inlineStr"/>
      <c r="T4318" t="inlineStr">
        <is>
          <t>543-2023-10-31</t>
        </is>
      </c>
      <c r="U4318" t="n">
        <v>31</v>
      </c>
      <c r="V4318" t="inlineStr">
        <is>
          <t>No Aplica</t>
        </is>
      </c>
    </row>
    <row r="4319">
      <c r="A4319" t="n">
        <v>543</v>
      </c>
      <c r="B4319" t="inlineStr">
        <is>
          <t>Tasa de interacción por usuario</t>
        </is>
      </c>
      <c r="C4319" t="inlineStr">
        <is>
          <t>RECURSOS ACADÉMICOS Y DE INVESTIGACIÓN</t>
        </is>
      </c>
      <c r="D4319" t="inlineStr">
        <is>
          <t>Semestral</t>
        </is>
      </c>
      <c r="E4319" t="inlineStr">
        <is>
          <t>Positivo</t>
        </is>
      </c>
      <c r="F4319" s="138" t="n">
        <v>45291</v>
      </c>
      <c r="K4319" t="n">
        <v/>
      </c>
      <c r="L4319" t="inlineStr">
        <is>
          <t>No Aplica</t>
        </is>
      </c>
      <c r="M4319" t="n">
        <v>2023</v>
      </c>
      <c r="N4319" t="inlineStr">
        <is>
          <t>Diciembre</t>
        </is>
      </c>
      <c r="O4319" t="inlineStr">
        <is>
          <t>2023-2</t>
        </is>
      </c>
      <c r="P4319" t="n">
        <v>0</v>
      </c>
      <c r="Q4319" t="n">
        <v>0</v>
      </c>
      <c r="R4319" t="n">
        <v>0</v>
      </c>
      <c r="S4319" t="inlineStr"/>
      <c r="T4319" t="inlineStr">
        <is>
          <t>543-2023-12-31</t>
        </is>
      </c>
      <c r="U4319" t="n">
        <v>31</v>
      </c>
      <c r="V4319" t="inlineStr">
        <is>
          <t>No Aplica</t>
        </is>
      </c>
    </row>
    <row r="4320">
      <c r="A4320" t="n">
        <v>543</v>
      </c>
      <c r="B4320" t="inlineStr">
        <is>
          <t>Tasa de interacción por usuario</t>
        </is>
      </c>
      <c r="C4320" t="inlineStr">
        <is>
          <t>RECURSOS ACADÉMICOS Y DE INVESTIGACIÓN</t>
        </is>
      </c>
      <c r="D4320" t="inlineStr">
        <is>
          <t>Semestral</t>
        </is>
      </c>
      <c r="E4320" t="inlineStr">
        <is>
          <t>Positivo</t>
        </is>
      </c>
      <c r="F4320" s="138" t="n">
        <v>45473</v>
      </c>
      <c r="K4320" t="n">
        <v/>
      </c>
      <c r="L4320" t="inlineStr">
        <is>
          <t>No Aplica</t>
        </is>
      </c>
      <c r="M4320" t="n">
        <v>2024</v>
      </c>
      <c r="N4320" t="inlineStr">
        <is>
          <t>Junio</t>
        </is>
      </c>
      <c r="O4320" t="inlineStr">
        <is>
          <t>2024-1</t>
        </is>
      </c>
      <c r="P4320" t="n">
        <v>0</v>
      </c>
      <c r="Q4320" t="n">
        <v>0</v>
      </c>
      <c r="R4320" t="n">
        <v>0</v>
      </c>
      <c r="S4320" t="inlineStr"/>
      <c r="T4320" t="inlineStr">
        <is>
          <t>543-2024-06-30</t>
        </is>
      </c>
      <c r="U4320" t="n">
        <v>30</v>
      </c>
      <c r="V4320" t="inlineStr">
        <is>
          <t>No Aplica</t>
        </is>
      </c>
    </row>
    <row r="4321">
      <c r="A4321" t="n">
        <v>543</v>
      </c>
      <c r="B4321" t="inlineStr">
        <is>
          <t>Tasa de interacción por usuario</t>
        </is>
      </c>
      <c r="C4321" t="inlineStr">
        <is>
          <t>RECURSOS ACADÉMICOS Y DE INVESTIGACIÓN</t>
        </is>
      </c>
      <c r="D4321" t="inlineStr">
        <is>
          <t>Semestral</t>
        </is>
      </c>
      <c r="E4321" t="inlineStr">
        <is>
          <t>Positivo</t>
        </is>
      </c>
      <c r="F4321" s="138" t="n">
        <v>45657</v>
      </c>
      <c r="K4321" t="n">
        <v/>
      </c>
      <c r="L4321" t="inlineStr">
        <is>
          <t>No Aplica</t>
        </is>
      </c>
      <c r="M4321" t="n">
        <v>2024</v>
      </c>
      <c r="N4321" t="inlineStr">
        <is>
          <t>Diciembre</t>
        </is>
      </c>
      <c r="O4321" t="inlineStr">
        <is>
          <t>2024-2</t>
        </is>
      </c>
      <c r="P4321" t="n">
        <v>0</v>
      </c>
      <c r="Q4321" t="n">
        <v>0</v>
      </c>
      <c r="R4321" t="n">
        <v>0</v>
      </c>
      <c r="S4321" t="inlineStr"/>
      <c r="T4321" t="inlineStr">
        <is>
          <t>543-2024-12-31</t>
        </is>
      </c>
      <c r="U4321" t="n">
        <v>31</v>
      </c>
      <c r="V4321" t="inlineStr">
        <is>
          <t>No Aplica</t>
        </is>
      </c>
    </row>
    <row r="4322">
      <c r="A4322" t="n">
        <v>544</v>
      </c>
      <c r="B4322" t="inlineStr">
        <is>
          <t>Producción de ambientes inmersivos LEI</t>
        </is>
      </c>
      <c r="C4322" t="inlineStr">
        <is>
          <t>RECURSOS ACADÉMICOS Y DE INVESTIGACIÓN</t>
        </is>
      </c>
      <c r="D4322" t="inlineStr">
        <is>
          <t>Semestral</t>
        </is>
      </c>
      <c r="E4322" t="inlineStr">
        <is>
          <t>Positivo</t>
        </is>
      </c>
      <c r="F4322" s="138" t="n">
        <v>44742</v>
      </c>
      <c r="K4322" t="inlineStr">
        <is>
          <t>100.0%</t>
        </is>
      </c>
      <c r="L4322" t="inlineStr">
        <is>
          <t>No Aplica</t>
        </is>
      </c>
      <c r="M4322" t="n">
        <v>2022</v>
      </c>
      <c r="N4322" t="inlineStr">
        <is>
          <t>Junio</t>
        </is>
      </c>
      <c r="O4322" t="inlineStr">
        <is>
          <t>2022-1</t>
        </is>
      </c>
      <c r="P4322" t="n">
        <v>0</v>
      </c>
      <c r="Q4322" t="n">
        <v>0</v>
      </c>
      <c r="R4322" t="n">
        <v>0</v>
      </c>
      <c r="S4322" t="inlineStr"/>
      <c r="T4322" t="inlineStr">
        <is>
          <t>544-2022-06-30</t>
        </is>
      </c>
      <c r="U4322" t="n">
        <v>30</v>
      </c>
      <c r="V4322" t="inlineStr">
        <is>
          <t>No Aplica</t>
        </is>
      </c>
    </row>
    <row r="4323">
      <c r="A4323" t="n">
        <v>544</v>
      </c>
      <c r="B4323" t="inlineStr">
        <is>
          <t>Producción de ambientes inmersivos LEI</t>
        </is>
      </c>
      <c r="C4323" t="inlineStr">
        <is>
          <t>RECURSOS ACADÉMICOS Y DE INVESTIGACIÓN</t>
        </is>
      </c>
      <c r="D4323" t="inlineStr">
        <is>
          <t>Semestral</t>
        </is>
      </c>
      <c r="E4323" t="inlineStr">
        <is>
          <t>Positivo</t>
        </is>
      </c>
      <c r="F4323" s="138" t="n">
        <v>44834</v>
      </c>
      <c r="K4323" t="inlineStr">
        <is>
          <t>100.0%</t>
        </is>
      </c>
      <c r="L4323" t="inlineStr">
        <is>
          <t>No Aplica</t>
        </is>
      </c>
      <c r="M4323" t="n">
        <v>2022</v>
      </c>
      <c r="N4323" t="inlineStr">
        <is>
          <t>Septiembre</t>
        </is>
      </c>
      <c r="O4323" t="inlineStr">
        <is>
          <t>2022-2</t>
        </is>
      </c>
      <c r="P4323" t="n">
        <v>0</v>
      </c>
      <c r="Q4323" t="n">
        <v>0</v>
      </c>
      <c r="R4323" t="n">
        <v>0</v>
      </c>
      <c r="S4323" t="inlineStr"/>
      <c r="T4323" t="inlineStr">
        <is>
          <t>544-2022-09-30</t>
        </is>
      </c>
      <c r="U4323" t="n">
        <v>30</v>
      </c>
      <c r="V4323" t="inlineStr">
        <is>
          <t>No Aplica</t>
        </is>
      </c>
    </row>
    <row r="4324">
      <c r="A4324" t="n">
        <v>544</v>
      </c>
      <c r="B4324" t="inlineStr">
        <is>
          <t>Producción de ambientes inmersivos LEI</t>
        </is>
      </c>
      <c r="C4324" t="inlineStr">
        <is>
          <t>RECURSOS ACADÉMICOS Y DE INVESTIGACIÓN</t>
        </is>
      </c>
      <c r="D4324" t="inlineStr">
        <is>
          <t>Semestral</t>
        </is>
      </c>
      <c r="E4324" t="inlineStr">
        <is>
          <t>Positivo</t>
        </is>
      </c>
      <c r="F4324" s="138" t="n">
        <v>44895</v>
      </c>
      <c r="K4324" t="inlineStr">
        <is>
          <t>100.0%</t>
        </is>
      </c>
      <c r="L4324" t="inlineStr">
        <is>
          <t>No Aplica</t>
        </is>
      </c>
      <c r="M4324" t="n">
        <v>2022</v>
      </c>
      <c r="N4324" t="inlineStr">
        <is>
          <t>Noviembre</t>
        </is>
      </c>
      <c r="O4324" t="inlineStr">
        <is>
          <t>2022-2</t>
        </is>
      </c>
      <c r="P4324" t="n">
        <v>0</v>
      </c>
      <c r="Q4324" t="n">
        <v>0</v>
      </c>
      <c r="R4324" t="n">
        <v>0</v>
      </c>
      <c r="S4324" t="inlineStr"/>
      <c r="T4324" t="inlineStr">
        <is>
          <t>544-2022-11-30</t>
        </is>
      </c>
      <c r="U4324" t="n">
        <v>30</v>
      </c>
      <c r="V4324" t="inlineStr">
        <is>
          <t>No Aplica</t>
        </is>
      </c>
    </row>
    <row r="4325">
      <c r="A4325" t="n">
        <v>544</v>
      </c>
      <c r="B4325" t="inlineStr">
        <is>
          <t>Producción de ambientes inmersivos LEI</t>
        </is>
      </c>
      <c r="C4325" t="inlineStr">
        <is>
          <t>RECURSOS ACADÉMICOS Y DE INVESTIGACIÓN</t>
        </is>
      </c>
      <c r="D4325" t="inlineStr">
        <is>
          <t>Semestral</t>
        </is>
      </c>
      <c r="E4325" t="inlineStr">
        <is>
          <t>Positivo</t>
        </is>
      </c>
      <c r="F4325" s="138" t="n">
        <v>44926</v>
      </c>
      <c r="K4325" t="inlineStr">
        <is>
          <t>100.0%</t>
        </is>
      </c>
      <c r="L4325" t="inlineStr">
        <is>
          <t>No Aplica</t>
        </is>
      </c>
      <c r="M4325" t="n">
        <v>2022</v>
      </c>
      <c r="N4325" t="inlineStr">
        <is>
          <t>Diciembre</t>
        </is>
      </c>
      <c r="O4325" t="inlineStr">
        <is>
          <t>2022-2</t>
        </is>
      </c>
      <c r="P4325" t="n">
        <v>0</v>
      </c>
      <c r="Q4325" t="n">
        <v>0</v>
      </c>
      <c r="R4325" t="n">
        <v>0</v>
      </c>
      <c r="S4325" t="inlineStr"/>
      <c r="T4325" t="inlineStr">
        <is>
          <t>544-2022-12-31</t>
        </is>
      </c>
      <c r="U4325" t="n">
        <v>31</v>
      </c>
      <c r="V4325" t="inlineStr">
        <is>
          <t>No Aplica</t>
        </is>
      </c>
    </row>
    <row r="4326">
      <c r="A4326" t="n">
        <v>544</v>
      </c>
      <c r="B4326" t="inlineStr">
        <is>
          <t>Producción de ambientes inmersivos LEI</t>
        </is>
      </c>
      <c r="C4326" t="inlineStr">
        <is>
          <t>RECURSOS ACADÉMICOS Y DE INVESTIGACIÓN</t>
        </is>
      </c>
      <c r="D4326" t="inlineStr">
        <is>
          <t>Semestral</t>
        </is>
      </c>
      <c r="E4326" t="inlineStr">
        <is>
          <t>Positivo</t>
        </is>
      </c>
      <c r="F4326" s="138" t="n">
        <v>45107</v>
      </c>
      <c r="G4326" t="n">
        <v>90</v>
      </c>
      <c r="K4326" t="inlineStr">
        <is>
          <t>100.0%</t>
        </is>
      </c>
      <c r="L4326" t="inlineStr">
        <is>
          <t>No Aplica</t>
        </is>
      </c>
      <c r="M4326" t="n">
        <v>2023</v>
      </c>
      <c r="N4326" t="inlineStr">
        <is>
          <t>Junio</t>
        </is>
      </c>
      <c r="O4326" t="inlineStr">
        <is>
          <t>2023-1</t>
        </is>
      </c>
      <c r="P4326" t="n">
        <v>0</v>
      </c>
      <c r="Q4326" t="n">
        <v>0</v>
      </c>
      <c r="R4326" t="n">
        <v>0</v>
      </c>
      <c r="S4326" t="inlineStr"/>
      <c r="T4326" t="inlineStr">
        <is>
          <t>544-2023-06-30</t>
        </is>
      </c>
      <c r="U4326" t="n">
        <v>30</v>
      </c>
      <c r="V4326" t="inlineStr">
        <is>
          <t>No Aplica</t>
        </is>
      </c>
    </row>
    <row r="4327">
      <c r="A4327" t="n">
        <v>544</v>
      </c>
      <c r="B4327" t="inlineStr">
        <is>
          <t>Producción de ambientes inmersivos LEI</t>
        </is>
      </c>
      <c r="C4327" t="inlineStr">
        <is>
          <t>RECURSOS ACADÉMICOS Y DE INVESTIGACIÓN</t>
        </is>
      </c>
      <c r="D4327" t="inlineStr">
        <is>
          <t>Semestral</t>
        </is>
      </c>
      <c r="E4327" t="inlineStr">
        <is>
          <t>Positivo</t>
        </is>
      </c>
      <c r="F4327" s="138" t="n">
        <v>45230</v>
      </c>
      <c r="G4327" t="n">
        <v>90</v>
      </c>
      <c r="K4327" t="inlineStr">
        <is>
          <t>100.0%</t>
        </is>
      </c>
      <c r="L4327" t="inlineStr">
        <is>
          <t>No Aplica</t>
        </is>
      </c>
      <c r="M4327" t="n">
        <v>2023</v>
      </c>
      <c r="N4327" t="inlineStr">
        <is>
          <t>Octubre</t>
        </is>
      </c>
      <c r="O4327" t="inlineStr">
        <is>
          <t>2023-2</t>
        </is>
      </c>
      <c r="P4327" t="n">
        <v>0</v>
      </c>
      <c r="Q4327" t="n">
        <v>0</v>
      </c>
      <c r="R4327" t="n">
        <v>0</v>
      </c>
      <c r="S4327" t="inlineStr"/>
      <c r="T4327" t="inlineStr">
        <is>
          <t>544-2023-10-31</t>
        </is>
      </c>
      <c r="U4327" t="n">
        <v>31</v>
      </c>
      <c r="V4327" t="inlineStr">
        <is>
          <t>No Aplica</t>
        </is>
      </c>
    </row>
    <row r="4328">
      <c r="A4328" t="n">
        <v>544</v>
      </c>
      <c r="B4328" t="inlineStr">
        <is>
          <t>Producción de ambientes inmersivos LEI</t>
        </is>
      </c>
      <c r="C4328" t="inlineStr">
        <is>
          <t>RECURSOS ACADÉMICOS Y DE INVESTIGACIÓN</t>
        </is>
      </c>
      <c r="D4328" t="inlineStr">
        <is>
          <t>Semestral</t>
        </is>
      </c>
      <c r="E4328" t="inlineStr">
        <is>
          <t>Positivo</t>
        </is>
      </c>
      <c r="F4328" s="138" t="n">
        <v>45291</v>
      </c>
      <c r="G4328" t="n">
        <v>90</v>
      </c>
      <c r="K4328" t="inlineStr">
        <is>
          <t>100.0%</t>
        </is>
      </c>
      <c r="L4328" t="inlineStr">
        <is>
          <t>No Aplica</t>
        </is>
      </c>
      <c r="M4328" t="n">
        <v>2023</v>
      </c>
      <c r="N4328" t="inlineStr">
        <is>
          <t>Diciembre</t>
        </is>
      </c>
      <c r="O4328" t="inlineStr">
        <is>
          <t>2023-2</t>
        </is>
      </c>
      <c r="P4328" t="n">
        <v>0</v>
      </c>
      <c r="Q4328" t="n">
        <v>0</v>
      </c>
      <c r="R4328" t="n">
        <v>0</v>
      </c>
      <c r="S4328" t="inlineStr"/>
      <c r="T4328" t="inlineStr">
        <is>
          <t>544-2023-12-31</t>
        </is>
      </c>
      <c r="U4328" t="n">
        <v>31</v>
      </c>
      <c r="V4328" t="inlineStr">
        <is>
          <t>No Aplica</t>
        </is>
      </c>
    </row>
    <row r="4329">
      <c r="A4329" t="n">
        <v>544</v>
      </c>
      <c r="B4329" t="inlineStr">
        <is>
          <t>Producción de ambientes inmersivos LEI</t>
        </is>
      </c>
      <c r="C4329" t="inlineStr">
        <is>
          <t>RECURSOS ACADÉMICOS Y DE INVESTIGACIÓN</t>
        </is>
      </c>
      <c r="D4329" t="inlineStr">
        <is>
          <t>Semestral</t>
        </is>
      </c>
      <c r="E4329" t="inlineStr">
        <is>
          <t>Positivo</t>
        </is>
      </c>
      <c r="F4329" s="138" t="n">
        <v>45473</v>
      </c>
      <c r="G4329" t="n">
        <v>90</v>
      </c>
      <c r="K4329" t="inlineStr">
        <is>
          <t>100.0%</t>
        </is>
      </c>
      <c r="L4329" t="inlineStr">
        <is>
          <t>No Aplica</t>
        </is>
      </c>
      <c r="M4329" t="n">
        <v>2024</v>
      </c>
      <c r="N4329" t="inlineStr">
        <is>
          <t>Junio</t>
        </is>
      </c>
      <c r="O4329" t="inlineStr">
        <is>
          <t>2024-1</t>
        </is>
      </c>
      <c r="P4329" t="n">
        <v>0</v>
      </c>
      <c r="Q4329" t="n">
        <v>0</v>
      </c>
      <c r="R4329" t="n">
        <v>0</v>
      </c>
      <c r="S4329" t="inlineStr"/>
      <c r="T4329" t="inlineStr">
        <is>
          <t>544-2024-06-30</t>
        </is>
      </c>
      <c r="U4329" t="n">
        <v>30</v>
      </c>
      <c r="V4329" t="inlineStr">
        <is>
          <t>No Aplica</t>
        </is>
      </c>
    </row>
    <row r="4330">
      <c r="A4330" t="n">
        <v>544</v>
      </c>
      <c r="B4330" t="inlineStr">
        <is>
          <t>Producción de ambientes inmersivos LEI</t>
        </is>
      </c>
      <c r="C4330" t="inlineStr">
        <is>
          <t>RECURSOS ACADÉMICOS Y DE INVESTIGACIÓN</t>
        </is>
      </c>
      <c r="D4330" t="inlineStr">
        <is>
          <t>Semestral</t>
        </is>
      </c>
      <c r="E4330" t="inlineStr">
        <is>
          <t>Positivo</t>
        </is>
      </c>
      <c r="F4330" s="138" t="n">
        <v>45657</v>
      </c>
      <c r="G4330" t="n">
        <v>90</v>
      </c>
      <c r="K4330" t="inlineStr">
        <is>
          <t>100.0%</t>
        </is>
      </c>
      <c r="L4330" t="inlineStr">
        <is>
          <t>No Aplica</t>
        </is>
      </c>
      <c r="M4330" t="n">
        <v>2024</v>
      </c>
      <c r="N4330" t="inlineStr">
        <is>
          <t>Diciembre</t>
        </is>
      </c>
      <c r="O4330" t="inlineStr">
        <is>
          <t>2024-2</t>
        </is>
      </c>
      <c r="P4330" t="n">
        <v>0</v>
      </c>
      <c r="Q4330" t="n">
        <v>0</v>
      </c>
      <c r="R4330" t="n">
        <v>0</v>
      </c>
      <c r="S4330" t="inlineStr"/>
      <c r="T4330" t="inlineStr">
        <is>
          <t>544-2024-12-31</t>
        </is>
      </c>
      <c r="U4330" t="n">
        <v>31</v>
      </c>
      <c r="V4330" t="inlineStr">
        <is>
          <t>No Aplica</t>
        </is>
      </c>
    </row>
    <row r="4331">
      <c r="A4331" t="n">
        <v>546</v>
      </c>
      <c r="B4331" t="inlineStr">
        <is>
          <t>Tasa de participación de graduados en instrumentos de seguimiento (M0, M1, M5)</t>
        </is>
      </c>
      <c r="C4331" t="inlineStr">
        <is>
          <t>EXTENSIÓN</t>
        </is>
      </c>
      <c r="D4331" t="inlineStr">
        <is>
          <t>Anual</t>
        </is>
      </c>
      <c r="E4331" t="inlineStr">
        <is>
          <t>Positivo</t>
        </is>
      </c>
      <c r="F4331" s="138" t="n">
        <v>44620</v>
      </c>
      <c r="K4331" t="inlineStr">
        <is>
          <t>100.0%</t>
        </is>
      </c>
      <c r="L4331" t="inlineStr">
        <is>
          <t>No Aplica</t>
        </is>
      </c>
      <c r="M4331" t="n">
        <v>2022</v>
      </c>
      <c r="N4331" t="inlineStr">
        <is>
          <t>Febrero</t>
        </is>
      </c>
      <c r="O4331" t="inlineStr">
        <is>
          <t>2022-1</t>
        </is>
      </c>
      <c r="P4331" t="n">
        <v>0</v>
      </c>
      <c r="Q4331" t="n">
        <v>0</v>
      </c>
      <c r="R4331" t="n">
        <v>0</v>
      </c>
      <c r="S4331" t="inlineStr"/>
      <c r="T4331" t="inlineStr">
        <is>
          <t>546-2022-02-28</t>
        </is>
      </c>
      <c r="U4331" t="n">
        <v>28</v>
      </c>
      <c r="V4331" t="inlineStr">
        <is>
          <t>No Aplica</t>
        </is>
      </c>
    </row>
    <row r="4332">
      <c r="A4332" t="n">
        <v>546</v>
      </c>
      <c r="B4332" t="inlineStr">
        <is>
          <t>Tasa de participación de graduados en instrumentos de seguimiento (M0, M1, M5)</t>
        </is>
      </c>
      <c r="C4332" t="inlineStr">
        <is>
          <t>EXTENSIÓN</t>
        </is>
      </c>
      <c r="D4332" t="inlineStr">
        <is>
          <t>Anual</t>
        </is>
      </c>
      <c r="E4332" t="inlineStr">
        <is>
          <t>Positivo</t>
        </is>
      </c>
      <c r="F4332" s="138" t="n">
        <v>44651</v>
      </c>
      <c r="K4332" t="inlineStr">
        <is>
          <t>100.0%</t>
        </is>
      </c>
      <c r="L4332" t="inlineStr">
        <is>
          <t>No Aplica</t>
        </is>
      </c>
      <c r="M4332" t="n">
        <v>2022</v>
      </c>
      <c r="N4332" t="inlineStr">
        <is>
          <t>Marzo</t>
        </is>
      </c>
      <c r="O4332" t="inlineStr">
        <is>
          <t>2022-1</t>
        </is>
      </c>
      <c r="P4332" t="n">
        <v>0</v>
      </c>
      <c r="Q4332" t="n">
        <v>0</v>
      </c>
      <c r="R4332" t="n">
        <v>0</v>
      </c>
      <c r="S4332" t="inlineStr"/>
      <c r="T4332" t="inlineStr">
        <is>
          <t>546-2022-03-31</t>
        </is>
      </c>
      <c r="U4332" t="n">
        <v>31</v>
      </c>
      <c r="V4332" t="inlineStr">
        <is>
          <t>No Aplica</t>
        </is>
      </c>
    </row>
    <row r="4333">
      <c r="A4333" t="n">
        <v>546</v>
      </c>
      <c r="B4333" t="inlineStr">
        <is>
          <t>Tasa de participación de graduados en instrumentos de seguimiento (M0, M1, M5)</t>
        </is>
      </c>
      <c r="C4333" t="inlineStr">
        <is>
          <t>EXTENSIÓN</t>
        </is>
      </c>
      <c r="D4333" t="inlineStr">
        <is>
          <t>Anual</t>
        </is>
      </c>
      <c r="E4333" t="inlineStr">
        <is>
          <t>Positivo</t>
        </is>
      </c>
      <c r="F4333" s="138" t="n">
        <v>44681</v>
      </c>
      <c r="K4333" t="inlineStr">
        <is>
          <t>100.0%</t>
        </is>
      </c>
      <c r="L4333" t="inlineStr">
        <is>
          <t>No Aplica</t>
        </is>
      </c>
      <c r="M4333" t="n">
        <v>2022</v>
      </c>
      <c r="N4333" t="inlineStr">
        <is>
          <t>Abril</t>
        </is>
      </c>
      <c r="O4333" t="inlineStr">
        <is>
          <t>2022-1</t>
        </is>
      </c>
      <c r="P4333" t="n">
        <v>0</v>
      </c>
      <c r="Q4333" t="n">
        <v>0</v>
      </c>
      <c r="R4333" t="n">
        <v>0</v>
      </c>
      <c r="S4333" t="inlineStr"/>
      <c r="T4333" t="inlineStr">
        <is>
          <t>546-2022-04-30</t>
        </is>
      </c>
      <c r="U4333" t="n">
        <v>30</v>
      </c>
      <c r="V4333" t="inlineStr">
        <is>
          <t>No Aplica</t>
        </is>
      </c>
    </row>
    <row r="4334">
      <c r="A4334" t="n">
        <v>546</v>
      </c>
      <c r="B4334" t="inlineStr">
        <is>
          <t>Tasa de participación de graduados en instrumentos de seguimiento (M0, M1, M5)</t>
        </is>
      </c>
      <c r="C4334" t="inlineStr">
        <is>
          <t>EXTENSIÓN</t>
        </is>
      </c>
      <c r="D4334" t="inlineStr">
        <is>
          <t>Anual</t>
        </is>
      </c>
      <c r="E4334" t="inlineStr">
        <is>
          <t>Positivo</t>
        </is>
      </c>
      <c r="F4334" s="138" t="n">
        <v>44742</v>
      </c>
      <c r="K4334" t="inlineStr">
        <is>
          <t>100.0%</t>
        </is>
      </c>
      <c r="L4334" t="inlineStr">
        <is>
          <t>No Aplica</t>
        </is>
      </c>
      <c r="M4334" t="n">
        <v>2022</v>
      </c>
      <c r="N4334" t="inlineStr">
        <is>
          <t>Junio</t>
        </is>
      </c>
      <c r="O4334" t="inlineStr">
        <is>
          <t>2022-1</t>
        </is>
      </c>
      <c r="P4334" t="n">
        <v>0</v>
      </c>
      <c r="Q4334" t="n">
        <v>0</v>
      </c>
      <c r="R4334" t="n">
        <v>0</v>
      </c>
      <c r="S4334" t="inlineStr"/>
      <c r="T4334" t="inlineStr">
        <is>
          <t>546-2022-06-30</t>
        </is>
      </c>
      <c r="U4334" t="n">
        <v>30</v>
      </c>
      <c r="V4334" t="inlineStr">
        <is>
          <t>No Aplica</t>
        </is>
      </c>
    </row>
    <row r="4335">
      <c r="A4335" t="n">
        <v>546</v>
      </c>
      <c r="B4335" t="inlineStr">
        <is>
          <t>Tasa de participación de graduados en instrumentos de seguimiento (M0, M1, M5)</t>
        </is>
      </c>
      <c r="C4335" t="inlineStr">
        <is>
          <t>EXTENSIÓN</t>
        </is>
      </c>
      <c r="D4335" t="inlineStr">
        <is>
          <t>Anual</t>
        </is>
      </c>
      <c r="E4335" t="inlineStr">
        <is>
          <t>Positivo</t>
        </is>
      </c>
      <c r="F4335" s="138" t="n">
        <v>44834</v>
      </c>
      <c r="K4335" t="inlineStr">
        <is>
          <t>100.0%</t>
        </is>
      </c>
      <c r="L4335" t="inlineStr">
        <is>
          <t>No Aplica</t>
        </is>
      </c>
      <c r="M4335" t="n">
        <v>2022</v>
      </c>
      <c r="N4335" t="inlineStr">
        <is>
          <t>Septiembre</t>
        </is>
      </c>
      <c r="O4335" t="inlineStr">
        <is>
          <t>2022-2</t>
        </is>
      </c>
      <c r="P4335" t="n">
        <v>0</v>
      </c>
      <c r="Q4335" t="n">
        <v>0</v>
      </c>
      <c r="R4335" t="n">
        <v>0</v>
      </c>
      <c r="S4335" t="inlineStr"/>
      <c r="T4335" t="inlineStr">
        <is>
          <t>546-2022-09-30</t>
        </is>
      </c>
      <c r="U4335" t="n">
        <v>30</v>
      </c>
      <c r="V4335" t="inlineStr">
        <is>
          <t>No Aplica</t>
        </is>
      </c>
    </row>
    <row r="4336">
      <c r="A4336" t="n">
        <v>546</v>
      </c>
      <c r="B4336" t="inlineStr">
        <is>
          <t>Tasa de participación de graduados en instrumentos de seguimiento (M0, M1, M5)</t>
        </is>
      </c>
      <c r="C4336" t="inlineStr">
        <is>
          <t>EXTENSIÓN</t>
        </is>
      </c>
      <c r="D4336" t="inlineStr">
        <is>
          <t>Anual</t>
        </is>
      </c>
      <c r="E4336" t="inlineStr">
        <is>
          <t>Positivo</t>
        </is>
      </c>
      <c r="F4336" s="138" t="n">
        <v>44926</v>
      </c>
      <c r="K4336" t="inlineStr">
        <is>
          <t>100.0%</t>
        </is>
      </c>
      <c r="L4336" t="inlineStr">
        <is>
          <t>No Aplica</t>
        </is>
      </c>
      <c r="M4336" t="n">
        <v>2022</v>
      </c>
      <c r="N4336" t="inlineStr">
        <is>
          <t>Diciembre</t>
        </is>
      </c>
      <c r="O4336" t="inlineStr">
        <is>
          <t>2022-2</t>
        </is>
      </c>
      <c r="P4336" t="n">
        <v>0</v>
      </c>
      <c r="Q4336" t="n">
        <v>0</v>
      </c>
      <c r="R4336" t="n">
        <v>0</v>
      </c>
      <c r="S4336" t="inlineStr"/>
      <c r="T4336" t="inlineStr">
        <is>
          <t>546-2022-12-31</t>
        </is>
      </c>
      <c r="U4336" t="n">
        <v>31</v>
      </c>
      <c r="V4336" t="inlineStr">
        <is>
          <t>No Aplica</t>
        </is>
      </c>
    </row>
    <row r="4337">
      <c r="A4337" t="n">
        <v>546</v>
      </c>
      <c r="B4337" t="inlineStr">
        <is>
          <t>Tasa de participación de graduados en instrumentos de seguimiento (M0, M1, M5)</t>
        </is>
      </c>
      <c r="C4337" t="inlineStr">
        <is>
          <t>EXTENSIÓN</t>
        </is>
      </c>
      <c r="D4337" t="inlineStr">
        <is>
          <t>Anual</t>
        </is>
      </c>
      <c r="E4337" t="inlineStr">
        <is>
          <t>Positivo</t>
        </is>
      </c>
      <c r="F4337" s="138" t="n">
        <v>44985</v>
      </c>
      <c r="K4337" t="inlineStr">
        <is>
          <t>100.0%</t>
        </is>
      </c>
      <c r="L4337" t="inlineStr">
        <is>
          <t>No Aplica</t>
        </is>
      </c>
      <c r="M4337" t="n">
        <v>2023</v>
      </c>
      <c r="N4337" t="inlineStr">
        <is>
          <t>Febrero</t>
        </is>
      </c>
      <c r="O4337" t="inlineStr">
        <is>
          <t>2023-1</t>
        </is>
      </c>
      <c r="P4337" t="n">
        <v>0</v>
      </c>
      <c r="Q4337" t="n">
        <v>0</v>
      </c>
      <c r="R4337" t="n">
        <v>0</v>
      </c>
      <c r="S4337" t="inlineStr"/>
      <c r="T4337" t="inlineStr">
        <is>
          <t>546-2023-02-28</t>
        </is>
      </c>
      <c r="U4337" t="n">
        <v>28</v>
      </c>
      <c r="V4337" t="inlineStr">
        <is>
          <t>No Aplica</t>
        </is>
      </c>
    </row>
    <row r="4338">
      <c r="A4338" t="n">
        <v>546</v>
      </c>
      <c r="B4338" t="inlineStr">
        <is>
          <t>Tasa de participación de graduados en instrumentos de seguimiento (M0, M1, M5)</t>
        </is>
      </c>
      <c r="C4338" t="inlineStr">
        <is>
          <t>EXTENSIÓN</t>
        </is>
      </c>
      <c r="D4338" t="inlineStr">
        <is>
          <t>Anual</t>
        </is>
      </c>
      <c r="E4338" t="inlineStr">
        <is>
          <t>Positivo</t>
        </is>
      </c>
      <c r="F4338" s="138" t="n">
        <v>45199</v>
      </c>
      <c r="K4338" t="inlineStr">
        <is>
          <t>100.0%</t>
        </is>
      </c>
      <c r="L4338" t="inlineStr">
        <is>
          <t>No Aplica</t>
        </is>
      </c>
      <c r="M4338" t="n">
        <v>2023</v>
      </c>
      <c r="N4338" t="inlineStr">
        <is>
          <t>Septiembre</t>
        </is>
      </c>
      <c r="O4338" t="inlineStr">
        <is>
          <t>2023-2</t>
        </is>
      </c>
      <c r="P4338" t="n">
        <v>0</v>
      </c>
      <c r="Q4338" t="n">
        <v>0</v>
      </c>
      <c r="R4338" t="n">
        <v>0</v>
      </c>
      <c r="S4338" t="inlineStr"/>
      <c r="T4338" t="inlineStr">
        <is>
          <t>546-2023-09-30</t>
        </is>
      </c>
      <c r="U4338" t="n">
        <v>30</v>
      </c>
      <c r="V4338" t="inlineStr">
        <is>
          <t>No Aplica</t>
        </is>
      </c>
    </row>
    <row r="4339">
      <c r="A4339" t="n">
        <v>546</v>
      </c>
      <c r="B4339" t="inlineStr">
        <is>
          <t>Tasa de participación de graduados en instrumentos de seguimiento (M0, M1, M5)</t>
        </is>
      </c>
      <c r="C4339" t="inlineStr">
        <is>
          <t>EXTENSIÓN</t>
        </is>
      </c>
      <c r="D4339" t="inlineStr">
        <is>
          <t>Anual</t>
        </is>
      </c>
      <c r="E4339" t="inlineStr">
        <is>
          <t>Positivo</t>
        </is>
      </c>
      <c r="F4339" s="138" t="n">
        <v>45230</v>
      </c>
      <c r="K4339" t="inlineStr">
        <is>
          <t>100.0%</t>
        </is>
      </c>
      <c r="L4339" t="inlineStr">
        <is>
          <t>No Aplica</t>
        </is>
      </c>
      <c r="M4339" t="n">
        <v>2023</v>
      </c>
      <c r="N4339" t="inlineStr">
        <is>
          <t>Octubre</t>
        </is>
      </c>
      <c r="O4339" t="inlineStr">
        <is>
          <t>2023-2</t>
        </is>
      </c>
      <c r="P4339" t="n">
        <v>0</v>
      </c>
      <c r="Q4339" t="n">
        <v>0</v>
      </c>
      <c r="R4339" t="n">
        <v>0</v>
      </c>
      <c r="S4339" t="inlineStr"/>
      <c r="T4339" t="inlineStr">
        <is>
          <t>546-2023-10-31</t>
        </is>
      </c>
      <c r="U4339" t="n">
        <v>31</v>
      </c>
      <c r="V4339" t="inlineStr">
        <is>
          <t>No Aplica</t>
        </is>
      </c>
    </row>
    <row r="4340">
      <c r="A4340" t="n">
        <v>546</v>
      </c>
      <c r="B4340" t="inlineStr">
        <is>
          <t>Tasa de participación de graduados en instrumentos de seguimiento (M0, M1, M5)</t>
        </is>
      </c>
      <c r="C4340" t="inlineStr">
        <is>
          <t>EXTENSIÓN</t>
        </is>
      </c>
      <c r="D4340" t="inlineStr">
        <is>
          <t>Anual</t>
        </is>
      </c>
      <c r="E4340" t="inlineStr">
        <is>
          <t>Positivo</t>
        </is>
      </c>
      <c r="F4340" s="138" t="n">
        <v>45291</v>
      </c>
      <c r="K4340" t="inlineStr">
        <is>
          <t>100.0%</t>
        </is>
      </c>
      <c r="L4340" t="inlineStr">
        <is>
          <t>No Aplica</t>
        </is>
      </c>
      <c r="M4340" t="n">
        <v>2023</v>
      </c>
      <c r="N4340" t="inlineStr">
        <is>
          <t>Diciembre</t>
        </is>
      </c>
      <c r="O4340" t="inlineStr">
        <is>
          <t>2023-2</t>
        </is>
      </c>
      <c r="P4340" t="n">
        <v>0</v>
      </c>
      <c r="Q4340" t="n">
        <v>0</v>
      </c>
      <c r="R4340" t="n">
        <v>0</v>
      </c>
      <c r="S4340" t="inlineStr"/>
      <c r="T4340" t="inlineStr">
        <is>
          <t>546-2023-12-31</t>
        </is>
      </c>
      <c r="U4340" t="n">
        <v>31</v>
      </c>
      <c r="V4340" t="inlineStr">
        <is>
          <t>No Aplica</t>
        </is>
      </c>
    </row>
    <row r="4341">
      <c r="A4341" t="n">
        <v>546</v>
      </c>
      <c r="B4341" t="inlineStr">
        <is>
          <t>Tasa de participación de graduados en instrumentos de seguimiento (M0, M1, M5)</t>
        </is>
      </c>
      <c r="C4341" t="inlineStr">
        <is>
          <t>EXTENSIÓN</t>
        </is>
      </c>
      <c r="D4341" t="inlineStr">
        <is>
          <t>Anual</t>
        </is>
      </c>
      <c r="E4341" t="inlineStr">
        <is>
          <t>Positivo</t>
        </is>
      </c>
      <c r="F4341" s="138" t="n">
        <v>45657</v>
      </c>
      <c r="K4341" t="inlineStr">
        <is>
          <t>100.0%</t>
        </is>
      </c>
      <c r="L4341" t="inlineStr">
        <is>
          <t>No Aplica</t>
        </is>
      </c>
      <c r="M4341" t="n">
        <v>2024</v>
      </c>
      <c r="N4341" t="inlineStr">
        <is>
          <t>Diciembre</t>
        </is>
      </c>
      <c r="O4341" t="inlineStr">
        <is>
          <t>2024-2</t>
        </is>
      </c>
      <c r="P4341" t="n">
        <v>0</v>
      </c>
      <c r="Q4341" t="n">
        <v>0</v>
      </c>
      <c r="R4341" t="n">
        <v>0</v>
      </c>
      <c r="S4341" t="inlineStr"/>
      <c r="T4341" t="inlineStr">
        <is>
          <t>546-2024-12-31</t>
        </is>
      </c>
      <c r="U4341" t="n">
        <v>31</v>
      </c>
      <c r="V4341" t="inlineStr">
        <is>
          <t>No Aplica</t>
        </is>
      </c>
    </row>
    <row r="4342">
      <c r="A4342" t="n">
        <v>551</v>
      </c>
      <c r="B4342" t="inlineStr">
        <is>
          <t>Evaluación del desempeño de los mentores</t>
        </is>
      </c>
      <c r="C4342" t="inlineStr">
        <is>
          <t>EXTENSIÓN</t>
        </is>
      </c>
      <c r="D4342" t="inlineStr">
        <is>
          <t>Semestral</t>
        </is>
      </c>
      <c r="E4342" t="inlineStr">
        <is>
          <t>Positivo</t>
        </is>
      </c>
      <c r="F4342" s="138" t="n">
        <v>45657</v>
      </c>
      <c r="K4342" t="inlineStr">
        <is>
          <t>80.0%</t>
        </is>
      </c>
      <c r="L4342" t="inlineStr">
        <is>
          <t>No Aplica</t>
        </is>
      </c>
      <c r="M4342" t="n">
        <v>2024</v>
      </c>
      <c r="N4342" t="inlineStr">
        <is>
          <t>Diciembre</t>
        </is>
      </c>
      <c r="O4342" t="inlineStr">
        <is>
          <t>2024-2</t>
        </is>
      </c>
      <c r="P4342" t="n">
        <v>0</v>
      </c>
      <c r="Q4342" t="n">
        <v>0</v>
      </c>
      <c r="R4342" t="n">
        <v>0</v>
      </c>
      <c r="S4342" t="inlineStr"/>
      <c r="T4342" t="inlineStr">
        <is>
          <t>551-2024-12-31</t>
        </is>
      </c>
      <c r="U4342" t="n">
        <v>31</v>
      </c>
      <c r="V4342" t="inlineStr">
        <is>
          <t>No Aplica</t>
        </is>
      </c>
    </row>
    <row r="4343">
      <c r="A4343" t="n">
        <v>552</v>
      </c>
      <c r="B4343" t="inlineStr">
        <is>
          <t>Nivel de Satisfacción Servicios Prestados -Gestión de la Responsabilidad Social</t>
        </is>
      </c>
      <c r="C4343" t="inlineStr">
        <is>
          <t>EXTENSIÓN</t>
        </is>
      </c>
      <c r="D4343" t="inlineStr">
        <is>
          <t>Anual</t>
        </is>
      </c>
      <c r="E4343" t="inlineStr">
        <is>
          <t>Positivo</t>
        </is>
      </c>
      <c r="F4343" s="138" t="n">
        <v>46022</v>
      </c>
      <c r="G4343" t="n">
        <v>80</v>
      </c>
      <c r="H4343" t="n">
        <v>92</v>
      </c>
      <c r="I4343" s="76" t="n">
        <v>1.15</v>
      </c>
      <c r="J4343" s="76" t="n">
        <v>1.15</v>
      </c>
      <c r="K4343" t="inlineStr">
        <is>
          <t>80.0%</t>
        </is>
      </c>
      <c r="L4343" t="inlineStr">
        <is>
          <t>92.0%</t>
        </is>
      </c>
      <c r="M4343" t="n">
        <v>2025</v>
      </c>
      <c r="N4343" t="inlineStr">
        <is>
          <t>Diciembre</t>
        </is>
      </c>
      <c r="O4343" t="inlineStr">
        <is>
          <t>2025-2</t>
        </is>
      </c>
      <c r="P4343" t="n">
        <v>0</v>
      </c>
      <c r="Q4343" t="n">
        <v>0</v>
      </c>
      <c r="R4343" t="n">
        <v>0</v>
      </c>
      <c r="S4343" t="inlineStr"/>
      <c r="T4343" t="inlineStr">
        <is>
          <t>552-2025-12-31</t>
        </is>
      </c>
      <c r="U4343" t="n">
        <v>31</v>
      </c>
      <c r="V4343" t="inlineStr"/>
    </row>
    <row r="4344">
      <c r="A4344" t="n">
        <v>555</v>
      </c>
      <c r="B4344" t="inlineStr">
        <is>
          <t>Nivel de Satisfacción Servicios Prestados -Mercadeo y venta de educación para la vida</t>
        </is>
      </c>
      <c r="C4344" t="inlineStr">
        <is>
          <t>MERCADEO, ADMISIONES  Y MATRÍCULA</t>
        </is>
      </c>
      <c r="D4344" t="inlineStr">
        <is>
          <t>Semestral</t>
        </is>
      </c>
      <c r="E4344" t="inlineStr">
        <is>
          <t>Positivo</t>
        </is>
      </c>
      <c r="F4344" s="138" t="n">
        <v>46022</v>
      </c>
      <c r="G4344" t="n">
        <v>80</v>
      </c>
      <c r="H4344" t="n">
        <v>100</v>
      </c>
      <c r="I4344" s="76" t="n">
        <v>1.25</v>
      </c>
      <c r="J4344" s="76" t="n">
        <v>1.25</v>
      </c>
      <c r="K4344" t="inlineStr">
        <is>
          <t>%</t>
        </is>
      </c>
      <c r="L4344" t="inlineStr">
        <is>
          <t>%</t>
        </is>
      </c>
      <c r="M4344" t="n">
        <v>2025</v>
      </c>
      <c r="N4344" t="inlineStr">
        <is>
          <t>Diciembre</t>
        </is>
      </c>
      <c r="O4344" t="inlineStr">
        <is>
          <t>2025-2</t>
        </is>
      </c>
      <c r="P4344" t="n">
        <v>0</v>
      </c>
      <c r="Q4344" t="n">
        <v>0</v>
      </c>
      <c r="R4344" t="n">
        <v>0</v>
      </c>
      <c r="S4344" t="inlineStr"/>
      <c r="T4344" t="inlineStr">
        <is>
          <t>555-2025-12-31</t>
        </is>
      </c>
      <c r="U4344" t="n">
        <v>31</v>
      </c>
      <c r="V4344" t="inlineStr"/>
    </row>
    <row r="4345">
      <c r="A4345" t="n">
        <v>68</v>
      </c>
      <c r="B4345" t="inlineStr">
        <is>
          <t>Evaluación de desempeño a proveedores críticos</t>
        </is>
      </c>
      <c r="C4345" t="inlineStr">
        <is>
          <t>GESTIÓN DE ABASTECIMIENTO</t>
        </is>
      </c>
      <c r="D4345" t="inlineStr">
        <is>
          <t>Semestral</t>
        </is>
      </c>
      <c r="E4345" t="inlineStr">
        <is>
          <t>Positivo</t>
        </is>
      </c>
      <c r="F4345" s="138" t="n">
        <v>44377</v>
      </c>
      <c r="G4345" t="n">
        <v>80</v>
      </c>
      <c r="H4345" t="n">
        <v>98</v>
      </c>
      <c r="I4345" s="76" t="n">
        <v>1.225</v>
      </c>
      <c r="J4345" s="76" t="n">
        <v>1.225</v>
      </c>
      <c r="K4345" t="inlineStr">
        <is>
          <t>85.0%</t>
        </is>
      </c>
      <c r="L4345" t="inlineStr">
        <is>
          <t>85.3%</t>
        </is>
      </c>
      <c r="M4345" t="n">
        <v>2021</v>
      </c>
      <c r="N4345" t="inlineStr">
        <is>
          <t>Junio</t>
        </is>
      </c>
      <c r="O4345" t="inlineStr">
        <is>
          <t>2021-1</t>
        </is>
      </c>
      <c r="P4345" t="n">
        <v>0</v>
      </c>
      <c r="Q4345" t="n">
        <v>0</v>
      </c>
      <c r="R4345" t="n">
        <v>0</v>
      </c>
      <c r="S4345" t="inlineStr"/>
      <c r="T4345" t="inlineStr">
        <is>
          <t>68-2021-06-30</t>
        </is>
      </c>
      <c r="U4345" t="n">
        <v>30</v>
      </c>
      <c r="V4345" t="inlineStr"/>
    </row>
    <row r="4346">
      <c r="A4346" t="n">
        <v>68</v>
      </c>
      <c r="B4346" t="inlineStr">
        <is>
          <t>Evaluación de desempeño a proveedores críticos</t>
        </is>
      </c>
      <c r="C4346" t="inlineStr">
        <is>
          <t>GESTIÓN DE ABASTECIMIENTO</t>
        </is>
      </c>
      <c r="D4346" t="inlineStr">
        <is>
          <t>Semestral</t>
        </is>
      </c>
      <c r="E4346" t="inlineStr">
        <is>
          <t>Positivo</t>
        </is>
      </c>
      <c r="F4346" s="138" t="n">
        <v>44561</v>
      </c>
      <c r="G4346" t="n">
        <v>80</v>
      </c>
      <c r="H4346" t="n">
        <v>94.8</v>
      </c>
      <c r="I4346" s="76" t="n">
        <v>1.185</v>
      </c>
      <c r="J4346" s="76" t="n">
        <v>1.185</v>
      </c>
      <c r="K4346" t="inlineStr">
        <is>
          <t>85.0%</t>
        </is>
      </c>
      <c r="L4346" t="inlineStr">
        <is>
          <t>85.3%</t>
        </is>
      </c>
      <c r="M4346" t="n">
        <v>2021</v>
      </c>
      <c r="N4346" t="inlineStr">
        <is>
          <t>Diciembre</t>
        </is>
      </c>
      <c r="O4346" t="inlineStr">
        <is>
          <t>2021-2</t>
        </is>
      </c>
      <c r="P4346" t="n">
        <v>0</v>
      </c>
      <c r="Q4346" t="n">
        <v>0</v>
      </c>
      <c r="R4346" t="n">
        <v>0</v>
      </c>
      <c r="S4346" t="inlineStr"/>
      <c r="T4346" t="inlineStr">
        <is>
          <t>68-2021-12-31</t>
        </is>
      </c>
      <c r="U4346" t="n">
        <v>31</v>
      </c>
      <c r="V4346" t="inlineStr"/>
    </row>
    <row r="4347">
      <c r="A4347" t="n">
        <v>68</v>
      </c>
      <c r="B4347" t="inlineStr">
        <is>
          <t>Evaluación de desempeño a proveedores críticos</t>
        </is>
      </c>
      <c r="C4347" t="inlineStr">
        <is>
          <t>GESTIÓN DE ABASTECIMIENTO</t>
        </is>
      </c>
      <c r="D4347" t="inlineStr">
        <is>
          <t>Semestral</t>
        </is>
      </c>
      <c r="E4347" t="inlineStr">
        <is>
          <t>Positivo</t>
        </is>
      </c>
      <c r="F4347" s="138" t="n">
        <v>44742</v>
      </c>
      <c r="G4347" t="n">
        <v>80</v>
      </c>
      <c r="H4347" t="n">
        <v>89</v>
      </c>
      <c r="I4347" s="76" t="n">
        <v>1.1125</v>
      </c>
      <c r="J4347" s="76" t="n">
        <v>1.1125</v>
      </c>
      <c r="K4347" t="inlineStr">
        <is>
          <t>85.0%</t>
        </is>
      </c>
      <c r="L4347" t="inlineStr">
        <is>
          <t>85.3%</t>
        </is>
      </c>
      <c r="M4347" t="n">
        <v>2022</v>
      </c>
      <c r="N4347" t="inlineStr">
        <is>
          <t>Junio</t>
        </is>
      </c>
      <c r="O4347" t="inlineStr">
        <is>
          <t>2022-1</t>
        </is>
      </c>
      <c r="P4347" t="n">
        <v>0</v>
      </c>
      <c r="Q4347" t="n">
        <v>0</v>
      </c>
      <c r="R4347" t="n">
        <v>0</v>
      </c>
      <c r="S4347" t="inlineStr"/>
      <c r="T4347" t="inlineStr">
        <is>
          <t>68-2022-06-30</t>
        </is>
      </c>
      <c r="U4347" t="n">
        <v>30</v>
      </c>
      <c r="V4347" t="inlineStr"/>
    </row>
    <row r="4348">
      <c r="A4348" t="n">
        <v>68</v>
      </c>
      <c r="B4348" t="inlineStr">
        <is>
          <t>Evaluación de desempeño a proveedores críticos</t>
        </is>
      </c>
      <c r="C4348" t="inlineStr">
        <is>
          <t>GESTIÓN DE ABASTECIMIENTO</t>
        </is>
      </c>
      <c r="D4348" t="inlineStr">
        <is>
          <t>Semestral</t>
        </is>
      </c>
      <c r="E4348" t="inlineStr">
        <is>
          <t>Positivo</t>
        </is>
      </c>
      <c r="F4348" s="138" t="n">
        <v>44926</v>
      </c>
      <c r="G4348" t="n">
        <v>80</v>
      </c>
      <c r="H4348" t="n">
        <v>93</v>
      </c>
      <c r="I4348" s="76" t="n">
        <v>1.1625</v>
      </c>
      <c r="J4348" s="76" t="n">
        <v>1.1625</v>
      </c>
      <c r="K4348" t="inlineStr">
        <is>
          <t>85.0%</t>
        </is>
      </c>
      <c r="L4348" t="inlineStr">
        <is>
          <t>85.3%</t>
        </is>
      </c>
      <c r="M4348" t="n">
        <v>2022</v>
      </c>
      <c r="N4348" t="inlineStr">
        <is>
          <t>Diciembre</t>
        </is>
      </c>
      <c r="O4348" t="inlineStr">
        <is>
          <t>2022-2</t>
        </is>
      </c>
      <c r="P4348" t="n">
        <v>0</v>
      </c>
      <c r="Q4348" t="n">
        <v>0</v>
      </c>
      <c r="R4348" t="n">
        <v>0</v>
      </c>
      <c r="S4348" t="inlineStr"/>
      <c r="T4348" t="inlineStr">
        <is>
          <t>68-2022-12-31</t>
        </is>
      </c>
      <c r="U4348" t="n">
        <v>31</v>
      </c>
      <c r="V4348" t="inlineStr"/>
    </row>
    <row r="4349">
      <c r="A4349" t="n">
        <v>69</v>
      </c>
      <c r="B4349" t="inlineStr">
        <is>
          <t>Oportunidad de Respuesta Solicitudes de Compra No Licitadas</t>
        </is>
      </c>
      <c r="C4349" t="inlineStr">
        <is>
          <t>GESTIÓN DE ABASTECIMIENTO</t>
        </is>
      </c>
      <c r="D4349" t="inlineStr">
        <is>
          <t>Trimestral</t>
        </is>
      </c>
      <c r="E4349" t="inlineStr">
        <is>
          <t>Positivo</t>
        </is>
      </c>
      <c r="F4349" s="138" t="n">
        <v>44286</v>
      </c>
      <c r="G4349" t="n">
        <v>90</v>
      </c>
      <c r="H4349" t="n">
        <v>41.49765990639626</v>
      </c>
      <c r="I4349" s="76" t="n">
        <v>0.4610851100710696</v>
      </c>
      <c r="J4349" s="76" t="n">
        <v>0.4610851100710696</v>
      </c>
      <c r="K4349" t="inlineStr">
        <is>
          <t>90.0%</t>
        </is>
      </c>
      <c r="L4349" t="inlineStr">
        <is>
          <t>91.02%</t>
        </is>
      </c>
      <c r="M4349" t="n">
        <v>2021</v>
      </c>
      <c r="N4349" t="inlineStr">
        <is>
          <t>Marzo</t>
        </is>
      </c>
      <c r="O4349" t="inlineStr">
        <is>
          <t>2021-1</t>
        </is>
      </c>
      <c r="P4349" t="n">
        <v>0</v>
      </c>
      <c r="Q4349" t="n">
        <v>0</v>
      </c>
      <c r="R4349" t="n">
        <v>0</v>
      </c>
      <c r="S4349" t="inlineStr"/>
      <c r="T4349" t="inlineStr">
        <is>
          <t>69-2021-03-31</t>
        </is>
      </c>
      <c r="U4349" t="n">
        <v>31</v>
      </c>
      <c r="V4349" t="inlineStr"/>
    </row>
    <row r="4350">
      <c r="A4350" t="n">
        <v>69</v>
      </c>
      <c r="B4350" t="inlineStr">
        <is>
          <t>Oportunidad de Respuesta Solicitudes de Compra No Licitadas</t>
        </is>
      </c>
      <c r="C4350" t="inlineStr">
        <is>
          <t>GESTIÓN DE ABASTECIMIENTO</t>
        </is>
      </c>
      <c r="D4350" t="inlineStr">
        <is>
          <t>Trimestral</t>
        </is>
      </c>
      <c r="E4350" t="inlineStr">
        <is>
          <t>Positivo</t>
        </is>
      </c>
      <c r="F4350" s="138" t="n">
        <v>44377</v>
      </c>
      <c r="G4350" t="n">
        <v>90</v>
      </c>
      <c r="H4350" t="n">
        <v>42.14876033057851</v>
      </c>
      <c r="I4350" s="76" t="n">
        <v>0.4683195592286502</v>
      </c>
      <c r="J4350" s="76" t="n">
        <v>0.4683195592286502</v>
      </c>
      <c r="K4350" t="inlineStr">
        <is>
          <t>90.0%</t>
        </is>
      </c>
      <c r="L4350" t="inlineStr">
        <is>
          <t>91.02%</t>
        </is>
      </c>
      <c r="M4350" t="n">
        <v>2021</v>
      </c>
      <c r="N4350" t="inlineStr">
        <is>
          <t>Junio</t>
        </is>
      </c>
      <c r="O4350" t="inlineStr">
        <is>
          <t>2021-1</t>
        </is>
      </c>
      <c r="P4350" t="n">
        <v>0</v>
      </c>
      <c r="Q4350" t="n">
        <v>0</v>
      </c>
      <c r="R4350" t="n">
        <v>0</v>
      </c>
      <c r="S4350" t="inlineStr"/>
      <c r="T4350" t="inlineStr">
        <is>
          <t>69-2021-06-30</t>
        </is>
      </c>
      <c r="U4350" t="n">
        <v>30</v>
      </c>
      <c r="V4350" t="inlineStr"/>
    </row>
    <row r="4351">
      <c r="A4351" t="n">
        <v>69</v>
      </c>
      <c r="B4351" t="inlineStr">
        <is>
          <t>Oportunidad de Respuesta Solicitudes de Compra No Licitadas</t>
        </is>
      </c>
      <c r="C4351" t="inlineStr">
        <is>
          <t>GESTIÓN DE ABASTECIMIENTO</t>
        </is>
      </c>
      <c r="D4351" t="inlineStr">
        <is>
          <t>Trimestral</t>
        </is>
      </c>
      <c r="E4351" t="inlineStr">
        <is>
          <t>Positivo</t>
        </is>
      </c>
      <c r="F4351" s="138" t="n">
        <v>44469</v>
      </c>
      <c r="G4351" t="n">
        <v>90</v>
      </c>
      <c r="H4351" t="n">
        <v>57.74378585086042</v>
      </c>
      <c r="I4351" s="76" t="n">
        <v>0.6415976205651158</v>
      </c>
      <c r="J4351" s="76" t="n">
        <v>0.6415976205651158</v>
      </c>
      <c r="K4351" t="inlineStr">
        <is>
          <t>90.0%</t>
        </is>
      </c>
      <c r="L4351" t="inlineStr">
        <is>
          <t>91.02%</t>
        </is>
      </c>
      <c r="M4351" t="n">
        <v>2021</v>
      </c>
      <c r="N4351" t="inlineStr">
        <is>
          <t>Septiembre</t>
        </is>
      </c>
      <c r="O4351" t="inlineStr">
        <is>
          <t>2021-2</t>
        </is>
      </c>
      <c r="P4351" t="n">
        <v>0</v>
      </c>
      <c r="Q4351" t="n">
        <v>0</v>
      </c>
      <c r="R4351" t="n">
        <v>0</v>
      </c>
      <c r="S4351" t="inlineStr"/>
      <c r="T4351" t="inlineStr">
        <is>
          <t>69-2021-09-30</t>
        </is>
      </c>
      <c r="U4351" t="n">
        <v>30</v>
      </c>
      <c r="V4351" t="inlineStr"/>
    </row>
    <row r="4352">
      <c r="A4352" t="n">
        <v>69</v>
      </c>
      <c r="B4352" t="inlineStr">
        <is>
          <t>Oportunidad de Respuesta Solicitudes de Compra No Licitadas</t>
        </is>
      </c>
      <c r="C4352" t="inlineStr">
        <is>
          <t>GESTIÓN DE ABASTECIMIENTO</t>
        </is>
      </c>
      <c r="D4352" t="inlineStr">
        <is>
          <t>Trimestral</t>
        </is>
      </c>
      <c r="E4352" t="inlineStr">
        <is>
          <t>Positivo</t>
        </is>
      </c>
      <c r="F4352" s="138" t="n">
        <v>44561</v>
      </c>
      <c r="G4352" t="n">
        <v>80</v>
      </c>
      <c r="H4352" t="n">
        <v>81.50873965041399</v>
      </c>
      <c r="I4352" s="76" t="n">
        <v>1.018859245630175</v>
      </c>
      <c r="J4352" s="76" t="n">
        <v>1.018859245630175</v>
      </c>
      <c r="K4352" t="inlineStr">
        <is>
          <t>90.0%</t>
        </is>
      </c>
      <c r="L4352" t="inlineStr">
        <is>
          <t>91.02%</t>
        </is>
      </c>
      <c r="M4352" t="n">
        <v>2021</v>
      </c>
      <c r="N4352" t="inlineStr">
        <is>
          <t>Diciembre</t>
        </is>
      </c>
      <c r="O4352" t="inlineStr">
        <is>
          <t>2021-2</t>
        </is>
      </c>
      <c r="P4352" t="n">
        <v>0</v>
      </c>
      <c r="Q4352" t="n">
        <v>0</v>
      </c>
      <c r="R4352" t="n">
        <v>0</v>
      </c>
      <c r="S4352" t="inlineStr"/>
      <c r="T4352" t="inlineStr">
        <is>
          <t>69-2021-12-31</t>
        </is>
      </c>
      <c r="U4352" t="n">
        <v>31</v>
      </c>
      <c r="V4352" t="inlineStr"/>
    </row>
    <row r="4353">
      <c r="A4353" t="n">
        <v>69</v>
      </c>
      <c r="B4353" t="inlineStr">
        <is>
          <t>Oportunidad de Respuesta Solicitudes de Compra No Licitadas</t>
        </is>
      </c>
      <c r="C4353" t="inlineStr">
        <is>
          <t>GESTIÓN DE ABASTECIMIENTO</t>
        </is>
      </c>
      <c r="D4353" t="inlineStr">
        <is>
          <t>Trimestral</t>
        </is>
      </c>
      <c r="E4353" t="inlineStr">
        <is>
          <t>Positivo</t>
        </is>
      </c>
      <c r="F4353" s="138" t="n">
        <v>44651</v>
      </c>
      <c r="G4353" t="n">
        <v>80</v>
      </c>
      <c r="H4353" t="n">
        <v>80.080321285141</v>
      </c>
      <c r="I4353" s="76" t="n">
        <v>1.001004016064262</v>
      </c>
      <c r="J4353" s="76" t="n">
        <v>1.001004016064262</v>
      </c>
      <c r="K4353" t="inlineStr">
        <is>
          <t>90.0%</t>
        </is>
      </c>
      <c r="L4353" t="inlineStr">
        <is>
          <t>91.02%</t>
        </is>
      </c>
      <c r="M4353" t="n">
        <v>2022</v>
      </c>
      <c r="N4353" t="inlineStr">
        <is>
          <t>Marzo</t>
        </is>
      </c>
      <c r="O4353" t="inlineStr">
        <is>
          <t>2022-1</t>
        </is>
      </c>
      <c r="P4353" t="n">
        <v>0</v>
      </c>
      <c r="Q4353" t="n">
        <v>0</v>
      </c>
      <c r="R4353" t="n">
        <v>0</v>
      </c>
      <c r="S4353" t="inlineStr"/>
      <c r="T4353" t="inlineStr">
        <is>
          <t>69-2022-03-31</t>
        </is>
      </c>
      <c r="U4353" t="n">
        <v>31</v>
      </c>
      <c r="V4353" t="inlineStr"/>
    </row>
    <row r="4354">
      <c r="A4354" t="n">
        <v>69</v>
      </c>
      <c r="B4354" t="inlineStr">
        <is>
          <t>Oportunidad de Respuesta Solicitudes de Compra No Licitadas</t>
        </is>
      </c>
      <c r="C4354" t="inlineStr">
        <is>
          <t>GESTIÓN DE ABASTECIMIENTO</t>
        </is>
      </c>
      <c r="D4354" t="inlineStr">
        <is>
          <t>Trimestral</t>
        </is>
      </c>
      <c r="E4354" t="inlineStr">
        <is>
          <t>Positivo</t>
        </is>
      </c>
      <c r="F4354" s="138" t="n">
        <v>44742</v>
      </c>
      <c r="G4354" t="n">
        <v>80</v>
      </c>
      <c r="H4354" t="n">
        <v>86.824324324324</v>
      </c>
      <c r="I4354" s="76" t="n">
        <v>1.08530405405405</v>
      </c>
      <c r="J4354" s="76" t="n">
        <v>1.08530405405405</v>
      </c>
      <c r="K4354" t="inlineStr">
        <is>
          <t>90.0%</t>
        </is>
      </c>
      <c r="L4354" t="inlineStr">
        <is>
          <t>91.02%</t>
        </is>
      </c>
      <c r="M4354" t="n">
        <v>2022</v>
      </c>
      <c r="N4354" t="inlineStr">
        <is>
          <t>Junio</t>
        </is>
      </c>
      <c r="O4354" t="inlineStr">
        <is>
          <t>2022-1</t>
        </is>
      </c>
      <c r="P4354" t="n">
        <v>0</v>
      </c>
      <c r="Q4354" t="n">
        <v>0</v>
      </c>
      <c r="R4354" t="n">
        <v>0</v>
      </c>
      <c r="S4354" t="inlineStr"/>
      <c r="T4354" t="inlineStr">
        <is>
          <t>69-2022-06-30</t>
        </is>
      </c>
      <c r="U4354" t="n">
        <v>30</v>
      </c>
      <c r="V4354" t="inlineStr"/>
    </row>
    <row r="4355">
      <c r="A4355" t="n">
        <v>69</v>
      </c>
      <c r="B4355" t="inlineStr">
        <is>
          <t>Oportunidad de Respuesta Solicitudes de Compra No Licitadas</t>
        </is>
      </c>
      <c r="C4355" t="inlineStr">
        <is>
          <t>GESTIÓN DE ABASTECIMIENTO</t>
        </is>
      </c>
      <c r="D4355" t="inlineStr">
        <is>
          <t>Trimestral</t>
        </is>
      </c>
      <c r="E4355" t="inlineStr">
        <is>
          <t>Positivo</t>
        </is>
      </c>
      <c r="F4355" s="138" t="n">
        <v>44834</v>
      </c>
      <c r="G4355" t="n">
        <v>80</v>
      </c>
      <c r="H4355" t="n">
        <v>85.129118432769</v>
      </c>
      <c r="I4355" s="76" t="n">
        <v>1.064113980409612</v>
      </c>
      <c r="J4355" s="76" t="n">
        <v>1.064113980409612</v>
      </c>
      <c r="K4355" t="inlineStr">
        <is>
          <t>90.0%</t>
        </is>
      </c>
      <c r="L4355" t="inlineStr">
        <is>
          <t>91.02%</t>
        </is>
      </c>
      <c r="M4355" t="n">
        <v>2022</v>
      </c>
      <c r="N4355" t="inlineStr">
        <is>
          <t>Septiembre</t>
        </is>
      </c>
      <c r="O4355" t="inlineStr">
        <is>
          <t>2022-2</t>
        </is>
      </c>
      <c r="P4355" t="n">
        <v>0</v>
      </c>
      <c r="Q4355" t="n">
        <v>0</v>
      </c>
      <c r="R4355" t="n">
        <v>0</v>
      </c>
      <c r="S4355" t="inlineStr"/>
      <c r="T4355" t="inlineStr">
        <is>
          <t>69-2022-09-30</t>
        </is>
      </c>
      <c r="U4355" t="n">
        <v>30</v>
      </c>
      <c r="V4355" t="inlineStr"/>
    </row>
    <row r="4356">
      <c r="A4356" t="n">
        <v>69</v>
      </c>
      <c r="B4356" t="inlineStr">
        <is>
          <t>Oportunidad de Respuesta Solicitudes de Compra No Licitadas</t>
        </is>
      </c>
      <c r="C4356" t="inlineStr">
        <is>
          <t>GESTIÓN DE ABASTECIMIENTO</t>
        </is>
      </c>
      <c r="D4356" t="inlineStr">
        <is>
          <t>Trimestral</t>
        </is>
      </c>
      <c r="E4356" t="inlineStr">
        <is>
          <t>Positivo</t>
        </is>
      </c>
      <c r="F4356" s="138" t="n">
        <v>44926</v>
      </c>
      <c r="G4356" t="n">
        <v>80</v>
      </c>
      <c r="H4356" t="n">
        <v>83.754512635379</v>
      </c>
      <c r="I4356" s="76" t="n">
        <v>1.046931407942238</v>
      </c>
      <c r="J4356" s="76" t="n">
        <v>1.046931407942238</v>
      </c>
      <c r="K4356" t="inlineStr">
        <is>
          <t>90.0%</t>
        </is>
      </c>
      <c r="L4356" t="inlineStr">
        <is>
          <t>91.02%</t>
        </is>
      </c>
      <c r="M4356" t="n">
        <v>2022</v>
      </c>
      <c r="N4356" t="inlineStr">
        <is>
          <t>Diciembre</t>
        </is>
      </c>
      <c r="O4356" t="inlineStr">
        <is>
          <t>2022-2</t>
        </is>
      </c>
      <c r="P4356" t="n">
        <v>0</v>
      </c>
      <c r="Q4356" t="n">
        <v>0</v>
      </c>
      <c r="R4356" t="n">
        <v>0</v>
      </c>
      <c r="S4356" t="inlineStr"/>
      <c r="T4356" t="inlineStr">
        <is>
          <t>69-2022-12-31</t>
        </is>
      </c>
      <c r="U4356" t="n">
        <v>31</v>
      </c>
      <c r="V4356" t="inlineStr"/>
    </row>
    <row r="4357">
      <c r="A4357" t="n">
        <v>69</v>
      </c>
      <c r="B4357" t="inlineStr">
        <is>
          <t>Oportunidad de Respuesta Solicitudes de Compra No Licitadas</t>
        </is>
      </c>
      <c r="C4357" t="inlineStr">
        <is>
          <t>GESTIÓN DE ABASTECIMIENTO</t>
        </is>
      </c>
      <c r="D4357" t="inlineStr">
        <is>
          <t>Trimestral</t>
        </is>
      </c>
      <c r="E4357" t="inlineStr">
        <is>
          <t>Positivo</t>
        </is>
      </c>
      <c r="F4357" s="138" t="n">
        <v>45930</v>
      </c>
      <c r="G4357" t="n">
        <v>90</v>
      </c>
      <c r="H4357" t="n">
        <v>90.14</v>
      </c>
      <c r="I4357" s="76" t="n">
        <v>1.001555555555556</v>
      </c>
      <c r="J4357" s="76" t="n">
        <v>1.001555555555556</v>
      </c>
      <c r="K4357" t="inlineStr">
        <is>
          <t>90.0%</t>
        </is>
      </c>
      <c r="L4357" t="inlineStr">
        <is>
          <t>91.02%</t>
        </is>
      </c>
      <c r="M4357" t="n">
        <v>2025</v>
      </c>
      <c r="N4357" t="inlineStr">
        <is>
          <t>Septiembre</t>
        </is>
      </c>
      <c r="O4357" t="inlineStr">
        <is>
          <t>2025-2</t>
        </is>
      </c>
      <c r="P4357" t="n">
        <v>0</v>
      </c>
      <c r="Q4357" t="n">
        <v>0</v>
      </c>
      <c r="R4357" t="n">
        <v>0</v>
      </c>
      <c r="S4357" t="inlineStr"/>
      <c r="T4357" t="inlineStr">
        <is>
          <t>69-2025-09-30</t>
        </is>
      </c>
      <c r="U4357" t="n">
        <v>30</v>
      </c>
      <c r="V4357" t="inlineStr"/>
    </row>
    <row r="4358">
      <c r="A4358" t="n">
        <v>73</v>
      </c>
      <c r="B4358" t="inlineStr">
        <is>
          <t>Tiempo respuesta selección y contratación de colaboradores de planta</t>
        </is>
      </c>
      <c r="C4358" t="inlineStr">
        <is>
          <t>GESTIÓN Y DESARROLLO DEL TALENTO HUMANO</t>
        </is>
      </c>
      <c r="D4358" t="inlineStr">
        <is>
          <t>Semestral</t>
        </is>
      </c>
      <c r="E4358" t="inlineStr">
        <is>
          <t>Negativo</t>
        </is>
      </c>
      <c r="F4358" s="138" t="n">
        <v>44377</v>
      </c>
      <c r="G4358" t="n">
        <v>20</v>
      </c>
      <c r="H4358" t="n">
        <v>12.4</v>
      </c>
      <c r="I4358" s="76" t="n">
        <v>1.3</v>
      </c>
      <c r="J4358" s="76" t="n">
        <v>1.612903225806452</v>
      </c>
      <c r="K4358" t="inlineStr">
        <is>
          <t>20.0%</t>
        </is>
      </c>
      <c r="L4358" t="inlineStr">
        <is>
          <t>19.5%</t>
        </is>
      </c>
      <c r="M4358" t="n">
        <v>2021</v>
      </c>
      <c r="N4358" t="inlineStr">
        <is>
          <t>Junio</t>
        </is>
      </c>
      <c r="O4358" t="inlineStr">
        <is>
          <t>2021-1</t>
        </is>
      </c>
      <c r="P4358" t="n">
        <v>0</v>
      </c>
      <c r="Q4358" t="n">
        <v>0</v>
      </c>
      <c r="R4358" t="n">
        <v>0</v>
      </c>
      <c r="S4358" t="inlineStr"/>
      <c r="T4358" t="inlineStr">
        <is>
          <t>73-2021-06-30</t>
        </is>
      </c>
      <c r="U4358" t="n">
        <v>30</v>
      </c>
      <c r="V4358" t="inlineStr"/>
    </row>
    <row r="4359">
      <c r="A4359" t="n">
        <v>73</v>
      </c>
      <c r="B4359" t="inlineStr">
        <is>
          <t>Tiempo respuesta selección y contratación de colaboradores de planta</t>
        </is>
      </c>
      <c r="C4359" t="inlineStr">
        <is>
          <t>GESTIÓN Y DESARROLLO DEL TALENTO HUMANO</t>
        </is>
      </c>
      <c r="D4359" t="inlineStr">
        <is>
          <t>Semestral</t>
        </is>
      </c>
      <c r="E4359" t="inlineStr">
        <is>
          <t>Negativo</t>
        </is>
      </c>
      <c r="F4359" s="138" t="n">
        <v>44561</v>
      </c>
      <c r="G4359" t="n">
        <v>20</v>
      </c>
      <c r="H4359" t="n">
        <v>15.5</v>
      </c>
      <c r="I4359" s="76" t="n">
        <v>1.290322580645161</v>
      </c>
      <c r="J4359" s="76" t="n">
        <v>1.290322580645161</v>
      </c>
      <c r="K4359" t="inlineStr">
        <is>
          <t>20.0%</t>
        </is>
      </c>
      <c r="L4359" t="inlineStr">
        <is>
          <t>19.5%</t>
        </is>
      </c>
      <c r="M4359" t="n">
        <v>2021</v>
      </c>
      <c r="N4359" t="inlineStr">
        <is>
          <t>Diciembre</t>
        </is>
      </c>
      <c r="O4359" t="inlineStr">
        <is>
          <t>2021-2</t>
        </is>
      </c>
      <c r="P4359" t="n">
        <v>0</v>
      </c>
      <c r="Q4359" t="n">
        <v>0</v>
      </c>
      <c r="R4359" t="n">
        <v>0</v>
      </c>
      <c r="S4359" t="inlineStr"/>
      <c r="T4359" t="inlineStr">
        <is>
          <t>73-2021-12-31</t>
        </is>
      </c>
      <c r="U4359" t="n">
        <v>31</v>
      </c>
      <c r="V4359" t="inlineStr"/>
    </row>
    <row r="4360">
      <c r="A4360" t="n">
        <v>73</v>
      </c>
      <c r="B4360" t="inlineStr">
        <is>
          <t>Tiempo respuesta selección y contratación de colaboradores de planta</t>
        </is>
      </c>
      <c r="C4360" t="inlineStr">
        <is>
          <t>GESTIÓN Y DESARROLLO DEL TALENTO HUMANO</t>
        </is>
      </c>
      <c r="D4360" t="inlineStr">
        <is>
          <t>Semestral</t>
        </is>
      </c>
      <c r="E4360" t="inlineStr">
        <is>
          <t>Negativo</t>
        </is>
      </c>
      <c r="F4360" s="138" t="n">
        <v>44742</v>
      </c>
      <c r="G4360" t="n">
        <v>20</v>
      </c>
      <c r="H4360" t="n">
        <v>17.67</v>
      </c>
      <c r="I4360" s="76" t="n">
        <v>1.131861912846633</v>
      </c>
      <c r="J4360" s="76" t="n">
        <v>1.131861912846633</v>
      </c>
      <c r="K4360" t="inlineStr">
        <is>
          <t>20.0%</t>
        </is>
      </c>
      <c r="L4360" t="inlineStr">
        <is>
          <t>19.5%</t>
        </is>
      </c>
      <c r="M4360" t="n">
        <v>2022</v>
      </c>
      <c r="N4360" t="inlineStr">
        <is>
          <t>Junio</t>
        </is>
      </c>
      <c r="O4360" t="inlineStr">
        <is>
          <t>2022-1</t>
        </is>
      </c>
      <c r="P4360" t="n">
        <v>0</v>
      </c>
      <c r="Q4360" t="n">
        <v>0</v>
      </c>
      <c r="R4360" t="n">
        <v>0</v>
      </c>
      <c r="S4360" t="inlineStr"/>
      <c r="T4360" t="inlineStr">
        <is>
          <t>73-2022-06-30</t>
        </is>
      </c>
      <c r="U4360" t="n">
        <v>30</v>
      </c>
      <c r="V4360" t="inlineStr"/>
    </row>
    <row r="4361">
      <c r="A4361" t="n">
        <v>73</v>
      </c>
      <c r="B4361" t="inlineStr">
        <is>
          <t>Tiempo respuesta selección y contratación de colaboradores de planta</t>
        </is>
      </c>
      <c r="C4361" t="inlineStr">
        <is>
          <t>GESTIÓN Y DESARROLLO DEL TALENTO HUMANO</t>
        </is>
      </c>
      <c r="D4361" t="inlineStr">
        <is>
          <t>Semestral</t>
        </is>
      </c>
      <c r="E4361" t="inlineStr">
        <is>
          <t>Negativo</t>
        </is>
      </c>
      <c r="F4361" s="138" t="n">
        <v>44926</v>
      </c>
      <c r="G4361" t="n">
        <v>20</v>
      </c>
      <c r="H4361" t="n">
        <v>20</v>
      </c>
      <c r="I4361" s="76" t="n">
        <v>1</v>
      </c>
      <c r="J4361" s="76" t="n">
        <v>1</v>
      </c>
      <c r="K4361" t="inlineStr">
        <is>
          <t>20.0%</t>
        </is>
      </c>
      <c r="L4361" t="inlineStr">
        <is>
          <t>19.5%</t>
        </is>
      </c>
      <c r="M4361" t="n">
        <v>2022</v>
      </c>
      <c r="N4361" t="inlineStr">
        <is>
          <t>Diciembre</t>
        </is>
      </c>
      <c r="O4361" t="inlineStr">
        <is>
          <t>2022-2</t>
        </is>
      </c>
      <c r="P4361" t="n">
        <v>0</v>
      </c>
      <c r="Q4361" t="n">
        <v>0</v>
      </c>
      <c r="R4361" t="n">
        <v>0</v>
      </c>
      <c r="S4361" t="inlineStr"/>
      <c r="T4361" t="inlineStr">
        <is>
          <t>73-2022-12-31</t>
        </is>
      </c>
      <c r="U4361" t="n">
        <v>31</v>
      </c>
      <c r="V4361" t="inlineStr"/>
    </row>
    <row r="4362">
      <c r="A4362" t="n">
        <v>74</v>
      </c>
      <c r="B4362" t="inlineStr">
        <is>
          <t>Efectividad en las contrataciones</t>
        </is>
      </c>
      <c r="C4362" t="inlineStr">
        <is>
          <t>GESTIÓN Y DESARROLLO DEL TALENTO HUMANO</t>
        </is>
      </c>
      <c r="D4362" t="inlineStr">
        <is>
          <t>Semestral</t>
        </is>
      </c>
      <c r="E4362" t="inlineStr">
        <is>
          <t>Positivo</t>
        </is>
      </c>
      <c r="F4362" s="138" t="n">
        <v>44377</v>
      </c>
      <c r="G4362" t="n">
        <v>80</v>
      </c>
      <c r="H4362" t="n">
        <v>83.2</v>
      </c>
      <c r="I4362" s="76" t="n">
        <v>1.04</v>
      </c>
      <c r="J4362" s="76" t="n">
        <v>1.04</v>
      </c>
      <c r="K4362" t="inlineStr">
        <is>
          <t>80.0%</t>
        </is>
      </c>
      <c r="L4362" t="inlineStr">
        <is>
          <t>90.91%</t>
        </is>
      </c>
      <c r="M4362" t="n">
        <v>2021</v>
      </c>
      <c r="N4362" t="inlineStr">
        <is>
          <t>Junio</t>
        </is>
      </c>
      <c r="O4362" t="inlineStr">
        <is>
          <t>2021-1</t>
        </is>
      </c>
      <c r="P4362" t="n">
        <v>0</v>
      </c>
      <c r="Q4362" t="n">
        <v>0</v>
      </c>
      <c r="R4362" t="n">
        <v>0</v>
      </c>
      <c r="S4362" t="inlineStr"/>
      <c r="T4362" t="inlineStr">
        <is>
          <t>74-2021-06-30</t>
        </is>
      </c>
      <c r="U4362" t="n">
        <v>30</v>
      </c>
      <c r="V4362" t="inlineStr"/>
    </row>
    <row r="4363">
      <c r="A4363" t="n">
        <v>74</v>
      </c>
      <c r="B4363" t="inlineStr">
        <is>
          <t>Efectividad en las contrataciones</t>
        </is>
      </c>
      <c r="C4363" t="inlineStr">
        <is>
          <t>GESTIÓN Y DESARROLLO DEL TALENTO HUMANO</t>
        </is>
      </c>
      <c r="D4363" t="inlineStr">
        <is>
          <t>Semestral</t>
        </is>
      </c>
      <c r="E4363" t="inlineStr">
        <is>
          <t>Positivo</t>
        </is>
      </c>
      <c r="F4363" s="138" t="n">
        <v>44561</v>
      </c>
      <c r="G4363" t="n">
        <v>80</v>
      </c>
      <c r="H4363" t="n">
        <v>91.07142857142856</v>
      </c>
      <c r="I4363" s="76" t="n">
        <v>1.138392857142857</v>
      </c>
      <c r="J4363" s="76" t="n">
        <v>1.138392857142857</v>
      </c>
      <c r="K4363" t="inlineStr">
        <is>
          <t>80.0%</t>
        </is>
      </c>
      <c r="L4363" t="inlineStr">
        <is>
          <t>90.91%</t>
        </is>
      </c>
      <c r="M4363" t="n">
        <v>2021</v>
      </c>
      <c r="N4363" t="inlineStr">
        <is>
          <t>Diciembre</t>
        </is>
      </c>
      <c r="O4363" t="inlineStr">
        <is>
          <t>2021-2</t>
        </is>
      </c>
      <c r="P4363" t="n">
        <v>0</v>
      </c>
      <c r="Q4363" t="n">
        <v>0</v>
      </c>
      <c r="R4363" t="n">
        <v>0</v>
      </c>
      <c r="S4363" t="inlineStr"/>
      <c r="T4363" t="inlineStr">
        <is>
          <t>74-2021-12-31</t>
        </is>
      </c>
      <c r="U4363" t="n">
        <v>31</v>
      </c>
      <c r="V4363" t="inlineStr"/>
    </row>
    <row r="4364">
      <c r="A4364" t="n">
        <v>74</v>
      </c>
      <c r="B4364" t="inlineStr">
        <is>
          <t>Efectividad en las contrataciones</t>
        </is>
      </c>
      <c r="C4364" t="inlineStr">
        <is>
          <t>GESTIÓN Y DESARROLLO DEL TALENTO HUMANO</t>
        </is>
      </c>
      <c r="D4364" t="inlineStr">
        <is>
          <t>Semestral</t>
        </is>
      </c>
      <c r="E4364" t="inlineStr">
        <is>
          <t>Positivo</t>
        </is>
      </c>
      <c r="F4364" s="138" t="n">
        <v>44742</v>
      </c>
      <c r="G4364" t="n">
        <v>80</v>
      </c>
      <c r="H4364" t="n">
        <v>88</v>
      </c>
      <c r="I4364" s="76" t="n">
        <v>1.1</v>
      </c>
      <c r="J4364" s="76" t="n">
        <v>1.1</v>
      </c>
      <c r="K4364" t="inlineStr">
        <is>
          <t>80.0%</t>
        </is>
      </c>
      <c r="L4364" t="inlineStr">
        <is>
          <t>90.91%</t>
        </is>
      </c>
      <c r="M4364" t="n">
        <v>2022</v>
      </c>
      <c r="N4364" t="inlineStr">
        <is>
          <t>Junio</t>
        </is>
      </c>
      <c r="O4364" t="inlineStr">
        <is>
          <t>2022-1</t>
        </is>
      </c>
      <c r="P4364" t="n">
        <v>0</v>
      </c>
      <c r="Q4364" t="n">
        <v>0</v>
      </c>
      <c r="R4364" t="n">
        <v>0</v>
      </c>
      <c r="S4364" t="inlineStr"/>
      <c r="T4364" t="inlineStr">
        <is>
          <t>74-2022-06-30</t>
        </is>
      </c>
      <c r="U4364" t="n">
        <v>30</v>
      </c>
      <c r="V4364" t="inlineStr"/>
    </row>
    <row r="4365">
      <c r="A4365" t="n">
        <v>74</v>
      </c>
      <c r="B4365" t="inlineStr">
        <is>
          <t>Efectividad en las contrataciones</t>
        </is>
      </c>
      <c r="C4365" t="inlineStr">
        <is>
          <t>GESTIÓN Y DESARROLLO DEL TALENTO HUMANO</t>
        </is>
      </c>
      <c r="D4365" t="inlineStr">
        <is>
          <t>Semestral</t>
        </is>
      </c>
      <c r="E4365" t="inlineStr">
        <is>
          <t>Positivo</t>
        </is>
      </c>
      <c r="F4365" s="138" t="n">
        <v>44926</v>
      </c>
      <c r="G4365" t="n">
        <v>80</v>
      </c>
      <c r="H4365" t="n">
        <v>82.894736842105</v>
      </c>
      <c r="I4365" s="76" t="n">
        <v>1.036184210526313</v>
      </c>
      <c r="J4365" s="76" t="n">
        <v>1.036184210526313</v>
      </c>
      <c r="K4365" t="inlineStr">
        <is>
          <t>80.0%</t>
        </is>
      </c>
      <c r="L4365" t="inlineStr">
        <is>
          <t>90.91%</t>
        </is>
      </c>
      <c r="M4365" t="n">
        <v>2022</v>
      </c>
      <c r="N4365" t="inlineStr">
        <is>
          <t>Diciembre</t>
        </is>
      </c>
      <c r="O4365" t="inlineStr">
        <is>
          <t>2022-2</t>
        </is>
      </c>
      <c r="P4365" t="n">
        <v>0</v>
      </c>
      <c r="Q4365" t="n">
        <v>0</v>
      </c>
      <c r="R4365" t="n">
        <v>0</v>
      </c>
      <c r="S4365" t="inlineStr"/>
      <c r="T4365" t="inlineStr">
        <is>
          <t>74-2022-12-31</t>
        </is>
      </c>
      <c r="U4365" t="n">
        <v>31</v>
      </c>
      <c r="V4365" t="inlineStr"/>
    </row>
    <row r="4366">
      <c r="A4366" t="n">
        <v>77</v>
      </c>
      <c r="B4366" t="inlineStr">
        <is>
          <t>Disponibilidad de servicios tecnológicos</t>
        </is>
      </c>
      <c r="C4366" t="inlineStr">
        <is>
          <t>GESTIÓN DE LA TECNOLOGÍA E INNOVACIÓN DIGITAL</t>
        </is>
      </c>
      <c r="D4366" t="inlineStr">
        <is>
          <t>Mensual</t>
        </is>
      </c>
      <c r="E4366" t="inlineStr">
        <is>
          <t>Positivo</t>
        </is>
      </c>
      <c r="F4366" s="138" t="n">
        <v>44227</v>
      </c>
      <c r="G4366" t="n">
        <v>95</v>
      </c>
      <c r="H4366" t="n">
        <v>95.5</v>
      </c>
      <c r="I4366" s="76" t="n">
        <v>1.005263157894737</v>
      </c>
      <c r="J4366" s="76" t="n">
        <v>1.005263157894737</v>
      </c>
      <c r="K4366" t="inlineStr">
        <is>
          <t>97.0%</t>
        </is>
      </c>
      <c r="L4366" t="inlineStr">
        <is>
          <t>94.9%</t>
        </is>
      </c>
      <c r="M4366" t="n">
        <v>2021</v>
      </c>
      <c r="N4366" t="inlineStr">
        <is>
          <t>Enero</t>
        </is>
      </c>
      <c r="O4366" t="inlineStr">
        <is>
          <t>2021-1</t>
        </is>
      </c>
      <c r="P4366" t="n">
        <v>0</v>
      </c>
      <c r="Q4366" t="n">
        <v>0</v>
      </c>
      <c r="R4366" t="n">
        <v>0</v>
      </c>
      <c r="S4366" t="inlineStr"/>
      <c r="T4366" t="inlineStr">
        <is>
          <t>77-2021-01-31</t>
        </is>
      </c>
      <c r="U4366" t="n">
        <v>31</v>
      </c>
      <c r="V4366" t="inlineStr"/>
    </row>
    <row r="4367">
      <c r="A4367" t="n">
        <v>77</v>
      </c>
      <c r="B4367" t="inlineStr">
        <is>
          <t>Disponibilidad de servicios tecnológicos</t>
        </is>
      </c>
      <c r="C4367" t="inlineStr">
        <is>
          <t>GESTIÓN DE LA TECNOLOGÍA E INNOVACIÓN DIGITAL</t>
        </is>
      </c>
      <c r="D4367" t="inlineStr">
        <is>
          <t>Mensual</t>
        </is>
      </c>
      <c r="E4367" t="inlineStr">
        <is>
          <t>Positivo</t>
        </is>
      </c>
      <c r="F4367" s="138" t="n">
        <v>44255</v>
      </c>
      <c r="G4367" t="n">
        <v>95</v>
      </c>
      <c r="H4367" t="n">
        <v>95.5</v>
      </c>
      <c r="I4367" s="76" t="n">
        <v>1.005263157894737</v>
      </c>
      <c r="J4367" s="76" t="n">
        <v>1.005263157894737</v>
      </c>
      <c r="K4367" t="inlineStr">
        <is>
          <t>97.0%</t>
        </is>
      </c>
      <c r="L4367" t="inlineStr">
        <is>
          <t>94.9%</t>
        </is>
      </c>
      <c r="M4367" t="n">
        <v>2021</v>
      </c>
      <c r="N4367" t="inlineStr">
        <is>
          <t>Febrero</t>
        </is>
      </c>
      <c r="O4367" t="inlineStr">
        <is>
          <t>2021-1</t>
        </is>
      </c>
      <c r="P4367" t="n">
        <v>0</v>
      </c>
      <c r="Q4367" t="n">
        <v>0</v>
      </c>
      <c r="R4367" t="n">
        <v>0</v>
      </c>
      <c r="S4367" t="inlineStr"/>
      <c r="T4367" t="inlineStr">
        <is>
          <t>77-2021-02-28</t>
        </is>
      </c>
      <c r="U4367" t="n">
        <v>28</v>
      </c>
      <c r="V4367" t="inlineStr"/>
    </row>
    <row r="4368">
      <c r="A4368" t="n">
        <v>77</v>
      </c>
      <c r="B4368" t="inlineStr">
        <is>
          <t>Disponibilidad de servicios tecnológicos</t>
        </is>
      </c>
      <c r="C4368" t="inlineStr">
        <is>
          <t>GESTIÓN DE LA TECNOLOGÍA E INNOVACIÓN DIGITAL</t>
        </is>
      </c>
      <c r="D4368" t="inlineStr">
        <is>
          <t>Mensual</t>
        </is>
      </c>
      <c r="E4368" t="inlineStr">
        <is>
          <t>Positivo</t>
        </is>
      </c>
      <c r="F4368" s="138" t="n">
        <v>44286</v>
      </c>
      <c r="G4368" t="n">
        <v>95</v>
      </c>
      <c r="H4368" t="n">
        <v>97.8</v>
      </c>
      <c r="I4368" s="76" t="n">
        <v>1.029473684210526</v>
      </c>
      <c r="J4368" s="76" t="n">
        <v>1.029473684210526</v>
      </c>
      <c r="K4368" t="inlineStr">
        <is>
          <t>97.0%</t>
        </is>
      </c>
      <c r="L4368" t="inlineStr">
        <is>
          <t>94.9%</t>
        </is>
      </c>
      <c r="M4368" t="n">
        <v>2021</v>
      </c>
      <c r="N4368" t="inlineStr">
        <is>
          <t>Marzo</t>
        </is>
      </c>
      <c r="O4368" t="inlineStr">
        <is>
          <t>2021-1</t>
        </is>
      </c>
      <c r="P4368" t="n">
        <v>0</v>
      </c>
      <c r="Q4368" t="n">
        <v>0</v>
      </c>
      <c r="R4368" t="n">
        <v>0</v>
      </c>
      <c r="S4368" t="inlineStr"/>
      <c r="T4368" t="inlineStr">
        <is>
          <t>77-2021-03-31</t>
        </is>
      </c>
      <c r="U4368" t="n">
        <v>31</v>
      </c>
      <c r="V4368" t="inlineStr"/>
    </row>
    <row r="4369">
      <c r="A4369" t="n">
        <v>77</v>
      </c>
      <c r="B4369" t="inlineStr">
        <is>
          <t>Disponibilidad de servicios tecnológicos</t>
        </is>
      </c>
      <c r="C4369" t="inlineStr">
        <is>
          <t>GESTIÓN DE LA TECNOLOGÍA E INNOVACIÓN DIGITAL</t>
        </is>
      </c>
      <c r="D4369" t="inlineStr">
        <is>
          <t>Mensual</t>
        </is>
      </c>
      <c r="E4369" t="inlineStr">
        <is>
          <t>Positivo</t>
        </is>
      </c>
      <c r="F4369" s="138" t="n">
        <v>44316</v>
      </c>
      <c r="G4369" t="n">
        <v>95</v>
      </c>
      <c r="H4369" t="n">
        <v>99.3</v>
      </c>
      <c r="I4369" s="76" t="n">
        <v>1.045263157894737</v>
      </c>
      <c r="J4369" s="76" t="n">
        <v>1.045263157894737</v>
      </c>
      <c r="K4369" t="inlineStr">
        <is>
          <t>97.0%</t>
        </is>
      </c>
      <c r="L4369" t="inlineStr">
        <is>
          <t>94.9%</t>
        </is>
      </c>
      <c r="M4369" t="n">
        <v>2021</v>
      </c>
      <c r="N4369" t="inlineStr">
        <is>
          <t>Abril</t>
        </is>
      </c>
      <c r="O4369" t="inlineStr">
        <is>
          <t>2021-1</t>
        </is>
      </c>
      <c r="P4369" t="n">
        <v>0</v>
      </c>
      <c r="Q4369" t="n">
        <v>0</v>
      </c>
      <c r="R4369" t="n">
        <v>0</v>
      </c>
      <c r="S4369" t="inlineStr"/>
      <c r="T4369" t="inlineStr">
        <is>
          <t>77-2021-04-30</t>
        </is>
      </c>
      <c r="U4369" t="n">
        <v>30</v>
      </c>
      <c r="V4369" t="inlineStr"/>
    </row>
    <row r="4370">
      <c r="A4370" t="n">
        <v>77</v>
      </c>
      <c r="B4370" t="inlineStr">
        <is>
          <t>Disponibilidad de servicios tecnológicos</t>
        </is>
      </c>
      <c r="C4370" t="inlineStr">
        <is>
          <t>GESTIÓN DE LA TECNOLOGÍA E INNOVACIÓN DIGITAL</t>
        </is>
      </c>
      <c r="D4370" t="inlineStr">
        <is>
          <t>Mensual</t>
        </is>
      </c>
      <c r="E4370" t="inlineStr">
        <is>
          <t>Positivo</t>
        </is>
      </c>
      <c r="F4370" s="138" t="n">
        <v>44347</v>
      </c>
      <c r="G4370" t="n">
        <v>95</v>
      </c>
      <c r="H4370" t="n">
        <v>99.98999999999999</v>
      </c>
      <c r="I4370" s="76" t="n">
        <v>1.052526315789474</v>
      </c>
      <c r="J4370" s="76" t="n">
        <v>1.052526315789474</v>
      </c>
      <c r="K4370" t="inlineStr">
        <is>
          <t>97.0%</t>
        </is>
      </c>
      <c r="L4370" t="inlineStr">
        <is>
          <t>94.9%</t>
        </is>
      </c>
      <c r="M4370" t="n">
        <v>2021</v>
      </c>
      <c r="N4370" t="inlineStr">
        <is>
          <t>Mayo</t>
        </is>
      </c>
      <c r="O4370" t="inlineStr">
        <is>
          <t>2021-1</t>
        </is>
      </c>
      <c r="P4370" t="n">
        <v>0</v>
      </c>
      <c r="Q4370" t="n">
        <v>0</v>
      </c>
      <c r="R4370" t="n">
        <v>0</v>
      </c>
      <c r="S4370" t="inlineStr"/>
      <c r="T4370" t="inlineStr">
        <is>
          <t>77-2021-05-31</t>
        </is>
      </c>
      <c r="U4370" t="n">
        <v>31</v>
      </c>
      <c r="V4370" t="inlineStr"/>
    </row>
    <row r="4371">
      <c r="A4371" t="n">
        <v>77</v>
      </c>
      <c r="B4371" t="inlineStr">
        <is>
          <t>Disponibilidad de servicios tecnológicos</t>
        </is>
      </c>
      <c r="C4371" t="inlineStr">
        <is>
          <t>GESTIÓN DE LA TECNOLOGÍA E INNOVACIÓN DIGITAL</t>
        </is>
      </c>
      <c r="D4371" t="inlineStr">
        <is>
          <t>Mensual</t>
        </is>
      </c>
      <c r="E4371" t="inlineStr">
        <is>
          <t>Positivo</t>
        </is>
      </c>
      <c r="F4371" s="138" t="n">
        <v>44377</v>
      </c>
      <c r="G4371" t="n">
        <v>95</v>
      </c>
      <c r="H4371" t="n">
        <v>96.40000000000001</v>
      </c>
      <c r="I4371" s="76" t="n">
        <v>1.014736842105263</v>
      </c>
      <c r="J4371" s="76" t="n">
        <v>1.014736842105263</v>
      </c>
      <c r="K4371" t="inlineStr">
        <is>
          <t>97.0%</t>
        </is>
      </c>
      <c r="L4371" t="inlineStr">
        <is>
          <t>94.9%</t>
        </is>
      </c>
      <c r="M4371" t="n">
        <v>2021</v>
      </c>
      <c r="N4371" t="inlineStr">
        <is>
          <t>Junio</t>
        </is>
      </c>
      <c r="O4371" t="inlineStr">
        <is>
          <t>2021-1</t>
        </is>
      </c>
      <c r="P4371" t="n">
        <v>0</v>
      </c>
      <c r="Q4371" t="n">
        <v>0</v>
      </c>
      <c r="R4371" t="n">
        <v>0</v>
      </c>
      <c r="S4371" t="inlineStr"/>
      <c r="T4371" t="inlineStr">
        <is>
          <t>77-2021-06-30</t>
        </is>
      </c>
      <c r="U4371" t="n">
        <v>30</v>
      </c>
      <c r="V4371" t="inlineStr"/>
    </row>
    <row r="4372">
      <c r="A4372" t="n">
        <v>77</v>
      </c>
      <c r="B4372" t="inlineStr">
        <is>
          <t>Disponibilidad de servicios tecnológicos</t>
        </is>
      </c>
      <c r="C4372" t="inlineStr">
        <is>
          <t>GESTIÓN DE LA TECNOLOGÍA E INNOVACIÓN DIGITAL</t>
        </is>
      </c>
      <c r="D4372" t="inlineStr">
        <is>
          <t>Mensual</t>
        </is>
      </c>
      <c r="E4372" t="inlineStr">
        <is>
          <t>Positivo</t>
        </is>
      </c>
      <c r="F4372" s="138" t="n">
        <v>44408</v>
      </c>
      <c r="G4372" t="n">
        <v>95</v>
      </c>
      <c r="H4372" t="n">
        <v>95.8</v>
      </c>
      <c r="I4372" s="76" t="n">
        <v>1.008421052631579</v>
      </c>
      <c r="J4372" s="76" t="n">
        <v>1.008421052631579</v>
      </c>
      <c r="K4372" t="inlineStr">
        <is>
          <t>97.0%</t>
        </is>
      </c>
      <c r="L4372" t="inlineStr">
        <is>
          <t>94.9%</t>
        </is>
      </c>
      <c r="M4372" t="n">
        <v>2021</v>
      </c>
      <c r="N4372" t="inlineStr">
        <is>
          <t>Julio</t>
        </is>
      </c>
      <c r="O4372" t="inlineStr">
        <is>
          <t>2021-2</t>
        </is>
      </c>
      <c r="P4372" t="n">
        <v>0</v>
      </c>
      <c r="Q4372" t="n">
        <v>0</v>
      </c>
      <c r="R4372" t="n">
        <v>0</v>
      </c>
      <c r="S4372" t="inlineStr"/>
      <c r="T4372" t="inlineStr">
        <is>
          <t>77-2021-07-31</t>
        </is>
      </c>
      <c r="U4372" t="n">
        <v>31</v>
      </c>
      <c r="V4372" t="inlineStr"/>
    </row>
    <row r="4373">
      <c r="A4373" t="n">
        <v>77</v>
      </c>
      <c r="B4373" t="inlineStr">
        <is>
          <t>Disponibilidad de servicios tecnológicos</t>
        </is>
      </c>
      <c r="C4373" t="inlineStr">
        <is>
          <t>GESTIÓN DE LA TECNOLOGÍA E INNOVACIÓN DIGITAL</t>
        </is>
      </c>
      <c r="D4373" t="inlineStr">
        <is>
          <t>Mensual</t>
        </is>
      </c>
      <c r="E4373" t="inlineStr">
        <is>
          <t>Positivo</t>
        </is>
      </c>
      <c r="F4373" s="138" t="n">
        <v>44439</v>
      </c>
      <c r="G4373" t="n">
        <v>95</v>
      </c>
      <c r="H4373" t="n">
        <v>98.5</v>
      </c>
      <c r="I4373" s="76" t="n">
        <v>1.036842105263158</v>
      </c>
      <c r="J4373" s="76" t="n">
        <v>1.036842105263158</v>
      </c>
      <c r="K4373" t="inlineStr">
        <is>
          <t>97.0%</t>
        </is>
      </c>
      <c r="L4373" t="inlineStr">
        <is>
          <t>94.9%</t>
        </is>
      </c>
      <c r="M4373" t="n">
        <v>2021</v>
      </c>
      <c r="N4373" t="inlineStr">
        <is>
          <t>Agosto</t>
        </is>
      </c>
      <c r="O4373" t="inlineStr">
        <is>
          <t>2021-2</t>
        </is>
      </c>
      <c r="P4373" t="n">
        <v>0</v>
      </c>
      <c r="Q4373" t="n">
        <v>0</v>
      </c>
      <c r="R4373" t="n">
        <v>0</v>
      </c>
      <c r="S4373" t="inlineStr"/>
      <c r="T4373" t="inlineStr">
        <is>
          <t>77-2021-08-31</t>
        </is>
      </c>
      <c r="U4373" t="n">
        <v>31</v>
      </c>
      <c r="V4373" t="inlineStr"/>
    </row>
    <row r="4374">
      <c r="A4374" t="n">
        <v>77</v>
      </c>
      <c r="B4374" t="inlineStr">
        <is>
          <t>Disponibilidad de servicios tecnológicos</t>
        </is>
      </c>
      <c r="C4374" t="inlineStr">
        <is>
          <t>GESTIÓN DE LA TECNOLOGÍA E INNOVACIÓN DIGITAL</t>
        </is>
      </c>
      <c r="D4374" t="inlineStr">
        <is>
          <t>Mensual</t>
        </is>
      </c>
      <c r="E4374" t="inlineStr">
        <is>
          <t>Positivo</t>
        </is>
      </c>
      <c r="F4374" s="138" t="n">
        <v>44469</v>
      </c>
      <c r="G4374" t="n">
        <v>95</v>
      </c>
      <c r="H4374" t="n">
        <v>98.59999999999999</v>
      </c>
      <c r="I4374" s="76" t="n">
        <v>1.037894736842105</v>
      </c>
      <c r="J4374" s="76" t="n">
        <v>1.037894736842105</v>
      </c>
      <c r="K4374" t="inlineStr">
        <is>
          <t>97.0%</t>
        </is>
      </c>
      <c r="L4374" t="inlineStr">
        <is>
          <t>94.9%</t>
        </is>
      </c>
      <c r="M4374" t="n">
        <v>2021</v>
      </c>
      <c r="N4374" t="inlineStr">
        <is>
          <t>Septiembre</t>
        </is>
      </c>
      <c r="O4374" t="inlineStr">
        <is>
          <t>2021-2</t>
        </is>
      </c>
      <c r="P4374" t="n">
        <v>0</v>
      </c>
      <c r="Q4374" t="n">
        <v>0</v>
      </c>
      <c r="R4374" t="n">
        <v>0</v>
      </c>
      <c r="S4374" t="inlineStr"/>
      <c r="T4374" t="inlineStr">
        <is>
          <t>77-2021-09-30</t>
        </is>
      </c>
      <c r="U4374" t="n">
        <v>30</v>
      </c>
      <c r="V4374" t="inlineStr"/>
    </row>
    <row r="4375">
      <c r="A4375" t="n">
        <v>77</v>
      </c>
      <c r="B4375" t="inlineStr">
        <is>
          <t>Disponibilidad de servicios tecnológicos</t>
        </is>
      </c>
      <c r="C4375" t="inlineStr">
        <is>
          <t>GESTIÓN DE LA TECNOLOGÍA E INNOVACIÓN DIGITAL</t>
        </is>
      </c>
      <c r="D4375" t="inlineStr">
        <is>
          <t>Mensual</t>
        </is>
      </c>
      <c r="E4375" t="inlineStr">
        <is>
          <t>Positivo</t>
        </is>
      </c>
      <c r="F4375" s="138" t="n">
        <v>44500</v>
      </c>
      <c r="G4375" t="n">
        <v>95</v>
      </c>
      <c r="H4375" t="n">
        <v>97.40000000000001</v>
      </c>
      <c r="I4375" s="76" t="n">
        <v>1.025263157894737</v>
      </c>
      <c r="J4375" s="76" t="n">
        <v>1.025263157894737</v>
      </c>
      <c r="K4375" t="inlineStr">
        <is>
          <t>97.0%</t>
        </is>
      </c>
      <c r="L4375" t="inlineStr">
        <is>
          <t>94.9%</t>
        </is>
      </c>
      <c r="M4375" t="n">
        <v>2021</v>
      </c>
      <c r="N4375" t="inlineStr">
        <is>
          <t>Octubre</t>
        </is>
      </c>
      <c r="O4375" t="inlineStr">
        <is>
          <t>2021-2</t>
        </is>
      </c>
      <c r="P4375" t="n">
        <v>0</v>
      </c>
      <c r="Q4375" t="n">
        <v>0</v>
      </c>
      <c r="R4375" t="n">
        <v>0</v>
      </c>
      <c r="S4375" t="inlineStr"/>
      <c r="T4375" t="inlineStr">
        <is>
          <t>77-2021-10-31</t>
        </is>
      </c>
      <c r="U4375" t="n">
        <v>31</v>
      </c>
      <c r="V4375" t="inlineStr"/>
    </row>
    <row r="4376">
      <c r="A4376" t="n">
        <v>77</v>
      </c>
      <c r="B4376" t="inlineStr">
        <is>
          <t>Disponibilidad de servicios tecnológicos</t>
        </is>
      </c>
      <c r="C4376" t="inlineStr">
        <is>
          <t>GESTIÓN DE LA TECNOLOGÍA E INNOVACIÓN DIGITAL</t>
        </is>
      </c>
      <c r="D4376" t="inlineStr">
        <is>
          <t>Mensual</t>
        </is>
      </c>
      <c r="E4376" t="inlineStr">
        <is>
          <t>Positivo</t>
        </is>
      </c>
      <c r="F4376" s="138" t="n">
        <v>44530</v>
      </c>
      <c r="G4376" t="n">
        <v>95</v>
      </c>
      <c r="H4376" t="n">
        <v>98.2</v>
      </c>
      <c r="I4376" s="76" t="n">
        <v>1.033684210526316</v>
      </c>
      <c r="J4376" s="76" t="n">
        <v>1.033684210526316</v>
      </c>
      <c r="K4376" t="inlineStr">
        <is>
          <t>97.0%</t>
        </is>
      </c>
      <c r="L4376" t="inlineStr">
        <is>
          <t>94.9%</t>
        </is>
      </c>
      <c r="M4376" t="n">
        <v>2021</v>
      </c>
      <c r="N4376" t="inlineStr">
        <is>
          <t>Noviembre</t>
        </is>
      </c>
      <c r="O4376" t="inlineStr">
        <is>
          <t>2021-2</t>
        </is>
      </c>
      <c r="P4376" t="n">
        <v>0</v>
      </c>
      <c r="Q4376" t="n">
        <v>0</v>
      </c>
      <c r="R4376" t="n">
        <v>0</v>
      </c>
      <c r="S4376" t="inlineStr"/>
      <c r="T4376" t="inlineStr">
        <is>
          <t>77-2021-11-30</t>
        </is>
      </c>
      <c r="U4376" t="n">
        <v>30</v>
      </c>
      <c r="V4376" t="inlineStr"/>
    </row>
    <row r="4377">
      <c r="A4377" t="n">
        <v>77</v>
      </c>
      <c r="B4377" t="inlineStr">
        <is>
          <t>Disponibilidad de servicios tecnológicos</t>
        </is>
      </c>
      <c r="C4377" t="inlineStr">
        <is>
          <t>GESTIÓN DE LA TECNOLOGÍA E INNOVACIÓN DIGITAL</t>
        </is>
      </c>
      <c r="D4377" t="inlineStr">
        <is>
          <t>Mensual</t>
        </is>
      </c>
      <c r="E4377" t="inlineStr">
        <is>
          <t>Positivo</t>
        </is>
      </c>
      <c r="F4377" s="138" t="n">
        <v>44561</v>
      </c>
      <c r="G4377" t="n">
        <v>95</v>
      </c>
      <c r="H4377" t="n">
        <v>96.09999999999999</v>
      </c>
      <c r="I4377" s="76" t="n">
        <v>1.011578947368421</v>
      </c>
      <c r="J4377" s="76" t="n">
        <v>1.011578947368421</v>
      </c>
      <c r="K4377" t="inlineStr">
        <is>
          <t>97.0%</t>
        </is>
      </c>
      <c r="L4377" t="inlineStr">
        <is>
          <t>94.9%</t>
        </is>
      </c>
      <c r="M4377" t="n">
        <v>2021</v>
      </c>
      <c r="N4377" t="inlineStr">
        <is>
          <t>Diciembre</t>
        </is>
      </c>
      <c r="O4377" t="inlineStr">
        <is>
          <t>2021-2</t>
        </is>
      </c>
      <c r="P4377" t="n">
        <v>0</v>
      </c>
      <c r="Q4377" t="n">
        <v>0</v>
      </c>
      <c r="R4377" t="n">
        <v>0</v>
      </c>
      <c r="S4377" t="inlineStr"/>
      <c r="T4377" t="inlineStr">
        <is>
          <t>77-2021-12-31</t>
        </is>
      </c>
      <c r="U4377" t="n">
        <v>31</v>
      </c>
      <c r="V4377" t="inlineStr"/>
    </row>
    <row r="4378">
      <c r="A4378" t="n">
        <v>77</v>
      </c>
      <c r="B4378" t="inlineStr">
        <is>
          <t>Disponibilidad de servicios tecnológicos</t>
        </is>
      </c>
      <c r="C4378" t="inlineStr">
        <is>
          <t>GESTIÓN DE LA TECNOLOGÍA E INNOVACIÓN DIGITAL</t>
        </is>
      </c>
      <c r="D4378" t="inlineStr">
        <is>
          <t>Mensual</t>
        </is>
      </c>
      <c r="E4378" t="inlineStr">
        <is>
          <t>Positivo</t>
        </is>
      </c>
      <c r="F4378" s="138" t="n">
        <v>45930</v>
      </c>
      <c r="G4378" t="n">
        <v>97</v>
      </c>
      <c r="H4378" t="n">
        <v>98.40000000000001</v>
      </c>
      <c r="I4378" s="76" t="n">
        <v>1.014432989690722</v>
      </c>
      <c r="J4378" s="76" t="n">
        <v>1.014432989690722</v>
      </c>
      <c r="K4378" t="inlineStr">
        <is>
          <t>97.0%</t>
        </is>
      </c>
      <c r="L4378" t="inlineStr">
        <is>
          <t>94.9%</t>
        </is>
      </c>
      <c r="M4378" t="n">
        <v>2025</v>
      </c>
      <c r="N4378" t="inlineStr">
        <is>
          <t>Septiembre</t>
        </is>
      </c>
      <c r="O4378" t="inlineStr">
        <is>
          <t>2025-2</t>
        </is>
      </c>
      <c r="P4378" t="n">
        <v>0</v>
      </c>
      <c r="Q4378" t="n">
        <v>0</v>
      </c>
      <c r="R4378" t="n">
        <v>0</v>
      </c>
      <c r="S4378" t="inlineStr"/>
      <c r="T4378" t="inlineStr">
        <is>
          <t>77-2025-09-30</t>
        </is>
      </c>
      <c r="U4378" t="n">
        <v>30</v>
      </c>
      <c r="V4378" t="inlineStr"/>
    </row>
    <row r="4379">
      <c r="A4379" t="n">
        <v>84</v>
      </c>
      <c r="B4379" t="inlineStr">
        <is>
          <t>Funcionamiento del COPASST</t>
        </is>
      </c>
      <c r="C4379" t="inlineStr">
        <is>
          <t>GESTIÓN DE SEGURIDAD Y SALUD EN EL TRABAJO</t>
        </is>
      </c>
      <c r="D4379" t="inlineStr">
        <is>
          <t>Anual</t>
        </is>
      </c>
      <c r="E4379" t="inlineStr">
        <is>
          <t>Positivo</t>
        </is>
      </c>
      <c r="F4379" s="138" t="n">
        <v>44561</v>
      </c>
      <c r="G4379" t="n">
        <v>100</v>
      </c>
      <c r="H4379" t="n">
        <v>100</v>
      </c>
      <c r="I4379" s="76" t="n">
        <v>1</v>
      </c>
      <c r="J4379" s="76" t="n">
        <v>1</v>
      </c>
      <c r="K4379" t="inlineStr">
        <is>
          <t>100.0%</t>
        </is>
      </c>
      <c r="L4379" t="inlineStr">
        <is>
          <t>100.0%</t>
        </is>
      </c>
      <c r="M4379" t="n">
        <v>2021</v>
      </c>
      <c r="N4379" t="inlineStr">
        <is>
          <t>Diciembre</t>
        </is>
      </c>
      <c r="O4379" t="inlineStr">
        <is>
          <t>2021-2</t>
        </is>
      </c>
      <c r="P4379" t="n">
        <v>0</v>
      </c>
      <c r="Q4379" t="n">
        <v>0</v>
      </c>
      <c r="R4379" t="n">
        <v>0</v>
      </c>
      <c r="S4379" t="inlineStr"/>
      <c r="T4379" t="inlineStr">
        <is>
          <t>84-2021-12-31</t>
        </is>
      </c>
      <c r="U4379" t="n">
        <v>31</v>
      </c>
      <c r="V4379" t="inlineStr"/>
    </row>
    <row r="4380">
      <c r="A4380" t="n">
        <v>84</v>
      </c>
      <c r="B4380" t="inlineStr">
        <is>
          <t>Funcionamiento del COPASST</t>
        </is>
      </c>
      <c r="C4380" t="inlineStr">
        <is>
          <t>GESTIÓN DE SEGURIDAD Y SALUD EN EL TRABAJO</t>
        </is>
      </c>
      <c r="D4380" t="inlineStr">
        <is>
          <t>Anual</t>
        </is>
      </c>
      <c r="E4380" t="inlineStr">
        <is>
          <t>Positivo</t>
        </is>
      </c>
      <c r="F4380" s="138" t="n">
        <v>44926</v>
      </c>
      <c r="G4380" t="n">
        <v>100</v>
      </c>
      <c r="H4380" t="n">
        <v>100</v>
      </c>
      <c r="I4380" s="76" t="n">
        <v>1</v>
      </c>
      <c r="J4380" s="76" t="n">
        <v>1</v>
      </c>
      <c r="K4380" t="inlineStr">
        <is>
          <t>100.0%</t>
        </is>
      </c>
      <c r="L4380" t="inlineStr">
        <is>
          <t>100.0%</t>
        </is>
      </c>
      <c r="M4380" t="n">
        <v>2022</v>
      </c>
      <c r="N4380" t="inlineStr">
        <is>
          <t>Diciembre</t>
        </is>
      </c>
      <c r="O4380" t="inlineStr">
        <is>
          <t>2022-2</t>
        </is>
      </c>
      <c r="P4380" t="n">
        <v>0</v>
      </c>
      <c r="Q4380" t="n">
        <v>0</v>
      </c>
      <c r="R4380" t="n">
        <v>0</v>
      </c>
      <c r="S4380" t="inlineStr"/>
      <c r="T4380" t="inlineStr">
        <is>
          <t>84-2022-12-31</t>
        </is>
      </c>
      <c r="U4380" t="n">
        <v>31</v>
      </c>
      <c r="V4380" t="inlineStr"/>
    </row>
    <row r="4381">
      <c r="A4381" t="n">
        <v>85</v>
      </c>
      <c r="B4381" t="inlineStr">
        <is>
          <t>Plan de Emergencias</t>
        </is>
      </c>
      <c r="C4381" t="inlineStr">
        <is>
          <t>GESTIÓN DE SEGURIDAD Y SALUD EN EL TRABAJO</t>
        </is>
      </c>
      <c r="D4381" t="inlineStr">
        <is>
          <t>Anual</t>
        </is>
      </c>
      <c r="E4381" t="inlineStr">
        <is>
          <t>Positivo</t>
        </is>
      </c>
      <c r="F4381" s="138" t="n">
        <v>44561</v>
      </c>
      <c r="G4381" t="n">
        <v>100</v>
      </c>
      <c r="H4381" t="n">
        <v>100</v>
      </c>
      <c r="I4381" s="76" t="n">
        <v>1</v>
      </c>
      <c r="J4381" s="76" t="n">
        <v>1</v>
      </c>
      <c r="K4381" t="inlineStr">
        <is>
          <t>100.0%</t>
        </is>
      </c>
      <c r="L4381" t="inlineStr">
        <is>
          <t>100.0%</t>
        </is>
      </c>
      <c r="M4381" t="n">
        <v>2021</v>
      </c>
      <c r="N4381" t="inlineStr">
        <is>
          <t>Diciembre</t>
        </is>
      </c>
      <c r="O4381" t="inlineStr">
        <is>
          <t>2021-2</t>
        </is>
      </c>
      <c r="P4381" t="n">
        <v>0</v>
      </c>
      <c r="Q4381" t="n">
        <v>0</v>
      </c>
      <c r="R4381" t="n">
        <v>0</v>
      </c>
      <c r="S4381" t="inlineStr"/>
      <c r="T4381" t="inlineStr">
        <is>
          <t>85-2021-12-31</t>
        </is>
      </c>
      <c r="U4381" t="n">
        <v>31</v>
      </c>
      <c r="V4381" t="inlineStr"/>
    </row>
    <row r="4382">
      <c r="A4382" t="n">
        <v>85</v>
      </c>
      <c r="B4382" t="inlineStr">
        <is>
          <t>Plan de Emergencias</t>
        </is>
      </c>
      <c r="C4382" t="inlineStr">
        <is>
          <t>GESTIÓN DE SEGURIDAD Y SALUD EN EL TRABAJO</t>
        </is>
      </c>
      <c r="D4382" t="inlineStr">
        <is>
          <t>Anual</t>
        </is>
      </c>
      <c r="E4382" t="inlineStr">
        <is>
          <t>Positivo</t>
        </is>
      </c>
      <c r="F4382" s="138" t="n">
        <v>44926</v>
      </c>
      <c r="G4382" t="n">
        <v>100</v>
      </c>
      <c r="H4382" t="n">
        <v>100</v>
      </c>
      <c r="I4382" s="76" t="n">
        <v>1</v>
      </c>
      <c r="J4382" s="76" t="n">
        <v>1</v>
      </c>
      <c r="K4382" t="inlineStr">
        <is>
          <t>100.0%</t>
        </is>
      </c>
      <c r="L4382" t="inlineStr">
        <is>
          <t>100.0%</t>
        </is>
      </c>
      <c r="M4382" t="n">
        <v>2022</v>
      </c>
      <c r="N4382" t="inlineStr">
        <is>
          <t>Diciembre</t>
        </is>
      </c>
      <c r="O4382" t="inlineStr">
        <is>
          <t>2022-2</t>
        </is>
      </c>
      <c r="P4382" t="n">
        <v>0</v>
      </c>
      <c r="Q4382" t="n">
        <v>0</v>
      </c>
      <c r="R4382" t="n">
        <v>0</v>
      </c>
      <c r="S4382" t="inlineStr"/>
      <c r="T4382" t="inlineStr">
        <is>
          <t>85-2022-12-31</t>
        </is>
      </c>
      <c r="U4382" t="n">
        <v>31</v>
      </c>
      <c r="V4382" t="inlineStr"/>
    </row>
    <row r="4383">
      <c r="A4383" t="n">
        <v>86</v>
      </c>
      <c r="B4383" t="inlineStr">
        <is>
          <t>Reporte e investigación</t>
        </is>
      </c>
      <c r="C4383" t="inlineStr">
        <is>
          <t>GESTIÓN DE SEGURIDAD Y SALUD EN EL TRABAJO</t>
        </is>
      </c>
      <c r="D4383" t="inlineStr">
        <is>
          <t>Semestral</t>
        </is>
      </c>
      <c r="E4383" t="inlineStr">
        <is>
          <t>Positivo</t>
        </is>
      </c>
      <c r="F4383" s="138" t="n">
        <v>44377</v>
      </c>
      <c r="G4383" t="n">
        <v>100</v>
      </c>
      <c r="H4383" t="n">
        <v>100</v>
      </c>
      <c r="I4383" s="76" t="n">
        <v>1</v>
      </c>
      <c r="J4383" s="76" t="n">
        <v>1</v>
      </c>
      <c r="K4383" t="inlineStr">
        <is>
          <t>100.0%</t>
        </is>
      </c>
      <c r="L4383" t="inlineStr">
        <is>
          <t>100.0%</t>
        </is>
      </c>
      <c r="M4383" t="n">
        <v>2021</v>
      </c>
      <c r="N4383" t="inlineStr">
        <is>
          <t>Junio</t>
        </is>
      </c>
      <c r="O4383" t="inlineStr">
        <is>
          <t>2021-1</t>
        </is>
      </c>
      <c r="P4383" t="n">
        <v>0</v>
      </c>
      <c r="Q4383" t="n">
        <v>0</v>
      </c>
      <c r="R4383" t="n">
        <v>0</v>
      </c>
      <c r="S4383" t="inlineStr"/>
      <c r="T4383" t="inlineStr">
        <is>
          <t>86-2021-06-30</t>
        </is>
      </c>
      <c r="U4383" t="n">
        <v>30</v>
      </c>
      <c r="V4383" t="inlineStr"/>
    </row>
    <row r="4384">
      <c r="A4384" t="n">
        <v>86</v>
      </c>
      <c r="B4384" t="inlineStr">
        <is>
          <t>Reporte e investigación</t>
        </is>
      </c>
      <c r="C4384" t="inlineStr">
        <is>
          <t>GESTIÓN DE SEGURIDAD Y SALUD EN EL TRABAJO</t>
        </is>
      </c>
      <c r="D4384" t="inlineStr">
        <is>
          <t>Semestral</t>
        </is>
      </c>
      <c r="E4384" t="inlineStr">
        <is>
          <t>Positivo</t>
        </is>
      </c>
      <c r="F4384" s="138" t="n">
        <v>44561</v>
      </c>
      <c r="G4384" t="n">
        <v>100</v>
      </c>
      <c r="H4384" t="n">
        <v>100</v>
      </c>
      <c r="I4384" s="76" t="n">
        <v>1</v>
      </c>
      <c r="J4384" s="76" t="n">
        <v>1</v>
      </c>
      <c r="K4384" t="inlineStr">
        <is>
          <t>100.0%</t>
        </is>
      </c>
      <c r="L4384" t="inlineStr">
        <is>
          <t>100.0%</t>
        </is>
      </c>
      <c r="M4384" t="n">
        <v>2021</v>
      </c>
      <c r="N4384" t="inlineStr">
        <is>
          <t>Diciembre</t>
        </is>
      </c>
      <c r="O4384" t="inlineStr">
        <is>
          <t>2021-2</t>
        </is>
      </c>
      <c r="P4384" t="n">
        <v>0</v>
      </c>
      <c r="Q4384" t="n">
        <v>0</v>
      </c>
      <c r="R4384" t="n">
        <v>0</v>
      </c>
      <c r="S4384" t="inlineStr"/>
      <c r="T4384" t="inlineStr">
        <is>
          <t>86-2021-12-31</t>
        </is>
      </c>
      <c r="U4384" t="n">
        <v>31</v>
      </c>
      <c r="V4384" t="inlineStr"/>
    </row>
    <row r="4385">
      <c r="A4385" t="n">
        <v>86</v>
      </c>
      <c r="B4385" t="inlineStr">
        <is>
          <t>Reporte e investigación</t>
        </is>
      </c>
      <c r="C4385" t="inlineStr">
        <is>
          <t>GESTIÓN DE SEGURIDAD Y SALUD EN EL TRABAJO</t>
        </is>
      </c>
      <c r="D4385" t="inlineStr">
        <is>
          <t>Semestral</t>
        </is>
      </c>
      <c r="E4385" t="inlineStr">
        <is>
          <t>Positivo</t>
        </is>
      </c>
      <c r="F4385" s="138" t="n">
        <v>44742</v>
      </c>
      <c r="G4385" t="n">
        <v>100</v>
      </c>
      <c r="H4385" t="n">
        <v>100</v>
      </c>
      <c r="I4385" s="76" t="n">
        <v>1</v>
      </c>
      <c r="J4385" s="76" t="n">
        <v>1</v>
      </c>
      <c r="K4385" t="inlineStr">
        <is>
          <t>100.0%</t>
        </is>
      </c>
      <c r="L4385" t="inlineStr">
        <is>
          <t>100.0%</t>
        </is>
      </c>
      <c r="M4385" t="n">
        <v>2022</v>
      </c>
      <c r="N4385" t="inlineStr">
        <is>
          <t>Junio</t>
        </is>
      </c>
      <c r="O4385" t="inlineStr">
        <is>
          <t>2022-1</t>
        </is>
      </c>
      <c r="P4385" t="n">
        <v>0</v>
      </c>
      <c r="Q4385" t="n">
        <v>0</v>
      </c>
      <c r="R4385" t="n">
        <v>0</v>
      </c>
      <c r="S4385" t="inlineStr"/>
      <c r="T4385" t="inlineStr">
        <is>
          <t>86-2022-06-30</t>
        </is>
      </c>
      <c r="U4385" t="n">
        <v>30</v>
      </c>
      <c r="V4385" t="inlineStr"/>
    </row>
    <row r="4386">
      <c r="A4386" t="n">
        <v>86</v>
      </c>
      <c r="B4386" t="inlineStr">
        <is>
          <t>Reporte e investigación</t>
        </is>
      </c>
      <c r="C4386" t="inlineStr">
        <is>
          <t>GESTIÓN DE SEGURIDAD Y SALUD EN EL TRABAJO</t>
        </is>
      </c>
      <c r="D4386" t="inlineStr">
        <is>
          <t>Semestral</t>
        </is>
      </c>
      <c r="E4386" t="inlineStr">
        <is>
          <t>Positivo</t>
        </is>
      </c>
      <c r="F4386" s="138" t="n">
        <v>44926</v>
      </c>
      <c r="G4386" t="n">
        <v>100</v>
      </c>
      <c r="H4386" t="n">
        <v>100</v>
      </c>
      <c r="I4386" s="76" t="n">
        <v>1</v>
      </c>
      <c r="J4386" s="76" t="n">
        <v>1</v>
      </c>
      <c r="K4386" t="inlineStr">
        <is>
          <t>100.0%</t>
        </is>
      </c>
      <c r="L4386" t="inlineStr">
        <is>
          <t>100.0%</t>
        </is>
      </c>
      <c r="M4386" t="n">
        <v>2022</v>
      </c>
      <c r="N4386" t="inlineStr">
        <is>
          <t>Diciembre</t>
        </is>
      </c>
      <c r="O4386" t="inlineStr">
        <is>
          <t>2022-2</t>
        </is>
      </c>
      <c r="P4386" t="n">
        <v>0</v>
      </c>
      <c r="Q4386" t="n">
        <v>0</v>
      </c>
      <c r="R4386" t="n">
        <v>0</v>
      </c>
      <c r="S4386" t="inlineStr"/>
      <c r="T4386" t="inlineStr">
        <is>
          <t>86-2022-12-31</t>
        </is>
      </c>
      <c r="U4386" t="n">
        <v>31</v>
      </c>
      <c r="V4386" t="inlineStr"/>
    </row>
    <row r="4387">
      <c r="A4387" t="n">
        <v>87</v>
      </c>
      <c r="B4387" t="inlineStr">
        <is>
          <t>Autoevaluación</t>
        </is>
      </c>
      <c r="C4387" t="inlineStr">
        <is>
          <t>GESTIÓN DE SEGURIDAD Y SALUD EN EL TRABAJO</t>
        </is>
      </c>
      <c r="D4387" t="inlineStr">
        <is>
          <t>Anual</t>
        </is>
      </c>
      <c r="E4387" t="inlineStr">
        <is>
          <t>Positivo</t>
        </is>
      </c>
      <c r="F4387" s="138" t="n">
        <v>44561</v>
      </c>
      <c r="G4387" t="n">
        <v>80</v>
      </c>
      <c r="H4387" t="n">
        <v>93</v>
      </c>
      <c r="I4387" s="76" t="n">
        <v>1.1625</v>
      </c>
      <c r="J4387" s="76" t="n">
        <v>1.1625</v>
      </c>
      <c r="K4387" t="inlineStr">
        <is>
          <t>80.0%</t>
        </is>
      </c>
      <c r="L4387" t="inlineStr">
        <is>
          <t>100.0%</t>
        </is>
      </c>
      <c r="M4387" t="n">
        <v>2021</v>
      </c>
      <c r="N4387" t="inlineStr">
        <is>
          <t>Diciembre</t>
        </is>
      </c>
      <c r="O4387" t="inlineStr">
        <is>
          <t>2021-2</t>
        </is>
      </c>
      <c r="P4387" t="n">
        <v>0</v>
      </c>
      <c r="Q4387" t="n">
        <v>0</v>
      </c>
      <c r="R4387" t="n">
        <v>0</v>
      </c>
      <c r="S4387" t="inlineStr"/>
      <c r="T4387" t="inlineStr">
        <is>
          <t>87-2021-12-31</t>
        </is>
      </c>
      <c r="U4387" t="n">
        <v>31</v>
      </c>
      <c r="V4387" t="inlineStr"/>
    </row>
    <row r="4388">
      <c r="A4388" t="n">
        <v>87</v>
      </c>
      <c r="B4388" t="inlineStr">
        <is>
          <t>Autoevaluación</t>
        </is>
      </c>
      <c r="C4388" t="inlineStr">
        <is>
          <t>GESTIÓN DE SEGURIDAD Y SALUD EN EL TRABAJO</t>
        </is>
      </c>
      <c r="D4388" t="inlineStr">
        <is>
          <t>Anual</t>
        </is>
      </c>
      <c r="E4388" t="inlineStr">
        <is>
          <t>Positivo</t>
        </is>
      </c>
      <c r="F4388" s="138" t="n">
        <v>44926</v>
      </c>
      <c r="G4388" t="n">
        <v>80</v>
      </c>
      <c r="H4388" t="n">
        <v>99</v>
      </c>
      <c r="I4388" s="76" t="n">
        <v>1.2375</v>
      </c>
      <c r="J4388" s="76" t="n">
        <v>1.2375</v>
      </c>
      <c r="K4388" t="inlineStr">
        <is>
          <t>80.0%</t>
        </is>
      </c>
      <c r="L4388" t="inlineStr">
        <is>
          <t>100.0%</t>
        </is>
      </c>
      <c r="M4388" t="n">
        <v>2022</v>
      </c>
      <c r="N4388" t="inlineStr">
        <is>
          <t>Diciembre</t>
        </is>
      </c>
      <c r="O4388" t="inlineStr">
        <is>
          <t>2022-2</t>
        </is>
      </c>
      <c r="P4388" t="n">
        <v>0</v>
      </c>
      <c r="Q4388" t="n">
        <v>0</v>
      </c>
      <c r="R4388" t="n">
        <v>0</v>
      </c>
      <c r="S4388" t="inlineStr"/>
      <c r="T4388" t="inlineStr">
        <is>
          <t>87-2022-12-31</t>
        </is>
      </c>
      <c r="U4388" t="n">
        <v>31</v>
      </c>
      <c r="V4388" t="inlineStr"/>
    </row>
    <row r="4389">
      <c r="A4389" t="n">
        <v>88</v>
      </c>
      <c r="B4389" t="inlineStr">
        <is>
          <t>Ejecución del plan de trabajo</t>
        </is>
      </c>
      <c r="C4389" t="inlineStr">
        <is>
          <t>GESTIÓN DE SEGURIDAD Y SALUD EN EL TRABAJO</t>
        </is>
      </c>
      <c r="D4389" t="inlineStr">
        <is>
          <t>Anual</t>
        </is>
      </c>
      <c r="E4389" t="inlineStr">
        <is>
          <t>Positivo</t>
        </is>
      </c>
      <c r="F4389" s="138" t="n">
        <v>44561</v>
      </c>
      <c r="G4389" t="n">
        <v>100</v>
      </c>
      <c r="H4389" t="n">
        <v>100</v>
      </c>
      <c r="I4389" s="76" t="n">
        <v>1</v>
      </c>
      <c r="J4389" s="76" t="n">
        <v>1</v>
      </c>
      <c r="K4389" t="inlineStr">
        <is>
          <t>100.0%</t>
        </is>
      </c>
      <c r="L4389" t="inlineStr">
        <is>
          <t>100.0%</t>
        </is>
      </c>
      <c r="M4389" t="n">
        <v>2021</v>
      </c>
      <c r="N4389" t="inlineStr">
        <is>
          <t>Diciembre</t>
        </is>
      </c>
      <c r="O4389" t="inlineStr">
        <is>
          <t>2021-2</t>
        </is>
      </c>
      <c r="P4389" t="n">
        <v>0</v>
      </c>
      <c r="Q4389" t="n">
        <v>0</v>
      </c>
      <c r="R4389" t="n">
        <v>0</v>
      </c>
      <c r="S4389" t="inlineStr"/>
      <c r="T4389" t="inlineStr">
        <is>
          <t>88-2021-12-31</t>
        </is>
      </c>
      <c r="U4389" t="n">
        <v>31</v>
      </c>
      <c r="V4389" t="inlineStr"/>
    </row>
    <row r="4390">
      <c r="A4390" t="n">
        <v>88</v>
      </c>
      <c r="B4390" t="inlineStr">
        <is>
          <t>Ejecución del plan de trabajo</t>
        </is>
      </c>
      <c r="C4390" t="inlineStr">
        <is>
          <t>GESTIÓN DE SEGURIDAD Y SALUD EN EL TRABAJO</t>
        </is>
      </c>
      <c r="D4390" t="inlineStr">
        <is>
          <t>Anual</t>
        </is>
      </c>
      <c r="E4390" t="inlineStr">
        <is>
          <t>Positivo</t>
        </is>
      </c>
      <c r="F4390" s="138" t="n">
        <v>44926</v>
      </c>
      <c r="G4390" t="n">
        <v>100</v>
      </c>
      <c r="H4390" t="n">
        <v>99.344262295082</v>
      </c>
      <c r="I4390" s="76" t="n">
        <v>0.9934426229508201</v>
      </c>
      <c r="J4390" s="76" t="n">
        <v>0.9934426229508201</v>
      </c>
      <c r="K4390" t="inlineStr">
        <is>
          <t>100.0%</t>
        </is>
      </c>
      <c r="L4390" t="inlineStr">
        <is>
          <t>100.0%</t>
        </is>
      </c>
      <c r="M4390" t="n">
        <v>2022</v>
      </c>
      <c r="N4390" t="inlineStr">
        <is>
          <t>Diciembre</t>
        </is>
      </c>
      <c r="O4390" t="inlineStr">
        <is>
          <t>2022-2</t>
        </is>
      </c>
      <c r="P4390" t="n">
        <v>0</v>
      </c>
      <c r="Q4390" t="n">
        <v>0</v>
      </c>
      <c r="R4390" t="n">
        <v>0</v>
      </c>
      <c r="S4390" t="inlineStr"/>
      <c r="T4390" t="inlineStr">
        <is>
          <t>88-2022-12-31</t>
        </is>
      </c>
      <c r="U4390" t="n">
        <v>31</v>
      </c>
      <c r="V4390" t="inlineStr"/>
    </row>
    <row r="4391">
      <c r="A4391" t="n">
        <v>89</v>
      </c>
      <c r="B4391" t="inlineStr">
        <is>
          <t>Ejecución plan de capacitación</t>
        </is>
      </c>
      <c r="C4391" t="inlineStr">
        <is>
          <t>GESTIÓN DE SEGURIDAD Y SALUD EN EL TRABAJO</t>
        </is>
      </c>
      <c r="D4391" t="inlineStr">
        <is>
          <t>Anual</t>
        </is>
      </c>
      <c r="E4391" t="inlineStr">
        <is>
          <t>Positivo</t>
        </is>
      </c>
      <c r="F4391" s="138" t="n">
        <v>44561</v>
      </c>
      <c r="G4391" t="n">
        <v>100</v>
      </c>
      <c r="H4391" t="n">
        <v>100</v>
      </c>
      <c r="I4391" s="76" t="n">
        <v>1</v>
      </c>
      <c r="J4391" s="76" t="n">
        <v>1</v>
      </c>
      <c r="K4391" t="inlineStr">
        <is>
          <t>100.0%</t>
        </is>
      </c>
      <c r="L4391" t="inlineStr">
        <is>
          <t>100.0%</t>
        </is>
      </c>
      <c r="M4391" t="n">
        <v>2021</v>
      </c>
      <c r="N4391" t="inlineStr">
        <is>
          <t>Diciembre</t>
        </is>
      </c>
      <c r="O4391" t="inlineStr">
        <is>
          <t>2021-2</t>
        </is>
      </c>
      <c r="P4391" t="n">
        <v>0</v>
      </c>
      <c r="Q4391" t="n">
        <v>0</v>
      </c>
      <c r="R4391" t="n">
        <v>0</v>
      </c>
      <c r="S4391" t="inlineStr"/>
      <c r="T4391" t="inlineStr">
        <is>
          <t>89-2021-12-31</t>
        </is>
      </c>
      <c r="U4391" t="n">
        <v>31</v>
      </c>
      <c r="V4391" t="inlineStr"/>
    </row>
    <row r="4392">
      <c r="A4392" t="n">
        <v>89</v>
      </c>
      <c r="B4392" t="inlineStr">
        <is>
          <t>Ejecución plan de capacitación</t>
        </is>
      </c>
      <c r="C4392" t="inlineStr">
        <is>
          <t>GESTIÓN DE SEGURIDAD Y SALUD EN EL TRABAJO</t>
        </is>
      </c>
      <c r="D4392" t="inlineStr">
        <is>
          <t>Anual</t>
        </is>
      </c>
      <c r="E4392" t="inlineStr">
        <is>
          <t>Positivo</t>
        </is>
      </c>
      <c r="F4392" s="138" t="n">
        <v>44926</v>
      </c>
      <c r="G4392" t="n">
        <v>100</v>
      </c>
      <c r="H4392" t="n">
        <v>100</v>
      </c>
      <c r="I4392" s="76" t="n">
        <v>1</v>
      </c>
      <c r="J4392" s="76" t="n">
        <v>1</v>
      </c>
      <c r="K4392" t="inlineStr">
        <is>
          <t>100.0%</t>
        </is>
      </c>
      <c r="L4392" t="inlineStr">
        <is>
          <t>100.0%</t>
        </is>
      </c>
      <c r="M4392" t="n">
        <v>2022</v>
      </c>
      <c r="N4392" t="inlineStr">
        <is>
          <t>Diciembre</t>
        </is>
      </c>
      <c r="O4392" t="inlineStr">
        <is>
          <t>2022-2</t>
        </is>
      </c>
      <c r="P4392" t="n">
        <v>0</v>
      </c>
      <c r="Q4392" t="n">
        <v>0</v>
      </c>
      <c r="R4392" t="n">
        <v>0</v>
      </c>
      <c r="S4392" t="inlineStr"/>
      <c r="T4392" t="inlineStr">
        <is>
          <t>89-2022-12-31</t>
        </is>
      </c>
      <c r="U4392" t="n">
        <v>31</v>
      </c>
      <c r="V4392" t="inlineStr"/>
    </row>
    <row r="4393">
      <c r="A4393" t="n">
        <v>90</v>
      </c>
      <c r="B4393" t="inlineStr">
        <is>
          <t>Ejecución de Simulacros</t>
        </is>
      </c>
      <c r="C4393" t="inlineStr">
        <is>
          <t>GESTIÓN DE SEGURIDAD Y SALUD EN EL TRABAJO</t>
        </is>
      </c>
      <c r="D4393" t="inlineStr">
        <is>
          <t>Anual</t>
        </is>
      </c>
      <c r="E4393" t="inlineStr">
        <is>
          <t>Positivo</t>
        </is>
      </c>
      <c r="F4393" s="138" t="n">
        <v>44561</v>
      </c>
      <c r="G4393" t="n">
        <v>100</v>
      </c>
      <c r="H4393" t="n">
        <v>100</v>
      </c>
      <c r="I4393" s="76" t="n">
        <v>1</v>
      </c>
      <c r="J4393" s="76" t="n">
        <v>1</v>
      </c>
      <c r="K4393" t="inlineStr">
        <is>
          <t>100.0%</t>
        </is>
      </c>
      <c r="L4393" t="inlineStr">
        <is>
          <t>100.0%</t>
        </is>
      </c>
      <c r="M4393" t="n">
        <v>2021</v>
      </c>
      <c r="N4393" t="inlineStr">
        <is>
          <t>Diciembre</t>
        </is>
      </c>
      <c r="O4393" t="inlineStr">
        <is>
          <t>2021-2</t>
        </is>
      </c>
      <c r="P4393" t="n">
        <v>0</v>
      </c>
      <c r="Q4393" t="n">
        <v>0</v>
      </c>
      <c r="R4393" t="n">
        <v>0</v>
      </c>
      <c r="S4393" t="inlineStr"/>
      <c r="T4393" t="inlineStr">
        <is>
          <t>90-2021-12-31</t>
        </is>
      </c>
      <c r="U4393" t="n">
        <v>31</v>
      </c>
      <c r="V4393" t="inlineStr"/>
    </row>
    <row r="4394">
      <c r="A4394" t="n">
        <v>90</v>
      </c>
      <c r="B4394" t="inlineStr">
        <is>
          <t>Ejecución de Simulacros</t>
        </is>
      </c>
      <c r="C4394" t="inlineStr">
        <is>
          <t>GESTIÓN DE SEGURIDAD Y SALUD EN EL TRABAJO</t>
        </is>
      </c>
      <c r="D4394" t="inlineStr">
        <is>
          <t>Anual</t>
        </is>
      </c>
      <c r="E4394" t="inlineStr">
        <is>
          <t>Positivo</t>
        </is>
      </c>
      <c r="F4394" s="138" t="n">
        <v>44926</v>
      </c>
      <c r="G4394" t="n">
        <v>100</v>
      </c>
      <c r="H4394" t="n">
        <v>100</v>
      </c>
      <c r="I4394" s="76" t="n">
        <v>1</v>
      </c>
      <c r="J4394" s="76" t="n">
        <v>1</v>
      </c>
      <c r="K4394" t="inlineStr">
        <is>
          <t>100.0%</t>
        </is>
      </c>
      <c r="L4394" t="inlineStr">
        <is>
          <t>100.0%</t>
        </is>
      </c>
      <c r="M4394" t="n">
        <v>2022</v>
      </c>
      <c r="N4394" t="inlineStr">
        <is>
          <t>Diciembre</t>
        </is>
      </c>
      <c r="O4394" t="inlineStr">
        <is>
          <t>2022-2</t>
        </is>
      </c>
      <c r="P4394" t="n">
        <v>0</v>
      </c>
      <c r="Q4394" t="n">
        <v>0</v>
      </c>
      <c r="R4394" t="n">
        <v>0</v>
      </c>
      <c r="S4394" t="inlineStr"/>
      <c r="T4394" t="inlineStr">
        <is>
          <t>90-2022-12-31</t>
        </is>
      </c>
      <c r="U4394" t="n">
        <v>31</v>
      </c>
      <c r="V4394" t="inlineStr"/>
    </row>
    <row r="4395">
      <c r="A4395" t="n">
        <v>91</v>
      </c>
      <c r="B4395" t="inlineStr">
        <is>
          <t>Participación en capacitaciones SST</t>
        </is>
      </c>
      <c r="C4395" t="inlineStr">
        <is>
          <t>GESTIÓN DE SEGURIDAD Y SALUD EN EL TRABAJO</t>
        </is>
      </c>
      <c r="D4395" t="inlineStr">
        <is>
          <t>Anual</t>
        </is>
      </c>
      <c r="E4395" t="inlineStr">
        <is>
          <t>Positivo</t>
        </is>
      </c>
      <c r="F4395" s="138" t="n">
        <v>44561</v>
      </c>
      <c r="G4395" t="n">
        <v>100</v>
      </c>
      <c r="H4395" t="n">
        <v>100</v>
      </c>
      <c r="I4395" s="76" t="n">
        <v>1</v>
      </c>
      <c r="J4395" s="76" t="n">
        <v>1</v>
      </c>
      <c r="K4395" t="inlineStr">
        <is>
          <t>100.0%</t>
        </is>
      </c>
      <c r="L4395" t="inlineStr">
        <is>
          <t>100.0%</t>
        </is>
      </c>
      <c r="M4395" t="n">
        <v>2021</v>
      </c>
      <c r="N4395" t="inlineStr">
        <is>
          <t>Diciembre</t>
        </is>
      </c>
      <c r="O4395" t="inlineStr">
        <is>
          <t>2021-2</t>
        </is>
      </c>
      <c r="P4395" t="n">
        <v>0</v>
      </c>
      <c r="Q4395" t="n">
        <v>0</v>
      </c>
      <c r="R4395" t="n">
        <v>0</v>
      </c>
      <c r="S4395" t="inlineStr"/>
      <c r="T4395" t="inlineStr">
        <is>
          <t>91-2021-12-31</t>
        </is>
      </c>
      <c r="U4395" t="n">
        <v>31</v>
      </c>
      <c r="V4395" t="inlineStr"/>
    </row>
    <row r="4396">
      <c r="A4396" t="n">
        <v>91</v>
      </c>
      <c r="B4396" t="inlineStr">
        <is>
          <t>Participación en capacitaciones SST</t>
        </is>
      </c>
      <c r="C4396" t="inlineStr">
        <is>
          <t>GESTIÓN DE SEGURIDAD Y SALUD EN EL TRABAJO</t>
        </is>
      </c>
      <c r="D4396" t="inlineStr">
        <is>
          <t>Anual</t>
        </is>
      </c>
      <c r="E4396" t="inlineStr">
        <is>
          <t>Positivo</t>
        </is>
      </c>
      <c r="F4396" s="138" t="n">
        <v>44926</v>
      </c>
      <c r="G4396" t="n">
        <v>100</v>
      </c>
      <c r="H4396" t="n">
        <v>100</v>
      </c>
      <c r="I4396" s="76" t="n">
        <v>1</v>
      </c>
      <c r="J4396" s="76" t="n">
        <v>1</v>
      </c>
      <c r="K4396" t="inlineStr">
        <is>
          <t>100.0%</t>
        </is>
      </c>
      <c r="L4396" t="inlineStr">
        <is>
          <t>100.0%</t>
        </is>
      </c>
      <c r="M4396" t="n">
        <v>2022</v>
      </c>
      <c r="N4396" t="inlineStr">
        <is>
          <t>Diciembre</t>
        </is>
      </c>
      <c r="O4396" t="inlineStr">
        <is>
          <t>2022-2</t>
        </is>
      </c>
      <c r="P4396" t="n">
        <v>0</v>
      </c>
      <c r="Q4396" t="n">
        <v>0</v>
      </c>
      <c r="R4396" t="n">
        <v>0</v>
      </c>
      <c r="S4396" t="inlineStr"/>
      <c r="T4396" t="inlineStr">
        <is>
          <t>91-2022-12-31</t>
        </is>
      </c>
      <c r="U4396" t="n">
        <v>31</v>
      </c>
      <c r="V4396" t="inlineStr"/>
    </row>
    <row r="4397">
      <c r="A4397" t="n">
        <v>92</v>
      </c>
      <c r="B4397" t="inlineStr">
        <is>
          <t>Evaluación condiciones de salud (examen médico)</t>
        </is>
      </c>
      <c r="C4397" t="inlineStr">
        <is>
          <t>GESTIÓN DE SEGURIDAD Y SALUD EN EL TRABAJO</t>
        </is>
      </c>
      <c r="D4397" t="inlineStr">
        <is>
          <t>Anual</t>
        </is>
      </c>
      <c r="E4397" t="inlineStr">
        <is>
          <t>Positivo</t>
        </is>
      </c>
      <c r="F4397" s="138" t="n">
        <v>44561</v>
      </c>
      <c r="G4397" t="n">
        <v>100</v>
      </c>
      <c r="H4397" t="n">
        <v>100</v>
      </c>
      <c r="I4397" s="76" t="n">
        <v>1</v>
      </c>
      <c r="J4397" s="76" t="n">
        <v>1</v>
      </c>
      <c r="K4397" t="inlineStr">
        <is>
          <t>98.0%</t>
        </is>
      </c>
      <c r="L4397" t="inlineStr">
        <is>
          <t>100.0%</t>
        </is>
      </c>
      <c r="M4397" t="n">
        <v>2021</v>
      </c>
      <c r="N4397" t="inlineStr">
        <is>
          <t>Diciembre</t>
        </is>
      </c>
      <c r="O4397" t="inlineStr">
        <is>
          <t>2021-2</t>
        </is>
      </c>
      <c r="P4397" t="n">
        <v>0</v>
      </c>
      <c r="Q4397" t="n">
        <v>0</v>
      </c>
      <c r="R4397" t="n">
        <v>0</v>
      </c>
      <c r="S4397" t="inlineStr"/>
      <c r="T4397" t="inlineStr">
        <is>
          <t>92-2021-12-31</t>
        </is>
      </c>
      <c r="U4397" t="n">
        <v>31</v>
      </c>
      <c r="V4397" t="inlineStr"/>
    </row>
    <row r="4398">
      <c r="A4398" t="n">
        <v>92</v>
      </c>
      <c r="B4398" t="inlineStr">
        <is>
          <t>Evaluación condiciones de salud (examen médico)</t>
        </is>
      </c>
      <c r="C4398" t="inlineStr">
        <is>
          <t>GESTIÓN DE SEGURIDAD Y SALUD EN EL TRABAJO</t>
        </is>
      </c>
      <c r="D4398" t="inlineStr">
        <is>
          <t>Anual</t>
        </is>
      </c>
      <c r="E4398" t="inlineStr">
        <is>
          <t>Positivo</t>
        </is>
      </c>
      <c r="F4398" s="138" t="n">
        <v>44926</v>
      </c>
      <c r="G4398" t="n">
        <v>100</v>
      </c>
      <c r="H4398" t="n">
        <v>100</v>
      </c>
      <c r="I4398" s="76" t="n">
        <v>1</v>
      </c>
      <c r="J4398" s="76" t="n">
        <v>1</v>
      </c>
      <c r="K4398" t="inlineStr">
        <is>
          <t>98.0%</t>
        </is>
      </c>
      <c r="L4398" t="inlineStr">
        <is>
          <t>100.0%</t>
        </is>
      </c>
      <c r="M4398" t="n">
        <v>2022</v>
      </c>
      <c r="N4398" t="inlineStr">
        <is>
          <t>Diciembre</t>
        </is>
      </c>
      <c r="O4398" t="inlineStr">
        <is>
          <t>2022-2</t>
        </is>
      </c>
      <c r="P4398" t="n">
        <v>0</v>
      </c>
      <c r="Q4398" t="n">
        <v>0</v>
      </c>
      <c r="R4398" t="n">
        <v>0</v>
      </c>
      <c r="S4398" t="inlineStr"/>
      <c r="T4398" t="inlineStr">
        <is>
          <t>92-2022-12-31</t>
        </is>
      </c>
      <c r="U4398" t="n">
        <v>31</v>
      </c>
      <c r="V4398" t="inlineStr"/>
    </row>
    <row r="4399">
      <c r="A4399" t="n">
        <v>94</v>
      </c>
      <c r="B4399" t="inlineStr">
        <is>
          <t>Cobertura Elementos de Protección Personal</t>
        </is>
      </c>
      <c r="C4399" t="inlineStr">
        <is>
          <t>GESTIÓN DE SEGURIDAD Y SALUD EN EL TRABAJO</t>
        </is>
      </c>
      <c r="D4399" t="inlineStr">
        <is>
          <t>Anual</t>
        </is>
      </c>
      <c r="E4399" t="inlineStr">
        <is>
          <t>Positivo</t>
        </is>
      </c>
      <c r="F4399" s="138" t="n">
        <v>44561</v>
      </c>
      <c r="G4399" t="n">
        <v>100</v>
      </c>
      <c r="H4399" t="n">
        <v>100</v>
      </c>
      <c r="I4399" s="76" t="n">
        <v>1</v>
      </c>
      <c r="J4399" s="76" t="n">
        <v>1</v>
      </c>
      <c r="K4399" t="inlineStr">
        <is>
          <t>100.0%</t>
        </is>
      </c>
      <c r="L4399" t="inlineStr">
        <is>
          <t>100.0%</t>
        </is>
      </c>
      <c r="M4399" t="n">
        <v>2021</v>
      </c>
      <c r="N4399" t="inlineStr">
        <is>
          <t>Diciembre</t>
        </is>
      </c>
      <c r="O4399" t="inlineStr">
        <is>
          <t>2021-2</t>
        </is>
      </c>
      <c r="P4399" t="n">
        <v>0</v>
      </c>
      <c r="Q4399" t="n">
        <v>0</v>
      </c>
      <c r="R4399" t="n">
        <v>0</v>
      </c>
      <c r="S4399" t="inlineStr"/>
      <c r="T4399" t="inlineStr">
        <is>
          <t>94-2021-12-31</t>
        </is>
      </c>
      <c r="U4399" t="n">
        <v>31</v>
      </c>
      <c r="V4399" t="inlineStr"/>
    </row>
    <row r="4400">
      <c r="A4400" t="n">
        <v>94</v>
      </c>
      <c r="B4400" t="inlineStr">
        <is>
          <t>Cobertura Elementos de Protección Personal</t>
        </is>
      </c>
      <c r="C4400" t="inlineStr">
        <is>
          <t>GESTIÓN DE SEGURIDAD Y SALUD EN EL TRABAJO</t>
        </is>
      </c>
      <c r="D4400" t="inlineStr">
        <is>
          <t>Anual</t>
        </is>
      </c>
      <c r="E4400" t="inlineStr">
        <is>
          <t>Positivo</t>
        </is>
      </c>
      <c r="F4400" s="138" t="n">
        <v>44926</v>
      </c>
      <c r="G4400" t="n">
        <v>100</v>
      </c>
      <c r="H4400" t="n">
        <v>100</v>
      </c>
      <c r="I4400" s="76" t="n">
        <v>1</v>
      </c>
      <c r="J4400" s="76" t="n">
        <v>1</v>
      </c>
      <c r="K4400" t="inlineStr">
        <is>
          <t>100.0%</t>
        </is>
      </c>
      <c r="L4400" t="inlineStr">
        <is>
          <t>100.0%</t>
        </is>
      </c>
      <c r="M4400" t="n">
        <v>2022</v>
      </c>
      <c r="N4400" t="inlineStr">
        <is>
          <t>Diciembre</t>
        </is>
      </c>
      <c r="O4400" t="inlineStr">
        <is>
          <t>2022-2</t>
        </is>
      </c>
      <c r="P4400" t="n">
        <v>0</v>
      </c>
      <c r="Q4400" t="n">
        <v>0</v>
      </c>
      <c r="R4400" t="n">
        <v>0</v>
      </c>
      <c r="S4400" t="inlineStr"/>
      <c r="T4400" t="inlineStr">
        <is>
          <t>94-2022-12-31</t>
        </is>
      </c>
      <c r="U4400" t="n">
        <v>31</v>
      </c>
      <c r="V4400" t="inlineStr"/>
    </row>
    <row r="4401">
      <c r="A4401" t="n">
        <v>95</v>
      </c>
      <c r="B4401" t="inlineStr">
        <is>
          <t>Inspecciones de seguridad</t>
        </is>
      </c>
      <c r="C4401" t="inlineStr">
        <is>
          <t>GESTIÓN DE SEGURIDAD Y SALUD EN EL TRABAJO</t>
        </is>
      </c>
      <c r="D4401" t="inlineStr">
        <is>
          <t>Semestral</t>
        </is>
      </c>
      <c r="E4401" t="inlineStr">
        <is>
          <t>Positivo</t>
        </is>
      </c>
      <c r="F4401" s="138" t="n">
        <v>44377</v>
      </c>
      <c r="G4401" t="n">
        <v>100</v>
      </c>
      <c r="H4401" t="n">
        <v>100</v>
      </c>
      <c r="I4401" s="76" t="n">
        <v>1</v>
      </c>
      <c r="J4401" s="76" t="n">
        <v>1</v>
      </c>
      <c r="K4401" t="inlineStr">
        <is>
          <t>100.0%</t>
        </is>
      </c>
      <c r="L4401" t="inlineStr">
        <is>
          <t>100.0%</t>
        </is>
      </c>
      <c r="M4401" t="n">
        <v>2021</v>
      </c>
      <c r="N4401" t="inlineStr">
        <is>
          <t>Junio</t>
        </is>
      </c>
      <c r="O4401" t="inlineStr">
        <is>
          <t>2021-1</t>
        </is>
      </c>
      <c r="P4401" t="n">
        <v>0</v>
      </c>
      <c r="Q4401" t="n">
        <v>0</v>
      </c>
      <c r="R4401" t="n">
        <v>0</v>
      </c>
      <c r="S4401" t="inlineStr"/>
      <c r="T4401" t="inlineStr">
        <is>
          <t>95-2021-06-30</t>
        </is>
      </c>
      <c r="U4401" t="n">
        <v>30</v>
      </c>
      <c r="V4401" t="inlineStr"/>
    </row>
    <row r="4402">
      <c r="A4402" t="n">
        <v>95</v>
      </c>
      <c r="B4402" t="inlineStr">
        <is>
          <t>Inspecciones de seguridad</t>
        </is>
      </c>
      <c r="C4402" t="inlineStr">
        <is>
          <t>GESTIÓN DE SEGURIDAD Y SALUD EN EL TRABAJO</t>
        </is>
      </c>
      <c r="D4402" t="inlineStr">
        <is>
          <t>Semestral</t>
        </is>
      </c>
      <c r="E4402" t="inlineStr">
        <is>
          <t>Positivo</t>
        </is>
      </c>
      <c r="F4402" s="138" t="n">
        <v>44561</v>
      </c>
      <c r="G4402" t="n">
        <v>100</v>
      </c>
      <c r="H4402" t="n">
        <v>100</v>
      </c>
      <c r="I4402" s="76" t="n">
        <v>1</v>
      </c>
      <c r="J4402" s="76" t="n">
        <v>1</v>
      </c>
      <c r="K4402" t="inlineStr">
        <is>
          <t>100.0%</t>
        </is>
      </c>
      <c r="L4402" t="inlineStr">
        <is>
          <t>100.0%</t>
        </is>
      </c>
      <c r="M4402" t="n">
        <v>2021</v>
      </c>
      <c r="N4402" t="inlineStr">
        <is>
          <t>Diciembre</t>
        </is>
      </c>
      <c r="O4402" t="inlineStr">
        <is>
          <t>2021-2</t>
        </is>
      </c>
      <c r="P4402" t="n">
        <v>0</v>
      </c>
      <c r="Q4402" t="n">
        <v>0</v>
      </c>
      <c r="R4402" t="n">
        <v>0</v>
      </c>
      <c r="S4402" t="inlineStr"/>
      <c r="T4402" t="inlineStr">
        <is>
          <t>95-2021-12-31</t>
        </is>
      </c>
      <c r="U4402" t="n">
        <v>31</v>
      </c>
      <c r="V4402" t="inlineStr"/>
    </row>
    <row r="4403">
      <c r="A4403" t="n">
        <v>95</v>
      </c>
      <c r="B4403" t="inlineStr">
        <is>
          <t>Inspecciones de seguridad</t>
        </is>
      </c>
      <c r="C4403" t="inlineStr">
        <is>
          <t>GESTIÓN DE SEGURIDAD Y SALUD EN EL TRABAJO</t>
        </is>
      </c>
      <c r="D4403" t="inlineStr">
        <is>
          <t>Semestral</t>
        </is>
      </c>
      <c r="E4403" t="inlineStr">
        <is>
          <t>Positivo</t>
        </is>
      </c>
      <c r="F4403" s="138" t="n">
        <v>44742</v>
      </c>
      <c r="G4403" t="n">
        <v>100</v>
      </c>
      <c r="H4403" t="n">
        <v>100</v>
      </c>
      <c r="I4403" s="76" t="n">
        <v>1</v>
      </c>
      <c r="J4403" s="76" t="n">
        <v>1</v>
      </c>
      <c r="K4403" t="inlineStr">
        <is>
          <t>100.0%</t>
        </is>
      </c>
      <c r="L4403" t="inlineStr">
        <is>
          <t>100.0%</t>
        </is>
      </c>
      <c r="M4403" t="n">
        <v>2022</v>
      </c>
      <c r="N4403" t="inlineStr">
        <is>
          <t>Junio</t>
        </is>
      </c>
      <c r="O4403" t="inlineStr">
        <is>
          <t>2022-1</t>
        </is>
      </c>
      <c r="P4403" t="n">
        <v>0</v>
      </c>
      <c r="Q4403" t="n">
        <v>0</v>
      </c>
      <c r="R4403" t="n">
        <v>0</v>
      </c>
      <c r="S4403" t="inlineStr"/>
      <c r="T4403" t="inlineStr">
        <is>
          <t>95-2022-06-30</t>
        </is>
      </c>
      <c r="U4403" t="n">
        <v>30</v>
      </c>
      <c r="V4403" t="inlineStr"/>
    </row>
    <row r="4404">
      <c r="A4404" t="n">
        <v>95</v>
      </c>
      <c r="B4404" t="inlineStr">
        <is>
          <t>Inspecciones de seguridad</t>
        </is>
      </c>
      <c r="C4404" t="inlineStr">
        <is>
          <t>GESTIÓN DE SEGURIDAD Y SALUD EN EL TRABAJO</t>
        </is>
      </c>
      <c r="D4404" t="inlineStr">
        <is>
          <t>Semestral</t>
        </is>
      </c>
      <c r="E4404" t="inlineStr">
        <is>
          <t>Positivo</t>
        </is>
      </c>
      <c r="F4404" s="138" t="n">
        <v>44926</v>
      </c>
      <c r="G4404" t="n">
        <v>100</v>
      </c>
      <c r="H4404" t="n">
        <v>100</v>
      </c>
      <c r="I4404" s="76" t="n">
        <v>1</v>
      </c>
      <c r="J4404" s="76" t="n">
        <v>1</v>
      </c>
      <c r="K4404" t="inlineStr">
        <is>
          <t>100.0%</t>
        </is>
      </c>
      <c r="L4404" t="inlineStr">
        <is>
          <t>100.0%</t>
        </is>
      </c>
      <c r="M4404" t="n">
        <v>2022</v>
      </c>
      <c r="N4404" t="inlineStr">
        <is>
          <t>Diciembre</t>
        </is>
      </c>
      <c r="O4404" t="inlineStr">
        <is>
          <t>2022-2</t>
        </is>
      </c>
      <c r="P4404" t="n">
        <v>0</v>
      </c>
      <c r="Q4404" t="n">
        <v>0</v>
      </c>
      <c r="R4404" t="n">
        <v>0</v>
      </c>
      <c r="S4404" t="inlineStr"/>
      <c r="T4404" t="inlineStr">
        <is>
          <t>95-2022-12-31</t>
        </is>
      </c>
      <c r="U4404" t="n">
        <v>31</v>
      </c>
      <c r="V440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56"/>
  <sheetViews>
    <sheetView workbookViewId="0">
      <selection activeCell="A1" sqref="A1"/>
    </sheetView>
  </sheetViews>
  <sheetFormatPr baseColWidth="8" defaultRowHeight="15"/>
  <sheetData>
    <row r="1">
      <c r="A1" s="130" t="inlineStr">
        <is>
          <t>Id</t>
        </is>
      </c>
      <c r="B1" s="130" t="inlineStr">
        <is>
          <t>Indicador</t>
        </is>
      </c>
      <c r="C1" s="130" t="inlineStr">
        <is>
          <t>Proceso</t>
        </is>
      </c>
      <c r="D1" s="130" t="inlineStr">
        <is>
          <t>Periodicidad</t>
        </is>
      </c>
      <c r="E1" s="130" t="inlineStr">
        <is>
          <t>Sentido</t>
        </is>
      </c>
      <c r="F1" s="130" t="inlineStr">
        <is>
          <t>Fecha</t>
        </is>
      </c>
      <c r="G1" s="130" t="inlineStr">
        <is>
          <t>Año</t>
        </is>
      </c>
      <c r="H1" s="130" t="inlineStr">
        <is>
          <t>Mes</t>
        </is>
      </c>
      <c r="I1" s="130" t="inlineStr">
        <is>
          <t>Periodo</t>
        </is>
      </c>
      <c r="J1" s="130" t="inlineStr">
        <is>
          <t>Meta</t>
        </is>
      </c>
      <c r="K1" s="130" t="inlineStr">
        <is>
          <t>Ejecución</t>
        </is>
      </c>
      <c r="L1" s="130" t="inlineStr">
        <is>
          <t>Cumplimiento</t>
        </is>
      </c>
      <c r="M1" s="130" t="inlineStr">
        <is>
          <t>Cumplimiento Real</t>
        </is>
      </c>
      <c r="N1" s="130" t="inlineStr">
        <is>
          <t>Meta s</t>
        </is>
      </c>
      <c r="O1" s="130" t="inlineStr">
        <is>
          <t>Ejecución s</t>
        </is>
      </c>
      <c r="P1" s="130" t="inlineStr">
        <is>
          <t>LLAVE</t>
        </is>
      </c>
      <c r="Q1" s="130" t="inlineStr">
        <is>
          <t>Decimales_Meta</t>
        </is>
      </c>
      <c r="R1" s="130" t="inlineStr">
        <is>
          <t>Decimales_Ejecucion</t>
        </is>
      </c>
      <c r="V1" t="inlineStr">
        <is>
          <t>Tipo_Registro</t>
        </is>
      </c>
    </row>
    <row r="2">
      <c r="A2" t="n">
        <v>14</v>
      </c>
      <c r="B2" t="inlineStr">
        <is>
          <t>Total Población</t>
        </is>
      </c>
      <c r="C2" t="inlineStr">
        <is>
          <t>Servicio</t>
        </is>
      </c>
      <c r="D2" t="inlineStr">
        <is>
          <t>Semestral</t>
        </is>
      </c>
      <c r="E2" t="inlineStr">
        <is>
          <t>Positivo</t>
        </is>
      </c>
      <c r="F2" s="137" t="n">
        <v>45838</v>
      </c>
      <c r="G2" t="n">
        <v>2025</v>
      </c>
      <c r="H2" t="inlineStr">
        <is>
          <t>Junio</t>
        </is>
      </c>
      <c r="I2" t="inlineStr">
        <is>
          <t>2025-1</t>
        </is>
      </c>
      <c r="J2" t="n">
        <v>53635</v>
      </c>
      <c r="K2" t="n">
        <v>56505</v>
      </c>
      <c r="L2" t="n">
        <v>1.053509834995805</v>
      </c>
      <c r="M2" t="n">
        <v>1.053509834995805</v>
      </c>
      <c r="N2" t="inlineStr">
        <is>
          <t>ENT</t>
        </is>
      </c>
      <c r="O2" t="inlineStr">
        <is>
          <t>ENT</t>
        </is>
      </c>
      <c r="P2" t="inlineStr">
        <is>
          <t>14-2025-06-30</t>
        </is>
      </c>
      <c r="Q2" t="n">
        <v>0</v>
      </c>
      <c r="R2" t="n">
        <v>0</v>
      </c>
    </row>
    <row r="3">
      <c r="A3" t="n">
        <v>14</v>
      </c>
      <c r="B3" t="inlineStr">
        <is>
          <t>Total Población</t>
        </is>
      </c>
      <c r="C3" t="inlineStr">
        <is>
          <t>Servicio</t>
        </is>
      </c>
      <c r="D3" t="inlineStr">
        <is>
          <t>Semestral</t>
        </is>
      </c>
      <c r="E3" t="inlineStr">
        <is>
          <t>Positivo</t>
        </is>
      </c>
      <c r="F3" s="137" t="n">
        <v>46022</v>
      </c>
      <c r="G3" t="n">
        <v>2025</v>
      </c>
      <c r="H3" t="inlineStr">
        <is>
          <t>Diciembre</t>
        </is>
      </c>
      <c r="I3" t="inlineStr">
        <is>
          <t>2025-2</t>
        </is>
      </c>
      <c r="J3" t="n">
        <v>55756</v>
      </c>
      <c r="K3" t="n">
        <v>56807</v>
      </c>
      <c r="L3" t="n">
        <v>1.018849989238826</v>
      </c>
      <c r="M3" t="n">
        <v>1.018849989238826</v>
      </c>
      <c r="N3" t="inlineStr">
        <is>
          <t>ENT</t>
        </is>
      </c>
      <c r="O3" t="inlineStr">
        <is>
          <t>ENT</t>
        </is>
      </c>
      <c r="P3" t="inlineStr">
        <is>
          <t>14-2025-12-31</t>
        </is>
      </c>
      <c r="Q3" t="n">
        <v>0</v>
      </c>
      <c r="R3" t="n">
        <v>0</v>
      </c>
    </row>
    <row r="4">
      <c r="A4" t="n">
        <v>15</v>
      </c>
      <c r="B4" t="inlineStr">
        <is>
          <t>Plan anual Escuela De Ciencias Basicas</t>
        </is>
      </c>
      <c r="C4" t="inlineStr">
        <is>
          <t>Gestión de unidades académicas</t>
        </is>
      </c>
      <c r="D4" t="inlineStr">
        <is>
          <t>Trimestral</t>
        </is>
      </c>
      <c r="E4" t="inlineStr">
        <is>
          <t>Positivo</t>
        </is>
      </c>
      <c r="F4" s="137" t="n">
        <v>45107</v>
      </c>
      <c r="G4" t="n">
        <v>2023</v>
      </c>
      <c r="H4" t="inlineStr">
        <is>
          <t>Junio</t>
        </is>
      </c>
      <c r="I4" t="inlineStr">
        <is>
          <t>2023-1</t>
        </is>
      </c>
      <c r="J4" t="n">
        <v>62.74</v>
      </c>
      <c r="K4" t="n">
        <v>66</v>
      </c>
      <c r="L4" t="n">
        <v>1.051960471788333</v>
      </c>
      <c r="M4" t="n">
        <v>1.051960471788333</v>
      </c>
      <c r="N4" t="inlineStr">
        <is>
          <t>%</t>
        </is>
      </c>
      <c r="O4" t="inlineStr">
        <is>
          <t>%</t>
        </is>
      </c>
      <c r="P4" t="inlineStr">
        <is>
          <t>15-2023-06-30</t>
        </is>
      </c>
      <c r="Q4" t="n">
        <v>0</v>
      </c>
      <c r="R4" t="n">
        <v>0</v>
      </c>
    </row>
    <row r="5">
      <c r="A5" t="n">
        <v>15</v>
      </c>
      <c r="B5" t="inlineStr">
        <is>
          <t>Plan anual Escuela De Ciencias Basicas</t>
        </is>
      </c>
      <c r="C5" t="inlineStr">
        <is>
          <t>Gestión de unidades académicas</t>
        </is>
      </c>
      <c r="D5" t="inlineStr">
        <is>
          <t>Trimestral</t>
        </is>
      </c>
      <c r="E5" t="inlineStr">
        <is>
          <t>Positivo</t>
        </is>
      </c>
      <c r="F5" s="137" t="n">
        <v>45291</v>
      </c>
      <c r="G5" t="n">
        <v>2023</v>
      </c>
      <c r="H5" t="inlineStr">
        <is>
          <t>Diciembre</t>
        </is>
      </c>
      <c r="I5" t="inlineStr">
        <is>
          <t>2023-2</t>
        </is>
      </c>
      <c r="J5" t="n">
        <v>100</v>
      </c>
      <c r="K5" t="n">
        <v>100</v>
      </c>
      <c r="L5" t="n">
        <v>1</v>
      </c>
      <c r="M5" t="n">
        <v>1</v>
      </c>
      <c r="N5" t="inlineStr">
        <is>
          <t>%</t>
        </is>
      </c>
      <c r="O5" t="inlineStr">
        <is>
          <t>%</t>
        </is>
      </c>
      <c r="P5" t="inlineStr">
        <is>
          <t>15-2023-12-31</t>
        </is>
      </c>
      <c r="Q5" t="n">
        <v>0</v>
      </c>
      <c r="R5" t="n">
        <v>0</v>
      </c>
    </row>
    <row r="6">
      <c r="A6" t="n">
        <v>16</v>
      </c>
      <c r="B6" t="inlineStr">
        <is>
          <t>Plan anual Escuela De  Diseño</t>
        </is>
      </c>
      <c r="C6" t="inlineStr">
        <is>
          <t>Gestión de unidades académicas</t>
        </is>
      </c>
      <c r="D6" t="inlineStr">
        <is>
          <t>Trimestral</t>
        </is>
      </c>
      <c r="E6" t="inlineStr">
        <is>
          <t>Positivo</t>
        </is>
      </c>
      <c r="F6" s="137" t="n">
        <v>45107</v>
      </c>
      <c r="G6" t="n">
        <v>2023</v>
      </c>
      <c r="H6" t="inlineStr">
        <is>
          <t>Junio</t>
        </is>
      </c>
      <c r="I6" t="inlineStr">
        <is>
          <t>2023-1</t>
        </is>
      </c>
      <c r="J6" t="n">
        <v>66.31999999999999</v>
      </c>
      <c r="K6" t="n">
        <v>73</v>
      </c>
      <c r="L6" t="n">
        <v>1.100723763570567</v>
      </c>
      <c r="M6" t="n">
        <v>1.100723763570567</v>
      </c>
      <c r="N6" t="inlineStr">
        <is>
          <t>%</t>
        </is>
      </c>
      <c r="O6" t="inlineStr">
        <is>
          <t>%</t>
        </is>
      </c>
      <c r="P6" t="inlineStr">
        <is>
          <t>16-2023-06-30</t>
        </is>
      </c>
      <c r="Q6" t="n">
        <v>0</v>
      </c>
      <c r="R6" t="n">
        <v>0</v>
      </c>
    </row>
    <row r="7">
      <c r="A7" t="n">
        <v>16</v>
      </c>
      <c r="B7" t="inlineStr">
        <is>
          <t>Plan anual Escuela De  Diseño</t>
        </is>
      </c>
      <c r="C7" t="inlineStr">
        <is>
          <t>Gestión de unidades académicas</t>
        </is>
      </c>
      <c r="D7" t="inlineStr">
        <is>
          <t>Trimestral</t>
        </is>
      </c>
      <c r="E7" t="inlineStr">
        <is>
          <t>Positivo</t>
        </is>
      </c>
      <c r="F7" s="137" t="n">
        <v>45291</v>
      </c>
      <c r="G7" t="n">
        <v>2023</v>
      </c>
      <c r="H7" t="inlineStr">
        <is>
          <t>Diciembre</t>
        </is>
      </c>
      <c r="I7" t="inlineStr">
        <is>
          <t>2023-2</t>
        </is>
      </c>
      <c r="J7" t="n">
        <v>100</v>
      </c>
      <c r="K7" t="n">
        <v>100</v>
      </c>
      <c r="L7" t="n">
        <v>1</v>
      </c>
      <c r="M7" t="n">
        <v>1</v>
      </c>
      <c r="N7" t="inlineStr">
        <is>
          <t>%</t>
        </is>
      </c>
      <c r="O7" t="inlineStr">
        <is>
          <t>%</t>
        </is>
      </c>
      <c r="P7" t="inlineStr">
        <is>
          <t>16-2023-12-31</t>
        </is>
      </c>
      <c r="Q7" t="n">
        <v>0</v>
      </c>
      <c r="R7" t="n">
        <v>0</v>
      </c>
    </row>
    <row r="8">
      <c r="A8" t="n">
        <v>17</v>
      </c>
      <c r="B8" t="inlineStr">
        <is>
          <t>Plan anual Escuela De Optimización, Infra Y Auto</t>
        </is>
      </c>
      <c r="C8" t="inlineStr">
        <is>
          <t>Gestión de unidades académicas</t>
        </is>
      </c>
      <c r="D8" t="inlineStr">
        <is>
          <t>Trimestral</t>
        </is>
      </c>
      <c r="E8" t="inlineStr">
        <is>
          <t>Positivo</t>
        </is>
      </c>
      <c r="F8" s="137" t="n">
        <v>45107</v>
      </c>
      <c r="G8" t="n">
        <v>2023</v>
      </c>
      <c r="H8" t="inlineStr">
        <is>
          <t>Junio</t>
        </is>
      </c>
      <c r="I8" t="inlineStr">
        <is>
          <t>2023-1</t>
        </is>
      </c>
      <c r="J8" t="n">
        <v>67.81</v>
      </c>
      <c r="K8" t="n">
        <v>77.5</v>
      </c>
      <c r="L8" t="n">
        <v>1.142899277392715</v>
      </c>
      <c r="M8" t="n">
        <v>1.142899277392715</v>
      </c>
      <c r="N8" t="inlineStr">
        <is>
          <t>%</t>
        </is>
      </c>
      <c r="O8" t="inlineStr">
        <is>
          <t>%</t>
        </is>
      </c>
      <c r="P8" t="inlineStr">
        <is>
          <t>17-2023-06-30</t>
        </is>
      </c>
      <c r="Q8" t="n">
        <v>1</v>
      </c>
      <c r="R8" t="n">
        <v>1</v>
      </c>
    </row>
    <row r="9">
      <c r="A9" t="n">
        <v>17</v>
      </c>
      <c r="B9" t="inlineStr">
        <is>
          <t>Plan anual Escuela De Optimización, Infra Y Auto</t>
        </is>
      </c>
      <c r="C9" t="inlineStr">
        <is>
          <t>Gestión de unidades académicas</t>
        </is>
      </c>
      <c r="D9" t="inlineStr">
        <is>
          <t>Trimestral</t>
        </is>
      </c>
      <c r="E9" t="inlineStr">
        <is>
          <t>Positivo</t>
        </is>
      </c>
      <c r="F9" s="137" t="n">
        <v>45291</v>
      </c>
      <c r="G9" t="n">
        <v>2023</v>
      </c>
      <c r="H9" t="inlineStr">
        <is>
          <t>Diciembre</t>
        </is>
      </c>
      <c r="I9" t="inlineStr">
        <is>
          <t>2023-2</t>
        </is>
      </c>
      <c r="J9" t="n">
        <v>100</v>
      </c>
      <c r="K9" t="n">
        <v>99.38</v>
      </c>
      <c r="L9" t="n">
        <v>0.9937999999999999</v>
      </c>
      <c r="M9" t="n">
        <v>0.9937999999999999</v>
      </c>
      <c r="N9" t="inlineStr">
        <is>
          <t>%</t>
        </is>
      </c>
      <c r="O9" t="inlineStr">
        <is>
          <t>%</t>
        </is>
      </c>
      <c r="P9" t="inlineStr">
        <is>
          <t>17-2023-12-31</t>
        </is>
      </c>
      <c r="Q9" t="n">
        <v>1</v>
      </c>
      <c r="R9" t="n">
        <v>1</v>
      </c>
    </row>
    <row r="10">
      <c r="A10" t="n">
        <v>18</v>
      </c>
      <c r="B10" t="inlineStr">
        <is>
          <t>Plan anual Escuela TIC</t>
        </is>
      </c>
      <c r="C10" t="inlineStr">
        <is>
          <t>Gestión de unidades académicas</t>
        </is>
      </c>
      <c r="D10" t="inlineStr">
        <is>
          <t>Trimestral</t>
        </is>
      </c>
      <c r="E10" t="inlineStr">
        <is>
          <t>Positivo</t>
        </is>
      </c>
      <c r="F10" s="137" t="n">
        <v>45107</v>
      </c>
      <c r="G10" t="n">
        <v>2023</v>
      </c>
      <c r="H10" t="inlineStr">
        <is>
          <t>Junio</t>
        </is>
      </c>
      <c r="I10" t="inlineStr">
        <is>
          <t>2023-1</t>
        </is>
      </c>
      <c r="J10" t="n">
        <v>64.88</v>
      </c>
      <c r="K10" t="n">
        <v>78.33</v>
      </c>
      <c r="L10" t="n">
        <v>1.207305795314427</v>
      </c>
      <c r="M10" t="n">
        <v>1.207305795314427</v>
      </c>
      <c r="N10" t="inlineStr">
        <is>
          <t>%</t>
        </is>
      </c>
      <c r="O10" t="inlineStr">
        <is>
          <t>%</t>
        </is>
      </c>
      <c r="P10" t="inlineStr">
        <is>
          <t>18-2023-06-30</t>
        </is>
      </c>
      <c r="Q10" t="n">
        <v>0</v>
      </c>
      <c r="R10" t="n">
        <v>0</v>
      </c>
    </row>
    <row r="11">
      <c r="A11" t="n">
        <v>18</v>
      </c>
      <c r="B11" t="inlineStr">
        <is>
          <t>Plan anual Escuela TIC</t>
        </is>
      </c>
      <c r="C11" t="inlineStr">
        <is>
          <t>Gestión de unidades académicas</t>
        </is>
      </c>
      <c r="D11" t="inlineStr">
        <is>
          <t>Trimestral</t>
        </is>
      </c>
      <c r="E11" t="inlineStr">
        <is>
          <t>Positivo</t>
        </is>
      </c>
      <c r="F11" s="137" t="n">
        <v>45291</v>
      </c>
      <c r="G11" t="n">
        <v>2023</v>
      </c>
      <c r="H11" t="inlineStr">
        <is>
          <t>Diciembre</t>
        </is>
      </c>
      <c r="I11" t="inlineStr">
        <is>
          <t>2023-2</t>
        </is>
      </c>
      <c r="J11" t="n">
        <v>100</v>
      </c>
      <c r="K11" t="n">
        <v>100</v>
      </c>
      <c r="L11" t="n">
        <v>1</v>
      </c>
      <c r="M11" t="n">
        <v>1</v>
      </c>
      <c r="N11" t="inlineStr">
        <is>
          <t>%</t>
        </is>
      </c>
      <c r="O11" t="inlineStr">
        <is>
          <t>%</t>
        </is>
      </c>
      <c r="P11" t="inlineStr">
        <is>
          <t>18-2023-12-31</t>
        </is>
      </c>
      <c r="Q11" t="n">
        <v>0</v>
      </c>
      <c r="R11" t="n">
        <v>0</v>
      </c>
    </row>
    <row r="12">
      <c r="A12" t="n">
        <v>19</v>
      </c>
      <c r="B12" t="inlineStr">
        <is>
          <t>Plan anual Escuela De Administración y competitividad</t>
        </is>
      </c>
      <c r="C12" t="inlineStr">
        <is>
          <t>Gestión de unidades académicas</t>
        </is>
      </c>
      <c r="D12" t="inlineStr">
        <is>
          <t>Trimestral</t>
        </is>
      </c>
      <c r="E12" t="inlineStr">
        <is>
          <t>Positivo</t>
        </is>
      </c>
      <c r="F12" s="137" t="n">
        <v>45107</v>
      </c>
      <c r="G12" t="n">
        <v>2023</v>
      </c>
      <c r="H12" t="inlineStr">
        <is>
          <t>Junio</t>
        </is>
      </c>
      <c r="I12" t="inlineStr">
        <is>
          <t>2023-1</t>
        </is>
      </c>
      <c r="J12" t="n">
        <v>51.39</v>
      </c>
      <c r="K12" t="n">
        <v>53.93</v>
      </c>
      <c r="L12" t="n">
        <v>1.049425958357657</v>
      </c>
      <c r="M12" t="n">
        <v>1.049425958357657</v>
      </c>
      <c r="N12" t="inlineStr">
        <is>
          <t>%</t>
        </is>
      </c>
      <c r="O12" t="inlineStr">
        <is>
          <t>%</t>
        </is>
      </c>
      <c r="P12" t="inlineStr">
        <is>
          <t>19-2023-06-30</t>
        </is>
      </c>
      <c r="Q12" t="n">
        <v>0</v>
      </c>
      <c r="R12" t="n">
        <v>0</v>
      </c>
    </row>
    <row r="13">
      <c r="A13" t="n">
        <v>19</v>
      </c>
      <c r="B13" t="inlineStr">
        <is>
          <t>Plan anual Escuela De Administración y competitividad</t>
        </is>
      </c>
      <c r="C13" t="inlineStr">
        <is>
          <t>Gestión de unidades académicas</t>
        </is>
      </c>
      <c r="D13" t="inlineStr">
        <is>
          <t>Trimestral</t>
        </is>
      </c>
      <c r="E13" t="inlineStr">
        <is>
          <t>Positivo</t>
        </is>
      </c>
      <c r="F13" s="137" t="n">
        <v>45291</v>
      </c>
      <c r="G13" t="n">
        <v>2023</v>
      </c>
      <c r="H13" t="inlineStr">
        <is>
          <t>Diciembre</t>
        </is>
      </c>
      <c r="I13" t="inlineStr">
        <is>
          <t>2023-2</t>
        </is>
      </c>
      <c r="J13" t="n">
        <v>100</v>
      </c>
      <c r="K13" t="n">
        <v>92.86</v>
      </c>
      <c r="L13" t="n">
        <v>0.9286</v>
      </c>
      <c r="M13" t="n">
        <v>0.9286</v>
      </c>
      <c r="N13" t="inlineStr">
        <is>
          <t>%</t>
        </is>
      </c>
      <c r="O13" t="inlineStr">
        <is>
          <t>%</t>
        </is>
      </c>
      <c r="P13" t="inlineStr">
        <is>
          <t>19-2023-12-31</t>
        </is>
      </c>
      <c r="Q13" t="n">
        <v>0</v>
      </c>
      <c r="R13" t="n">
        <v>0</v>
      </c>
    </row>
    <row r="14">
      <c r="A14" t="n">
        <v>20</v>
      </c>
      <c r="B14" t="inlineStr">
        <is>
          <t>Plan anual Escuela De Contabilidad Internacional</t>
        </is>
      </c>
      <c r="C14" t="inlineStr">
        <is>
          <t>Gestión de unidades académicas</t>
        </is>
      </c>
      <c r="D14" t="inlineStr">
        <is>
          <t>Trimestral</t>
        </is>
      </c>
      <c r="E14" t="inlineStr">
        <is>
          <t>Positivo</t>
        </is>
      </c>
      <c r="F14" s="137" t="n">
        <v>45107</v>
      </c>
      <c r="G14" t="n">
        <v>2023</v>
      </c>
      <c r="H14" t="inlineStr">
        <is>
          <t>Junio</t>
        </is>
      </c>
      <c r="I14" t="inlineStr">
        <is>
          <t>2023-1</t>
        </is>
      </c>
      <c r="J14" t="n">
        <v>54.33</v>
      </c>
      <c r="K14" t="n">
        <v>67</v>
      </c>
      <c r="L14" t="n">
        <v>1.233204491073072</v>
      </c>
      <c r="M14" t="n">
        <v>1.233204491073072</v>
      </c>
      <c r="N14" t="inlineStr">
        <is>
          <t>%</t>
        </is>
      </c>
      <c r="O14" t="inlineStr">
        <is>
          <t>%</t>
        </is>
      </c>
      <c r="P14" t="inlineStr">
        <is>
          <t>20-2023-06-30</t>
        </is>
      </c>
      <c r="Q14" t="n">
        <v>0</v>
      </c>
      <c r="R14" t="n">
        <v>0</v>
      </c>
    </row>
    <row r="15">
      <c r="A15" t="n">
        <v>20</v>
      </c>
      <c r="B15" t="inlineStr">
        <is>
          <t>Plan anual Escuela De Contabilidad Internacional</t>
        </is>
      </c>
      <c r="C15" t="inlineStr">
        <is>
          <t>Gestión de unidades académicas</t>
        </is>
      </c>
      <c r="D15" t="inlineStr">
        <is>
          <t>Trimestral</t>
        </is>
      </c>
      <c r="E15" t="inlineStr">
        <is>
          <t>Positivo</t>
        </is>
      </c>
      <c r="F15" s="137" t="n">
        <v>45291</v>
      </c>
      <c r="G15" t="n">
        <v>2023</v>
      </c>
      <c r="H15" t="inlineStr">
        <is>
          <t>Diciembre</t>
        </is>
      </c>
      <c r="I15" t="inlineStr">
        <is>
          <t>2023-2</t>
        </is>
      </c>
      <c r="J15" t="n">
        <v>100</v>
      </c>
      <c r="K15" t="n">
        <v>100</v>
      </c>
      <c r="L15" t="n">
        <v>1</v>
      </c>
      <c r="M15" t="n">
        <v>1</v>
      </c>
      <c r="N15" t="inlineStr">
        <is>
          <t>%</t>
        </is>
      </c>
      <c r="O15" t="inlineStr">
        <is>
          <t>%</t>
        </is>
      </c>
      <c r="P15" t="inlineStr">
        <is>
          <t>20-2023-12-31</t>
        </is>
      </c>
      <c r="Q15" t="n">
        <v>0</v>
      </c>
      <c r="R15" t="n">
        <v>0</v>
      </c>
    </row>
    <row r="16">
      <c r="A16" t="n">
        <v>21</v>
      </c>
      <c r="B16" t="inlineStr">
        <is>
          <t>Plan anual Escuela De Negocios Y Desarrollo Internacional</t>
        </is>
      </c>
      <c r="C16" t="inlineStr">
        <is>
          <t>Gestión de unidades académicas</t>
        </is>
      </c>
      <c r="D16" t="inlineStr">
        <is>
          <t>Trimestral</t>
        </is>
      </c>
      <c r="E16" t="inlineStr">
        <is>
          <t>Positivo</t>
        </is>
      </c>
      <c r="F16" s="137" t="n">
        <v>45107</v>
      </c>
      <c r="G16" t="n">
        <v>2023</v>
      </c>
      <c r="H16" t="inlineStr">
        <is>
          <t>Junio</t>
        </is>
      </c>
      <c r="I16" t="inlineStr">
        <is>
          <t>2023-1</t>
        </is>
      </c>
      <c r="J16" t="n">
        <v>60.38</v>
      </c>
      <c r="K16" t="n">
        <v>73.06</v>
      </c>
      <c r="L16" t="n">
        <v>1.210003312355084</v>
      </c>
      <c r="M16" t="n">
        <v>1.210003312355084</v>
      </c>
      <c r="N16" t="inlineStr">
        <is>
          <t>%</t>
        </is>
      </c>
      <c r="O16" t="inlineStr">
        <is>
          <t>%</t>
        </is>
      </c>
      <c r="P16" t="inlineStr">
        <is>
          <t>21-2023-06-30</t>
        </is>
      </c>
      <c r="Q16" t="n">
        <v>0</v>
      </c>
      <c r="R16" t="n">
        <v>0</v>
      </c>
    </row>
    <row r="17">
      <c r="A17" t="n">
        <v>21</v>
      </c>
      <c r="B17" t="inlineStr">
        <is>
          <t>Plan anual Escuela De Negocios Y Desarrollo Internacional</t>
        </is>
      </c>
      <c r="C17" t="inlineStr">
        <is>
          <t>Gestión de unidades académicas</t>
        </is>
      </c>
      <c r="D17" t="inlineStr">
        <is>
          <t>Trimestral</t>
        </is>
      </c>
      <c r="E17" t="inlineStr">
        <is>
          <t>Positivo</t>
        </is>
      </c>
      <c r="F17" s="137" t="n">
        <v>45291</v>
      </c>
      <c r="G17" t="n">
        <v>2023</v>
      </c>
      <c r="H17" t="inlineStr">
        <is>
          <t>Diciembre</t>
        </is>
      </c>
      <c r="I17" t="inlineStr">
        <is>
          <t>2023-2</t>
        </is>
      </c>
      <c r="J17" t="n">
        <v>100</v>
      </c>
      <c r="K17" t="n">
        <v>100</v>
      </c>
      <c r="L17" t="n">
        <v>1</v>
      </c>
      <c r="M17" t="n">
        <v>1</v>
      </c>
      <c r="N17" t="inlineStr">
        <is>
          <t>%</t>
        </is>
      </c>
      <c r="O17" t="inlineStr">
        <is>
          <t>%</t>
        </is>
      </c>
      <c r="P17" t="inlineStr">
        <is>
          <t>21-2023-12-31</t>
        </is>
      </c>
      <c r="Q17" t="n">
        <v>0</v>
      </c>
      <c r="R17" t="n">
        <v>0</v>
      </c>
    </row>
    <row r="18">
      <c r="A18" t="n">
        <v>22</v>
      </c>
      <c r="B18" t="inlineStr">
        <is>
          <t>Plan anual Escuela De Comunicaciones, Artes Visuales Y Digitales</t>
        </is>
      </c>
      <c r="C18" t="inlineStr">
        <is>
          <t>Gestión de unidades académicas</t>
        </is>
      </c>
      <c r="D18" t="inlineStr">
        <is>
          <t>Trimestral</t>
        </is>
      </c>
      <c r="E18" t="inlineStr">
        <is>
          <t>Positivo</t>
        </is>
      </c>
      <c r="F18" s="137" t="n">
        <v>45107</v>
      </c>
      <c r="G18" t="n">
        <v>2023</v>
      </c>
      <c r="H18" t="inlineStr">
        <is>
          <t>Junio</t>
        </is>
      </c>
      <c r="I18" t="inlineStr">
        <is>
          <t>2023-1</t>
        </is>
      </c>
      <c r="J18" t="n">
        <v>69.65000000000001</v>
      </c>
      <c r="K18" t="n">
        <v>68.75</v>
      </c>
      <c r="L18" t="n">
        <v>0.987078248384781</v>
      </c>
      <c r="M18" t="n">
        <v>0.987078248384781</v>
      </c>
      <c r="N18" t="inlineStr">
        <is>
          <t>%</t>
        </is>
      </c>
      <c r="O18" t="inlineStr">
        <is>
          <t>%</t>
        </is>
      </c>
      <c r="P18" t="inlineStr">
        <is>
          <t>22-2023-06-30</t>
        </is>
      </c>
      <c r="Q18" t="n">
        <v>0</v>
      </c>
      <c r="R18" t="n">
        <v>0</v>
      </c>
    </row>
    <row r="19">
      <c r="A19" t="n">
        <v>22</v>
      </c>
      <c r="B19" t="inlineStr">
        <is>
          <t>Plan anual Escuela De Comunicaciones, Artes Visuales Y Digitales</t>
        </is>
      </c>
      <c r="C19" t="inlineStr">
        <is>
          <t>Gestión de unidades académicas</t>
        </is>
      </c>
      <c r="D19" t="inlineStr">
        <is>
          <t>Trimestral</t>
        </is>
      </c>
      <c r="E19" t="inlineStr">
        <is>
          <t>Positivo</t>
        </is>
      </c>
      <c r="F19" s="137" t="n">
        <v>45291</v>
      </c>
      <c r="G19" t="n">
        <v>2023</v>
      </c>
      <c r="H19" t="inlineStr">
        <is>
          <t>Diciembre</t>
        </is>
      </c>
      <c r="I19" t="inlineStr">
        <is>
          <t>2023-2</t>
        </is>
      </c>
      <c r="J19" t="n">
        <v>100</v>
      </c>
      <c r="K19" t="n">
        <v>100</v>
      </c>
      <c r="L19" t="n">
        <v>1</v>
      </c>
      <c r="M19" t="n">
        <v>1</v>
      </c>
      <c r="N19" t="inlineStr">
        <is>
          <t>%</t>
        </is>
      </c>
      <c r="O19" t="inlineStr">
        <is>
          <t>%</t>
        </is>
      </c>
      <c r="P19" t="inlineStr">
        <is>
          <t>22-2023-12-31</t>
        </is>
      </c>
      <c r="Q19" t="n">
        <v>0</v>
      </c>
      <c r="R19" t="n">
        <v>0</v>
      </c>
    </row>
    <row r="20">
      <c r="A20" t="n">
        <v>23</v>
      </c>
      <c r="B20" t="inlineStr">
        <is>
          <t>Plan anual Escuela De Educación E Innovación</t>
        </is>
      </c>
      <c r="C20" t="inlineStr">
        <is>
          <t>Gestión de unidades académicas</t>
        </is>
      </c>
      <c r="D20" t="inlineStr">
        <is>
          <t>Trimestral</t>
        </is>
      </c>
      <c r="E20" t="inlineStr">
        <is>
          <t>Positivo</t>
        </is>
      </c>
      <c r="F20" s="137" t="n">
        <v>45107</v>
      </c>
      <c r="G20" t="n">
        <v>2023</v>
      </c>
      <c r="H20" t="inlineStr">
        <is>
          <t>Junio</t>
        </is>
      </c>
      <c r="I20" t="inlineStr">
        <is>
          <t>2023-1</t>
        </is>
      </c>
      <c r="J20" t="n">
        <v>61.42</v>
      </c>
      <c r="K20" t="n">
        <v>67.67</v>
      </c>
      <c r="L20" t="n">
        <v>1.101758384890915</v>
      </c>
      <c r="M20" t="n">
        <v>1.101758384890915</v>
      </c>
      <c r="N20" t="inlineStr">
        <is>
          <t>%</t>
        </is>
      </c>
      <c r="O20" t="inlineStr">
        <is>
          <t>%</t>
        </is>
      </c>
      <c r="P20" t="inlineStr">
        <is>
          <t>23-2023-06-30</t>
        </is>
      </c>
      <c r="Q20" t="n">
        <v>0</v>
      </c>
      <c r="R20" t="n">
        <v>0</v>
      </c>
    </row>
    <row r="21">
      <c r="A21" t="n">
        <v>23</v>
      </c>
      <c r="B21" t="inlineStr">
        <is>
          <t>Plan anual Escuela De Educación E Innovación</t>
        </is>
      </c>
      <c r="C21" t="inlineStr">
        <is>
          <t>Gestión de unidades académicas</t>
        </is>
      </c>
      <c r="D21" t="inlineStr">
        <is>
          <t>Trimestral</t>
        </is>
      </c>
      <c r="E21" t="inlineStr">
        <is>
          <t>Positivo</t>
        </is>
      </c>
      <c r="F21" s="137" t="n">
        <v>45291</v>
      </c>
      <c r="G21" t="n">
        <v>2023</v>
      </c>
      <c r="H21" t="inlineStr">
        <is>
          <t>Diciembre</t>
        </is>
      </c>
      <c r="I21" t="inlineStr">
        <is>
          <t>2023-2</t>
        </is>
      </c>
      <c r="J21" t="n">
        <v>100</v>
      </c>
      <c r="K21" t="n">
        <v>100</v>
      </c>
      <c r="L21" t="n">
        <v>1</v>
      </c>
      <c r="M21" t="n">
        <v>1</v>
      </c>
      <c r="N21" t="inlineStr">
        <is>
          <t>%</t>
        </is>
      </c>
      <c r="O21" t="inlineStr">
        <is>
          <t>%</t>
        </is>
      </c>
      <c r="P21" t="inlineStr">
        <is>
          <t>23-2023-12-31</t>
        </is>
      </c>
      <c r="Q21" t="n">
        <v>0</v>
      </c>
      <c r="R21" t="n">
        <v>0</v>
      </c>
    </row>
    <row r="22">
      <c r="A22" t="n">
        <v>24</v>
      </c>
      <c r="B22" t="inlineStr">
        <is>
          <t>Plan anual Escuela De Derecho Y Gobierno</t>
        </is>
      </c>
      <c r="C22" t="inlineStr">
        <is>
          <t>Gestión de unidades académicas</t>
        </is>
      </c>
      <c r="D22" t="inlineStr">
        <is>
          <t>Trimestral</t>
        </is>
      </c>
      <c r="E22" t="inlineStr">
        <is>
          <t>Positivo</t>
        </is>
      </c>
      <c r="F22" s="137" t="n">
        <v>45107</v>
      </c>
      <c r="G22" t="n">
        <v>2023</v>
      </c>
      <c r="H22" t="inlineStr">
        <is>
          <t>Junio</t>
        </is>
      </c>
      <c r="I22" t="inlineStr">
        <is>
          <t>2023-1</t>
        </is>
      </c>
      <c r="J22" t="n">
        <v>51.82</v>
      </c>
      <c r="K22" t="n">
        <v>58.57</v>
      </c>
      <c r="L22" t="n">
        <v>1.130258587417985</v>
      </c>
      <c r="M22" t="n">
        <v>1.130258587417985</v>
      </c>
      <c r="N22" t="inlineStr">
        <is>
          <t>%</t>
        </is>
      </c>
      <c r="O22" t="inlineStr">
        <is>
          <t>%</t>
        </is>
      </c>
      <c r="P22" t="inlineStr">
        <is>
          <t>24-2023-06-30</t>
        </is>
      </c>
      <c r="Q22" t="n">
        <v>0</v>
      </c>
      <c r="R22" t="n">
        <v>0</v>
      </c>
    </row>
    <row r="23">
      <c r="A23" t="n">
        <v>24</v>
      </c>
      <c r="B23" t="inlineStr">
        <is>
          <t>Plan anual Escuela De Derecho Y Gobierno</t>
        </is>
      </c>
      <c r="C23" t="inlineStr">
        <is>
          <t>Gestión de unidades académicas</t>
        </is>
      </c>
      <c r="D23" t="inlineStr">
        <is>
          <t>Trimestral</t>
        </is>
      </c>
      <c r="E23" t="inlineStr">
        <is>
          <t>Positivo</t>
        </is>
      </c>
      <c r="F23" s="137" t="n">
        <v>45291</v>
      </c>
      <c r="G23" t="n">
        <v>2023</v>
      </c>
      <c r="H23" t="inlineStr">
        <is>
          <t>Diciembre</t>
        </is>
      </c>
      <c r="I23" t="inlineStr">
        <is>
          <t>2023-2</t>
        </is>
      </c>
      <c r="J23" t="n">
        <v>100</v>
      </c>
      <c r="K23" t="n">
        <v>100</v>
      </c>
      <c r="L23" t="n">
        <v>1</v>
      </c>
      <c r="M23" t="n">
        <v>1</v>
      </c>
      <c r="N23" t="inlineStr">
        <is>
          <t>%</t>
        </is>
      </c>
      <c r="O23" t="inlineStr">
        <is>
          <t>%</t>
        </is>
      </c>
      <c r="P23" t="inlineStr">
        <is>
          <t>24-2023-12-31</t>
        </is>
      </c>
      <c r="Q23" t="n">
        <v>0</v>
      </c>
      <c r="R23" t="n">
        <v>0</v>
      </c>
    </row>
    <row r="24">
      <c r="A24" t="n">
        <v>25</v>
      </c>
      <c r="B24" t="inlineStr">
        <is>
          <t>Plan anual Escuela De Marketing Y Branding</t>
        </is>
      </c>
      <c r="C24" t="inlineStr">
        <is>
          <t>Gestión de unidades académicas</t>
        </is>
      </c>
      <c r="D24" t="inlineStr">
        <is>
          <t>Trimestral</t>
        </is>
      </c>
      <c r="E24" t="inlineStr">
        <is>
          <t>Positivo</t>
        </is>
      </c>
      <c r="F24" s="137" t="n">
        <v>45107</v>
      </c>
      <c r="G24" t="n">
        <v>2023</v>
      </c>
      <c r="H24" t="inlineStr">
        <is>
          <t>Junio</t>
        </is>
      </c>
      <c r="I24" t="inlineStr">
        <is>
          <t>2023-1</t>
        </is>
      </c>
      <c r="J24" t="n">
        <v>69.58</v>
      </c>
      <c r="K24" t="n">
        <v>73.75</v>
      </c>
      <c r="L24" t="n">
        <v>1.059931014659385</v>
      </c>
      <c r="M24" t="n">
        <v>1.059931014659385</v>
      </c>
      <c r="N24" t="inlineStr">
        <is>
          <t>%</t>
        </is>
      </c>
      <c r="O24" t="inlineStr">
        <is>
          <t>%</t>
        </is>
      </c>
      <c r="P24" t="inlineStr">
        <is>
          <t>25-2023-06-30</t>
        </is>
      </c>
      <c r="Q24" t="n">
        <v>0</v>
      </c>
      <c r="R24" t="n">
        <v>0</v>
      </c>
    </row>
    <row r="25">
      <c r="A25" t="n">
        <v>25</v>
      </c>
      <c r="B25" t="inlineStr">
        <is>
          <t>Plan anual Escuela De Marketing Y Branding</t>
        </is>
      </c>
      <c r="C25" t="inlineStr">
        <is>
          <t>Gestión de unidades académicas</t>
        </is>
      </c>
      <c r="D25" t="inlineStr">
        <is>
          <t>Trimestral</t>
        </is>
      </c>
      <c r="E25" t="inlineStr">
        <is>
          <t>Positivo</t>
        </is>
      </c>
      <c r="F25" s="137" t="n">
        <v>45291</v>
      </c>
      <c r="G25" t="n">
        <v>2023</v>
      </c>
      <c r="H25" t="inlineStr">
        <is>
          <t>Diciembre</t>
        </is>
      </c>
      <c r="I25" t="inlineStr">
        <is>
          <t>2023-2</t>
        </is>
      </c>
      <c r="J25" t="n">
        <v>100</v>
      </c>
      <c r="K25" t="n">
        <v>98.75</v>
      </c>
      <c r="L25" t="n">
        <v>0.9875</v>
      </c>
      <c r="M25" t="n">
        <v>0.9875</v>
      </c>
      <c r="N25" t="inlineStr">
        <is>
          <t>%</t>
        </is>
      </c>
      <c r="O25" t="inlineStr">
        <is>
          <t>%</t>
        </is>
      </c>
      <c r="P25" t="inlineStr">
        <is>
          <t>25-2023-12-31</t>
        </is>
      </c>
      <c r="Q25" t="n">
        <v>0</v>
      </c>
      <c r="R25" t="n">
        <v>0</v>
      </c>
    </row>
    <row r="26">
      <c r="A26" t="n">
        <v>26</v>
      </c>
      <c r="B26" t="inlineStr">
        <is>
          <t>Plan anual Escuela De Psic, Talento Hum Y Soc</t>
        </is>
      </c>
      <c r="C26" t="inlineStr">
        <is>
          <t>Gestión de unidades académicas</t>
        </is>
      </c>
      <c r="D26" t="inlineStr">
        <is>
          <t>Trimestral</t>
        </is>
      </c>
      <c r="E26" t="inlineStr">
        <is>
          <t>Positivo</t>
        </is>
      </c>
      <c r="F26" s="137" t="n">
        <v>45107</v>
      </c>
      <c r="G26" t="n">
        <v>2023</v>
      </c>
      <c r="H26" t="inlineStr">
        <is>
          <t>Junio</t>
        </is>
      </c>
      <c r="I26" t="inlineStr">
        <is>
          <t>2023-1</t>
        </is>
      </c>
      <c r="J26" t="n">
        <v>72.27</v>
      </c>
      <c r="K26" t="n">
        <v>70.20999999999999</v>
      </c>
      <c r="L26" t="n">
        <v>0.9714957797149578</v>
      </c>
      <c r="M26" t="n">
        <v>0.9714957797149578</v>
      </c>
      <c r="N26" t="inlineStr">
        <is>
          <t>%</t>
        </is>
      </c>
      <c r="O26" t="inlineStr">
        <is>
          <t>%</t>
        </is>
      </c>
      <c r="P26" t="inlineStr">
        <is>
          <t>26-2023-06-30</t>
        </is>
      </c>
      <c r="Q26" t="n">
        <v>0</v>
      </c>
      <c r="R26" t="n">
        <v>0</v>
      </c>
    </row>
    <row r="27">
      <c r="A27" t="n">
        <v>26</v>
      </c>
      <c r="B27" t="inlineStr">
        <is>
          <t>Plan anual Escuela De Psic, Talento Hum Y Soc</t>
        </is>
      </c>
      <c r="C27" t="inlineStr">
        <is>
          <t>Gestión de unidades académicas</t>
        </is>
      </c>
      <c r="D27" t="inlineStr">
        <is>
          <t>Trimestral</t>
        </is>
      </c>
      <c r="E27" t="inlineStr">
        <is>
          <t>Positivo</t>
        </is>
      </c>
      <c r="F27" s="137" t="n">
        <v>45291</v>
      </c>
      <c r="G27" t="n">
        <v>2023</v>
      </c>
      <c r="H27" t="inlineStr">
        <is>
          <t>Diciembre</t>
        </is>
      </c>
      <c r="I27" t="inlineStr">
        <is>
          <t>2023-2</t>
        </is>
      </c>
      <c r="J27" t="n">
        <v>100</v>
      </c>
      <c r="K27" t="n">
        <v>100</v>
      </c>
      <c r="L27" t="n">
        <v>1</v>
      </c>
      <c r="M27" t="n">
        <v>1</v>
      </c>
      <c r="N27" t="inlineStr">
        <is>
          <t>%</t>
        </is>
      </c>
      <c r="O27" t="inlineStr">
        <is>
          <t>%</t>
        </is>
      </c>
      <c r="P27" t="inlineStr">
        <is>
          <t>26-2023-12-31</t>
        </is>
      </c>
      <c r="Q27" t="n">
        <v>0</v>
      </c>
      <c r="R27" t="n">
        <v>0</v>
      </c>
    </row>
    <row r="28">
      <c r="A28" t="n">
        <v>27</v>
      </c>
      <c r="B28" t="inlineStr">
        <is>
          <t>Plan anual Vicerrectoría de crecimiento</t>
        </is>
      </c>
      <c r="C28" t="inlineStr">
        <is>
          <t>Gestión de unidades académicas</t>
        </is>
      </c>
      <c r="D28" t="inlineStr">
        <is>
          <t>Trimestral</t>
        </is>
      </c>
      <c r="E28" t="inlineStr">
        <is>
          <t>Positivo</t>
        </is>
      </c>
      <c r="F28" s="137" t="n">
        <v>45107</v>
      </c>
      <c r="G28" t="n">
        <v>2023</v>
      </c>
      <c r="H28" t="inlineStr">
        <is>
          <t>Junio</t>
        </is>
      </c>
      <c r="I28" t="inlineStr">
        <is>
          <t>2023-1</t>
        </is>
      </c>
      <c r="J28" t="n">
        <v>71</v>
      </c>
      <c r="K28" t="n">
        <v>78</v>
      </c>
      <c r="L28" t="n">
        <v>1.098591549295775</v>
      </c>
      <c r="M28" t="n">
        <v>1.098591549295775</v>
      </c>
      <c r="N28" t="inlineStr">
        <is>
          <t>%</t>
        </is>
      </c>
      <c r="O28" t="inlineStr">
        <is>
          <t>%</t>
        </is>
      </c>
      <c r="P28" t="inlineStr">
        <is>
          <t>27-2023-06-30</t>
        </is>
      </c>
      <c r="Q28" t="n">
        <v>0</v>
      </c>
      <c r="R28" t="n">
        <v>0</v>
      </c>
    </row>
    <row r="29">
      <c r="A29" t="n">
        <v>27</v>
      </c>
      <c r="B29" t="inlineStr">
        <is>
          <t>Plan anual Vicerrectoría de crecimiento</t>
        </is>
      </c>
      <c r="C29" t="inlineStr">
        <is>
          <t>Gestión de unidades académicas</t>
        </is>
      </c>
      <c r="D29" t="inlineStr">
        <is>
          <t>Trimestral</t>
        </is>
      </c>
      <c r="E29" t="inlineStr">
        <is>
          <t>Positivo</t>
        </is>
      </c>
      <c r="F29" s="137" t="n">
        <v>45291</v>
      </c>
      <c r="G29" t="n">
        <v>2023</v>
      </c>
      <c r="H29" t="inlineStr">
        <is>
          <t>Diciembre</t>
        </is>
      </c>
      <c r="I29" t="inlineStr">
        <is>
          <t>2023-2</t>
        </is>
      </c>
      <c r="J29" t="n">
        <v>100</v>
      </c>
      <c r="K29" t="n">
        <v>99.75</v>
      </c>
      <c r="L29" t="n">
        <v>0.9975000000000001</v>
      </c>
      <c r="M29" t="n">
        <v>0.9975000000000001</v>
      </c>
      <c r="N29" t="inlineStr">
        <is>
          <t>%</t>
        </is>
      </c>
      <c r="O29" t="inlineStr">
        <is>
          <t>%</t>
        </is>
      </c>
      <c r="P29" t="inlineStr">
        <is>
          <t>27-2023-12-31</t>
        </is>
      </c>
      <c r="Q29" t="n">
        <v>0</v>
      </c>
      <c r="R29" t="n">
        <v>0</v>
      </c>
    </row>
    <row r="30">
      <c r="A30" t="n">
        <v>28</v>
      </c>
      <c r="B30" t="inlineStr">
        <is>
          <t>Plan anual Vicerrectoría del estudiante</t>
        </is>
      </c>
      <c r="C30" t="inlineStr">
        <is>
          <t>Gestión de unidades académicas</t>
        </is>
      </c>
      <c r="D30" t="inlineStr">
        <is>
          <t>Trimestral</t>
        </is>
      </c>
      <c r="E30" t="inlineStr">
        <is>
          <t>Positivo</t>
        </is>
      </c>
      <c r="F30" s="137" t="n">
        <v>45107</v>
      </c>
      <c r="G30" t="n">
        <v>2023</v>
      </c>
      <c r="H30" t="inlineStr">
        <is>
          <t>Junio</t>
        </is>
      </c>
      <c r="I30" t="inlineStr">
        <is>
          <t>2023-1</t>
        </is>
      </c>
      <c r="J30" t="n">
        <v>74</v>
      </c>
      <c r="K30" t="n">
        <v>45</v>
      </c>
      <c r="L30" t="n">
        <v>0.6081081081081081</v>
      </c>
      <c r="M30" t="n">
        <v>0.6081081081081081</v>
      </c>
      <c r="N30" t="inlineStr">
        <is>
          <t>%</t>
        </is>
      </c>
      <c r="O30" t="inlineStr">
        <is>
          <t>%</t>
        </is>
      </c>
      <c r="P30" t="inlineStr">
        <is>
          <t>28-2023-06-30</t>
        </is>
      </c>
      <c r="Q30" t="n">
        <v>0</v>
      </c>
      <c r="R30" t="n">
        <v>0</v>
      </c>
    </row>
    <row r="31">
      <c r="A31" t="n">
        <v>28</v>
      </c>
      <c r="B31" t="inlineStr">
        <is>
          <t>Plan anual Vicerrectoría del estudiante</t>
        </is>
      </c>
      <c r="C31" t="inlineStr">
        <is>
          <t>Gestión de unidades académicas</t>
        </is>
      </c>
      <c r="D31" t="inlineStr">
        <is>
          <t>Trimestral</t>
        </is>
      </c>
      <c r="E31" t="inlineStr">
        <is>
          <t>Positivo</t>
        </is>
      </c>
      <c r="F31" s="137" t="n">
        <v>45291</v>
      </c>
      <c r="G31" t="n">
        <v>2023</v>
      </c>
      <c r="H31" t="inlineStr">
        <is>
          <t>Diciembre</t>
        </is>
      </c>
      <c r="I31" t="inlineStr">
        <is>
          <t>2023-2</t>
        </is>
      </c>
      <c r="J31" t="n">
        <v>100</v>
      </c>
      <c r="K31" t="n">
        <v>97.40000000000001</v>
      </c>
      <c r="L31" t="n">
        <v>0.9740000000000001</v>
      </c>
      <c r="M31" t="n">
        <v>0.9740000000000001</v>
      </c>
      <c r="N31" t="inlineStr">
        <is>
          <t>%</t>
        </is>
      </c>
      <c r="O31" t="inlineStr">
        <is>
          <t>%</t>
        </is>
      </c>
      <c r="P31" t="inlineStr">
        <is>
          <t>28-2023-12-31</t>
        </is>
      </c>
      <c r="Q31" t="n">
        <v>0</v>
      </c>
      <c r="R31" t="n">
        <v>0</v>
      </c>
    </row>
    <row r="32">
      <c r="A32" t="n">
        <v>29</v>
      </c>
      <c r="B32" t="inlineStr">
        <is>
          <t>Plan anual Vicerrectoría financiera</t>
        </is>
      </c>
      <c r="C32" t="inlineStr">
        <is>
          <t>Gestión de unidades académicas</t>
        </is>
      </c>
      <c r="D32" t="inlineStr">
        <is>
          <t>Trimestral</t>
        </is>
      </c>
      <c r="E32" t="inlineStr">
        <is>
          <t>Positivo</t>
        </is>
      </c>
      <c r="F32" s="137" t="n">
        <v>45107</v>
      </c>
      <c r="G32" t="n">
        <v>2023</v>
      </c>
      <c r="H32" t="inlineStr">
        <is>
          <t>Junio</t>
        </is>
      </c>
      <c r="I32" t="inlineStr">
        <is>
          <t>2023-1</t>
        </is>
      </c>
      <c r="J32" t="n">
        <v>52</v>
      </c>
      <c r="K32" t="n">
        <v>65</v>
      </c>
      <c r="L32" t="n">
        <v>1.25</v>
      </c>
      <c r="M32" t="n">
        <v>1.25</v>
      </c>
      <c r="N32" t="inlineStr">
        <is>
          <t>%</t>
        </is>
      </c>
      <c r="O32" t="inlineStr">
        <is>
          <t>%</t>
        </is>
      </c>
      <c r="P32" t="inlineStr">
        <is>
          <t>29-2023-06-30</t>
        </is>
      </c>
      <c r="Q32" t="n">
        <v>0</v>
      </c>
      <c r="R32" t="n">
        <v>0</v>
      </c>
    </row>
    <row r="33">
      <c r="A33" t="n">
        <v>29</v>
      </c>
      <c r="B33" t="inlineStr">
        <is>
          <t>Plan anual Vicerrectoría financiera</t>
        </is>
      </c>
      <c r="C33" t="inlineStr">
        <is>
          <t>Gestión de unidades académicas</t>
        </is>
      </c>
      <c r="D33" t="inlineStr">
        <is>
          <t>Trimestral</t>
        </is>
      </c>
      <c r="E33" t="inlineStr">
        <is>
          <t>Positivo</t>
        </is>
      </c>
      <c r="F33" s="137" t="n">
        <v>45291</v>
      </c>
      <c r="G33" t="n">
        <v>2023</v>
      </c>
      <c r="H33" t="inlineStr">
        <is>
          <t>Diciembre</t>
        </is>
      </c>
      <c r="I33" t="inlineStr">
        <is>
          <t>2023-2</t>
        </is>
      </c>
      <c r="J33" t="n">
        <v>100</v>
      </c>
      <c r="K33" t="n">
        <v>98.83</v>
      </c>
      <c r="L33" t="n">
        <v>0.9883</v>
      </c>
      <c r="M33" t="n">
        <v>0.9883</v>
      </c>
      <c r="N33" t="inlineStr">
        <is>
          <t>%</t>
        </is>
      </c>
      <c r="O33" t="inlineStr">
        <is>
          <t>%</t>
        </is>
      </c>
      <c r="P33" t="inlineStr">
        <is>
          <t>29-2023-12-31</t>
        </is>
      </c>
      <c r="Q33" t="n">
        <v>0</v>
      </c>
      <c r="R33" t="n">
        <v>0</v>
      </c>
    </row>
    <row r="34">
      <c r="A34" t="n">
        <v>30</v>
      </c>
      <c r="B34" t="inlineStr">
        <is>
          <t>Plan anual Vicerrectoría academica</t>
        </is>
      </c>
      <c r="C34" t="inlineStr">
        <is>
          <t>Gestión de unidades académicas</t>
        </is>
      </c>
      <c r="D34" t="inlineStr">
        <is>
          <t>Trimestral</t>
        </is>
      </c>
      <c r="E34" t="inlineStr">
        <is>
          <t>Positivo</t>
        </is>
      </c>
      <c r="F34" s="137" t="n">
        <v>45107</v>
      </c>
      <c r="G34" t="n">
        <v>2023</v>
      </c>
      <c r="H34" t="inlineStr">
        <is>
          <t>Junio</t>
        </is>
      </c>
      <c r="I34" t="inlineStr">
        <is>
          <t>2023-1</t>
        </is>
      </c>
      <c r="J34" t="n">
        <v>70</v>
      </c>
      <c r="K34" t="n">
        <v>84</v>
      </c>
      <c r="L34" t="n">
        <v>1.2</v>
      </c>
      <c r="M34" t="n">
        <v>1.2</v>
      </c>
      <c r="N34" t="inlineStr">
        <is>
          <t>%</t>
        </is>
      </c>
      <c r="O34" t="inlineStr">
        <is>
          <t>%</t>
        </is>
      </c>
      <c r="P34" t="inlineStr">
        <is>
          <t>30-2023-06-30</t>
        </is>
      </c>
      <c r="Q34" t="n">
        <v>0</v>
      </c>
      <c r="R34" t="n">
        <v>0</v>
      </c>
    </row>
    <row r="35">
      <c r="A35" t="n">
        <v>30</v>
      </c>
      <c r="B35" t="inlineStr">
        <is>
          <t>Plan anual Vicerrectoría academica</t>
        </is>
      </c>
      <c r="C35" t="inlineStr">
        <is>
          <t>Gestión de unidades académicas</t>
        </is>
      </c>
      <c r="D35" t="inlineStr">
        <is>
          <t>Trimestral</t>
        </is>
      </c>
      <c r="E35" t="inlineStr">
        <is>
          <t>Positivo</t>
        </is>
      </c>
      <c r="F35" s="137" t="n">
        <v>45291</v>
      </c>
      <c r="G35" t="n">
        <v>2023</v>
      </c>
      <c r="H35" t="inlineStr">
        <is>
          <t>Diciembre</t>
        </is>
      </c>
      <c r="I35" t="inlineStr">
        <is>
          <t>2023-2</t>
        </is>
      </c>
      <c r="J35" t="n">
        <v>100</v>
      </c>
      <c r="K35" t="n">
        <v>98.75</v>
      </c>
      <c r="L35" t="n">
        <v>0.9875</v>
      </c>
      <c r="M35" t="n">
        <v>0.9875</v>
      </c>
      <c r="N35" t="inlineStr">
        <is>
          <t>%</t>
        </is>
      </c>
      <c r="O35" t="inlineStr">
        <is>
          <t>%</t>
        </is>
      </c>
      <c r="P35" t="inlineStr">
        <is>
          <t>30-2023-12-31</t>
        </is>
      </c>
      <c r="Q35" t="n">
        <v>0</v>
      </c>
      <c r="R35" t="n">
        <v>0</v>
      </c>
    </row>
    <row r="36">
      <c r="A36" t="n">
        <v>31</v>
      </c>
      <c r="B36" t="inlineStr">
        <is>
          <t>Plan anual Gerencia de estrategia</t>
        </is>
      </c>
      <c r="D36" t="inlineStr">
        <is>
          <t>Trimestral</t>
        </is>
      </c>
      <c r="E36" t="inlineStr">
        <is>
          <t>Positivo</t>
        </is>
      </c>
      <c r="F36" s="137" t="n">
        <v>45107</v>
      </c>
      <c r="G36" t="n">
        <v>2023</v>
      </c>
      <c r="H36" t="inlineStr">
        <is>
          <t>Junio</t>
        </is>
      </c>
      <c r="I36" t="inlineStr">
        <is>
          <t>2023-1</t>
        </is>
      </c>
      <c r="J36" t="n">
        <v>41</v>
      </c>
      <c r="K36" t="n">
        <v>54</v>
      </c>
      <c r="L36" t="n">
        <v>1.3</v>
      </c>
      <c r="M36" t="n">
        <v>1.317073170731707</v>
      </c>
      <c r="N36" t="inlineStr">
        <is>
          <t>%</t>
        </is>
      </c>
      <c r="O36" t="inlineStr">
        <is>
          <t>%</t>
        </is>
      </c>
      <c r="P36" t="inlineStr">
        <is>
          <t>31-2023-06-30</t>
        </is>
      </c>
      <c r="Q36" t="n">
        <v>0</v>
      </c>
      <c r="R36" t="n">
        <v>0</v>
      </c>
    </row>
    <row r="37">
      <c r="A37" t="n">
        <v>31</v>
      </c>
      <c r="B37" t="inlineStr">
        <is>
          <t>Plan anual Gerencia de estrategia</t>
        </is>
      </c>
      <c r="D37" t="inlineStr">
        <is>
          <t>Trimestral</t>
        </is>
      </c>
      <c r="E37" t="inlineStr">
        <is>
          <t>Positivo</t>
        </is>
      </c>
      <c r="F37" s="137" t="n">
        <v>45291</v>
      </c>
      <c r="G37" t="n">
        <v>2023</v>
      </c>
      <c r="H37" t="inlineStr">
        <is>
          <t>Diciembre</t>
        </is>
      </c>
      <c r="I37" t="inlineStr">
        <is>
          <t>2023-2</t>
        </is>
      </c>
      <c r="J37" t="n">
        <v>100</v>
      </c>
      <c r="K37" t="n">
        <v>100</v>
      </c>
      <c r="L37" t="n">
        <v>1</v>
      </c>
      <c r="M37" t="n">
        <v>1</v>
      </c>
      <c r="N37" t="inlineStr">
        <is>
          <t>%</t>
        </is>
      </c>
      <c r="O37" t="inlineStr">
        <is>
          <t>%</t>
        </is>
      </c>
      <c r="P37" t="inlineStr">
        <is>
          <t>31-2023-12-31</t>
        </is>
      </c>
      <c r="Q37" t="n">
        <v>0</v>
      </c>
      <c r="R37" t="n">
        <v>0</v>
      </c>
    </row>
    <row r="38">
      <c r="A38" t="n">
        <v>32</v>
      </c>
      <c r="B38" t="inlineStr">
        <is>
          <t>Plan anual Gerencia de talento humano y desarrollo</t>
        </is>
      </c>
      <c r="C38" t="inlineStr">
        <is>
          <t>GESTIÓN Y DESARROLLO DEL TALENTO HUMANO</t>
        </is>
      </c>
      <c r="D38" t="inlineStr">
        <is>
          <t>Trimestral</t>
        </is>
      </c>
      <c r="E38" t="inlineStr">
        <is>
          <t>Positivo</t>
        </is>
      </c>
      <c r="F38" s="137" t="n">
        <v>45107</v>
      </c>
      <c r="G38" t="n">
        <v>2023</v>
      </c>
      <c r="H38" t="inlineStr">
        <is>
          <t>Junio</t>
        </is>
      </c>
      <c r="I38" t="inlineStr">
        <is>
          <t>2023-1</t>
        </is>
      </c>
      <c r="J38" t="n">
        <v>56</v>
      </c>
      <c r="K38" t="n">
        <v>70</v>
      </c>
      <c r="L38" t="n">
        <v>1.25</v>
      </c>
      <c r="M38" t="n">
        <v>1.25</v>
      </c>
      <c r="N38" t="inlineStr">
        <is>
          <t>%</t>
        </is>
      </c>
      <c r="O38" t="inlineStr">
        <is>
          <t>%</t>
        </is>
      </c>
      <c r="P38" t="inlineStr">
        <is>
          <t>32-2023-06-30</t>
        </is>
      </c>
      <c r="Q38" t="n">
        <v>0</v>
      </c>
      <c r="R38" t="n">
        <v>0</v>
      </c>
    </row>
    <row r="39">
      <c r="A39" t="n">
        <v>32</v>
      </c>
      <c r="B39" t="inlineStr">
        <is>
          <t>Plan anual Gerencia de talento humano y desarrollo</t>
        </is>
      </c>
      <c r="C39" t="inlineStr">
        <is>
          <t>GESTIÓN Y DESARROLLO DEL TALENTO HUMANO</t>
        </is>
      </c>
      <c r="D39" t="inlineStr">
        <is>
          <t>Trimestral</t>
        </is>
      </c>
      <c r="E39" t="inlineStr">
        <is>
          <t>Positivo</t>
        </is>
      </c>
      <c r="F39" s="137" t="n">
        <v>45291</v>
      </c>
      <c r="G39" t="n">
        <v>2023</v>
      </c>
      <c r="H39" t="inlineStr">
        <is>
          <t>Diciembre</t>
        </is>
      </c>
      <c r="I39" t="inlineStr">
        <is>
          <t>2023-2</t>
        </is>
      </c>
      <c r="J39" t="n">
        <v>100</v>
      </c>
      <c r="K39" t="n">
        <v>94.51000000000001</v>
      </c>
      <c r="L39" t="n">
        <v>0.9451000000000001</v>
      </c>
      <c r="M39" t="n">
        <v>0.9451000000000001</v>
      </c>
      <c r="N39" t="inlineStr">
        <is>
          <t>%</t>
        </is>
      </c>
      <c r="O39" t="inlineStr">
        <is>
          <t>%</t>
        </is>
      </c>
      <c r="P39" t="inlineStr">
        <is>
          <t>32-2023-12-31</t>
        </is>
      </c>
      <c r="Q39" t="n">
        <v>0</v>
      </c>
      <c r="R39" t="n">
        <v>0</v>
      </c>
    </row>
    <row r="40">
      <c r="A40" t="n">
        <v>33</v>
      </c>
      <c r="B40" t="inlineStr">
        <is>
          <t>Plan anual Gerencia de Medellín</t>
        </is>
      </c>
      <c r="C40" t="inlineStr">
        <is>
          <t>Sede Medellín</t>
        </is>
      </c>
      <c r="D40" t="inlineStr">
        <is>
          <t>Trimestral</t>
        </is>
      </c>
      <c r="E40" t="inlineStr">
        <is>
          <t>Positivo</t>
        </is>
      </c>
      <c r="F40" s="137" t="n">
        <v>45107</v>
      </c>
      <c r="G40" t="n">
        <v>2023</v>
      </c>
      <c r="H40" t="inlineStr">
        <is>
          <t>Junio</t>
        </is>
      </c>
      <c r="I40" t="inlineStr">
        <is>
          <t>2023-1</t>
        </is>
      </c>
      <c r="J40" t="n">
        <v>52</v>
      </c>
      <c r="K40" t="n">
        <v>56</v>
      </c>
      <c r="L40" t="n">
        <v>1.076923076923077</v>
      </c>
      <c r="M40" t="n">
        <v>1.076923076923077</v>
      </c>
      <c r="N40" t="inlineStr">
        <is>
          <t>%</t>
        </is>
      </c>
      <c r="O40" t="inlineStr">
        <is>
          <t>%</t>
        </is>
      </c>
      <c r="P40" t="inlineStr">
        <is>
          <t>33-2023-06-30</t>
        </is>
      </c>
      <c r="Q40" t="n">
        <v>0</v>
      </c>
      <c r="R40" t="n">
        <v>0</v>
      </c>
    </row>
    <row r="41">
      <c r="A41" t="n">
        <v>33</v>
      </c>
      <c r="B41" t="inlineStr">
        <is>
          <t>Plan anual Gerencia de Medellín</t>
        </is>
      </c>
      <c r="C41" t="inlineStr">
        <is>
          <t>Sede Medellín</t>
        </is>
      </c>
      <c r="D41" t="inlineStr">
        <is>
          <t>Trimestral</t>
        </is>
      </c>
      <c r="E41" t="inlineStr">
        <is>
          <t>Positivo</t>
        </is>
      </c>
      <c r="F41" s="137" t="n">
        <v>45291</v>
      </c>
      <c r="G41" t="n">
        <v>2023</v>
      </c>
      <c r="H41" t="inlineStr">
        <is>
          <t>Diciembre</t>
        </is>
      </c>
      <c r="I41" t="inlineStr">
        <is>
          <t>2023-2</t>
        </is>
      </c>
      <c r="J41" t="n">
        <v>100</v>
      </c>
      <c r="K41" t="n">
        <v>86.53</v>
      </c>
      <c r="L41" t="n">
        <v>0.8653</v>
      </c>
      <c r="M41" t="n">
        <v>0.8653</v>
      </c>
      <c r="N41" t="inlineStr">
        <is>
          <t>%</t>
        </is>
      </c>
      <c r="O41" t="inlineStr">
        <is>
          <t>%</t>
        </is>
      </c>
      <c r="P41" t="inlineStr">
        <is>
          <t>33-2023-12-31</t>
        </is>
      </c>
      <c r="Q41" t="n">
        <v>0</v>
      </c>
      <c r="R41" t="n">
        <v>0</v>
      </c>
    </row>
    <row r="42">
      <c r="A42" t="n">
        <v>34</v>
      </c>
      <c r="B42" t="inlineStr">
        <is>
          <t>Plan anual Secretaría General</t>
        </is>
      </c>
      <c r="C42" t="inlineStr">
        <is>
          <t>GESTIÓN JURÍDICA Y NORMATIVA</t>
        </is>
      </c>
      <c r="D42" t="inlineStr">
        <is>
          <t>Trimestral</t>
        </is>
      </c>
      <c r="E42" t="inlineStr">
        <is>
          <t>Positivo</t>
        </is>
      </c>
      <c r="F42" s="137" t="n">
        <v>45107</v>
      </c>
      <c r="G42" t="n">
        <v>2023</v>
      </c>
      <c r="H42" t="inlineStr">
        <is>
          <t>Junio</t>
        </is>
      </c>
      <c r="I42" t="inlineStr">
        <is>
          <t>2023-1</t>
        </is>
      </c>
      <c r="J42" t="n">
        <v>66</v>
      </c>
      <c r="K42" t="n">
        <v>66</v>
      </c>
      <c r="L42" t="n">
        <v>1</v>
      </c>
      <c r="M42" t="n">
        <v>1</v>
      </c>
      <c r="N42" t="inlineStr">
        <is>
          <t>%</t>
        </is>
      </c>
      <c r="O42" t="inlineStr">
        <is>
          <t>%</t>
        </is>
      </c>
      <c r="P42" t="inlineStr">
        <is>
          <t>34-2023-06-30</t>
        </is>
      </c>
      <c r="Q42" t="n">
        <v>0</v>
      </c>
      <c r="R42" t="n">
        <v>0</v>
      </c>
    </row>
    <row r="43">
      <c r="A43" t="n">
        <v>34</v>
      </c>
      <c r="B43" t="inlineStr">
        <is>
          <t>Plan anual Secretaría General</t>
        </is>
      </c>
      <c r="C43" t="inlineStr">
        <is>
          <t>GESTIÓN JURÍDICA Y NORMATIVA</t>
        </is>
      </c>
      <c r="D43" t="inlineStr">
        <is>
          <t>Trimestral</t>
        </is>
      </c>
      <c r="E43" t="inlineStr">
        <is>
          <t>Positivo</t>
        </is>
      </c>
      <c r="F43" s="137" t="n">
        <v>45291</v>
      </c>
      <c r="G43" t="n">
        <v>2023</v>
      </c>
      <c r="H43" t="inlineStr">
        <is>
          <t>Diciembre</t>
        </is>
      </c>
      <c r="I43" t="inlineStr">
        <is>
          <t>2023-2</t>
        </is>
      </c>
      <c r="J43" t="n">
        <v>100</v>
      </c>
      <c r="K43" t="n">
        <v>94.59999999999999</v>
      </c>
      <c r="L43" t="n">
        <v>0.946</v>
      </c>
      <c r="M43" t="n">
        <v>0.946</v>
      </c>
      <c r="N43" t="inlineStr">
        <is>
          <t>%</t>
        </is>
      </c>
      <c r="O43" t="inlineStr">
        <is>
          <t>%</t>
        </is>
      </c>
      <c r="P43" t="inlineStr">
        <is>
          <t>34-2023-12-31</t>
        </is>
      </c>
      <c r="Q43" t="n">
        <v>0</v>
      </c>
      <c r="R43" t="n">
        <v>0</v>
      </c>
    </row>
    <row r="44">
      <c r="A44" t="n">
        <v>35</v>
      </c>
      <c r="B44" t="inlineStr">
        <is>
          <t>Plan anual Gerencia de operaciones</t>
        </is>
      </c>
      <c r="C44" t="inlineStr">
        <is>
          <t>Operaciones Académica pregrado y posgrado presencial.</t>
        </is>
      </c>
      <c r="D44" t="inlineStr">
        <is>
          <t>Trimestral</t>
        </is>
      </c>
      <c r="E44" t="inlineStr">
        <is>
          <t>Positivo</t>
        </is>
      </c>
      <c r="F44" s="137" t="n">
        <v>45107</v>
      </c>
      <c r="G44" t="n">
        <v>2023</v>
      </c>
      <c r="H44" t="inlineStr">
        <is>
          <t>Junio</t>
        </is>
      </c>
      <c r="I44" t="inlineStr">
        <is>
          <t>2023-1</t>
        </is>
      </c>
      <c r="J44" t="n">
        <v>63</v>
      </c>
      <c r="K44" t="n">
        <v>52</v>
      </c>
      <c r="L44" t="n">
        <v>0.8253968253968254</v>
      </c>
      <c r="M44" t="n">
        <v>0.8253968253968254</v>
      </c>
      <c r="N44" t="inlineStr">
        <is>
          <t>%</t>
        </is>
      </c>
      <c r="O44" t="inlineStr">
        <is>
          <t>%</t>
        </is>
      </c>
      <c r="P44" t="inlineStr">
        <is>
          <t>35-2023-06-30</t>
        </is>
      </c>
      <c r="Q44" t="n">
        <v>0</v>
      </c>
      <c r="R44" t="n">
        <v>0</v>
      </c>
    </row>
    <row r="45">
      <c r="A45" t="n">
        <v>35</v>
      </c>
      <c r="B45" t="inlineStr">
        <is>
          <t>Plan anual Gerencia de operaciones</t>
        </is>
      </c>
      <c r="C45" t="inlineStr">
        <is>
          <t>Operaciones Académica pregrado y posgrado presencial.</t>
        </is>
      </c>
      <c r="D45" t="inlineStr">
        <is>
          <t>Trimestral</t>
        </is>
      </c>
      <c r="E45" t="inlineStr">
        <is>
          <t>Positivo</t>
        </is>
      </c>
      <c r="F45" s="137" t="n">
        <v>45291</v>
      </c>
      <c r="G45" t="n">
        <v>2023</v>
      </c>
      <c r="H45" t="inlineStr">
        <is>
          <t>Diciembre</t>
        </is>
      </c>
      <c r="I45" t="inlineStr">
        <is>
          <t>2023-2</t>
        </is>
      </c>
      <c r="J45" t="n">
        <v>100</v>
      </c>
      <c r="K45" t="n">
        <v>99.86</v>
      </c>
      <c r="L45" t="n">
        <v>0.9986</v>
      </c>
      <c r="M45" t="n">
        <v>0.9986</v>
      </c>
      <c r="N45" t="inlineStr">
        <is>
          <t>%</t>
        </is>
      </c>
      <c r="O45" t="inlineStr">
        <is>
          <t>%</t>
        </is>
      </c>
      <c r="P45" t="inlineStr">
        <is>
          <t>35-2023-12-31</t>
        </is>
      </c>
      <c r="Q45" t="n">
        <v>0</v>
      </c>
      <c r="R45" t="n">
        <v>0</v>
      </c>
    </row>
    <row r="46">
      <c r="A46" t="n">
        <v>36</v>
      </c>
      <c r="B46" t="inlineStr">
        <is>
          <t>Plan anual Gerencia de servicio y permanencia</t>
        </is>
      </c>
      <c r="C46" t="inlineStr">
        <is>
          <t>Servicio</t>
        </is>
      </c>
      <c r="D46" t="inlineStr">
        <is>
          <t>Trimestral</t>
        </is>
      </c>
      <c r="E46" t="inlineStr">
        <is>
          <t>Positivo</t>
        </is>
      </c>
      <c r="F46" s="137" t="n">
        <v>45107</v>
      </c>
      <c r="G46" t="n">
        <v>2023</v>
      </c>
      <c r="H46" t="inlineStr">
        <is>
          <t>Junio</t>
        </is>
      </c>
      <c r="I46" t="inlineStr">
        <is>
          <t>2023-1</t>
        </is>
      </c>
      <c r="J46" t="n">
        <v>88</v>
      </c>
      <c r="K46" t="n">
        <v>94</v>
      </c>
      <c r="L46" t="n">
        <v>1.068181818181818</v>
      </c>
      <c r="M46" t="n">
        <v>1.068181818181818</v>
      </c>
      <c r="N46" t="inlineStr">
        <is>
          <t>%</t>
        </is>
      </c>
      <c r="O46" t="inlineStr">
        <is>
          <t>%</t>
        </is>
      </c>
      <c r="P46" t="inlineStr">
        <is>
          <t>36-2023-06-30</t>
        </is>
      </c>
      <c r="Q46" t="n">
        <v>0</v>
      </c>
      <c r="R46" t="n">
        <v>0</v>
      </c>
    </row>
    <row r="47">
      <c r="A47" t="n">
        <v>36</v>
      </c>
      <c r="B47" t="inlineStr">
        <is>
          <t>Plan anual Gerencia de servicio y permanencia</t>
        </is>
      </c>
      <c r="C47" t="inlineStr">
        <is>
          <t>Servicio</t>
        </is>
      </c>
      <c r="D47" t="inlineStr">
        <is>
          <t>Trimestral</t>
        </is>
      </c>
      <c r="E47" t="inlineStr">
        <is>
          <t>Positivo</t>
        </is>
      </c>
      <c r="F47" s="137" t="n">
        <v>45291</v>
      </c>
      <c r="G47" t="n">
        <v>2023</v>
      </c>
      <c r="H47" t="inlineStr">
        <is>
          <t>Diciembre</t>
        </is>
      </c>
      <c r="I47" t="inlineStr">
        <is>
          <t>2023-2</t>
        </is>
      </c>
      <c r="J47" t="n">
        <v>100</v>
      </c>
      <c r="K47" t="n">
        <v>100</v>
      </c>
      <c r="L47" t="n">
        <v>1</v>
      </c>
      <c r="M47" t="n">
        <v>1</v>
      </c>
      <c r="N47" t="inlineStr">
        <is>
          <t>%</t>
        </is>
      </c>
      <c r="O47" t="inlineStr">
        <is>
          <t>%</t>
        </is>
      </c>
      <c r="P47" t="inlineStr">
        <is>
          <t>36-2023-12-31</t>
        </is>
      </c>
      <c r="Q47" t="n">
        <v>0</v>
      </c>
      <c r="R47" t="n">
        <v>0</v>
      </c>
    </row>
    <row r="48">
      <c r="A48" t="n">
        <v>37</v>
      </c>
      <c r="B48" t="inlineStr">
        <is>
          <t>Plan anual Gerencia de tecnologÍa e innovación digital</t>
        </is>
      </c>
      <c r="C48" t="inlineStr">
        <is>
          <t>Gestión de la tecnología e innovación digital</t>
        </is>
      </c>
      <c r="D48" t="inlineStr">
        <is>
          <t>Trimestral</t>
        </is>
      </c>
      <c r="E48" t="inlineStr">
        <is>
          <t>Positivo</t>
        </is>
      </c>
      <c r="F48" s="137" t="n">
        <v>45107</v>
      </c>
      <c r="G48" t="n">
        <v>2023</v>
      </c>
      <c r="H48" t="inlineStr">
        <is>
          <t>Junio</t>
        </is>
      </c>
      <c r="I48" t="inlineStr">
        <is>
          <t>2023-1</t>
        </is>
      </c>
      <c r="J48" t="n">
        <v>58</v>
      </c>
      <c r="K48" t="n">
        <v>37</v>
      </c>
      <c r="L48" t="n">
        <v>0.6379310344827587</v>
      </c>
      <c r="M48" t="n">
        <v>0.6379310344827587</v>
      </c>
      <c r="N48" t="inlineStr">
        <is>
          <t>%</t>
        </is>
      </c>
      <c r="O48" t="inlineStr">
        <is>
          <t>%</t>
        </is>
      </c>
      <c r="P48" t="inlineStr">
        <is>
          <t>37-2023-06-30</t>
        </is>
      </c>
      <c r="Q48" t="n">
        <v>0</v>
      </c>
      <c r="R48" t="n">
        <v>0</v>
      </c>
    </row>
    <row r="49">
      <c r="A49" t="n">
        <v>37</v>
      </c>
      <c r="B49" t="inlineStr">
        <is>
          <t>Plan anual Gerencia de tecnologÍa e innovación digital</t>
        </is>
      </c>
      <c r="C49" t="inlineStr">
        <is>
          <t>Gestión de la tecnología e innovación digital</t>
        </is>
      </c>
      <c r="D49" t="inlineStr">
        <is>
          <t>Trimestral</t>
        </is>
      </c>
      <c r="E49" t="inlineStr">
        <is>
          <t>Positivo</t>
        </is>
      </c>
      <c r="F49" s="137" t="n">
        <v>45291</v>
      </c>
      <c r="G49" t="n">
        <v>2023</v>
      </c>
      <c r="H49" t="inlineStr">
        <is>
          <t>Diciembre</t>
        </is>
      </c>
      <c r="I49" t="inlineStr">
        <is>
          <t>2023-2</t>
        </is>
      </c>
      <c r="J49" t="n">
        <v>100</v>
      </c>
      <c r="K49" t="n">
        <v>84.33</v>
      </c>
      <c r="L49" t="n">
        <v>0.8432999999999999</v>
      </c>
      <c r="M49" t="n">
        <v>0.8432999999999999</v>
      </c>
      <c r="N49" t="inlineStr">
        <is>
          <t>%</t>
        </is>
      </c>
      <c r="O49" t="inlineStr">
        <is>
          <t>%</t>
        </is>
      </c>
      <c r="P49" t="inlineStr">
        <is>
          <t>37-2023-12-31</t>
        </is>
      </c>
      <c r="Q49" t="n">
        <v>0</v>
      </c>
      <c r="R49" t="n">
        <v>0</v>
      </c>
    </row>
    <row r="50">
      <c r="A50" t="n">
        <v>38</v>
      </c>
      <c r="B50" t="inlineStr">
        <is>
          <t>Plan anual BI y analitica</t>
        </is>
      </c>
      <c r="C50" t="inlineStr">
        <is>
          <t>DATOS Y ANALÍTICA</t>
        </is>
      </c>
      <c r="D50" t="inlineStr">
        <is>
          <t>Trimestral</t>
        </is>
      </c>
      <c r="E50" t="inlineStr">
        <is>
          <t>Positivo</t>
        </is>
      </c>
      <c r="F50" s="137" t="n">
        <v>45107</v>
      </c>
      <c r="G50" t="n">
        <v>2023</v>
      </c>
      <c r="H50" t="inlineStr">
        <is>
          <t>Junio</t>
        </is>
      </c>
      <c r="I50" t="inlineStr">
        <is>
          <t>2023-1</t>
        </is>
      </c>
      <c r="J50" t="n">
        <v>58</v>
      </c>
      <c r="K50" t="n">
        <v>50</v>
      </c>
      <c r="L50" t="n">
        <v>0.8620689655172413</v>
      </c>
      <c r="M50" t="n">
        <v>0.8620689655172413</v>
      </c>
      <c r="N50" t="inlineStr">
        <is>
          <t>%</t>
        </is>
      </c>
      <c r="O50" t="inlineStr">
        <is>
          <t>%</t>
        </is>
      </c>
      <c r="P50" t="inlineStr">
        <is>
          <t>38-2023-06-30</t>
        </is>
      </c>
      <c r="Q50" t="n">
        <v>0</v>
      </c>
      <c r="R50" t="n">
        <v>0</v>
      </c>
    </row>
    <row r="51">
      <c r="A51" t="n">
        <v>38</v>
      </c>
      <c r="B51" t="inlineStr">
        <is>
          <t>Plan anual BI y analitica</t>
        </is>
      </c>
      <c r="C51" t="inlineStr">
        <is>
          <t>DATOS Y ANALÍTICA</t>
        </is>
      </c>
      <c r="D51" t="inlineStr">
        <is>
          <t>Trimestral</t>
        </is>
      </c>
      <c r="E51" t="inlineStr">
        <is>
          <t>Positivo</t>
        </is>
      </c>
      <c r="F51" s="137" t="n">
        <v>45291</v>
      </c>
      <c r="G51" t="n">
        <v>2023</v>
      </c>
      <c r="H51" t="inlineStr">
        <is>
          <t>Diciembre</t>
        </is>
      </c>
      <c r="I51" t="inlineStr">
        <is>
          <t>2023-2</t>
        </is>
      </c>
      <c r="J51" t="n">
        <v>100</v>
      </c>
      <c r="K51" t="n">
        <v>98</v>
      </c>
      <c r="L51" t="n">
        <v>0.98</v>
      </c>
      <c r="M51" t="n">
        <v>0.98</v>
      </c>
      <c r="N51" t="inlineStr">
        <is>
          <t>%</t>
        </is>
      </c>
      <c r="O51" t="inlineStr">
        <is>
          <t>%</t>
        </is>
      </c>
      <c r="P51" t="inlineStr">
        <is>
          <t>38-2023-12-31</t>
        </is>
      </c>
      <c r="Q51" t="n">
        <v>0</v>
      </c>
      <c r="R51" t="n">
        <v>0</v>
      </c>
    </row>
    <row r="52">
      <c r="A52" t="n">
        <v>39</v>
      </c>
      <c r="B52" t="inlineStr">
        <is>
          <t>Plan anual Facultad registro y control</t>
        </is>
      </c>
      <c r="C52" t="inlineStr">
        <is>
          <t>Registro y Control</t>
        </is>
      </c>
      <c r="D52" t="inlineStr">
        <is>
          <t>Trimestral</t>
        </is>
      </c>
      <c r="E52" t="inlineStr">
        <is>
          <t>Positivo</t>
        </is>
      </c>
      <c r="F52" s="137" t="n">
        <v>45107</v>
      </c>
      <c r="G52" t="n">
        <v>2023</v>
      </c>
      <c r="H52" t="inlineStr">
        <is>
          <t>Junio</t>
        </is>
      </c>
      <c r="I52" t="inlineStr">
        <is>
          <t>2023-1</t>
        </is>
      </c>
      <c r="J52" t="n">
        <v>20</v>
      </c>
      <c r="K52" t="n">
        <v>24</v>
      </c>
      <c r="L52" t="n">
        <v>1.2</v>
      </c>
      <c r="M52" t="n">
        <v>1.2</v>
      </c>
      <c r="N52" t="inlineStr">
        <is>
          <t>%</t>
        </is>
      </c>
      <c r="O52" t="inlineStr">
        <is>
          <t>%</t>
        </is>
      </c>
      <c r="P52" t="inlineStr">
        <is>
          <t>39-2023-06-30</t>
        </is>
      </c>
      <c r="Q52" t="n">
        <v>0</v>
      </c>
      <c r="R52" t="n">
        <v>0</v>
      </c>
    </row>
    <row r="53">
      <c r="A53" t="n">
        <v>39</v>
      </c>
      <c r="B53" t="inlineStr">
        <is>
          <t>Plan anual Facultad registro y control</t>
        </is>
      </c>
      <c r="C53" t="inlineStr">
        <is>
          <t>Registro y Control</t>
        </is>
      </c>
      <c r="D53" t="inlineStr">
        <is>
          <t>Trimestral</t>
        </is>
      </c>
      <c r="E53" t="inlineStr">
        <is>
          <t>Positivo</t>
        </is>
      </c>
      <c r="F53" s="137" t="n">
        <v>45291</v>
      </c>
      <c r="G53" t="n">
        <v>2023</v>
      </c>
      <c r="H53" t="inlineStr">
        <is>
          <t>Diciembre</t>
        </is>
      </c>
      <c r="I53" t="inlineStr">
        <is>
          <t>2023-2</t>
        </is>
      </c>
      <c r="J53" t="n">
        <v>100</v>
      </c>
      <c r="K53" t="n">
        <v>100</v>
      </c>
      <c r="L53" t="n">
        <v>1</v>
      </c>
      <c r="M53" t="n">
        <v>1</v>
      </c>
      <c r="N53" t="inlineStr">
        <is>
          <t>%</t>
        </is>
      </c>
      <c r="O53" t="inlineStr">
        <is>
          <t>%</t>
        </is>
      </c>
      <c r="P53" t="inlineStr">
        <is>
          <t>39-2023-12-31</t>
        </is>
      </c>
      <c r="Q53" t="n">
        <v>0</v>
      </c>
      <c r="R53" t="n">
        <v>0</v>
      </c>
    </row>
    <row r="54">
      <c r="A54" t="n">
        <v>40</v>
      </c>
      <c r="B54" t="inlineStr">
        <is>
          <t>Plan anual Transformación de experiencia</t>
        </is>
      </c>
      <c r="C54" t="inlineStr">
        <is>
          <t>Experiencia institucional</t>
        </is>
      </c>
      <c r="D54" t="inlineStr">
        <is>
          <t>Trimestral</t>
        </is>
      </c>
      <c r="E54" t="inlineStr">
        <is>
          <t>Positivo</t>
        </is>
      </c>
      <c r="F54" s="137" t="n">
        <v>45107</v>
      </c>
      <c r="G54" t="n">
        <v>2023</v>
      </c>
      <c r="H54" t="inlineStr">
        <is>
          <t>Junio</t>
        </is>
      </c>
      <c r="I54" t="inlineStr">
        <is>
          <t>2023-1</t>
        </is>
      </c>
      <c r="J54" t="n">
        <v>54</v>
      </c>
      <c r="K54" t="n">
        <v>63</v>
      </c>
      <c r="L54" t="n">
        <v>1.166666666666667</v>
      </c>
      <c r="M54" t="n">
        <v>1.166666666666667</v>
      </c>
      <c r="N54" t="inlineStr">
        <is>
          <t>%</t>
        </is>
      </c>
      <c r="O54" t="inlineStr">
        <is>
          <t>%</t>
        </is>
      </c>
      <c r="P54" t="inlineStr">
        <is>
          <t>40-2023-06-30</t>
        </is>
      </c>
      <c r="Q54" t="n">
        <v>0</v>
      </c>
      <c r="R54" t="n">
        <v>0</v>
      </c>
    </row>
    <row r="55">
      <c r="A55" t="n">
        <v>40</v>
      </c>
      <c r="B55" t="inlineStr">
        <is>
          <t>Plan anual Transformación de experiencia</t>
        </is>
      </c>
      <c r="C55" t="inlineStr">
        <is>
          <t>Experiencia institucional</t>
        </is>
      </c>
      <c r="D55" t="inlineStr">
        <is>
          <t>Trimestral</t>
        </is>
      </c>
      <c r="E55" t="inlineStr">
        <is>
          <t>Positivo</t>
        </is>
      </c>
      <c r="F55" s="137" t="n">
        <v>45291</v>
      </c>
      <c r="G55" t="n">
        <v>2023</v>
      </c>
      <c r="H55" t="inlineStr">
        <is>
          <t>Diciembre</t>
        </is>
      </c>
      <c r="I55" t="inlineStr">
        <is>
          <t>2023-2</t>
        </is>
      </c>
      <c r="J55" t="n">
        <v>100</v>
      </c>
      <c r="K55" t="n">
        <v>90</v>
      </c>
      <c r="L55" t="n">
        <v>0.9</v>
      </c>
      <c r="M55" t="n">
        <v>0.9</v>
      </c>
      <c r="N55" t="inlineStr">
        <is>
          <t>%</t>
        </is>
      </c>
      <c r="O55" t="inlineStr">
        <is>
          <t>%</t>
        </is>
      </c>
      <c r="P55" t="inlineStr">
        <is>
          <t>40-2023-12-31</t>
        </is>
      </c>
      <c r="Q55" t="n">
        <v>0</v>
      </c>
      <c r="R55" t="n">
        <v>0</v>
      </c>
    </row>
    <row r="56">
      <c r="A56" t="n">
        <v>41</v>
      </c>
      <c r="B56" t="inlineStr">
        <is>
          <t>Plan anual Direccion bienestar universitario y huella grancolombiana</t>
        </is>
      </c>
      <c r="C56" t="inlineStr">
        <is>
          <t>Gestión de la Responsabilidad Social</t>
        </is>
      </c>
      <c r="D56" t="inlineStr">
        <is>
          <t>Trimestral</t>
        </is>
      </c>
      <c r="E56" t="inlineStr">
        <is>
          <t>Positivo</t>
        </is>
      </c>
      <c r="F56" s="137" t="n">
        <v>45107</v>
      </c>
      <c r="G56" t="n">
        <v>2023</v>
      </c>
      <c r="H56" t="inlineStr">
        <is>
          <t>Junio</t>
        </is>
      </c>
      <c r="I56" t="inlineStr">
        <is>
          <t>2023-1</t>
        </is>
      </c>
      <c r="J56" t="n">
        <v>62</v>
      </c>
      <c r="K56" t="n">
        <v>51</v>
      </c>
      <c r="L56" t="n">
        <v>0.8225806451612904</v>
      </c>
      <c r="M56" t="n">
        <v>0.8225806451612904</v>
      </c>
      <c r="N56" t="inlineStr">
        <is>
          <t>%</t>
        </is>
      </c>
      <c r="O56" t="inlineStr">
        <is>
          <t>%</t>
        </is>
      </c>
      <c r="P56" t="inlineStr">
        <is>
          <t>41-2023-06-30</t>
        </is>
      </c>
      <c r="Q56" t="n">
        <v>0</v>
      </c>
      <c r="R56" t="n">
        <v>0</v>
      </c>
    </row>
    <row r="57">
      <c r="A57" t="n">
        <v>41</v>
      </c>
      <c r="B57" t="inlineStr">
        <is>
          <t>Plan anual Direccion bienestar universitario y huella grancolombiana</t>
        </is>
      </c>
      <c r="C57" t="inlineStr">
        <is>
          <t>Gestión de la Responsabilidad Social</t>
        </is>
      </c>
      <c r="D57" t="inlineStr">
        <is>
          <t>Trimestral</t>
        </is>
      </c>
      <c r="E57" t="inlineStr">
        <is>
          <t>Positivo</t>
        </is>
      </c>
      <c r="F57" s="137" t="n">
        <v>45291</v>
      </c>
      <c r="G57" t="n">
        <v>2023</v>
      </c>
      <c r="H57" t="inlineStr">
        <is>
          <t>Diciembre</t>
        </is>
      </c>
      <c r="I57" t="inlineStr">
        <is>
          <t>2023-2</t>
        </is>
      </c>
      <c r="J57" t="n">
        <v>100</v>
      </c>
      <c r="K57" t="n">
        <v>100</v>
      </c>
      <c r="L57" t="n">
        <v>1</v>
      </c>
      <c r="M57" t="n">
        <v>1</v>
      </c>
      <c r="N57" t="inlineStr">
        <is>
          <t>%</t>
        </is>
      </c>
      <c r="O57" t="inlineStr">
        <is>
          <t>%</t>
        </is>
      </c>
      <c r="P57" t="inlineStr">
        <is>
          <t>41-2023-12-31</t>
        </is>
      </c>
      <c r="Q57" t="n">
        <v>0</v>
      </c>
      <c r="R57" t="n">
        <v>0</v>
      </c>
    </row>
    <row r="58">
      <c r="A58" t="n">
        <v>42</v>
      </c>
      <c r="B58" t="inlineStr">
        <is>
          <t>Plan anual Gerencia de matriculas</t>
        </is>
      </c>
      <c r="C58" t="inlineStr">
        <is>
          <t>Inscripción, admisión y matrícula de estudiantes nuevos</t>
        </is>
      </c>
      <c r="D58" t="inlineStr">
        <is>
          <t>Trimestral</t>
        </is>
      </c>
      <c r="E58" t="inlineStr">
        <is>
          <t>Positivo</t>
        </is>
      </c>
      <c r="F58" s="137" t="n">
        <v>45107</v>
      </c>
      <c r="G58" t="n">
        <v>2023</v>
      </c>
      <c r="H58" t="inlineStr">
        <is>
          <t>Junio</t>
        </is>
      </c>
      <c r="I58" t="inlineStr">
        <is>
          <t>2023-1</t>
        </is>
      </c>
      <c r="J58" t="n">
        <v>63</v>
      </c>
      <c r="K58" t="n">
        <v>62</v>
      </c>
      <c r="L58" t="n">
        <v>0.9841269841269841</v>
      </c>
      <c r="M58" t="n">
        <v>0.9841269841269841</v>
      </c>
      <c r="N58" t="inlineStr">
        <is>
          <t>%</t>
        </is>
      </c>
      <c r="O58" t="inlineStr">
        <is>
          <t>%</t>
        </is>
      </c>
      <c r="P58" t="inlineStr">
        <is>
          <t>42-2023-06-30</t>
        </is>
      </c>
      <c r="Q58" t="n">
        <v>0</v>
      </c>
      <c r="R58" t="n">
        <v>0</v>
      </c>
    </row>
    <row r="59">
      <c r="A59" t="n">
        <v>42</v>
      </c>
      <c r="B59" t="inlineStr">
        <is>
          <t>Plan anual Gerencia de matriculas</t>
        </is>
      </c>
      <c r="C59" t="inlineStr">
        <is>
          <t>Inscripción, admisión y matrícula de estudiantes nuevos</t>
        </is>
      </c>
      <c r="D59" t="inlineStr">
        <is>
          <t>Trimestral</t>
        </is>
      </c>
      <c r="E59" t="inlineStr">
        <is>
          <t>Positivo</t>
        </is>
      </c>
      <c r="F59" s="137" t="n">
        <v>45291</v>
      </c>
      <c r="G59" t="n">
        <v>2023</v>
      </c>
      <c r="H59" t="inlineStr">
        <is>
          <t>Diciembre</t>
        </is>
      </c>
      <c r="I59" t="inlineStr">
        <is>
          <t>2023-2</t>
        </is>
      </c>
      <c r="J59" t="n">
        <v>100</v>
      </c>
      <c r="K59" t="n">
        <v>100</v>
      </c>
      <c r="L59" t="n">
        <v>1</v>
      </c>
      <c r="M59" t="n">
        <v>1</v>
      </c>
      <c r="N59" t="inlineStr">
        <is>
          <t>%</t>
        </is>
      </c>
      <c r="O59" t="inlineStr">
        <is>
          <t>%</t>
        </is>
      </c>
      <c r="P59" t="inlineStr">
        <is>
          <t>42-2023-12-31</t>
        </is>
      </c>
      <c r="Q59" t="n">
        <v>0</v>
      </c>
      <c r="R59" t="n">
        <v>0</v>
      </c>
    </row>
    <row r="60">
      <c r="A60" t="n">
        <v>43</v>
      </c>
      <c r="B60" t="inlineStr">
        <is>
          <t>Plan anual Gerencia de mercadeo</t>
        </is>
      </c>
      <c r="C60" t="inlineStr">
        <is>
          <t>Mercadeo de programas académicos</t>
        </is>
      </c>
      <c r="D60" t="inlineStr">
        <is>
          <t>Trimestral</t>
        </is>
      </c>
      <c r="E60" t="inlineStr">
        <is>
          <t>Positivo</t>
        </is>
      </c>
      <c r="F60" s="137" t="n">
        <v>45107</v>
      </c>
      <c r="G60" t="n">
        <v>2023</v>
      </c>
      <c r="H60" t="inlineStr">
        <is>
          <t>Junio</t>
        </is>
      </c>
      <c r="I60" t="inlineStr">
        <is>
          <t>2023-1</t>
        </is>
      </c>
      <c r="J60" t="n">
        <v>78</v>
      </c>
      <c r="K60" t="n">
        <v>73</v>
      </c>
      <c r="L60" t="n">
        <v>0.9358974358974359</v>
      </c>
      <c r="M60" t="n">
        <v>0.9358974358974359</v>
      </c>
      <c r="N60" t="inlineStr">
        <is>
          <t>%</t>
        </is>
      </c>
      <c r="O60" t="inlineStr">
        <is>
          <t>%</t>
        </is>
      </c>
      <c r="P60" t="inlineStr">
        <is>
          <t>43-2023-06-30</t>
        </is>
      </c>
      <c r="Q60" t="n">
        <v>0</v>
      </c>
      <c r="R60" t="n">
        <v>0</v>
      </c>
    </row>
    <row r="61">
      <c r="A61" t="n">
        <v>43</v>
      </c>
      <c r="B61" t="inlineStr">
        <is>
          <t>Plan anual Gerencia de mercadeo</t>
        </is>
      </c>
      <c r="C61" t="inlineStr">
        <is>
          <t>Mercadeo de programas académicos</t>
        </is>
      </c>
      <c r="D61" t="inlineStr">
        <is>
          <t>Trimestral</t>
        </is>
      </c>
      <c r="E61" t="inlineStr">
        <is>
          <t>Positivo</t>
        </is>
      </c>
      <c r="F61" s="137" t="n">
        <v>45291</v>
      </c>
      <c r="G61" t="n">
        <v>2023</v>
      </c>
      <c r="H61" t="inlineStr">
        <is>
          <t>Diciembre</t>
        </is>
      </c>
      <c r="I61" t="inlineStr">
        <is>
          <t>2023-2</t>
        </is>
      </c>
      <c r="J61" t="n">
        <v>100</v>
      </c>
      <c r="K61" t="n">
        <v>96</v>
      </c>
      <c r="L61" t="n">
        <v>0.96</v>
      </c>
      <c r="M61" t="n">
        <v>0.96</v>
      </c>
      <c r="N61" t="inlineStr">
        <is>
          <t>%</t>
        </is>
      </c>
      <c r="O61" t="inlineStr">
        <is>
          <t>%</t>
        </is>
      </c>
      <c r="P61" t="inlineStr">
        <is>
          <t>43-2023-12-31</t>
        </is>
      </c>
      <c r="Q61" t="n">
        <v>0</v>
      </c>
      <c r="R61" t="n">
        <v>0</v>
      </c>
    </row>
    <row r="62">
      <c r="A62" t="n">
        <v>44</v>
      </c>
      <c r="B62" t="inlineStr">
        <is>
          <t>Plan anual Dirección de contabilidad</t>
        </is>
      </c>
      <c r="C62" t="inlineStr">
        <is>
          <t>Contabilidad</t>
        </is>
      </c>
      <c r="D62" t="inlineStr">
        <is>
          <t>Trimestral</t>
        </is>
      </c>
      <c r="E62" t="inlineStr">
        <is>
          <t>Positivo</t>
        </is>
      </c>
      <c r="F62" s="137" t="n">
        <v>45107</v>
      </c>
      <c r="G62" t="n">
        <v>2023</v>
      </c>
      <c r="H62" t="inlineStr">
        <is>
          <t>Junio</t>
        </is>
      </c>
      <c r="I62" t="inlineStr">
        <is>
          <t>2023-1</t>
        </is>
      </c>
      <c r="J62" t="n">
        <v>50</v>
      </c>
      <c r="K62" t="n">
        <v>56</v>
      </c>
      <c r="L62" t="n">
        <v>1.12</v>
      </c>
      <c r="M62" t="n">
        <v>1.12</v>
      </c>
      <c r="N62" t="inlineStr">
        <is>
          <t>%</t>
        </is>
      </c>
      <c r="O62" t="inlineStr">
        <is>
          <t>%</t>
        </is>
      </c>
      <c r="P62" t="inlineStr">
        <is>
          <t>44-2023-06-30</t>
        </is>
      </c>
      <c r="Q62" t="n">
        <v>0</v>
      </c>
      <c r="R62" t="n">
        <v>0</v>
      </c>
    </row>
    <row r="63">
      <c r="A63" t="n">
        <v>44</v>
      </c>
      <c r="B63" t="inlineStr">
        <is>
          <t>Plan anual Dirección de contabilidad</t>
        </is>
      </c>
      <c r="C63" t="inlineStr">
        <is>
          <t>Contabilidad</t>
        </is>
      </c>
      <c r="D63" t="inlineStr">
        <is>
          <t>Trimestral</t>
        </is>
      </c>
      <c r="E63" t="inlineStr">
        <is>
          <t>Positivo</t>
        </is>
      </c>
      <c r="F63" s="137" t="n">
        <v>45291</v>
      </c>
      <c r="G63" t="n">
        <v>2023</v>
      </c>
      <c r="H63" t="inlineStr">
        <is>
          <t>Diciembre</t>
        </is>
      </c>
      <c r="I63" t="inlineStr">
        <is>
          <t>2023-2</t>
        </is>
      </c>
      <c r="J63" t="n">
        <v>100</v>
      </c>
      <c r="K63" t="n">
        <v>94</v>
      </c>
      <c r="L63" t="n">
        <v>0.9399999999999999</v>
      </c>
      <c r="M63" t="n">
        <v>0.9399999999999999</v>
      </c>
      <c r="N63" t="inlineStr">
        <is>
          <t>%</t>
        </is>
      </c>
      <c r="O63" t="inlineStr">
        <is>
          <t>%</t>
        </is>
      </c>
      <c r="P63" t="inlineStr">
        <is>
          <t>44-2023-12-31</t>
        </is>
      </c>
      <c r="Q63" t="n">
        <v>0</v>
      </c>
      <c r="R63" t="n">
        <v>0</v>
      </c>
    </row>
    <row r="64">
      <c r="A64" t="n">
        <v>45</v>
      </c>
      <c r="B64" t="inlineStr">
        <is>
          <t>Plan anual Dirección de infraestructura</t>
        </is>
      </c>
      <c r="C64" t="inlineStr">
        <is>
          <t>Gestión Infraestructura Física</t>
        </is>
      </c>
      <c r="D64" t="inlineStr">
        <is>
          <t>Trimestral</t>
        </is>
      </c>
      <c r="E64" t="inlineStr">
        <is>
          <t>Positivo</t>
        </is>
      </c>
      <c r="F64" s="137" t="n">
        <v>45107</v>
      </c>
      <c r="G64" t="n">
        <v>2023</v>
      </c>
      <c r="H64" t="inlineStr">
        <is>
          <t>Junio</t>
        </is>
      </c>
      <c r="I64" t="inlineStr">
        <is>
          <t>2023-1</t>
        </is>
      </c>
      <c r="J64" t="n">
        <v>63</v>
      </c>
      <c r="K64" t="n">
        <v>53</v>
      </c>
      <c r="L64" t="n">
        <v>0.8412698412698413</v>
      </c>
      <c r="M64" t="n">
        <v>0.8412698412698413</v>
      </c>
      <c r="N64" t="inlineStr">
        <is>
          <t>%</t>
        </is>
      </c>
      <c r="O64" t="inlineStr">
        <is>
          <t>%</t>
        </is>
      </c>
      <c r="P64" t="inlineStr">
        <is>
          <t>45-2023-06-30</t>
        </is>
      </c>
      <c r="Q64" t="n">
        <v>0</v>
      </c>
      <c r="R64" t="n">
        <v>0</v>
      </c>
    </row>
    <row r="65">
      <c r="A65" t="n">
        <v>45</v>
      </c>
      <c r="B65" t="inlineStr">
        <is>
          <t>Plan anual Dirección de infraestructura</t>
        </is>
      </c>
      <c r="C65" t="inlineStr">
        <is>
          <t>Gestión Infraestructura Física</t>
        </is>
      </c>
      <c r="D65" t="inlineStr">
        <is>
          <t>Trimestral</t>
        </is>
      </c>
      <c r="E65" t="inlineStr">
        <is>
          <t>Positivo</t>
        </is>
      </c>
      <c r="F65" s="137" t="n">
        <v>45291</v>
      </c>
      <c r="G65" t="n">
        <v>2023</v>
      </c>
      <c r="H65" t="inlineStr">
        <is>
          <t>Diciembre</t>
        </is>
      </c>
      <c r="I65" t="inlineStr">
        <is>
          <t>2023-2</t>
        </is>
      </c>
      <c r="J65" t="n">
        <v>100</v>
      </c>
      <c r="K65" t="n">
        <v>86.67</v>
      </c>
      <c r="L65" t="n">
        <v>0.8667</v>
      </c>
      <c r="M65" t="n">
        <v>0.8667</v>
      </c>
      <c r="N65" t="inlineStr">
        <is>
          <t>%</t>
        </is>
      </c>
      <c r="O65" t="inlineStr">
        <is>
          <t>%</t>
        </is>
      </c>
      <c r="P65" t="inlineStr">
        <is>
          <t>45-2023-12-31</t>
        </is>
      </c>
      <c r="Q65" t="n">
        <v>0</v>
      </c>
      <c r="R65" t="n">
        <v>0</v>
      </c>
    </row>
    <row r="66">
      <c r="A66" t="n">
        <v>46</v>
      </c>
      <c r="B66" t="inlineStr">
        <is>
          <t>Plan anual Dirección planeación financiera y tesorería</t>
        </is>
      </c>
      <c r="C66" t="inlineStr">
        <is>
          <t>Planeación Financiera</t>
        </is>
      </c>
      <c r="D66" t="inlineStr">
        <is>
          <t>Trimestral</t>
        </is>
      </c>
      <c r="E66" t="inlineStr">
        <is>
          <t>Positivo</t>
        </is>
      </c>
      <c r="F66" s="137" t="n">
        <v>45107</v>
      </c>
      <c r="G66" t="n">
        <v>2023</v>
      </c>
      <c r="H66" t="inlineStr">
        <is>
          <t>Junio</t>
        </is>
      </c>
      <c r="I66" t="inlineStr">
        <is>
          <t>2023-1</t>
        </is>
      </c>
      <c r="J66" t="n">
        <v>56</v>
      </c>
      <c r="K66" t="n">
        <v>74</v>
      </c>
      <c r="L66" t="n">
        <v>1.3</v>
      </c>
      <c r="M66" t="n">
        <v>1.321428571428571</v>
      </c>
      <c r="N66" t="inlineStr">
        <is>
          <t>%</t>
        </is>
      </c>
      <c r="O66" t="inlineStr">
        <is>
          <t>%</t>
        </is>
      </c>
      <c r="P66" t="inlineStr">
        <is>
          <t>46-2023-06-30</t>
        </is>
      </c>
      <c r="Q66" t="n">
        <v>0</v>
      </c>
      <c r="R66" t="n">
        <v>0</v>
      </c>
    </row>
    <row r="67">
      <c r="A67" t="n">
        <v>46</v>
      </c>
      <c r="B67" t="inlineStr">
        <is>
          <t>Plan anual Dirección planeación financiera y tesorería</t>
        </is>
      </c>
      <c r="C67" t="inlineStr">
        <is>
          <t>Planeación Financiera</t>
        </is>
      </c>
      <c r="D67" t="inlineStr">
        <is>
          <t>Trimestral</t>
        </is>
      </c>
      <c r="E67" t="inlineStr">
        <is>
          <t>Positivo</t>
        </is>
      </c>
      <c r="F67" s="137" t="n">
        <v>45291</v>
      </c>
      <c r="G67" t="n">
        <v>2023</v>
      </c>
      <c r="H67" t="inlineStr">
        <is>
          <t>Diciembre</t>
        </is>
      </c>
      <c r="I67" t="inlineStr">
        <is>
          <t>2023-2</t>
        </is>
      </c>
      <c r="J67" t="n">
        <v>100</v>
      </c>
      <c r="K67" t="n">
        <v>93.75</v>
      </c>
      <c r="L67" t="n">
        <v>0.9375</v>
      </c>
      <c r="M67" t="n">
        <v>0.9375</v>
      </c>
      <c r="N67" t="inlineStr">
        <is>
          <t>%</t>
        </is>
      </c>
      <c r="O67" t="inlineStr">
        <is>
          <t>%</t>
        </is>
      </c>
      <c r="P67" t="inlineStr">
        <is>
          <t>46-2023-12-31</t>
        </is>
      </c>
      <c r="Q67" t="n">
        <v>0</v>
      </c>
      <c r="R67" t="n">
        <v>0</v>
      </c>
    </row>
    <row r="68">
      <c r="A68" t="n">
        <v>47</v>
      </c>
      <c r="B68" t="inlineStr">
        <is>
          <t>Plan anual Dirección de relacionamiento de CSU</t>
        </is>
      </c>
      <c r="D68" t="inlineStr">
        <is>
          <t>Trimestral</t>
        </is>
      </c>
      <c r="E68" t="inlineStr">
        <is>
          <t>Positivo</t>
        </is>
      </c>
      <c r="F68" s="137" t="n">
        <v>45107</v>
      </c>
      <c r="G68" t="n">
        <v>2023</v>
      </c>
      <c r="H68" t="inlineStr">
        <is>
          <t>Junio</t>
        </is>
      </c>
      <c r="I68" t="inlineStr">
        <is>
          <t>2023-1</t>
        </is>
      </c>
      <c r="J68" t="n">
        <v>52</v>
      </c>
      <c r="K68" t="n">
        <v>63</v>
      </c>
      <c r="L68" t="n">
        <v>1.211538461538461</v>
      </c>
      <c r="M68" t="n">
        <v>1.211538461538461</v>
      </c>
      <c r="N68" t="inlineStr">
        <is>
          <t>%</t>
        </is>
      </c>
      <c r="O68" t="inlineStr">
        <is>
          <t>%</t>
        </is>
      </c>
      <c r="P68" t="inlineStr">
        <is>
          <t>47-2023-06-30</t>
        </is>
      </c>
      <c r="Q68" t="n">
        <v>0</v>
      </c>
      <c r="R68" t="n">
        <v>0</v>
      </c>
    </row>
    <row r="69">
      <c r="A69" t="n">
        <v>47</v>
      </c>
      <c r="B69" t="inlineStr">
        <is>
          <t>Plan anual Dirección de relacionamiento de CSU</t>
        </is>
      </c>
      <c r="D69" t="inlineStr">
        <is>
          <t>Trimestral</t>
        </is>
      </c>
      <c r="E69" t="inlineStr">
        <is>
          <t>Positivo</t>
        </is>
      </c>
      <c r="F69" s="137" t="n">
        <v>45291</v>
      </c>
      <c r="G69" t="n">
        <v>2023</v>
      </c>
      <c r="H69" t="inlineStr">
        <is>
          <t>Diciembre</t>
        </is>
      </c>
      <c r="I69" t="inlineStr">
        <is>
          <t>2023-2</t>
        </is>
      </c>
      <c r="J69" t="n">
        <v>100</v>
      </c>
      <c r="K69" t="n">
        <v>98.75</v>
      </c>
      <c r="L69" t="n">
        <v>0.9875</v>
      </c>
      <c r="M69" t="n">
        <v>0.9875</v>
      </c>
      <c r="N69" t="inlineStr">
        <is>
          <t>%</t>
        </is>
      </c>
      <c r="O69" t="inlineStr">
        <is>
          <t>%</t>
        </is>
      </c>
      <c r="P69" t="inlineStr">
        <is>
          <t>47-2023-12-31</t>
        </is>
      </c>
      <c r="Q69" t="n">
        <v>0</v>
      </c>
      <c r="R69" t="n">
        <v>0</v>
      </c>
    </row>
    <row r="70">
      <c r="A70" t="n">
        <v>48</v>
      </c>
      <c r="B70" t="inlineStr">
        <is>
          <t>Plan anual Jefatura administrativa</t>
        </is>
      </c>
      <c r="C70" t="inlineStr">
        <is>
          <t>Administración de Servicios Generales</t>
        </is>
      </c>
      <c r="D70" t="inlineStr">
        <is>
          <t>Trimestral</t>
        </is>
      </c>
      <c r="E70" t="inlineStr">
        <is>
          <t>Positivo</t>
        </is>
      </c>
      <c r="F70" s="137" t="n">
        <v>45107</v>
      </c>
      <c r="G70" t="n">
        <v>2023</v>
      </c>
      <c r="H70" t="inlineStr">
        <is>
          <t>Junio</t>
        </is>
      </c>
      <c r="I70" t="inlineStr">
        <is>
          <t>2023-1</t>
        </is>
      </c>
      <c r="J70" t="n">
        <v>44</v>
      </c>
      <c r="K70" t="n">
        <v>49</v>
      </c>
      <c r="L70" t="n">
        <v>1.113636363636364</v>
      </c>
      <c r="M70" t="n">
        <v>1.113636363636364</v>
      </c>
      <c r="N70" t="inlineStr">
        <is>
          <t>%</t>
        </is>
      </c>
      <c r="O70" t="inlineStr">
        <is>
          <t>%</t>
        </is>
      </c>
      <c r="P70" t="inlineStr">
        <is>
          <t>48-2023-06-30</t>
        </is>
      </c>
      <c r="Q70" t="n">
        <v>0</v>
      </c>
      <c r="R70" t="n">
        <v>0</v>
      </c>
    </row>
    <row r="71">
      <c r="A71" t="n">
        <v>48</v>
      </c>
      <c r="B71" t="inlineStr">
        <is>
          <t>Plan anual Jefatura administrativa</t>
        </is>
      </c>
      <c r="C71" t="inlineStr">
        <is>
          <t>Administración de Servicios Generales</t>
        </is>
      </c>
      <c r="D71" t="inlineStr">
        <is>
          <t>Trimestral</t>
        </is>
      </c>
      <c r="E71" t="inlineStr">
        <is>
          <t>Positivo</t>
        </is>
      </c>
      <c r="F71" s="137" t="n">
        <v>45291</v>
      </c>
      <c r="G71" t="n">
        <v>2023</v>
      </c>
      <c r="H71" t="inlineStr">
        <is>
          <t>Diciembre</t>
        </is>
      </c>
      <c r="I71" t="inlineStr">
        <is>
          <t>2023-2</t>
        </is>
      </c>
      <c r="J71" t="n">
        <v>100</v>
      </c>
      <c r="K71" t="n">
        <v>94.17</v>
      </c>
      <c r="L71" t="n">
        <v>0.9417</v>
      </c>
      <c r="M71" t="n">
        <v>0.9417</v>
      </c>
      <c r="N71" t="inlineStr">
        <is>
          <t>%</t>
        </is>
      </c>
      <c r="O71" t="inlineStr">
        <is>
          <t>%</t>
        </is>
      </c>
      <c r="P71" t="inlineStr">
        <is>
          <t>48-2023-12-31</t>
        </is>
      </c>
      <c r="Q71" t="n">
        <v>0</v>
      </c>
      <c r="R71" t="n">
        <v>0</v>
      </c>
    </row>
    <row r="72">
      <c r="A72" t="n">
        <v>49</v>
      </c>
      <c r="B72" t="inlineStr">
        <is>
          <t>Plan anual Jefatura de compras</t>
        </is>
      </c>
      <c r="C72" t="inlineStr">
        <is>
          <t>GESTIÓN DE ABASTECIMIENTO</t>
        </is>
      </c>
      <c r="D72" t="inlineStr">
        <is>
          <t>Trimestral</t>
        </is>
      </c>
      <c r="E72" t="inlineStr">
        <is>
          <t>Positivo</t>
        </is>
      </c>
      <c r="F72" s="137" t="n">
        <v>45107</v>
      </c>
      <c r="G72" t="n">
        <v>2023</v>
      </c>
      <c r="H72" t="inlineStr">
        <is>
          <t>Junio</t>
        </is>
      </c>
      <c r="I72" t="inlineStr">
        <is>
          <t>2023-1</t>
        </is>
      </c>
      <c r="J72" t="n">
        <v>62</v>
      </c>
      <c r="K72" t="n">
        <v>64</v>
      </c>
      <c r="L72" t="n">
        <v>1.032258064516129</v>
      </c>
      <c r="M72" t="n">
        <v>1.032258064516129</v>
      </c>
      <c r="N72" t="inlineStr">
        <is>
          <t>%</t>
        </is>
      </c>
      <c r="O72" t="inlineStr">
        <is>
          <t>%</t>
        </is>
      </c>
      <c r="P72" t="inlineStr">
        <is>
          <t>49-2023-06-30</t>
        </is>
      </c>
      <c r="Q72" t="n">
        <v>0</v>
      </c>
      <c r="R72" t="n">
        <v>0</v>
      </c>
    </row>
    <row r="73">
      <c r="A73" t="n">
        <v>49</v>
      </c>
      <c r="B73" t="inlineStr">
        <is>
          <t>Plan anual Jefatura de compras</t>
        </is>
      </c>
      <c r="C73" t="inlineStr">
        <is>
          <t>GESTIÓN DE ABASTECIMIENTO</t>
        </is>
      </c>
      <c r="D73" t="inlineStr">
        <is>
          <t>Trimestral</t>
        </is>
      </c>
      <c r="E73" t="inlineStr">
        <is>
          <t>Positivo</t>
        </is>
      </c>
      <c r="F73" s="137" t="n">
        <v>45291</v>
      </c>
      <c r="G73" t="n">
        <v>2023</v>
      </c>
      <c r="H73" t="inlineStr">
        <is>
          <t>Diciembre</t>
        </is>
      </c>
      <c r="I73" t="inlineStr">
        <is>
          <t>2023-2</t>
        </is>
      </c>
      <c r="J73" t="n">
        <v>100</v>
      </c>
      <c r="K73" t="n">
        <v>99</v>
      </c>
      <c r="L73" t="n">
        <v>0.99</v>
      </c>
      <c r="M73" t="n">
        <v>0.99</v>
      </c>
      <c r="N73" t="inlineStr">
        <is>
          <t>%</t>
        </is>
      </c>
      <c r="O73" t="inlineStr">
        <is>
          <t>%</t>
        </is>
      </c>
      <c r="P73" t="inlineStr">
        <is>
          <t>49-2023-12-31</t>
        </is>
      </c>
      <c r="Q73" t="n">
        <v>0</v>
      </c>
      <c r="R73" t="n">
        <v>0</v>
      </c>
    </row>
    <row r="74">
      <c r="A74" t="n">
        <v>50</v>
      </c>
      <c r="B74" t="inlineStr">
        <is>
          <t>Plan anual Dirección aseguramiento de la calidad</t>
        </is>
      </c>
      <c r="C74" t="inlineStr">
        <is>
          <t>Creación, modificación y cierre de programas académicos</t>
        </is>
      </c>
      <c r="D74" t="inlineStr">
        <is>
          <t>Trimestral</t>
        </is>
      </c>
      <c r="E74" t="inlineStr">
        <is>
          <t>Positivo</t>
        </is>
      </c>
      <c r="F74" s="137" t="n">
        <v>45107</v>
      </c>
      <c r="G74" t="n">
        <v>2023</v>
      </c>
      <c r="H74" t="inlineStr">
        <is>
          <t>Junio</t>
        </is>
      </c>
      <c r="I74" t="inlineStr">
        <is>
          <t>2023-1</t>
        </is>
      </c>
      <c r="J74" t="n">
        <v>43</v>
      </c>
      <c r="K74" t="n">
        <v>46</v>
      </c>
      <c r="L74" t="n">
        <v>1.069767441860465</v>
      </c>
      <c r="M74" t="n">
        <v>1.069767441860465</v>
      </c>
      <c r="N74" t="inlineStr">
        <is>
          <t>%</t>
        </is>
      </c>
      <c r="O74" t="inlineStr">
        <is>
          <t>%</t>
        </is>
      </c>
      <c r="P74" t="inlineStr">
        <is>
          <t>50-2023-06-30</t>
        </is>
      </c>
      <c r="Q74" t="n">
        <v>0</v>
      </c>
      <c r="R74" t="n">
        <v>0</v>
      </c>
    </row>
    <row r="75">
      <c r="A75" t="n">
        <v>50</v>
      </c>
      <c r="B75" t="inlineStr">
        <is>
          <t>Plan anual Dirección aseguramiento de la calidad</t>
        </is>
      </c>
      <c r="C75" t="inlineStr">
        <is>
          <t>Creación, modificación y cierre de programas académicos</t>
        </is>
      </c>
      <c r="D75" t="inlineStr">
        <is>
          <t>Trimestral</t>
        </is>
      </c>
      <c r="E75" t="inlineStr">
        <is>
          <t>Positivo</t>
        </is>
      </c>
      <c r="F75" s="137" t="n">
        <v>45291</v>
      </c>
      <c r="G75" t="n">
        <v>2023</v>
      </c>
      <c r="H75" t="inlineStr">
        <is>
          <t>Diciembre</t>
        </is>
      </c>
      <c r="I75" t="inlineStr">
        <is>
          <t>2023-2</t>
        </is>
      </c>
      <c r="J75" t="n">
        <v>100</v>
      </c>
      <c r="K75" t="n">
        <v>87.5</v>
      </c>
      <c r="L75" t="n">
        <v>0.875</v>
      </c>
      <c r="M75" t="n">
        <v>0.875</v>
      </c>
      <c r="N75" t="inlineStr">
        <is>
          <t>%</t>
        </is>
      </c>
      <c r="O75" t="inlineStr">
        <is>
          <t>%</t>
        </is>
      </c>
      <c r="P75" t="inlineStr">
        <is>
          <t>50-2023-12-31</t>
        </is>
      </c>
      <c r="Q75" t="n">
        <v>0</v>
      </c>
      <c r="R75" t="n">
        <v>0</v>
      </c>
    </row>
    <row r="76">
      <c r="A76" t="n">
        <v>51</v>
      </c>
      <c r="B76" t="inlineStr">
        <is>
          <t>Plan anual Dirección investigación innovación y creación</t>
        </is>
      </c>
      <c r="C76" t="inlineStr">
        <is>
          <t>Investigación, desarrollo tecnológico, innovación y creación</t>
        </is>
      </c>
      <c r="D76" t="inlineStr">
        <is>
          <t>Trimestral</t>
        </is>
      </c>
      <c r="E76" t="inlineStr">
        <is>
          <t>Positivo</t>
        </is>
      </c>
      <c r="F76" s="137" t="n">
        <v>45107</v>
      </c>
      <c r="G76" t="n">
        <v>2023</v>
      </c>
      <c r="H76" t="inlineStr">
        <is>
          <t>Junio</t>
        </is>
      </c>
      <c r="I76" t="inlineStr">
        <is>
          <t>2023-1</t>
        </is>
      </c>
      <c r="J76" t="n">
        <v>39</v>
      </c>
      <c r="K76" t="n">
        <v>20</v>
      </c>
      <c r="L76" t="n">
        <v>0.5128205128205128</v>
      </c>
      <c r="M76" t="n">
        <v>0.5128205128205128</v>
      </c>
      <c r="N76" t="inlineStr">
        <is>
          <t>%</t>
        </is>
      </c>
      <c r="O76" t="inlineStr">
        <is>
          <t>%</t>
        </is>
      </c>
      <c r="P76" t="inlineStr">
        <is>
          <t>51-2023-06-30</t>
        </is>
      </c>
      <c r="Q76" t="n">
        <v>0</v>
      </c>
      <c r="R76" t="n">
        <v>0</v>
      </c>
    </row>
    <row r="77">
      <c r="A77" t="n">
        <v>51</v>
      </c>
      <c r="B77" t="inlineStr">
        <is>
          <t>Plan anual Dirección investigación innovación y creación</t>
        </is>
      </c>
      <c r="C77" t="inlineStr">
        <is>
          <t>Investigación, desarrollo tecnológico, innovación y creación</t>
        </is>
      </c>
      <c r="D77" t="inlineStr">
        <is>
          <t>Trimestral</t>
        </is>
      </c>
      <c r="E77" t="inlineStr">
        <is>
          <t>Positivo</t>
        </is>
      </c>
      <c r="F77" s="137" t="n">
        <v>45291</v>
      </c>
      <c r="G77" t="n">
        <v>2023</v>
      </c>
      <c r="H77" t="inlineStr">
        <is>
          <t>Diciembre</t>
        </is>
      </c>
      <c r="I77" t="inlineStr">
        <is>
          <t>2023-2</t>
        </is>
      </c>
      <c r="J77" t="n">
        <v>100</v>
      </c>
      <c r="K77" t="n">
        <v>86.25</v>
      </c>
      <c r="L77" t="n">
        <v>0.8625</v>
      </c>
      <c r="M77" t="n">
        <v>0.8625</v>
      </c>
      <c r="N77" t="inlineStr">
        <is>
          <t>%</t>
        </is>
      </c>
      <c r="O77" t="inlineStr">
        <is>
          <t>%</t>
        </is>
      </c>
      <c r="P77" t="inlineStr">
        <is>
          <t>51-2023-12-31</t>
        </is>
      </c>
      <c r="Q77" t="n">
        <v>0</v>
      </c>
      <c r="R77" t="n">
        <v>0</v>
      </c>
    </row>
    <row r="78">
      <c r="A78" t="n">
        <v>52</v>
      </c>
      <c r="B78" t="inlineStr">
        <is>
          <t>Plan anual Dirección relaciones nacionales e internacionales</t>
        </is>
      </c>
      <c r="C78" t="inlineStr">
        <is>
          <t>VISIBILIDAD NACIONAL E INTERNACIONAL</t>
        </is>
      </c>
      <c r="D78" t="inlineStr">
        <is>
          <t>Trimestral</t>
        </is>
      </c>
      <c r="E78" t="inlineStr">
        <is>
          <t>Positivo</t>
        </is>
      </c>
      <c r="F78" s="137" t="n">
        <v>45107</v>
      </c>
      <c r="G78" t="n">
        <v>2023</v>
      </c>
      <c r="H78" t="inlineStr">
        <is>
          <t>Junio</t>
        </is>
      </c>
      <c r="I78" t="inlineStr">
        <is>
          <t>2023-1</t>
        </is>
      </c>
      <c r="J78" t="n">
        <v>56</v>
      </c>
      <c r="K78" t="n">
        <v>63</v>
      </c>
      <c r="L78" t="n">
        <v>1.125</v>
      </c>
      <c r="M78" t="n">
        <v>1.125</v>
      </c>
      <c r="N78" t="inlineStr">
        <is>
          <t>%</t>
        </is>
      </c>
      <c r="O78" t="inlineStr">
        <is>
          <t>%</t>
        </is>
      </c>
      <c r="P78" t="inlineStr">
        <is>
          <t>52-2023-06-30</t>
        </is>
      </c>
      <c r="Q78" t="n">
        <v>0</v>
      </c>
      <c r="R78" t="n">
        <v>0</v>
      </c>
    </row>
    <row r="79">
      <c r="A79" t="n">
        <v>52</v>
      </c>
      <c r="B79" t="inlineStr">
        <is>
          <t>Plan anual Dirección relaciones nacionales e internacionales</t>
        </is>
      </c>
      <c r="C79" t="inlineStr">
        <is>
          <t>VISIBILIDAD NACIONAL E INTERNACIONAL</t>
        </is>
      </c>
      <c r="D79" t="inlineStr">
        <is>
          <t>Trimestral</t>
        </is>
      </c>
      <c r="E79" t="inlineStr">
        <is>
          <t>Positivo</t>
        </is>
      </c>
      <c r="F79" s="137" t="n">
        <v>45291</v>
      </c>
      <c r="G79" t="n">
        <v>2023</v>
      </c>
      <c r="H79" t="inlineStr">
        <is>
          <t>Diciembre</t>
        </is>
      </c>
      <c r="I79" t="inlineStr">
        <is>
          <t>2023-2</t>
        </is>
      </c>
      <c r="J79" t="n">
        <v>100</v>
      </c>
      <c r="K79" t="n">
        <v>90.95</v>
      </c>
      <c r="L79" t="n">
        <v>0.9095</v>
      </c>
      <c r="M79" t="n">
        <v>0.9095</v>
      </c>
      <c r="N79" t="inlineStr">
        <is>
          <t>%</t>
        </is>
      </c>
      <c r="O79" t="inlineStr">
        <is>
          <t>%</t>
        </is>
      </c>
      <c r="P79" t="inlineStr">
        <is>
          <t>52-2023-12-31</t>
        </is>
      </c>
      <c r="Q79" t="n">
        <v>0</v>
      </c>
      <c r="R79" t="n">
        <v>0</v>
      </c>
    </row>
    <row r="80">
      <c r="A80" t="n">
        <v>53</v>
      </c>
      <c r="B80" t="inlineStr">
        <is>
          <t>Plan anual Secretaria academica y de extensión</t>
        </is>
      </c>
      <c r="C80" t="inlineStr">
        <is>
          <t>Editorial y Publicaciones</t>
        </is>
      </c>
      <c r="D80" t="inlineStr">
        <is>
          <t>Trimestral</t>
        </is>
      </c>
      <c r="E80" t="inlineStr">
        <is>
          <t>Positivo</t>
        </is>
      </c>
      <c r="F80" s="137" t="n">
        <v>45107</v>
      </c>
      <c r="G80" t="n">
        <v>2023</v>
      </c>
      <c r="H80" t="inlineStr">
        <is>
          <t>Junio</t>
        </is>
      </c>
      <c r="I80" t="inlineStr">
        <is>
          <t>2023-1</t>
        </is>
      </c>
      <c r="J80" t="n">
        <v>67</v>
      </c>
      <c r="K80" t="n">
        <v>61</v>
      </c>
      <c r="L80" t="n">
        <v>0.9104477611940298</v>
      </c>
      <c r="M80" t="n">
        <v>0.9104477611940298</v>
      </c>
      <c r="N80" t="inlineStr">
        <is>
          <t>%</t>
        </is>
      </c>
      <c r="O80" t="inlineStr">
        <is>
          <t>%</t>
        </is>
      </c>
      <c r="P80" t="inlineStr">
        <is>
          <t>53-2023-06-30</t>
        </is>
      </c>
      <c r="Q80" t="n">
        <v>0</v>
      </c>
      <c r="R80" t="n">
        <v>0</v>
      </c>
    </row>
    <row r="81">
      <c r="A81" t="n">
        <v>53</v>
      </c>
      <c r="B81" t="inlineStr">
        <is>
          <t>Plan anual Secretaria academica y de extensión</t>
        </is>
      </c>
      <c r="C81" t="inlineStr">
        <is>
          <t>Editorial y Publicaciones</t>
        </is>
      </c>
      <c r="D81" t="inlineStr">
        <is>
          <t>Trimestral</t>
        </is>
      </c>
      <c r="E81" t="inlineStr">
        <is>
          <t>Positivo</t>
        </is>
      </c>
      <c r="F81" s="137" t="n">
        <v>45291</v>
      </c>
      <c r="G81" t="n">
        <v>2023</v>
      </c>
      <c r="H81" t="inlineStr">
        <is>
          <t>Diciembre</t>
        </is>
      </c>
      <c r="I81" t="inlineStr">
        <is>
          <t>2023-2</t>
        </is>
      </c>
      <c r="J81" t="n">
        <v>100</v>
      </c>
      <c r="K81" t="n">
        <v>99.78</v>
      </c>
      <c r="L81" t="n">
        <v>0.9978</v>
      </c>
      <c r="M81" t="n">
        <v>0.9978</v>
      </c>
      <c r="N81" t="inlineStr">
        <is>
          <t>%</t>
        </is>
      </c>
      <c r="O81" t="inlineStr">
        <is>
          <t>%</t>
        </is>
      </c>
      <c r="P81" t="inlineStr">
        <is>
          <t>53-2023-12-31</t>
        </is>
      </c>
      <c r="Q81" t="n">
        <v>0</v>
      </c>
      <c r="R81" t="n">
        <v>0</v>
      </c>
    </row>
    <row r="82">
      <c r="A82" t="n">
        <v>54</v>
      </c>
      <c r="B82" t="inlineStr">
        <is>
          <t>Plan anual Dirección  de docencia</t>
        </is>
      </c>
      <c r="C82" t="inlineStr">
        <is>
          <t>Gestión Docente</t>
        </is>
      </c>
      <c r="D82" t="inlineStr">
        <is>
          <t>Trimestral</t>
        </is>
      </c>
      <c r="E82" t="inlineStr">
        <is>
          <t>Positivo</t>
        </is>
      </c>
      <c r="F82" s="137" t="n">
        <v>45107</v>
      </c>
      <c r="G82" t="n">
        <v>2023</v>
      </c>
      <c r="H82" t="inlineStr">
        <is>
          <t>Junio</t>
        </is>
      </c>
      <c r="I82" t="inlineStr">
        <is>
          <t>2023-1</t>
        </is>
      </c>
      <c r="J82" t="n">
        <v>56</v>
      </c>
      <c r="K82" t="n">
        <v>70</v>
      </c>
      <c r="L82" t="n">
        <v>1.25</v>
      </c>
      <c r="M82" t="n">
        <v>1.25</v>
      </c>
      <c r="N82" t="inlineStr">
        <is>
          <t>%</t>
        </is>
      </c>
      <c r="O82" t="inlineStr">
        <is>
          <t>%</t>
        </is>
      </c>
      <c r="P82" t="inlineStr">
        <is>
          <t>54-2023-06-30</t>
        </is>
      </c>
      <c r="Q82" t="n">
        <v>0</v>
      </c>
      <c r="R82" t="n">
        <v>0</v>
      </c>
    </row>
    <row r="83">
      <c r="A83" t="n">
        <v>54</v>
      </c>
      <c r="B83" t="inlineStr">
        <is>
          <t>Plan anual Dirección  de docencia</t>
        </is>
      </c>
      <c r="C83" t="inlineStr">
        <is>
          <t>Gestión Docente</t>
        </is>
      </c>
      <c r="D83" t="inlineStr">
        <is>
          <t>Trimestral</t>
        </is>
      </c>
      <c r="E83" t="inlineStr">
        <is>
          <t>Positivo</t>
        </is>
      </c>
      <c r="F83" s="137" t="n">
        <v>45291</v>
      </c>
      <c r="G83" t="n">
        <v>2023</v>
      </c>
      <c r="H83" t="inlineStr">
        <is>
          <t>Diciembre</t>
        </is>
      </c>
      <c r="I83" t="inlineStr">
        <is>
          <t>2023-2</t>
        </is>
      </c>
      <c r="J83" t="n">
        <v>100</v>
      </c>
      <c r="K83" t="n">
        <v>100</v>
      </c>
      <c r="L83" t="n">
        <v>1</v>
      </c>
      <c r="M83" t="n">
        <v>1</v>
      </c>
      <c r="N83" t="inlineStr">
        <is>
          <t>%</t>
        </is>
      </c>
      <c r="O83" t="inlineStr">
        <is>
          <t>%</t>
        </is>
      </c>
      <c r="P83" t="inlineStr">
        <is>
          <t>54-2023-12-31</t>
        </is>
      </c>
      <c r="Q83" t="n">
        <v>0</v>
      </c>
      <c r="R83" t="n">
        <v>0</v>
      </c>
    </row>
    <row r="84">
      <c r="A84" t="n">
        <v>55</v>
      </c>
      <c r="B84" t="inlineStr">
        <is>
          <t>Plan anual Dirección de currículo presencial y virtual</t>
        </is>
      </c>
      <c r="C84" t="inlineStr">
        <is>
          <t>Gestión, Evaluación e Innovación Curricular</t>
        </is>
      </c>
      <c r="D84" t="inlineStr">
        <is>
          <t>Trimestral</t>
        </is>
      </c>
      <c r="E84" t="inlineStr">
        <is>
          <t>Positivo</t>
        </is>
      </c>
      <c r="F84" s="137" t="n">
        <v>45107</v>
      </c>
      <c r="G84" t="n">
        <v>2023</v>
      </c>
      <c r="H84" t="inlineStr">
        <is>
          <t>Junio</t>
        </is>
      </c>
      <c r="I84" t="inlineStr">
        <is>
          <t>2023-1</t>
        </is>
      </c>
      <c r="J84" t="n">
        <v>56</v>
      </c>
      <c r="K84" t="n">
        <v>66</v>
      </c>
      <c r="L84" t="n">
        <v>1.178571428571429</v>
      </c>
      <c r="M84" t="n">
        <v>1.178571428571429</v>
      </c>
      <c r="N84" t="inlineStr">
        <is>
          <t>%</t>
        </is>
      </c>
      <c r="O84" t="inlineStr">
        <is>
          <t>%</t>
        </is>
      </c>
      <c r="P84" t="inlineStr">
        <is>
          <t>55-2023-06-30</t>
        </is>
      </c>
      <c r="Q84" t="n">
        <v>0</v>
      </c>
      <c r="R84" t="n">
        <v>0</v>
      </c>
    </row>
    <row r="85">
      <c r="A85" t="n">
        <v>55</v>
      </c>
      <c r="B85" t="inlineStr">
        <is>
          <t>Plan anual Dirección de currículo presencial y virtual</t>
        </is>
      </c>
      <c r="C85" t="inlineStr">
        <is>
          <t>Gestión, Evaluación e Innovación Curricular</t>
        </is>
      </c>
      <c r="D85" t="inlineStr">
        <is>
          <t>Trimestral</t>
        </is>
      </c>
      <c r="E85" t="inlineStr">
        <is>
          <t>Positivo</t>
        </is>
      </c>
      <c r="F85" s="137" t="n">
        <v>45291</v>
      </c>
      <c r="G85" t="n">
        <v>2023</v>
      </c>
      <c r="H85" t="inlineStr">
        <is>
          <t>Diciembre</t>
        </is>
      </c>
      <c r="I85" t="inlineStr">
        <is>
          <t>2023-2</t>
        </is>
      </c>
      <c r="J85" t="n">
        <v>100</v>
      </c>
      <c r="K85" t="n">
        <v>100</v>
      </c>
      <c r="L85" t="n">
        <v>1</v>
      </c>
      <c r="M85" t="n">
        <v>1</v>
      </c>
      <c r="N85" t="inlineStr">
        <is>
          <t>%</t>
        </is>
      </c>
      <c r="O85" t="inlineStr">
        <is>
          <t>%</t>
        </is>
      </c>
      <c r="P85" t="inlineStr">
        <is>
          <t>55-2023-12-31</t>
        </is>
      </c>
      <c r="Q85" t="n">
        <v>0</v>
      </c>
      <c r="R85" t="n">
        <v>0</v>
      </c>
    </row>
    <row r="86">
      <c r="A86" t="n">
        <v>56</v>
      </c>
      <c r="B86" t="inlineStr">
        <is>
          <t>Plan anual Facultad ingeniería diseño e innovación</t>
        </is>
      </c>
      <c r="C86" t="inlineStr">
        <is>
          <t>Gestión de unidades académicas</t>
        </is>
      </c>
      <c r="D86" t="inlineStr">
        <is>
          <t>Trimestral</t>
        </is>
      </c>
      <c r="E86" t="inlineStr">
        <is>
          <t>Positivo</t>
        </is>
      </c>
      <c r="F86" s="137" t="n">
        <v>45107</v>
      </c>
      <c r="G86" t="n">
        <v>2023</v>
      </c>
      <c r="H86" t="inlineStr">
        <is>
          <t>Junio</t>
        </is>
      </c>
      <c r="I86" t="inlineStr">
        <is>
          <t>2023-1</t>
        </is>
      </c>
      <c r="J86" t="n">
        <v>61</v>
      </c>
      <c r="K86" t="n">
        <v>69</v>
      </c>
      <c r="L86" t="n">
        <v>1.131147540983606</v>
      </c>
      <c r="M86" t="n">
        <v>1.131147540983606</v>
      </c>
      <c r="N86" t="inlineStr">
        <is>
          <t>%</t>
        </is>
      </c>
      <c r="O86" t="inlineStr">
        <is>
          <t>%</t>
        </is>
      </c>
      <c r="P86" t="inlineStr">
        <is>
          <t>56-2023-06-30</t>
        </is>
      </c>
      <c r="Q86" t="n">
        <v>0</v>
      </c>
      <c r="R86" t="n">
        <v>0</v>
      </c>
    </row>
    <row r="87">
      <c r="A87" t="n">
        <v>56</v>
      </c>
      <c r="B87" t="inlineStr">
        <is>
          <t>Plan anual Facultad ingeniería diseño e innovación</t>
        </is>
      </c>
      <c r="C87" t="inlineStr">
        <is>
          <t>Gestión de unidades académicas</t>
        </is>
      </c>
      <c r="D87" t="inlineStr">
        <is>
          <t>Trimestral</t>
        </is>
      </c>
      <c r="E87" t="inlineStr">
        <is>
          <t>Positivo</t>
        </is>
      </c>
      <c r="F87" s="137" t="n">
        <v>45291</v>
      </c>
      <c r="G87" t="n">
        <v>2023</v>
      </c>
      <c r="H87" t="inlineStr">
        <is>
          <t>Diciembre</t>
        </is>
      </c>
      <c r="I87" t="inlineStr">
        <is>
          <t>2023-2</t>
        </is>
      </c>
      <c r="J87" t="n">
        <v>100</v>
      </c>
      <c r="K87" t="n">
        <v>100</v>
      </c>
      <c r="L87" t="n">
        <v>1</v>
      </c>
      <c r="M87" t="n">
        <v>1</v>
      </c>
      <c r="N87" t="inlineStr">
        <is>
          <t>%</t>
        </is>
      </c>
      <c r="O87" t="inlineStr">
        <is>
          <t>%</t>
        </is>
      </c>
      <c r="P87" t="inlineStr">
        <is>
          <t>56-2023-12-31</t>
        </is>
      </c>
      <c r="Q87" t="n">
        <v>0</v>
      </c>
      <c r="R87" t="n">
        <v>0</v>
      </c>
    </row>
    <row r="88">
      <c r="A88" t="n">
        <v>57</v>
      </c>
      <c r="B88" t="inlineStr">
        <is>
          <t>Plan anual Facultad negocios gestión y sostenibilidad</t>
        </is>
      </c>
      <c r="C88" t="inlineStr">
        <is>
          <t>Gestión de unidades académicas</t>
        </is>
      </c>
      <c r="D88" t="inlineStr">
        <is>
          <t>Trimestral</t>
        </is>
      </c>
      <c r="E88" t="inlineStr">
        <is>
          <t>Positivo</t>
        </is>
      </c>
      <c r="F88" s="137" t="n">
        <v>45107</v>
      </c>
      <c r="G88" t="n">
        <v>2023</v>
      </c>
      <c r="H88" t="inlineStr">
        <is>
          <t>Junio</t>
        </is>
      </c>
      <c r="I88" t="inlineStr">
        <is>
          <t>2023-1</t>
        </is>
      </c>
      <c r="J88" t="n">
        <v>64</v>
      </c>
      <c r="K88" t="n">
        <v>66</v>
      </c>
      <c r="L88" t="n">
        <v>1.03125</v>
      </c>
      <c r="M88" t="n">
        <v>1.03125</v>
      </c>
      <c r="N88" t="inlineStr">
        <is>
          <t>%</t>
        </is>
      </c>
      <c r="O88" t="inlineStr">
        <is>
          <t>%</t>
        </is>
      </c>
      <c r="P88" t="inlineStr">
        <is>
          <t>57-2023-06-30</t>
        </is>
      </c>
      <c r="Q88" t="n">
        <v>0</v>
      </c>
      <c r="R88" t="n">
        <v>0</v>
      </c>
    </row>
    <row r="89">
      <c r="A89" t="n">
        <v>57</v>
      </c>
      <c r="B89" t="inlineStr">
        <is>
          <t>Plan anual Facultad negocios gestión y sostenibilidad</t>
        </is>
      </c>
      <c r="C89" t="inlineStr">
        <is>
          <t>Gestión de unidades académicas</t>
        </is>
      </c>
      <c r="D89" t="inlineStr">
        <is>
          <t>Trimestral</t>
        </is>
      </c>
      <c r="E89" t="inlineStr">
        <is>
          <t>Positivo</t>
        </is>
      </c>
      <c r="F89" s="137" t="n">
        <v>45291</v>
      </c>
      <c r="G89" t="n">
        <v>2023</v>
      </c>
      <c r="H89" t="inlineStr">
        <is>
          <t>Diciembre</t>
        </is>
      </c>
      <c r="I89" t="inlineStr">
        <is>
          <t>2023-2</t>
        </is>
      </c>
      <c r="J89" t="n">
        <v>100</v>
      </c>
      <c r="K89" t="n">
        <v>97.73999999999999</v>
      </c>
      <c r="L89" t="n">
        <v>0.9773999999999999</v>
      </c>
      <c r="M89" t="n">
        <v>0.9773999999999999</v>
      </c>
      <c r="N89" t="inlineStr">
        <is>
          <t>%</t>
        </is>
      </c>
      <c r="O89" t="inlineStr">
        <is>
          <t>%</t>
        </is>
      </c>
      <c r="P89" t="inlineStr">
        <is>
          <t>57-2023-12-31</t>
        </is>
      </c>
      <c r="Q89" t="n">
        <v>0</v>
      </c>
      <c r="R89" t="n">
        <v>0</v>
      </c>
    </row>
    <row r="90">
      <c r="A90" t="n">
        <v>58</v>
      </c>
      <c r="B90" t="inlineStr">
        <is>
          <t>Plan anual Facultad sociedad cultura y creatividad</t>
        </is>
      </c>
      <c r="C90" t="inlineStr">
        <is>
          <t>Gestión de unidades académicas</t>
        </is>
      </c>
      <c r="D90" t="inlineStr">
        <is>
          <t>Trimestral</t>
        </is>
      </c>
      <c r="E90" t="inlineStr">
        <is>
          <t>Positivo</t>
        </is>
      </c>
      <c r="F90" s="137" t="n">
        <v>45107</v>
      </c>
      <c r="G90" t="n">
        <v>2023</v>
      </c>
      <c r="H90" t="inlineStr">
        <is>
          <t>Junio</t>
        </is>
      </c>
      <c r="I90" t="inlineStr">
        <is>
          <t>2023-1</t>
        </is>
      </c>
      <c r="J90" t="n">
        <v>71</v>
      </c>
      <c r="K90" t="n">
        <v>84</v>
      </c>
      <c r="L90" t="n">
        <v>1.183098591549296</v>
      </c>
      <c r="M90" t="n">
        <v>1.183098591549296</v>
      </c>
      <c r="N90" t="inlineStr">
        <is>
          <t>%</t>
        </is>
      </c>
      <c r="O90" t="inlineStr">
        <is>
          <t>%</t>
        </is>
      </c>
      <c r="P90" t="inlineStr">
        <is>
          <t>58-2023-06-30</t>
        </is>
      </c>
      <c r="Q90" t="n">
        <v>0</v>
      </c>
      <c r="R90" t="n">
        <v>0</v>
      </c>
    </row>
    <row r="91">
      <c r="A91" t="n">
        <v>58</v>
      </c>
      <c r="B91" t="inlineStr">
        <is>
          <t>Plan anual Facultad sociedad cultura y creatividad</t>
        </is>
      </c>
      <c r="C91" t="inlineStr">
        <is>
          <t>Gestión de unidades académicas</t>
        </is>
      </c>
      <c r="D91" t="inlineStr">
        <is>
          <t>Trimestral</t>
        </is>
      </c>
      <c r="E91" t="inlineStr">
        <is>
          <t>Positivo</t>
        </is>
      </c>
      <c r="F91" s="137" t="n">
        <v>45291</v>
      </c>
      <c r="G91" t="n">
        <v>2023</v>
      </c>
      <c r="H91" t="inlineStr">
        <is>
          <t>Diciembre</t>
        </is>
      </c>
      <c r="I91" t="inlineStr">
        <is>
          <t>2023-2</t>
        </is>
      </c>
      <c r="J91" t="n">
        <v>100</v>
      </c>
      <c r="K91" t="n">
        <v>100</v>
      </c>
      <c r="L91" t="n">
        <v>1</v>
      </c>
      <c r="M91" t="n">
        <v>1</v>
      </c>
      <c r="N91" t="inlineStr">
        <is>
          <t>%</t>
        </is>
      </c>
      <c r="O91" t="inlineStr">
        <is>
          <t>%</t>
        </is>
      </c>
      <c r="P91" t="inlineStr">
        <is>
          <t>58-2023-12-31</t>
        </is>
      </c>
      <c r="Q91" t="n">
        <v>0</v>
      </c>
      <c r="R91" t="n">
        <v>0</v>
      </c>
    </row>
    <row r="92">
      <c r="A92" t="n">
        <v>59</v>
      </c>
      <c r="B92" t="inlineStr">
        <is>
          <t>Plan anual FNGS-ADMON Y COMP- ADM DE EMPRESAS</t>
        </is>
      </c>
      <c r="C92" t="inlineStr">
        <is>
          <t>Gestión de unidades académicas</t>
        </is>
      </c>
      <c r="D92" t="inlineStr">
        <is>
          <t>Trimestral</t>
        </is>
      </c>
      <c r="E92" t="inlineStr">
        <is>
          <t>Positivo</t>
        </is>
      </c>
      <c r="F92" s="137" t="n">
        <v>45107</v>
      </c>
      <c r="G92" t="n">
        <v>2023</v>
      </c>
      <c r="H92" t="inlineStr">
        <is>
          <t>Junio</t>
        </is>
      </c>
      <c r="I92" t="inlineStr">
        <is>
          <t>2023-1</t>
        </is>
      </c>
      <c r="J92" t="n">
        <v>54</v>
      </c>
      <c r="K92" t="n">
        <v>70</v>
      </c>
      <c r="L92" t="n">
        <v>1.296296296296296</v>
      </c>
      <c r="M92" t="n">
        <v>1.296296296296296</v>
      </c>
      <c r="N92" t="inlineStr">
        <is>
          <t>%</t>
        </is>
      </c>
      <c r="O92" t="inlineStr">
        <is>
          <t>%</t>
        </is>
      </c>
      <c r="P92" t="inlineStr">
        <is>
          <t>59-2023-06-30</t>
        </is>
      </c>
      <c r="Q92" t="n">
        <v>0</v>
      </c>
      <c r="R92" t="n">
        <v>0</v>
      </c>
    </row>
    <row r="93">
      <c r="A93" t="n">
        <v>59</v>
      </c>
      <c r="B93" t="inlineStr">
        <is>
          <t>Plan anual FNGS-ADMON Y COMP- ADM DE EMPRESAS</t>
        </is>
      </c>
      <c r="C93" t="inlineStr">
        <is>
          <t>Gestión de unidades académicas</t>
        </is>
      </c>
      <c r="D93" t="inlineStr">
        <is>
          <t>Trimestral</t>
        </is>
      </c>
      <c r="E93" t="inlineStr">
        <is>
          <t>Positivo</t>
        </is>
      </c>
      <c r="F93" s="137" t="n">
        <v>45291</v>
      </c>
      <c r="G93" t="n">
        <v>2023</v>
      </c>
      <c r="H93" t="inlineStr">
        <is>
          <t>Diciembre</t>
        </is>
      </c>
      <c r="I93" t="inlineStr">
        <is>
          <t>2023-2</t>
        </is>
      </c>
      <c r="J93" t="n">
        <v>100</v>
      </c>
      <c r="K93" t="n">
        <v>98.40000000000001</v>
      </c>
      <c r="L93" t="n">
        <v>0.9840000000000001</v>
      </c>
      <c r="M93" t="n">
        <v>0.9840000000000001</v>
      </c>
      <c r="N93" t="inlineStr">
        <is>
          <t>%</t>
        </is>
      </c>
      <c r="O93" t="inlineStr">
        <is>
          <t>%</t>
        </is>
      </c>
      <c r="P93" t="inlineStr">
        <is>
          <t>59-2023-12-31</t>
        </is>
      </c>
      <c r="Q93" t="n">
        <v>0</v>
      </c>
      <c r="R93" t="n">
        <v>0</v>
      </c>
    </row>
    <row r="94">
      <c r="A94" t="n">
        <v>60</v>
      </c>
      <c r="B94" t="inlineStr">
        <is>
          <t>Plan anual FNGS-CONTABILID INTERN-CONTADURIA</t>
        </is>
      </c>
      <c r="C94" t="inlineStr">
        <is>
          <t>Gestión de unidades académicas</t>
        </is>
      </c>
      <c r="D94" t="inlineStr">
        <is>
          <t>Trimestral</t>
        </is>
      </c>
      <c r="E94" t="inlineStr">
        <is>
          <t>Positivo</t>
        </is>
      </c>
      <c r="F94" s="137" t="n">
        <v>45107</v>
      </c>
      <c r="G94" t="n">
        <v>2023</v>
      </c>
      <c r="H94" t="inlineStr">
        <is>
          <t>Junio</t>
        </is>
      </c>
      <c r="I94" t="inlineStr">
        <is>
          <t>2023-1</t>
        </is>
      </c>
      <c r="J94" t="n">
        <v>53</v>
      </c>
      <c r="K94" t="n">
        <v>33</v>
      </c>
      <c r="L94" t="n">
        <v>0.6226415094339622</v>
      </c>
      <c r="M94" t="n">
        <v>0.6226415094339622</v>
      </c>
      <c r="N94" t="inlineStr">
        <is>
          <t>%</t>
        </is>
      </c>
      <c r="O94" t="inlineStr">
        <is>
          <t>%</t>
        </is>
      </c>
      <c r="P94" t="inlineStr">
        <is>
          <t>60-2023-06-30</t>
        </is>
      </c>
      <c r="Q94" t="n">
        <v>0</v>
      </c>
      <c r="R94" t="n">
        <v>0</v>
      </c>
    </row>
    <row r="95">
      <c r="A95" t="n">
        <v>60</v>
      </c>
      <c r="B95" t="inlineStr">
        <is>
          <t>Plan anual FNGS-CONTABILID INTERN-CONTADURIA</t>
        </is>
      </c>
      <c r="C95" t="inlineStr">
        <is>
          <t>Gestión de unidades académicas</t>
        </is>
      </c>
      <c r="D95" t="inlineStr">
        <is>
          <t>Trimestral</t>
        </is>
      </c>
      <c r="E95" t="inlineStr">
        <is>
          <t>Positivo</t>
        </is>
      </c>
      <c r="F95" s="137" t="n">
        <v>45291</v>
      </c>
      <c r="G95" t="n">
        <v>2023</v>
      </c>
      <c r="H95" t="inlineStr">
        <is>
          <t>Diciembre</t>
        </is>
      </c>
      <c r="I95" t="inlineStr">
        <is>
          <t>2023-2</t>
        </is>
      </c>
      <c r="J95" t="n">
        <v>100</v>
      </c>
      <c r="K95" t="n">
        <v>55</v>
      </c>
      <c r="L95" t="n">
        <v>0.55</v>
      </c>
      <c r="M95" t="n">
        <v>0.55</v>
      </c>
      <c r="N95" t="inlineStr">
        <is>
          <t>%</t>
        </is>
      </c>
      <c r="O95" t="inlineStr">
        <is>
          <t>%</t>
        </is>
      </c>
      <c r="P95" t="inlineStr">
        <is>
          <t>60-2023-12-31</t>
        </is>
      </c>
      <c r="Q95" t="n">
        <v>0</v>
      </c>
      <c r="R95" t="n">
        <v>0</v>
      </c>
    </row>
    <row r="96">
      <c r="A96" t="n">
        <v>61</v>
      </c>
      <c r="B96" t="inlineStr">
        <is>
          <t>Plan anual FSCC- DERECHO Y GOBIERNO-DERECHO</t>
        </is>
      </c>
      <c r="C96" t="inlineStr">
        <is>
          <t>Gestión de unidades académicas</t>
        </is>
      </c>
      <c r="D96" t="inlineStr">
        <is>
          <t>Trimestral</t>
        </is>
      </c>
      <c r="E96" t="inlineStr">
        <is>
          <t>Positivo</t>
        </is>
      </c>
      <c r="F96" s="137" t="n">
        <v>45107</v>
      </c>
      <c r="G96" t="n">
        <v>2023</v>
      </c>
      <c r="H96" t="inlineStr">
        <is>
          <t>Junio</t>
        </is>
      </c>
      <c r="I96" t="inlineStr">
        <is>
          <t>2023-1</t>
        </is>
      </c>
      <c r="J96" t="n">
        <v>63</v>
      </c>
      <c r="K96" t="n">
        <v>50</v>
      </c>
      <c r="L96" t="n">
        <v>0.7936507936507936</v>
      </c>
      <c r="M96" t="n">
        <v>0.7936507936507936</v>
      </c>
      <c r="N96" t="inlineStr">
        <is>
          <t>%</t>
        </is>
      </c>
      <c r="O96" t="inlineStr">
        <is>
          <t>%</t>
        </is>
      </c>
      <c r="P96" t="inlineStr">
        <is>
          <t>61-2023-06-30</t>
        </is>
      </c>
      <c r="Q96" t="n">
        <v>0</v>
      </c>
      <c r="R96" t="n">
        <v>0</v>
      </c>
    </row>
    <row r="97">
      <c r="A97" t="n">
        <v>61</v>
      </c>
      <c r="B97" t="inlineStr">
        <is>
          <t>Plan anual FSCC- DERECHO Y GOBIERNO-DERECHO</t>
        </is>
      </c>
      <c r="C97" t="inlineStr">
        <is>
          <t>Gestión de unidades académicas</t>
        </is>
      </c>
      <c r="D97" t="inlineStr">
        <is>
          <t>Trimestral</t>
        </is>
      </c>
      <c r="E97" t="inlineStr">
        <is>
          <t>Positivo</t>
        </is>
      </c>
      <c r="F97" s="137" t="n">
        <v>45291</v>
      </c>
      <c r="G97" t="n">
        <v>2023</v>
      </c>
      <c r="H97" t="inlineStr">
        <is>
          <t>Diciembre</t>
        </is>
      </c>
      <c r="I97" t="inlineStr">
        <is>
          <t>2023-2</t>
        </is>
      </c>
      <c r="J97" t="n">
        <v>100</v>
      </c>
      <c r="K97" t="n">
        <v>83.33</v>
      </c>
      <c r="L97" t="n">
        <v>0.8332999999999999</v>
      </c>
      <c r="M97" t="n">
        <v>0.8332999999999999</v>
      </c>
      <c r="N97" t="inlineStr">
        <is>
          <t>%</t>
        </is>
      </c>
      <c r="O97" t="inlineStr">
        <is>
          <t>%</t>
        </is>
      </c>
      <c r="P97" t="inlineStr">
        <is>
          <t>61-2023-12-31</t>
        </is>
      </c>
      <c r="Q97" t="n">
        <v>0</v>
      </c>
      <c r="R97" t="n">
        <v>0</v>
      </c>
    </row>
    <row r="98">
      <c r="A98" t="n">
        <v>62</v>
      </c>
      <c r="B98" t="inlineStr">
        <is>
          <t>Plan anual FIDI-DISEÑO - DISEÑO GRAFICO</t>
        </is>
      </c>
      <c r="C98" t="inlineStr">
        <is>
          <t>Gestión de unidades académicas</t>
        </is>
      </c>
      <c r="D98" t="inlineStr">
        <is>
          <t>Trimestral</t>
        </is>
      </c>
      <c r="E98" t="inlineStr">
        <is>
          <t>Positivo</t>
        </is>
      </c>
      <c r="F98" s="137" t="n">
        <v>45107</v>
      </c>
      <c r="G98" t="n">
        <v>2023</v>
      </c>
      <c r="H98" t="inlineStr">
        <is>
          <t>Junio</t>
        </is>
      </c>
      <c r="I98" t="inlineStr">
        <is>
          <t>2023-1</t>
        </is>
      </c>
      <c r="J98" t="n">
        <v>50</v>
      </c>
      <c r="K98" t="n">
        <v>78</v>
      </c>
      <c r="L98" t="n">
        <v>1.3</v>
      </c>
      <c r="M98" t="n">
        <v>1.56</v>
      </c>
      <c r="N98" t="inlineStr">
        <is>
          <t>%</t>
        </is>
      </c>
      <c r="O98" t="inlineStr">
        <is>
          <t>%</t>
        </is>
      </c>
      <c r="P98" t="inlineStr">
        <is>
          <t>62-2023-06-30</t>
        </is>
      </c>
      <c r="Q98" t="n">
        <v>0</v>
      </c>
      <c r="R98" t="n">
        <v>0</v>
      </c>
    </row>
    <row r="99">
      <c r="A99" t="n">
        <v>62</v>
      </c>
      <c r="B99" t="inlineStr">
        <is>
          <t>Plan anual FIDI-DISEÑO - DISEÑO GRAFICO</t>
        </is>
      </c>
      <c r="C99" t="inlineStr">
        <is>
          <t>Gestión de unidades académicas</t>
        </is>
      </c>
      <c r="D99" t="inlineStr">
        <is>
          <t>Trimestral</t>
        </is>
      </c>
      <c r="E99" t="inlineStr">
        <is>
          <t>Positivo</t>
        </is>
      </c>
      <c r="F99" s="137" t="n">
        <v>45291</v>
      </c>
      <c r="G99" t="n">
        <v>2023</v>
      </c>
      <c r="H99" t="inlineStr">
        <is>
          <t>Diciembre</t>
        </is>
      </c>
      <c r="I99" t="inlineStr">
        <is>
          <t>2023-2</t>
        </is>
      </c>
      <c r="J99" t="n">
        <v>100</v>
      </c>
      <c r="K99" t="n">
        <v>100</v>
      </c>
      <c r="L99" t="n">
        <v>1</v>
      </c>
      <c r="M99" t="n">
        <v>1</v>
      </c>
      <c r="N99" t="inlineStr">
        <is>
          <t>%</t>
        </is>
      </c>
      <c r="O99" t="inlineStr">
        <is>
          <t>%</t>
        </is>
      </c>
      <c r="P99" t="inlineStr">
        <is>
          <t>62-2023-12-31</t>
        </is>
      </c>
      <c r="Q99" t="n">
        <v>0</v>
      </c>
      <c r="R99" t="n">
        <v>0</v>
      </c>
    </row>
    <row r="100">
      <c r="A100" t="n">
        <v>63</v>
      </c>
      <c r="B100" t="inlineStr">
        <is>
          <t>Plan anual FIDI-TIC -INGENIERIA DE SISTEMAS</t>
        </is>
      </c>
      <c r="C100" t="inlineStr">
        <is>
          <t>Gestión de unidades académicas</t>
        </is>
      </c>
      <c r="D100" t="inlineStr">
        <is>
          <t>Trimestral</t>
        </is>
      </c>
      <c r="E100" t="inlineStr">
        <is>
          <t>Positivo</t>
        </is>
      </c>
      <c r="F100" s="137" t="n">
        <v>45107</v>
      </c>
      <c r="G100" t="n">
        <v>2023</v>
      </c>
      <c r="H100" t="inlineStr">
        <is>
          <t>Junio</t>
        </is>
      </c>
      <c r="I100" t="inlineStr">
        <is>
          <t>2023-1</t>
        </is>
      </c>
      <c r="J100" t="n">
        <v>68</v>
      </c>
      <c r="K100" t="n">
        <v>71</v>
      </c>
      <c r="L100" t="n">
        <v>1.044117647058824</v>
      </c>
      <c r="M100" t="n">
        <v>1.044117647058824</v>
      </c>
      <c r="N100" t="inlineStr">
        <is>
          <t>%</t>
        </is>
      </c>
      <c r="O100" t="inlineStr">
        <is>
          <t>%</t>
        </is>
      </c>
      <c r="P100" t="inlineStr">
        <is>
          <t>63-2023-06-30</t>
        </is>
      </c>
      <c r="Q100" t="n">
        <v>0</v>
      </c>
      <c r="R100" t="n">
        <v>0</v>
      </c>
    </row>
    <row r="101">
      <c r="A101" t="n">
        <v>63</v>
      </c>
      <c r="B101" t="inlineStr">
        <is>
          <t>Plan anual FIDI-TIC -INGENIERIA DE SISTEMAS</t>
        </is>
      </c>
      <c r="C101" t="inlineStr">
        <is>
          <t>Gestión de unidades académicas</t>
        </is>
      </c>
      <c r="D101" t="inlineStr">
        <is>
          <t>Trimestral</t>
        </is>
      </c>
      <c r="E101" t="inlineStr">
        <is>
          <t>Positivo</t>
        </is>
      </c>
      <c r="F101" s="137" t="n">
        <v>45291</v>
      </c>
      <c r="G101" t="n">
        <v>2023</v>
      </c>
      <c r="H101" t="inlineStr">
        <is>
          <t>Diciembre</t>
        </is>
      </c>
      <c r="I101" t="inlineStr">
        <is>
          <t>2023-2</t>
        </is>
      </c>
      <c r="J101" t="n">
        <v>100</v>
      </c>
      <c r="K101" t="n">
        <v>100</v>
      </c>
      <c r="L101" t="n">
        <v>1</v>
      </c>
      <c r="M101" t="n">
        <v>1</v>
      </c>
      <c r="N101" t="inlineStr">
        <is>
          <t>%</t>
        </is>
      </c>
      <c r="O101" t="inlineStr">
        <is>
          <t>%</t>
        </is>
      </c>
      <c r="P101" t="inlineStr">
        <is>
          <t>63-2023-12-31</t>
        </is>
      </c>
      <c r="Q101" t="n">
        <v>0</v>
      </c>
      <c r="R101" t="n">
        <v>0</v>
      </c>
    </row>
    <row r="102">
      <c r="A102" t="n">
        <v>64</v>
      </c>
      <c r="B102" t="inlineStr">
        <is>
          <t>Plan anual FIDI-OPINA-INGENIERIA INDUSTRIAL</t>
        </is>
      </c>
      <c r="C102" t="inlineStr">
        <is>
          <t>Gestión de unidades académicas</t>
        </is>
      </c>
      <c r="D102" t="inlineStr">
        <is>
          <t>Trimestral</t>
        </is>
      </c>
      <c r="E102" t="inlineStr">
        <is>
          <t>Positivo</t>
        </is>
      </c>
      <c r="F102" s="137" t="n">
        <v>45107</v>
      </c>
      <c r="G102" t="n">
        <v>2023</v>
      </c>
      <c r="H102" t="inlineStr">
        <is>
          <t>Junio</t>
        </is>
      </c>
      <c r="I102" t="inlineStr">
        <is>
          <t>2023-1</t>
        </is>
      </c>
      <c r="J102" t="n">
        <v>53</v>
      </c>
      <c r="K102" t="n">
        <v>63</v>
      </c>
      <c r="L102" t="n">
        <v>1.188679245283019</v>
      </c>
      <c r="M102" t="n">
        <v>1.188679245283019</v>
      </c>
      <c r="N102" t="inlineStr">
        <is>
          <t>%</t>
        </is>
      </c>
      <c r="O102" t="inlineStr">
        <is>
          <t>%</t>
        </is>
      </c>
      <c r="P102" t="inlineStr">
        <is>
          <t>64-2023-06-30</t>
        </is>
      </c>
      <c r="Q102" t="n">
        <v>0</v>
      </c>
      <c r="R102" t="n">
        <v>0</v>
      </c>
    </row>
    <row r="103">
      <c r="A103" t="n">
        <v>64</v>
      </c>
      <c r="B103" t="inlineStr">
        <is>
          <t>Plan anual FIDI-OPINA-INGENIERIA INDUSTRIAL</t>
        </is>
      </c>
      <c r="C103" t="inlineStr">
        <is>
          <t>Gestión de unidades académicas</t>
        </is>
      </c>
      <c r="D103" t="inlineStr">
        <is>
          <t>Trimestral</t>
        </is>
      </c>
      <c r="E103" t="inlineStr">
        <is>
          <t>Positivo</t>
        </is>
      </c>
      <c r="F103" s="137" t="n">
        <v>45291</v>
      </c>
      <c r="G103" t="n">
        <v>2023</v>
      </c>
      <c r="H103" t="inlineStr">
        <is>
          <t>Diciembre</t>
        </is>
      </c>
      <c r="I103" t="inlineStr">
        <is>
          <t>2023-2</t>
        </is>
      </c>
      <c r="J103" t="n">
        <v>100</v>
      </c>
      <c r="K103" t="n">
        <v>100</v>
      </c>
      <c r="L103" t="n">
        <v>1</v>
      </c>
      <c r="M103" t="n">
        <v>1</v>
      </c>
      <c r="N103" t="inlineStr">
        <is>
          <t>%</t>
        </is>
      </c>
      <c r="O103" t="inlineStr">
        <is>
          <t>%</t>
        </is>
      </c>
      <c r="P103" t="inlineStr">
        <is>
          <t>64-2023-12-31</t>
        </is>
      </c>
      <c r="Q103" t="n">
        <v>0</v>
      </c>
      <c r="R103" t="n">
        <v>0</v>
      </c>
    </row>
    <row r="104">
      <c r="A104" t="n">
        <v>65</v>
      </c>
      <c r="B104" t="inlineStr">
        <is>
          <t>Plan anual FNGS-NEG Y DLLO INTER-NEGOCIOS INTERNACIONALES</t>
        </is>
      </c>
      <c r="C104" t="inlineStr">
        <is>
          <t>Gestión de unidades académicas</t>
        </is>
      </c>
      <c r="D104" t="inlineStr">
        <is>
          <t>Trimestral</t>
        </is>
      </c>
      <c r="E104" t="inlineStr">
        <is>
          <t>Positivo</t>
        </is>
      </c>
      <c r="F104" s="137" t="n">
        <v>45107</v>
      </c>
      <c r="G104" t="n">
        <v>2023</v>
      </c>
      <c r="H104" t="inlineStr">
        <is>
          <t>Junio</t>
        </is>
      </c>
      <c r="I104" t="inlineStr">
        <is>
          <t>2023-1</t>
        </is>
      </c>
      <c r="J104" t="n">
        <v>65</v>
      </c>
      <c r="K104" t="n">
        <v>67</v>
      </c>
      <c r="L104" t="n">
        <v>1.030769230769231</v>
      </c>
      <c r="M104" t="n">
        <v>1.030769230769231</v>
      </c>
      <c r="N104" t="inlineStr">
        <is>
          <t>%</t>
        </is>
      </c>
      <c r="O104" t="inlineStr">
        <is>
          <t>%</t>
        </is>
      </c>
      <c r="P104" t="inlineStr">
        <is>
          <t>65-2023-06-30</t>
        </is>
      </c>
      <c r="Q104" t="n">
        <v>0</v>
      </c>
      <c r="R104" t="n">
        <v>0</v>
      </c>
    </row>
    <row r="105">
      <c r="A105" t="n">
        <v>65</v>
      </c>
      <c r="B105" t="inlineStr">
        <is>
          <t>Plan anual FNGS-NEG Y DLLO INTER-NEGOCIOS INTERNACIONALES</t>
        </is>
      </c>
      <c r="C105" t="inlineStr">
        <is>
          <t>Gestión de unidades académicas</t>
        </is>
      </c>
      <c r="D105" t="inlineStr">
        <is>
          <t>Trimestral</t>
        </is>
      </c>
      <c r="E105" t="inlineStr">
        <is>
          <t>Positivo</t>
        </is>
      </c>
      <c r="F105" s="137" t="n">
        <v>45291</v>
      </c>
      <c r="G105" t="n">
        <v>2023</v>
      </c>
      <c r="H105" t="inlineStr">
        <is>
          <t>Diciembre</t>
        </is>
      </c>
      <c r="I105" t="inlineStr">
        <is>
          <t>2023-2</t>
        </is>
      </c>
      <c r="J105" t="n">
        <v>100</v>
      </c>
      <c r="K105" t="n">
        <v>100</v>
      </c>
      <c r="L105" t="n">
        <v>1</v>
      </c>
      <c r="M105" t="n">
        <v>1</v>
      </c>
      <c r="N105" t="inlineStr">
        <is>
          <t>%</t>
        </is>
      </c>
      <c r="O105" t="inlineStr">
        <is>
          <t>%</t>
        </is>
      </c>
      <c r="P105" t="inlineStr">
        <is>
          <t>65-2023-12-31</t>
        </is>
      </c>
      <c r="Q105" t="n">
        <v>0</v>
      </c>
      <c r="R105" t="n">
        <v>0</v>
      </c>
    </row>
    <row r="106">
      <c r="A106" t="n">
        <v>66</v>
      </c>
      <c r="B106" t="inlineStr">
        <is>
          <t>Plan anual FSCC- EST.PSIC,TH Y SOC- PSICOLOGIA</t>
        </is>
      </c>
      <c r="C106" t="inlineStr">
        <is>
          <t>Gestión de unidades académicas</t>
        </is>
      </c>
      <c r="D106" t="inlineStr">
        <is>
          <t>Trimestral</t>
        </is>
      </c>
      <c r="E106" t="inlineStr">
        <is>
          <t>Positivo</t>
        </is>
      </c>
      <c r="F106" s="137" t="n">
        <v>45107</v>
      </c>
      <c r="G106" t="n">
        <v>2023</v>
      </c>
      <c r="H106" t="inlineStr">
        <is>
          <t>Junio</t>
        </is>
      </c>
      <c r="I106" t="inlineStr">
        <is>
          <t>2023-1</t>
        </is>
      </c>
      <c r="J106" t="n">
        <v>52</v>
      </c>
      <c r="K106" t="n">
        <v>67</v>
      </c>
      <c r="L106" t="n">
        <v>1.288461538461539</v>
      </c>
      <c r="M106" t="n">
        <v>1.288461538461539</v>
      </c>
      <c r="N106" t="inlineStr">
        <is>
          <t>%</t>
        </is>
      </c>
      <c r="O106" t="inlineStr">
        <is>
          <t>%</t>
        </is>
      </c>
      <c r="P106" t="inlineStr">
        <is>
          <t>66-2023-06-30</t>
        </is>
      </c>
      <c r="Q106" t="n">
        <v>0</v>
      </c>
      <c r="R106" t="n">
        <v>0</v>
      </c>
    </row>
    <row r="107">
      <c r="A107" t="n">
        <v>66</v>
      </c>
      <c r="B107" t="inlineStr">
        <is>
          <t>Plan anual FSCC- EST.PSIC,TH Y SOC- PSICOLOGIA</t>
        </is>
      </c>
      <c r="C107" t="inlineStr">
        <is>
          <t>Gestión de unidades académicas</t>
        </is>
      </c>
      <c r="D107" t="inlineStr">
        <is>
          <t>Trimestral</t>
        </is>
      </c>
      <c r="E107" t="inlineStr">
        <is>
          <t>Positivo</t>
        </is>
      </c>
      <c r="F107" s="137" t="n">
        <v>45291</v>
      </c>
      <c r="G107" t="n">
        <v>2023</v>
      </c>
      <c r="H107" t="inlineStr">
        <is>
          <t>Diciembre</t>
        </is>
      </c>
      <c r="I107" t="inlineStr">
        <is>
          <t>2023-2</t>
        </is>
      </c>
      <c r="J107" t="n">
        <v>100</v>
      </c>
      <c r="K107" t="n">
        <v>100</v>
      </c>
      <c r="L107" t="n">
        <v>1</v>
      </c>
      <c r="M107" t="n">
        <v>1</v>
      </c>
      <c r="N107" t="inlineStr">
        <is>
          <t>%</t>
        </is>
      </c>
      <c r="O107" t="inlineStr">
        <is>
          <t>%</t>
        </is>
      </c>
      <c r="P107" t="inlineStr">
        <is>
          <t>66-2023-12-31</t>
        </is>
      </c>
      <c r="Q107" t="n">
        <v>0</v>
      </c>
      <c r="R107" t="n">
        <v>0</v>
      </c>
    </row>
    <row r="108">
      <c r="A108" t="n">
        <v>67</v>
      </c>
      <c r="B108" t="inlineStr">
        <is>
          <t>Plan anual DIRECCIÓN DE MATRÍCULAS</t>
        </is>
      </c>
      <c r="C108" t="inlineStr">
        <is>
          <t>Sede Medellín</t>
        </is>
      </c>
      <c r="D108" t="inlineStr">
        <is>
          <t>Trimestral</t>
        </is>
      </c>
      <c r="E108" t="inlineStr">
        <is>
          <t>Positivo</t>
        </is>
      </c>
      <c r="F108" s="137" t="n">
        <v>45107</v>
      </c>
      <c r="G108" t="n">
        <v>2023</v>
      </c>
      <c r="H108" t="inlineStr">
        <is>
          <t>Junio</t>
        </is>
      </c>
      <c r="I108" t="inlineStr">
        <is>
          <t>2023-1</t>
        </is>
      </c>
      <c r="J108" t="n">
        <v>59</v>
      </c>
      <c r="K108" t="n">
        <v>62</v>
      </c>
      <c r="L108" t="n">
        <v>1.050847457627119</v>
      </c>
      <c r="M108" t="n">
        <v>1.050847457627119</v>
      </c>
      <c r="N108" t="inlineStr">
        <is>
          <t>%</t>
        </is>
      </c>
      <c r="O108" t="inlineStr">
        <is>
          <t>%</t>
        </is>
      </c>
      <c r="P108" t="inlineStr">
        <is>
          <t>67-2023-06-30</t>
        </is>
      </c>
      <c r="Q108" t="n">
        <v>0</v>
      </c>
      <c r="R108" t="n">
        <v>0</v>
      </c>
    </row>
    <row r="109">
      <c r="A109" t="n">
        <v>67</v>
      </c>
      <c r="B109" t="inlineStr">
        <is>
          <t>Plan anual DIRECCIÓN DE MATRÍCULAS</t>
        </is>
      </c>
      <c r="C109" t="inlineStr">
        <is>
          <t>Sede Medellín</t>
        </is>
      </c>
      <c r="D109" t="inlineStr">
        <is>
          <t>Trimestral</t>
        </is>
      </c>
      <c r="E109" t="inlineStr">
        <is>
          <t>Positivo</t>
        </is>
      </c>
      <c r="F109" s="137" t="n">
        <v>45291</v>
      </c>
      <c r="G109" t="n">
        <v>2023</v>
      </c>
      <c r="H109" t="inlineStr">
        <is>
          <t>Diciembre</t>
        </is>
      </c>
      <c r="I109" t="inlineStr">
        <is>
          <t>2023-2</t>
        </is>
      </c>
      <c r="J109" t="n">
        <v>100</v>
      </c>
      <c r="K109" t="n">
        <v>100</v>
      </c>
      <c r="L109" t="n">
        <v>1</v>
      </c>
      <c r="M109" t="n">
        <v>1</v>
      </c>
      <c r="N109" t="inlineStr">
        <is>
          <t>%</t>
        </is>
      </c>
      <c r="O109" t="inlineStr">
        <is>
          <t>%</t>
        </is>
      </c>
      <c r="P109" t="inlineStr">
        <is>
          <t>67-2023-12-31</t>
        </is>
      </c>
      <c r="Q109" t="n">
        <v>0</v>
      </c>
      <c r="R109" t="n">
        <v>0</v>
      </c>
    </row>
    <row r="110">
      <c r="A110" t="n">
        <v>70</v>
      </c>
      <c r="B110" t="inlineStr">
        <is>
          <t>Plan anual SGC</t>
        </is>
      </c>
      <c r="C110" t="inlineStr">
        <is>
          <t>Gestión de calidad</t>
        </is>
      </c>
      <c r="D110" t="inlineStr">
        <is>
          <t>Trimestral</t>
        </is>
      </c>
      <c r="E110" t="inlineStr">
        <is>
          <t>Positivo</t>
        </is>
      </c>
      <c r="F110" s="137" t="n">
        <v>45107</v>
      </c>
      <c r="G110" t="n">
        <v>2023</v>
      </c>
      <c r="H110" t="inlineStr">
        <is>
          <t>Junio</t>
        </is>
      </c>
      <c r="I110" t="inlineStr">
        <is>
          <t>2023-1</t>
        </is>
      </c>
      <c r="J110" t="n">
        <v>50.8</v>
      </c>
      <c r="K110" t="n">
        <v>47.47</v>
      </c>
      <c r="L110" t="n">
        <v>0.9344488188976379</v>
      </c>
      <c r="M110" t="n">
        <v>0.9344488188976379</v>
      </c>
      <c r="N110" t="inlineStr">
        <is>
          <t>%</t>
        </is>
      </c>
      <c r="O110" t="inlineStr">
        <is>
          <t>%</t>
        </is>
      </c>
      <c r="P110" t="inlineStr">
        <is>
          <t>70-2023-06-30</t>
        </is>
      </c>
      <c r="Q110" t="n">
        <v>0</v>
      </c>
      <c r="R110" t="n">
        <v>0</v>
      </c>
    </row>
    <row r="111">
      <c r="A111" t="n">
        <v>70</v>
      </c>
      <c r="B111" t="inlineStr">
        <is>
          <t>Plan anual SGC</t>
        </is>
      </c>
      <c r="C111" t="inlineStr">
        <is>
          <t>Gestión de calidad</t>
        </is>
      </c>
      <c r="D111" t="inlineStr">
        <is>
          <t>Trimestral</t>
        </is>
      </c>
      <c r="E111" t="inlineStr">
        <is>
          <t>Positivo</t>
        </is>
      </c>
      <c r="F111" s="137" t="n">
        <v>45291</v>
      </c>
      <c r="G111" t="n">
        <v>2023</v>
      </c>
      <c r="H111" t="inlineStr">
        <is>
          <t>Diciembre</t>
        </is>
      </c>
      <c r="I111" t="inlineStr">
        <is>
          <t>2023-2</t>
        </is>
      </c>
      <c r="J111" t="n">
        <v>100</v>
      </c>
      <c r="K111" t="n">
        <v>100</v>
      </c>
      <c r="L111" t="n">
        <v>1</v>
      </c>
      <c r="M111" t="n">
        <v>1</v>
      </c>
      <c r="N111" t="inlineStr">
        <is>
          <t>%</t>
        </is>
      </c>
      <c r="O111" t="inlineStr">
        <is>
          <t>%</t>
        </is>
      </c>
      <c r="P111" t="inlineStr">
        <is>
          <t>70-2023-12-31</t>
        </is>
      </c>
      <c r="Q111" t="n">
        <v>0</v>
      </c>
      <c r="R111" t="n">
        <v>0</v>
      </c>
    </row>
    <row r="112">
      <c r="A112" t="n">
        <v>71</v>
      </c>
      <c r="B112" t="inlineStr">
        <is>
          <t>Plan anual SGA</t>
        </is>
      </c>
      <c r="C112" t="inlineStr">
        <is>
          <t>GESTIÓN AMBIENTAL</t>
        </is>
      </c>
      <c r="D112" t="inlineStr">
        <is>
          <t>Trimestral</t>
        </is>
      </c>
      <c r="E112" t="inlineStr">
        <is>
          <t>Positivo</t>
        </is>
      </c>
      <c r="F112" s="137" t="n">
        <v>45107</v>
      </c>
      <c r="G112" t="n">
        <v>2023</v>
      </c>
      <c r="H112" t="inlineStr">
        <is>
          <t>Junio</t>
        </is>
      </c>
      <c r="I112" t="inlineStr">
        <is>
          <t>2023-1</t>
        </is>
      </c>
      <c r="J112" t="n">
        <v>31.86</v>
      </c>
      <c r="K112" t="n">
        <v>54</v>
      </c>
      <c r="L112" t="n">
        <v>1.3</v>
      </c>
      <c r="M112" t="n">
        <v>1.694915254237288</v>
      </c>
      <c r="N112" t="inlineStr">
        <is>
          <t>%</t>
        </is>
      </c>
      <c r="O112" t="inlineStr">
        <is>
          <t>%</t>
        </is>
      </c>
      <c r="P112" t="inlineStr">
        <is>
          <t>71-2023-06-30</t>
        </is>
      </c>
      <c r="Q112" t="n">
        <v>0</v>
      </c>
      <c r="R112" t="n">
        <v>0</v>
      </c>
    </row>
    <row r="113">
      <c r="A113" t="n">
        <v>71</v>
      </c>
      <c r="B113" t="inlineStr">
        <is>
          <t>Plan anual SGA</t>
        </is>
      </c>
      <c r="C113" t="inlineStr">
        <is>
          <t>GESTIÓN AMBIENTAL</t>
        </is>
      </c>
      <c r="D113" t="inlineStr">
        <is>
          <t>Trimestral</t>
        </is>
      </c>
      <c r="E113" t="inlineStr">
        <is>
          <t>Positivo</t>
        </is>
      </c>
      <c r="F113" s="137" t="n">
        <v>45291</v>
      </c>
      <c r="G113" t="n">
        <v>2023</v>
      </c>
      <c r="H113" t="inlineStr">
        <is>
          <t>Diciembre</t>
        </is>
      </c>
      <c r="I113" t="inlineStr">
        <is>
          <t>2023-2</t>
        </is>
      </c>
      <c r="J113" t="n">
        <v>100</v>
      </c>
      <c r="K113" t="n">
        <v>100</v>
      </c>
      <c r="L113" t="n">
        <v>1</v>
      </c>
      <c r="M113" t="n">
        <v>1</v>
      </c>
      <c r="N113" t="inlineStr">
        <is>
          <t>%</t>
        </is>
      </c>
      <c r="O113" t="inlineStr">
        <is>
          <t>%</t>
        </is>
      </c>
      <c r="P113" t="inlineStr">
        <is>
          <t>71-2023-12-31</t>
        </is>
      </c>
      <c r="Q113" t="n">
        <v>0</v>
      </c>
      <c r="R113" t="n">
        <v>0</v>
      </c>
    </row>
    <row r="114">
      <c r="A114" t="n">
        <v>72</v>
      </c>
      <c r="B114" t="inlineStr">
        <is>
          <t>Plan anual Riesgos</t>
        </is>
      </c>
      <c r="C114" t="inlineStr">
        <is>
          <t>GESTIÓN DE RIESGOS</t>
        </is>
      </c>
      <c r="D114" t="inlineStr">
        <is>
          <t>Trimestral</t>
        </is>
      </c>
      <c r="E114" t="inlineStr">
        <is>
          <t>Positivo</t>
        </is>
      </c>
      <c r="F114" s="137" t="n">
        <v>45107</v>
      </c>
      <c r="G114" t="n">
        <v>2023</v>
      </c>
      <c r="H114" t="inlineStr">
        <is>
          <t>Junio</t>
        </is>
      </c>
      <c r="I114" t="inlineStr">
        <is>
          <t>2023-1</t>
        </is>
      </c>
      <c r="J114" t="n">
        <v>15.06</v>
      </c>
      <c r="K114" t="n">
        <v>17.3</v>
      </c>
      <c r="L114" t="n">
        <v>1.148738379814077</v>
      </c>
      <c r="M114" t="n">
        <v>1.148738379814077</v>
      </c>
      <c r="N114" t="inlineStr">
        <is>
          <t>%</t>
        </is>
      </c>
      <c r="O114" t="inlineStr">
        <is>
          <t>%</t>
        </is>
      </c>
      <c r="P114" t="inlineStr">
        <is>
          <t>72-2023-06-30</t>
        </is>
      </c>
      <c r="Q114" t="n">
        <v>1</v>
      </c>
      <c r="R114" t="n">
        <v>1</v>
      </c>
    </row>
    <row r="115">
      <c r="A115" t="n">
        <v>72</v>
      </c>
      <c r="B115" t="inlineStr">
        <is>
          <t>Plan anual Riesgos</t>
        </is>
      </c>
      <c r="C115" t="inlineStr">
        <is>
          <t>GESTIÓN DE RIESGOS</t>
        </is>
      </c>
      <c r="D115" t="inlineStr">
        <is>
          <t>Trimestral</t>
        </is>
      </c>
      <c r="E115" t="inlineStr">
        <is>
          <t>Positivo</t>
        </is>
      </c>
      <c r="F115" s="137" t="n">
        <v>45291</v>
      </c>
      <c r="G115" t="n">
        <v>2023</v>
      </c>
      <c r="H115" t="inlineStr">
        <is>
          <t>Diciembre</t>
        </is>
      </c>
      <c r="I115" t="inlineStr">
        <is>
          <t>2023-2</t>
        </is>
      </c>
      <c r="J115" t="n">
        <v>100</v>
      </c>
      <c r="K115" t="n">
        <v>100</v>
      </c>
      <c r="L115" t="n">
        <v>1</v>
      </c>
      <c r="M115" t="n">
        <v>1</v>
      </c>
      <c r="N115" t="inlineStr">
        <is>
          <t>%</t>
        </is>
      </c>
      <c r="O115" t="inlineStr">
        <is>
          <t>%</t>
        </is>
      </c>
      <c r="P115" t="inlineStr">
        <is>
          <t>72-2023-12-31</t>
        </is>
      </c>
      <c r="Q115" t="n">
        <v>1</v>
      </c>
      <c r="R115" t="n">
        <v>1</v>
      </c>
    </row>
    <row r="116">
      <c r="A116" t="n">
        <v>75</v>
      </c>
      <c r="B116" t="inlineStr">
        <is>
          <t>Plan anual COORDINACIÓN COMERCIAL B2G</t>
        </is>
      </c>
      <c r="C116" t="inlineStr">
        <is>
          <t>Mercadeo y venta de educación para la vida</t>
        </is>
      </c>
      <c r="D116" t="inlineStr">
        <is>
          <t>Trimestral</t>
        </is>
      </c>
      <c r="E116" t="inlineStr">
        <is>
          <t>Positivo</t>
        </is>
      </c>
      <c r="F116" s="137" t="n">
        <v>45107</v>
      </c>
      <c r="G116" t="n">
        <v>2023</v>
      </c>
      <c r="H116" t="inlineStr">
        <is>
          <t>Junio</t>
        </is>
      </c>
      <c r="I116" t="inlineStr">
        <is>
          <t>2023-1</t>
        </is>
      </c>
      <c r="J116" t="n">
        <v>58</v>
      </c>
      <c r="K116" t="n">
        <v>62</v>
      </c>
      <c r="L116" t="n">
        <v>1.068965517241379</v>
      </c>
      <c r="M116" t="n">
        <v>1.068965517241379</v>
      </c>
      <c r="N116" t="inlineStr">
        <is>
          <t>%</t>
        </is>
      </c>
      <c r="O116" t="inlineStr">
        <is>
          <t>%</t>
        </is>
      </c>
      <c r="P116" t="inlineStr">
        <is>
          <t>75-2023-06-30</t>
        </is>
      </c>
      <c r="Q116" t="n">
        <v>0</v>
      </c>
      <c r="R116" t="n">
        <v>0</v>
      </c>
    </row>
    <row r="117">
      <c r="A117" t="n">
        <v>75</v>
      </c>
      <c r="B117" t="inlineStr">
        <is>
          <t>Plan anual COORDINACIÓN COMERCIAL B2G</t>
        </is>
      </c>
      <c r="C117" t="inlineStr">
        <is>
          <t>Mercadeo y venta de educación para la vida</t>
        </is>
      </c>
      <c r="D117" t="inlineStr">
        <is>
          <t>Trimestral</t>
        </is>
      </c>
      <c r="E117" t="inlineStr">
        <is>
          <t>Positivo</t>
        </is>
      </c>
      <c r="F117" s="137" t="n">
        <v>45291</v>
      </c>
      <c r="G117" t="n">
        <v>2023</v>
      </c>
      <c r="H117" t="inlineStr">
        <is>
          <t>Diciembre</t>
        </is>
      </c>
      <c r="I117" t="inlineStr">
        <is>
          <t>2023-2</t>
        </is>
      </c>
      <c r="J117" t="n">
        <v>100</v>
      </c>
      <c r="K117" t="n">
        <v>92.5</v>
      </c>
      <c r="L117" t="n">
        <v>0.925</v>
      </c>
      <c r="M117" t="n">
        <v>0.925</v>
      </c>
      <c r="N117" t="inlineStr">
        <is>
          <t>%</t>
        </is>
      </c>
      <c r="O117" t="inlineStr">
        <is>
          <t>%</t>
        </is>
      </c>
      <c r="P117" t="inlineStr">
        <is>
          <t>75-2023-12-31</t>
        </is>
      </c>
      <c r="Q117" t="n">
        <v>0</v>
      </c>
      <c r="R117" t="n">
        <v>0</v>
      </c>
    </row>
    <row r="118">
      <c r="A118" t="n">
        <v>76</v>
      </c>
      <c r="B118" t="inlineStr">
        <is>
          <t>Plan anual JEFE DE SERVICIO</t>
        </is>
      </c>
      <c r="C118" t="inlineStr">
        <is>
          <t>Servicio</t>
        </is>
      </c>
      <c r="D118" t="inlineStr">
        <is>
          <t>Trimestral</t>
        </is>
      </c>
      <c r="E118" t="inlineStr">
        <is>
          <t>Positivo</t>
        </is>
      </c>
      <c r="F118" s="137" t="n">
        <v>45107</v>
      </c>
      <c r="G118" t="n">
        <v>2023</v>
      </c>
      <c r="H118" t="inlineStr">
        <is>
          <t>Junio</t>
        </is>
      </c>
      <c r="I118" t="inlineStr">
        <is>
          <t>2023-1</t>
        </is>
      </c>
      <c r="J118" t="n">
        <v>94</v>
      </c>
      <c r="K118" t="n">
        <v>91</v>
      </c>
      <c r="L118" t="n">
        <v>0.9680851063829787</v>
      </c>
      <c r="M118" t="n">
        <v>0.9680851063829787</v>
      </c>
      <c r="N118" t="inlineStr">
        <is>
          <t>%</t>
        </is>
      </c>
      <c r="O118" t="inlineStr">
        <is>
          <t>%</t>
        </is>
      </c>
      <c r="P118" t="inlineStr">
        <is>
          <t>76-2023-06-30</t>
        </is>
      </c>
      <c r="Q118" t="n">
        <v>0</v>
      </c>
      <c r="R118" t="n">
        <v>0</v>
      </c>
    </row>
    <row r="119">
      <c r="A119" t="n">
        <v>76</v>
      </c>
      <c r="B119" t="inlineStr">
        <is>
          <t>Plan anual JEFE DE SERVICIO</t>
        </is>
      </c>
      <c r="C119" t="inlineStr">
        <is>
          <t>Sede Medellín</t>
        </is>
      </c>
      <c r="D119" t="inlineStr">
        <is>
          <t>Trimestral</t>
        </is>
      </c>
      <c r="E119" t="inlineStr">
        <is>
          <t>Positivo</t>
        </is>
      </c>
      <c r="F119" s="137" t="n">
        <v>45291</v>
      </c>
      <c r="G119" t="n">
        <v>2023</v>
      </c>
      <c r="H119" t="inlineStr">
        <is>
          <t>Diciembre</t>
        </is>
      </c>
      <c r="I119" t="inlineStr">
        <is>
          <t>2023-2</t>
        </is>
      </c>
      <c r="J119" t="n">
        <v>100</v>
      </c>
      <c r="K119" t="n">
        <v>99.88</v>
      </c>
      <c r="L119" t="n">
        <v>0.9987999999999999</v>
      </c>
      <c r="M119" t="n">
        <v>0.9987999999999999</v>
      </c>
      <c r="N119" t="inlineStr">
        <is>
          <t>%</t>
        </is>
      </c>
      <c r="O119" t="inlineStr">
        <is>
          <t>%</t>
        </is>
      </c>
      <c r="P119" t="inlineStr">
        <is>
          <t>76-2023-12-31</t>
        </is>
      </c>
      <c r="Q119" t="n">
        <v>0</v>
      </c>
      <c r="R119" t="n">
        <v>0</v>
      </c>
    </row>
    <row r="120">
      <c r="A120" t="n">
        <v>79</v>
      </c>
      <c r="B120" t="inlineStr">
        <is>
          <t>Cierre Eficaz De Oportunidades De Mejora De Auditoria Interna</t>
        </is>
      </c>
      <c r="C120" t="inlineStr">
        <is>
          <t>AUDITORÍA INTERNA</t>
        </is>
      </c>
      <c r="D120" t="inlineStr">
        <is>
          <t>Bimestral</t>
        </is>
      </c>
      <c r="E120" t="inlineStr">
        <is>
          <t>Positivo</t>
        </is>
      </c>
      <c r="F120" s="137" t="n">
        <v>45169</v>
      </c>
      <c r="G120" t="n">
        <v>2023</v>
      </c>
      <c r="H120" t="inlineStr">
        <is>
          <t>Agosto</t>
        </is>
      </c>
      <c r="I120" t="inlineStr">
        <is>
          <t>2023-2</t>
        </is>
      </c>
      <c r="J120" t="n">
        <v>85</v>
      </c>
      <c r="K120" t="n">
        <v>100</v>
      </c>
      <c r="L120" t="n">
        <v>1.176470588235294</v>
      </c>
      <c r="M120" t="n">
        <v>1.176470588235294</v>
      </c>
      <c r="N120" t="inlineStr">
        <is>
          <t>%</t>
        </is>
      </c>
      <c r="O120" t="inlineStr">
        <is>
          <t>%</t>
        </is>
      </c>
      <c r="P120" t="inlineStr">
        <is>
          <t>79-2023-08-31</t>
        </is>
      </c>
      <c r="Q120" t="n">
        <v>0</v>
      </c>
      <c r="R120" t="n">
        <v>0</v>
      </c>
    </row>
    <row r="121">
      <c r="A121" t="n">
        <v>79</v>
      </c>
      <c r="B121" t="inlineStr">
        <is>
          <t>Cierre Eficaz De Oportunidades De Mejora De Auditoria Interna</t>
        </is>
      </c>
      <c r="C121" t="inlineStr">
        <is>
          <t>AUDITORÍA INTERNA</t>
        </is>
      </c>
      <c r="D121" t="inlineStr">
        <is>
          <t>Bimestral</t>
        </is>
      </c>
      <c r="E121" t="inlineStr">
        <is>
          <t>Positivo</t>
        </is>
      </c>
      <c r="F121" s="137" t="n">
        <v>45230</v>
      </c>
      <c r="G121" t="n">
        <v>2023</v>
      </c>
      <c r="H121" t="inlineStr">
        <is>
          <t>Octubre</t>
        </is>
      </c>
      <c r="I121" t="inlineStr">
        <is>
          <t>2023-2</t>
        </is>
      </c>
      <c r="J121" t="n">
        <v>85</v>
      </c>
      <c r="K121" t="n">
        <v>100</v>
      </c>
      <c r="L121" t="n">
        <v>1.176470588235294</v>
      </c>
      <c r="M121" t="n">
        <v>1.176470588235294</v>
      </c>
      <c r="N121" t="inlineStr">
        <is>
          <t>%</t>
        </is>
      </c>
      <c r="O121" t="inlineStr">
        <is>
          <t>%</t>
        </is>
      </c>
      <c r="P121" t="inlineStr">
        <is>
          <t>79-2023-10-31</t>
        </is>
      </c>
      <c r="Q121" t="n">
        <v>0</v>
      </c>
      <c r="R121" t="n">
        <v>0</v>
      </c>
    </row>
    <row r="122">
      <c r="A122" t="n">
        <v>80</v>
      </c>
      <c r="B122" t="inlineStr">
        <is>
          <t>Plan anual Auditoría</t>
        </is>
      </c>
      <c r="C122" t="inlineStr">
        <is>
          <t>AUDITORÍA INTERNA</t>
        </is>
      </c>
      <c r="D122" t="inlineStr">
        <is>
          <t>Trimestral</t>
        </is>
      </c>
      <c r="E122" t="inlineStr">
        <is>
          <t>Positivo</t>
        </is>
      </c>
      <c r="F122" s="137" t="n">
        <v>45107</v>
      </c>
      <c r="G122" t="n">
        <v>2023</v>
      </c>
      <c r="H122" t="inlineStr">
        <is>
          <t>Junio</t>
        </is>
      </c>
      <c r="I122" t="inlineStr">
        <is>
          <t>2023-1</t>
        </is>
      </c>
      <c r="J122" t="n">
        <v>57.83</v>
      </c>
      <c r="K122" t="n">
        <v>47.72</v>
      </c>
      <c r="L122" t="n">
        <v>0.8251772436451669</v>
      </c>
      <c r="M122" t="n">
        <v>0.8251772436451669</v>
      </c>
      <c r="N122" t="inlineStr">
        <is>
          <t>%</t>
        </is>
      </c>
      <c r="O122" t="inlineStr">
        <is>
          <t>%</t>
        </is>
      </c>
      <c r="P122" t="inlineStr">
        <is>
          <t>80-2023-06-30</t>
        </is>
      </c>
      <c r="Q122" t="n">
        <v>0</v>
      </c>
      <c r="R122" t="n">
        <v>0</v>
      </c>
    </row>
    <row r="123">
      <c r="A123" t="n">
        <v>80</v>
      </c>
      <c r="B123" t="inlineStr">
        <is>
          <t>Plan anual Auditoría</t>
        </is>
      </c>
      <c r="C123" t="inlineStr">
        <is>
          <t>AUDITORÍA INTERNA</t>
        </is>
      </c>
      <c r="D123" t="inlineStr">
        <is>
          <t>Trimestral</t>
        </is>
      </c>
      <c r="E123" t="inlineStr">
        <is>
          <t>Positivo</t>
        </is>
      </c>
      <c r="F123" s="137" t="n">
        <v>45291</v>
      </c>
      <c r="G123" t="n">
        <v>2023</v>
      </c>
      <c r="H123" t="inlineStr">
        <is>
          <t>Diciembre</t>
        </is>
      </c>
      <c r="I123" t="inlineStr">
        <is>
          <t>2023-2</t>
        </is>
      </c>
      <c r="J123" t="n">
        <v>100</v>
      </c>
      <c r="K123" t="n">
        <v>100</v>
      </c>
      <c r="L123" t="n">
        <v>1</v>
      </c>
      <c r="M123" t="n">
        <v>1</v>
      </c>
      <c r="N123" t="inlineStr">
        <is>
          <t>%</t>
        </is>
      </c>
      <c r="O123" t="inlineStr">
        <is>
          <t>%</t>
        </is>
      </c>
      <c r="P123" t="inlineStr">
        <is>
          <t>80-2023-12-31</t>
        </is>
      </c>
      <c r="Q123" t="n">
        <v>0</v>
      </c>
      <c r="R123" t="n">
        <v>0</v>
      </c>
    </row>
    <row r="124">
      <c r="A124" t="n">
        <v>81</v>
      </c>
      <c r="B124" t="inlineStr">
        <is>
          <t>Plan anual Planeación estrategica</t>
        </is>
      </c>
      <c r="C124" t="inlineStr">
        <is>
          <t>Planeación Estratégica</t>
        </is>
      </c>
      <c r="D124" t="inlineStr">
        <is>
          <t>Trimestral</t>
        </is>
      </c>
      <c r="E124" t="inlineStr">
        <is>
          <t>Positivo</t>
        </is>
      </c>
      <c r="F124" s="137" t="n">
        <v>45107</v>
      </c>
      <c r="G124" t="n">
        <v>2023</v>
      </c>
      <c r="H124" t="inlineStr">
        <is>
          <t>Junio</t>
        </is>
      </c>
      <c r="I124" t="inlineStr">
        <is>
          <t>2023-1</t>
        </is>
      </c>
      <c r="J124" t="n">
        <v>39.37</v>
      </c>
      <c r="K124" t="n">
        <v>41.15</v>
      </c>
      <c r="L124" t="n">
        <v>1.045212090424181</v>
      </c>
      <c r="M124" t="n">
        <v>1.045212090424181</v>
      </c>
      <c r="N124" t="inlineStr">
        <is>
          <t>%</t>
        </is>
      </c>
      <c r="O124" t="inlineStr">
        <is>
          <t>%</t>
        </is>
      </c>
      <c r="P124" t="inlineStr">
        <is>
          <t>81-2023-06-30</t>
        </is>
      </c>
      <c r="Q124" t="n">
        <v>0</v>
      </c>
      <c r="R124" t="n">
        <v>0</v>
      </c>
    </row>
    <row r="125">
      <c r="A125" t="n">
        <v>81</v>
      </c>
      <c r="B125" t="inlineStr">
        <is>
          <t>Plan anual Planeación estrategica</t>
        </is>
      </c>
      <c r="C125" t="inlineStr">
        <is>
          <t>Planeación Estratégica</t>
        </is>
      </c>
      <c r="D125" t="inlineStr">
        <is>
          <t>Trimestral</t>
        </is>
      </c>
      <c r="E125" t="inlineStr">
        <is>
          <t>Positivo</t>
        </is>
      </c>
      <c r="F125" s="137" t="n">
        <v>45291</v>
      </c>
      <c r="G125" t="n">
        <v>2023</v>
      </c>
      <c r="H125" t="inlineStr">
        <is>
          <t>Diciembre</t>
        </is>
      </c>
      <c r="I125" t="inlineStr">
        <is>
          <t>2023-2</t>
        </is>
      </c>
      <c r="J125" t="n">
        <v>100</v>
      </c>
      <c r="K125" t="n">
        <v>100</v>
      </c>
      <c r="L125" t="n">
        <v>1</v>
      </c>
      <c r="M125" t="n">
        <v>1</v>
      </c>
      <c r="N125" t="inlineStr">
        <is>
          <t>%</t>
        </is>
      </c>
      <c r="O125" t="inlineStr">
        <is>
          <t>%</t>
        </is>
      </c>
      <c r="P125" t="inlineStr">
        <is>
          <t>81-2023-12-31</t>
        </is>
      </c>
      <c r="Q125" t="n">
        <v>0</v>
      </c>
      <c r="R125" t="n">
        <v>0</v>
      </c>
    </row>
    <row r="126">
      <c r="A126" t="n">
        <v>97</v>
      </c>
      <c r="B126" t="inlineStr">
        <is>
          <t>Lanzamiento de nuevos programas presencial</t>
        </is>
      </c>
      <c r="C126" t="inlineStr">
        <is>
          <t>Mercadeo de programas académicos</t>
        </is>
      </c>
      <c r="D126" t="inlineStr">
        <is>
          <t>Semestral</t>
        </is>
      </c>
      <c r="E126" t="inlineStr">
        <is>
          <t>Positivo</t>
        </is>
      </c>
      <c r="F126" s="137" t="n">
        <v>45473</v>
      </c>
      <c r="G126" t="n">
        <v>2024</v>
      </c>
      <c r="H126" t="inlineStr">
        <is>
          <t>Junio</t>
        </is>
      </c>
      <c r="I126" t="inlineStr">
        <is>
          <t>2024-1</t>
        </is>
      </c>
      <c r="J126" t="n">
        <v>0</v>
      </c>
      <c r="K126" t="n">
        <v>0</v>
      </c>
      <c r="P126" t="inlineStr">
        <is>
          <t>97-2024-06-30</t>
        </is>
      </c>
      <c r="Q126" t="n">
        <v>0</v>
      </c>
      <c r="R126" t="n">
        <v>0</v>
      </c>
    </row>
    <row r="127">
      <c r="A127" t="n">
        <v>97</v>
      </c>
      <c r="B127" t="inlineStr">
        <is>
          <t>Lanzamiento de nuevos programas presencial</t>
        </is>
      </c>
      <c r="C127" t="inlineStr">
        <is>
          <t>Mercadeo de programas académicos</t>
        </is>
      </c>
      <c r="D127" t="inlineStr">
        <is>
          <t>Semestral</t>
        </is>
      </c>
      <c r="E127" t="inlineStr">
        <is>
          <t>Positivo</t>
        </is>
      </c>
      <c r="F127" s="137" t="n">
        <v>45657</v>
      </c>
      <c r="G127" t="n">
        <v>2024</v>
      </c>
      <c r="H127" t="inlineStr">
        <is>
          <t>Diciembre</t>
        </is>
      </c>
      <c r="I127" t="inlineStr">
        <is>
          <t>2024-2</t>
        </is>
      </c>
      <c r="J127" t="n">
        <v>0</v>
      </c>
      <c r="K127" t="n">
        <v>0</v>
      </c>
      <c r="P127" t="inlineStr">
        <is>
          <t>97-2024-12-31</t>
        </is>
      </c>
      <c r="Q127" t="n">
        <v>0</v>
      </c>
      <c r="R127" t="n">
        <v>0</v>
      </c>
    </row>
    <row r="128">
      <c r="A128" t="n">
        <v>97</v>
      </c>
      <c r="B128" t="inlineStr">
        <is>
          <t>Lanzamiento de nuevos programas presencial</t>
        </is>
      </c>
      <c r="C128" t="inlineStr">
        <is>
          <t>Mercadeo de programas académicos</t>
        </is>
      </c>
      <c r="D128" t="inlineStr">
        <is>
          <t>Semestral</t>
        </is>
      </c>
      <c r="E128" t="inlineStr">
        <is>
          <t>Positivo</t>
        </is>
      </c>
      <c r="F128" s="137" t="n">
        <v>45838</v>
      </c>
      <c r="G128" t="n">
        <v>2025</v>
      </c>
      <c r="H128" t="inlineStr">
        <is>
          <t>Junio</t>
        </is>
      </c>
      <c r="I128" t="inlineStr">
        <is>
          <t>2025-1</t>
        </is>
      </c>
      <c r="J128" t="n">
        <v>0</v>
      </c>
      <c r="K128" t="n">
        <v>0</v>
      </c>
      <c r="P128" t="inlineStr">
        <is>
          <t>97-2025-06-30</t>
        </is>
      </c>
      <c r="Q128" t="n">
        <v>0</v>
      </c>
      <c r="R128" t="n">
        <v>0</v>
      </c>
    </row>
    <row r="129">
      <c r="A129" t="n">
        <v>97</v>
      </c>
      <c r="B129" t="inlineStr">
        <is>
          <t>Lanzamiento de nuevos programas presencial</t>
        </is>
      </c>
      <c r="C129" t="inlineStr">
        <is>
          <t>Mercadeo de programas académicos</t>
        </is>
      </c>
      <c r="D129" t="inlineStr">
        <is>
          <t>Semestral</t>
        </is>
      </c>
      <c r="E129" t="inlineStr">
        <is>
          <t>Positivo</t>
        </is>
      </c>
      <c r="F129" s="137" t="n">
        <v>46022</v>
      </c>
      <c r="G129" t="n">
        <v>2025</v>
      </c>
      <c r="H129" t="inlineStr">
        <is>
          <t>Diciembre</t>
        </is>
      </c>
      <c r="I129" t="inlineStr">
        <is>
          <t>2025-2</t>
        </is>
      </c>
      <c r="J129" t="n">
        <v>0</v>
      </c>
      <c r="K129" t="n">
        <v>0</v>
      </c>
      <c r="P129" t="inlineStr">
        <is>
          <t>97-2025-12-31</t>
        </is>
      </c>
      <c r="Q129" t="n">
        <v>0</v>
      </c>
      <c r="R129" t="n">
        <v>0</v>
      </c>
    </row>
    <row r="130">
      <c r="A130" t="n">
        <v>98</v>
      </c>
      <c r="B130" t="inlineStr">
        <is>
          <t>Lanzamiento de nuevos programas virtual</t>
        </is>
      </c>
      <c r="C130" t="inlineStr">
        <is>
          <t>Mercadeo de programas académicos</t>
        </is>
      </c>
      <c r="D130" t="inlineStr">
        <is>
          <t>Semestral</t>
        </is>
      </c>
      <c r="E130" t="inlineStr">
        <is>
          <t>Positivo</t>
        </is>
      </c>
      <c r="F130" s="137" t="n">
        <v>45838</v>
      </c>
      <c r="G130" t="n">
        <v>2025</v>
      </c>
      <c r="H130" t="inlineStr">
        <is>
          <t>Junio</t>
        </is>
      </c>
      <c r="I130" t="inlineStr">
        <is>
          <t>2025-1</t>
        </is>
      </c>
      <c r="J130" t="n">
        <v>10</v>
      </c>
      <c r="K130" t="n">
        <v>10</v>
      </c>
      <c r="L130" t="n">
        <v>1</v>
      </c>
      <c r="M130" t="n">
        <v>1</v>
      </c>
      <c r="N130" t="inlineStr">
        <is>
          <t>ENT</t>
        </is>
      </c>
      <c r="O130" t="inlineStr">
        <is>
          <t>ENT</t>
        </is>
      </c>
      <c r="P130" t="inlineStr">
        <is>
          <t>98-2025-06-30</t>
        </is>
      </c>
      <c r="Q130" t="n">
        <v>0</v>
      </c>
      <c r="R130" t="n">
        <v>0</v>
      </c>
    </row>
    <row r="131">
      <c r="A131" t="n">
        <v>98</v>
      </c>
      <c r="B131" t="inlineStr">
        <is>
          <t>Lanzamiento de nuevos programas virtual</t>
        </is>
      </c>
      <c r="C131" t="inlineStr">
        <is>
          <t>Mercadeo de programas académicos</t>
        </is>
      </c>
      <c r="D131" t="inlineStr">
        <is>
          <t>Semestral</t>
        </is>
      </c>
      <c r="E131" t="inlineStr">
        <is>
          <t>Positivo</t>
        </is>
      </c>
      <c r="F131" s="137" t="n">
        <v>46022</v>
      </c>
      <c r="G131" t="n">
        <v>2025</v>
      </c>
      <c r="H131" t="inlineStr">
        <is>
          <t>Diciembre</t>
        </is>
      </c>
      <c r="I131" t="inlineStr">
        <is>
          <t>2025-2</t>
        </is>
      </c>
      <c r="J131" t="n">
        <v>5</v>
      </c>
      <c r="K131" t="n">
        <v>5</v>
      </c>
      <c r="L131" t="n">
        <v>1</v>
      </c>
      <c r="M131" t="n">
        <v>1</v>
      </c>
      <c r="N131" t="inlineStr">
        <is>
          <t>ENT</t>
        </is>
      </c>
      <c r="O131" t="inlineStr">
        <is>
          <t>ENT</t>
        </is>
      </c>
      <c r="P131" t="inlineStr">
        <is>
          <t>98-2025-12-31</t>
        </is>
      </c>
      <c r="Q131" t="n">
        <v>0</v>
      </c>
      <c r="R131" t="n">
        <v>0</v>
      </c>
    </row>
    <row r="132">
      <c r="A132" t="n">
        <v>108</v>
      </c>
      <c r="B132" t="inlineStr">
        <is>
          <t>Nivel de Satisfacción Servicios Prestados</t>
        </is>
      </c>
      <c r="C132" t="inlineStr">
        <is>
          <t>DIRECCIONAMIENTO ESTRATÉGICO</t>
        </is>
      </c>
      <c r="D132" t="inlineStr">
        <is>
          <t>Anual</t>
        </is>
      </c>
      <c r="E132" t="inlineStr">
        <is>
          <t>Positivo</t>
        </is>
      </c>
      <c r="F132" s="137" t="n">
        <v>45291</v>
      </c>
      <c r="G132" t="n">
        <v>2023</v>
      </c>
      <c r="H132" t="inlineStr">
        <is>
          <t>Diciembre</t>
        </is>
      </c>
      <c r="I132" t="inlineStr">
        <is>
          <t>2023-2</t>
        </is>
      </c>
      <c r="P132" t="inlineStr">
        <is>
          <t>108-2023-12-31</t>
        </is>
      </c>
      <c r="Q132" t="n">
        <v>0</v>
      </c>
      <c r="R132" t="n">
        <v>0</v>
      </c>
    </row>
    <row r="133">
      <c r="A133" t="n">
        <v>109</v>
      </c>
      <c r="B133" t="inlineStr">
        <is>
          <t>Nivel de Satisfacción Servicios Prestados</t>
        </is>
      </c>
      <c r="C133" t="inlineStr">
        <is>
          <t>COMUNICACIÓN Y POSICIONAMIENTO ESTRATÉGICO</t>
        </is>
      </c>
      <c r="D133" t="inlineStr">
        <is>
          <t>Anual</t>
        </is>
      </c>
      <c r="E133" t="inlineStr">
        <is>
          <t>Positivo</t>
        </is>
      </c>
      <c r="F133" s="137" t="n">
        <v>45291</v>
      </c>
      <c r="G133" t="n">
        <v>2023</v>
      </c>
      <c r="H133" t="inlineStr">
        <is>
          <t>Diciembre</t>
        </is>
      </c>
      <c r="I133" t="inlineStr">
        <is>
          <t>2023-2</t>
        </is>
      </c>
      <c r="P133" t="inlineStr">
        <is>
          <t>109-2023-12-31</t>
        </is>
      </c>
      <c r="Q133" t="n">
        <v>0</v>
      </c>
      <c r="R133" t="n">
        <v>0</v>
      </c>
    </row>
    <row r="134">
      <c r="A134" t="n">
        <v>110</v>
      </c>
      <c r="B134" t="inlineStr">
        <is>
          <t>Nivel de Satisfacción Servicios Prestados</t>
        </is>
      </c>
      <c r="C134" t="inlineStr">
        <is>
          <t>Planeación Financiera</t>
        </is>
      </c>
      <c r="D134" t="inlineStr">
        <is>
          <t>Anual</t>
        </is>
      </c>
      <c r="E134" t="inlineStr">
        <is>
          <t>Positivo</t>
        </is>
      </c>
      <c r="F134" s="137" t="n">
        <v>44865</v>
      </c>
      <c r="G134" t="n">
        <v>2022</v>
      </c>
      <c r="H134" t="inlineStr">
        <is>
          <t>Octubre</t>
        </is>
      </c>
      <c r="I134" t="inlineStr">
        <is>
          <t>2022-2</t>
        </is>
      </c>
      <c r="J134" t="n">
        <v>80</v>
      </c>
      <c r="K134" t="n">
        <v>73.4019151138716</v>
      </c>
      <c r="L134" t="n">
        <v>0.9175239389233949</v>
      </c>
      <c r="M134" t="n">
        <v>0.9175239389233949</v>
      </c>
      <c r="N134" t="inlineStr">
        <is>
          <t>%</t>
        </is>
      </c>
      <c r="O134" t="inlineStr">
        <is>
          <t>%</t>
        </is>
      </c>
      <c r="P134" t="inlineStr">
        <is>
          <t>110-2022-10-31</t>
        </is>
      </c>
      <c r="Q134" t="n">
        <v>0</v>
      </c>
      <c r="R134" t="n">
        <v>0</v>
      </c>
    </row>
    <row r="135">
      <c r="A135" t="n">
        <v>112</v>
      </c>
      <c r="B135" t="inlineStr">
        <is>
          <t>Nivel de Satisfacción Servicios Prestados</t>
        </is>
      </c>
      <c r="C135" t="inlineStr">
        <is>
          <t>Gestión Infraestructura Física</t>
        </is>
      </c>
      <c r="D135" t="inlineStr">
        <is>
          <t>Anual</t>
        </is>
      </c>
      <c r="E135" t="inlineStr">
        <is>
          <t>Positivo</t>
        </is>
      </c>
      <c r="F135" s="137" t="n">
        <v>44865</v>
      </c>
      <c r="G135" t="n">
        <v>2022</v>
      </c>
      <c r="H135" t="inlineStr">
        <is>
          <t>Octubre</t>
        </is>
      </c>
      <c r="I135" t="inlineStr">
        <is>
          <t>2022-2</t>
        </is>
      </c>
      <c r="J135" t="n">
        <v>80</v>
      </c>
      <c r="K135" t="n">
        <v>74.16621512519829</v>
      </c>
      <c r="L135" t="n">
        <v>0.9270776890649787</v>
      </c>
      <c r="M135" t="n">
        <v>0.9270776890649787</v>
      </c>
      <c r="N135" t="inlineStr">
        <is>
          <t>%</t>
        </is>
      </c>
      <c r="O135" t="inlineStr">
        <is>
          <t>%</t>
        </is>
      </c>
      <c r="P135" t="inlineStr">
        <is>
          <t>112-2022-10-31</t>
        </is>
      </c>
      <c r="Q135" t="n">
        <v>0</v>
      </c>
      <c r="R135" t="n">
        <v>0</v>
      </c>
    </row>
    <row r="136">
      <c r="A136" t="n">
        <v>113</v>
      </c>
      <c r="B136" t="inlineStr">
        <is>
          <t>Nivel de Satisfacción Servicios Prestados</t>
        </is>
      </c>
      <c r="C136" t="inlineStr">
        <is>
          <t>Gestión y Desarrollo del Talento Humano</t>
        </is>
      </c>
      <c r="D136" t="inlineStr">
        <is>
          <t>Anual</t>
        </is>
      </c>
      <c r="E136" t="inlineStr">
        <is>
          <t>Positivo</t>
        </is>
      </c>
      <c r="F136" s="137" t="n">
        <v>44865</v>
      </c>
      <c r="G136" t="n">
        <v>2022</v>
      </c>
      <c r="H136" t="inlineStr">
        <is>
          <t>Octubre</t>
        </is>
      </c>
      <c r="I136" t="inlineStr">
        <is>
          <t>2022-2</t>
        </is>
      </c>
      <c r="J136" t="n">
        <v>80</v>
      </c>
      <c r="K136" t="n">
        <v>76.61671881305691</v>
      </c>
      <c r="L136" t="n">
        <v>0.9577089851632113</v>
      </c>
      <c r="M136" t="n">
        <v>0.9577089851632113</v>
      </c>
      <c r="N136" t="inlineStr">
        <is>
          <t>%</t>
        </is>
      </c>
      <c r="O136" t="inlineStr">
        <is>
          <t>%</t>
        </is>
      </c>
      <c r="P136" t="inlineStr">
        <is>
          <t>113-2022-10-31</t>
        </is>
      </c>
      <c r="Q136" t="n">
        <v>0</v>
      </c>
      <c r="R136" t="n">
        <v>0</v>
      </c>
    </row>
    <row r="137">
      <c r="A137" t="n">
        <v>113</v>
      </c>
      <c r="B137" t="inlineStr">
        <is>
          <t>Nivel de Satisfacción Servicios Prestados</t>
        </is>
      </c>
      <c r="C137" t="inlineStr">
        <is>
          <t>Gestión y Desarrollo del Talento Humano</t>
        </is>
      </c>
      <c r="D137" t="inlineStr">
        <is>
          <t>Anual</t>
        </is>
      </c>
      <c r="E137" t="inlineStr">
        <is>
          <t>Positivo</t>
        </is>
      </c>
      <c r="F137" s="137" t="n">
        <v>45230</v>
      </c>
      <c r="G137" t="n">
        <v>2023</v>
      </c>
      <c r="H137" t="inlineStr">
        <is>
          <t>Octubre</t>
        </is>
      </c>
      <c r="I137" t="inlineStr">
        <is>
          <t>2023-2</t>
        </is>
      </c>
      <c r="J137" t="n">
        <v>80</v>
      </c>
      <c r="K137" t="n">
        <v>88.1015135023065</v>
      </c>
      <c r="L137" t="n">
        <v>1.101268918778831</v>
      </c>
      <c r="M137" t="n">
        <v>1.101268918778831</v>
      </c>
      <c r="N137" t="inlineStr">
        <is>
          <t>%</t>
        </is>
      </c>
      <c r="O137" t="inlineStr">
        <is>
          <t>%</t>
        </is>
      </c>
      <c r="P137" t="inlineStr">
        <is>
          <t>113-2023-10-31</t>
        </is>
      </c>
      <c r="Q137" t="n">
        <v>0</v>
      </c>
      <c r="R137" t="n">
        <v>0</v>
      </c>
    </row>
    <row r="138">
      <c r="A138" t="n">
        <v>113</v>
      </c>
      <c r="B138" t="inlineStr">
        <is>
          <t>Nivel de Satisfacción Servicios Prestados</t>
        </is>
      </c>
      <c r="C138" t="inlineStr">
        <is>
          <t>Gestión y Desarrollo del Talento Humano</t>
        </is>
      </c>
      <c r="D138" t="inlineStr">
        <is>
          <t>Anual</t>
        </is>
      </c>
      <c r="E138" t="inlineStr">
        <is>
          <t>Positivo</t>
        </is>
      </c>
      <c r="F138" s="137" t="n">
        <v>45596</v>
      </c>
      <c r="G138" t="n">
        <v>2024</v>
      </c>
      <c r="H138" t="inlineStr">
        <is>
          <t>Octubre</t>
        </is>
      </c>
      <c r="I138" t="inlineStr">
        <is>
          <t>2024-2</t>
        </is>
      </c>
      <c r="J138" t="n">
        <v>80</v>
      </c>
      <c r="K138" t="n">
        <v>88</v>
      </c>
      <c r="L138" t="n">
        <v>1.1</v>
      </c>
      <c r="M138" t="n">
        <v>1.1</v>
      </c>
      <c r="N138" t="inlineStr">
        <is>
          <t>%</t>
        </is>
      </c>
      <c r="O138" t="inlineStr">
        <is>
          <t>%</t>
        </is>
      </c>
      <c r="P138" t="inlineStr">
        <is>
          <t>113-2024-10-31</t>
        </is>
      </c>
      <c r="Q138" t="n">
        <v>0</v>
      </c>
      <c r="R138" t="n">
        <v>0</v>
      </c>
    </row>
    <row r="139">
      <c r="A139" t="n">
        <v>114</v>
      </c>
      <c r="B139" t="inlineStr">
        <is>
          <t>Nivel de Satisfacción Servicios Prestados</t>
        </is>
      </c>
      <c r="C139" t="inlineStr">
        <is>
          <t>Gestión de la tecnología e innovación digital</t>
        </is>
      </c>
      <c r="D139" t="inlineStr">
        <is>
          <t>Anual</t>
        </is>
      </c>
      <c r="E139" t="inlineStr">
        <is>
          <t>Positivo</t>
        </is>
      </c>
      <c r="F139" s="137" t="n">
        <v>44865</v>
      </c>
      <c r="G139" t="n">
        <v>2022</v>
      </c>
      <c r="H139" t="inlineStr">
        <is>
          <t>Octubre</t>
        </is>
      </c>
      <c r="I139" t="inlineStr">
        <is>
          <t>2022-2</t>
        </is>
      </c>
      <c r="J139" t="n">
        <v>80</v>
      </c>
      <c r="K139" t="n">
        <v>79.427055947966</v>
      </c>
      <c r="L139" t="n">
        <v>0.992838199349575</v>
      </c>
      <c r="M139" t="n">
        <v>0.992838199349575</v>
      </c>
      <c r="N139" t="inlineStr">
        <is>
          <t>%</t>
        </is>
      </c>
      <c r="O139" t="inlineStr">
        <is>
          <t>%</t>
        </is>
      </c>
      <c r="P139" t="inlineStr">
        <is>
          <t>114-2022-10-31</t>
        </is>
      </c>
      <c r="Q139" t="n">
        <v>0</v>
      </c>
      <c r="R139" t="n">
        <v>0</v>
      </c>
    </row>
    <row r="140">
      <c r="A140" t="n">
        <v>114</v>
      </c>
      <c r="B140" t="inlineStr">
        <is>
          <t>Nivel de Satisfacción Servicios Prestados</t>
        </is>
      </c>
      <c r="C140" t="inlineStr">
        <is>
          <t>Gestión de la tecnología e innovación digital</t>
        </is>
      </c>
      <c r="D140" t="inlineStr">
        <is>
          <t>Anual</t>
        </is>
      </c>
      <c r="E140" t="inlineStr">
        <is>
          <t>Positivo</t>
        </is>
      </c>
      <c r="F140" s="137" t="n">
        <v>45230</v>
      </c>
      <c r="G140" t="n">
        <v>2023</v>
      </c>
      <c r="H140" t="inlineStr">
        <is>
          <t>Octubre</t>
        </is>
      </c>
      <c r="I140" t="inlineStr">
        <is>
          <t>2023-2</t>
        </is>
      </c>
      <c r="J140" t="n">
        <v>80</v>
      </c>
      <c r="K140" t="n">
        <v>86.20923251499039</v>
      </c>
      <c r="L140" t="n">
        <v>1.07761540643738</v>
      </c>
      <c r="M140" t="n">
        <v>1.07761540643738</v>
      </c>
      <c r="N140" t="inlineStr">
        <is>
          <t>%</t>
        </is>
      </c>
      <c r="O140" t="inlineStr">
        <is>
          <t>%</t>
        </is>
      </c>
      <c r="P140" t="inlineStr">
        <is>
          <t>114-2023-10-31</t>
        </is>
      </c>
      <c r="Q140" t="n">
        <v>0</v>
      </c>
      <c r="R140" t="n">
        <v>0</v>
      </c>
    </row>
    <row r="141">
      <c r="A141" t="n">
        <v>114</v>
      </c>
      <c r="B141" t="inlineStr">
        <is>
          <t>Nivel de Satisfacción Servicios Prestados</t>
        </is>
      </c>
      <c r="C141" t="inlineStr">
        <is>
          <t>Gestión de la tecnología e innovación digital</t>
        </is>
      </c>
      <c r="D141" t="inlineStr">
        <is>
          <t>Anual</t>
        </is>
      </c>
      <c r="E141" t="inlineStr">
        <is>
          <t>Positivo</t>
        </is>
      </c>
      <c r="F141" s="137" t="n">
        <v>45596</v>
      </c>
      <c r="G141" t="n">
        <v>2024</v>
      </c>
      <c r="H141" t="inlineStr">
        <is>
          <t>Octubre</t>
        </is>
      </c>
      <c r="I141" t="inlineStr">
        <is>
          <t>2024-2</t>
        </is>
      </c>
      <c r="J141" t="n">
        <v>80</v>
      </c>
      <c r="K141" t="n">
        <v>81</v>
      </c>
      <c r="L141" t="n">
        <v>1.0125</v>
      </c>
      <c r="M141" t="n">
        <v>1.0125</v>
      </c>
      <c r="N141" t="inlineStr">
        <is>
          <t>%</t>
        </is>
      </c>
      <c r="O141" t="inlineStr">
        <is>
          <t>%</t>
        </is>
      </c>
      <c r="P141" t="inlineStr">
        <is>
          <t>114-2024-10-31</t>
        </is>
      </c>
      <c r="Q141" t="n">
        <v>0</v>
      </c>
      <c r="R141" t="n">
        <v>0</v>
      </c>
    </row>
    <row r="142">
      <c r="A142" t="n">
        <v>117</v>
      </c>
      <c r="B142" t="inlineStr">
        <is>
          <t>Nivel de Satisfacción Servicios Prestados</t>
        </is>
      </c>
      <c r="C142" t="inlineStr">
        <is>
          <t>GESTIÓN AMBIENTAL</t>
        </is>
      </c>
      <c r="D142" t="inlineStr">
        <is>
          <t>Anual</t>
        </is>
      </c>
      <c r="E142" t="inlineStr">
        <is>
          <t>Positivo</t>
        </is>
      </c>
      <c r="F142" s="137" t="n">
        <v>44865</v>
      </c>
      <c r="G142" t="n">
        <v>2022</v>
      </c>
      <c r="H142" t="inlineStr">
        <is>
          <t>Octubre</t>
        </is>
      </c>
      <c r="I142" t="inlineStr">
        <is>
          <t>2022-2</t>
        </is>
      </c>
      <c r="J142" t="n">
        <v>80</v>
      </c>
      <c r="K142" t="n">
        <v>86.60220154473029</v>
      </c>
      <c r="L142" t="n">
        <v>1.082527519309129</v>
      </c>
      <c r="M142" t="n">
        <v>1.082527519309129</v>
      </c>
      <c r="N142" t="inlineStr">
        <is>
          <t>%</t>
        </is>
      </c>
      <c r="O142" t="inlineStr">
        <is>
          <t>%</t>
        </is>
      </c>
      <c r="P142" t="inlineStr">
        <is>
          <t>117-2022-10-31</t>
        </is>
      </c>
      <c r="Q142" t="n">
        <v>0</v>
      </c>
      <c r="R142" t="n">
        <v>0</v>
      </c>
    </row>
    <row r="143">
      <c r="A143" t="n">
        <v>117</v>
      </c>
      <c r="B143" t="inlineStr">
        <is>
          <t>Nivel de Satisfacción Servicios Prestados</t>
        </is>
      </c>
      <c r="C143" t="inlineStr">
        <is>
          <t>GESTIÓN AMBIENTAL</t>
        </is>
      </c>
      <c r="D143" t="inlineStr">
        <is>
          <t>Anual</t>
        </is>
      </c>
      <c r="E143" t="inlineStr">
        <is>
          <t>Positivo</t>
        </is>
      </c>
      <c r="F143" s="137" t="n">
        <v>45230</v>
      </c>
      <c r="G143" t="n">
        <v>2023</v>
      </c>
      <c r="H143" t="inlineStr">
        <is>
          <t>Octubre</t>
        </is>
      </c>
      <c r="I143" t="inlineStr">
        <is>
          <t>2023-2</t>
        </is>
      </c>
      <c r="J143" t="n">
        <v>80</v>
      </c>
      <c r="K143" t="n">
        <v>90.1074158566085</v>
      </c>
      <c r="L143" t="n">
        <v>1.126342698207606</v>
      </c>
      <c r="M143" t="n">
        <v>1.126342698207606</v>
      </c>
      <c r="N143" t="inlineStr">
        <is>
          <t>%</t>
        </is>
      </c>
      <c r="O143" t="inlineStr">
        <is>
          <t>%</t>
        </is>
      </c>
      <c r="P143" t="inlineStr">
        <is>
          <t>117-2023-10-31</t>
        </is>
      </c>
      <c r="Q143" t="n">
        <v>0</v>
      </c>
      <c r="R143" t="n">
        <v>0</v>
      </c>
    </row>
    <row r="144">
      <c r="A144" t="n">
        <v>118</v>
      </c>
      <c r="B144" t="inlineStr">
        <is>
          <t>Nivel de Satisfacción Servicios Prestados</t>
        </is>
      </c>
      <c r="C144" t="inlineStr">
        <is>
          <t>Gestión de Calidad</t>
        </is>
      </c>
      <c r="D144" t="inlineStr">
        <is>
          <t>Anual</t>
        </is>
      </c>
      <c r="E144" t="inlineStr">
        <is>
          <t>Positivo</t>
        </is>
      </c>
      <c r="F144" s="137" t="n">
        <v>44865</v>
      </c>
      <c r="G144" t="n">
        <v>2022</v>
      </c>
      <c r="H144" t="inlineStr">
        <is>
          <t>Octubre</t>
        </is>
      </c>
      <c r="I144" t="inlineStr">
        <is>
          <t>2022-2</t>
        </is>
      </c>
      <c r="J144" t="n">
        <v>80</v>
      </c>
      <c r="K144" t="n">
        <v>88.1206206206206</v>
      </c>
      <c r="L144" t="n">
        <v>1.101507757757757</v>
      </c>
      <c r="M144" t="n">
        <v>1.101507757757757</v>
      </c>
      <c r="N144" t="inlineStr">
        <is>
          <t>%</t>
        </is>
      </c>
      <c r="O144" t="inlineStr">
        <is>
          <t>%</t>
        </is>
      </c>
      <c r="P144" t="inlineStr">
        <is>
          <t>118-2022-10-31</t>
        </is>
      </c>
      <c r="Q144" t="n">
        <v>0</v>
      </c>
      <c r="R144" t="n">
        <v>0</v>
      </c>
    </row>
    <row r="145">
      <c r="A145" t="n">
        <v>124</v>
      </c>
      <c r="B145" t="inlineStr">
        <is>
          <t>Indice de Frecuencia de accidentalidad</t>
        </is>
      </c>
      <c r="C145" t="inlineStr">
        <is>
          <t>GESTIÓN DE SEGURIDAD Y SALUD EN EL TRABAJO</t>
        </is>
      </c>
      <c r="D145" t="inlineStr">
        <is>
          <t>Mensual</t>
        </is>
      </c>
      <c r="E145" t="inlineStr">
        <is>
          <t>Negativo</t>
        </is>
      </c>
      <c r="F145" s="137" t="n">
        <v>45869</v>
      </c>
      <c r="G145" t="n">
        <v>2025</v>
      </c>
      <c r="H145" t="inlineStr">
        <is>
          <t>Julio</t>
        </is>
      </c>
      <c r="I145" t="inlineStr">
        <is>
          <t>2025-2</t>
        </is>
      </c>
      <c r="J145" t="n">
        <v>0.2</v>
      </c>
      <c r="K145" t="n">
        <v>0.08</v>
      </c>
      <c r="L145" t="n">
        <v>1</v>
      </c>
      <c r="M145" t="n">
        <v>1</v>
      </c>
      <c r="N145" t="inlineStr">
        <is>
          <t>DEC</t>
        </is>
      </c>
      <c r="O145" t="inlineStr">
        <is>
          <t>DEC</t>
        </is>
      </c>
      <c r="P145" t="inlineStr">
        <is>
          <t>124-2025-07-31</t>
        </is>
      </c>
      <c r="Q145" t="n">
        <v>1</v>
      </c>
      <c r="R145" t="n">
        <v>2</v>
      </c>
    </row>
    <row r="146">
      <c r="A146" t="n">
        <v>133</v>
      </c>
      <c r="B146" t="inlineStr">
        <is>
          <t>Nivel de Satisfacción Servicios Prestados</t>
        </is>
      </c>
      <c r="C146" t="inlineStr">
        <is>
          <t>VISIBILIDAD NACIONAL E INTERNACIONAL</t>
        </is>
      </c>
      <c r="D146" t="inlineStr">
        <is>
          <t>Anual</t>
        </is>
      </c>
      <c r="E146" t="inlineStr">
        <is>
          <t>Positivo</t>
        </is>
      </c>
      <c r="F146" s="137" t="n">
        <v>44865</v>
      </c>
      <c r="G146" t="n">
        <v>2022</v>
      </c>
      <c r="H146" t="inlineStr">
        <is>
          <t>Octubre</t>
        </is>
      </c>
      <c r="I146" t="inlineStr">
        <is>
          <t>2022-2</t>
        </is>
      </c>
      <c r="J146" t="n">
        <v>80</v>
      </c>
      <c r="K146" t="n">
        <v>84.8953562777092</v>
      </c>
      <c r="L146" t="n">
        <v>1.061191953471365</v>
      </c>
      <c r="M146" t="n">
        <v>1.061191953471365</v>
      </c>
      <c r="N146" t="inlineStr">
        <is>
          <t>%</t>
        </is>
      </c>
      <c r="O146" t="inlineStr">
        <is>
          <t>%</t>
        </is>
      </c>
      <c r="P146" t="inlineStr">
        <is>
          <t>133-2022-10-31</t>
        </is>
      </c>
      <c r="Q146" t="n">
        <v>0</v>
      </c>
      <c r="R146" t="n">
        <v>0</v>
      </c>
    </row>
    <row r="147">
      <c r="A147" t="n">
        <v>150</v>
      </c>
      <c r="B147" t="inlineStr">
        <is>
          <t>Nivel de Satisfacción Servicios Prestados</t>
        </is>
      </c>
      <c r="C147" t="inlineStr">
        <is>
          <t>Investigación, desarrollo tecnológico e innovación</t>
        </is>
      </c>
      <c r="D147" t="inlineStr">
        <is>
          <t>Anual</t>
        </is>
      </c>
      <c r="E147" t="inlineStr">
        <is>
          <t>Positivo</t>
        </is>
      </c>
      <c r="F147" s="137" t="n">
        <v>44865</v>
      </c>
      <c r="G147" t="n">
        <v>2022</v>
      </c>
      <c r="H147" t="inlineStr">
        <is>
          <t>Octubre</t>
        </is>
      </c>
      <c r="I147" t="inlineStr">
        <is>
          <t>2022-2</t>
        </is>
      </c>
      <c r="J147" t="n">
        <v>80</v>
      </c>
      <c r="K147" t="n">
        <v>73.63999410551139</v>
      </c>
      <c r="L147" t="n">
        <v>0.9204999263188924</v>
      </c>
      <c r="M147" t="n">
        <v>0.9204999263188924</v>
      </c>
      <c r="N147" t="inlineStr">
        <is>
          <t>%</t>
        </is>
      </c>
      <c r="O147" t="inlineStr">
        <is>
          <t>%</t>
        </is>
      </c>
      <c r="P147" t="inlineStr">
        <is>
          <t>150-2022-10-31</t>
        </is>
      </c>
      <c r="Q147" t="n">
        <v>0</v>
      </c>
      <c r="R147" t="n">
        <v>0</v>
      </c>
    </row>
    <row r="148">
      <c r="A148" t="n">
        <v>194</v>
      </c>
      <c r="B148" t="inlineStr">
        <is>
          <t>Índice de satisfacción del estudiante (SSI)</t>
        </is>
      </c>
      <c r="C148" t="inlineStr">
        <is>
          <t>Servicio</t>
        </is>
      </c>
      <c r="D148" t="inlineStr">
        <is>
          <t>Semestral</t>
        </is>
      </c>
      <c r="E148" t="inlineStr">
        <is>
          <t>Positivo</t>
        </is>
      </c>
      <c r="F148" s="137" t="n">
        <v>46022</v>
      </c>
      <c r="G148" t="n">
        <v>2025</v>
      </c>
      <c r="H148" t="inlineStr">
        <is>
          <t>Diciembre</t>
        </is>
      </c>
      <c r="I148" t="inlineStr">
        <is>
          <t>2025-2</t>
        </is>
      </c>
      <c r="J148" t="n">
        <v>85</v>
      </c>
      <c r="K148" t="n">
        <v>89.90000000000001</v>
      </c>
      <c r="L148" t="n">
        <v>1.057647058823529</v>
      </c>
      <c r="M148" t="n">
        <v>1.057647058823529</v>
      </c>
      <c r="N148" t="inlineStr">
        <is>
          <t>%</t>
        </is>
      </c>
      <c r="O148" t="inlineStr">
        <is>
          <t>%</t>
        </is>
      </c>
      <c r="P148" t="inlineStr">
        <is>
          <t>194-2025-12-31</t>
        </is>
      </c>
      <c r="Q148" t="n">
        <v>0</v>
      </c>
      <c r="R148" t="n">
        <v>0</v>
      </c>
    </row>
    <row r="149">
      <c r="A149" t="n">
        <v>204</v>
      </c>
      <c r="B149" t="inlineStr">
        <is>
          <t>Caja</t>
        </is>
      </c>
      <c r="C149" t="inlineStr">
        <is>
          <t>Planeación Financiera</t>
        </is>
      </c>
      <c r="D149" t="inlineStr">
        <is>
          <t>Semestral</t>
        </is>
      </c>
      <c r="E149" t="inlineStr">
        <is>
          <t>Positivo</t>
        </is>
      </c>
      <c r="F149" s="137" t="n">
        <v>44925</v>
      </c>
      <c r="G149" t="n">
        <v>2022</v>
      </c>
      <c r="H149" t="inlineStr">
        <is>
          <t>Diciembre</t>
        </is>
      </c>
      <c r="I149" t="inlineStr">
        <is>
          <t>2022-2</t>
        </is>
      </c>
      <c r="J149" t="n">
        <v>82987</v>
      </c>
      <c r="K149" t="n">
        <v>18386</v>
      </c>
      <c r="L149" t="n">
        <v>0.2215527733259426</v>
      </c>
      <c r="M149" t="n">
        <v>0.2215527733259426</v>
      </c>
      <c r="N149" t="inlineStr">
        <is>
          <t>$</t>
        </is>
      </c>
      <c r="O149" t="inlineStr">
        <is>
          <t>$</t>
        </is>
      </c>
      <c r="P149" t="inlineStr">
        <is>
          <t>204-2022-12-30</t>
        </is>
      </c>
      <c r="Q149" t="n">
        <v>0</v>
      </c>
      <c r="R149" t="n">
        <v>0</v>
      </c>
    </row>
    <row r="150">
      <c r="A150" t="n">
        <v>205</v>
      </c>
      <c r="B150" t="inlineStr">
        <is>
          <t>Utilidad Neta</t>
        </is>
      </c>
      <c r="C150" t="inlineStr">
        <is>
          <t>Planeación Financiera</t>
        </is>
      </c>
      <c r="D150" t="inlineStr">
        <is>
          <t>Semestral</t>
        </is>
      </c>
      <c r="E150" t="inlineStr">
        <is>
          <t>Positivo</t>
        </is>
      </c>
      <c r="F150" s="137" t="n">
        <v>44925</v>
      </c>
      <c r="G150" t="n">
        <v>2022</v>
      </c>
      <c r="H150" t="inlineStr">
        <is>
          <t>Diciembre</t>
        </is>
      </c>
      <c r="I150" t="inlineStr">
        <is>
          <t>2023-1</t>
        </is>
      </c>
      <c r="J150" t="n">
        <v>2605</v>
      </c>
      <c r="K150" t="n">
        <v>2605</v>
      </c>
      <c r="L150" t="n">
        <v>1</v>
      </c>
      <c r="M150" t="n">
        <v>1</v>
      </c>
      <c r="N150" t="inlineStr">
        <is>
          <t>$</t>
        </is>
      </c>
      <c r="O150" t="inlineStr">
        <is>
          <t>$</t>
        </is>
      </c>
      <c r="P150" t="inlineStr">
        <is>
          <t>205-2022-12-30</t>
        </is>
      </c>
      <c r="Q150" t="n">
        <v>0</v>
      </c>
      <c r="R150" t="n">
        <v>0</v>
      </c>
    </row>
    <row r="151">
      <c r="A151" t="n">
        <v>213</v>
      </c>
      <c r="B151" t="inlineStr">
        <is>
          <t>Cumplimiento del Plan Anual del Sistema de Gestión Ambiental</t>
        </is>
      </c>
      <c r="C151" t="inlineStr">
        <is>
          <t>GESTIÓN AMBIENTAL</t>
        </is>
      </c>
      <c r="D151" t="inlineStr">
        <is>
          <t>Trimestral</t>
        </is>
      </c>
      <c r="E151" t="inlineStr">
        <is>
          <t>Positivo</t>
        </is>
      </c>
      <c r="F151" s="137" t="n">
        <v>45016</v>
      </c>
      <c r="G151" t="n">
        <v>2023</v>
      </c>
      <c r="H151" t="inlineStr">
        <is>
          <t>Marzo</t>
        </is>
      </c>
      <c r="I151" t="inlineStr">
        <is>
          <t>2023-1</t>
        </is>
      </c>
      <c r="J151" t="n">
        <v>90</v>
      </c>
      <c r="K151" t="n">
        <v>100</v>
      </c>
      <c r="M151" t="n">
        <v>1.111111111111111</v>
      </c>
      <c r="P151" t="inlineStr">
        <is>
          <t>213-2023-03-31</t>
        </is>
      </c>
      <c r="Q151" t="n">
        <v>1</v>
      </c>
      <c r="R151" t="n">
        <v>1</v>
      </c>
    </row>
    <row r="152">
      <c r="A152" t="n">
        <v>213</v>
      </c>
      <c r="B152" t="inlineStr">
        <is>
          <t>Cumplimiento del Plan Anual del Sistema de Gestión Ambiental</t>
        </is>
      </c>
      <c r="C152" t="inlineStr">
        <is>
          <t>GESTIÓN AMBIENTAL</t>
        </is>
      </c>
      <c r="D152" t="inlineStr">
        <is>
          <t>Trimestral</t>
        </is>
      </c>
      <c r="E152" t="inlineStr">
        <is>
          <t>Positivo</t>
        </is>
      </c>
      <c r="F152" s="137" t="n">
        <v>45199</v>
      </c>
      <c r="G152" t="n">
        <v>2023</v>
      </c>
      <c r="H152" t="inlineStr">
        <is>
          <t>Septiembre</t>
        </is>
      </c>
      <c r="I152" t="inlineStr">
        <is>
          <t>2023-2</t>
        </is>
      </c>
      <c r="J152" t="n">
        <v>90</v>
      </c>
      <c r="K152" t="n">
        <v>86.40000000000001</v>
      </c>
      <c r="L152" t="n">
        <v>0.9600000000000001</v>
      </c>
      <c r="M152" t="n">
        <v>0.9600000000000001</v>
      </c>
      <c r="P152" t="inlineStr">
        <is>
          <t>213-2023-09-30</t>
        </is>
      </c>
      <c r="Q152" t="n">
        <v>1</v>
      </c>
      <c r="R152" t="n">
        <v>1</v>
      </c>
    </row>
    <row r="153">
      <c r="A153" t="n">
        <v>217</v>
      </c>
      <c r="B153" t="inlineStr">
        <is>
          <t>Aprovechamiento de Residuos</t>
        </is>
      </c>
      <c r="C153" t="inlineStr">
        <is>
          <t>GESTIÓN AMBIENTAL</t>
        </is>
      </c>
      <c r="D153" t="inlineStr">
        <is>
          <t>Mensual</t>
        </is>
      </c>
      <c r="E153" t="inlineStr">
        <is>
          <t>Positivo</t>
        </is>
      </c>
      <c r="F153" s="137" t="n">
        <v>44957</v>
      </c>
      <c r="G153" t="n">
        <v>2023</v>
      </c>
      <c r="H153" t="inlineStr">
        <is>
          <t>Enero</t>
        </is>
      </c>
      <c r="I153" t="inlineStr">
        <is>
          <t>2023-1</t>
        </is>
      </c>
      <c r="J153" t="n">
        <v>30</v>
      </c>
      <c r="K153" t="n">
        <v>80.27</v>
      </c>
      <c r="L153" t="n">
        <v>2.675666666666666</v>
      </c>
      <c r="M153" t="n">
        <v>2.675666666666666</v>
      </c>
      <c r="P153" t="inlineStr">
        <is>
          <t>217-2023-01-31</t>
        </is>
      </c>
      <c r="Q153" t="n">
        <v>0</v>
      </c>
      <c r="R153" t="n">
        <v>0</v>
      </c>
    </row>
    <row r="154">
      <c r="A154" t="n">
        <v>217</v>
      </c>
      <c r="B154" t="inlineStr">
        <is>
          <t>Aprovechamiento de Residuos</t>
        </is>
      </c>
      <c r="C154" t="inlineStr">
        <is>
          <t>GESTIÓN AMBIENTAL</t>
        </is>
      </c>
      <c r="D154" t="inlineStr">
        <is>
          <t>Mensual</t>
        </is>
      </c>
      <c r="E154" t="inlineStr">
        <is>
          <t>Positivo</t>
        </is>
      </c>
      <c r="F154" s="137" t="n">
        <v>44985</v>
      </c>
      <c r="G154" t="n">
        <v>2023</v>
      </c>
      <c r="H154" t="inlineStr">
        <is>
          <t>Febrero</t>
        </is>
      </c>
      <c r="I154" t="inlineStr">
        <is>
          <t>2023-1</t>
        </is>
      </c>
      <c r="J154" t="n">
        <v>30</v>
      </c>
      <c r="K154" t="n">
        <v>57.67</v>
      </c>
      <c r="L154" t="n">
        <v>1.922333333333333</v>
      </c>
      <c r="M154" t="n">
        <v>1.922333333333333</v>
      </c>
      <c r="P154" t="inlineStr">
        <is>
          <t>217-2023-02-28</t>
        </is>
      </c>
      <c r="Q154" t="n">
        <v>0</v>
      </c>
      <c r="R154" t="n">
        <v>0</v>
      </c>
    </row>
    <row r="155">
      <c r="A155" t="n">
        <v>217</v>
      </c>
      <c r="B155" t="inlineStr">
        <is>
          <t>Aprovechamiento de Residuos</t>
        </is>
      </c>
      <c r="C155" t="inlineStr">
        <is>
          <t>GESTIÓN AMBIENTAL</t>
        </is>
      </c>
      <c r="D155" t="inlineStr">
        <is>
          <t>Mensual</t>
        </is>
      </c>
      <c r="E155" t="inlineStr">
        <is>
          <t>Positivo</t>
        </is>
      </c>
      <c r="F155" s="137" t="n">
        <v>45016</v>
      </c>
      <c r="G155" t="n">
        <v>2023</v>
      </c>
      <c r="H155" t="inlineStr">
        <is>
          <t>Marzo</t>
        </is>
      </c>
      <c r="I155" t="inlineStr">
        <is>
          <t>2023-1</t>
        </is>
      </c>
      <c r="J155" t="n">
        <v>30</v>
      </c>
      <c r="K155" t="n">
        <v>53.68</v>
      </c>
      <c r="L155" t="n">
        <v>1.789333333333333</v>
      </c>
      <c r="M155" t="n">
        <v>1.789333333333333</v>
      </c>
      <c r="P155" t="inlineStr">
        <is>
          <t>217-2023-03-31</t>
        </is>
      </c>
      <c r="Q155" t="n">
        <v>0</v>
      </c>
      <c r="R155" t="n">
        <v>0</v>
      </c>
    </row>
    <row r="156">
      <c r="A156" t="n">
        <v>217</v>
      </c>
      <c r="B156" t="inlineStr">
        <is>
          <t>Aprovechamiento de Residuos</t>
        </is>
      </c>
      <c r="C156" t="inlineStr">
        <is>
          <t>GESTIÓN AMBIENTAL</t>
        </is>
      </c>
      <c r="D156" t="inlineStr">
        <is>
          <t>Mensual</t>
        </is>
      </c>
      <c r="E156" t="inlineStr">
        <is>
          <t>Positivo</t>
        </is>
      </c>
      <c r="F156" s="137" t="n">
        <v>45046</v>
      </c>
      <c r="G156" t="n">
        <v>2023</v>
      </c>
      <c r="H156" t="inlineStr">
        <is>
          <t>Abril</t>
        </is>
      </c>
      <c r="I156" t="inlineStr">
        <is>
          <t>2023-1</t>
        </is>
      </c>
      <c r="J156" t="n">
        <v>30</v>
      </c>
      <c r="K156" t="n">
        <v>65.3</v>
      </c>
      <c r="L156" t="n">
        <v>2.176666666666667</v>
      </c>
      <c r="M156" t="n">
        <v>2.176666666666667</v>
      </c>
      <c r="P156" t="inlineStr">
        <is>
          <t>217-2023-04-30</t>
        </is>
      </c>
      <c r="Q156" t="n">
        <v>0</v>
      </c>
      <c r="R156" t="n">
        <v>0</v>
      </c>
    </row>
    <row r="157">
      <c r="A157" t="n">
        <v>217</v>
      </c>
      <c r="B157" t="inlineStr">
        <is>
          <t>Aprovechamiento de Residuos</t>
        </is>
      </c>
      <c r="C157" t="inlineStr">
        <is>
          <t>GESTIÓN AMBIENTAL</t>
        </is>
      </c>
      <c r="D157" t="inlineStr">
        <is>
          <t>Mensual</t>
        </is>
      </c>
      <c r="E157" t="inlineStr">
        <is>
          <t>Positivo</t>
        </is>
      </c>
      <c r="F157" s="137" t="n">
        <v>45077</v>
      </c>
      <c r="G157" t="n">
        <v>2023</v>
      </c>
      <c r="H157" t="inlineStr">
        <is>
          <t>Mayo</t>
        </is>
      </c>
      <c r="I157" t="inlineStr">
        <is>
          <t>2023-1</t>
        </is>
      </c>
      <c r="J157" t="n">
        <v>30</v>
      </c>
      <c r="K157" t="n">
        <v>33.94</v>
      </c>
      <c r="L157" t="n">
        <v>1.131333333333333</v>
      </c>
      <c r="M157" t="n">
        <v>1.131333333333333</v>
      </c>
      <c r="P157" t="inlineStr">
        <is>
          <t>217-2023-05-31</t>
        </is>
      </c>
      <c r="Q157" t="n">
        <v>0</v>
      </c>
      <c r="R157" t="n">
        <v>0</v>
      </c>
    </row>
    <row r="158">
      <c r="A158" t="n">
        <v>217</v>
      </c>
      <c r="B158" t="inlineStr">
        <is>
          <t>Aprovechamiento de Residuos</t>
        </is>
      </c>
      <c r="C158" t="inlineStr">
        <is>
          <t>GESTIÓN AMBIENTAL</t>
        </is>
      </c>
      <c r="D158" t="inlineStr">
        <is>
          <t>Mensual</t>
        </is>
      </c>
      <c r="E158" t="inlineStr">
        <is>
          <t>Positivo</t>
        </is>
      </c>
      <c r="F158" s="137" t="n">
        <v>45138</v>
      </c>
      <c r="G158" t="n">
        <v>2023</v>
      </c>
      <c r="H158" t="inlineStr">
        <is>
          <t>Julio</t>
        </is>
      </c>
      <c r="I158" t="inlineStr">
        <is>
          <t>2023-2</t>
        </is>
      </c>
      <c r="J158" t="n">
        <v>30</v>
      </c>
      <c r="K158" t="n">
        <v>24.49</v>
      </c>
      <c r="L158" t="n">
        <v>0.8163333333333332</v>
      </c>
      <c r="M158" t="n">
        <v>0.8163333333333332</v>
      </c>
      <c r="P158" t="inlineStr">
        <is>
          <t>217-2023-07-31</t>
        </is>
      </c>
      <c r="Q158" t="n">
        <v>0</v>
      </c>
      <c r="R158" t="n">
        <v>0</v>
      </c>
    </row>
    <row r="159">
      <c r="A159" t="n">
        <v>217</v>
      </c>
      <c r="B159" t="inlineStr">
        <is>
          <t>Aprovechamiento de Residuos</t>
        </is>
      </c>
      <c r="C159" t="inlineStr">
        <is>
          <t>GESTIÓN AMBIENTAL</t>
        </is>
      </c>
      <c r="D159" t="inlineStr">
        <is>
          <t>Mensual</t>
        </is>
      </c>
      <c r="E159" t="inlineStr">
        <is>
          <t>Positivo</t>
        </is>
      </c>
      <c r="F159" s="137" t="n">
        <v>45169</v>
      </c>
      <c r="G159" t="n">
        <v>2023</v>
      </c>
      <c r="H159" t="inlineStr">
        <is>
          <t>Agosto</t>
        </is>
      </c>
      <c r="I159" t="inlineStr">
        <is>
          <t>2023-2</t>
        </is>
      </c>
      <c r="J159" t="n">
        <v>30</v>
      </c>
      <c r="K159" t="n">
        <v>26.43</v>
      </c>
      <c r="L159" t="n">
        <v>0.881</v>
      </c>
      <c r="M159" t="n">
        <v>0.881</v>
      </c>
      <c r="P159" t="inlineStr">
        <is>
          <t>217-2023-08-31</t>
        </is>
      </c>
      <c r="Q159" t="n">
        <v>0</v>
      </c>
      <c r="R159" t="n">
        <v>0</v>
      </c>
    </row>
    <row r="160">
      <c r="A160" t="n">
        <v>217</v>
      </c>
      <c r="B160" t="inlineStr">
        <is>
          <t>Aprovechamiento de Residuos</t>
        </is>
      </c>
      <c r="C160" t="inlineStr">
        <is>
          <t>GESTIÓN AMBIENTAL</t>
        </is>
      </c>
      <c r="D160" t="inlineStr">
        <is>
          <t>Mensual</t>
        </is>
      </c>
      <c r="E160" t="inlineStr">
        <is>
          <t>Positivo</t>
        </is>
      </c>
      <c r="F160" s="137" t="n">
        <v>45199</v>
      </c>
      <c r="G160" t="n">
        <v>2023</v>
      </c>
      <c r="H160" t="inlineStr">
        <is>
          <t>Septiembre</t>
        </is>
      </c>
      <c r="I160" t="inlineStr">
        <is>
          <t>2023-2</t>
        </is>
      </c>
      <c r="J160" t="n">
        <v>30</v>
      </c>
      <c r="K160" t="n">
        <v>24.29</v>
      </c>
      <c r="L160" t="n">
        <v>0.8096666666666666</v>
      </c>
      <c r="M160" t="n">
        <v>0.8096666666666666</v>
      </c>
      <c r="P160" t="inlineStr">
        <is>
          <t>217-2023-09-30</t>
        </is>
      </c>
      <c r="Q160" t="n">
        <v>0</v>
      </c>
      <c r="R160" t="n">
        <v>0</v>
      </c>
    </row>
    <row r="161">
      <c r="A161" t="n">
        <v>217</v>
      </c>
      <c r="B161" t="inlineStr">
        <is>
          <t>Aprovechamiento de Residuos</t>
        </is>
      </c>
      <c r="C161" t="inlineStr">
        <is>
          <t>GESTIÓN AMBIENTAL</t>
        </is>
      </c>
      <c r="D161" t="inlineStr">
        <is>
          <t>Mensual</t>
        </is>
      </c>
      <c r="E161" t="inlineStr">
        <is>
          <t>Positivo</t>
        </is>
      </c>
      <c r="F161" s="137" t="n">
        <v>45230</v>
      </c>
      <c r="G161" t="n">
        <v>2023</v>
      </c>
      <c r="H161" t="inlineStr">
        <is>
          <t>Octubre</t>
        </is>
      </c>
      <c r="I161" t="inlineStr">
        <is>
          <t>2023-2</t>
        </is>
      </c>
      <c r="J161" t="n">
        <v>30</v>
      </c>
      <c r="K161" t="n">
        <v>16.29</v>
      </c>
      <c r="L161" t="n">
        <v>0.5429999999999999</v>
      </c>
      <c r="M161" t="n">
        <v>0.5429999999999999</v>
      </c>
      <c r="P161" t="inlineStr">
        <is>
          <t>217-2023-10-31</t>
        </is>
      </c>
      <c r="Q161" t="n">
        <v>0</v>
      </c>
      <c r="R161" t="n">
        <v>0</v>
      </c>
    </row>
    <row r="162">
      <c r="A162" t="n">
        <v>217</v>
      </c>
      <c r="B162" t="inlineStr">
        <is>
          <t>Aprovechamiento de Residuos</t>
        </is>
      </c>
      <c r="C162" t="inlineStr">
        <is>
          <t>GESTIÓN AMBIENTAL</t>
        </is>
      </c>
      <c r="D162" t="inlineStr">
        <is>
          <t>Mensual</t>
        </is>
      </c>
      <c r="E162" t="inlineStr">
        <is>
          <t>Positivo</t>
        </is>
      </c>
      <c r="F162" s="137" t="n">
        <v>45260</v>
      </c>
      <c r="G162" t="n">
        <v>2023</v>
      </c>
      <c r="H162" t="inlineStr">
        <is>
          <t>Noviembre</t>
        </is>
      </c>
      <c r="I162" t="inlineStr">
        <is>
          <t>2023-2</t>
        </is>
      </c>
      <c r="J162" t="n">
        <v>30</v>
      </c>
      <c r="K162" t="n">
        <v>12.74</v>
      </c>
      <c r="L162" t="n">
        <v>0.4246666666666667</v>
      </c>
      <c r="M162" t="n">
        <v>0.4246666666666667</v>
      </c>
      <c r="P162" t="inlineStr">
        <is>
          <t>217-2023-11-30</t>
        </is>
      </c>
      <c r="Q162" t="n">
        <v>0</v>
      </c>
      <c r="R162" t="n">
        <v>0</v>
      </c>
    </row>
    <row r="163">
      <c r="A163" t="n">
        <v>218</v>
      </c>
      <c r="B163" t="inlineStr">
        <is>
          <t>Consumo de Energía Eléctrica kWh Mensual</t>
        </is>
      </c>
      <c r="C163" t="inlineStr">
        <is>
          <t>GESTIÓN AMBIENTAL</t>
        </is>
      </c>
      <c r="D163" t="inlineStr">
        <is>
          <t>Mensual</t>
        </is>
      </c>
      <c r="E163" t="inlineStr">
        <is>
          <t>Negativo</t>
        </is>
      </c>
      <c r="F163" s="137" t="n">
        <v>44957</v>
      </c>
      <c r="G163" t="n">
        <v>2023</v>
      </c>
      <c r="H163" t="inlineStr">
        <is>
          <t>Enero</t>
        </is>
      </c>
      <c r="I163" t="inlineStr">
        <is>
          <t>2023-1</t>
        </is>
      </c>
      <c r="J163" t="n">
        <v>172000</v>
      </c>
      <c r="K163" t="n">
        <v>117609</v>
      </c>
      <c r="L163" t="n">
        <v>1.3</v>
      </c>
      <c r="M163" t="n">
        <v>1.462473110051101</v>
      </c>
      <c r="N163" t="inlineStr">
        <is>
          <t>kWh</t>
        </is>
      </c>
      <c r="O163" t="inlineStr">
        <is>
          <t>kWh</t>
        </is>
      </c>
      <c r="P163" t="inlineStr">
        <is>
          <t>218-2023-01-31</t>
        </is>
      </c>
      <c r="Q163" t="n">
        <v>0</v>
      </c>
      <c r="R163" t="n">
        <v>0</v>
      </c>
    </row>
    <row r="164">
      <c r="A164" t="n">
        <v>218</v>
      </c>
      <c r="B164" t="inlineStr">
        <is>
          <t>Consumo de Energía Eléctrica kWh Mensual</t>
        </is>
      </c>
      <c r="C164" t="inlineStr">
        <is>
          <t>GESTIÓN AMBIENTAL</t>
        </is>
      </c>
      <c r="D164" t="inlineStr">
        <is>
          <t>Mensual</t>
        </is>
      </c>
      <c r="E164" t="inlineStr">
        <is>
          <t>Negativo</t>
        </is>
      </c>
      <c r="F164" s="137" t="n">
        <v>44985</v>
      </c>
      <c r="G164" t="n">
        <v>2023</v>
      </c>
      <c r="H164" t="inlineStr">
        <is>
          <t>Febrero</t>
        </is>
      </c>
      <c r="I164" t="inlineStr">
        <is>
          <t>2023-1</t>
        </is>
      </c>
      <c r="J164" t="n">
        <v>172000</v>
      </c>
      <c r="K164" t="n">
        <v>109691</v>
      </c>
      <c r="L164" t="n">
        <v>1.3</v>
      </c>
      <c r="M164" t="n">
        <v>1.568041133730206</v>
      </c>
      <c r="N164" t="inlineStr">
        <is>
          <t>kWh</t>
        </is>
      </c>
      <c r="O164" t="inlineStr">
        <is>
          <t>kWh</t>
        </is>
      </c>
      <c r="P164" t="inlineStr">
        <is>
          <t>218-2023-02-28</t>
        </is>
      </c>
      <c r="Q164" t="n">
        <v>0</v>
      </c>
      <c r="R164" t="n">
        <v>0</v>
      </c>
    </row>
    <row r="165">
      <c r="A165" t="n">
        <v>218</v>
      </c>
      <c r="B165" t="inlineStr">
        <is>
          <t>Consumo de Energía Eléctrica kWh Mensual</t>
        </is>
      </c>
      <c r="C165" t="inlineStr">
        <is>
          <t>GESTIÓN AMBIENTAL</t>
        </is>
      </c>
      <c r="D165" t="inlineStr">
        <is>
          <t>Mensual</t>
        </is>
      </c>
      <c r="E165" t="inlineStr">
        <is>
          <t>Negativo</t>
        </is>
      </c>
      <c r="F165" s="137" t="n">
        <v>45016</v>
      </c>
      <c r="G165" t="n">
        <v>2023</v>
      </c>
      <c r="H165" t="inlineStr">
        <is>
          <t>Marzo</t>
        </is>
      </c>
      <c r="I165" t="inlineStr">
        <is>
          <t>2023-1</t>
        </is>
      </c>
      <c r="J165" t="n">
        <v>172000</v>
      </c>
      <c r="K165" t="n">
        <v>146827</v>
      </c>
      <c r="L165" t="n">
        <v>1.171446668528268</v>
      </c>
      <c r="M165" t="n">
        <v>1.171446668528268</v>
      </c>
      <c r="N165" t="inlineStr">
        <is>
          <t>kWh</t>
        </is>
      </c>
      <c r="O165" t="inlineStr">
        <is>
          <t>kWh</t>
        </is>
      </c>
      <c r="P165" t="inlineStr">
        <is>
          <t>218-2023-03-31</t>
        </is>
      </c>
      <c r="Q165" t="n">
        <v>0</v>
      </c>
      <c r="R165" t="n">
        <v>0</v>
      </c>
    </row>
    <row r="166">
      <c r="A166" t="n">
        <v>218</v>
      </c>
      <c r="B166" t="inlineStr">
        <is>
          <t>Consumo de Energía Eléctrica kWh Mensual</t>
        </is>
      </c>
      <c r="C166" t="inlineStr">
        <is>
          <t>GESTIÓN AMBIENTAL</t>
        </is>
      </c>
      <c r="D166" t="inlineStr">
        <is>
          <t>Mensual</t>
        </is>
      </c>
      <c r="E166" t="inlineStr">
        <is>
          <t>Negativo</t>
        </is>
      </c>
      <c r="F166" s="137" t="n">
        <v>45046</v>
      </c>
      <c r="G166" t="n">
        <v>2023</v>
      </c>
      <c r="H166" t="inlineStr">
        <is>
          <t>Abril</t>
        </is>
      </c>
      <c r="I166" t="inlineStr">
        <is>
          <t>2023-1</t>
        </is>
      </c>
      <c r="J166" t="n">
        <v>172000</v>
      </c>
      <c r="K166" t="n">
        <v>131019</v>
      </c>
      <c r="L166" t="n">
        <v>1.3</v>
      </c>
      <c r="M166" t="n">
        <v>1.312786695059495</v>
      </c>
      <c r="N166" t="inlineStr">
        <is>
          <t>kWh</t>
        </is>
      </c>
      <c r="O166" t="inlineStr">
        <is>
          <t>kWh</t>
        </is>
      </c>
      <c r="P166" t="inlineStr">
        <is>
          <t>218-2023-04-30</t>
        </is>
      </c>
      <c r="Q166" t="n">
        <v>0</v>
      </c>
      <c r="R166" t="n">
        <v>0</v>
      </c>
    </row>
    <row r="167">
      <c r="A167" t="n">
        <v>218</v>
      </c>
      <c r="B167" t="inlineStr">
        <is>
          <t>Consumo de Energía Eléctrica kWh Mensual</t>
        </is>
      </c>
      <c r="C167" t="inlineStr">
        <is>
          <t>GESTIÓN AMBIENTAL</t>
        </is>
      </c>
      <c r="D167" t="inlineStr">
        <is>
          <t>Mensual</t>
        </is>
      </c>
      <c r="E167" t="inlineStr">
        <is>
          <t>Negativo</t>
        </is>
      </c>
      <c r="F167" s="137" t="n">
        <v>45077</v>
      </c>
      <c r="G167" t="n">
        <v>2023</v>
      </c>
      <c r="H167" t="inlineStr">
        <is>
          <t>Mayo</t>
        </is>
      </c>
      <c r="I167" t="inlineStr">
        <is>
          <t>2023-1</t>
        </is>
      </c>
      <c r="J167" t="n">
        <v>172000</v>
      </c>
      <c r="K167" t="n">
        <v>142579</v>
      </c>
      <c r="L167" t="n">
        <v>1.206348761037741</v>
      </c>
      <c r="M167" t="n">
        <v>1.206348761037741</v>
      </c>
      <c r="N167" t="inlineStr">
        <is>
          <t>kWh</t>
        </is>
      </c>
      <c r="O167" t="inlineStr">
        <is>
          <t>kWh</t>
        </is>
      </c>
      <c r="P167" t="inlineStr">
        <is>
          <t>218-2023-05-31</t>
        </is>
      </c>
      <c r="Q167" t="n">
        <v>0</v>
      </c>
      <c r="R167" t="n">
        <v>0</v>
      </c>
    </row>
    <row r="168">
      <c r="A168" t="n">
        <v>218</v>
      </c>
      <c r="B168" t="inlineStr">
        <is>
          <t>Consumo de Energía Eléctrica kWh Mensual</t>
        </is>
      </c>
      <c r="C168" t="inlineStr">
        <is>
          <t>GESTIÓN AMBIENTAL</t>
        </is>
      </c>
      <c r="D168" t="inlineStr">
        <is>
          <t>Mensual</t>
        </is>
      </c>
      <c r="E168" t="inlineStr">
        <is>
          <t>Negativo</t>
        </is>
      </c>
      <c r="F168" s="137" t="n">
        <v>45138</v>
      </c>
      <c r="G168" t="n">
        <v>2023</v>
      </c>
      <c r="H168" t="inlineStr">
        <is>
          <t>Julio</t>
        </is>
      </c>
      <c r="I168" t="inlineStr">
        <is>
          <t>2023-2</t>
        </is>
      </c>
      <c r="J168" t="n">
        <v>172000</v>
      </c>
      <c r="K168" t="n">
        <v>125486</v>
      </c>
      <c r="L168" t="n">
        <v>1.3</v>
      </c>
      <c r="M168" t="n">
        <v>1.370670831805938</v>
      </c>
      <c r="N168" t="inlineStr">
        <is>
          <t>kWh</t>
        </is>
      </c>
      <c r="O168" t="inlineStr">
        <is>
          <t>kWh</t>
        </is>
      </c>
      <c r="P168" t="inlineStr">
        <is>
          <t>218-2023-07-31</t>
        </is>
      </c>
      <c r="Q168" t="n">
        <v>0</v>
      </c>
      <c r="R168" t="n">
        <v>0</v>
      </c>
    </row>
    <row r="169">
      <c r="A169" t="n">
        <v>218</v>
      </c>
      <c r="B169" t="inlineStr">
        <is>
          <t>Consumo de Energía Eléctrica kWh Mensual</t>
        </is>
      </c>
      <c r="C169" t="inlineStr">
        <is>
          <t>GESTIÓN AMBIENTAL</t>
        </is>
      </c>
      <c r="D169" t="inlineStr">
        <is>
          <t>Mensual</t>
        </is>
      </c>
      <c r="E169" t="inlineStr">
        <is>
          <t>Negativo</t>
        </is>
      </c>
      <c r="F169" s="137" t="n">
        <v>45169</v>
      </c>
      <c r="G169" t="n">
        <v>2023</v>
      </c>
      <c r="H169" t="inlineStr">
        <is>
          <t>Agosto</t>
        </is>
      </c>
      <c r="I169" t="inlineStr">
        <is>
          <t>2023-2</t>
        </is>
      </c>
      <c r="J169" t="n">
        <v>172000</v>
      </c>
      <c r="K169" t="n">
        <v>143021.71</v>
      </c>
      <c r="L169" t="n">
        <v>1.202614624031555</v>
      </c>
      <c r="M169" t="n">
        <v>1.202614624031555</v>
      </c>
      <c r="N169" t="inlineStr">
        <is>
          <t>kWh</t>
        </is>
      </c>
      <c r="O169" t="inlineStr">
        <is>
          <t>kWh</t>
        </is>
      </c>
      <c r="P169" t="inlineStr">
        <is>
          <t>218-2023-08-31</t>
        </is>
      </c>
      <c r="Q169" t="n">
        <v>0</v>
      </c>
      <c r="R169" t="n">
        <v>0</v>
      </c>
    </row>
    <row r="170">
      <c r="A170" t="n">
        <v>218</v>
      </c>
      <c r="B170" t="inlineStr">
        <is>
          <t>Consumo de Energía Eléctrica kWh Mensual</t>
        </is>
      </c>
      <c r="C170" t="inlineStr">
        <is>
          <t>GESTIÓN AMBIENTAL</t>
        </is>
      </c>
      <c r="D170" t="inlineStr">
        <is>
          <t>Mensual</t>
        </is>
      </c>
      <c r="E170" t="inlineStr">
        <is>
          <t>Negativo</t>
        </is>
      </c>
      <c r="F170" s="137" t="n">
        <v>45199</v>
      </c>
      <c r="G170" t="n">
        <v>2023</v>
      </c>
      <c r="H170" t="inlineStr">
        <is>
          <t>Septiembre</t>
        </is>
      </c>
      <c r="I170" t="inlineStr">
        <is>
          <t>2023-2</t>
        </is>
      </c>
      <c r="J170" t="n">
        <v>172000</v>
      </c>
      <c r="K170" t="n">
        <v>96636.99000000001</v>
      </c>
      <c r="L170" t="n">
        <v>1.3</v>
      </c>
      <c r="M170" t="n">
        <v>1.779856760853168</v>
      </c>
      <c r="N170" t="inlineStr">
        <is>
          <t>kWh</t>
        </is>
      </c>
      <c r="O170" t="inlineStr">
        <is>
          <t>kWh</t>
        </is>
      </c>
      <c r="P170" t="inlineStr">
        <is>
          <t>218-2023-09-30</t>
        </is>
      </c>
      <c r="Q170" t="n">
        <v>0</v>
      </c>
      <c r="R170" t="n">
        <v>0</v>
      </c>
    </row>
    <row r="171">
      <c r="A171" t="n">
        <v>218</v>
      </c>
      <c r="B171" t="inlineStr">
        <is>
          <t>Consumo de Energía Eléctrica kWh Mensual</t>
        </is>
      </c>
      <c r="C171" t="inlineStr">
        <is>
          <t>GESTIÓN AMBIENTAL</t>
        </is>
      </c>
      <c r="D171" t="inlineStr">
        <is>
          <t>Mensual</t>
        </is>
      </c>
      <c r="E171" t="inlineStr">
        <is>
          <t>Negativo</t>
        </is>
      </c>
      <c r="F171" s="137" t="n">
        <v>45230</v>
      </c>
      <c r="G171" t="n">
        <v>2023</v>
      </c>
      <c r="H171" t="inlineStr">
        <is>
          <t>Octubre</t>
        </is>
      </c>
      <c r="I171" t="inlineStr">
        <is>
          <t>2023-2</t>
        </is>
      </c>
      <c r="J171" t="n">
        <v>172000</v>
      </c>
      <c r="K171" t="n">
        <v>141458.28</v>
      </c>
      <c r="L171" t="n">
        <v>1.215906202167876</v>
      </c>
      <c r="M171" t="n">
        <v>1.215906202167876</v>
      </c>
      <c r="N171" t="inlineStr">
        <is>
          <t>kWh</t>
        </is>
      </c>
      <c r="O171" t="inlineStr">
        <is>
          <t>kWh</t>
        </is>
      </c>
      <c r="P171" t="inlineStr">
        <is>
          <t>218-2023-10-31</t>
        </is>
      </c>
      <c r="Q171" t="n">
        <v>0</v>
      </c>
      <c r="R171" t="n">
        <v>0</v>
      </c>
    </row>
    <row r="172">
      <c r="A172" t="n">
        <v>218</v>
      </c>
      <c r="B172" t="inlineStr">
        <is>
          <t>Consumo de Energía Eléctrica kWh Mensual</t>
        </is>
      </c>
      <c r="C172" t="inlineStr">
        <is>
          <t>GESTIÓN AMBIENTAL</t>
        </is>
      </c>
      <c r="D172" t="inlineStr">
        <is>
          <t>Mensual</t>
        </is>
      </c>
      <c r="E172" t="inlineStr">
        <is>
          <t>Negativo</t>
        </is>
      </c>
      <c r="F172" s="137" t="n">
        <v>45260</v>
      </c>
      <c r="G172" t="n">
        <v>2023</v>
      </c>
      <c r="H172" t="inlineStr">
        <is>
          <t>Noviembre</t>
        </is>
      </c>
      <c r="I172" t="inlineStr">
        <is>
          <t>2023-2</t>
        </is>
      </c>
      <c r="J172" t="n">
        <v>172000</v>
      </c>
      <c r="K172" t="n">
        <v>129770</v>
      </c>
      <c r="L172" t="n">
        <v>1.3</v>
      </c>
      <c r="M172" t="n">
        <v>1.32542190028512</v>
      </c>
      <c r="N172" t="inlineStr">
        <is>
          <t>kWh</t>
        </is>
      </c>
      <c r="O172" t="inlineStr">
        <is>
          <t>kWh</t>
        </is>
      </c>
      <c r="P172" t="inlineStr">
        <is>
          <t>218-2023-11-30</t>
        </is>
      </c>
      <c r="Q172" t="n">
        <v>0</v>
      </c>
      <c r="R172" t="n">
        <v>0</v>
      </c>
    </row>
    <row r="173">
      <c r="A173" t="n">
        <v>225</v>
      </c>
      <c r="B173" t="inlineStr">
        <is>
          <t>Acciones para el Cuidado y Mantenimiento de las Especies de Flora y el Suelo de las Áreas Naturales</t>
        </is>
      </c>
      <c r="C173" t="inlineStr">
        <is>
          <t>GESTIÓN AMBIENTAL</t>
        </is>
      </c>
      <c r="D173" t="inlineStr">
        <is>
          <t>Mensual</t>
        </is>
      </c>
      <c r="E173" t="inlineStr">
        <is>
          <t>Positivo</t>
        </is>
      </c>
      <c r="F173" s="137" t="n">
        <v>44957</v>
      </c>
      <c r="G173" t="n">
        <v>2023</v>
      </c>
      <c r="H173" t="inlineStr">
        <is>
          <t>Enero</t>
        </is>
      </c>
      <c r="I173" t="inlineStr">
        <is>
          <t>2023-1</t>
        </is>
      </c>
      <c r="J173" t="n">
        <v>6</v>
      </c>
      <c r="K173" t="n">
        <v>25</v>
      </c>
      <c r="L173" t="n">
        <v>4.166666666666667</v>
      </c>
      <c r="M173" t="n">
        <v>4.166666666666667</v>
      </c>
      <c r="P173" t="inlineStr">
        <is>
          <t>225-2023-01-31</t>
        </is>
      </c>
      <c r="Q173" t="n">
        <v>0</v>
      </c>
      <c r="R173" t="n">
        <v>0</v>
      </c>
    </row>
    <row r="174">
      <c r="A174" t="n">
        <v>225</v>
      </c>
      <c r="B174" t="inlineStr">
        <is>
          <t>Acciones para el Cuidado y Mantenimiento de las Especies de Flora y el Suelo de las Áreas Naturales</t>
        </is>
      </c>
      <c r="C174" t="inlineStr">
        <is>
          <t>GESTIÓN AMBIENTAL</t>
        </is>
      </c>
      <c r="D174" t="inlineStr">
        <is>
          <t>Mensual</t>
        </is>
      </c>
      <c r="E174" t="inlineStr">
        <is>
          <t>Positivo</t>
        </is>
      </c>
      <c r="F174" s="137" t="n">
        <v>44985</v>
      </c>
      <c r="G174" t="n">
        <v>2023</v>
      </c>
      <c r="H174" t="inlineStr">
        <is>
          <t>Febrero</t>
        </is>
      </c>
      <c r="I174" t="inlineStr">
        <is>
          <t>2023-1</t>
        </is>
      </c>
      <c r="J174" t="n">
        <v>6</v>
      </c>
      <c r="K174" t="n">
        <v>20</v>
      </c>
      <c r="L174" t="n">
        <v>3.333333333333333</v>
      </c>
      <c r="M174" t="n">
        <v>3.333333333333333</v>
      </c>
      <c r="P174" t="inlineStr">
        <is>
          <t>225-2023-02-28</t>
        </is>
      </c>
      <c r="Q174" t="n">
        <v>0</v>
      </c>
      <c r="R174" t="n">
        <v>0</v>
      </c>
    </row>
    <row r="175">
      <c r="A175" t="n">
        <v>225</v>
      </c>
      <c r="B175" t="inlineStr">
        <is>
          <t>Acciones para el Cuidado y Mantenimiento de las Especies de Flora y el Suelo de las Áreas Naturales</t>
        </is>
      </c>
      <c r="C175" t="inlineStr">
        <is>
          <t>GESTIÓN AMBIENTAL</t>
        </is>
      </c>
      <c r="D175" t="inlineStr">
        <is>
          <t>Mensual</t>
        </is>
      </c>
      <c r="E175" t="inlineStr">
        <is>
          <t>Positivo</t>
        </is>
      </c>
      <c r="F175" s="137" t="n">
        <v>45016</v>
      </c>
      <c r="G175" t="n">
        <v>2023</v>
      </c>
      <c r="H175" t="inlineStr">
        <is>
          <t>Marzo</t>
        </is>
      </c>
      <c r="I175" t="inlineStr">
        <is>
          <t>2023-1</t>
        </is>
      </c>
      <c r="J175" t="n">
        <v>6</v>
      </c>
      <c r="K175" t="n">
        <v>19</v>
      </c>
      <c r="L175" t="n">
        <v>3.166666666666667</v>
      </c>
      <c r="M175" t="n">
        <v>3.166666666666667</v>
      </c>
      <c r="P175" t="inlineStr">
        <is>
          <t>225-2023-03-31</t>
        </is>
      </c>
      <c r="Q175" t="n">
        <v>0</v>
      </c>
      <c r="R175" t="n">
        <v>0</v>
      </c>
    </row>
    <row r="176">
      <c r="A176" t="n">
        <v>225</v>
      </c>
      <c r="B176" t="inlineStr">
        <is>
          <t>Acciones para el Cuidado y Mantenimiento de las Especies de Flora y el Suelo de las Áreas Naturales</t>
        </is>
      </c>
      <c r="C176" t="inlineStr">
        <is>
          <t>GESTIÓN AMBIENTAL</t>
        </is>
      </c>
      <c r="D176" t="inlineStr">
        <is>
          <t>Mensual</t>
        </is>
      </c>
      <c r="E176" t="inlineStr">
        <is>
          <t>Positivo</t>
        </is>
      </c>
      <c r="F176" s="137" t="n">
        <v>45046</v>
      </c>
      <c r="G176" t="n">
        <v>2023</v>
      </c>
      <c r="H176" t="inlineStr">
        <is>
          <t>Abril</t>
        </is>
      </c>
      <c r="I176" t="inlineStr">
        <is>
          <t>2023-1</t>
        </is>
      </c>
      <c r="J176" t="n">
        <v>6</v>
      </c>
      <c r="K176" t="n">
        <v>20</v>
      </c>
      <c r="L176" t="n">
        <v>3.333333333333333</v>
      </c>
      <c r="M176" t="n">
        <v>3.333333333333333</v>
      </c>
      <c r="P176" t="inlineStr">
        <is>
          <t>225-2023-04-30</t>
        </is>
      </c>
      <c r="Q176" t="n">
        <v>0</v>
      </c>
      <c r="R176" t="n">
        <v>0</v>
      </c>
    </row>
    <row r="177">
      <c r="A177" t="n">
        <v>225</v>
      </c>
      <c r="B177" t="inlineStr">
        <is>
          <t>Acciones para el Cuidado y Mantenimiento de las Especies de Flora y el Suelo de las Áreas Naturales</t>
        </is>
      </c>
      <c r="C177" t="inlineStr">
        <is>
          <t>GESTIÓN AMBIENTAL</t>
        </is>
      </c>
      <c r="D177" t="inlineStr">
        <is>
          <t>Mensual</t>
        </is>
      </c>
      <c r="E177" t="inlineStr">
        <is>
          <t>Positivo</t>
        </is>
      </c>
      <c r="F177" s="137" t="n">
        <v>45077</v>
      </c>
      <c r="G177" t="n">
        <v>2023</v>
      </c>
      <c r="H177" t="inlineStr">
        <is>
          <t>Mayo</t>
        </is>
      </c>
      <c r="I177" t="inlineStr">
        <is>
          <t>2023-1</t>
        </is>
      </c>
      <c r="J177" t="n">
        <v>6</v>
      </c>
      <c r="K177" t="n">
        <v>23</v>
      </c>
      <c r="L177" t="n">
        <v>3.833333333333333</v>
      </c>
      <c r="M177" t="n">
        <v>3.833333333333333</v>
      </c>
      <c r="P177" t="inlineStr">
        <is>
          <t>225-2023-05-31</t>
        </is>
      </c>
      <c r="Q177" t="n">
        <v>0</v>
      </c>
      <c r="R177" t="n">
        <v>0</v>
      </c>
    </row>
    <row r="178">
      <c r="A178" t="n">
        <v>225</v>
      </c>
      <c r="B178" t="inlineStr">
        <is>
          <t>Acciones para el Cuidado y Mantenimiento de las Especies de Flora y el Suelo de las Áreas Naturales</t>
        </is>
      </c>
      <c r="C178" t="inlineStr">
        <is>
          <t>GESTIÓN AMBIENTAL</t>
        </is>
      </c>
      <c r="D178" t="inlineStr">
        <is>
          <t>Mensual</t>
        </is>
      </c>
      <c r="E178" t="inlineStr">
        <is>
          <t>Positivo</t>
        </is>
      </c>
      <c r="F178" s="137" t="n">
        <v>45138</v>
      </c>
      <c r="G178" t="n">
        <v>2023</v>
      </c>
      <c r="H178" t="inlineStr">
        <is>
          <t>Julio</t>
        </is>
      </c>
      <c r="I178" t="inlineStr">
        <is>
          <t>2023-2</t>
        </is>
      </c>
      <c r="J178" t="n">
        <v>6</v>
      </c>
      <c r="K178" t="n">
        <v>20</v>
      </c>
      <c r="L178" t="n">
        <v>1</v>
      </c>
      <c r="M178" t="n">
        <v>3.333333333333333</v>
      </c>
      <c r="P178" t="inlineStr">
        <is>
          <t>225-2023-07-31</t>
        </is>
      </c>
      <c r="Q178" t="n">
        <v>0</v>
      </c>
      <c r="R178" t="n">
        <v>0</v>
      </c>
    </row>
    <row r="179">
      <c r="A179" t="n">
        <v>225</v>
      </c>
      <c r="B179" t="inlineStr">
        <is>
          <t>Acciones para el Cuidado y Mantenimiento de las Especies de Flora y el Suelo de las Áreas Naturales</t>
        </is>
      </c>
      <c r="C179" t="inlineStr">
        <is>
          <t>GESTIÓN AMBIENTAL</t>
        </is>
      </c>
      <c r="D179" t="inlineStr">
        <is>
          <t>Mensual</t>
        </is>
      </c>
      <c r="E179" t="inlineStr">
        <is>
          <t>Positivo</t>
        </is>
      </c>
      <c r="F179" s="137" t="n">
        <v>45169</v>
      </c>
      <c r="G179" t="n">
        <v>2023</v>
      </c>
      <c r="H179" t="inlineStr">
        <is>
          <t>Agosto</t>
        </is>
      </c>
      <c r="I179" t="inlineStr">
        <is>
          <t>2023-2</t>
        </is>
      </c>
      <c r="J179" t="n">
        <v>6</v>
      </c>
      <c r="K179" t="n">
        <v>23</v>
      </c>
      <c r="L179" t="n">
        <v>1</v>
      </c>
      <c r="M179" t="n">
        <v>3.833333333333333</v>
      </c>
      <c r="P179" t="inlineStr">
        <is>
          <t>225-2023-08-31</t>
        </is>
      </c>
      <c r="Q179" t="n">
        <v>0</v>
      </c>
      <c r="R179" t="n">
        <v>0</v>
      </c>
    </row>
    <row r="180">
      <c r="A180" t="n">
        <v>225</v>
      </c>
      <c r="B180" t="inlineStr">
        <is>
          <t>Acciones para el Cuidado y Mantenimiento de las Especies de Flora y el Suelo de las Áreas Naturales</t>
        </is>
      </c>
      <c r="C180" t="inlineStr">
        <is>
          <t>GESTIÓN AMBIENTAL</t>
        </is>
      </c>
      <c r="D180" t="inlineStr">
        <is>
          <t>Mensual</t>
        </is>
      </c>
      <c r="E180" t="inlineStr">
        <is>
          <t>Positivo</t>
        </is>
      </c>
      <c r="F180" s="137" t="n">
        <v>45199</v>
      </c>
      <c r="G180" t="n">
        <v>2023</v>
      </c>
      <c r="H180" t="inlineStr">
        <is>
          <t>Septiembre</t>
        </is>
      </c>
      <c r="I180" t="inlineStr">
        <is>
          <t>2023-2</t>
        </is>
      </c>
      <c r="J180" t="n">
        <v>6</v>
      </c>
      <c r="K180" t="n">
        <v>21</v>
      </c>
      <c r="L180" t="n">
        <v>1</v>
      </c>
      <c r="M180" t="n">
        <v>3.5</v>
      </c>
      <c r="P180" t="inlineStr">
        <is>
          <t>225-2023-09-30</t>
        </is>
      </c>
      <c r="Q180" t="n">
        <v>0</v>
      </c>
      <c r="R180" t="n">
        <v>0</v>
      </c>
    </row>
    <row r="181">
      <c r="A181" t="n">
        <v>225</v>
      </c>
      <c r="B181" t="inlineStr">
        <is>
          <t>Acciones para el Cuidado y Mantenimiento de las Especies de Flora y el Suelo de las Áreas Naturales</t>
        </is>
      </c>
      <c r="C181" t="inlineStr">
        <is>
          <t>GESTIÓN AMBIENTAL</t>
        </is>
      </c>
      <c r="D181" t="inlineStr">
        <is>
          <t>Mensual</t>
        </is>
      </c>
      <c r="E181" t="inlineStr">
        <is>
          <t>Positivo</t>
        </is>
      </c>
      <c r="F181" s="137" t="n">
        <v>45230</v>
      </c>
      <c r="G181" t="n">
        <v>2023</v>
      </c>
      <c r="H181" t="inlineStr">
        <is>
          <t>Octubre</t>
        </is>
      </c>
      <c r="I181" t="inlineStr">
        <is>
          <t>2023-2</t>
        </is>
      </c>
      <c r="J181" t="n">
        <v>6</v>
      </c>
      <c r="K181" t="n">
        <v>19</v>
      </c>
      <c r="L181" t="n">
        <v>3.166666666666667</v>
      </c>
      <c r="M181" t="n">
        <v>3.166666666666667</v>
      </c>
      <c r="P181" t="inlineStr">
        <is>
          <t>225-2023-10-31</t>
        </is>
      </c>
      <c r="Q181" t="n">
        <v>0</v>
      </c>
      <c r="R181" t="n">
        <v>0</v>
      </c>
    </row>
    <row r="182">
      <c r="A182" t="n">
        <v>225</v>
      </c>
      <c r="B182" t="inlineStr">
        <is>
          <t>Acciones para el Cuidado y Mantenimiento de las Especies de Flora y el Suelo de las Áreas Naturales</t>
        </is>
      </c>
      <c r="C182" t="inlineStr">
        <is>
          <t>GESTIÓN AMBIENTAL</t>
        </is>
      </c>
      <c r="D182" t="inlineStr">
        <is>
          <t>Mensual</t>
        </is>
      </c>
      <c r="E182" t="inlineStr">
        <is>
          <t>Positivo</t>
        </is>
      </c>
      <c r="F182" s="137" t="n">
        <v>45260</v>
      </c>
      <c r="G182" t="n">
        <v>2023</v>
      </c>
      <c r="H182" t="inlineStr">
        <is>
          <t>Noviembre</t>
        </is>
      </c>
      <c r="I182" t="inlineStr">
        <is>
          <t>2023-2</t>
        </is>
      </c>
      <c r="J182" t="n">
        <v>6</v>
      </c>
      <c r="K182" t="n">
        <v>18</v>
      </c>
      <c r="L182" t="n">
        <v>3</v>
      </c>
      <c r="M182" t="n">
        <v>3</v>
      </c>
      <c r="P182" t="inlineStr">
        <is>
          <t>225-2023-11-30</t>
        </is>
      </c>
      <c r="Q182" t="n">
        <v>0</v>
      </c>
      <c r="R182" t="n">
        <v>0</v>
      </c>
    </row>
    <row r="183">
      <c r="A183" t="n">
        <v>233</v>
      </c>
      <c r="B183" t="inlineStr">
        <is>
          <t>Impacto de las Comunicaciones Correo Electrónico</t>
        </is>
      </c>
      <c r="C183" t="inlineStr">
        <is>
          <t>GESTIÓN AMBIENTAL</t>
        </is>
      </c>
      <c r="D183" t="inlineStr">
        <is>
          <t>Trimestral</t>
        </is>
      </c>
      <c r="E183" t="inlineStr">
        <is>
          <t>Positivo</t>
        </is>
      </c>
      <c r="F183" s="137" t="n">
        <v>45016</v>
      </c>
      <c r="G183" t="n">
        <v>2023</v>
      </c>
      <c r="H183" t="inlineStr">
        <is>
          <t>Marzo</t>
        </is>
      </c>
      <c r="I183" t="inlineStr">
        <is>
          <t>2023-1</t>
        </is>
      </c>
      <c r="J183" t="n">
        <v>20</v>
      </c>
      <c r="K183" t="n">
        <v>64.29000000000001</v>
      </c>
      <c r="M183" t="n">
        <v>3.2145</v>
      </c>
      <c r="P183" t="inlineStr">
        <is>
          <t>233-2023-03-31</t>
        </is>
      </c>
      <c r="Q183" t="n">
        <v>0</v>
      </c>
      <c r="R183" t="n">
        <v>0</v>
      </c>
    </row>
    <row r="184">
      <c r="A184" t="n">
        <v>233</v>
      </c>
      <c r="B184" t="inlineStr">
        <is>
          <t>Impacto de las Comunicaciones Correo Electrónico</t>
        </is>
      </c>
      <c r="C184" t="inlineStr">
        <is>
          <t>GESTIÓN AMBIENTAL</t>
        </is>
      </c>
      <c r="D184" t="inlineStr">
        <is>
          <t>Trimestral</t>
        </is>
      </c>
      <c r="E184" t="inlineStr">
        <is>
          <t>Positivo</t>
        </is>
      </c>
      <c r="F184" s="137" t="n">
        <v>45199</v>
      </c>
      <c r="G184" t="n">
        <v>2023</v>
      </c>
      <c r="H184" t="inlineStr">
        <is>
          <t>Septiembre</t>
        </is>
      </c>
      <c r="I184" t="inlineStr">
        <is>
          <t>2023-2</t>
        </is>
      </c>
      <c r="J184" t="n">
        <v>20</v>
      </c>
      <c r="K184" t="n">
        <v>0</v>
      </c>
      <c r="M184" t="n">
        <v>0</v>
      </c>
      <c r="P184" t="inlineStr">
        <is>
          <t>233-2023-09-30</t>
        </is>
      </c>
      <c r="Q184" t="n">
        <v>0</v>
      </c>
      <c r="R184" t="n">
        <v>0</v>
      </c>
    </row>
    <row r="185">
      <c r="A185" t="n">
        <v>234</v>
      </c>
      <c r="B185" t="inlineStr">
        <is>
          <t>Impacto de las Comunicaciones en Materia Ambiental a Través de Redes Sociales - Instagram</t>
        </is>
      </c>
      <c r="C185" t="inlineStr">
        <is>
          <t>GESTIÓN AMBIENTAL</t>
        </is>
      </c>
      <c r="D185" t="inlineStr">
        <is>
          <t>Trimestral</t>
        </is>
      </c>
      <c r="E185" t="inlineStr">
        <is>
          <t>Positivo</t>
        </is>
      </c>
      <c r="F185" s="137" t="n">
        <v>45016</v>
      </c>
      <c r="G185" t="n">
        <v>2023</v>
      </c>
      <c r="H185" t="inlineStr">
        <is>
          <t>Marzo</t>
        </is>
      </c>
      <c r="I185" t="inlineStr">
        <is>
          <t>2023-1</t>
        </is>
      </c>
      <c r="J185" t="n">
        <v>4000</v>
      </c>
      <c r="K185" t="n">
        <v>3692.25</v>
      </c>
      <c r="M185" t="n">
        <v>0.9230625</v>
      </c>
      <c r="P185" t="inlineStr">
        <is>
          <t>234-2023-03-31</t>
        </is>
      </c>
      <c r="Q185" t="n">
        <v>0</v>
      </c>
      <c r="R185" t="n">
        <v>0</v>
      </c>
    </row>
    <row r="186">
      <c r="A186" t="n">
        <v>234</v>
      </c>
      <c r="B186" t="inlineStr">
        <is>
          <t>Impacto de las Comunicaciones en Materia Ambiental a Través de Redes Sociales - Instagram</t>
        </is>
      </c>
      <c r="C186" t="inlineStr">
        <is>
          <t>GESTIÓN AMBIENTAL</t>
        </is>
      </c>
      <c r="D186" t="inlineStr">
        <is>
          <t>Trimestral</t>
        </is>
      </c>
      <c r="E186" t="inlineStr">
        <is>
          <t>Positivo</t>
        </is>
      </c>
      <c r="F186" s="137" t="n">
        <v>45199</v>
      </c>
      <c r="G186" t="n">
        <v>2023</v>
      </c>
      <c r="H186" t="inlineStr">
        <is>
          <t>Septiembre</t>
        </is>
      </c>
      <c r="I186" t="inlineStr">
        <is>
          <t>2023-2</t>
        </is>
      </c>
      <c r="J186" t="n">
        <v>4000</v>
      </c>
      <c r="P186" t="inlineStr">
        <is>
          <t>234-2023-09-30</t>
        </is>
      </c>
      <c r="Q186" t="n">
        <v>0</v>
      </c>
      <c r="R186" t="n">
        <v>0</v>
      </c>
    </row>
    <row r="187">
      <c r="A187" t="n">
        <v>238</v>
      </c>
      <c r="B187" t="inlineStr">
        <is>
          <t>Cumplimiento de la Protección del Medio Ambiente</t>
        </is>
      </c>
      <c r="C187" t="inlineStr">
        <is>
          <t>GESTIÓN AMBIENTAL</t>
        </is>
      </c>
      <c r="D187" t="inlineStr">
        <is>
          <t>Trimestral</t>
        </is>
      </c>
      <c r="E187" t="inlineStr">
        <is>
          <t>Positivo</t>
        </is>
      </c>
      <c r="F187" s="137" t="n">
        <v>45016</v>
      </c>
      <c r="G187" t="n">
        <v>2023</v>
      </c>
      <c r="H187" t="inlineStr">
        <is>
          <t>Marzo</t>
        </is>
      </c>
      <c r="I187" t="inlineStr">
        <is>
          <t>2023-1</t>
        </is>
      </c>
      <c r="J187" t="n">
        <v>90</v>
      </c>
      <c r="K187" t="n">
        <v>94.44</v>
      </c>
      <c r="M187" t="n">
        <v>1.049333333333333</v>
      </c>
      <c r="P187" t="inlineStr">
        <is>
          <t>238-2023-03-31</t>
        </is>
      </c>
      <c r="Q187" t="n">
        <v>0</v>
      </c>
      <c r="R187" t="n">
        <v>0</v>
      </c>
    </row>
    <row r="188">
      <c r="A188" t="n">
        <v>238</v>
      </c>
      <c r="B188" t="inlineStr">
        <is>
          <t>Cumplimiento de la Protección del Medio Ambiente</t>
        </is>
      </c>
      <c r="C188" t="inlineStr">
        <is>
          <t>GESTIÓN AMBIENTAL</t>
        </is>
      </c>
      <c r="D188" t="inlineStr">
        <is>
          <t>Trimestral</t>
        </is>
      </c>
      <c r="E188" t="inlineStr">
        <is>
          <t>Positivo</t>
        </is>
      </c>
      <c r="F188" s="137" t="n">
        <v>45199</v>
      </c>
      <c r="G188" t="n">
        <v>2023</v>
      </c>
      <c r="H188" t="inlineStr">
        <is>
          <t>Septiembre</t>
        </is>
      </c>
      <c r="I188" t="inlineStr">
        <is>
          <t>2023-2</t>
        </is>
      </c>
      <c r="J188" t="n">
        <v>90</v>
      </c>
      <c r="K188" t="n">
        <v>44.4444444444444</v>
      </c>
      <c r="M188" t="n">
        <v>0.4938271604938267</v>
      </c>
      <c r="P188" t="inlineStr">
        <is>
          <t>238-2023-09-30</t>
        </is>
      </c>
      <c r="Q188" t="n">
        <v>0</v>
      </c>
      <c r="R188" t="n">
        <v>0</v>
      </c>
    </row>
    <row r="189">
      <c r="A189" t="n">
        <v>243</v>
      </c>
      <c r="B189" t="inlineStr">
        <is>
          <t>Cumplimiento de gestión de proyectos control de cambios</t>
        </is>
      </c>
      <c r="C189" t="inlineStr">
        <is>
          <t>Gestión de Proyectos</t>
        </is>
      </c>
      <c r="D189" t="inlineStr">
        <is>
          <t>Mensual</t>
        </is>
      </c>
      <c r="E189" t="inlineStr">
        <is>
          <t>Negativo</t>
        </is>
      </c>
      <c r="F189" s="137" t="n">
        <v>44957</v>
      </c>
      <c r="G189" t="n">
        <v>2023</v>
      </c>
      <c r="H189" t="inlineStr">
        <is>
          <t>Enero</t>
        </is>
      </c>
      <c r="I189" t="inlineStr">
        <is>
          <t>2023-1</t>
        </is>
      </c>
      <c r="J189" t="n">
        <v>0</v>
      </c>
      <c r="K189" t="n">
        <v>0</v>
      </c>
      <c r="N189" t="inlineStr">
        <is>
          <t>%</t>
        </is>
      </c>
      <c r="O189" t="inlineStr">
        <is>
          <t>%</t>
        </is>
      </c>
      <c r="P189" t="inlineStr">
        <is>
          <t>243-2023-01-31</t>
        </is>
      </c>
      <c r="Q189" t="n">
        <v>0</v>
      </c>
      <c r="R189" t="n">
        <v>0</v>
      </c>
    </row>
    <row r="190">
      <c r="A190" t="n">
        <v>243</v>
      </c>
      <c r="B190" t="inlineStr">
        <is>
          <t>Cumplimiento de gestión de proyectos control de cambios</t>
        </is>
      </c>
      <c r="C190" t="inlineStr">
        <is>
          <t>Gestión de Proyectos</t>
        </is>
      </c>
      <c r="D190" t="inlineStr">
        <is>
          <t>Mensual</t>
        </is>
      </c>
      <c r="E190" t="inlineStr">
        <is>
          <t>Negativo</t>
        </is>
      </c>
      <c r="F190" s="137" t="n">
        <v>44985</v>
      </c>
      <c r="G190" t="n">
        <v>2023</v>
      </c>
      <c r="H190" t="inlineStr">
        <is>
          <t>Febrero</t>
        </is>
      </c>
      <c r="I190" t="inlineStr">
        <is>
          <t>2023-1</t>
        </is>
      </c>
      <c r="J190" t="n">
        <v>0</v>
      </c>
      <c r="K190" t="n">
        <v>0</v>
      </c>
      <c r="N190" t="inlineStr">
        <is>
          <t>%</t>
        </is>
      </c>
      <c r="O190" t="inlineStr">
        <is>
          <t>%</t>
        </is>
      </c>
      <c r="P190" t="inlineStr">
        <is>
          <t>243-2023-02-28</t>
        </is>
      </c>
      <c r="Q190" t="n">
        <v>0</v>
      </c>
      <c r="R190" t="n">
        <v>0</v>
      </c>
    </row>
    <row r="191">
      <c r="A191" t="n">
        <v>243</v>
      </c>
      <c r="B191" t="inlineStr">
        <is>
          <t>Cumplimiento de gestión de proyectos control de cambios</t>
        </is>
      </c>
      <c r="C191" t="inlineStr">
        <is>
          <t>Gestión de Proyectos</t>
        </is>
      </c>
      <c r="D191" t="inlineStr">
        <is>
          <t>Mensual</t>
        </is>
      </c>
      <c r="E191" t="inlineStr">
        <is>
          <t>Negativo</t>
        </is>
      </c>
      <c r="F191" s="137" t="n">
        <v>45016</v>
      </c>
      <c r="G191" t="n">
        <v>2023</v>
      </c>
      <c r="H191" t="inlineStr">
        <is>
          <t>Marzo</t>
        </is>
      </c>
      <c r="I191" t="inlineStr">
        <is>
          <t>2023-1</t>
        </is>
      </c>
      <c r="J191" t="n">
        <v>0</v>
      </c>
      <c r="K191" t="n">
        <v>0</v>
      </c>
      <c r="N191" t="inlineStr">
        <is>
          <t>%</t>
        </is>
      </c>
      <c r="O191" t="inlineStr">
        <is>
          <t>%</t>
        </is>
      </c>
      <c r="P191" t="inlineStr">
        <is>
          <t>243-2023-03-31</t>
        </is>
      </c>
      <c r="Q191" t="n">
        <v>0</v>
      </c>
      <c r="R191" t="n">
        <v>0</v>
      </c>
    </row>
    <row r="192">
      <c r="A192" t="n">
        <v>243</v>
      </c>
      <c r="B192" t="inlineStr">
        <is>
          <t>Cumplimiento de gestión de proyectos control de cambios</t>
        </is>
      </c>
      <c r="C192" t="inlineStr">
        <is>
          <t>Gestión de Proyectos</t>
        </is>
      </c>
      <c r="D192" t="inlineStr">
        <is>
          <t>Mensual</t>
        </is>
      </c>
      <c r="E192" t="inlineStr">
        <is>
          <t>Negativo</t>
        </is>
      </c>
      <c r="F192" s="137" t="n">
        <v>45046</v>
      </c>
      <c r="G192" t="n">
        <v>2023</v>
      </c>
      <c r="H192" t="inlineStr">
        <is>
          <t>Abril</t>
        </is>
      </c>
      <c r="I192" t="inlineStr">
        <is>
          <t>2023-1</t>
        </is>
      </c>
      <c r="J192" t="n">
        <v>0</v>
      </c>
      <c r="K192" t="n">
        <v>0</v>
      </c>
      <c r="N192" t="inlineStr">
        <is>
          <t>%</t>
        </is>
      </c>
      <c r="O192" t="inlineStr">
        <is>
          <t>%</t>
        </is>
      </c>
      <c r="P192" t="inlineStr">
        <is>
          <t>243-2023-04-30</t>
        </is>
      </c>
      <c r="Q192" t="n">
        <v>0</v>
      </c>
      <c r="R192" t="n">
        <v>0</v>
      </c>
    </row>
    <row r="193">
      <c r="A193" t="n">
        <v>243</v>
      </c>
      <c r="B193" t="inlineStr">
        <is>
          <t>Cumplimiento de gestión de proyectos control de cambios</t>
        </is>
      </c>
      <c r="C193" t="inlineStr">
        <is>
          <t>Gestión de Proyectos</t>
        </is>
      </c>
      <c r="D193" t="inlineStr">
        <is>
          <t>Mensual</t>
        </is>
      </c>
      <c r="E193" t="inlineStr">
        <is>
          <t>Negativo</t>
        </is>
      </c>
      <c r="F193" s="137" t="n">
        <v>45077</v>
      </c>
      <c r="G193" t="n">
        <v>2023</v>
      </c>
      <c r="H193" t="inlineStr">
        <is>
          <t>Mayo</t>
        </is>
      </c>
      <c r="I193" t="inlineStr">
        <is>
          <t>2023-1</t>
        </is>
      </c>
      <c r="J193" t="n">
        <v>0</v>
      </c>
      <c r="K193" t="n">
        <v>0</v>
      </c>
      <c r="N193" t="inlineStr">
        <is>
          <t>%</t>
        </is>
      </c>
      <c r="O193" t="inlineStr">
        <is>
          <t>%</t>
        </is>
      </c>
      <c r="P193" t="inlineStr">
        <is>
          <t>243-2023-05-31</t>
        </is>
      </c>
      <c r="Q193" t="n">
        <v>0</v>
      </c>
      <c r="R193" t="n">
        <v>0</v>
      </c>
    </row>
    <row r="194">
      <c r="A194" t="n">
        <v>243</v>
      </c>
      <c r="B194" t="inlineStr">
        <is>
          <t>Cumplimiento de gestión de proyectos control de cambios</t>
        </is>
      </c>
      <c r="C194" t="inlineStr">
        <is>
          <t>Gestión de Proyectos</t>
        </is>
      </c>
      <c r="D194" t="inlineStr">
        <is>
          <t>Mensual</t>
        </is>
      </c>
      <c r="E194" t="inlineStr">
        <is>
          <t>Negativo</t>
        </is>
      </c>
      <c r="F194" s="137" t="n">
        <v>45138</v>
      </c>
      <c r="G194" t="n">
        <v>2023</v>
      </c>
      <c r="H194" t="inlineStr">
        <is>
          <t>Julio</t>
        </is>
      </c>
      <c r="I194" t="inlineStr">
        <is>
          <t>2023-2</t>
        </is>
      </c>
      <c r="J194" t="n">
        <v>0</v>
      </c>
      <c r="K194" t="n">
        <v>16.666666666667</v>
      </c>
      <c r="L194" t="n">
        <v>0</v>
      </c>
      <c r="M194" t="n">
        <v>0</v>
      </c>
      <c r="N194" t="inlineStr">
        <is>
          <t>%</t>
        </is>
      </c>
      <c r="O194" t="inlineStr">
        <is>
          <t>%</t>
        </is>
      </c>
      <c r="P194" t="inlineStr">
        <is>
          <t>243-2023-07-31</t>
        </is>
      </c>
      <c r="Q194" t="n">
        <v>0</v>
      </c>
      <c r="R194" t="n">
        <v>0</v>
      </c>
    </row>
    <row r="195">
      <c r="A195" t="n">
        <v>243</v>
      </c>
      <c r="B195" t="inlineStr">
        <is>
          <t>Cumplimiento de gestión de proyectos control de cambios</t>
        </is>
      </c>
      <c r="C195" t="inlineStr">
        <is>
          <t>Gestión de Proyectos</t>
        </is>
      </c>
      <c r="D195" t="inlineStr">
        <is>
          <t>Mensual</t>
        </is>
      </c>
      <c r="E195" t="inlineStr">
        <is>
          <t>Negativo</t>
        </is>
      </c>
      <c r="F195" s="137" t="n">
        <v>45169</v>
      </c>
      <c r="G195" t="n">
        <v>2023</v>
      </c>
      <c r="H195" t="inlineStr">
        <is>
          <t>Agosto</t>
        </is>
      </c>
      <c r="I195" t="inlineStr">
        <is>
          <t>2023-2</t>
        </is>
      </c>
      <c r="J195" t="n">
        <v>0</v>
      </c>
      <c r="K195" t="n">
        <v>9.09</v>
      </c>
      <c r="L195" t="n">
        <v>0</v>
      </c>
      <c r="M195" t="n">
        <v>0</v>
      </c>
      <c r="N195" t="inlineStr">
        <is>
          <t>%</t>
        </is>
      </c>
      <c r="O195" t="inlineStr">
        <is>
          <t>%</t>
        </is>
      </c>
      <c r="P195" t="inlineStr">
        <is>
          <t>243-2023-08-31</t>
        </is>
      </c>
      <c r="Q195" t="n">
        <v>0</v>
      </c>
      <c r="R195" t="n">
        <v>0</v>
      </c>
    </row>
    <row r="196">
      <c r="A196" t="n">
        <v>243</v>
      </c>
      <c r="B196" t="inlineStr">
        <is>
          <t>Cumplimiento de gestión de proyectos control de cambios</t>
        </is>
      </c>
      <c r="C196" t="inlineStr">
        <is>
          <t>Gestión de Proyectos</t>
        </is>
      </c>
      <c r="D196" t="inlineStr">
        <is>
          <t>Mensual</t>
        </is>
      </c>
      <c r="E196" t="inlineStr">
        <is>
          <t>Negativo</t>
        </is>
      </c>
      <c r="F196" s="137" t="n">
        <v>45199</v>
      </c>
      <c r="G196" t="n">
        <v>2023</v>
      </c>
      <c r="H196" t="inlineStr">
        <is>
          <t>Septiembre</t>
        </is>
      </c>
      <c r="I196" t="inlineStr">
        <is>
          <t>2023-2</t>
        </is>
      </c>
      <c r="J196" t="n">
        <v>0</v>
      </c>
      <c r="K196" t="n">
        <v>0</v>
      </c>
      <c r="N196" t="inlineStr">
        <is>
          <t>%</t>
        </is>
      </c>
      <c r="O196" t="inlineStr">
        <is>
          <t>%</t>
        </is>
      </c>
      <c r="P196" t="inlineStr">
        <is>
          <t>243-2023-09-30</t>
        </is>
      </c>
      <c r="Q196" t="n">
        <v>0</v>
      </c>
      <c r="R196" t="n">
        <v>0</v>
      </c>
    </row>
    <row r="197">
      <c r="A197" t="n">
        <v>243</v>
      </c>
      <c r="B197" t="inlineStr">
        <is>
          <t>Cumplimiento de gestión de proyectos control de cambios</t>
        </is>
      </c>
      <c r="C197" t="inlineStr">
        <is>
          <t>Gestión de Proyectos</t>
        </is>
      </c>
      <c r="D197" t="inlineStr">
        <is>
          <t>Mensual</t>
        </is>
      </c>
      <c r="E197" t="inlineStr">
        <is>
          <t>Negativo</t>
        </is>
      </c>
      <c r="F197" s="137" t="n">
        <v>45230</v>
      </c>
      <c r="G197" t="n">
        <v>2023</v>
      </c>
      <c r="H197" t="inlineStr">
        <is>
          <t>Octubre</t>
        </is>
      </c>
      <c r="I197" t="inlineStr">
        <is>
          <t>2023-2</t>
        </is>
      </c>
      <c r="J197" t="n">
        <v>0</v>
      </c>
      <c r="K197" t="n">
        <v>11.11</v>
      </c>
      <c r="L197" t="n">
        <v>0</v>
      </c>
      <c r="M197" t="n">
        <v>0</v>
      </c>
      <c r="N197" t="inlineStr">
        <is>
          <t>%</t>
        </is>
      </c>
      <c r="O197" t="inlineStr">
        <is>
          <t>%</t>
        </is>
      </c>
      <c r="P197" t="inlineStr">
        <is>
          <t>243-2023-10-31</t>
        </is>
      </c>
      <c r="Q197" t="n">
        <v>0</v>
      </c>
      <c r="R197" t="n">
        <v>0</v>
      </c>
    </row>
    <row r="198">
      <c r="A198" t="n">
        <v>243</v>
      </c>
      <c r="B198" t="inlineStr">
        <is>
          <t>Cumplimiento de gestión de proyectos control de cambios</t>
        </is>
      </c>
      <c r="C198" t="inlineStr">
        <is>
          <t>Gestión de Proyectos</t>
        </is>
      </c>
      <c r="D198" t="inlineStr">
        <is>
          <t>Mensual</t>
        </is>
      </c>
      <c r="E198" t="inlineStr">
        <is>
          <t>Negativo</t>
        </is>
      </c>
      <c r="F198" s="137" t="n">
        <v>45260</v>
      </c>
      <c r="G198" t="n">
        <v>2023</v>
      </c>
      <c r="H198" t="inlineStr">
        <is>
          <t>Noviembre</t>
        </is>
      </c>
      <c r="I198" t="inlineStr">
        <is>
          <t>2023-2</t>
        </is>
      </c>
      <c r="J198" t="n">
        <v>0</v>
      </c>
      <c r="K198" t="n">
        <v>0</v>
      </c>
      <c r="N198" t="inlineStr">
        <is>
          <t>%</t>
        </is>
      </c>
      <c r="O198" t="inlineStr">
        <is>
          <t>%</t>
        </is>
      </c>
      <c r="P198" t="inlineStr">
        <is>
          <t>243-2023-11-30</t>
        </is>
      </c>
      <c r="Q198" t="n">
        <v>0</v>
      </c>
      <c r="R198" t="n">
        <v>0</v>
      </c>
    </row>
    <row r="199">
      <c r="A199" t="n">
        <v>253</v>
      </c>
      <c r="B199" t="inlineStr">
        <is>
          <t>Oportunidad en la entrega de informes de auditoria</t>
        </is>
      </c>
      <c r="C199" t="inlineStr">
        <is>
          <t>AUDITORÍA INTERNA</t>
        </is>
      </c>
      <c r="D199" t="inlineStr">
        <is>
          <t>Bimestral</t>
        </is>
      </c>
      <c r="E199" t="inlineStr">
        <is>
          <t>Negativo</t>
        </is>
      </c>
      <c r="F199" s="137" t="n">
        <v>45046</v>
      </c>
      <c r="G199" t="n">
        <v>2023</v>
      </c>
      <c r="H199" t="inlineStr">
        <is>
          <t>Abril</t>
        </is>
      </c>
      <c r="I199" t="inlineStr">
        <is>
          <t>2023-2</t>
        </is>
      </c>
      <c r="J199" t="n">
        <v>8</v>
      </c>
      <c r="K199" t="n">
        <v>8</v>
      </c>
      <c r="L199" t="n">
        <v>1</v>
      </c>
      <c r="M199" t="n">
        <v>1</v>
      </c>
      <c r="N199" t="inlineStr">
        <is>
          <t>Días</t>
        </is>
      </c>
      <c r="O199" t="inlineStr">
        <is>
          <t>Días</t>
        </is>
      </c>
      <c r="P199" t="inlineStr">
        <is>
          <t>253-2023-04-30</t>
        </is>
      </c>
      <c r="Q199" t="n">
        <v>0</v>
      </c>
      <c r="R199" t="n">
        <v>0</v>
      </c>
    </row>
    <row r="200">
      <c r="A200" t="n">
        <v>253</v>
      </c>
      <c r="B200" t="inlineStr">
        <is>
          <t>Oportunidad en la entrega de informes de auditoria</t>
        </is>
      </c>
      <c r="C200" t="inlineStr">
        <is>
          <t>AUDITORÍA INTERNA</t>
        </is>
      </c>
      <c r="D200" t="inlineStr">
        <is>
          <t>Bimestral</t>
        </is>
      </c>
      <c r="E200" t="inlineStr">
        <is>
          <t>Negativo</t>
        </is>
      </c>
      <c r="F200" s="137" t="n">
        <v>45169</v>
      </c>
      <c r="G200" t="n">
        <v>2023</v>
      </c>
      <c r="H200" t="inlineStr">
        <is>
          <t>Agosto</t>
        </is>
      </c>
      <c r="I200" t="inlineStr">
        <is>
          <t>2023-2</t>
        </is>
      </c>
      <c r="J200" t="n">
        <v>8</v>
      </c>
      <c r="K200" t="n">
        <v>4.5</v>
      </c>
      <c r="L200" t="n">
        <v>1.3</v>
      </c>
      <c r="M200" t="n">
        <v>1.777777777777778</v>
      </c>
      <c r="N200" t="inlineStr">
        <is>
          <t>Días</t>
        </is>
      </c>
      <c r="O200" t="inlineStr">
        <is>
          <t>Días</t>
        </is>
      </c>
      <c r="P200" t="inlineStr">
        <is>
          <t>253-2023-08-31</t>
        </is>
      </c>
      <c r="Q200" t="n">
        <v>0</v>
      </c>
      <c r="R200" t="n">
        <v>0</v>
      </c>
    </row>
    <row r="201">
      <c r="A201" t="n">
        <v>253</v>
      </c>
      <c r="B201" t="inlineStr">
        <is>
          <t>Oportunidad en la entrega de informes de auditoria</t>
        </is>
      </c>
      <c r="C201" t="inlineStr">
        <is>
          <t>AUDITORÍA INTERNA</t>
        </is>
      </c>
      <c r="D201" t="inlineStr">
        <is>
          <t>Bimestral</t>
        </is>
      </c>
      <c r="E201" t="inlineStr">
        <is>
          <t>Negativo</t>
        </is>
      </c>
      <c r="F201" s="137" t="n">
        <v>45230</v>
      </c>
      <c r="G201" t="n">
        <v>2023</v>
      </c>
      <c r="H201" t="inlineStr">
        <is>
          <t>Octubre</t>
        </is>
      </c>
      <c r="I201" t="inlineStr">
        <is>
          <t>2023-2</t>
        </is>
      </c>
      <c r="J201" t="n">
        <v>8</v>
      </c>
      <c r="K201" t="n">
        <v>5.8</v>
      </c>
      <c r="L201" t="n">
        <v>1.3</v>
      </c>
      <c r="M201" t="n">
        <v>1.379310344827586</v>
      </c>
      <c r="N201" t="inlineStr">
        <is>
          <t>Días</t>
        </is>
      </c>
      <c r="O201" t="inlineStr">
        <is>
          <t>Días</t>
        </is>
      </c>
      <c r="P201" t="inlineStr">
        <is>
          <t>253-2023-10-31</t>
        </is>
      </c>
      <c r="Q201" t="n">
        <v>0</v>
      </c>
      <c r="R201" t="n">
        <v>0</v>
      </c>
    </row>
    <row r="202">
      <c r="A202" t="n">
        <v>259</v>
      </c>
      <c r="B202" t="inlineStr">
        <is>
          <t>Subprocesos con indicadores reportados oportunamente</t>
        </is>
      </c>
      <c r="C202" t="inlineStr">
        <is>
          <t>Desempeño Institucional</t>
        </is>
      </c>
      <c r="D202" t="inlineStr">
        <is>
          <t>Trimestral</t>
        </is>
      </c>
      <c r="E202" t="inlineStr">
        <is>
          <t>Positivo</t>
        </is>
      </c>
      <c r="F202" s="137" t="n">
        <v>45199</v>
      </c>
      <c r="G202" t="n">
        <v>2023</v>
      </c>
      <c r="H202" t="inlineStr">
        <is>
          <t>Septiembre</t>
        </is>
      </c>
      <c r="I202" t="inlineStr">
        <is>
          <t>2023-2</t>
        </is>
      </c>
      <c r="J202" t="n">
        <v>100</v>
      </c>
      <c r="K202" t="n">
        <v>68.75</v>
      </c>
      <c r="L202" t="n">
        <v>0.6875</v>
      </c>
      <c r="M202" t="n">
        <v>0.6875</v>
      </c>
      <c r="N202" t="inlineStr">
        <is>
          <t>%</t>
        </is>
      </c>
      <c r="O202" t="inlineStr">
        <is>
          <t>%</t>
        </is>
      </c>
      <c r="P202" t="inlineStr">
        <is>
          <t>259-2023-09-30</t>
        </is>
      </c>
      <c r="Q202" t="n">
        <v>0</v>
      </c>
      <c r="R202" t="n">
        <v>0</v>
      </c>
    </row>
    <row r="203">
      <c r="A203" t="n">
        <v>275</v>
      </c>
      <c r="B203" t="inlineStr">
        <is>
          <t>Satisfacción Institucional por grupo de interes</t>
        </is>
      </c>
      <c r="C203" t="inlineStr">
        <is>
          <t>EXPERIENCIA INSTITUCIONAL</t>
        </is>
      </c>
      <c r="D203" t="inlineStr">
        <is>
          <t>Anual</t>
        </is>
      </c>
      <c r="E203" t="inlineStr">
        <is>
          <t>Positivo</t>
        </is>
      </c>
      <c r="F203" s="137" t="n">
        <v>45291</v>
      </c>
      <c r="G203" t="n">
        <v>2023</v>
      </c>
      <c r="H203" t="inlineStr">
        <is>
          <t>Diciembre</t>
        </is>
      </c>
      <c r="I203" t="inlineStr">
        <is>
          <t>2023-2</t>
        </is>
      </c>
      <c r="J203" t="n">
        <v>80</v>
      </c>
      <c r="K203" t="n">
        <v>83</v>
      </c>
      <c r="L203" t="n">
        <v>1.0375</v>
      </c>
      <c r="M203" t="n">
        <v>1.0375</v>
      </c>
      <c r="N203" t="inlineStr">
        <is>
          <t>%</t>
        </is>
      </c>
      <c r="O203" t="inlineStr">
        <is>
          <t>%</t>
        </is>
      </c>
      <c r="P203" t="inlineStr">
        <is>
          <t>275-2023-12-31</t>
        </is>
      </c>
      <c r="Q203" t="n">
        <v>0</v>
      </c>
      <c r="R203" t="n">
        <v>0</v>
      </c>
    </row>
    <row r="204">
      <c r="A204" t="n">
        <v>289</v>
      </c>
      <c r="B204" t="inlineStr">
        <is>
          <t>Cumplimiento plan de comunicaciones SGC</t>
        </is>
      </c>
      <c r="C204" t="inlineStr">
        <is>
          <t>Gestión de calidad</t>
        </is>
      </c>
      <c r="D204" t="inlineStr">
        <is>
          <t>Trimestral</t>
        </is>
      </c>
      <c r="E204" t="inlineStr">
        <is>
          <t>Positivo</t>
        </is>
      </c>
      <c r="F204" s="137" t="n">
        <v>45016</v>
      </c>
      <c r="G204" t="n">
        <v>2023</v>
      </c>
      <c r="H204" t="inlineStr">
        <is>
          <t>Marzo</t>
        </is>
      </c>
      <c r="I204" t="inlineStr">
        <is>
          <t>2023-1</t>
        </is>
      </c>
      <c r="J204" t="n">
        <v>95</v>
      </c>
      <c r="K204" t="n">
        <v>0</v>
      </c>
      <c r="L204" t="n">
        <v>0</v>
      </c>
      <c r="M204" t="n">
        <v>0</v>
      </c>
      <c r="P204" t="inlineStr">
        <is>
          <t>289-2023-03-31</t>
        </is>
      </c>
      <c r="Q204" t="n">
        <v>0</v>
      </c>
      <c r="R204" t="n">
        <v>0</v>
      </c>
    </row>
    <row r="205">
      <c r="A205" t="n">
        <v>289</v>
      </c>
      <c r="B205" t="inlineStr">
        <is>
          <t>Cumplimiento plan de comunicaciones SGC</t>
        </is>
      </c>
      <c r="C205" t="inlineStr">
        <is>
          <t>Gestión de calidad</t>
        </is>
      </c>
      <c r="D205" t="inlineStr">
        <is>
          <t>Trimestral</t>
        </is>
      </c>
      <c r="E205" t="inlineStr">
        <is>
          <t>Positivo</t>
        </is>
      </c>
      <c r="F205" s="137" t="n">
        <v>45199</v>
      </c>
      <c r="G205" t="n">
        <v>2023</v>
      </c>
      <c r="H205" t="inlineStr">
        <is>
          <t>Septiembre</t>
        </is>
      </c>
      <c r="I205" t="inlineStr">
        <is>
          <t>2023-2</t>
        </is>
      </c>
      <c r="J205" t="n">
        <v>95</v>
      </c>
      <c r="K205" t="n">
        <v>87.5</v>
      </c>
      <c r="L205" t="n">
        <v>0.9210526315789473</v>
      </c>
      <c r="M205" t="n">
        <v>0.9210526315789473</v>
      </c>
      <c r="N205" t="inlineStr">
        <is>
          <t>%</t>
        </is>
      </c>
      <c r="O205" t="inlineStr">
        <is>
          <t>%</t>
        </is>
      </c>
      <c r="P205" t="inlineStr">
        <is>
          <t>289-2023-09-30</t>
        </is>
      </c>
      <c r="Q205" t="n">
        <v>0</v>
      </c>
      <c r="R205" t="n">
        <v>0</v>
      </c>
    </row>
    <row r="206">
      <c r="A206" t="n">
        <v>290</v>
      </c>
      <c r="B206" t="inlineStr">
        <is>
          <t>Cierre eficaz de las oportunidades de mejora</t>
        </is>
      </c>
      <c r="C206" t="inlineStr">
        <is>
          <t>Planificación POLISIGS</t>
        </is>
      </c>
      <c r="D206" t="inlineStr">
        <is>
          <t>Bimestral</t>
        </is>
      </c>
      <c r="E206" t="inlineStr">
        <is>
          <t>Positivo</t>
        </is>
      </c>
      <c r="F206" s="137" t="n">
        <v>45168</v>
      </c>
      <c r="G206" t="n">
        <v>2023</v>
      </c>
      <c r="H206" t="inlineStr">
        <is>
          <t>Agosto</t>
        </is>
      </c>
      <c r="I206" t="inlineStr">
        <is>
          <t>2023-2</t>
        </is>
      </c>
      <c r="J206" t="n">
        <v>90</v>
      </c>
      <c r="K206" t="n">
        <v>81.81999999999999</v>
      </c>
      <c r="L206" t="n">
        <v>0.909111111111111</v>
      </c>
      <c r="M206" t="n">
        <v>0.909111111111111</v>
      </c>
      <c r="P206" t="inlineStr">
        <is>
          <t>290-2023-08-30</t>
        </is>
      </c>
      <c r="Q206" t="n">
        <v>1</v>
      </c>
      <c r="R206" t="n">
        <v>1</v>
      </c>
    </row>
    <row r="207">
      <c r="A207" t="n">
        <v>290</v>
      </c>
      <c r="B207" t="inlineStr">
        <is>
          <t>Cierre eficaz de las oportunidades de mejora</t>
        </is>
      </c>
      <c r="C207" t="inlineStr">
        <is>
          <t>Planificación POLISIGS</t>
        </is>
      </c>
      <c r="D207" t="inlineStr">
        <is>
          <t>Bimestral</t>
        </is>
      </c>
      <c r="E207" t="inlineStr">
        <is>
          <t>Positivo</t>
        </is>
      </c>
      <c r="F207" s="137" t="n">
        <v>45230</v>
      </c>
      <c r="G207" t="n">
        <v>2023</v>
      </c>
      <c r="H207" t="inlineStr">
        <is>
          <t>Octubre</t>
        </is>
      </c>
      <c r="I207" t="inlineStr">
        <is>
          <t>2023-2</t>
        </is>
      </c>
      <c r="J207" t="n">
        <v>90</v>
      </c>
      <c r="K207" t="n">
        <v>90.91</v>
      </c>
      <c r="L207" t="n">
        <v>1.010111111111111</v>
      </c>
      <c r="M207" t="n">
        <v>1.010111111111111</v>
      </c>
      <c r="P207" t="inlineStr">
        <is>
          <t>290-2023-10-31</t>
        </is>
      </c>
      <c r="Q207" t="n">
        <v>1</v>
      </c>
      <c r="R207" t="n">
        <v>1</v>
      </c>
    </row>
    <row r="208">
      <c r="A208" t="n">
        <v>300</v>
      </c>
      <c r="B208" t="inlineStr">
        <is>
          <t>Cumplimiento de Inspecciones de control</t>
        </is>
      </c>
      <c r="C208" t="inlineStr">
        <is>
          <t>Administración de Servicios Generales</t>
        </is>
      </c>
      <c r="D208" t="inlineStr">
        <is>
          <t>Trimestral</t>
        </is>
      </c>
      <c r="E208" t="inlineStr">
        <is>
          <t>Positivo</t>
        </is>
      </c>
      <c r="F208" s="137" t="n">
        <v>45016</v>
      </c>
      <c r="G208" t="n">
        <v>2023</v>
      </c>
      <c r="H208" t="inlineStr">
        <is>
          <t>Marzo</t>
        </is>
      </c>
      <c r="I208" t="inlineStr">
        <is>
          <t>2023-1</t>
        </is>
      </c>
      <c r="J208" t="n">
        <v>100</v>
      </c>
      <c r="K208" t="n">
        <v>100</v>
      </c>
      <c r="L208" t="n">
        <v>1</v>
      </c>
      <c r="M208" t="n">
        <v>1</v>
      </c>
      <c r="N208" t="inlineStr">
        <is>
          <t>%</t>
        </is>
      </c>
      <c r="O208" t="inlineStr">
        <is>
          <t>%</t>
        </is>
      </c>
      <c r="P208" t="inlineStr">
        <is>
          <t>300-2023-03-31</t>
        </is>
      </c>
      <c r="Q208" t="n">
        <v>0</v>
      </c>
      <c r="R208" t="n">
        <v>0</v>
      </c>
    </row>
    <row r="209">
      <c r="A209" t="n">
        <v>300</v>
      </c>
      <c r="B209" t="inlineStr">
        <is>
          <t>Cumplimiento de Inspecciones de control</t>
        </is>
      </c>
      <c r="C209" t="inlineStr">
        <is>
          <t>Administración de Servicios Generales</t>
        </is>
      </c>
      <c r="D209" t="inlineStr">
        <is>
          <t>Trimestral</t>
        </is>
      </c>
      <c r="E209" t="inlineStr">
        <is>
          <t>Positivo</t>
        </is>
      </c>
      <c r="F209" s="137" t="n">
        <v>45199</v>
      </c>
      <c r="G209" t="n">
        <v>2023</v>
      </c>
      <c r="H209" t="inlineStr">
        <is>
          <t>Septiembre</t>
        </is>
      </c>
      <c r="I209" t="inlineStr">
        <is>
          <t>2023-2</t>
        </is>
      </c>
      <c r="J209" t="n">
        <v>100</v>
      </c>
      <c r="K209" t="n">
        <v>100</v>
      </c>
      <c r="L209" t="n">
        <v>1</v>
      </c>
      <c r="M209" t="n">
        <v>1</v>
      </c>
      <c r="N209" t="inlineStr">
        <is>
          <t>%</t>
        </is>
      </c>
      <c r="O209" t="inlineStr">
        <is>
          <t>%</t>
        </is>
      </c>
      <c r="P209" t="inlineStr">
        <is>
          <t>300-2023-09-30</t>
        </is>
      </c>
      <c r="Q209" t="n">
        <v>0</v>
      </c>
      <c r="R209" t="n">
        <v>0</v>
      </c>
    </row>
    <row r="210">
      <c r="A210" t="n">
        <v>301</v>
      </c>
      <c r="B210" t="inlineStr">
        <is>
          <t>Cumplimiento plan de trabajo</t>
        </is>
      </c>
      <c r="C210" t="inlineStr">
        <is>
          <t>Administración de Servicios Generales</t>
        </is>
      </c>
      <c r="D210" t="inlineStr">
        <is>
          <t>Trimestral</t>
        </is>
      </c>
      <c r="E210" t="inlineStr">
        <is>
          <t>Positivo</t>
        </is>
      </c>
      <c r="F210" s="137" t="n">
        <v>45016</v>
      </c>
      <c r="G210" t="n">
        <v>2023</v>
      </c>
      <c r="H210" t="inlineStr">
        <is>
          <t>Marzo</t>
        </is>
      </c>
      <c r="I210" t="inlineStr">
        <is>
          <t>2023-1</t>
        </is>
      </c>
      <c r="J210" t="n">
        <v>100</v>
      </c>
      <c r="K210" t="n">
        <v>100</v>
      </c>
      <c r="L210" t="n">
        <v>1</v>
      </c>
      <c r="M210" t="n">
        <v>1</v>
      </c>
      <c r="N210" t="inlineStr">
        <is>
          <t>%</t>
        </is>
      </c>
      <c r="O210" t="inlineStr">
        <is>
          <t>%</t>
        </is>
      </c>
      <c r="P210" t="inlineStr">
        <is>
          <t>301-2023-03-31</t>
        </is>
      </c>
      <c r="Q210" t="n">
        <v>0</v>
      </c>
      <c r="R210" t="n">
        <v>0</v>
      </c>
    </row>
    <row r="211">
      <c r="A211" t="n">
        <v>301</v>
      </c>
      <c r="B211" t="inlineStr">
        <is>
          <t>Cumplimiento plan de trabajo</t>
        </is>
      </c>
      <c r="C211" t="inlineStr">
        <is>
          <t>Administración de Servicios Generales</t>
        </is>
      </c>
      <c r="D211" t="inlineStr">
        <is>
          <t>Trimestral</t>
        </is>
      </c>
      <c r="E211" t="inlineStr">
        <is>
          <t>Positivo</t>
        </is>
      </c>
      <c r="F211" s="137" t="n">
        <v>45199</v>
      </c>
      <c r="G211" t="n">
        <v>2023</v>
      </c>
      <c r="H211" t="inlineStr">
        <is>
          <t>Septiembre</t>
        </is>
      </c>
      <c r="I211" t="inlineStr">
        <is>
          <t>2023-2</t>
        </is>
      </c>
      <c r="J211" t="n">
        <v>100</v>
      </c>
      <c r="K211" t="n">
        <v>100</v>
      </c>
      <c r="L211" t="n">
        <v>1</v>
      </c>
      <c r="M211" t="n">
        <v>1</v>
      </c>
      <c r="N211" t="inlineStr">
        <is>
          <t>%</t>
        </is>
      </c>
      <c r="O211" t="inlineStr">
        <is>
          <t>%</t>
        </is>
      </c>
      <c r="P211" t="inlineStr">
        <is>
          <t>301-2023-09-30</t>
        </is>
      </c>
      <c r="Q211" t="n">
        <v>0</v>
      </c>
      <c r="R211" t="n">
        <v>0</v>
      </c>
    </row>
    <row r="212">
      <c r="A212" t="n">
        <v>306</v>
      </c>
      <c r="B212" t="inlineStr">
        <is>
          <t>Seguimiento KPI Plan de Desarrollo Institucional</t>
        </is>
      </c>
      <c r="C212" t="inlineStr">
        <is>
          <t>Desempeño Institucional</t>
        </is>
      </c>
      <c r="D212" t="inlineStr">
        <is>
          <t>Trimestral</t>
        </is>
      </c>
      <c r="E212" t="inlineStr">
        <is>
          <t>Positivo</t>
        </is>
      </c>
      <c r="F212" s="137" t="n">
        <v>45199</v>
      </c>
      <c r="G212" t="n">
        <v>2023</v>
      </c>
      <c r="H212" t="inlineStr">
        <is>
          <t>Septiembre</t>
        </is>
      </c>
      <c r="I212" t="inlineStr">
        <is>
          <t>2023-2</t>
        </is>
      </c>
      <c r="J212" t="n">
        <v>100</v>
      </c>
      <c r="K212" t="n">
        <v>103.17</v>
      </c>
      <c r="L212" t="n">
        <v>1.0317</v>
      </c>
      <c r="M212" t="n">
        <v>1.0317</v>
      </c>
      <c r="N212" t="inlineStr">
        <is>
          <t>%</t>
        </is>
      </c>
      <c r="O212" t="inlineStr">
        <is>
          <t>%</t>
        </is>
      </c>
      <c r="P212" t="inlineStr">
        <is>
          <t>306-2023-09-30</t>
        </is>
      </c>
      <c r="Q212" t="n">
        <v>0</v>
      </c>
      <c r="R212" t="n">
        <v>0</v>
      </c>
    </row>
    <row r="213">
      <c r="A213" t="n">
        <v>348</v>
      </c>
      <c r="B213" t="inlineStr">
        <is>
          <t>Cuentas por pagar</t>
        </is>
      </c>
      <c r="C213" t="inlineStr">
        <is>
          <t>Contabilidad</t>
        </is>
      </c>
      <c r="D213" t="inlineStr">
        <is>
          <t>Trimestral</t>
        </is>
      </c>
      <c r="E213" t="inlineStr">
        <is>
          <t>Positivo</t>
        </is>
      </c>
      <c r="F213" s="137" t="n">
        <v>45016</v>
      </c>
      <c r="G213" t="n">
        <v>2023</v>
      </c>
      <c r="H213" t="inlineStr">
        <is>
          <t>Marzo</t>
        </is>
      </c>
      <c r="I213" t="inlineStr">
        <is>
          <t>2023-1</t>
        </is>
      </c>
      <c r="J213" t="n">
        <v>99</v>
      </c>
      <c r="K213" t="n">
        <v>99.94</v>
      </c>
      <c r="L213" t="n">
        <v>1.009494949494949</v>
      </c>
      <c r="M213" t="n">
        <v>1.009494949494949</v>
      </c>
      <c r="N213" t="inlineStr">
        <is>
          <t>%</t>
        </is>
      </c>
      <c r="O213" t="inlineStr">
        <is>
          <t>%</t>
        </is>
      </c>
      <c r="P213" t="inlineStr">
        <is>
          <t>348-2023-03-31</t>
        </is>
      </c>
      <c r="Q213" t="n">
        <v>0</v>
      </c>
      <c r="R213" t="n">
        <v>1</v>
      </c>
    </row>
    <row r="214">
      <c r="A214" t="n">
        <v>348</v>
      </c>
      <c r="B214" t="inlineStr">
        <is>
          <t>Cuentas por pagar</t>
        </is>
      </c>
      <c r="C214" t="inlineStr">
        <is>
          <t>Contabilidad</t>
        </is>
      </c>
      <c r="D214" t="inlineStr">
        <is>
          <t>Trimestral</t>
        </is>
      </c>
      <c r="E214" t="inlineStr">
        <is>
          <t>Positivo</t>
        </is>
      </c>
      <c r="F214" s="137" t="n">
        <v>45199</v>
      </c>
      <c r="G214" t="n">
        <v>2023</v>
      </c>
      <c r="H214" t="inlineStr">
        <is>
          <t>Septiembre</t>
        </is>
      </c>
      <c r="I214" t="inlineStr">
        <is>
          <t>2023-2</t>
        </is>
      </c>
      <c r="J214" t="n">
        <v>99</v>
      </c>
      <c r="K214" t="n">
        <v>100</v>
      </c>
      <c r="L214" t="n">
        <v>1.01010101010101</v>
      </c>
      <c r="M214" t="n">
        <v>1.01010101010101</v>
      </c>
      <c r="N214" t="inlineStr">
        <is>
          <t>%</t>
        </is>
      </c>
      <c r="O214" t="inlineStr">
        <is>
          <t>%</t>
        </is>
      </c>
      <c r="P214" t="inlineStr">
        <is>
          <t>348-2023-09-30</t>
        </is>
      </c>
      <c r="Q214" t="n">
        <v>0</v>
      </c>
      <c r="R214" t="n">
        <v>1</v>
      </c>
    </row>
    <row r="215">
      <c r="A215" t="n">
        <v>359</v>
      </c>
      <c r="B215" t="inlineStr">
        <is>
          <t>Porcentaje Iniciativas aprobadas</t>
        </is>
      </c>
      <c r="C215" t="inlineStr">
        <is>
          <t>EXPERIENCIA INSTITUCIONAL</t>
        </is>
      </c>
      <c r="D215" t="inlineStr">
        <is>
          <t>Anual</t>
        </is>
      </c>
      <c r="E215" t="inlineStr">
        <is>
          <t>Positivo</t>
        </is>
      </c>
      <c r="F215" s="137" t="n">
        <v>45291</v>
      </c>
      <c r="G215" t="n">
        <v>2023</v>
      </c>
      <c r="H215" t="inlineStr">
        <is>
          <t>Diciembre</t>
        </is>
      </c>
      <c r="I215" t="inlineStr">
        <is>
          <t>2023-2</t>
        </is>
      </c>
      <c r="K215" t="n">
        <v>0</v>
      </c>
      <c r="P215" t="inlineStr">
        <is>
          <t>359-2023-12-31</t>
        </is>
      </c>
      <c r="Q215" t="n">
        <v>0</v>
      </c>
      <c r="R215" t="n">
        <v>0</v>
      </c>
    </row>
    <row r="216">
      <c r="A216" t="n">
        <v>363</v>
      </c>
      <c r="B216" t="inlineStr">
        <is>
          <t>Seguimiento a la parametrización de aulas master y secciones de asignaturas</t>
        </is>
      </c>
      <c r="C216" t="inlineStr">
        <is>
          <t>Operaciones Académica pregrado y posgrado virtual</t>
        </is>
      </c>
      <c r="D216" t="inlineStr">
        <is>
          <t>Semestral</t>
        </is>
      </c>
      <c r="E216" t="inlineStr">
        <is>
          <t>Positivo</t>
        </is>
      </c>
      <c r="F216" s="137" t="n">
        <v>45107</v>
      </c>
      <c r="G216" t="n">
        <v>2023</v>
      </c>
      <c r="H216" t="inlineStr">
        <is>
          <t>Junio</t>
        </is>
      </c>
      <c r="I216" t="inlineStr">
        <is>
          <t>2023-1</t>
        </is>
      </c>
      <c r="J216" t="n">
        <v>0</v>
      </c>
      <c r="K216" t="n">
        <v>0</v>
      </c>
      <c r="P216" t="inlineStr">
        <is>
          <t>363-2023-06-30</t>
        </is>
      </c>
      <c r="Q216" t="n">
        <v>0</v>
      </c>
      <c r="R216" t="n">
        <v>0</v>
      </c>
    </row>
    <row r="217">
      <c r="A217" t="n">
        <v>372</v>
      </c>
      <c r="B217" t="inlineStr">
        <is>
          <t>Satisfacción de los clientes corporativos Educación para toda la vida</t>
        </is>
      </c>
      <c r="C217" t="inlineStr">
        <is>
          <t>Operación de Educación no Formal</t>
        </is>
      </c>
      <c r="D217" t="inlineStr">
        <is>
          <t>Trimestral</t>
        </is>
      </c>
      <c r="E217" t="inlineStr">
        <is>
          <t>Positivo</t>
        </is>
      </c>
      <c r="F217" s="137" t="n">
        <v>45199</v>
      </c>
      <c r="G217" t="n">
        <v>2023</v>
      </c>
      <c r="H217" t="inlineStr">
        <is>
          <t>Septiembre</t>
        </is>
      </c>
      <c r="I217" t="inlineStr">
        <is>
          <t>2023-2</t>
        </is>
      </c>
      <c r="J217" t="n">
        <v>87</v>
      </c>
      <c r="K217" t="n">
        <v>96</v>
      </c>
      <c r="L217" t="n">
        <v>1.103448275862069</v>
      </c>
      <c r="M217" t="n">
        <v>1.103448275862069</v>
      </c>
      <c r="N217" t="inlineStr">
        <is>
          <t>%</t>
        </is>
      </c>
      <c r="O217" t="inlineStr">
        <is>
          <t>%</t>
        </is>
      </c>
      <c r="P217" t="inlineStr">
        <is>
          <t>372-2023-09-30</t>
        </is>
      </c>
      <c r="Q217" t="n">
        <v>0</v>
      </c>
      <c r="R217" t="n">
        <v>0</v>
      </c>
    </row>
    <row r="218">
      <c r="A218" t="n">
        <v>373</v>
      </c>
      <c r="B218" t="inlineStr">
        <is>
          <t>Cumplimiento de planes anuales por líneas</t>
        </is>
      </c>
      <c r="C218" t="inlineStr">
        <is>
          <t>Planeación Estratégica</t>
        </is>
      </c>
      <c r="D218" t="inlineStr">
        <is>
          <t>Trimestral</t>
        </is>
      </c>
      <c r="E218" t="inlineStr">
        <is>
          <t>Positivo</t>
        </is>
      </c>
      <c r="F218" s="137" t="n">
        <v>45016</v>
      </c>
      <c r="G218" t="n">
        <v>2023</v>
      </c>
      <c r="H218" t="inlineStr">
        <is>
          <t>Marzo</t>
        </is>
      </c>
      <c r="I218" t="inlineStr">
        <is>
          <t>2023-1</t>
        </is>
      </c>
      <c r="N218" t="inlineStr">
        <is>
          <t>%</t>
        </is>
      </c>
      <c r="O218" t="inlineStr">
        <is>
          <t>%</t>
        </is>
      </c>
      <c r="P218" t="inlineStr">
        <is>
          <t>373-2023-03-31</t>
        </is>
      </c>
      <c r="Q218" t="n">
        <v>0</v>
      </c>
      <c r="R218" t="n">
        <v>0</v>
      </c>
    </row>
    <row r="219">
      <c r="A219" t="n">
        <v>373</v>
      </c>
      <c r="B219" t="inlineStr">
        <is>
          <t>Cumplimiento de planes anuales por líneas</t>
        </is>
      </c>
      <c r="C219" t="inlineStr">
        <is>
          <t>Planeación Estratégica</t>
        </is>
      </c>
      <c r="D219" t="inlineStr">
        <is>
          <t>Trimestral</t>
        </is>
      </c>
      <c r="E219" t="inlineStr">
        <is>
          <t>Positivo</t>
        </is>
      </c>
      <c r="F219" s="137" t="n">
        <v>45199</v>
      </c>
      <c r="G219" t="n">
        <v>2023</v>
      </c>
      <c r="H219" t="inlineStr">
        <is>
          <t>Septiembre</t>
        </is>
      </c>
      <c r="I219" t="inlineStr">
        <is>
          <t>2023-2</t>
        </is>
      </c>
      <c r="J219" t="n">
        <v>100</v>
      </c>
      <c r="K219" t="n">
        <v>91.51000000000001</v>
      </c>
      <c r="M219" t="n">
        <v>0.9151</v>
      </c>
      <c r="N219" t="inlineStr">
        <is>
          <t>%</t>
        </is>
      </c>
      <c r="O219" t="inlineStr">
        <is>
          <t>%</t>
        </is>
      </c>
      <c r="P219" t="inlineStr">
        <is>
          <t>373-2023-09-30</t>
        </is>
      </c>
      <c r="Q219" t="n">
        <v>0</v>
      </c>
      <c r="R219" t="n">
        <v>0</v>
      </c>
    </row>
    <row r="220">
      <c r="A220" t="n">
        <v>376</v>
      </c>
      <c r="B220" t="inlineStr">
        <is>
          <t>Cumplimiento EBIDTA</t>
        </is>
      </c>
      <c r="C220" t="inlineStr">
        <is>
          <t>Planeación Financiera</t>
        </is>
      </c>
      <c r="D220" t="inlineStr">
        <is>
          <t>Semestral</t>
        </is>
      </c>
      <c r="E220" t="inlineStr">
        <is>
          <t>Positivo</t>
        </is>
      </c>
      <c r="F220" s="137" t="n">
        <v>44925</v>
      </c>
      <c r="G220" t="n">
        <v>2022</v>
      </c>
      <c r="H220" t="inlineStr">
        <is>
          <t>Diciembre</t>
        </is>
      </c>
      <c r="I220" t="inlineStr">
        <is>
          <t>2022-2</t>
        </is>
      </c>
      <c r="J220" t="n">
        <v>5570</v>
      </c>
      <c r="K220" t="n">
        <v>9919</v>
      </c>
      <c r="L220" t="n">
        <v>1.3</v>
      </c>
      <c r="M220" t="n">
        <v>1.780789946140036</v>
      </c>
      <c r="N220" t="inlineStr">
        <is>
          <t>$</t>
        </is>
      </c>
      <c r="O220" t="inlineStr">
        <is>
          <t>$</t>
        </is>
      </c>
      <c r="P220" t="inlineStr">
        <is>
          <t>376-2022-12-30</t>
        </is>
      </c>
      <c r="Q220" t="n">
        <v>0</v>
      </c>
      <c r="R220" t="n">
        <v>0</v>
      </c>
    </row>
    <row r="221">
      <c r="A221" t="n">
        <v>386</v>
      </c>
      <c r="B221" t="inlineStr">
        <is>
          <t>Cumplimiento Meta comercial Educación para toda la vida por linea</t>
        </is>
      </c>
      <c r="C221" t="inlineStr">
        <is>
          <t>Mercadeo y venta de educación para la vida</t>
        </is>
      </c>
      <c r="D221" t="inlineStr">
        <is>
          <t>Semestral</t>
        </is>
      </c>
      <c r="E221" t="inlineStr">
        <is>
          <t>Positivo</t>
        </is>
      </c>
      <c r="F221" s="137" t="n">
        <v>45107</v>
      </c>
      <c r="G221" t="n">
        <v>2023</v>
      </c>
      <c r="H221" t="inlineStr">
        <is>
          <t>Junio</t>
        </is>
      </c>
      <c r="I221" t="inlineStr">
        <is>
          <t>2023-1</t>
        </is>
      </c>
      <c r="J221" t="n">
        <v>5315.206</v>
      </c>
      <c r="K221" t="n">
        <v>5473.857759</v>
      </c>
      <c r="L221" t="n">
        <v>1.029848656665424</v>
      </c>
      <c r="M221" t="n">
        <v>1.029848656665424</v>
      </c>
      <c r="N221" t="inlineStr">
        <is>
          <t>$</t>
        </is>
      </c>
      <c r="O221" t="inlineStr">
        <is>
          <t>$</t>
        </is>
      </c>
      <c r="P221" t="inlineStr">
        <is>
          <t>386-2023-06-30</t>
        </is>
      </c>
      <c r="Q221" t="n">
        <v>0</v>
      </c>
      <c r="R221" t="n">
        <v>0</v>
      </c>
    </row>
    <row r="222">
      <c r="A222" t="n">
        <v>390</v>
      </c>
      <c r="B222" t="inlineStr">
        <is>
          <t>Cumplimiento Plan Anual por escuela</t>
        </is>
      </c>
      <c r="C222" t="inlineStr">
        <is>
          <t>Planeación Estratégica</t>
        </is>
      </c>
      <c r="D222" t="inlineStr">
        <is>
          <t>Trimestral</t>
        </is>
      </c>
      <c r="E222" t="inlineStr">
        <is>
          <t>Positivo</t>
        </is>
      </c>
      <c r="F222" s="137" t="n">
        <v>45016</v>
      </c>
      <c r="G222" t="n">
        <v>2023</v>
      </c>
      <c r="H222" t="inlineStr">
        <is>
          <t>Marzo</t>
        </is>
      </c>
      <c r="I222" t="inlineStr">
        <is>
          <t>2023-1</t>
        </is>
      </c>
      <c r="P222" t="inlineStr">
        <is>
          <t>390-2023-03-31</t>
        </is>
      </c>
      <c r="Q222" t="n">
        <v>0</v>
      </c>
      <c r="R222" t="n">
        <v>0</v>
      </c>
    </row>
    <row r="223">
      <c r="A223" t="n">
        <v>390</v>
      </c>
      <c r="B223" t="inlineStr">
        <is>
          <t>Cumplimiento Plan Anual por escuela</t>
        </is>
      </c>
      <c r="C223" t="inlineStr">
        <is>
          <t>Planeación Estratégica</t>
        </is>
      </c>
      <c r="D223" t="inlineStr">
        <is>
          <t>Trimestral</t>
        </is>
      </c>
      <c r="E223" t="inlineStr">
        <is>
          <t>Positivo</t>
        </is>
      </c>
      <c r="F223" s="137" t="n">
        <v>45199</v>
      </c>
      <c r="G223" t="n">
        <v>2023</v>
      </c>
      <c r="H223" t="inlineStr">
        <is>
          <t>Septiembre</t>
        </is>
      </c>
      <c r="I223" t="inlineStr">
        <is>
          <t>2023-2</t>
        </is>
      </c>
      <c r="J223" t="n">
        <v>100</v>
      </c>
      <c r="K223" t="n">
        <v>95.34</v>
      </c>
      <c r="M223" t="n">
        <v>0.9534</v>
      </c>
      <c r="P223" t="inlineStr">
        <is>
          <t>390-2023-09-30</t>
        </is>
      </c>
      <c r="Q223" t="n">
        <v>0</v>
      </c>
      <c r="R223" t="n">
        <v>0</v>
      </c>
    </row>
    <row r="224">
      <c r="A224" t="n">
        <v>396</v>
      </c>
      <c r="B224" t="inlineStr">
        <is>
          <t>Publicaciones en el Campus Virtual</t>
        </is>
      </c>
      <c r="C224" t="inlineStr">
        <is>
          <t>Gestión de campañas integradas de marketing</t>
        </is>
      </c>
      <c r="D224" t="inlineStr">
        <is>
          <t>Semestral</t>
        </is>
      </c>
      <c r="E224" t="inlineStr">
        <is>
          <t>Positivo</t>
        </is>
      </c>
      <c r="F224" s="137" t="n">
        <v>45107</v>
      </c>
      <c r="G224" t="n">
        <v>2023</v>
      </c>
      <c r="H224" t="inlineStr">
        <is>
          <t>Junio</t>
        </is>
      </c>
      <c r="I224" t="inlineStr">
        <is>
          <t>2023-1</t>
        </is>
      </c>
      <c r="J224" t="n">
        <v>80</v>
      </c>
      <c r="K224" t="n">
        <v>91.06999999999999</v>
      </c>
      <c r="L224" t="n">
        <v>1.138375</v>
      </c>
      <c r="M224" t="n">
        <v>1.138375</v>
      </c>
      <c r="N224" t="inlineStr">
        <is>
          <t>%</t>
        </is>
      </c>
      <c r="O224" t="inlineStr">
        <is>
          <t>%</t>
        </is>
      </c>
      <c r="P224" t="inlineStr">
        <is>
          <t>396-2023-06-30</t>
        </is>
      </c>
      <c r="Q224" t="n">
        <v>0</v>
      </c>
      <c r="R224" t="n">
        <v>1</v>
      </c>
    </row>
    <row r="225">
      <c r="A225" t="n">
        <v>396</v>
      </c>
      <c r="B225" t="inlineStr">
        <is>
          <t>Publicaciones en el Campus Virtual</t>
        </is>
      </c>
      <c r="C225" t="inlineStr">
        <is>
          <t>Gestión de campañas integradas de marketing</t>
        </is>
      </c>
      <c r="D225" t="inlineStr">
        <is>
          <t>Semestral</t>
        </is>
      </c>
      <c r="E225" t="inlineStr">
        <is>
          <t>Positivo</t>
        </is>
      </c>
      <c r="F225" s="137" t="n">
        <v>45657</v>
      </c>
      <c r="G225" t="n">
        <v>2024</v>
      </c>
      <c r="H225" t="inlineStr">
        <is>
          <t>Diciembre</t>
        </is>
      </c>
      <c r="I225" t="inlineStr">
        <is>
          <t>2024-2</t>
        </is>
      </c>
      <c r="J225" t="n">
        <v>80</v>
      </c>
      <c r="K225" t="n">
        <v>94.88</v>
      </c>
      <c r="L225" t="n">
        <v>1.186</v>
      </c>
      <c r="M225" t="n">
        <v>1.186</v>
      </c>
      <c r="N225" t="inlineStr">
        <is>
          <t>%</t>
        </is>
      </c>
      <c r="O225" t="inlineStr">
        <is>
          <t>%</t>
        </is>
      </c>
      <c r="P225" t="inlineStr">
        <is>
          <t>396-2024-12-31</t>
        </is>
      </c>
      <c r="Q225" t="n">
        <v>0</v>
      </c>
      <c r="R225" t="n">
        <v>1</v>
      </c>
    </row>
    <row r="226">
      <c r="A226" t="n">
        <v>396</v>
      </c>
      <c r="B226" t="inlineStr">
        <is>
          <t>Publicaciones en el Campus Virtual</t>
        </is>
      </c>
      <c r="C226" t="inlineStr">
        <is>
          <t>Gestión de campañas integradas de marketing</t>
        </is>
      </c>
      <c r="D226" t="inlineStr">
        <is>
          <t>Semestral</t>
        </is>
      </c>
      <c r="E226" t="inlineStr">
        <is>
          <t>Positivo</t>
        </is>
      </c>
      <c r="F226" s="137" t="n">
        <v>45838</v>
      </c>
      <c r="G226" t="n">
        <v>2025</v>
      </c>
      <c r="H226" t="inlineStr">
        <is>
          <t>Junio</t>
        </is>
      </c>
      <c r="I226" t="inlineStr">
        <is>
          <t>2025-1</t>
        </is>
      </c>
      <c r="J226" t="n">
        <v>90</v>
      </c>
      <c r="K226" t="n">
        <v>95.26000000000001</v>
      </c>
      <c r="L226" t="n">
        <v>1.058444444444445</v>
      </c>
      <c r="M226" t="n">
        <v>1.058444444444445</v>
      </c>
      <c r="N226" t="inlineStr">
        <is>
          <t>%</t>
        </is>
      </c>
      <c r="O226" t="inlineStr">
        <is>
          <t>%</t>
        </is>
      </c>
      <c r="P226" t="inlineStr">
        <is>
          <t>396-2025-06-30</t>
        </is>
      </c>
      <c r="Q226" t="n">
        <v>0</v>
      </c>
      <c r="R226" t="n">
        <v>1</v>
      </c>
    </row>
    <row r="227">
      <c r="A227" t="n">
        <v>409</v>
      </c>
      <c r="B227" t="inlineStr">
        <is>
          <t>Oportunidad en tiempo de envios</t>
        </is>
      </c>
      <c r="C227" t="inlineStr">
        <is>
          <t>GESTIÓN JURÍDICA Y NORMATIVA</t>
        </is>
      </c>
      <c r="D227" t="inlineStr">
        <is>
          <t>Trimestral</t>
        </is>
      </c>
      <c r="E227" t="inlineStr">
        <is>
          <t>Positivo</t>
        </is>
      </c>
      <c r="F227" s="137" t="n">
        <v>45107</v>
      </c>
      <c r="G227" t="n">
        <v>2023</v>
      </c>
      <c r="H227" t="inlineStr">
        <is>
          <t>Junio</t>
        </is>
      </c>
      <c r="I227" t="inlineStr">
        <is>
          <t>2023-1</t>
        </is>
      </c>
      <c r="J227" t="n">
        <v>80</v>
      </c>
      <c r="K227" t="n">
        <v>103.718854592785</v>
      </c>
      <c r="L227" t="n">
        <v>1.296485682409812</v>
      </c>
      <c r="M227" t="n">
        <v>1.296485682409812</v>
      </c>
      <c r="N227" t="inlineStr">
        <is>
          <t>%</t>
        </is>
      </c>
      <c r="O227" t="inlineStr">
        <is>
          <t>%</t>
        </is>
      </c>
      <c r="P227" t="inlineStr">
        <is>
          <t>409-2023-06-30</t>
        </is>
      </c>
      <c r="Q227" t="n">
        <v>0</v>
      </c>
      <c r="R227" t="n">
        <v>0</v>
      </c>
    </row>
    <row r="228">
      <c r="A228" t="n">
        <v>414</v>
      </c>
      <c r="B228" t="inlineStr">
        <is>
          <t>Cumplimiento Plan Anual Rectoría</t>
        </is>
      </c>
      <c r="C228" t="inlineStr">
        <is>
          <t>Planeación Estratégica</t>
        </is>
      </c>
      <c r="D228" t="inlineStr">
        <is>
          <t>Trimestral</t>
        </is>
      </c>
      <c r="E228" t="inlineStr">
        <is>
          <t>Positivo</t>
        </is>
      </c>
      <c r="F228" s="137" t="n">
        <v>45016</v>
      </c>
      <c r="G228" t="n">
        <v>2023</v>
      </c>
      <c r="H228" t="inlineStr">
        <is>
          <t>Marzo</t>
        </is>
      </c>
      <c r="I228" t="inlineStr">
        <is>
          <t>2023-1</t>
        </is>
      </c>
      <c r="P228" t="inlineStr">
        <is>
          <t>414-2023-03-31</t>
        </is>
      </c>
      <c r="Q228" t="n">
        <v>0</v>
      </c>
      <c r="R228" t="n">
        <v>0</v>
      </c>
    </row>
    <row r="229">
      <c r="A229" t="n">
        <v>414</v>
      </c>
      <c r="B229" t="inlineStr">
        <is>
          <t>Cumplimiento Plan Anual Rectoría</t>
        </is>
      </c>
      <c r="C229" t="inlineStr">
        <is>
          <t>Planeación Estratégica</t>
        </is>
      </c>
      <c r="D229" t="inlineStr">
        <is>
          <t>Trimestral</t>
        </is>
      </c>
      <c r="E229" t="inlineStr">
        <is>
          <t>Positivo</t>
        </is>
      </c>
      <c r="F229" s="137" t="n">
        <v>45199</v>
      </c>
      <c r="G229" t="n">
        <v>2023</v>
      </c>
      <c r="H229" t="inlineStr">
        <is>
          <t>Septiembre</t>
        </is>
      </c>
      <c r="I229" t="inlineStr">
        <is>
          <t>2023-2</t>
        </is>
      </c>
      <c r="J229" t="n">
        <v>100</v>
      </c>
      <c r="K229" t="n">
        <v>93.54000000000001</v>
      </c>
      <c r="M229" t="n">
        <v>0.9354</v>
      </c>
      <c r="P229" t="inlineStr">
        <is>
          <t>414-2023-09-30</t>
        </is>
      </c>
      <c r="Q229" t="n">
        <v>0</v>
      </c>
      <c r="R229" t="n">
        <v>0</v>
      </c>
    </row>
    <row r="230">
      <c r="A230" t="n">
        <v>415</v>
      </c>
      <c r="B230" t="inlineStr">
        <is>
          <t>Cumplimiento Plan Anual Vicerrectoría del estudiante</t>
        </is>
      </c>
      <c r="C230" t="inlineStr">
        <is>
          <t>Planeación Estratégica</t>
        </is>
      </c>
      <c r="D230" t="inlineStr">
        <is>
          <t>Trimestral</t>
        </is>
      </c>
      <c r="E230" t="inlineStr">
        <is>
          <t>Positivo</t>
        </is>
      </c>
      <c r="F230" s="137" t="n">
        <v>45016</v>
      </c>
      <c r="G230" t="n">
        <v>2023</v>
      </c>
      <c r="H230" t="inlineStr">
        <is>
          <t>Marzo</t>
        </is>
      </c>
      <c r="I230" t="inlineStr">
        <is>
          <t>2023-1</t>
        </is>
      </c>
      <c r="P230" t="inlineStr">
        <is>
          <t>415-2023-03-31</t>
        </is>
      </c>
      <c r="Q230" t="n">
        <v>0</v>
      </c>
      <c r="R230" t="n">
        <v>0</v>
      </c>
    </row>
    <row r="231">
      <c r="A231" t="n">
        <v>415</v>
      </c>
      <c r="B231" t="inlineStr">
        <is>
          <t>Cumplimiento Plan Anual Vicerrectoría del estudiante</t>
        </is>
      </c>
      <c r="C231" t="inlineStr">
        <is>
          <t>Planeación Estratégica</t>
        </is>
      </c>
      <c r="D231" t="inlineStr">
        <is>
          <t>Trimestral</t>
        </is>
      </c>
      <c r="E231" t="inlineStr">
        <is>
          <t>Positivo</t>
        </is>
      </c>
      <c r="F231" s="137" t="n">
        <v>45199</v>
      </c>
      <c r="G231" t="n">
        <v>2023</v>
      </c>
      <c r="H231" t="inlineStr">
        <is>
          <t>Septiembre</t>
        </is>
      </c>
      <c r="I231" t="inlineStr">
        <is>
          <t>2023-2</t>
        </is>
      </c>
      <c r="J231" t="n">
        <v>100</v>
      </c>
      <c r="K231" t="n">
        <v>93.94</v>
      </c>
      <c r="M231" t="n">
        <v>0.9394</v>
      </c>
      <c r="P231" t="inlineStr">
        <is>
          <t>415-2023-09-30</t>
        </is>
      </c>
      <c r="Q231" t="n">
        <v>0</v>
      </c>
      <c r="R231" t="n">
        <v>0</v>
      </c>
    </row>
    <row r="232">
      <c r="A232" t="n">
        <v>416</v>
      </c>
      <c r="B232" t="inlineStr">
        <is>
          <t>Cumplimiento Plan Anual Vicerrectoría de crecimiento</t>
        </is>
      </c>
      <c r="C232" t="inlineStr">
        <is>
          <t>Planeación Estratégica</t>
        </is>
      </c>
      <c r="D232" t="inlineStr">
        <is>
          <t>Trimestral</t>
        </is>
      </c>
      <c r="E232" t="inlineStr">
        <is>
          <t>Positivo</t>
        </is>
      </c>
      <c r="F232" s="137" t="n">
        <v>45016</v>
      </c>
      <c r="G232" t="n">
        <v>2023</v>
      </c>
      <c r="H232" t="inlineStr">
        <is>
          <t>Marzo</t>
        </is>
      </c>
      <c r="I232" t="inlineStr">
        <is>
          <t>2023-1</t>
        </is>
      </c>
      <c r="P232" t="inlineStr">
        <is>
          <t>416-2023-03-31</t>
        </is>
      </c>
      <c r="Q232" t="n">
        <v>0</v>
      </c>
      <c r="R232" t="n">
        <v>0</v>
      </c>
    </row>
    <row r="233">
      <c r="A233" t="n">
        <v>416</v>
      </c>
      <c r="B233" t="inlineStr">
        <is>
          <t>Cumplimiento Plan Anual Vicerrectoría de crecimiento</t>
        </is>
      </c>
      <c r="C233" t="inlineStr">
        <is>
          <t>Planeación Estratégica</t>
        </is>
      </c>
      <c r="D233" t="inlineStr">
        <is>
          <t>Trimestral</t>
        </is>
      </c>
      <c r="E233" t="inlineStr">
        <is>
          <t>Positivo</t>
        </is>
      </c>
      <c r="F233" s="137" t="n">
        <v>45199</v>
      </c>
      <c r="G233" t="n">
        <v>2023</v>
      </c>
      <c r="H233" t="inlineStr">
        <is>
          <t>Septiembre</t>
        </is>
      </c>
      <c r="I233" t="inlineStr">
        <is>
          <t>2023-2</t>
        </is>
      </c>
      <c r="J233" t="n">
        <v>100</v>
      </c>
      <c r="K233" t="n">
        <v>87.92</v>
      </c>
      <c r="M233" t="n">
        <v>0.8792</v>
      </c>
      <c r="P233" t="inlineStr">
        <is>
          <t>416-2023-09-30</t>
        </is>
      </c>
      <c r="Q233" t="n">
        <v>0</v>
      </c>
      <c r="R233" t="n">
        <v>0</v>
      </c>
    </row>
    <row r="234">
      <c r="A234" t="n">
        <v>417</v>
      </c>
      <c r="B234" t="inlineStr">
        <is>
          <t>Cumplimiento Plan Anual Vicerrectoría Financiera</t>
        </is>
      </c>
      <c r="C234" t="inlineStr">
        <is>
          <t>Planeación Estratégica</t>
        </is>
      </c>
      <c r="D234" t="inlineStr">
        <is>
          <t>Trimestral</t>
        </is>
      </c>
      <c r="E234" t="inlineStr">
        <is>
          <t>Positivo</t>
        </is>
      </c>
      <c r="F234" s="137" t="n">
        <v>45016</v>
      </c>
      <c r="G234" t="n">
        <v>2023</v>
      </c>
      <c r="H234" t="inlineStr">
        <is>
          <t>Marzo</t>
        </is>
      </c>
      <c r="I234" t="inlineStr">
        <is>
          <t>2023-1</t>
        </is>
      </c>
      <c r="P234" t="inlineStr">
        <is>
          <t>417-2023-03-31</t>
        </is>
      </c>
      <c r="Q234" t="n">
        <v>0</v>
      </c>
      <c r="R234" t="n">
        <v>0</v>
      </c>
    </row>
    <row r="235">
      <c r="A235" t="n">
        <v>417</v>
      </c>
      <c r="B235" t="inlineStr">
        <is>
          <t>Cumplimiento Plan Anual Vicerrectoría Financiera</t>
        </is>
      </c>
      <c r="C235" t="inlineStr">
        <is>
          <t>Planeación Estratégica</t>
        </is>
      </c>
      <c r="D235" t="inlineStr">
        <is>
          <t>Trimestral</t>
        </is>
      </c>
      <c r="E235" t="inlineStr">
        <is>
          <t>Positivo</t>
        </is>
      </c>
      <c r="F235" s="137" t="n">
        <v>45199</v>
      </c>
      <c r="G235" t="n">
        <v>2023</v>
      </c>
      <c r="H235" t="inlineStr">
        <is>
          <t>Septiembre</t>
        </is>
      </c>
      <c r="I235" t="inlineStr">
        <is>
          <t>2023-2</t>
        </is>
      </c>
      <c r="J235" t="n">
        <v>100</v>
      </c>
      <c r="K235" t="n">
        <v>93.76000000000001</v>
      </c>
      <c r="M235" t="n">
        <v>0.9376000000000001</v>
      </c>
      <c r="P235" t="inlineStr">
        <is>
          <t>417-2023-09-30</t>
        </is>
      </c>
      <c r="Q235" t="n">
        <v>0</v>
      </c>
      <c r="R235" t="n">
        <v>0</v>
      </c>
    </row>
    <row r="236">
      <c r="A236" t="n">
        <v>418</v>
      </c>
      <c r="B236" t="inlineStr">
        <is>
          <t>Cumplimiento Plan Anual Vicerrectoría Académica</t>
        </is>
      </c>
      <c r="C236" t="inlineStr">
        <is>
          <t>Planeación Estratégica</t>
        </is>
      </c>
      <c r="D236" t="inlineStr">
        <is>
          <t>Trimestral</t>
        </is>
      </c>
      <c r="E236" t="inlineStr">
        <is>
          <t>Positivo</t>
        </is>
      </c>
      <c r="F236" s="137" t="n">
        <v>45016</v>
      </c>
      <c r="G236" t="n">
        <v>2023</v>
      </c>
      <c r="H236" t="inlineStr">
        <is>
          <t>Marzo</t>
        </is>
      </c>
      <c r="I236" t="inlineStr">
        <is>
          <t>2023-1</t>
        </is>
      </c>
      <c r="P236" t="inlineStr">
        <is>
          <t>418-2023-03-31</t>
        </is>
      </c>
      <c r="Q236" t="n">
        <v>0</v>
      </c>
      <c r="R236" t="n">
        <v>0</v>
      </c>
    </row>
    <row r="237">
      <c r="A237" t="n">
        <v>418</v>
      </c>
      <c r="B237" t="inlineStr">
        <is>
          <t>Cumplimiento Plan Anual Vicerrectoría Académica</t>
        </is>
      </c>
      <c r="C237" t="inlineStr">
        <is>
          <t>Planeación Estratégica</t>
        </is>
      </c>
      <c r="D237" t="inlineStr">
        <is>
          <t>Trimestral</t>
        </is>
      </c>
      <c r="E237" t="inlineStr">
        <is>
          <t>Positivo</t>
        </is>
      </c>
      <c r="F237" s="137" t="n">
        <v>45199</v>
      </c>
      <c r="G237" t="n">
        <v>2023</v>
      </c>
      <c r="H237" t="inlineStr">
        <is>
          <t>Septiembre</t>
        </is>
      </c>
      <c r="I237" t="inlineStr">
        <is>
          <t>2023-2</t>
        </is>
      </c>
      <c r="J237" t="n">
        <v>100</v>
      </c>
      <c r="K237" t="n">
        <v>85.61</v>
      </c>
      <c r="M237" t="n">
        <v>0.8561</v>
      </c>
      <c r="P237" t="inlineStr">
        <is>
          <t>418-2023-09-30</t>
        </is>
      </c>
      <c r="Q237" t="n">
        <v>0</v>
      </c>
      <c r="R237" t="n">
        <v>0</v>
      </c>
    </row>
    <row r="238">
      <c r="A238" t="n">
        <v>419</v>
      </c>
      <c r="B238" t="inlineStr">
        <is>
          <t>Cumplimiento Plan Anual Áreas sede Medellín</t>
        </is>
      </c>
      <c r="C238" t="inlineStr">
        <is>
          <t>Planeación Estratégica</t>
        </is>
      </c>
      <c r="D238" t="inlineStr">
        <is>
          <t>Trimestral</t>
        </is>
      </c>
      <c r="E238" t="inlineStr">
        <is>
          <t>Positivo</t>
        </is>
      </c>
      <c r="F238" s="137" t="n">
        <v>45016</v>
      </c>
      <c r="G238" t="n">
        <v>2023</v>
      </c>
      <c r="H238" t="inlineStr">
        <is>
          <t>Marzo</t>
        </is>
      </c>
      <c r="I238" t="inlineStr">
        <is>
          <t>2023-1</t>
        </is>
      </c>
      <c r="N238" t="inlineStr">
        <is>
          <t>%</t>
        </is>
      </c>
      <c r="O238" t="inlineStr">
        <is>
          <t>%</t>
        </is>
      </c>
      <c r="P238" t="inlineStr">
        <is>
          <t>419-2023-03-31</t>
        </is>
      </c>
      <c r="Q238" t="n">
        <v>0</v>
      </c>
      <c r="R238" t="n">
        <v>0</v>
      </c>
    </row>
    <row r="239">
      <c r="A239" t="n">
        <v>419</v>
      </c>
      <c r="B239" t="inlineStr">
        <is>
          <t>Cumplimiento Plan Anual Áreas sede Medellín</t>
        </is>
      </c>
      <c r="C239" t="inlineStr">
        <is>
          <t>Planeación Estratégica</t>
        </is>
      </c>
      <c r="D239" t="inlineStr">
        <is>
          <t>Trimestral</t>
        </is>
      </c>
      <c r="E239" t="inlineStr">
        <is>
          <t>Positivo</t>
        </is>
      </c>
      <c r="F239" s="137" t="n">
        <v>45199</v>
      </c>
      <c r="G239" t="n">
        <v>2023</v>
      </c>
      <c r="H239" t="inlineStr">
        <is>
          <t>Septiembre</t>
        </is>
      </c>
      <c r="I239" t="inlineStr">
        <is>
          <t>2023-2</t>
        </is>
      </c>
      <c r="J239" t="n">
        <v>100</v>
      </c>
      <c r="K239" t="n">
        <v>88.34999999999999</v>
      </c>
      <c r="M239" t="n">
        <v>0.8835</v>
      </c>
      <c r="N239" t="inlineStr">
        <is>
          <t>%</t>
        </is>
      </c>
      <c r="O239" t="inlineStr">
        <is>
          <t>%</t>
        </is>
      </c>
      <c r="P239" t="inlineStr">
        <is>
          <t>419-2023-09-30</t>
        </is>
      </c>
      <c r="Q239" t="n">
        <v>0</v>
      </c>
      <c r="R239" t="n">
        <v>0</v>
      </c>
    </row>
    <row r="240">
      <c r="A240" t="n">
        <v>420</v>
      </c>
      <c r="B240" t="inlineStr">
        <is>
          <t>Cumplimiento Plan Anual Gerencia de estrategia</t>
        </is>
      </c>
      <c r="C240" t="inlineStr">
        <is>
          <t>Planeación Estratégica</t>
        </is>
      </c>
      <c r="D240" t="inlineStr">
        <is>
          <t>Trimestral</t>
        </is>
      </c>
      <c r="E240" t="inlineStr">
        <is>
          <t>Positivo</t>
        </is>
      </c>
      <c r="F240" s="137" t="n">
        <v>45016</v>
      </c>
      <c r="G240" t="n">
        <v>2023</v>
      </c>
      <c r="H240" t="inlineStr">
        <is>
          <t>Marzo</t>
        </is>
      </c>
      <c r="I240" t="inlineStr">
        <is>
          <t>2023-1</t>
        </is>
      </c>
      <c r="N240" t="inlineStr">
        <is>
          <t>%</t>
        </is>
      </c>
      <c r="O240" t="inlineStr">
        <is>
          <t>%</t>
        </is>
      </c>
      <c r="P240" t="inlineStr">
        <is>
          <t>420-2023-03-31</t>
        </is>
      </c>
      <c r="Q240" t="n">
        <v>0</v>
      </c>
      <c r="R240" t="n">
        <v>0</v>
      </c>
    </row>
    <row r="241">
      <c r="A241" t="n">
        <v>420</v>
      </c>
      <c r="B241" t="inlineStr">
        <is>
          <t>Cumplimiento Plan Anual Gerencia de estrategia</t>
        </is>
      </c>
      <c r="C241" t="inlineStr">
        <is>
          <t>Planeación Estratégica</t>
        </is>
      </c>
      <c r="D241" t="inlineStr">
        <is>
          <t>Trimestral</t>
        </is>
      </c>
      <c r="E241" t="inlineStr">
        <is>
          <t>Positivo</t>
        </is>
      </c>
      <c r="F241" s="137" t="n">
        <v>45199</v>
      </c>
      <c r="G241" t="n">
        <v>2023</v>
      </c>
      <c r="H241" t="inlineStr">
        <is>
          <t>Septiembre</t>
        </is>
      </c>
      <c r="I241" t="inlineStr">
        <is>
          <t>2023-2</t>
        </is>
      </c>
      <c r="J241" t="n">
        <v>100</v>
      </c>
      <c r="K241" t="n">
        <v>94.59</v>
      </c>
      <c r="M241" t="n">
        <v>0.9459000000000001</v>
      </c>
      <c r="N241" t="inlineStr">
        <is>
          <t>%</t>
        </is>
      </c>
      <c r="O241" t="inlineStr">
        <is>
          <t>%</t>
        </is>
      </c>
      <c r="P241" t="inlineStr">
        <is>
          <t>420-2023-09-30</t>
        </is>
      </c>
      <c r="Q241" t="n">
        <v>0</v>
      </c>
      <c r="R241" t="n">
        <v>0</v>
      </c>
    </row>
    <row r="242">
      <c r="A242" t="n">
        <v>431</v>
      </c>
      <c r="B242" t="inlineStr">
        <is>
          <t>Gestión de casos de salud que impactan a los colaboradores</t>
        </is>
      </c>
      <c r="C242" t="inlineStr">
        <is>
          <t>GESTIÓN DE SEGURIDAD Y SALUD EN EL TRABAJO</t>
        </is>
      </c>
      <c r="D242" t="inlineStr">
        <is>
          <t>Trimestral</t>
        </is>
      </c>
      <c r="E242" t="inlineStr">
        <is>
          <t>Positivo</t>
        </is>
      </c>
      <c r="F242" s="137" t="n">
        <v>45199</v>
      </c>
      <c r="G242" t="n">
        <v>2023</v>
      </c>
      <c r="H242" t="inlineStr">
        <is>
          <t>Septiembre</t>
        </is>
      </c>
      <c r="I242" t="inlineStr">
        <is>
          <t>2023-2</t>
        </is>
      </c>
      <c r="J242" t="n">
        <v>100</v>
      </c>
      <c r="K242" t="n">
        <v>100</v>
      </c>
      <c r="L242" t="n">
        <v>1</v>
      </c>
      <c r="M242" t="n">
        <v>1</v>
      </c>
      <c r="N242" t="inlineStr">
        <is>
          <t>%</t>
        </is>
      </c>
      <c r="O242" t="inlineStr">
        <is>
          <t>%</t>
        </is>
      </c>
      <c r="P242" t="inlineStr">
        <is>
          <t>431-2023-09-30</t>
        </is>
      </c>
      <c r="Q242" t="n">
        <v>0</v>
      </c>
      <c r="R242" t="n">
        <v>0</v>
      </c>
    </row>
    <row r="243">
      <c r="A243" t="n">
        <v>434</v>
      </c>
      <c r="B243" t="inlineStr">
        <is>
          <t>Generación de Residuos Peligroso Mensual</t>
        </is>
      </c>
      <c r="C243" t="inlineStr">
        <is>
          <t>GESTIÓN AMBIENTAL</t>
        </is>
      </c>
      <c r="D243" t="inlineStr">
        <is>
          <t>Mensual</t>
        </is>
      </c>
      <c r="E243" t="inlineStr">
        <is>
          <t>Negativo</t>
        </is>
      </c>
      <c r="F243" s="137" t="n">
        <v>45199</v>
      </c>
      <c r="G243" t="n">
        <v>2023</v>
      </c>
      <c r="H243" t="inlineStr">
        <is>
          <t>Septiembre</t>
        </is>
      </c>
      <c r="I243" t="inlineStr">
        <is>
          <t>2023-2</t>
        </is>
      </c>
      <c r="J243" t="n">
        <v>200</v>
      </c>
      <c r="K243" t="n">
        <v>90.7</v>
      </c>
      <c r="L243" t="n">
        <v>1.3</v>
      </c>
      <c r="M243" t="n">
        <v>2.205071664829107</v>
      </c>
      <c r="P243" t="inlineStr">
        <is>
          <t>434-2023-09-30</t>
        </is>
      </c>
      <c r="Q243" t="n">
        <v>1</v>
      </c>
      <c r="R243" t="n">
        <v>1</v>
      </c>
    </row>
    <row r="244">
      <c r="A244" t="n">
        <v>434</v>
      </c>
      <c r="B244" t="inlineStr">
        <is>
          <t>Generación de Residuos Peligroso Mensual</t>
        </is>
      </c>
      <c r="C244" t="inlineStr">
        <is>
          <t>GESTIÓN AMBIENTAL</t>
        </is>
      </c>
      <c r="D244" t="inlineStr">
        <is>
          <t>Mensual</t>
        </is>
      </c>
      <c r="E244" t="inlineStr">
        <is>
          <t>Negativo</t>
        </is>
      </c>
      <c r="F244" s="137" t="n">
        <v>45230</v>
      </c>
      <c r="G244" t="n">
        <v>2023</v>
      </c>
      <c r="H244" t="inlineStr">
        <is>
          <t>Octubre</t>
        </is>
      </c>
      <c r="I244" t="inlineStr">
        <is>
          <t>2023-2</t>
        </is>
      </c>
      <c r="J244" t="n">
        <v>200</v>
      </c>
      <c r="K244" t="n">
        <v>182.9</v>
      </c>
      <c r="L244" t="n">
        <v>1.093493712411154</v>
      </c>
      <c r="M244" t="n">
        <v>1.093493712411154</v>
      </c>
      <c r="P244" t="inlineStr">
        <is>
          <t>434-2023-10-31</t>
        </is>
      </c>
      <c r="Q244" t="n">
        <v>1</v>
      </c>
      <c r="R244" t="n">
        <v>1</v>
      </c>
    </row>
    <row r="245">
      <c r="A245" t="n">
        <v>434</v>
      </c>
      <c r="B245" t="inlineStr">
        <is>
          <t>Generación de Residuos Peligroso Mensual</t>
        </is>
      </c>
      <c r="C245" t="inlineStr">
        <is>
          <t>GESTIÓN AMBIENTAL</t>
        </is>
      </c>
      <c r="D245" t="inlineStr">
        <is>
          <t>Mensual</t>
        </is>
      </c>
      <c r="E245" t="inlineStr">
        <is>
          <t>Negativo</t>
        </is>
      </c>
      <c r="F245" s="137" t="n">
        <v>45260</v>
      </c>
      <c r="G245" t="n">
        <v>2023</v>
      </c>
      <c r="H245" t="inlineStr">
        <is>
          <t>Noviembre</t>
        </is>
      </c>
      <c r="I245" t="inlineStr">
        <is>
          <t>2023-2</t>
        </is>
      </c>
      <c r="J245" t="n">
        <v>200</v>
      </c>
      <c r="K245" t="n">
        <v>141.2</v>
      </c>
      <c r="L245" t="n">
        <v>1.3</v>
      </c>
      <c r="M245" t="n">
        <v>1.41643059490085</v>
      </c>
      <c r="P245" t="inlineStr">
        <is>
          <t>434-2023-11-30</t>
        </is>
      </c>
      <c r="Q245" t="n">
        <v>1</v>
      </c>
      <c r="R245" t="n">
        <v>1</v>
      </c>
    </row>
    <row r="246">
      <c r="A246" t="n">
        <v>435</v>
      </c>
      <c r="B246" t="inlineStr">
        <is>
          <t>Disminución de la Generación de Residuos Peligrosos per Cápita</t>
        </is>
      </c>
      <c r="C246" t="inlineStr">
        <is>
          <t>GESTIÓN AMBIENTAL</t>
        </is>
      </c>
      <c r="D246" t="inlineStr">
        <is>
          <t>Semestral</t>
        </is>
      </c>
      <c r="E246" t="inlineStr">
        <is>
          <t>Positivo</t>
        </is>
      </c>
      <c r="F246" s="137" t="n">
        <v>45107</v>
      </c>
      <c r="G246" t="n">
        <v>2023</v>
      </c>
      <c r="H246" t="inlineStr">
        <is>
          <t>Junio</t>
        </is>
      </c>
      <c r="I246" t="inlineStr">
        <is>
          <t>2023-1</t>
        </is>
      </c>
      <c r="K246" t="n">
        <v>0.43352601156069</v>
      </c>
      <c r="N246" t="inlineStr">
        <is>
          <t>DEC</t>
        </is>
      </c>
      <c r="O246" t="inlineStr">
        <is>
          <t>DEC</t>
        </is>
      </c>
      <c r="P246" t="inlineStr">
        <is>
          <t>435-2023-06-30</t>
        </is>
      </c>
      <c r="Q246" t="n">
        <v>2</v>
      </c>
      <c r="R246" t="n">
        <v>2</v>
      </c>
    </row>
    <row r="247">
      <c r="A247" t="n">
        <v>435</v>
      </c>
      <c r="B247" t="inlineStr">
        <is>
          <t>Disminución de la Generación de Residuos Peligrosos per Cápita</t>
        </is>
      </c>
      <c r="C247" t="inlineStr">
        <is>
          <t>GESTIÓN AMBIENTAL</t>
        </is>
      </c>
      <c r="D247" t="inlineStr">
        <is>
          <t>Semestral</t>
        </is>
      </c>
      <c r="E247" t="inlineStr">
        <is>
          <t>Positivo</t>
        </is>
      </c>
      <c r="F247" s="137" t="n">
        <v>45291</v>
      </c>
      <c r="G247" t="n">
        <v>2023</v>
      </c>
      <c r="H247" t="inlineStr">
        <is>
          <t>Diciembre</t>
        </is>
      </c>
      <c r="I247" t="inlineStr">
        <is>
          <t>2023-2</t>
        </is>
      </c>
      <c r="K247" t="n">
        <v>0</v>
      </c>
      <c r="N247" t="inlineStr">
        <is>
          <t>DEC</t>
        </is>
      </c>
      <c r="O247" t="inlineStr">
        <is>
          <t>DEC</t>
        </is>
      </c>
      <c r="P247" t="inlineStr">
        <is>
          <t>435-2023-12-31</t>
        </is>
      </c>
      <c r="Q247" t="n">
        <v>2</v>
      </c>
      <c r="R247" t="n">
        <v>2</v>
      </c>
    </row>
    <row r="248">
      <c r="A248" t="n">
        <v>444</v>
      </c>
      <c r="B248" t="inlineStr">
        <is>
          <t>CES Proceso de grados</t>
        </is>
      </c>
      <c r="C248" t="inlineStr">
        <is>
          <t>Registro y Control</t>
        </is>
      </c>
      <c r="D248" t="inlineStr">
        <is>
          <t>Semestral</t>
        </is>
      </c>
      <c r="E248" t="inlineStr">
        <is>
          <t>Positivo</t>
        </is>
      </c>
      <c r="F248" s="137" t="n">
        <v>45473</v>
      </c>
      <c r="G248" t="n">
        <v>2024</v>
      </c>
      <c r="H248" t="inlineStr">
        <is>
          <t>Junio</t>
        </is>
      </c>
      <c r="I248" t="inlineStr">
        <is>
          <t>2024-1</t>
        </is>
      </c>
      <c r="P248" t="inlineStr">
        <is>
          <t>444-2024-06-30</t>
        </is>
      </c>
      <c r="Q248" t="n">
        <v>0</v>
      </c>
      <c r="R248" t="n">
        <v>0</v>
      </c>
    </row>
    <row r="249">
      <c r="A249" t="n">
        <v>455</v>
      </c>
      <c r="B249" t="inlineStr">
        <is>
          <t>ANS Diseño de contenidos virtuales</t>
        </is>
      </c>
      <c r="C249" t="inlineStr">
        <is>
          <t>Diseño de Contenido Virtual</t>
        </is>
      </c>
      <c r="D249" t="inlineStr">
        <is>
          <t>Trimestral</t>
        </is>
      </c>
      <c r="E249" t="inlineStr">
        <is>
          <t>Positivo</t>
        </is>
      </c>
      <c r="F249" s="137" t="n">
        <v>45473</v>
      </c>
      <c r="G249" t="n">
        <v>2024</v>
      </c>
      <c r="H249" t="inlineStr">
        <is>
          <t>Junio</t>
        </is>
      </c>
      <c r="I249" t="inlineStr">
        <is>
          <t>2024-1</t>
        </is>
      </c>
      <c r="P249" t="inlineStr">
        <is>
          <t>455-2024-06-30</t>
        </is>
      </c>
      <c r="Q249" t="n">
        <v>0</v>
      </c>
      <c r="R249" t="n">
        <v>0</v>
      </c>
    </row>
    <row r="250">
      <c r="A250" t="n">
        <v>466</v>
      </c>
      <c r="B250" t="inlineStr">
        <is>
          <t>NPS Estudiantes</t>
        </is>
      </c>
      <c r="C250" t="inlineStr">
        <is>
          <t>Servicio</t>
        </is>
      </c>
      <c r="D250" t="inlineStr">
        <is>
          <t>Semestral</t>
        </is>
      </c>
      <c r="E250" t="inlineStr">
        <is>
          <t>Positivo</t>
        </is>
      </c>
      <c r="F250" s="137" t="n">
        <v>44742</v>
      </c>
      <c r="G250" t="n">
        <v>2022</v>
      </c>
      <c r="H250" t="inlineStr">
        <is>
          <t>Junio</t>
        </is>
      </c>
      <c r="I250" t="inlineStr">
        <is>
          <t>2022-1</t>
        </is>
      </c>
      <c r="J250" t="n">
        <v>25</v>
      </c>
      <c r="K250" t="n">
        <v>46.11</v>
      </c>
      <c r="L250" t="n">
        <v>1.3</v>
      </c>
      <c r="M250" t="n">
        <v>1.8444</v>
      </c>
      <c r="O250" t="inlineStr">
        <is>
          <t>DEC</t>
        </is>
      </c>
      <c r="P250" t="inlineStr">
        <is>
          <t>466-2022-06-30</t>
        </is>
      </c>
      <c r="Q250" t="n">
        <v>1</v>
      </c>
      <c r="R250" t="n">
        <v>1</v>
      </c>
    </row>
    <row r="251">
      <c r="A251" t="n">
        <v>466</v>
      </c>
      <c r="B251" t="inlineStr">
        <is>
          <t>NPS Estudiantes</t>
        </is>
      </c>
      <c r="C251" t="inlineStr">
        <is>
          <t>Servicio</t>
        </is>
      </c>
      <c r="D251" t="inlineStr">
        <is>
          <t>Semestral</t>
        </is>
      </c>
      <c r="E251" t="inlineStr">
        <is>
          <t>Positivo</t>
        </is>
      </c>
      <c r="F251" s="137" t="n">
        <v>44926</v>
      </c>
      <c r="G251" t="n">
        <v>2022</v>
      </c>
      <c r="H251" t="inlineStr">
        <is>
          <t>Diciembre</t>
        </is>
      </c>
      <c r="I251" t="inlineStr">
        <is>
          <t>2022-2</t>
        </is>
      </c>
      <c r="J251" t="n">
        <v>25</v>
      </c>
      <c r="K251" t="n">
        <v>43.56</v>
      </c>
      <c r="L251" t="n">
        <v>1.3</v>
      </c>
      <c r="M251" t="n">
        <v>1.7424</v>
      </c>
      <c r="O251" t="inlineStr">
        <is>
          <t>DEC</t>
        </is>
      </c>
      <c r="P251" t="inlineStr">
        <is>
          <t>466-2022-12-31</t>
        </is>
      </c>
      <c r="Q251" t="n">
        <v>1</v>
      </c>
      <c r="R251" t="n">
        <v>1</v>
      </c>
    </row>
    <row r="252">
      <c r="A252" t="n">
        <v>466</v>
      </c>
      <c r="B252" t="inlineStr">
        <is>
          <t>NPS Estudiantes</t>
        </is>
      </c>
      <c r="C252" t="inlineStr">
        <is>
          <t>Servicio</t>
        </is>
      </c>
      <c r="D252" t="inlineStr">
        <is>
          <t>Semestral</t>
        </is>
      </c>
      <c r="E252" t="inlineStr">
        <is>
          <t>Positivo</t>
        </is>
      </c>
      <c r="F252" s="137" t="n">
        <v>45107</v>
      </c>
      <c r="G252" t="n">
        <v>2023</v>
      </c>
      <c r="H252" t="inlineStr">
        <is>
          <t>Junio</t>
        </is>
      </c>
      <c r="I252" t="inlineStr">
        <is>
          <t>2023-1</t>
        </is>
      </c>
      <c r="J252" t="n">
        <v>42</v>
      </c>
      <c r="K252" t="n">
        <v>36.54</v>
      </c>
      <c r="L252" t="n">
        <v>0.87</v>
      </c>
      <c r="M252" t="n">
        <v>0.87</v>
      </c>
      <c r="O252" t="inlineStr">
        <is>
          <t>DEC</t>
        </is>
      </c>
      <c r="P252" t="inlineStr">
        <is>
          <t>466-2023-06-30</t>
        </is>
      </c>
      <c r="Q252" t="n">
        <v>1</v>
      </c>
      <c r="R252" t="n">
        <v>1</v>
      </c>
    </row>
    <row r="253">
      <c r="A253" t="n">
        <v>466</v>
      </c>
      <c r="B253" t="inlineStr">
        <is>
          <t>NPS Estudiantes</t>
        </is>
      </c>
      <c r="C253" t="inlineStr">
        <is>
          <t>Servicio</t>
        </is>
      </c>
      <c r="D253" t="inlineStr">
        <is>
          <t>Semestral</t>
        </is>
      </c>
      <c r="E253" t="inlineStr">
        <is>
          <t>Positivo</t>
        </is>
      </c>
      <c r="F253" s="137" t="n">
        <v>45291</v>
      </c>
      <c r="G253" t="n">
        <v>2023</v>
      </c>
      <c r="H253" t="inlineStr">
        <is>
          <t>Diciembre</t>
        </is>
      </c>
      <c r="I253" t="inlineStr">
        <is>
          <t>2023-2</t>
        </is>
      </c>
      <c r="J253" t="n">
        <v>42</v>
      </c>
      <c r="K253" t="n">
        <v>53.34</v>
      </c>
      <c r="L253" t="n">
        <v>1.27</v>
      </c>
      <c r="M253" t="n">
        <v>1.27</v>
      </c>
      <c r="O253" t="inlineStr">
        <is>
          <t>DEC</t>
        </is>
      </c>
      <c r="P253" t="inlineStr">
        <is>
          <t>466-2023-12-31</t>
        </is>
      </c>
      <c r="Q253" t="n">
        <v>1</v>
      </c>
      <c r="R253" t="n">
        <v>1</v>
      </c>
    </row>
    <row r="254">
      <c r="A254" t="n">
        <v>485</v>
      </c>
      <c r="B254" t="inlineStr">
        <is>
          <t>Oportunidad en el cierre de acciones</t>
        </is>
      </c>
      <c r="C254" t="inlineStr">
        <is>
          <t>Gestión de calidad</t>
        </is>
      </c>
      <c r="D254" t="inlineStr">
        <is>
          <t>Mensual</t>
        </is>
      </c>
      <c r="E254" t="inlineStr">
        <is>
          <t>Positivo</t>
        </is>
      </c>
      <c r="F254" s="137" t="n">
        <v>45473</v>
      </c>
      <c r="G254" t="n">
        <v>2024</v>
      </c>
      <c r="H254" t="inlineStr">
        <is>
          <t>Junio</t>
        </is>
      </c>
      <c r="I254" t="inlineStr">
        <is>
          <t>2024-1</t>
        </is>
      </c>
      <c r="P254" t="inlineStr">
        <is>
          <t>485-2024-06-30</t>
        </is>
      </c>
      <c r="Q254" t="n">
        <v>0</v>
      </c>
      <c r="R254" t="n">
        <v>0</v>
      </c>
    </row>
    <row r="255">
      <c r="A255" t="n">
        <v>488</v>
      </c>
      <c r="B255" t="inlineStr">
        <is>
          <t>Oportunidad en el cierre de actividades de los planes de mejora</t>
        </is>
      </c>
      <c r="C255" t="inlineStr">
        <is>
          <t>Gestión de calidad</t>
        </is>
      </c>
      <c r="D255" t="inlineStr">
        <is>
          <t>Mensual</t>
        </is>
      </c>
      <c r="E255" t="inlineStr">
        <is>
          <t>Positivo</t>
        </is>
      </c>
      <c r="F255" s="137" t="n">
        <v>45473</v>
      </c>
      <c r="G255" t="n">
        <v>2024</v>
      </c>
      <c r="H255" t="inlineStr">
        <is>
          <t>Junio</t>
        </is>
      </c>
      <c r="I255" t="inlineStr">
        <is>
          <t>2024-1</t>
        </is>
      </c>
      <c r="P255" t="inlineStr">
        <is>
          <t>488-2024-06-30</t>
        </is>
      </c>
      <c r="Q255" t="n">
        <v>0</v>
      </c>
      <c r="R255" t="n">
        <v>0</v>
      </c>
    </row>
    <row r="256">
      <c r="A256" t="n">
        <v>489</v>
      </c>
      <c r="B256" t="inlineStr">
        <is>
          <t>Cumplimiento en la evaluación de las oportunidades de mejora (OM)</t>
        </is>
      </c>
      <c r="C256" t="inlineStr">
        <is>
          <t>Gestión de calidad</t>
        </is>
      </c>
      <c r="D256" t="inlineStr">
        <is>
          <t>Mensual</t>
        </is>
      </c>
      <c r="E256" t="inlineStr">
        <is>
          <t>Positivo</t>
        </is>
      </c>
      <c r="F256" s="137" t="n">
        <v>45473</v>
      </c>
      <c r="G256" t="n">
        <v>2024</v>
      </c>
      <c r="H256" t="inlineStr">
        <is>
          <t>Junio</t>
        </is>
      </c>
      <c r="I256" t="inlineStr">
        <is>
          <t>2024-1</t>
        </is>
      </c>
      <c r="P256" t="inlineStr">
        <is>
          <t>489-2024-06-30</t>
        </is>
      </c>
      <c r="Q256" t="n">
        <v>0</v>
      </c>
      <c r="R256" t="n">
        <v>0</v>
      </c>
    </row>
    <row r="257">
      <c r="A257" t="inlineStr">
        <is>
          <t>1</t>
        </is>
      </c>
      <c r="B257" t="inlineStr">
        <is>
          <t>Innovación curricular - Fase I</t>
        </is>
      </c>
      <c r="C257" t="inlineStr">
        <is>
          <t>Gestión, Evaluación e Innovación Curricular</t>
        </is>
      </c>
      <c r="D257" t="inlineStr">
        <is>
          <t>Mensual</t>
        </is>
      </c>
      <c r="E257" t="inlineStr">
        <is>
          <t>Positivo</t>
        </is>
      </c>
      <c r="F257" s="137" t="n">
        <v>45107</v>
      </c>
      <c r="G257" t="n">
        <v>2023</v>
      </c>
      <c r="H257" t="inlineStr">
        <is>
          <t>Junio</t>
        </is>
      </c>
      <c r="I257" t="inlineStr">
        <is>
          <t>2023-1</t>
        </is>
      </c>
      <c r="J257" t="n">
        <v>53.83333333333334</v>
      </c>
      <c r="K257" t="n">
        <v>49.33333333333334</v>
      </c>
      <c r="L257" t="n">
        <v>0.9164086687306502</v>
      </c>
      <c r="M257" t="n">
        <v>0.9164086687306502</v>
      </c>
      <c r="N257" t="inlineStr">
        <is>
          <t>53.83%</t>
        </is>
      </c>
      <c r="O257" t="inlineStr">
        <is>
          <t>49.33%</t>
        </is>
      </c>
      <c r="P257" t="inlineStr">
        <is>
          <t>1-2023-06-30</t>
        </is>
      </c>
      <c r="Q257" t="n">
        <v>2</v>
      </c>
      <c r="R257" t="n">
        <v>2</v>
      </c>
    </row>
    <row r="258">
      <c r="A258" t="inlineStr">
        <is>
          <t>1</t>
        </is>
      </c>
      <c r="B258" t="inlineStr">
        <is>
          <t>Innovación curricular - Fase I</t>
        </is>
      </c>
      <c r="C258" t="inlineStr">
        <is>
          <t>Gestión, Evaluación e Innovación Curricular</t>
        </is>
      </c>
      <c r="D258" t="inlineStr">
        <is>
          <t>Mensual</t>
        </is>
      </c>
      <c r="E258" t="inlineStr">
        <is>
          <t>Positivo</t>
        </is>
      </c>
      <c r="F258" s="137" t="n">
        <v>45291</v>
      </c>
      <c r="G258" t="n">
        <v>2023</v>
      </c>
      <c r="H258" t="inlineStr">
        <is>
          <t>Diciembre</t>
        </is>
      </c>
      <c r="I258" t="inlineStr">
        <is>
          <t>2023-2</t>
        </is>
      </c>
      <c r="J258" t="n">
        <v>99.83333333333333</v>
      </c>
      <c r="K258" t="n">
        <v>98.83333333333333</v>
      </c>
      <c r="L258" t="n">
        <v>0.989983305509182</v>
      </c>
      <c r="M258" t="n">
        <v>0.989983305509182</v>
      </c>
      <c r="N258" t="inlineStr">
        <is>
          <t>99.83%</t>
        </is>
      </c>
      <c r="O258" t="inlineStr">
        <is>
          <t>98.83%</t>
        </is>
      </c>
      <c r="P258" t="inlineStr">
        <is>
          <t>1-2023-12-31</t>
        </is>
      </c>
      <c r="Q258" t="n">
        <v>2</v>
      </c>
      <c r="R258" t="n">
        <v>2</v>
      </c>
    </row>
    <row r="259">
      <c r="A259" t="inlineStr">
        <is>
          <t>10</t>
        </is>
      </c>
      <c r="B259" t="inlineStr">
        <is>
          <t>Acreditación Institucional Sede Bogotá - Fase II - Condiciones iniciales % Avance</t>
        </is>
      </c>
      <c r="C259" t="inlineStr">
        <is>
          <t>Creación, modificación y cierre de programas académicos</t>
        </is>
      </c>
      <c r="D259" t="inlineStr">
        <is>
          <t>Mensual</t>
        </is>
      </c>
      <c r="E259" t="inlineStr">
        <is>
          <t>Positivo</t>
        </is>
      </c>
      <c r="F259" s="137" t="n">
        <v>45107</v>
      </c>
      <c r="G259" t="n">
        <v>2023</v>
      </c>
      <c r="H259" t="inlineStr">
        <is>
          <t>Junio</t>
        </is>
      </c>
      <c r="I259" t="inlineStr">
        <is>
          <t>2023-1</t>
        </is>
      </c>
      <c r="J259" t="n">
        <v>22</v>
      </c>
      <c r="K259" t="n">
        <v>23.66666666666667</v>
      </c>
      <c r="L259" t="n">
        <v>1.075757575757576</v>
      </c>
      <c r="M259" t="n">
        <v>1.075757575757576</v>
      </c>
      <c r="N259" t="inlineStr">
        <is>
          <t>22.0%</t>
        </is>
      </c>
      <c r="O259" t="inlineStr">
        <is>
          <t>23.67%</t>
        </is>
      </c>
      <c r="P259" t="inlineStr">
        <is>
          <t>10-2023-06-30</t>
        </is>
      </c>
      <c r="Q259" t="n">
        <v>2</v>
      </c>
      <c r="R259" t="n">
        <v>2</v>
      </c>
    </row>
    <row r="260">
      <c r="A260" t="inlineStr">
        <is>
          <t>10</t>
        </is>
      </c>
      <c r="B260" t="inlineStr">
        <is>
          <t>Acreditación Institucional Sede Bogotá - Fase II - Condiciones iniciales % Avance</t>
        </is>
      </c>
      <c r="C260" t="inlineStr">
        <is>
          <t>Creación, modificación y cierre de programas académicos</t>
        </is>
      </c>
      <c r="D260" t="inlineStr">
        <is>
          <t>Mensual</t>
        </is>
      </c>
      <c r="E260" t="inlineStr">
        <is>
          <t>Positivo</t>
        </is>
      </c>
      <c r="F260" s="137" t="n">
        <v>45291</v>
      </c>
      <c r="G260" t="n">
        <v>2023</v>
      </c>
      <c r="H260" t="inlineStr">
        <is>
          <t>Diciembre</t>
        </is>
      </c>
      <c r="I260" t="inlineStr">
        <is>
          <t>2023-2</t>
        </is>
      </c>
      <c r="J260" t="n">
        <v>41.16666666666666</v>
      </c>
      <c r="K260" t="n">
        <v>43.83333333333334</v>
      </c>
      <c r="L260" t="n">
        <v>1.064777327935223</v>
      </c>
      <c r="M260" t="n">
        <v>1.064777327935223</v>
      </c>
      <c r="N260" t="inlineStr">
        <is>
          <t>41.17%</t>
        </is>
      </c>
      <c r="O260" t="inlineStr">
        <is>
          <t>43.83%</t>
        </is>
      </c>
      <c r="P260" t="inlineStr">
        <is>
          <t>10-2023-12-31</t>
        </is>
      </c>
      <c r="Q260" t="n">
        <v>2</v>
      </c>
      <c r="R260" t="n">
        <v>2</v>
      </c>
    </row>
    <row r="261">
      <c r="A261" t="inlineStr">
        <is>
          <t>10</t>
        </is>
      </c>
      <c r="B261" t="inlineStr">
        <is>
          <t>Acreditación Institucional Sede Bogotá - Fase II - Condiciones iniciales % Avance</t>
        </is>
      </c>
      <c r="C261" t="inlineStr">
        <is>
          <t>Creación, modificación y cierre de programas académicos</t>
        </is>
      </c>
      <c r="D261" t="inlineStr">
        <is>
          <t>Mensual</t>
        </is>
      </c>
      <c r="E261" t="inlineStr">
        <is>
          <t>Positivo</t>
        </is>
      </c>
      <c r="F261" s="137" t="n">
        <v>45473</v>
      </c>
      <c r="G261" t="n">
        <v>2024</v>
      </c>
      <c r="H261" t="inlineStr">
        <is>
          <t>Junio</t>
        </is>
      </c>
      <c r="I261" t="inlineStr">
        <is>
          <t>2024-1</t>
        </is>
      </c>
      <c r="J261" t="n">
        <v>53.66666666666666</v>
      </c>
      <c r="K261" t="n">
        <v>51.33333333333334</v>
      </c>
      <c r="L261" t="n">
        <v>0.9565217391304349</v>
      </c>
      <c r="M261" t="n">
        <v>0.9565217391304349</v>
      </c>
      <c r="N261" t="inlineStr">
        <is>
          <t>53.67%</t>
        </is>
      </c>
      <c r="O261" t="inlineStr">
        <is>
          <t>51.33%</t>
        </is>
      </c>
      <c r="P261" t="inlineStr">
        <is>
          <t>10-2024-06-30</t>
        </is>
      </c>
      <c r="Q261" t="n">
        <v>2</v>
      </c>
      <c r="R261" t="n">
        <v>2</v>
      </c>
    </row>
    <row r="262">
      <c r="A262" t="inlineStr">
        <is>
          <t>10</t>
        </is>
      </c>
      <c r="B262" t="inlineStr">
        <is>
          <t>Acreditación Institucional Sede Bogotá - Fase II - Condiciones iniciales % Avance</t>
        </is>
      </c>
      <c r="C262" t="inlineStr">
        <is>
          <t>Creación, modificación y cierre de programas académicos</t>
        </is>
      </c>
      <c r="D262" t="inlineStr">
        <is>
          <t>Mensual</t>
        </is>
      </c>
      <c r="E262" t="inlineStr">
        <is>
          <t>Positivo</t>
        </is>
      </c>
      <c r="F262" s="137" t="n">
        <v>45657</v>
      </c>
      <c r="G262" t="n">
        <v>2024</v>
      </c>
      <c r="H262" t="inlineStr">
        <is>
          <t>Diciembre</t>
        </is>
      </c>
      <c r="I262" t="inlineStr">
        <is>
          <t>2024-2</t>
        </is>
      </c>
      <c r="J262" t="n">
        <v>87.83333333333333</v>
      </c>
      <c r="K262" t="n">
        <v>86.83333333333333</v>
      </c>
      <c r="L262" t="n">
        <v>0.9886148007590133</v>
      </c>
      <c r="M262" t="n">
        <v>0.9886148007590133</v>
      </c>
      <c r="N262" t="inlineStr">
        <is>
          <t>87.83%</t>
        </is>
      </c>
      <c r="O262" t="inlineStr">
        <is>
          <t>86.83%</t>
        </is>
      </c>
      <c r="P262" t="inlineStr">
        <is>
          <t>10-2024-12-31</t>
        </is>
      </c>
      <c r="Q262" t="n">
        <v>2</v>
      </c>
      <c r="R262" t="n">
        <v>2</v>
      </c>
    </row>
    <row r="263">
      <c r="A263" t="inlineStr">
        <is>
          <t>10.1</t>
        </is>
      </c>
      <c r="B263" t="inlineStr">
        <is>
          <t>Acreditación Institucional Sede Bogotá - Fase I</t>
        </is>
      </c>
      <c r="C263" t="inlineStr">
        <is>
          <t>Autoevaluación de programas académicos</t>
        </is>
      </c>
      <c r="D263" t="inlineStr">
        <is>
          <t>Mensual</t>
        </is>
      </c>
      <c r="E263" t="inlineStr">
        <is>
          <t>Positivo</t>
        </is>
      </c>
      <c r="F263" s="137" t="n">
        <v>44742</v>
      </c>
      <c r="G263" t="n">
        <v>2022</v>
      </c>
      <c r="H263" t="inlineStr">
        <is>
          <t>Junio</t>
        </is>
      </c>
      <c r="I263" t="inlineStr">
        <is>
          <t>2022-1</t>
        </is>
      </c>
      <c r="J263" t="n">
        <v>50</v>
      </c>
      <c r="K263" t="n">
        <v>30</v>
      </c>
      <c r="L263" t="n">
        <v>0.6</v>
      </c>
      <c r="M263" t="n">
        <v>0.6</v>
      </c>
      <c r="N263" t="inlineStr">
        <is>
          <t>50.0%</t>
        </is>
      </c>
      <c r="O263" t="inlineStr">
        <is>
          <t>30.0%</t>
        </is>
      </c>
      <c r="P263" t="inlineStr">
        <is>
          <t>10.1-2022-06-30</t>
        </is>
      </c>
      <c r="Q263" t="n">
        <v>2</v>
      </c>
      <c r="R263" t="n">
        <v>2</v>
      </c>
    </row>
    <row r="264">
      <c r="A264" t="inlineStr">
        <is>
          <t>10.1</t>
        </is>
      </c>
      <c r="B264" t="inlineStr">
        <is>
          <t>Acreditación Institucional Sede Bogotá - Fase I</t>
        </is>
      </c>
      <c r="C264" t="inlineStr">
        <is>
          <t>Gestión de Proyectos</t>
        </is>
      </c>
      <c r="D264" t="inlineStr">
        <is>
          <t>Mensual</t>
        </is>
      </c>
      <c r="E264" t="inlineStr">
        <is>
          <t>Positivo</t>
        </is>
      </c>
      <c r="F264" s="137" t="n">
        <v>44925</v>
      </c>
      <c r="G264" t="n">
        <v>2022</v>
      </c>
      <c r="H264" t="inlineStr">
        <is>
          <t>Diciembre</t>
        </is>
      </c>
      <c r="I264" t="inlineStr">
        <is>
          <t>2022-2</t>
        </is>
      </c>
      <c r="J264" t="n">
        <v>87</v>
      </c>
      <c r="K264" t="n">
        <v>89</v>
      </c>
      <c r="L264" t="n">
        <v>1.022988505747126</v>
      </c>
      <c r="M264" t="n">
        <v>1.022988505747126</v>
      </c>
      <c r="N264" t="inlineStr">
        <is>
          <t>%</t>
        </is>
      </c>
      <c r="O264" t="inlineStr">
        <is>
          <t>%</t>
        </is>
      </c>
      <c r="P264" t="inlineStr">
        <is>
          <t>10.1-2022-12-30</t>
        </is>
      </c>
      <c r="Q264" t="n">
        <v>0</v>
      </c>
      <c r="R264" t="n">
        <v>0</v>
      </c>
    </row>
    <row r="265">
      <c r="A265" t="inlineStr">
        <is>
          <t>10.1</t>
        </is>
      </c>
      <c r="B265" t="inlineStr">
        <is>
          <t>Acreditación Institucional Sede Bogotá - Fase I</t>
        </is>
      </c>
      <c r="C265" t="inlineStr">
        <is>
          <t>Autoevaluación de programas académicos</t>
        </is>
      </c>
      <c r="D265" t="inlineStr">
        <is>
          <t>Mensual</t>
        </is>
      </c>
      <c r="E265" t="inlineStr">
        <is>
          <t>Positivo</t>
        </is>
      </c>
      <c r="F265" s="137" t="n">
        <v>44926</v>
      </c>
      <c r="G265" t="n">
        <v>2022</v>
      </c>
      <c r="H265" t="inlineStr">
        <is>
          <t>Diciembre</t>
        </is>
      </c>
      <c r="I265" t="inlineStr">
        <is>
          <t>2022-2</t>
        </is>
      </c>
      <c r="J265" t="n">
        <v>87</v>
      </c>
      <c r="K265" t="n">
        <v>89</v>
      </c>
      <c r="L265" t="n">
        <v>1.022988505747126</v>
      </c>
      <c r="M265" t="n">
        <v>1.022988505747126</v>
      </c>
      <c r="N265" t="inlineStr">
        <is>
          <t>87.0%</t>
        </is>
      </c>
      <c r="O265" t="inlineStr">
        <is>
          <t>89.0%</t>
        </is>
      </c>
      <c r="P265" t="inlineStr">
        <is>
          <t>10.1-2022-12-31</t>
        </is>
      </c>
      <c r="Q265" t="n">
        <v>2</v>
      </c>
      <c r="R265" t="n">
        <v>2</v>
      </c>
    </row>
    <row r="266">
      <c r="A266" t="inlineStr">
        <is>
          <t>10.1</t>
        </is>
      </c>
      <c r="B266" t="inlineStr">
        <is>
          <t>Acreditación Institucional Sede Bogotá - Fase I</t>
        </is>
      </c>
      <c r="C266" t="inlineStr">
        <is>
          <t>Autoevaluación de programas académicos</t>
        </is>
      </c>
      <c r="D266" t="inlineStr">
        <is>
          <t>Mensual</t>
        </is>
      </c>
      <c r="E266" t="inlineStr">
        <is>
          <t>Positivo</t>
        </is>
      </c>
      <c r="F266" s="137" t="n">
        <v>45107</v>
      </c>
      <c r="G266" t="n">
        <v>2023</v>
      </c>
      <c r="H266" t="inlineStr">
        <is>
          <t>Junio</t>
        </is>
      </c>
      <c r="I266" t="inlineStr">
        <is>
          <t>2023-1</t>
        </is>
      </c>
      <c r="J266" t="n">
        <v>98</v>
      </c>
      <c r="K266" t="n">
        <v>98</v>
      </c>
      <c r="L266" t="n">
        <v>1</v>
      </c>
      <c r="M266" t="n">
        <v>1</v>
      </c>
      <c r="N266" t="inlineStr">
        <is>
          <t>98.0%</t>
        </is>
      </c>
      <c r="O266" t="inlineStr">
        <is>
          <t>98.0%</t>
        </is>
      </c>
      <c r="P266" t="inlineStr">
        <is>
          <t>10.1-2023-06-30</t>
        </is>
      </c>
      <c r="Q266" t="n">
        <v>2</v>
      </c>
      <c r="R266" t="n">
        <v>2</v>
      </c>
    </row>
    <row r="267">
      <c r="A267" t="inlineStr">
        <is>
          <t>100</t>
        </is>
      </c>
      <c r="B267" t="inlineStr">
        <is>
          <t>Cumplimiento de requisitos legales SST</t>
        </is>
      </c>
      <c r="C267" t="inlineStr">
        <is>
          <t>GESTIÓN DE SEGURIDAD Y SALUD EN EL TRABAJO</t>
        </is>
      </c>
      <c r="D267" t="inlineStr">
        <is>
          <t>Anual</t>
        </is>
      </c>
      <c r="E267" t="inlineStr">
        <is>
          <t>Positivo</t>
        </is>
      </c>
      <c r="F267" s="137" t="n">
        <v>45291</v>
      </c>
      <c r="G267" t="n">
        <v>2023</v>
      </c>
      <c r="H267" t="inlineStr">
        <is>
          <t>Diciembre</t>
        </is>
      </c>
      <c r="I267" t="inlineStr">
        <is>
          <t>2023-2</t>
        </is>
      </c>
      <c r="J267" t="n">
        <v>100</v>
      </c>
      <c r="K267" t="n">
        <v>99</v>
      </c>
      <c r="L267" t="n">
        <v>0.99</v>
      </c>
      <c r="M267" t="n">
        <v>0.99</v>
      </c>
      <c r="N267" t="inlineStr">
        <is>
          <t>100.0%</t>
        </is>
      </c>
      <c r="O267" t="inlineStr">
        <is>
          <t>99.0%</t>
        </is>
      </c>
      <c r="P267" t="inlineStr">
        <is>
          <t>100-2023-12-31</t>
        </is>
      </c>
      <c r="Q267" t="n">
        <v>2</v>
      </c>
      <c r="R267" t="n">
        <v>2</v>
      </c>
    </row>
    <row r="268">
      <c r="A268" t="inlineStr">
        <is>
          <t>100</t>
        </is>
      </c>
      <c r="B268" t="inlineStr">
        <is>
          <t>Cumplimiento de requisitos legales SST</t>
        </is>
      </c>
      <c r="C268" t="inlineStr">
        <is>
          <t>GESTIÓN DE SEGURIDAD Y SALUD EN EL TRABAJO</t>
        </is>
      </c>
      <c r="D268" t="inlineStr">
        <is>
          <t>Anual</t>
        </is>
      </c>
      <c r="E268" t="inlineStr">
        <is>
          <t>Positivo</t>
        </is>
      </c>
      <c r="F268" s="137" t="n">
        <v>45657</v>
      </c>
      <c r="G268" t="n">
        <v>2024</v>
      </c>
      <c r="H268" t="inlineStr">
        <is>
          <t>Diciembre</t>
        </is>
      </c>
      <c r="I268" t="inlineStr">
        <is>
          <t>2024-2</t>
        </is>
      </c>
      <c r="J268" t="n">
        <v>100</v>
      </c>
      <c r="K268" t="n">
        <v>99</v>
      </c>
      <c r="L268" t="n">
        <v>0.99</v>
      </c>
      <c r="M268" t="n">
        <v>0.99</v>
      </c>
      <c r="N268" t="inlineStr">
        <is>
          <t>100.0%</t>
        </is>
      </c>
      <c r="O268" t="inlineStr">
        <is>
          <t>99.0%</t>
        </is>
      </c>
      <c r="P268" t="inlineStr">
        <is>
          <t>100-2024-12-31</t>
        </is>
      </c>
      <c r="Q268" t="n">
        <v>2</v>
      </c>
      <c r="R268" t="n">
        <v>2</v>
      </c>
    </row>
    <row r="269">
      <c r="A269" t="inlineStr">
        <is>
          <t>100</t>
        </is>
      </c>
      <c r="B269" t="inlineStr">
        <is>
          <t>Cumplimiento de requisitos legales SST</t>
        </is>
      </c>
      <c r="C269" t="inlineStr">
        <is>
          <t>GESTIÓN DE SEGURIDAD Y SALUD EN EL TRABAJO</t>
        </is>
      </c>
      <c r="D269" t="inlineStr">
        <is>
          <t>Anual</t>
        </is>
      </c>
      <c r="E269" t="inlineStr">
        <is>
          <t>Positivo</t>
        </is>
      </c>
      <c r="F269" s="137" t="n">
        <v>46022</v>
      </c>
      <c r="G269" t="n">
        <v>2025</v>
      </c>
      <c r="H269" t="inlineStr">
        <is>
          <t>Diciembre</t>
        </is>
      </c>
      <c r="I269" t="inlineStr">
        <is>
          <t>2025-2</t>
        </is>
      </c>
      <c r="J269" t="n">
        <v>100</v>
      </c>
      <c r="K269" t="n">
        <v>100</v>
      </c>
      <c r="L269" t="n">
        <v>1</v>
      </c>
      <c r="M269" t="n">
        <v>1</v>
      </c>
      <c r="N269" t="inlineStr">
        <is>
          <t>100.0%</t>
        </is>
      </c>
      <c r="O269" t="inlineStr">
        <is>
          <t>100.0%</t>
        </is>
      </c>
      <c r="P269" t="inlineStr">
        <is>
          <t>100-2025-12-31</t>
        </is>
      </c>
      <c r="Q269" t="n">
        <v>2</v>
      </c>
      <c r="R269" t="n">
        <v>2</v>
      </c>
    </row>
    <row r="270">
      <c r="A270" t="inlineStr">
        <is>
          <t>104</t>
        </is>
      </c>
      <c r="B270" t="inlineStr">
        <is>
          <t>Tasa de accidentalidad</t>
        </is>
      </c>
      <c r="C270" t="inlineStr">
        <is>
          <t>GESTIÓN DE SEGURIDAD Y SALUD EN EL TRABAJO</t>
        </is>
      </c>
      <c r="D270" t="inlineStr">
        <is>
          <t>Anual</t>
        </is>
      </c>
      <c r="E270" t="inlineStr">
        <is>
          <t>Negativo</t>
        </is>
      </c>
      <c r="F270" s="137" t="n">
        <v>45291</v>
      </c>
      <c r="G270" t="n">
        <v>2023</v>
      </c>
      <c r="H270" t="inlineStr">
        <is>
          <t>Diciembre</t>
        </is>
      </c>
      <c r="I270" t="inlineStr">
        <is>
          <t>2023-2</t>
        </is>
      </c>
      <c r="J270" t="n">
        <v>2.14</v>
      </c>
      <c r="K270" t="n">
        <v>0.47</v>
      </c>
      <c r="L270" t="n">
        <v>1.3</v>
      </c>
      <c r="M270" t="n">
        <v>4.553191489361702</v>
      </c>
      <c r="N270" t="inlineStr">
        <is>
          <t>2.14%</t>
        </is>
      </c>
      <c r="O270" t="inlineStr">
        <is>
          <t>0.47%</t>
        </is>
      </c>
      <c r="P270" t="inlineStr">
        <is>
          <t>104-2023-12-31</t>
        </is>
      </c>
      <c r="Q270" t="n">
        <v>2</v>
      </c>
      <c r="R270" t="n">
        <v>2</v>
      </c>
    </row>
    <row r="271">
      <c r="A271" t="inlineStr">
        <is>
          <t>104</t>
        </is>
      </c>
      <c r="B271" t="inlineStr">
        <is>
          <t>Tasa de accidentalidad</t>
        </is>
      </c>
      <c r="C271" t="inlineStr">
        <is>
          <t>GESTIÓN DE SEGURIDAD Y SALUD EN EL TRABAJO</t>
        </is>
      </c>
      <c r="D271" t="inlineStr">
        <is>
          <t>Anual</t>
        </is>
      </c>
      <c r="E271" t="inlineStr">
        <is>
          <t>Negativo</t>
        </is>
      </c>
      <c r="F271" s="137" t="n">
        <v>45657</v>
      </c>
      <c r="G271" t="n">
        <v>2024</v>
      </c>
      <c r="H271" t="inlineStr">
        <is>
          <t>Diciembre</t>
        </is>
      </c>
      <c r="I271" t="inlineStr">
        <is>
          <t>2024-2</t>
        </is>
      </c>
      <c r="J271" t="n">
        <v>1.2</v>
      </c>
      <c r="K271" t="n">
        <v>0.11</v>
      </c>
      <c r="L271" t="n">
        <v>1.3</v>
      </c>
      <c r="M271" t="n">
        <v>10.90909090909091</v>
      </c>
      <c r="N271" t="inlineStr">
        <is>
          <t>1.2%</t>
        </is>
      </c>
      <c r="O271" t="inlineStr">
        <is>
          <t>0.11%</t>
        </is>
      </c>
      <c r="P271" t="inlineStr">
        <is>
          <t>104-2024-12-31</t>
        </is>
      </c>
      <c r="Q271" t="n">
        <v>2</v>
      </c>
      <c r="R271" t="n">
        <v>2</v>
      </c>
    </row>
    <row r="272">
      <c r="A272" t="inlineStr">
        <is>
          <t>104</t>
        </is>
      </c>
      <c r="B272" t="inlineStr">
        <is>
          <t>Tasa de accidentalidad</t>
        </is>
      </c>
      <c r="C272" t="inlineStr">
        <is>
          <t>GESTIÓN DE SEGURIDAD Y SALUD EN EL TRABAJO</t>
        </is>
      </c>
      <c r="D272" t="inlineStr">
        <is>
          <t>Anual</t>
        </is>
      </c>
      <c r="E272" t="inlineStr">
        <is>
          <t>Negativo</t>
        </is>
      </c>
      <c r="F272" s="137" t="n">
        <v>46022</v>
      </c>
      <c r="G272" t="n">
        <v>2025</v>
      </c>
      <c r="H272" t="inlineStr">
        <is>
          <t>Diciembre</t>
        </is>
      </c>
      <c r="I272" t="inlineStr">
        <is>
          <t>2025-2</t>
        </is>
      </c>
      <c r="J272" t="n">
        <v>2.14</v>
      </c>
      <c r="K272" t="n">
        <v>0.21</v>
      </c>
      <c r="L272" t="n">
        <v>1.3</v>
      </c>
      <c r="M272" t="n">
        <v>10.19047619047619</v>
      </c>
      <c r="N272" t="inlineStr">
        <is>
          <t>2.14%</t>
        </is>
      </c>
      <c r="O272" t="inlineStr">
        <is>
          <t>0.21%</t>
        </is>
      </c>
      <c r="P272" t="inlineStr">
        <is>
          <t>104-2025-12-31</t>
        </is>
      </c>
      <c r="Q272" t="n">
        <v>2</v>
      </c>
      <c r="R272" t="n">
        <v>2</v>
      </c>
    </row>
    <row r="273">
      <c r="A273" t="inlineStr">
        <is>
          <t>106</t>
        </is>
      </c>
      <c r="B273" t="inlineStr">
        <is>
          <t>Mortalidad de los accidentes laborales</t>
        </is>
      </c>
      <c r="C273" t="inlineStr">
        <is>
          <t>GESTIÓN DE SEGURIDAD Y SALUD EN EL TRABAJO</t>
        </is>
      </c>
      <c r="D273" t="inlineStr">
        <is>
          <t>Anual</t>
        </is>
      </c>
      <c r="E273" t="inlineStr">
        <is>
          <t>Negativo</t>
        </is>
      </c>
      <c r="F273" s="137" t="n">
        <v>45291</v>
      </c>
      <c r="G273" t="n">
        <v>2023</v>
      </c>
      <c r="H273" t="inlineStr">
        <is>
          <t>Diciembre</t>
        </is>
      </c>
      <c r="I273" t="inlineStr">
        <is>
          <t>2023-2</t>
        </is>
      </c>
      <c r="J273" t="n">
        <v>1e-05</v>
      </c>
      <c r="K273" t="n">
        <v>1e-05</v>
      </c>
      <c r="L273" t="n">
        <v>1</v>
      </c>
      <c r="M273" t="n">
        <v>1</v>
      </c>
      <c r="N273" t="inlineStr">
        <is>
          <t>0.0%</t>
        </is>
      </c>
      <c r="O273" t="inlineStr">
        <is>
          <t>0.0%</t>
        </is>
      </c>
      <c r="P273" t="inlineStr">
        <is>
          <t>106-2023-12-31</t>
        </is>
      </c>
      <c r="Q273" t="n">
        <v>2</v>
      </c>
      <c r="R273" t="n">
        <v>2</v>
      </c>
    </row>
    <row r="274">
      <c r="A274" t="inlineStr">
        <is>
          <t>106</t>
        </is>
      </c>
      <c r="B274" t="inlineStr">
        <is>
          <t>Mortalidad de los accidentes laborales</t>
        </is>
      </c>
      <c r="C274" t="inlineStr">
        <is>
          <t>GESTIÓN DE SEGURIDAD Y SALUD EN EL TRABAJO</t>
        </is>
      </c>
      <c r="D274" t="inlineStr">
        <is>
          <t>Anual</t>
        </is>
      </c>
      <c r="E274" t="inlineStr">
        <is>
          <t>Negativo</t>
        </is>
      </c>
      <c r="F274" s="137" t="n">
        <v>45657</v>
      </c>
      <c r="G274" t="n">
        <v>2024</v>
      </c>
      <c r="H274" t="inlineStr">
        <is>
          <t>Diciembre</t>
        </is>
      </c>
      <c r="I274" t="inlineStr">
        <is>
          <t>2024-2</t>
        </is>
      </c>
      <c r="J274" t="n">
        <v>0</v>
      </c>
      <c r="K274" t="n">
        <v>0</v>
      </c>
      <c r="L274" t="n">
        <v>0</v>
      </c>
      <c r="M274" t="n">
        <v>0</v>
      </c>
      <c r="N274" t="inlineStr">
        <is>
          <t>0.0%</t>
        </is>
      </c>
      <c r="O274" t="inlineStr">
        <is>
          <t>0.0%</t>
        </is>
      </c>
      <c r="P274" t="inlineStr">
        <is>
          <t>106-2024-12-31</t>
        </is>
      </c>
      <c r="Q274" t="n">
        <v>2</v>
      </c>
      <c r="R274" t="n">
        <v>2</v>
      </c>
    </row>
    <row r="275">
      <c r="A275" t="inlineStr">
        <is>
          <t>106</t>
        </is>
      </c>
      <c r="B275" t="inlineStr">
        <is>
          <t>Mortalidad de los accidentes laborales</t>
        </is>
      </c>
      <c r="C275" t="inlineStr">
        <is>
          <t>GESTIÓN DE SEGURIDAD Y SALUD EN EL TRABAJO</t>
        </is>
      </c>
      <c r="D275" t="inlineStr">
        <is>
          <t>Anual</t>
        </is>
      </c>
      <c r="E275" t="inlineStr">
        <is>
          <t>Negativo</t>
        </is>
      </c>
      <c r="F275" s="137" t="n">
        <v>46022</v>
      </c>
      <c r="G275" t="n">
        <v>2025</v>
      </c>
      <c r="H275" t="inlineStr">
        <is>
          <t>Diciembre</t>
        </is>
      </c>
      <c r="I275" t="inlineStr">
        <is>
          <t>2025-2</t>
        </is>
      </c>
      <c r="J275" t="n">
        <v>0</v>
      </c>
      <c r="K275" t="n">
        <v>0</v>
      </c>
      <c r="L275" t="n">
        <v>0</v>
      </c>
      <c r="M275" t="n">
        <v>0</v>
      </c>
      <c r="N275" t="inlineStr">
        <is>
          <t>0.0%</t>
        </is>
      </c>
      <c r="O275" t="inlineStr">
        <is>
          <t>0.0%</t>
        </is>
      </c>
      <c r="P275" t="inlineStr">
        <is>
          <t>106-2025-12-31</t>
        </is>
      </c>
      <c r="Q275" t="n">
        <v>2</v>
      </c>
      <c r="R275" t="n">
        <v>2</v>
      </c>
    </row>
    <row r="276">
      <c r="A276" t="inlineStr">
        <is>
          <t>108</t>
        </is>
      </c>
      <c r="B276" t="inlineStr">
        <is>
          <t>Nivel de Satisfacción Servicios Prestados</t>
        </is>
      </c>
      <c r="C276" t="inlineStr">
        <is>
          <t>DIRECCIONAMIENTO ESTRATÉGICO</t>
        </is>
      </c>
      <c r="D276" t="inlineStr">
        <is>
          <t>Anual</t>
        </is>
      </c>
      <c r="E276" t="inlineStr">
        <is>
          <t>Positivo</t>
        </is>
      </c>
      <c r="F276" s="137" t="n">
        <v>45657</v>
      </c>
      <c r="G276" t="n">
        <v>2024</v>
      </c>
      <c r="H276" t="inlineStr">
        <is>
          <t>Diciembre</t>
        </is>
      </c>
      <c r="I276" t="inlineStr">
        <is>
          <t>2024-2</t>
        </is>
      </c>
      <c r="L276" t="n">
        <v>0</v>
      </c>
      <c r="M276" t="n">
        <v>0</v>
      </c>
      <c r="P276" t="inlineStr">
        <is>
          <t>108-2024-12-31</t>
        </is>
      </c>
      <c r="Q276" t="n">
        <v>2</v>
      </c>
      <c r="R276" t="n">
        <v>2</v>
      </c>
    </row>
    <row r="277">
      <c r="A277" t="inlineStr">
        <is>
          <t>108.1</t>
        </is>
      </c>
      <c r="B277" t="inlineStr">
        <is>
          <t>Nivel de Satisfacción Servicios Prestados</t>
        </is>
      </c>
      <c r="C277" t="inlineStr">
        <is>
          <t>Planeación Estratégica</t>
        </is>
      </c>
      <c r="D277" t="inlineStr">
        <is>
          <t>Anual</t>
        </is>
      </c>
      <c r="E277" t="inlineStr">
        <is>
          <t>Positivo</t>
        </is>
      </c>
      <c r="F277" s="137" t="n">
        <v>44926</v>
      </c>
      <c r="G277" t="n">
        <v>2022</v>
      </c>
      <c r="H277" t="inlineStr">
        <is>
          <t>Diciembre</t>
        </is>
      </c>
      <c r="I277" t="inlineStr">
        <is>
          <t>2022-2</t>
        </is>
      </c>
      <c r="J277" t="n">
        <v>80</v>
      </c>
      <c r="K277" t="n">
        <v>80.4761904761905</v>
      </c>
      <c r="L277" t="n">
        <v>1.005952380952381</v>
      </c>
      <c r="M277" t="n">
        <v>1.005952380952381</v>
      </c>
      <c r="N277" t="inlineStr">
        <is>
          <t>80.0%</t>
        </is>
      </c>
      <c r="O277" t="inlineStr">
        <is>
          <t>80.48%</t>
        </is>
      </c>
      <c r="P277" t="inlineStr">
        <is>
          <t>108.1-2022-12-31</t>
        </is>
      </c>
      <c r="Q277" t="n">
        <v>2</v>
      </c>
      <c r="R277" t="n">
        <v>2</v>
      </c>
    </row>
    <row r="278">
      <c r="A278" t="inlineStr">
        <is>
          <t>108.1</t>
        </is>
      </c>
      <c r="B278" t="inlineStr">
        <is>
          <t>Nivel de Satisfacción Servicios Prestados</t>
        </is>
      </c>
      <c r="C278" t="inlineStr">
        <is>
          <t>Centro de Medios Audiovisuales</t>
        </is>
      </c>
      <c r="D278" t="inlineStr">
        <is>
          <t>Anual</t>
        </is>
      </c>
      <c r="E278" t="inlineStr">
        <is>
          <t>Positivo</t>
        </is>
      </c>
      <c r="F278" s="137" t="n">
        <v>45291</v>
      </c>
      <c r="G278" t="n">
        <v>2023</v>
      </c>
      <c r="H278" t="inlineStr">
        <is>
          <t>Diciembre</t>
        </is>
      </c>
      <c r="I278" t="inlineStr">
        <is>
          <t>2023-2</t>
        </is>
      </c>
      <c r="J278" t="n">
        <v>80</v>
      </c>
      <c r="K278" t="n">
        <v>88.07758711047546</v>
      </c>
      <c r="L278" t="n">
        <v>1.100969838880943</v>
      </c>
      <c r="M278" t="n">
        <v>1.100969838880943</v>
      </c>
      <c r="N278" t="inlineStr">
        <is>
          <t>80.0%</t>
        </is>
      </c>
      <c r="O278" t="inlineStr">
        <is>
          <t>88.08%</t>
        </is>
      </c>
      <c r="P278" t="inlineStr">
        <is>
          <t>108.1-2023-12-31</t>
        </is>
      </c>
      <c r="Q278" t="n">
        <v>2</v>
      </c>
      <c r="R278" t="n">
        <v>2</v>
      </c>
    </row>
    <row r="279">
      <c r="A279" t="inlineStr">
        <is>
          <t>108.10</t>
        </is>
      </c>
      <c r="B279" t="inlineStr">
        <is>
          <t>Nivel de Satisfacción Servicios Prestados</t>
        </is>
      </c>
      <c r="C279" t="inlineStr">
        <is>
          <t>Centro de Medios Audiovisuales</t>
        </is>
      </c>
      <c r="D279" t="inlineStr">
        <is>
          <t>Anual</t>
        </is>
      </c>
      <c r="E279" t="inlineStr">
        <is>
          <t>Positivo</t>
        </is>
      </c>
      <c r="F279" s="137" t="n">
        <v>45291</v>
      </c>
      <c r="G279" t="n">
        <v>2023</v>
      </c>
      <c r="H279" t="inlineStr">
        <is>
          <t>Diciembre</t>
        </is>
      </c>
      <c r="I279" t="inlineStr">
        <is>
          <t>2023-2</t>
        </is>
      </c>
      <c r="J279" t="n">
        <v>80</v>
      </c>
      <c r="K279" t="n">
        <v>89.4402651686237</v>
      </c>
      <c r="L279" t="n">
        <v>1.118003314607796</v>
      </c>
      <c r="M279" t="n">
        <v>1.118003314607796</v>
      </c>
      <c r="N279" t="inlineStr">
        <is>
          <t>%</t>
        </is>
      </c>
      <c r="O279" t="inlineStr">
        <is>
          <t>%</t>
        </is>
      </c>
      <c r="P279" t="inlineStr">
        <is>
          <t>108.10-2023-12-31</t>
        </is>
      </c>
      <c r="Q279" t="n">
        <v>0</v>
      </c>
      <c r="R279" t="n">
        <v>0</v>
      </c>
    </row>
    <row r="280">
      <c r="A280" t="inlineStr">
        <is>
          <t>108.11</t>
        </is>
      </c>
      <c r="B280" t="inlineStr">
        <is>
          <t>Nivel de Satisfacción Servicios Prestados</t>
        </is>
      </c>
      <c r="C280" t="inlineStr">
        <is>
          <t>Desempeño Institucional</t>
        </is>
      </c>
      <c r="D280" t="inlineStr">
        <is>
          <t>Anual</t>
        </is>
      </c>
      <c r="E280" t="inlineStr">
        <is>
          <t>Positivo</t>
        </is>
      </c>
      <c r="F280" s="137" t="n">
        <v>45291</v>
      </c>
      <c r="G280" t="n">
        <v>2023</v>
      </c>
      <c r="H280" t="inlineStr">
        <is>
          <t>Diciembre</t>
        </is>
      </c>
      <c r="I280" t="inlineStr">
        <is>
          <t>2023-2</t>
        </is>
      </c>
      <c r="J280" t="n">
        <v>80</v>
      </c>
      <c r="K280" t="n">
        <v>96.68972332015811</v>
      </c>
      <c r="L280" t="n">
        <v>1.208621541501976</v>
      </c>
      <c r="M280" t="n">
        <v>1.208621541501976</v>
      </c>
      <c r="N280" t="inlineStr">
        <is>
          <t>80.0%</t>
        </is>
      </c>
      <c r="O280" t="inlineStr">
        <is>
          <t>96.69%</t>
        </is>
      </c>
      <c r="P280" t="inlineStr">
        <is>
          <t>108.11-2023-12-31</t>
        </is>
      </c>
      <c r="Q280" t="n">
        <v>2</v>
      </c>
      <c r="R280" t="n">
        <v>2</v>
      </c>
    </row>
    <row r="281">
      <c r="A281" t="inlineStr">
        <is>
          <t>108.12</t>
        </is>
      </c>
      <c r="B281" t="inlineStr">
        <is>
          <t>Nivel de Satisfacción Servicios Prestados</t>
        </is>
      </c>
      <c r="C281" t="inlineStr">
        <is>
          <t>Prácticas Empresariales</t>
        </is>
      </c>
      <c r="D281" t="inlineStr">
        <is>
          <t>Anual</t>
        </is>
      </c>
      <c r="E281" t="inlineStr">
        <is>
          <t>Positivo</t>
        </is>
      </c>
      <c r="F281" s="137" t="n">
        <v>45291</v>
      </c>
      <c r="G281" t="n">
        <v>2023</v>
      </c>
      <c r="H281" t="inlineStr">
        <is>
          <t>Diciembre</t>
        </is>
      </c>
      <c r="I281" t="inlineStr">
        <is>
          <t>2023-2</t>
        </is>
      </c>
      <c r="J281" t="n">
        <v>80</v>
      </c>
      <c r="K281" t="n">
        <v>84.55988455988461</v>
      </c>
      <c r="L281" t="n">
        <v>1.056998556998558</v>
      </c>
      <c r="M281" t="n">
        <v>1.056998556998558</v>
      </c>
      <c r="N281" t="inlineStr">
        <is>
          <t>80.0%</t>
        </is>
      </c>
      <c r="O281" t="inlineStr">
        <is>
          <t>84.56%</t>
        </is>
      </c>
      <c r="P281" t="inlineStr">
        <is>
          <t>108.12-2023-12-31</t>
        </is>
      </c>
      <c r="Q281" t="n">
        <v>2</v>
      </c>
      <c r="R281" t="n">
        <v>2</v>
      </c>
    </row>
    <row r="282">
      <c r="A282" t="inlineStr">
        <is>
          <t>108.13</t>
        </is>
      </c>
      <c r="B282" t="inlineStr">
        <is>
          <t>Nivel de Satisfacción Servicios Prestados</t>
        </is>
      </c>
      <c r="C282" t="inlineStr">
        <is>
          <t>Formación para la investigación, creación e innovación</t>
        </is>
      </c>
      <c r="D282" t="inlineStr">
        <is>
          <t>Anual</t>
        </is>
      </c>
      <c r="E282" t="inlineStr">
        <is>
          <t>Positivo</t>
        </is>
      </c>
      <c r="F282" s="137" t="n">
        <v>45291</v>
      </c>
      <c r="G282" t="n">
        <v>2023</v>
      </c>
      <c r="H282" t="inlineStr">
        <is>
          <t>Diciembre</t>
        </is>
      </c>
      <c r="I282" t="inlineStr">
        <is>
          <t>2023-2</t>
        </is>
      </c>
      <c r="J282" t="n">
        <v>80</v>
      </c>
      <c r="K282" t="n">
        <v>86</v>
      </c>
      <c r="L282" t="n">
        <v>1.075</v>
      </c>
      <c r="M282" t="n">
        <v>1.075</v>
      </c>
      <c r="N282" t="inlineStr">
        <is>
          <t>80.0%</t>
        </is>
      </c>
      <c r="O282" t="inlineStr">
        <is>
          <t>86.0%</t>
        </is>
      </c>
      <c r="P282" t="inlineStr">
        <is>
          <t>108.13-2023-12-31</t>
        </is>
      </c>
      <c r="Q282" t="n">
        <v>2</v>
      </c>
      <c r="R282" t="n">
        <v>2</v>
      </c>
    </row>
    <row r="283">
      <c r="A283" t="inlineStr">
        <is>
          <t>108.14</t>
        </is>
      </c>
      <c r="B283" t="inlineStr">
        <is>
          <t>Nivel de Satisfacción Servicios Prestados</t>
        </is>
      </c>
      <c r="C283" t="inlineStr">
        <is>
          <t>Registro y Control</t>
        </is>
      </c>
      <c r="D283" t="inlineStr">
        <is>
          <t>Anual</t>
        </is>
      </c>
      <c r="E283" t="inlineStr">
        <is>
          <t>Positivo</t>
        </is>
      </c>
      <c r="F283" s="137" t="n">
        <v>45291</v>
      </c>
      <c r="G283" t="n">
        <v>2023</v>
      </c>
      <c r="H283" t="inlineStr">
        <is>
          <t>Diciembre</t>
        </is>
      </c>
      <c r="I283" t="inlineStr">
        <is>
          <t>2023-2</t>
        </is>
      </c>
      <c r="J283" t="n">
        <v>80</v>
      </c>
      <c r="K283" t="n">
        <v>76.41853380250009</v>
      </c>
      <c r="L283" t="n">
        <v>0.9552316725312512</v>
      </c>
      <c r="M283" t="n">
        <v>0.9552316725312512</v>
      </c>
      <c r="N283" t="inlineStr">
        <is>
          <t>80.0%</t>
        </is>
      </c>
      <c r="O283" t="inlineStr">
        <is>
          <t>76.42%</t>
        </is>
      </c>
      <c r="P283" t="inlineStr">
        <is>
          <t>108.14-2023-12-31</t>
        </is>
      </c>
      <c r="Q283" t="n">
        <v>2</v>
      </c>
      <c r="R283" t="n">
        <v>2</v>
      </c>
    </row>
    <row r="284">
      <c r="A284" t="inlineStr">
        <is>
          <t>108.15</t>
        </is>
      </c>
      <c r="B284" t="inlineStr">
        <is>
          <t>Nivel de Satisfacción Servicios Prestados</t>
        </is>
      </c>
      <c r="C284" t="inlineStr">
        <is>
          <t>Datos y Analítica</t>
        </is>
      </c>
      <c r="D284" t="inlineStr">
        <is>
          <t>Anual</t>
        </is>
      </c>
      <c r="E284" t="inlineStr">
        <is>
          <t>Positivo</t>
        </is>
      </c>
      <c r="F284" s="137" t="n">
        <v>45291</v>
      </c>
      <c r="G284" t="n">
        <v>2023</v>
      </c>
      <c r="H284" t="inlineStr">
        <is>
          <t>Diciembre</t>
        </is>
      </c>
      <c r="I284" t="inlineStr">
        <is>
          <t>2023-2</t>
        </is>
      </c>
      <c r="J284" t="n">
        <v>80</v>
      </c>
      <c r="K284" t="n">
        <v>82.9040404040404</v>
      </c>
      <c r="L284" t="n">
        <v>1.036300505050505</v>
      </c>
      <c r="M284" t="n">
        <v>1.036300505050505</v>
      </c>
      <c r="N284" t="inlineStr">
        <is>
          <t>80.0%</t>
        </is>
      </c>
      <c r="O284" t="inlineStr">
        <is>
          <t>82.9%</t>
        </is>
      </c>
      <c r="P284" t="inlineStr">
        <is>
          <t>108.15-2023-12-31</t>
        </is>
      </c>
      <c r="Q284" t="n">
        <v>2</v>
      </c>
      <c r="R284" t="n">
        <v>2</v>
      </c>
    </row>
    <row r="285">
      <c r="A285" t="inlineStr">
        <is>
          <t>108.2</t>
        </is>
      </c>
      <c r="B285" t="inlineStr">
        <is>
          <t>Nivel de Satisfacción Servicios Prestados</t>
        </is>
      </c>
      <c r="C285" t="inlineStr">
        <is>
          <t>Gestión Seguridad y Salud en el Trabajo</t>
        </is>
      </c>
      <c r="D285" t="inlineStr">
        <is>
          <t>Anual</t>
        </is>
      </c>
      <c r="E285" t="inlineStr">
        <is>
          <t>Positivo</t>
        </is>
      </c>
      <c r="F285" s="137" t="n">
        <v>45291</v>
      </c>
      <c r="G285" t="n">
        <v>2023</v>
      </c>
      <c r="H285" t="inlineStr">
        <is>
          <t>Diciembre</t>
        </is>
      </c>
      <c r="I285" t="inlineStr">
        <is>
          <t>2023-2</t>
        </is>
      </c>
      <c r="J285" t="n">
        <v>80</v>
      </c>
      <c r="K285" t="n">
        <v>88.5084732495793</v>
      </c>
      <c r="L285" t="n">
        <v>1.106355915619741</v>
      </c>
      <c r="M285" t="n">
        <v>1.106355915619741</v>
      </c>
      <c r="N285" t="inlineStr">
        <is>
          <t>80.0%</t>
        </is>
      </c>
      <c r="O285" t="inlineStr">
        <is>
          <t>88.51%</t>
        </is>
      </c>
      <c r="P285" t="inlineStr">
        <is>
          <t>108.2-2023-12-31</t>
        </is>
      </c>
      <c r="Q285" t="n">
        <v>2</v>
      </c>
      <c r="R285" t="n">
        <v>2</v>
      </c>
    </row>
    <row r="286">
      <c r="A286" t="inlineStr">
        <is>
          <t>108.3</t>
        </is>
      </c>
      <c r="B286" t="inlineStr">
        <is>
          <t>Nivel de Satisfacción Servicios Prestados</t>
        </is>
      </c>
      <c r="C286" t="inlineStr">
        <is>
          <t>Servicio de Salud</t>
        </is>
      </c>
      <c r="D286" t="inlineStr">
        <is>
          <t>Anual</t>
        </is>
      </c>
      <c r="E286" t="inlineStr">
        <is>
          <t>Positivo</t>
        </is>
      </c>
      <c r="F286" s="137" t="n">
        <v>45291</v>
      </c>
      <c r="G286" t="n">
        <v>2023</v>
      </c>
      <c r="H286" t="inlineStr">
        <is>
          <t>Diciembre</t>
        </is>
      </c>
      <c r="I286" t="inlineStr">
        <is>
          <t>2023-2</t>
        </is>
      </c>
      <c r="J286" t="n">
        <v>80</v>
      </c>
      <c r="K286" t="n">
        <v>94.8110733365711</v>
      </c>
      <c r="L286" t="n">
        <v>1.185138416707139</v>
      </c>
      <c r="M286" t="n">
        <v>1.185138416707139</v>
      </c>
      <c r="N286" t="inlineStr">
        <is>
          <t>80.0%</t>
        </is>
      </c>
      <c r="O286" t="inlineStr">
        <is>
          <t>94.81%</t>
        </is>
      </c>
      <c r="P286" t="inlineStr">
        <is>
          <t>108.3-2023-12-31</t>
        </is>
      </c>
      <c r="Q286" t="n">
        <v>2</v>
      </c>
      <c r="R286" t="n">
        <v>2</v>
      </c>
    </row>
    <row r="287">
      <c r="A287" t="inlineStr">
        <is>
          <t>108.4</t>
        </is>
      </c>
      <c r="B287" t="inlineStr">
        <is>
          <t>Nivel de Satisfacción Servicios Prestados</t>
        </is>
      </c>
      <c r="C287" t="inlineStr">
        <is>
          <t>Comunicaciones Internas</t>
        </is>
      </c>
      <c r="D287" t="inlineStr">
        <is>
          <t>Anual</t>
        </is>
      </c>
      <c r="E287" t="inlineStr">
        <is>
          <t>Positivo</t>
        </is>
      </c>
      <c r="F287" s="137" t="n">
        <v>45291</v>
      </c>
      <c r="G287" t="n">
        <v>2023</v>
      </c>
      <c r="H287" t="inlineStr">
        <is>
          <t>Diciembre</t>
        </is>
      </c>
      <c r="I287" t="inlineStr">
        <is>
          <t>2023-2</t>
        </is>
      </c>
      <c r="J287" t="n">
        <v>80</v>
      </c>
      <c r="K287" t="n">
        <v>87.3927677036683</v>
      </c>
      <c r="L287" t="n">
        <v>1.092409596295854</v>
      </c>
      <c r="M287" t="n">
        <v>1.092409596295854</v>
      </c>
      <c r="N287" t="inlineStr">
        <is>
          <t>80.0%</t>
        </is>
      </c>
      <c r="O287" t="inlineStr">
        <is>
          <t>87.39%</t>
        </is>
      </c>
      <c r="P287" t="inlineStr">
        <is>
          <t>108.4-2023-12-31</t>
        </is>
      </c>
      <c r="Q287" t="n">
        <v>2</v>
      </c>
      <c r="R287" t="n">
        <v>2</v>
      </c>
    </row>
    <row r="288">
      <c r="A288" t="inlineStr">
        <is>
          <t>108.5</t>
        </is>
      </c>
      <c r="B288" t="inlineStr">
        <is>
          <t>Nivel de Satisfacción Servicios Prestados</t>
        </is>
      </c>
      <c r="C288" t="inlineStr">
        <is>
          <t>Administración de Servicios Generales</t>
        </is>
      </c>
      <c r="D288" t="inlineStr">
        <is>
          <t>Anual</t>
        </is>
      </c>
      <c r="E288" t="inlineStr">
        <is>
          <t>Positivo</t>
        </is>
      </c>
      <c r="F288" s="137" t="n">
        <v>44926</v>
      </c>
      <c r="G288" t="n">
        <v>2022</v>
      </c>
      <c r="H288" t="inlineStr">
        <is>
          <t>Diciembre</t>
        </is>
      </c>
      <c r="I288" t="inlineStr">
        <is>
          <t>2022-2</t>
        </is>
      </c>
      <c r="J288" t="n">
        <v>80</v>
      </c>
      <c r="K288" t="n">
        <v>68</v>
      </c>
      <c r="L288" t="n">
        <v>0.85</v>
      </c>
      <c r="M288" t="n">
        <v>0.85</v>
      </c>
      <c r="N288" t="inlineStr">
        <is>
          <t>80.0%</t>
        </is>
      </c>
      <c r="O288" t="inlineStr">
        <is>
          <t>68.0%</t>
        </is>
      </c>
      <c r="P288" t="inlineStr">
        <is>
          <t>108.5-2022-12-31</t>
        </is>
      </c>
      <c r="Q288" t="n">
        <v>2</v>
      </c>
      <c r="R288" t="n">
        <v>2</v>
      </c>
    </row>
    <row r="289">
      <c r="A289" t="inlineStr">
        <is>
          <t>108.5</t>
        </is>
      </c>
      <c r="B289" t="inlineStr">
        <is>
          <t>Nivel de Satisfacción Servicios Prestados</t>
        </is>
      </c>
      <c r="C289" t="inlineStr">
        <is>
          <t>Administración de Servicios Generales</t>
        </is>
      </c>
      <c r="D289" t="inlineStr">
        <is>
          <t>Anual</t>
        </is>
      </c>
      <c r="E289" t="inlineStr">
        <is>
          <t>Positivo</t>
        </is>
      </c>
      <c r="F289" s="137" t="n">
        <v>45291</v>
      </c>
      <c r="G289" t="n">
        <v>2023</v>
      </c>
      <c r="H289" t="inlineStr">
        <is>
          <t>Diciembre</t>
        </is>
      </c>
      <c r="I289" t="inlineStr">
        <is>
          <t>2023-2</t>
        </is>
      </c>
      <c r="J289" t="n">
        <v>80</v>
      </c>
      <c r="K289" t="n">
        <v>90.9777027715587</v>
      </c>
      <c r="L289" t="n">
        <v>1.137221284644484</v>
      </c>
      <c r="M289" t="n">
        <v>1.137221284644484</v>
      </c>
      <c r="N289" t="inlineStr">
        <is>
          <t>80.0%</t>
        </is>
      </c>
      <c r="O289" t="inlineStr">
        <is>
          <t>90.98%</t>
        </is>
      </c>
      <c r="P289" t="inlineStr">
        <is>
          <t>108.5-2023-12-31</t>
        </is>
      </c>
      <c r="Q289" t="n">
        <v>2</v>
      </c>
      <c r="R289" t="n">
        <v>2</v>
      </c>
    </row>
    <row r="290">
      <c r="A290" t="inlineStr">
        <is>
          <t>108.6</t>
        </is>
      </c>
      <c r="B290" t="inlineStr">
        <is>
          <t>Nivel de Satisfacción Servicios Prestados</t>
        </is>
      </c>
      <c r="C290" t="inlineStr">
        <is>
          <t>Contabilidad</t>
        </is>
      </c>
      <c r="D290" t="inlineStr">
        <is>
          <t>Anual</t>
        </is>
      </c>
      <c r="E290" t="inlineStr">
        <is>
          <t>Positivo</t>
        </is>
      </c>
      <c r="F290" s="137" t="n">
        <v>45291</v>
      </c>
      <c r="G290" t="n">
        <v>2023</v>
      </c>
      <c r="H290" t="inlineStr">
        <is>
          <t>Diciembre</t>
        </is>
      </c>
      <c r="I290" t="inlineStr">
        <is>
          <t>2023-2</t>
        </is>
      </c>
      <c r="J290" t="n">
        <v>80</v>
      </c>
      <c r="K290" t="n">
        <v>81.9914068128023</v>
      </c>
      <c r="L290" t="n">
        <v>1.024892585160029</v>
      </c>
      <c r="M290" t="n">
        <v>1.024892585160029</v>
      </c>
      <c r="N290" t="inlineStr">
        <is>
          <t>80.0%</t>
        </is>
      </c>
      <c r="O290" t="inlineStr">
        <is>
          <t>81.99%</t>
        </is>
      </c>
      <c r="P290" t="inlineStr">
        <is>
          <t>108.6-2023-12-31</t>
        </is>
      </c>
      <c r="Q290" t="n">
        <v>2</v>
      </c>
      <c r="R290" t="n">
        <v>2</v>
      </c>
    </row>
    <row r="291">
      <c r="A291" t="inlineStr">
        <is>
          <t>108.7</t>
        </is>
      </c>
      <c r="B291" t="inlineStr">
        <is>
          <t>Nivel de Satisfacción Servicios Prestados</t>
        </is>
      </c>
      <c r="C291" t="inlineStr">
        <is>
          <t>Tesorería</t>
        </is>
      </c>
      <c r="D291" t="inlineStr">
        <is>
          <t>Anual</t>
        </is>
      </c>
      <c r="E291" t="inlineStr">
        <is>
          <t>Positivo</t>
        </is>
      </c>
      <c r="F291" s="137" t="n">
        <v>45291</v>
      </c>
      <c r="G291" t="n">
        <v>2023</v>
      </c>
      <c r="H291" t="inlineStr">
        <is>
          <t>Diciembre</t>
        </is>
      </c>
      <c r="I291" t="inlineStr">
        <is>
          <t>2023-2</t>
        </is>
      </c>
      <c r="J291" t="n">
        <v>80</v>
      </c>
      <c r="K291" t="n">
        <v>81.3220575042423</v>
      </c>
      <c r="L291" t="n">
        <v>1.016525718803029</v>
      </c>
      <c r="M291" t="n">
        <v>1.016525718803029</v>
      </c>
      <c r="N291" t="inlineStr">
        <is>
          <t>80.0%</t>
        </is>
      </c>
      <c r="O291" t="inlineStr">
        <is>
          <t>81.32%</t>
        </is>
      </c>
      <c r="P291" t="inlineStr">
        <is>
          <t>108.7-2023-12-31</t>
        </is>
      </c>
      <c r="Q291" t="n">
        <v>2</v>
      </c>
      <c r="R291" t="n">
        <v>2</v>
      </c>
    </row>
    <row r="292">
      <c r="A292" t="inlineStr">
        <is>
          <t>108.8</t>
        </is>
      </c>
      <c r="B292" t="inlineStr">
        <is>
          <t>Nivel de Satisfacción Servicios Prestados</t>
        </is>
      </c>
      <c r="C292" t="inlineStr">
        <is>
          <t>GESTIÓN JURÍDICA Y NORMATIVA</t>
        </is>
      </c>
      <c r="D292" t="inlineStr">
        <is>
          <t>Anual</t>
        </is>
      </c>
      <c r="E292" t="inlineStr">
        <is>
          <t>Positivo</t>
        </is>
      </c>
      <c r="F292" s="137" t="n">
        <v>45291</v>
      </c>
      <c r="G292" t="n">
        <v>2023</v>
      </c>
      <c r="H292" t="inlineStr">
        <is>
          <t>Diciembre</t>
        </is>
      </c>
      <c r="I292" t="inlineStr">
        <is>
          <t>2023-2</t>
        </is>
      </c>
      <c r="J292" t="n">
        <v>80</v>
      </c>
      <c r="K292" t="n">
        <v>77.7567567567568</v>
      </c>
      <c r="L292" t="n">
        <v>0.9719594594594601</v>
      </c>
      <c r="M292" t="n">
        <v>0.9719594594594601</v>
      </c>
      <c r="N292" t="inlineStr">
        <is>
          <t>80.0%</t>
        </is>
      </c>
      <c r="O292" t="inlineStr">
        <is>
          <t>77.76%</t>
        </is>
      </c>
      <c r="P292" t="inlineStr">
        <is>
          <t>108.8-2023-12-31</t>
        </is>
      </c>
      <c r="Q292" t="n">
        <v>2</v>
      </c>
      <c r="R292" t="n">
        <v>2</v>
      </c>
    </row>
    <row r="293">
      <c r="A293" t="inlineStr">
        <is>
          <t>108.9</t>
        </is>
      </c>
      <c r="B293" t="inlineStr">
        <is>
          <t>Nivel de Satisfacción Servicios Prestados</t>
        </is>
      </c>
      <c r="C293" t="inlineStr">
        <is>
          <t>Gestión de Proyectos</t>
        </is>
      </c>
      <c r="D293" t="inlineStr">
        <is>
          <t>Anual</t>
        </is>
      </c>
      <c r="E293" t="inlineStr">
        <is>
          <t>Positivo</t>
        </is>
      </c>
      <c r="F293" s="137" t="n">
        <v>45291</v>
      </c>
      <c r="G293" t="n">
        <v>2023</v>
      </c>
      <c r="H293" t="inlineStr">
        <is>
          <t>Diciembre</t>
        </is>
      </c>
      <c r="I293" t="inlineStr">
        <is>
          <t>2023-2</t>
        </is>
      </c>
      <c r="J293" t="n">
        <v>80</v>
      </c>
      <c r="K293" t="n">
        <v>94.9579831932773</v>
      </c>
      <c r="L293" t="n">
        <v>1.186974789915966</v>
      </c>
      <c r="M293" t="n">
        <v>1.186974789915966</v>
      </c>
      <c r="N293" t="inlineStr">
        <is>
          <t>80.0%</t>
        </is>
      </c>
      <c r="O293" t="inlineStr">
        <is>
          <t>94.96%</t>
        </is>
      </c>
      <c r="P293" t="inlineStr">
        <is>
          <t>108.9-2023-12-31</t>
        </is>
      </c>
      <c r="Q293" t="n">
        <v>2</v>
      </c>
      <c r="R293" t="n">
        <v>2</v>
      </c>
    </row>
    <row r="294">
      <c r="A294" t="inlineStr">
        <is>
          <t>109</t>
        </is>
      </c>
      <c r="B294" t="inlineStr">
        <is>
          <t>Nivel de Satisfacción Servicios Prestados</t>
        </is>
      </c>
      <c r="C294" t="inlineStr">
        <is>
          <t>Comunicaciones Internas</t>
        </is>
      </c>
      <c r="D294" t="inlineStr">
        <is>
          <t>Anual</t>
        </is>
      </c>
      <c r="E294" t="inlineStr">
        <is>
          <t>Positivo</t>
        </is>
      </c>
      <c r="F294" s="137" t="n">
        <v>45657</v>
      </c>
      <c r="G294" t="n">
        <v>2024</v>
      </c>
      <c r="H294" t="inlineStr">
        <is>
          <t>Diciembre</t>
        </is>
      </c>
      <c r="I294" t="inlineStr">
        <is>
          <t>2024-2</t>
        </is>
      </c>
      <c r="L294" t="n">
        <v>0</v>
      </c>
      <c r="M294" t="n">
        <v>0</v>
      </c>
      <c r="P294" t="inlineStr">
        <is>
          <t>109-2024-12-31</t>
        </is>
      </c>
      <c r="Q294" t="n">
        <v>2</v>
      </c>
      <c r="R294" t="n">
        <v>2</v>
      </c>
    </row>
    <row r="295">
      <c r="A295" t="inlineStr">
        <is>
          <t>109</t>
        </is>
      </c>
      <c r="B295" t="inlineStr">
        <is>
          <t>Nivel de Satisfacción Servicios Prestados</t>
        </is>
      </c>
      <c r="C295" t="inlineStr">
        <is>
          <t>Comunicaciones Internas</t>
        </is>
      </c>
      <c r="D295" t="inlineStr">
        <is>
          <t>Anual</t>
        </is>
      </c>
      <c r="E295" t="inlineStr">
        <is>
          <t>Positivo</t>
        </is>
      </c>
      <c r="F295" s="137" t="n">
        <v>46022</v>
      </c>
      <c r="G295" t="n">
        <v>2025</v>
      </c>
      <c r="H295" t="inlineStr">
        <is>
          <t>Diciembre</t>
        </is>
      </c>
      <c r="I295" t="inlineStr">
        <is>
          <t>2025-2</t>
        </is>
      </c>
      <c r="J295" t="n">
        <v>80</v>
      </c>
      <c r="K295" t="n">
        <v>94</v>
      </c>
      <c r="L295" t="n">
        <v>1.175</v>
      </c>
      <c r="M295" t="n">
        <v>1.175</v>
      </c>
      <c r="N295" t="inlineStr">
        <is>
          <t>80.0%</t>
        </is>
      </c>
      <c r="O295" t="inlineStr">
        <is>
          <t>94.0%</t>
        </is>
      </c>
      <c r="P295" t="inlineStr">
        <is>
          <t>109-2025-12-31</t>
        </is>
      </c>
      <c r="Q295" t="n">
        <v>2</v>
      </c>
      <c r="R295" t="n">
        <v>2</v>
      </c>
    </row>
    <row r="296">
      <c r="A296" t="inlineStr">
        <is>
          <t>11</t>
        </is>
      </c>
      <c r="B296" t="inlineStr">
        <is>
          <t>Creación del Instituto de Educación para el trabajo y el desarrollo humano - Fase I - Aprobaciones legales</t>
        </is>
      </c>
      <c r="C296" t="inlineStr">
        <is>
          <t>GESTIÓN JURÍDICA Y NORMATIVA</t>
        </is>
      </c>
      <c r="D296" t="inlineStr">
        <is>
          <t>Mensual</t>
        </is>
      </c>
      <c r="E296" t="inlineStr">
        <is>
          <t>Positivo</t>
        </is>
      </c>
      <c r="F296" s="137" t="n">
        <v>45107</v>
      </c>
      <c r="G296" t="n">
        <v>2023</v>
      </c>
      <c r="H296" t="inlineStr">
        <is>
          <t>Junio</t>
        </is>
      </c>
      <c r="I296" t="inlineStr">
        <is>
          <t>2023-1</t>
        </is>
      </c>
      <c r="J296" t="n">
        <v>57</v>
      </c>
      <c r="K296" t="n">
        <v>47</v>
      </c>
      <c r="L296" t="n">
        <v>0.8245614035087719</v>
      </c>
      <c r="M296" t="n">
        <v>0.8245614035087719</v>
      </c>
      <c r="N296" t="inlineStr">
        <is>
          <t>57.0%</t>
        </is>
      </c>
      <c r="O296" t="inlineStr">
        <is>
          <t>47.0%</t>
        </is>
      </c>
      <c r="P296" t="inlineStr">
        <is>
          <t>11-2023-06-30</t>
        </is>
      </c>
      <c r="Q296" t="n">
        <v>2</v>
      </c>
      <c r="R296" t="n">
        <v>2</v>
      </c>
    </row>
    <row r="297">
      <c r="A297" t="inlineStr">
        <is>
          <t>11</t>
        </is>
      </c>
      <c r="B297" t="inlineStr">
        <is>
          <t>Creación del Instituto de Educación para el trabajo y el desarrollo humano - Fase I - Aprobaciones legales</t>
        </is>
      </c>
      <c r="C297" t="inlineStr">
        <is>
          <t>GESTIÓN JURÍDICA Y NORMATIVA</t>
        </is>
      </c>
      <c r="D297" t="inlineStr">
        <is>
          <t>Mensual</t>
        </is>
      </c>
      <c r="E297" t="inlineStr">
        <is>
          <t>Positivo</t>
        </is>
      </c>
      <c r="F297" s="137" t="n">
        <v>45291</v>
      </c>
      <c r="G297" t="n">
        <v>2023</v>
      </c>
      <c r="H297" t="inlineStr">
        <is>
          <t>Diciembre</t>
        </is>
      </c>
      <c r="I297" t="inlineStr">
        <is>
          <t>2023-2</t>
        </is>
      </c>
      <c r="J297" t="n">
        <v>79</v>
      </c>
      <c r="K297" t="n">
        <v>66.66666666666667</v>
      </c>
      <c r="L297" t="n">
        <v>0.8438818565400844</v>
      </c>
      <c r="M297" t="n">
        <v>0.8438818565400844</v>
      </c>
      <c r="N297" t="inlineStr">
        <is>
          <t>79.0%</t>
        </is>
      </c>
      <c r="O297" t="inlineStr">
        <is>
          <t>66.67%</t>
        </is>
      </c>
      <c r="P297" t="inlineStr">
        <is>
          <t>11-2023-12-31</t>
        </is>
      </c>
      <c r="Q297" t="n">
        <v>2</v>
      </c>
      <c r="R297" t="n">
        <v>2</v>
      </c>
    </row>
    <row r="298">
      <c r="A298" t="inlineStr">
        <is>
          <t>11</t>
        </is>
      </c>
      <c r="B298" t="inlineStr">
        <is>
          <t>Creación del Instituto de Educación para el trabajo y el desarrollo humano - Fase I - Aprobaciones legales</t>
        </is>
      </c>
      <c r="C298" t="inlineStr">
        <is>
          <t>GESTIÓN JURÍDICA Y NORMATIVA</t>
        </is>
      </c>
      <c r="D298" t="inlineStr">
        <is>
          <t>Mensual</t>
        </is>
      </c>
      <c r="E298" t="inlineStr">
        <is>
          <t>Positivo</t>
        </is>
      </c>
      <c r="F298" s="137" t="n">
        <v>45473</v>
      </c>
      <c r="G298" t="n">
        <v>2024</v>
      </c>
      <c r="H298" t="inlineStr">
        <is>
          <t>Junio</t>
        </is>
      </c>
      <c r="I298" t="inlineStr">
        <is>
          <t>2024-1</t>
        </is>
      </c>
      <c r="J298" t="n">
        <v>78.66666666666667</v>
      </c>
      <c r="K298" t="n">
        <v>68.66666666666667</v>
      </c>
      <c r="L298" t="n">
        <v>0.8728813559322034</v>
      </c>
      <c r="M298" t="n">
        <v>0.8728813559322034</v>
      </c>
      <c r="N298" t="inlineStr">
        <is>
          <t>78.67%</t>
        </is>
      </c>
      <c r="O298" t="inlineStr">
        <is>
          <t>68.67%</t>
        </is>
      </c>
      <c r="P298" t="inlineStr">
        <is>
          <t>11-2024-06-30</t>
        </is>
      </c>
      <c r="Q298" t="n">
        <v>2</v>
      </c>
      <c r="R298" t="n">
        <v>2</v>
      </c>
    </row>
    <row r="299">
      <c r="A299" t="inlineStr">
        <is>
          <t>11</t>
        </is>
      </c>
      <c r="B299" t="inlineStr">
        <is>
          <t>Creación del Instituto de Educación para el trabajo y el desarrollo humano - Fase I - Aprobaciones legales</t>
        </is>
      </c>
      <c r="C299" t="inlineStr">
        <is>
          <t>GESTIÓN JURÍDICA Y NORMATIVA</t>
        </is>
      </c>
      <c r="D299" t="inlineStr">
        <is>
          <t>Mensual</t>
        </is>
      </c>
      <c r="E299" t="inlineStr">
        <is>
          <t>Positivo</t>
        </is>
      </c>
      <c r="F299" s="137" t="n">
        <v>45657</v>
      </c>
      <c r="G299" t="n">
        <v>2024</v>
      </c>
      <c r="H299" t="inlineStr">
        <is>
          <t>Diciembre</t>
        </is>
      </c>
      <c r="I299" t="inlineStr">
        <is>
          <t>2024-2</t>
        </is>
      </c>
      <c r="J299" t="n">
        <v>63.25</v>
      </c>
      <c r="K299" t="n">
        <v>58.25</v>
      </c>
      <c r="L299" t="n">
        <v>0.9209486166007905</v>
      </c>
      <c r="M299" t="n">
        <v>0.9209486166007905</v>
      </c>
      <c r="N299" t="inlineStr">
        <is>
          <t>63.25%</t>
        </is>
      </c>
      <c r="O299" t="inlineStr">
        <is>
          <t>58.25%</t>
        </is>
      </c>
      <c r="P299" t="inlineStr">
        <is>
          <t>11-2024-12-31</t>
        </is>
      </c>
      <c r="Q299" t="n">
        <v>2</v>
      </c>
      <c r="R299" t="n">
        <v>2</v>
      </c>
    </row>
    <row r="300">
      <c r="A300" t="inlineStr">
        <is>
          <t>11.1</t>
        </is>
      </c>
      <c r="B300" t="inlineStr">
        <is>
          <t xml:space="preserve"> Número de programas registrados en la SED</t>
        </is>
      </c>
      <c r="C300" t="inlineStr">
        <is>
          <t>GESTIÓN JURÍDICA Y NORMATIVA</t>
        </is>
      </c>
      <c r="D300" t="inlineStr">
        <is>
          <t>Semestral</t>
        </is>
      </c>
      <c r="E300" t="inlineStr">
        <is>
          <t>Positivo</t>
        </is>
      </c>
      <c r="F300" s="137" t="n">
        <v>45473</v>
      </c>
      <c r="G300" t="n">
        <v>2024</v>
      </c>
      <c r="H300" t="inlineStr">
        <is>
          <t>Junio</t>
        </is>
      </c>
      <c r="I300" t="inlineStr">
        <is>
          <t>2024-1</t>
        </is>
      </c>
      <c r="J300" t="n">
        <v>5</v>
      </c>
      <c r="K300" t="n">
        <v>3</v>
      </c>
      <c r="L300" t="n">
        <v>0.6</v>
      </c>
      <c r="M300" t="n">
        <v>0.6</v>
      </c>
      <c r="N300" t="inlineStr">
        <is>
          <t>5.0%</t>
        </is>
      </c>
      <c r="O300" t="inlineStr">
        <is>
          <t>3.0%</t>
        </is>
      </c>
      <c r="P300" t="inlineStr">
        <is>
          <t>11.1-2024-06-30</t>
        </is>
      </c>
      <c r="Q300" t="n">
        <v>2</v>
      </c>
      <c r="R300" t="n">
        <v>2</v>
      </c>
    </row>
    <row r="301">
      <c r="A301" t="inlineStr">
        <is>
          <t>110</t>
        </is>
      </c>
      <c r="B301" t="inlineStr">
        <is>
          <t>Nivel de Satisfacción Servicios Prestados</t>
        </is>
      </c>
      <c r="C301" t="inlineStr">
        <is>
          <t>Planeación Financiera</t>
        </is>
      </c>
      <c r="D301" t="inlineStr">
        <is>
          <t>Anual</t>
        </is>
      </c>
      <c r="E301" t="inlineStr">
        <is>
          <t>Positivo</t>
        </is>
      </c>
      <c r="F301" s="137" t="n">
        <v>44926</v>
      </c>
      <c r="G301" t="n">
        <v>2022</v>
      </c>
      <c r="H301" t="inlineStr">
        <is>
          <t>Diciembre</t>
        </is>
      </c>
      <c r="I301" t="inlineStr">
        <is>
          <t>2022-2</t>
        </is>
      </c>
      <c r="J301" t="n">
        <v>80</v>
      </c>
      <c r="K301" t="n">
        <v>73.4019151138716</v>
      </c>
      <c r="L301" t="n">
        <v>0.9175239389233949</v>
      </c>
      <c r="M301" t="n">
        <v>0.9175239389233949</v>
      </c>
      <c r="N301" t="inlineStr">
        <is>
          <t>80.0%</t>
        </is>
      </c>
      <c r="O301" t="inlineStr">
        <is>
          <t>73.4%</t>
        </is>
      </c>
      <c r="P301" t="inlineStr">
        <is>
          <t>110-2022-12-31</t>
        </is>
      </c>
      <c r="Q301" t="n">
        <v>2</v>
      </c>
      <c r="R301" t="n">
        <v>2</v>
      </c>
    </row>
    <row r="302">
      <c r="A302" t="inlineStr">
        <is>
          <t>110</t>
        </is>
      </c>
      <c r="B302" t="inlineStr">
        <is>
          <t>Nivel de Satisfacción Servicios Prestados</t>
        </is>
      </c>
      <c r="C302" t="inlineStr">
        <is>
          <t>Planeación Financiera</t>
        </is>
      </c>
      <c r="D302" t="inlineStr">
        <is>
          <t>Anual</t>
        </is>
      </c>
      <c r="E302" t="inlineStr">
        <is>
          <t>Positivo</t>
        </is>
      </c>
      <c r="F302" s="137" t="n">
        <v>45291</v>
      </c>
      <c r="G302" t="n">
        <v>2023</v>
      </c>
      <c r="H302" t="inlineStr">
        <is>
          <t>Diciembre</t>
        </is>
      </c>
      <c r="I302" t="inlineStr">
        <is>
          <t>2023-2</t>
        </is>
      </c>
      <c r="J302" t="n">
        <v>80</v>
      </c>
      <c r="K302" t="n">
        <v>78</v>
      </c>
      <c r="L302" t="n">
        <v>0.975</v>
      </c>
      <c r="M302" t="n">
        <v>0.975</v>
      </c>
      <c r="N302" t="inlineStr">
        <is>
          <t>80.0%</t>
        </is>
      </c>
      <c r="O302" t="inlineStr">
        <is>
          <t>78.0%</t>
        </is>
      </c>
      <c r="P302" t="inlineStr">
        <is>
          <t>110-2023-12-31</t>
        </is>
      </c>
      <c r="Q302" t="n">
        <v>2</v>
      </c>
      <c r="R302" t="n">
        <v>2</v>
      </c>
    </row>
    <row r="303">
      <c r="A303" t="inlineStr">
        <is>
          <t>110</t>
        </is>
      </c>
      <c r="B303" t="inlineStr">
        <is>
          <t>Nivel de Satisfacción Servicios Prestados</t>
        </is>
      </c>
      <c r="C303" t="inlineStr">
        <is>
          <t>GESTIÓN FINANCIERA</t>
        </is>
      </c>
      <c r="D303" t="inlineStr">
        <is>
          <t>Anual</t>
        </is>
      </c>
      <c r="E303" t="inlineStr">
        <is>
          <t>Positivo</t>
        </is>
      </c>
      <c r="F303" s="137" t="n">
        <v>45657</v>
      </c>
      <c r="G303" t="n">
        <v>2024</v>
      </c>
      <c r="H303" t="inlineStr">
        <is>
          <t>Diciembre</t>
        </is>
      </c>
      <c r="I303" t="inlineStr">
        <is>
          <t>2024-2</t>
        </is>
      </c>
      <c r="L303" t="n">
        <v>0</v>
      </c>
      <c r="M303" t="n">
        <v>0</v>
      </c>
      <c r="P303" t="inlineStr">
        <is>
          <t>110-2024-12-31</t>
        </is>
      </c>
      <c r="Q303" t="n">
        <v>2</v>
      </c>
      <c r="R303" t="n">
        <v>2</v>
      </c>
    </row>
    <row r="304">
      <c r="A304" t="inlineStr">
        <is>
          <t>111</t>
        </is>
      </c>
      <c r="B304" t="inlineStr">
        <is>
          <t>Nivel de Satisfacción Servicios Prestados</t>
        </is>
      </c>
      <c r="C304" t="inlineStr">
        <is>
          <t>GESTIÓN DE ABASTECIMIENTO</t>
        </is>
      </c>
      <c r="D304" t="inlineStr">
        <is>
          <t>Trimestral</t>
        </is>
      </c>
      <c r="E304" t="inlineStr">
        <is>
          <t>Positivo</t>
        </is>
      </c>
      <c r="F304" s="137" t="n">
        <v>45107</v>
      </c>
      <c r="G304" t="n">
        <v>2023</v>
      </c>
      <c r="H304" t="inlineStr">
        <is>
          <t>Junio</t>
        </is>
      </c>
      <c r="I304" t="inlineStr">
        <is>
          <t>2023-1</t>
        </is>
      </c>
      <c r="J304" t="n">
        <v>80</v>
      </c>
      <c r="K304" t="n">
        <v>88.5</v>
      </c>
      <c r="L304" t="n">
        <v>1.10625</v>
      </c>
      <c r="M304" t="n">
        <v>1.10625</v>
      </c>
      <c r="N304" t="inlineStr">
        <is>
          <t>80.0%</t>
        </is>
      </c>
      <c r="O304" t="inlineStr">
        <is>
          <t>88.5%</t>
        </is>
      </c>
      <c r="P304" t="inlineStr">
        <is>
          <t>111-2023-06-30</t>
        </is>
      </c>
      <c r="Q304" t="n">
        <v>2</v>
      </c>
      <c r="R304" t="n">
        <v>2</v>
      </c>
    </row>
    <row r="305">
      <c r="A305" t="inlineStr">
        <is>
          <t>111</t>
        </is>
      </c>
      <c r="B305" t="inlineStr">
        <is>
          <t>Nivel de Satisfacción Servicios Prestados</t>
        </is>
      </c>
      <c r="C305" t="inlineStr">
        <is>
          <t>GESTIÓN DE ABASTECIMIENTO</t>
        </is>
      </c>
      <c r="D305" t="inlineStr">
        <is>
          <t>Trimestral</t>
        </is>
      </c>
      <c r="E305" t="inlineStr">
        <is>
          <t>Positivo</t>
        </is>
      </c>
      <c r="F305" s="137" t="n">
        <v>45291</v>
      </c>
      <c r="G305" t="n">
        <v>2023</v>
      </c>
      <c r="H305" t="inlineStr">
        <is>
          <t>Diciembre</t>
        </is>
      </c>
      <c r="I305" t="inlineStr">
        <is>
          <t>2023-2</t>
        </is>
      </c>
      <c r="J305" t="n">
        <v>80</v>
      </c>
      <c r="K305" t="n">
        <v>94.5</v>
      </c>
      <c r="L305" t="n">
        <v>1.18125</v>
      </c>
      <c r="M305" t="n">
        <v>1.18125</v>
      </c>
      <c r="N305" t="inlineStr">
        <is>
          <t>80.0%</t>
        </is>
      </c>
      <c r="O305" t="inlineStr">
        <is>
          <t>94.5%</t>
        </is>
      </c>
      <c r="P305" t="inlineStr">
        <is>
          <t>111-2023-12-31</t>
        </is>
      </c>
      <c r="Q305" t="n">
        <v>2</v>
      </c>
      <c r="R305" t="n">
        <v>2</v>
      </c>
    </row>
    <row r="306">
      <c r="A306" t="inlineStr">
        <is>
          <t>111</t>
        </is>
      </c>
      <c r="B306" t="inlineStr">
        <is>
          <t>Nivel de Satisfacción Servicios Prestados</t>
        </is>
      </c>
      <c r="C306" t="inlineStr">
        <is>
          <t>GESTIÓN DE ABASTECIMIENTO</t>
        </is>
      </c>
      <c r="D306" t="inlineStr">
        <is>
          <t>Trimestral</t>
        </is>
      </c>
      <c r="E306" t="inlineStr">
        <is>
          <t>Positivo</t>
        </is>
      </c>
      <c r="F306" s="137" t="n">
        <v>45473</v>
      </c>
      <c r="G306" t="n">
        <v>2024</v>
      </c>
      <c r="H306" t="inlineStr">
        <is>
          <t>Junio</t>
        </is>
      </c>
      <c r="I306" t="inlineStr">
        <is>
          <t>2024-1</t>
        </is>
      </c>
      <c r="J306" t="n">
        <v>80</v>
      </c>
      <c r="K306" t="n">
        <v>96</v>
      </c>
      <c r="L306" t="n">
        <v>1.2</v>
      </c>
      <c r="M306" t="n">
        <v>1.2</v>
      </c>
      <c r="N306" t="inlineStr">
        <is>
          <t>80.0%</t>
        </is>
      </c>
      <c r="O306" t="inlineStr">
        <is>
          <t>96.0%</t>
        </is>
      </c>
      <c r="P306" t="inlineStr">
        <is>
          <t>111-2024-06-30</t>
        </is>
      </c>
      <c r="Q306" t="n">
        <v>2</v>
      </c>
      <c r="R306" t="n">
        <v>2</v>
      </c>
    </row>
    <row r="307">
      <c r="A307" t="inlineStr">
        <is>
          <t>111</t>
        </is>
      </c>
      <c r="B307" t="inlineStr">
        <is>
          <t>Nivel de Satisfacción Servicios Prestados</t>
        </is>
      </c>
      <c r="C307" t="inlineStr">
        <is>
          <t>GESTIÓN DE ABASTECIMIENTO</t>
        </is>
      </c>
      <c r="D307" t="inlineStr">
        <is>
          <t>Trimestral</t>
        </is>
      </c>
      <c r="E307" t="inlineStr">
        <is>
          <t>Positivo</t>
        </is>
      </c>
      <c r="F307" s="137" t="n">
        <v>45657</v>
      </c>
      <c r="G307" t="n">
        <v>2024</v>
      </c>
      <c r="H307" t="inlineStr">
        <is>
          <t>Diciembre</t>
        </is>
      </c>
      <c r="I307" t="inlineStr">
        <is>
          <t>2024-2</t>
        </is>
      </c>
      <c r="J307" t="n">
        <v>80</v>
      </c>
      <c r="K307" t="n">
        <v>89.34999999999999</v>
      </c>
      <c r="L307" t="n">
        <v>1.116875</v>
      </c>
      <c r="M307" t="n">
        <v>1.116875</v>
      </c>
      <c r="N307" t="inlineStr">
        <is>
          <t>80.0%</t>
        </is>
      </c>
      <c r="O307" t="inlineStr">
        <is>
          <t>89.35%</t>
        </is>
      </c>
      <c r="P307" t="inlineStr">
        <is>
          <t>111-2024-12-31</t>
        </is>
      </c>
      <c r="Q307" t="n">
        <v>2</v>
      </c>
      <c r="R307" t="n">
        <v>2</v>
      </c>
    </row>
    <row r="308">
      <c r="A308" t="inlineStr">
        <is>
          <t>111</t>
        </is>
      </c>
      <c r="B308" t="inlineStr">
        <is>
          <t>Nivel de Satisfacción Servicios Prestados</t>
        </is>
      </c>
      <c r="C308" t="inlineStr">
        <is>
          <t>GESTIÓN DE ABASTECIMIENTO</t>
        </is>
      </c>
      <c r="D308" t="inlineStr">
        <is>
          <t>Trimestral</t>
        </is>
      </c>
      <c r="E308" t="inlineStr">
        <is>
          <t>Positivo</t>
        </is>
      </c>
      <c r="F308" s="137" t="n">
        <v>45838</v>
      </c>
      <c r="G308" t="n">
        <v>2025</v>
      </c>
      <c r="H308" t="inlineStr">
        <is>
          <t>Junio</t>
        </is>
      </c>
      <c r="I308" t="inlineStr">
        <is>
          <t>2025-1</t>
        </is>
      </c>
      <c r="J308" t="n">
        <v>80</v>
      </c>
      <c r="K308" t="n">
        <v>96.34999999999999</v>
      </c>
      <c r="L308" t="n">
        <v>1.204375</v>
      </c>
      <c r="M308" t="n">
        <v>1.204375</v>
      </c>
      <c r="N308" t="inlineStr">
        <is>
          <t>80.0%</t>
        </is>
      </c>
      <c r="O308" t="inlineStr">
        <is>
          <t>96.35%</t>
        </is>
      </c>
      <c r="P308" t="inlineStr">
        <is>
          <t>111-2025-06-30</t>
        </is>
      </c>
      <c r="Q308" t="n">
        <v>2</v>
      </c>
      <c r="R308" t="n">
        <v>2</v>
      </c>
    </row>
    <row r="309">
      <c r="A309" t="inlineStr">
        <is>
          <t>111</t>
        </is>
      </c>
      <c r="B309" t="inlineStr">
        <is>
          <t>Nivel de Satisfacción Servicios Prestados</t>
        </is>
      </c>
      <c r="C309" t="inlineStr">
        <is>
          <t>GESTIÓN DE ABASTECIMIENTO</t>
        </is>
      </c>
      <c r="D309" t="inlineStr">
        <is>
          <t>Trimestral</t>
        </is>
      </c>
      <c r="E309" t="inlineStr">
        <is>
          <t>Positivo</t>
        </is>
      </c>
      <c r="F309" s="137" t="n">
        <v>46022</v>
      </c>
      <c r="G309" t="n">
        <v>2025</v>
      </c>
      <c r="H309" t="inlineStr">
        <is>
          <t>Diciembre</t>
        </is>
      </c>
      <c r="I309" t="inlineStr">
        <is>
          <t>2025-2</t>
        </is>
      </c>
      <c r="J309" t="n">
        <v>80</v>
      </c>
      <c r="K309" t="n">
        <v>96.59999999999999</v>
      </c>
      <c r="L309" t="n">
        <v>1.2075</v>
      </c>
      <c r="M309" t="n">
        <v>1.2075</v>
      </c>
      <c r="N309" t="inlineStr">
        <is>
          <t>80.0%</t>
        </is>
      </c>
      <c r="O309" t="inlineStr">
        <is>
          <t>96.6%</t>
        </is>
      </c>
      <c r="P309" t="inlineStr">
        <is>
          <t>111-2025-12-31</t>
        </is>
      </c>
      <c r="Q309" t="n">
        <v>2</v>
      </c>
      <c r="R309" t="n">
        <v>2</v>
      </c>
    </row>
    <row r="310">
      <c r="A310" t="inlineStr">
        <is>
          <t>112</t>
        </is>
      </c>
      <c r="B310" t="inlineStr">
        <is>
          <t>Nivel de Satisfacción Servicios Prestados</t>
        </is>
      </c>
      <c r="C310" t="inlineStr">
        <is>
          <t>Gestión Infraestructura Física</t>
        </is>
      </c>
      <c r="D310" t="inlineStr">
        <is>
          <t>Anual</t>
        </is>
      </c>
      <c r="E310" t="inlineStr">
        <is>
          <t>Positivo</t>
        </is>
      </c>
      <c r="F310" s="137" t="n">
        <v>44926</v>
      </c>
      <c r="G310" t="n">
        <v>2022</v>
      </c>
      <c r="H310" t="inlineStr">
        <is>
          <t>Diciembre</t>
        </is>
      </c>
      <c r="I310" t="inlineStr">
        <is>
          <t>2022-2</t>
        </is>
      </c>
      <c r="J310" t="n">
        <v>80</v>
      </c>
      <c r="K310" t="n">
        <v>74.16621512519829</v>
      </c>
      <c r="L310" t="n">
        <v>0.9270776890649787</v>
      </c>
      <c r="M310" t="n">
        <v>0.9270776890649787</v>
      </c>
      <c r="N310" t="inlineStr">
        <is>
          <t>80.0%</t>
        </is>
      </c>
      <c r="O310" t="inlineStr">
        <is>
          <t>74.17%</t>
        </is>
      </c>
      <c r="P310" t="inlineStr">
        <is>
          <t>112-2022-12-31</t>
        </is>
      </c>
      <c r="Q310" t="n">
        <v>2</v>
      </c>
      <c r="R310" t="n">
        <v>2</v>
      </c>
    </row>
    <row r="311">
      <c r="A311" t="inlineStr">
        <is>
          <t>112</t>
        </is>
      </c>
      <c r="B311" t="inlineStr">
        <is>
          <t>Nivel de Satisfacción Servicios Prestados</t>
        </is>
      </c>
      <c r="C311" t="inlineStr">
        <is>
          <t>Gestión Infraestructura Física</t>
        </is>
      </c>
      <c r="D311" t="inlineStr">
        <is>
          <t>Anual</t>
        </is>
      </c>
      <c r="E311" t="inlineStr">
        <is>
          <t>Positivo</t>
        </is>
      </c>
      <c r="F311" s="137" t="n">
        <v>45291</v>
      </c>
      <c r="G311" t="n">
        <v>2023</v>
      </c>
      <c r="H311" t="inlineStr">
        <is>
          <t>Diciembre</t>
        </is>
      </c>
      <c r="I311" t="inlineStr">
        <is>
          <t>2023-2</t>
        </is>
      </c>
      <c r="J311" t="n">
        <v>80</v>
      </c>
      <c r="K311" t="n">
        <v>89.60384728437799</v>
      </c>
      <c r="L311" t="n">
        <v>1.120048091054725</v>
      </c>
      <c r="M311" t="n">
        <v>1.120048091054725</v>
      </c>
      <c r="N311" t="inlineStr">
        <is>
          <t>80.0%</t>
        </is>
      </c>
      <c r="O311" t="inlineStr">
        <is>
          <t>89.6%</t>
        </is>
      </c>
      <c r="P311" t="inlineStr">
        <is>
          <t>112-2023-12-31</t>
        </is>
      </c>
      <c r="Q311" t="n">
        <v>2</v>
      </c>
      <c r="R311" t="n">
        <v>2</v>
      </c>
    </row>
    <row r="312">
      <c r="A312" t="inlineStr">
        <is>
          <t>112</t>
        </is>
      </c>
      <c r="B312" t="inlineStr">
        <is>
          <t>Nivel de Satisfacción Servicios Prestados</t>
        </is>
      </c>
      <c r="C312" t="inlineStr">
        <is>
          <t>Gestión Infraestructura Física</t>
        </is>
      </c>
      <c r="D312" t="inlineStr">
        <is>
          <t>Anual</t>
        </is>
      </c>
      <c r="E312" t="inlineStr">
        <is>
          <t>Positivo</t>
        </is>
      </c>
      <c r="F312" s="137" t="n">
        <v>45657</v>
      </c>
      <c r="G312" t="n">
        <v>2024</v>
      </c>
      <c r="H312" t="inlineStr">
        <is>
          <t>Diciembre</t>
        </is>
      </c>
      <c r="I312" t="inlineStr">
        <is>
          <t>2024-2</t>
        </is>
      </c>
      <c r="J312" t="n">
        <v>80</v>
      </c>
      <c r="K312" t="n">
        <v>90</v>
      </c>
      <c r="L312" t="n">
        <v>1.125</v>
      </c>
      <c r="M312" t="n">
        <v>1.125</v>
      </c>
      <c r="N312" t="inlineStr">
        <is>
          <t>80.0%</t>
        </is>
      </c>
      <c r="O312" t="inlineStr">
        <is>
          <t>90.0%</t>
        </is>
      </c>
      <c r="P312" t="inlineStr">
        <is>
          <t>112-2024-12-31</t>
        </is>
      </c>
      <c r="Q312" t="n">
        <v>2</v>
      </c>
      <c r="R312" t="n">
        <v>2</v>
      </c>
    </row>
    <row r="313">
      <c r="A313" t="inlineStr">
        <is>
          <t>112</t>
        </is>
      </c>
      <c r="B313" t="inlineStr">
        <is>
          <t>Nivel de Satisfacción Servicios Prestados</t>
        </is>
      </c>
      <c r="C313" t="inlineStr">
        <is>
          <t>Gestión Infraestructura Física</t>
        </is>
      </c>
      <c r="D313" t="inlineStr">
        <is>
          <t>Anual</t>
        </is>
      </c>
      <c r="E313" t="inlineStr">
        <is>
          <t>Positivo</t>
        </is>
      </c>
      <c r="F313" s="137" t="n">
        <v>46022</v>
      </c>
      <c r="G313" t="n">
        <v>2025</v>
      </c>
      <c r="H313" t="inlineStr">
        <is>
          <t>Diciembre</t>
        </is>
      </c>
      <c r="I313" t="inlineStr">
        <is>
          <t>2025-2</t>
        </is>
      </c>
      <c r="J313" t="n">
        <v>80</v>
      </c>
      <c r="K313" t="n">
        <v>90</v>
      </c>
      <c r="L313" t="n">
        <v>1.125</v>
      </c>
      <c r="M313" t="n">
        <v>1.125</v>
      </c>
      <c r="N313" t="inlineStr">
        <is>
          <t>80.0%</t>
        </is>
      </c>
      <c r="O313" t="inlineStr">
        <is>
          <t>90.0%</t>
        </is>
      </c>
      <c r="P313" t="inlineStr">
        <is>
          <t>112-2025-12-31</t>
        </is>
      </c>
      <c r="Q313" t="n">
        <v>2</v>
      </c>
      <c r="R313" t="n">
        <v>2</v>
      </c>
    </row>
    <row r="314">
      <c r="A314" t="inlineStr">
        <is>
          <t>113</t>
        </is>
      </c>
      <c r="B314" t="inlineStr">
        <is>
          <t>Nivel de Satisfacción Servicios Prestados</t>
        </is>
      </c>
      <c r="C314" t="inlineStr">
        <is>
          <t>Gestión y Desarrollo del Talento Humano</t>
        </is>
      </c>
      <c r="D314" t="inlineStr">
        <is>
          <t>Anual</t>
        </is>
      </c>
      <c r="E314" t="inlineStr">
        <is>
          <t>Positivo</t>
        </is>
      </c>
      <c r="F314" s="137" t="n">
        <v>44926</v>
      </c>
      <c r="G314" t="n">
        <v>2022</v>
      </c>
      <c r="H314" t="inlineStr">
        <is>
          <t>Diciembre</t>
        </is>
      </c>
      <c r="I314" t="inlineStr">
        <is>
          <t>2022-2</t>
        </is>
      </c>
      <c r="J314" t="n">
        <v>80</v>
      </c>
      <c r="K314" t="n">
        <v>76.61671881305691</v>
      </c>
      <c r="L314" t="n">
        <v>0.9577089851632113</v>
      </c>
      <c r="M314" t="n">
        <v>0.9577089851632113</v>
      </c>
      <c r="N314" t="inlineStr">
        <is>
          <t>80.0%</t>
        </is>
      </c>
      <c r="O314" t="inlineStr">
        <is>
          <t>76.62%</t>
        </is>
      </c>
      <c r="P314" t="inlineStr">
        <is>
          <t>113-2022-12-31</t>
        </is>
      </c>
      <c r="Q314" t="n">
        <v>2</v>
      </c>
      <c r="R314" t="n">
        <v>2</v>
      </c>
    </row>
    <row r="315">
      <c r="A315" t="inlineStr">
        <is>
          <t>113</t>
        </is>
      </c>
      <c r="B315" t="inlineStr">
        <is>
          <t>Nivel de Satisfacción Servicios Prestados</t>
        </is>
      </c>
      <c r="C315" t="inlineStr">
        <is>
          <t>Gestión y Desarrollo del Talento Humano</t>
        </is>
      </c>
      <c r="D315" t="inlineStr">
        <is>
          <t>Anual</t>
        </is>
      </c>
      <c r="E315" t="inlineStr">
        <is>
          <t>Positivo</t>
        </is>
      </c>
      <c r="F315" s="137" t="n">
        <v>45291</v>
      </c>
      <c r="G315" t="n">
        <v>2023</v>
      </c>
      <c r="H315" t="inlineStr">
        <is>
          <t>Diciembre</t>
        </is>
      </c>
      <c r="I315" t="inlineStr">
        <is>
          <t>2023-2</t>
        </is>
      </c>
      <c r="J315" t="n">
        <v>80</v>
      </c>
      <c r="K315" t="n">
        <v>88.1015135023065</v>
      </c>
      <c r="L315" t="n">
        <v>1.101268918778831</v>
      </c>
      <c r="M315" t="n">
        <v>1.101268918778831</v>
      </c>
      <c r="N315" t="inlineStr">
        <is>
          <t>80.0%</t>
        </is>
      </c>
      <c r="O315" t="inlineStr">
        <is>
          <t>88.1%</t>
        </is>
      </c>
      <c r="P315" t="inlineStr">
        <is>
          <t>113-2023-12-31</t>
        </is>
      </c>
      <c r="Q315" t="n">
        <v>2</v>
      </c>
      <c r="R315" t="n">
        <v>2</v>
      </c>
    </row>
    <row r="316">
      <c r="A316" t="inlineStr">
        <is>
          <t>113</t>
        </is>
      </c>
      <c r="B316" t="inlineStr">
        <is>
          <t>Nivel de Satisfacción Servicios Prestados</t>
        </is>
      </c>
      <c r="C316" t="inlineStr">
        <is>
          <t>GESTIÓN Y DESARROLLO DEL TALENTO HUMANO</t>
        </is>
      </c>
      <c r="D316" t="inlineStr">
        <is>
          <t>Anual</t>
        </is>
      </c>
      <c r="E316" t="inlineStr">
        <is>
          <t>Positivo</t>
        </is>
      </c>
      <c r="F316" s="137" t="n">
        <v>45657</v>
      </c>
      <c r="G316" t="n">
        <v>2024</v>
      </c>
      <c r="H316" t="inlineStr">
        <is>
          <t>Diciembre</t>
        </is>
      </c>
      <c r="I316" t="inlineStr">
        <is>
          <t>2024-2</t>
        </is>
      </c>
      <c r="J316" t="n">
        <v>80</v>
      </c>
      <c r="K316" t="n">
        <v>88</v>
      </c>
      <c r="L316" t="n">
        <v>1.1</v>
      </c>
      <c r="M316" t="n">
        <v>1.1</v>
      </c>
      <c r="N316" t="inlineStr">
        <is>
          <t>80.0%</t>
        </is>
      </c>
      <c r="O316" t="inlineStr">
        <is>
          <t>88.0%</t>
        </is>
      </c>
      <c r="P316" t="inlineStr">
        <is>
          <t>113-2024-12-31</t>
        </is>
      </c>
      <c r="Q316" t="n">
        <v>2</v>
      </c>
      <c r="R316" t="n">
        <v>2</v>
      </c>
    </row>
    <row r="317">
      <c r="A317" t="inlineStr">
        <is>
          <t>113</t>
        </is>
      </c>
      <c r="B317" t="inlineStr">
        <is>
          <t>Nivel de Satisfacción Servicios Prestados</t>
        </is>
      </c>
      <c r="C317" t="inlineStr">
        <is>
          <t>GESTIÓN Y DESARROLLO DEL TALENTO HUMANO</t>
        </is>
      </c>
      <c r="D317" t="inlineStr">
        <is>
          <t>Anual</t>
        </is>
      </c>
      <c r="E317" t="inlineStr">
        <is>
          <t>Positivo</t>
        </is>
      </c>
      <c r="F317" s="137" t="n">
        <v>46022</v>
      </c>
      <c r="G317" t="n">
        <v>2025</v>
      </c>
      <c r="H317" t="inlineStr">
        <is>
          <t>Diciembre</t>
        </is>
      </c>
      <c r="I317" t="inlineStr">
        <is>
          <t>2025-2</t>
        </is>
      </c>
      <c r="J317" t="n">
        <v>80</v>
      </c>
      <c r="K317" t="n">
        <v>94</v>
      </c>
      <c r="L317" t="n">
        <v>1.175</v>
      </c>
      <c r="M317" t="n">
        <v>1.175</v>
      </c>
      <c r="N317" t="inlineStr">
        <is>
          <t>80.0%</t>
        </is>
      </c>
      <c r="O317" t="inlineStr">
        <is>
          <t>94.0%</t>
        </is>
      </c>
      <c r="P317" t="inlineStr">
        <is>
          <t>113-2025-12-31</t>
        </is>
      </c>
      <c r="Q317" t="n">
        <v>2</v>
      </c>
      <c r="R317" t="n">
        <v>2</v>
      </c>
    </row>
    <row r="318">
      <c r="A318" t="inlineStr">
        <is>
          <t>114</t>
        </is>
      </c>
      <c r="B318" t="inlineStr">
        <is>
          <t>Nivel de Satisfacción Servicios Prestados</t>
        </is>
      </c>
      <c r="C318" t="inlineStr">
        <is>
          <t>Gestión de la tecnología e innovación digital</t>
        </is>
      </c>
      <c r="D318" t="inlineStr">
        <is>
          <t>Anual</t>
        </is>
      </c>
      <c r="E318" t="inlineStr">
        <is>
          <t>Positivo</t>
        </is>
      </c>
      <c r="F318" s="137" t="n">
        <v>44926</v>
      </c>
      <c r="G318" t="n">
        <v>2022</v>
      </c>
      <c r="H318" t="inlineStr">
        <is>
          <t>Diciembre</t>
        </is>
      </c>
      <c r="I318" t="inlineStr">
        <is>
          <t>2022-2</t>
        </is>
      </c>
      <c r="J318" t="n">
        <v>80</v>
      </c>
      <c r="K318" t="n">
        <v>79.427055947966</v>
      </c>
      <c r="L318" t="n">
        <v>0.992838199349575</v>
      </c>
      <c r="M318" t="n">
        <v>0.992838199349575</v>
      </c>
      <c r="N318" t="inlineStr">
        <is>
          <t>80.0%</t>
        </is>
      </c>
      <c r="O318" t="inlineStr">
        <is>
          <t>79.43%</t>
        </is>
      </c>
      <c r="P318" t="inlineStr">
        <is>
          <t>114-2022-12-31</t>
        </is>
      </c>
      <c r="Q318" t="n">
        <v>2</v>
      </c>
      <c r="R318" t="n">
        <v>2</v>
      </c>
    </row>
    <row r="319">
      <c r="A319" t="inlineStr">
        <is>
          <t>114</t>
        </is>
      </c>
      <c r="B319" t="inlineStr">
        <is>
          <t>Nivel de Satisfacción Servicios Prestados</t>
        </is>
      </c>
      <c r="C319" t="inlineStr">
        <is>
          <t>Gestión de la tecnología e innovación digital</t>
        </is>
      </c>
      <c r="D319" t="inlineStr">
        <is>
          <t>Anual</t>
        </is>
      </c>
      <c r="E319" t="inlineStr">
        <is>
          <t>Positivo</t>
        </is>
      </c>
      <c r="F319" s="137" t="n">
        <v>45291</v>
      </c>
      <c r="G319" t="n">
        <v>2023</v>
      </c>
      <c r="H319" t="inlineStr">
        <is>
          <t>Diciembre</t>
        </is>
      </c>
      <c r="I319" t="inlineStr">
        <is>
          <t>2023-2</t>
        </is>
      </c>
      <c r="J319" t="n">
        <v>80</v>
      </c>
      <c r="K319" t="n">
        <v>86.2092325149904</v>
      </c>
      <c r="L319" t="n">
        <v>1.07761540643738</v>
      </c>
      <c r="M319" t="n">
        <v>1.07761540643738</v>
      </c>
      <c r="N319" t="inlineStr">
        <is>
          <t>80.0%</t>
        </is>
      </c>
      <c r="O319" t="inlineStr">
        <is>
          <t>86.21%</t>
        </is>
      </c>
      <c r="P319" t="inlineStr">
        <is>
          <t>114-2023-12-31</t>
        </is>
      </c>
      <c r="Q319" t="n">
        <v>2</v>
      </c>
      <c r="R319" t="n">
        <v>2</v>
      </c>
    </row>
    <row r="320">
      <c r="A320" t="inlineStr">
        <is>
          <t>114</t>
        </is>
      </c>
      <c r="B320" t="inlineStr">
        <is>
          <t>Nivel de Satisfacción Servicios Prestados</t>
        </is>
      </c>
      <c r="C320" t="inlineStr">
        <is>
          <t>Gestión de la tecnología e innovación digital</t>
        </is>
      </c>
      <c r="D320" t="inlineStr">
        <is>
          <t>Anual</t>
        </is>
      </c>
      <c r="E320" t="inlineStr">
        <is>
          <t>Positivo</t>
        </is>
      </c>
      <c r="F320" s="137" t="n">
        <v>45657</v>
      </c>
      <c r="G320" t="n">
        <v>2024</v>
      </c>
      <c r="H320" t="inlineStr">
        <is>
          <t>Diciembre</t>
        </is>
      </c>
      <c r="I320" t="inlineStr">
        <is>
          <t>2024-2</t>
        </is>
      </c>
      <c r="J320" t="n">
        <v>80</v>
      </c>
      <c r="K320" t="n">
        <v>81</v>
      </c>
      <c r="L320" t="n">
        <v>1.0125</v>
      </c>
      <c r="M320" t="n">
        <v>1.0125</v>
      </c>
      <c r="N320" t="inlineStr">
        <is>
          <t>80.0%</t>
        </is>
      </c>
      <c r="O320" t="inlineStr">
        <is>
          <t>81.0%</t>
        </is>
      </c>
      <c r="P320" t="inlineStr">
        <is>
          <t>114-2024-12-31</t>
        </is>
      </c>
      <c r="Q320" t="n">
        <v>2</v>
      </c>
      <c r="R320" t="n">
        <v>2</v>
      </c>
    </row>
    <row r="321">
      <c r="A321" t="inlineStr">
        <is>
          <t>114</t>
        </is>
      </c>
      <c r="B321" t="inlineStr">
        <is>
          <t>Nivel de Satisfacción Servicios Prestados</t>
        </is>
      </c>
      <c r="C321" t="inlineStr">
        <is>
          <t>GESTIÓN DE LA TECNOLOGÍA E INNOVACIÓN DIGITAL</t>
        </is>
      </c>
      <c r="D321" t="inlineStr">
        <is>
          <t>Anual</t>
        </is>
      </c>
      <c r="E321" t="inlineStr">
        <is>
          <t>Positivo</t>
        </is>
      </c>
      <c r="F321" s="137" t="n">
        <v>46022</v>
      </c>
      <c r="G321" t="n">
        <v>2025</v>
      </c>
      <c r="H321" t="inlineStr">
        <is>
          <t>Diciembre</t>
        </is>
      </c>
      <c r="I321" t="inlineStr">
        <is>
          <t>2025-2</t>
        </is>
      </c>
      <c r="J321" t="n">
        <v>80</v>
      </c>
      <c r="K321" t="n">
        <v>74</v>
      </c>
      <c r="L321" t="n">
        <v>0.925</v>
      </c>
      <c r="M321" t="n">
        <v>0.925</v>
      </c>
      <c r="N321" t="inlineStr">
        <is>
          <t>80.0%</t>
        </is>
      </c>
      <c r="O321" t="inlineStr">
        <is>
          <t>74.0%</t>
        </is>
      </c>
      <c r="P321" t="inlineStr">
        <is>
          <t>114-2025-12-31</t>
        </is>
      </c>
      <c r="Q321" t="n">
        <v>2</v>
      </c>
      <c r="R321" t="n">
        <v>2</v>
      </c>
    </row>
    <row r="322">
      <c r="A322" t="inlineStr">
        <is>
          <t>115</t>
        </is>
      </c>
      <c r="B322" t="inlineStr">
        <is>
          <t>Nivel de Satisfacción Servicios Prestados</t>
        </is>
      </c>
      <c r="C322" t="inlineStr">
        <is>
          <t>GESTIÓN DE SEGURIDAD Y SALUD EN EL TRABAJO</t>
        </is>
      </c>
      <c r="D322" t="inlineStr">
        <is>
          <t>Anual</t>
        </is>
      </c>
      <c r="E322" t="inlineStr">
        <is>
          <t>Positivo</t>
        </is>
      </c>
      <c r="F322" s="137" t="n">
        <v>45291</v>
      </c>
      <c r="G322" t="n">
        <v>2023</v>
      </c>
      <c r="H322" t="inlineStr">
        <is>
          <t>Diciembre</t>
        </is>
      </c>
      <c r="I322" t="inlineStr">
        <is>
          <t>2023-2</t>
        </is>
      </c>
      <c r="J322" t="n">
        <v>80</v>
      </c>
      <c r="K322" t="n">
        <v>90.7894054838542</v>
      </c>
      <c r="L322" t="n">
        <v>1.134867568548177</v>
      </c>
      <c r="M322" t="n">
        <v>1.134867568548177</v>
      </c>
      <c r="N322" t="inlineStr">
        <is>
          <t>80.0%</t>
        </is>
      </c>
      <c r="O322" t="inlineStr">
        <is>
          <t>90.79%</t>
        </is>
      </c>
      <c r="P322" t="inlineStr">
        <is>
          <t>115-2023-12-31</t>
        </is>
      </c>
      <c r="Q322" t="n">
        <v>2</v>
      </c>
      <c r="R322" t="n">
        <v>2</v>
      </c>
    </row>
    <row r="323">
      <c r="A323" t="inlineStr">
        <is>
          <t>115</t>
        </is>
      </c>
      <c r="B323" t="inlineStr">
        <is>
          <t>Nivel de Satisfacción Servicios Prestados</t>
        </is>
      </c>
      <c r="C323" t="inlineStr">
        <is>
          <t>GESTIÓN DE SEGURIDAD Y SALUD EN EL TRABAJO</t>
        </is>
      </c>
      <c r="D323" t="inlineStr">
        <is>
          <t>Anual</t>
        </is>
      </c>
      <c r="E323" t="inlineStr">
        <is>
          <t>Positivo</t>
        </is>
      </c>
      <c r="F323" s="137" t="n">
        <v>45657</v>
      </c>
      <c r="G323" t="n">
        <v>2024</v>
      </c>
      <c r="H323" t="inlineStr">
        <is>
          <t>Diciembre</t>
        </is>
      </c>
      <c r="I323" t="inlineStr">
        <is>
          <t>2024-2</t>
        </is>
      </c>
      <c r="L323" t="n">
        <v>0</v>
      </c>
      <c r="M323" t="n">
        <v>0</v>
      </c>
      <c r="P323" t="inlineStr">
        <is>
          <t>115-2024-12-31</t>
        </is>
      </c>
      <c r="Q323" t="n">
        <v>2</v>
      </c>
      <c r="R323" t="n">
        <v>2</v>
      </c>
    </row>
    <row r="324">
      <c r="A324" t="inlineStr">
        <is>
          <t>115</t>
        </is>
      </c>
      <c r="B324" t="inlineStr">
        <is>
          <t>Nivel de Satisfacción Servicios Prestados</t>
        </is>
      </c>
      <c r="C324" t="inlineStr">
        <is>
          <t>GESTIÓN DE SEGURIDAD Y SALUD EN EL TRABAJO</t>
        </is>
      </c>
      <c r="D324" t="inlineStr">
        <is>
          <t>Anual</t>
        </is>
      </c>
      <c r="E324" t="inlineStr">
        <is>
          <t>Positivo</t>
        </is>
      </c>
      <c r="F324" s="137" t="n">
        <v>46022</v>
      </c>
      <c r="G324" t="n">
        <v>2025</v>
      </c>
      <c r="H324" t="inlineStr">
        <is>
          <t>Diciembre</t>
        </is>
      </c>
      <c r="I324" t="inlineStr">
        <is>
          <t>2025-2</t>
        </is>
      </c>
      <c r="J324" t="n">
        <v>80</v>
      </c>
      <c r="K324" t="n">
        <v>89</v>
      </c>
      <c r="L324" t="n">
        <v>1.1125</v>
      </c>
      <c r="M324" t="n">
        <v>1.1125</v>
      </c>
      <c r="N324" t="inlineStr">
        <is>
          <t>80.0%</t>
        </is>
      </c>
      <c r="O324" t="inlineStr">
        <is>
          <t>89.0%</t>
        </is>
      </c>
      <c r="P324" t="inlineStr">
        <is>
          <t>115-2025-12-31</t>
        </is>
      </c>
      <c r="Q324" t="n">
        <v>2</v>
      </c>
      <c r="R324" t="n">
        <v>2</v>
      </c>
    </row>
    <row r="325">
      <c r="A325" t="inlineStr">
        <is>
          <t>116</t>
        </is>
      </c>
      <c r="B325" t="inlineStr">
        <is>
          <t>Nivel de Satisfacción Servicios Prestados</t>
        </is>
      </c>
      <c r="C325" t="inlineStr">
        <is>
          <t>AUDITORÍA INTERNA</t>
        </is>
      </c>
      <c r="D325" t="inlineStr">
        <is>
          <t>Bimestral</t>
        </is>
      </c>
      <c r="E325" t="inlineStr">
        <is>
          <t>Positivo</t>
        </is>
      </c>
      <c r="F325" s="137" t="n">
        <v>45107</v>
      </c>
      <c r="G325" t="n">
        <v>2023</v>
      </c>
      <c r="H325" t="inlineStr">
        <is>
          <t>Junio</t>
        </is>
      </c>
      <c r="I325" t="inlineStr">
        <is>
          <t>2023-1</t>
        </is>
      </c>
      <c r="J325" t="n">
        <v>80</v>
      </c>
      <c r="K325" t="n">
        <v>83.5</v>
      </c>
      <c r="L325" t="n">
        <v>1.04375</v>
      </c>
      <c r="M325" t="n">
        <v>1.04375</v>
      </c>
      <c r="N325" t="inlineStr">
        <is>
          <t>80.0%</t>
        </is>
      </c>
      <c r="O325" t="inlineStr">
        <is>
          <t>83.5%</t>
        </is>
      </c>
      <c r="P325" t="inlineStr">
        <is>
          <t>116-2023-06-30</t>
        </is>
      </c>
      <c r="Q325" t="n">
        <v>2</v>
      </c>
      <c r="R325" t="n">
        <v>2</v>
      </c>
    </row>
    <row r="326">
      <c r="A326" t="inlineStr">
        <is>
          <t>116</t>
        </is>
      </c>
      <c r="B326" t="inlineStr">
        <is>
          <t>Nivel de Satisfacción Servicios Prestados</t>
        </is>
      </c>
      <c r="C326" t="inlineStr">
        <is>
          <t>AUDITORÍA INTERNA</t>
        </is>
      </c>
      <c r="D326" t="inlineStr">
        <is>
          <t>Bimestral</t>
        </is>
      </c>
      <c r="E326" t="inlineStr">
        <is>
          <t>Positivo</t>
        </is>
      </c>
      <c r="F326" s="137" t="n">
        <v>45291</v>
      </c>
      <c r="G326" t="n">
        <v>2023</v>
      </c>
      <c r="H326" t="inlineStr">
        <is>
          <t>Diciembre</t>
        </is>
      </c>
      <c r="I326" t="inlineStr">
        <is>
          <t>2023-2</t>
        </is>
      </c>
      <c r="J326" t="n">
        <v>80</v>
      </c>
      <c r="K326" t="n">
        <v>86.66666666666667</v>
      </c>
      <c r="L326" t="n">
        <v>1.083333333333333</v>
      </c>
      <c r="M326" t="n">
        <v>1.083333333333333</v>
      </c>
      <c r="N326" t="inlineStr">
        <is>
          <t>80.0%</t>
        </is>
      </c>
      <c r="O326" t="inlineStr">
        <is>
          <t>86.67%</t>
        </is>
      </c>
      <c r="P326" t="inlineStr">
        <is>
          <t>116-2023-12-31</t>
        </is>
      </c>
      <c r="Q326" t="n">
        <v>2</v>
      </c>
      <c r="R326" t="n">
        <v>2</v>
      </c>
    </row>
    <row r="327">
      <c r="A327" t="inlineStr">
        <is>
          <t>116</t>
        </is>
      </c>
      <c r="B327" t="inlineStr">
        <is>
          <t>Nivel de Satisfacción Servicios Prestados</t>
        </is>
      </c>
      <c r="C327" t="inlineStr">
        <is>
          <t>AUDITORÍA INTERNA</t>
        </is>
      </c>
      <c r="D327" t="inlineStr">
        <is>
          <t>Bimestral</t>
        </is>
      </c>
      <c r="E327" t="inlineStr">
        <is>
          <t>Positivo</t>
        </is>
      </c>
      <c r="F327" s="137" t="n">
        <v>45473</v>
      </c>
      <c r="G327" t="n">
        <v>2024</v>
      </c>
      <c r="H327" t="inlineStr">
        <is>
          <t>Junio</t>
        </is>
      </c>
      <c r="I327" t="inlineStr">
        <is>
          <t>2024-1</t>
        </is>
      </c>
      <c r="L327" t="n">
        <v>0</v>
      </c>
      <c r="M327" t="n">
        <v>0</v>
      </c>
      <c r="P327" t="inlineStr">
        <is>
          <t>116-2024-06-30</t>
        </is>
      </c>
      <c r="Q327" t="n">
        <v>2</v>
      </c>
      <c r="R327" t="n">
        <v>2</v>
      </c>
    </row>
    <row r="328">
      <c r="A328" t="inlineStr">
        <is>
          <t>116</t>
        </is>
      </c>
      <c r="B328" t="inlineStr">
        <is>
          <t>Nivel de Satisfacción Servicios Prestados</t>
        </is>
      </c>
      <c r="C328" t="inlineStr">
        <is>
          <t>AUDITORÍA INTERNA</t>
        </is>
      </c>
      <c r="D328" t="inlineStr">
        <is>
          <t>Bimestral</t>
        </is>
      </c>
      <c r="E328" t="inlineStr">
        <is>
          <t>Positivo</t>
        </is>
      </c>
      <c r="F328" s="137" t="n">
        <v>45657</v>
      </c>
      <c r="G328" t="n">
        <v>2024</v>
      </c>
      <c r="H328" t="inlineStr">
        <is>
          <t>Diciembre</t>
        </is>
      </c>
      <c r="I328" t="inlineStr">
        <is>
          <t>2024-2</t>
        </is>
      </c>
      <c r="J328" t="n">
        <v>80</v>
      </c>
      <c r="K328" t="n">
        <v>88</v>
      </c>
      <c r="L328" t="n">
        <v>1.1</v>
      </c>
      <c r="M328" t="n">
        <v>1.1</v>
      </c>
      <c r="N328" t="inlineStr">
        <is>
          <t>80.0%</t>
        </is>
      </c>
      <c r="O328" t="inlineStr">
        <is>
          <t>88.0%</t>
        </is>
      </c>
      <c r="P328" t="inlineStr">
        <is>
          <t>116-2024-12-31</t>
        </is>
      </c>
      <c r="Q328" t="n">
        <v>2</v>
      </c>
      <c r="R328" t="n">
        <v>2</v>
      </c>
    </row>
    <row r="329">
      <c r="A329" t="inlineStr">
        <is>
          <t>116</t>
        </is>
      </c>
      <c r="B329" t="inlineStr">
        <is>
          <t>Nivel de Satisfacción Servicios Prestados</t>
        </is>
      </c>
      <c r="C329" t="inlineStr">
        <is>
          <t>AUDITORÍA INTERNA</t>
        </is>
      </c>
      <c r="D329" t="inlineStr">
        <is>
          <t>Anual</t>
        </is>
      </c>
      <c r="E329" t="inlineStr">
        <is>
          <t>Positivo</t>
        </is>
      </c>
      <c r="F329" s="137" t="n">
        <v>46022</v>
      </c>
      <c r="G329" t="n">
        <v>2025</v>
      </c>
      <c r="H329" t="inlineStr">
        <is>
          <t>Diciembre</t>
        </is>
      </c>
      <c r="I329" t="inlineStr">
        <is>
          <t>2025-2</t>
        </is>
      </c>
      <c r="J329" t="n">
        <v>80</v>
      </c>
      <c r="K329" t="n">
        <v>100</v>
      </c>
      <c r="L329" t="n">
        <v>1.25</v>
      </c>
      <c r="M329" t="n">
        <v>1.25</v>
      </c>
      <c r="N329" t="inlineStr">
        <is>
          <t>80.0%</t>
        </is>
      </c>
      <c r="O329" t="inlineStr">
        <is>
          <t>100.0%</t>
        </is>
      </c>
      <c r="P329" t="inlineStr">
        <is>
          <t>116-2025-12-31</t>
        </is>
      </c>
      <c r="Q329" t="n">
        <v>2</v>
      </c>
      <c r="R329" t="n">
        <v>2</v>
      </c>
    </row>
    <row r="330">
      <c r="A330" t="inlineStr">
        <is>
          <t>117</t>
        </is>
      </c>
      <c r="B330" t="inlineStr">
        <is>
          <t>Nivel de Satisfacción Servicios Prestados</t>
        </is>
      </c>
      <c r="C330" t="inlineStr">
        <is>
          <t>GESTIÓN AMBIENTAL</t>
        </is>
      </c>
      <c r="D330" t="inlineStr">
        <is>
          <t>Anual</t>
        </is>
      </c>
      <c r="E330" t="inlineStr">
        <is>
          <t>Positivo</t>
        </is>
      </c>
      <c r="F330" s="137" t="n">
        <v>44926</v>
      </c>
      <c r="G330" t="n">
        <v>2022</v>
      </c>
      <c r="H330" t="inlineStr">
        <is>
          <t>Diciembre</t>
        </is>
      </c>
      <c r="I330" t="inlineStr">
        <is>
          <t>2022-2</t>
        </is>
      </c>
      <c r="J330" t="n">
        <v>80</v>
      </c>
      <c r="K330" t="n">
        <v>86.60220154473029</v>
      </c>
      <c r="L330" t="n">
        <v>1.082527519309129</v>
      </c>
      <c r="M330" t="n">
        <v>1.082527519309129</v>
      </c>
      <c r="N330" t="inlineStr">
        <is>
          <t>80.0%</t>
        </is>
      </c>
      <c r="O330" t="inlineStr">
        <is>
          <t>86.6%</t>
        </is>
      </c>
      <c r="P330" t="inlineStr">
        <is>
          <t>117-2022-12-31</t>
        </is>
      </c>
      <c r="Q330" t="n">
        <v>2</v>
      </c>
      <c r="R330" t="n">
        <v>2</v>
      </c>
    </row>
    <row r="331">
      <c r="A331" t="inlineStr">
        <is>
          <t>117</t>
        </is>
      </c>
      <c r="B331" t="inlineStr">
        <is>
          <t>Nivel de Satisfacción Servicios Prestados</t>
        </is>
      </c>
      <c r="C331" t="inlineStr">
        <is>
          <t>GESTIÓN AMBIENTAL</t>
        </is>
      </c>
      <c r="D331" t="inlineStr">
        <is>
          <t>Anual</t>
        </is>
      </c>
      <c r="E331" t="inlineStr">
        <is>
          <t>Positivo</t>
        </is>
      </c>
      <c r="F331" s="137" t="n">
        <v>45291</v>
      </c>
      <c r="G331" t="n">
        <v>2023</v>
      </c>
      <c r="H331" t="inlineStr">
        <is>
          <t>Diciembre</t>
        </is>
      </c>
      <c r="I331" t="inlineStr">
        <is>
          <t>2023-2</t>
        </is>
      </c>
      <c r="J331" t="n">
        <v>80</v>
      </c>
      <c r="K331" t="n">
        <v>90.1074158566085</v>
      </c>
      <c r="L331" t="n">
        <v>1.126342698207606</v>
      </c>
      <c r="M331" t="n">
        <v>1.126342698207606</v>
      </c>
      <c r="N331" t="inlineStr">
        <is>
          <t>80.0%</t>
        </is>
      </c>
      <c r="O331" t="inlineStr">
        <is>
          <t>90.11%</t>
        </is>
      </c>
      <c r="P331" t="inlineStr">
        <is>
          <t>117-2023-12-31</t>
        </is>
      </c>
      <c r="Q331" t="n">
        <v>2</v>
      </c>
      <c r="R331" t="n">
        <v>2</v>
      </c>
    </row>
    <row r="332">
      <c r="A332" t="inlineStr">
        <is>
          <t>117</t>
        </is>
      </c>
      <c r="B332" t="inlineStr">
        <is>
          <t>Nivel de Satisfacción Servicios Prestados</t>
        </is>
      </c>
      <c r="C332" t="inlineStr">
        <is>
          <t>GESTIÓN AMBIENTAL</t>
        </is>
      </c>
      <c r="D332" t="inlineStr">
        <is>
          <t>Anual</t>
        </is>
      </c>
      <c r="E332" t="inlineStr">
        <is>
          <t>Positivo</t>
        </is>
      </c>
      <c r="F332" s="137" t="n">
        <v>45657</v>
      </c>
      <c r="G332" t="n">
        <v>2024</v>
      </c>
      <c r="H332" t="inlineStr">
        <is>
          <t>Diciembre</t>
        </is>
      </c>
      <c r="I332" t="inlineStr">
        <is>
          <t>2024-2</t>
        </is>
      </c>
      <c r="J332" t="n">
        <v>80</v>
      </c>
      <c r="K332" t="n">
        <v>89</v>
      </c>
      <c r="L332" t="n">
        <v>1.1125</v>
      </c>
      <c r="M332" t="n">
        <v>1.1125</v>
      </c>
      <c r="N332" t="inlineStr">
        <is>
          <t>80.0%</t>
        </is>
      </c>
      <c r="O332" t="inlineStr">
        <is>
          <t>89.0%</t>
        </is>
      </c>
      <c r="P332" t="inlineStr">
        <is>
          <t>117-2024-12-31</t>
        </is>
      </c>
      <c r="Q332" t="n">
        <v>2</v>
      </c>
      <c r="R332" t="n">
        <v>2</v>
      </c>
    </row>
    <row r="333">
      <c r="A333" t="inlineStr">
        <is>
          <t>117</t>
        </is>
      </c>
      <c r="B333" t="inlineStr">
        <is>
          <t>Nivel de Satisfacción Servicios Prestados</t>
        </is>
      </c>
      <c r="C333" t="inlineStr">
        <is>
          <t>GESTIÓN AMBIENTAL</t>
        </is>
      </c>
      <c r="D333" t="inlineStr">
        <is>
          <t>Anual</t>
        </is>
      </c>
      <c r="E333" t="inlineStr">
        <is>
          <t>Positivo</t>
        </is>
      </c>
      <c r="F333" s="137" t="n">
        <v>46022</v>
      </c>
      <c r="G333" t="n">
        <v>2025</v>
      </c>
      <c r="H333" t="inlineStr">
        <is>
          <t>Diciembre</t>
        </is>
      </c>
      <c r="I333" t="inlineStr">
        <is>
          <t>2025-2</t>
        </is>
      </c>
      <c r="J333" t="n">
        <v>80</v>
      </c>
      <c r="K333" t="n">
        <v>100</v>
      </c>
      <c r="L333" t="n">
        <v>1.25</v>
      </c>
      <c r="M333" t="n">
        <v>1.25</v>
      </c>
      <c r="N333" t="inlineStr">
        <is>
          <t>80.0%</t>
        </is>
      </c>
      <c r="O333" t="inlineStr">
        <is>
          <t>100.0%</t>
        </is>
      </c>
      <c r="P333" t="inlineStr">
        <is>
          <t>117-2025-12-31</t>
        </is>
      </c>
      <c r="Q333" t="n">
        <v>2</v>
      </c>
      <c r="R333" t="n">
        <v>2</v>
      </c>
    </row>
    <row r="334">
      <c r="A334" t="inlineStr">
        <is>
          <t>118</t>
        </is>
      </c>
      <c r="B334" t="inlineStr">
        <is>
          <t>Nivel de Satisfacción Servicios Prestados</t>
        </is>
      </c>
      <c r="C334" t="inlineStr">
        <is>
          <t>Gestión de Calidad</t>
        </is>
      </c>
      <c r="D334" t="inlineStr">
        <is>
          <t>Anual</t>
        </is>
      </c>
      <c r="E334" t="inlineStr">
        <is>
          <t>Positivo</t>
        </is>
      </c>
      <c r="F334" s="137" t="n">
        <v>44926</v>
      </c>
      <c r="G334" t="n">
        <v>2022</v>
      </c>
      <c r="H334" t="inlineStr">
        <is>
          <t>Diciembre</t>
        </is>
      </c>
      <c r="I334" t="inlineStr">
        <is>
          <t>2022-2</t>
        </is>
      </c>
      <c r="J334" t="n">
        <v>80</v>
      </c>
      <c r="K334" t="n">
        <v>88.1206206206206</v>
      </c>
      <c r="L334" t="n">
        <v>1.101507757757757</v>
      </c>
      <c r="M334" t="n">
        <v>1.101507757757757</v>
      </c>
      <c r="N334" t="inlineStr">
        <is>
          <t>80.0%</t>
        </is>
      </c>
      <c r="O334" t="inlineStr">
        <is>
          <t>88.12%</t>
        </is>
      </c>
      <c r="P334" t="inlineStr">
        <is>
          <t>118-2022-12-31</t>
        </is>
      </c>
      <c r="Q334" t="n">
        <v>2</v>
      </c>
      <c r="R334" t="n">
        <v>2</v>
      </c>
    </row>
    <row r="335">
      <c r="A335" t="inlineStr">
        <is>
          <t>118</t>
        </is>
      </c>
      <c r="B335" t="inlineStr">
        <is>
          <t>Nivel de Satisfacción Servicios Prestados</t>
        </is>
      </c>
      <c r="C335" t="inlineStr">
        <is>
          <t>Gestión de Calidad</t>
        </is>
      </c>
      <c r="D335" t="inlineStr">
        <is>
          <t>Anual</t>
        </is>
      </c>
      <c r="E335" t="inlineStr">
        <is>
          <t>Positivo</t>
        </is>
      </c>
      <c r="F335" s="137" t="n">
        <v>45291</v>
      </c>
      <c r="G335" t="n">
        <v>2023</v>
      </c>
      <c r="H335" t="inlineStr">
        <is>
          <t>Diciembre</t>
        </is>
      </c>
      <c r="I335" t="inlineStr">
        <is>
          <t>2023-2</t>
        </is>
      </c>
      <c r="J335" t="n">
        <v>80</v>
      </c>
      <c r="K335" t="n">
        <v>94.1385767790262</v>
      </c>
      <c r="L335" t="n">
        <v>1.176732209737827</v>
      </c>
      <c r="M335" t="n">
        <v>1.176732209737827</v>
      </c>
      <c r="N335" t="inlineStr">
        <is>
          <t>80.0%</t>
        </is>
      </c>
      <c r="O335" t="inlineStr">
        <is>
          <t>94.14%</t>
        </is>
      </c>
      <c r="P335" t="inlineStr">
        <is>
          <t>118-2023-12-31</t>
        </is>
      </c>
      <c r="Q335" t="n">
        <v>2</v>
      </c>
      <c r="R335" t="n">
        <v>2</v>
      </c>
    </row>
    <row r="336">
      <c r="A336" t="inlineStr">
        <is>
          <t>118</t>
        </is>
      </c>
      <c r="B336" t="inlineStr">
        <is>
          <t>Nivel de Satisfacción del sistema de gestión de calidad</t>
        </is>
      </c>
      <c r="C336" t="inlineStr">
        <is>
          <t>Gestión de calidad</t>
        </is>
      </c>
      <c r="D336" t="inlineStr">
        <is>
          <t>Anual</t>
        </is>
      </c>
      <c r="E336" t="inlineStr">
        <is>
          <t>Positivo</t>
        </is>
      </c>
      <c r="F336" s="137" t="n">
        <v>45657</v>
      </c>
      <c r="G336" t="n">
        <v>2024</v>
      </c>
      <c r="H336" t="inlineStr">
        <is>
          <t>Diciembre</t>
        </is>
      </c>
      <c r="I336" t="inlineStr">
        <is>
          <t>2024-2</t>
        </is>
      </c>
      <c r="J336" t="n">
        <v>80</v>
      </c>
      <c r="K336" t="n">
        <v>86</v>
      </c>
      <c r="L336" t="n">
        <v>1.075</v>
      </c>
      <c r="M336" t="n">
        <v>1.075</v>
      </c>
      <c r="N336" t="inlineStr">
        <is>
          <t>80.0%</t>
        </is>
      </c>
      <c r="O336" t="inlineStr">
        <is>
          <t>86.0%</t>
        </is>
      </c>
      <c r="P336" t="inlineStr">
        <is>
          <t>118-2024-12-31</t>
        </is>
      </c>
      <c r="Q336" t="n">
        <v>2</v>
      </c>
      <c r="R336" t="n">
        <v>2</v>
      </c>
    </row>
    <row r="337">
      <c r="A337" t="inlineStr">
        <is>
          <t>118</t>
        </is>
      </c>
      <c r="B337" t="inlineStr">
        <is>
          <t>Nivel de Satisfacción del sistema de gestión de calidad</t>
        </is>
      </c>
      <c r="C337" t="inlineStr">
        <is>
          <t>Gestión de calidad</t>
        </is>
      </c>
      <c r="D337" t="inlineStr">
        <is>
          <t>Anual</t>
        </is>
      </c>
      <c r="E337" t="inlineStr">
        <is>
          <t>Positivo</t>
        </is>
      </c>
      <c r="F337" s="137" t="n">
        <v>46022</v>
      </c>
      <c r="G337" t="n">
        <v>2025</v>
      </c>
      <c r="H337" t="inlineStr">
        <is>
          <t>Diciembre</t>
        </is>
      </c>
      <c r="I337" t="inlineStr">
        <is>
          <t>2025-2</t>
        </is>
      </c>
      <c r="J337" t="n">
        <v>80</v>
      </c>
      <c r="K337" t="n">
        <v>98</v>
      </c>
      <c r="L337" t="n">
        <v>1.225</v>
      </c>
      <c r="M337" t="n">
        <v>1.225</v>
      </c>
      <c r="N337" t="inlineStr">
        <is>
          <t>80.0%</t>
        </is>
      </c>
      <c r="O337" t="inlineStr">
        <is>
          <t>98.0%</t>
        </is>
      </c>
      <c r="P337" t="inlineStr">
        <is>
          <t>118-2025-12-31</t>
        </is>
      </c>
      <c r="Q337" t="n">
        <v>2</v>
      </c>
      <c r="R337" t="n">
        <v>2</v>
      </c>
    </row>
    <row r="338">
      <c r="A338" t="inlineStr">
        <is>
          <t>12</t>
        </is>
      </c>
      <c r="B338" t="inlineStr">
        <is>
          <t>Creación del colegio de educación media virtual - Fase I de aprobaciones y tramites</t>
        </is>
      </c>
      <c r="C338" t="inlineStr">
        <is>
          <t>GESTIÓN JURÍDICA Y NORMATIVA</t>
        </is>
      </c>
      <c r="D338" t="inlineStr">
        <is>
          <t>Mensual</t>
        </is>
      </c>
      <c r="E338" t="inlineStr">
        <is>
          <t>Positivo</t>
        </is>
      </c>
      <c r="F338" s="137" t="n">
        <v>45291</v>
      </c>
      <c r="G338" t="n">
        <v>2023</v>
      </c>
      <c r="H338" t="inlineStr">
        <is>
          <t>Diciembre</t>
        </is>
      </c>
      <c r="I338" t="inlineStr">
        <is>
          <t>2023-2</t>
        </is>
      </c>
      <c r="J338" t="n">
        <v>60.4</v>
      </c>
      <c r="K338" t="n">
        <v>51</v>
      </c>
      <c r="L338" t="n">
        <v>0.8443708609271523</v>
      </c>
      <c r="M338" t="n">
        <v>0.8443708609271523</v>
      </c>
      <c r="N338" t="inlineStr">
        <is>
          <t>60.4%</t>
        </is>
      </c>
      <c r="O338" t="inlineStr">
        <is>
          <t>51.0%</t>
        </is>
      </c>
      <c r="P338" t="inlineStr">
        <is>
          <t>12-2023-12-31</t>
        </is>
      </c>
      <c r="Q338" t="n">
        <v>2</v>
      </c>
      <c r="R338" t="n">
        <v>2</v>
      </c>
    </row>
    <row r="339">
      <c r="A339" t="inlineStr">
        <is>
          <t>12</t>
        </is>
      </c>
      <c r="B339" t="inlineStr">
        <is>
          <t>Creación del colegio de educación media virtual - Fase I de aprobaciones y tramites</t>
        </is>
      </c>
      <c r="C339" t="inlineStr">
        <is>
          <t>GESTIÓN JURÍDICA Y NORMATIVA</t>
        </is>
      </c>
      <c r="D339" t="inlineStr">
        <is>
          <t>Mensual</t>
        </is>
      </c>
      <c r="E339" t="inlineStr">
        <is>
          <t>Positivo</t>
        </is>
      </c>
      <c r="F339" s="137" t="n">
        <v>45473</v>
      </c>
      <c r="G339" t="n">
        <v>2024</v>
      </c>
      <c r="H339" t="inlineStr">
        <is>
          <t>Junio</t>
        </is>
      </c>
      <c r="I339" t="inlineStr">
        <is>
          <t>2024-1</t>
        </is>
      </c>
      <c r="J339" t="n">
        <v>66.83333333333333</v>
      </c>
      <c r="K339" t="n">
        <v>59.33333333333334</v>
      </c>
      <c r="L339" t="n">
        <v>0.887780548628429</v>
      </c>
      <c r="M339" t="n">
        <v>0.887780548628429</v>
      </c>
      <c r="N339" t="inlineStr">
        <is>
          <t>66.83%</t>
        </is>
      </c>
      <c r="O339" t="inlineStr">
        <is>
          <t>59.33%</t>
        </is>
      </c>
      <c r="P339" t="inlineStr">
        <is>
          <t>12-2024-06-30</t>
        </is>
      </c>
      <c r="Q339" t="n">
        <v>2</v>
      </c>
      <c r="R339" t="n">
        <v>2</v>
      </c>
    </row>
    <row r="340">
      <c r="A340" t="inlineStr">
        <is>
          <t>12</t>
        </is>
      </c>
      <c r="B340" t="inlineStr">
        <is>
          <t>Creación del colegio de educación media virtual - Fase I de aprobaciones y tramites</t>
        </is>
      </c>
      <c r="C340" t="inlineStr">
        <is>
          <t>GESTIÓN JURÍDICA Y NORMATIVA</t>
        </is>
      </c>
      <c r="D340" t="inlineStr">
        <is>
          <t>Mensual</t>
        </is>
      </c>
      <c r="E340" t="inlineStr">
        <is>
          <t>Positivo</t>
        </is>
      </c>
      <c r="F340" s="137" t="n">
        <v>45657</v>
      </c>
      <c r="G340" t="n">
        <v>2024</v>
      </c>
      <c r="H340" t="inlineStr">
        <is>
          <t>Diciembre</t>
        </is>
      </c>
      <c r="I340" t="inlineStr">
        <is>
          <t>2024-2</t>
        </is>
      </c>
      <c r="J340" t="n">
        <v>67</v>
      </c>
      <c r="K340" t="n">
        <v>54.5</v>
      </c>
      <c r="L340" t="n">
        <v>0.8134328358208955</v>
      </c>
      <c r="M340" t="n">
        <v>0.8134328358208955</v>
      </c>
      <c r="N340" t="inlineStr">
        <is>
          <t>67.0%</t>
        </is>
      </c>
      <c r="O340" t="inlineStr">
        <is>
          <t>54.5%</t>
        </is>
      </c>
      <c r="P340" t="inlineStr">
        <is>
          <t>12-2024-12-31</t>
        </is>
      </c>
      <c r="Q340" t="n">
        <v>2</v>
      </c>
      <c r="R340" t="n">
        <v>2</v>
      </c>
    </row>
    <row r="341">
      <c r="A341" t="inlineStr">
        <is>
          <t>121</t>
        </is>
      </c>
      <c r="B341" t="inlineStr">
        <is>
          <t>Ejecución presupuestal de la nómina acumulada</t>
        </is>
      </c>
      <c r="C341" t="inlineStr">
        <is>
          <t>GESTIÓN Y DESARROLLO DEL TALENTO HUMANO</t>
        </is>
      </c>
      <c r="D341" t="inlineStr">
        <is>
          <t>Mensual</t>
        </is>
      </c>
      <c r="E341" t="inlineStr">
        <is>
          <t>Negativo</t>
        </is>
      </c>
      <c r="F341" s="137" t="n">
        <v>44742</v>
      </c>
      <c r="G341" t="n">
        <v>2022</v>
      </c>
      <c r="H341" t="inlineStr">
        <is>
          <t>Junio</t>
        </is>
      </c>
      <c r="I341" t="inlineStr">
        <is>
          <t>2022-1</t>
        </is>
      </c>
      <c r="J341" t="n">
        <v>32121729</v>
      </c>
      <c r="K341" t="n">
        <v>32046746.83333333</v>
      </c>
      <c r="L341" t="n">
        <v>1.002339774675309</v>
      </c>
      <c r="M341" t="n">
        <v>1.002339774675309</v>
      </c>
      <c r="N341" t="inlineStr">
        <is>
          <t>32121729.0%</t>
        </is>
      </c>
      <c r="O341" t="inlineStr">
        <is>
          <t>32046746.83%</t>
        </is>
      </c>
      <c r="P341" t="inlineStr">
        <is>
          <t>121-2022-06-30</t>
        </is>
      </c>
      <c r="Q341" t="n">
        <v>2</v>
      </c>
      <c r="R341" t="n">
        <v>2</v>
      </c>
    </row>
    <row r="342">
      <c r="A342" t="inlineStr">
        <is>
          <t>121</t>
        </is>
      </c>
      <c r="B342" t="inlineStr">
        <is>
          <t>Ejecución presupuestal de la nómina acumulada</t>
        </is>
      </c>
      <c r="C342" t="inlineStr">
        <is>
          <t>GESTIÓN Y DESARROLLO DEL TALENTO HUMANO</t>
        </is>
      </c>
      <c r="D342" t="inlineStr">
        <is>
          <t>Mensual</t>
        </is>
      </c>
      <c r="E342" t="inlineStr">
        <is>
          <t>Negativo</t>
        </is>
      </c>
      <c r="F342" s="137" t="n">
        <v>44926</v>
      </c>
      <c r="G342" t="n">
        <v>2022</v>
      </c>
      <c r="H342" t="inlineStr">
        <is>
          <t>Diciembre</t>
        </is>
      </c>
      <c r="I342" t="inlineStr">
        <is>
          <t>2022-2</t>
        </is>
      </c>
      <c r="J342" t="n">
        <v>79221267.5</v>
      </c>
      <c r="K342" t="n">
        <v>79804777.83333333</v>
      </c>
      <c r="L342" t="n">
        <v>0.9926882782062003</v>
      </c>
      <c r="M342" t="n">
        <v>0.9926882782062003</v>
      </c>
      <c r="N342" t="inlineStr">
        <is>
          <t>79221267.5%</t>
        </is>
      </c>
      <c r="O342" t="inlineStr">
        <is>
          <t>79804777.83%</t>
        </is>
      </c>
      <c r="P342" t="inlineStr">
        <is>
          <t>121-2022-12-31</t>
        </is>
      </c>
      <c r="Q342" t="n">
        <v>2</v>
      </c>
      <c r="R342" t="n">
        <v>2</v>
      </c>
    </row>
    <row r="343">
      <c r="A343" t="inlineStr">
        <is>
          <t>121</t>
        </is>
      </c>
      <c r="B343" t="inlineStr">
        <is>
          <t>Ejecución presupuestal de la nómina acumulada</t>
        </is>
      </c>
      <c r="C343" t="inlineStr">
        <is>
          <t>GESTIÓN Y DESARROLLO DEL TALENTO HUMANO</t>
        </is>
      </c>
      <c r="D343" t="inlineStr">
        <is>
          <t>Mensual</t>
        </is>
      </c>
      <c r="E343" t="inlineStr">
        <is>
          <t>Negativo</t>
        </is>
      </c>
      <c r="F343" s="137" t="n">
        <v>45107</v>
      </c>
      <c r="G343" t="n">
        <v>2023</v>
      </c>
      <c r="H343" t="inlineStr">
        <is>
          <t>Junio</t>
        </is>
      </c>
      <c r="I343" t="inlineStr">
        <is>
          <t>2023-1</t>
        </is>
      </c>
      <c r="J343" t="n">
        <v>37207984.83333334</v>
      </c>
      <c r="K343" t="n">
        <v>38026915.16666666</v>
      </c>
      <c r="L343" t="n">
        <v>0.9784644552484978</v>
      </c>
      <c r="M343" t="n">
        <v>0.9784644552484978</v>
      </c>
      <c r="N343" t="inlineStr">
        <is>
          <t>37207984.83%</t>
        </is>
      </c>
      <c r="O343" t="inlineStr">
        <is>
          <t>38026915.17%</t>
        </is>
      </c>
      <c r="P343" t="inlineStr">
        <is>
          <t>121-2023-06-30</t>
        </is>
      </c>
      <c r="Q343" t="n">
        <v>2</v>
      </c>
      <c r="R343" t="n">
        <v>2</v>
      </c>
    </row>
    <row r="344">
      <c r="A344" t="inlineStr">
        <is>
          <t>121</t>
        </is>
      </c>
      <c r="B344" t="inlineStr">
        <is>
          <t>Ejecución presupuestal de la nómina acumulada</t>
        </is>
      </c>
      <c r="C344" t="inlineStr">
        <is>
          <t>GESTIÓN Y DESARROLLO DEL TALENTO HUMANO</t>
        </is>
      </c>
      <c r="D344" t="inlineStr">
        <is>
          <t>Mensual</t>
        </is>
      </c>
      <c r="E344" t="inlineStr">
        <is>
          <t>Negativo</t>
        </is>
      </c>
      <c r="F344" s="137" t="n">
        <v>45291</v>
      </c>
      <c r="G344" t="n">
        <v>2023</v>
      </c>
      <c r="H344" t="inlineStr">
        <is>
          <t>Diciembre</t>
        </is>
      </c>
      <c r="I344" t="inlineStr">
        <is>
          <t>2023-2</t>
        </is>
      </c>
      <c r="J344" t="n">
        <v>89078870.5</v>
      </c>
      <c r="K344" t="n">
        <v>95751389.16666667</v>
      </c>
      <c r="L344" t="n">
        <v>0.9303141319960135</v>
      </c>
      <c r="M344" t="n">
        <v>0.9303141319960135</v>
      </c>
      <c r="N344" t="inlineStr">
        <is>
          <t>89078870.5%</t>
        </is>
      </c>
      <c r="O344" t="inlineStr">
        <is>
          <t>95751389.17%</t>
        </is>
      </c>
      <c r="P344" t="inlineStr">
        <is>
          <t>121-2023-12-31</t>
        </is>
      </c>
      <c r="Q344" t="n">
        <v>2</v>
      </c>
      <c r="R344" t="n">
        <v>2</v>
      </c>
    </row>
    <row r="345">
      <c r="A345" t="inlineStr">
        <is>
          <t>121</t>
        </is>
      </c>
      <c r="B345" t="inlineStr">
        <is>
          <t>Ejecución presupuestal de la nómina acumulada</t>
        </is>
      </c>
      <c r="C345" t="inlineStr">
        <is>
          <t>GESTIÓN Y DESARROLLO DEL TALENTO HUMANO</t>
        </is>
      </c>
      <c r="D345" t="inlineStr">
        <is>
          <t>Mensual</t>
        </is>
      </c>
      <c r="E345" t="inlineStr">
        <is>
          <t>Negativo</t>
        </is>
      </c>
      <c r="F345" s="137" t="n">
        <v>45473</v>
      </c>
      <c r="G345" t="n">
        <v>2024</v>
      </c>
      <c r="H345" t="inlineStr">
        <is>
          <t>Junio</t>
        </is>
      </c>
      <c r="I345" t="inlineStr">
        <is>
          <t>2024-1</t>
        </is>
      </c>
      <c r="J345" t="n">
        <v>40613985.83333334</v>
      </c>
      <c r="K345" t="n">
        <v>41264900.83333334</v>
      </c>
      <c r="L345" t="n">
        <v>0.9842259405243936</v>
      </c>
      <c r="M345" t="n">
        <v>0.9842259405243936</v>
      </c>
      <c r="N345" t="inlineStr">
        <is>
          <t>40613985.83%</t>
        </is>
      </c>
      <c r="O345" t="inlineStr">
        <is>
          <t>41264900.83%</t>
        </is>
      </c>
      <c r="P345" t="inlineStr">
        <is>
          <t>121-2024-06-30</t>
        </is>
      </c>
      <c r="Q345" t="n">
        <v>2</v>
      </c>
      <c r="R345" t="n">
        <v>2</v>
      </c>
    </row>
    <row r="346">
      <c r="A346" t="inlineStr">
        <is>
          <t>121</t>
        </is>
      </c>
      <c r="B346" t="inlineStr">
        <is>
          <t>Ejecución presupuestal de la nómina acumulada</t>
        </is>
      </c>
      <c r="C346" t="inlineStr">
        <is>
          <t>GESTIÓN Y DESARROLLO DEL TALENTO HUMANO</t>
        </is>
      </c>
      <c r="D346" t="inlineStr">
        <is>
          <t>Mensual</t>
        </is>
      </c>
      <c r="E346" t="inlineStr">
        <is>
          <t>Negativo</t>
        </is>
      </c>
      <c r="F346" s="137" t="n">
        <v>45657</v>
      </c>
      <c r="G346" t="n">
        <v>2024</v>
      </c>
      <c r="H346" t="inlineStr">
        <is>
          <t>Diciembre</t>
        </is>
      </c>
      <c r="I346" t="inlineStr">
        <is>
          <t>2024-2</t>
        </is>
      </c>
      <c r="J346" t="n">
        <v>99058217.83333333</v>
      </c>
      <c r="K346" t="n">
        <v>99779138.33333333</v>
      </c>
      <c r="L346" t="n">
        <v>0.99277483738543</v>
      </c>
      <c r="M346" t="n">
        <v>0.99277483738543</v>
      </c>
      <c r="N346" t="inlineStr">
        <is>
          <t>99058217.83%</t>
        </is>
      </c>
      <c r="O346" t="inlineStr">
        <is>
          <t>99779138.33%</t>
        </is>
      </c>
      <c r="P346" t="inlineStr">
        <is>
          <t>121-2024-12-31</t>
        </is>
      </c>
      <c r="Q346" t="n">
        <v>2</v>
      </c>
      <c r="R346" t="n">
        <v>2</v>
      </c>
    </row>
    <row r="347">
      <c r="A347" t="inlineStr">
        <is>
          <t>121</t>
        </is>
      </c>
      <c r="B347" t="inlineStr">
        <is>
          <t>Ejecución presupuestal de la nómina acumulada</t>
        </is>
      </c>
      <c r="C347" t="inlineStr">
        <is>
          <t>GESTIÓN Y DESARROLLO DEL TALENTO HUMANO</t>
        </is>
      </c>
      <c r="D347" t="inlineStr">
        <is>
          <t>Mensual</t>
        </is>
      </c>
      <c r="E347" t="inlineStr">
        <is>
          <t>Negativo</t>
        </is>
      </c>
      <c r="F347" s="137" t="n">
        <v>45838</v>
      </c>
      <c r="G347" t="n">
        <v>2025</v>
      </c>
      <c r="H347" t="inlineStr">
        <is>
          <t>Junio</t>
        </is>
      </c>
      <c r="I347" t="inlineStr">
        <is>
          <t>2025-1</t>
        </is>
      </c>
      <c r="J347" t="n">
        <v>102</v>
      </c>
      <c r="K347" t="n">
        <v>107.4283333333333</v>
      </c>
      <c r="L347" t="n">
        <v>0.9494701894286114</v>
      </c>
      <c r="M347" t="n">
        <v>0.9494701894286114</v>
      </c>
      <c r="N347" t="inlineStr">
        <is>
          <t>102.0%</t>
        </is>
      </c>
      <c r="O347" t="inlineStr">
        <is>
          <t>107.43%</t>
        </is>
      </c>
      <c r="P347" t="inlineStr">
        <is>
          <t>121-2025-06-30</t>
        </is>
      </c>
      <c r="Q347" t="n">
        <v>2</v>
      </c>
      <c r="R347" t="n">
        <v>2</v>
      </c>
    </row>
    <row r="348">
      <c r="A348" t="inlineStr">
        <is>
          <t>121</t>
        </is>
      </c>
      <c r="B348" t="inlineStr">
        <is>
          <t>Ejecución presupuestal de la nómina acumulada</t>
        </is>
      </c>
      <c r="C348" t="inlineStr">
        <is>
          <t>GESTIÓN Y DESARROLLO DEL TALENTO HUMANO</t>
        </is>
      </c>
      <c r="D348" t="inlineStr">
        <is>
          <t>Mensual</t>
        </is>
      </c>
      <c r="E348" t="inlineStr">
        <is>
          <t>Negativo</t>
        </is>
      </c>
      <c r="F348" s="137" t="n">
        <v>46022</v>
      </c>
      <c r="G348" t="n">
        <v>2025</v>
      </c>
      <c r="H348" t="inlineStr">
        <is>
          <t>Diciembre</t>
        </is>
      </c>
      <c r="I348" t="inlineStr">
        <is>
          <t>2025-2</t>
        </is>
      </c>
      <c r="J348" t="n">
        <v>102</v>
      </c>
      <c r="K348" t="n">
        <v>106.328</v>
      </c>
      <c r="L348" t="n">
        <v>0.9592957640508615</v>
      </c>
      <c r="M348" t="n">
        <v>0.9592957640508615</v>
      </c>
      <c r="N348" t="inlineStr">
        <is>
          <t>102.0%</t>
        </is>
      </c>
      <c r="O348" t="inlineStr">
        <is>
          <t>106.33%</t>
        </is>
      </c>
      <c r="P348" t="inlineStr">
        <is>
          <t>121-2025-12-31</t>
        </is>
      </c>
      <c r="Q348" t="n">
        <v>2</v>
      </c>
      <c r="R348" t="n">
        <v>2</v>
      </c>
    </row>
    <row r="349">
      <c r="A349" t="inlineStr">
        <is>
          <t>121</t>
        </is>
      </c>
      <c r="B349" t="inlineStr">
        <is>
          <t>Ejecución presupuestal de la nómina acumulada</t>
        </is>
      </c>
      <c r="C349" t="inlineStr">
        <is>
          <t>GESTIÓN Y DESARROLLO DEL TALENTO HUMANO</t>
        </is>
      </c>
      <c r="D349" t="inlineStr">
        <is>
          <t>Mensual</t>
        </is>
      </c>
      <c r="E349" t="inlineStr">
        <is>
          <t>Negativo</t>
        </is>
      </c>
      <c r="F349" s="137" t="n">
        <v>46203</v>
      </c>
      <c r="G349" t="n">
        <v>2026</v>
      </c>
      <c r="H349" t="inlineStr">
        <is>
          <t>Junio</t>
        </is>
      </c>
      <c r="I349" t="inlineStr">
        <is>
          <t>2026-1</t>
        </is>
      </c>
      <c r="J349" t="n">
        <v>100</v>
      </c>
      <c r="K349" t="n">
        <v>98.65000000000001</v>
      </c>
      <c r="L349" t="n">
        <v>1.013684744044602</v>
      </c>
      <c r="M349" t="n">
        <v>1.013684744044602</v>
      </c>
      <c r="N349" t="inlineStr">
        <is>
          <t>100.0%</t>
        </is>
      </c>
      <c r="O349" t="inlineStr">
        <is>
          <t>98.65%</t>
        </is>
      </c>
      <c r="P349" t="inlineStr">
        <is>
          <t>121-2026-06-30</t>
        </is>
      </c>
      <c r="Q349" t="n">
        <v>2</v>
      </c>
      <c r="R349" t="n">
        <v>2</v>
      </c>
    </row>
    <row r="350">
      <c r="A350" t="inlineStr">
        <is>
          <t>122</t>
        </is>
      </c>
      <c r="B350" t="inlineStr">
        <is>
          <t>Eficacia en la solicitud documental- por periodo</t>
        </is>
      </c>
      <c r="C350" t="inlineStr">
        <is>
          <t>Gestión de calidad</t>
        </is>
      </c>
      <c r="D350" t="inlineStr">
        <is>
          <t>Bimestral</t>
        </is>
      </c>
      <c r="E350" t="inlineStr">
        <is>
          <t>Positivo</t>
        </is>
      </c>
      <c r="F350" s="137" t="n">
        <v>45107</v>
      </c>
      <c r="G350" t="n">
        <v>2023</v>
      </c>
      <c r="H350" t="inlineStr">
        <is>
          <t>Junio</t>
        </is>
      </c>
      <c r="I350" t="inlineStr">
        <is>
          <t>2023-1</t>
        </is>
      </c>
      <c r="J350" t="n">
        <v>80</v>
      </c>
      <c r="K350" t="n">
        <v>91.66666666666667</v>
      </c>
      <c r="L350" t="n">
        <v>1.145833333333333</v>
      </c>
      <c r="M350" t="n">
        <v>1.145833333333333</v>
      </c>
      <c r="N350" t="inlineStr">
        <is>
          <t>80.0%</t>
        </is>
      </c>
      <c r="O350" t="inlineStr">
        <is>
          <t>91.67%</t>
        </is>
      </c>
      <c r="P350" t="inlineStr">
        <is>
          <t>122-2023-06-30</t>
        </is>
      </c>
      <c r="Q350" t="n">
        <v>2</v>
      </c>
      <c r="R350" t="n">
        <v>2</v>
      </c>
    </row>
    <row r="351">
      <c r="A351" t="inlineStr">
        <is>
          <t>122</t>
        </is>
      </c>
      <c r="B351" t="inlineStr">
        <is>
          <t>Eficacia en la solicitud documental- por periodo</t>
        </is>
      </c>
      <c r="C351" t="inlineStr">
        <is>
          <t>Gestión de calidad</t>
        </is>
      </c>
      <c r="D351" t="inlineStr">
        <is>
          <t>Bimestral</t>
        </is>
      </c>
      <c r="E351" t="inlineStr">
        <is>
          <t>Positivo</t>
        </is>
      </c>
      <c r="F351" s="137" t="n">
        <v>45291</v>
      </c>
      <c r="G351" t="n">
        <v>2023</v>
      </c>
      <c r="H351" t="inlineStr">
        <is>
          <t>Diciembre</t>
        </is>
      </c>
      <c r="I351" t="inlineStr">
        <is>
          <t>2023-2</t>
        </is>
      </c>
      <c r="J351" t="n">
        <v>80</v>
      </c>
      <c r="K351" t="n">
        <v>90.30333333333333</v>
      </c>
      <c r="L351" t="n">
        <v>1.128791666666667</v>
      </c>
      <c r="M351" t="n">
        <v>1.128791666666667</v>
      </c>
      <c r="N351" t="inlineStr">
        <is>
          <t>80.0%</t>
        </is>
      </c>
      <c r="O351" t="inlineStr">
        <is>
          <t>90.3%</t>
        </is>
      </c>
      <c r="P351" t="inlineStr">
        <is>
          <t>122-2023-12-31</t>
        </is>
      </c>
      <c r="Q351" t="n">
        <v>2</v>
      </c>
      <c r="R351" t="n">
        <v>2</v>
      </c>
    </row>
    <row r="352">
      <c r="A352" t="inlineStr">
        <is>
          <t>122</t>
        </is>
      </c>
      <c r="B352" t="inlineStr">
        <is>
          <t>Eficacia en la solicitud documental- por periodo</t>
        </is>
      </c>
      <c r="C352" t="inlineStr">
        <is>
          <t>Gestión de calidad</t>
        </is>
      </c>
      <c r="D352" t="inlineStr">
        <is>
          <t>Bimestral</t>
        </is>
      </c>
      <c r="E352" t="inlineStr">
        <is>
          <t>Positivo</t>
        </is>
      </c>
      <c r="F352" s="137" t="n">
        <v>45473</v>
      </c>
      <c r="G352" t="n">
        <v>2024</v>
      </c>
      <c r="H352" t="inlineStr">
        <is>
          <t>Junio</t>
        </is>
      </c>
      <c r="I352" t="inlineStr">
        <is>
          <t>2024-1</t>
        </is>
      </c>
      <c r="J352" t="n">
        <v>80</v>
      </c>
      <c r="K352" t="n">
        <v>96.44666666666667</v>
      </c>
      <c r="L352" t="n">
        <v>1.205583333333333</v>
      </c>
      <c r="M352" t="n">
        <v>1.205583333333333</v>
      </c>
      <c r="N352" t="inlineStr">
        <is>
          <t>80.0%</t>
        </is>
      </c>
      <c r="O352" t="inlineStr">
        <is>
          <t>96.45%</t>
        </is>
      </c>
      <c r="P352" t="inlineStr">
        <is>
          <t>122-2024-06-30</t>
        </is>
      </c>
      <c r="Q352" t="n">
        <v>2</v>
      </c>
      <c r="R352" t="n">
        <v>2</v>
      </c>
    </row>
    <row r="353">
      <c r="A353" t="inlineStr">
        <is>
          <t>122</t>
        </is>
      </c>
      <c r="B353" t="inlineStr">
        <is>
          <t>Eficacia en la solicitud documental- por periodo</t>
        </is>
      </c>
      <c r="C353" t="inlineStr">
        <is>
          <t>Gestión de calidad</t>
        </is>
      </c>
      <c r="D353" t="inlineStr">
        <is>
          <t>Bimestral</t>
        </is>
      </c>
      <c r="E353" t="inlineStr">
        <is>
          <t>Positivo</t>
        </is>
      </c>
      <c r="F353" s="137" t="n">
        <v>45657</v>
      </c>
      <c r="G353" t="n">
        <v>2024</v>
      </c>
      <c r="H353" t="inlineStr">
        <is>
          <t>Diciembre</t>
        </is>
      </c>
      <c r="I353" t="inlineStr">
        <is>
          <t>2024-2</t>
        </is>
      </c>
      <c r="J353" t="n">
        <v>80</v>
      </c>
      <c r="K353" t="n">
        <v>92.19</v>
      </c>
      <c r="L353" t="n">
        <v>1.152375</v>
      </c>
      <c r="M353" t="n">
        <v>1.152375</v>
      </c>
      <c r="N353" t="inlineStr">
        <is>
          <t>80.0%</t>
        </is>
      </c>
      <c r="O353" t="inlineStr">
        <is>
          <t>92.19%</t>
        </is>
      </c>
      <c r="P353" t="inlineStr">
        <is>
          <t>122-2024-12-31</t>
        </is>
      </c>
      <c r="Q353" t="n">
        <v>2</v>
      </c>
      <c r="R353" t="n">
        <v>2</v>
      </c>
    </row>
    <row r="354">
      <c r="A354" t="inlineStr">
        <is>
          <t>122</t>
        </is>
      </c>
      <c r="B354" t="inlineStr">
        <is>
          <t>Eficacia en la solicitud documental- por periodo</t>
        </is>
      </c>
      <c r="C354" t="inlineStr">
        <is>
          <t>Gestión de calidad</t>
        </is>
      </c>
      <c r="D354" t="inlineStr">
        <is>
          <t>Mensual</t>
        </is>
      </c>
      <c r="E354" t="inlineStr">
        <is>
          <t>Positivo</t>
        </is>
      </c>
      <c r="F354" s="137" t="n">
        <v>45838</v>
      </c>
      <c r="G354" t="n">
        <v>2025</v>
      </c>
      <c r="H354" t="inlineStr">
        <is>
          <t>Junio</t>
        </is>
      </c>
      <c r="I354" t="inlineStr">
        <is>
          <t>2025-1</t>
        </is>
      </c>
      <c r="J354" t="n">
        <v>90</v>
      </c>
      <c r="K354" t="n">
        <v>81.16</v>
      </c>
      <c r="L354" t="n">
        <v>0.9017777777777778</v>
      </c>
      <c r="M354" t="n">
        <v>0.9017777777777778</v>
      </c>
      <c r="N354" t="inlineStr">
        <is>
          <t>90.0%</t>
        </is>
      </c>
      <c r="O354" t="inlineStr">
        <is>
          <t>81.16%</t>
        </is>
      </c>
      <c r="P354" t="inlineStr">
        <is>
          <t>122-2025-06-30</t>
        </is>
      </c>
      <c r="Q354" t="n">
        <v>2</v>
      </c>
      <c r="R354" t="n">
        <v>2</v>
      </c>
    </row>
    <row r="355">
      <c r="A355" t="inlineStr">
        <is>
          <t>122</t>
        </is>
      </c>
      <c r="B355" t="inlineStr">
        <is>
          <t>Eficacia en la solicitud documental- por periodo</t>
        </is>
      </c>
      <c r="C355" t="inlineStr">
        <is>
          <t>Gestión de calidad</t>
        </is>
      </c>
      <c r="D355" t="inlineStr">
        <is>
          <t>Mensual</t>
        </is>
      </c>
      <c r="E355" t="inlineStr">
        <is>
          <t>Positivo</t>
        </is>
      </c>
      <c r="F355" s="137" t="n">
        <v>46022</v>
      </c>
      <c r="G355" t="n">
        <v>2025</v>
      </c>
      <c r="H355" t="inlineStr">
        <is>
          <t>Diciembre</t>
        </is>
      </c>
      <c r="I355" t="inlineStr">
        <is>
          <t>2025-2</t>
        </is>
      </c>
      <c r="J355" t="n">
        <v>90</v>
      </c>
      <c r="K355" t="n">
        <v>83.00800000000001</v>
      </c>
      <c r="L355" t="n">
        <v>0.9223111111111112</v>
      </c>
      <c r="M355" t="n">
        <v>0.9223111111111112</v>
      </c>
      <c r="N355" t="inlineStr">
        <is>
          <t>90.0%</t>
        </is>
      </c>
      <c r="O355" t="inlineStr">
        <is>
          <t>83.01%</t>
        </is>
      </c>
      <c r="P355" t="inlineStr">
        <is>
          <t>122-2025-12-31</t>
        </is>
      </c>
      <c r="Q355" t="n">
        <v>2</v>
      </c>
      <c r="R355" t="n">
        <v>2</v>
      </c>
    </row>
    <row r="356">
      <c r="A356" t="inlineStr">
        <is>
          <t>122</t>
        </is>
      </c>
      <c r="B356" t="inlineStr">
        <is>
          <t>Eficacia en la solicitud documental- por periodo</t>
        </is>
      </c>
      <c r="C356" t="inlineStr">
        <is>
          <t>Gestión de calidad</t>
        </is>
      </c>
      <c r="D356" t="inlineStr">
        <is>
          <t>Mensual</t>
        </is>
      </c>
      <c r="E356" t="inlineStr">
        <is>
          <t>Positivo</t>
        </is>
      </c>
      <c r="F356" s="137" t="n">
        <v>46203</v>
      </c>
      <c r="G356" t="n">
        <v>2026</v>
      </c>
      <c r="H356" t="inlineStr">
        <is>
          <t>Junio</t>
        </is>
      </c>
      <c r="I356" t="inlineStr">
        <is>
          <t>2026-1</t>
        </is>
      </c>
      <c r="J356" t="n">
        <v>80</v>
      </c>
      <c r="L356" t="n">
        <v>0</v>
      </c>
      <c r="M356" t="n">
        <v>0</v>
      </c>
      <c r="N356" t="inlineStr">
        <is>
          <t>80.0%</t>
        </is>
      </c>
      <c r="P356" t="inlineStr">
        <is>
          <t>122-2026-06-30</t>
        </is>
      </c>
      <c r="Q356" t="n">
        <v>2</v>
      </c>
      <c r="R356" t="n">
        <v>2</v>
      </c>
    </row>
    <row r="357">
      <c r="A357" t="inlineStr">
        <is>
          <t>124</t>
        </is>
      </c>
      <c r="B357" t="inlineStr">
        <is>
          <t>Indice de Frecuencia de accidentalidad</t>
        </is>
      </c>
      <c r="C357" t="inlineStr">
        <is>
          <t>GESTIÓN DE SEGURIDAD Y SALUD EN EL TRABAJO</t>
        </is>
      </c>
      <c r="D357" t="inlineStr">
        <is>
          <t>Mensual</t>
        </is>
      </c>
      <c r="E357" t="inlineStr">
        <is>
          <t>Negativo</t>
        </is>
      </c>
      <c r="F357" s="137" t="n">
        <v>44742</v>
      </c>
      <c r="G357" t="n">
        <v>2022</v>
      </c>
      <c r="H357" t="inlineStr">
        <is>
          <t>Junio</t>
        </is>
      </c>
      <c r="I357" t="inlineStr">
        <is>
          <t>2022-1</t>
        </is>
      </c>
      <c r="J357" t="n">
        <v>1.6</v>
      </c>
      <c r="K357" t="n">
        <v>0.02</v>
      </c>
      <c r="L357" t="n">
        <v>1.3</v>
      </c>
      <c r="M357" t="n">
        <v>79.99999999999999</v>
      </c>
      <c r="N357" t="inlineStr">
        <is>
          <t>1.6%</t>
        </is>
      </c>
      <c r="O357" t="inlineStr">
        <is>
          <t>0.02%</t>
        </is>
      </c>
      <c r="P357" t="inlineStr">
        <is>
          <t>124-2022-06-30</t>
        </is>
      </c>
      <c r="Q357" t="n">
        <v>2</v>
      </c>
      <c r="R357" t="n">
        <v>2</v>
      </c>
    </row>
    <row r="358">
      <c r="A358" t="inlineStr">
        <is>
          <t>124</t>
        </is>
      </c>
      <c r="B358" t="inlineStr">
        <is>
          <t>Indice de Frecuencia de accidentalidad</t>
        </is>
      </c>
      <c r="C358" t="inlineStr">
        <is>
          <t>GESTIÓN DE SEGURIDAD Y SALUD EN EL TRABAJO</t>
        </is>
      </c>
      <c r="D358" t="inlineStr">
        <is>
          <t>Mensual</t>
        </is>
      </c>
      <c r="E358" t="inlineStr">
        <is>
          <t>Negativo</t>
        </is>
      </c>
      <c r="F358" s="137" t="n">
        <v>44926</v>
      </c>
      <c r="G358" t="n">
        <v>2022</v>
      </c>
      <c r="H358" t="inlineStr">
        <is>
          <t>Diciembre</t>
        </is>
      </c>
      <c r="I358" t="inlineStr">
        <is>
          <t>2022-2</t>
        </is>
      </c>
      <c r="J358" t="n">
        <v>1.6</v>
      </c>
      <c r="K358" t="n">
        <v>0.04166666666666666</v>
      </c>
      <c r="L358" t="n">
        <v>1.3</v>
      </c>
      <c r="M358" t="n">
        <v>38.4</v>
      </c>
      <c r="N358" t="inlineStr">
        <is>
          <t>1.6%</t>
        </is>
      </c>
      <c r="O358" t="inlineStr">
        <is>
          <t>0.04%</t>
        </is>
      </c>
      <c r="P358" t="inlineStr">
        <is>
          <t>124-2022-12-31</t>
        </is>
      </c>
      <c r="Q358" t="n">
        <v>2</v>
      </c>
      <c r="R358" t="n">
        <v>2</v>
      </c>
    </row>
    <row r="359">
      <c r="A359" t="inlineStr">
        <is>
          <t>124</t>
        </is>
      </c>
      <c r="B359" t="inlineStr">
        <is>
          <t>Indice de Frecuencia de accidentalidad</t>
        </is>
      </c>
      <c r="C359" t="inlineStr">
        <is>
          <t>GESTIÓN DE SEGURIDAD Y SALUD EN EL TRABAJO</t>
        </is>
      </c>
      <c r="D359" t="inlineStr">
        <is>
          <t>Mensual</t>
        </is>
      </c>
      <c r="E359" t="inlineStr">
        <is>
          <t>Negativo</t>
        </is>
      </c>
      <c r="F359" s="137" t="n">
        <v>45107</v>
      </c>
      <c r="G359" t="n">
        <v>2023</v>
      </c>
      <c r="H359" t="inlineStr">
        <is>
          <t>Junio</t>
        </is>
      </c>
      <c r="I359" t="inlineStr">
        <is>
          <t>2023-1</t>
        </is>
      </c>
      <c r="J359" t="n">
        <v>1.6</v>
      </c>
      <c r="K359" t="n">
        <v>0.02590490393044788</v>
      </c>
      <c r="L359" t="n">
        <v>1.3</v>
      </c>
      <c r="M359" t="n">
        <v>61.76436725246472</v>
      </c>
      <c r="N359" t="inlineStr">
        <is>
          <t>1.6%</t>
        </is>
      </c>
      <c r="O359" t="inlineStr">
        <is>
          <t>0.03%</t>
        </is>
      </c>
      <c r="P359" t="inlineStr">
        <is>
          <t>124-2023-06-30</t>
        </is>
      </c>
      <c r="Q359" t="n">
        <v>2</v>
      </c>
      <c r="R359" t="n">
        <v>2</v>
      </c>
    </row>
    <row r="360">
      <c r="A360" t="inlineStr">
        <is>
          <t>124</t>
        </is>
      </c>
      <c r="B360" t="inlineStr">
        <is>
          <t>Indice de Frecuencia de accidentalidad</t>
        </is>
      </c>
      <c r="C360" t="inlineStr">
        <is>
          <t>GESTIÓN DE SEGURIDAD Y SALUD EN EL TRABAJO</t>
        </is>
      </c>
      <c r="D360" t="inlineStr">
        <is>
          <t>Mensual</t>
        </is>
      </c>
      <c r="E360" t="inlineStr">
        <is>
          <t>Negativo</t>
        </is>
      </c>
      <c r="F360" s="137" t="n">
        <v>45291</v>
      </c>
      <c r="G360" t="n">
        <v>2023</v>
      </c>
      <c r="H360" t="inlineStr">
        <is>
          <t>Diciembre</t>
        </is>
      </c>
      <c r="I360" t="inlineStr">
        <is>
          <t>2023-2</t>
        </is>
      </c>
      <c r="J360" t="n">
        <v>1.6</v>
      </c>
      <c r="K360" t="n">
        <v>0.03091194968553467</v>
      </c>
      <c r="L360" t="n">
        <v>1.3</v>
      </c>
      <c r="M360" t="n">
        <v>51.75991861648003</v>
      </c>
      <c r="N360" t="inlineStr">
        <is>
          <t>1.6%</t>
        </is>
      </c>
      <c r="O360" t="inlineStr">
        <is>
          <t>0.03%</t>
        </is>
      </c>
      <c r="P360" t="inlineStr">
        <is>
          <t>124-2023-12-31</t>
        </is>
      </c>
      <c r="Q360" t="n">
        <v>2</v>
      </c>
      <c r="R360" t="n">
        <v>2</v>
      </c>
    </row>
    <row r="361">
      <c r="A361" t="inlineStr">
        <is>
          <t>124</t>
        </is>
      </c>
      <c r="B361" t="inlineStr">
        <is>
          <t>Indice de Frecuencia de accidentalidad</t>
        </is>
      </c>
      <c r="C361" t="inlineStr">
        <is>
          <t>GESTIÓN DE SEGURIDAD Y SALUD EN EL TRABAJO</t>
        </is>
      </c>
      <c r="D361" t="inlineStr">
        <is>
          <t>Mensual</t>
        </is>
      </c>
      <c r="E361" t="inlineStr">
        <is>
          <t>Negativo</t>
        </is>
      </c>
      <c r="F361" s="137" t="n">
        <v>45473</v>
      </c>
      <c r="G361" t="n">
        <v>2024</v>
      </c>
      <c r="H361" t="inlineStr">
        <is>
          <t>Junio</t>
        </is>
      </c>
      <c r="I361" t="inlineStr">
        <is>
          <t>2024-1</t>
        </is>
      </c>
      <c r="J361" t="n">
        <v>0.2</v>
      </c>
      <c r="K361" t="n">
        <v>0.006666666666666667</v>
      </c>
      <c r="L361" t="n">
        <v>1.3</v>
      </c>
      <c r="M361" t="n">
        <v>30</v>
      </c>
      <c r="N361" t="inlineStr">
        <is>
          <t>0.2%</t>
        </is>
      </c>
      <c r="O361" t="inlineStr">
        <is>
          <t>0.01%</t>
        </is>
      </c>
      <c r="P361" t="inlineStr">
        <is>
          <t>124-2024-06-30</t>
        </is>
      </c>
      <c r="Q361" t="n">
        <v>2</v>
      </c>
      <c r="R361" t="n">
        <v>2</v>
      </c>
    </row>
    <row r="362">
      <c r="A362" t="inlineStr">
        <is>
          <t>124</t>
        </is>
      </c>
      <c r="B362" t="inlineStr">
        <is>
          <t>Indice de Frecuencia de accidentalidad</t>
        </is>
      </c>
      <c r="C362" t="inlineStr">
        <is>
          <t>GESTIÓN DE SEGURIDAD Y SALUD EN EL TRABAJO</t>
        </is>
      </c>
      <c r="D362" t="inlineStr">
        <is>
          <t>Mensual</t>
        </is>
      </c>
      <c r="E362" t="inlineStr">
        <is>
          <t>Negativo</t>
        </is>
      </c>
      <c r="F362" s="137" t="n">
        <v>45657</v>
      </c>
      <c r="G362" t="n">
        <v>2024</v>
      </c>
      <c r="H362" t="inlineStr">
        <is>
          <t>Diciembre</t>
        </is>
      </c>
      <c r="I362" t="inlineStr">
        <is>
          <t>2024-2</t>
        </is>
      </c>
      <c r="J362" t="n">
        <v>0.2</v>
      </c>
      <c r="K362" t="n">
        <v>0.01833333333333333</v>
      </c>
      <c r="L362" t="n">
        <v>1.3</v>
      </c>
      <c r="M362" t="n">
        <v>10.90909090909091</v>
      </c>
      <c r="N362" t="inlineStr">
        <is>
          <t>0.2%</t>
        </is>
      </c>
      <c r="O362" t="inlineStr">
        <is>
          <t>0.02%</t>
        </is>
      </c>
      <c r="P362" t="inlineStr">
        <is>
          <t>124-2024-12-31</t>
        </is>
      </c>
      <c r="Q362" t="n">
        <v>2</v>
      </c>
      <c r="R362" t="n">
        <v>2</v>
      </c>
    </row>
    <row r="363">
      <c r="A363" t="inlineStr">
        <is>
          <t>124</t>
        </is>
      </c>
      <c r="B363" t="inlineStr">
        <is>
          <t>Indice de Frecuencia de accidentalidad</t>
        </is>
      </c>
      <c r="C363" t="inlineStr">
        <is>
          <t>GESTIÓN DE SEGURIDAD Y SALUD EN EL TRABAJO</t>
        </is>
      </c>
      <c r="D363" t="inlineStr">
        <is>
          <t>Mensual</t>
        </is>
      </c>
      <c r="E363" t="inlineStr">
        <is>
          <t>Negativo</t>
        </is>
      </c>
      <c r="F363" s="137" t="n">
        <v>45838</v>
      </c>
      <c r="G363" t="n">
        <v>2025</v>
      </c>
      <c r="H363" t="inlineStr">
        <is>
          <t>Junio</t>
        </is>
      </c>
      <c r="I363" t="inlineStr">
        <is>
          <t>2025-1</t>
        </is>
      </c>
      <c r="J363" t="n">
        <v>0.2</v>
      </c>
      <c r="K363" t="n">
        <v>0.03519295047098145</v>
      </c>
      <c r="L363" t="n">
        <v>1.3</v>
      </c>
      <c r="M363" t="n">
        <v>5.682956311517875</v>
      </c>
      <c r="N363" t="inlineStr">
        <is>
          <t>0.2%</t>
        </is>
      </c>
      <c r="O363" t="inlineStr">
        <is>
          <t>0.04%</t>
        </is>
      </c>
      <c r="P363" t="inlineStr">
        <is>
          <t>124-2025-06-30</t>
        </is>
      </c>
      <c r="Q363" t="n">
        <v>2</v>
      </c>
      <c r="R363" t="n">
        <v>2</v>
      </c>
    </row>
    <row r="364">
      <c r="A364" t="inlineStr">
        <is>
          <t>124</t>
        </is>
      </c>
      <c r="B364" t="inlineStr">
        <is>
          <t>Indice de Frecuencia de accidentalidad</t>
        </is>
      </c>
      <c r="C364" t="inlineStr">
        <is>
          <t>GESTIÓN DE SEGURIDAD Y SALUD EN EL TRABAJO</t>
        </is>
      </c>
      <c r="D364" t="inlineStr">
        <is>
          <t>Mensual</t>
        </is>
      </c>
      <c r="E364" t="inlineStr">
        <is>
          <t>Negativo</t>
        </is>
      </c>
      <c r="F364" s="137" t="n">
        <v>46022</v>
      </c>
      <c r="G364" t="n">
        <v>2025</v>
      </c>
      <c r="H364" t="inlineStr">
        <is>
          <t>Diciembre</t>
        </is>
      </c>
      <c r="I364" t="inlineStr">
        <is>
          <t>2025-2</t>
        </is>
      </c>
      <c r="J364" t="n">
        <v>0.2</v>
      </c>
      <c r="K364" t="n">
        <v>0.016</v>
      </c>
      <c r="L364" t="n">
        <v>1.3</v>
      </c>
      <c r="M364" t="n">
        <v>12.5</v>
      </c>
      <c r="N364" t="inlineStr">
        <is>
          <t>0.2%</t>
        </is>
      </c>
      <c r="O364" t="inlineStr">
        <is>
          <t>0.02%</t>
        </is>
      </c>
      <c r="P364" t="inlineStr">
        <is>
          <t>124-2025-12-31</t>
        </is>
      </c>
      <c r="Q364" t="n">
        <v>2</v>
      </c>
      <c r="R364" t="n">
        <v>2</v>
      </c>
    </row>
    <row r="365">
      <c r="A365" t="inlineStr">
        <is>
          <t>124</t>
        </is>
      </c>
      <c r="B365" t="inlineStr">
        <is>
          <t>Indice de Frecuencia de accidentalidad</t>
        </is>
      </c>
      <c r="C365" t="inlineStr">
        <is>
          <t>GESTIÓN DE SEGURIDAD Y SALUD EN EL TRABAJO</t>
        </is>
      </c>
      <c r="D365" t="inlineStr">
        <is>
          <t>Mensual</t>
        </is>
      </c>
      <c r="E365" t="inlineStr">
        <is>
          <t>Negativo</t>
        </is>
      </c>
      <c r="F365" s="137" t="n">
        <v>46203</v>
      </c>
      <c r="G365" t="n">
        <v>2026</v>
      </c>
      <c r="H365" t="inlineStr">
        <is>
          <t>Junio</t>
        </is>
      </c>
      <c r="I365" t="inlineStr">
        <is>
          <t>2026-1</t>
        </is>
      </c>
      <c r="J365" t="n">
        <v>1.6</v>
      </c>
      <c r="K365" t="n">
        <v>0</v>
      </c>
      <c r="L365" t="n">
        <v>0</v>
      </c>
      <c r="M365" t="n">
        <v>0</v>
      </c>
      <c r="N365" t="inlineStr">
        <is>
          <t>1.6%</t>
        </is>
      </c>
      <c r="O365" t="inlineStr">
        <is>
          <t>0.0%</t>
        </is>
      </c>
      <c r="P365" t="inlineStr">
        <is>
          <t>124-2026-06-30</t>
        </is>
      </c>
      <c r="Q365" t="n">
        <v>2</v>
      </c>
      <c r="R365" t="n">
        <v>2</v>
      </c>
    </row>
    <row r="366">
      <c r="A366" t="inlineStr">
        <is>
          <t>125</t>
        </is>
      </c>
      <c r="B366" t="inlineStr">
        <is>
          <t>Indice de severidad</t>
        </is>
      </c>
      <c r="C366" t="inlineStr">
        <is>
          <t>GESTIÓN DE SEGURIDAD Y SALUD EN EL TRABAJO</t>
        </is>
      </c>
      <c r="D366" t="inlineStr">
        <is>
          <t>Mensual</t>
        </is>
      </c>
      <c r="E366" t="inlineStr">
        <is>
          <t>Negativo</t>
        </is>
      </c>
      <c r="F366" s="137" t="n">
        <v>44742</v>
      </c>
      <c r="G366" t="n">
        <v>2022</v>
      </c>
      <c r="H366" t="inlineStr">
        <is>
          <t>Junio</t>
        </is>
      </c>
      <c r="I366" t="inlineStr">
        <is>
          <t>2022-1</t>
        </is>
      </c>
      <c r="J366" t="n">
        <v>4.7</v>
      </c>
      <c r="K366" t="n">
        <v>0.08</v>
      </c>
      <c r="L366" t="n">
        <v>1.3</v>
      </c>
      <c r="M366" t="n">
        <v>58.75</v>
      </c>
      <c r="N366" t="inlineStr">
        <is>
          <t>4.7%</t>
        </is>
      </c>
      <c r="O366" t="inlineStr">
        <is>
          <t>0.08%</t>
        </is>
      </c>
      <c r="P366" t="inlineStr">
        <is>
          <t>125-2022-06-30</t>
        </is>
      </c>
      <c r="Q366" t="n">
        <v>2</v>
      </c>
      <c r="R366" t="n">
        <v>2</v>
      </c>
    </row>
    <row r="367">
      <c r="A367" t="inlineStr">
        <is>
          <t>125</t>
        </is>
      </c>
      <c r="B367" t="inlineStr">
        <is>
          <t>Indice de severidad</t>
        </is>
      </c>
      <c r="C367" t="inlineStr">
        <is>
          <t>GESTIÓN DE SEGURIDAD Y SALUD EN EL TRABAJO</t>
        </is>
      </c>
      <c r="D367" t="inlineStr">
        <is>
          <t>Mensual</t>
        </is>
      </c>
      <c r="E367" t="inlineStr">
        <is>
          <t>Negativo</t>
        </is>
      </c>
      <c r="F367" s="137" t="n">
        <v>44926</v>
      </c>
      <c r="G367" t="n">
        <v>2022</v>
      </c>
      <c r="H367" t="inlineStr">
        <is>
          <t>Diciembre</t>
        </is>
      </c>
      <c r="I367" t="inlineStr">
        <is>
          <t>2022-2</t>
        </is>
      </c>
      <c r="J367" t="n">
        <v>4.7</v>
      </c>
      <c r="K367" t="n">
        <v>0.08</v>
      </c>
      <c r="L367" t="n">
        <v>1.3</v>
      </c>
      <c r="M367" t="n">
        <v>58.75</v>
      </c>
      <c r="N367" t="inlineStr">
        <is>
          <t>4.7%</t>
        </is>
      </c>
      <c r="O367" t="inlineStr">
        <is>
          <t>0.08%</t>
        </is>
      </c>
      <c r="P367" t="inlineStr">
        <is>
          <t>125-2022-12-31</t>
        </is>
      </c>
      <c r="Q367" t="n">
        <v>2</v>
      </c>
      <c r="R367" t="n">
        <v>2</v>
      </c>
    </row>
    <row r="368">
      <c r="A368" t="inlineStr">
        <is>
          <t>125</t>
        </is>
      </c>
      <c r="B368" t="inlineStr">
        <is>
          <t>Indice de severidad</t>
        </is>
      </c>
      <c r="C368" t="inlineStr">
        <is>
          <t>GESTIÓN DE SEGURIDAD Y SALUD EN EL TRABAJO</t>
        </is>
      </c>
      <c r="D368" t="inlineStr">
        <is>
          <t>Mensual</t>
        </is>
      </c>
      <c r="E368" t="inlineStr">
        <is>
          <t>Negativo</t>
        </is>
      </c>
      <c r="F368" s="137" t="n">
        <v>45107</v>
      </c>
      <c r="G368" t="n">
        <v>2023</v>
      </c>
      <c r="H368" t="inlineStr">
        <is>
          <t>Junio</t>
        </is>
      </c>
      <c r="I368" t="inlineStr">
        <is>
          <t>2023-1</t>
        </is>
      </c>
      <c r="J368" t="n">
        <v>4.7</v>
      </c>
      <c r="K368" t="n">
        <v>0.02174102095834417</v>
      </c>
      <c r="L368" t="n">
        <v>1.3</v>
      </c>
      <c r="M368" t="n">
        <v>216.1812000000004</v>
      </c>
      <c r="N368" t="inlineStr">
        <is>
          <t>4.7%</t>
        </is>
      </c>
      <c r="O368" t="inlineStr">
        <is>
          <t>0.02%</t>
        </is>
      </c>
      <c r="P368" t="inlineStr">
        <is>
          <t>125-2023-06-30</t>
        </is>
      </c>
      <c r="Q368" t="n">
        <v>2</v>
      </c>
      <c r="R368" t="n">
        <v>2</v>
      </c>
    </row>
    <row r="369">
      <c r="A369" t="inlineStr">
        <is>
          <t>125</t>
        </is>
      </c>
      <c r="B369" t="inlineStr">
        <is>
          <t>Indice de severidad</t>
        </is>
      </c>
      <c r="C369" t="inlineStr">
        <is>
          <t>GESTIÓN DE SEGURIDAD Y SALUD EN EL TRABAJO</t>
        </is>
      </c>
      <c r="D369" t="inlineStr">
        <is>
          <t>Mensual</t>
        </is>
      </c>
      <c r="E369" t="inlineStr">
        <is>
          <t>Negativo</t>
        </is>
      </c>
      <c r="F369" s="137" t="n">
        <v>45291</v>
      </c>
      <c r="G369" t="n">
        <v>2023</v>
      </c>
      <c r="H369" t="inlineStr">
        <is>
          <t>Diciembre</t>
        </is>
      </c>
      <c r="I369" t="inlineStr">
        <is>
          <t>2023-2</t>
        </is>
      </c>
      <c r="J369" t="n">
        <v>4.7</v>
      </c>
      <c r="K369" t="n">
        <v>0.32943396226415</v>
      </c>
      <c r="L369" t="n">
        <v>1.3</v>
      </c>
      <c r="M369" t="n">
        <v>14.26689576174116</v>
      </c>
      <c r="N369" t="inlineStr">
        <is>
          <t>4.7%</t>
        </is>
      </c>
      <c r="O369" t="inlineStr">
        <is>
          <t>0.33%</t>
        </is>
      </c>
      <c r="P369" t="inlineStr">
        <is>
          <t>125-2023-12-31</t>
        </is>
      </c>
      <c r="Q369" t="n">
        <v>2</v>
      </c>
      <c r="R369" t="n">
        <v>2</v>
      </c>
    </row>
    <row r="370">
      <c r="A370" t="inlineStr">
        <is>
          <t>125</t>
        </is>
      </c>
      <c r="B370" t="inlineStr">
        <is>
          <t>Indice de severidad</t>
        </is>
      </c>
      <c r="C370" t="inlineStr">
        <is>
          <t>GESTIÓN DE SEGURIDAD Y SALUD EN EL TRABAJO</t>
        </is>
      </c>
      <c r="D370" t="inlineStr">
        <is>
          <t>Mensual</t>
        </is>
      </c>
      <c r="E370" t="inlineStr">
        <is>
          <t>Negativo</t>
        </is>
      </c>
      <c r="F370" s="137" t="n">
        <v>45473</v>
      </c>
      <c r="G370" t="n">
        <v>2024</v>
      </c>
      <c r="H370" t="inlineStr">
        <is>
          <t>Junio</t>
        </is>
      </c>
      <c r="I370" t="inlineStr">
        <is>
          <t>2024-1</t>
        </is>
      </c>
      <c r="J370" t="n">
        <v>1.9</v>
      </c>
      <c r="K370" t="n">
        <v>0.035</v>
      </c>
      <c r="L370" t="n">
        <v>1.3</v>
      </c>
      <c r="M370" t="n">
        <v>54.28571428571429</v>
      </c>
      <c r="N370" t="inlineStr">
        <is>
          <t>1.9%</t>
        </is>
      </c>
      <c r="O370" t="inlineStr">
        <is>
          <t>0.03%</t>
        </is>
      </c>
      <c r="P370" t="inlineStr">
        <is>
          <t>125-2024-06-30</t>
        </is>
      </c>
      <c r="Q370" t="n">
        <v>2</v>
      </c>
      <c r="R370" t="n">
        <v>2</v>
      </c>
    </row>
    <row r="371">
      <c r="A371" t="inlineStr">
        <is>
          <t>125</t>
        </is>
      </c>
      <c r="B371" t="inlineStr">
        <is>
          <t>Indice de severidad</t>
        </is>
      </c>
      <c r="C371" t="inlineStr">
        <is>
          <t>GESTIÓN DE SEGURIDAD Y SALUD EN EL TRABAJO</t>
        </is>
      </c>
      <c r="D371" t="inlineStr">
        <is>
          <t>Mensual</t>
        </is>
      </c>
      <c r="E371" t="inlineStr">
        <is>
          <t>Negativo</t>
        </is>
      </c>
      <c r="F371" s="137" t="n">
        <v>45657</v>
      </c>
      <c r="G371" t="n">
        <v>2024</v>
      </c>
      <c r="H371" t="inlineStr">
        <is>
          <t>Diciembre</t>
        </is>
      </c>
      <c r="I371" t="inlineStr">
        <is>
          <t>2024-2</t>
        </is>
      </c>
      <c r="J371" t="n">
        <v>1.9</v>
      </c>
      <c r="K371" t="n">
        <v>0.1516666666666667</v>
      </c>
      <c r="L371" t="n">
        <v>1.3</v>
      </c>
      <c r="M371" t="n">
        <v>12.52747252747253</v>
      </c>
      <c r="N371" t="inlineStr">
        <is>
          <t>1.9%</t>
        </is>
      </c>
      <c r="O371" t="inlineStr">
        <is>
          <t>0.15%</t>
        </is>
      </c>
      <c r="P371" t="inlineStr">
        <is>
          <t>125-2024-12-31</t>
        </is>
      </c>
      <c r="Q371" t="n">
        <v>2</v>
      </c>
      <c r="R371" t="n">
        <v>2</v>
      </c>
    </row>
    <row r="372">
      <c r="A372" t="inlineStr">
        <is>
          <t>125</t>
        </is>
      </c>
      <c r="B372" t="inlineStr">
        <is>
          <t>Indice de severidad</t>
        </is>
      </c>
      <c r="C372" t="inlineStr">
        <is>
          <t>GESTIÓN DE SEGURIDAD Y SALUD EN EL TRABAJO</t>
        </is>
      </c>
      <c r="D372" t="inlineStr">
        <is>
          <t>Mensual</t>
        </is>
      </c>
      <c r="E372" t="inlineStr">
        <is>
          <t>Negativo</t>
        </is>
      </c>
      <c r="F372" s="137" t="n">
        <v>45838</v>
      </c>
      <c r="G372" t="n">
        <v>2025</v>
      </c>
      <c r="H372" t="inlineStr">
        <is>
          <t>Junio</t>
        </is>
      </c>
      <c r="I372" t="inlineStr">
        <is>
          <t>2025-1</t>
        </is>
      </c>
      <c r="J372" t="n">
        <v>1.9</v>
      </c>
      <c r="K372" t="n">
        <v>0.1605788514129444</v>
      </c>
      <c r="L372" t="n">
        <v>1.3</v>
      </c>
      <c r="M372" t="n">
        <v>11.83219323890892</v>
      </c>
      <c r="N372" t="inlineStr">
        <is>
          <t>1.9%</t>
        </is>
      </c>
      <c r="O372" t="inlineStr">
        <is>
          <t>0.16%</t>
        </is>
      </c>
      <c r="P372" t="inlineStr">
        <is>
          <t>125-2025-06-30</t>
        </is>
      </c>
      <c r="Q372" t="n">
        <v>2</v>
      </c>
      <c r="R372" t="n">
        <v>2</v>
      </c>
    </row>
    <row r="373">
      <c r="A373" t="inlineStr">
        <is>
          <t>125</t>
        </is>
      </c>
      <c r="B373" t="inlineStr">
        <is>
          <t>Indice de severidad</t>
        </is>
      </c>
      <c r="C373" t="inlineStr">
        <is>
          <t>GESTIÓN DE SEGURIDAD Y SALUD EN EL TRABAJO</t>
        </is>
      </c>
      <c r="D373" t="inlineStr">
        <is>
          <t>Mensual</t>
        </is>
      </c>
      <c r="E373" t="inlineStr">
        <is>
          <t>Negativo</t>
        </is>
      </c>
      <c r="F373" s="137" t="n">
        <v>46022</v>
      </c>
      <c r="G373" t="n">
        <v>2025</v>
      </c>
      <c r="H373" t="inlineStr">
        <is>
          <t>Diciembre</t>
        </is>
      </c>
      <c r="I373" t="inlineStr">
        <is>
          <t>2025-2</t>
        </is>
      </c>
      <c r="J373" t="n">
        <v>1.9</v>
      </c>
      <c r="K373" t="n">
        <v>0.05</v>
      </c>
      <c r="L373" t="n">
        <v>1.3</v>
      </c>
      <c r="M373" t="n">
        <v>37.99999999999999</v>
      </c>
      <c r="N373" t="inlineStr">
        <is>
          <t>1.9%</t>
        </is>
      </c>
      <c r="O373" t="inlineStr">
        <is>
          <t>0.05%</t>
        </is>
      </c>
      <c r="P373" t="inlineStr">
        <is>
          <t>125-2025-12-31</t>
        </is>
      </c>
      <c r="Q373" t="n">
        <v>2</v>
      </c>
      <c r="R373" t="n">
        <v>2</v>
      </c>
    </row>
    <row r="374">
      <c r="A374" t="inlineStr">
        <is>
          <t>125</t>
        </is>
      </c>
      <c r="B374" t="inlineStr">
        <is>
          <t>Indice de severidad</t>
        </is>
      </c>
      <c r="C374" t="inlineStr">
        <is>
          <t>GESTIÓN DE SEGURIDAD Y SALUD EN EL TRABAJO</t>
        </is>
      </c>
      <c r="D374" t="inlineStr">
        <is>
          <t>Mensual</t>
        </is>
      </c>
      <c r="E374" t="inlineStr">
        <is>
          <t>Negativo</t>
        </is>
      </c>
      <c r="F374" s="137" t="n">
        <v>46203</v>
      </c>
      <c r="G374" t="n">
        <v>2026</v>
      </c>
      <c r="H374" t="inlineStr">
        <is>
          <t>Junio</t>
        </is>
      </c>
      <c r="I374" t="inlineStr">
        <is>
          <t>2026-1</t>
        </is>
      </c>
      <c r="J374" t="n">
        <v>4.7</v>
      </c>
      <c r="K374" t="n">
        <v>0</v>
      </c>
      <c r="L374" t="n">
        <v>0</v>
      </c>
      <c r="M374" t="n">
        <v>0</v>
      </c>
      <c r="N374" t="inlineStr">
        <is>
          <t>4.7%</t>
        </is>
      </c>
      <c r="O374" t="inlineStr">
        <is>
          <t>0.0%</t>
        </is>
      </c>
      <c r="P374" t="inlineStr">
        <is>
          <t>125-2026-06-30</t>
        </is>
      </c>
      <c r="Q374" t="n">
        <v>2</v>
      </c>
      <c r="R374" t="n">
        <v>2</v>
      </c>
    </row>
    <row r="375">
      <c r="A375" t="inlineStr">
        <is>
          <t>126</t>
        </is>
      </c>
      <c r="B375" t="inlineStr">
        <is>
          <t>Indice de Prevalencia EL Enfermedad laboral</t>
        </is>
      </c>
      <c r="C375" t="inlineStr">
        <is>
          <t>GESTIÓN DE SEGURIDAD Y SALUD EN EL TRABAJO</t>
        </is>
      </c>
      <c r="D375" t="inlineStr">
        <is>
          <t>Anual</t>
        </is>
      </c>
      <c r="E375" t="inlineStr">
        <is>
          <t>Negativo</t>
        </is>
      </c>
      <c r="F375" s="137" t="n">
        <v>44926</v>
      </c>
      <c r="G375" t="n">
        <v>2022</v>
      </c>
      <c r="H375" t="inlineStr">
        <is>
          <t>Diciembre</t>
        </is>
      </c>
      <c r="I375" t="inlineStr">
        <is>
          <t>2022-2</t>
        </is>
      </c>
      <c r="J375" t="n">
        <v>2</v>
      </c>
      <c r="K375" t="n">
        <v>0.12</v>
      </c>
      <c r="L375" t="n">
        <v>1.3</v>
      </c>
      <c r="M375" t="n">
        <v>16.66666666666667</v>
      </c>
      <c r="N375" t="inlineStr">
        <is>
          <t>2.0%</t>
        </is>
      </c>
      <c r="O375" t="inlineStr">
        <is>
          <t>0.12%</t>
        </is>
      </c>
      <c r="P375" t="inlineStr">
        <is>
          <t>126-2022-12-31</t>
        </is>
      </c>
      <c r="Q375" t="n">
        <v>2</v>
      </c>
      <c r="R375" t="n">
        <v>2</v>
      </c>
    </row>
    <row r="376">
      <c r="A376" t="inlineStr">
        <is>
          <t>126</t>
        </is>
      </c>
      <c r="B376" t="inlineStr">
        <is>
          <t>Indice de Prevalencia EL Enfermedad laboral</t>
        </is>
      </c>
      <c r="C376" t="inlineStr">
        <is>
          <t>GESTIÓN DE SEGURIDAD Y SALUD EN EL TRABAJO</t>
        </is>
      </c>
      <c r="D376" t="inlineStr">
        <is>
          <t>Anual</t>
        </is>
      </c>
      <c r="E376" t="inlineStr">
        <is>
          <t>Negativo</t>
        </is>
      </c>
      <c r="F376" s="137" t="n">
        <v>45291</v>
      </c>
      <c r="G376" t="n">
        <v>2023</v>
      </c>
      <c r="H376" t="inlineStr">
        <is>
          <t>Diciembre</t>
        </is>
      </c>
      <c r="I376" t="inlineStr">
        <is>
          <t>2023-2</t>
        </is>
      </c>
      <c r="J376" t="n">
        <v>2</v>
      </c>
      <c r="K376" t="n">
        <v>0.12</v>
      </c>
      <c r="L376" t="n">
        <v>1.3</v>
      </c>
      <c r="M376" t="n">
        <v>16.66666666666667</v>
      </c>
      <c r="N376" t="inlineStr">
        <is>
          <t>2.0%</t>
        </is>
      </c>
      <c r="O376" t="inlineStr">
        <is>
          <t>0.12%</t>
        </is>
      </c>
      <c r="P376" t="inlineStr">
        <is>
          <t>126-2023-12-31</t>
        </is>
      </c>
      <c r="Q376" t="n">
        <v>2</v>
      </c>
      <c r="R376" t="n">
        <v>2</v>
      </c>
    </row>
    <row r="377">
      <c r="A377" t="inlineStr">
        <is>
          <t>126</t>
        </is>
      </c>
      <c r="B377" t="inlineStr">
        <is>
          <t>Indice de Prevalencia EL Enfermedad laboral</t>
        </is>
      </c>
      <c r="C377" t="inlineStr">
        <is>
          <t>GESTIÓN DE SEGURIDAD Y SALUD EN EL TRABAJO</t>
        </is>
      </c>
      <c r="D377" t="inlineStr">
        <is>
          <t>Anual</t>
        </is>
      </c>
      <c r="E377" t="inlineStr">
        <is>
          <t>Negativo</t>
        </is>
      </c>
      <c r="F377" s="137" t="n">
        <v>45657</v>
      </c>
      <c r="G377" t="n">
        <v>2024</v>
      </c>
      <c r="H377" t="inlineStr">
        <is>
          <t>Diciembre</t>
        </is>
      </c>
      <c r="I377" t="inlineStr">
        <is>
          <t>2024-2</t>
        </is>
      </c>
      <c r="J377" t="n">
        <v>2</v>
      </c>
      <c r="K377" t="n">
        <v>0.1</v>
      </c>
      <c r="L377" t="n">
        <v>1.3</v>
      </c>
      <c r="M377" t="n">
        <v>20</v>
      </c>
      <c r="N377" t="inlineStr">
        <is>
          <t>2.0%</t>
        </is>
      </c>
      <c r="O377" t="inlineStr">
        <is>
          <t>0.1%</t>
        </is>
      </c>
      <c r="P377" t="inlineStr">
        <is>
          <t>126-2024-12-31</t>
        </is>
      </c>
      <c r="Q377" t="n">
        <v>2</v>
      </c>
      <c r="R377" t="n">
        <v>2</v>
      </c>
    </row>
    <row r="378">
      <c r="A378" t="inlineStr">
        <is>
          <t>126</t>
        </is>
      </c>
      <c r="B378" t="inlineStr">
        <is>
          <t>Indice de Prevalencia EL Enfermedad laboral</t>
        </is>
      </c>
      <c r="C378" t="inlineStr">
        <is>
          <t>GESTIÓN DE SEGURIDAD Y SALUD EN EL TRABAJO</t>
        </is>
      </c>
      <c r="D378" t="inlineStr">
        <is>
          <t>Anual</t>
        </is>
      </c>
      <c r="E378" t="inlineStr">
        <is>
          <t>Negativo</t>
        </is>
      </c>
      <c r="F378" s="137" t="n">
        <v>46022</v>
      </c>
      <c r="G378" t="n">
        <v>2025</v>
      </c>
      <c r="H378" t="inlineStr">
        <is>
          <t>Diciembre</t>
        </is>
      </c>
      <c r="I378" t="inlineStr">
        <is>
          <t>2025-2</t>
        </is>
      </c>
      <c r="J378" t="n">
        <v>2</v>
      </c>
      <c r="K378" t="n">
        <v>0.16</v>
      </c>
      <c r="L378" t="n">
        <v>1.3</v>
      </c>
      <c r="M378" t="n">
        <v>12.5</v>
      </c>
      <c r="N378" t="inlineStr">
        <is>
          <t>2.0%</t>
        </is>
      </c>
      <c r="O378" t="inlineStr">
        <is>
          <t>0.16%</t>
        </is>
      </c>
      <c r="P378" t="inlineStr">
        <is>
          <t>126-2025-12-31</t>
        </is>
      </c>
      <c r="Q378" t="n">
        <v>2</v>
      </c>
      <c r="R378" t="n">
        <v>2</v>
      </c>
    </row>
    <row r="379">
      <c r="A379" t="inlineStr">
        <is>
          <t>127</t>
        </is>
      </c>
      <c r="B379" t="inlineStr">
        <is>
          <t>Indice de Incidencia EL Enfermedad laboral</t>
        </is>
      </c>
      <c r="C379" t="inlineStr">
        <is>
          <t>GESTIÓN DE SEGURIDAD Y SALUD EN EL TRABAJO</t>
        </is>
      </c>
      <c r="D379" t="inlineStr">
        <is>
          <t>Anual</t>
        </is>
      </c>
      <c r="E379" t="inlineStr">
        <is>
          <t>Negativo</t>
        </is>
      </c>
      <c r="F379" s="137" t="n">
        <v>44926</v>
      </c>
      <c r="G379" t="n">
        <v>2022</v>
      </c>
      <c r="H379" t="inlineStr">
        <is>
          <t>Diciembre</t>
        </is>
      </c>
      <c r="I379" t="inlineStr">
        <is>
          <t>2022-2</t>
        </is>
      </c>
      <c r="J379" t="n">
        <v>0</v>
      </c>
      <c r="K379" t="n">
        <v>0</v>
      </c>
      <c r="L379" t="n">
        <v>0</v>
      </c>
      <c r="M379" t="n">
        <v>0</v>
      </c>
      <c r="N379" t="inlineStr">
        <is>
          <t>0.0%</t>
        </is>
      </c>
      <c r="O379" t="inlineStr">
        <is>
          <t>0.0%</t>
        </is>
      </c>
      <c r="P379" t="inlineStr">
        <is>
          <t>127-2022-12-31</t>
        </is>
      </c>
      <c r="Q379" t="n">
        <v>2</v>
      </c>
      <c r="R379" t="n">
        <v>2</v>
      </c>
    </row>
    <row r="380">
      <c r="A380" t="inlineStr">
        <is>
          <t>127</t>
        </is>
      </c>
      <c r="B380" t="inlineStr">
        <is>
          <t>Indice de Incidencia EL Enfermedad laboral</t>
        </is>
      </c>
      <c r="C380" t="inlineStr">
        <is>
          <t>GESTIÓN DE SEGURIDAD Y SALUD EN EL TRABAJO</t>
        </is>
      </c>
      <c r="D380" t="inlineStr">
        <is>
          <t>Anual</t>
        </is>
      </c>
      <c r="E380" t="inlineStr">
        <is>
          <t>Negativo</t>
        </is>
      </c>
      <c r="F380" s="137" t="n">
        <v>45291</v>
      </c>
      <c r="G380" t="n">
        <v>2023</v>
      </c>
      <c r="H380" t="inlineStr">
        <is>
          <t>Diciembre</t>
        </is>
      </c>
      <c r="I380" t="inlineStr">
        <is>
          <t>2023-2</t>
        </is>
      </c>
      <c r="J380" t="n">
        <v>0</v>
      </c>
      <c r="K380" t="n">
        <v>0</v>
      </c>
      <c r="L380" t="n">
        <v>0</v>
      </c>
      <c r="M380" t="n">
        <v>0</v>
      </c>
      <c r="N380" t="inlineStr">
        <is>
          <t>0.0%</t>
        </is>
      </c>
      <c r="O380" t="inlineStr">
        <is>
          <t>0.0%</t>
        </is>
      </c>
      <c r="P380" t="inlineStr">
        <is>
          <t>127-2023-12-31</t>
        </is>
      </c>
      <c r="Q380" t="n">
        <v>2</v>
      </c>
      <c r="R380" t="n">
        <v>2</v>
      </c>
    </row>
    <row r="381">
      <c r="A381" t="inlineStr">
        <is>
          <t>127</t>
        </is>
      </c>
      <c r="B381" t="inlineStr">
        <is>
          <t>Indice de Incidencia EL Enfermedad laboral</t>
        </is>
      </c>
      <c r="C381" t="inlineStr">
        <is>
          <t>GESTIÓN DE SEGURIDAD Y SALUD EN EL TRABAJO</t>
        </is>
      </c>
      <c r="D381" t="inlineStr">
        <is>
          <t>Anual</t>
        </is>
      </c>
      <c r="E381" t="inlineStr">
        <is>
          <t>Negativo</t>
        </is>
      </c>
      <c r="F381" s="137" t="n">
        <v>45657</v>
      </c>
      <c r="G381" t="n">
        <v>2024</v>
      </c>
      <c r="H381" t="inlineStr">
        <is>
          <t>Diciembre</t>
        </is>
      </c>
      <c r="I381" t="inlineStr">
        <is>
          <t>2024-2</t>
        </is>
      </c>
      <c r="J381" t="n">
        <v>0</v>
      </c>
      <c r="K381" t="n">
        <v>0</v>
      </c>
      <c r="L381" t="n">
        <v>0</v>
      </c>
      <c r="M381" t="n">
        <v>0</v>
      </c>
      <c r="N381" t="inlineStr">
        <is>
          <t>0.0%</t>
        </is>
      </c>
      <c r="O381" t="inlineStr">
        <is>
          <t>0.0%</t>
        </is>
      </c>
      <c r="P381" t="inlineStr">
        <is>
          <t>127-2024-12-31</t>
        </is>
      </c>
      <c r="Q381" t="n">
        <v>2</v>
      </c>
      <c r="R381" t="n">
        <v>2</v>
      </c>
    </row>
    <row r="382">
      <c r="A382" t="inlineStr">
        <is>
          <t>127</t>
        </is>
      </c>
      <c r="B382" t="inlineStr">
        <is>
          <t>Indice de Incidencia EL Enfermedad laboral</t>
        </is>
      </c>
      <c r="C382" t="inlineStr">
        <is>
          <t>GESTIÓN DE SEGURIDAD Y SALUD EN EL TRABAJO</t>
        </is>
      </c>
      <c r="D382" t="inlineStr">
        <is>
          <t>Anual</t>
        </is>
      </c>
      <c r="E382" t="inlineStr">
        <is>
          <t>Negativo</t>
        </is>
      </c>
      <c r="F382" s="137" t="n">
        <v>46022</v>
      </c>
      <c r="G382" t="n">
        <v>2025</v>
      </c>
      <c r="H382" t="inlineStr">
        <is>
          <t>Diciembre</t>
        </is>
      </c>
      <c r="I382" t="inlineStr">
        <is>
          <t>2025-2</t>
        </is>
      </c>
      <c r="J382" t="n">
        <v>0</v>
      </c>
      <c r="K382" t="n">
        <v>0</v>
      </c>
      <c r="L382" t="n">
        <v>0</v>
      </c>
      <c r="M382" t="n">
        <v>0</v>
      </c>
      <c r="N382" t="inlineStr">
        <is>
          <t>0.0%</t>
        </is>
      </c>
      <c r="O382" t="inlineStr">
        <is>
          <t>0.0%</t>
        </is>
      </c>
      <c r="P382" t="inlineStr">
        <is>
          <t>127-2025-12-31</t>
        </is>
      </c>
      <c r="Q382" t="n">
        <v>2</v>
      </c>
      <c r="R382" t="n">
        <v>2</v>
      </c>
    </row>
    <row r="383">
      <c r="A383" t="inlineStr">
        <is>
          <t>128</t>
        </is>
      </c>
      <c r="B383" t="inlineStr">
        <is>
          <t>Ausentísmo por causa médica</t>
        </is>
      </c>
      <c r="C383" t="inlineStr">
        <is>
          <t>GESTIÓN DE SEGURIDAD Y SALUD EN EL TRABAJO</t>
        </is>
      </c>
      <c r="D383" t="inlineStr">
        <is>
          <t>Mensual</t>
        </is>
      </c>
      <c r="E383" t="inlineStr">
        <is>
          <t>Negativo</t>
        </is>
      </c>
      <c r="F383" s="137" t="n">
        <v>44742</v>
      </c>
      <c r="G383" t="n">
        <v>2022</v>
      </c>
      <c r="H383" t="inlineStr">
        <is>
          <t>Junio</t>
        </is>
      </c>
      <c r="I383" t="inlineStr">
        <is>
          <t>2022-1</t>
        </is>
      </c>
      <c r="J383" t="n">
        <v>1</v>
      </c>
      <c r="K383" t="n">
        <v>0.7166666666666668</v>
      </c>
      <c r="L383" t="n">
        <v>1.3</v>
      </c>
      <c r="M383" t="n">
        <v>1.395348837209302</v>
      </c>
      <c r="N383" t="inlineStr">
        <is>
          <t>1.0%</t>
        </is>
      </c>
      <c r="O383" t="inlineStr">
        <is>
          <t>0.72%</t>
        </is>
      </c>
      <c r="P383" t="inlineStr">
        <is>
          <t>128-2022-06-30</t>
        </is>
      </c>
      <c r="Q383" t="n">
        <v>2</v>
      </c>
      <c r="R383" t="n">
        <v>2</v>
      </c>
    </row>
    <row r="384">
      <c r="A384" t="inlineStr">
        <is>
          <t>128</t>
        </is>
      </c>
      <c r="B384" t="inlineStr">
        <is>
          <t>Ausentísmo por causa médica</t>
        </is>
      </c>
      <c r="C384" t="inlineStr">
        <is>
          <t>GESTIÓN DE SEGURIDAD Y SALUD EN EL TRABAJO</t>
        </is>
      </c>
      <c r="D384" t="inlineStr">
        <is>
          <t>Mensual</t>
        </is>
      </c>
      <c r="E384" t="inlineStr">
        <is>
          <t>Negativo</t>
        </is>
      </c>
      <c r="F384" s="137" t="n">
        <v>44926</v>
      </c>
      <c r="G384" t="n">
        <v>2022</v>
      </c>
      <c r="H384" t="inlineStr">
        <is>
          <t>Diciembre</t>
        </is>
      </c>
      <c r="I384" t="inlineStr">
        <is>
          <t>2022-2</t>
        </is>
      </c>
      <c r="J384" t="n">
        <v>1</v>
      </c>
      <c r="K384" t="n">
        <v>0.8533333333333334</v>
      </c>
      <c r="L384" t="n">
        <v>1.171875</v>
      </c>
      <c r="M384" t="n">
        <v>1.171875</v>
      </c>
      <c r="N384" t="inlineStr">
        <is>
          <t>1.0%</t>
        </is>
      </c>
      <c r="O384" t="inlineStr">
        <is>
          <t>0.85%</t>
        </is>
      </c>
      <c r="P384" t="inlineStr">
        <is>
          <t>128-2022-12-31</t>
        </is>
      </c>
      <c r="Q384" t="n">
        <v>2</v>
      </c>
      <c r="R384" t="n">
        <v>2</v>
      </c>
    </row>
    <row r="385">
      <c r="A385" t="inlineStr">
        <is>
          <t>128</t>
        </is>
      </c>
      <c r="B385" t="inlineStr">
        <is>
          <t>Ausentísmo por causa médica</t>
        </is>
      </c>
      <c r="C385" t="inlineStr">
        <is>
          <t>GESTIÓN DE SEGURIDAD Y SALUD EN EL TRABAJO</t>
        </is>
      </c>
      <c r="D385" t="inlineStr">
        <is>
          <t>Mensual</t>
        </is>
      </c>
      <c r="E385" t="inlineStr">
        <is>
          <t>Negativo</t>
        </is>
      </c>
      <c r="F385" s="137" t="n">
        <v>45107</v>
      </c>
      <c r="G385" t="n">
        <v>2023</v>
      </c>
      <c r="H385" t="inlineStr">
        <is>
          <t>Junio</t>
        </is>
      </c>
      <c r="I385" t="inlineStr">
        <is>
          <t>2023-1</t>
        </is>
      </c>
      <c r="J385" t="n">
        <v>1</v>
      </c>
      <c r="K385" t="n">
        <v>0.9443713781809017</v>
      </c>
      <c r="L385" t="n">
        <v>1.058905450868548</v>
      </c>
      <c r="M385" t="n">
        <v>1.058905450868548</v>
      </c>
      <c r="N385" t="inlineStr">
        <is>
          <t>1.0%</t>
        </is>
      </c>
      <c r="O385" t="inlineStr">
        <is>
          <t>0.94%</t>
        </is>
      </c>
      <c r="P385" t="inlineStr">
        <is>
          <t>128-2023-06-30</t>
        </is>
      </c>
      <c r="Q385" t="n">
        <v>2</v>
      </c>
      <c r="R385" t="n">
        <v>2</v>
      </c>
    </row>
    <row r="386">
      <c r="A386" t="inlineStr">
        <is>
          <t>128</t>
        </is>
      </c>
      <c r="B386" t="inlineStr">
        <is>
          <t>Ausentísmo por causa médica</t>
        </is>
      </c>
      <c r="C386" t="inlineStr">
        <is>
          <t>GESTIÓN DE SEGURIDAD Y SALUD EN EL TRABAJO</t>
        </is>
      </c>
      <c r="D386" t="inlineStr">
        <is>
          <t>Mensual</t>
        </is>
      </c>
      <c r="E386" t="inlineStr">
        <is>
          <t>Negativo</t>
        </is>
      </c>
      <c r="F386" s="137" t="n">
        <v>45291</v>
      </c>
      <c r="G386" t="n">
        <v>2023</v>
      </c>
      <c r="H386" t="inlineStr">
        <is>
          <t>Diciembre</t>
        </is>
      </c>
      <c r="I386" t="inlineStr">
        <is>
          <t>2023-2</t>
        </is>
      </c>
      <c r="J386" t="n">
        <v>1</v>
      </c>
      <c r="K386" t="n">
        <v>0.7483333333333332</v>
      </c>
      <c r="L386" t="n">
        <v>1.3</v>
      </c>
      <c r="M386" t="n">
        <v>1.33630289532294</v>
      </c>
      <c r="N386" t="inlineStr">
        <is>
          <t>1.0%</t>
        </is>
      </c>
      <c r="O386" t="inlineStr">
        <is>
          <t>0.75%</t>
        </is>
      </c>
      <c r="P386" t="inlineStr">
        <is>
          <t>128-2023-12-31</t>
        </is>
      </c>
      <c r="Q386" t="n">
        <v>2</v>
      </c>
      <c r="R386" t="n">
        <v>2</v>
      </c>
    </row>
    <row r="387">
      <c r="A387" t="inlineStr">
        <is>
          <t>128</t>
        </is>
      </c>
      <c r="B387" t="inlineStr">
        <is>
          <t>Ausentísmo por causa médica</t>
        </is>
      </c>
      <c r="C387" t="inlineStr">
        <is>
          <t>GESTIÓN DE SEGURIDAD Y SALUD EN EL TRABAJO</t>
        </is>
      </c>
      <c r="D387" t="inlineStr">
        <is>
          <t>Mensual</t>
        </is>
      </c>
      <c r="E387" t="inlineStr">
        <is>
          <t>Negativo</t>
        </is>
      </c>
      <c r="F387" s="137" t="n">
        <v>45473</v>
      </c>
      <c r="G387" t="n">
        <v>2024</v>
      </c>
      <c r="H387" t="inlineStr">
        <is>
          <t>Junio</t>
        </is>
      </c>
      <c r="I387" t="inlineStr">
        <is>
          <t>2024-1</t>
        </is>
      </c>
      <c r="J387" t="n">
        <v>1</v>
      </c>
      <c r="K387" t="n">
        <v>0.66</v>
      </c>
      <c r="L387" t="n">
        <v>1.3</v>
      </c>
      <c r="M387" t="n">
        <v>1.515151515151515</v>
      </c>
      <c r="N387" t="inlineStr">
        <is>
          <t>1.0%</t>
        </is>
      </c>
      <c r="O387" t="inlineStr">
        <is>
          <t>0.66%</t>
        </is>
      </c>
      <c r="P387" t="inlineStr">
        <is>
          <t>128-2024-06-30</t>
        </is>
      </c>
      <c r="Q387" t="n">
        <v>2</v>
      </c>
      <c r="R387" t="n">
        <v>2</v>
      </c>
    </row>
    <row r="388">
      <c r="A388" t="inlineStr">
        <is>
          <t>128</t>
        </is>
      </c>
      <c r="B388" t="inlineStr">
        <is>
          <t>Ausentísmo por causa médica</t>
        </is>
      </c>
      <c r="C388" t="inlineStr">
        <is>
          <t>GESTIÓN DE SEGURIDAD Y SALUD EN EL TRABAJO</t>
        </is>
      </c>
      <c r="D388" t="inlineStr">
        <is>
          <t>Mensual</t>
        </is>
      </c>
      <c r="E388" t="inlineStr">
        <is>
          <t>Negativo</t>
        </is>
      </c>
      <c r="F388" s="137" t="n">
        <v>45657</v>
      </c>
      <c r="G388" t="n">
        <v>2024</v>
      </c>
      <c r="H388" t="inlineStr">
        <is>
          <t>Diciembre</t>
        </is>
      </c>
      <c r="I388" t="inlineStr">
        <is>
          <t>2024-2</t>
        </is>
      </c>
      <c r="J388" t="n">
        <v>1</v>
      </c>
      <c r="K388" t="n">
        <v>0.7016666666666667</v>
      </c>
      <c r="L388" t="n">
        <v>1.3</v>
      </c>
      <c r="M388" t="n">
        <v>1.425178147268409</v>
      </c>
      <c r="N388" t="inlineStr">
        <is>
          <t>1.0%</t>
        </is>
      </c>
      <c r="O388" t="inlineStr">
        <is>
          <t>0.7%</t>
        </is>
      </c>
      <c r="P388" t="inlineStr">
        <is>
          <t>128-2024-12-31</t>
        </is>
      </c>
      <c r="Q388" t="n">
        <v>2</v>
      </c>
      <c r="R388" t="n">
        <v>2</v>
      </c>
    </row>
    <row r="389">
      <c r="A389" t="inlineStr">
        <is>
          <t>128</t>
        </is>
      </c>
      <c r="B389" t="inlineStr">
        <is>
          <t>Ausentísmo por causa médica</t>
        </is>
      </c>
      <c r="C389" t="inlineStr">
        <is>
          <t>GESTIÓN DE SEGURIDAD Y SALUD EN EL TRABAJO</t>
        </is>
      </c>
      <c r="D389" t="inlineStr">
        <is>
          <t>Mensual</t>
        </is>
      </c>
      <c r="E389" t="inlineStr">
        <is>
          <t>Negativo</t>
        </is>
      </c>
      <c r="F389" s="137" t="n">
        <v>45838</v>
      </c>
      <c r="G389" t="n">
        <v>2025</v>
      </c>
      <c r="H389" t="inlineStr">
        <is>
          <t>Junio</t>
        </is>
      </c>
      <c r="I389" t="inlineStr">
        <is>
          <t>2025-1</t>
        </is>
      </c>
      <c r="J389" t="n">
        <v>1</v>
      </c>
      <c r="K389" t="n">
        <v>0.9333333333333332</v>
      </c>
      <c r="L389" t="n">
        <v>1.071428571428572</v>
      </c>
      <c r="M389" t="n">
        <v>1.071428571428572</v>
      </c>
      <c r="N389" t="inlineStr">
        <is>
          <t>1.0%</t>
        </is>
      </c>
      <c r="O389" t="inlineStr">
        <is>
          <t>0.93%</t>
        </is>
      </c>
      <c r="P389" t="inlineStr">
        <is>
          <t>128-2025-06-30</t>
        </is>
      </c>
      <c r="Q389" t="n">
        <v>2</v>
      </c>
      <c r="R389" t="n">
        <v>2</v>
      </c>
    </row>
    <row r="390">
      <c r="A390" t="inlineStr">
        <is>
          <t>128</t>
        </is>
      </c>
      <c r="B390" t="inlineStr">
        <is>
          <t>Ausentísmo por causa médica</t>
        </is>
      </c>
      <c r="C390" t="inlineStr">
        <is>
          <t>GESTIÓN DE SEGURIDAD Y SALUD EN EL TRABAJO</t>
        </is>
      </c>
      <c r="D390" t="inlineStr">
        <is>
          <t>Mensual</t>
        </is>
      </c>
      <c r="E390" t="inlineStr">
        <is>
          <t>Negativo</t>
        </is>
      </c>
      <c r="F390" s="137" t="n">
        <v>46022</v>
      </c>
      <c r="G390" t="n">
        <v>2025</v>
      </c>
      <c r="H390" t="inlineStr">
        <is>
          <t>Diciembre</t>
        </is>
      </c>
      <c r="I390" t="inlineStr">
        <is>
          <t>2025-2</t>
        </is>
      </c>
      <c r="J390" t="n">
        <v>1</v>
      </c>
      <c r="K390" t="n">
        <v>0.9119999999999999</v>
      </c>
      <c r="L390" t="n">
        <v>1.096491228070176</v>
      </c>
      <c r="M390" t="n">
        <v>1.096491228070176</v>
      </c>
      <c r="N390" t="inlineStr">
        <is>
          <t>1.0%</t>
        </is>
      </c>
      <c r="O390" t="inlineStr">
        <is>
          <t>0.91%</t>
        </is>
      </c>
      <c r="P390" t="inlineStr">
        <is>
          <t>128-2025-12-31</t>
        </is>
      </c>
      <c r="Q390" t="n">
        <v>2</v>
      </c>
      <c r="R390" t="n">
        <v>2</v>
      </c>
    </row>
    <row r="391">
      <c r="A391" t="inlineStr">
        <is>
          <t>128</t>
        </is>
      </c>
      <c r="B391" t="inlineStr">
        <is>
          <t>Ausentísmo por causa médica</t>
        </is>
      </c>
      <c r="C391" t="inlineStr">
        <is>
          <t>GESTIÓN DE SEGURIDAD Y SALUD EN EL TRABAJO</t>
        </is>
      </c>
      <c r="D391" t="inlineStr">
        <is>
          <t>Mensual</t>
        </is>
      </c>
      <c r="E391" t="inlineStr">
        <is>
          <t>Negativo</t>
        </is>
      </c>
      <c r="F391" s="137" t="n">
        <v>46203</v>
      </c>
      <c r="G391" t="n">
        <v>2026</v>
      </c>
      <c r="H391" t="inlineStr">
        <is>
          <t>Junio</t>
        </is>
      </c>
      <c r="I391" t="inlineStr">
        <is>
          <t>2026-1</t>
        </is>
      </c>
      <c r="J391" t="n">
        <v>1</v>
      </c>
      <c r="K391" t="n">
        <v>0.6899999999999999</v>
      </c>
      <c r="L391" t="n">
        <v>1.3</v>
      </c>
      <c r="M391" t="n">
        <v>1.449275362318841</v>
      </c>
      <c r="N391" t="inlineStr">
        <is>
          <t>1.0%</t>
        </is>
      </c>
      <c r="O391" t="inlineStr">
        <is>
          <t>0.69%</t>
        </is>
      </c>
      <c r="P391" t="inlineStr">
        <is>
          <t>128-2026-06-30</t>
        </is>
      </c>
      <c r="Q391" t="n">
        <v>2</v>
      </c>
      <c r="R391" t="n">
        <v>2</v>
      </c>
    </row>
    <row r="392">
      <c r="A392" t="inlineStr">
        <is>
          <t>13</t>
        </is>
      </c>
      <c r="B392" t="inlineStr">
        <is>
          <t>Diseño del Modelo de Experiencia Institucional - Fase 2</t>
        </is>
      </c>
      <c r="C392" t="inlineStr">
        <is>
          <t>Experiencia institucional</t>
        </is>
      </c>
      <c r="D392" t="inlineStr">
        <is>
          <t>Mensual</t>
        </is>
      </c>
      <c r="E392" t="inlineStr">
        <is>
          <t>Positivo</t>
        </is>
      </c>
      <c r="F392" s="137" t="n">
        <v>45107</v>
      </c>
      <c r="G392" t="n">
        <v>2023</v>
      </c>
      <c r="H392" t="inlineStr">
        <is>
          <t>Junio</t>
        </is>
      </c>
      <c r="I392" t="inlineStr">
        <is>
          <t>2023-1</t>
        </is>
      </c>
      <c r="J392" t="n">
        <v>22</v>
      </c>
      <c r="K392" t="n">
        <v>20</v>
      </c>
      <c r="L392" t="n">
        <v>0.9090909090909091</v>
      </c>
      <c r="M392" t="n">
        <v>0.9090909090909091</v>
      </c>
      <c r="N392" t="inlineStr">
        <is>
          <t>22.0%</t>
        </is>
      </c>
      <c r="O392" t="inlineStr">
        <is>
          <t>20.0%</t>
        </is>
      </c>
      <c r="P392" t="inlineStr">
        <is>
          <t>13-2023-06-30</t>
        </is>
      </c>
      <c r="Q392" t="n">
        <v>2</v>
      </c>
      <c r="R392" t="n">
        <v>2</v>
      </c>
    </row>
    <row r="393">
      <c r="A393" t="inlineStr">
        <is>
          <t>13</t>
        </is>
      </c>
      <c r="B393" t="inlineStr">
        <is>
          <t>Diseño del Modelo de Experiencia Institucional - Fase 2</t>
        </is>
      </c>
      <c r="C393" t="inlineStr">
        <is>
          <t>Experiencia institucional</t>
        </is>
      </c>
      <c r="D393" t="inlineStr">
        <is>
          <t>Mensual</t>
        </is>
      </c>
      <c r="E393" t="inlineStr">
        <is>
          <t>Positivo</t>
        </is>
      </c>
      <c r="F393" s="137" t="n">
        <v>45291</v>
      </c>
      <c r="G393" t="n">
        <v>2023</v>
      </c>
      <c r="H393" t="inlineStr">
        <is>
          <t>Diciembre</t>
        </is>
      </c>
      <c r="I393" t="inlineStr">
        <is>
          <t>2023-2</t>
        </is>
      </c>
      <c r="J393" t="n">
        <v>70.33333333333333</v>
      </c>
      <c r="K393" t="n">
        <v>61.66666666666666</v>
      </c>
      <c r="L393" t="n">
        <v>0.8767772511848342</v>
      </c>
      <c r="M393" t="n">
        <v>0.8767772511848342</v>
      </c>
      <c r="N393" t="inlineStr">
        <is>
          <t>70.33%</t>
        </is>
      </c>
      <c r="O393" t="inlineStr">
        <is>
          <t>61.67%</t>
        </is>
      </c>
      <c r="P393" t="inlineStr">
        <is>
          <t>13-2023-12-31</t>
        </is>
      </c>
      <c r="Q393" t="n">
        <v>2</v>
      </c>
      <c r="R393" t="n">
        <v>2</v>
      </c>
    </row>
    <row r="394">
      <c r="A394" t="inlineStr">
        <is>
          <t>13</t>
        </is>
      </c>
      <c r="B394" t="inlineStr">
        <is>
          <t>Diseño del Modelo de Experiencia Institucional - Fase 2</t>
        </is>
      </c>
      <c r="C394" t="inlineStr">
        <is>
          <t>Experiencia institucional</t>
        </is>
      </c>
      <c r="D394" t="inlineStr">
        <is>
          <t>Mensual</t>
        </is>
      </c>
      <c r="E394" t="inlineStr">
        <is>
          <t>Positivo</t>
        </is>
      </c>
      <c r="F394" s="137" t="n">
        <v>45473</v>
      </c>
      <c r="G394" t="n">
        <v>2024</v>
      </c>
      <c r="H394" t="inlineStr">
        <is>
          <t>Junio</t>
        </is>
      </c>
      <c r="I394" t="inlineStr">
        <is>
          <t>2024-1</t>
        </is>
      </c>
      <c r="J394" t="n">
        <v>100</v>
      </c>
      <c r="K394" t="n">
        <v>100</v>
      </c>
      <c r="L394" t="n">
        <v>1</v>
      </c>
      <c r="M394" t="n">
        <v>1</v>
      </c>
      <c r="N394" t="inlineStr">
        <is>
          <t>100.0%</t>
        </is>
      </c>
      <c r="O394" t="inlineStr">
        <is>
          <t>100.0%</t>
        </is>
      </c>
      <c r="P394" t="inlineStr">
        <is>
          <t>13-2024-06-30</t>
        </is>
      </c>
      <c r="Q394" t="n">
        <v>2</v>
      </c>
      <c r="R394" t="n">
        <v>2</v>
      </c>
    </row>
    <row r="395">
      <c r="A395" t="inlineStr">
        <is>
          <t>13.1</t>
        </is>
      </c>
      <c r="B395" t="inlineStr">
        <is>
          <t>Diseño del Modelo de Experiencia Institucional - Fase 1</t>
        </is>
      </c>
      <c r="C395" t="inlineStr">
        <is>
          <t>Gestión de Proyectos</t>
        </is>
      </c>
      <c r="D395" t="inlineStr">
        <is>
          <t>Mensual</t>
        </is>
      </c>
      <c r="E395" t="inlineStr">
        <is>
          <t>Positivo</t>
        </is>
      </c>
      <c r="F395" s="137" t="n">
        <v>44926</v>
      </c>
      <c r="G395" t="n">
        <v>2022</v>
      </c>
      <c r="H395" t="inlineStr">
        <is>
          <t>Diciembre</t>
        </is>
      </c>
      <c r="I395" t="inlineStr">
        <is>
          <t>2022-2</t>
        </is>
      </c>
      <c r="J395" t="n">
        <v>57</v>
      </c>
      <c r="K395" t="n">
        <v>71</v>
      </c>
      <c r="L395" t="n">
        <v>1.245614035087719</v>
      </c>
      <c r="M395" t="n">
        <v>1.245614035087719</v>
      </c>
      <c r="N395" t="inlineStr">
        <is>
          <t>57.0%</t>
        </is>
      </c>
      <c r="O395" t="inlineStr">
        <is>
          <t>71.0%</t>
        </is>
      </c>
      <c r="P395" t="inlineStr">
        <is>
          <t>13.1-2022-12-31</t>
        </is>
      </c>
      <c r="Q395" t="n">
        <v>2</v>
      </c>
      <c r="R395" t="n">
        <v>2</v>
      </c>
    </row>
    <row r="396">
      <c r="A396" t="inlineStr">
        <is>
          <t>13.1</t>
        </is>
      </c>
      <c r="B396" t="inlineStr">
        <is>
          <t>Diseño del Modelo de Experiencia Institucional - Fase 1</t>
        </is>
      </c>
      <c r="C396" t="inlineStr">
        <is>
          <t>Gestión de Proyectos</t>
        </is>
      </c>
      <c r="D396" t="inlineStr">
        <is>
          <t>Mensual</t>
        </is>
      </c>
      <c r="E396" t="inlineStr">
        <is>
          <t>Positivo</t>
        </is>
      </c>
      <c r="F396" s="137" t="n">
        <v>45107</v>
      </c>
      <c r="G396" t="n">
        <v>2023</v>
      </c>
      <c r="H396" t="inlineStr">
        <is>
          <t>Junio</t>
        </is>
      </c>
      <c r="I396" t="inlineStr">
        <is>
          <t>2023-1</t>
        </is>
      </c>
      <c r="J396" t="n">
        <v>100</v>
      </c>
      <c r="K396" t="n">
        <v>100</v>
      </c>
      <c r="L396" t="n">
        <v>1</v>
      </c>
      <c r="M396" t="n">
        <v>1</v>
      </c>
      <c r="N396" t="inlineStr">
        <is>
          <t>100.0%</t>
        </is>
      </c>
      <c r="O396" t="inlineStr">
        <is>
          <t>100.0%</t>
        </is>
      </c>
      <c r="P396" t="inlineStr">
        <is>
          <t>13.1-2023-06-30</t>
        </is>
      </c>
      <c r="Q396" t="n">
        <v>2</v>
      </c>
      <c r="R396" t="n">
        <v>2</v>
      </c>
    </row>
    <row r="397">
      <c r="A397" t="inlineStr">
        <is>
          <t>133</t>
        </is>
      </c>
      <c r="B397" t="inlineStr">
        <is>
          <t>Nivel de Satisfacción Servicios Prestados</t>
        </is>
      </c>
      <c r="C397" t="inlineStr">
        <is>
          <t>VISIBILIDAD NACIONAL E INTERNACIONAL</t>
        </is>
      </c>
      <c r="D397" t="inlineStr">
        <is>
          <t>Anual</t>
        </is>
      </c>
      <c r="E397" t="inlineStr">
        <is>
          <t>Positivo</t>
        </is>
      </c>
      <c r="F397" s="137" t="n">
        <v>44926</v>
      </c>
      <c r="G397" t="n">
        <v>2022</v>
      </c>
      <c r="H397" t="inlineStr">
        <is>
          <t>Diciembre</t>
        </is>
      </c>
      <c r="I397" t="inlineStr">
        <is>
          <t>2022-2</t>
        </is>
      </c>
      <c r="J397" t="n">
        <v>80</v>
      </c>
      <c r="K397" t="n">
        <v>84.8953562777092</v>
      </c>
      <c r="L397" t="n">
        <v>1.061191953471365</v>
      </c>
      <c r="M397" t="n">
        <v>1.061191953471365</v>
      </c>
      <c r="N397" t="inlineStr">
        <is>
          <t>80.0%</t>
        </is>
      </c>
      <c r="O397" t="inlineStr">
        <is>
          <t>84.9%</t>
        </is>
      </c>
      <c r="P397" t="inlineStr">
        <is>
          <t>133-2022-12-31</t>
        </is>
      </c>
      <c r="Q397" t="n">
        <v>2</v>
      </c>
      <c r="R397" t="n">
        <v>2</v>
      </c>
    </row>
    <row r="398">
      <c r="A398" t="inlineStr">
        <is>
          <t>133</t>
        </is>
      </c>
      <c r="B398" t="inlineStr">
        <is>
          <t>Nivel de Satisfacción Servicios Prestados</t>
        </is>
      </c>
      <c r="C398" t="inlineStr">
        <is>
          <t>VISIBILIDAD NACIONAL E INTERNACIONAL</t>
        </is>
      </c>
      <c r="D398" t="inlineStr">
        <is>
          <t>Anual</t>
        </is>
      </c>
      <c r="E398" t="inlineStr">
        <is>
          <t>Positivo</t>
        </is>
      </c>
      <c r="F398" s="137" t="n">
        <v>45291</v>
      </c>
      <c r="G398" t="n">
        <v>2023</v>
      </c>
      <c r="H398" t="inlineStr">
        <is>
          <t>Diciembre</t>
        </is>
      </c>
      <c r="I398" t="inlineStr">
        <is>
          <t>2023-2</t>
        </is>
      </c>
      <c r="J398" t="n">
        <v>80</v>
      </c>
      <c r="K398" t="n">
        <v>92.78911564625851</v>
      </c>
      <c r="L398" t="n">
        <v>1.159863945578231</v>
      </c>
      <c r="M398" t="n">
        <v>1.159863945578231</v>
      </c>
      <c r="N398" t="inlineStr">
        <is>
          <t>80.0%</t>
        </is>
      </c>
      <c r="O398" t="inlineStr">
        <is>
          <t>92.79%</t>
        </is>
      </c>
      <c r="P398" t="inlineStr">
        <is>
          <t>133-2023-12-31</t>
        </is>
      </c>
      <c r="Q398" t="n">
        <v>2</v>
      </c>
      <c r="R398" t="n">
        <v>2</v>
      </c>
    </row>
    <row r="399">
      <c r="A399" t="inlineStr">
        <is>
          <t>133</t>
        </is>
      </c>
      <c r="B399" t="inlineStr">
        <is>
          <t>Nivel de Satisfacción Servicios Prestados</t>
        </is>
      </c>
      <c r="C399" t="inlineStr">
        <is>
          <t>VISIBILIDAD NACIONAL E INTERNACIONAL</t>
        </is>
      </c>
      <c r="D399" t="inlineStr">
        <is>
          <t>Anual</t>
        </is>
      </c>
      <c r="E399" t="inlineStr">
        <is>
          <t>Positivo</t>
        </is>
      </c>
      <c r="F399" s="137" t="n">
        <v>45657</v>
      </c>
      <c r="G399" t="n">
        <v>2024</v>
      </c>
      <c r="H399" t="inlineStr">
        <is>
          <t>Diciembre</t>
        </is>
      </c>
      <c r="I399" t="inlineStr">
        <is>
          <t>2024-2</t>
        </is>
      </c>
      <c r="J399" t="n">
        <v>80</v>
      </c>
      <c r="K399" t="n">
        <v>91</v>
      </c>
      <c r="L399" t="n">
        <v>1.1375</v>
      </c>
      <c r="M399" t="n">
        <v>1.1375</v>
      </c>
      <c r="N399" t="inlineStr">
        <is>
          <t>80.0%</t>
        </is>
      </c>
      <c r="O399" t="inlineStr">
        <is>
          <t>91.0%</t>
        </is>
      </c>
      <c r="P399" t="inlineStr">
        <is>
          <t>133-2024-12-31</t>
        </is>
      </c>
      <c r="Q399" t="n">
        <v>2</v>
      </c>
      <c r="R399" t="n">
        <v>2</v>
      </c>
    </row>
    <row r="400">
      <c r="A400" t="inlineStr">
        <is>
          <t>133</t>
        </is>
      </c>
      <c r="B400" t="inlineStr">
        <is>
          <t>Nivel de Satisfacción Servicios Prestados</t>
        </is>
      </c>
      <c r="C400" t="inlineStr">
        <is>
          <t>VISIBILIDAD NACIONAL E INTERNACIONAL</t>
        </is>
      </c>
      <c r="D400" t="inlineStr">
        <is>
          <t>Anual</t>
        </is>
      </c>
      <c r="E400" t="inlineStr">
        <is>
          <t>Positivo</t>
        </is>
      </c>
      <c r="F400" s="137" t="n">
        <v>46022</v>
      </c>
      <c r="G400" t="n">
        <v>2025</v>
      </c>
      <c r="H400" t="inlineStr">
        <is>
          <t>Diciembre</t>
        </is>
      </c>
      <c r="I400" t="inlineStr">
        <is>
          <t>2025-2</t>
        </is>
      </c>
      <c r="J400" t="n">
        <v>80</v>
      </c>
      <c r="K400" t="n">
        <v>96</v>
      </c>
      <c r="L400" t="n">
        <v>1.2</v>
      </c>
      <c r="M400" t="n">
        <v>1.2</v>
      </c>
      <c r="N400" t="inlineStr">
        <is>
          <t>80.0%</t>
        </is>
      </c>
      <c r="O400" t="inlineStr">
        <is>
          <t>96.0%</t>
        </is>
      </c>
      <c r="P400" t="inlineStr">
        <is>
          <t>133-2025-12-31</t>
        </is>
      </c>
      <c r="Q400" t="n">
        <v>2</v>
      </c>
      <c r="R400" t="n">
        <v>2</v>
      </c>
    </row>
    <row r="401">
      <c r="A401" t="inlineStr">
        <is>
          <t>136</t>
        </is>
      </c>
      <c r="B401" t="inlineStr">
        <is>
          <t>Ejecución de actividades culturales</t>
        </is>
      </c>
      <c r="C401" t="inlineStr">
        <is>
          <t>Biblioteca Institucional</t>
        </is>
      </c>
      <c r="D401" t="inlineStr">
        <is>
          <t>Semestral</t>
        </is>
      </c>
      <c r="E401" t="inlineStr">
        <is>
          <t>Positivo</t>
        </is>
      </c>
      <c r="F401" s="137" t="n">
        <v>45107</v>
      </c>
      <c r="G401" t="n">
        <v>2023</v>
      </c>
      <c r="H401" t="inlineStr">
        <is>
          <t>Junio</t>
        </is>
      </c>
      <c r="I401" t="inlineStr">
        <is>
          <t>2023-1</t>
        </is>
      </c>
      <c r="J401" t="n">
        <v>90</v>
      </c>
      <c r="K401" t="n">
        <v>105.56</v>
      </c>
      <c r="L401" t="n">
        <v>1.172888888888889</v>
      </c>
      <c r="M401" t="n">
        <v>1.172888888888889</v>
      </c>
      <c r="N401" t="inlineStr">
        <is>
          <t>90.0%</t>
        </is>
      </c>
      <c r="O401" t="inlineStr">
        <is>
          <t>105.56%</t>
        </is>
      </c>
      <c r="P401" t="inlineStr">
        <is>
          <t>136-2023-06-30</t>
        </is>
      </c>
      <c r="Q401" t="n">
        <v>2</v>
      </c>
      <c r="R401" t="n">
        <v>2</v>
      </c>
    </row>
    <row r="402">
      <c r="A402" t="inlineStr">
        <is>
          <t>136</t>
        </is>
      </c>
      <c r="B402" t="inlineStr">
        <is>
          <t>Ejecución de actividades culturales</t>
        </is>
      </c>
      <c r="C402" t="inlineStr">
        <is>
          <t>Biblioteca Institucional</t>
        </is>
      </c>
      <c r="D402" t="inlineStr">
        <is>
          <t>Semestral</t>
        </is>
      </c>
      <c r="E402" t="inlineStr">
        <is>
          <t>Positivo</t>
        </is>
      </c>
      <c r="F402" s="137" t="n">
        <v>45291</v>
      </c>
      <c r="G402" t="n">
        <v>2023</v>
      </c>
      <c r="H402" t="inlineStr">
        <is>
          <t>Diciembre</t>
        </is>
      </c>
      <c r="I402" t="inlineStr">
        <is>
          <t>2023-2</t>
        </is>
      </c>
      <c r="J402" t="n">
        <v>90</v>
      </c>
      <c r="K402" t="n">
        <v>94.44</v>
      </c>
      <c r="L402" t="n">
        <v>1.049333333333333</v>
      </c>
      <c r="M402" t="n">
        <v>1.049333333333333</v>
      </c>
      <c r="N402" t="inlineStr">
        <is>
          <t>90.0%</t>
        </is>
      </c>
      <c r="O402" t="inlineStr">
        <is>
          <t>94.44%</t>
        </is>
      </c>
      <c r="P402" t="inlineStr">
        <is>
          <t>136-2023-12-31</t>
        </is>
      </c>
      <c r="Q402" t="n">
        <v>2</v>
      </c>
      <c r="R402" t="n">
        <v>2</v>
      </c>
    </row>
    <row r="403">
      <c r="A403" t="inlineStr">
        <is>
          <t>136</t>
        </is>
      </c>
      <c r="B403" t="inlineStr">
        <is>
          <t>Ejecución de actividades culturales</t>
        </is>
      </c>
      <c r="C403" t="inlineStr">
        <is>
          <t>Biblioteca Institucional</t>
        </is>
      </c>
      <c r="D403" t="inlineStr">
        <is>
          <t>Semestral</t>
        </is>
      </c>
      <c r="E403" t="inlineStr">
        <is>
          <t>Positivo</t>
        </is>
      </c>
      <c r="F403" s="137" t="n">
        <v>45473</v>
      </c>
      <c r="G403" t="n">
        <v>2024</v>
      </c>
      <c r="H403" t="inlineStr">
        <is>
          <t>Junio</t>
        </is>
      </c>
      <c r="I403" t="inlineStr">
        <is>
          <t>2024-1</t>
        </is>
      </c>
      <c r="J403" t="n">
        <v>90</v>
      </c>
      <c r="K403" t="n">
        <v>95.23999999999999</v>
      </c>
      <c r="L403" t="n">
        <v>1.058222222222222</v>
      </c>
      <c r="M403" t="n">
        <v>1.058222222222222</v>
      </c>
      <c r="N403" t="inlineStr">
        <is>
          <t>90.0%</t>
        </is>
      </c>
      <c r="O403" t="inlineStr">
        <is>
          <t>95.24%</t>
        </is>
      </c>
      <c r="P403" t="inlineStr">
        <is>
          <t>136-2024-06-30</t>
        </is>
      </c>
      <c r="Q403" t="n">
        <v>2</v>
      </c>
      <c r="R403" t="n">
        <v>2</v>
      </c>
    </row>
    <row r="404">
      <c r="A404" t="inlineStr">
        <is>
          <t>137</t>
        </is>
      </c>
      <c r="B404" t="inlineStr">
        <is>
          <t>Ejecución de Talleres de formación</t>
        </is>
      </c>
      <c r="C404" t="inlineStr">
        <is>
          <t>Biblioteca Institucional</t>
        </is>
      </c>
      <c r="D404" t="inlineStr">
        <is>
          <t>Trimestral</t>
        </is>
      </c>
      <c r="E404" t="inlineStr">
        <is>
          <t>Positivo</t>
        </is>
      </c>
      <c r="F404" s="137" t="n">
        <v>45107</v>
      </c>
      <c r="G404" t="n">
        <v>2023</v>
      </c>
      <c r="H404" t="inlineStr">
        <is>
          <t>Junio</t>
        </is>
      </c>
      <c r="I404" t="inlineStr">
        <is>
          <t>2023-1</t>
        </is>
      </c>
      <c r="J404" t="n">
        <v>106</v>
      </c>
      <c r="K404" t="n">
        <v>106.5</v>
      </c>
      <c r="L404" t="n">
        <v>1.004716981132076</v>
      </c>
      <c r="M404" t="n">
        <v>1.004716981132076</v>
      </c>
      <c r="N404" t="inlineStr">
        <is>
          <t>106.0%</t>
        </is>
      </c>
      <c r="O404" t="inlineStr">
        <is>
          <t>106.5%</t>
        </is>
      </c>
      <c r="P404" t="inlineStr">
        <is>
          <t>137-2023-06-30</t>
        </is>
      </c>
      <c r="Q404" t="n">
        <v>2</v>
      </c>
      <c r="R404" t="n">
        <v>2</v>
      </c>
    </row>
    <row r="405">
      <c r="A405" t="inlineStr">
        <is>
          <t>137</t>
        </is>
      </c>
      <c r="B405" t="inlineStr">
        <is>
          <t>Ejecución de Talleres de formación</t>
        </is>
      </c>
      <c r="C405" t="inlineStr">
        <is>
          <t>Biblioteca Institucional</t>
        </is>
      </c>
      <c r="D405" t="inlineStr">
        <is>
          <t>Trimestral</t>
        </is>
      </c>
      <c r="E405" t="inlineStr">
        <is>
          <t>Positivo</t>
        </is>
      </c>
      <c r="F405" s="137" t="n">
        <v>45291</v>
      </c>
      <c r="G405" t="n">
        <v>2023</v>
      </c>
      <c r="H405" t="inlineStr">
        <is>
          <t>Diciembre</t>
        </is>
      </c>
      <c r="I405" t="inlineStr">
        <is>
          <t>2023-2</t>
        </is>
      </c>
      <c r="J405" t="n">
        <v>117.5</v>
      </c>
      <c r="K405" t="n">
        <v>117.5</v>
      </c>
      <c r="L405" t="n">
        <v>1</v>
      </c>
      <c r="M405" t="n">
        <v>1</v>
      </c>
      <c r="N405" t="inlineStr">
        <is>
          <t>117.5%</t>
        </is>
      </c>
      <c r="O405" t="inlineStr">
        <is>
          <t>117.5%</t>
        </is>
      </c>
      <c r="P405" t="inlineStr">
        <is>
          <t>137-2023-12-31</t>
        </is>
      </c>
      <c r="Q405" t="n">
        <v>2</v>
      </c>
      <c r="R405" t="n">
        <v>2</v>
      </c>
    </row>
    <row r="406">
      <c r="A406" t="inlineStr">
        <is>
          <t>137</t>
        </is>
      </c>
      <c r="B406" t="inlineStr">
        <is>
          <t>Ejecución de Talleres de formación</t>
        </is>
      </c>
      <c r="C406" t="inlineStr">
        <is>
          <t>Biblioteca Institucional</t>
        </is>
      </c>
      <c r="D406" t="inlineStr">
        <is>
          <t>Trimestral</t>
        </is>
      </c>
      <c r="E406" t="inlineStr">
        <is>
          <t>Positivo</t>
        </is>
      </c>
      <c r="F406" s="137" t="n">
        <v>45473</v>
      </c>
      <c r="G406" t="n">
        <v>2024</v>
      </c>
      <c r="H406" t="inlineStr">
        <is>
          <t>Junio</t>
        </is>
      </c>
      <c r="I406" t="inlineStr">
        <is>
          <t>2024-1</t>
        </is>
      </c>
      <c r="J406" t="n">
        <v>90</v>
      </c>
      <c r="K406" t="n">
        <v>100</v>
      </c>
      <c r="L406" t="n">
        <v>1.111111111111111</v>
      </c>
      <c r="M406" t="n">
        <v>1.111111111111111</v>
      </c>
      <c r="N406" t="inlineStr">
        <is>
          <t>90.0%</t>
        </is>
      </c>
      <c r="O406" t="inlineStr">
        <is>
          <t>100.0%</t>
        </is>
      </c>
      <c r="P406" t="inlineStr">
        <is>
          <t>137-2024-06-30</t>
        </is>
      </c>
      <c r="Q406" t="n">
        <v>2</v>
      </c>
      <c r="R406" t="n">
        <v>2</v>
      </c>
    </row>
    <row r="407">
      <c r="A407" t="inlineStr">
        <is>
          <t>139</t>
        </is>
      </c>
      <c r="B407" t="inlineStr">
        <is>
          <t>Ejecución presupuestal del gasto</t>
        </is>
      </c>
      <c r="C407" t="inlineStr">
        <is>
          <t>Biblioteca Institucional</t>
        </is>
      </c>
      <c r="D407" t="inlineStr">
        <is>
          <t>Mensual</t>
        </is>
      </c>
      <c r="E407" t="inlineStr">
        <is>
          <t>Negativo</t>
        </is>
      </c>
      <c r="F407" s="137" t="n">
        <v>45107</v>
      </c>
      <c r="G407" t="n">
        <v>2023</v>
      </c>
      <c r="H407" t="inlineStr">
        <is>
          <t>Junio</t>
        </is>
      </c>
      <c r="I407" t="inlineStr">
        <is>
          <t>2023-1</t>
        </is>
      </c>
      <c r="J407" t="n">
        <v>342.0125</v>
      </c>
      <c r="K407" t="n">
        <v>222.4561666666667</v>
      </c>
      <c r="L407" t="n">
        <v>1.3</v>
      </c>
      <c r="M407" t="n">
        <v>1.53743771244822</v>
      </c>
      <c r="N407" t="inlineStr">
        <is>
          <t>342.01%</t>
        </is>
      </c>
      <c r="O407" t="inlineStr">
        <is>
          <t>222.46%</t>
        </is>
      </c>
      <c r="P407" t="inlineStr">
        <is>
          <t>139-2023-06-30</t>
        </is>
      </c>
      <c r="Q407" t="n">
        <v>2</v>
      </c>
      <c r="R407" t="n">
        <v>2</v>
      </c>
    </row>
    <row r="408">
      <c r="A408" t="inlineStr">
        <is>
          <t>139</t>
        </is>
      </c>
      <c r="B408" t="inlineStr">
        <is>
          <t>Ejecución presupuestal del gasto</t>
        </is>
      </c>
      <c r="C408" t="inlineStr">
        <is>
          <t>Biblioteca Institucional</t>
        </is>
      </c>
      <c r="D408" t="inlineStr">
        <is>
          <t>Mensual</t>
        </is>
      </c>
      <c r="E408" t="inlineStr">
        <is>
          <t>Negativo</t>
        </is>
      </c>
      <c r="F408" s="137" t="n">
        <v>45291</v>
      </c>
      <c r="G408" t="n">
        <v>2023</v>
      </c>
      <c r="H408" t="inlineStr">
        <is>
          <t>Diciembre</t>
        </is>
      </c>
      <c r="I408" t="inlineStr">
        <is>
          <t>2023-2</t>
        </is>
      </c>
      <c r="J408" t="n">
        <v>816.5581666666667</v>
      </c>
      <c r="K408" t="n">
        <v>712.4495000000001</v>
      </c>
      <c r="L408" t="n">
        <v>1.146127784027733</v>
      </c>
      <c r="M408" t="n">
        <v>1.146127784027733</v>
      </c>
      <c r="N408" t="inlineStr">
        <is>
          <t>816.56%</t>
        </is>
      </c>
      <c r="O408" t="inlineStr">
        <is>
          <t>712.45%</t>
        </is>
      </c>
      <c r="P408" t="inlineStr">
        <is>
          <t>139-2023-12-31</t>
        </is>
      </c>
      <c r="Q408" t="n">
        <v>2</v>
      </c>
      <c r="R408" t="n">
        <v>2</v>
      </c>
    </row>
    <row r="409">
      <c r="A409" t="inlineStr">
        <is>
          <t>139</t>
        </is>
      </c>
      <c r="B409" t="inlineStr">
        <is>
          <t>Ejecución presupuestal del gasto</t>
        </is>
      </c>
      <c r="C409" t="inlineStr">
        <is>
          <t>Biblioteca Institucional</t>
        </is>
      </c>
      <c r="D409" t="inlineStr">
        <is>
          <t>Mensual</t>
        </is>
      </c>
      <c r="E409" t="inlineStr">
        <is>
          <t>Negativo</t>
        </is>
      </c>
      <c r="F409" s="137" t="n">
        <v>45473</v>
      </c>
      <c r="G409" t="n">
        <v>2024</v>
      </c>
      <c r="H409" t="inlineStr">
        <is>
          <t>Junio</t>
        </is>
      </c>
      <c r="I409" t="inlineStr">
        <is>
          <t>2024-1</t>
        </is>
      </c>
      <c r="J409" t="n">
        <v>372.2859291666666</v>
      </c>
      <c r="K409" t="n">
        <v>274.4094626666667</v>
      </c>
      <c r="L409" t="n">
        <v>1.3</v>
      </c>
      <c r="M409" t="n">
        <v>1.356680362072256</v>
      </c>
      <c r="N409" t="inlineStr">
        <is>
          <t>372.29%</t>
        </is>
      </c>
      <c r="O409" t="inlineStr">
        <is>
          <t>274.41%</t>
        </is>
      </c>
      <c r="P409" t="inlineStr">
        <is>
          <t>139-2024-06-30</t>
        </is>
      </c>
      <c r="Q409" t="n">
        <v>2</v>
      </c>
      <c r="R409" t="n">
        <v>2</v>
      </c>
    </row>
    <row r="410">
      <c r="A410" t="inlineStr">
        <is>
          <t>139</t>
        </is>
      </c>
      <c r="B410" t="inlineStr">
        <is>
          <t>Ejecución presupuestal del gasto</t>
        </is>
      </c>
      <c r="C410" t="inlineStr">
        <is>
          <t>Biblioteca Institucional</t>
        </is>
      </c>
      <c r="D410" t="inlineStr">
        <is>
          <t>Mensual</t>
        </is>
      </c>
      <c r="E410" t="inlineStr">
        <is>
          <t>Negativo</t>
        </is>
      </c>
      <c r="F410" s="137" t="n">
        <v>45657</v>
      </c>
      <c r="G410" t="n">
        <v>2024</v>
      </c>
      <c r="H410" t="inlineStr">
        <is>
          <t>Diciembre</t>
        </is>
      </c>
      <c r="I410" t="inlineStr">
        <is>
          <t>2024-2</t>
        </is>
      </c>
      <c r="J410" t="n">
        <v>1340.372336833333</v>
      </c>
      <c r="K410" t="n">
        <v>892.3588945000001</v>
      </c>
      <c r="L410" t="n">
        <v>1.3</v>
      </c>
      <c r="M410" t="n">
        <v>1.502055221385293</v>
      </c>
      <c r="N410" t="inlineStr">
        <is>
          <t>1340.37%</t>
        </is>
      </c>
      <c r="O410" t="inlineStr">
        <is>
          <t>892.36%</t>
        </is>
      </c>
      <c r="P410" t="inlineStr">
        <is>
          <t>139-2024-12-31</t>
        </is>
      </c>
      <c r="Q410" t="n">
        <v>2</v>
      </c>
      <c r="R410" t="n">
        <v>2</v>
      </c>
    </row>
    <row r="411">
      <c r="A411" t="inlineStr">
        <is>
          <t>139</t>
        </is>
      </c>
      <c r="B411" t="inlineStr">
        <is>
          <t>Ejecución presupuestal del gasto</t>
        </is>
      </c>
      <c r="C411" t="inlineStr">
        <is>
          <t>Biblioteca Institucional</t>
        </is>
      </c>
      <c r="D411" t="inlineStr">
        <is>
          <t>Mensual</t>
        </is>
      </c>
      <c r="E411" t="inlineStr">
        <is>
          <t>Negativo</t>
        </is>
      </c>
      <c r="F411" s="137" t="n">
        <v>45838</v>
      </c>
      <c r="G411" t="n">
        <v>2025</v>
      </c>
      <c r="H411" t="inlineStr">
        <is>
          <t>Junio</t>
        </is>
      </c>
      <c r="I411" t="inlineStr">
        <is>
          <t>2025-1</t>
        </is>
      </c>
      <c r="J411" t="n">
        <v>329.3507883333334</v>
      </c>
      <c r="K411" t="n">
        <v>241.6633331666667</v>
      </c>
      <c r="L411" t="n">
        <v>1.3</v>
      </c>
      <c r="M411" t="n">
        <v>1.362849647141926</v>
      </c>
      <c r="N411" t="inlineStr">
        <is>
          <t>329.35%</t>
        </is>
      </c>
      <c r="O411" t="inlineStr">
        <is>
          <t>241.66%</t>
        </is>
      </c>
      <c r="P411" t="inlineStr">
        <is>
          <t>139-2025-06-30</t>
        </is>
      </c>
      <c r="Q411" t="n">
        <v>2</v>
      </c>
      <c r="R411" t="n">
        <v>2</v>
      </c>
    </row>
    <row r="412">
      <c r="A412" t="inlineStr">
        <is>
          <t>14</t>
        </is>
      </c>
      <c r="B412" t="inlineStr">
        <is>
          <t>Total Población</t>
        </is>
      </c>
      <c r="C412" t="inlineStr">
        <is>
          <t>Servicio</t>
        </is>
      </c>
      <c r="D412" t="inlineStr">
        <is>
          <t>Semestral</t>
        </is>
      </c>
      <c r="E412" t="inlineStr">
        <is>
          <t>Positivo</t>
        </is>
      </c>
      <c r="F412" s="137" t="n">
        <v>44742</v>
      </c>
      <c r="G412" t="n">
        <v>2022</v>
      </c>
      <c r="H412" t="inlineStr">
        <is>
          <t>Junio</t>
        </is>
      </c>
      <c r="I412" t="inlineStr">
        <is>
          <t>2022-1</t>
        </is>
      </c>
      <c r="J412" t="n">
        <v>49004</v>
      </c>
      <c r="K412" t="n">
        <v>51010</v>
      </c>
      <c r="L412" t="n">
        <v>1.040935433842135</v>
      </c>
      <c r="M412" t="n">
        <v>1.040935433842135</v>
      </c>
      <c r="N412" t="inlineStr">
        <is>
          <t>49004.0%</t>
        </is>
      </c>
      <c r="O412" t="inlineStr">
        <is>
          <t>51010.0%</t>
        </is>
      </c>
      <c r="P412" t="inlineStr">
        <is>
          <t>14-2022-06-30</t>
        </is>
      </c>
      <c r="Q412" t="n">
        <v>2</v>
      </c>
      <c r="R412" t="n">
        <v>2</v>
      </c>
    </row>
    <row r="413">
      <c r="A413" t="inlineStr">
        <is>
          <t>14</t>
        </is>
      </c>
      <c r="B413" t="inlineStr">
        <is>
          <t>Total Población</t>
        </is>
      </c>
      <c r="C413" t="inlineStr">
        <is>
          <t>Servicio</t>
        </is>
      </c>
      <c r="D413" t="inlineStr">
        <is>
          <t>Semestral</t>
        </is>
      </c>
      <c r="E413" t="inlineStr">
        <is>
          <t>Positivo</t>
        </is>
      </c>
      <c r="F413" s="137" t="n">
        <v>44926</v>
      </c>
      <c r="G413" t="n">
        <v>2022</v>
      </c>
      <c r="H413" t="inlineStr">
        <is>
          <t>Diciembre</t>
        </is>
      </c>
      <c r="I413" t="inlineStr">
        <is>
          <t>2022-2</t>
        </is>
      </c>
      <c r="J413" t="n">
        <v>50430</v>
      </c>
      <c r="K413" t="n">
        <v>50238</v>
      </c>
      <c r="L413" t="n">
        <v>0.996192742415229</v>
      </c>
      <c r="M413" t="n">
        <v>0.996192742415229</v>
      </c>
      <c r="N413" t="inlineStr">
        <is>
          <t>50430.0%</t>
        </is>
      </c>
      <c r="O413" t="inlineStr">
        <is>
          <t>50238.0%</t>
        </is>
      </c>
      <c r="P413" t="inlineStr">
        <is>
          <t>14-2022-12-31</t>
        </is>
      </c>
      <c r="Q413" t="n">
        <v>2</v>
      </c>
      <c r="R413" t="n">
        <v>2</v>
      </c>
    </row>
    <row r="414">
      <c r="A414" t="inlineStr">
        <is>
          <t>14</t>
        </is>
      </c>
      <c r="B414" t="inlineStr">
        <is>
          <t>Total Población</t>
        </is>
      </c>
      <c r="C414" t="inlineStr">
        <is>
          <t>Servicio</t>
        </is>
      </c>
      <c r="D414" t="inlineStr">
        <is>
          <t>Semestral</t>
        </is>
      </c>
      <c r="E414" t="inlineStr">
        <is>
          <t>Positivo</t>
        </is>
      </c>
      <c r="F414" s="137" t="n">
        <v>45107</v>
      </c>
      <c r="G414" t="n">
        <v>2023</v>
      </c>
      <c r="H414" t="inlineStr">
        <is>
          <t>Junio</t>
        </is>
      </c>
      <c r="I414" t="inlineStr">
        <is>
          <t>2023-1</t>
        </is>
      </c>
      <c r="J414" t="n">
        <v>52177</v>
      </c>
      <c r="K414" t="n">
        <v>51473</v>
      </c>
      <c r="L414" t="n">
        <v>0.986507464974989</v>
      </c>
      <c r="M414" t="n">
        <v>0.986507464974989</v>
      </c>
      <c r="N414" t="inlineStr">
        <is>
          <t>52177.0%</t>
        </is>
      </c>
      <c r="O414" t="inlineStr">
        <is>
          <t>51473.0%</t>
        </is>
      </c>
      <c r="P414" t="inlineStr">
        <is>
          <t>14-2023-06-30</t>
        </is>
      </c>
      <c r="Q414" t="n">
        <v>2</v>
      </c>
      <c r="R414" t="n">
        <v>2</v>
      </c>
    </row>
    <row r="415">
      <c r="A415" t="inlineStr">
        <is>
          <t>14</t>
        </is>
      </c>
      <c r="B415" t="inlineStr">
        <is>
          <t>Total Población</t>
        </is>
      </c>
      <c r="C415" t="inlineStr">
        <is>
          <t>Servicio</t>
        </is>
      </c>
      <c r="D415" t="inlineStr">
        <is>
          <t>Semestral</t>
        </is>
      </c>
      <c r="E415" t="inlineStr">
        <is>
          <t>Positivo</t>
        </is>
      </c>
      <c r="F415" s="137" t="n">
        <v>45291</v>
      </c>
      <c r="G415" t="n">
        <v>2023</v>
      </c>
      <c r="H415" t="inlineStr">
        <is>
          <t>Diciembre</t>
        </is>
      </c>
      <c r="I415" t="inlineStr">
        <is>
          <t>2023-2</t>
        </is>
      </c>
      <c r="J415" t="n">
        <v>51687</v>
      </c>
      <c r="K415" t="n">
        <v>51375</v>
      </c>
      <c r="L415" t="n">
        <v>0.9939636659121249</v>
      </c>
      <c r="M415" t="n">
        <v>0.9939636659121249</v>
      </c>
      <c r="N415" t="inlineStr">
        <is>
          <t>51687.0%</t>
        </is>
      </c>
      <c r="O415" t="inlineStr">
        <is>
          <t>51375.0%</t>
        </is>
      </c>
      <c r="P415" t="inlineStr">
        <is>
          <t>14-2023-12-31</t>
        </is>
      </c>
      <c r="Q415" t="n">
        <v>2</v>
      </c>
      <c r="R415" t="n">
        <v>2</v>
      </c>
    </row>
    <row r="416">
      <c r="A416" t="inlineStr">
        <is>
          <t>14</t>
        </is>
      </c>
      <c r="B416" t="inlineStr">
        <is>
          <t>Total Población</t>
        </is>
      </c>
      <c r="C416" t="inlineStr">
        <is>
          <t>Servicio</t>
        </is>
      </c>
      <c r="D416" t="inlineStr">
        <is>
          <t>Semestral</t>
        </is>
      </c>
      <c r="E416" t="inlineStr">
        <is>
          <t>Positivo</t>
        </is>
      </c>
      <c r="F416" s="137" t="n">
        <v>45473</v>
      </c>
      <c r="G416" t="n">
        <v>2024</v>
      </c>
      <c r="H416" t="inlineStr">
        <is>
          <t>Junio</t>
        </is>
      </c>
      <c r="I416" t="inlineStr">
        <is>
          <t>2024-1</t>
        </is>
      </c>
      <c r="J416" t="n">
        <v>52403.18611880145</v>
      </c>
      <c r="K416" t="n">
        <v>52585</v>
      </c>
      <c r="L416" t="n">
        <v>1.00346951959727</v>
      </c>
      <c r="M416" t="n">
        <v>1.00346951959727</v>
      </c>
      <c r="N416" t="inlineStr">
        <is>
          <t>52403.19%</t>
        </is>
      </c>
      <c r="O416" t="inlineStr">
        <is>
          <t>52585.0%</t>
        </is>
      </c>
      <c r="P416" t="inlineStr">
        <is>
          <t>14-2024-06-30</t>
        </is>
      </c>
      <c r="Q416" t="n">
        <v>2</v>
      </c>
      <c r="R416" t="n">
        <v>2</v>
      </c>
    </row>
    <row r="417">
      <c r="A417" t="inlineStr">
        <is>
          <t>14</t>
        </is>
      </c>
      <c r="B417" t="inlineStr">
        <is>
          <t>Total Población</t>
        </is>
      </c>
      <c r="C417" t="inlineStr">
        <is>
          <t>Servicio</t>
        </is>
      </c>
      <c r="D417" t="inlineStr">
        <is>
          <t>Semestral</t>
        </is>
      </c>
      <c r="E417" t="inlineStr">
        <is>
          <t>Positivo</t>
        </is>
      </c>
      <c r="F417" s="137" t="n">
        <v>45657</v>
      </c>
      <c r="G417" t="n">
        <v>2024</v>
      </c>
      <c r="H417" t="inlineStr">
        <is>
          <t>Diciembre</t>
        </is>
      </c>
      <c r="I417" t="inlineStr">
        <is>
          <t>2024-2</t>
        </is>
      </c>
      <c r="J417" t="n">
        <v>51116.33411520695</v>
      </c>
      <c r="K417" t="n">
        <v>52005</v>
      </c>
      <c r="L417" t="n">
        <v>1.017385164647961</v>
      </c>
      <c r="M417" t="n">
        <v>1.017385164647961</v>
      </c>
      <c r="N417" t="inlineStr">
        <is>
          <t>51116.33%</t>
        </is>
      </c>
      <c r="O417" t="inlineStr">
        <is>
          <t>52005.0%</t>
        </is>
      </c>
      <c r="P417" t="inlineStr">
        <is>
          <t>14-2024-12-31</t>
        </is>
      </c>
      <c r="Q417" t="n">
        <v>2</v>
      </c>
      <c r="R417" t="n">
        <v>2</v>
      </c>
    </row>
    <row r="418">
      <c r="A418" t="inlineStr">
        <is>
          <t>14.1</t>
        </is>
      </c>
      <c r="B418" t="inlineStr">
        <is>
          <t>Estudiantes Presencial</t>
        </is>
      </c>
      <c r="C418" t="inlineStr">
        <is>
          <t>Servicio</t>
        </is>
      </c>
      <c r="D418" t="inlineStr">
        <is>
          <t>Semestral</t>
        </is>
      </c>
      <c r="E418" t="inlineStr">
        <is>
          <t>Positivo</t>
        </is>
      </c>
      <c r="F418" s="137" t="n">
        <v>44742</v>
      </c>
      <c r="G418" t="n">
        <v>2022</v>
      </c>
      <c r="H418" t="inlineStr">
        <is>
          <t>Junio</t>
        </is>
      </c>
      <c r="I418" t="inlineStr">
        <is>
          <t>2022-1</t>
        </is>
      </c>
      <c r="J418" t="n">
        <v>7541</v>
      </c>
      <c r="K418" t="n">
        <v>7651</v>
      </c>
      <c r="L418" t="n">
        <v>1.014586924811033</v>
      </c>
      <c r="M418" t="n">
        <v>1.014586924811033</v>
      </c>
      <c r="N418" t="inlineStr">
        <is>
          <t>7541.0%</t>
        </is>
      </c>
      <c r="O418" t="inlineStr">
        <is>
          <t>7651.0%</t>
        </is>
      </c>
      <c r="P418" t="inlineStr">
        <is>
          <t>14.1-2022-06-30</t>
        </is>
      </c>
      <c r="Q418" t="n">
        <v>2</v>
      </c>
      <c r="R418" t="n">
        <v>2</v>
      </c>
    </row>
    <row r="419">
      <c r="A419" t="inlineStr">
        <is>
          <t>14.1</t>
        </is>
      </c>
      <c r="B419" t="inlineStr">
        <is>
          <t>Estudiantes Presencial</t>
        </is>
      </c>
      <c r="C419" t="inlineStr">
        <is>
          <t>Servicio</t>
        </is>
      </c>
      <c r="D419" t="inlineStr">
        <is>
          <t>Semestral</t>
        </is>
      </c>
      <c r="E419" t="inlineStr">
        <is>
          <t>Positivo</t>
        </is>
      </c>
      <c r="F419" s="137" t="n">
        <v>44926</v>
      </c>
      <c r="G419" t="n">
        <v>2022</v>
      </c>
      <c r="H419" t="inlineStr">
        <is>
          <t>Diciembre</t>
        </is>
      </c>
      <c r="I419" t="inlineStr">
        <is>
          <t>2022-2</t>
        </is>
      </c>
      <c r="J419" t="n">
        <v>6730</v>
      </c>
      <c r="K419" t="n">
        <v>7539</v>
      </c>
      <c r="L419" t="n">
        <v>1.120208023774146</v>
      </c>
      <c r="M419" t="n">
        <v>1.120208023774146</v>
      </c>
      <c r="N419" t="inlineStr">
        <is>
          <t>6730.0%</t>
        </is>
      </c>
      <c r="O419" t="inlineStr">
        <is>
          <t>7539.0%</t>
        </is>
      </c>
      <c r="P419" t="inlineStr">
        <is>
          <t>14.1-2022-12-31</t>
        </is>
      </c>
      <c r="Q419" t="n">
        <v>2</v>
      </c>
      <c r="R419" t="n">
        <v>2</v>
      </c>
    </row>
    <row r="420">
      <c r="A420" t="inlineStr">
        <is>
          <t>14.1</t>
        </is>
      </c>
      <c r="B420" t="inlineStr">
        <is>
          <t>Estudiantes Presencial</t>
        </is>
      </c>
      <c r="C420" t="inlineStr">
        <is>
          <t>Servicio</t>
        </is>
      </c>
      <c r="D420" t="inlineStr">
        <is>
          <t>Semestral</t>
        </is>
      </c>
      <c r="E420" t="inlineStr">
        <is>
          <t>Positivo</t>
        </is>
      </c>
      <c r="F420" s="137" t="n">
        <v>45107</v>
      </c>
      <c r="G420" t="n">
        <v>2023</v>
      </c>
      <c r="H420" t="inlineStr">
        <is>
          <t>Junio</t>
        </is>
      </c>
      <c r="I420" t="inlineStr">
        <is>
          <t>2023-1</t>
        </is>
      </c>
      <c r="J420" t="n">
        <v>7822</v>
      </c>
      <c r="K420" t="n">
        <v>7912</v>
      </c>
      <c r="L420" t="n">
        <v>1.011506008693429</v>
      </c>
      <c r="M420" t="n">
        <v>1.011506008693429</v>
      </c>
      <c r="N420" t="inlineStr">
        <is>
          <t>7822.0%</t>
        </is>
      </c>
      <c r="O420" t="inlineStr">
        <is>
          <t>7912.0%</t>
        </is>
      </c>
      <c r="P420" t="inlineStr">
        <is>
          <t>14.1-2023-06-30</t>
        </is>
      </c>
      <c r="Q420" t="n">
        <v>2</v>
      </c>
      <c r="R420" t="n">
        <v>2</v>
      </c>
    </row>
    <row r="421">
      <c r="A421" t="inlineStr">
        <is>
          <t>14.1</t>
        </is>
      </c>
      <c r="B421" t="inlineStr">
        <is>
          <t>Estudiantes Presencial</t>
        </is>
      </c>
      <c r="C421" t="inlineStr">
        <is>
          <t>Permanencia</t>
        </is>
      </c>
      <c r="D421" t="inlineStr">
        <is>
          <t>Semestral</t>
        </is>
      </c>
      <c r="E421" t="inlineStr">
        <is>
          <t>Positivo</t>
        </is>
      </c>
      <c r="F421" s="137" t="n">
        <v>45291</v>
      </c>
      <c r="G421" t="n">
        <v>2023</v>
      </c>
      <c r="H421" t="inlineStr">
        <is>
          <t>Diciembre</t>
        </is>
      </c>
      <c r="I421" t="inlineStr">
        <is>
          <t>2023-2</t>
        </is>
      </c>
      <c r="J421" t="n">
        <v>7620</v>
      </c>
      <c r="K421" t="n">
        <v>8067</v>
      </c>
      <c r="L421" t="n">
        <v>1.058661417322835</v>
      </c>
      <c r="M421" t="n">
        <v>1.058661417322835</v>
      </c>
      <c r="N421" t="inlineStr">
        <is>
          <t>7620.0%</t>
        </is>
      </c>
      <c r="O421" t="inlineStr">
        <is>
          <t>8067.0%</t>
        </is>
      </c>
      <c r="P421" t="inlineStr">
        <is>
          <t>14.1-2023-12-31</t>
        </is>
      </c>
      <c r="Q421" t="n">
        <v>2</v>
      </c>
      <c r="R421" t="n">
        <v>2</v>
      </c>
    </row>
    <row r="422">
      <c r="A422" t="inlineStr">
        <is>
          <t>14.1</t>
        </is>
      </c>
      <c r="B422" t="inlineStr">
        <is>
          <t>Estudiantes Presencial</t>
        </is>
      </c>
      <c r="C422" t="inlineStr">
        <is>
          <t>Permanencia</t>
        </is>
      </c>
      <c r="D422" t="inlineStr">
        <is>
          <t>Semestral</t>
        </is>
      </c>
      <c r="E422" t="inlineStr">
        <is>
          <t>Positivo</t>
        </is>
      </c>
      <c r="F422" s="137" t="n">
        <v>45473</v>
      </c>
      <c r="G422" t="n">
        <v>2024</v>
      </c>
      <c r="H422" t="inlineStr">
        <is>
          <t>Junio</t>
        </is>
      </c>
      <c r="I422" t="inlineStr">
        <is>
          <t>2024-1</t>
        </is>
      </c>
      <c r="J422" t="n">
        <v>8168</v>
      </c>
      <c r="K422" t="n">
        <v>8424</v>
      </c>
      <c r="L422" t="n">
        <v>1.031341821743389</v>
      </c>
      <c r="M422" t="n">
        <v>1.031341821743389</v>
      </c>
      <c r="N422" t="inlineStr">
        <is>
          <t>8168.0%</t>
        </is>
      </c>
      <c r="O422" t="inlineStr">
        <is>
          <t>8424.0%</t>
        </is>
      </c>
      <c r="P422" t="inlineStr">
        <is>
          <t>14.1-2024-06-30</t>
        </is>
      </c>
      <c r="Q422" t="n">
        <v>2</v>
      </c>
      <c r="R422" t="n">
        <v>2</v>
      </c>
    </row>
    <row r="423">
      <c r="A423" t="inlineStr">
        <is>
          <t>14.1</t>
        </is>
      </c>
      <c r="B423" t="inlineStr">
        <is>
          <t>Estudiantes Presencial</t>
        </is>
      </c>
      <c r="C423" t="inlineStr">
        <is>
          <t>Permanencia</t>
        </is>
      </c>
      <c r="D423" t="inlineStr">
        <is>
          <t>Semestral</t>
        </is>
      </c>
      <c r="E423" t="inlineStr">
        <is>
          <t>Positivo</t>
        </is>
      </c>
      <c r="F423" s="137" t="n">
        <v>45657</v>
      </c>
      <c r="G423" t="n">
        <v>2024</v>
      </c>
      <c r="H423" t="inlineStr">
        <is>
          <t>Diciembre</t>
        </is>
      </c>
      <c r="I423" t="inlineStr">
        <is>
          <t>2024-2</t>
        </is>
      </c>
      <c r="J423" t="n">
        <v>7912</v>
      </c>
      <c r="K423" t="n">
        <v>8165</v>
      </c>
      <c r="L423" t="n">
        <v>1.031976744186047</v>
      </c>
      <c r="M423" t="n">
        <v>1.031976744186047</v>
      </c>
      <c r="N423" t="inlineStr">
        <is>
          <t>7912.0%</t>
        </is>
      </c>
      <c r="O423" t="inlineStr">
        <is>
          <t>8165.0%</t>
        </is>
      </c>
      <c r="P423" t="inlineStr">
        <is>
          <t>14.1-2024-12-31</t>
        </is>
      </c>
      <c r="Q423" t="n">
        <v>2</v>
      </c>
      <c r="R423" t="n">
        <v>2</v>
      </c>
    </row>
    <row r="424">
      <c r="A424" t="inlineStr">
        <is>
          <t>14.2</t>
        </is>
      </c>
      <c r="B424" t="inlineStr">
        <is>
          <t>Estudiantes Virtual</t>
        </is>
      </c>
      <c r="C424" t="inlineStr">
        <is>
          <t>Servicio</t>
        </is>
      </c>
      <c r="D424" t="inlineStr">
        <is>
          <t>Semestral</t>
        </is>
      </c>
      <c r="E424" t="inlineStr">
        <is>
          <t>Positivo</t>
        </is>
      </c>
      <c r="F424" s="137" t="n">
        <v>44742</v>
      </c>
      <c r="G424" t="n">
        <v>2022</v>
      </c>
      <c r="H424" t="inlineStr">
        <is>
          <t>Junio</t>
        </is>
      </c>
      <c r="I424" t="inlineStr">
        <is>
          <t>2022-1</t>
        </is>
      </c>
      <c r="J424" t="n">
        <v>42889</v>
      </c>
      <c r="K424" t="n">
        <v>43359</v>
      </c>
      <c r="L424" t="n">
        <v>1.010958520832848</v>
      </c>
      <c r="M424" t="n">
        <v>1.010958520832848</v>
      </c>
      <c r="N424" t="inlineStr">
        <is>
          <t>42889.0%</t>
        </is>
      </c>
      <c r="O424" t="inlineStr">
        <is>
          <t>43359.0%</t>
        </is>
      </c>
      <c r="P424" t="inlineStr">
        <is>
          <t>14.2-2022-06-30</t>
        </is>
      </c>
      <c r="Q424" t="n">
        <v>2</v>
      </c>
      <c r="R424" t="n">
        <v>2</v>
      </c>
    </row>
    <row r="425">
      <c r="A425" t="inlineStr">
        <is>
          <t>14.2</t>
        </is>
      </c>
      <c r="B425" t="inlineStr">
        <is>
          <t>Estudiantes Virtual</t>
        </is>
      </c>
      <c r="C425" t="inlineStr">
        <is>
          <t>Servicio</t>
        </is>
      </c>
      <c r="D425" t="inlineStr">
        <is>
          <t>Semestral</t>
        </is>
      </c>
      <c r="E425" t="inlineStr">
        <is>
          <t>Positivo</t>
        </is>
      </c>
      <c r="F425" s="137" t="n">
        <v>44926</v>
      </c>
      <c r="G425" t="n">
        <v>2022</v>
      </c>
      <c r="H425" t="inlineStr">
        <is>
          <t>Diciembre</t>
        </is>
      </c>
      <c r="I425" t="inlineStr">
        <is>
          <t>2022-2</t>
        </is>
      </c>
      <c r="J425" t="n">
        <v>42274</v>
      </c>
      <c r="K425" t="n">
        <v>42699</v>
      </c>
      <c r="L425" t="n">
        <v>1.01005346075602</v>
      </c>
      <c r="M425" t="n">
        <v>1.01005346075602</v>
      </c>
      <c r="N425" t="inlineStr">
        <is>
          <t>42274.0%</t>
        </is>
      </c>
      <c r="O425" t="inlineStr">
        <is>
          <t>42699.0%</t>
        </is>
      </c>
      <c r="P425" t="inlineStr">
        <is>
          <t>14.2-2022-12-31</t>
        </is>
      </c>
      <c r="Q425" t="n">
        <v>2</v>
      </c>
      <c r="R425" t="n">
        <v>2</v>
      </c>
    </row>
    <row r="426">
      <c r="A426" t="inlineStr">
        <is>
          <t>14.2</t>
        </is>
      </c>
      <c r="B426" t="inlineStr">
        <is>
          <t>Estudiantes Virtual</t>
        </is>
      </c>
      <c r="C426" t="inlineStr">
        <is>
          <t>Servicio</t>
        </is>
      </c>
      <c r="D426" t="inlineStr">
        <is>
          <t>Semestral</t>
        </is>
      </c>
      <c r="E426" t="inlineStr">
        <is>
          <t>Positivo</t>
        </is>
      </c>
      <c r="F426" s="137" t="n">
        <v>45107</v>
      </c>
      <c r="G426" t="n">
        <v>2023</v>
      </c>
      <c r="H426" t="inlineStr">
        <is>
          <t>Junio</t>
        </is>
      </c>
      <c r="I426" t="inlineStr">
        <is>
          <t>2023-1</t>
        </is>
      </c>
      <c r="J426" t="n">
        <v>44355</v>
      </c>
      <c r="K426" t="n">
        <v>43561</v>
      </c>
      <c r="L426" t="n">
        <v>0.9820989741855484</v>
      </c>
      <c r="M426" t="n">
        <v>0.9820989741855484</v>
      </c>
      <c r="N426" t="inlineStr">
        <is>
          <t>44355.0%</t>
        </is>
      </c>
      <c r="O426" t="inlineStr">
        <is>
          <t>43561.0%</t>
        </is>
      </c>
      <c r="P426" t="inlineStr">
        <is>
          <t>14.2-2023-06-30</t>
        </is>
      </c>
      <c r="Q426" t="n">
        <v>2</v>
      </c>
      <c r="R426" t="n">
        <v>2</v>
      </c>
    </row>
    <row r="427">
      <c r="A427" t="inlineStr">
        <is>
          <t>14.2</t>
        </is>
      </c>
      <c r="B427" t="inlineStr">
        <is>
          <t>Estudiantes Virtual</t>
        </is>
      </c>
      <c r="C427" t="inlineStr">
        <is>
          <t>Permanencia</t>
        </is>
      </c>
      <c r="D427" t="inlineStr">
        <is>
          <t>Semestral</t>
        </is>
      </c>
      <c r="E427" t="inlineStr">
        <is>
          <t>Positivo</t>
        </is>
      </c>
      <c r="F427" s="137" t="n">
        <v>45291</v>
      </c>
      <c r="G427" t="n">
        <v>2023</v>
      </c>
      <c r="H427" t="inlineStr">
        <is>
          <t>Diciembre</t>
        </is>
      </c>
      <c r="I427" t="inlineStr">
        <is>
          <t>2023-2</t>
        </is>
      </c>
      <c r="J427" t="n">
        <v>44067</v>
      </c>
      <c r="K427" t="n">
        <v>43308</v>
      </c>
      <c r="L427" t="n">
        <v>0.9827762271087208</v>
      </c>
      <c r="M427" t="n">
        <v>0.9827762271087208</v>
      </c>
      <c r="N427" t="inlineStr">
        <is>
          <t>44067.0%</t>
        </is>
      </c>
      <c r="O427" t="inlineStr">
        <is>
          <t>43308.0%</t>
        </is>
      </c>
      <c r="P427" t="inlineStr">
        <is>
          <t>14.2-2023-12-31</t>
        </is>
      </c>
      <c r="Q427" t="n">
        <v>2</v>
      </c>
      <c r="R427" t="n">
        <v>2</v>
      </c>
    </row>
    <row r="428">
      <c r="A428" t="inlineStr">
        <is>
          <t>14.2</t>
        </is>
      </c>
      <c r="B428" t="inlineStr">
        <is>
          <t>Estudiantes Virtual</t>
        </is>
      </c>
      <c r="C428" t="inlineStr">
        <is>
          <t>Permanencia</t>
        </is>
      </c>
      <c r="D428" t="inlineStr">
        <is>
          <t>Semestral</t>
        </is>
      </c>
      <c r="E428" t="inlineStr">
        <is>
          <t>Positivo</t>
        </is>
      </c>
      <c r="F428" s="137" t="n">
        <v>45473</v>
      </c>
      <c r="G428" t="n">
        <v>2024</v>
      </c>
      <c r="H428" t="inlineStr">
        <is>
          <t>Junio</t>
        </is>
      </c>
      <c r="I428" t="inlineStr">
        <is>
          <t>2024-1</t>
        </is>
      </c>
      <c r="J428" t="n">
        <v>44235</v>
      </c>
      <c r="K428" t="n">
        <v>44161</v>
      </c>
      <c r="L428" t="n">
        <v>0.998327116536679</v>
      </c>
      <c r="M428" t="n">
        <v>0.998327116536679</v>
      </c>
      <c r="N428" t="inlineStr">
        <is>
          <t>44235.0%</t>
        </is>
      </c>
      <c r="O428" t="inlineStr">
        <is>
          <t>44161.0%</t>
        </is>
      </c>
      <c r="P428" t="inlineStr">
        <is>
          <t>14.2-2024-06-30</t>
        </is>
      </c>
      <c r="Q428" t="n">
        <v>2</v>
      </c>
      <c r="R428" t="n">
        <v>2</v>
      </c>
    </row>
    <row r="429">
      <c r="A429" t="inlineStr">
        <is>
          <t>14.2</t>
        </is>
      </c>
      <c r="B429" t="inlineStr">
        <is>
          <t>Estudiantes Virtual</t>
        </is>
      </c>
      <c r="C429" t="inlineStr">
        <is>
          <t>Permanencia</t>
        </is>
      </c>
      <c r="D429" t="inlineStr">
        <is>
          <t>Semestral</t>
        </is>
      </c>
      <c r="E429" t="inlineStr">
        <is>
          <t>Positivo</t>
        </is>
      </c>
      <c r="F429" s="137" t="n">
        <v>45657</v>
      </c>
      <c r="G429" t="n">
        <v>2024</v>
      </c>
      <c r="H429" t="inlineStr">
        <is>
          <t>Diciembre</t>
        </is>
      </c>
      <c r="I429" t="inlineStr">
        <is>
          <t>2024-2</t>
        </is>
      </c>
      <c r="J429" t="n">
        <v>43204</v>
      </c>
      <c r="K429" t="n">
        <v>43840</v>
      </c>
      <c r="L429" t="n">
        <v>1.014720859179706</v>
      </c>
      <c r="M429" t="n">
        <v>1.014720859179706</v>
      </c>
      <c r="N429" t="inlineStr">
        <is>
          <t>43204.0%</t>
        </is>
      </c>
      <c r="O429" t="inlineStr">
        <is>
          <t>43840.0%</t>
        </is>
      </c>
      <c r="P429" t="inlineStr">
        <is>
          <t>14.2-2024-12-31</t>
        </is>
      </c>
      <c r="Q429" t="n">
        <v>2</v>
      </c>
      <c r="R429" t="n">
        <v>2</v>
      </c>
    </row>
    <row r="430">
      <c r="A430" t="inlineStr">
        <is>
          <t>14.3</t>
        </is>
      </c>
      <c r="B430" t="inlineStr">
        <is>
          <t>Estudiantes Pregrado</t>
        </is>
      </c>
      <c r="C430" t="inlineStr">
        <is>
          <t>Permanencia</t>
        </is>
      </c>
      <c r="D430" t="inlineStr">
        <is>
          <t>Semestral</t>
        </is>
      </c>
      <c r="E430" t="inlineStr">
        <is>
          <t>Positivo</t>
        </is>
      </c>
      <c r="F430" s="137" t="n">
        <v>44742</v>
      </c>
      <c r="G430" t="n">
        <v>2022</v>
      </c>
      <c r="H430" t="inlineStr">
        <is>
          <t>Junio</t>
        </is>
      </c>
      <c r="I430" t="inlineStr">
        <is>
          <t>2022-1</t>
        </is>
      </c>
      <c r="J430" t="n">
        <v>48022</v>
      </c>
      <c r="K430" t="n">
        <v>48612</v>
      </c>
      <c r="L430" t="n">
        <v>1.012286035567032</v>
      </c>
      <c r="M430" t="n">
        <v>1.012286035567032</v>
      </c>
      <c r="N430" t="inlineStr">
        <is>
          <t>48022.0%</t>
        </is>
      </c>
      <c r="O430" t="inlineStr">
        <is>
          <t>48612.0%</t>
        </is>
      </c>
      <c r="P430" t="inlineStr">
        <is>
          <t>14.3-2022-06-30</t>
        </is>
      </c>
      <c r="Q430" t="n">
        <v>2</v>
      </c>
      <c r="R430" t="n">
        <v>2</v>
      </c>
    </row>
    <row r="431">
      <c r="A431" t="inlineStr">
        <is>
          <t>14.3</t>
        </is>
      </c>
      <c r="B431" t="inlineStr">
        <is>
          <t>Estudiantes Pregrado</t>
        </is>
      </c>
      <c r="C431" t="inlineStr">
        <is>
          <t>Permanencia</t>
        </is>
      </c>
      <c r="D431" t="inlineStr">
        <is>
          <t>Semestral</t>
        </is>
      </c>
      <c r="E431" t="inlineStr">
        <is>
          <t>Positivo</t>
        </is>
      </c>
      <c r="F431" s="137" t="n">
        <v>44926</v>
      </c>
      <c r="G431" t="n">
        <v>2022</v>
      </c>
      <c r="H431" t="inlineStr">
        <is>
          <t>Diciembre</t>
        </is>
      </c>
      <c r="I431" t="inlineStr">
        <is>
          <t>2022-2</t>
        </is>
      </c>
      <c r="J431" t="n">
        <v>46674</v>
      </c>
      <c r="K431" t="n">
        <v>47628</v>
      </c>
      <c r="L431" t="n">
        <v>1.020439645198612</v>
      </c>
      <c r="M431" t="n">
        <v>1.020439645198612</v>
      </c>
      <c r="N431" t="inlineStr">
        <is>
          <t>46674.0%</t>
        </is>
      </c>
      <c r="O431" t="inlineStr">
        <is>
          <t>47628.0%</t>
        </is>
      </c>
      <c r="P431" t="inlineStr">
        <is>
          <t>14.3-2022-12-31</t>
        </is>
      </c>
      <c r="Q431" t="n">
        <v>2</v>
      </c>
      <c r="R431" t="n">
        <v>2</v>
      </c>
    </row>
    <row r="432">
      <c r="A432" t="inlineStr">
        <is>
          <t>14.3</t>
        </is>
      </c>
      <c r="B432" t="inlineStr">
        <is>
          <t>Estudiantes Pregrado</t>
        </is>
      </c>
      <c r="C432" t="inlineStr">
        <is>
          <t>Servicio</t>
        </is>
      </c>
      <c r="D432" t="inlineStr">
        <is>
          <t>Semestral</t>
        </is>
      </c>
      <c r="E432" t="inlineStr">
        <is>
          <t>Positivo</t>
        </is>
      </c>
      <c r="F432" s="137" t="n">
        <v>45107</v>
      </c>
      <c r="G432" t="n">
        <v>2023</v>
      </c>
      <c r="H432" t="inlineStr">
        <is>
          <t>Junio</t>
        </is>
      </c>
      <c r="I432" t="inlineStr">
        <is>
          <t>2023-1</t>
        </is>
      </c>
      <c r="J432" t="n">
        <v>49451</v>
      </c>
      <c r="K432" t="n">
        <v>48483</v>
      </c>
      <c r="L432" t="n">
        <v>0.9804250672382763</v>
      </c>
      <c r="M432" t="n">
        <v>0.9804250672382763</v>
      </c>
      <c r="N432" t="inlineStr">
        <is>
          <t>49451.0%</t>
        </is>
      </c>
      <c r="O432" t="inlineStr">
        <is>
          <t>48483.0%</t>
        </is>
      </c>
      <c r="P432" t="inlineStr">
        <is>
          <t>14.3-2023-06-30</t>
        </is>
      </c>
      <c r="Q432" t="n">
        <v>2</v>
      </c>
      <c r="R432" t="n">
        <v>2</v>
      </c>
    </row>
    <row r="433">
      <c r="A433" t="inlineStr">
        <is>
          <t>14.3</t>
        </is>
      </c>
      <c r="B433" t="inlineStr">
        <is>
          <t>Estudiantes Pregrado</t>
        </is>
      </c>
      <c r="C433" t="inlineStr">
        <is>
          <t>Permanencia</t>
        </is>
      </c>
      <c r="D433" t="inlineStr">
        <is>
          <t>Semestral</t>
        </is>
      </c>
      <c r="E433" t="inlineStr">
        <is>
          <t>Positivo</t>
        </is>
      </c>
      <c r="F433" s="137" t="n">
        <v>45291</v>
      </c>
      <c r="G433" t="n">
        <v>2023</v>
      </c>
      <c r="H433" t="inlineStr">
        <is>
          <t>Diciembre</t>
        </is>
      </c>
      <c r="I433" t="inlineStr">
        <is>
          <t>2023-2</t>
        </is>
      </c>
      <c r="J433" t="n">
        <v>48891</v>
      </c>
      <c r="K433" t="n">
        <v>48047</v>
      </c>
      <c r="L433" t="n">
        <v>0.9827371090793806</v>
      </c>
      <c r="M433" t="n">
        <v>0.9827371090793806</v>
      </c>
      <c r="N433" t="inlineStr">
        <is>
          <t>48891.0%</t>
        </is>
      </c>
      <c r="O433" t="inlineStr">
        <is>
          <t>48047.0%</t>
        </is>
      </c>
      <c r="P433" t="inlineStr">
        <is>
          <t>14.3-2023-12-31</t>
        </is>
      </c>
      <c r="Q433" t="n">
        <v>2</v>
      </c>
      <c r="R433" t="n">
        <v>2</v>
      </c>
    </row>
    <row r="434">
      <c r="A434" t="inlineStr">
        <is>
          <t>14.3</t>
        </is>
      </c>
      <c r="B434" t="inlineStr">
        <is>
          <t>Estudiantes Pregrado</t>
        </is>
      </c>
      <c r="C434" t="inlineStr">
        <is>
          <t>Permanencia</t>
        </is>
      </c>
      <c r="D434" t="inlineStr">
        <is>
          <t>Semestral</t>
        </is>
      </c>
      <c r="E434" t="inlineStr">
        <is>
          <t>Positivo</t>
        </is>
      </c>
      <c r="F434" s="137" t="n">
        <v>45473</v>
      </c>
      <c r="G434" t="n">
        <v>2024</v>
      </c>
      <c r="H434" t="inlineStr">
        <is>
          <t>Junio</t>
        </is>
      </c>
      <c r="I434" t="inlineStr">
        <is>
          <t>2024-1</t>
        </is>
      </c>
      <c r="J434" t="n">
        <v>49310</v>
      </c>
      <c r="K434" t="n">
        <v>49100</v>
      </c>
      <c r="L434" t="n">
        <v>0.9957412289596431</v>
      </c>
      <c r="M434" t="n">
        <v>0.9957412289596431</v>
      </c>
      <c r="N434" t="inlineStr">
        <is>
          <t>49310.0%</t>
        </is>
      </c>
      <c r="O434" t="inlineStr">
        <is>
          <t>49100.0%</t>
        </is>
      </c>
      <c r="P434" t="inlineStr">
        <is>
          <t>14.3-2024-06-30</t>
        </is>
      </c>
      <c r="Q434" t="n">
        <v>2</v>
      </c>
      <c r="R434" t="n">
        <v>2</v>
      </c>
    </row>
    <row r="435">
      <c r="A435" t="inlineStr">
        <is>
          <t>14.3</t>
        </is>
      </c>
      <c r="B435" t="inlineStr">
        <is>
          <t>Estudiantes Pregrado</t>
        </is>
      </c>
      <c r="C435" t="inlineStr">
        <is>
          <t>Permanencia</t>
        </is>
      </c>
      <c r="D435" t="inlineStr">
        <is>
          <t>Semestral</t>
        </is>
      </c>
      <c r="E435" t="inlineStr">
        <is>
          <t>Positivo</t>
        </is>
      </c>
      <c r="F435" s="137" t="n">
        <v>45657</v>
      </c>
      <c r="G435" t="n">
        <v>2024</v>
      </c>
      <c r="H435" t="inlineStr">
        <is>
          <t>Diciembre</t>
        </is>
      </c>
      <c r="I435" t="inlineStr">
        <is>
          <t>2024-2</t>
        </is>
      </c>
      <c r="J435" t="n">
        <v>48061</v>
      </c>
      <c r="K435" t="n">
        <v>48339</v>
      </c>
      <c r="L435" t="n">
        <v>1.005784315765381</v>
      </c>
      <c r="M435" t="n">
        <v>1.005784315765381</v>
      </c>
      <c r="N435" t="inlineStr">
        <is>
          <t>48061.0%</t>
        </is>
      </c>
      <c r="O435" t="inlineStr">
        <is>
          <t>48339.0%</t>
        </is>
      </c>
      <c r="P435" t="inlineStr">
        <is>
          <t>14.3-2024-12-31</t>
        </is>
      </c>
      <c r="Q435" t="n">
        <v>2</v>
      </c>
      <c r="R435" t="n">
        <v>2</v>
      </c>
    </row>
    <row r="436">
      <c r="A436" t="inlineStr">
        <is>
          <t>14.4</t>
        </is>
      </c>
      <c r="B436" t="inlineStr">
        <is>
          <t>Estudiantes Posgrado</t>
        </is>
      </c>
      <c r="C436" t="inlineStr">
        <is>
          <t>Permanencia</t>
        </is>
      </c>
      <c r="D436" t="inlineStr">
        <is>
          <t>Semestral</t>
        </is>
      </c>
      <c r="E436" t="inlineStr">
        <is>
          <t>Positivo</t>
        </is>
      </c>
      <c r="F436" s="137" t="n">
        <v>44742</v>
      </c>
      <c r="G436" t="n">
        <v>2022</v>
      </c>
      <c r="H436" t="inlineStr">
        <is>
          <t>Junio</t>
        </is>
      </c>
      <c r="I436" t="inlineStr">
        <is>
          <t>2022-1</t>
        </is>
      </c>
      <c r="J436" t="n">
        <v>2408</v>
      </c>
      <c r="K436" t="n">
        <v>2398</v>
      </c>
      <c r="L436" t="n">
        <v>0.9958471760797342</v>
      </c>
      <c r="M436" t="n">
        <v>0.9958471760797342</v>
      </c>
      <c r="N436" t="inlineStr">
        <is>
          <t>2408.0%</t>
        </is>
      </c>
      <c r="O436" t="inlineStr">
        <is>
          <t>2398.0%</t>
        </is>
      </c>
      <c r="P436" t="inlineStr">
        <is>
          <t>14.4-2022-06-30</t>
        </is>
      </c>
      <c r="Q436" t="n">
        <v>2</v>
      </c>
      <c r="R436" t="n">
        <v>2</v>
      </c>
    </row>
    <row r="437">
      <c r="A437" t="inlineStr">
        <is>
          <t>14.4</t>
        </is>
      </c>
      <c r="B437" t="inlineStr">
        <is>
          <t>Estudiantes Posgrado</t>
        </is>
      </c>
      <c r="C437" t="inlineStr">
        <is>
          <t>Permanencia</t>
        </is>
      </c>
      <c r="D437" t="inlineStr">
        <is>
          <t>Semestral</t>
        </is>
      </c>
      <c r="E437" t="inlineStr">
        <is>
          <t>Positivo</t>
        </is>
      </c>
      <c r="F437" s="137" t="n">
        <v>44925</v>
      </c>
      <c r="G437" t="n">
        <v>2022</v>
      </c>
      <c r="H437" t="inlineStr">
        <is>
          <t>Diciembre</t>
        </is>
      </c>
      <c r="I437" t="inlineStr">
        <is>
          <t>2022-2</t>
        </is>
      </c>
      <c r="J437" t="n">
        <v>2230</v>
      </c>
      <c r="K437" t="n">
        <v>2610</v>
      </c>
      <c r="L437" t="n">
        <v>1.170403587443946</v>
      </c>
      <c r="M437" t="n">
        <v>1.170403587443946</v>
      </c>
      <c r="N437" t="inlineStr">
        <is>
          <t>ENT</t>
        </is>
      </c>
      <c r="O437" t="inlineStr">
        <is>
          <t>ENT</t>
        </is>
      </c>
      <c r="P437" t="inlineStr">
        <is>
          <t>14.4-2022-12-30</t>
        </is>
      </c>
      <c r="Q437" t="n">
        <v>0</v>
      </c>
      <c r="R437" t="n">
        <v>0</v>
      </c>
    </row>
    <row r="438">
      <c r="A438" t="inlineStr">
        <is>
          <t>14.4</t>
        </is>
      </c>
      <c r="B438" t="inlineStr">
        <is>
          <t>Estudiantes Posgrado</t>
        </is>
      </c>
      <c r="C438" t="inlineStr">
        <is>
          <t>Permanencia</t>
        </is>
      </c>
      <c r="D438" t="inlineStr">
        <is>
          <t>Semestral</t>
        </is>
      </c>
      <c r="E438" t="inlineStr">
        <is>
          <t>Positivo</t>
        </is>
      </c>
      <c r="F438" s="137" t="n">
        <v>44926</v>
      </c>
      <c r="G438" t="n">
        <v>2022</v>
      </c>
      <c r="H438" t="inlineStr">
        <is>
          <t>Diciembre</t>
        </is>
      </c>
      <c r="I438" t="inlineStr">
        <is>
          <t>2022-2</t>
        </is>
      </c>
      <c r="J438" t="n">
        <v>2230</v>
      </c>
      <c r="K438" t="n">
        <v>2610</v>
      </c>
      <c r="L438" t="n">
        <v>1.170403587443946</v>
      </c>
      <c r="M438" t="n">
        <v>1.170403587443946</v>
      </c>
      <c r="N438" t="inlineStr">
        <is>
          <t>2230.0%</t>
        </is>
      </c>
      <c r="O438" t="inlineStr">
        <is>
          <t>2610.0%</t>
        </is>
      </c>
      <c r="P438" t="inlineStr">
        <is>
          <t>14.4-2022-12-31</t>
        </is>
      </c>
      <c r="Q438" t="n">
        <v>2</v>
      </c>
      <c r="R438" t="n">
        <v>2</v>
      </c>
    </row>
    <row r="439">
      <c r="A439" t="inlineStr">
        <is>
          <t>14.4</t>
        </is>
      </c>
      <c r="B439" t="inlineStr">
        <is>
          <t>Estudiantes Posgrado</t>
        </is>
      </c>
      <c r="C439" t="inlineStr">
        <is>
          <t>Permanencia</t>
        </is>
      </c>
      <c r="D439" t="inlineStr">
        <is>
          <t>Semestral</t>
        </is>
      </c>
      <c r="E439" t="inlineStr">
        <is>
          <t>Positivo</t>
        </is>
      </c>
      <c r="F439" s="137" t="n">
        <v>45107</v>
      </c>
      <c r="G439" t="n">
        <v>2023</v>
      </c>
      <c r="H439" t="inlineStr">
        <is>
          <t>Junio</t>
        </is>
      </c>
      <c r="I439" t="inlineStr">
        <is>
          <t>2023-1</t>
        </is>
      </c>
      <c r="J439" t="n">
        <v>2726</v>
      </c>
      <c r="K439" t="n">
        <v>2990</v>
      </c>
      <c r="L439" t="n">
        <v>1.096845194424064</v>
      </c>
      <c r="M439" t="n">
        <v>1.096845194424064</v>
      </c>
      <c r="N439" t="inlineStr">
        <is>
          <t>2726.0%</t>
        </is>
      </c>
      <c r="O439" t="inlineStr">
        <is>
          <t>2990.0%</t>
        </is>
      </c>
      <c r="P439" t="inlineStr">
        <is>
          <t>14.4-2023-06-30</t>
        </is>
      </c>
      <c r="Q439" t="n">
        <v>2</v>
      </c>
      <c r="R439" t="n">
        <v>2</v>
      </c>
    </row>
    <row r="440">
      <c r="A440" t="inlineStr">
        <is>
          <t>14.4</t>
        </is>
      </c>
      <c r="B440" t="inlineStr">
        <is>
          <t>Estudiantes Posgrado</t>
        </is>
      </c>
      <c r="C440" t="inlineStr">
        <is>
          <t>Permanencia</t>
        </is>
      </c>
      <c r="D440" t="inlineStr">
        <is>
          <t>Semestral</t>
        </is>
      </c>
      <c r="E440" t="inlineStr">
        <is>
          <t>Positivo</t>
        </is>
      </c>
      <c r="F440" s="137" t="n">
        <v>45291</v>
      </c>
      <c r="G440" t="n">
        <v>2023</v>
      </c>
      <c r="H440" t="inlineStr">
        <is>
          <t>Diciembre</t>
        </is>
      </c>
      <c r="I440" t="inlineStr">
        <is>
          <t>2023-2</t>
        </is>
      </c>
      <c r="J440" t="n">
        <v>2796</v>
      </c>
      <c r="K440" t="n">
        <v>3328</v>
      </c>
      <c r="L440" t="n">
        <v>1.190271816881259</v>
      </c>
      <c r="M440" t="n">
        <v>1.190271816881259</v>
      </c>
      <c r="N440" t="inlineStr">
        <is>
          <t>2796.0%</t>
        </is>
      </c>
      <c r="O440" t="inlineStr">
        <is>
          <t>3328.0%</t>
        </is>
      </c>
      <c r="P440" t="inlineStr">
        <is>
          <t>14.4-2023-12-31</t>
        </is>
      </c>
      <c r="Q440" t="n">
        <v>2</v>
      </c>
      <c r="R440" t="n">
        <v>2</v>
      </c>
    </row>
    <row r="441">
      <c r="A441" t="inlineStr">
        <is>
          <t>14.4</t>
        </is>
      </c>
      <c r="B441" t="inlineStr">
        <is>
          <t>Estudiantes Posgrado</t>
        </is>
      </c>
      <c r="C441" t="inlineStr">
        <is>
          <t>Permanencia</t>
        </is>
      </c>
      <c r="D441" t="inlineStr">
        <is>
          <t>Semestral</t>
        </is>
      </c>
      <c r="E441" t="inlineStr">
        <is>
          <t>Positivo</t>
        </is>
      </c>
      <c r="F441" s="137" t="n">
        <v>45473</v>
      </c>
      <c r="G441" t="n">
        <v>2024</v>
      </c>
      <c r="H441" t="inlineStr">
        <is>
          <t>Junio</t>
        </is>
      </c>
      <c r="I441" t="inlineStr">
        <is>
          <t>2024-1</t>
        </is>
      </c>
      <c r="J441" t="n">
        <v>3093</v>
      </c>
      <c r="K441" t="n">
        <v>3485</v>
      </c>
      <c r="L441" t="n">
        <v>1.126737795021015</v>
      </c>
      <c r="M441" t="n">
        <v>1.126737795021015</v>
      </c>
      <c r="N441" t="inlineStr">
        <is>
          <t>3093.0%</t>
        </is>
      </c>
      <c r="O441" t="inlineStr">
        <is>
          <t>3485.0%</t>
        </is>
      </c>
      <c r="P441" t="inlineStr">
        <is>
          <t>14.4-2024-06-30</t>
        </is>
      </c>
      <c r="Q441" t="n">
        <v>2</v>
      </c>
      <c r="R441" t="n">
        <v>2</v>
      </c>
    </row>
    <row r="442">
      <c r="A442" t="inlineStr">
        <is>
          <t>14.4</t>
        </is>
      </c>
      <c r="B442" t="inlineStr">
        <is>
          <t>Estudiantes Posgrado</t>
        </is>
      </c>
      <c r="C442" t="inlineStr">
        <is>
          <t>Permanencia</t>
        </is>
      </c>
      <c r="D442" t="inlineStr">
        <is>
          <t>Semestral</t>
        </is>
      </c>
      <c r="E442" t="inlineStr">
        <is>
          <t>Positivo</t>
        </is>
      </c>
      <c r="F442" s="137" t="n">
        <v>45657</v>
      </c>
      <c r="G442" t="n">
        <v>2024</v>
      </c>
      <c r="H442" t="inlineStr">
        <is>
          <t>Diciembre</t>
        </is>
      </c>
      <c r="I442" t="inlineStr">
        <is>
          <t>2024-2</t>
        </is>
      </c>
      <c r="J442" t="n">
        <v>3055</v>
      </c>
      <c r="K442" t="n">
        <v>3666</v>
      </c>
      <c r="L442" t="n">
        <v>1.2</v>
      </c>
      <c r="M442" t="n">
        <v>1.2</v>
      </c>
      <c r="N442" t="inlineStr">
        <is>
          <t>3055.0%</t>
        </is>
      </c>
      <c r="O442" t="inlineStr">
        <is>
          <t>3666.0%</t>
        </is>
      </c>
      <c r="P442" t="inlineStr">
        <is>
          <t>14.4-2024-12-31</t>
        </is>
      </c>
      <c r="Q442" t="n">
        <v>2</v>
      </c>
      <c r="R442" t="n">
        <v>2</v>
      </c>
    </row>
    <row r="443">
      <c r="A443" t="inlineStr">
        <is>
          <t>143</t>
        </is>
      </c>
      <c r="B443" t="inlineStr">
        <is>
          <t>Proyectos de investigación e innovación</t>
        </is>
      </c>
      <c r="C443" t="inlineStr">
        <is>
          <t>Investigación, desarrollo tecnológico, innovación y creación</t>
        </is>
      </c>
      <c r="D443" t="inlineStr">
        <is>
          <t>Semestral</t>
        </is>
      </c>
      <c r="E443" t="inlineStr">
        <is>
          <t>Positivo</t>
        </is>
      </c>
      <c r="F443" s="137" t="n">
        <v>45107</v>
      </c>
      <c r="G443" t="n">
        <v>2023</v>
      </c>
      <c r="H443" t="inlineStr">
        <is>
          <t>Junio</t>
        </is>
      </c>
      <c r="I443" t="inlineStr">
        <is>
          <t>2023-1</t>
        </is>
      </c>
      <c r="K443" t="n">
        <v>146</v>
      </c>
      <c r="L443" t="n">
        <v>0</v>
      </c>
      <c r="M443" t="n">
        <v>0</v>
      </c>
      <c r="O443" t="inlineStr">
        <is>
          <t>146.0%</t>
        </is>
      </c>
      <c r="P443" t="inlineStr">
        <is>
          <t>143-2023-06-30</t>
        </is>
      </c>
      <c r="Q443" t="n">
        <v>2</v>
      </c>
      <c r="R443" t="n">
        <v>2</v>
      </c>
    </row>
    <row r="444">
      <c r="A444" t="inlineStr">
        <is>
          <t>143</t>
        </is>
      </c>
      <c r="B444" t="inlineStr">
        <is>
          <t>Proyectos de investigación e innovación</t>
        </is>
      </c>
      <c r="C444" t="inlineStr">
        <is>
          <t>Investigación, desarrollo tecnológico, innovación y creación</t>
        </is>
      </c>
      <c r="D444" t="inlineStr">
        <is>
          <t>Semestral</t>
        </is>
      </c>
      <c r="E444" t="inlineStr">
        <is>
          <t>Positivo</t>
        </is>
      </c>
      <c r="F444" s="137" t="n">
        <v>45291</v>
      </c>
      <c r="G444" t="n">
        <v>2023</v>
      </c>
      <c r="H444" t="inlineStr">
        <is>
          <t>Diciembre</t>
        </is>
      </c>
      <c r="I444" t="inlineStr">
        <is>
          <t>2023-2</t>
        </is>
      </c>
      <c r="K444" t="n">
        <v>146</v>
      </c>
      <c r="L444" t="n">
        <v>0</v>
      </c>
      <c r="M444" t="n">
        <v>0</v>
      </c>
      <c r="O444" t="inlineStr">
        <is>
          <t>146.0%</t>
        </is>
      </c>
      <c r="P444" t="inlineStr">
        <is>
          <t>143-2023-12-31</t>
        </is>
      </c>
      <c r="Q444" t="n">
        <v>2</v>
      </c>
      <c r="R444" t="n">
        <v>2</v>
      </c>
    </row>
    <row r="445">
      <c r="A445" t="inlineStr">
        <is>
          <t>143</t>
        </is>
      </c>
      <c r="B445" t="inlineStr">
        <is>
          <t>Proyectos de investigación e innovación</t>
        </is>
      </c>
      <c r="C445" t="inlineStr">
        <is>
          <t>Investigación, desarrollo tecnológico, innovación y creación</t>
        </is>
      </c>
      <c r="D445" t="inlineStr">
        <is>
          <t>Semestral</t>
        </is>
      </c>
      <c r="E445" t="inlineStr">
        <is>
          <t>Positivo</t>
        </is>
      </c>
      <c r="F445" s="137" t="n">
        <v>45473</v>
      </c>
      <c r="G445" t="n">
        <v>2024</v>
      </c>
      <c r="H445" t="inlineStr">
        <is>
          <t>Junio</t>
        </is>
      </c>
      <c r="I445" t="inlineStr">
        <is>
          <t>2024-1</t>
        </is>
      </c>
      <c r="K445" t="n">
        <v>112</v>
      </c>
      <c r="L445" t="n">
        <v>0</v>
      </c>
      <c r="M445" t="n">
        <v>0</v>
      </c>
      <c r="O445" t="inlineStr">
        <is>
          <t>112.0%</t>
        </is>
      </c>
      <c r="P445" t="inlineStr">
        <is>
          <t>143-2024-06-30</t>
        </is>
      </c>
      <c r="Q445" t="n">
        <v>2</v>
      </c>
      <c r="R445" t="n">
        <v>2</v>
      </c>
    </row>
    <row r="446">
      <c r="A446" t="inlineStr">
        <is>
          <t>143</t>
        </is>
      </c>
      <c r="B446" t="inlineStr">
        <is>
          <t>Proyectos de investigación e innovación</t>
        </is>
      </c>
      <c r="C446" t="inlineStr">
        <is>
          <t>Investigación, desarrollo tecnológico, innovación y creación</t>
        </is>
      </c>
      <c r="D446" t="inlineStr">
        <is>
          <t>Semestral</t>
        </is>
      </c>
      <c r="E446" t="inlineStr">
        <is>
          <t>Positivo</t>
        </is>
      </c>
      <c r="F446" s="137" t="n">
        <v>45657</v>
      </c>
      <c r="G446" t="n">
        <v>2024</v>
      </c>
      <c r="H446" t="inlineStr">
        <is>
          <t>Diciembre</t>
        </is>
      </c>
      <c r="I446" t="inlineStr">
        <is>
          <t>2024-2</t>
        </is>
      </c>
      <c r="K446" t="n">
        <v>135</v>
      </c>
      <c r="L446" t="n">
        <v>0</v>
      </c>
      <c r="M446" t="n">
        <v>0</v>
      </c>
      <c r="O446" t="inlineStr">
        <is>
          <t>135.0%</t>
        </is>
      </c>
      <c r="P446" t="inlineStr">
        <is>
          <t>143-2024-12-31</t>
        </is>
      </c>
      <c r="Q446" t="n">
        <v>2</v>
      </c>
      <c r="R446" t="n">
        <v>2</v>
      </c>
    </row>
    <row r="447">
      <c r="A447" t="inlineStr">
        <is>
          <t>143</t>
        </is>
      </c>
      <c r="B447" t="inlineStr">
        <is>
          <t>Proyectos de investigación e innovación- Metrica</t>
        </is>
      </c>
      <c r="C447" t="inlineStr">
        <is>
          <t>Investigación, desarrollo tecnológico, innovación y creación</t>
        </is>
      </c>
      <c r="D447" t="inlineStr">
        <is>
          <t>Semestral</t>
        </is>
      </c>
      <c r="E447" t="inlineStr">
        <is>
          <t>Positivo</t>
        </is>
      </c>
      <c r="F447" s="137" t="n">
        <v>45838</v>
      </c>
      <c r="G447" t="n">
        <v>2025</v>
      </c>
      <c r="H447" t="inlineStr">
        <is>
          <t>Junio</t>
        </is>
      </c>
      <c r="I447" t="inlineStr">
        <is>
          <t>2025-1</t>
        </is>
      </c>
      <c r="J447" t="n">
        <v>100</v>
      </c>
      <c r="K447" t="n">
        <v>159</v>
      </c>
      <c r="L447" t="n">
        <v>1.3</v>
      </c>
      <c r="M447" t="n">
        <v>1.59</v>
      </c>
      <c r="N447" t="inlineStr">
        <is>
          <t>100.0%</t>
        </is>
      </c>
      <c r="O447" t="inlineStr">
        <is>
          <t>159.0%</t>
        </is>
      </c>
      <c r="P447" t="inlineStr">
        <is>
          <t>143-2025-06-30</t>
        </is>
      </c>
      <c r="Q447" t="n">
        <v>2</v>
      </c>
      <c r="R447" t="n">
        <v>2</v>
      </c>
    </row>
    <row r="448">
      <c r="A448" t="inlineStr">
        <is>
          <t>143</t>
        </is>
      </c>
      <c r="B448" t="inlineStr">
        <is>
          <t>Proyectos de investigación e innovación- Metrica</t>
        </is>
      </c>
      <c r="C448" t="inlineStr">
        <is>
          <t>Investigación, desarrollo tecnológico, innovación y creación</t>
        </is>
      </c>
      <c r="D448" t="inlineStr">
        <is>
          <t>Semestral</t>
        </is>
      </c>
      <c r="E448" t="inlineStr">
        <is>
          <t>Positivo</t>
        </is>
      </c>
      <c r="F448" s="137" t="n">
        <v>46022</v>
      </c>
      <c r="G448" t="n">
        <v>2025</v>
      </c>
      <c r="H448" t="inlineStr">
        <is>
          <t>Diciembre</t>
        </is>
      </c>
      <c r="I448" t="inlineStr">
        <is>
          <t>2025-2</t>
        </is>
      </c>
      <c r="J448" t="n">
        <v>100</v>
      </c>
      <c r="K448" t="n">
        <v>191</v>
      </c>
      <c r="L448" t="n">
        <v>1.3</v>
      </c>
      <c r="M448" t="n">
        <v>1.91</v>
      </c>
      <c r="N448" t="inlineStr">
        <is>
          <t>100.0%</t>
        </is>
      </c>
      <c r="O448" t="inlineStr">
        <is>
          <t>191.0%</t>
        </is>
      </c>
      <c r="P448" t="inlineStr">
        <is>
          <t>143-2025-12-31</t>
        </is>
      </c>
      <c r="Q448" t="n">
        <v>2</v>
      </c>
      <c r="R448" t="n">
        <v>2</v>
      </c>
    </row>
    <row r="449">
      <c r="A449" t="inlineStr">
        <is>
          <t>144</t>
        </is>
      </c>
      <c r="B449" t="inlineStr">
        <is>
          <t>Productos de investigación</t>
        </is>
      </c>
      <c r="C449" t="inlineStr">
        <is>
          <t>Investigación, desarrollo tecnológico, innovación y creación</t>
        </is>
      </c>
      <c r="D449" t="inlineStr">
        <is>
          <t>Anual</t>
        </is>
      </c>
      <c r="E449" t="inlineStr">
        <is>
          <t>Positivo</t>
        </is>
      </c>
      <c r="F449" s="137" t="n">
        <v>45291</v>
      </c>
      <c r="G449" t="n">
        <v>2023</v>
      </c>
      <c r="H449" t="inlineStr">
        <is>
          <t>Diciembre</t>
        </is>
      </c>
      <c r="I449" t="inlineStr">
        <is>
          <t>2023-2</t>
        </is>
      </c>
      <c r="J449" t="n">
        <v>3</v>
      </c>
      <c r="K449" t="n">
        <v>4.83</v>
      </c>
      <c r="L449" t="n">
        <v>1.3</v>
      </c>
      <c r="M449" t="n">
        <v>1.61</v>
      </c>
      <c r="N449" t="inlineStr">
        <is>
          <t>3.0%</t>
        </is>
      </c>
      <c r="O449" t="inlineStr">
        <is>
          <t>4.83%</t>
        </is>
      </c>
      <c r="P449" t="inlineStr">
        <is>
          <t>144-2023-12-31</t>
        </is>
      </c>
      <c r="Q449" t="n">
        <v>2</v>
      </c>
      <c r="R449" t="n">
        <v>2</v>
      </c>
    </row>
    <row r="450">
      <c r="A450" t="inlineStr">
        <is>
          <t>144</t>
        </is>
      </c>
      <c r="B450" t="inlineStr">
        <is>
          <t>Productos de investigación</t>
        </is>
      </c>
      <c r="C450" t="inlineStr">
        <is>
          <t>Investigación, desarrollo tecnológico, innovación y creación</t>
        </is>
      </c>
      <c r="D450" t="inlineStr">
        <is>
          <t>Anual</t>
        </is>
      </c>
      <c r="E450" t="inlineStr">
        <is>
          <t>Positivo</t>
        </is>
      </c>
      <c r="F450" s="137" t="n">
        <v>45657</v>
      </c>
      <c r="G450" t="n">
        <v>2024</v>
      </c>
      <c r="H450" t="inlineStr">
        <is>
          <t>Diciembre</t>
        </is>
      </c>
      <c r="I450" t="inlineStr">
        <is>
          <t>2024-2</t>
        </is>
      </c>
      <c r="J450" t="n">
        <v>3</v>
      </c>
      <c r="K450" t="n">
        <v>3.07</v>
      </c>
      <c r="L450" t="n">
        <v>1.023333333333333</v>
      </c>
      <c r="M450" t="n">
        <v>1.023333333333333</v>
      </c>
      <c r="N450" t="inlineStr">
        <is>
          <t>3.0%</t>
        </is>
      </c>
      <c r="O450" t="inlineStr">
        <is>
          <t>3.07%</t>
        </is>
      </c>
      <c r="P450" t="inlineStr">
        <is>
          <t>144-2024-12-31</t>
        </is>
      </c>
      <c r="Q450" t="n">
        <v>2</v>
      </c>
      <c r="R450" t="n">
        <v>2</v>
      </c>
    </row>
    <row r="451">
      <c r="A451" t="inlineStr">
        <is>
          <t>144</t>
        </is>
      </c>
      <c r="B451" t="inlineStr">
        <is>
          <t>Productos de investigación</t>
        </is>
      </c>
      <c r="C451" t="inlineStr">
        <is>
          <t>Investigación, desarrollo tecnológico, innovación y creación</t>
        </is>
      </c>
      <c r="D451" t="inlineStr">
        <is>
          <t>Anual</t>
        </is>
      </c>
      <c r="E451" t="inlineStr">
        <is>
          <t>Positivo</t>
        </is>
      </c>
      <c r="F451" s="137" t="n">
        <v>46022</v>
      </c>
      <c r="G451" t="n">
        <v>2025</v>
      </c>
      <c r="H451" t="inlineStr">
        <is>
          <t>Diciembre</t>
        </is>
      </c>
      <c r="I451" t="inlineStr">
        <is>
          <t>2025-2</t>
        </is>
      </c>
      <c r="J451" t="n">
        <v>4</v>
      </c>
      <c r="K451" t="n">
        <v>1.95</v>
      </c>
      <c r="L451" t="n">
        <v>0.4875</v>
      </c>
      <c r="M451" t="n">
        <v>0.4875</v>
      </c>
      <c r="N451" t="inlineStr">
        <is>
          <t>4.0%</t>
        </is>
      </c>
      <c r="O451" t="inlineStr">
        <is>
          <t>1.95%</t>
        </is>
      </c>
      <c r="P451" t="inlineStr">
        <is>
          <t>144-2025-12-31</t>
        </is>
      </c>
      <c r="Q451" t="n">
        <v>2</v>
      </c>
      <c r="R451" t="n">
        <v>2</v>
      </c>
    </row>
    <row r="452">
      <c r="A452" t="inlineStr">
        <is>
          <t>145</t>
        </is>
      </c>
      <c r="B452" t="inlineStr">
        <is>
          <t>Semilleros de Investigación, Innovación y Creación</t>
        </is>
      </c>
      <c r="C452" t="inlineStr">
        <is>
          <t>Formación para la investigación, creación e innovación</t>
        </is>
      </c>
      <c r="D452" t="inlineStr">
        <is>
          <t>Semestral</t>
        </is>
      </c>
      <c r="E452" t="inlineStr">
        <is>
          <t>Positivo</t>
        </is>
      </c>
      <c r="F452" s="137" t="n">
        <v>45107</v>
      </c>
      <c r="G452" t="n">
        <v>2023</v>
      </c>
      <c r="H452" t="inlineStr">
        <is>
          <t>Junio</t>
        </is>
      </c>
      <c r="I452" t="inlineStr">
        <is>
          <t>2023-1</t>
        </is>
      </c>
      <c r="J452" t="n">
        <v>1</v>
      </c>
      <c r="K452" t="n">
        <v>2</v>
      </c>
      <c r="L452" t="n">
        <v>1.3</v>
      </c>
      <c r="M452" t="n">
        <v>2</v>
      </c>
      <c r="N452" t="inlineStr">
        <is>
          <t>1.0%</t>
        </is>
      </c>
      <c r="O452" t="inlineStr">
        <is>
          <t>2.0%</t>
        </is>
      </c>
      <c r="P452" t="inlineStr">
        <is>
          <t>145-2023-06-30</t>
        </is>
      </c>
      <c r="Q452" t="n">
        <v>2</v>
      </c>
      <c r="R452" t="n">
        <v>2</v>
      </c>
    </row>
    <row r="453">
      <c r="A453" t="inlineStr">
        <is>
          <t>145</t>
        </is>
      </c>
      <c r="B453" t="inlineStr">
        <is>
          <t>Semilleros de Investigación, Innovación y Creación</t>
        </is>
      </c>
      <c r="C453" t="inlineStr">
        <is>
          <t>Formación para la investigación, creación e innovación</t>
        </is>
      </c>
      <c r="D453" t="inlineStr">
        <is>
          <t>Semestral</t>
        </is>
      </c>
      <c r="E453" t="inlineStr">
        <is>
          <t>Positivo</t>
        </is>
      </c>
      <c r="F453" s="137" t="n">
        <v>45291</v>
      </c>
      <c r="G453" t="n">
        <v>2023</v>
      </c>
      <c r="H453" t="inlineStr">
        <is>
          <t>Diciembre</t>
        </is>
      </c>
      <c r="I453" t="inlineStr">
        <is>
          <t>2023-2</t>
        </is>
      </c>
      <c r="J453" t="n">
        <v>1</v>
      </c>
      <c r="K453" t="n">
        <v>2</v>
      </c>
      <c r="L453" t="n">
        <v>1.3</v>
      </c>
      <c r="M453" t="n">
        <v>2</v>
      </c>
      <c r="N453" t="inlineStr">
        <is>
          <t>1.0%</t>
        </is>
      </c>
      <c r="O453" t="inlineStr">
        <is>
          <t>2.0%</t>
        </is>
      </c>
      <c r="P453" t="inlineStr">
        <is>
          <t>145-2023-12-31</t>
        </is>
      </c>
      <c r="Q453" t="n">
        <v>2</v>
      </c>
      <c r="R453" t="n">
        <v>2</v>
      </c>
    </row>
    <row r="454">
      <c r="A454" t="inlineStr">
        <is>
          <t>145</t>
        </is>
      </c>
      <c r="B454" t="inlineStr">
        <is>
          <t>Semilleros de Investigación, Innovación y Creación</t>
        </is>
      </c>
      <c r="C454" t="inlineStr">
        <is>
          <t>Formación para la investigación, creación e innovación</t>
        </is>
      </c>
      <c r="D454" t="inlineStr">
        <is>
          <t>Semestral</t>
        </is>
      </c>
      <c r="E454" t="inlineStr">
        <is>
          <t>Positivo</t>
        </is>
      </c>
      <c r="F454" s="137" t="n">
        <v>45473</v>
      </c>
      <c r="G454" t="n">
        <v>2024</v>
      </c>
      <c r="H454" t="inlineStr">
        <is>
          <t>Junio</t>
        </is>
      </c>
      <c r="I454" t="inlineStr">
        <is>
          <t>2024-1</t>
        </is>
      </c>
      <c r="J454" t="n">
        <v>1</v>
      </c>
      <c r="K454" t="n">
        <v>1.97</v>
      </c>
      <c r="L454" t="n">
        <v>1.3</v>
      </c>
      <c r="M454" t="n">
        <v>1.97</v>
      </c>
      <c r="N454" t="inlineStr">
        <is>
          <t>1.0%</t>
        </is>
      </c>
      <c r="O454" t="inlineStr">
        <is>
          <t>1.97%</t>
        </is>
      </c>
      <c r="P454" t="inlineStr">
        <is>
          <t>145-2024-06-30</t>
        </is>
      </c>
      <c r="Q454" t="n">
        <v>2</v>
      </c>
      <c r="R454" t="n">
        <v>2</v>
      </c>
    </row>
    <row r="455">
      <c r="A455" t="inlineStr">
        <is>
          <t>145</t>
        </is>
      </c>
      <c r="B455" t="inlineStr">
        <is>
          <t>Semilleros de Investigación, Innovación y Creación</t>
        </is>
      </c>
      <c r="C455" t="inlineStr">
        <is>
          <t>Formación para la investigación, creación e innovación</t>
        </is>
      </c>
      <c r="D455" t="inlineStr">
        <is>
          <t>Semestral</t>
        </is>
      </c>
      <c r="E455" t="inlineStr">
        <is>
          <t>Positivo</t>
        </is>
      </c>
      <c r="F455" s="137" t="n">
        <v>45657</v>
      </c>
      <c r="G455" t="n">
        <v>2024</v>
      </c>
      <c r="H455" t="inlineStr">
        <is>
          <t>Diciembre</t>
        </is>
      </c>
      <c r="I455" t="inlineStr">
        <is>
          <t>2024-2</t>
        </is>
      </c>
      <c r="J455" t="n">
        <v>1</v>
      </c>
      <c r="K455" t="n">
        <v>1.94</v>
      </c>
      <c r="L455" t="n">
        <v>1.3</v>
      </c>
      <c r="M455" t="n">
        <v>1.94</v>
      </c>
      <c r="N455" t="inlineStr">
        <is>
          <t>1.0%</t>
        </is>
      </c>
      <c r="O455" t="inlineStr">
        <is>
          <t>1.94%</t>
        </is>
      </c>
      <c r="P455" t="inlineStr">
        <is>
          <t>145-2024-12-31</t>
        </is>
      </c>
      <c r="Q455" t="n">
        <v>2</v>
      </c>
      <c r="R455" t="n">
        <v>2</v>
      </c>
    </row>
    <row r="456">
      <c r="A456" t="inlineStr">
        <is>
          <t>145</t>
        </is>
      </c>
      <c r="B456" t="inlineStr">
        <is>
          <t>Semilleros de Investigación, Innovación y Creación</t>
        </is>
      </c>
      <c r="C456" t="inlineStr">
        <is>
          <t>Formación para la investigación, creación e innovación</t>
        </is>
      </c>
      <c r="D456" t="inlineStr">
        <is>
          <t>Semestral</t>
        </is>
      </c>
      <c r="E456" t="inlineStr">
        <is>
          <t>Positivo</t>
        </is>
      </c>
      <c r="F456" s="137" t="n">
        <v>45838</v>
      </c>
      <c r="G456" t="n">
        <v>2025</v>
      </c>
      <c r="H456" t="inlineStr">
        <is>
          <t>Junio</t>
        </is>
      </c>
      <c r="I456" t="inlineStr">
        <is>
          <t>2025-1</t>
        </is>
      </c>
      <c r="J456" t="n">
        <v>1</v>
      </c>
      <c r="K456" t="n">
        <v>1.74</v>
      </c>
      <c r="L456" t="n">
        <v>1.3</v>
      </c>
      <c r="M456" t="n">
        <v>1.74</v>
      </c>
      <c r="N456" t="inlineStr">
        <is>
          <t>1.0%</t>
        </is>
      </c>
      <c r="O456" t="inlineStr">
        <is>
          <t>1.74%</t>
        </is>
      </c>
      <c r="P456" t="inlineStr">
        <is>
          <t>145-2025-06-30</t>
        </is>
      </c>
      <c r="Q456" t="n">
        <v>2</v>
      </c>
      <c r="R456" t="n">
        <v>2</v>
      </c>
    </row>
    <row r="457">
      <c r="A457" t="inlineStr">
        <is>
          <t>145</t>
        </is>
      </c>
      <c r="B457" t="inlineStr">
        <is>
          <t>Semilleros de Investigación, Innovación y Creación</t>
        </is>
      </c>
      <c r="C457" t="inlineStr">
        <is>
          <t>Formación para la investigación, creación e innovación</t>
        </is>
      </c>
      <c r="D457" t="inlineStr">
        <is>
          <t>Semestral</t>
        </is>
      </c>
      <c r="E457" t="inlineStr">
        <is>
          <t>Positivo</t>
        </is>
      </c>
      <c r="F457" s="137" t="n">
        <v>46022</v>
      </c>
      <c r="G457" t="n">
        <v>2025</v>
      </c>
      <c r="H457" t="inlineStr">
        <is>
          <t>Diciembre</t>
        </is>
      </c>
      <c r="I457" t="inlineStr">
        <is>
          <t>2025-2</t>
        </is>
      </c>
      <c r="J457" t="n">
        <v>1</v>
      </c>
      <c r="K457" t="n">
        <v>1.62</v>
      </c>
      <c r="L457" t="n">
        <v>1.3</v>
      </c>
      <c r="M457" t="n">
        <v>1.62</v>
      </c>
      <c r="N457" t="inlineStr">
        <is>
          <t>1.0%</t>
        </is>
      </c>
      <c r="O457" t="inlineStr">
        <is>
          <t>1.62%</t>
        </is>
      </c>
      <c r="P457" t="inlineStr">
        <is>
          <t>145-2025-12-31</t>
        </is>
      </c>
      <c r="Q457" t="n">
        <v>2</v>
      </c>
      <c r="R457" t="n">
        <v>2</v>
      </c>
    </row>
    <row r="458">
      <c r="A458" t="inlineStr">
        <is>
          <t>146</t>
        </is>
      </c>
      <c r="B458" t="inlineStr">
        <is>
          <t>Docentes vinculados a investigación</t>
        </is>
      </c>
      <c r="C458" t="inlineStr">
        <is>
          <t>Investigación, desarrollo tecnológico, innovación y creación</t>
        </is>
      </c>
      <c r="D458" t="inlineStr">
        <is>
          <t>Semestral</t>
        </is>
      </c>
      <c r="E458" t="inlineStr">
        <is>
          <t>Positivo</t>
        </is>
      </c>
      <c r="F458" s="137" t="n">
        <v>45107</v>
      </c>
      <c r="G458" t="n">
        <v>2023</v>
      </c>
      <c r="H458" t="inlineStr">
        <is>
          <t>Junio</t>
        </is>
      </c>
      <c r="I458" t="inlineStr">
        <is>
          <t>2023-1</t>
        </is>
      </c>
      <c r="J458" t="n">
        <v>230</v>
      </c>
      <c r="K458" t="n">
        <v>278</v>
      </c>
      <c r="L458" t="n">
        <v>1.208695652173913</v>
      </c>
      <c r="M458" t="n">
        <v>1.208695652173913</v>
      </c>
      <c r="N458" t="inlineStr">
        <is>
          <t>230.0%</t>
        </is>
      </c>
      <c r="O458" t="inlineStr">
        <is>
          <t>278.0%</t>
        </is>
      </c>
      <c r="P458" t="inlineStr">
        <is>
          <t>146-2023-06-30</t>
        </is>
      </c>
      <c r="Q458" t="n">
        <v>2</v>
      </c>
      <c r="R458" t="n">
        <v>2</v>
      </c>
    </row>
    <row r="459">
      <c r="A459" t="inlineStr">
        <is>
          <t>146</t>
        </is>
      </c>
      <c r="B459" t="inlineStr">
        <is>
          <t>Docentes vinculados a investigación</t>
        </is>
      </c>
      <c r="C459" t="inlineStr">
        <is>
          <t>Investigación, desarrollo tecnológico, innovación y creación</t>
        </is>
      </c>
      <c r="D459" t="inlineStr">
        <is>
          <t>Semestral</t>
        </is>
      </c>
      <c r="E459" t="inlineStr">
        <is>
          <t>Positivo</t>
        </is>
      </c>
      <c r="F459" s="137" t="n">
        <v>45291</v>
      </c>
      <c r="G459" t="n">
        <v>2023</v>
      </c>
      <c r="H459" t="inlineStr">
        <is>
          <t>Diciembre</t>
        </is>
      </c>
      <c r="I459" t="inlineStr">
        <is>
          <t>2023-2</t>
        </is>
      </c>
      <c r="J459" t="n">
        <v>230</v>
      </c>
      <c r="K459" t="n">
        <v>342</v>
      </c>
      <c r="L459" t="n">
        <v>1.3</v>
      </c>
      <c r="M459" t="n">
        <v>1.486956521739131</v>
      </c>
      <c r="N459" t="inlineStr">
        <is>
          <t>230.0%</t>
        </is>
      </c>
      <c r="O459" t="inlineStr">
        <is>
          <t>342.0%</t>
        </is>
      </c>
      <c r="P459" t="inlineStr">
        <is>
          <t>146-2023-12-31</t>
        </is>
      </c>
      <c r="Q459" t="n">
        <v>2</v>
      </c>
      <c r="R459" t="n">
        <v>2</v>
      </c>
    </row>
    <row r="460">
      <c r="A460" t="inlineStr">
        <is>
          <t>146</t>
        </is>
      </c>
      <c r="B460" t="inlineStr">
        <is>
          <t>Docentes vinculados a investigación</t>
        </is>
      </c>
      <c r="C460" t="inlineStr">
        <is>
          <t>Investigación, desarrollo tecnológico, innovación y creación</t>
        </is>
      </c>
      <c r="D460" t="inlineStr">
        <is>
          <t>Semestral</t>
        </is>
      </c>
      <c r="E460" t="inlineStr">
        <is>
          <t>Positivo</t>
        </is>
      </c>
      <c r="F460" s="137" t="n">
        <v>45473</v>
      </c>
      <c r="G460" t="n">
        <v>2024</v>
      </c>
      <c r="H460" t="inlineStr">
        <is>
          <t>Junio</t>
        </is>
      </c>
      <c r="I460" t="inlineStr">
        <is>
          <t>2024-1</t>
        </is>
      </c>
      <c r="J460" t="n">
        <v>294</v>
      </c>
      <c r="K460" t="n">
        <v>334</v>
      </c>
      <c r="L460" t="n">
        <v>1.136054421768707</v>
      </c>
      <c r="M460" t="n">
        <v>1.136054421768707</v>
      </c>
      <c r="N460" t="inlineStr">
        <is>
          <t>294.0%</t>
        </is>
      </c>
      <c r="O460" t="inlineStr">
        <is>
          <t>334.0%</t>
        </is>
      </c>
      <c r="P460" t="inlineStr">
        <is>
          <t>146-2024-06-30</t>
        </is>
      </c>
      <c r="Q460" t="n">
        <v>2</v>
      </c>
      <c r="R460" t="n">
        <v>2</v>
      </c>
    </row>
    <row r="461">
      <c r="A461" t="inlineStr">
        <is>
          <t>146</t>
        </is>
      </c>
      <c r="B461" t="inlineStr">
        <is>
          <t>Docentes vinculados a investigación</t>
        </is>
      </c>
      <c r="C461" t="inlineStr">
        <is>
          <t>Investigación, desarrollo tecnológico, innovación y creación</t>
        </is>
      </c>
      <c r="D461" t="inlineStr">
        <is>
          <t>Semestral</t>
        </is>
      </c>
      <c r="E461" t="inlineStr">
        <is>
          <t>Positivo</t>
        </is>
      </c>
      <c r="F461" s="137" t="n">
        <v>45657</v>
      </c>
      <c r="G461" t="n">
        <v>2024</v>
      </c>
      <c r="H461" t="inlineStr">
        <is>
          <t>Diciembre</t>
        </is>
      </c>
      <c r="I461" t="inlineStr">
        <is>
          <t>2024-2</t>
        </is>
      </c>
      <c r="J461" t="n">
        <v>294</v>
      </c>
      <c r="K461" t="n">
        <v>343</v>
      </c>
      <c r="L461" t="n">
        <v>1.166666666666667</v>
      </c>
      <c r="M461" t="n">
        <v>1.166666666666667</v>
      </c>
      <c r="N461" t="inlineStr">
        <is>
          <t>294.0%</t>
        </is>
      </c>
      <c r="O461" t="inlineStr">
        <is>
          <t>343.0%</t>
        </is>
      </c>
      <c r="P461" t="inlineStr">
        <is>
          <t>146-2024-12-31</t>
        </is>
      </c>
      <c r="Q461" t="n">
        <v>2</v>
      </c>
      <c r="R461" t="n">
        <v>2</v>
      </c>
    </row>
    <row r="462">
      <c r="A462" t="inlineStr">
        <is>
          <t>146</t>
        </is>
      </c>
      <c r="B462" t="inlineStr">
        <is>
          <t>Docentes vinculados a investigación</t>
        </is>
      </c>
      <c r="C462" t="inlineStr">
        <is>
          <t>Investigación, desarrollo tecnológico, innovación y creación</t>
        </is>
      </c>
      <c r="D462" t="inlineStr">
        <is>
          <t>Semestral</t>
        </is>
      </c>
      <c r="E462" t="inlineStr">
        <is>
          <t>Positivo</t>
        </is>
      </c>
      <c r="F462" s="137" t="n">
        <v>45838</v>
      </c>
      <c r="G462" t="n">
        <v>2025</v>
      </c>
      <c r="H462" t="inlineStr">
        <is>
          <t>Junio</t>
        </is>
      </c>
      <c r="I462" t="inlineStr">
        <is>
          <t>2025-1</t>
        </is>
      </c>
      <c r="J462" t="n">
        <v>100</v>
      </c>
      <c r="K462" t="n">
        <v>107</v>
      </c>
      <c r="L462" t="n">
        <v>1.07</v>
      </c>
      <c r="M462" t="n">
        <v>1.07</v>
      </c>
      <c r="N462" t="inlineStr">
        <is>
          <t>100.0%</t>
        </is>
      </c>
      <c r="O462" t="inlineStr">
        <is>
          <t>107.0%</t>
        </is>
      </c>
      <c r="P462" t="inlineStr">
        <is>
          <t>146-2025-06-30</t>
        </is>
      </c>
      <c r="Q462" t="n">
        <v>2</v>
      </c>
      <c r="R462" t="n">
        <v>2</v>
      </c>
    </row>
    <row r="463">
      <c r="A463" t="inlineStr">
        <is>
          <t>146</t>
        </is>
      </c>
      <c r="B463" t="inlineStr">
        <is>
          <t>Docentes vinculados a investigación</t>
        </is>
      </c>
      <c r="C463" t="inlineStr">
        <is>
          <t>Investigación, desarrollo tecnológico, innovación y creación</t>
        </is>
      </c>
      <c r="D463" t="inlineStr">
        <is>
          <t>Semestral</t>
        </is>
      </c>
      <c r="E463" t="inlineStr">
        <is>
          <t>Positivo</t>
        </is>
      </c>
      <c r="F463" s="137" t="n">
        <v>46022</v>
      </c>
      <c r="G463" t="n">
        <v>2025</v>
      </c>
      <c r="H463" t="inlineStr">
        <is>
          <t>Diciembre</t>
        </is>
      </c>
      <c r="I463" t="inlineStr">
        <is>
          <t>2025-2</t>
        </is>
      </c>
      <c r="J463" t="n">
        <v>100</v>
      </c>
      <c r="K463" t="n">
        <v>133</v>
      </c>
      <c r="L463" t="n">
        <v>1.3</v>
      </c>
      <c r="M463" t="n">
        <v>1.33</v>
      </c>
      <c r="N463" t="inlineStr">
        <is>
          <t>100.0%</t>
        </is>
      </c>
      <c r="O463" t="inlineStr">
        <is>
          <t>133.0%</t>
        </is>
      </c>
      <c r="P463" t="inlineStr">
        <is>
          <t>146-2025-12-31</t>
        </is>
      </c>
      <c r="Q463" t="n">
        <v>2</v>
      </c>
      <c r="R463" t="n">
        <v>2</v>
      </c>
    </row>
    <row r="464">
      <c r="A464" t="inlineStr">
        <is>
          <t>147</t>
        </is>
      </c>
      <c r="B464" t="inlineStr">
        <is>
          <t>Grupos de investigación categorizados</t>
        </is>
      </c>
      <c r="C464" t="inlineStr">
        <is>
          <t>Investigación, desarrollo tecnológico, innovación y creación</t>
        </is>
      </c>
      <c r="D464" t="inlineStr">
        <is>
          <t>Anual</t>
        </is>
      </c>
      <c r="E464" t="inlineStr">
        <is>
          <t>Positivo</t>
        </is>
      </c>
      <c r="F464" s="137" t="n">
        <v>45291</v>
      </c>
      <c r="G464" t="n">
        <v>2023</v>
      </c>
      <c r="H464" t="inlineStr">
        <is>
          <t>Diciembre</t>
        </is>
      </c>
      <c r="I464" t="inlineStr">
        <is>
          <t>2023-2</t>
        </is>
      </c>
      <c r="J464" t="n">
        <v>13</v>
      </c>
      <c r="K464" t="n">
        <v>11</v>
      </c>
      <c r="L464" t="n">
        <v>0.8461538461538461</v>
      </c>
      <c r="M464" t="n">
        <v>0.8461538461538461</v>
      </c>
      <c r="N464" t="inlineStr">
        <is>
          <t>13.0%</t>
        </is>
      </c>
      <c r="O464" t="inlineStr">
        <is>
          <t>11.0%</t>
        </is>
      </c>
      <c r="P464" t="inlineStr">
        <is>
          <t>147-2023-12-31</t>
        </is>
      </c>
      <c r="Q464" t="n">
        <v>2</v>
      </c>
      <c r="R464" t="n">
        <v>2</v>
      </c>
    </row>
    <row r="465">
      <c r="A465" t="inlineStr">
        <is>
          <t>147</t>
        </is>
      </c>
      <c r="B465" t="inlineStr">
        <is>
          <t>Grupos de investigación categorizados</t>
        </is>
      </c>
      <c r="C465" t="inlineStr">
        <is>
          <t>Investigación, desarrollo tecnológico, innovación y creación</t>
        </is>
      </c>
      <c r="D465" t="inlineStr">
        <is>
          <t>Anual</t>
        </is>
      </c>
      <c r="E465" t="inlineStr">
        <is>
          <t>Positivo</t>
        </is>
      </c>
      <c r="F465" s="137" t="n">
        <v>45657</v>
      </c>
      <c r="G465" t="n">
        <v>2024</v>
      </c>
      <c r="H465" t="inlineStr">
        <is>
          <t>Diciembre</t>
        </is>
      </c>
      <c r="I465" t="inlineStr">
        <is>
          <t>2024-2</t>
        </is>
      </c>
      <c r="J465" t="n">
        <v>16</v>
      </c>
      <c r="K465" t="n">
        <v>12</v>
      </c>
      <c r="L465" t="n">
        <v>0.75</v>
      </c>
      <c r="M465" t="n">
        <v>0.75</v>
      </c>
      <c r="N465" t="inlineStr">
        <is>
          <t>16.0%</t>
        </is>
      </c>
      <c r="O465" t="inlineStr">
        <is>
          <t>12.0%</t>
        </is>
      </c>
      <c r="P465" t="inlineStr">
        <is>
          <t>147-2024-12-31</t>
        </is>
      </c>
      <c r="Q465" t="n">
        <v>2</v>
      </c>
      <c r="R465" t="n">
        <v>2</v>
      </c>
    </row>
    <row r="466">
      <c r="A466" t="inlineStr">
        <is>
          <t>147</t>
        </is>
      </c>
      <c r="B466" t="inlineStr">
        <is>
          <t>Grupos de investigación categorizados</t>
        </is>
      </c>
      <c r="C466" t="inlineStr">
        <is>
          <t>Investigación, desarrollo tecnológico, innovación y creación</t>
        </is>
      </c>
      <c r="D466" t="inlineStr">
        <is>
          <t>Anual</t>
        </is>
      </c>
      <c r="E466" t="inlineStr">
        <is>
          <t>Positivo</t>
        </is>
      </c>
      <c r="F466" s="137" t="n">
        <v>46022</v>
      </c>
      <c r="G466" t="n">
        <v>2025</v>
      </c>
      <c r="H466" t="inlineStr">
        <is>
          <t>Diciembre</t>
        </is>
      </c>
      <c r="I466" t="inlineStr">
        <is>
          <t>2025-2</t>
        </is>
      </c>
      <c r="J466" t="n">
        <v>16</v>
      </c>
      <c r="K466" t="n">
        <v>16</v>
      </c>
      <c r="L466" t="n">
        <v>1</v>
      </c>
      <c r="M466" t="n">
        <v>1</v>
      </c>
      <c r="N466" t="inlineStr">
        <is>
          <t>16.0%</t>
        </is>
      </c>
      <c r="O466" t="inlineStr">
        <is>
          <t>16.0%</t>
        </is>
      </c>
      <c r="P466" t="inlineStr">
        <is>
          <t>147-2025-12-31</t>
        </is>
      </c>
      <c r="Q466" t="n">
        <v>2</v>
      </c>
      <c r="R466" t="n">
        <v>2</v>
      </c>
    </row>
    <row r="467">
      <c r="A467" t="inlineStr">
        <is>
          <t>148</t>
        </is>
      </c>
      <c r="B467" t="inlineStr">
        <is>
          <t>% Estudiantes vinculados a investigación</t>
        </is>
      </c>
      <c r="C467" t="inlineStr">
        <is>
          <t>Formación para la investigación, creación e innovación</t>
        </is>
      </c>
      <c r="D467" t="inlineStr">
        <is>
          <t>Semestral</t>
        </is>
      </c>
      <c r="E467" t="inlineStr">
        <is>
          <t>Positivo</t>
        </is>
      </c>
      <c r="F467" s="137" t="n">
        <v>44926</v>
      </c>
      <c r="G467" t="n">
        <v>2022</v>
      </c>
      <c r="H467" t="inlineStr">
        <is>
          <t>Diciembre</t>
        </is>
      </c>
      <c r="I467" t="inlineStr">
        <is>
          <t>2022-2</t>
        </is>
      </c>
      <c r="J467" t="n">
        <v>5</v>
      </c>
      <c r="K467" t="n">
        <v>4.66</v>
      </c>
      <c r="L467" t="n">
        <v>0.9320000000000001</v>
      </c>
      <c r="M467" t="n">
        <v>0.9320000000000001</v>
      </c>
      <c r="N467" t="inlineStr">
        <is>
          <t>5.0%</t>
        </is>
      </c>
      <c r="O467" t="inlineStr">
        <is>
          <t>4.66%</t>
        </is>
      </c>
      <c r="P467" t="inlineStr">
        <is>
          <t>148-2022-12-31</t>
        </is>
      </c>
      <c r="Q467" t="n">
        <v>2</v>
      </c>
      <c r="R467" t="n">
        <v>2</v>
      </c>
    </row>
    <row r="468">
      <c r="A468" t="inlineStr">
        <is>
          <t>148</t>
        </is>
      </c>
      <c r="B468" t="inlineStr">
        <is>
          <t>% Estudiantes vinculados a investigación</t>
        </is>
      </c>
      <c r="C468" t="inlineStr">
        <is>
          <t>Formación para la investigación, creación e innovación</t>
        </is>
      </c>
      <c r="D468" t="inlineStr">
        <is>
          <t>Semestral</t>
        </is>
      </c>
      <c r="E468" t="inlineStr">
        <is>
          <t>Positivo</t>
        </is>
      </c>
      <c r="F468" s="137" t="n">
        <v>45107</v>
      </c>
      <c r="G468" t="n">
        <v>2023</v>
      </c>
      <c r="H468" t="inlineStr">
        <is>
          <t>Junio</t>
        </is>
      </c>
      <c r="I468" t="inlineStr">
        <is>
          <t>2023-1</t>
        </is>
      </c>
      <c r="J468" t="n">
        <v>2.5</v>
      </c>
      <c r="K468" t="n">
        <v>4.11</v>
      </c>
      <c r="L468" t="n">
        <v>1.3</v>
      </c>
      <c r="M468" t="n">
        <v>1.644</v>
      </c>
      <c r="N468" t="inlineStr">
        <is>
          <t>2.5%</t>
        </is>
      </c>
      <c r="O468" t="inlineStr">
        <is>
          <t>4.11%</t>
        </is>
      </c>
      <c r="P468" t="inlineStr">
        <is>
          <t>148-2023-06-30</t>
        </is>
      </c>
      <c r="Q468" t="n">
        <v>2</v>
      </c>
      <c r="R468" t="n">
        <v>2</v>
      </c>
    </row>
    <row r="469">
      <c r="A469" t="inlineStr">
        <is>
          <t>148</t>
        </is>
      </c>
      <c r="B469" t="inlineStr">
        <is>
          <t>% Estudiantes vinculados a investigación</t>
        </is>
      </c>
      <c r="C469" t="inlineStr">
        <is>
          <t>Formación para la investigación, creación e innovación</t>
        </is>
      </c>
      <c r="D469" t="inlineStr">
        <is>
          <t>Semestral</t>
        </is>
      </c>
      <c r="E469" t="inlineStr">
        <is>
          <t>Positivo</t>
        </is>
      </c>
      <c r="F469" s="137" t="n">
        <v>45291</v>
      </c>
      <c r="G469" t="n">
        <v>2023</v>
      </c>
      <c r="H469" t="inlineStr">
        <is>
          <t>Diciembre</t>
        </is>
      </c>
      <c r="I469" t="inlineStr">
        <is>
          <t>2023-2</t>
        </is>
      </c>
      <c r="J469" t="n">
        <v>5</v>
      </c>
      <c r="K469" t="n">
        <v>5.71</v>
      </c>
      <c r="L469" t="n">
        <v>1.142</v>
      </c>
      <c r="M469" t="n">
        <v>1.142</v>
      </c>
      <c r="N469" t="inlineStr">
        <is>
          <t>5.0%</t>
        </is>
      </c>
      <c r="O469" t="inlineStr">
        <is>
          <t>5.71%</t>
        </is>
      </c>
      <c r="P469" t="inlineStr">
        <is>
          <t>148-2023-12-31</t>
        </is>
      </c>
      <c r="Q469" t="n">
        <v>2</v>
      </c>
      <c r="R469" t="n">
        <v>2</v>
      </c>
    </row>
    <row r="470">
      <c r="A470" t="inlineStr">
        <is>
          <t>148</t>
        </is>
      </c>
      <c r="B470" t="inlineStr">
        <is>
          <t>% Estudiantes vinculados a investigación</t>
        </is>
      </c>
      <c r="C470" t="inlineStr">
        <is>
          <t>Formación para la investigación, creación e innovación</t>
        </is>
      </c>
      <c r="D470" t="inlineStr">
        <is>
          <t>Semestral</t>
        </is>
      </c>
      <c r="E470" t="inlineStr">
        <is>
          <t>Positivo</t>
        </is>
      </c>
      <c r="F470" s="137" t="n">
        <v>45473</v>
      </c>
      <c r="G470" t="n">
        <v>2024</v>
      </c>
      <c r="H470" t="inlineStr">
        <is>
          <t>Junio</t>
        </is>
      </c>
      <c r="I470" t="inlineStr">
        <is>
          <t>2024-1</t>
        </is>
      </c>
      <c r="J470" t="n">
        <v>5</v>
      </c>
      <c r="K470" t="n">
        <v>4.3</v>
      </c>
      <c r="L470" t="n">
        <v>0.86</v>
      </c>
      <c r="M470" t="n">
        <v>0.86</v>
      </c>
      <c r="N470" t="inlineStr">
        <is>
          <t>5.0%</t>
        </is>
      </c>
      <c r="O470" t="inlineStr">
        <is>
          <t>4.3%</t>
        </is>
      </c>
      <c r="P470" t="inlineStr">
        <is>
          <t>148-2024-06-30</t>
        </is>
      </c>
      <c r="Q470" t="n">
        <v>2</v>
      </c>
      <c r="R470" t="n">
        <v>2</v>
      </c>
    </row>
    <row r="471">
      <c r="A471" t="inlineStr">
        <is>
          <t>148</t>
        </is>
      </c>
      <c r="B471" t="inlineStr">
        <is>
          <t>Estudiantes vinculados a investigación</t>
        </is>
      </c>
      <c r="C471" t="inlineStr">
        <is>
          <t>Formación para la investigación, creación e innovación</t>
        </is>
      </c>
      <c r="D471" t="inlineStr">
        <is>
          <t>Semestral</t>
        </is>
      </c>
      <c r="E471" t="inlineStr">
        <is>
          <t>Positivo</t>
        </is>
      </c>
      <c r="F471" s="137" t="n">
        <v>45657</v>
      </c>
      <c r="G471" t="n">
        <v>2024</v>
      </c>
      <c r="H471" t="inlineStr">
        <is>
          <t>Diciembre</t>
        </is>
      </c>
      <c r="I471" t="inlineStr">
        <is>
          <t>2024-2</t>
        </is>
      </c>
      <c r="J471" t="n">
        <v>5</v>
      </c>
      <c r="K471" t="n">
        <v>6.3</v>
      </c>
      <c r="L471" t="n">
        <v>1.26</v>
      </c>
      <c r="M471" t="n">
        <v>1.26</v>
      </c>
      <c r="N471" t="inlineStr">
        <is>
          <t>5.0%</t>
        </is>
      </c>
      <c r="O471" t="inlineStr">
        <is>
          <t>6.3%</t>
        </is>
      </c>
      <c r="P471" t="inlineStr">
        <is>
          <t>148-2024-12-31</t>
        </is>
      </c>
      <c r="Q471" t="n">
        <v>2</v>
      </c>
      <c r="R471" t="n">
        <v>2</v>
      </c>
    </row>
    <row r="472">
      <c r="A472" t="inlineStr">
        <is>
          <t>148</t>
        </is>
      </c>
      <c r="B472" t="inlineStr">
        <is>
          <t>Estudiantes vinculados a investigación</t>
        </is>
      </c>
      <c r="C472" t="inlineStr">
        <is>
          <t>Formación para la investigación, creación e innovación</t>
        </is>
      </c>
      <c r="D472" t="inlineStr">
        <is>
          <t>Semestral</t>
        </is>
      </c>
      <c r="E472" t="inlineStr">
        <is>
          <t>Positivo</t>
        </is>
      </c>
      <c r="F472" s="137" t="n">
        <v>45838</v>
      </c>
      <c r="G472" t="n">
        <v>2025</v>
      </c>
      <c r="H472" t="inlineStr">
        <is>
          <t>Junio</t>
        </is>
      </c>
      <c r="I472" t="inlineStr">
        <is>
          <t>2025-1</t>
        </is>
      </c>
      <c r="J472" t="n">
        <v>4</v>
      </c>
      <c r="K472" t="n">
        <v>4.08</v>
      </c>
      <c r="L472" t="n">
        <v>1.02</v>
      </c>
      <c r="M472" t="n">
        <v>1.02</v>
      </c>
      <c r="N472" t="inlineStr">
        <is>
          <t>4.0%</t>
        </is>
      </c>
      <c r="O472" t="inlineStr">
        <is>
          <t>4.08%</t>
        </is>
      </c>
      <c r="P472" t="inlineStr">
        <is>
          <t>148-2025-06-30</t>
        </is>
      </c>
      <c r="Q472" t="n">
        <v>2</v>
      </c>
      <c r="R472" t="n">
        <v>2</v>
      </c>
    </row>
    <row r="473">
      <c r="A473" t="inlineStr">
        <is>
          <t>148</t>
        </is>
      </c>
      <c r="B473" t="inlineStr">
        <is>
          <t>Estudiantes vinculados a investigación</t>
        </is>
      </c>
      <c r="C473" t="inlineStr">
        <is>
          <t>Formación para la investigación, creación e innovación</t>
        </is>
      </c>
      <c r="D473" t="inlineStr">
        <is>
          <t>Semestral</t>
        </is>
      </c>
      <c r="E473" t="inlineStr">
        <is>
          <t>Positivo</t>
        </is>
      </c>
      <c r="F473" s="137" t="n">
        <v>46022</v>
      </c>
      <c r="G473" t="n">
        <v>2025</v>
      </c>
      <c r="H473" t="inlineStr">
        <is>
          <t>Diciembre</t>
        </is>
      </c>
      <c r="I473" t="inlineStr">
        <is>
          <t>2025-2</t>
        </is>
      </c>
      <c r="J473" t="n">
        <v>5</v>
      </c>
      <c r="K473" t="n">
        <v>6.78</v>
      </c>
      <c r="L473" t="n">
        <v>1.3</v>
      </c>
      <c r="M473" t="n">
        <v>1.356</v>
      </c>
      <c r="N473" t="inlineStr">
        <is>
          <t>5.0%</t>
        </is>
      </c>
      <c r="O473" t="inlineStr">
        <is>
          <t>6.78%</t>
        </is>
      </c>
      <c r="P473" t="inlineStr">
        <is>
          <t>148-2025-12-31</t>
        </is>
      </c>
      <c r="Q473" t="n">
        <v>2</v>
      </c>
      <c r="R473" t="n">
        <v>2</v>
      </c>
    </row>
    <row r="474">
      <c r="A474" t="inlineStr">
        <is>
          <t>150</t>
        </is>
      </c>
      <c r="B474" t="inlineStr">
        <is>
          <t>Nivel de Satisfacción Servicios Prestados</t>
        </is>
      </c>
      <c r="C474" t="inlineStr">
        <is>
          <t>Investigación, desarrollo tecnológico e innovación</t>
        </is>
      </c>
      <c r="D474" t="inlineStr">
        <is>
          <t>Anual</t>
        </is>
      </c>
      <c r="E474" t="inlineStr">
        <is>
          <t>Positivo</t>
        </is>
      </c>
      <c r="F474" s="137" t="n">
        <v>44926</v>
      </c>
      <c r="G474" t="n">
        <v>2022</v>
      </c>
      <c r="H474" t="inlineStr">
        <is>
          <t>Diciembre</t>
        </is>
      </c>
      <c r="I474" t="inlineStr">
        <is>
          <t>2022-2</t>
        </is>
      </c>
      <c r="J474" t="n">
        <v>80</v>
      </c>
      <c r="K474" t="n">
        <v>73.63999410551139</v>
      </c>
      <c r="L474" t="n">
        <v>0.9204999263188924</v>
      </c>
      <c r="M474" t="n">
        <v>0.9204999263188924</v>
      </c>
      <c r="N474" t="inlineStr">
        <is>
          <t>80.0%</t>
        </is>
      </c>
      <c r="O474" t="inlineStr">
        <is>
          <t>73.64%</t>
        </is>
      </c>
      <c r="P474" t="inlineStr">
        <is>
          <t>150-2022-12-31</t>
        </is>
      </c>
      <c r="Q474" t="n">
        <v>2</v>
      </c>
      <c r="R474" t="n">
        <v>2</v>
      </c>
    </row>
    <row r="475">
      <c r="A475" t="inlineStr">
        <is>
          <t>150</t>
        </is>
      </c>
      <c r="B475" t="inlineStr">
        <is>
          <t>Nivel de Satisfacción Servicios Prestados</t>
        </is>
      </c>
      <c r="C475" t="inlineStr">
        <is>
          <t>Investigación, desarrollo tecnológico e innovación</t>
        </is>
      </c>
      <c r="D475" t="inlineStr">
        <is>
          <t>Anual</t>
        </is>
      </c>
      <c r="E475" t="inlineStr">
        <is>
          <t>Positivo</t>
        </is>
      </c>
      <c r="F475" s="137" t="n">
        <v>45291</v>
      </c>
      <c r="G475" t="n">
        <v>2023</v>
      </c>
      <c r="H475" t="inlineStr">
        <is>
          <t>Diciembre</t>
        </is>
      </c>
      <c r="I475" t="inlineStr">
        <is>
          <t>2023-2</t>
        </is>
      </c>
      <c r="J475" t="n">
        <v>80</v>
      </c>
      <c r="K475" t="n">
        <v>89.17175035405555</v>
      </c>
      <c r="L475" t="n">
        <v>1.114646879425694</v>
      </c>
      <c r="M475" t="n">
        <v>1.114646879425694</v>
      </c>
      <c r="N475" t="inlineStr">
        <is>
          <t>80.0%</t>
        </is>
      </c>
      <c r="O475" t="inlineStr">
        <is>
          <t>89.17%</t>
        </is>
      </c>
      <c r="P475" t="inlineStr">
        <is>
          <t>150-2023-12-31</t>
        </is>
      </c>
      <c r="Q475" t="n">
        <v>2</v>
      </c>
      <c r="R475" t="n">
        <v>2</v>
      </c>
    </row>
    <row r="476">
      <c r="A476" t="inlineStr">
        <is>
          <t>150</t>
        </is>
      </c>
      <c r="B476" t="inlineStr">
        <is>
          <t>Nivel de Satisfacción Servicios Prestados</t>
        </is>
      </c>
      <c r="C476" t="inlineStr">
        <is>
          <t>Investigación, desarrollo tecnológico, innovación y creación</t>
        </is>
      </c>
      <c r="D476" t="inlineStr">
        <is>
          <t>Anual</t>
        </is>
      </c>
      <c r="E476" t="inlineStr">
        <is>
          <t>Positivo</t>
        </is>
      </c>
      <c r="F476" s="137" t="n">
        <v>45657</v>
      </c>
      <c r="G476" t="n">
        <v>2024</v>
      </c>
      <c r="H476" t="inlineStr">
        <is>
          <t>Diciembre</t>
        </is>
      </c>
      <c r="I476" t="inlineStr">
        <is>
          <t>2024-2</t>
        </is>
      </c>
      <c r="L476" t="n">
        <v>0</v>
      </c>
      <c r="M476" t="n">
        <v>0</v>
      </c>
      <c r="P476" t="inlineStr">
        <is>
          <t>150-2024-12-31</t>
        </is>
      </c>
      <c r="Q476" t="n">
        <v>2</v>
      </c>
      <c r="R476" t="n">
        <v>2</v>
      </c>
    </row>
    <row r="477">
      <c r="A477" t="inlineStr">
        <is>
          <t>151</t>
        </is>
      </c>
      <c r="B477" t="inlineStr">
        <is>
          <t>Nivel de Satisfacción Servicios Prestados</t>
        </is>
      </c>
      <c r="C477" t="inlineStr">
        <is>
          <t>Biblioteca Institucional</t>
        </is>
      </c>
      <c r="D477" t="inlineStr">
        <is>
          <t>Anual</t>
        </is>
      </c>
      <c r="E477" t="inlineStr">
        <is>
          <t>Positivo</t>
        </is>
      </c>
      <c r="F477" s="137" t="n">
        <v>45291</v>
      </c>
      <c r="G477" t="n">
        <v>2023</v>
      </c>
      <c r="H477" t="inlineStr">
        <is>
          <t>Diciembre</t>
        </is>
      </c>
      <c r="I477" t="inlineStr">
        <is>
          <t>2023-2</t>
        </is>
      </c>
      <c r="L477" t="n">
        <v>0</v>
      </c>
      <c r="M477" t="n">
        <v>0</v>
      </c>
      <c r="P477" t="inlineStr">
        <is>
          <t>151-2023-12-31</t>
        </is>
      </c>
      <c r="Q477" t="n">
        <v>2</v>
      </c>
      <c r="R477" t="n">
        <v>2</v>
      </c>
    </row>
    <row r="478">
      <c r="A478" t="inlineStr">
        <is>
          <t>151</t>
        </is>
      </c>
      <c r="B478" t="inlineStr">
        <is>
          <t>Nivel de Satisfacción Servicios Prestados</t>
        </is>
      </c>
      <c r="C478" t="inlineStr">
        <is>
          <t>Biblioteca Institucional</t>
        </is>
      </c>
      <c r="D478" t="inlineStr">
        <is>
          <t>Anual</t>
        </is>
      </c>
      <c r="E478" t="inlineStr">
        <is>
          <t>Positivo</t>
        </is>
      </c>
      <c r="F478" s="137" t="n">
        <v>45657</v>
      </c>
      <c r="G478" t="n">
        <v>2024</v>
      </c>
      <c r="H478" t="inlineStr">
        <is>
          <t>Diciembre</t>
        </is>
      </c>
      <c r="I478" t="inlineStr">
        <is>
          <t>2024-2</t>
        </is>
      </c>
      <c r="L478" t="n">
        <v>0</v>
      </c>
      <c r="M478" t="n">
        <v>0</v>
      </c>
      <c r="P478" t="inlineStr">
        <is>
          <t>151-2024-12-31</t>
        </is>
      </c>
      <c r="Q478" t="n">
        <v>2</v>
      </c>
      <c r="R478" t="n">
        <v>2</v>
      </c>
    </row>
    <row r="479">
      <c r="A479" t="inlineStr">
        <is>
          <t>151</t>
        </is>
      </c>
      <c r="B479" t="inlineStr">
        <is>
          <t>Nivel de Satisfacción Servicios Prestados</t>
        </is>
      </c>
      <c r="C479" t="inlineStr">
        <is>
          <t>Biblioteca Institucional</t>
        </is>
      </c>
      <c r="D479" t="inlineStr">
        <is>
          <t>Anual</t>
        </is>
      </c>
      <c r="E479" t="inlineStr">
        <is>
          <t>Positivo</t>
        </is>
      </c>
      <c r="F479" s="137" t="n">
        <v>46022</v>
      </c>
      <c r="G479" t="n">
        <v>2025</v>
      </c>
      <c r="H479" t="inlineStr">
        <is>
          <t>Diciembre</t>
        </is>
      </c>
      <c r="I479" t="inlineStr">
        <is>
          <t>2025-2</t>
        </is>
      </c>
      <c r="J479" t="n">
        <v>80</v>
      </c>
      <c r="K479" t="n">
        <v>95</v>
      </c>
      <c r="L479" t="n">
        <v>1.1875</v>
      </c>
      <c r="M479" t="n">
        <v>1.1875</v>
      </c>
      <c r="N479" t="inlineStr">
        <is>
          <t>80.0%</t>
        </is>
      </c>
      <c r="O479" t="inlineStr">
        <is>
          <t>95.0%</t>
        </is>
      </c>
      <c r="P479" t="inlineStr">
        <is>
          <t>151-2025-12-31</t>
        </is>
      </c>
      <c r="Q479" t="n">
        <v>2</v>
      </c>
      <c r="R479" t="n">
        <v>2</v>
      </c>
    </row>
    <row r="480">
      <c r="A480" t="inlineStr">
        <is>
          <t>157</t>
        </is>
      </c>
      <c r="B480" t="inlineStr">
        <is>
          <t>Indexación de bases de datos o SIRES</t>
        </is>
      </c>
      <c r="C480" t="inlineStr">
        <is>
          <t>Editorial y Publicaciones</t>
        </is>
      </c>
      <c r="D480" t="inlineStr">
        <is>
          <t>Anual</t>
        </is>
      </c>
      <c r="E480" t="inlineStr">
        <is>
          <t>Positivo</t>
        </is>
      </c>
      <c r="F480" s="137" t="n">
        <v>45107</v>
      </c>
      <c r="G480" t="n">
        <v>2023</v>
      </c>
      <c r="H480" t="inlineStr">
        <is>
          <t>Junio</t>
        </is>
      </c>
      <c r="I480" t="inlineStr">
        <is>
          <t>2023-1</t>
        </is>
      </c>
      <c r="J480" t="n">
        <v>3</v>
      </c>
      <c r="K480" t="n">
        <v>4</v>
      </c>
      <c r="L480" t="n">
        <v>1.3</v>
      </c>
      <c r="M480" t="n">
        <v>1.333333333333333</v>
      </c>
      <c r="N480" t="inlineStr">
        <is>
          <t>3.0%</t>
        </is>
      </c>
      <c r="O480" t="inlineStr">
        <is>
          <t>4.0%</t>
        </is>
      </c>
      <c r="P480" t="inlineStr">
        <is>
          <t>157-2023-06-30</t>
        </is>
      </c>
      <c r="Q480" t="n">
        <v>2</v>
      </c>
      <c r="R480" t="n">
        <v>2</v>
      </c>
    </row>
    <row r="481">
      <c r="A481" t="inlineStr">
        <is>
          <t>157</t>
        </is>
      </c>
      <c r="B481" t="inlineStr">
        <is>
          <t>Indexación de bases de datos o SIRES</t>
        </is>
      </c>
      <c r="C481" t="inlineStr">
        <is>
          <t>Editorial y Publicaciones</t>
        </is>
      </c>
      <c r="D481" t="inlineStr">
        <is>
          <t>Anual</t>
        </is>
      </c>
      <c r="E481" t="inlineStr">
        <is>
          <t>Positivo</t>
        </is>
      </c>
      <c r="F481" s="137" t="n">
        <v>45291</v>
      </c>
      <c r="G481" t="n">
        <v>2023</v>
      </c>
      <c r="H481" t="inlineStr">
        <is>
          <t>Diciembre</t>
        </is>
      </c>
      <c r="I481" t="inlineStr">
        <is>
          <t>2023-2</t>
        </is>
      </c>
      <c r="J481" t="n">
        <v>3</v>
      </c>
      <c r="K481" t="n">
        <v>7</v>
      </c>
      <c r="L481" t="n">
        <v>1.3</v>
      </c>
      <c r="M481" t="n">
        <v>2.333333333333333</v>
      </c>
      <c r="N481" t="inlineStr">
        <is>
          <t>3.0%</t>
        </is>
      </c>
      <c r="O481" t="inlineStr">
        <is>
          <t>7.0%</t>
        </is>
      </c>
      <c r="P481" t="inlineStr">
        <is>
          <t>157-2023-12-31</t>
        </is>
      </c>
      <c r="Q481" t="n">
        <v>2</v>
      </c>
      <c r="R481" t="n">
        <v>2</v>
      </c>
    </row>
    <row r="482">
      <c r="A482" t="inlineStr">
        <is>
          <t>157</t>
        </is>
      </c>
      <c r="B482" t="inlineStr">
        <is>
          <t>Indexación de bases de datos o SIRES</t>
        </is>
      </c>
      <c r="C482" t="inlineStr">
        <is>
          <t>Editorial y Publicaciones</t>
        </is>
      </c>
      <c r="D482" t="inlineStr">
        <is>
          <t>Anual</t>
        </is>
      </c>
      <c r="E482" t="inlineStr">
        <is>
          <t>Positivo</t>
        </is>
      </c>
      <c r="F482" s="137" t="n">
        <v>45657</v>
      </c>
      <c r="G482" t="n">
        <v>2024</v>
      </c>
      <c r="H482" t="inlineStr">
        <is>
          <t>Diciembre</t>
        </is>
      </c>
      <c r="I482" t="inlineStr">
        <is>
          <t>2024-2</t>
        </is>
      </c>
      <c r="J482" t="n">
        <v>100</v>
      </c>
      <c r="K482" t="n">
        <v>125</v>
      </c>
      <c r="L482" t="n">
        <v>1.25</v>
      </c>
      <c r="M482" t="n">
        <v>1.25</v>
      </c>
      <c r="N482" t="inlineStr">
        <is>
          <t>100.0%</t>
        </is>
      </c>
      <c r="O482" t="inlineStr">
        <is>
          <t>125.0%</t>
        </is>
      </c>
      <c r="P482" t="inlineStr">
        <is>
          <t>157-2024-12-31</t>
        </is>
      </c>
      <c r="Q482" t="n">
        <v>2</v>
      </c>
      <c r="R482" t="n">
        <v>2</v>
      </c>
    </row>
    <row r="483">
      <c r="A483" t="inlineStr">
        <is>
          <t>159</t>
        </is>
      </c>
      <c r="B483" t="inlineStr">
        <is>
          <t>Nivel de Satisfacción Servicios Prestados</t>
        </is>
      </c>
      <c r="C483" t="inlineStr">
        <is>
          <t>Editorial y Publicaciones</t>
        </is>
      </c>
      <c r="D483" t="inlineStr">
        <is>
          <t>Semestral</t>
        </is>
      </c>
      <c r="E483" t="inlineStr">
        <is>
          <t>Positivo</t>
        </is>
      </c>
      <c r="F483" s="137" t="n">
        <v>45107</v>
      </c>
      <c r="G483" t="n">
        <v>2023</v>
      </c>
      <c r="H483" t="inlineStr">
        <is>
          <t>Junio</t>
        </is>
      </c>
      <c r="I483" t="inlineStr">
        <is>
          <t>2023-1</t>
        </is>
      </c>
      <c r="J483" t="n">
        <v>80</v>
      </c>
      <c r="K483" t="n">
        <v>96</v>
      </c>
      <c r="L483" t="n">
        <v>1.2</v>
      </c>
      <c r="M483" t="n">
        <v>1.2</v>
      </c>
      <c r="N483" t="inlineStr">
        <is>
          <t>80.0%</t>
        </is>
      </c>
      <c r="O483" t="inlineStr">
        <is>
          <t>96.0%</t>
        </is>
      </c>
      <c r="P483" t="inlineStr">
        <is>
          <t>159-2023-06-30</t>
        </is>
      </c>
      <c r="Q483" t="n">
        <v>2</v>
      </c>
      <c r="R483" t="n">
        <v>2</v>
      </c>
    </row>
    <row r="484">
      <c r="A484" t="inlineStr">
        <is>
          <t>159</t>
        </is>
      </c>
      <c r="B484" t="inlineStr">
        <is>
          <t>Nivel de Satisfacción Servicios Prestados</t>
        </is>
      </c>
      <c r="C484" t="inlineStr">
        <is>
          <t>Editorial y Publicaciones</t>
        </is>
      </c>
      <c r="D484" t="inlineStr">
        <is>
          <t>Semestral</t>
        </is>
      </c>
      <c r="E484" t="inlineStr">
        <is>
          <t>Positivo</t>
        </is>
      </c>
      <c r="F484" s="137" t="n">
        <v>45291</v>
      </c>
      <c r="G484" t="n">
        <v>2023</v>
      </c>
      <c r="H484" t="inlineStr">
        <is>
          <t>Diciembre</t>
        </is>
      </c>
      <c r="I484" t="inlineStr">
        <is>
          <t>2023-2</t>
        </is>
      </c>
      <c r="J484" t="n">
        <v>80</v>
      </c>
      <c r="K484" t="n">
        <v>100</v>
      </c>
      <c r="L484" t="n">
        <v>1.25</v>
      </c>
      <c r="M484" t="n">
        <v>1.25</v>
      </c>
      <c r="N484" t="inlineStr">
        <is>
          <t>80.0%</t>
        </is>
      </c>
      <c r="O484" t="inlineStr">
        <is>
          <t>100.0%</t>
        </is>
      </c>
      <c r="P484" t="inlineStr">
        <is>
          <t>159-2023-12-31</t>
        </is>
      </c>
      <c r="Q484" t="n">
        <v>2</v>
      </c>
      <c r="R484" t="n">
        <v>2</v>
      </c>
    </row>
    <row r="485">
      <c r="A485" t="inlineStr">
        <is>
          <t>159</t>
        </is>
      </c>
      <c r="B485" t="inlineStr">
        <is>
          <t>Nivel de Satisfacción Servicios Prestados</t>
        </is>
      </c>
      <c r="C485" t="inlineStr">
        <is>
          <t>Editorial y Publicaciones</t>
        </is>
      </c>
      <c r="D485" t="inlineStr">
        <is>
          <t>Semestral</t>
        </is>
      </c>
      <c r="E485" t="inlineStr">
        <is>
          <t>Positivo</t>
        </is>
      </c>
      <c r="F485" s="137" t="n">
        <v>45473</v>
      </c>
      <c r="G485" t="n">
        <v>2024</v>
      </c>
      <c r="H485" t="inlineStr">
        <is>
          <t>Junio</t>
        </is>
      </c>
      <c r="I485" t="inlineStr">
        <is>
          <t>2024-1</t>
        </is>
      </c>
      <c r="J485" t="n">
        <v>80</v>
      </c>
      <c r="K485" t="n">
        <v>95</v>
      </c>
      <c r="L485" t="n">
        <v>1.1875</v>
      </c>
      <c r="M485" t="n">
        <v>1.1875</v>
      </c>
      <c r="N485" t="inlineStr">
        <is>
          <t>80.0%</t>
        </is>
      </c>
      <c r="O485" t="inlineStr">
        <is>
          <t>95.0%</t>
        </is>
      </c>
      <c r="P485" t="inlineStr">
        <is>
          <t>159-2024-06-30</t>
        </is>
      </c>
      <c r="Q485" t="n">
        <v>2</v>
      </c>
      <c r="R485" t="n">
        <v>2</v>
      </c>
    </row>
    <row r="486">
      <c r="A486" t="inlineStr">
        <is>
          <t>159</t>
        </is>
      </c>
      <c r="B486" t="inlineStr">
        <is>
          <t>Nivel de Satisfacción Servicios Prestados</t>
        </is>
      </c>
      <c r="C486" t="inlineStr">
        <is>
          <t>Editorial y Publicaciones</t>
        </is>
      </c>
      <c r="D486" t="inlineStr">
        <is>
          <t>Semestral</t>
        </is>
      </c>
      <c r="E486" t="inlineStr">
        <is>
          <t>Positivo</t>
        </is>
      </c>
      <c r="F486" s="137" t="n">
        <v>45657</v>
      </c>
      <c r="G486" t="n">
        <v>2024</v>
      </c>
      <c r="H486" t="inlineStr">
        <is>
          <t>Diciembre</t>
        </is>
      </c>
      <c r="I486" t="inlineStr">
        <is>
          <t>2024-2</t>
        </is>
      </c>
      <c r="J486" t="n">
        <v>80</v>
      </c>
      <c r="K486" t="n">
        <v>97.8</v>
      </c>
      <c r="L486" t="n">
        <v>1.2225</v>
      </c>
      <c r="M486" t="n">
        <v>1.2225</v>
      </c>
      <c r="N486" t="inlineStr">
        <is>
          <t>80.0%</t>
        </is>
      </c>
      <c r="O486" t="inlineStr">
        <is>
          <t>97.8%</t>
        </is>
      </c>
      <c r="P486" t="inlineStr">
        <is>
          <t>159-2024-12-31</t>
        </is>
      </c>
      <c r="Q486" t="n">
        <v>2</v>
      </c>
      <c r="R486" t="n">
        <v>2</v>
      </c>
    </row>
    <row r="487">
      <c r="A487" t="inlineStr">
        <is>
          <t>159</t>
        </is>
      </c>
      <c r="B487" t="inlineStr">
        <is>
          <t>Nivel de Satisfacción Servicios Prestados</t>
        </is>
      </c>
      <c r="C487" t="inlineStr">
        <is>
          <t>Editorial y Publicaciones</t>
        </is>
      </c>
      <c r="D487" t="inlineStr">
        <is>
          <t>Semestral</t>
        </is>
      </c>
      <c r="E487" t="inlineStr">
        <is>
          <t>Positivo</t>
        </is>
      </c>
      <c r="F487" s="137" t="n">
        <v>45838</v>
      </c>
      <c r="G487" t="n">
        <v>2025</v>
      </c>
      <c r="H487" t="inlineStr">
        <is>
          <t>Junio</t>
        </is>
      </c>
      <c r="I487" t="inlineStr">
        <is>
          <t>2025-1</t>
        </is>
      </c>
      <c r="J487" t="n">
        <v>80</v>
      </c>
      <c r="K487" t="n">
        <v>100</v>
      </c>
      <c r="L487" t="n">
        <v>1.25</v>
      </c>
      <c r="M487" t="n">
        <v>1.25</v>
      </c>
      <c r="N487" t="inlineStr">
        <is>
          <t>80.0%</t>
        </is>
      </c>
      <c r="O487" t="inlineStr">
        <is>
          <t>100.0%</t>
        </is>
      </c>
      <c r="P487" t="inlineStr">
        <is>
          <t>159-2025-06-30</t>
        </is>
      </c>
      <c r="Q487" t="n">
        <v>2</v>
      </c>
      <c r="R487" t="n">
        <v>2</v>
      </c>
    </row>
    <row r="488">
      <c r="A488" t="inlineStr">
        <is>
          <t>159</t>
        </is>
      </c>
      <c r="B488" t="inlineStr">
        <is>
          <t>Nivel de Satisfacción Servicios Prestados</t>
        </is>
      </c>
      <c r="C488" t="inlineStr">
        <is>
          <t>Editorial y Publicaciones</t>
        </is>
      </c>
      <c r="D488" t="inlineStr">
        <is>
          <t>Semestral</t>
        </is>
      </c>
      <c r="E488" t="inlineStr">
        <is>
          <t>Positivo</t>
        </is>
      </c>
      <c r="F488" s="137" t="n">
        <v>46022</v>
      </c>
      <c r="G488" t="n">
        <v>2025</v>
      </c>
      <c r="H488" t="inlineStr">
        <is>
          <t>Diciembre</t>
        </is>
      </c>
      <c r="I488" t="inlineStr">
        <is>
          <t>2025-2</t>
        </is>
      </c>
      <c r="J488" t="n">
        <v>80</v>
      </c>
      <c r="K488" t="n">
        <v>100</v>
      </c>
      <c r="L488" t="n">
        <v>1.25</v>
      </c>
      <c r="M488" t="n">
        <v>1.25</v>
      </c>
      <c r="N488" t="inlineStr">
        <is>
          <t>80.0%</t>
        </is>
      </c>
      <c r="O488" t="inlineStr">
        <is>
          <t>100.0%</t>
        </is>
      </c>
      <c r="P488" t="inlineStr">
        <is>
          <t>159-2025-12-31</t>
        </is>
      </c>
      <c r="Q488" t="n">
        <v>2</v>
      </c>
      <c r="R488" t="n">
        <v>2</v>
      </c>
    </row>
    <row r="489">
      <c r="A489" t="inlineStr">
        <is>
          <t>167</t>
        </is>
      </c>
      <c r="B489" t="inlineStr">
        <is>
          <t>Satisfacción actividades plan de bienestar</t>
        </is>
      </c>
      <c r="C489" t="inlineStr">
        <is>
          <t>GESTIÓN Y DESARROLLO DEL TALENTO HUMANO</t>
        </is>
      </c>
      <c r="D489" t="inlineStr">
        <is>
          <t>Semestral</t>
        </is>
      </c>
      <c r="E489" t="inlineStr">
        <is>
          <t>Positivo</t>
        </is>
      </c>
      <c r="F489" s="137" t="n">
        <v>45107</v>
      </c>
      <c r="G489" t="n">
        <v>2023</v>
      </c>
      <c r="H489" t="inlineStr">
        <is>
          <t>Junio</t>
        </is>
      </c>
      <c r="I489" t="inlineStr">
        <is>
          <t>2023-1</t>
        </is>
      </c>
      <c r="J489" t="n">
        <v>80</v>
      </c>
      <c r="K489" t="n">
        <v>97.7</v>
      </c>
      <c r="L489" t="n">
        <v>1.22125</v>
      </c>
      <c r="M489" t="n">
        <v>1.22125</v>
      </c>
      <c r="N489" t="inlineStr">
        <is>
          <t>80.0%</t>
        </is>
      </c>
      <c r="O489" t="inlineStr">
        <is>
          <t>97.7%</t>
        </is>
      </c>
      <c r="P489" t="inlineStr">
        <is>
          <t>167-2023-06-30</t>
        </is>
      </c>
      <c r="Q489" t="n">
        <v>2</v>
      </c>
      <c r="R489" t="n">
        <v>2</v>
      </c>
    </row>
    <row r="490">
      <c r="A490" t="inlineStr">
        <is>
          <t>167</t>
        </is>
      </c>
      <c r="B490" t="inlineStr">
        <is>
          <t>Satisfacción actividades plan de bienestar</t>
        </is>
      </c>
      <c r="C490" t="inlineStr">
        <is>
          <t>GESTIÓN Y DESARROLLO DEL TALENTO HUMANO</t>
        </is>
      </c>
      <c r="D490" t="inlineStr">
        <is>
          <t>Semestral</t>
        </is>
      </c>
      <c r="E490" t="inlineStr">
        <is>
          <t>Positivo</t>
        </is>
      </c>
      <c r="F490" s="137" t="n">
        <v>45291</v>
      </c>
      <c r="G490" t="n">
        <v>2023</v>
      </c>
      <c r="H490" t="inlineStr">
        <is>
          <t>Diciembre</t>
        </is>
      </c>
      <c r="I490" t="inlineStr">
        <is>
          <t>2023-2</t>
        </is>
      </c>
      <c r="J490" t="n">
        <v>80</v>
      </c>
      <c r="K490" t="n">
        <v>96.15000000000001</v>
      </c>
      <c r="L490" t="n">
        <v>1.201875</v>
      </c>
      <c r="M490" t="n">
        <v>1.201875</v>
      </c>
      <c r="N490" t="inlineStr">
        <is>
          <t>80.0%</t>
        </is>
      </c>
      <c r="O490" t="inlineStr">
        <is>
          <t>96.15%</t>
        </is>
      </c>
      <c r="P490" t="inlineStr">
        <is>
          <t>167-2023-12-31</t>
        </is>
      </c>
      <c r="Q490" t="n">
        <v>2</v>
      </c>
      <c r="R490" t="n">
        <v>2</v>
      </c>
    </row>
    <row r="491">
      <c r="A491" t="inlineStr">
        <is>
          <t>167</t>
        </is>
      </c>
      <c r="B491" t="inlineStr">
        <is>
          <t>Satisfacción actividades plan de bienestar</t>
        </is>
      </c>
      <c r="C491" t="inlineStr">
        <is>
          <t>GESTIÓN Y DESARROLLO DEL TALENTO HUMANO</t>
        </is>
      </c>
      <c r="D491" t="inlineStr">
        <is>
          <t>Semestral</t>
        </is>
      </c>
      <c r="E491" t="inlineStr">
        <is>
          <t>Positivo</t>
        </is>
      </c>
      <c r="F491" s="137" t="n">
        <v>45473</v>
      </c>
      <c r="G491" t="n">
        <v>2024</v>
      </c>
      <c r="H491" t="inlineStr">
        <is>
          <t>Junio</t>
        </is>
      </c>
      <c r="I491" t="inlineStr">
        <is>
          <t>2024-1</t>
        </is>
      </c>
      <c r="J491" t="n">
        <v>80</v>
      </c>
      <c r="K491" t="n">
        <v>96.86</v>
      </c>
      <c r="L491" t="n">
        <v>1.21075</v>
      </c>
      <c r="M491" t="n">
        <v>1.21075</v>
      </c>
      <c r="N491" t="inlineStr">
        <is>
          <t>80.0%</t>
        </is>
      </c>
      <c r="O491" t="inlineStr">
        <is>
          <t>96.86%</t>
        </is>
      </c>
      <c r="P491" t="inlineStr">
        <is>
          <t>167-2024-06-30</t>
        </is>
      </c>
      <c r="Q491" t="n">
        <v>2</v>
      </c>
      <c r="R491" t="n">
        <v>2</v>
      </c>
    </row>
    <row r="492">
      <c r="A492" t="inlineStr">
        <is>
          <t>167</t>
        </is>
      </c>
      <c r="B492" t="inlineStr">
        <is>
          <t>Satisfacción actividades plan de bienestar</t>
        </is>
      </c>
      <c r="C492" t="inlineStr">
        <is>
          <t>GESTIÓN Y DESARROLLO DEL TALENTO HUMANO</t>
        </is>
      </c>
      <c r="D492" t="inlineStr">
        <is>
          <t>Semestral</t>
        </is>
      </c>
      <c r="E492" t="inlineStr">
        <is>
          <t>Positivo</t>
        </is>
      </c>
      <c r="F492" s="137" t="n">
        <v>45657</v>
      </c>
      <c r="G492" t="n">
        <v>2024</v>
      </c>
      <c r="H492" t="inlineStr">
        <is>
          <t>Diciembre</t>
        </is>
      </c>
      <c r="I492" t="inlineStr">
        <is>
          <t>2024-2</t>
        </is>
      </c>
      <c r="J492" t="n">
        <v>85</v>
      </c>
      <c r="K492" t="n">
        <v>96.8</v>
      </c>
      <c r="L492" t="n">
        <v>1.138823529411765</v>
      </c>
      <c r="M492" t="n">
        <v>1.138823529411765</v>
      </c>
      <c r="N492" t="inlineStr">
        <is>
          <t>85.0%</t>
        </is>
      </c>
      <c r="O492" t="inlineStr">
        <is>
          <t>96.8%</t>
        </is>
      </c>
      <c r="P492" t="inlineStr">
        <is>
          <t>167-2024-12-31</t>
        </is>
      </c>
      <c r="Q492" t="n">
        <v>2</v>
      </c>
      <c r="R492" t="n">
        <v>2</v>
      </c>
    </row>
    <row r="493">
      <c r="A493" t="inlineStr">
        <is>
          <t>167</t>
        </is>
      </c>
      <c r="B493" t="inlineStr">
        <is>
          <t>Satisfacción actividades plan de bienestar</t>
        </is>
      </c>
      <c r="C493" t="inlineStr">
        <is>
          <t>GESTIÓN Y DESARROLLO DEL TALENTO HUMANO</t>
        </is>
      </c>
      <c r="D493" t="inlineStr">
        <is>
          <t>Semestral</t>
        </is>
      </c>
      <c r="E493" t="inlineStr">
        <is>
          <t>Positivo</t>
        </is>
      </c>
      <c r="F493" s="137" t="n">
        <v>45838</v>
      </c>
      <c r="G493" t="n">
        <v>2025</v>
      </c>
      <c r="H493" t="inlineStr">
        <is>
          <t>Junio</t>
        </is>
      </c>
      <c r="I493" t="inlineStr">
        <is>
          <t>2025-1</t>
        </is>
      </c>
      <c r="J493" t="n">
        <v>90</v>
      </c>
      <c r="K493" t="n">
        <v>93.63</v>
      </c>
      <c r="L493" t="n">
        <v>1.040333333333333</v>
      </c>
      <c r="M493" t="n">
        <v>1.040333333333333</v>
      </c>
      <c r="N493" t="inlineStr">
        <is>
          <t>90.0%</t>
        </is>
      </c>
      <c r="O493" t="inlineStr">
        <is>
          <t>93.63%</t>
        </is>
      </c>
      <c r="P493" t="inlineStr">
        <is>
          <t>167-2025-06-30</t>
        </is>
      </c>
      <c r="Q493" t="n">
        <v>2</v>
      </c>
      <c r="R493" t="n">
        <v>2</v>
      </c>
    </row>
    <row r="494">
      <c r="A494" t="inlineStr">
        <is>
          <t>167</t>
        </is>
      </c>
      <c r="B494" t="inlineStr">
        <is>
          <t>Satisfacción actividades plan de bienestar</t>
        </is>
      </c>
      <c r="C494" t="inlineStr">
        <is>
          <t>GESTIÓN Y DESARROLLO DEL TALENTO HUMANO</t>
        </is>
      </c>
      <c r="D494" t="inlineStr">
        <is>
          <t>Semestral</t>
        </is>
      </c>
      <c r="E494" t="inlineStr">
        <is>
          <t>Positivo</t>
        </is>
      </c>
      <c r="F494" s="137" t="n">
        <v>46022</v>
      </c>
      <c r="G494" t="n">
        <v>2025</v>
      </c>
      <c r="H494" t="inlineStr">
        <is>
          <t>Diciembre</t>
        </is>
      </c>
      <c r="I494" t="inlineStr">
        <is>
          <t>2025-2</t>
        </is>
      </c>
      <c r="J494" t="n">
        <v>90</v>
      </c>
      <c r="K494" t="n">
        <v>94</v>
      </c>
      <c r="L494" t="n">
        <v>1.044444444444445</v>
      </c>
      <c r="M494" t="n">
        <v>1.044444444444445</v>
      </c>
      <c r="N494" t="inlineStr">
        <is>
          <t>90.0%</t>
        </is>
      </c>
      <c r="O494" t="inlineStr">
        <is>
          <t>94.0%</t>
        </is>
      </c>
      <c r="P494" t="inlineStr">
        <is>
          <t>167-2025-12-31</t>
        </is>
      </c>
      <c r="Q494" t="n">
        <v>2</v>
      </c>
      <c r="R494" t="n">
        <v>2</v>
      </c>
    </row>
    <row r="495">
      <c r="A495" t="inlineStr">
        <is>
          <t>171</t>
        </is>
      </c>
      <c r="B495" t="inlineStr">
        <is>
          <t>ANS documentos operativos</t>
        </is>
      </c>
      <c r="C495" t="inlineStr">
        <is>
          <t>Gestión de calidad</t>
        </is>
      </c>
      <c r="D495" t="inlineStr">
        <is>
          <t>Bimestral</t>
        </is>
      </c>
      <c r="E495" t="inlineStr">
        <is>
          <t>Negativo</t>
        </is>
      </c>
      <c r="F495" s="137" t="n">
        <v>45107</v>
      </c>
      <c r="G495" t="n">
        <v>2023</v>
      </c>
      <c r="H495" t="inlineStr">
        <is>
          <t>Junio</t>
        </is>
      </c>
      <c r="I495" t="inlineStr">
        <is>
          <t>2023-1</t>
        </is>
      </c>
      <c r="J495" t="n">
        <v>15</v>
      </c>
      <c r="K495" t="n">
        <v>6.206666666666666</v>
      </c>
      <c r="L495" t="n">
        <v>1.3</v>
      </c>
      <c r="M495" t="n">
        <v>2.416756176154673</v>
      </c>
      <c r="N495" t="inlineStr">
        <is>
          <t>15.0%</t>
        </is>
      </c>
      <c r="O495" t="inlineStr">
        <is>
          <t>6.21%</t>
        </is>
      </c>
      <c r="P495" t="inlineStr">
        <is>
          <t>171-2023-06-30</t>
        </is>
      </c>
      <c r="Q495" t="n">
        <v>2</v>
      </c>
      <c r="R495" t="n">
        <v>2</v>
      </c>
    </row>
    <row r="496">
      <c r="A496" t="inlineStr">
        <is>
          <t>172</t>
        </is>
      </c>
      <c r="B496" t="inlineStr">
        <is>
          <t>Cumplimiento plan operativo del SGC</t>
        </is>
      </c>
      <c r="C496" t="inlineStr">
        <is>
          <t>Gestión de calidad</t>
        </is>
      </c>
      <c r="D496" t="inlineStr">
        <is>
          <t>Mensual</t>
        </is>
      </c>
      <c r="E496" t="inlineStr">
        <is>
          <t>Positivo</t>
        </is>
      </c>
      <c r="F496" s="137" t="n">
        <v>44742</v>
      </c>
      <c r="G496" t="n">
        <v>2022</v>
      </c>
      <c r="H496" t="inlineStr">
        <is>
          <t>Junio</t>
        </is>
      </c>
      <c r="I496" t="inlineStr">
        <is>
          <t>2022-1</t>
        </is>
      </c>
      <c r="J496" t="n">
        <v>95</v>
      </c>
      <c r="K496" t="n">
        <v>95.23999999999999</v>
      </c>
      <c r="L496" t="n">
        <v>1.002526315789474</v>
      </c>
      <c r="M496" t="n">
        <v>1.002526315789474</v>
      </c>
      <c r="N496" t="inlineStr">
        <is>
          <t>95.0%</t>
        </is>
      </c>
      <c r="O496" t="inlineStr">
        <is>
          <t>95.24%</t>
        </is>
      </c>
      <c r="P496" t="inlineStr">
        <is>
          <t>172-2022-06-30</t>
        </is>
      </c>
      <c r="Q496" t="n">
        <v>2</v>
      </c>
      <c r="R496" t="n">
        <v>2</v>
      </c>
    </row>
    <row r="497">
      <c r="A497" t="inlineStr">
        <is>
          <t>172</t>
        </is>
      </c>
      <c r="B497" t="inlineStr">
        <is>
          <t>Cumplimiento plan operativo del SGC</t>
        </is>
      </c>
      <c r="C497" t="inlineStr">
        <is>
          <t>Gestión de calidad</t>
        </is>
      </c>
      <c r="D497" t="inlineStr">
        <is>
          <t>Mensual</t>
        </is>
      </c>
      <c r="E497" t="inlineStr">
        <is>
          <t>Positivo</t>
        </is>
      </c>
      <c r="F497" s="137" t="n">
        <v>44926</v>
      </c>
      <c r="G497" t="n">
        <v>2022</v>
      </c>
      <c r="H497" t="inlineStr">
        <is>
          <t>Diciembre</t>
        </is>
      </c>
      <c r="I497" t="inlineStr">
        <is>
          <t>2022-2</t>
        </is>
      </c>
      <c r="J497" t="n">
        <v>95</v>
      </c>
      <c r="K497" t="n">
        <v>98.67333333333333</v>
      </c>
      <c r="L497" t="n">
        <v>1.038666666666667</v>
      </c>
      <c r="M497" t="n">
        <v>1.038666666666667</v>
      </c>
      <c r="N497" t="inlineStr">
        <is>
          <t>95.0%</t>
        </is>
      </c>
      <c r="O497" t="inlineStr">
        <is>
          <t>98.67%</t>
        </is>
      </c>
      <c r="P497" t="inlineStr">
        <is>
          <t>172-2022-12-31</t>
        </is>
      </c>
      <c r="Q497" t="n">
        <v>2</v>
      </c>
      <c r="R497" t="n">
        <v>2</v>
      </c>
    </row>
    <row r="498">
      <c r="A498" t="inlineStr">
        <is>
          <t>172</t>
        </is>
      </c>
      <c r="B498" t="inlineStr">
        <is>
          <t>Cumplimiento plan operativo del SGC</t>
        </is>
      </c>
      <c r="C498" t="inlineStr">
        <is>
          <t>Gestión de calidad</t>
        </is>
      </c>
      <c r="D498" t="inlineStr">
        <is>
          <t>Mensual</t>
        </is>
      </c>
      <c r="E498" t="inlineStr">
        <is>
          <t>Positivo</t>
        </is>
      </c>
      <c r="F498" s="137" t="n">
        <v>45107</v>
      </c>
      <c r="G498" t="n">
        <v>2023</v>
      </c>
      <c r="H498" t="inlineStr">
        <is>
          <t>Junio</t>
        </is>
      </c>
      <c r="I498" t="inlineStr">
        <is>
          <t>2023-1</t>
        </is>
      </c>
      <c r="J498" t="n">
        <v>95</v>
      </c>
      <c r="K498" t="n">
        <v>93.17749999999999</v>
      </c>
      <c r="L498" t="n">
        <v>0.9808157894736842</v>
      </c>
      <c r="M498" t="n">
        <v>0.9808157894736842</v>
      </c>
      <c r="N498" t="inlineStr">
        <is>
          <t>95.0%</t>
        </is>
      </c>
      <c r="O498" t="inlineStr">
        <is>
          <t>93.18%</t>
        </is>
      </c>
      <c r="P498" t="inlineStr">
        <is>
          <t>172-2023-06-30</t>
        </is>
      </c>
      <c r="Q498" t="n">
        <v>2</v>
      </c>
      <c r="R498" t="n">
        <v>2</v>
      </c>
    </row>
    <row r="499">
      <c r="A499" t="inlineStr">
        <is>
          <t>172</t>
        </is>
      </c>
      <c r="B499" t="inlineStr">
        <is>
          <t>Cumplimiento plan operativo del SGC</t>
        </is>
      </c>
      <c r="C499" t="inlineStr">
        <is>
          <t>Gestión de calidad</t>
        </is>
      </c>
      <c r="D499" t="inlineStr">
        <is>
          <t>Mensual</t>
        </is>
      </c>
      <c r="E499" t="inlineStr">
        <is>
          <t>Positivo</t>
        </is>
      </c>
      <c r="F499" s="137" t="n">
        <v>45291</v>
      </c>
      <c r="G499" t="n">
        <v>2023</v>
      </c>
      <c r="H499" t="inlineStr">
        <is>
          <t>Diciembre</t>
        </is>
      </c>
      <c r="I499" t="inlineStr">
        <is>
          <t>2023-2</t>
        </is>
      </c>
      <c r="J499" t="n">
        <v>95</v>
      </c>
      <c r="K499" t="n">
        <v>95.74000000000001</v>
      </c>
      <c r="L499" t="n">
        <v>1.007789473684211</v>
      </c>
      <c r="M499" t="n">
        <v>1.007789473684211</v>
      </c>
      <c r="N499" t="inlineStr">
        <is>
          <t>95.0%</t>
        </is>
      </c>
      <c r="O499" t="inlineStr">
        <is>
          <t>95.74%</t>
        </is>
      </c>
      <c r="P499" t="inlineStr">
        <is>
          <t>172-2023-12-31</t>
        </is>
      </c>
      <c r="Q499" t="n">
        <v>2</v>
      </c>
      <c r="R499" t="n">
        <v>2</v>
      </c>
    </row>
    <row r="500">
      <c r="A500" t="inlineStr">
        <is>
          <t>172</t>
        </is>
      </c>
      <c r="B500" t="inlineStr">
        <is>
          <t>Cumplimiento plan operativo del SGC</t>
        </is>
      </c>
      <c r="C500" t="inlineStr">
        <is>
          <t>Gestión de calidad</t>
        </is>
      </c>
      <c r="D500" t="inlineStr">
        <is>
          <t>Mensual</t>
        </is>
      </c>
      <c r="E500" t="inlineStr">
        <is>
          <t>Positivo</t>
        </is>
      </c>
      <c r="F500" s="137" t="n">
        <v>45473</v>
      </c>
      <c r="G500" t="n">
        <v>2024</v>
      </c>
      <c r="H500" t="inlineStr">
        <is>
          <t>Junio</t>
        </is>
      </c>
      <c r="I500" t="inlineStr">
        <is>
          <t>2024-1</t>
        </is>
      </c>
      <c r="J500" t="n">
        <v>95</v>
      </c>
      <c r="K500" t="n">
        <v>86.94333333333333</v>
      </c>
      <c r="L500" t="n">
        <v>0.9151929824561403</v>
      </c>
      <c r="M500" t="n">
        <v>0.9151929824561403</v>
      </c>
      <c r="N500" t="inlineStr">
        <is>
          <t>95.0%</t>
        </is>
      </c>
      <c r="O500" t="inlineStr">
        <is>
          <t>86.94%</t>
        </is>
      </c>
      <c r="P500" t="inlineStr">
        <is>
          <t>172-2024-06-30</t>
        </is>
      </c>
      <c r="Q500" t="n">
        <v>2</v>
      </c>
      <c r="R500" t="n">
        <v>2</v>
      </c>
    </row>
    <row r="501">
      <c r="A501" t="inlineStr">
        <is>
          <t>172</t>
        </is>
      </c>
      <c r="B501" t="inlineStr">
        <is>
          <t>Cumplimiento plan operativo del SGC</t>
        </is>
      </c>
      <c r="C501" t="inlineStr">
        <is>
          <t>Gestión de calidad</t>
        </is>
      </c>
      <c r="D501" t="inlineStr">
        <is>
          <t>Mensual</t>
        </is>
      </c>
      <c r="E501" t="inlineStr">
        <is>
          <t>Positivo</t>
        </is>
      </c>
      <c r="F501" s="137" t="n">
        <v>45657</v>
      </c>
      <c r="G501" t="n">
        <v>2024</v>
      </c>
      <c r="H501" t="inlineStr">
        <is>
          <t>Diciembre</t>
        </is>
      </c>
      <c r="I501" t="inlineStr">
        <is>
          <t>2024-2</t>
        </is>
      </c>
      <c r="J501" t="n">
        <v>95</v>
      </c>
      <c r="K501" t="n">
        <v>94.83499999999999</v>
      </c>
      <c r="L501" t="n">
        <v>0.9982631578947367</v>
      </c>
      <c r="M501" t="n">
        <v>0.9982631578947367</v>
      </c>
      <c r="N501" t="inlineStr">
        <is>
          <t>95.0%</t>
        </is>
      </c>
      <c r="O501" t="inlineStr">
        <is>
          <t>94.83%</t>
        </is>
      </c>
      <c r="P501" t="inlineStr">
        <is>
          <t>172-2024-12-31</t>
        </is>
      </c>
      <c r="Q501" t="n">
        <v>2</v>
      </c>
      <c r="R501" t="n">
        <v>2</v>
      </c>
    </row>
    <row r="502">
      <c r="A502" t="inlineStr">
        <is>
          <t>172</t>
        </is>
      </c>
      <c r="B502" t="inlineStr">
        <is>
          <t>Cumplimiento plan operativo del SGC</t>
        </is>
      </c>
      <c r="C502" t="inlineStr">
        <is>
          <t>Gestión de calidad</t>
        </is>
      </c>
      <c r="D502" t="inlineStr">
        <is>
          <t>Mensual</t>
        </is>
      </c>
      <c r="E502" t="inlineStr">
        <is>
          <t>Positivo</t>
        </is>
      </c>
      <c r="F502" s="137" t="n">
        <v>45838</v>
      </c>
      <c r="G502" t="n">
        <v>2025</v>
      </c>
      <c r="H502" t="inlineStr">
        <is>
          <t>Junio</t>
        </is>
      </c>
      <c r="I502" t="inlineStr">
        <is>
          <t>2025-1</t>
        </is>
      </c>
      <c r="J502" t="n">
        <v>95</v>
      </c>
      <c r="K502" t="n">
        <v>88.28166666666668</v>
      </c>
      <c r="L502" t="n">
        <v>0.9292807017543862</v>
      </c>
      <c r="M502" t="n">
        <v>0.9292807017543862</v>
      </c>
      <c r="N502" t="inlineStr">
        <is>
          <t>95.0%</t>
        </is>
      </c>
      <c r="O502" t="inlineStr">
        <is>
          <t>88.28%</t>
        </is>
      </c>
      <c r="P502" t="inlineStr">
        <is>
          <t>172-2025-06-30</t>
        </is>
      </c>
      <c r="Q502" t="n">
        <v>2</v>
      </c>
      <c r="R502" t="n">
        <v>2</v>
      </c>
    </row>
    <row r="503">
      <c r="A503" t="inlineStr">
        <is>
          <t>172</t>
        </is>
      </c>
      <c r="B503" t="inlineStr">
        <is>
          <t>Cumplimiento plan operativo del SGC</t>
        </is>
      </c>
      <c r="C503" t="inlineStr">
        <is>
          <t>Gestión de calidad</t>
        </is>
      </c>
      <c r="D503" t="inlineStr">
        <is>
          <t>Mensual</t>
        </is>
      </c>
      <c r="E503" t="inlineStr">
        <is>
          <t>Positivo</t>
        </is>
      </c>
      <c r="F503" s="137" t="n">
        <v>46022</v>
      </c>
      <c r="G503" t="n">
        <v>2025</v>
      </c>
      <c r="H503" t="inlineStr">
        <is>
          <t>Diciembre</t>
        </is>
      </c>
      <c r="I503" t="inlineStr">
        <is>
          <t>2025-2</t>
        </is>
      </c>
      <c r="J503" t="n">
        <v>95</v>
      </c>
      <c r="K503" t="n">
        <v>94.24199999999999</v>
      </c>
      <c r="L503" t="n">
        <v>0.9920210526315788</v>
      </c>
      <c r="M503" t="n">
        <v>0.9920210526315788</v>
      </c>
      <c r="N503" t="inlineStr">
        <is>
          <t>95.0%</t>
        </is>
      </c>
      <c r="O503" t="inlineStr">
        <is>
          <t>94.24%</t>
        </is>
      </c>
      <c r="P503" t="inlineStr">
        <is>
          <t>172-2025-12-31</t>
        </is>
      </c>
      <c r="Q503" t="n">
        <v>2</v>
      </c>
      <c r="R503" t="n">
        <v>2</v>
      </c>
    </row>
    <row r="504">
      <c r="A504" t="inlineStr">
        <is>
          <t>172</t>
        </is>
      </c>
      <c r="B504" t="inlineStr">
        <is>
          <t>Cumplimiento plan operativo del SGC</t>
        </is>
      </c>
      <c r="C504" t="inlineStr">
        <is>
          <t>Gestión de calidad</t>
        </is>
      </c>
      <c r="D504" t="inlineStr">
        <is>
          <t>Mensual</t>
        </is>
      </c>
      <c r="E504" t="inlineStr">
        <is>
          <t>Positivo</t>
        </is>
      </c>
      <c r="F504" s="137" t="n">
        <v>46203</v>
      </c>
      <c r="G504" t="n">
        <v>2026</v>
      </c>
      <c r="H504" t="inlineStr">
        <is>
          <t>Junio</t>
        </is>
      </c>
      <c r="I504" t="inlineStr">
        <is>
          <t>2026-1</t>
        </is>
      </c>
      <c r="J504" t="n">
        <v>95</v>
      </c>
      <c r="L504" t="n">
        <v>0</v>
      </c>
      <c r="M504" t="n">
        <v>0</v>
      </c>
      <c r="N504" t="inlineStr">
        <is>
          <t>95.0%</t>
        </is>
      </c>
      <c r="P504" t="inlineStr">
        <is>
          <t>172-2026-06-30</t>
        </is>
      </c>
      <c r="Q504" t="n">
        <v>2</v>
      </c>
      <c r="R504" t="n">
        <v>2</v>
      </c>
    </row>
    <row r="505">
      <c r="A505" t="inlineStr">
        <is>
          <t>174</t>
        </is>
      </c>
      <c r="B505" t="inlineStr">
        <is>
          <t>Cumplimiento Plan de Formación SGC</t>
        </is>
      </c>
      <c r="C505" t="inlineStr">
        <is>
          <t>Gestión de calidad</t>
        </is>
      </c>
      <c r="D505" t="inlineStr">
        <is>
          <t>Semestral</t>
        </is>
      </c>
      <c r="E505" t="inlineStr">
        <is>
          <t>Positivo</t>
        </is>
      </c>
      <c r="F505" s="137" t="n">
        <v>45107</v>
      </c>
      <c r="G505" t="n">
        <v>2023</v>
      </c>
      <c r="H505" t="inlineStr">
        <is>
          <t>Junio</t>
        </is>
      </c>
      <c r="I505" t="inlineStr">
        <is>
          <t>2023-1</t>
        </is>
      </c>
      <c r="J505" t="n">
        <v>95</v>
      </c>
      <c r="K505" t="n">
        <v>100</v>
      </c>
      <c r="L505" t="n">
        <v>1.052631578947368</v>
      </c>
      <c r="M505" t="n">
        <v>1.052631578947368</v>
      </c>
      <c r="N505" t="inlineStr">
        <is>
          <t>95.0%</t>
        </is>
      </c>
      <c r="O505" t="inlineStr">
        <is>
          <t>100.0%</t>
        </is>
      </c>
      <c r="P505" t="inlineStr">
        <is>
          <t>174-2023-06-30</t>
        </is>
      </c>
      <c r="Q505" t="n">
        <v>2</v>
      </c>
      <c r="R505" t="n">
        <v>2</v>
      </c>
    </row>
    <row r="506">
      <c r="A506" t="inlineStr">
        <is>
          <t>174</t>
        </is>
      </c>
      <c r="B506" t="inlineStr">
        <is>
          <t>Cumplimiento Plan de Formación SGC</t>
        </is>
      </c>
      <c r="C506" t="inlineStr">
        <is>
          <t>Gestión de calidad</t>
        </is>
      </c>
      <c r="D506" t="inlineStr">
        <is>
          <t>Semestral</t>
        </is>
      </c>
      <c r="E506" t="inlineStr">
        <is>
          <t>Positivo</t>
        </is>
      </c>
      <c r="F506" s="137" t="n">
        <v>45291</v>
      </c>
      <c r="G506" t="n">
        <v>2023</v>
      </c>
      <c r="H506" t="inlineStr">
        <is>
          <t>Diciembre</t>
        </is>
      </c>
      <c r="I506" t="inlineStr">
        <is>
          <t>2023-2</t>
        </is>
      </c>
      <c r="J506" t="n">
        <v>95</v>
      </c>
      <c r="K506" t="n">
        <v>100</v>
      </c>
      <c r="L506" t="n">
        <v>1.052631578947368</v>
      </c>
      <c r="M506" t="n">
        <v>1.052631578947368</v>
      </c>
      <c r="N506" t="inlineStr">
        <is>
          <t>95.0%</t>
        </is>
      </c>
      <c r="O506" t="inlineStr">
        <is>
          <t>100.0%</t>
        </is>
      </c>
      <c r="P506" t="inlineStr">
        <is>
          <t>174-2023-12-31</t>
        </is>
      </c>
      <c r="Q506" t="n">
        <v>2</v>
      </c>
      <c r="R506" t="n">
        <v>2</v>
      </c>
    </row>
    <row r="507">
      <c r="A507" t="inlineStr">
        <is>
          <t>174</t>
        </is>
      </c>
      <c r="B507" t="inlineStr">
        <is>
          <t>Cumplimiento Plan de Formación SGC</t>
        </is>
      </c>
      <c r="C507" t="inlineStr">
        <is>
          <t>Gestión de calidad</t>
        </is>
      </c>
      <c r="D507" t="inlineStr">
        <is>
          <t>Semestral</t>
        </is>
      </c>
      <c r="E507" t="inlineStr">
        <is>
          <t>Positivo</t>
        </is>
      </c>
      <c r="F507" s="137" t="n">
        <v>45473</v>
      </c>
      <c r="G507" t="n">
        <v>2024</v>
      </c>
      <c r="H507" t="inlineStr">
        <is>
          <t>Junio</t>
        </is>
      </c>
      <c r="I507" t="inlineStr">
        <is>
          <t>2024-1</t>
        </is>
      </c>
      <c r="L507" t="n">
        <v>0</v>
      </c>
      <c r="M507" t="n">
        <v>0</v>
      </c>
      <c r="P507" t="inlineStr">
        <is>
          <t>174-2024-06-30</t>
        </is>
      </c>
      <c r="Q507" t="n">
        <v>2</v>
      </c>
      <c r="R507" t="n">
        <v>2</v>
      </c>
    </row>
    <row r="508">
      <c r="A508" t="inlineStr">
        <is>
          <t>174</t>
        </is>
      </c>
      <c r="B508" t="inlineStr">
        <is>
          <t>Cumplimiento Plan de Formación SGC</t>
        </is>
      </c>
      <c r="C508" t="inlineStr">
        <is>
          <t>Gestión de calidad</t>
        </is>
      </c>
      <c r="D508" t="inlineStr">
        <is>
          <t>Semestral</t>
        </is>
      </c>
      <c r="E508" t="inlineStr">
        <is>
          <t>Positivo</t>
        </is>
      </c>
      <c r="F508" s="137" t="n">
        <v>45657</v>
      </c>
      <c r="G508" t="n">
        <v>2024</v>
      </c>
      <c r="H508" t="inlineStr">
        <is>
          <t>Diciembre</t>
        </is>
      </c>
      <c r="I508" t="inlineStr">
        <is>
          <t>2024-2</t>
        </is>
      </c>
      <c r="J508" t="n">
        <v>95</v>
      </c>
      <c r="L508" t="n">
        <v>0</v>
      </c>
      <c r="M508" t="n">
        <v>0</v>
      </c>
      <c r="N508" t="inlineStr">
        <is>
          <t>95.0%</t>
        </is>
      </c>
      <c r="P508" t="inlineStr">
        <is>
          <t>174-2024-12-31</t>
        </is>
      </c>
      <c r="Q508" t="n">
        <v>2</v>
      </c>
      <c r="R508" t="n">
        <v>2</v>
      </c>
    </row>
    <row r="509">
      <c r="A509" t="inlineStr">
        <is>
          <t>176</t>
        </is>
      </c>
      <c r="B509" t="inlineStr">
        <is>
          <t>Cumplimiento Planes de Mejora</t>
        </is>
      </c>
      <c r="C509" t="inlineStr">
        <is>
          <t>Gestión de calidad</t>
        </is>
      </c>
      <c r="D509" t="inlineStr">
        <is>
          <t>Mensual</t>
        </is>
      </c>
      <c r="E509" t="inlineStr">
        <is>
          <t>Positivo</t>
        </is>
      </c>
      <c r="F509" s="137" t="n">
        <v>45107</v>
      </c>
      <c r="G509" t="n">
        <v>2023</v>
      </c>
      <c r="H509" t="inlineStr">
        <is>
          <t>Junio</t>
        </is>
      </c>
      <c r="I509" t="inlineStr">
        <is>
          <t>2023-1</t>
        </is>
      </c>
      <c r="J509" t="n">
        <v>80</v>
      </c>
      <c r="K509" t="n">
        <v>83.31999999999999</v>
      </c>
      <c r="L509" t="n">
        <v>1.0415</v>
      </c>
      <c r="M509" t="n">
        <v>1.0415</v>
      </c>
      <c r="N509" t="inlineStr">
        <is>
          <t>80.0%</t>
        </is>
      </c>
      <c r="O509" t="inlineStr">
        <is>
          <t>83.32%</t>
        </is>
      </c>
      <c r="P509" t="inlineStr">
        <is>
          <t>176-2023-06-30</t>
        </is>
      </c>
      <c r="Q509" t="n">
        <v>2</v>
      </c>
      <c r="R509" t="n">
        <v>2</v>
      </c>
    </row>
    <row r="510">
      <c r="A510" t="inlineStr">
        <is>
          <t>176</t>
        </is>
      </c>
      <c r="B510" t="inlineStr">
        <is>
          <t>Cumplimiento Planes de Mejora</t>
        </is>
      </c>
      <c r="C510" t="inlineStr">
        <is>
          <t>Gestión de calidad</t>
        </is>
      </c>
      <c r="D510" t="inlineStr">
        <is>
          <t>Mensual</t>
        </is>
      </c>
      <c r="E510" t="inlineStr">
        <is>
          <t>Positivo</t>
        </is>
      </c>
      <c r="F510" s="137" t="n">
        <v>45291</v>
      </c>
      <c r="G510" t="n">
        <v>2023</v>
      </c>
      <c r="H510" t="inlineStr">
        <is>
          <t>Diciembre</t>
        </is>
      </c>
      <c r="I510" t="inlineStr">
        <is>
          <t>2023-2</t>
        </is>
      </c>
      <c r="J510" t="n">
        <v>80</v>
      </c>
      <c r="K510" t="n">
        <v>80.39166666666667</v>
      </c>
      <c r="L510" t="n">
        <v>1.004895833333333</v>
      </c>
      <c r="M510" t="n">
        <v>1.004895833333333</v>
      </c>
      <c r="N510" t="inlineStr">
        <is>
          <t>80.0%</t>
        </is>
      </c>
      <c r="O510" t="inlineStr">
        <is>
          <t>80.39%</t>
        </is>
      </c>
      <c r="P510" t="inlineStr">
        <is>
          <t>176-2023-12-31</t>
        </is>
      </c>
      <c r="Q510" t="n">
        <v>2</v>
      </c>
      <c r="R510" t="n">
        <v>2</v>
      </c>
    </row>
    <row r="511">
      <c r="A511" t="inlineStr">
        <is>
          <t>176</t>
        </is>
      </c>
      <c r="B511" t="inlineStr">
        <is>
          <t>Cumplimiento Planes de Mejora</t>
        </is>
      </c>
      <c r="C511" t="inlineStr">
        <is>
          <t>Gestión de calidad</t>
        </is>
      </c>
      <c r="D511" t="inlineStr">
        <is>
          <t>Mensual</t>
        </is>
      </c>
      <c r="E511" t="inlineStr">
        <is>
          <t>Positivo</t>
        </is>
      </c>
      <c r="F511" s="137" t="n">
        <v>45473</v>
      </c>
      <c r="G511" t="n">
        <v>2024</v>
      </c>
      <c r="H511" t="inlineStr">
        <is>
          <t>Junio</t>
        </is>
      </c>
      <c r="I511" t="inlineStr">
        <is>
          <t>2024-1</t>
        </is>
      </c>
      <c r="J511" t="n">
        <v>85</v>
      </c>
      <c r="K511" t="n">
        <v>84.27000000000001</v>
      </c>
      <c r="L511" t="n">
        <v>0.9914117647058824</v>
      </c>
      <c r="M511" t="n">
        <v>0.9914117647058824</v>
      </c>
      <c r="N511" t="inlineStr">
        <is>
          <t>85.0%</t>
        </is>
      </c>
      <c r="O511" t="inlineStr">
        <is>
          <t>84.27%</t>
        </is>
      </c>
      <c r="P511" t="inlineStr">
        <is>
          <t>176-2024-06-30</t>
        </is>
      </c>
      <c r="Q511" t="n">
        <v>2</v>
      </c>
      <c r="R511" t="n">
        <v>2</v>
      </c>
    </row>
    <row r="512">
      <c r="A512" t="inlineStr">
        <is>
          <t>176</t>
        </is>
      </c>
      <c r="B512" t="inlineStr">
        <is>
          <t>Cumplimiento Planes de Mejora</t>
        </is>
      </c>
      <c r="C512" t="inlineStr">
        <is>
          <t>Gestión de calidad</t>
        </is>
      </c>
      <c r="D512" t="inlineStr">
        <is>
          <t>Mensual</t>
        </is>
      </c>
      <c r="E512" t="inlineStr">
        <is>
          <t>Positivo</t>
        </is>
      </c>
      <c r="F512" s="137" t="n">
        <v>45657</v>
      </c>
      <c r="G512" t="n">
        <v>2024</v>
      </c>
      <c r="H512" t="inlineStr">
        <is>
          <t>Diciembre</t>
        </is>
      </c>
      <c r="I512" t="inlineStr">
        <is>
          <t>2024-2</t>
        </is>
      </c>
      <c r="J512" t="n">
        <v>85</v>
      </c>
      <c r="K512" t="n">
        <v>93.89666666666666</v>
      </c>
      <c r="L512" t="n">
        <v>1.104666666666667</v>
      </c>
      <c r="M512" t="n">
        <v>1.104666666666667</v>
      </c>
      <c r="N512" t="inlineStr">
        <is>
          <t>85.0%</t>
        </is>
      </c>
      <c r="O512" t="inlineStr">
        <is>
          <t>93.9%</t>
        </is>
      </c>
      <c r="P512" t="inlineStr">
        <is>
          <t>176-2024-12-31</t>
        </is>
      </c>
      <c r="Q512" t="n">
        <v>2</v>
      </c>
      <c r="R512" t="n">
        <v>2</v>
      </c>
    </row>
    <row r="513">
      <c r="A513" t="inlineStr">
        <is>
          <t>193</t>
        </is>
      </c>
      <c r="B513" t="inlineStr">
        <is>
          <t>Mejorar flujo de atención en todos los niveles de servicio al estudiante (ANS)</t>
        </is>
      </c>
      <c r="C513" t="inlineStr">
        <is>
          <t>Servicio</t>
        </is>
      </c>
      <c r="D513" t="inlineStr">
        <is>
          <t>Semestral</t>
        </is>
      </c>
      <c r="E513" t="inlineStr">
        <is>
          <t>Positivo</t>
        </is>
      </c>
      <c r="F513" s="137" t="n">
        <v>44742</v>
      </c>
      <c r="G513" t="n">
        <v>2022</v>
      </c>
      <c r="H513" t="inlineStr">
        <is>
          <t>Junio</t>
        </is>
      </c>
      <c r="I513" t="inlineStr">
        <is>
          <t>2022-1</t>
        </is>
      </c>
      <c r="J513" t="n">
        <v>76</v>
      </c>
      <c r="K513" t="n">
        <v>91.8</v>
      </c>
      <c r="L513" t="n">
        <v>1.207894736842105</v>
      </c>
      <c r="M513" t="n">
        <v>1.207894736842105</v>
      </c>
      <c r="N513" t="inlineStr">
        <is>
          <t>76.0%</t>
        </is>
      </c>
      <c r="O513" t="inlineStr">
        <is>
          <t>91.8%</t>
        </is>
      </c>
      <c r="P513" t="inlineStr">
        <is>
          <t>193-2022-06-30</t>
        </is>
      </c>
      <c r="Q513" t="n">
        <v>2</v>
      </c>
      <c r="R513" t="n">
        <v>2</v>
      </c>
    </row>
    <row r="514">
      <c r="A514" t="inlineStr">
        <is>
          <t>193</t>
        </is>
      </c>
      <c r="B514" t="inlineStr">
        <is>
          <t>Mejorar flujo de atención en todos los niveles de servicio al estudiante (ANS)</t>
        </is>
      </c>
      <c r="C514" t="inlineStr">
        <is>
          <t>Servicio</t>
        </is>
      </c>
      <c r="D514" t="inlineStr">
        <is>
          <t>Semestral</t>
        </is>
      </c>
      <c r="E514" t="inlineStr">
        <is>
          <t>Positivo</t>
        </is>
      </c>
      <c r="F514" s="137" t="n">
        <v>44926</v>
      </c>
      <c r="G514" t="n">
        <v>2022</v>
      </c>
      <c r="H514" t="inlineStr">
        <is>
          <t>Diciembre</t>
        </is>
      </c>
      <c r="I514" t="inlineStr">
        <is>
          <t>2022-2</t>
        </is>
      </c>
      <c r="J514" t="n">
        <v>76</v>
      </c>
      <c r="K514" t="n">
        <v>92.40000000000001</v>
      </c>
      <c r="L514" t="n">
        <v>1.215789473684211</v>
      </c>
      <c r="M514" t="n">
        <v>1.215789473684211</v>
      </c>
      <c r="N514" t="inlineStr">
        <is>
          <t>76.0%</t>
        </is>
      </c>
      <c r="O514" t="inlineStr">
        <is>
          <t>92.4%</t>
        </is>
      </c>
      <c r="P514" t="inlineStr">
        <is>
          <t>193-2022-12-31</t>
        </is>
      </c>
      <c r="Q514" t="n">
        <v>2</v>
      </c>
      <c r="R514" t="n">
        <v>2</v>
      </c>
    </row>
    <row r="515">
      <c r="A515" t="inlineStr">
        <is>
          <t>193</t>
        </is>
      </c>
      <c r="B515" t="inlineStr">
        <is>
          <t>Mejorar flujo de atención en todos los niveles de servicio al estudiante (ANS)</t>
        </is>
      </c>
      <c r="C515" t="inlineStr">
        <is>
          <t>Servicio</t>
        </is>
      </c>
      <c r="D515" t="inlineStr">
        <is>
          <t>Semestral</t>
        </is>
      </c>
      <c r="E515" t="inlineStr">
        <is>
          <t>Positivo</t>
        </is>
      </c>
      <c r="F515" s="137" t="n">
        <v>45107</v>
      </c>
      <c r="G515" t="n">
        <v>2023</v>
      </c>
      <c r="H515" t="inlineStr">
        <is>
          <t>Junio</t>
        </is>
      </c>
      <c r="I515" t="inlineStr">
        <is>
          <t>2023-1</t>
        </is>
      </c>
      <c r="J515" t="n">
        <v>92</v>
      </c>
      <c r="K515" t="n">
        <v>91.90000000000001</v>
      </c>
      <c r="L515" t="n">
        <v>0.9989130434782609</v>
      </c>
      <c r="M515" t="n">
        <v>0.9989130434782609</v>
      </c>
      <c r="N515" t="inlineStr">
        <is>
          <t>92.0%</t>
        </is>
      </c>
      <c r="O515" t="inlineStr">
        <is>
          <t>91.9%</t>
        </is>
      </c>
      <c r="P515" t="inlineStr">
        <is>
          <t>193-2023-06-30</t>
        </is>
      </c>
      <c r="Q515" t="n">
        <v>2</v>
      </c>
      <c r="R515" t="n">
        <v>2</v>
      </c>
    </row>
    <row r="516">
      <c r="A516" t="inlineStr">
        <is>
          <t>193</t>
        </is>
      </c>
      <c r="B516" t="inlineStr">
        <is>
          <t>Mejorar flujo de atención en todos los niveles de servicio al estudiante (ANS)</t>
        </is>
      </c>
      <c r="C516" t="inlineStr">
        <is>
          <t>Servicio</t>
        </is>
      </c>
      <c r="D516" t="inlineStr">
        <is>
          <t>Semestral</t>
        </is>
      </c>
      <c r="E516" t="inlineStr">
        <is>
          <t>Positivo</t>
        </is>
      </c>
      <c r="F516" s="137" t="n">
        <v>45291</v>
      </c>
      <c r="G516" t="n">
        <v>2023</v>
      </c>
      <c r="H516" t="inlineStr">
        <is>
          <t>Diciembre</t>
        </is>
      </c>
      <c r="I516" t="inlineStr">
        <is>
          <t>2023-2</t>
        </is>
      </c>
      <c r="J516" t="n">
        <v>92</v>
      </c>
      <c r="K516" t="n">
        <v>91.3</v>
      </c>
      <c r="L516" t="n">
        <v>0.9923913043478261</v>
      </c>
      <c r="M516" t="n">
        <v>0.9923913043478261</v>
      </c>
      <c r="N516" t="inlineStr">
        <is>
          <t>92.0%</t>
        </is>
      </c>
      <c r="O516" t="inlineStr">
        <is>
          <t>91.3%</t>
        </is>
      </c>
      <c r="P516" t="inlineStr">
        <is>
          <t>193-2023-12-31</t>
        </is>
      </c>
      <c r="Q516" t="n">
        <v>2</v>
      </c>
      <c r="R516" t="n">
        <v>2</v>
      </c>
    </row>
    <row r="517">
      <c r="A517" t="inlineStr">
        <is>
          <t>193</t>
        </is>
      </c>
      <c r="B517" t="inlineStr">
        <is>
          <t>Mejorar flujo de atención en todos los niveles de servicio al estudiante (ANS)</t>
        </is>
      </c>
      <c r="C517" t="inlineStr">
        <is>
          <t>Servicio</t>
        </is>
      </c>
      <c r="D517" t="inlineStr">
        <is>
          <t>Semestral</t>
        </is>
      </c>
      <c r="E517" t="inlineStr">
        <is>
          <t>Positivo</t>
        </is>
      </c>
      <c r="F517" s="137" t="n">
        <v>45473</v>
      </c>
      <c r="G517" t="n">
        <v>2024</v>
      </c>
      <c r="H517" t="inlineStr">
        <is>
          <t>Junio</t>
        </is>
      </c>
      <c r="I517" t="inlineStr">
        <is>
          <t>2024-1</t>
        </is>
      </c>
      <c r="J517" t="n">
        <v>90</v>
      </c>
      <c r="K517" t="n">
        <v>91.7</v>
      </c>
      <c r="L517" t="n">
        <v>1.018888888888889</v>
      </c>
      <c r="M517" t="n">
        <v>1.018888888888889</v>
      </c>
      <c r="N517" t="inlineStr">
        <is>
          <t>90.0%</t>
        </is>
      </c>
      <c r="O517" t="inlineStr">
        <is>
          <t>91.7%</t>
        </is>
      </c>
      <c r="P517" t="inlineStr">
        <is>
          <t>193-2024-06-30</t>
        </is>
      </c>
      <c r="Q517" t="n">
        <v>2</v>
      </c>
      <c r="R517" t="n">
        <v>2</v>
      </c>
    </row>
    <row r="518">
      <c r="A518" t="inlineStr">
        <is>
          <t>193</t>
        </is>
      </c>
      <c r="B518" t="inlineStr">
        <is>
          <t>Mejorar flujo de atención en todos los niveles de servicio al estudiante (ANS)</t>
        </is>
      </c>
      <c r="C518" t="inlineStr">
        <is>
          <t>Servicio</t>
        </is>
      </c>
      <c r="D518" t="inlineStr">
        <is>
          <t>Semestral</t>
        </is>
      </c>
      <c r="E518" t="inlineStr">
        <is>
          <t>Positivo</t>
        </is>
      </c>
      <c r="F518" s="137" t="n">
        <v>45657</v>
      </c>
      <c r="G518" t="n">
        <v>2024</v>
      </c>
      <c r="H518" t="inlineStr">
        <is>
          <t>Diciembre</t>
        </is>
      </c>
      <c r="I518" t="inlineStr">
        <is>
          <t>2024-2</t>
        </is>
      </c>
      <c r="J518" t="n">
        <v>90</v>
      </c>
      <c r="K518" t="n">
        <v>93.5</v>
      </c>
      <c r="L518" t="n">
        <v>1.038888888888889</v>
      </c>
      <c r="M518" t="n">
        <v>1.038888888888889</v>
      </c>
      <c r="N518" t="inlineStr">
        <is>
          <t>90.0%</t>
        </is>
      </c>
      <c r="O518" t="inlineStr">
        <is>
          <t>93.5%</t>
        </is>
      </c>
      <c r="P518" t="inlineStr">
        <is>
          <t>193-2024-12-31</t>
        </is>
      </c>
      <c r="Q518" t="n">
        <v>2</v>
      </c>
      <c r="R518" t="n">
        <v>2</v>
      </c>
    </row>
    <row r="519">
      <c r="A519" t="inlineStr">
        <is>
          <t>193</t>
        </is>
      </c>
      <c r="B519" t="inlineStr">
        <is>
          <t>Porcentaje de Cumplimiento del Acuerdo de Nivel de Servicio (ANS)</t>
        </is>
      </c>
      <c r="C519" t="inlineStr">
        <is>
          <t>Servicio</t>
        </is>
      </c>
      <c r="D519" t="inlineStr">
        <is>
          <t>Semestral</t>
        </is>
      </c>
      <c r="E519" t="inlineStr">
        <is>
          <t>Positivo</t>
        </is>
      </c>
      <c r="F519" s="137" t="n">
        <v>45838</v>
      </c>
      <c r="G519" t="n">
        <v>2025</v>
      </c>
      <c r="H519" t="inlineStr">
        <is>
          <t>Junio</t>
        </is>
      </c>
      <c r="I519" t="inlineStr">
        <is>
          <t>2025-1</t>
        </is>
      </c>
      <c r="J519" t="n">
        <v>93</v>
      </c>
      <c r="K519" t="n">
        <v>96.20999999999999</v>
      </c>
      <c r="L519" t="n">
        <v>1.034516129032258</v>
      </c>
      <c r="M519" t="n">
        <v>1.034516129032258</v>
      </c>
      <c r="N519" t="inlineStr">
        <is>
          <t>93.0%</t>
        </is>
      </c>
      <c r="O519" t="inlineStr">
        <is>
          <t>96.21%</t>
        </is>
      </c>
      <c r="P519" t="inlineStr">
        <is>
          <t>193-2025-06-30</t>
        </is>
      </c>
      <c r="Q519" t="n">
        <v>2</v>
      </c>
      <c r="R519" t="n">
        <v>2</v>
      </c>
    </row>
    <row r="520">
      <c r="A520" t="inlineStr">
        <is>
          <t>193</t>
        </is>
      </c>
      <c r="B520" t="inlineStr">
        <is>
          <t>Porcentaje de Cumplimiento del Acuerdo de Nivel de Servicio (ANS)</t>
        </is>
      </c>
      <c r="C520" t="inlineStr">
        <is>
          <t>Servicio</t>
        </is>
      </c>
      <c r="D520" t="inlineStr">
        <is>
          <t>Semestral</t>
        </is>
      </c>
      <c r="E520" t="inlineStr">
        <is>
          <t>Positivo</t>
        </is>
      </c>
      <c r="F520" s="137" t="n">
        <v>46022</v>
      </c>
      <c r="G520" t="n">
        <v>2025</v>
      </c>
      <c r="H520" t="inlineStr">
        <is>
          <t>Diciembre</t>
        </is>
      </c>
      <c r="I520" t="inlineStr">
        <is>
          <t>2025-2</t>
        </is>
      </c>
      <c r="J520" t="n">
        <v>94</v>
      </c>
      <c r="K520" t="n">
        <v>95</v>
      </c>
      <c r="L520" t="n">
        <v>1.01063829787234</v>
      </c>
      <c r="M520" t="n">
        <v>1.01063829787234</v>
      </c>
      <c r="N520" t="inlineStr">
        <is>
          <t>94.0%</t>
        </is>
      </c>
      <c r="O520" t="inlineStr">
        <is>
          <t>95.0%</t>
        </is>
      </c>
      <c r="P520" t="inlineStr">
        <is>
          <t>193-2025-12-31</t>
        </is>
      </c>
      <c r="Q520" t="n">
        <v>2</v>
      </c>
      <c r="R520" t="n">
        <v>2</v>
      </c>
    </row>
    <row r="521">
      <c r="A521" t="inlineStr">
        <is>
          <t>194</t>
        </is>
      </c>
      <c r="B521" t="inlineStr">
        <is>
          <t>Índice de satisfacción del estudiante (SSI)</t>
        </is>
      </c>
      <c r="C521" t="inlineStr">
        <is>
          <t>Servicio</t>
        </is>
      </c>
      <c r="D521" t="inlineStr">
        <is>
          <t>Semestral</t>
        </is>
      </c>
      <c r="E521" t="inlineStr">
        <is>
          <t>Positivo</t>
        </is>
      </c>
      <c r="F521" s="137" t="n">
        <v>44742</v>
      </c>
      <c r="G521" t="n">
        <v>2022</v>
      </c>
      <c r="H521" t="inlineStr">
        <is>
          <t>Junio</t>
        </is>
      </c>
      <c r="I521" t="inlineStr">
        <is>
          <t>2022-1</t>
        </is>
      </c>
      <c r="J521" t="n">
        <v>73</v>
      </c>
      <c r="K521" t="n">
        <v>83.26000000000001</v>
      </c>
      <c r="L521" t="n">
        <v>1.140547945205479</v>
      </c>
      <c r="M521" t="n">
        <v>1.140547945205479</v>
      </c>
      <c r="N521" t="inlineStr">
        <is>
          <t>73.0%</t>
        </is>
      </c>
      <c r="O521" t="inlineStr">
        <is>
          <t>83.26%</t>
        </is>
      </c>
      <c r="P521" t="inlineStr">
        <is>
          <t>194-2022-06-30</t>
        </is>
      </c>
      <c r="Q521" t="n">
        <v>2</v>
      </c>
      <c r="R521" t="n">
        <v>2</v>
      </c>
    </row>
    <row r="522">
      <c r="A522" t="inlineStr">
        <is>
          <t>194</t>
        </is>
      </c>
      <c r="B522" t="inlineStr">
        <is>
          <t>Índice de satisfacción del estudiante (SSI)</t>
        </is>
      </c>
      <c r="C522" t="inlineStr">
        <is>
          <t>Servicio</t>
        </is>
      </c>
      <c r="D522" t="inlineStr">
        <is>
          <t>Semestral</t>
        </is>
      </c>
      <c r="E522" t="inlineStr">
        <is>
          <t>Positivo</t>
        </is>
      </c>
      <c r="F522" s="137" t="n">
        <v>44926</v>
      </c>
      <c r="G522" t="n">
        <v>2022</v>
      </c>
      <c r="H522" t="inlineStr">
        <is>
          <t>Diciembre</t>
        </is>
      </c>
      <c r="I522" t="inlineStr">
        <is>
          <t>2022-2</t>
        </is>
      </c>
      <c r="J522" t="n">
        <v>73</v>
      </c>
      <c r="K522" t="n">
        <v>83.11</v>
      </c>
      <c r="L522" t="n">
        <v>1.138493150684931</v>
      </c>
      <c r="M522" t="n">
        <v>1.138493150684931</v>
      </c>
      <c r="N522" t="inlineStr">
        <is>
          <t>73.0%</t>
        </is>
      </c>
      <c r="O522" t="inlineStr">
        <is>
          <t>83.11%</t>
        </is>
      </c>
      <c r="P522" t="inlineStr">
        <is>
          <t>194-2022-12-31</t>
        </is>
      </c>
      <c r="Q522" t="n">
        <v>2</v>
      </c>
      <c r="R522" t="n">
        <v>2</v>
      </c>
    </row>
    <row r="523">
      <c r="A523" t="inlineStr">
        <is>
          <t>194</t>
        </is>
      </c>
      <c r="B523" t="inlineStr">
        <is>
          <t>Índice de satisfacción del estudiante (SSI)</t>
        </is>
      </c>
      <c r="C523" t="inlineStr">
        <is>
          <t>Servicio</t>
        </is>
      </c>
      <c r="D523" t="inlineStr">
        <is>
          <t>Semestral</t>
        </is>
      </c>
      <c r="E523" t="inlineStr">
        <is>
          <t>Positivo</t>
        </is>
      </c>
      <c r="F523" s="137" t="n">
        <v>45107</v>
      </c>
      <c r="G523" t="n">
        <v>2023</v>
      </c>
      <c r="H523" t="inlineStr">
        <is>
          <t>Junio</t>
        </is>
      </c>
      <c r="I523" t="inlineStr">
        <is>
          <t>2023-1</t>
        </is>
      </c>
      <c r="J523" t="n">
        <v>80</v>
      </c>
      <c r="K523" t="n">
        <v>79.18000000000001</v>
      </c>
      <c r="L523" t="n">
        <v>0.9897500000000001</v>
      </c>
      <c r="M523" t="n">
        <v>0.9897500000000001</v>
      </c>
      <c r="N523" t="inlineStr">
        <is>
          <t>80.0%</t>
        </is>
      </c>
      <c r="O523" t="inlineStr">
        <is>
          <t>79.18%</t>
        </is>
      </c>
      <c r="P523" t="inlineStr">
        <is>
          <t>194-2023-06-30</t>
        </is>
      </c>
      <c r="Q523" t="n">
        <v>2</v>
      </c>
      <c r="R523" t="n">
        <v>2</v>
      </c>
    </row>
    <row r="524">
      <c r="A524" t="inlineStr">
        <is>
          <t>194</t>
        </is>
      </c>
      <c r="B524" t="inlineStr">
        <is>
          <t>Índice de satisfacción del estudiante (SSI)</t>
        </is>
      </c>
      <c r="C524" t="inlineStr">
        <is>
          <t>Servicio</t>
        </is>
      </c>
      <c r="D524" t="inlineStr">
        <is>
          <t>Semestral</t>
        </is>
      </c>
      <c r="E524" t="inlineStr">
        <is>
          <t>Positivo</t>
        </is>
      </c>
      <c r="F524" s="137" t="n">
        <v>45291</v>
      </c>
      <c r="G524" t="n">
        <v>2023</v>
      </c>
      <c r="H524" t="inlineStr">
        <is>
          <t>Diciembre</t>
        </is>
      </c>
      <c r="I524" t="inlineStr">
        <is>
          <t>2023-2</t>
        </is>
      </c>
      <c r="J524" t="n">
        <v>80</v>
      </c>
      <c r="K524" t="n">
        <v>81.91</v>
      </c>
      <c r="L524" t="n">
        <v>1.023875</v>
      </c>
      <c r="M524" t="n">
        <v>1.023875</v>
      </c>
      <c r="N524" t="inlineStr">
        <is>
          <t>80.0%</t>
        </is>
      </c>
      <c r="O524" t="inlineStr">
        <is>
          <t>81.91%</t>
        </is>
      </c>
      <c r="P524" t="inlineStr">
        <is>
          <t>194-2023-12-31</t>
        </is>
      </c>
      <c r="Q524" t="n">
        <v>2</v>
      </c>
      <c r="R524" t="n">
        <v>2</v>
      </c>
    </row>
    <row r="525">
      <c r="A525" t="inlineStr">
        <is>
          <t>194</t>
        </is>
      </c>
      <c r="B525" t="inlineStr">
        <is>
          <t>Índice de satisfacción del estudiante (SSI)</t>
        </is>
      </c>
      <c r="C525" t="inlineStr">
        <is>
          <t>Servicio</t>
        </is>
      </c>
      <c r="D525" t="inlineStr">
        <is>
          <t>Semestral</t>
        </is>
      </c>
      <c r="E525" t="inlineStr">
        <is>
          <t>Positivo</t>
        </is>
      </c>
      <c r="F525" s="137" t="n">
        <v>45473</v>
      </c>
      <c r="G525" t="n">
        <v>2024</v>
      </c>
      <c r="H525" t="inlineStr">
        <is>
          <t>Junio</t>
        </is>
      </c>
      <c r="I525" t="inlineStr">
        <is>
          <t>2024-1</t>
        </is>
      </c>
      <c r="J525" t="n">
        <v>81</v>
      </c>
      <c r="K525" t="n">
        <v>83.01000000000001</v>
      </c>
      <c r="L525" t="n">
        <v>1.024814814814815</v>
      </c>
      <c r="M525" t="n">
        <v>1.024814814814815</v>
      </c>
      <c r="N525" t="inlineStr">
        <is>
          <t>81.0%</t>
        </is>
      </c>
      <c r="O525" t="inlineStr">
        <is>
          <t>83.01%</t>
        </is>
      </c>
      <c r="P525" t="inlineStr">
        <is>
          <t>194-2024-06-30</t>
        </is>
      </c>
      <c r="Q525" t="n">
        <v>2</v>
      </c>
      <c r="R525" t="n">
        <v>2</v>
      </c>
    </row>
    <row r="526">
      <c r="A526" t="inlineStr">
        <is>
          <t>194</t>
        </is>
      </c>
      <c r="B526" t="inlineStr">
        <is>
          <t>Índice de satisfacción del estudiante (SSI)</t>
        </is>
      </c>
      <c r="C526" t="inlineStr">
        <is>
          <t>Servicio</t>
        </is>
      </c>
      <c r="D526" t="inlineStr">
        <is>
          <t>Semestral</t>
        </is>
      </c>
      <c r="E526" t="inlineStr">
        <is>
          <t>Positivo</t>
        </is>
      </c>
      <c r="F526" s="137" t="n">
        <v>45657</v>
      </c>
      <c r="G526" t="n">
        <v>2024</v>
      </c>
      <c r="H526" t="inlineStr">
        <is>
          <t>Diciembre</t>
        </is>
      </c>
      <c r="I526" t="inlineStr">
        <is>
          <t>2024-2</t>
        </is>
      </c>
      <c r="J526" t="n">
        <v>81</v>
      </c>
      <c r="K526" t="n">
        <v>89</v>
      </c>
      <c r="L526" t="n">
        <v>1.098765432098765</v>
      </c>
      <c r="M526" t="n">
        <v>1.098765432098765</v>
      </c>
      <c r="N526" t="inlineStr">
        <is>
          <t>81.0%</t>
        </is>
      </c>
      <c r="O526" t="inlineStr">
        <is>
          <t>89.0%</t>
        </is>
      </c>
      <c r="P526" t="inlineStr">
        <is>
          <t>194-2024-12-31</t>
        </is>
      </c>
      <c r="Q526" t="n">
        <v>2</v>
      </c>
      <c r="R526" t="n">
        <v>2</v>
      </c>
    </row>
    <row r="527">
      <c r="A527" t="inlineStr">
        <is>
          <t>194</t>
        </is>
      </c>
      <c r="B527" t="inlineStr">
        <is>
          <t>Índice de satisfacción del estudiante (SSI)</t>
        </is>
      </c>
      <c r="C527" t="inlineStr">
        <is>
          <t>Servicio</t>
        </is>
      </c>
      <c r="D527" t="inlineStr">
        <is>
          <t>Semestral</t>
        </is>
      </c>
      <c r="E527" t="inlineStr">
        <is>
          <t>Positivo</t>
        </is>
      </c>
      <c r="F527" s="137" t="n">
        <v>45838</v>
      </c>
      <c r="G527" t="n">
        <v>2025</v>
      </c>
      <c r="H527" t="inlineStr">
        <is>
          <t>Junio</t>
        </is>
      </c>
      <c r="I527" t="inlineStr">
        <is>
          <t>2025-1</t>
        </is>
      </c>
      <c r="J527" t="n">
        <v>80</v>
      </c>
      <c r="K527" t="n">
        <v>90</v>
      </c>
      <c r="L527" t="n">
        <v>1.125</v>
      </c>
      <c r="M527" t="n">
        <v>1.125</v>
      </c>
      <c r="N527" t="inlineStr">
        <is>
          <t>80.0%</t>
        </is>
      </c>
      <c r="O527" t="inlineStr">
        <is>
          <t>90.0%</t>
        </is>
      </c>
      <c r="P527" t="inlineStr">
        <is>
          <t>194-2025-06-30</t>
        </is>
      </c>
      <c r="Q527" t="n">
        <v>2</v>
      </c>
      <c r="R527" t="n">
        <v>2</v>
      </c>
    </row>
    <row r="528">
      <c r="A528" t="inlineStr">
        <is>
          <t>195</t>
        </is>
      </c>
      <c r="B528" t="inlineStr">
        <is>
          <t>NPS- Net Promotor Score</t>
        </is>
      </c>
      <c r="C528" t="inlineStr">
        <is>
          <t>Servicio</t>
        </is>
      </c>
      <c r="D528" t="inlineStr">
        <is>
          <t>Semestral</t>
        </is>
      </c>
      <c r="E528" t="inlineStr">
        <is>
          <t>Positivo</t>
        </is>
      </c>
      <c r="F528" s="137" t="n">
        <v>44742</v>
      </c>
      <c r="G528" t="n">
        <v>2022</v>
      </c>
      <c r="H528" t="inlineStr">
        <is>
          <t>Junio</t>
        </is>
      </c>
      <c r="I528" t="inlineStr">
        <is>
          <t>2022-1</t>
        </is>
      </c>
      <c r="J528" t="n">
        <v>25</v>
      </c>
      <c r="K528" t="n">
        <v>46.11</v>
      </c>
      <c r="L528" t="n">
        <v>1.3</v>
      </c>
      <c r="M528" t="n">
        <v>1.8444</v>
      </c>
      <c r="N528" t="inlineStr">
        <is>
          <t>25.0%</t>
        </is>
      </c>
      <c r="O528" t="inlineStr">
        <is>
          <t>46.11%</t>
        </is>
      </c>
      <c r="P528" t="inlineStr">
        <is>
          <t>195-2022-06-30</t>
        </is>
      </c>
      <c r="Q528" t="n">
        <v>2</v>
      </c>
      <c r="R528" t="n">
        <v>2</v>
      </c>
    </row>
    <row r="529">
      <c r="A529" t="inlineStr">
        <is>
          <t>195</t>
        </is>
      </c>
      <c r="B529" t="inlineStr">
        <is>
          <t>NPS- Net Promotor Score</t>
        </is>
      </c>
      <c r="C529" t="inlineStr">
        <is>
          <t>Servicio</t>
        </is>
      </c>
      <c r="D529" t="inlineStr">
        <is>
          <t>Semestral</t>
        </is>
      </c>
      <c r="E529" t="inlineStr">
        <is>
          <t>Positivo</t>
        </is>
      </c>
      <c r="F529" s="137" t="n">
        <v>44926</v>
      </c>
      <c r="G529" t="n">
        <v>2022</v>
      </c>
      <c r="H529" t="inlineStr">
        <is>
          <t>Diciembre</t>
        </is>
      </c>
      <c r="I529" t="inlineStr">
        <is>
          <t>2022-2</t>
        </is>
      </c>
      <c r="J529" t="n">
        <v>25</v>
      </c>
      <c r="K529" t="n">
        <v>43.56</v>
      </c>
      <c r="L529" t="n">
        <v>1.3</v>
      </c>
      <c r="M529" t="n">
        <v>1.7424</v>
      </c>
      <c r="N529" t="inlineStr">
        <is>
          <t>25.0%</t>
        </is>
      </c>
      <c r="O529" t="inlineStr">
        <is>
          <t>43.56%</t>
        </is>
      </c>
      <c r="P529" t="inlineStr">
        <is>
          <t>195-2022-12-31</t>
        </is>
      </c>
      <c r="Q529" t="n">
        <v>2</v>
      </c>
      <c r="R529" t="n">
        <v>2</v>
      </c>
    </row>
    <row r="530">
      <c r="A530" t="inlineStr">
        <is>
          <t>195</t>
        </is>
      </c>
      <c r="B530" t="inlineStr">
        <is>
          <t>NPS- Net Promotor Score</t>
        </is>
      </c>
      <c r="C530" t="inlineStr">
        <is>
          <t>Servicio</t>
        </is>
      </c>
      <c r="D530" t="inlineStr">
        <is>
          <t>Semestral</t>
        </is>
      </c>
      <c r="E530" t="inlineStr">
        <is>
          <t>Positivo</t>
        </is>
      </c>
      <c r="F530" s="137" t="n">
        <v>45107</v>
      </c>
      <c r="G530" t="n">
        <v>2023</v>
      </c>
      <c r="H530" t="inlineStr">
        <is>
          <t>Junio</t>
        </is>
      </c>
      <c r="I530" t="inlineStr">
        <is>
          <t>2023-1</t>
        </is>
      </c>
      <c r="J530" t="n">
        <v>50</v>
      </c>
      <c r="K530" t="n">
        <v>59.59</v>
      </c>
      <c r="L530" t="n">
        <v>1.1918</v>
      </c>
      <c r="M530" t="n">
        <v>1.1918</v>
      </c>
      <c r="N530" t="inlineStr">
        <is>
          <t>50.0%</t>
        </is>
      </c>
      <c r="O530" t="inlineStr">
        <is>
          <t>59.59%</t>
        </is>
      </c>
      <c r="P530" t="inlineStr">
        <is>
          <t>195-2023-06-30</t>
        </is>
      </c>
      <c r="Q530" t="n">
        <v>2</v>
      </c>
      <c r="R530" t="n">
        <v>2</v>
      </c>
    </row>
    <row r="531">
      <c r="A531" t="inlineStr">
        <is>
          <t>195</t>
        </is>
      </c>
      <c r="B531" t="inlineStr">
        <is>
          <t>NPS- Net Promotor Score</t>
        </is>
      </c>
      <c r="C531" t="inlineStr">
        <is>
          <t>Servicio</t>
        </is>
      </c>
      <c r="D531" t="inlineStr">
        <is>
          <t>Semestral</t>
        </is>
      </c>
      <c r="E531" t="inlineStr">
        <is>
          <t>Positivo</t>
        </is>
      </c>
      <c r="F531" s="137" t="n">
        <v>45291</v>
      </c>
      <c r="G531" t="n">
        <v>2023</v>
      </c>
      <c r="H531" t="inlineStr">
        <is>
          <t>Diciembre</t>
        </is>
      </c>
      <c r="I531" t="inlineStr">
        <is>
          <t>2023-2</t>
        </is>
      </c>
      <c r="J531" t="n">
        <v>42</v>
      </c>
      <c r="K531" t="n">
        <v>53.34</v>
      </c>
      <c r="L531" t="n">
        <v>1.27</v>
      </c>
      <c r="M531" t="n">
        <v>1.27</v>
      </c>
      <c r="N531" t="inlineStr">
        <is>
          <t>42.0%</t>
        </is>
      </c>
      <c r="O531" t="inlineStr">
        <is>
          <t>53.34%</t>
        </is>
      </c>
      <c r="P531" t="inlineStr">
        <is>
          <t>195-2023-12-31</t>
        </is>
      </c>
      <c r="Q531" t="n">
        <v>2</v>
      </c>
      <c r="R531" t="n">
        <v>2</v>
      </c>
    </row>
    <row r="532">
      <c r="A532" t="inlineStr">
        <is>
          <t>195</t>
        </is>
      </c>
      <c r="B532" t="inlineStr">
        <is>
          <t>NPS- Net Promotor Score</t>
        </is>
      </c>
      <c r="C532" t="inlineStr">
        <is>
          <t>Servicio</t>
        </is>
      </c>
      <c r="D532" t="inlineStr">
        <is>
          <t>Semestral</t>
        </is>
      </c>
      <c r="E532" t="inlineStr">
        <is>
          <t>Positivo</t>
        </is>
      </c>
      <c r="F532" s="137" t="n">
        <v>45838</v>
      </c>
      <c r="G532" t="n">
        <v>2025</v>
      </c>
      <c r="H532" t="inlineStr">
        <is>
          <t>Junio</t>
        </is>
      </c>
      <c r="I532" t="inlineStr">
        <is>
          <t>2025-1</t>
        </is>
      </c>
      <c r="J532" t="n">
        <v>50</v>
      </c>
      <c r="K532" t="n">
        <v>59.59</v>
      </c>
      <c r="L532" t="n">
        <v>1.1918</v>
      </c>
      <c r="M532" t="n">
        <v>1.1918</v>
      </c>
      <c r="N532" t="inlineStr">
        <is>
          <t>50.0%</t>
        </is>
      </c>
      <c r="O532" t="inlineStr">
        <is>
          <t>59.59%</t>
        </is>
      </c>
      <c r="P532" t="inlineStr">
        <is>
          <t>195-2025-06-30</t>
        </is>
      </c>
      <c r="Q532" t="n">
        <v>2</v>
      </c>
      <c r="R532" t="n">
        <v>2</v>
      </c>
    </row>
    <row r="533">
      <c r="A533" t="inlineStr">
        <is>
          <t>196</t>
        </is>
      </c>
      <c r="B533" t="inlineStr">
        <is>
          <t>(% de solicitudes procesos Pareto)</t>
        </is>
      </c>
      <c r="C533" t="inlineStr">
        <is>
          <t>Servicio</t>
        </is>
      </c>
      <c r="D533" t="inlineStr">
        <is>
          <t>Semestral</t>
        </is>
      </c>
      <c r="E533" t="inlineStr">
        <is>
          <t>Negativo</t>
        </is>
      </c>
      <c r="F533" s="137" t="n">
        <v>45107</v>
      </c>
      <c r="G533" t="n">
        <v>2023</v>
      </c>
      <c r="H533" t="inlineStr">
        <is>
          <t>Junio</t>
        </is>
      </c>
      <c r="I533" t="inlineStr">
        <is>
          <t>2023-1</t>
        </is>
      </c>
      <c r="J533" t="n">
        <v>37</v>
      </c>
      <c r="K533" t="n">
        <v>34.41</v>
      </c>
      <c r="L533" t="n">
        <v>1.075268817204301</v>
      </c>
      <c r="M533" t="n">
        <v>1.075268817204301</v>
      </c>
      <c r="N533" t="inlineStr">
        <is>
          <t>37.0%</t>
        </is>
      </c>
      <c r="O533" t="inlineStr">
        <is>
          <t>34.41%</t>
        </is>
      </c>
      <c r="P533" t="inlineStr">
        <is>
          <t>196-2023-06-30</t>
        </is>
      </c>
      <c r="Q533" t="n">
        <v>2</v>
      </c>
      <c r="R533" t="n">
        <v>2</v>
      </c>
    </row>
    <row r="534">
      <c r="A534" t="inlineStr">
        <is>
          <t>196</t>
        </is>
      </c>
      <c r="B534" t="inlineStr">
        <is>
          <t>(% de solicitudes procesos Pareto)</t>
        </is>
      </c>
      <c r="C534" t="inlineStr">
        <is>
          <t>Servicio</t>
        </is>
      </c>
      <c r="D534" t="inlineStr">
        <is>
          <t>Semestral</t>
        </is>
      </c>
      <c r="E534" t="inlineStr">
        <is>
          <t>Negativo</t>
        </is>
      </c>
      <c r="F534" s="137" t="n">
        <v>45291</v>
      </c>
      <c r="G534" t="n">
        <v>2023</v>
      </c>
      <c r="H534" t="inlineStr">
        <is>
          <t>Diciembre</t>
        </is>
      </c>
      <c r="I534" t="inlineStr">
        <is>
          <t>2023-2</t>
        </is>
      </c>
      <c r="J534" t="n">
        <v>37</v>
      </c>
      <c r="K534" t="n">
        <v>26.62</v>
      </c>
      <c r="L534" t="n">
        <v>1.3</v>
      </c>
      <c r="M534" t="n">
        <v>1.389932381667919</v>
      </c>
      <c r="N534" t="inlineStr">
        <is>
          <t>37.0%</t>
        </is>
      </c>
      <c r="O534" t="inlineStr">
        <is>
          <t>26.62%</t>
        </is>
      </c>
      <c r="P534" t="inlineStr">
        <is>
          <t>196-2023-12-31</t>
        </is>
      </c>
      <c r="Q534" t="n">
        <v>2</v>
      </c>
      <c r="R534" t="n">
        <v>2</v>
      </c>
    </row>
    <row r="535">
      <c r="A535" t="inlineStr">
        <is>
          <t>197</t>
        </is>
      </c>
      <c r="B535" t="inlineStr">
        <is>
          <t>Cumplimiento cronograma Mantenimiento de Equipos</t>
        </is>
      </c>
      <c r="C535" t="inlineStr">
        <is>
          <t>Gestión Infraestructura Física</t>
        </is>
      </c>
      <c r="D535" t="inlineStr">
        <is>
          <t>Trimestral</t>
        </is>
      </c>
      <c r="E535" t="inlineStr">
        <is>
          <t>Positivo</t>
        </is>
      </c>
      <c r="F535" s="137" t="n">
        <v>45107</v>
      </c>
      <c r="G535" t="n">
        <v>2023</v>
      </c>
      <c r="H535" t="inlineStr">
        <is>
          <t>Junio</t>
        </is>
      </c>
      <c r="I535" t="inlineStr">
        <is>
          <t>2023-1</t>
        </is>
      </c>
      <c r="J535" t="n">
        <v>90</v>
      </c>
      <c r="K535" t="n">
        <v>100</v>
      </c>
      <c r="L535" t="n">
        <v>1.111111111111111</v>
      </c>
      <c r="M535" t="n">
        <v>1.111111111111111</v>
      </c>
      <c r="N535" t="inlineStr">
        <is>
          <t>90.0%</t>
        </is>
      </c>
      <c r="O535" t="inlineStr">
        <is>
          <t>100.0%</t>
        </is>
      </c>
      <c r="P535" t="inlineStr">
        <is>
          <t>197-2023-06-30</t>
        </is>
      </c>
      <c r="Q535" t="n">
        <v>2</v>
      </c>
      <c r="R535" t="n">
        <v>2</v>
      </c>
    </row>
    <row r="536">
      <c r="A536" t="inlineStr">
        <is>
          <t>197</t>
        </is>
      </c>
      <c r="B536" t="inlineStr">
        <is>
          <t>Cumplimiento cronograma Mantenimiento de Equipos</t>
        </is>
      </c>
      <c r="C536" t="inlineStr">
        <is>
          <t>Gestión Infraestructura Física</t>
        </is>
      </c>
      <c r="D536" t="inlineStr">
        <is>
          <t>Trimestral</t>
        </is>
      </c>
      <c r="E536" t="inlineStr">
        <is>
          <t>Positivo</t>
        </is>
      </c>
      <c r="F536" s="137" t="n">
        <v>45291</v>
      </c>
      <c r="G536" t="n">
        <v>2023</v>
      </c>
      <c r="H536" t="inlineStr">
        <is>
          <t>Diciembre</t>
        </is>
      </c>
      <c r="I536" t="inlineStr">
        <is>
          <t>2023-2</t>
        </is>
      </c>
      <c r="J536" t="n">
        <v>90</v>
      </c>
      <c r="K536" t="n">
        <v>100</v>
      </c>
      <c r="L536" t="n">
        <v>1.111111111111111</v>
      </c>
      <c r="M536" t="n">
        <v>1.111111111111111</v>
      </c>
      <c r="N536" t="inlineStr">
        <is>
          <t>90.0%</t>
        </is>
      </c>
      <c r="O536" t="inlineStr">
        <is>
          <t>100.0%</t>
        </is>
      </c>
      <c r="P536" t="inlineStr">
        <is>
          <t>197-2023-12-31</t>
        </is>
      </c>
      <c r="Q536" t="n">
        <v>2</v>
      </c>
      <c r="R536" t="n">
        <v>2</v>
      </c>
    </row>
    <row r="537">
      <c r="A537" t="inlineStr">
        <is>
          <t>197</t>
        </is>
      </c>
      <c r="B537" t="inlineStr">
        <is>
          <t>Cumplimiento cronograma Mantenimiento de Equipos</t>
        </is>
      </c>
      <c r="C537" t="inlineStr">
        <is>
          <t>Gestión Infraestructura Física</t>
        </is>
      </c>
      <c r="D537" t="inlineStr">
        <is>
          <t>Trimestral</t>
        </is>
      </c>
      <c r="E537" t="inlineStr">
        <is>
          <t>Positivo</t>
        </is>
      </c>
      <c r="F537" s="137" t="n">
        <v>45473</v>
      </c>
      <c r="G537" t="n">
        <v>2024</v>
      </c>
      <c r="H537" t="inlineStr">
        <is>
          <t>Junio</t>
        </is>
      </c>
      <c r="I537" t="inlineStr">
        <is>
          <t>2024-1</t>
        </is>
      </c>
      <c r="J537" t="n">
        <v>95</v>
      </c>
      <c r="K537" t="n">
        <v>100</v>
      </c>
      <c r="L537" t="n">
        <v>1.052631578947368</v>
      </c>
      <c r="M537" t="n">
        <v>1.052631578947368</v>
      </c>
      <c r="N537" t="inlineStr">
        <is>
          <t>95.0%</t>
        </is>
      </c>
      <c r="O537" t="inlineStr">
        <is>
          <t>100.0%</t>
        </is>
      </c>
      <c r="P537" t="inlineStr">
        <is>
          <t>197-2024-06-30</t>
        </is>
      </c>
      <c r="Q537" t="n">
        <v>2</v>
      </c>
      <c r="R537" t="n">
        <v>2</v>
      </c>
    </row>
    <row r="538">
      <c r="A538" t="inlineStr">
        <is>
          <t>197</t>
        </is>
      </c>
      <c r="B538" t="inlineStr">
        <is>
          <t>Cumplimiento cronograma Mantenimiento de Equipos</t>
        </is>
      </c>
      <c r="C538" t="inlineStr">
        <is>
          <t>Gestión Infraestructura Física</t>
        </is>
      </c>
      <c r="D538" t="inlineStr">
        <is>
          <t>Trimestral</t>
        </is>
      </c>
      <c r="E538" t="inlineStr">
        <is>
          <t>Positivo</t>
        </is>
      </c>
      <c r="F538" s="137" t="n">
        <v>45657</v>
      </c>
      <c r="G538" t="n">
        <v>2024</v>
      </c>
      <c r="H538" t="inlineStr">
        <is>
          <t>Diciembre</t>
        </is>
      </c>
      <c r="I538" t="inlineStr">
        <is>
          <t>2024-2</t>
        </is>
      </c>
      <c r="J538" t="n">
        <v>95</v>
      </c>
      <c r="K538" t="n">
        <v>100</v>
      </c>
      <c r="L538" t="n">
        <v>1.052631578947368</v>
      </c>
      <c r="M538" t="n">
        <v>1.052631578947368</v>
      </c>
      <c r="N538" t="inlineStr">
        <is>
          <t>95.0%</t>
        </is>
      </c>
      <c r="O538" t="inlineStr">
        <is>
          <t>100.0%</t>
        </is>
      </c>
      <c r="P538" t="inlineStr">
        <is>
          <t>197-2024-12-31</t>
        </is>
      </c>
      <c r="Q538" t="n">
        <v>2</v>
      </c>
      <c r="R538" t="n">
        <v>2</v>
      </c>
    </row>
    <row r="539">
      <c r="A539" t="inlineStr">
        <is>
          <t>197</t>
        </is>
      </c>
      <c r="B539" t="inlineStr">
        <is>
          <t>Cumplimiento cronograma Mantenimiento de Equipos</t>
        </is>
      </c>
      <c r="C539" t="inlineStr">
        <is>
          <t>Gestión Infraestructura Física</t>
        </is>
      </c>
      <c r="D539" t="inlineStr">
        <is>
          <t>Trimestral</t>
        </is>
      </c>
      <c r="E539" t="inlineStr">
        <is>
          <t>Positivo</t>
        </is>
      </c>
      <c r="F539" s="137" t="n">
        <v>45838</v>
      </c>
      <c r="G539" t="n">
        <v>2025</v>
      </c>
      <c r="H539" t="inlineStr">
        <is>
          <t>Junio</t>
        </is>
      </c>
      <c r="I539" t="inlineStr">
        <is>
          <t>2025-1</t>
        </is>
      </c>
      <c r="J539" t="n">
        <v>97</v>
      </c>
      <c r="K539" t="n">
        <v>98.215</v>
      </c>
      <c r="L539" t="n">
        <v>1.012525773195876</v>
      </c>
      <c r="M539" t="n">
        <v>1.012525773195876</v>
      </c>
      <c r="N539" t="inlineStr">
        <is>
          <t>97.0%</t>
        </is>
      </c>
      <c r="O539" t="inlineStr">
        <is>
          <t>98.22%</t>
        </is>
      </c>
      <c r="P539" t="inlineStr">
        <is>
          <t>197-2025-06-30</t>
        </is>
      </c>
      <c r="Q539" t="n">
        <v>2</v>
      </c>
      <c r="R539" t="n">
        <v>2</v>
      </c>
    </row>
    <row r="540">
      <c r="A540" t="inlineStr">
        <is>
          <t>197</t>
        </is>
      </c>
      <c r="B540" t="inlineStr">
        <is>
          <t>Cumplimiento cronograma Mantenimiento de Equipos</t>
        </is>
      </c>
      <c r="C540" t="inlineStr">
        <is>
          <t>Gestión Infraestructura Física</t>
        </is>
      </c>
      <c r="D540" t="inlineStr">
        <is>
          <t>Trimestral</t>
        </is>
      </c>
      <c r="E540" t="inlineStr">
        <is>
          <t>Positivo</t>
        </is>
      </c>
      <c r="F540" s="137" t="n">
        <v>46022</v>
      </c>
      <c r="G540" t="n">
        <v>2025</v>
      </c>
      <c r="H540" t="inlineStr">
        <is>
          <t>Diciembre</t>
        </is>
      </c>
      <c r="I540" t="inlineStr">
        <is>
          <t>2025-2</t>
        </is>
      </c>
      <c r="J540" t="n">
        <v>97</v>
      </c>
      <c r="K540" t="n">
        <v>100</v>
      </c>
      <c r="L540" t="n">
        <v>1.030927835051546</v>
      </c>
      <c r="M540" t="n">
        <v>1.030927835051546</v>
      </c>
      <c r="N540" t="inlineStr">
        <is>
          <t>97.0%</t>
        </is>
      </c>
      <c r="O540" t="inlineStr">
        <is>
          <t>100.0%</t>
        </is>
      </c>
      <c r="P540" t="inlineStr">
        <is>
          <t>197-2025-12-31</t>
        </is>
      </c>
      <c r="Q540" t="n">
        <v>2</v>
      </c>
      <c r="R540" t="n">
        <v>2</v>
      </c>
    </row>
    <row r="541">
      <c r="A541" t="inlineStr">
        <is>
          <t>199</t>
        </is>
      </c>
      <c r="B541" t="inlineStr">
        <is>
          <t>Nivel de cumplimiento de eficacia las capacitaciones</t>
        </is>
      </c>
      <c r="C541" t="inlineStr">
        <is>
          <t>GESTIÓN Y DESARROLLO DEL TALENTO HUMANO</t>
        </is>
      </c>
      <c r="D541" t="inlineStr">
        <is>
          <t>Semestral</t>
        </is>
      </c>
      <c r="E541" t="inlineStr">
        <is>
          <t>Positivo</t>
        </is>
      </c>
      <c r="F541" s="137" t="n">
        <v>45107</v>
      </c>
      <c r="G541" t="n">
        <v>2023</v>
      </c>
      <c r="H541" t="inlineStr">
        <is>
          <t>Junio</t>
        </is>
      </c>
      <c r="I541" t="inlineStr">
        <is>
          <t>2023-1</t>
        </is>
      </c>
      <c r="J541" t="n">
        <v>70</v>
      </c>
      <c r="K541" t="n">
        <v>87.67</v>
      </c>
      <c r="L541" t="n">
        <v>1.252428571428571</v>
      </c>
      <c r="M541" t="n">
        <v>1.252428571428571</v>
      </c>
      <c r="N541" t="inlineStr">
        <is>
          <t>70.0%</t>
        </is>
      </c>
      <c r="O541" t="inlineStr">
        <is>
          <t>87.67%</t>
        </is>
      </c>
      <c r="P541" t="inlineStr">
        <is>
          <t>199-2023-06-30</t>
        </is>
      </c>
      <c r="Q541" t="n">
        <v>2</v>
      </c>
      <c r="R541" t="n">
        <v>2</v>
      </c>
    </row>
    <row r="542">
      <c r="A542" t="inlineStr">
        <is>
          <t>199</t>
        </is>
      </c>
      <c r="B542" t="inlineStr">
        <is>
          <t>Nivel de cumplimiento de eficacia las capacitaciones</t>
        </is>
      </c>
      <c r="C542" t="inlineStr">
        <is>
          <t>GESTIÓN Y DESARROLLO DEL TALENTO HUMANO</t>
        </is>
      </c>
      <c r="D542" t="inlineStr">
        <is>
          <t>Semestral</t>
        </is>
      </c>
      <c r="E542" t="inlineStr">
        <is>
          <t>Positivo</t>
        </is>
      </c>
      <c r="F542" s="137" t="n">
        <v>45291</v>
      </c>
      <c r="G542" t="n">
        <v>2023</v>
      </c>
      <c r="H542" t="inlineStr">
        <is>
          <t>Diciembre</t>
        </is>
      </c>
      <c r="I542" t="inlineStr">
        <is>
          <t>2023-2</t>
        </is>
      </c>
      <c r="J542" t="n">
        <v>70</v>
      </c>
      <c r="K542" t="n">
        <v>87.67</v>
      </c>
      <c r="L542" t="n">
        <v>1.252428571428571</v>
      </c>
      <c r="M542" t="n">
        <v>1.252428571428571</v>
      </c>
      <c r="N542" t="inlineStr">
        <is>
          <t>70.0%</t>
        </is>
      </c>
      <c r="O542" t="inlineStr">
        <is>
          <t>87.67%</t>
        </is>
      </c>
      <c r="P542" t="inlineStr">
        <is>
          <t>199-2023-12-31</t>
        </is>
      </c>
      <c r="Q542" t="n">
        <v>2</v>
      </c>
      <c r="R542" t="n">
        <v>2</v>
      </c>
    </row>
    <row r="543">
      <c r="A543" t="inlineStr">
        <is>
          <t>199</t>
        </is>
      </c>
      <c r="B543" t="inlineStr">
        <is>
          <t>Nivel de cumplimiento de eficacia las capacitaciones</t>
        </is>
      </c>
      <c r="C543" t="inlineStr">
        <is>
          <t>GESTIÓN Y DESARROLLO DEL TALENTO HUMANO</t>
        </is>
      </c>
      <c r="D543" t="inlineStr">
        <is>
          <t>Semestral</t>
        </is>
      </c>
      <c r="E543" t="inlineStr">
        <is>
          <t>Positivo</t>
        </is>
      </c>
      <c r="F543" s="137" t="n">
        <v>45473</v>
      </c>
      <c r="G543" t="n">
        <v>2024</v>
      </c>
      <c r="H543" t="inlineStr">
        <is>
          <t>Junio</t>
        </is>
      </c>
      <c r="I543" t="inlineStr">
        <is>
          <t>2024-1</t>
        </is>
      </c>
      <c r="J543" t="n">
        <v>80</v>
      </c>
      <c r="K543" t="n">
        <v>92.19</v>
      </c>
      <c r="L543" t="n">
        <v>1.152375</v>
      </c>
      <c r="M543" t="n">
        <v>1.152375</v>
      </c>
      <c r="N543" t="inlineStr">
        <is>
          <t>80.0%</t>
        </is>
      </c>
      <c r="O543" t="inlineStr">
        <is>
          <t>92.19%</t>
        </is>
      </c>
      <c r="P543" t="inlineStr">
        <is>
          <t>199-2024-06-30</t>
        </is>
      </c>
      <c r="Q543" t="n">
        <v>2</v>
      </c>
      <c r="R543" t="n">
        <v>2</v>
      </c>
    </row>
    <row r="544">
      <c r="A544" t="inlineStr">
        <is>
          <t>199</t>
        </is>
      </c>
      <c r="B544" t="inlineStr">
        <is>
          <t>Nivel de cumplimiento de eficacia las capacitaciones</t>
        </is>
      </c>
      <c r="C544" t="inlineStr">
        <is>
          <t>GESTIÓN Y DESARROLLO DEL TALENTO HUMANO</t>
        </is>
      </c>
      <c r="D544" t="inlineStr">
        <is>
          <t>Semestral</t>
        </is>
      </c>
      <c r="E544" t="inlineStr">
        <is>
          <t>Positivo</t>
        </is>
      </c>
      <c r="F544" s="137" t="n">
        <v>45657</v>
      </c>
      <c r="G544" t="n">
        <v>2024</v>
      </c>
      <c r="H544" t="inlineStr">
        <is>
          <t>Diciembre</t>
        </is>
      </c>
      <c r="I544" t="inlineStr">
        <is>
          <t>2024-2</t>
        </is>
      </c>
      <c r="J544" t="n">
        <v>80</v>
      </c>
      <c r="K544" t="n">
        <v>92.81</v>
      </c>
      <c r="L544" t="n">
        <v>1.160125</v>
      </c>
      <c r="M544" t="n">
        <v>1.160125</v>
      </c>
      <c r="N544" t="inlineStr">
        <is>
          <t>80.0%</t>
        </is>
      </c>
      <c r="O544" t="inlineStr">
        <is>
          <t>92.81%</t>
        </is>
      </c>
      <c r="P544" t="inlineStr">
        <is>
          <t>199-2024-12-31</t>
        </is>
      </c>
      <c r="Q544" t="n">
        <v>2</v>
      </c>
      <c r="R544" t="n">
        <v>2</v>
      </c>
    </row>
    <row r="545">
      <c r="A545" t="inlineStr">
        <is>
          <t>199</t>
        </is>
      </c>
      <c r="B545" t="inlineStr">
        <is>
          <t>Nivel de cumplimiento de eficacia las capacitaciones</t>
        </is>
      </c>
      <c r="C545" t="inlineStr">
        <is>
          <t>GESTIÓN Y DESARROLLO DEL TALENTO HUMANO</t>
        </is>
      </c>
      <c r="D545" t="inlineStr">
        <is>
          <t>Semestral</t>
        </is>
      </c>
      <c r="E545" t="inlineStr">
        <is>
          <t>Positivo</t>
        </is>
      </c>
      <c r="F545" s="137" t="n">
        <v>45838</v>
      </c>
      <c r="G545" t="n">
        <v>2025</v>
      </c>
      <c r="H545" t="inlineStr">
        <is>
          <t>Junio</t>
        </is>
      </c>
      <c r="I545" t="inlineStr">
        <is>
          <t>2025-1</t>
        </is>
      </c>
      <c r="J545" t="n">
        <v>80</v>
      </c>
      <c r="K545" t="n">
        <v>92.09999999999999</v>
      </c>
      <c r="L545" t="n">
        <v>1.15125</v>
      </c>
      <c r="M545" t="n">
        <v>1.15125</v>
      </c>
      <c r="N545" t="inlineStr">
        <is>
          <t>80.0%</t>
        </is>
      </c>
      <c r="O545" t="inlineStr">
        <is>
          <t>92.1%</t>
        </is>
      </c>
      <c r="P545" t="inlineStr">
        <is>
          <t>199-2025-06-30</t>
        </is>
      </c>
      <c r="Q545" t="n">
        <v>2</v>
      </c>
      <c r="R545" t="n">
        <v>2</v>
      </c>
    </row>
    <row r="546">
      <c r="A546" t="inlineStr">
        <is>
          <t>199</t>
        </is>
      </c>
      <c r="B546" t="inlineStr">
        <is>
          <t>Nivel de cumplimiento de eficacia las capacitaciones</t>
        </is>
      </c>
      <c r="C546" t="inlineStr">
        <is>
          <t>GESTIÓN Y DESARROLLO DEL TALENTO HUMANO</t>
        </is>
      </c>
      <c r="D546" t="inlineStr">
        <is>
          <t>Semestral</t>
        </is>
      </c>
      <c r="E546" t="inlineStr">
        <is>
          <t>Positivo</t>
        </is>
      </c>
      <c r="F546" s="137" t="n">
        <v>46022</v>
      </c>
      <c r="G546" t="n">
        <v>2025</v>
      </c>
      <c r="H546" t="inlineStr">
        <is>
          <t>Diciembre</t>
        </is>
      </c>
      <c r="I546" t="inlineStr">
        <is>
          <t>2025-2</t>
        </is>
      </c>
      <c r="J546" t="n">
        <v>80</v>
      </c>
      <c r="K546" t="n">
        <v>92.89</v>
      </c>
      <c r="L546" t="n">
        <v>1.161125</v>
      </c>
      <c r="M546" t="n">
        <v>1.161125</v>
      </c>
      <c r="N546" t="inlineStr">
        <is>
          <t>80.0%</t>
        </is>
      </c>
      <c r="O546" t="inlineStr">
        <is>
          <t>92.89%</t>
        </is>
      </c>
      <c r="P546" t="inlineStr">
        <is>
          <t>199-2025-12-31</t>
        </is>
      </c>
      <c r="Q546" t="n">
        <v>2</v>
      </c>
      <c r="R546" t="n">
        <v>2</v>
      </c>
    </row>
    <row r="547">
      <c r="A547" t="inlineStr">
        <is>
          <t>2</t>
        </is>
      </c>
      <c r="B547" t="inlineStr">
        <is>
          <t>Plan Talento</t>
        </is>
      </c>
      <c r="C547" t="inlineStr">
        <is>
          <t>GESTIÓN Y DESARROLLO DEL TALENTO HUMANO</t>
        </is>
      </c>
      <c r="D547" t="inlineStr">
        <is>
          <t>Mensual</t>
        </is>
      </c>
      <c r="E547" t="inlineStr">
        <is>
          <t>Positivo</t>
        </is>
      </c>
      <c r="F547" s="137" t="n">
        <v>44742</v>
      </c>
      <c r="G547" t="n">
        <v>2022</v>
      </c>
      <c r="H547" t="inlineStr">
        <is>
          <t>Junio</t>
        </is>
      </c>
      <c r="I547" t="inlineStr">
        <is>
          <t>2022-1</t>
        </is>
      </c>
      <c r="J547" t="n">
        <v>33</v>
      </c>
      <c r="K547" t="n">
        <v>33</v>
      </c>
      <c r="L547" t="n">
        <v>1</v>
      </c>
      <c r="M547" t="n">
        <v>1</v>
      </c>
      <c r="N547" t="inlineStr">
        <is>
          <t>33.0%</t>
        </is>
      </c>
      <c r="O547" t="inlineStr">
        <is>
          <t>33.0%</t>
        </is>
      </c>
      <c r="P547" t="inlineStr">
        <is>
          <t>2-2022-06-30</t>
        </is>
      </c>
      <c r="Q547" t="n">
        <v>2</v>
      </c>
      <c r="R547" t="n">
        <v>2</v>
      </c>
    </row>
    <row r="548">
      <c r="A548" t="inlineStr">
        <is>
          <t>2</t>
        </is>
      </c>
      <c r="B548" t="inlineStr">
        <is>
          <t>Plan Talento</t>
        </is>
      </c>
      <c r="C548" t="inlineStr">
        <is>
          <t>GESTIÓN Y DESARROLLO DEL TALENTO HUMANO</t>
        </is>
      </c>
      <c r="D548" t="inlineStr">
        <is>
          <t>Mensual</t>
        </is>
      </c>
      <c r="E548" t="inlineStr">
        <is>
          <t>Positivo</t>
        </is>
      </c>
      <c r="F548" s="137" t="n">
        <v>44926</v>
      </c>
      <c r="G548" t="n">
        <v>2022</v>
      </c>
      <c r="H548" t="inlineStr">
        <is>
          <t>Diciembre</t>
        </is>
      </c>
      <c r="I548" t="inlineStr">
        <is>
          <t>2022-2</t>
        </is>
      </c>
      <c r="J548" t="n">
        <v>66</v>
      </c>
      <c r="K548" t="n">
        <v>69</v>
      </c>
      <c r="L548" t="n">
        <v>1.045454545454545</v>
      </c>
      <c r="M548" t="n">
        <v>1.045454545454545</v>
      </c>
      <c r="N548" t="inlineStr">
        <is>
          <t>66.0%</t>
        </is>
      </c>
      <c r="O548" t="inlineStr">
        <is>
          <t>69.0%</t>
        </is>
      </c>
      <c r="P548" t="inlineStr">
        <is>
          <t>2-2022-12-31</t>
        </is>
      </c>
      <c r="Q548" t="n">
        <v>2</v>
      </c>
      <c r="R548" t="n">
        <v>2</v>
      </c>
    </row>
    <row r="549">
      <c r="A549" t="inlineStr">
        <is>
          <t>2</t>
        </is>
      </c>
      <c r="B549" t="inlineStr">
        <is>
          <t>Plan Talento</t>
        </is>
      </c>
      <c r="C549" t="inlineStr">
        <is>
          <t>GESTIÓN Y DESARROLLO DEL TALENTO HUMANO</t>
        </is>
      </c>
      <c r="D549" t="inlineStr">
        <is>
          <t>Mensual</t>
        </is>
      </c>
      <c r="E549" t="inlineStr">
        <is>
          <t>Positivo</t>
        </is>
      </c>
      <c r="F549" s="137" t="n">
        <v>45107</v>
      </c>
      <c r="G549" t="n">
        <v>2023</v>
      </c>
      <c r="H549" t="inlineStr">
        <is>
          <t>Junio</t>
        </is>
      </c>
      <c r="I549" t="inlineStr">
        <is>
          <t>2023-1</t>
        </is>
      </c>
      <c r="J549" t="n">
        <v>88.33333333333333</v>
      </c>
      <c r="K549" t="n">
        <v>87.16666666666667</v>
      </c>
      <c r="L549" t="n">
        <v>0.9867924528301888</v>
      </c>
      <c r="M549" t="n">
        <v>0.9867924528301888</v>
      </c>
      <c r="N549" t="inlineStr">
        <is>
          <t>88.33%</t>
        </is>
      </c>
      <c r="O549" t="inlineStr">
        <is>
          <t>87.17%</t>
        </is>
      </c>
      <c r="P549" t="inlineStr">
        <is>
          <t>2-2023-06-30</t>
        </is>
      </c>
      <c r="Q549" t="n">
        <v>2</v>
      </c>
      <c r="R549" t="n">
        <v>2</v>
      </c>
    </row>
    <row r="550">
      <c r="A550" t="inlineStr">
        <is>
          <t>2</t>
        </is>
      </c>
      <c r="B550" t="inlineStr">
        <is>
          <t>Plan Talento</t>
        </is>
      </c>
      <c r="C550" t="inlineStr">
        <is>
          <t>GESTIÓN Y DESARROLLO DEL TALENTO HUMANO</t>
        </is>
      </c>
      <c r="D550" t="inlineStr">
        <is>
          <t>Mensual</t>
        </is>
      </c>
      <c r="E550" t="inlineStr">
        <is>
          <t>Positivo</t>
        </is>
      </c>
      <c r="F550" s="137" t="n">
        <v>45291</v>
      </c>
      <c r="G550" t="n">
        <v>2023</v>
      </c>
      <c r="H550" t="inlineStr">
        <is>
          <t>Diciembre</t>
        </is>
      </c>
      <c r="I550" t="inlineStr">
        <is>
          <t>2023-2</t>
        </is>
      </c>
      <c r="J550" t="n">
        <v>100</v>
      </c>
      <c r="K550" t="n">
        <v>98.83333333333333</v>
      </c>
      <c r="L550" t="n">
        <v>0.9883333333333333</v>
      </c>
      <c r="M550" t="n">
        <v>0.9883333333333333</v>
      </c>
      <c r="N550" t="inlineStr">
        <is>
          <t>100.0%</t>
        </is>
      </c>
      <c r="O550" t="inlineStr">
        <is>
          <t>98.83%</t>
        </is>
      </c>
      <c r="P550" t="inlineStr">
        <is>
          <t>2-2023-12-31</t>
        </is>
      </c>
      <c r="Q550" t="n">
        <v>2</v>
      </c>
      <c r="R550" t="n">
        <v>2</v>
      </c>
    </row>
    <row r="551">
      <c r="A551" t="inlineStr">
        <is>
          <t>200</t>
        </is>
      </c>
      <c r="B551" t="inlineStr">
        <is>
          <t>Nivel de efectividad de las capacitaciones</t>
        </is>
      </c>
      <c r="C551" t="inlineStr">
        <is>
          <t>GESTIÓN Y DESARROLLO DEL TALENTO HUMANO</t>
        </is>
      </c>
      <c r="D551" t="inlineStr">
        <is>
          <t>Anual</t>
        </is>
      </c>
      <c r="E551" t="inlineStr">
        <is>
          <t>Positivo</t>
        </is>
      </c>
      <c r="F551" s="137" t="n">
        <v>45291</v>
      </c>
      <c r="G551" t="n">
        <v>2023</v>
      </c>
      <c r="H551" t="inlineStr">
        <is>
          <t>Diciembre</t>
        </is>
      </c>
      <c r="I551" t="inlineStr">
        <is>
          <t>2023-2</t>
        </is>
      </c>
      <c r="K551" t="n">
        <v>90</v>
      </c>
      <c r="L551" t="n">
        <v>0</v>
      </c>
      <c r="M551" t="n">
        <v>0</v>
      </c>
      <c r="O551" t="inlineStr">
        <is>
          <t>90.0%</t>
        </is>
      </c>
      <c r="P551" t="inlineStr">
        <is>
          <t>200-2023-12-31</t>
        </is>
      </c>
      <c r="Q551" t="n">
        <v>2</v>
      </c>
      <c r="R551" t="n">
        <v>2</v>
      </c>
    </row>
    <row r="552">
      <c r="A552" t="inlineStr">
        <is>
          <t>200</t>
        </is>
      </c>
      <c r="B552" t="inlineStr">
        <is>
          <t>Nivel de efectividad de las capacitaciones</t>
        </is>
      </c>
      <c r="C552" t="inlineStr">
        <is>
          <t>GESTIÓN Y DESARROLLO DEL TALENTO HUMANO</t>
        </is>
      </c>
      <c r="D552" t="inlineStr">
        <is>
          <t>Anual</t>
        </is>
      </c>
      <c r="E552" t="inlineStr">
        <is>
          <t>Positivo</t>
        </is>
      </c>
      <c r="F552" s="137" t="n">
        <v>45657</v>
      </c>
      <c r="G552" t="n">
        <v>2024</v>
      </c>
      <c r="H552" t="inlineStr">
        <is>
          <t>Diciembre</t>
        </is>
      </c>
      <c r="I552" t="inlineStr">
        <is>
          <t>2024-2</t>
        </is>
      </c>
      <c r="J552" t="n">
        <v>80</v>
      </c>
      <c r="K552" t="n">
        <v>87.40000000000001</v>
      </c>
      <c r="L552" t="n">
        <v>1.0925</v>
      </c>
      <c r="M552" t="n">
        <v>1.0925</v>
      </c>
      <c r="N552" t="inlineStr">
        <is>
          <t>80.0%</t>
        </is>
      </c>
      <c r="O552" t="inlineStr">
        <is>
          <t>87.4%</t>
        </is>
      </c>
      <c r="P552" t="inlineStr">
        <is>
          <t>200-2024-12-31</t>
        </is>
      </c>
      <c r="Q552" t="n">
        <v>2</v>
      </c>
      <c r="R552" t="n">
        <v>2</v>
      </c>
    </row>
    <row r="553">
      <c r="A553" t="inlineStr">
        <is>
          <t>200</t>
        </is>
      </c>
      <c r="B553" t="inlineStr">
        <is>
          <t>Nivel de efectividad de las capacitaciones</t>
        </is>
      </c>
      <c r="C553" t="inlineStr">
        <is>
          <t>GESTIÓN Y DESARROLLO DEL TALENTO HUMANO</t>
        </is>
      </c>
      <c r="D553" t="inlineStr">
        <is>
          <t>Anual</t>
        </is>
      </c>
      <c r="E553" t="inlineStr">
        <is>
          <t>Positivo</t>
        </is>
      </c>
      <c r="F553" s="137" t="n">
        <v>46022</v>
      </c>
      <c r="G553" t="n">
        <v>2025</v>
      </c>
      <c r="H553" t="inlineStr">
        <is>
          <t>Diciembre</t>
        </is>
      </c>
      <c r="I553" t="inlineStr">
        <is>
          <t>2025-2</t>
        </is>
      </c>
      <c r="J553" t="n">
        <v>87</v>
      </c>
      <c r="K553" t="n">
        <v>90.84999999999999</v>
      </c>
      <c r="L553" t="n">
        <v>1.044252873563218</v>
      </c>
      <c r="M553" t="n">
        <v>1.044252873563218</v>
      </c>
      <c r="N553" t="inlineStr">
        <is>
          <t>87.0%</t>
        </is>
      </c>
      <c r="O553" t="inlineStr">
        <is>
          <t>90.85%</t>
        </is>
      </c>
      <c r="P553" t="inlineStr">
        <is>
          <t>200-2025-12-31</t>
        </is>
      </c>
      <c r="Q553" t="n">
        <v>2</v>
      </c>
      <c r="R553" t="n">
        <v>2</v>
      </c>
    </row>
    <row r="554">
      <c r="A554" t="inlineStr">
        <is>
          <t>202</t>
        </is>
      </c>
      <c r="B554" t="inlineStr">
        <is>
          <t>Great Place to Work</t>
        </is>
      </c>
      <c r="C554" t="inlineStr">
        <is>
          <t>GESTIÓN Y DESARROLLO DEL TALENTO HUMANO</t>
        </is>
      </c>
      <c r="D554" t="inlineStr">
        <is>
          <t>Anual</t>
        </is>
      </c>
      <c r="E554" t="inlineStr">
        <is>
          <t>Positivo</t>
        </is>
      </c>
      <c r="F554" s="137" t="n">
        <v>45291</v>
      </c>
      <c r="G554" t="n">
        <v>2023</v>
      </c>
      <c r="H554" t="inlineStr">
        <is>
          <t>Diciembre</t>
        </is>
      </c>
      <c r="I554" t="inlineStr">
        <is>
          <t>2023-2</t>
        </is>
      </c>
      <c r="J554" t="n">
        <v>66</v>
      </c>
      <c r="K554" t="n">
        <v>64.7</v>
      </c>
      <c r="L554" t="n">
        <v>0.9803030303030303</v>
      </c>
      <c r="M554" t="n">
        <v>0.9803030303030303</v>
      </c>
      <c r="N554" t="inlineStr">
        <is>
          <t>66.0%</t>
        </is>
      </c>
      <c r="O554" t="inlineStr">
        <is>
          <t>64.7%</t>
        </is>
      </c>
      <c r="P554" t="inlineStr">
        <is>
          <t>202-2023-12-31</t>
        </is>
      </c>
      <c r="Q554" t="n">
        <v>2</v>
      </c>
      <c r="R554" t="n">
        <v>2</v>
      </c>
    </row>
    <row r="555">
      <c r="A555" t="inlineStr">
        <is>
          <t>202</t>
        </is>
      </c>
      <c r="B555" t="inlineStr">
        <is>
          <t>Great Place to Work</t>
        </is>
      </c>
      <c r="C555" t="inlineStr">
        <is>
          <t>GESTIÓN Y DESARROLLO DEL TALENTO HUMANO</t>
        </is>
      </c>
      <c r="D555" t="inlineStr">
        <is>
          <t>Anual</t>
        </is>
      </c>
      <c r="E555" t="inlineStr">
        <is>
          <t>Positivo</t>
        </is>
      </c>
      <c r="F555" s="137" t="n">
        <v>45657</v>
      </c>
      <c r="G555" t="n">
        <v>2024</v>
      </c>
      <c r="H555" t="inlineStr">
        <is>
          <t>Diciembre</t>
        </is>
      </c>
      <c r="I555" t="inlineStr">
        <is>
          <t>2024-2</t>
        </is>
      </c>
      <c r="J555" t="n">
        <v>0</v>
      </c>
      <c r="L555" t="n">
        <v>0</v>
      </c>
      <c r="M555" t="n">
        <v>0</v>
      </c>
      <c r="N555" t="inlineStr">
        <is>
          <t>0.0%</t>
        </is>
      </c>
      <c r="P555" t="inlineStr">
        <is>
          <t>202-2024-12-31</t>
        </is>
      </c>
      <c r="Q555" t="n">
        <v>2</v>
      </c>
      <c r="R555" t="n">
        <v>2</v>
      </c>
    </row>
    <row r="556">
      <c r="A556" t="inlineStr">
        <is>
          <t>202</t>
        </is>
      </c>
      <c r="B556" t="inlineStr">
        <is>
          <t>Great Place to Work</t>
        </is>
      </c>
      <c r="C556" t="inlineStr">
        <is>
          <t>GESTIÓN Y DESARROLLO DEL TALENTO HUMANO</t>
        </is>
      </c>
      <c r="D556" t="inlineStr">
        <is>
          <t>Anual</t>
        </is>
      </c>
      <c r="E556" t="inlineStr">
        <is>
          <t>Positivo</t>
        </is>
      </c>
      <c r="F556" s="137" t="n">
        <v>46022</v>
      </c>
      <c r="G556" t="n">
        <v>2025</v>
      </c>
      <c r="H556" t="inlineStr">
        <is>
          <t>Diciembre</t>
        </is>
      </c>
      <c r="I556" t="inlineStr">
        <is>
          <t>2025-2</t>
        </is>
      </c>
      <c r="J556" t="n">
        <v>68.7</v>
      </c>
      <c r="K556" t="n">
        <v>81</v>
      </c>
      <c r="L556" t="n">
        <v>1.179039301310044</v>
      </c>
      <c r="M556" t="n">
        <v>1.179039301310044</v>
      </c>
      <c r="N556" t="inlineStr">
        <is>
          <t>68.7%</t>
        </is>
      </c>
      <c r="O556" t="inlineStr">
        <is>
          <t>81.0%</t>
        </is>
      </c>
      <c r="P556" t="inlineStr">
        <is>
          <t>202-2025-12-31</t>
        </is>
      </c>
      <c r="Q556" t="n">
        <v>2</v>
      </c>
      <c r="R556" t="n">
        <v>2</v>
      </c>
    </row>
    <row r="557">
      <c r="A557" t="inlineStr">
        <is>
          <t>203</t>
        </is>
      </c>
      <c r="B557" t="inlineStr">
        <is>
          <t>Cumplimiento de Ingresos</t>
        </is>
      </c>
      <c r="C557" t="inlineStr">
        <is>
          <t>Planeación Financiera</t>
        </is>
      </c>
      <c r="D557" t="inlineStr">
        <is>
          <t>Semestral</t>
        </is>
      </c>
      <c r="E557" t="inlineStr">
        <is>
          <t>Positivo</t>
        </is>
      </c>
      <c r="F557" s="137" t="n">
        <v>44742</v>
      </c>
      <c r="G557" t="n">
        <v>2022</v>
      </c>
      <c r="H557" t="inlineStr">
        <is>
          <t>Junio</t>
        </is>
      </c>
      <c r="I557" t="inlineStr">
        <is>
          <t>2022-1</t>
        </is>
      </c>
      <c r="J557" t="n">
        <v>113672</v>
      </c>
      <c r="K557" t="n">
        <v>119144</v>
      </c>
      <c r="L557" t="n">
        <v>1.048138503765219</v>
      </c>
      <c r="M557" t="n">
        <v>1.048138503765219</v>
      </c>
      <c r="N557" t="inlineStr">
        <is>
          <t>113672.0%</t>
        </is>
      </c>
      <c r="O557" t="inlineStr">
        <is>
          <t>119144.0%</t>
        </is>
      </c>
      <c r="P557" t="inlineStr">
        <is>
          <t>203-2022-06-30</t>
        </is>
      </c>
      <c r="Q557" t="n">
        <v>2</v>
      </c>
      <c r="R557" t="n">
        <v>2</v>
      </c>
    </row>
    <row r="558">
      <c r="A558" t="inlineStr">
        <is>
          <t>203</t>
        </is>
      </c>
      <c r="B558" t="inlineStr">
        <is>
          <t>Cumplimiento de Ingresos</t>
        </is>
      </c>
      <c r="C558" t="inlineStr">
        <is>
          <t>Planeación Financiera</t>
        </is>
      </c>
      <c r="D558" t="inlineStr">
        <is>
          <t>Semestral</t>
        </is>
      </c>
      <c r="E558" t="inlineStr">
        <is>
          <t>Positivo</t>
        </is>
      </c>
      <c r="F558" s="137" t="n">
        <v>44926</v>
      </c>
      <c r="G558" t="n">
        <v>2022</v>
      </c>
      <c r="H558" t="inlineStr">
        <is>
          <t>Diciembre</t>
        </is>
      </c>
      <c r="I558" t="inlineStr">
        <is>
          <t>2022-2</t>
        </is>
      </c>
      <c r="J558" t="n">
        <v>224440</v>
      </c>
      <c r="K558" t="n">
        <v>240882</v>
      </c>
      <c r="L558" t="n">
        <v>1.073257886294778</v>
      </c>
      <c r="M558" t="n">
        <v>1.073257886294778</v>
      </c>
      <c r="N558" t="inlineStr">
        <is>
          <t>224440.0%</t>
        </is>
      </c>
      <c r="O558" t="inlineStr">
        <is>
          <t>240882.0%</t>
        </is>
      </c>
      <c r="P558" t="inlineStr">
        <is>
          <t>203-2022-12-31</t>
        </is>
      </c>
      <c r="Q558" t="n">
        <v>2</v>
      </c>
      <c r="R558" t="n">
        <v>2</v>
      </c>
    </row>
    <row r="559">
      <c r="A559" t="inlineStr">
        <is>
          <t>203</t>
        </is>
      </c>
      <c r="B559" t="inlineStr">
        <is>
          <t>Cumplimiento de Ingresos</t>
        </is>
      </c>
      <c r="C559" t="inlineStr">
        <is>
          <t>Planeación Financiera</t>
        </is>
      </c>
      <c r="D559" t="inlineStr">
        <is>
          <t>Semestral</t>
        </is>
      </c>
      <c r="E559" t="inlineStr">
        <is>
          <t>Positivo</t>
        </is>
      </c>
      <c r="F559" s="137" t="n">
        <v>45107</v>
      </c>
      <c r="G559" t="n">
        <v>2023</v>
      </c>
      <c r="H559" t="inlineStr">
        <is>
          <t>Junio</t>
        </is>
      </c>
      <c r="I559" t="inlineStr">
        <is>
          <t>2023-1</t>
        </is>
      </c>
      <c r="J559" t="n">
        <v>123465.69986</v>
      </c>
      <c r="K559" t="n">
        <v>129185.069909</v>
      </c>
      <c r="L559" t="n">
        <v>1.046323554278519</v>
      </c>
      <c r="M559" t="n">
        <v>1.046323554278519</v>
      </c>
      <c r="N559" t="inlineStr">
        <is>
          <t>123465.7%</t>
        </is>
      </c>
      <c r="O559" t="inlineStr">
        <is>
          <t>129185.07%</t>
        </is>
      </c>
      <c r="P559" t="inlineStr">
        <is>
          <t>203-2023-06-30</t>
        </is>
      </c>
      <c r="Q559" t="n">
        <v>2</v>
      </c>
      <c r="R559" t="n">
        <v>2</v>
      </c>
    </row>
    <row r="560">
      <c r="A560" t="inlineStr">
        <is>
          <t>203</t>
        </is>
      </c>
      <c r="B560" t="inlineStr">
        <is>
          <t>Cumplimiento de Ingresos</t>
        </is>
      </c>
      <c r="C560" t="inlineStr">
        <is>
          <t>Planeación Financiera</t>
        </is>
      </c>
      <c r="D560" t="inlineStr">
        <is>
          <t>Semestral</t>
        </is>
      </c>
      <c r="E560" t="inlineStr">
        <is>
          <t>Positivo</t>
        </is>
      </c>
      <c r="F560" s="137" t="n">
        <v>45291</v>
      </c>
      <c r="G560" t="n">
        <v>2023</v>
      </c>
      <c r="H560" t="inlineStr">
        <is>
          <t>Diciembre</t>
        </is>
      </c>
      <c r="I560" t="inlineStr">
        <is>
          <t>2023-2</t>
        </is>
      </c>
      <c r="J560" t="n">
        <v>264844.439276</v>
      </c>
      <c r="K560" t="n">
        <v>273867.050928</v>
      </c>
      <c r="L560" t="n">
        <v>1.034067589550549</v>
      </c>
      <c r="M560" t="n">
        <v>1.034067589550549</v>
      </c>
      <c r="N560" t="inlineStr">
        <is>
          <t>264844.44%</t>
        </is>
      </c>
      <c r="O560" t="inlineStr">
        <is>
          <t>273867.05%</t>
        </is>
      </c>
      <c r="P560" t="inlineStr">
        <is>
          <t>203-2023-12-31</t>
        </is>
      </c>
      <c r="Q560" t="n">
        <v>2</v>
      </c>
      <c r="R560" t="n">
        <v>2</v>
      </c>
    </row>
    <row r="561">
      <c r="A561" t="inlineStr">
        <is>
          <t>203</t>
        </is>
      </c>
      <c r="B561" t="inlineStr">
        <is>
          <t>Cumplimiento de Ingresos</t>
        </is>
      </c>
      <c r="C561" t="inlineStr">
        <is>
          <t>Planeación Financiera</t>
        </is>
      </c>
      <c r="D561" t="inlineStr">
        <is>
          <t>Semestral</t>
        </is>
      </c>
      <c r="E561" t="inlineStr">
        <is>
          <t>Positivo</t>
        </is>
      </c>
      <c r="F561" s="137" t="n">
        <v>45473</v>
      </c>
      <c r="G561" t="n">
        <v>2024</v>
      </c>
      <c r="H561" t="inlineStr">
        <is>
          <t>Junio</t>
        </is>
      </c>
      <c r="I561" t="inlineStr">
        <is>
          <t>2024-1</t>
        </is>
      </c>
      <c r="J561" t="n">
        <v>142872.258333</v>
      </c>
      <c r="K561" t="n">
        <v>145741.716934</v>
      </c>
      <c r="L561" t="n">
        <v>1.020084085143471</v>
      </c>
      <c r="M561" t="n">
        <v>1.020084085143471</v>
      </c>
      <c r="N561" t="inlineStr">
        <is>
          <t>142872.26%</t>
        </is>
      </c>
      <c r="O561" t="inlineStr">
        <is>
          <t>145741.72%</t>
        </is>
      </c>
      <c r="P561" t="inlineStr">
        <is>
          <t>203-2024-06-30</t>
        </is>
      </c>
      <c r="Q561" t="n">
        <v>2</v>
      </c>
      <c r="R561" t="n">
        <v>2</v>
      </c>
    </row>
    <row r="562">
      <c r="A562" t="inlineStr">
        <is>
          <t>203</t>
        </is>
      </c>
      <c r="B562" t="inlineStr">
        <is>
          <t>Cumplimiento de Ingresos</t>
        </is>
      </c>
      <c r="C562" t="inlineStr">
        <is>
          <t>Planeación Financiera</t>
        </is>
      </c>
      <c r="D562" t="inlineStr">
        <is>
          <t>Semestral</t>
        </is>
      </c>
      <c r="E562" t="inlineStr">
        <is>
          <t>Positivo</t>
        </is>
      </c>
      <c r="F562" s="137" t="n">
        <v>45657</v>
      </c>
      <c r="G562" t="n">
        <v>2024</v>
      </c>
      <c r="H562" t="inlineStr">
        <is>
          <t>Diciembre</t>
        </is>
      </c>
      <c r="I562" t="inlineStr">
        <is>
          <t>2024-2</t>
        </is>
      </c>
      <c r="J562" t="n">
        <v>289638.45267</v>
      </c>
      <c r="K562" t="n">
        <v>297867.121929</v>
      </c>
      <c r="L562" t="n">
        <v>1.028410140929648</v>
      </c>
      <c r="M562" t="n">
        <v>1.028410140929648</v>
      </c>
      <c r="N562" t="inlineStr">
        <is>
          <t>289638.45%</t>
        </is>
      </c>
      <c r="O562" t="inlineStr">
        <is>
          <t>297867.12%</t>
        </is>
      </c>
      <c r="P562" t="inlineStr">
        <is>
          <t>203-2024-12-31</t>
        </is>
      </c>
      <c r="Q562" t="n">
        <v>2</v>
      </c>
      <c r="R562" t="n">
        <v>2</v>
      </c>
    </row>
    <row r="563">
      <c r="A563" t="inlineStr">
        <is>
          <t>203</t>
        </is>
      </c>
      <c r="B563" t="inlineStr">
        <is>
          <t>Cumplimiento de Ingresos</t>
        </is>
      </c>
      <c r="C563" t="inlineStr">
        <is>
          <t>Planeación Financiera</t>
        </is>
      </c>
      <c r="D563" t="inlineStr">
        <is>
          <t>Semestral</t>
        </is>
      </c>
      <c r="E563" t="inlineStr">
        <is>
          <t>Positivo</t>
        </is>
      </c>
      <c r="F563" s="137" t="n">
        <v>45838</v>
      </c>
      <c r="G563" t="n">
        <v>2025</v>
      </c>
      <c r="H563" t="inlineStr">
        <is>
          <t>Junio</t>
        </is>
      </c>
      <c r="I563" t="inlineStr">
        <is>
          <t>2025-1</t>
        </is>
      </c>
      <c r="J563" t="n">
        <v>95</v>
      </c>
      <c r="K563" t="n">
        <v>111.77</v>
      </c>
      <c r="L563" t="n">
        <v>1.176526315789474</v>
      </c>
      <c r="M563" t="n">
        <v>1.176526315789474</v>
      </c>
      <c r="N563" t="inlineStr">
        <is>
          <t>95.0%</t>
        </is>
      </c>
      <c r="O563" t="inlineStr">
        <is>
          <t>111.77%</t>
        </is>
      </c>
      <c r="P563" t="inlineStr">
        <is>
          <t>203-2025-06-30</t>
        </is>
      </c>
      <c r="Q563" t="n">
        <v>2</v>
      </c>
      <c r="R563" t="n">
        <v>2</v>
      </c>
    </row>
    <row r="564">
      <c r="A564" t="inlineStr">
        <is>
          <t>203</t>
        </is>
      </c>
      <c r="B564" t="inlineStr">
        <is>
          <t>Cumplimiento de Ingresos</t>
        </is>
      </c>
      <c r="C564" t="inlineStr">
        <is>
          <t>Planeación Financiera</t>
        </is>
      </c>
      <c r="D564" t="inlineStr">
        <is>
          <t>Semestral</t>
        </is>
      </c>
      <c r="E564" t="inlineStr">
        <is>
          <t>Positivo</t>
        </is>
      </c>
      <c r="F564" s="137" t="n">
        <v>46022</v>
      </c>
      <c r="G564" t="n">
        <v>2025</v>
      </c>
      <c r="H564" t="inlineStr">
        <is>
          <t>Diciembre</t>
        </is>
      </c>
      <c r="I564" t="inlineStr">
        <is>
          <t>2025-2</t>
        </is>
      </c>
      <c r="J564" t="n">
        <v>95</v>
      </c>
      <c r="K564" t="n">
        <v>111.33</v>
      </c>
      <c r="L564" t="n">
        <v>1.171894736842105</v>
      </c>
      <c r="M564" t="n">
        <v>1.171894736842105</v>
      </c>
      <c r="N564" t="inlineStr">
        <is>
          <t>95.0%</t>
        </is>
      </c>
      <c r="O564" t="inlineStr">
        <is>
          <t>111.33%</t>
        </is>
      </c>
      <c r="P564" t="inlineStr">
        <is>
          <t>203-2025-12-31</t>
        </is>
      </c>
      <c r="Q564" t="n">
        <v>2</v>
      </c>
      <c r="R564" t="n">
        <v>2</v>
      </c>
    </row>
    <row r="565">
      <c r="A565" t="inlineStr">
        <is>
          <t>204</t>
        </is>
      </c>
      <c r="B565" t="inlineStr">
        <is>
          <t>Caja</t>
        </is>
      </c>
      <c r="C565" t="inlineStr">
        <is>
          <t>Planeación Financiera</t>
        </is>
      </c>
      <c r="D565" t="inlineStr">
        <is>
          <t>Semestral</t>
        </is>
      </c>
      <c r="E565" t="inlineStr">
        <is>
          <t>Positivo</t>
        </is>
      </c>
      <c r="F565" s="137" t="n">
        <v>44742</v>
      </c>
      <c r="G565" t="n">
        <v>2022</v>
      </c>
      <c r="H565" t="inlineStr">
        <is>
          <t>Junio</t>
        </is>
      </c>
      <c r="I565" t="inlineStr">
        <is>
          <t>2022-1</t>
        </is>
      </c>
      <c r="J565" t="n">
        <v>58804</v>
      </c>
      <c r="K565" t="n">
        <v>37101</v>
      </c>
      <c r="L565" t="n">
        <v>0.6309264675872389</v>
      </c>
      <c r="M565" t="n">
        <v>0.6309264675872389</v>
      </c>
      <c r="N565" t="inlineStr">
        <is>
          <t>58804.0%</t>
        </is>
      </c>
      <c r="O565" t="inlineStr">
        <is>
          <t>37101.0%</t>
        </is>
      </c>
      <c r="P565" t="inlineStr">
        <is>
          <t>204-2022-06-30</t>
        </is>
      </c>
      <c r="Q565" t="n">
        <v>2</v>
      </c>
      <c r="R565" t="n">
        <v>2</v>
      </c>
    </row>
    <row r="566">
      <c r="A566" t="inlineStr">
        <is>
          <t>204</t>
        </is>
      </c>
      <c r="B566" t="inlineStr">
        <is>
          <t>Caja</t>
        </is>
      </c>
      <c r="C566" t="inlineStr">
        <is>
          <t>Planeación Financiera</t>
        </is>
      </c>
      <c r="D566" t="inlineStr">
        <is>
          <t>Semestral</t>
        </is>
      </c>
      <c r="E566" t="inlineStr">
        <is>
          <t>Positivo</t>
        </is>
      </c>
      <c r="F566" s="137" t="n">
        <v>44926</v>
      </c>
      <c r="G566" t="n">
        <v>2022</v>
      </c>
      <c r="H566" t="inlineStr">
        <is>
          <t>Diciembre</t>
        </is>
      </c>
      <c r="I566" t="inlineStr">
        <is>
          <t>2022-2</t>
        </is>
      </c>
      <c r="J566" t="n">
        <v>82987</v>
      </c>
      <c r="K566" t="n">
        <v>18386</v>
      </c>
      <c r="L566" t="n">
        <v>0.2215527733259426</v>
      </c>
      <c r="M566" t="n">
        <v>0.2215527733259426</v>
      </c>
      <c r="N566" t="inlineStr">
        <is>
          <t>82987.0%</t>
        </is>
      </c>
      <c r="O566" t="inlineStr">
        <is>
          <t>18386.0%</t>
        </is>
      </c>
      <c r="P566" t="inlineStr">
        <is>
          <t>204-2022-12-31</t>
        </is>
      </c>
      <c r="Q566" t="n">
        <v>2</v>
      </c>
      <c r="R566" t="n">
        <v>2</v>
      </c>
    </row>
    <row r="567">
      <c r="A567" t="inlineStr">
        <is>
          <t>204</t>
        </is>
      </c>
      <c r="B567" t="inlineStr">
        <is>
          <t>Caja</t>
        </is>
      </c>
      <c r="C567" t="inlineStr">
        <is>
          <t>Planeación Financiera</t>
        </is>
      </c>
      <c r="D567" t="inlineStr">
        <is>
          <t>Semestral</t>
        </is>
      </c>
      <c r="E567" t="inlineStr">
        <is>
          <t>Positivo</t>
        </is>
      </c>
      <c r="F567" s="137" t="n">
        <v>45107</v>
      </c>
      <c r="G567" t="n">
        <v>2023</v>
      </c>
      <c r="H567" t="inlineStr">
        <is>
          <t>Junio</t>
        </is>
      </c>
      <c r="I567" t="inlineStr">
        <is>
          <t>2023-1</t>
        </is>
      </c>
      <c r="J567" t="n">
        <v>8772.795634</v>
      </c>
      <c r="K567" t="n">
        <v>17085.606216</v>
      </c>
      <c r="L567" t="n">
        <v>1.3</v>
      </c>
      <c r="M567" t="n">
        <v>1.947566879340347</v>
      </c>
      <c r="N567" t="inlineStr">
        <is>
          <t>8772.8%</t>
        </is>
      </c>
      <c r="O567" t="inlineStr">
        <is>
          <t>17085.61%</t>
        </is>
      </c>
      <c r="P567" t="inlineStr">
        <is>
          <t>204-2023-06-30</t>
        </is>
      </c>
      <c r="Q567" t="n">
        <v>2</v>
      </c>
      <c r="R567" t="n">
        <v>2</v>
      </c>
    </row>
    <row r="568">
      <c r="A568" t="inlineStr">
        <is>
          <t>204</t>
        </is>
      </c>
      <c r="B568" t="inlineStr">
        <is>
          <t>Caja</t>
        </is>
      </c>
      <c r="C568" t="inlineStr">
        <is>
          <t>Planeación Financiera</t>
        </is>
      </c>
      <c r="D568" t="inlineStr">
        <is>
          <t>Semestral</t>
        </is>
      </c>
      <c r="E568" t="inlineStr">
        <is>
          <t>Positivo</t>
        </is>
      </c>
      <c r="F568" s="137" t="n">
        <v>45291</v>
      </c>
      <c r="G568" t="n">
        <v>2023</v>
      </c>
      <c r="H568" t="inlineStr">
        <is>
          <t>Diciembre</t>
        </is>
      </c>
      <c r="I568" t="inlineStr">
        <is>
          <t>2023-2</t>
        </is>
      </c>
      <c r="J568" t="n">
        <v>86846.60702431656</v>
      </c>
      <c r="K568" t="n">
        <v>141016.762899</v>
      </c>
      <c r="L568" t="n">
        <v>1.3</v>
      </c>
      <c r="M568" t="n">
        <v>1.623745218503655</v>
      </c>
      <c r="N568" t="inlineStr">
        <is>
          <t>86846.61%</t>
        </is>
      </c>
      <c r="O568" t="inlineStr">
        <is>
          <t>141016.76%</t>
        </is>
      </c>
      <c r="P568" t="inlineStr">
        <is>
          <t>204-2023-12-31</t>
        </is>
      </c>
      <c r="Q568" t="n">
        <v>2</v>
      </c>
      <c r="R568" t="n">
        <v>2</v>
      </c>
    </row>
    <row r="569">
      <c r="A569" t="inlineStr">
        <is>
          <t>204</t>
        </is>
      </c>
      <c r="B569" t="inlineStr">
        <is>
          <t>Caja</t>
        </is>
      </c>
      <c r="C569" t="inlineStr">
        <is>
          <t>Planeación Financiera</t>
        </is>
      </c>
      <c r="D569" t="inlineStr">
        <is>
          <t>Semestral</t>
        </is>
      </c>
      <c r="E569" t="inlineStr">
        <is>
          <t>Positivo</t>
        </is>
      </c>
      <c r="F569" s="137" t="n">
        <v>45473</v>
      </c>
      <c r="G569" t="n">
        <v>2024</v>
      </c>
      <c r="H569" t="inlineStr">
        <is>
          <t>Junio</t>
        </is>
      </c>
      <c r="I569" t="inlineStr">
        <is>
          <t>2024-1</t>
        </is>
      </c>
      <c r="J569" t="n">
        <v>20714.519158</v>
      </c>
      <c r="K569" t="n">
        <v>27665.037063</v>
      </c>
      <c r="L569" t="n">
        <v>1.3</v>
      </c>
      <c r="M569" t="n">
        <v>1.335538462273004</v>
      </c>
      <c r="N569" t="inlineStr">
        <is>
          <t>20714.52%</t>
        </is>
      </c>
      <c r="O569" t="inlineStr">
        <is>
          <t>27665.04%</t>
        </is>
      </c>
      <c r="P569" t="inlineStr">
        <is>
          <t>204-2024-06-30</t>
        </is>
      </c>
      <c r="Q569" t="n">
        <v>2</v>
      </c>
      <c r="R569" t="n">
        <v>2</v>
      </c>
    </row>
    <row r="570">
      <c r="A570" t="inlineStr">
        <is>
          <t>204</t>
        </is>
      </c>
      <c r="B570" t="inlineStr">
        <is>
          <t>Caja</t>
        </is>
      </c>
      <c r="C570" t="inlineStr">
        <is>
          <t>Planeación Financiera</t>
        </is>
      </c>
      <c r="D570" t="inlineStr">
        <is>
          <t>Semestral</t>
        </is>
      </c>
      <c r="E570" t="inlineStr">
        <is>
          <t>Positivo</t>
        </is>
      </c>
      <c r="F570" s="137" t="n">
        <v>45657</v>
      </c>
      <c r="G570" t="n">
        <v>2024</v>
      </c>
      <c r="H570" t="inlineStr">
        <is>
          <t>Diciembre</t>
        </is>
      </c>
      <c r="I570" t="inlineStr">
        <is>
          <t>2024-2</t>
        </is>
      </c>
      <c r="J570" t="n">
        <v>122440.821151</v>
      </c>
      <c r="K570" t="n">
        <v>176962.748824</v>
      </c>
      <c r="L570" t="n">
        <v>1.3</v>
      </c>
      <c r="M570" t="n">
        <v>1.445292077923595</v>
      </c>
      <c r="N570" t="inlineStr">
        <is>
          <t>122440.82%</t>
        </is>
      </c>
      <c r="O570" t="inlineStr">
        <is>
          <t>176962.75%</t>
        </is>
      </c>
      <c r="P570" t="inlineStr">
        <is>
          <t>204-2024-12-31</t>
        </is>
      </c>
      <c r="Q570" t="n">
        <v>2</v>
      </c>
      <c r="R570" t="n">
        <v>2</v>
      </c>
    </row>
    <row r="571">
      <c r="A571" t="inlineStr">
        <is>
          <t>204</t>
        </is>
      </c>
      <c r="B571" t="inlineStr">
        <is>
          <t>Caja</t>
        </is>
      </c>
      <c r="C571" t="inlineStr">
        <is>
          <t>Planeación Financiera</t>
        </is>
      </c>
      <c r="D571" t="inlineStr">
        <is>
          <t>Semestral</t>
        </is>
      </c>
      <c r="E571" t="inlineStr">
        <is>
          <t>Positivo</t>
        </is>
      </c>
      <c r="F571" s="137" t="n">
        <v>45838</v>
      </c>
      <c r="G571" t="n">
        <v>2025</v>
      </c>
      <c r="H571" t="inlineStr">
        <is>
          <t>Junio</t>
        </is>
      </c>
      <c r="I571" t="inlineStr">
        <is>
          <t>2025-1</t>
        </is>
      </c>
      <c r="J571" t="n">
        <v>95</v>
      </c>
      <c r="K571" t="n">
        <v>86.89</v>
      </c>
      <c r="L571" t="n">
        <v>0.9146315789473685</v>
      </c>
      <c r="M571" t="n">
        <v>0.9146315789473685</v>
      </c>
      <c r="N571" t="inlineStr">
        <is>
          <t>95.0%</t>
        </is>
      </c>
      <c r="O571" t="inlineStr">
        <is>
          <t>86.89%</t>
        </is>
      </c>
      <c r="P571" t="inlineStr">
        <is>
          <t>204-2025-06-30</t>
        </is>
      </c>
      <c r="Q571" t="n">
        <v>2</v>
      </c>
      <c r="R571" t="n">
        <v>2</v>
      </c>
    </row>
    <row r="572">
      <c r="A572" t="inlineStr">
        <is>
          <t>204</t>
        </is>
      </c>
      <c r="B572" t="inlineStr">
        <is>
          <t>Caja</t>
        </is>
      </c>
      <c r="C572" t="inlineStr">
        <is>
          <t>Planeación Financiera</t>
        </is>
      </c>
      <c r="D572" t="inlineStr">
        <is>
          <t>Semestral</t>
        </is>
      </c>
      <c r="E572" t="inlineStr">
        <is>
          <t>Positivo</t>
        </is>
      </c>
      <c r="F572" s="137" t="n">
        <v>46022</v>
      </c>
      <c r="G572" t="n">
        <v>2025</v>
      </c>
      <c r="H572" t="inlineStr">
        <is>
          <t>Diciembre</t>
        </is>
      </c>
      <c r="I572" t="inlineStr">
        <is>
          <t>2025-2</t>
        </is>
      </c>
      <c r="J572" t="n">
        <v>95</v>
      </c>
      <c r="K572" t="n">
        <v>152.24</v>
      </c>
      <c r="L572" t="n">
        <v>1.3</v>
      </c>
      <c r="M572" t="n">
        <v>1.602526315789474</v>
      </c>
      <c r="N572" t="inlineStr">
        <is>
          <t>95.0%</t>
        </is>
      </c>
      <c r="O572" t="inlineStr">
        <is>
          <t>152.24%</t>
        </is>
      </c>
      <c r="P572" t="inlineStr">
        <is>
          <t>204-2025-12-31</t>
        </is>
      </c>
      <c r="Q572" t="n">
        <v>2</v>
      </c>
      <c r="R572" t="n">
        <v>2</v>
      </c>
    </row>
    <row r="573">
      <c r="A573" t="inlineStr">
        <is>
          <t>205</t>
        </is>
      </c>
      <c r="B573" t="inlineStr">
        <is>
          <t>Utilidad Neta</t>
        </is>
      </c>
      <c r="C573" t="inlineStr">
        <is>
          <t>Planeación Financiera</t>
        </is>
      </c>
      <c r="D573" t="inlineStr">
        <is>
          <t>Semestral</t>
        </is>
      </c>
      <c r="E573" t="inlineStr">
        <is>
          <t>Positivo</t>
        </is>
      </c>
      <c r="F573" s="137" t="n">
        <v>44926</v>
      </c>
      <c r="G573" t="n">
        <v>2022</v>
      </c>
      <c r="H573" t="inlineStr">
        <is>
          <t>Diciembre</t>
        </is>
      </c>
      <c r="I573" t="inlineStr">
        <is>
          <t>2022-2</t>
        </is>
      </c>
      <c r="J573" t="n">
        <v>2605</v>
      </c>
      <c r="K573" t="n">
        <v>2605</v>
      </c>
      <c r="L573" t="n">
        <v>1</v>
      </c>
      <c r="M573" t="n">
        <v>1</v>
      </c>
      <c r="N573" t="inlineStr">
        <is>
          <t>2605.0%</t>
        </is>
      </c>
      <c r="O573" t="inlineStr">
        <is>
          <t>2605.0%</t>
        </is>
      </c>
      <c r="P573" t="inlineStr">
        <is>
          <t>205-2022-12-31</t>
        </is>
      </c>
      <c r="Q573" t="n">
        <v>2</v>
      </c>
      <c r="R573" t="n">
        <v>2</v>
      </c>
    </row>
    <row r="574">
      <c r="A574" t="inlineStr">
        <is>
          <t>205</t>
        </is>
      </c>
      <c r="B574" t="inlineStr">
        <is>
          <t>Utilidad Neta</t>
        </is>
      </c>
      <c r="C574" t="inlineStr">
        <is>
          <t>Planeación Financiera</t>
        </is>
      </c>
      <c r="D574" t="inlineStr">
        <is>
          <t>Semestral</t>
        </is>
      </c>
      <c r="E574" t="inlineStr">
        <is>
          <t>Positivo</t>
        </is>
      </c>
      <c r="F574" s="137" t="n">
        <v>45107</v>
      </c>
      <c r="G574" t="n">
        <v>2023</v>
      </c>
      <c r="H574" t="inlineStr">
        <is>
          <t>Junio</t>
        </is>
      </c>
      <c r="I574" t="inlineStr">
        <is>
          <t>2023-1</t>
        </is>
      </c>
      <c r="J574" t="n">
        <v>2622.553994</v>
      </c>
      <c r="K574" t="n">
        <v>4338.419908</v>
      </c>
      <c r="L574" t="n">
        <v>1.3</v>
      </c>
      <c r="M574" t="n">
        <v>1.654272864515139</v>
      </c>
      <c r="N574" t="inlineStr">
        <is>
          <t>2622.55%</t>
        </is>
      </c>
      <c r="O574" t="inlineStr">
        <is>
          <t>4338.42%</t>
        </is>
      </c>
      <c r="P574" t="inlineStr">
        <is>
          <t>205-2023-06-30</t>
        </is>
      </c>
      <c r="Q574" t="n">
        <v>2</v>
      </c>
      <c r="R574" t="n">
        <v>2</v>
      </c>
    </row>
    <row r="575">
      <c r="A575" t="inlineStr">
        <is>
          <t>205</t>
        </is>
      </c>
      <c r="B575" t="inlineStr">
        <is>
          <t>Utilidad Neta</t>
        </is>
      </c>
      <c r="C575" t="inlineStr">
        <is>
          <t>Planeación Financiera</t>
        </is>
      </c>
      <c r="D575" t="inlineStr">
        <is>
          <t>Semestral</t>
        </is>
      </c>
      <c r="E575" t="inlineStr">
        <is>
          <t>Positivo</t>
        </is>
      </c>
      <c r="F575" s="137" t="n">
        <v>45291</v>
      </c>
      <c r="G575" t="n">
        <v>2023</v>
      </c>
      <c r="H575" t="inlineStr">
        <is>
          <t>Diciembre</t>
        </is>
      </c>
      <c r="I575" t="inlineStr">
        <is>
          <t>2023-2</t>
        </is>
      </c>
      <c r="J575" t="n">
        <v>2041.786671</v>
      </c>
      <c r="K575" t="n">
        <v>8708.376270000001</v>
      </c>
      <c r="L575" t="n">
        <v>1.3</v>
      </c>
      <c r="M575" t="n">
        <v>4.265076461555567</v>
      </c>
      <c r="N575" t="inlineStr">
        <is>
          <t>2041.79%</t>
        </is>
      </c>
      <c r="O575" t="inlineStr">
        <is>
          <t>8708.38%</t>
        </is>
      </c>
      <c r="P575" t="inlineStr">
        <is>
          <t>205-2023-12-31</t>
        </is>
      </c>
      <c r="Q575" t="n">
        <v>2</v>
      </c>
      <c r="R575" t="n">
        <v>2</v>
      </c>
    </row>
    <row r="576">
      <c r="A576" t="inlineStr">
        <is>
          <t>205</t>
        </is>
      </c>
      <c r="B576" t="inlineStr">
        <is>
          <t>Utilidad Neta</t>
        </is>
      </c>
      <c r="C576" t="inlineStr">
        <is>
          <t>Planeación Financiera</t>
        </is>
      </c>
      <c r="D576" t="inlineStr">
        <is>
          <t>Semestral</t>
        </is>
      </c>
      <c r="E576" t="inlineStr">
        <is>
          <t>Positivo</t>
        </is>
      </c>
      <c r="F576" s="137" t="n">
        <v>45473</v>
      </c>
      <c r="G576" t="n">
        <v>2024</v>
      </c>
      <c r="H576" t="inlineStr">
        <is>
          <t>Junio</t>
        </is>
      </c>
      <c r="I576" t="inlineStr">
        <is>
          <t>2024-1</t>
        </is>
      </c>
      <c r="J576" t="n">
        <v>2039.237043</v>
      </c>
      <c r="K576" t="n">
        <v>4385.721681</v>
      </c>
      <c r="L576" t="n">
        <v>1.3</v>
      </c>
      <c r="M576" t="n">
        <v>2.150667915755393</v>
      </c>
      <c r="N576" t="inlineStr">
        <is>
          <t>2039.24%</t>
        </is>
      </c>
      <c r="O576" t="inlineStr">
        <is>
          <t>4385.72%</t>
        </is>
      </c>
      <c r="P576" t="inlineStr">
        <is>
          <t>205-2024-06-30</t>
        </is>
      </c>
      <c r="Q576" t="n">
        <v>2</v>
      </c>
      <c r="R576" t="n">
        <v>2</v>
      </c>
    </row>
    <row r="577">
      <c r="A577" t="inlineStr">
        <is>
          <t>205</t>
        </is>
      </c>
      <c r="B577" t="inlineStr">
        <is>
          <t>Utilidad Neta</t>
        </is>
      </c>
      <c r="C577" t="inlineStr">
        <is>
          <t>Planeación Financiera</t>
        </is>
      </c>
      <c r="D577" t="inlineStr">
        <is>
          <t>Semestral</t>
        </is>
      </c>
      <c r="E577" t="inlineStr">
        <is>
          <t>Positivo</t>
        </is>
      </c>
      <c r="F577" s="137" t="n">
        <v>45657</v>
      </c>
      <c r="G577" t="n">
        <v>2024</v>
      </c>
      <c r="H577" t="inlineStr">
        <is>
          <t>Diciembre</t>
        </is>
      </c>
      <c r="I577" t="inlineStr">
        <is>
          <t>2024-2</t>
        </is>
      </c>
      <c r="J577" t="n">
        <v>2783.219654</v>
      </c>
      <c r="K577" t="n">
        <v>5141.102865</v>
      </c>
      <c r="L577" t="n">
        <v>1.3</v>
      </c>
      <c r="M577" t="n">
        <v>1.847178269818297</v>
      </c>
      <c r="N577" t="inlineStr">
        <is>
          <t>2783.22%</t>
        </is>
      </c>
      <c r="O577" t="inlineStr">
        <is>
          <t>5141.1%</t>
        </is>
      </c>
      <c r="P577" t="inlineStr">
        <is>
          <t>205-2024-12-31</t>
        </is>
      </c>
      <c r="Q577" t="n">
        <v>2</v>
      </c>
      <c r="R577" t="n">
        <v>2</v>
      </c>
    </row>
    <row r="578">
      <c r="A578" t="inlineStr">
        <is>
          <t>205</t>
        </is>
      </c>
      <c r="B578" t="inlineStr">
        <is>
          <t>Utilidad Neta</t>
        </is>
      </c>
      <c r="C578" t="inlineStr">
        <is>
          <t>Planeación Financiera</t>
        </is>
      </c>
      <c r="D578" t="inlineStr">
        <is>
          <t>Semestral</t>
        </is>
      </c>
      <c r="E578" t="inlineStr">
        <is>
          <t>Positivo</t>
        </is>
      </c>
      <c r="F578" s="137" t="n">
        <v>45838</v>
      </c>
      <c r="G578" t="n">
        <v>2025</v>
      </c>
      <c r="H578" t="inlineStr">
        <is>
          <t>Junio</t>
        </is>
      </c>
      <c r="I578" t="inlineStr">
        <is>
          <t>2025-1</t>
        </is>
      </c>
      <c r="J578" t="n">
        <v>95</v>
      </c>
      <c r="K578" t="n">
        <v>186.31</v>
      </c>
      <c r="L578" t="n">
        <v>1.3</v>
      </c>
      <c r="M578" t="n">
        <v>1.961157894736842</v>
      </c>
      <c r="N578" t="inlineStr">
        <is>
          <t>95.0%</t>
        </is>
      </c>
      <c r="O578" t="inlineStr">
        <is>
          <t>186.31%</t>
        </is>
      </c>
      <c r="P578" t="inlineStr">
        <is>
          <t>205-2025-06-30</t>
        </is>
      </c>
      <c r="Q578" t="n">
        <v>2</v>
      </c>
      <c r="R578" t="n">
        <v>2</v>
      </c>
    </row>
    <row r="579">
      <c r="A579" t="inlineStr">
        <is>
          <t>205</t>
        </is>
      </c>
      <c r="B579" t="inlineStr">
        <is>
          <t>Utilidad Neta</t>
        </is>
      </c>
      <c r="C579" t="inlineStr">
        <is>
          <t>Planeación Financiera</t>
        </is>
      </c>
      <c r="D579" t="inlineStr">
        <is>
          <t>Semestral</t>
        </is>
      </c>
      <c r="E579" t="inlineStr">
        <is>
          <t>Positivo</t>
        </is>
      </c>
      <c r="F579" s="137" t="n">
        <v>46022</v>
      </c>
      <c r="G579" t="n">
        <v>2025</v>
      </c>
      <c r="H579" t="inlineStr">
        <is>
          <t>Diciembre</t>
        </is>
      </c>
      <c r="I579" t="inlineStr">
        <is>
          <t>2025-2</t>
        </is>
      </c>
      <c r="J579" t="n">
        <v>95</v>
      </c>
      <c r="K579" t="n">
        <v>123.05</v>
      </c>
      <c r="L579" t="n">
        <v>1.295263157894737</v>
      </c>
      <c r="M579" t="n">
        <v>1.295263157894737</v>
      </c>
      <c r="N579" t="inlineStr">
        <is>
          <t>95.0%</t>
        </is>
      </c>
      <c r="O579" t="inlineStr">
        <is>
          <t>123.05%</t>
        </is>
      </c>
      <c r="P579" t="inlineStr">
        <is>
          <t>205-2025-12-31</t>
        </is>
      </c>
      <c r="Q579" t="n">
        <v>2</v>
      </c>
      <c r="R579" t="n">
        <v>2</v>
      </c>
    </row>
    <row r="580">
      <c r="A580" t="inlineStr">
        <is>
          <t>206</t>
        </is>
      </c>
      <c r="B580" t="inlineStr">
        <is>
          <t>Inversión en CAPEX de la utilidad anterior</t>
        </is>
      </c>
      <c r="C580" t="inlineStr">
        <is>
          <t>Planeación Financiera</t>
        </is>
      </c>
      <c r="D580" t="inlineStr">
        <is>
          <t>Semestral</t>
        </is>
      </c>
      <c r="E580" t="inlineStr">
        <is>
          <t>Positivo</t>
        </is>
      </c>
      <c r="F580" s="137" t="n">
        <v>45107</v>
      </c>
      <c r="G580" t="n">
        <v>2023</v>
      </c>
      <c r="H580" t="inlineStr">
        <is>
          <t>Junio</t>
        </is>
      </c>
      <c r="I580" t="inlineStr">
        <is>
          <t>2023-1</t>
        </is>
      </c>
      <c r="J580" t="n">
        <v>1302.483921</v>
      </c>
      <c r="K580" t="n">
        <v>1606.86814</v>
      </c>
      <c r="L580" t="n">
        <v>1.233695183558431</v>
      </c>
      <c r="M580" t="n">
        <v>1.233695183558431</v>
      </c>
      <c r="N580" t="inlineStr">
        <is>
          <t>1302.48%</t>
        </is>
      </c>
      <c r="O580" t="inlineStr">
        <is>
          <t>1606.87%</t>
        </is>
      </c>
      <c r="P580" t="inlineStr">
        <is>
          <t>206-2023-06-30</t>
        </is>
      </c>
      <c r="Q580" t="n">
        <v>2</v>
      </c>
      <c r="R580" t="n">
        <v>2</v>
      </c>
    </row>
    <row r="581">
      <c r="A581" t="inlineStr">
        <is>
          <t>206</t>
        </is>
      </c>
      <c r="B581" t="inlineStr">
        <is>
          <t>Inversión en CAPEX de la utilidad anterior</t>
        </is>
      </c>
      <c r="C581" t="inlineStr">
        <is>
          <t>Planeación Financiera</t>
        </is>
      </c>
      <c r="D581" t="inlineStr">
        <is>
          <t>Semestral</t>
        </is>
      </c>
      <c r="E581" t="inlineStr">
        <is>
          <t>Positivo</t>
        </is>
      </c>
      <c r="F581" s="137" t="n">
        <v>45291</v>
      </c>
      <c r="G581" t="n">
        <v>2023</v>
      </c>
      <c r="H581" t="inlineStr">
        <is>
          <t>Diciembre</t>
        </is>
      </c>
      <c r="I581" t="inlineStr">
        <is>
          <t>2023-2</t>
        </is>
      </c>
      <c r="J581" t="n">
        <v>1302.483921</v>
      </c>
      <c r="K581" t="n">
        <v>6000.270279</v>
      </c>
      <c r="L581" t="n">
        <v>1.3</v>
      </c>
      <c r="M581" t="n">
        <v>4.606790289121735</v>
      </c>
      <c r="N581" t="inlineStr">
        <is>
          <t>1302.48%</t>
        </is>
      </c>
      <c r="O581" t="inlineStr">
        <is>
          <t>6000.27%</t>
        </is>
      </c>
      <c r="P581" t="inlineStr">
        <is>
          <t>206-2023-12-31</t>
        </is>
      </c>
      <c r="Q581" t="n">
        <v>2</v>
      </c>
      <c r="R581" t="n">
        <v>2</v>
      </c>
    </row>
    <row r="582">
      <c r="A582" t="inlineStr">
        <is>
          <t>206</t>
        </is>
      </c>
      <c r="B582" t="inlineStr">
        <is>
          <t>Inversión en CAPEX de la utilidad anterior</t>
        </is>
      </c>
      <c r="C582" t="inlineStr">
        <is>
          <t>Planeación Financiera</t>
        </is>
      </c>
      <c r="D582" t="inlineStr">
        <is>
          <t>Anual</t>
        </is>
      </c>
      <c r="E582" t="inlineStr">
        <is>
          <t>Positivo</t>
        </is>
      </c>
      <c r="F582" s="137" t="n">
        <v>45657</v>
      </c>
      <c r="G582" t="n">
        <v>2024</v>
      </c>
      <c r="H582" t="inlineStr">
        <is>
          <t>Diciembre</t>
        </is>
      </c>
      <c r="I582" t="inlineStr">
        <is>
          <t>2024-2</t>
        </is>
      </c>
      <c r="J582" t="n">
        <v>1</v>
      </c>
      <c r="K582" t="n">
        <v>1.37</v>
      </c>
      <c r="L582" t="n">
        <v>1.3</v>
      </c>
      <c r="M582" t="n">
        <v>1.37</v>
      </c>
      <c r="N582" t="inlineStr">
        <is>
          <t>1.0%</t>
        </is>
      </c>
      <c r="O582" t="inlineStr">
        <is>
          <t>1.37%</t>
        </is>
      </c>
      <c r="P582" t="inlineStr">
        <is>
          <t>206-2024-12-31</t>
        </is>
      </c>
      <c r="Q582" t="n">
        <v>2</v>
      </c>
      <c r="R582" t="n">
        <v>2</v>
      </c>
    </row>
    <row r="583">
      <c r="A583" t="inlineStr">
        <is>
          <t>206</t>
        </is>
      </c>
      <c r="B583" t="inlineStr">
        <is>
          <t>Inversión en CAPEX de la utilidad anterior</t>
        </is>
      </c>
      <c r="C583" t="inlineStr">
        <is>
          <t>Planeación Financiera</t>
        </is>
      </c>
      <c r="D583" t="inlineStr">
        <is>
          <t>Anual</t>
        </is>
      </c>
      <c r="E583" t="inlineStr">
        <is>
          <t>Positivo</t>
        </is>
      </c>
      <c r="F583" s="137" t="n">
        <v>46022</v>
      </c>
      <c r="G583" t="n">
        <v>2025</v>
      </c>
      <c r="H583" t="inlineStr">
        <is>
          <t>Diciembre</t>
        </is>
      </c>
      <c r="I583" t="inlineStr">
        <is>
          <t>2025-2</t>
        </is>
      </c>
      <c r="J583" t="n">
        <v>1</v>
      </c>
      <c r="K583" t="n">
        <v>2.14</v>
      </c>
      <c r="L583" t="n">
        <v>1.3</v>
      </c>
      <c r="M583" t="n">
        <v>2.14</v>
      </c>
      <c r="N583" t="inlineStr">
        <is>
          <t>1.0%</t>
        </is>
      </c>
      <c r="O583" t="inlineStr">
        <is>
          <t>2.14%</t>
        </is>
      </c>
      <c r="P583" t="inlineStr">
        <is>
          <t>206-2025-12-31</t>
        </is>
      </c>
      <c r="Q583" t="n">
        <v>2</v>
      </c>
      <c r="R583" t="n">
        <v>2</v>
      </c>
    </row>
    <row r="584">
      <c r="A584" t="inlineStr">
        <is>
          <t>207</t>
        </is>
      </c>
      <c r="B584" t="inlineStr">
        <is>
          <t>Nivel de Cumplimiento Opex</t>
        </is>
      </c>
      <c r="C584" t="inlineStr">
        <is>
          <t>Planeación Financiera</t>
        </is>
      </c>
      <c r="D584" t="inlineStr">
        <is>
          <t>Semestral</t>
        </is>
      </c>
      <c r="E584" t="inlineStr">
        <is>
          <t>Negativo</t>
        </is>
      </c>
      <c r="F584" s="137" t="n">
        <v>45107</v>
      </c>
      <c r="G584" t="n">
        <v>2023</v>
      </c>
      <c r="H584" t="inlineStr">
        <is>
          <t>Junio</t>
        </is>
      </c>
      <c r="I584" t="inlineStr">
        <is>
          <t>2023-1</t>
        </is>
      </c>
      <c r="J584" t="n">
        <v>114640.779682</v>
      </c>
      <c r="K584" t="n">
        <v>116015.126638</v>
      </c>
      <c r="L584" t="n">
        <v>0.9881537261922029</v>
      </c>
      <c r="M584" t="n">
        <v>0.9881537261922029</v>
      </c>
      <c r="N584" t="inlineStr">
        <is>
          <t>114640.78%</t>
        </is>
      </c>
      <c r="O584" t="inlineStr">
        <is>
          <t>116015.13%</t>
        </is>
      </c>
      <c r="P584" t="inlineStr">
        <is>
          <t>207-2023-06-30</t>
        </is>
      </c>
      <c r="Q584" t="n">
        <v>2</v>
      </c>
      <c r="R584" t="n">
        <v>2</v>
      </c>
    </row>
    <row r="585">
      <c r="A585" t="inlineStr">
        <is>
          <t>207</t>
        </is>
      </c>
      <c r="B585" t="inlineStr">
        <is>
          <t>Nivel de Cumplimiento Opex</t>
        </is>
      </c>
      <c r="C585" t="inlineStr">
        <is>
          <t>Planeación Financiera</t>
        </is>
      </c>
      <c r="D585" t="inlineStr">
        <is>
          <t>Semestral</t>
        </is>
      </c>
      <c r="E585" t="inlineStr">
        <is>
          <t>Negativo</t>
        </is>
      </c>
      <c r="F585" s="137" t="n">
        <v>45291</v>
      </c>
      <c r="G585" t="n">
        <v>2023</v>
      </c>
      <c r="H585" t="inlineStr">
        <is>
          <t>Diciembre</t>
        </is>
      </c>
      <c r="I585" t="inlineStr">
        <is>
          <t>2023-2</t>
        </is>
      </c>
      <c r="J585" t="n">
        <v>238770.966572</v>
      </c>
      <c r="K585" t="n">
        <v>247359.733075</v>
      </c>
      <c r="L585" t="n">
        <v>0.9652782350779953</v>
      </c>
      <c r="M585" t="n">
        <v>0.9652782350779953</v>
      </c>
      <c r="N585" t="inlineStr">
        <is>
          <t>238770.97%</t>
        </is>
      </c>
      <c r="O585" t="inlineStr">
        <is>
          <t>247359.73%</t>
        </is>
      </c>
      <c r="P585" t="inlineStr">
        <is>
          <t>207-2023-12-31</t>
        </is>
      </c>
      <c r="Q585" t="n">
        <v>2</v>
      </c>
      <c r="R585" t="n">
        <v>2</v>
      </c>
    </row>
    <row r="586">
      <c r="A586" t="inlineStr">
        <is>
          <t>207</t>
        </is>
      </c>
      <c r="B586" t="inlineStr">
        <is>
          <t>Nivel de Cumplimiento Opex</t>
        </is>
      </c>
      <c r="C586" t="inlineStr">
        <is>
          <t>Planeación Financiera</t>
        </is>
      </c>
      <c r="D586" t="inlineStr">
        <is>
          <t>Semestral</t>
        </is>
      </c>
      <c r="E586" t="inlineStr">
        <is>
          <t>Negativo</t>
        </is>
      </c>
      <c r="F586" s="137" t="n">
        <v>45473</v>
      </c>
      <c r="G586" t="n">
        <v>2024</v>
      </c>
      <c r="H586" t="inlineStr">
        <is>
          <t>Junio</t>
        </is>
      </c>
      <c r="I586" t="inlineStr">
        <is>
          <t>2024-1</t>
        </is>
      </c>
      <c r="J586" t="n">
        <v>128735.296794</v>
      </c>
      <c r="K586" t="n">
        <v>131039.3223</v>
      </c>
      <c r="L586" t="n">
        <v>0.9824172968422014</v>
      </c>
      <c r="M586" t="n">
        <v>0.9824172968422014</v>
      </c>
      <c r="N586" t="inlineStr">
        <is>
          <t>128735.3%</t>
        </is>
      </c>
      <c r="O586" t="inlineStr">
        <is>
          <t>131039.32%</t>
        </is>
      </c>
      <c r="P586" t="inlineStr">
        <is>
          <t>207-2024-06-30</t>
        </is>
      </c>
      <c r="Q586" t="n">
        <v>2</v>
      </c>
      <c r="R586" t="n">
        <v>2</v>
      </c>
    </row>
    <row r="587">
      <c r="A587" t="inlineStr">
        <is>
          <t>207</t>
        </is>
      </c>
      <c r="B587" t="inlineStr">
        <is>
          <t>Nivel de Cumplimiento Opex</t>
        </is>
      </c>
      <c r="C587" t="inlineStr">
        <is>
          <t>Planeación Financiera</t>
        </is>
      </c>
      <c r="D587" t="inlineStr">
        <is>
          <t>Semestral</t>
        </is>
      </c>
      <c r="E587" t="inlineStr">
        <is>
          <t>Negativo</t>
        </is>
      </c>
      <c r="F587" s="137" t="n">
        <v>45657</v>
      </c>
      <c r="G587" t="n">
        <v>2024</v>
      </c>
      <c r="H587" t="inlineStr">
        <is>
          <t>Diciembre</t>
        </is>
      </c>
      <c r="I587" t="inlineStr">
        <is>
          <t>2024-2</t>
        </is>
      </c>
      <c r="J587" t="n">
        <v>262628.34439</v>
      </c>
      <c r="K587" t="n">
        <v>268399.199817</v>
      </c>
      <c r="L587" t="n">
        <v>0.9784989842334302</v>
      </c>
      <c r="M587" t="n">
        <v>0.9784989842334302</v>
      </c>
      <c r="N587" t="inlineStr">
        <is>
          <t>262628.34%</t>
        </is>
      </c>
      <c r="O587" t="inlineStr">
        <is>
          <t>268399.2%</t>
        </is>
      </c>
      <c r="P587" t="inlineStr">
        <is>
          <t>207-2024-12-31</t>
        </is>
      </c>
      <c r="Q587" t="n">
        <v>2</v>
      </c>
      <c r="R587" t="n">
        <v>2</v>
      </c>
    </row>
    <row r="588">
      <c r="A588" t="inlineStr">
        <is>
          <t>207</t>
        </is>
      </c>
      <c r="B588" t="inlineStr">
        <is>
          <t>Nivel de Cumplimiento Opex</t>
        </is>
      </c>
      <c r="C588" t="inlineStr">
        <is>
          <t>Planeación Financiera</t>
        </is>
      </c>
      <c r="D588" t="inlineStr">
        <is>
          <t>Semestral</t>
        </is>
      </c>
      <c r="E588" t="inlineStr">
        <is>
          <t>Negativo</t>
        </is>
      </c>
      <c r="F588" s="137" t="n">
        <v>45838</v>
      </c>
      <c r="G588" t="n">
        <v>2025</v>
      </c>
      <c r="H588" t="inlineStr">
        <is>
          <t>Junio</t>
        </is>
      </c>
      <c r="I588" t="inlineStr">
        <is>
          <t>2025-1</t>
        </is>
      </c>
      <c r="J588" t="n">
        <v>100</v>
      </c>
      <c r="K588" t="n">
        <v>110.9</v>
      </c>
      <c r="L588" t="n">
        <v>0.9017132551848511</v>
      </c>
      <c r="M588" t="n">
        <v>0.9017132551848511</v>
      </c>
      <c r="N588" t="inlineStr">
        <is>
          <t>100.0%</t>
        </is>
      </c>
      <c r="O588" t="inlineStr">
        <is>
          <t>110.9%</t>
        </is>
      </c>
      <c r="P588" t="inlineStr">
        <is>
          <t>207-2025-06-30</t>
        </is>
      </c>
      <c r="Q588" t="n">
        <v>2</v>
      </c>
      <c r="R588" t="n">
        <v>2</v>
      </c>
    </row>
    <row r="589">
      <c r="A589" t="inlineStr">
        <is>
          <t>207</t>
        </is>
      </c>
      <c r="B589" t="inlineStr">
        <is>
          <t>Nivel de Cumplimiento Opex</t>
        </is>
      </c>
      <c r="C589" t="inlineStr">
        <is>
          <t>Planeación Financiera</t>
        </is>
      </c>
      <c r="D589" t="inlineStr">
        <is>
          <t>Semestral</t>
        </is>
      </c>
      <c r="E589" t="inlineStr">
        <is>
          <t>Negativo</t>
        </is>
      </c>
      <c r="F589" s="137" t="n">
        <v>46022</v>
      </c>
      <c r="G589" t="n">
        <v>2025</v>
      </c>
      <c r="H589" t="inlineStr">
        <is>
          <t>Diciembre</t>
        </is>
      </c>
      <c r="I589" t="inlineStr">
        <is>
          <t>2025-2</t>
        </is>
      </c>
      <c r="J589" t="n">
        <v>100</v>
      </c>
      <c r="K589" t="n">
        <v>110.62</v>
      </c>
      <c r="L589" t="n">
        <v>0.9039956608208281</v>
      </c>
      <c r="M589" t="n">
        <v>0.9039956608208281</v>
      </c>
      <c r="N589" t="inlineStr">
        <is>
          <t>100.0%</t>
        </is>
      </c>
      <c r="O589" t="inlineStr">
        <is>
          <t>110.62%</t>
        </is>
      </c>
      <c r="P589" t="inlineStr">
        <is>
          <t>207-2025-12-31</t>
        </is>
      </c>
      <c r="Q589" t="n">
        <v>2</v>
      </c>
      <c r="R589" t="n">
        <v>2</v>
      </c>
    </row>
    <row r="590">
      <c r="A590" t="inlineStr">
        <is>
          <t>208</t>
        </is>
      </c>
      <c r="B590" t="inlineStr">
        <is>
          <t>Consumo de Agua m3 Mensual</t>
        </is>
      </c>
      <c r="C590" t="inlineStr">
        <is>
          <t>GESTIÓN AMBIENTAL</t>
        </is>
      </c>
      <c r="D590" t="inlineStr">
        <is>
          <t>Mensual</t>
        </is>
      </c>
      <c r="E590" t="inlineStr">
        <is>
          <t>Negativo</t>
        </is>
      </c>
      <c r="F590" s="137" t="n">
        <v>45107</v>
      </c>
      <c r="G590" t="n">
        <v>2023</v>
      </c>
      <c r="H590" t="inlineStr">
        <is>
          <t>Junio</t>
        </is>
      </c>
      <c r="I590" t="inlineStr">
        <is>
          <t>2023-1</t>
        </is>
      </c>
      <c r="K590" t="n">
        <v>6559.6</v>
      </c>
      <c r="L590" t="n">
        <v>0</v>
      </c>
      <c r="M590" t="n">
        <v>0</v>
      </c>
      <c r="O590" t="inlineStr">
        <is>
          <t>6559.6%</t>
        </is>
      </c>
      <c r="P590" t="inlineStr">
        <is>
          <t>208-2023-06-30</t>
        </is>
      </c>
      <c r="Q590" t="n">
        <v>2</v>
      </c>
      <c r="R590" t="n">
        <v>2</v>
      </c>
    </row>
    <row r="591">
      <c r="A591" t="inlineStr">
        <is>
          <t>208</t>
        </is>
      </c>
      <c r="B591" t="inlineStr">
        <is>
          <t>Consumo de Agua m3 Mensual</t>
        </is>
      </c>
      <c r="C591" t="inlineStr">
        <is>
          <t>GESTIÓN AMBIENTAL</t>
        </is>
      </c>
      <c r="D591" t="inlineStr">
        <is>
          <t>Mensual</t>
        </is>
      </c>
      <c r="E591" t="inlineStr">
        <is>
          <t>Negativo</t>
        </is>
      </c>
      <c r="F591" s="137" t="n">
        <v>45291</v>
      </c>
      <c r="G591" t="n">
        <v>2023</v>
      </c>
      <c r="H591" t="inlineStr">
        <is>
          <t>Diciembre</t>
        </is>
      </c>
      <c r="I591" t="inlineStr">
        <is>
          <t>2023-2</t>
        </is>
      </c>
      <c r="K591" t="n">
        <v>8180.4</v>
      </c>
      <c r="L591" t="n">
        <v>0</v>
      </c>
      <c r="M591" t="n">
        <v>0</v>
      </c>
      <c r="O591" t="inlineStr">
        <is>
          <t>8180.4%</t>
        </is>
      </c>
      <c r="P591" t="inlineStr">
        <is>
          <t>208-2023-12-31</t>
        </is>
      </c>
      <c r="Q591" t="n">
        <v>2</v>
      </c>
      <c r="R591" t="n">
        <v>2</v>
      </c>
    </row>
    <row r="592">
      <c r="A592" t="inlineStr">
        <is>
          <t>208</t>
        </is>
      </c>
      <c r="B592" t="inlineStr">
        <is>
          <t>Consumo de Agua m3 Mensual</t>
        </is>
      </c>
      <c r="C592" t="inlineStr">
        <is>
          <t>GESTIÓN AMBIENTAL</t>
        </is>
      </c>
      <c r="D592" t="inlineStr">
        <is>
          <t>Mensual</t>
        </is>
      </c>
      <c r="E592" t="inlineStr">
        <is>
          <t>Negativo</t>
        </is>
      </c>
      <c r="F592" s="137" t="n">
        <v>45473</v>
      </c>
      <c r="G592" t="n">
        <v>2024</v>
      </c>
      <c r="H592" t="inlineStr">
        <is>
          <t>Junio</t>
        </is>
      </c>
      <c r="I592" t="inlineStr">
        <is>
          <t>2024-1</t>
        </is>
      </c>
      <c r="J592" t="n">
        <v>10200</v>
      </c>
      <c r="K592" t="n">
        <v>8442</v>
      </c>
      <c r="L592" t="n">
        <v>1.208244491826581</v>
      </c>
      <c r="M592" t="n">
        <v>1.208244491826581</v>
      </c>
      <c r="N592" t="inlineStr">
        <is>
          <t>10200.0%</t>
        </is>
      </c>
      <c r="O592" t="inlineStr">
        <is>
          <t>8442.0%</t>
        </is>
      </c>
      <c r="P592" t="inlineStr">
        <is>
          <t>208-2024-06-30</t>
        </is>
      </c>
      <c r="Q592" t="n">
        <v>2</v>
      </c>
      <c r="R592" t="n">
        <v>2</v>
      </c>
    </row>
    <row r="593">
      <c r="A593" t="inlineStr">
        <is>
          <t>208</t>
        </is>
      </c>
      <c r="B593" t="inlineStr">
        <is>
          <t>Consumo de Agua m3 Mensual</t>
        </is>
      </c>
      <c r="C593" t="inlineStr">
        <is>
          <t>GESTIÓN AMBIENTAL</t>
        </is>
      </c>
      <c r="D593" t="inlineStr">
        <is>
          <t>Mensual</t>
        </is>
      </c>
      <c r="E593" t="inlineStr">
        <is>
          <t>Negativo</t>
        </is>
      </c>
      <c r="F593" s="137" t="n">
        <v>45657</v>
      </c>
      <c r="G593" t="n">
        <v>2024</v>
      </c>
      <c r="H593" t="inlineStr">
        <is>
          <t>Diciembre</t>
        </is>
      </c>
      <c r="I593" t="inlineStr">
        <is>
          <t>2024-2</t>
        </is>
      </c>
      <c r="J593" t="n">
        <v>10200</v>
      </c>
      <c r="K593" t="n">
        <v>7232.5</v>
      </c>
      <c r="L593" t="n">
        <v>1.3</v>
      </c>
      <c r="M593" t="n">
        <v>1.410300725890079</v>
      </c>
      <c r="N593" t="inlineStr">
        <is>
          <t>10200.0%</t>
        </is>
      </c>
      <c r="O593" t="inlineStr">
        <is>
          <t>7232.5%</t>
        </is>
      </c>
      <c r="P593" t="inlineStr">
        <is>
          <t>208-2024-12-31</t>
        </is>
      </c>
      <c r="Q593" t="n">
        <v>2</v>
      </c>
      <c r="R593" t="n">
        <v>2</v>
      </c>
    </row>
    <row r="594">
      <c r="A594" t="inlineStr">
        <is>
          <t>208</t>
        </is>
      </c>
      <c r="B594" t="inlineStr">
        <is>
          <t>Consumo de Agua m3 Mensual</t>
        </is>
      </c>
      <c r="C594" t="inlineStr">
        <is>
          <t>GESTIÓN AMBIENTAL</t>
        </is>
      </c>
      <c r="D594" t="inlineStr">
        <is>
          <t>Mensual</t>
        </is>
      </c>
      <c r="E594" t="inlineStr">
        <is>
          <t>Negativo</t>
        </is>
      </c>
      <c r="F594" s="137" t="n">
        <v>45838</v>
      </c>
      <c r="G594" t="n">
        <v>2025</v>
      </c>
      <c r="H594" t="inlineStr">
        <is>
          <t>Junio</t>
        </is>
      </c>
      <c r="I594" t="inlineStr">
        <is>
          <t>2025-1</t>
        </is>
      </c>
      <c r="J594" t="n">
        <v>6</v>
      </c>
      <c r="K594" t="n">
        <v>7352.5</v>
      </c>
      <c r="L594" t="n">
        <v>0.0008160489629377763</v>
      </c>
      <c r="M594" t="n">
        <v>0.0008160489629377763</v>
      </c>
      <c r="N594" t="inlineStr">
        <is>
          <t>6.0%</t>
        </is>
      </c>
      <c r="O594" t="inlineStr">
        <is>
          <t>7352.5%</t>
        </is>
      </c>
      <c r="P594" t="inlineStr">
        <is>
          <t>208-2025-06-30</t>
        </is>
      </c>
      <c r="Q594" t="n">
        <v>2</v>
      </c>
      <c r="R594" t="n">
        <v>2</v>
      </c>
    </row>
    <row r="595">
      <c r="A595" t="inlineStr">
        <is>
          <t>208</t>
        </is>
      </c>
      <c r="B595" t="inlineStr">
        <is>
          <t>Consumo de Agua m3 Mensual</t>
        </is>
      </c>
      <c r="C595" t="inlineStr">
        <is>
          <t>GESTIÓN AMBIENTAL</t>
        </is>
      </c>
      <c r="D595" t="inlineStr">
        <is>
          <t>Mensual</t>
        </is>
      </c>
      <c r="E595" t="inlineStr">
        <is>
          <t>Negativo</t>
        </is>
      </c>
      <c r="F595" s="137" t="n">
        <v>46022</v>
      </c>
      <c r="G595" t="n">
        <v>2025</v>
      </c>
      <c r="H595" t="inlineStr">
        <is>
          <t>Diciembre</t>
        </is>
      </c>
      <c r="I595" t="inlineStr">
        <is>
          <t>2025-2</t>
        </is>
      </c>
      <c r="J595" t="n">
        <v>5</v>
      </c>
      <c r="K595" t="n">
        <v>5750</v>
      </c>
      <c r="L595" t="n">
        <v>0.0008695652173913044</v>
      </c>
      <c r="M595" t="n">
        <v>0.0008695652173913044</v>
      </c>
      <c r="N595" t="inlineStr">
        <is>
          <t>5.0%</t>
        </is>
      </c>
      <c r="O595" t="inlineStr">
        <is>
          <t>5750.0%</t>
        </is>
      </c>
      <c r="P595" t="inlineStr">
        <is>
          <t>208-2025-12-31</t>
        </is>
      </c>
      <c r="Q595" t="n">
        <v>2</v>
      </c>
      <c r="R595" t="n">
        <v>2</v>
      </c>
    </row>
    <row r="596">
      <c r="A596" t="inlineStr">
        <is>
          <t>208</t>
        </is>
      </c>
      <c r="B596" t="inlineStr">
        <is>
          <t>Consumo de Agua m3 Mensual</t>
        </is>
      </c>
      <c r="C596" t="inlineStr">
        <is>
          <t>GESTIÓN AMBIENTAL</t>
        </is>
      </c>
      <c r="D596" t="inlineStr">
        <is>
          <t>Mensual</t>
        </is>
      </c>
      <c r="E596" t="inlineStr">
        <is>
          <t>Negativo</t>
        </is>
      </c>
      <c r="F596" s="137" t="n">
        <v>46203</v>
      </c>
      <c r="G596" t="n">
        <v>2026</v>
      </c>
      <c r="H596" t="inlineStr">
        <is>
          <t>Junio</t>
        </is>
      </c>
      <c r="I596" t="inlineStr">
        <is>
          <t>2026-1</t>
        </is>
      </c>
      <c r="J596" t="n">
        <v>1</v>
      </c>
      <c r="L596" t="n">
        <v>0</v>
      </c>
      <c r="M596" t="n">
        <v>0</v>
      </c>
      <c r="N596" t="inlineStr">
        <is>
          <t>1.0%</t>
        </is>
      </c>
      <c r="P596" t="inlineStr">
        <is>
          <t>208-2026-06-30</t>
        </is>
      </c>
      <c r="Q596" t="n">
        <v>2</v>
      </c>
      <c r="R596" t="n">
        <v>2</v>
      </c>
    </row>
    <row r="597">
      <c r="A597" t="inlineStr">
        <is>
          <t>210</t>
        </is>
      </c>
      <c r="B597" t="inlineStr">
        <is>
          <t>Aporte de los Procesos a los Objetivos de Desarrollo Sostenible</t>
        </is>
      </c>
      <c r="C597" t="inlineStr">
        <is>
          <t>GESTIÓN AMBIENTAL</t>
        </is>
      </c>
      <c r="D597" t="inlineStr">
        <is>
          <t>Anual</t>
        </is>
      </c>
      <c r="E597" t="inlineStr">
        <is>
          <t>Positivo</t>
        </is>
      </c>
      <c r="F597" s="137" t="n">
        <v>45291</v>
      </c>
      <c r="G597" t="n">
        <v>2023</v>
      </c>
      <c r="H597" t="inlineStr">
        <is>
          <t>Diciembre</t>
        </is>
      </c>
      <c r="I597" t="inlineStr">
        <is>
          <t>2023-2</t>
        </is>
      </c>
      <c r="L597" t="n">
        <v>0</v>
      </c>
      <c r="M597" t="n">
        <v>0</v>
      </c>
      <c r="P597" t="inlineStr">
        <is>
          <t>210-2023-12-31</t>
        </is>
      </c>
      <c r="Q597" t="n">
        <v>2</v>
      </c>
      <c r="R597" t="n">
        <v>2</v>
      </c>
    </row>
    <row r="598">
      <c r="A598" t="inlineStr">
        <is>
          <t>213</t>
        </is>
      </c>
      <c r="B598" t="inlineStr">
        <is>
          <t>Cumplimiento del Plan Anual del Sistema de Gestión Ambiental</t>
        </is>
      </c>
      <c r="C598" t="inlineStr">
        <is>
          <t>GESTIÓN AMBIENTAL</t>
        </is>
      </c>
      <c r="D598" t="inlineStr">
        <is>
          <t>Trimestral</t>
        </is>
      </c>
      <c r="E598" t="inlineStr">
        <is>
          <t>Positivo</t>
        </is>
      </c>
      <c r="F598" s="137" t="n">
        <v>45107</v>
      </c>
      <c r="G598" t="n">
        <v>2023</v>
      </c>
      <c r="H598" t="inlineStr">
        <is>
          <t>Junio</t>
        </is>
      </c>
      <c r="I598" t="inlineStr">
        <is>
          <t>2023-1</t>
        </is>
      </c>
      <c r="J598" t="n">
        <v>90</v>
      </c>
      <c r="K598" t="n">
        <v>96.66312500000001</v>
      </c>
      <c r="L598" t="n">
        <v>1.074034722222222</v>
      </c>
      <c r="M598" t="n">
        <v>1.074034722222222</v>
      </c>
      <c r="N598" t="inlineStr">
        <is>
          <t>90.0%</t>
        </is>
      </c>
      <c r="O598" t="inlineStr">
        <is>
          <t>96.66%</t>
        </is>
      </c>
      <c r="P598" t="inlineStr">
        <is>
          <t>213-2023-06-30</t>
        </is>
      </c>
      <c r="Q598" t="n">
        <v>2</v>
      </c>
      <c r="R598" t="n">
        <v>2</v>
      </c>
    </row>
    <row r="599">
      <c r="A599" t="inlineStr">
        <is>
          <t>213</t>
        </is>
      </c>
      <c r="B599" t="inlineStr">
        <is>
          <t>Cumplimiento del Plan Anual del Sistema de Gestión Ambiental</t>
        </is>
      </c>
      <c r="C599" t="inlineStr">
        <is>
          <t>GESTIÓN AMBIENTAL</t>
        </is>
      </c>
      <c r="D599" t="inlineStr">
        <is>
          <t>Trimestral</t>
        </is>
      </c>
      <c r="E599" t="inlineStr">
        <is>
          <t>Positivo</t>
        </is>
      </c>
      <c r="F599" s="137" t="n">
        <v>45291</v>
      </c>
      <c r="G599" t="n">
        <v>2023</v>
      </c>
      <c r="H599" t="inlineStr">
        <is>
          <t>Diciembre</t>
        </is>
      </c>
      <c r="I599" t="inlineStr">
        <is>
          <t>2023-2</t>
        </is>
      </c>
      <c r="J599" t="n">
        <v>90</v>
      </c>
      <c r="K599" t="n">
        <v>86.40000000000001</v>
      </c>
      <c r="L599" t="n">
        <v>0.9600000000000001</v>
      </c>
      <c r="M599" t="n">
        <v>0.9600000000000001</v>
      </c>
      <c r="N599" t="inlineStr">
        <is>
          <t>90.0%</t>
        </is>
      </c>
      <c r="O599" t="inlineStr">
        <is>
          <t>86.4%</t>
        </is>
      </c>
      <c r="P599" t="inlineStr">
        <is>
          <t>213-2023-12-31</t>
        </is>
      </c>
      <c r="Q599" t="n">
        <v>2</v>
      </c>
      <c r="R599" t="n">
        <v>2</v>
      </c>
    </row>
    <row r="600">
      <c r="A600" t="inlineStr">
        <is>
          <t>213</t>
        </is>
      </c>
      <c r="B600" t="inlineStr">
        <is>
          <t>Cumplimiento del Plan Anual del Sistema de Gestión Ambiental</t>
        </is>
      </c>
      <c r="C600" t="inlineStr">
        <is>
          <t>GESTIÓN AMBIENTAL</t>
        </is>
      </c>
      <c r="D600" t="inlineStr">
        <is>
          <t>Trimestral</t>
        </is>
      </c>
      <c r="E600" t="inlineStr">
        <is>
          <t>Positivo</t>
        </is>
      </c>
      <c r="F600" s="137" t="n">
        <v>45473</v>
      </c>
      <c r="G600" t="n">
        <v>2024</v>
      </c>
      <c r="H600" t="inlineStr">
        <is>
          <t>Junio</t>
        </is>
      </c>
      <c r="I600" t="inlineStr">
        <is>
          <t>2024-1</t>
        </is>
      </c>
      <c r="J600" t="n">
        <v>56.63</v>
      </c>
      <c r="K600" t="n">
        <v>62.96</v>
      </c>
      <c r="L600" t="n">
        <v>1.111778209429631</v>
      </c>
      <c r="M600" t="n">
        <v>1.111778209429631</v>
      </c>
      <c r="N600" t="inlineStr">
        <is>
          <t>56.63%</t>
        </is>
      </c>
      <c r="O600" t="inlineStr">
        <is>
          <t>62.96%</t>
        </is>
      </c>
      <c r="P600" t="inlineStr">
        <is>
          <t>213-2024-06-30</t>
        </is>
      </c>
      <c r="Q600" t="n">
        <v>2</v>
      </c>
      <c r="R600" t="n">
        <v>2</v>
      </c>
    </row>
    <row r="601">
      <c r="A601" t="inlineStr">
        <is>
          <t>213</t>
        </is>
      </c>
      <c r="B601" t="inlineStr">
        <is>
          <t>Cumplimiento del Plan Anual del Sistema de Gestión Ambiental</t>
        </is>
      </c>
      <c r="C601" t="inlineStr">
        <is>
          <t>GESTIÓN AMBIENTAL</t>
        </is>
      </c>
      <c r="D601" t="inlineStr">
        <is>
          <t>Trimestral</t>
        </is>
      </c>
      <c r="E601" t="inlineStr">
        <is>
          <t>Positivo</t>
        </is>
      </c>
      <c r="F601" s="137" t="n">
        <v>45657</v>
      </c>
      <c r="G601" t="n">
        <v>2024</v>
      </c>
      <c r="H601" t="inlineStr">
        <is>
          <t>Diciembre</t>
        </is>
      </c>
      <c r="I601" t="inlineStr">
        <is>
          <t>2024-2</t>
        </is>
      </c>
      <c r="J601" t="n">
        <v>90</v>
      </c>
      <c r="K601" t="n">
        <v>98.89500000000001</v>
      </c>
      <c r="L601" t="n">
        <v>1.098833333333334</v>
      </c>
      <c r="M601" t="n">
        <v>1.098833333333334</v>
      </c>
      <c r="N601" t="inlineStr">
        <is>
          <t>90.0%</t>
        </is>
      </c>
      <c r="O601" t="inlineStr">
        <is>
          <t>98.9%</t>
        </is>
      </c>
      <c r="P601" t="inlineStr">
        <is>
          <t>213-2024-12-31</t>
        </is>
      </c>
      <c r="Q601" t="n">
        <v>2</v>
      </c>
      <c r="R601" t="n">
        <v>2</v>
      </c>
    </row>
    <row r="602">
      <c r="A602" t="inlineStr">
        <is>
          <t>213</t>
        </is>
      </c>
      <c r="B602" t="inlineStr">
        <is>
          <t>Cumplimiento del Plan Anual del Sistema de Gestión Ambiental</t>
        </is>
      </c>
      <c r="C602" t="inlineStr">
        <is>
          <t>GESTIÓN AMBIENTAL</t>
        </is>
      </c>
      <c r="D602" t="inlineStr">
        <is>
          <t>Trimestral</t>
        </is>
      </c>
      <c r="E602" t="inlineStr">
        <is>
          <t>Positivo</t>
        </is>
      </c>
      <c r="F602" s="137" t="n">
        <v>45838</v>
      </c>
      <c r="G602" t="n">
        <v>2025</v>
      </c>
      <c r="H602" t="inlineStr">
        <is>
          <t>Junio</t>
        </is>
      </c>
      <c r="I602" t="inlineStr">
        <is>
          <t>2025-1</t>
        </is>
      </c>
      <c r="J602" t="n">
        <v>90</v>
      </c>
      <c r="K602" t="n">
        <v>97.315</v>
      </c>
      <c r="L602" t="n">
        <v>1.081277777777778</v>
      </c>
      <c r="M602" t="n">
        <v>1.081277777777778</v>
      </c>
      <c r="N602" t="inlineStr">
        <is>
          <t>90.0%</t>
        </is>
      </c>
      <c r="O602" t="inlineStr">
        <is>
          <t>97.31%</t>
        </is>
      </c>
      <c r="P602" t="inlineStr">
        <is>
          <t>213-2025-06-30</t>
        </is>
      </c>
      <c r="Q602" t="n">
        <v>2</v>
      </c>
      <c r="R602" t="n">
        <v>2</v>
      </c>
    </row>
    <row r="603">
      <c r="A603" t="inlineStr">
        <is>
          <t>213</t>
        </is>
      </c>
      <c r="B603" t="inlineStr">
        <is>
          <t>Cumplimiento del Plan Anual del Sistema de Gestión Ambiental</t>
        </is>
      </c>
      <c r="C603" t="inlineStr">
        <is>
          <t>GESTIÓN AMBIENTAL</t>
        </is>
      </c>
      <c r="D603" t="inlineStr">
        <is>
          <t>Trimestral</t>
        </is>
      </c>
      <c r="E603" t="inlineStr">
        <is>
          <t>Positivo</t>
        </is>
      </c>
      <c r="F603" s="137" t="n">
        <v>46022</v>
      </c>
      <c r="G603" t="n">
        <v>2025</v>
      </c>
      <c r="H603" t="inlineStr">
        <is>
          <t>Diciembre</t>
        </is>
      </c>
      <c r="I603" t="inlineStr">
        <is>
          <t>2025-2</t>
        </is>
      </c>
      <c r="J603" t="n">
        <v>90</v>
      </c>
      <c r="L603" t="n">
        <v>0</v>
      </c>
      <c r="M603" t="n">
        <v>0</v>
      </c>
      <c r="N603" t="inlineStr">
        <is>
          <t>90.0%</t>
        </is>
      </c>
      <c r="P603" t="inlineStr">
        <is>
          <t>213-2025-12-31</t>
        </is>
      </c>
      <c r="Q603" t="n">
        <v>2</v>
      </c>
      <c r="R603" t="n">
        <v>2</v>
      </c>
    </row>
    <row r="604">
      <c r="A604" t="inlineStr">
        <is>
          <t>214</t>
        </is>
      </c>
      <c r="B604" t="inlineStr">
        <is>
          <t>Generación de Residuos Sólidos Mensual</t>
        </is>
      </c>
      <c r="C604" t="inlineStr">
        <is>
          <t>GESTIÓN AMBIENTAL</t>
        </is>
      </c>
      <c r="D604" t="inlineStr">
        <is>
          <t>Mensual</t>
        </is>
      </c>
      <c r="E604" t="inlineStr">
        <is>
          <t>Negativo</t>
        </is>
      </c>
      <c r="F604" s="137" t="n">
        <v>45107</v>
      </c>
      <c r="G604" t="n">
        <v>2023</v>
      </c>
      <c r="H604" t="inlineStr">
        <is>
          <t>Junio</t>
        </is>
      </c>
      <c r="I604" t="inlineStr">
        <is>
          <t>2023-1</t>
        </is>
      </c>
      <c r="K604" t="n">
        <v>13653.25</v>
      </c>
      <c r="L604" t="n">
        <v>0</v>
      </c>
      <c r="M604" t="n">
        <v>0</v>
      </c>
      <c r="O604" t="inlineStr">
        <is>
          <t>13653.25%</t>
        </is>
      </c>
      <c r="P604" t="inlineStr">
        <is>
          <t>214-2023-06-30</t>
        </is>
      </c>
      <c r="Q604" t="n">
        <v>2</v>
      </c>
      <c r="R604" t="n">
        <v>2</v>
      </c>
    </row>
    <row r="605">
      <c r="A605" t="inlineStr">
        <is>
          <t>214</t>
        </is>
      </c>
      <c r="B605" t="inlineStr">
        <is>
          <t>Generación de Residuos Sólidos Mensual</t>
        </is>
      </c>
      <c r="C605" t="inlineStr">
        <is>
          <t>GESTIÓN AMBIENTAL</t>
        </is>
      </c>
      <c r="D605" t="inlineStr">
        <is>
          <t>Mensual</t>
        </is>
      </c>
      <c r="E605" t="inlineStr">
        <is>
          <t>Negativo</t>
        </is>
      </c>
      <c r="F605" s="137" t="n">
        <v>45291</v>
      </c>
      <c r="G605" t="n">
        <v>2023</v>
      </c>
      <c r="H605" t="inlineStr">
        <is>
          <t>Diciembre</t>
        </is>
      </c>
      <c r="I605" t="inlineStr">
        <is>
          <t>2023-2</t>
        </is>
      </c>
      <c r="K605" t="n">
        <v>31003.05</v>
      </c>
      <c r="L605" t="n">
        <v>0</v>
      </c>
      <c r="M605" t="n">
        <v>0</v>
      </c>
      <c r="O605" t="inlineStr">
        <is>
          <t>31003.05%</t>
        </is>
      </c>
      <c r="P605" t="inlineStr">
        <is>
          <t>214-2023-12-31</t>
        </is>
      </c>
      <c r="Q605" t="n">
        <v>2</v>
      </c>
      <c r="R605" t="n">
        <v>2</v>
      </c>
    </row>
    <row r="606">
      <c r="A606" t="inlineStr">
        <is>
          <t>214</t>
        </is>
      </c>
      <c r="B606" t="inlineStr">
        <is>
          <t>Generación de Residuos Sólidos Mensual</t>
        </is>
      </c>
      <c r="C606" t="inlineStr">
        <is>
          <t>GESTIÓN AMBIENTAL</t>
        </is>
      </c>
      <c r="D606" t="inlineStr">
        <is>
          <t>Mensual</t>
        </is>
      </c>
      <c r="E606" t="inlineStr">
        <is>
          <t>Negativo</t>
        </is>
      </c>
      <c r="F606" s="137" t="n">
        <v>45473</v>
      </c>
      <c r="G606" t="n">
        <v>2024</v>
      </c>
      <c r="H606" t="inlineStr">
        <is>
          <t>Junio</t>
        </is>
      </c>
      <c r="I606" t="inlineStr">
        <is>
          <t>2024-1</t>
        </is>
      </c>
      <c r="J606" t="n">
        <v>45000</v>
      </c>
      <c r="K606" t="n">
        <v>32812.91</v>
      </c>
      <c r="L606" t="n">
        <v>1.3</v>
      </c>
      <c r="M606" t="n">
        <v>1.371411435316161</v>
      </c>
      <c r="N606" t="inlineStr">
        <is>
          <t>45000.0%</t>
        </is>
      </c>
      <c r="O606" t="inlineStr">
        <is>
          <t>32812.91%</t>
        </is>
      </c>
      <c r="P606" t="inlineStr">
        <is>
          <t>214-2024-06-30</t>
        </is>
      </c>
      <c r="Q606" t="n">
        <v>2</v>
      </c>
      <c r="R606" t="n">
        <v>2</v>
      </c>
    </row>
    <row r="607">
      <c r="A607" t="inlineStr">
        <is>
          <t>214</t>
        </is>
      </c>
      <c r="B607" t="inlineStr">
        <is>
          <t>Generación de Residuos Sólidos Mensual</t>
        </is>
      </c>
      <c r="C607" t="inlineStr">
        <is>
          <t>GESTIÓN AMBIENTAL</t>
        </is>
      </c>
      <c r="D607" t="inlineStr">
        <is>
          <t>Mensual</t>
        </is>
      </c>
      <c r="E607" t="inlineStr">
        <is>
          <t>Negativo</t>
        </is>
      </c>
      <c r="F607" s="137" t="n">
        <v>45657</v>
      </c>
      <c r="G607" t="n">
        <v>2024</v>
      </c>
      <c r="H607" t="inlineStr">
        <is>
          <t>Diciembre</t>
        </is>
      </c>
      <c r="I607" t="inlineStr">
        <is>
          <t>2024-2</t>
        </is>
      </c>
      <c r="J607" t="n">
        <v>45000</v>
      </c>
      <c r="K607" t="n">
        <v>27973.79</v>
      </c>
      <c r="L607" t="n">
        <v>1.3</v>
      </c>
      <c r="M607" t="n">
        <v>1.608648667198832</v>
      </c>
      <c r="N607" t="inlineStr">
        <is>
          <t>45000.0%</t>
        </is>
      </c>
      <c r="O607" t="inlineStr">
        <is>
          <t>27973.79%</t>
        </is>
      </c>
      <c r="P607" t="inlineStr">
        <is>
          <t>214-2024-12-31</t>
        </is>
      </c>
      <c r="Q607" t="n">
        <v>2</v>
      </c>
      <c r="R607" t="n">
        <v>2</v>
      </c>
    </row>
    <row r="608">
      <c r="A608" t="inlineStr">
        <is>
          <t>214</t>
        </is>
      </c>
      <c r="B608" t="inlineStr">
        <is>
          <t>Generación de Residuos Sólidos Mensual</t>
        </is>
      </c>
      <c r="C608" t="inlineStr">
        <is>
          <t>GESTIÓN AMBIENTAL</t>
        </is>
      </c>
      <c r="D608" t="inlineStr">
        <is>
          <t>Mensual</t>
        </is>
      </c>
      <c r="E608" t="inlineStr">
        <is>
          <t>Negativo</t>
        </is>
      </c>
      <c r="F608" s="137" t="n">
        <v>45838</v>
      </c>
      <c r="G608" t="n">
        <v>2025</v>
      </c>
      <c r="H608" t="inlineStr">
        <is>
          <t>Junio</t>
        </is>
      </c>
      <c r="I608" t="inlineStr">
        <is>
          <t>2025-1</t>
        </is>
      </c>
      <c r="J608" t="n">
        <v>45000</v>
      </c>
      <c r="K608" t="n">
        <v>26963.9</v>
      </c>
      <c r="L608" t="n">
        <v>1.3</v>
      </c>
      <c r="M608" t="n">
        <v>1.66889804516409</v>
      </c>
      <c r="N608" t="inlineStr">
        <is>
          <t>45000.0%</t>
        </is>
      </c>
      <c r="O608" t="inlineStr">
        <is>
          <t>26963.9%</t>
        </is>
      </c>
      <c r="P608" t="inlineStr">
        <is>
          <t>214-2025-06-30</t>
        </is>
      </c>
      <c r="Q608" t="n">
        <v>2</v>
      </c>
      <c r="R608" t="n">
        <v>2</v>
      </c>
    </row>
    <row r="609">
      <c r="A609" t="inlineStr">
        <is>
          <t>214</t>
        </is>
      </c>
      <c r="B609" t="inlineStr">
        <is>
          <t>Generación de Residuos Sólidos Mensual</t>
        </is>
      </c>
      <c r="C609" t="inlineStr">
        <is>
          <t>GESTIÓN AMBIENTAL</t>
        </is>
      </c>
      <c r="D609" t="inlineStr">
        <is>
          <t>Mensual</t>
        </is>
      </c>
      <c r="E609" t="inlineStr">
        <is>
          <t>Negativo</t>
        </is>
      </c>
      <c r="F609" s="137" t="n">
        <v>46022</v>
      </c>
      <c r="G609" t="n">
        <v>2025</v>
      </c>
      <c r="H609" t="inlineStr">
        <is>
          <t>Diciembre</t>
        </is>
      </c>
      <c r="I609" t="inlineStr">
        <is>
          <t>2025-2</t>
        </is>
      </c>
      <c r="J609" t="n">
        <v>37500</v>
      </c>
      <c r="K609" t="n">
        <v>18992.32</v>
      </c>
      <c r="L609" t="n">
        <v>1.3</v>
      </c>
      <c r="M609" t="n">
        <v>1.974482317062897</v>
      </c>
      <c r="N609" t="inlineStr">
        <is>
          <t>37500.0%</t>
        </is>
      </c>
      <c r="O609" t="inlineStr">
        <is>
          <t>18992.32%</t>
        </is>
      </c>
      <c r="P609" t="inlineStr">
        <is>
          <t>214-2025-12-31</t>
        </is>
      </c>
      <c r="Q609" t="n">
        <v>2</v>
      </c>
      <c r="R609" t="n">
        <v>2</v>
      </c>
    </row>
    <row r="610">
      <c r="A610" t="inlineStr">
        <is>
          <t>214</t>
        </is>
      </c>
      <c r="B610" t="inlineStr">
        <is>
          <t>Generación de Residuos Sólidos Mensual</t>
        </is>
      </c>
      <c r="C610" t="inlineStr">
        <is>
          <t>GESTIÓN AMBIENTAL</t>
        </is>
      </c>
      <c r="D610" t="inlineStr">
        <is>
          <t>Mensual</t>
        </is>
      </c>
      <c r="E610" t="inlineStr">
        <is>
          <t>Negativo</t>
        </is>
      </c>
      <c r="F610" s="137" t="n">
        <v>46203</v>
      </c>
      <c r="G610" t="n">
        <v>2026</v>
      </c>
      <c r="H610" t="inlineStr">
        <is>
          <t>Junio</t>
        </is>
      </c>
      <c r="I610" t="inlineStr">
        <is>
          <t>2026-1</t>
        </is>
      </c>
      <c r="J610" t="n">
        <v>7500</v>
      </c>
      <c r="L610" t="n">
        <v>0</v>
      </c>
      <c r="M610" t="n">
        <v>0</v>
      </c>
      <c r="N610" t="inlineStr">
        <is>
          <t>7500.0%</t>
        </is>
      </c>
      <c r="P610" t="inlineStr">
        <is>
          <t>214-2026-06-30</t>
        </is>
      </c>
      <c r="Q610" t="n">
        <v>2</v>
      </c>
      <c r="R610" t="n">
        <v>2</v>
      </c>
    </row>
    <row r="611">
      <c r="A611" t="inlineStr">
        <is>
          <t>215</t>
        </is>
      </c>
      <c r="B611" t="inlineStr">
        <is>
          <t>Disminución de la Generación de Residuos per Cápita</t>
        </is>
      </c>
      <c r="C611" t="inlineStr">
        <is>
          <t>GESTIÓN AMBIENTAL</t>
        </is>
      </c>
      <c r="D611" t="inlineStr">
        <is>
          <t>Semestral</t>
        </is>
      </c>
      <c r="E611" t="inlineStr">
        <is>
          <t>Positivo</t>
        </is>
      </c>
      <c r="F611" s="137" t="n">
        <v>45107</v>
      </c>
      <c r="G611" t="n">
        <v>2023</v>
      </c>
      <c r="H611" t="inlineStr">
        <is>
          <t>Junio</t>
        </is>
      </c>
      <c r="I611" t="inlineStr">
        <is>
          <t>2023-1</t>
        </is>
      </c>
      <c r="K611" t="n">
        <v>-47.67</v>
      </c>
      <c r="L611" t="n">
        <v>0</v>
      </c>
      <c r="M611" t="n">
        <v>0</v>
      </c>
      <c r="O611" t="inlineStr">
        <is>
          <t>-47.67%</t>
        </is>
      </c>
      <c r="P611" t="inlineStr">
        <is>
          <t>215-2023-06-30</t>
        </is>
      </c>
      <c r="Q611" t="n">
        <v>2</v>
      </c>
      <c r="R611" t="n">
        <v>2</v>
      </c>
    </row>
    <row r="612">
      <c r="A612" t="inlineStr">
        <is>
          <t>215</t>
        </is>
      </c>
      <c r="B612" t="inlineStr">
        <is>
          <t>Disminución de la Generación de Residuos per Cápita</t>
        </is>
      </c>
      <c r="C612" t="inlineStr">
        <is>
          <t>GESTIÓN AMBIENTAL</t>
        </is>
      </c>
      <c r="D612" t="inlineStr">
        <is>
          <t>Semestral</t>
        </is>
      </c>
      <c r="E612" t="inlineStr">
        <is>
          <t>Positivo</t>
        </is>
      </c>
      <c r="F612" s="137" t="n">
        <v>45291</v>
      </c>
      <c r="G612" t="n">
        <v>2023</v>
      </c>
      <c r="H612" t="inlineStr">
        <is>
          <t>Diciembre</t>
        </is>
      </c>
      <c r="I612" t="inlineStr">
        <is>
          <t>2023-2</t>
        </is>
      </c>
      <c r="J612" t="n">
        <v>0</v>
      </c>
      <c r="L612" t="n">
        <v>0</v>
      </c>
      <c r="M612" t="n">
        <v>0</v>
      </c>
      <c r="N612" t="inlineStr">
        <is>
          <t>0.0%</t>
        </is>
      </c>
      <c r="P612" t="inlineStr">
        <is>
          <t>215-2023-12-31</t>
        </is>
      </c>
      <c r="Q612" t="n">
        <v>2</v>
      </c>
      <c r="R612" t="n">
        <v>2</v>
      </c>
    </row>
    <row r="613">
      <c r="A613" t="inlineStr">
        <is>
          <t>215</t>
        </is>
      </c>
      <c r="B613" t="inlineStr">
        <is>
          <t>Disminución de la Generación de Residuos per Cápita</t>
        </is>
      </c>
      <c r="C613" t="inlineStr">
        <is>
          <t>GESTIÓN AMBIENTAL</t>
        </is>
      </c>
      <c r="D613" t="inlineStr">
        <is>
          <t>Semestral</t>
        </is>
      </c>
      <c r="E613" t="inlineStr">
        <is>
          <t>Positivo</t>
        </is>
      </c>
      <c r="F613" s="137" t="n">
        <v>45473</v>
      </c>
      <c r="G613" t="n">
        <v>2024</v>
      </c>
      <c r="H613" t="inlineStr">
        <is>
          <t>Junio</t>
        </is>
      </c>
      <c r="I613" t="inlineStr">
        <is>
          <t>2024-1</t>
        </is>
      </c>
      <c r="J613" t="n">
        <v>1</v>
      </c>
      <c r="K613" t="n">
        <v>-5.12</v>
      </c>
      <c r="L613" t="n">
        <v>0</v>
      </c>
      <c r="M613" t="n">
        <v>-5.12</v>
      </c>
      <c r="N613" t="inlineStr">
        <is>
          <t>1.0%</t>
        </is>
      </c>
      <c r="O613" t="inlineStr">
        <is>
          <t>-5.12%</t>
        </is>
      </c>
      <c r="P613" t="inlineStr">
        <is>
          <t>215-2024-06-30</t>
        </is>
      </c>
      <c r="Q613" t="n">
        <v>2</v>
      </c>
      <c r="R613" t="n">
        <v>2</v>
      </c>
    </row>
    <row r="614">
      <c r="A614" t="inlineStr">
        <is>
          <t>215</t>
        </is>
      </c>
      <c r="B614" t="inlineStr">
        <is>
          <t>Disminución de la Generación de Residuos per Cápita</t>
        </is>
      </c>
      <c r="C614" t="inlineStr">
        <is>
          <t>GESTIÓN AMBIENTAL</t>
        </is>
      </c>
      <c r="D614" t="inlineStr">
        <is>
          <t>Semestral</t>
        </is>
      </c>
      <c r="E614" t="inlineStr">
        <is>
          <t>Positivo</t>
        </is>
      </c>
      <c r="F614" s="137" t="n">
        <v>45657</v>
      </c>
      <c r="G614" t="n">
        <v>2024</v>
      </c>
      <c r="H614" t="inlineStr">
        <is>
          <t>Diciembre</t>
        </is>
      </c>
      <c r="I614" t="inlineStr">
        <is>
          <t>2024-2</t>
        </is>
      </c>
      <c r="J614" t="n">
        <v>1</v>
      </c>
      <c r="K614" t="n">
        <v>-45.65</v>
      </c>
      <c r="L614" t="n">
        <v>0</v>
      </c>
      <c r="M614" t="n">
        <v>-45.65</v>
      </c>
      <c r="N614" t="inlineStr">
        <is>
          <t>1.0%</t>
        </is>
      </c>
      <c r="O614" t="inlineStr">
        <is>
          <t>-45.65%</t>
        </is>
      </c>
      <c r="P614" t="inlineStr">
        <is>
          <t>215-2024-12-31</t>
        </is>
      </c>
      <c r="Q614" t="n">
        <v>2</v>
      </c>
      <c r="R614" t="n">
        <v>2</v>
      </c>
    </row>
    <row r="615">
      <c r="A615" t="inlineStr">
        <is>
          <t>215</t>
        </is>
      </c>
      <c r="B615" t="inlineStr">
        <is>
          <t>Disminución de la Generación de Residuos per Cápita</t>
        </is>
      </c>
      <c r="C615" t="inlineStr">
        <is>
          <t>GESTIÓN AMBIENTAL</t>
        </is>
      </c>
      <c r="D615" t="inlineStr">
        <is>
          <t>Semestral</t>
        </is>
      </c>
      <c r="E615" t="inlineStr">
        <is>
          <t>Positivo</t>
        </is>
      </c>
      <c r="F615" s="137" t="n">
        <v>45838</v>
      </c>
      <c r="G615" t="n">
        <v>2025</v>
      </c>
      <c r="H615" t="inlineStr">
        <is>
          <t>Junio</t>
        </is>
      </c>
      <c r="I615" t="inlineStr">
        <is>
          <t>2025-1</t>
        </is>
      </c>
      <c r="J615" t="n">
        <v>1</v>
      </c>
      <c r="K615" t="n">
        <v>-114.55</v>
      </c>
      <c r="L615" t="n">
        <v>0</v>
      </c>
      <c r="M615" t="n">
        <v>-114.55</v>
      </c>
      <c r="N615" t="inlineStr">
        <is>
          <t>1.0%</t>
        </is>
      </c>
      <c r="O615" t="inlineStr">
        <is>
          <t>-114.55%</t>
        </is>
      </c>
      <c r="P615" t="inlineStr">
        <is>
          <t>215-2025-06-30</t>
        </is>
      </c>
      <c r="Q615" t="n">
        <v>2</v>
      </c>
      <c r="R615" t="n">
        <v>2</v>
      </c>
    </row>
    <row r="616">
      <c r="A616" t="inlineStr">
        <is>
          <t>216</t>
        </is>
      </c>
      <c r="B616" t="inlineStr">
        <is>
          <t>Disposición Ambientalmente Adecuada de Residuos Peligrosos</t>
        </is>
      </c>
      <c r="C616" t="inlineStr">
        <is>
          <t>GESTIÓN AMBIENTAL</t>
        </is>
      </c>
      <c r="D616" t="inlineStr">
        <is>
          <t>Anual</t>
        </is>
      </c>
      <c r="E616" t="inlineStr">
        <is>
          <t>Positivo</t>
        </is>
      </c>
      <c r="F616" s="137" t="n">
        <v>45291</v>
      </c>
      <c r="G616" t="n">
        <v>2023</v>
      </c>
      <c r="H616" t="inlineStr">
        <is>
          <t>Diciembre</t>
        </is>
      </c>
      <c r="I616" t="inlineStr">
        <is>
          <t>2023-2</t>
        </is>
      </c>
      <c r="L616" t="n">
        <v>0</v>
      </c>
      <c r="M616" t="n">
        <v>0</v>
      </c>
      <c r="P616" t="inlineStr">
        <is>
          <t>216-2023-12-31</t>
        </is>
      </c>
      <c r="Q616" t="n">
        <v>2</v>
      </c>
      <c r="R616" t="n">
        <v>2</v>
      </c>
    </row>
    <row r="617">
      <c r="A617" t="inlineStr">
        <is>
          <t>216</t>
        </is>
      </c>
      <c r="B617" t="inlineStr">
        <is>
          <t>Disposición Ambientalmente Adecuada de Residuos Peligrosos</t>
        </is>
      </c>
      <c r="C617" t="inlineStr">
        <is>
          <t>GESTIÓN AMBIENTAL</t>
        </is>
      </c>
      <c r="D617" t="inlineStr">
        <is>
          <t>Anual</t>
        </is>
      </c>
      <c r="E617" t="inlineStr">
        <is>
          <t>Positivo</t>
        </is>
      </c>
      <c r="F617" s="137" t="n">
        <v>45657</v>
      </c>
      <c r="G617" t="n">
        <v>2024</v>
      </c>
      <c r="H617" t="inlineStr">
        <is>
          <t>Diciembre</t>
        </is>
      </c>
      <c r="I617" t="inlineStr">
        <is>
          <t>2024-2</t>
        </is>
      </c>
      <c r="J617" t="n">
        <v>100</v>
      </c>
      <c r="K617" t="n">
        <v>100</v>
      </c>
      <c r="L617" t="n">
        <v>1</v>
      </c>
      <c r="M617" t="n">
        <v>1</v>
      </c>
      <c r="N617" t="inlineStr">
        <is>
          <t>100.0%</t>
        </is>
      </c>
      <c r="O617" t="inlineStr">
        <is>
          <t>100.0%</t>
        </is>
      </c>
      <c r="P617" t="inlineStr">
        <is>
          <t>216-2024-12-31</t>
        </is>
      </c>
      <c r="Q617" t="n">
        <v>2</v>
      </c>
      <c r="R617" t="n">
        <v>2</v>
      </c>
    </row>
    <row r="618">
      <c r="A618" t="inlineStr">
        <is>
          <t>216</t>
        </is>
      </c>
      <c r="B618" t="inlineStr">
        <is>
          <t>Disposición Ambientalmente Adecuada de Residuos Peligrosos</t>
        </is>
      </c>
      <c r="C618" t="inlineStr">
        <is>
          <t>GESTIÓN AMBIENTAL</t>
        </is>
      </c>
      <c r="D618" t="inlineStr">
        <is>
          <t>Anual</t>
        </is>
      </c>
      <c r="E618" t="inlineStr">
        <is>
          <t>Positivo</t>
        </is>
      </c>
      <c r="F618" s="137" t="n">
        <v>46022</v>
      </c>
      <c r="G618" t="n">
        <v>2025</v>
      </c>
      <c r="H618" t="inlineStr">
        <is>
          <t>Diciembre</t>
        </is>
      </c>
      <c r="I618" t="inlineStr">
        <is>
          <t>2025-2</t>
        </is>
      </c>
      <c r="J618" t="n">
        <v>100</v>
      </c>
      <c r="K618" t="n">
        <v>100</v>
      </c>
      <c r="L618" t="n">
        <v>1</v>
      </c>
      <c r="M618" t="n">
        <v>1</v>
      </c>
      <c r="N618" t="inlineStr">
        <is>
          <t>100.0%</t>
        </is>
      </c>
      <c r="O618" t="inlineStr">
        <is>
          <t>100.0%</t>
        </is>
      </c>
      <c r="P618" t="inlineStr">
        <is>
          <t>216-2025-12-31</t>
        </is>
      </c>
      <c r="Q618" t="n">
        <v>2</v>
      </c>
      <c r="R618" t="n">
        <v>2</v>
      </c>
    </row>
    <row r="619">
      <c r="A619" t="inlineStr">
        <is>
          <t>217</t>
        </is>
      </c>
      <c r="B619" t="inlineStr">
        <is>
          <t>Aprovechamiento de Residuos</t>
        </is>
      </c>
      <c r="C619" t="inlineStr">
        <is>
          <t>GESTIÓN AMBIENTAL</t>
        </is>
      </c>
      <c r="D619" t="inlineStr">
        <is>
          <t>Mensual</t>
        </is>
      </c>
      <c r="E619" t="inlineStr">
        <is>
          <t>Positivo</t>
        </is>
      </c>
      <c r="F619" s="137" t="n">
        <v>45107</v>
      </c>
      <c r="G619" t="n">
        <v>2023</v>
      </c>
      <c r="H619" t="inlineStr">
        <is>
          <t>Junio</t>
        </is>
      </c>
      <c r="I619" t="inlineStr">
        <is>
          <t>2023-1</t>
        </is>
      </c>
      <c r="J619" t="n">
        <v>120</v>
      </c>
      <c r="K619" t="n">
        <v>322.24</v>
      </c>
      <c r="L619" t="n">
        <v>1.3</v>
      </c>
      <c r="M619" t="n">
        <v>2.685333333333333</v>
      </c>
      <c r="N619" t="inlineStr">
        <is>
          <t>120.0%</t>
        </is>
      </c>
      <c r="O619" t="inlineStr">
        <is>
          <t>322.24%</t>
        </is>
      </c>
      <c r="P619" t="inlineStr">
        <is>
          <t>217-2023-06-30</t>
        </is>
      </c>
      <c r="Q619" t="n">
        <v>2</v>
      </c>
      <c r="R619" t="n">
        <v>2</v>
      </c>
    </row>
    <row r="620">
      <c r="A620" t="inlineStr">
        <is>
          <t>217</t>
        </is>
      </c>
      <c r="B620" t="inlineStr">
        <is>
          <t>Aprovechamiento de Residuos</t>
        </is>
      </c>
      <c r="C620" t="inlineStr">
        <is>
          <t>GESTIÓN AMBIENTAL</t>
        </is>
      </c>
      <c r="D620" t="inlineStr">
        <is>
          <t>Mensual</t>
        </is>
      </c>
      <c r="E620" t="inlineStr">
        <is>
          <t>Positivo</t>
        </is>
      </c>
      <c r="F620" s="137" t="n">
        <v>45291</v>
      </c>
      <c r="G620" t="n">
        <v>2023</v>
      </c>
      <c r="H620" t="inlineStr">
        <is>
          <t>Diciembre</t>
        </is>
      </c>
      <c r="I620" t="inlineStr">
        <is>
          <t>2023-2</t>
        </is>
      </c>
      <c r="J620" t="n">
        <v>120</v>
      </c>
      <c r="K620" t="n">
        <v>130.78</v>
      </c>
      <c r="L620" t="n">
        <v>1.089833333333333</v>
      </c>
      <c r="M620" t="n">
        <v>1.089833333333333</v>
      </c>
      <c r="N620" t="inlineStr">
        <is>
          <t>120.0%</t>
        </is>
      </c>
      <c r="O620" t="inlineStr">
        <is>
          <t>130.78%</t>
        </is>
      </c>
      <c r="P620" t="inlineStr">
        <is>
          <t>217-2023-12-31</t>
        </is>
      </c>
      <c r="Q620" t="n">
        <v>2</v>
      </c>
      <c r="R620" t="n">
        <v>2</v>
      </c>
    </row>
    <row r="621">
      <c r="A621" t="inlineStr">
        <is>
          <t>217</t>
        </is>
      </c>
      <c r="B621" t="inlineStr">
        <is>
          <t>Aprovechamiento de Residuos</t>
        </is>
      </c>
      <c r="C621" t="inlineStr">
        <is>
          <t>GESTIÓN AMBIENTAL</t>
        </is>
      </c>
      <c r="D621" t="inlineStr">
        <is>
          <t>Mensual</t>
        </is>
      </c>
      <c r="E621" t="inlineStr">
        <is>
          <t>Positivo</t>
        </is>
      </c>
      <c r="F621" s="137" t="n">
        <v>45473</v>
      </c>
      <c r="G621" t="n">
        <v>2024</v>
      </c>
      <c r="H621" t="inlineStr">
        <is>
          <t>Junio</t>
        </is>
      </c>
      <c r="I621" t="inlineStr">
        <is>
          <t>2024-1</t>
        </is>
      </c>
      <c r="J621" t="n">
        <v>120</v>
      </c>
      <c r="K621" t="n">
        <v>154.91</v>
      </c>
      <c r="L621" t="n">
        <v>1.290916666666667</v>
      </c>
      <c r="M621" t="n">
        <v>1.290916666666667</v>
      </c>
      <c r="N621" t="inlineStr">
        <is>
          <t>120.0%</t>
        </is>
      </c>
      <c r="O621" t="inlineStr">
        <is>
          <t>154.91%</t>
        </is>
      </c>
      <c r="P621" t="inlineStr">
        <is>
          <t>217-2024-06-30</t>
        </is>
      </c>
      <c r="Q621" t="n">
        <v>2</v>
      </c>
      <c r="R621" t="n">
        <v>2</v>
      </c>
    </row>
    <row r="622">
      <c r="A622" t="inlineStr">
        <is>
          <t>217</t>
        </is>
      </c>
      <c r="B622" t="inlineStr">
        <is>
          <t>Aprovechamiento de Residuos</t>
        </is>
      </c>
      <c r="C622" t="inlineStr">
        <is>
          <t>GESTIÓN AMBIENTAL</t>
        </is>
      </c>
      <c r="D622" t="inlineStr">
        <is>
          <t>Mensual</t>
        </is>
      </c>
      <c r="E622" t="inlineStr">
        <is>
          <t>Positivo</t>
        </is>
      </c>
      <c r="F622" s="137" t="n">
        <v>45657</v>
      </c>
      <c r="G622" t="n">
        <v>2024</v>
      </c>
      <c r="H622" t="inlineStr">
        <is>
          <t>Diciembre</t>
        </is>
      </c>
      <c r="I622" t="inlineStr">
        <is>
          <t>2024-2</t>
        </is>
      </c>
      <c r="J622" t="n">
        <v>120</v>
      </c>
      <c r="K622" t="n">
        <v>148.9927505108846</v>
      </c>
      <c r="L622" t="n">
        <v>1.241606254257372</v>
      </c>
      <c r="M622" t="n">
        <v>1.241606254257372</v>
      </c>
      <c r="N622" t="inlineStr">
        <is>
          <t>120.0%</t>
        </is>
      </c>
      <c r="O622" t="inlineStr">
        <is>
          <t>148.99%</t>
        </is>
      </c>
      <c r="P622" t="inlineStr">
        <is>
          <t>217-2024-12-31</t>
        </is>
      </c>
      <c r="Q622" t="n">
        <v>2</v>
      </c>
      <c r="R622" t="n">
        <v>2</v>
      </c>
    </row>
    <row r="623">
      <c r="A623" t="inlineStr">
        <is>
          <t>217</t>
        </is>
      </c>
      <c r="B623" t="inlineStr">
        <is>
          <t>Aprovechamiento de Residuos</t>
        </is>
      </c>
      <c r="C623" t="inlineStr">
        <is>
          <t>GESTIÓN AMBIENTAL</t>
        </is>
      </c>
      <c r="D623" t="inlineStr">
        <is>
          <t>Mensual</t>
        </is>
      </c>
      <c r="E623" t="inlineStr">
        <is>
          <t>Positivo</t>
        </is>
      </c>
      <c r="F623" s="137" t="n">
        <v>45838</v>
      </c>
      <c r="G623" t="n">
        <v>2025</v>
      </c>
      <c r="H623" t="inlineStr">
        <is>
          <t>Junio</t>
        </is>
      </c>
      <c r="I623" t="inlineStr">
        <is>
          <t>2025-1</t>
        </is>
      </c>
      <c r="J623" t="n">
        <v>120</v>
      </c>
      <c r="K623" t="n">
        <v>166.53</v>
      </c>
      <c r="L623" t="n">
        <v>1.3</v>
      </c>
      <c r="M623" t="n">
        <v>1.38775</v>
      </c>
      <c r="N623" t="inlineStr">
        <is>
          <t>120.0%</t>
        </is>
      </c>
      <c r="O623" t="inlineStr">
        <is>
          <t>166.53%</t>
        </is>
      </c>
      <c r="P623" t="inlineStr">
        <is>
          <t>217-2025-06-30</t>
        </is>
      </c>
      <c r="Q623" t="n">
        <v>2</v>
      </c>
      <c r="R623" t="n">
        <v>2</v>
      </c>
    </row>
    <row r="624">
      <c r="A624" t="inlineStr">
        <is>
          <t>217</t>
        </is>
      </c>
      <c r="B624" t="inlineStr">
        <is>
          <t>Aprovechamiento de Residuos</t>
        </is>
      </c>
      <c r="C624" t="inlineStr">
        <is>
          <t>GESTIÓN AMBIENTAL</t>
        </is>
      </c>
      <c r="D624" t="inlineStr">
        <is>
          <t>Mensual</t>
        </is>
      </c>
      <c r="E624" t="inlineStr">
        <is>
          <t>Positivo</t>
        </is>
      </c>
      <c r="F624" s="137" t="n">
        <v>46022</v>
      </c>
      <c r="G624" t="n">
        <v>2025</v>
      </c>
      <c r="H624" t="inlineStr">
        <is>
          <t>Diciembre</t>
        </is>
      </c>
      <c r="I624" t="inlineStr">
        <is>
          <t>2025-2</t>
        </is>
      </c>
      <c r="J624" t="n">
        <v>100</v>
      </c>
      <c r="K624" t="n">
        <v>7467.27</v>
      </c>
      <c r="L624" t="n">
        <v>1.3</v>
      </c>
      <c r="M624" t="n">
        <v>74.67269999999999</v>
      </c>
      <c r="N624" t="inlineStr">
        <is>
          <t>100.0%</t>
        </is>
      </c>
      <c r="O624" t="inlineStr">
        <is>
          <t>7467.27%</t>
        </is>
      </c>
      <c r="P624" t="inlineStr">
        <is>
          <t>217-2025-12-31</t>
        </is>
      </c>
      <c r="Q624" t="n">
        <v>2</v>
      </c>
      <c r="R624" t="n">
        <v>2</v>
      </c>
    </row>
    <row r="625">
      <c r="A625" t="inlineStr">
        <is>
          <t>218</t>
        </is>
      </c>
      <c r="B625" t="inlineStr">
        <is>
          <t>Consumo de Energía Eléctrica kWh Mensual</t>
        </is>
      </c>
      <c r="C625" t="inlineStr">
        <is>
          <t>GESTIÓN AMBIENTAL</t>
        </is>
      </c>
      <c r="D625" t="inlineStr">
        <is>
          <t>Mensual</t>
        </is>
      </c>
      <c r="E625" t="inlineStr">
        <is>
          <t>Negativo</t>
        </is>
      </c>
      <c r="F625" s="137" t="n">
        <v>45107</v>
      </c>
      <c r="G625" t="n">
        <v>2023</v>
      </c>
      <c r="H625" t="inlineStr">
        <is>
          <t>Junio</t>
        </is>
      </c>
      <c r="I625" t="inlineStr">
        <is>
          <t>2023-1</t>
        </is>
      </c>
      <c r="J625" t="n">
        <v>1032000</v>
      </c>
      <c r="K625" t="n">
        <v>809046.41</v>
      </c>
      <c r="L625" t="n">
        <v>1.275575773211824</v>
      </c>
      <c r="M625" t="n">
        <v>1.275575773211824</v>
      </c>
      <c r="N625" t="inlineStr">
        <is>
          <t>1032000.0%</t>
        </is>
      </c>
      <c r="O625" t="inlineStr">
        <is>
          <t>809046.41%</t>
        </is>
      </c>
      <c r="P625" t="inlineStr">
        <is>
          <t>218-2023-06-30</t>
        </is>
      </c>
      <c r="Q625" t="n">
        <v>2</v>
      </c>
      <c r="R625" t="n">
        <v>2</v>
      </c>
    </row>
    <row r="626">
      <c r="A626" t="inlineStr">
        <is>
          <t>218</t>
        </is>
      </c>
      <c r="B626" t="inlineStr">
        <is>
          <t>Consumo de Energía Eléctrica kWh Mensual</t>
        </is>
      </c>
      <c r="C626" t="inlineStr">
        <is>
          <t>GESTIÓN AMBIENTAL</t>
        </is>
      </c>
      <c r="D626" t="inlineStr">
        <is>
          <t>Mensual</t>
        </is>
      </c>
      <c r="E626" t="inlineStr">
        <is>
          <t>Negativo</t>
        </is>
      </c>
      <c r="F626" s="137" t="n">
        <v>45291</v>
      </c>
      <c r="G626" t="n">
        <v>2023</v>
      </c>
      <c r="H626" t="inlineStr">
        <is>
          <t>Diciembre</t>
        </is>
      </c>
      <c r="I626" t="inlineStr">
        <is>
          <t>2023-2</t>
        </is>
      </c>
      <c r="J626" t="n">
        <v>1032000</v>
      </c>
      <c r="K626" t="n">
        <v>795652.8199999999</v>
      </c>
      <c r="L626" t="n">
        <v>1.297048127096439</v>
      </c>
      <c r="M626" t="n">
        <v>1.297048127096439</v>
      </c>
      <c r="N626" t="inlineStr">
        <is>
          <t>1032000.0%</t>
        </is>
      </c>
      <c r="O626" t="inlineStr">
        <is>
          <t>795652.82%</t>
        </is>
      </c>
      <c r="P626" t="inlineStr">
        <is>
          <t>218-2023-12-31</t>
        </is>
      </c>
      <c r="Q626" t="n">
        <v>2</v>
      </c>
      <c r="R626" t="n">
        <v>2</v>
      </c>
    </row>
    <row r="627">
      <c r="A627" t="inlineStr">
        <is>
          <t>218</t>
        </is>
      </c>
      <c r="B627" t="inlineStr">
        <is>
          <t>Consumo de Energía Eléctrica kWh Mensual</t>
        </is>
      </c>
      <c r="C627" t="inlineStr">
        <is>
          <t>GESTIÓN AMBIENTAL</t>
        </is>
      </c>
      <c r="D627" t="inlineStr">
        <is>
          <t>Mensual</t>
        </is>
      </c>
      <c r="E627" t="inlineStr">
        <is>
          <t>Negativo</t>
        </is>
      </c>
      <c r="F627" s="137" t="n">
        <v>45473</v>
      </c>
      <c r="G627" t="n">
        <v>2024</v>
      </c>
      <c r="H627" t="inlineStr">
        <is>
          <t>Junio</t>
        </is>
      </c>
      <c r="I627" t="inlineStr">
        <is>
          <t>2024-1</t>
        </is>
      </c>
      <c r="J627" t="n">
        <v>1032000</v>
      </c>
      <c r="K627" t="n">
        <v>866129.9500000001</v>
      </c>
      <c r="L627" t="n">
        <v>1.191507117378864</v>
      </c>
      <c r="M627" t="n">
        <v>1.191507117378864</v>
      </c>
      <c r="N627" t="inlineStr">
        <is>
          <t>1032000.0%</t>
        </is>
      </c>
      <c r="O627" t="inlineStr">
        <is>
          <t>866129.95%</t>
        </is>
      </c>
      <c r="P627" t="inlineStr">
        <is>
          <t>218-2024-06-30</t>
        </is>
      </c>
      <c r="Q627" t="n">
        <v>2</v>
      </c>
      <c r="R627" t="n">
        <v>2</v>
      </c>
    </row>
    <row r="628">
      <c r="A628" t="inlineStr">
        <is>
          <t>218</t>
        </is>
      </c>
      <c r="B628" t="inlineStr">
        <is>
          <t>Consumo de Energía Eléctrica kWh Mensual</t>
        </is>
      </c>
      <c r="C628" t="inlineStr">
        <is>
          <t>GESTIÓN AMBIENTAL</t>
        </is>
      </c>
      <c r="D628" t="inlineStr">
        <is>
          <t>Mensual</t>
        </is>
      </c>
      <c r="E628" t="inlineStr">
        <is>
          <t>Negativo</t>
        </is>
      </c>
      <c r="F628" s="137" t="n">
        <v>45657</v>
      </c>
      <c r="G628" t="n">
        <v>2024</v>
      </c>
      <c r="H628" t="inlineStr">
        <is>
          <t>Diciembre</t>
        </is>
      </c>
      <c r="I628" t="inlineStr">
        <is>
          <t>2024-2</t>
        </is>
      </c>
      <c r="J628" t="n">
        <v>1032000</v>
      </c>
      <c r="K628" t="n">
        <v>847777.9400000001</v>
      </c>
      <c r="L628" t="n">
        <v>1.217299898131343</v>
      </c>
      <c r="M628" t="n">
        <v>1.217299898131343</v>
      </c>
      <c r="N628" t="inlineStr">
        <is>
          <t>1032000.0%</t>
        </is>
      </c>
      <c r="O628" t="inlineStr">
        <is>
          <t>847777.94%</t>
        </is>
      </c>
      <c r="P628" t="inlineStr">
        <is>
          <t>218-2024-12-31</t>
        </is>
      </c>
      <c r="Q628" t="n">
        <v>2</v>
      </c>
      <c r="R628" t="n">
        <v>2</v>
      </c>
    </row>
    <row r="629">
      <c r="A629" t="inlineStr">
        <is>
          <t>218</t>
        </is>
      </c>
      <c r="B629" t="inlineStr">
        <is>
          <t>Consumo de Energía Eléctrica kWh Mensual</t>
        </is>
      </c>
      <c r="C629" t="inlineStr">
        <is>
          <t>GESTIÓN AMBIENTAL</t>
        </is>
      </c>
      <c r="D629" t="inlineStr">
        <is>
          <t>Mensual</t>
        </is>
      </c>
      <c r="E629" t="inlineStr">
        <is>
          <t>Negativo</t>
        </is>
      </c>
      <c r="F629" s="137" t="n">
        <v>45838</v>
      </c>
      <c r="G629" t="n">
        <v>2025</v>
      </c>
      <c r="H629" t="inlineStr">
        <is>
          <t>Junio</t>
        </is>
      </c>
      <c r="I629" t="inlineStr">
        <is>
          <t>2025-1</t>
        </is>
      </c>
      <c r="J629" t="n">
        <v>1032000</v>
      </c>
      <c r="K629" t="n">
        <v>820561.26</v>
      </c>
      <c r="L629" t="n">
        <v>1.257675752325914</v>
      </c>
      <c r="M629" t="n">
        <v>1.257675752325914</v>
      </c>
      <c r="N629" t="inlineStr">
        <is>
          <t>1032000.0%</t>
        </is>
      </c>
      <c r="O629" t="inlineStr">
        <is>
          <t>820561.26%</t>
        </is>
      </c>
      <c r="P629" t="inlineStr">
        <is>
          <t>218-2025-06-30</t>
        </is>
      </c>
      <c r="Q629" t="n">
        <v>2</v>
      </c>
      <c r="R629" t="n">
        <v>2</v>
      </c>
    </row>
    <row r="630">
      <c r="A630" t="inlineStr">
        <is>
          <t>218</t>
        </is>
      </c>
      <c r="B630" t="inlineStr">
        <is>
          <t>Consumo de Energía Eléctrica kWh Mensual</t>
        </is>
      </c>
      <c r="C630" t="inlineStr">
        <is>
          <t>GESTIÓN AMBIENTAL</t>
        </is>
      </c>
      <c r="D630" t="inlineStr">
        <is>
          <t>Mensual</t>
        </is>
      </c>
      <c r="E630" t="inlineStr">
        <is>
          <t>Negativo</t>
        </is>
      </c>
      <c r="F630" s="137" t="n">
        <v>46022</v>
      </c>
      <c r="G630" t="n">
        <v>2025</v>
      </c>
      <c r="H630" t="inlineStr">
        <is>
          <t>Diciembre</t>
        </is>
      </c>
      <c r="I630" t="inlineStr">
        <is>
          <t>2025-2</t>
        </is>
      </c>
      <c r="J630" t="n">
        <v>860000</v>
      </c>
      <c r="K630" t="n">
        <v>686815.8100000001</v>
      </c>
      <c r="L630" t="n">
        <v>1.252155217568448</v>
      </c>
      <c r="M630" t="n">
        <v>1.252155217568448</v>
      </c>
      <c r="N630" t="inlineStr">
        <is>
          <t>860000.0%</t>
        </is>
      </c>
      <c r="O630" t="inlineStr">
        <is>
          <t>686815.81%</t>
        </is>
      </c>
      <c r="P630" t="inlineStr">
        <is>
          <t>218-2025-12-31</t>
        </is>
      </c>
      <c r="Q630" t="n">
        <v>2</v>
      </c>
      <c r="R630" t="n">
        <v>2</v>
      </c>
    </row>
    <row r="631">
      <c r="A631" t="inlineStr">
        <is>
          <t>218</t>
        </is>
      </c>
      <c r="B631" t="inlineStr">
        <is>
          <t>Consumo de Energía Eléctrica kWh Mensual</t>
        </is>
      </c>
      <c r="C631" t="inlineStr">
        <is>
          <t>GESTIÓN AMBIENTAL</t>
        </is>
      </c>
      <c r="D631" t="inlineStr">
        <is>
          <t>Mensual</t>
        </is>
      </c>
      <c r="E631" t="inlineStr">
        <is>
          <t>Negativo</t>
        </is>
      </c>
      <c r="F631" s="137" t="n">
        <v>46203</v>
      </c>
      <c r="G631" t="n">
        <v>2026</v>
      </c>
      <c r="H631" t="inlineStr">
        <is>
          <t>Junio</t>
        </is>
      </c>
      <c r="I631" t="inlineStr">
        <is>
          <t>2026-1</t>
        </is>
      </c>
      <c r="J631" t="n">
        <v>172000</v>
      </c>
      <c r="L631" t="n">
        <v>0</v>
      </c>
      <c r="M631" t="n">
        <v>0</v>
      </c>
      <c r="N631" t="inlineStr">
        <is>
          <t>172000.0%</t>
        </is>
      </c>
      <c r="P631" t="inlineStr">
        <is>
          <t>218-2026-06-30</t>
        </is>
      </c>
      <c r="Q631" t="n">
        <v>2</v>
      </c>
      <c r="R631" t="n">
        <v>2</v>
      </c>
    </row>
    <row r="632">
      <c r="A632" t="inlineStr">
        <is>
          <t>219</t>
        </is>
      </c>
      <c r="B632" t="inlineStr">
        <is>
          <t>Disminución del Consumo de Energía Eléctrica per Cápita</t>
        </is>
      </c>
      <c r="C632" t="inlineStr">
        <is>
          <t>GESTIÓN AMBIENTAL</t>
        </is>
      </c>
      <c r="D632" t="inlineStr">
        <is>
          <t>Semestral</t>
        </is>
      </c>
      <c r="E632" t="inlineStr">
        <is>
          <t>Positivo</t>
        </is>
      </c>
      <c r="F632" s="137" t="n">
        <v>45107</v>
      </c>
      <c r="G632" t="n">
        <v>2023</v>
      </c>
      <c r="H632" t="inlineStr">
        <is>
          <t>Junio</t>
        </is>
      </c>
      <c r="I632" t="inlineStr">
        <is>
          <t>2023-1</t>
        </is>
      </c>
      <c r="J632" t="n">
        <v>1</v>
      </c>
      <c r="K632" t="n">
        <v>21.15</v>
      </c>
      <c r="L632" t="n">
        <v>1.3</v>
      </c>
      <c r="M632" t="n">
        <v>21.15</v>
      </c>
      <c r="N632" t="inlineStr">
        <is>
          <t>1.0%</t>
        </is>
      </c>
      <c r="O632" t="inlineStr">
        <is>
          <t>21.15%</t>
        </is>
      </c>
      <c r="P632" t="inlineStr">
        <is>
          <t>219-2023-06-30</t>
        </is>
      </c>
      <c r="Q632" t="n">
        <v>2</v>
      </c>
      <c r="R632" t="n">
        <v>2</v>
      </c>
    </row>
    <row r="633">
      <c r="A633" t="inlineStr">
        <is>
          <t>219</t>
        </is>
      </c>
      <c r="B633" t="inlineStr">
        <is>
          <t>Disminución del Consumo de Energía Eléctrica per Cápita</t>
        </is>
      </c>
      <c r="C633" t="inlineStr">
        <is>
          <t>GESTIÓN AMBIENTAL</t>
        </is>
      </c>
      <c r="D633" t="inlineStr">
        <is>
          <t>Semestral</t>
        </is>
      </c>
      <c r="E633" t="inlineStr">
        <is>
          <t>Positivo</t>
        </is>
      </c>
      <c r="F633" s="137" t="n">
        <v>45291</v>
      </c>
      <c r="G633" t="n">
        <v>2023</v>
      </c>
      <c r="H633" t="inlineStr">
        <is>
          <t>Diciembre</t>
        </is>
      </c>
      <c r="I633" t="inlineStr">
        <is>
          <t>2023-2</t>
        </is>
      </c>
      <c r="J633" t="n">
        <v>1</v>
      </c>
      <c r="K633" t="n">
        <v>-5.9</v>
      </c>
      <c r="L633" t="n">
        <v>0</v>
      </c>
      <c r="M633" t="n">
        <v>-5.9</v>
      </c>
      <c r="N633" t="inlineStr">
        <is>
          <t>1.0%</t>
        </is>
      </c>
      <c r="O633" t="inlineStr">
        <is>
          <t>-5.9%</t>
        </is>
      </c>
      <c r="P633" t="inlineStr">
        <is>
          <t>219-2023-12-31</t>
        </is>
      </c>
      <c r="Q633" t="n">
        <v>2</v>
      </c>
      <c r="R633" t="n">
        <v>2</v>
      </c>
    </row>
    <row r="634">
      <c r="A634" t="inlineStr">
        <is>
          <t>219</t>
        </is>
      </c>
      <c r="B634" t="inlineStr">
        <is>
          <t>Disminución del Consumo de Energía Eléctrica per Cápita</t>
        </is>
      </c>
      <c r="C634" t="inlineStr">
        <is>
          <t>GESTIÓN AMBIENTAL</t>
        </is>
      </c>
      <c r="D634" t="inlineStr">
        <is>
          <t>Semestral</t>
        </is>
      </c>
      <c r="E634" t="inlineStr">
        <is>
          <t>Positivo</t>
        </is>
      </c>
      <c r="F634" s="137" t="n">
        <v>45473</v>
      </c>
      <c r="G634" t="n">
        <v>2024</v>
      </c>
      <c r="H634" t="inlineStr">
        <is>
          <t>Junio</t>
        </is>
      </c>
      <c r="I634" t="inlineStr">
        <is>
          <t>2024-1</t>
        </is>
      </c>
      <c r="J634" t="n">
        <v>1</v>
      </c>
      <c r="K634" t="n">
        <v>14.84</v>
      </c>
      <c r="L634" t="n">
        <v>1.3</v>
      </c>
      <c r="M634" t="n">
        <v>14.84</v>
      </c>
      <c r="N634" t="inlineStr">
        <is>
          <t>1.0%</t>
        </is>
      </c>
      <c r="O634" t="inlineStr">
        <is>
          <t>14.84%</t>
        </is>
      </c>
      <c r="P634" t="inlineStr">
        <is>
          <t>219-2024-06-30</t>
        </is>
      </c>
      <c r="Q634" t="n">
        <v>2</v>
      </c>
      <c r="R634" t="n">
        <v>2</v>
      </c>
    </row>
    <row r="635">
      <c r="A635" t="inlineStr">
        <is>
          <t>219</t>
        </is>
      </c>
      <c r="B635" t="inlineStr">
        <is>
          <t>Disminución del Consumo de Energía Eléctrica per Cápita</t>
        </is>
      </c>
      <c r="C635" t="inlineStr">
        <is>
          <t>GESTIÓN AMBIENTAL</t>
        </is>
      </c>
      <c r="D635" t="inlineStr">
        <is>
          <t>Semestral</t>
        </is>
      </c>
      <c r="E635" t="inlineStr">
        <is>
          <t>Positivo</t>
        </is>
      </c>
      <c r="F635" s="137" t="n">
        <v>45657</v>
      </c>
      <c r="G635" t="n">
        <v>2024</v>
      </c>
      <c r="H635" t="inlineStr">
        <is>
          <t>Diciembre</t>
        </is>
      </c>
      <c r="I635" t="inlineStr">
        <is>
          <t>2024-2</t>
        </is>
      </c>
      <c r="J635" t="n">
        <v>1</v>
      </c>
      <c r="K635" t="n">
        <v>-12.53</v>
      </c>
      <c r="L635" t="n">
        <v>0</v>
      </c>
      <c r="M635" t="n">
        <v>-12.53</v>
      </c>
      <c r="N635" t="inlineStr">
        <is>
          <t>1.0%</t>
        </is>
      </c>
      <c r="O635" t="inlineStr">
        <is>
          <t>-12.53%</t>
        </is>
      </c>
      <c r="P635" t="inlineStr">
        <is>
          <t>219-2024-12-31</t>
        </is>
      </c>
      <c r="Q635" t="n">
        <v>2</v>
      </c>
      <c r="R635" t="n">
        <v>2</v>
      </c>
    </row>
    <row r="636">
      <c r="A636" t="inlineStr">
        <is>
          <t>219</t>
        </is>
      </c>
      <c r="B636" t="inlineStr">
        <is>
          <t>Disminución del Consumo de Energía Eléctrica per Cápita</t>
        </is>
      </c>
      <c r="C636" t="inlineStr">
        <is>
          <t>GESTIÓN AMBIENTAL</t>
        </is>
      </c>
      <c r="D636" t="inlineStr">
        <is>
          <t>Semestral</t>
        </is>
      </c>
      <c r="E636" t="inlineStr">
        <is>
          <t>Positivo</t>
        </is>
      </c>
      <c r="F636" s="137" t="n">
        <v>45838</v>
      </c>
      <c r="G636" t="n">
        <v>2025</v>
      </c>
      <c r="H636" t="inlineStr">
        <is>
          <t>Junio</t>
        </is>
      </c>
      <c r="I636" t="inlineStr">
        <is>
          <t>2025-1</t>
        </is>
      </c>
      <c r="J636" t="n">
        <v>1</v>
      </c>
      <c r="K636" t="n">
        <v>18.43</v>
      </c>
      <c r="L636" t="n">
        <v>1.3</v>
      </c>
      <c r="M636" t="n">
        <v>18.43</v>
      </c>
      <c r="N636" t="inlineStr">
        <is>
          <t>1.0%</t>
        </is>
      </c>
      <c r="O636" t="inlineStr">
        <is>
          <t>18.43%</t>
        </is>
      </c>
      <c r="P636" t="inlineStr">
        <is>
          <t>219-2025-06-30</t>
        </is>
      </c>
      <c r="Q636" t="n">
        <v>2</v>
      </c>
      <c r="R636" t="n">
        <v>2</v>
      </c>
    </row>
    <row r="637">
      <c r="A637" t="inlineStr">
        <is>
          <t>219</t>
        </is>
      </c>
      <c r="B637" t="inlineStr">
        <is>
          <t>Disminución del Consumo de Energía Eléctrica per Cápita</t>
        </is>
      </c>
      <c r="C637" t="inlineStr">
        <is>
          <t>GESTIÓN AMBIENTAL</t>
        </is>
      </c>
      <c r="D637" t="inlineStr">
        <is>
          <t>Semestral</t>
        </is>
      </c>
      <c r="E637" t="inlineStr">
        <is>
          <t>Positivo</t>
        </is>
      </c>
      <c r="F637" s="137" t="n">
        <v>46022</v>
      </c>
      <c r="G637" t="n">
        <v>2025</v>
      </c>
      <c r="H637" t="inlineStr">
        <is>
          <t>Diciembre</t>
        </is>
      </c>
      <c r="I637" t="inlineStr">
        <is>
          <t>2025-2</t>
        </is>
      </c>
      <c r="J637" t="n">
        <v>1</v>
      </c>
      <c r="K637" t="n">
        <v>-18.28</v>
      </c>
      <c r="L637" t="n">
        <v>0</v>
      </c>
      <c r="M637" t="n">
        <v>-18.28</v>
      </c>
      <c r="N637" t="inlineStr">
        <is>
          <t>1.0%</t>
        </is>
      </c>
      <c r="O637" t="inlineStr">
        <is>
          <t>-18.28%</t>
        </is>
      </c>
      <c r="P637" t="inlineStr">
        <is>
          <t>219-2025-12-31</t>
        </is>
      </c>
      <c r="Q637" t="n">
        <v>2</v>
      </c>
      <c r="R637" t="n">
        <v>2</v>
      </c>
    </row>
    <row r="638">
      <c r="A638" t="inlineStr">
        <is>
          <t>220</t>
        </is>
      </c>
      <c r="B638" t="inlineStr">
        <is>
          <t>Disminución del Consumo de Agua per Cápita</t>
        </is>
      </c>
      <c r="C638" t="inlineStr">
        <is>
          <t>GESTIÓN AMBIENTAL</t>
        </is>
      </c>
      <c r="D638" t="inlineStr">
        <is>
          <t>Semestral</t>
        </is>
      </c>
      <c r="E638" t="inlineStr">
        <is>
          <t>Positivo</t>
        </is>
      </c>
      <c r="F638" s="137" t="n">
        <v>45107</v>
      </c>
      <c r="G638" t="n">
        <v>2023</v>
      </c>
      <c r="H638" t="inlineStr">
        <is>
          <t>Junio</t>
        </is>
      </c>
      <c r="I638" t="inlineStr">
        <is>
          <t>2023-1</t>
        </is>
      </c>
      <c r="J638" t="n">
        <v>1</v>
      </c>
      <c r="K638" t="n">
        <v>40.43</v>
      </c>
      <c r="L638" t="n">
        <v>1.3</v>
      </c>
      <c r="M638" t="n">
        <v>40.43</v>
      </c>
      <c r="N638" t="inlineStr">
        <is>
          <t>1.0%</t>
        </is>
      </c>
      <c r="O638" t="inlineStr">
        <is>
          <t>40.43%</t>
        </is>
      </c>
      <c r="P638" t="inlineStr">
        <is>
          <t>220-2023-06-30</t>
        </is>
      </c>
      <c r="Q638" t="n">
        <v>2</v>
      </c>
      <c r="R638" t="n">
        <v>2</v>
      </c>
    </row>
    <row r="639">
      <c r="A639" t="inlineStr">
        <is>
          <t>220</t>
        </is>
      </c>
      <c r="B639" t="inlineStr">
        <is>
          <t>Disminución del Consumo de Agua per Cápita</t>
        </is>
      </c>
      <c r="C639" t="inlineStr">
        <is>
          <t>GESTIÓN AMBIENTAL</t>
        </is>
      </c>
      <c r="D639" t="inlineStr">
        <is>
          <t>Semestral</t>
        </is>
      </c>
      <c r="E639" t="inlineStr">
        <is>
          <t>Positivo</t>
        </is>
      </c>
      <c r="F639" s="137" t="n">
        <v>45291</v>
      </c>
      <c r="G639" t="n">
        <v>2023</v>
      </c>
      <c r="H639" t="inlineStr">
        <is>
          <t>Diciembre</t>
        </is>
      </c>
      <c r="I639" t="inlineStr">
        <is>
          <t>2023-2</t>
        </is>
      </c>
      <c r="J639" t="n">
        <v>1</v>
      </c>
      <c r="L639" t="n">
        <v>0</v>
      </c>
      <c r="M639" t="n">
        <v>0</v>
      </c>
      <c r="N639" t="inlineStr">
        <is>
          <t>1.0%</t>
        </is>
      </c>
      <c r="P639" t="inlineStr">
        <is>
          <t>220-2023-12-31</t>
        </is>
      </c>
      <c r="Q639" t="n">
        <v>2</v>
      </c>
      <c r="R639" t="n">
        <v>2</v>
      </c>
    </row>
    <row r="640">
      <c r="A640" t="inlineStr">
        <is>
          <t>220</t>
        </is>
      </c>
      <c r="B640" t="inlineStr">
        <is>
          <t>Disminución del Consumo de Agua per Cápita</t>
        </is>
      </c>
      <c r="C640" t="inlineStr">
        <is>
          <t>GESTIÓN AMBIENTAL</t>
        </is>
      </c>
      <c r="D640" t="inlineStr">
        <is>
          <t>Semestral</t>
        </is>
      </c>
      <c r="E640" t="inlineStr">
        <is>
          <t>Positivo</t>
        </is>
      </c>
      <c r="F640" s="137" t="n">
        <v>45473</v>
      </c>
      <c r="G640" t="n">
        <v>2024</v>
      </c>
      <c r="H640" t="inlineStr">
        <is>
          <t>Junio</t>
        </is>
      </c>
      <c r="I640" t="inlineStr">
        <is>
          <t>2024-1</t>
        </is>
      </c>
      <c r="J640" t="n">
        <v>1</v>
      </c>
      <c r="K640" t="n">
        <v>3.58</v>
      </c>
      <c r="L640" t="n">
        <v>1.3</v>
      </c>
      <c r="M640" t="n">
        <v>3.58</v>
      </c>
      <c r="N640" t="inlineStr">
        <is>
          <t>1.0%</t>
        </is>
      </c>
      <c r="O640" t="inlineStr">
        <is>
          <t>3.58%</t>
        </is>
      </c>
      <c r="P640" t="inlineStr">
        <is>
          <t>220-2024-06-30</t>
        </is>
      </c>
      <c r="Q640" t="n">
        <v>2</v>
      </c>
      <c r="R640" t="n">
        <v>2</v>
      </c>
    </row>
    <row r="641">
      <c r="A641" t="inlineStr">
        <is>
          <t>220</t>
        </is>
      </c>
      <c r="B641" t="inlineStr">
        <is>
          <t>Disminución del Consumo de Agua per Cápita</t>
        </is>
      </c>
      <c r="C641" t="inlineStr">
        <is>
          <t>GESTIÓN AMBIENTAL</t>
        </is>
      </c>
      <c r="D641" t="inlineStr">
        <is>
          <t>Semestral</t>
        </is>
      </c>
      <c r="E641" t="inlineStr">
        <is>
          <t>Positivo</t>
        </is>
      </c>
      <c r="F641" s="137" t="n">
        <v>45657</v>
      </c>
      <c r="G641" t="n">
        <v>2024</v>
      </c>
      <c r="H641" t="inlineStr">
        <is>
          <t>Diciembre</t>
        </is>
      </c>
      <c r="I641" t="inlineStr">
        <is>
          <t>2024-2</t>
        </is>
      </c>
      <c r="J641" t="n">
        <v>1</v>
      </c>
      <c r="K641" t="n">
        <v>13.05</v>
      </c>
      <c r="L641" t="n">
        <v>1.3</v>
      </c>
      <c r="M641" t="n">
        <v>13.05</v>
      </c>
      <c r="N641" t="inlineStr">
        <is>
          <t>1.0%</t>
        </is>
      </c>
      <c r="O641" t="inlineStr">
        <is>
          <t>13.05%</t>
        </is>
      </c>
      <c r="P641" t="inlineStr">
        <is>
          <t>220-2024-12-31</t>
        </is>
      </c>
      <c r="Q641" t="n">
        <v>2</v>
      </c>
      <c r="R641" t="n">
        <v>2</v>
      </c>
    </row>
    <row r="642">
      <c r="A642" t="inlineStr">
        <is>
          <t>220</t>
        </is>
      </c>
      <c r="B642" t="inlineStr">
        <is>
          <t>Disminución del Consumo de Agua per Cápita</t>
        </is>
      </c>
      <c r="C642" t="inlineStr">
        <is>
          <t>GESTIÓN AMBIENTAL</t>
        </is>
      </c>
      <c r="D642" t="inlineStr">
        <is>
          <t>Semestral</t>
        </is>
      </c>
      <c r="E642" t="inlineStr">
        <is>
          <t>Positivo</t>
        </is>
      </c>
      <c r="F642" s="137" t="n">
        <v>45838</v>
      </c>
      <c r="G642" t="n">
        <v>2025</v>
      </c>
      <c r="H642" t="inlineStr">
        <is>
          <t>Junio</t>
        </is>
      </c>
      <c r="I642" t="inlineStr">
        <is>
          <t>2025-1</t>
        </is>
      </c>
      <c r="J642" t="n">
        <v>1</v>
      </c>
      <c r="K642" t="n">
        <v>33.98</v>
      </c>
      <c r="L642" t="n">
        <v>1.3</v>
      </c>
      <c r="M642" t="n">
        <v>33.98</v>
      </c>
      <c r="N642" t="inlineStr">
        <is>
          <t>1.0%</t>
        </is>
      </c>
      <c r="O642" t="inlineStr">
        <is>
          <t>33.98%</t>
        </is>
      </c>
      <c r="P642" t="inlineStr">
        <is>
          <t>220-2025-06-30</t>
        </is>
      </c>
      <c r="Q642" t="n">
        <v>2</v>
      </c>
      <c r="R642" t="n">
        <v>2</v>
      </c>
    </row>
    <row r="643">
      <c r="A643" t="inlineStr">
        <is>
          <t>220</t>
        </is>
      </c>
      <c r="B643" t="inlineStr">
        <is>
          <t>Disminución del Consumo de Agua per Cápita</t>
        </is>
      </c>
      <c r="C643" t="inlineStr">
        <is>
          <t>GESTIÓN AMBIENTAL</t>
        </is>
      </c>
      <c r="D643" t="inlineStr">
        <is>
          <t>Semestral</t>
        </is>
      </c>
      <c r="E643" t="inlineStr">
        <is>
          <t>Positivo</t>
        </is>
      </c>
      <c r="F643" s="137" t="n">
        <v>46022</v>
      </c>
      <c r="G643" t="n">
        <v>2025</v>
      </c>
      <c r="H643" t="inlineStr">
        <is>
          <t>Diciembre</t>
        </is>
      </c>
      <c r="I643" t="inlineStr">
        <is>
          <t>2025-2</t>
        </is>
      </c>
      <c r="J643" t="n">
        <v>1</v>
      </c>
      <c r="K643" t="n">
        <v>-10.18</v>
      </c>
      <c r="L643" t="n">
        <v>0</v>
      </c>
      <c r="M643" t="n">
        <v>-10.18</v>
      </c>
      <c r="N643" t="inlineStr">
        <is>
          <t>1.0%</t>
        </is>
      </c>
      <c r="O643" t="inlineStr">
        <is>
          <t>-10.18%</t>
        </is>
      </c>
      <c r="P643" t="inlineStr">
        <is>
          <t>220-2025-12-31</t>
        </is>
      </c>
      <c r="Q643" t="n">
        <v>2</v>
      </c>
      <c r="R643" t="n">
        <v>2</v>
      </c>
    </row>
    <row r="644">
      <c r="A644" t="inlineStr">
        <is>
          <t>221</t>
        </is>
      </c>
      <c r="B644" t="inlineStr">
        <is>
          <t>Riesgo de la Calidad del Agua Potable</t>
        </is>
      </c>
      <c r="C644" t="inlineStr">
        <is>
          <t>GESTIÓN AMBIENTAL</t>
        </is>
      </c>
      <c r="D644" t="inlineStr">
        <is>
          <t>Anual</t>
        </is>
      </c>
      <c r="E644" t="inlineStr">
        <is>
          <t>Positivo</t>
        </is>
      </c>
      <c r="F644" s="137" t="n">
        <v>45291</v>
      </c>
      <c r="G644" t="n">
        <v>2023</v>
      </c>
      <c r="H644" t="inlineStr">
        <is>
          <t>Diciembre</t>
        </is>
      </c>
      <c r="I644" t="inlineStr">
        <is>
          <t>2023-2</t>
        </is>
      </c>
      <c r="L644" t="n">
        <v>0</v>
      </c>
      <c r="M644" t="n">
        <v>0</v>
      </c>
      <c r="P644" t="inlineStr">
        <is>
          <t>221-2023-12-31</t>
        </is>
      </c>
      <c r="Q644" t="n">
        <v>2</v>
      </c>
      <c r="R644" t="n">
        <v>2</v>
      </c>
    </row>
    <row r="645">
      <c r="A645" t="inlineStr">
        <is>
          <t>221</t>
        </is>
      </c>
      <c r="B645" t="inlineStr">
        <is>
          <t>Riesgo de la Calidad del Agua Potable</t>
        </is>
      </c>
      <c r="C645" t="inlineStr">
        <is>
          <t>GESTIÓN AMBIENTAL</t>
        </is>
      </c>
      <c r="D645" t="inlineStr">
        <is>
          <t>Anual</t>
        </is>
      </c>
      <c r="E645" t="inlineStr">
        <is>
          <t>Positivo</t>
        </is>
      </c>
      <c r="F645" s="137" t="n">
        <v>45657</v>
      </c>
      <c r="G645" t="n">
        <v>2024</v>
      </c>
      <c r="H645" t="inlineStr">
        <is>
          <t>Diciembre</t>
        </is>
      </c>
      <c r="I645" t="inlineStr">
        <is>
          <t>2024-2</t>
        </is>
      </c>
      <c r="J645" t="n">
        <v>100</v>
      </c>
      <c r="K645" t="n">
        <v>33.33</v>
      </c>
      <c r="L645" t="n">
        <v>0.3333</v>
      </c>
      <c r="M645" t="n">
        <v>0.3333</v>
      </c>
      <c r="N645" t="inlineStr">
        <is>
          <t>100.0%</t>
        </is>
      </c>
      <c r="O645" t="inlineStr">
        <is>
          <t>33.33%</t>
        </is>
      </c>
      <c r="P645" t="inlineStr">
        <is>
          <t>221-2024-12-31</t>
        </is>
      </c>
      <c r="Q645" t="n">
        <v>2</v>
      </c>
      <c r="R645" t="n">
        <v>2</v>
      </c>
    </row>
    <row r="646">
      <c r="A646" t="inlineStr">
        <is>
          <t>221</t>
        </is>
      </c>
      <c r="B646" t="inlineStr">
        <is>
          <t>Riesgo de la Calidad del Agua Potable</t>
        </is>
      </c>
      <c r="C646" t="inlineStr">
        <is>
          <t>GESTIÓN AMBIENTAL</t>
        </is>
      </c>
      <c r="D646" t="inlineStr">
        <is>
          <t>Anual</t>
        </is>
      </c>
      <c r="E646" t="inlineStr">
        <is>
          <t>Positivo</t>
        </is>
      </c>
      <c r="F646" s="137" t="n">
        <v>46022</v>
      </c>
      <c r="G646" t="n">
        <v>2025</v>
      </c>
      <c r="H646" t="inlineStr">
        <is>
          <t>Diciembre</t>
        </is>
      </c>
      <c r="I646" t="inlineStr">
        <is>
          <t>2025-2</t>
        </is>
      </c>
      <c r="J646" t="n">
        <v>100</v>
      </c>
      <c r="L646" t="n">
        <v>0</v>
      </c>
      <c r="M646" t="n">
        <v>0</v>
      </c>
      <c r="N646" t="inlineStr">
        <is>
          <t>100.0%</t>
        </is>
      </c>
      <c r="P646" t="inlineStr">
        <is>
          <t>221-2025-12-31</t>
        </is>
      </c>
      <c r="Q646" t="n">
        <v>2</v>
      </c>
      <c r="R646" t="n">
        <v>2</v>
      </c>
    </row>
    <row r="647">
      <c r="A647" t="inlineStr">
        <is>
          <t>222</t>
        </is>
      </c>
      <c r="B647" t="inlineStr">
        <is>
          <t>Calidad de las Aguas Residuales Domesticas</t>
        </is>
      </c>
      <c r="C647" t="inlineStr">
        <is>
          <t>GESTIÓN AMBIENTAL</t>
        </is>
      </c>
      <c r="D647" t="inlineStr">
        <is>
          <t>Anual</t>
        </is>
      </c>
      <c r="E647" t="inlineStr">
        <is>
          <t>Positivo</t>
        </is>
      </c>
      <c r="F647" s="137" t="n">
        <v>44926</v>
      </c>
      <c r="G647" t="n">
        <v>2022</v>
      </c>
      <c r="H647" t="inlineStr">
        <is>
          <t>Diciembre</t>
        </is>
      </c>
      <c r="I647" t="inlineStr">
        <is>
          <t>2022-2</t>
        </is>
      </c>
      <c r="J647" t="n">
        <v>100</v>
      </c>
      <c r="K647" t="n">
        <v>93.75</v>
      </c>
      <c r="L647" t="n">
        <v>0.9375</v>
      </c>
      <c r="M647" t="n">
        <v>0.9375</v>
      </c>
      <c r="N647" t="inlineStr">
        <is>
          <t>100.0%</t>
        </is>
      </c>
      <c r="O647" t="inlineStr">
        <is>
          <t>93.75%</t>
        </is>
      </c>
      <c r="P647" t="inlineStr">
        <is>
          <t>222-2022-12-31</t>
        </is>
      </c>
      <c r="Q647" t="n">
        <v>2</v>
      </c>
      <c r="R647" t="n">
        <v>2</v>
      </c>
    </row>
    <row r="648">
      <c r="A648" t="inlineStr">
        <is>
          <t>222</t>
        </is>
      </c>
      <c r="B648" t="inlineStr">
        <is>
          <t>Calidad de las Aguas Residuales Domesticas</t>
        </is>
      </c>
      <c r="C648" t="inlineStr">
        <is>
          <t>GESTIÓN AMBIENTAL</t>
        </is>
      </c>
      <c r="D648" t="inlineStr">
        <is>
          <t>Anual</t>
        </is>
      </c>
      <c r="E648" t="inlineStr">
        <is>
          <t>Positivo</t>
        </is>
      </c>
      <c r="F648" s="137" t="n">
        <v>45291</v>
      </c>
      <c r="G648" t="n">
        <v>2023</v>
      </c>
      <c r="H648" t="inlineStr">
        <is>
          <t>Diciembre</t>
        </is>
      </c>
      <c r="I648" t="inlineStr">
        <is>
          <t>2023-2</t>
        </is>
      </c>
      <c r="L648" t="n">
        <v>0</v>
      </c>
      <c r="M648" t="n">
        <v>0</v>
      </c>
      <c r="P648" t="inlineStr">
        <is>
          <t>222-2023-12-31</t>
        </is>
      </c>
      <c r="Q648" t="n">
        <v>2</v>
      </c>
      <c r="R648" t="n">
        <v>2</v>
      </c>
    </row>
    <row r="649">
      <c r="A649" t="inlineStr">
        <is>
          <t>222</t>
        </is>
      </c>
      <c r="B649" t="inlineStr">
        <is>
          <t>Calidad de las Aguas Residuales Domesticas</t>
        </is>
      </c>
      <c r="C649" t="inlineStr">
        <is>
          <t>GESTIÓN AMBIENTAL</t>
        </is>
      </c>
      <c r="D649" t="inlineStr">
        <is>
          <t>Anual</t>
        </is>
      </c>
      <c r="E649" t="inlineStr">
        <is>
          <t>Positivo</t>
        </is>
      </c>
      <c r="F649" s="137" t="n">
        <v>45657</v>
      </c>
      <c r="G649" t="n">
        <v>2024</v>
      </c>
      <c r="H649" t="inlineStr">
        <is>
          <t>Diciembre</t>
        </is>
      </c>
      <c r="I649" t="inlineStr">
        <is>
          <t>2024-2</t>
        </is>
      </c>
      <c r="J649" t="n">
        <v>100</v>
      </c>
      <c r="K649" t="n">
        <v>68.75</v>
      </c>
      <c r="L649" t="n">
        <v>0.6875</v>
      </c>
      <c r="M649" t="n">
        <v>0.6875</v>
      </c>
      <c r="N649" t="inlineStr">
        <is>
          <t>100.0%</t>
        </is>
      </c>
      <c r="O649" t="inlineStr">
        <is>
          <t>68.75%</t>
        </is>
      </c>
      <c r="P649" t="inlineStr">
        <is>
          <t>222-2024-12-31</t>
        </is>
      </c>
      <c r="Q649" t="n">
        <v>2</v>
      </c>
      <c r="R649" t="n">
        <v>2</v>
      </c>
    </row>
    <row r="650">
      <c r="A650" t="inlineStr">
        <is>
          <t>222</t>
        </is>
      </c>
      <c r="B650" t="inlineStr">
        <is>
          <t>Calidad de las Aguas Residuales Domesticas</t>
        </is>
      </c>
      <c r="C650" t="inlineStr">
        <is>
          <t>GESTIÓN AMBIENTAL</t>
        </is>
      </c>
      <c r="D650" t="inlineStr">
        <is>
          <t>Anual</t>
        </is>
      </c>
      <c r="E650" t="inlineStr">
        <is>
          <t>Positivo</t>
        </is>
      </c>
      <c r="F650" s="137" t="n">
        <v>46022</v>
      </c>
      <c r="G650" t="n">
        <v>2025</v>
      </c>
      <c r="H650" t="inlineStr">
        <is>
          <t>Diciembre</t>
        </is>
      </c>
      <c r="I650" t="inlineStr">
        <is>
          <t>2025-2</t>
        </is>
      </c>
      <c r="J650" t="n">
        <v>90</v>
      </c>
      <c r="L650" t="n">
        <v>0</v>
      </c>
      <c r="M650" t="n">
        <v>0</v>
      </c>
      <c r="N650" t="inlineStr">
        <is>
          <t>90.0%</t>
        </is>
      </c>
      <c r="P650" t="inlineStr">
        <is>
          <t>222-2025-12-31</t>
        </is>
      </c>
      <c r="Q650" t="n">
        <v>2</v>
      </c>
      <c r="R650" t="n">
        <v>2</v>
      </c>
    </row>
    <row r="651">
      <c r="A651" t="inlineStr">
        <is>
          <t>223</t>
        </is>
      </c>
      <c r="B651" t="inlineStr">
        <is>
          <t>Registro de Publicidad Exterior Visual</t>
        </is>
      </c>
      <c r="C651" t="inlineStr">
        <is>
          <t>GESTIÓN AMBIENTAL</t>
        </is>
      </c>
      <c r="D651" t="inlineStr">
        <is>
          <t>Anual</t>
        </is>
      </c>
      <c r="E651" t="inlineStr">
        <is>
          <t>Positivo</t>
        </is>
      </c>
      <c r="F651" s="137" t="n">
        <v>45291</v>
      </c>
      <c r="G651" t="n">
        <v>2023</v>
      </c>
      <c r="H651" t="inlineStr">
        <is>
          <t>Diciembre</t>
        </is>
      </c>
      <c r="I651" t="inlineStr">
        <is>
          <t>2023-2</t>
        </is>
      </c>
      <c r="L651" t="n">
        <v>0</v>
      </c>
      <c r="M651" t="n">
        <v>0</v>
      </c>
      <c r="P651" t="inlineStr">
        <is>
          <t>223-2023-12-31</t>
        </is>
      </c>
      <c r="Q651" t="n">
        <v>2</v>
      </c>
      <c r="R651" t="n">
        <v>2</v>
      </c>
    </row>
    <row r="652">
      <c r="A652" t="inlineStr">
        <is>
          <t>223</t>
        </is>
      </c>
      <c r="B652" t="inlineStr">
        <is>
          <t>Registro de Publicidad Exterior Visual</t>
        </is>
      </c>
      <c r="C652" t="inlineStr">
        <is>
          <t>GESTIÓN AMBIENTAL</t>
        </is>
      </c>
      <c r="D652" t="inlineStr">
        <is>
          <t>Anual</t>
        </is>
      </c>
      <c r="E652" t="inlineStr">
        <is>
          <t>Positivo</t>
        </is>
      </c>
      <c r="F652" s="137" t="n">
        <v>45657</v>
      </c>
      <c r="G652" t="n">
        <v>2024</v>
      </c>
      <c r="H652" t="inlineStr">
        <is>
          <t>Diciembre</t>
        </is>
      </c>
      <c r="I652" t="inlineStr">
        <is>
          <t>2024-2</t>
        </is>
      </c>
      <c r="J652" t="n">
        <v>100</v>
      </c>
      <c r="K652" t="n">
        <v>94.12</v>
      </c>
      <c r="L652" t="n">
        <v>0.9412</v>
      </c>
      <c r="M652" t="n">
        <v>0.9412</v>
      </c>
      <c r="N652" t="inlineStr">
        <is>
          <t>100.0%</t>
        </is>
      </c>
      <c r="O652" t="inlineStr">
        <is>
          <t>94.12%</t>
        </is>
      </c>
      <c r="P652" t="inlineStr">
        <is>
          <t>223-2024-12-31</t>
        </is>
      </c>
      <c r="Q652" t="n">
        <v>2</v>
      </c>
      <c r="R652" t="n">
        <v>2</v>
      </c>
    </row>
    <row r="653">
      <c r="A653" t="inlineStr">
        <is>
          <t>224</t>
        </is>
      </c>
      <c r="B653" t="inlineStr">
        <is>
          <t>Cumplimiento Nivel de Emisión de Ruido</t>
        </is>
      </c>
      <c r="C653" t="inlineStr">
        <is>
          <t>GESTIÓN AMBIENTAL</t>
        </is>
      </c>
      <c r="D653" t="inlineStr">
        <is>
          <t>Anual</t>
        </is>
      </c>
      <c r="E653" t="inlineStr">
        <is>
          <t>Positivo</t>
        </is>
      </c>
      <c r="F653" s="137" t="n">
        <v>44926</v>
      </c>
      <c r="G653" t="n">
        <v>2022</v>
      </c>
      <c r="H653" t="inlineStr">
        <is>
          <t>Diciembre</t>
        </is>
      </c>
      <c r="I653" t="inlineStr">
        <is>
          <t>2022-2</t>
        </is>
      </c>
      <c r="J653" t="n">
        <v>100</v>
      </c>
      <c r="K653" t="n">
        <v>71.43000000000001</v>
      </c>
      <c r="L653" t="n">
        <v>0.7143</v>
      </c>
      <c r="M653" t="n">
        <v>0.7143</v>
      </c>
      <c r="N653" t="inlineStr">
        <is>
          <t>100.0%</t>
        </is>
      </c>
      <c r="O653" t="inlineStr">
        <is>
          <t>71.43%</t>
        </is>
      </c>
      <c r="P653" t="inlineStr">
        <is>
          <t>224-2022-12-31</t>
        </is>
      </c>
      <c r="Q653" t="n">
        <v>2</v>
      </c>
      <c r="R653" t="n">
        <v>2</v>
      </c>
    </row>
    <row r="654">
      <c r="A654" t="inlineStr">
        <is>
          <t>224</t>
        </is>
      </c>
      <c r="B654" t="inlineStr">
        <is>
          <t>Cumplimiento Nivel de Emisión de Ruido</t>
        </is>
      </c>
      <c r="C654" t="inlineStr">
        <is>
          <t>GESTIÓN AMBIENTAL</t>
        </is>
      </c>
      <c r="D654" t="inlineStr">
        <is>
          <t>Anual</t>
        </is>
      </c>
      <c r="E654" t="inlineStr">
        <is>
          <t>Positivo</t>
        </is>
      </c>
      <c r="F654" s="137" t="n">
        <v>45291</v>
      </c>
      <c r="G654" t="n">
        <v>2023</v>
      </c>
      <c r="H654" t="inlineStr">
        <is>
          <t>Diciembre</t>
        </is>
      </c>
      <c r="I654" t="inlineStr">
        <is>
          <t>2023-2</t>
        </is>
      </c>
      <c r="L654" t="n">
        <v>0</v>
      </c>
      <c r="M654" t="n">
        <v>0</v>
      </c>
      <c r="P654" t="inlineStr">
        <is>
          <t>224-2023-12-31</t>
        </is>
      </c>
      <c r="Q654" t="n">
        <v>2</v>
      </c>
      <c r="R654" t="n">
        <v>2</v>
      </c>
    </row>
    <row r="655">
      <c r="A655" t="inlineStr">
        <is>
          <t>224</t>
        </is>
      </c>
      <c r="B655" t="inlineStr">
        <is>
          <t>Cumplimiento Nivel de Emisión de Ruido</t>
        </is>
      </c>
      <c r="C655" t="inlineStr">
        <is>
          <t>GESTIÓN AMBIENTAL</t>
        </is>
      </c>
      <c r="D655" t="inlineStr">
        <is>
          <t>Anual</t>
        </is>
      </c>
      <c r="E655" t="inlineStr">
        <is>
          <t>Positivo</t>
        </is>
      </c>
      <c r="F655" s="137" t="n">
        <v>45657</v>
      </c>
      <c r="G655" t="n">
        <v>2024</v>
      </c>
      <c r="H655" t="inlineStr">
        <is>
          <t>Diciembre</t>
        </is>
      </c>
      <c r="I655" t="inlineStr">
        <is>
          <t>2024-2</t>
        </is>
      </c>
      <c r="J655" t="n">
        <v>100</v>
      </c>
      <c r="K655" t="n">
        <v>100</v>
      </c>
      <c r="L655" t="n">
        <v>1</v>
      </c>
      <c r="M655" t="n">
        <v>1</v>
      </c>
      <c r="N655" t="inlineStr">
        <is>
          <t>100.0%</t>
        </is>
      </c>
      <c r="O655" t="inlineStr">
        <is>
          <t>100.0%</t>
        </is>
      </c>
      <c r="P655" t="inlineStr">
        <is>
          <t>224-2024-12-31</t>
        </is>
      </c>
      <c r="Q655" t="n">
        <v>2</v>
      </c>
      <c r="R655" t="n">
        <v>2</v>
      </c>
    </row>
    <row r="656">
      <c r="A656" t="inlineStr">
        <is>
          <t>225</t>
        </is>
      </c>
      <c r="B656" t="inlineStr">
        <is>
          <t>Acciones para el Cuidado y Mantenimiento de las Especies de Flora y el Suelo de las Áreas Naturales</t>
        </is>
      </c>
      <c r="C656" t="inlineStr">
        <is>
          <t>GESTIÓN AMBIENTAL</t>
        </is>
      </c>
      <c r="D656" t="inlineStr">
        <is>
          <t>Mensual</t>
        </is>
      </c>
      <c r="E656" t="inlineStr">
        <is>
          <t>Positivo</t>
        </is>
      </c>
      <c r="F656" s="137" t="n">
        <v>45107</v>
      </c>
      <c r="G656" t="n">
        <v>2023</v>
      </c>
      <c r="H656" t="inlineStr">
        <is>
          <t>Junio</t>
        </is>
      </c>
      <c r="I656" t="inlineStr">
        <is>
          <t>2023-1</t>
        </is>
      </c>
      <c r="J656" t="n">
        <v>36</v>
      </c>
      <c r="K656" t="n">
        <v>126</v>
      </c>
      <c r="L656" t="n">
        <v>1.3</v>
      </c>
      <c r="M656" t="n">
        <v>3.5</v>
      </c>
      <c r="N656" t="inlineStr">
        <is>
          <t>36.0%</t>
        </is>
      </c>
      <c r="O656" t="inlineStr">
        <is>
          <t>126.0%</t>
        </is>
      </c>
      <c r="P656" t="inlineStr">
        <is>
          <t>225-2023-06-30</t>
        </is>
      </c>
      <c r="Q656" t="n">
        <v>2</v>
      </c>
      <c r="R656" t="n">
        <v>2</v>
      </c>
    </row>
    <row r="657">
      <c r="A657" t="inlineStr">
        <is>
          <t>225</t>
        </is>
      </c>
      <c r="B657" t="inlineStr">
        <is>
          <t>Acciones para el Cuidado y Mantenimiento de las Especies de Flora y el Suelo de las Áreas Naturales</t>
        </is>
      </c>
      <c r="C657" t="inlineStr">
        <is>
          <t>GESTIÓN AMBIENTAL</t>
        </is>
      </c>
      <c r="D657" t="inlineStr">
        <is>
          <t>Mensual</t>
        </is>
      </c>
      <c r="E657" t="inlineStr">
        <is>
          <t>Positivo</t>
        </is>
      </c>
      <c r="F657" s="137" t="n">
        <v>45291</v>
      </c>
      <c r="G657" t="n">
        <v>2023</v>
      </c>
      <c r="H657" t="inlineStr">
        <is>
          <t>Diciembre</t>
        </is>
      </c>
      <c r="I657" t="inlineStr">
        <is>
          <t>2023-2</t>
        </is>
      </c>
      <c r="J657" t="n">
        <v>36</v>
      </c>
      <c r="K657" t="n">
        <v>119</v>
      </c>
      <c r="L657" t="n">
        <v>1.3</v>
      </c>
      <c r="M657" t="n">
        <v>3.305555555555555</v>
      </c>
      <c r="N657" t="inlineStr">
        <is>
          <t>36.0%</t>
        </is>
      </c>
      <c r="O657" t="inlineStr">
        <is>
          <t>119.0%</t>
        </is>
      </c>
      <c r="P657" t="inlineStr">
        <is>
          <t>225-2023-12-31</t>
        </is>
      </c>
      <c r="Q657" t="n">
        <v>2</v>
      </c>
      <c r="R657" t="n">
        <v>2</v>
      </c>
    </row>
    <row r="658">
      <c r="A658" t="inlineStr">
        <is>
          <t>225</t>
        </is>
      </c>
      <c r="B658" t="inlineStr">
        <is>
          <t>Acciones para el Cuidado y Mantenimiento de las Especies de Flora y el Suelo de las Áreas Naturales</t>
        </is>
      </c>
      <c r="C658" t="inlineStr">
        <is>
          <t>GESTIÓN AMBIENTAL</t>
        </is>
      </c>
      <c r="D658" t="inlineStr">
        <is>
          <t>Mensual</t>
        </is>
      </c>
      <c r="E658" t="inlineStr">
        <is>
          <t>Positivo</t>
        </is>
      </c>
      <c r="F658" s="137" t="n">
        <v>45473</v>
      </c>
      <c r="G658" t="n">
        <v>2024</v>
      </c>
      <c r="H658" t="inlineStr">
        <is>
          <t>Junio</t>
        </is>
      </c>
      <c r="I658" t="inlineStr">
        <is>
          <t>2024-1</t>
        </is>
      </c>
      <c r="J658" t="n">
        <v>31</v>
      </c>
      <c r="K658" t="n">
        <v>123</v>
      </c>
      <c r="L658" t="n">
        <v>1.3</v>
      </c>
      <c r="M658" t="n">
        <v>3.967741935483871</v>
      </c>
      <c r="N658" t="inlineStr">
        <is>
          <t>31.0%</t>
        </is>
      </c>
      <c r="O658" t="inlineStr">
        <is>
          <t>123.0%</t>
        </is>
      </c>
      <c r="P658" t="inlineStr">
        <is>
          <t>225-2024-06-30</t>
        </is>
      </c>
      <c r="Q658" t="n">
        <v>2</v>
      </c>
      <c r="R658" t="n">
        <v>2</v>
      </c>
    </row>
    <row r="659">
      <c r="A659" t="inlineStr">
        <is>
          <t>225</t>
        </is>
      </c>
      <c r="B659" t="inlineStr">
        <is>
          <t>Acciones para el Cuidado y Mantenimiento de las Especies de Flora y el Suelo de las Áreas Naturales</t>
        </is>
      </c>
      <c r="C659" t="inlineStr">
        <is>
          <t>GESTIÓN AMBIENTAL</t>
        </is>
      </c>
      <c r="D659" t="inlineStr">
        <is>
          <t>Mensual</t>
        </is>
      </c>
      <c r="E659" t="inlineStr">
        <is>
          <t>Positivo</t>
        </is>
      </c>
      <c r="F659" s="137" t="n">
        <v>45657</v>
      </c>
      <c r="G659" t="n">
        <v>2024</v>
      </c>
      <c r="H659" t="inlineStr">
        <is>
          <t>Diciembre</t>
        </is>
      </c>
      <c r="I659" t="inlineStr">
        <is>
          <t>2024-2</t>
        </is>
      </c>
      <c r="J659" t="n">
        <v>36</v>
      </c>
      <c r="K659" t="n">
        <v>123</v>
      </c>
      <c r="L659" t="n">
        <v>1.3</v>
      </c>
      <c r="M659" t="n">
        <v>3.416666666666667</v>
      </c>
      <c r="N659" t="inlineStr">
        <is>
          <t>36.0%</t>
        </is>
      </c>
      <c r="O659" t="inlineStr">
        <is>
          <t>123.0%</t>
        </is>
      </c>
      <c r="P659" t="inlineStr">
        <is>
          <t>225-2024-12-31</t>
        </is>
      </c>
      <c r="Q659" t="n">
        <v>2</v>
      </c>
      <c r="R659" t="n">
        <v>2</v>
      </c>
    </row>
    <row r="660">
      <c r="A660" t="inlineStr">
        <is>
          <t>225</t>
        </is>
      </c>
      <c r="B660" t="inlineStr">
        <is>
          <t>Acciones para el Cuidado y Mantenimiento de las Especies de Flora y el Suelo de las Áreas Naturales</t>
        </is>
      </c>
      <c r="C660" t="inlineStr">
        <is>
          <t>GESTIÓN AMBIENTAL</t>
        </is>
      </c>
      <c r="D660" t="inlineStr">
        <is>
          <t>Mensual</t>
        </is>
      </c>
      <c r="E660" t="inlineStr">
        <is>
          <t>Positivo</t>
        </is>
      </c>
      <c r="F660" s="137" t="n">
        <v>45838</v>
      </c>
      <c r="G660" t="n">
        <v>2025</v>
      </c>
      <c r="H660" t="inlineStr">
        <is>
          <t>Junio</t>
        </is>
      </c>
      <c r="I660" t="inlineStr">
        <is>
          <t>2025-1</t>
        </is>
      </c>
      <c r="J660" t="n">
        <v>6</v>
      </c>
      <c r="K660" t="n">
        <v>143</v>
      </c>
      <c r="L660" t="n">
        <v>1.3</v>
      </c>
      <c r="M660" t="n">
        <v>23.83333333333333</v>
      </c>
      <c r="N660" t="inlineStr">
        <is>
          <t>6.0%</t>
        </is>
      </c>
      <c r="O660" t="inlineStr">
        <is>
          <t>143.0%</t>
        </is>
      </c>
      <c r="P660" t="inlineStr">
        <is>
          <t>225-2025-06-30</t>
        </is>
      </c>
      <c r="Q660" t="n">
        <v>2</v>
      </c>
      <c r="R660" t="n">
        <v>2</v>
      </c>
    </row>
    <row r="661">
      <c r="A661" t="inlineStr">
        <is>
          <t>225</t>
        </is>
      </c>
      <c r="B661" t="inlineStr">
        <is>
          <t>Acciones para el Cuidado y Mantenimiento de las Especies de Flora y el Suelo de las Áreas Naturales</t>
        </is>
      </c>
      <c r="C661" t="inlineStr">
        <is>
          <t>GESTIÓN AMBIENTAL</t>
        </is>
      </c>
      <c r="D661" t="inlineStr">
        <is>
          <t>Mensual</t>
        </is>
      </c>
      <c r="E661" t="inlineStr">
        <is>
          <t>Positivo</t>
        </is>
      </c>
      <c r="F661" s="137" t="n">
        <v>46022</v>
      </c>
      <c r="G661" t="n">
        <v>2025</v>
      </c>
      <c r="H661" t="inlineStr">
        <is>
          <t>Diciembre</t>
        </is>
      </c>
      <c r="I661" t="inlineStr">
        <is>
          <t>2025-2</t>
        </is>
      </c>
      <c r="J661" t="n">
        <v>4</v>
      </c>
      <c r="K661" t="n">
        <v>35</v>
      </c>
      <c r="L661" t="n">
        <v>1.3</v>
      </c>
      <c r="M661" t="n">
        <v>8.75</v>
      </c>
      <c r="N661" t="inlineStr">
        <is>
          <t>4.0%</t>
        </is>
      </c>
      <c r="O661" t="inlineStr">
        <is>
          <t>35.0%</t>
        </is>
      </c>
      <c r="P661" t="inlineStr">
        <is>
          <t>225-2025-12-31</t>
        </is>
      </c>
      <c r="Q661" t="n">
        <v>2</v>
      </c>
      <c r="R661" t="n">
        <v>2</v>
      </c>
    </row>
    <row r="662">
      <c r="A662" t="inlineStr">
        <is>
          <t>225</t>
        </is>
      </c>
      <c r="B662" t="inlineStr">
        <is>
          <t>Acciones para el Cuidado y Mantenimiento de las Especies de Flora y el Suelo de las Áreas Naturales</t>
        </is>
      </c>
      <c r="C662" t="inlineStr">
        <is>
          <t>GESTIÓN AMBIENTAL</t>
        </is>
      </c>
      <c r="D662" t="inlineStr">
        <is>
          <t>Mensual</t>
        </is>
      </c>
      <c r="E662" t="inlineStr">
        <is>
          <t>Positivo</t>
        </is>
      </c>
      <c r="F662" s="137" t="n">
        <v>46203</v>
      </c>
      <c r="G662" t="n">
        <v>2026</v>
      </c>
      <c r="H662" t="inlineStr">
        <is>
          <t>Junio</t>
        </is>
      </c>
      <c r="I662" t="inlineStr">
        <is>
          <t>2026-1</t>
        </is>
      </c>
      <c r="J662" t="n">
        <v>1</v>
      </c>
      <c r="L662" t="n">
        <v>0</v>
      </c>
      <c r="M662" t="n">
        <v>0</v>
      </c>
      <c r="N662" t="inlineStr">
        <is>
          <t>1.0%</t>
        </is>
      </c>
      <c r="P662" t="inlineStr">
        <is>
          <t>225-2026-06-30</t>
        </is>
      </c>
      <c r="Q662" t="n">
        <v>2</v>
      </c>
      <c r="R662" t="n">
        <v>2</v>
      </c>
    </row>
    <row r="663">
      <c r="A663" t="inlineStr">
        <is>
          <t>226</t>
        </is>
      </c>
      <c r="B663" t="inlineStr">
        <is>
          <t>Generación de Gases de Efecto Invernadero</t>
        </is>
      </c>
      <c r="C663" t="inlineStr">
        <is>
          <t>GESTIÓN AMBIENTAL</t>
        </is>
      </c>
      <c r="D663" t="inlineStr">
        <is>
          <t>Anual</t>
        </is>
      </c>
      <c r="E663" t="inlineStr">
        <is>
          <t>Positivo</t>
        </is>
      </c>
      <c r="F663" s="137" t="n">
        <v>44926</v>
      </c>
      <c r="G663" t="n">
        <v>2022</v>
      </c>
      <c r="H663" t="inlineStr">
        <is>
          <t>Diciembre</t>
        </is>
      </c>
      <c r="I663" t="inlineStr">
        <is>
          <t>2022-2</t>
        </is>
      </c>
      <c r="K663" t="n">
        <v>476.49</v>
      </c>
      <c r="L663" t="n">
        <v>0</v>
      </c>
      <c r="M663" t="n">
        <v>0</v>
      </c>
      <c r="O663" t="inlineStr">
        <is>
          <t>476.49%</t>
        </is>
      </c>
      <c r="P663" t="inlineStr">
        <is>
          <t>226-2022-12-31</t>
        </is>
      </c>
      <c r="Q663" t="n">
        <v>2</v>
      </c>
      <c r="R663" t="n">
        <v>2</v>
      </c>
    </row>
    <row r="664">
      <c r="A664" t="inlineStr">
        <is>
          <t>226</t>
        </is>
      </c>
      <c r="B664" t="inlineStr">
        <is>
          <t>Generación de Gases de Efecto Invernadero</t>
        </is>
      </c>
      <c r="C664" t="inlineStr">
        <is>
          <t>GESTIÓN AMBIENTAL</t>
        </is>
      </c>
      <c r="D664" t="inlineStr">
        <is>
          <t>Anual</t>
        </is>
      </c>
      <c r="E664" t="inlineStr">
        <is>
          <t>Positivo</t>
        </is>
      </c>
      <c r="F664" s="137" t="n">
        <v>45291</v>
      </c>
      <c r="G664" t="n">
        <v>2023</v>
      </c>
      <c r="H664" t="inlineStr">
        <is>
          <t>Diciembre</t>
        </is>
      </c>
      <c r="I664" t="inlineStr">
        <is>
          <t>2023-2</t>
        </is>
      </c>
      <c r="L664" t="n">
        <v>0</v>
      </c>
      <c r="M664" t="n">
        <v>0</v>
      </c>
      <c r="P664" t="inlineStr">
        <is>
          <t>226-2023-12-31</t>
        </is>
      </c>
      <c r="Q664" t="n">
        <v>2</v>
      </c>
      <c r="R664" t="n">
        <v>2</v>
      </c>
    </row>
    <row r="665">
      <c r="A665" t="inlineStr">
        <is>
          <t>226</t>
        </is>
      </c>
      <c r="B665" t="inlineStr">
        <is>
          <t>Generación de Gases de Efecto Invernadero</t>
        </is>
      </c>
      <c r="C665" t="inlineStr">
        <is>
          <t>GESTIÓN AMBIENTAL</t>
        </is>
      </c>
      <c r="D665" t="inlineStr">
        <is>
          <t>Anual</t>
        </is>
      </c>
      <c r="E665" t="inlineStr">
        <is>
          <t>Positivo</t>
        </is>
      </c>
      <c r="F665" s="137" t="n">
        <v>45657</v>
      </c>
      <c r="G665" t="n">
        <v>2024</v>
      </c>
      <c r="H665" t="inlineStr">
        <is>
          <t>Diciembre</t>
        </is>
      </c>
      <c r="I665" t="inlineStr">
        <is>
          <t>2024-2</t>
        </is>
      </c>
      <c r="L665" t="n">
        <v>0</v>
      </c>
      <c r="M665" t="n">
        <v>0</v>
      </c>
      <c r="P665" t="inlineStr">
        <is>
          <t>226-2024-12-31</t>
        </is>
      </c>
      <c r="Q665" t="n">
        <v>2</v>
      </c>
      <c r="R665" t="n">
        <v>2</v>
      </c>
    </row>
    <row r="666">
      <c r="A666" t="inlineStr">
        <is>
          <t>226</t>
        </is>
      </c>
      <c r="B666" t="inlineStr">
        <is>
          <t>Generación de Gases de Efecto Invernadero</t>
        </is>
      </c>
      <c r="C666" t="inlineStr">
        <is>
          <t>GESTIÓN AMBIENTAL</t>
        </is>
      </c>
      <c r="D666" t="inlineStr">
        <is>
          <t>Anual</t>
        </is>
      </c>
      <c r="E666" t="inlineStr">
        <is>
          <t>Positivo</t>
        </is>
      </c>
      <c r="F666" s="137" t="n">
        <v>46022</v>
      </c>
      <c r="G666" t="n">
        <v>2025</v>
      </c>
      <c r="H666" t="inlineStr">
        <is>
          <t>Diciembre</t>
        </is>
      </c>
      <c r="I666" t="inlineStr">
        <is>
          <t>2025-2</t>
        </is>
      </c>
      <c r="J666" t="n">
        <v>2</v>
      </c>
      <c r="L666" t="n">
        <v>0</v>
      </c>
      <c r="M666" t="n">
        <v>0</v>
      </c>
      <c r="N666" t="inlineStr">
        <is>
          <t>2.0%</t>
        </is>
      </c>
      <c r="P666" t="inlineStr">
        <is>
          <t>226-2025-12-31</t>
        </is>
      </c>
      <c r="Q666" t="n">
        <v>2</v>
      </c>
      <c r="R666" t="n">
        <v>2</v>
      </c>
    </row>
    <row r="667">
      <c r="A667" t="inlineStr">
        <is>
          <t>227</t>
        </is>
      </c>
      <c r="B667" t="inlineStr">
        <is>
          <t>Generación de  Gases de Efecto Invernadero per Cápita</t>
        </is>
      </c>
      <c r="C667" t="inlineStr">
        <is>
          <t>GESTIÓN AMBIENTAL</t>
        </is>
      </c>
      <c r="D667" t="inlineStr">
        <is>
          <t>Anual</t>
        </is>
      </c>
      <c r="E667" t="inlineStr">
        <is>
          <t>Negativo</t>
        </is>
      </c>
      <c r="F667" s="137" t="n">
        <v>44926</v>
      </c>
      <c r="G667" t="n">
        <v>2022</v>
      </c>
      <c r="H667" t="inlineStr">
        <is>
          <t>Diciembre</t>
        </is>
      </c>
      <c r="I667" t="inlineStr">
        <is>
          <t>2022-2</t>
        </is>
      </c>
      <c r="J667" t="n">
        <v>0.3</v>
      </c>
      <c r="K667" t="n">
        <v>0.1</v>
      </c>
      <c r="L667" t="n">
        <v>1.3</v>
      </c>
      <c r="M667" t="n">
        <v>3</v>
      </c>
      <c r="N667" t="inlineStr">
        <is>
          <t>0.3%</t>
        </is>
      </c>
      <c r="O667" t="inlineStr">
        <is>
          <t>0.1%</t>
        </is>
      </c>
      <c r="P667" t="inlineStr">
        <is>
          <t>227-2022-12-31</t>
        </is>
      </c>
      <c r="Q667" t="n">
        <v>2</v>
      </c>
      <c r="R667" t="n">
        <v>2</v>
      </c>
    </row>
    <row r="668">
      <c r="A668" t="inlineStr">
        <is>
          <t>227</t>
        </is>
      </c>
      <c r="B668" t="inlineStr">
        <is>
          <t>Generación de  Gases de Efecto Invernadero per Cápita</t>
        </is>
      </c>
      <c r="C668" t="inlineStr">
        <is>
          <t>GESTIÓN AMBIENTAL</t>
        </is>
      </c>
      <c r="D668" t="inlineStr">
        <is>
          <t>Anual</t>
        </is>
      </c>
      <c r="E668" t="inlineStr">
        <is>
          <t>Negativo</t>
        </is>
      </c>
      <c r="F668" s="137" t="n">
        <v>45291</v>
      </c>
      <c r="G668" t="n">
        <v>2023</v>
      </c>
      <c r="H668" t="inlineStr">
        <is>
          <t>Diciembre</t>
        </is>
      </c>
      <c r="I668" t="inlineStr">
        <is>
          <t>2023-2</t>
        </is>
      </c>
      <c r="L668" t="n">
        <v>0</v>
      </c>
      <c r="M668" t="n">
        <v>0</v>
      </c>
      <c r="P668" t="inlineStr">
        <is>
          <t>227-2023-12-31</t>
        </is>
      </c>
      <c r="Q668" t="n">
        <v>2</v>
      </c>
      <c r="R668" t="n">
        <v>2</v>
      </c>
    </row>
    <row r="669">
      <c r="A669" t="inlineStr">
        <is>
          <t>227</t>
        </is>
      </c>
      <c r="B669" t="inlineStr">
        <is>
          <t>Generación de  Gases de Efecto Invernadero per Cápita</t>
        </is>
      </c>
      <c r="C669" t="inlineStr">
        <is>
          <t>GESTIÓN AMBIENTAL</t>
        </is>
      </c>
      <c r="D669" t="inlineStr">
        <is>
          <t>Anual</t>
        </is>
      </c>
      <c r="E669" t="inlineStr">
        <is>
          <t>Negativo</t>
        </is>
      </c>
      <c r="F669" s="137" t="n">
        <v>45657</v>
      </c>
      <c r="G669" t="n">
        <v>2024</v>
      </c>
      <c r="H669" t="inlineStr">
        <is>
          <t>Diciembre</t>
        </is>
      </c>
      <c r="I669" t="inlineStr">
        <is>
          <t>2024-2</t>
        </is>
      </c>
      <c r="J669" t="n">
        <v>0.3</v>
      </c>
      <c r="K669" t="n">
        <v>0</v>
      </c>
      <c r="L669" t="n">
        <v>0</v>
      </c>
      <c r="M669" t="n">
        <v>0</v>
      </c>
      <c r="N669" t="inlineStr">
        <is>
          <t>0.3%</t>
        </is>
      </c>
      <c r="O669" t="inlineStr">
        <is>
          <t>0.0%</t>
        </is>
      </c>
      <c r="P669" t="inlineStr">
        <is>
          <t>227-2024-12-31</t>
        </is>
      </c>
      <c r="Q669" t="n">
        <v>2</v>
      </c>
      <c r="R669" t="n">
        <v>2</v>
      </c>
    </row>
    <row r="670">
      <c r="A670" t="inlineStr">
        <is>
          <t>227</t>
        </is>
      </c>
      <c r="B670" t="inlineStr">
        <is>
          <t>Generación de Gases de Efecto Invernadero per Cápita</t>
        </is>
      </c>
      <c r="C670" t="inlineStr">
        <is>
          <t>GESTIÓN AMBIENTAL</t>
        </is>
      </c>
      <c r="D670" t="inlineStr">
        <is>
          <t>Anual</t>
        </is>
      </c>
      <c r="E670" t="inlineStr">
        <is>
          <t>Negativo</t>
        </is>
      </c>
      <c r="F670" s="137" t="n">
        <v>46022</v>
      </c>
      <c r="G670" t="n">
        <v>2025</v>
      </c>
      <c r="H670" t="inlineStr">
        <is>
          <t>Diciembre</t>
        </is>
      </c>
      <c r="I670" t="inlineStr">
        <is>
          <t>2025-2</t>
        </is>
      </c>
      <c r="J670" t="n">
        <v>0.3</v>
      </c>
      <c r="L670" t="n">
        <v>0</v>
      </c>
      <c r="M670" t="n">
        <v>0</v>
      </c>
      <c r="N670" t="inlineStr">
        <is>
          <t>0.3%</t>
        </is>
      </c>
      <c r="P670" t="inlineStr">
        <is>
          <t>227-2025-12-31</t>
        </is>
      </c>
      <c r="Q670" t="n">
        <v>2</v>
      </c>
      <c r="R670" t="n">
        <v>2</v>
      </c>
    </row>
    <row r="671">
      <c r="A671" t="inlineStr">
        <is>
          <t>228</t>
        </is>
      </c>
      <c r="B671" t="inlineStr">
        <is>
          <t>Compensación de Gases de Efecto Invernadero</t>
        </is>
      </c>
      <c r="C671" t="inlineStr">
        <is>
          <t>GESTIÓN AMBIENTAL</t>
        </is>
      </c>
      <c r="D671" t="inlineStr">
        <is>
          <t>Anual</t>
        </is>
      </c>
      <c r="E671" t="inlineStr">
        <is>
          <t>Positivo</t>
        </is>
      </c>
      <c r="F671" s="137" t="n">
        <v>44926</v>
      </c>
      <c r="G671" t="n">
        <v>2022</v>
      </c>
      <c r="H671" t="inlineStr">
        <is>
          <t>Diciembre</t>
        </is>
      </c>
      <c r="I671" t="inlineStr">
        <is>
          <t>2022-2</t>
        </is>
      </c>
      <c r="J671" t="n">
        <v>170.99</v>
      </c>
      <c r="K671" t="n">
        <v>235</v>
      </c>
      <c r="L671" t="n">
        <v>1.3</v>
      </c>
      <c r="M671" t="n">
        <v>1.374349377156559</v>
      </c>
      <c r="N671" t="inlineStr">
        <is>
          <t>170.99%</t>
        </is>
      </c>
      <c r="O671" t="inlineStr">
        <is>
          <t>235.0%</t>
        </is>
      </c>
      <c r="P671" t="inlineStr">
        <is>
          <t>228-2022-12-31</t>
        </is>
      </c>
      <c r="Q671" t="n">
        <v>2</v>
      </c>
      <c r="R671" t="n">
        <v>2</v>
      </c>
    </row>
    <row r="672">
      <c r="A672" t="inlineStr">
        <is>
          <t>228</t>
        </is>
      </c>
      <c r="B672" t="inlineStr">
        <is>
          <t>Compensación de Gases de Efecto Invernadero</t>
        </is>
      </c>
      <c r="C672" t="inlineStr">
        <is>
          <t>GESTIÓN AMBIENTAL</t>
        </is>
      </c>
      <c r="D672" t="inlineStr">
        <is>
          <t>Anual</t>
        </is>
      </c>
      <c r="E672" t="inlineStr">
        <is>
          <t>Positivo</t>
        </is>
      </c>
      <c r="F672" s="137" t="n">
        <v>45291</v>
      </c>
      <c r="G672" t="n">
        <v>2023</v>
      </c>
      <c r="H672" t="inlineStr">
        <is>
          <t>Diciembre</t>
        </is>
      </c>
      <c r="I672" t="inlineStr">
        <is>
          <t>2023-2</t>
        </is>
      </c>
      <c r="J672" t="n">
        <v>476.48</v>
      </c>
      <c r="K672" t="n">
        <v>477</v>
      </c>
      <c r="L672" t="n">
        <v>1.001091336467428</v>
      </c>
      <c r="M672" t="n">
        <v>1.001091336467428</v>
      </c>
      <c r="N672" t="inlineStr">
        <is>
          <t>476.48%</t>
        </is>
      </c>
      <c r="O672" t="inlineStr">
        <is>
          <t>477.0%</t>
        </is>
      </c>
      <c r="P672" t="inlineStr">
        <is>
          <t>228-2023-12-31</t>
        </is>
      </c>
      <c r="Q672" t="n">
        <v>2</v>
      </c>
      <c r="R672" t="n">
        <v>2</v>
      </c>
    </row>
    <row r="673">
      <c r="A673" t="inlineStr">
        <is>
          <t>228</t>
        </is>
      </c>
      <c r="B673" t="inlineStr">
        <is>
          <t>Compensación de Gases de Efecto Invernadero</t>
        </is>
      </c>
      <c r="C673" t="inlineStr">
        <is>
          <t>GESTIÓN AMBIENTAL</t>
        </is>
      </c>
      <c r="D673" t="inlineStr">
        <is>
          <t>Anual</t>
        </is>
      </c>
      <c r="E673" t="inlineStr">
        <is>
          <t>Positivo</t>
        </is>
      </c>
      <c r="F673" s="137" t="n">
        <v>45657</v>
      </c>
      <c r="G673" t="n">
        <v>2024</v>
      </c>
      <c r="H673" t="inlineStr">
        <is>
          <t>Diciembre</t>
        </is>
      </c>
      <c r="I673" t="inlineStr">
        <is>
          <t>2024-2</t>
        </is>
      </c>
      <c r="J673" t="n">
        <v>622.6899999999999</v>
      </c>
      <c r="K673" t="n">
        <v>622.6899999999999</v>
      </c>
      <c r="L673" t="n">
        <v>1</v>
      </c>
      <c r="M673" t="n">
        <v>1</v>
      </c>
      <c r="N673" t="inlineStr">
        <is>
          <t>622.69%</t>
        </is>
      </c>
      <c r="O673" t="inlineStr">
        <is>
          <t>622.69%</t>
        </is>
      </c>
      <c r="P673" t="inlineStr">
        <is>
          <t>228-2024-12-31</t>
        </is>
      </c>
      <c r="Q673" t="n">
        <v>2</v>
      </c>
      <c r="R673" t="n">
        <v>2</v>
      </c>
    </row>
    <row r="674">
      <c r="A674" t="inlineStr">
        <is>
          <t>230</t>
        </is>
      </c>
      <c r="B674" t="inlineStr">
        <is>
          <t>Ejecución de Eventos de Formación en Materia Ambiental</t>
        </is>
      </c>
      <c r="C674" t="inlineStr">
        <is>
          <t>GESTIÓN AMBIENTAL</t>
        </is>
      </c>
      <c r="D674" t="inlineStr">
        <is>
          <t>Semestral</t>
        </is>
      </c>
      <c r="E674" t="inlineStr">
        <is>
          <t>Positivo</t>
        </is>
      </c>
      <c r="F674" s="137" t="n">
        <v>45107</v>
      </c>
      <c r="G674" t="n">
        <v>2023</v>
      </c>
      <c r="H674" t="inlineStr">
        <is>
          <t>Junio</t>
        </is>
      </c>
      <c r="I674" t="inlineStr">
        <is>
          <t>2023-1</t>
        </is>
      </c>
      <c r="J674" t="n">
        <v>15</v>
      </c>
      <c r="K674" t="n">
        <v>15</v>
      </c>
      <c r="L674" t="n">
        <v>1</v>
      </c>
      <c r="M674" t="n">
        <v>1</v>
      </c>
      <c r="N674" t="inlineStr">
        <is>
          <t>15.0%</t>
        </is>
      </c>
      <c r="O674" t="inlineStr">
        <is>
          <t>15.0%</t>
        </is>
      </c>
      <c r="P674" t="inlineStr">
        <is>
          <t>230-2023-06-30</t>
        </is>
      </c>
      <c r="Q674" t="n">
        <v>2</v>
      </c>
      <c r="R674" t="n">
        <v>2</v>
      </c>
    </row>
    <row r="675">
      <c r="A675" t="inlineStr">
        <is>
          <t>230</t>
        </is>
      </c>
      <c r="B675" t="inlineStr">
        <is>
          <t>Ejecución de Eventos de Formación en Materia Ambiental</t>
        </is>
      </c>
      <c r="C675" t="inlineStr">
        <is>
          <t>GESTIÓN AMBIENTAL</t>
        </is>
      </c>
      <c r="D675" t="inlineStr">
        <is>
          <t>Semestral</t>
        </is>
      </c>
      <c r="E675" t="inlineStr">
        <is>
          <t>Positivo</t>
        </is>
      </c>
      <c r="F675" s="137" t="n">
        <v>45291</v>
      </c>
      <c r="G675" t="n">
        <v>2023</v>
      </c>
      <c r="H675" t="inlineStr">
        <is>
          <t>Diciembre</t>
        </is>
      </c>
      <c r="I675" t="inlineStr">
        <is>
          <t>2023-2</t>
        </is>
      </c>
      <c r="J675" t="n">
        <v>15</v>
      </c>
      <c r="L675" t="n">
        <v>0</v>
      </c>
      <c r="M675" t="n">
        <v>0</v>
      </c>
      <c r="N675" t="inlineStr">
        <is>
          <t>15.0%</t>
        </is>
      </c>
      <c r="P675" t="inlineStr">
        <is>
          <t>230-2023-12-31</t>
        </is>
      </c>
      <c r="Q675" t="n">
        <v>2</v>
      </c>
      <c r="R675" t="n">
        <v>2</v>
      </c>
    </row>
    <row r="676">
      <c r="A676" t="inlineStr">
        <is>
          <t>230</t>
        </is>
      </c>
      <c r="B676" t="inlineStr">
        <is>
          <t>Ejecución de Eventos de Formación en Materia Ambiental</t>
        </is>
      </c>
      <c r="C676" t="inlineStr">
        <is>
          <t>GESTIÓN AMBIENTAL</t>
        </is>
      </c>
      <c r="D676" t="inlineStr">
        <is>
          <t>Semestral</t>
        </is>
      </c>
      <c r="E676" t="inlineStr">
        <is>
          <t>Positivo</t>
        </is>
      </c>
      <c r="F676" s="137" t="n">
        <v>45473</v>
      </c>
      <c r="G676" t="n">
        <v>2024</v>
      </c>
      <c r="H676" t="inlineStr">
        <is>
          <t>Junio</t>
        </is>
      </c>
      <c r="I676" t="inlineStr">
        <is>
          <t>2024-1</t>
        </is>
      </c>
      <c r="J676" t="n">
        <v>90</v>
      </c>
      <c r="K676" t="n">
        <v>100</v>
      </c>
      <c r="L676" t="n">
        <v>1.111111111111111</v>
      </c>
      <c r="M676" t="n">
        <v>1.111111111111111</v>
      </c>
      <c r="N676" t="inlineStr">
        <is>
          <t>90.0%</t>
        </is>
      </c>
      <c r="O676" t="inlineStr">
        <is>
          <t>100.0%</t>
        </is>
      </c>
      <c r="P676" t="inlineStr">
        <is>
          <t>230-2024-06-30</t>
        </is>
      </c>
      <c r="Q676" t="n">
        <v>2</v>
      </c>
      <c r="R676" t="n">
        <v>2</v>
      </c>
    </row>
    <row r="677">
      <c r="A677" t="inlineStr">
        <is>
          <t>230</t>
        </is>
      </c>
      <c r="B677" t="inlineStr">
        <is>
          <t>Ejecución de Eventos de Formación en Materia Ambiental</t>
        </is>
      </c>
      <c r="C677" t="inlineStr">
        <is>
          <t>GESTIÓN AMBIENTAL</t>
        </is>
      </c>
      <c r="D677" t="inlineStr">
        <is>
          <t>Semestral</t>
        </is>
      </c>
      <c r="E677" t="inlineStr">
        <is>
          <t>Positivo</t>
        </is>
      </c>
      <c r="F677" s="137" t="n">
        <v>45657</v>
      </c>
      <c r="G677" t="n">
        <v>2024</v>
      </c>
      <c r="H677" t="inlineStr">
        <is>
          <t>Diciembre</t>
        </is>
      </c>
      <c r="I677" t="inlineStr">
        <is>
          <t>2024-2</t>
        </is>
      </c>
      <c r="J677" t="n">
        <v>90</v>
      </c>
      <c r="K677" t="n">
        <v>100</v>
      </c>
      <c r="L677" t="n">
        <v>1.111111111111111</v>
      </c>
      <c r="M677" t="n">
        <v>1.111111111111111</v>
      </c>
      <c r="N677" t="inlineStr">
        <is>
          <t>90.0%</t>
        </is>
      </c>
      <c r="O677" t="inlineStr">
        <is>
          <t>100.0%</t>
        </is>
      </c>
      <c r="P677" t="inlineStr">
        <is>
          <t>230-2024-12-31</t>
        </is>
      </c>
      <c r="Q677" t="n">
        <v>2</v>
      </c>
      <c r="R677" t="n">
        <v>2</v>
      </c>
    </row>
    <row r="678">
      <c r="A678" t="inlineStr">
        <is>
          <t>230</t>
        </is>
      </c>
      <c r="B678" t="inlineStr">
        <is>
          <t>Ejecución de Eventos de Formación en Materia Ambiental</t>
        </is>
      </c>
      <c r="C678" t="inlineStr">
        <is>
          <t>GESTIÓN AMBIENTAL</t>
        </is>
      </c>
      <c r="D678" t="inlineStr">
        <is>
          <t>Semestral</t>
        </is>
      </c>
      <c r="E678" t="inlineStr">
        <is>
          <t>Positivo</t>
        </is>
      </c>
      <c r="F678" s="137" t="n">
        <v>45838</v>
      </c>
      <c r="G678" t="n">
        <v>2025</v>
      </c>
      <c r="H678" t="inlineStr">
        <is>
          <t>Junio</t>
        </is>
      </c>
      <c r="I678" t="inlineStr">
        <is>
          <t>2025-1</t>
        </is>
      </c>
      <c r="J678" t="n">
        <v>90</v>
      </c>
      <c r="K678" t="n">
        <v>100</v>
      </c>
      <c r="L678" t="n">
        <v>1.111111111111111</v>
      </c>
      <c r="M678" t="n">
        <v>1.111111111111111</v>
      </c>
      <c r="N678" t="inlineStr">
        <is>
          <t>90.0%</t>
        </is>
      </c>
      <c r="O678" t="inlineStr">
        <is>
          <t>100.0%</t>
        </is>
      </c>
      <c r="P678" t="inlineStr">
        <is>
          <t>230-2025-06-30</t>
        </is>
      </c>
      <c r="Q678" t="n">
        <v>2</v>
      </c>
      <c r="R678" t="n">
        <v>2</v>
      </c>
    </row>
    <row r="679">
      <c r="A679" t="inlineStr">
        <is>
          <t>231</t>
        </is>
      </c>
      <c r="B679" t="inlineStr">
        <is>
          <t>Asistencia Eventos de Formación en Materia Ambiental</t>
        </is>
      </c>
      <c r="C679" t="inlineStr">
        <is>
          <t>GESTIÓN AMBIENTAL</t>
        </is>
      </c>
      <c r="D679" t="inlineStr">
        <is>
          <t>Semestral</t>
        </is>
      </c>
      <c r="E679" t="inlineStr">
        <is>
          <t>Positivo</t>
        </is>
      </c>
      <c r="F679" s="137" t="n">
        <v>45107</v>
      </c>
      <c r="G679" t="n">
        <v>2023</v>
      </c>
      <c r="H679" t="inlineStr">
        <is>
          <t>Junio</t>
        </is>
      </c>
      <c r="I679" t="inlineStr">
        <is>
          <t>2023-1</t>
        </is>
      </c>
      <c r="J679" t="n">
        <v>35</v>
      </c>
      <c r="K679" t="n">
        <v>38.2352941176471</v>
      </c>
      <c r="L679" t="n">
        <v>1.092436974789917</v>
      </c>
      <c r="M679" t="n">
        <v>1.092436974789917</v>
      </c>
      <c r="N679" t="inlineStr">
        <is>
          <t>35.0%</t>
        </is>
      </c>
      <c r="O679" t="inlineStr">
        <is>
          <t>38.24%</t>
        </is>
      </c>
      <c r="P679" t="inlineStr">
        <is>
          <t>231-2023-06-30</t>
        </is>
      </c>
      <c r="Q679" t="n">
        <v>2</v>
      </c>
      <c r="R679" t="n">
        <v>2</v>
      </c>
    </row>
    <row r="680">
      <c r="A680" t="inlineStr">
        <is>
          <t>231</t>
        </is>
      </c>
      <c r="B680" t="inlineStr">
        <is>
          <t>Asistencia Eventos de Formación en Materia Ambiental</t>
        </is>
      </c>
      <c r="C680" t="inlineStr">
        <is>
          <t>GESTIÓN AMBIENTAL</t>
        </is>
      </c>
      <c r="D680" t="inlineStr">
        <is>
          <t>Semestral</t>
        </is>
      </c>
      <c r="E680" t="inlineStr">
        <is>
          <t>Positivo</t>
        </is>
      </c>
      <c r="F680" s="137" t="n">
        <v>45291</v>
      </c>
      <c r="G680" t="n">
        <v>2023</v>
      </c>
      <c r="H680" t="inlineStr">
        <is>
          <t>Diciembre</t>
        </is>
      </c>
      <c r="I680" t="inlineStr">
        <is>
          <t>2023-2</t>
        </is>
      </c>
      <c r="J680" t="n">
        <v>35</v>
      </c>
      <c r="L680" t="n">
        <v>0</v>
      </c>
      <c r="M680" t="n">
        <v>0</v>
      </c>
      <c r="N680" t="inlineStr">
        <is>
          <t>35.0%</t>
        </is>
      </c>
      <c r="P680" t="inlineStr">
        <is>
          <t>231-2023-12-31</t>
        </is>
      </c>
      <c r="Q680" t="n">
        <v>2</v>
      </c>
      <c r="R680" t="n">
        <v>2</v>
      </c>
    </row>
    <row r="681">
      <c r="A681" t="inlineStr">
        <is>
          <t>231</t>
        </is>
      </c>
      <c r="B681" t="inlineStr">
        <is>
          <t>Asistencia Eventos de Formación en Materia Ambiental</t>
        </is>
      </c>
      <c r="C681" t="inlineStr">
        <is>
          <t>GESTIÓN AMBIENTAL</t>
        </is>
      </c>
      <c r="D681" t="inlineStr">
        <is>
          <t>Semestral</t>
        </is>
      </c>
      <c r="E681" t="inlineStr">
        <is>
          <t>Positivo</t>
        </is>
      </c>
      <c r="F681" s="137" t="n">
        <v>45473</v>
      </c>
      <c r="G681" t="n">
        <v>2024</v>
      </c>
      <c r="H681" t="inlineStr">
        <is>
          <t>Junio</t>
        </is>
      </c>
      <c r="I681" t="inlineStr">
        <is>
          <t>2024-1</t>
        </is>
      </c>
      <c r="J681" t="n">
        <v>35</v>
      </c>
      <c r="K681" t="n">
        <v>95.38</v>
      </c>
      <c r="L681" t="n">
        <v>1.3</v>
      </c>
      <c r="M681" t="n">
        <v>2.725142857142857</v>
      </c>
      <c r="N681" t="inlineStr">
        <is>
          <t>35.0%</t>
        </is>
      </c>
      <c r="O681" t="inlineStr">
        <is>
          <t>95.38%</t>
        </is>
      </c>
      <c r="P681" t="inlineStr">
        <is>
          <t>231-2024-06-30</t>
        </is>
      </c>
      <c r="Q681" t="n">
        <v>2</v>
      </c>
      <c r="R681" t="n">
        <v>2</v>
      </c>
    </row>
    <row r="682">
      <c r="A682" t="inlineStr">
        <is>
          <t>231</t>
        </is>
      </c>
      <c r="B682" t="inlineStr">
        <is>
          <t>Asistencia Eventos de Formación en Materia Ambiental</t>
        </is>
      </c>
      <c r="C682" t="inlineStr">
        <is>
          <t>GESTIÓN AMBIENTAL</t>
        </is>
      </c>
      <c r="D682" t="inlineStr">
        <is>
          <t>Semestral</t>
        </is>
      </c>
      <c r="E682" t="inlineStr">
        <is>
          <t>Positivo</t>
        </is>
      </c>
      <c r="F682" s="137" t="n">
        <v>45657</v>
      </c>
      <c r="G682" t="n">
        <v>2024</v>
      </c>
      <c r="H682" t="inlineStr">
        <is>
          <t>Diciembre</t>
        </is>
      </c>
      <c r="I682" t="inlineStr">
        <is>
          <t>2024-2</t>
        </is>
      </c>
      <c r="J682" t="n">
        <v>35</v>
      </c>
      <c r="K682" t="n">
        <v>104.19</v>
      </c>
      <c r="L682" t="n">
        <v>1.3</v>
      </c>
      <c r="M682" t="n">
        <v>2.976857142857143</v>
      </c>
      <c r="N682" t="inlineStr">
        <is>
          <t>35.0%</t>
        </is>
      </c>
      <c r="O682" t="inlineStr">
        <is>
          <t>104.19%</t>
        </is>
      </c>
      <c r="P682" t="inlineStr">
        <is>
          <t>231-2024-12-31</t>
        </is>
      </c>
      <c r="Q682" t="n">
        <v>2</v>
      </c>
      <c r="R682" t="n">
        <v>2</v>
      </c>
    </row>
    <row r="683">
      <c r="A683" t="inlineStr">
        <is>
          <t>231</t>
        </is>
      </c>
      <c r="B683" t="inlineStr">
        <is>
          <t>Asistencia Eventos de Formación en Materia Ambiental</t>
        </is>
      </c>
      <c r="C683" t="inlineStr">
        <is>
          <t>GESTIÓN AMBIENTAL</t>
        </is>
      </c>
      <c r="D683" t="inlineStr">
        <is>
          <t>Semestral</t>
        </is>
      </c>
      <c r="E683" t="inlineStr">
        <is>
          <t>Positivo</t>
        </is>
      </c>
      <c r="F683" s="137" t="n">
        <v>45838</v>
      </c>
      <c r="G683" t="n">
        <v>2025</v>
      </c>
      <c r="H683" t="inlineStr">
        <is>
          <t>Junio</t>
        </is>
      </c>
      <c r="I683" t="inlineStr">
        <is>
          <t>2025-1</t>
        </is>
      </c>
      <c r="J683" t="n">
        <v>35</v>
      </c>
      <c r="K683" t="n">
        <v>100</v>
      </c>
      <c r="L683" t="n">
        <v>1.3</v>
      </c>
      <c r="M683" t="n">
        <v>2.857142857142857</v>
      </c>
      <c r="N683" t="inlineStr">
        <is>
          <t>35.0%</t>
        </is>
      </c>
      <c r="O683" t="inlineStr">
        <is>
          <t>100.0%</t>
        </is>
      </c>
      <c r="P683" t="inlineStr">
        <is>
          <t>231-2025-06-30</t>
        </is>
      </c>
      <c r="Q683" t="n">
        <v>2</v>
      </c>
      <c r="R683" t="n">
        <v>2</v>
      </c>
    </row>
    <row r="684">
      <c r="A684" t="inlineStr">
        <is>
          <t>232</t>
        </is>
      </c>
      <c r="B684" t="inlineStr">
        <is>
          <t>Ejecución de las Comunicaciones en Materia Ambiental</t>
        </is>
      </c>
      <c r="C684" t="inlineStr">
        <is>
          <t>GESTIÓN AMBIENTAL</t>
        </is>
      </c>
      <c r="D684" t="inlineStr">
        <is>
          <t>Semestral</t>
        </is>
      </c>
      <c r="E684" t="inlineStr">
        <is>
          <t>Positivo</t>
        </is>
      </c>
      <c r="F684" s="137" t="n">
        <v>45107</v>
      </c>
      <c r="G684" t="n">
        <v>2023</v>
      </c>
      <c r="H684" t="inlineStr">
        <is>
          <t>Junio</t>
        </is>
      </c>
      <c r="I684" t="inlineStr">
        <is>
          <t>2023-1</t>
        </is>
      </c>
      <c r="J684" t="n">
        <v>21</v>
      </c>
      <c r="K684" t="n">
        <v>21</v>
      </c>
      <c r="L684" t="n">
        <v>1</v>
      </c>
      <c r="M684" t="n">
        <v>1</v>
      </c>
      <c r="N684" t="inlineStr">
        <is>
          <t>21.0%</t>
        </is>
      </c>
      <c r="O684" t="inlineStr">
        <is>
          <t>21.0%</t>
        </is>
      </c>
      <c r="P684" t="inlineStr">
        <is>
          <t>232-2023-06-30</t>
        </is>
      </c>
      <c r="Q684" t="n">
        <v>2</v>
      </c>
      <c r="R684" t="n">
        <v>2</v>
      </c>
    </row>
    <row r="685">
      <c r="A685" t="inlineStr">
        <is>
          <t>232</t>
        </is>
      </c>
      <c r="B685" t="inlineStr">
        <is>
          <t>Ejecución de las Comunicaciones en Materia Ambiental</t>
        </is>
      </c>
      <c r="C685" t="inlineStr">
        <is>
          <t>GESTIÓN AMBIENTAL</t>
        </is>
      </c>
      <c r="D685" t="inlineStr">
        <is>
          <t>Semestral</t>
        </is>
      </c>
      <c r="E685" t="inlineStr">
        <is>
          <t>Positivo</t>
        </is>
      </c>
      <c r="F685" s="137" t="n">
        <v>45291</v>
      </c>
      <c r="G685" t="n">
        <v>2023</v>
      </c>
      <c r="H685" t="inlineStr">
        <is>
          <t>Diciembre</t>
        </is>
      </c>
      <c r="I685" t="inlineStr">
        <is>
          <t>2023-2</t>
        </is>
      </c>
      <c r="J685" t="n">
        <v>21</v>
      </c>
      <c r="L685" t="n">
        <v>0</v>
      </c>
      <c r="M685" t="n">
        <v>0</v>
      </c>
      <c r="N685" t="inlineStr">
        <is>
          <t>21.0%</t>
        </is>
      </c>
      <c r="P685" t="inlineStr">
        <is>
          <t>232-2023-12-31</t>
        </is>
      </c>
      <c r="Q685" t="n">
        <v>2</v>
      </c>
      <c r="R685" t="n">
        <v>2</v>
      </c>
    </row>
    <row r="686">
      <c r="A686" t="inlineStr">
        <is>
          <t>232</t>
        </is>
      </c>
      <c r="B686" t="inlineStr">
        <is>
          <t>Ejecución de las Comunicaciones en Materia Ambiental</t>
        </is>
      </c>
      <c r="C686" t="inlineStr">
        <is>
          <t>GESTIÓN AMBIENTAL</t>
        </is>
      </c>
      <c r="D686" t="inlineStr">
        <is>
          <t>Semestral</t>
        </is>
      </c>
      <c r="E686" t="inlineStr">
        <is>
          <t>Positivo</t>
        </is>
      </c>
      <c r="F686" s="137" t="n">
        <v>45473</v>
      </c>
      <c r="G686" t="n">
        <v>2024</v>
      </c>
      <c r="H686" t="inlineStr">
        <is>
          <t>Junio</t>
        </is>
      </c>
      <c r="I686" t="inlineStr">
        <is>
          <t>2024-1</t>
        </is>
      </c>
      <c r="J686" t="n">
        <v>90</v>
      </c>
      <c r="K686" t="n">
        <v>95.45</v>
      </c>
      <c r="L686" t="n">
        <v>1.060555555555556</v>
      </c>
      <c r="M686" t="n">
        <v>1.060555555555556</v>
      </c>
      <c r="N686" t="inlineStr">
        <is>
          <t>90.0%</t>
        </is>
      </c>
      <c r="O686" t="inlineStr">
        <is>
          <t>95.45%</t>
        </is>
      </c>
      <c r="P686" t="inlineStr">
        <is>
          <t>232-2024-06-30</t>
        </is>
      </c>
      <c r="Q686" t="n">
        <v>2</v>
      </c>
      <c r="R686" t="n">
        <v>2</v>
      </c>
    </row>
    <row r="687">
      <c r="A687" t="inlineStr">
        <is>
          <t>232</t>
        </is>
      </c>
      <c r="B687" t="inlineStr">
        <is>
          <t>Ejecución de las Comunicaciones en Materia Ambiental</t>
        </is>
      </c>
      <c r="C687" t="inlineStr">
        <is>
          <t>GESTIÓN AMBIENTAL</t>
        </is>
      </c>
      <c r="D687" t="inlineStr">
        <is>
          <t>Semestral</t>
        </is>
      </c>
      <c r="E687" t="inlineStr">
        <is>
          <t>Positivo</t>
        </is>
      </c>
      <c r="F687" s="137" t="n">
        <v>45657</v>
      </c>
      <c r="G687" t="n">
        <v>2024</v>
      </c>
      <c r="H687" t="inlineStr">
        <is>
          <t>Diciembre</t>
        </is>
      </c>
      <c r="I687" t="inlineStr">
        <is>
          <t>2024-2</t>
        </is>
      </c>
      <c r="J687" t="n">
        <v>90</v>
      </c>
      <c r="K687" t="n">
        <v>100</v>
      </c>
      <c r="L687" t="n">
        <v>1.111111111111111</v>
      </c>
      <c r="M687" t="n">
        <v>1.111111111111111</v>
      </c>
      <c r="N687" t="inlineStr">
        <is>
          <t>90.0%</t>
        </is>
      </c>
      <c r="O687" t="inlineStr">
        <is>
          <t>100.0%</t>
        </is>
      </c>
      <c r="P687" t="inlineStr">
        <is>
          <t>232-2024-12-31</t>
        </is>
      </c>
      <c r="Q687" t="n">
        <v>2</v>
      </c>
      <c r="R687" t="n">
        <v>2</v>
      </c>
    </row>
    <row r="688">
      <c r="A688" t="inlineStr">
        <is>
          <t>232</t>
        </is>
      </c>
      <c r="B688" t="inlineStr">
        <is>
          <t>Ejecución de las Comunicaciones en Materia Ambiental</t>
        </is>
      </c>
      <c r="C688" t="inlineStr">
        <is>
          <t>GESTIÓN AMBIENTAL</t>
        </is>
      </c>
      <c r="D688" t="inlineStr">
        <is>
          <t>Semestral</t>
        </is>
      </c>
      <c r="E688" t="inlineStr">
        <is>
          <t>Positivo</t>
        </is>
      </c>
      <c r="F688" s="137" t="n">
        <v>45838</v>
      </c>
      <c r="G688" t="n">
        <v>2025</v>
      </c>
      <c r="H688" t="inlineStr">
        <is>
          <t>Junio</t>
        </is>
      </c>
      <c r="I688" t="inlineStr">
        <is>
          <t>2025-1</t>
        </is>
      </c>
      <c r="J688" t="n">
        <v>90</v>
      </c>
      <c r="K688" t="n">
        <v>84.62</v>
      </c>
      <c r="L688" t="n">
        <v>0.9402222222222223</v>
      </c>
      <c r="M688" t="n">
        <v>0.9402222222222223</v>
      </c>
      <c r="N688" t="inlineStr">
        <is>
          <t>90.0%</t>
        </is>
      </c>
      <c r="O688" t="inlineStr">
        <is>
          <t>84.62%</t>
        </is>
      </c>
      <c r="P688" t="inlineStr">
        <is>
          <t>232-2025-06-30</t>
        </is>
      </c>
      <c r="Q688" t="n">
        <v>2</v>
      </c>
      <c r="R688" t="n">
        <v>2</v>
      </c>
    </row>
    <row r="689">
      <c r="A689" t="inlineStr">
        <is>
          <t>233</t>
        </is>
      </c>
      <c r="B689" t="inlineStr">
        <is>
          <t>Impacto de las Comunicaciones Correo Electrónico</t>
        </is>
      </c>
      <c r="C689" t="inlineStr">
        <is>
          <t>GESTIÓN AMBIENTAL</t>
        </is>
      </c>
      <c r="D689" t="inlineStr">
        <is>
          <t>Trimestral</t>
        </is>
      </c>
      <c r="E689" t="inlineStr">
        <is>
          <t>Positivo</t>
        </is>
      </c>
      <c r="F689" s="137" t="n">
        <v>45107</v>
      </c>
      <c r="G689" t="n">
        <v>2023</v>
      </c>
      <c r="H689" t="inlineStr">
        <is>
          <t>Junio</t>
        </is>
      </c>
      <c r="I689" t="inlineStr">
        <is>
          <t>2023-1</t>
        </is>
      </c>
      <c r="J689" t="n">
        <v>20</v>
      </c>
      <c r="K689" t="n">
        <v>50.995</v>
      </c>
      <c r="L689" t="n">
        <v>1.3</v>
      </c>
      <c r="M689" t="n">
        <v>2.54975</v>
      </c>
      <c r="N689" t="inlineStr">
        <is>
          <t>20.0%</t>
        </is>
      </c>
      <c r="O689" t="inlineStr">
        <is>
          <t>51.0%</t>
        </is>
      </c>
      <c r="P689" t="inlineStr">
        <is>
          <t>233-2023-06-30</t>
        </is>
      </c>
      <c r="Q689" t="n">
        <v>2</v>
      </c>
      <c r="R689" t="n">
        <v>2</v>
      </c>
    </row>
    <row r="690">
      <c r="A690" t="inlineStr">
        <is>
          <t>233</t>
        </is>
      </c>
      <c r="B690" t="inlineStr">
        <is>
          <t>Impacto de las Comunicaciones Correo Electrónico</t>
        </is>
      </c>
      <c r="C690" t="inlineStr">
        <is>
          <t>GESTIÓN AMBIENTAL</t>
        </is>
      </c>
      <c r="D690" t="inlineStr">
        <is>
          <t>Trimestral</t>
        </is>
      </c>
      <c r="E690" t="inlineStr">
        <is>
          <t>Positivo</t>
        </is>
      </c>
      <c r="F690" s="137" t="n">
        <v>45291</v>
      </c>
      <c r="G690" t="n">
        <v>2023</v>
      </c>
      <c r="H690" t="inlineStr">
        <is>
          <t>Diciembre</t>
        </is>
      </c>
      <c r="I690" t="inlineStr">
        <is>
          <t>2023-2</t>
        </is>
      </c>
      <c r="J690" t="n">
        <v>20</v>
      </c>
      <c r="L690" t="n">
        <v>0</v>
      </c>
      <c r="M690" t="n">
        <v>0</v>
      </c>
      <c r="N690" t="inlineStr">
        <is>
          <t>20.0%</t>
        </is>
      </c>
      <c r="P690" t="inlineStr">
        <is>
          <t>233-2023-12-31</t>
        </is>
      </c>
      <c r="Q690" t="n">
        <v>2</v>
      </c>
      <c r="R690" t="n">
        <v>2</v>
      </c>
    </row>
    <row r="691">
      <c r="A691" t="inlineStr">
        <is>
          <t>233</t>
        </is>
      </c>
      <c r="B691" t="inlineStr">
        <is>
          <t>Impacto de las Comunicaciones Correo Electrónico</t>
        </is>
      </c>
      <c r="C691" t="inlineStr">
        <is>
          <t>GESTIÓN AMBIENTAL</t>
        </is>
      </c>
      <c r="D691" t="inlineStr">
        <is>
          <t>Trimestral</t>
        </is>
      </c>
      <c r="E691" t="inlineStr">
        <is>
          <t>Positivo</t>
        </is>
      </c>
      <c r="F691" s="137" t="n">
        <v>45473</v>
      </c>
      <c r="G691" t="n">
        <v>2024</v>
      </c>
      <c r="H691" t="inlineStr">
        <is>
          <t>Junio</t>
        </is>
      </c>
      <c r="I691" t="inlineStr">
        <is>
          <t>2024-1</t>
        </is>
      </c>
      <c r="J691" t="n">
        <v>20</v>
      </c>
      <c r="K691" t="n">
        <v>49.895</v>
      </c>
      <c r="L691" t="n">
        <v>1.3</v>
      </c>
      <c r="M691" t="n">
        <v>2.49475</v>
      </c>
      <c r="N691" t="inlineStr">
        <is>
          <t>20.0%</t>
        </is>
      </c>
      <c r="O691" t="inlineStr">
        <is>
          <t>49.89%</t>
        </is>
      </c>
      <c r="P691" t="inlineStr">
        <is>
          <t>233-2024-06-30</t>
        </is>
      </c>
      <c r="Q691" t="n">
        <v>2</v>
      </c>
      <c r="R691" t="n">
        <v>2</v>
      </c>
    </row>
    <row r="692">
      <c r="A692" t="inlineStr">
        <is>
          <t>233</t>
        </is>
      </c>
      <c r="B692" t="inlineStr">
        <is>
          <t>Impacto de las Comunicaciones Correo Electrónico</t>
        </is>
      </c>
      <c r="C692" t="inlineStr">
        <is>
          <t>GESTIÓN AMBIENTAL</t>
        </is>
      </c>
      <c r="D692" t="inlineStr">
        <is>
          <t>Trimestral</t>
        </is>
      </c>
      <c r="E692" t="inlineStr">
        <is>
          <t>Positivo</t>
        </is>
      </c>
      <c r="F692" s="137" t="n">
        <v>45657</v>
      </c>
      <c r="G692" t="n">
        <v>2024</v>
      </c>
      <c r="H692" t="inlineStr">
        <is>
          <t>Diciembre</t>
        </is>
      </c>
      <c r="I692" t="inlineStr">
        <is>
          <t>2024-2</t>
        </is>
      </c>
      <c r="J692" t="n">
        <v>20</v>
      </c>
      <c r="K692" t="n">
        <v>31.82</v>
      </c>
      <c r="L692" t="n">
        <v>1.3</v>
      </c>
      <c r="M692" t="n">
        <v>1.591</v>
      </c>
      <c r="N692" t="inlineStr">
        <is>
          <t>20.0%</t>
        </is>
      </c>
      <c r="O692" t="inlineStr">
        <is>
          <t>31.82%</t>
        </is>
      </c>
      <c r="P692" t="inlineStr">
        <is>
          <t>233-2024-12-31</t>
        </is>
      </c>
      <c r="Q692" t="n">
        <v>2</v>
      </c>
      <c r="R692" t="n">
        <v>2</v>
      </c>
    </row>
    <row r="693">
      <c r="A693" t="inlineStr">
        <is>
          <t>233</t>
        </is>
      </c>
      <c r="B693" t="inlineStr">
        <is>
          <t>Impacto de las Comunicaciones Correo Electrónico</t>
        </is>
      </c>
      <c r="C693" t="inlineStr">
        <is>
          <t>GESTIÓN AMBIENTAL</t>
        </is>
      </c>
      <c r="D693" t="inlineStr">
        <is>
          <t>Trimestral</t>
        </is>
      </c>
      <c r="E693" t="inlineStr">
        <is>
          <t>Positivo</t>
        </is>
      </c>
      <c r="F693" s="137" t="n">
        <v>45838</v>
      </c>
      <c r="G693" t="n">
        <v>2025</v>
      </c>
      <c r="H693" t="inlineStr">
        <is>
          <t>Junio</t>
        </is>
      </c>
      <c r="I693" t="inlineStr">
        <is>
          <t>2025-1</t>
        </is>
      </c>
      <c r="J693" t="n">
        <v>20</v>
      </c>
      <c r="K693" t="n">
        <v>22.315</v>
      </c>
      <c r="L693" t="n">
        <v>1.11575</v>
      </c>
      <c r="M693" t="n">
        <v>1.11575</v>
      </c>
      <c r="N693" t="inlineStr">
        <is>
          <t>20.0%</t>
        </is>
      </c>
      <c r="O693" t="inlineStr">
        <is>
          <t>22.31%</t>
        </is>
      </c>
      <c r="P693" t="inlineStr">
        <is>
          <t>233-2025-06-30</t>
        </is>
      </c>
      <c r="Q693" t="n">
        <v>2</v>
      </c>
      <c r="R693" t="n">
        <v>2</v>
      </c>
    </row>
    <row r="694">
      <c r="A694" t="inlineStr">
        <is>
          <t>234</t>
        </is>
      </c>
      <c r="B694" t="inlineStr">
        <is>
          <t>Impacto de las Comunicaciones en Materia Ambiental a Través de Redes Sociales - Instagram</t>
        </is>
      </c>
      <c r="C694" t="inlineStr">
        <is>
          <t>GESTIÓN AMBIENTAL</t>
        </is>
      </c>
      <c r="D694" t="inlineStr">
        <is>
          <t>Trimestral</t>
        </is>
      </c>
      <c r="E694" t="inlineStr">
        <is>
          <t>Positivo</t>
        </is>
      </c>
      <c r="F694" s="137" t="n">
        <v>45107</v>
      </c>
      <c r="G694" t="n">
        <v>2023</v>
      </c>
      <c r="H694" t="inlineStr">
        <is>
          <t>Junio</t>
        </is>
      </c>
      <c r="I694" t="inlineStr">
        <is>
          <t>2023-1</t>
        </is>
      </c>
      <c r="J694" t="n">
        <v>4000</v>
      </c>
      <c r="K694" t="n">
        <v>9203.375</v>
      </c>
      <c r="L694" t="n">
        <v>1.3</v>
      </c>
      <c r="M694" t="n">
        <v>2.30084375</v>
      </c>
      <c r="N694" t="inlineStr">
        <is>
          <t>4000.0%</t>
        </is>
      </c>
      <c r="O694" t="inlineStr">
        <is>
          <t>9203.38%</t>
        </is>
      </c>
      <c r="P694" t="inlineStr">
        <is>
          <t>234-2023-06-30</t>
        </is>
      </c>
      <c r="Q694" t="n">
        <v>2</v>
      </c>
      <c r="R694" t="n">
        <v>2</v>
      </c>
    </row>
    <row r="695">
      <c r="A695" t="inlineStr">
        <is>
          <t>234</t>
        </is>
      </c>
      <c r="B695" t="inlineStr">
        <is>
          <t>Impacto de las Comunicaciones en Materia Ambiental a Través de Redes Sociales - Instagram</t>
        </is>
      </c>
      <c r="C695" t="inlineStr">
        <is>
          <t>GESTIÓN AMBIENTAL</t>
        </is>
      </c>
      <c r="D695" t="inlineStr">
        <is>
          <t>Trimestral</t>
        </is>
      </c>
      <c r="E695" t="inlineStr">
        <is>
          <t>Positivo</t>
        </is>
      </c>
      <c r="F695" s="137" t="n">
        <v>45291</v>
      </c>
      <c r="G695" t="n">
        <v>2023</v>
      </c>
      <c r="H695" t="inlineStr">
        <is>
          <t>Diciembre</t>
        </is>
      </c>
      <c r="I695" t="inlineStr">
        <is>
          <t>2023-2</t>
        </is>
      </c>
      <c r="J695" t="n">
        <v>4000</v>
      </c>
      <c r="L695" t="n">
        <v>0</v>
      </c>
      <c r="M695" t="n">
        <v>0</v>
      </c>
      <c r="N695" t="inlineStr">
        <is>
          <t>4000.0%</t>
        </is>
      </c>
      <c r="P695" t="inlineStr">
        <is>
          <t>234-2023-12-31</t>
        </is>
      </c>
      <c r="Q695" t="n">
        <v>2</v>
      </c>
      <c r="R695" t="n">
        <v>2</v>
      </c>
    </row>
    <row r="696">
      <c r="A696" t="inlineStr">
        <is>
          <t>234</t>
        </is>
      </c>
      <c r="B696" t="inlineStr">
        <is>
          <t>Impacto de las Comunicaciones en Materia Ambiental a Través de Redes Sociales - Instagram</t>
        </is>
      </c>
      <c r="C696" t="inlineStr">
        <is>
          <t>GESTIÓN AMBIENTAL</t>
        </is>
      </c>
      <c r="D696" t="inlineStr">
        <is>
          <t>Trimestral</t>
        </is>
      </c>
      <c r="E696" t="inlineStr">
        <is>
          <t>Positivo</t>
        </is>
      </c>
      <c r="F696" s="137" t="n">
        <v>45473</v>
      </c>
      <c r="G696" t="n">
        <v>2024</v>
      </c>
      <c r="H696" t="inlineStr">
        <is>
          <t>Junio</t>
        </is>
      </c>
      <c r="I696" t="inlineStr">
        <is>
          <t>2024-1</t>
        </is>
      </c>
      <c r="J696" t="n">
        <v>4000</v>
      </c>
      <c r="K696" t="n">
        <v>2233.75</v>
      </c>
      <c r="L696" t="n">
        <v>0.5584375</v>
      </c>
      <c r="M696" t="n">
        <v>0.5584375</v>
      </c>
      <c r="N696" t="inlineStr">
        <is>
          <t>4000.0%</t>
        </is>
      </c>
      <c r="O696" t="inlineStr">
        <is>
          <t>2233.75%</t>
        </is>
      </c>
      <c r="P696" t="inlineStr">
        <is>
          <t>234-2024-06-30</t>
        </is>
      </c>
      <c r="Q696" t="n">
        <v>2</v>
      </c>
      <c r="R696" t="n">
        <v>2</v>
      </c>
    </row>
    <row r="697">
      <c r="A697" t="inlineStr">
        <is>
          <t>234</t>
        </is>
      </c>
      <c r="B697" t="inlineStr">
        <is>
          <t>Impacto de las Comunicaciones en Materia Ambiental a Través de Redes Sociales - Instagram</t>
        </is>
      </c>
      <c r="C697" t="inlineStr">
        <is>
          <t>GESTIÓN AMBIENTAL</t>
        </is>
      </c>
      <c r="D697" t="inlineStr">
        <is>
          <t>Trimestral</t>
        </is>
      </c>
      <c r="E697" t="inlineStr">
        <is>
          <t>Positivo</t>
        </is>
      </c>
      <c r="F697" s="137" t="n">
        <v>45657</v>
      </c>
      <c r="G697" t="n">
        <v>2024</v>
      </c>
      <c r="H697" t="inlineStr">
        <is>
          <t>Diciembre</t>
        </is>
      </c>
      <c r="I697" t="inlineStr">
        <is>
          <t>2024-2</t>
        </is>
      </c>
      <c r="J697" t="n">
        <v>4000</v>
      </c>
      <c r="K697" t="n">
        <v>4218</v>
      </c>
      <c r="L697" t="n">
        <v>1.0545</v>
      </c>
      <c r="M697" t="n">
        <v>1.0545</v>
      </c>
      <c r="N697" t="inlineStr">
        <is>
          <t>4000.0%</t>
        </is>
      </c>
      <c r="O697" t="inlineStr">
        <is>
          <t>4218.0%</t>
        </is>
      </c>
      <c r="P697" t="inlineStr">
        <is>
          <t>234-2024-12-31</t>
        </is>
      </c>
      <c r="Q697" t="n">
        <v>2</v>
      </c>
      <c r="R697" t="n">
        <v>2</v>
      </c>
    </row>
    <row r="698">
      <c r="A698" t="inlineStr">
        <is>
          <t>234</t>
        </is>
      </c>
      <c r="B698" t="inlineStr">
        <is>
          <t>Impacto de las Comunicaciones en Materia Ambiental a Través de Redes Sociales - Instagram</t>
        </is>
      </c>
      <c r="C698" t="inlineStr">
        <is>
          <t>GESTIÓN AMBIENTAL</t>
        </is>
      </c>
      <c r="D698" t="inlineStr">
        <is>
          <t>Trimestral</t>
        </is>
      </c>
      <c r="E698" t="inlineStr">
        <is>
          <t>Positivo</t>
        </is>
      </c>
      <c r="F698" s="137" t="n">
        <v>45838</v>
      </c>
      <c r="G698" t="n">
        <v>2025</v>
      </c>
      <c r="H698" t="inlineStr">
        <is>
          <t>Junio</t>
        </is>
      </c>
      <c r="I698" t="inlineStr">
        <is>
          <t>2025-1</t>
        </is>
      </c>
      <c r="J698" t="n">
        <v>4000</v>
      </c>
      <c r="K698" t="n">
        <v>10577.25</v>
      </c>
      <c r="L698" t="n">
        <v>1.3</v>
      </c>
      <c r="M698" t="n">
        <v>2.6443125</v>
      </c>
      <c r="N698" t="inlineStr">
        <is>
          <t>4000.0%</t>
        </is>
      </c>
      <c r="O698" t="inlineStr">
        <is>
          <t>10577.25%</t>
        </is>
      </c>
      <c r="P698" t="inlineStr">
        <is>
          <t>234-2025-06-30</t>
        </is>
      </c>
      <c r="Q698" t="n">
        <v>2</v>
      </c>
      <c r="R698" t="n">
        <v>2</v>
      </c>
    </row>
    <row r="699">
      <c r="A699" t="inlineStr">
        <is>
          <t>235</t>
        </is>
      </c>
      <c r="B699" t="inlineStr">
        <is>
          <t>Cumplimiento de Requisitos Legales Ambientales Aplicables</t>
        </is>
      </c>
      <c r="C699" t="inlineStr">
        <is>
          <t>GESTIÓN AMBIENTAL</t>
        </is>
      </c>
      <c r="D699" t="inlineStr">
        <is>
          <t>Anual</t>
        </is>
      </c>
      <c r="E699" t="inlineStr">
        <is>
          <t>Positivo</t>
        </is>
      </c>
      <c r="F699" s="137" t="n">
        <v>45291</v>
      </c>
      <c r="G699" t="n">
        <v>2023</v>
      </c>
      <c r="H699" t="inlineStr">
        <is>
          <t>Diciembre</t>
        </is>
      </c>
      <c r="I699" t="inlineStr">
        <is>
          <t>2023-2</t>
        </is>
      </c>
      <c r="L699" t="n">
        <v>0</v>
      </c>
      <c r="M699" t="n">
        <v>0</v>
      </c>
      <c r="P699" t="inlineStr">
        <is>
          <t>235-2023-12-31</t>
        </is>
      </c>
      <c r="Q699" t="n">
        <v>2</v>
      </c>
      <c r="R699" t="n">
        <v>2</v>
      </c>
    </row>
    <row r="700">
      <c r="A700" t="inlineStr">
        <is>
          <t>235</t>
        </is>
      </c>
      <c r="B700" t="inlineStr">
        <is>
          <t>Cumplimiento de Requisitos Legales Ambientales Aplicables</t>
        </is>
      </c>
      <c r="C700" t="inlineStr">
        <is>
          <t>GESTIÓN AMBIENTAL</t>
        </is>
      </c>
      <c r="D700" t="inlineStr">
        <is>
          <t>Anual</t>
        </is>
      </c>
      <c r="E700" t="inlineStr">
        <is>
          <t>Positivo</t>
        </is>
      </c>
      <c r="F700" s="137" t="n">
        <v>45657</v>
      </c>
      <c r="G700" t="n">
        <v>2024</v>
      </c>
      <c r="H700" t="inlineStr">
        <is>
          <t>Diciembre</t>
        </is>
      </c>
      <c r="I700" t="inlineStr">
        <is>
          <t>2024-2</t>
        </is>
      </c>
      <c r="J700" t="n">
        <v>100</v>
      </c>
      <c r="K700" t="n">
        <v>92.01000000000001</v>
      </c>
      <c r="L700" t="n">
        <v>0.9201</v>
      </c>
      <c r="M700" t="n">
        <v>0.9201</v>
      </c>
      <c r="N700" t="inlineStr">
        <is>
          <t>100.0%</t>
        </is>
      </c>
      <c r="O700" t="inlineStr">
        <is>
          <t>92.01%</t>
        </is>
      </c>
      <c r="P700" t="inlineStr">
        <is>
          <t>235-2024-12-31</t>
        </is>
      </c>
      <c r="Q700" t="n">
        <v>2</v>
      </c>
      <c r="R700" t="n">
        <v>2</v>
      </c>
    </row>
    <row r="701">
      <c r="A701" t="inlineStr">
        <is>
          <t>236</t>
        </is>
      </c>
      <c r="B701" t="inlineStr">
        <is>
          <t>Actos Administrativos o Decisiones Judiciales Ambientales</t>
        </is>
      </c>
      <c r="C701" t="inlineStr">
        <is>
          <t>GESTIÓN AMBIENTAL</t>
        </is>
      </c>
      <c r="D701" t="inlineStr">
        <is>
          <t>Anual</t>
        </is>
      </c>
      <c r="E701" t="inlineStr">
        <is>
          <t>Negativo</t>
        </is>
      </c>
      <c r="F701" s="137" t="n">
        <v>45291</v>
      </c>
      <c r="G701" t="n">
        <v>2023</v>
      </c>
      <c r="H701" t="inlineStr">
        <is>
          <t>Diciembre</t>
        </is>
      </c>
      <c r="I701" t="inlineStr">
        <is>
          <t>2023-2</t>
        </is>
      </c>
      <c r="L701" t="n">
        <v>0</v>
      </c>
      <c r="M701" t="n">
        <v>0</v>
      </c>
      <c r="P701" t="inlineStr">
        <is>
          <t>236-2023-12-31</t>
        </is>
      </c>
      <c r="Q701" t="n">
        <v>2</v>
      </c>
      <c r="R701" t="n">
        <v>2</v>
      </c>
    </row>
    <row r="702">
      <c r="A702" t="inlineStr">
        <is>
          <t>236</t>
        </is>
      </c>
      <c r="B702" t="inlineStr">
        <is>
          <t>Actos Administrativos o Decisiones Judiciales Ambientales</t>
        </is>
      </c>
      <c r="C702" t="inlineStr">
        <is>
          <t>GESTIÓN AMBIENTAL</t>
        </is>
      </c>
      <c r="D702" t="inlineStr">
        <is>
          <t>Anual</t>
        </is>
      </c>
      <c r="E702" t="inlineStr">
        <is>
          <t>Negativo</t>
        </is>
      </c>
      <c r="F702" s="137" t="n">
        <v>45657</v>
      </c>
      <c r="G702" t="n">
        <v>2024</v>
      </c>
      <c r="H702" t="inlineStr">
        <is>
          <t>Diciembre</t>
        </is>
      </c>
      <c r="I702" t="inlineStr">
        <is>
          <t>2024-2</t>
        </is>
      </c>
      <c r="J702" t="n">
        <v>0</v>
      </c>
      <c r="K702" t="n">
        <v>0</v>
      </c>
      <c r="L702" t="n">
        <v>0</v>
      </c>
      <c r="M702" t="n">
        <v>0</v>
      </c>
      <c r="N702" t="inlineStr">
        <is>
          <t>0.0%</t>
        </is>
      </c>
      <c r="O702" t="inlineStr">
        <is>
          <t>0.0%</t>
        </is>
      </c>
      <c r="P702" t="inlineStr">
        <is>
          <t>236-2024-12-31</t>
        </is>
      </c>
      <c r="Q702" t="n">
        <v>2</v>
      </c>
      <c r="R702" t="n">
        <v>2</v>
      </c>
    </row>
    <row r="703">
      <c r="A703" t="inlineStr">
        <is>
          <t>238</t>
        </is>
      </c>
      <c r="B703" t="inlineStr">
        <is>
          <t>Cumplimiento de la Protección del Medio Ambiente</t>
        </is>
      </c>
      <c r="C703" t="inlineStr">
        <is>
          <t>GESTIÓN AMBIENTAL</t>
        </is>
      </c>
      <c r="D703" t="inlineStr">
        <is>
          <t>Trimestral</t>
        </is>
      </c>
      <c r="E703" t="inlineStr">
        <is>
          <t>Positivo</t>
        </is>
      </c>
      <c r="F703" s="137" t="n">
        <v>45107</v>
      </c>
      <c r="G703" t="n">
        <v>2023</v>
      </c>
      <c r="H703" t="inlineStr">
        <is>
          <t>Junio</t>
        </is>
      </c>
      <c r="I703" t="inlineStr">
        <is>
          <t>2023-1</t>
        </is>
      </c>
      <c r="J703" t="n">
        <v>180</v>
      </c>
      <c r="K703" t="n">
        <v>187.03</v>
      </c>
      <c r="L703" t="n">
        <v>1.039055555555556</v>
      </c>
      <c r="M703" t="n">
        <v>1.039055555555556</v>
      </c>
      <c r="N703" t="inlineStr">
        <is>
          <t>180.0%</t>
        </is>
      </c>
      <c r="O703" t="inlineStr">
        <is>
          <t>187.03%</t>
        </is>
      </c>
      <c r="P703" t="inlineStr">
        <is>
          <t>238-2023-06-30</t>
        </is>
      </c>
      <c r="Q703" t="n">
        <v>2</v>
      </c>
      <c r="R703" t="n">
        <v>2</v>
      </c>
    </row>
    <row r="704">
      <c r="A704" t="inlineStr">
        <is>
          <t>238</t>
        </is>
      </c>
      <c r="B704" t="inlineStr">
        <is>
          <t>Cumplimiento de la Protección del Medio Ambiente</t>
        </is>
      </c>
      <c r="C704" t="inlineStr">
        <is>
          <t>GESTIÓN AMBIENTAL</t>
        </is>
      </c>
      <c r="D704" t="inlineStr">
        <is>
          <t>Trimestral</t>
        </is>
      </c>
      <c r="E704" t="inlineStr">
        <is>
          <t>Positivo</t>
        </is>
      </c>
      <c r="F704" s="137" t="n">
        <v>45291</v>
      </c>
      <c r="G704" t="n">
        <v>2023</v>
      </c>
      <c r="H704" t="inlineStr">
        <is>
          <t>Diciembre</t>
        </is>
      </c>
      <c r="I704" t="inlineStr">
        <is>
          <t>2023-2</t>
        </is>
      </c>
      <c r="J704" t="n">
        <v>180</v>
      </c>
      <c r="K704" t="n">
        <v>44.4444444444444</v>
      </c>
      <c r="L704" t="n">
        <v>0.2469135802469133</v>
      </c>
      <c r="M704" t="n">
        <v>0.2469135802469133</v>
      </c>
      <c r="N704" t="inlineStr">
        <is>
          <t>180.0%</t>
        </is>
      </c>
      <c r="O704" t="inlineStr">
        <is>
          <t>44.44%</t>
        </is>
      </c>
      <c r="P704" t="inlineStr">
        <is>
          <t>238-2023-12-31</t>
        </is>
      </c>
      <c r="Q704" t="n">
        <v>2</v>
      </c>
      <c r="R704" t="n">
        <v>2</v>
      </c>
    </row>
    <row r="705">
      <c r="A705" t="inlineStr">
        <is>
          <t>238</t>
        </is>
      </c>
      <c r="B705" t="inlineStr">
        <is>
          <t>Cumplimiento de la Protección del Medio Ambiente</t>
        </is>
      </c>
      <c r="C705" t="inlineStr">
        <is>
          <t>GESTIÓN AMBIENTAL</t>
        </is>
      </c>
      <c r="D705" t="inlineStr">
        <is>
          <t>Trimestral</t>
        </is>
      </c>
      <c r="E705" t="inlineStr">
        <is>
          <t>Positivo</t>
        </is>
      </c>
      <c r="F705" s="137" t="n">
        <v>45473</v>
      </c>
      <c r="G705" t="n">
        <v>2024</v>
      </c>
      <c r="H705" t="inlineStr">
        <is>
          <t>Junio</t>
        </is>
      </c>
      <c r="I705" t="inlineStr">
        <is>
          <t>2024-1</t>
        </is>
      </c>
      <c r="J705" t="n">
        <v>90</v>
      </c>
      <c r="K705" t="n">
        <v>76.19</v>
      </c>
      <c r="L705" t="n">
        <v>0.8465555555555555</v>
      </c>
      <c r="M705" t="n">
        <v>0.8465555555555555</v>
      </c>
      <c r="N705" t="inlineStr">
        <is>
          <t>90.0%</t>
        </is>
      </c>
      <c r="O705" t="inlineStr">
        <is>
          <t>76.19%</t>
        </is>
      </c>
      <c r="P705" t="inlineStr">
        <is>
          <t>238-2024-06-30</t>
        </is>
      </c>
      <c r="Q705" t="n">
        <v>2</v>
      </c>
      <c r="R705" t="n">
        <v>2</v>
      </c>
    </row>
    <row r="706">
      <c r="A706" t="inlineStr">
        <is>
          <t>238</t>
        </is>
      </c>
      <c r="B706" t="inlineStr">
        <is>
          <t>Cumplimiento de la Protección del Medio Ambiente</t>
        </is>
      </c>
      <c r="C706" t="inlineStr">
        <is>
          <t>GESTIÓN AMBIENTAL</t>
        </is>
      </c>
      <c r="D706" t="inlineStr">
        <is>
          <t>Trimestral</t>
        </is>
      </c>
      <c r="E706" t="inlineStr">
        <is>
          <t>Positivo</t>
        </is>
      </c>
      <c r="F706" s="137" t="n">
        <v>45657</v>
      </c>
      <c r="G706" t="n">
        <v>2024</v>
      </c>
      <c r="H706" t="inlineStr">
        <is>
          <t>Diciembre</t>
        </is>
      </c>
      <c r="I706" t="inlineStr">
        <is>
          <t>2024-2</t>
        </is>
      </c>
      <c r="J706" t="n">
        <v>180</v>
      </c>
      <c r="K706" t="n">
        <v>164.21</v>
      </c>
      <c r="L706" t="n">
        <v>0.9122777777777776</v>
      </c>
      <c r="M706" t="n">
        <v>0.9122777777777776</v>
      </c>
      <c r="N706" t="inlineStr">
        <is>
          <t>180.0%</t>
        </is>
      </c>
      <c r="O706" t="inlineStr">
        <is>
          <t>164.21%</t>
        </is>
      </c>
      <c r="P706" t="inlineStr">
        <is>
          <t>238-2024-12-31</t>
        </is>
      </c>
      <c r="Q706" t="n">
        <v>2</v>
      </c>
      <c r="R706" t="n">
        <v>2</v>
      </c>
    </row>
    <row r="707">
      <c r="A707" t="inlineStr">
        <is>
          <t>238</t>
        </is>
      </c>
      <c r="B707" t="inlineStr">
        <is>
          <t>Cumplimiento de la Protección del Medio Ambiente</t>
        </is>
      </c>
      <c r="C707" t="inlineStr">
        <is>
          <t>GESTIÓN AMBIENTAL</t>
        </is>
      </c>
      <c r="D707" t="inlineStr">
        <is>
          <t>Trimestral</t>
        </is>
      </c>
      <c r="E707" t="inlineStr">
        <is>
          <t>Positivo</t>
        </is>
      </c>
      <c r="F707" s="137" t="n">
        <v>45838</v>
      </c>
      <c r="G707" t="n">
        <v>2025</v>
      </c>
      <c r="H707" t="inlineStr">
        <is>
          <t>Junio</t>
        </is>
      </c>
      <c r="I707" t="inlineStr">
        <is>
          <t>2025-1</t>
        </is>
      </c>
      <c r="J707" t="n">
        <v>180</v>
      </c>
      <c r="K707" t="n">
        <v>185.6</v>
      </c>
      <c r="L707" t="n">
        <v>1.031111111111111</v>
      </c>
      <c r="M707" t="n">
        <v>1.031111111111111</v>
      </c>
      <c r="N707" t="inlineStr">
        <is>
          <t>180.0%</t>
        </is>
      </c>
      <c r="O707" t="inlineStr">
        <is>
          <t>185.6%</t>
        </is>
      </c>
      <c r="P707" t="inlineStr">
        <is>
          <t>238-2025-06-30</t>
        </is>
      </c>
      <c r="Q707" t="n">
        <v>2</v>
      </c>
      <c r="R707" t="n">
        <v>2</v>
      </c>
    </row>
    <row r="708">
      <c r="A708" t="inlineStr">
        <is>
          <t>239</t>
        </is>
      </c>
      <c r="B708" t="inlineStr">
        <is>
          <t>Portafolio de Proyectos</t>
        </is>
      </c>
      <c r="C708" t="inlineStr">
        <is>
          <t>Gestión de Proyectos</t>
        </is>
      </c>
      <c r="D708" t="inlineStr">
        <is>
          <t>Mensual</t>
        </is>
      </c>
      <c r="E708" t="inlineStr">
        <is>
          <t>Positivo</t>
        </is>
      </c>
      <c r="F708" s="137" t="n">
        <v>45107</v>
      </c>
      <c r="G708" t="n">
        <v>2023</v>
      </c>
      <c r="H708" t="inlineStr">
        <is>
          <t>Junio</t>
        </is>
      </c>
      <c r="I708" t="inlineStr">
        <is>
          <t>2023-1</t>
        </is>
      </c>
      <c r="K708" t="n">
        <v>104</v>
      </c>
      <c r="L708" t="n">
        <v>0</v>
      </c>
      <c r="M708" t="n">
        <v>0</v>
      </c>
      <c r="O708" t="inlineStr">
        <is>
          <t>104.0%</t>
        </is>
      </c>
      <c r="P708" t="inlineStr">
        <is>
          <t>239-2023-06-30</t>
        </is>
      </c>
      <c r="Q708" t="n">
        <v>2</v>
      </c>
      <c r="R708" t="n">
        <v>2</v>
      </c>
    </row>
    <row r="709">
      <c r="A709" t="inlineStr">
        <is>
          <t>239</t>
        </is>
      </c>
      <c r="B709" t="inlineStr">
        <is>
          <t>Portafolio de Proyectos</t>
        </is>
      </c>
      <c r="C709" t="inlineStr">
        <is>
          <t>Gestión de Proyectos</t>
        </is>
      </c>
      <c r="D709" t="inlineStr">
        <is>
          <t>Mensual</t>
        </is>
      </c>
      <c r="E709" t="inlineStr">
        <is>
          <t>Positivo</t>
        </is>
      </c>
      <c r="F709" s="137" t="n">
        <v>45291</v>
      </c>
      <c r="G709" t="n">
        <v>2023</v>
      </c>
      <c r="H709" t="inlineStr">
        <is>
          <t>Diciembre</t>
        </is>
      </c>
      <c r="I709" t="inlineStr">
        <is>
          <t>2023-2</t>
        </is>
      </c>
      <c r="K709" t="n">
        <v>153</v>
      </c>
      <c r="L709" t="n">
        <v>0</v>
      </c>
      <c r="M709" t="n">
        <v>0</v>
      </c>
      <c r="O709" t="inlineStr">
        <is>
          <t>153.0%</t>
        </is>
      </c>
      <c r="P709" t="inlineStr">
        <is>
          <t>239-2023-12-31</t>
        </is>
      </c>
      <c r="Q709" t="n">
        <v>2</v>
      </c>
      <c r="R709" t="n">
        <v>2</v>
      </c>
    </row>
    <row r="710">
      <c r="A710" t="inlineStr">
        <is>
          <t>239</t>
        </is>
      </c>
      <c r="B710" t="inlineStr">
        <is>
          <t>Portafolio de Proyectos</t>
        </is>
      </c>
      <c r="C710" t="inlineStr">
        <is>
          <t>Gestión de Proyectos</t>
        </is>
      </c>
      <c r="D710" t="inlineStr">
        <is>
          <t>Mensual</t>
        </is>
      </c>
      <c r="E710" t="inlineStr">
        <is>
          <t>Positivo</t>
        </is>
      </c>
      <c r="F710" s="137" t="n">
        <v>45473</v>
      </c>
      <c r="G710" t="n">
        <v>2024</v>
      </c>
      <c r="H710" t="inlineStr">
        <is>
          <t>Junio</t>
        </is>
      </c>
      <c r="I710" t="inlineStr">
        <is>
          <t>2024-1</t>
        </is>
      </c>
      <c r="K710" t="n">
        <v>175</v>
      </c>
      <c r="L710" t="n">
        <v>0</v>
      </c>
      <c r="M710" t="n">
        <v>0</v>
      </c>
      <c r="O710" t="inlineStr">
        <is>
          <t>175.0%</t>
        </is>
      </c>
      <c r="P710" t="inlineStr">
        <is>
          <t>239-2024-06-30</t>
        </is>
      </c>
      <c r="Q710" t="n">
        <v>2</v>
      </c>
      <c r="R710" t="n">
        <v>2</v>
      </c>
    </row>
    <row r="711">
      <c r="A711" t="inlineStr">
        <is>
          <t>239</t>
        </is>
      </c>
      <c r="B711" t="inlineStr">
        <is>
          <t>Portafolio de Proyectos</t>
        </is>
      </c>
      <c r="C711" t="inlineStr">
        <is>
          <t>Gestión de Proyectos</t>
        </is>
      </c>
      <c r="D711" t="inlineStr">
        <is>
          <t>Mensual</t>
        </is>
      </c>
      <c r="E711" t="inlineStr">
        <is>
          <t>Positivo</t>
        </is>
      </c>
      <c r="F711" s="137" t="n">
        <v>45657</v>
      </c>
      <c r="G711" t="n">
        <v>2024</v>
      </c>
      <c r="H711" t="inlineStr">
        <is>
          <t>Diciembre</t>
        </is>
      </c>
      <c r="I711" t="inlineStr">
        <is>
          <t>2024-2</t>
        </is>
      </c>
      <c r="K711" t="n">
        <v>183</v>
      </c>
      <c r="L711" t="n">
        <v>0</v>
      </c>
      <c r="M711" t="n">
        <v>0</v>
      </c>
      <c r="O711" t="inlineStr">
        <is>
          <t>183.0%</t>
        </is>
      </c>
      <c r="P711" t="inlineStr">
        <is>
          <t>239-2024-12-31</t>
        </is>
      </c>
      <c r="Q711" t="n">
        <v>2</v>
      </c>
      <c r="R711" t="n">
        <v>2</v>
      </c>
    </row>
    <row r="712">
      <c r="A712" t="inlineStr">
        <is>
          <t>239</t>
        </is>
      </c>
      <c r="B712" t="inlineStr">
        <is>
          <t>Portafolio de Proyectos - Metrica</t>
        </is>
      </c>
      <c r="C712" t="inlineStr">
        <is>
          <t>Gestión de Proyectos</t>
        </is>
      </c>
      <c r="D712" t="inlineStr">
        <is>
          <t>Mensual</t>
        </is>
      </c>
      <c r="E712" t="inlineStr">
        <is>
          <t>Positivo</t>
        </is>
      </c>
      <c r="F712" s="137" t="n">
        <v>45838</v>
      </c>
      <c r="G712" t="n">
        <v>2025</v>
      </c>
      <c r="H712" t="inlineStr">
        <is>
          <t>Junio</t>
        </is>
      </c>
      <c r="I712" t="inlineStr">
        <is>
          <t>2025-1</t>
        </is>
      </c>
      <c r="K712" t="n">
        <v>198</v>
      </c>
      <c r="L712" t="n">
        <v>0</v>
      </c>
      <c r="M712" t="n">
        <v>0</v>
      </c>
      <c r="O712" t="inlineStr">
        <is>
          <t>198.0%</t>
        </is>
      </c>
      <c r="P712" t="inlineStr">
        <is>
          <t>239-2025-06-30</t>
        </is>
      </c>
      <c r="Q712" t="n">
        <v>2</v>
      </c>
      <c r="R712" t="n">
        <v>2</v>
      </c>
    </row>
    <row r="713">
      <c r="A713" t="inlineStr">
        <is>
          <t>239</t>
        </is>
      </c>
      <c r="B713" t="inlineStr">
        <is>
          <t>Portafolio de Proyectos - Metrica</t>
        </is>
      </c>
      <c r="C713" t="inlineStr">
        <is>
          <t>Gestión de Proyectos</t>
        </is>
      </c>
      <c r="D713" t="inlineStr">
        <is>
          <t>Mensual</t>
        </is>
      </c>
      <c r="E713" t="inlineStr">
        <is>
          <t>Positivo</t>
        </is>
      </c>
      <c r="F713" s="137" t="n">
        <v>46022</v>
      </c>
      <c r="G713" t="n">
        <v>2025</v>
      </c>
      <c r="H713" t="inlineStr">
        <is>
          <t>Diciembre</t>
        </is>
      </c>
      <c r="I713" t="inlineStr">
        <is>
          <t>2025-2</t>
        </is>
      </c>
      <c r="K713" t="n">
        <v>126</v>
      </c>
      <c r="L713" t="n">
        <v>0</v>
      </c>
      <c r="M713" t="n">
        <v>0</v>
      </c>
      <c r="O713" t="inlineStr">
        <is>
          <t>126.0%</t>
        </is>
      </c>
      <c r="P713" t="inlineStr">
        <is>
          <t>239-2025-12-31</t>
        </is>
      </c>
      <c r="Q713" t="n">
        <v>2</v>
      </c>
      <c r="R713" t="n">
        <v>2</v>
      </c>
    </row>
    <row r="714">
      <c r="A714" t="inlineStr">
        <is>
          <t>240</t>
        </is>
      </c>
      <c r="B714" t="inlineStr">
        <is>
          <t>Cumplimiento de Gestión De Proyectos Cerrados</t>
        </is>
      </c>
      <c r="C714" t="inlineStr">
        <is>
          <t>Gestión de Proyectos</t>
        </is>
      </c>
      <c r="D714" t="inlineStr">
        <is>
          <t>Trimestral</t>
        </is>
      </c>
      <c r="E714" t="inlineStr">
        <is>
          <t>Positivo</t>
        </is>
      </c>
      <c r="F714" s="137" t="n">
        <v>45107</v>
      </c>
      <c r="G714" t="n">
        <v>2023</v>
      </c>
      <c r="H714" t="inlineStr">
        <is>
          <t>Junio</t>
        </is>
      </c>
      <c r="I714" t="inlineStr">
        <is>
          <t>2023-1</t>
        </is>
      </c>
      <c r="J714" t="n">
        <v>100</v>
      </c>
      <c r="K714" t="n">
        <v>50</v>
      </c>
      <c r="L714" t="n">
        <v>0.5</v>
      </c>
      <c r="M714" t="n">
        <v>0.5</v>
      </c>
      <c r="N714" t="inlineStr">
        <is>
          <t>100.0%</t>
        </is>
      </c>
      <c r="O714" t="inlineStr">
        <is>
          <t>50.0%</t>
        </is>
      </c>
      <c r="P714" t="inlineStr">
        <is>
          <t>240-2023-06-30</t>
        </is>
      </c>
      <c r="Q714" t="n">
        <v>2</v>
      </c>
      <c r="R714" t="n">
        <v>2</v>
      </c>
    </row>
    <row r="715">
      <c r="A715" t="inlineStr">
        <is>
          <t>240</t>
        </is>
      </c>
      <c r="B715" t="inlineStr">
        <is>
          <t>Cumplimiento de Gestión De Proyectos Cerrados</t>
        </is>
      </c>
      <c r="C715" t="inlineStr">
        <is>
          <t>Gestión de Proyectos</t>
        </is>
      </c>
      <c r="D715" t="inlineStr">
        <is>
          <t>Trimestral</t>
        </is>
      </c>
      <c r="E715" t="inlineStr">
        <is>
          <t>Positivo</t>
        </is>
      </c>
      <c r="F715" s="137" t="n">
        <v>45291</v>
      </c>
      <c r="G715" t="n">
        <v>2023</v>
      </c>
      <c r="H715" t="inlineStr">
        <is>
          <t>Diciembre</t>
        </is>
      </c>
      <c r="I715" t="inlineStr">
        <is>
          <t>2023-2</t>
        </is>
      </c>
      <c r="J715" t="n">
        <v>100</v>
      </c>
      <c r="K715" t="n">
        <v>80</v>
      </c>
      <c r="L715" t="n">
        <v>0.8</v>
      </c>
      <c r="M715" t="n">
        <v>0.8</v>
      </c>
      <c r="N715" t="inlineStr">
        <is>
          <t>100.0%</t>
        </is>
      </c>
      <c r="O715" t="inlineStr">
        <is>
          <t>80.0%</t>
        </is>
      </c>
      <c r="P715" t="inlineStr">
        <is>
          <t>240-2023-12-31</t>
        </is>
      </c>
      <c r="Q715" t="n">
        <v>2</v>
      </c>
      <c r="R715" t="n">
        <v>2</v>
      </c>
    </row>
    <row r="716">
      <c r="A716" t="inlineStr">
        <is>
          <t>240</t>
        </is>
      </c>
      <c r="B716" t="inlineStr">
        <is>
          <t>Cumplimiento de Gestión De Proyectos Cerrados</t>
        </is>
      </c>
      <c r="C716" t="inlineStr">
        <is>
          <t>Gestión de Proyectos</t>
        </is>
      </c>
      <c r="D716" t="inlineStr">
        <is>
          <t>Trimestral</t>
        </is>
      </c>
      <c r="E716" t="inlineStr">
        <is>
          <t>Positivo</t>
        </is>
      </c>
      <c r="F716" s="137" t="n">
        <v>45473</v>
      </c>
      <c r="G716" t="n">
        <v>2024</v>
      </c>
      <c r="H716" t="inlineStr">
        <is>
          <t>Junio</t>
        </is>
      </c>
      <c r="I716" t="inlineStr">
        <is>
          <t>2024-1</t>
        </is>
      </c>
      <c r="J716" t="n">
        <v>100</v>
      </c>
      <c r="K716" t="n">
        <v>95.83500000000001</v>
      </c>
      <c r="L716" t="n">
        <v>0.95835</v>
      </c>
      <c r="M716" t="n">
        <v>0.95835</v>
      </c>
      <c r="N716" t="inlineStr">
        <is>
          <t>100.0%</t>
        </is>
      </c>
      <c r="O716" t="inlineStr">
        <is>
          <t>95.84%</t>
        </is>
      </c>
      <c r="P716" t="inlineStr">
        <is>
          <t>240-2024-06-30</t>
        </is>
      </c>
      <c r="Q716" t="n">
        <v>2</v>
      </c>
      <c r="R716" t="n">
        <v>2</v>
      </c>
    </row>
    <row r="717">
      <c r="A717" t="inlineStr">
        <is>
          <t>240</t>
        </is>
      </c>
      <c r="B717" t="inlineStr">
        <is>
          <t>Cumplimiento de Gestión De Proyectos Cerrados</t>
        </is>
      </c>
      <c r="C717" t="inlineStr">
        <is>
          <t>Gestión de Proyectos</t>
        </is>
      </c>
      <c r="D717" t="inlineStr">
        <is>
          <t>Trimestral</t>
        </is>
      </c>
      <c r="E717" t="inlineStr">
        <is>
          <t>Positivo</t>
        </is>
      </c>
      <c r="F717" s="137" t="n">
        <v>45657</v>
      </c>
      <c r="G717" t="n">
        <v>2024</v>
      </c>
      <c r="H717" t="inlineStr">
        <is>
          <t>Diciembre</t>
        </is>
      </c>
      <c r="I717" t="inlineStr">
        <is>
          <t>2024-2</t>
        </is>
      </c>
      <c r="J717" t="n">
        <v>100</v>
      </c>
      <c r="K717" t="n">
        <v>100</v>
      </c>
      <c r="L717" t="n">
        <v>1</v>
      </c>
      <c r="M717" t="n">
        <v>1</v>
      </c>
      <c r="N717" t="inlineStr">
        <is>
          <t>100.0%</t>
        </is>
      </c>
      <c r="O717" t="inlineStr">
        <is>
          <t>100.0%</t>
        </is>
      </c>
      <c r="P717" t="inlineStr">
        <is>
          <t>240-2024-12-31</t>
        </is>
      </c>
      <c r="Q717" t="n">
        <v>2</v>
      </c>
      <c r="R717" t="n">
        <v>2</v>
      </c>
    </row>
    <row r="718">
      <c r="A718" t="inlineStr">
        <is>
          <t>240</t>
        </is>
      </c>
      <c r="B718" t="inlineStr">
        <is>
          <t>Cumplimiento de Gestión De Proyectos Cerrados</t>
        </is>
      </c>
      <c r="C718" t="inlineStr">
        <is>
          <t>Gestión de Proyectos</t>
        </is>
      </c>
      <c r="D718" t="inlineStr">
        <is>
          <t>Trimestral</t>
        </is>
      </c>
      <c r="E718" t="inlineStr">
        <is>
          <t>Positivo</t>
        </is>
      </c>
      <c r="F718" s="137" t="n">
        <v>45838</v>
      </c>
      <c r="G718" t="n">
        <v>2025</v>
      </c>
      <c r="H718" t="inlineStr">
        <is>
          <t>Junio</t>
        </is>
      </c>
      <c r="I718" t="inlineStr">
        <is>
          <t>2025-1</t>
        </is>
      </c>
      <c r="J718" t="n">
        <v>100</v>
      </c>
      <c r="K718" t="n">
        <v>100</v>
      </c>
      <c r="L718" t="n">
        <v>1</v>
      </c>
      <c r="M718" t="n">
        <v>1</v>
      </c>
      <c r="N718" t="inlineStr">
        <is>
          <t>100.0%</t>
        </is>
      </c>
      <c r="O718" t="inlineStr">
        <is>
          <t>100.0%</t>
        </is>
      </c>
      <c r="P718" t="inlineStr">
        <is>
          <t>240-2025-06-30</t>
        </is>
      </c>
      <c r="Q718" t="n">
        <v>2</v>
      </c>
      <c r="R718" t="n">
        <v>2</v>
      </c>
    </row>
    <row r="719">
      <c r="A719" t="inlineStr">
        <is>
          <t>241</t>
        </is>
      </c>
      <c r="B719" t="inlineStr">
        <is>
          <t>Cumplimiento de gestión de proyectos fase inicio</t>
        </is>
      </c>
      <c r="C719" t="inlineStr">
        <is>
          <t>Gestión de Proyectos</t>
        </is>
      </c>
      <c r="D719" t="inlineStr">
        <is>
          <t>Mensual</t>
        </is>
      </c>
      <c r="E719" t="inlineStr">
        <is>
          <t>Positivo</t>
        </is>
      </c>
      <c r="F719" s="137" t="n">
        <v>45107</v>
      </c>
      <c r="G719" t="n">
        <v>2023</v>
      </c>
      <c r="H719" t="inlineStr">
        <is>
          <t>Junio</t>
        </is>
      </c>
      <c r="I719" t="inlineStr">
        <is>
          <t>2023-1</t>
        </is>
      </c>
      <c r="J719" t="n">
        <v>80</v>
      </c>
      <c r="K719" t="n">
        <v>94.19166666666666</v>
      </c>
      <c r="L719" t="n">
        <v>1.177395833333333</v>
      </c>
      <c r="M719" t="n">
        <v>1.177395833333333</v>
      </c>
      <c r="N719" t="inlineStr">
        <is>
          <t>80.0%</t>
        </is>
      </c>
      <c r="O719" t="inlineStr">
        <is>
          <t>94.19%</t>
        </is>
      </c>
      <c r="P719" t="inlineStr">
        <is>
          <t>241-2023-06-30</t>
        </is>
      </c>
      <c r="Q719" t="n">
        <v>2</v>
      </c>
      <c r="R719" t="n">
        <v>2</v>
      </c>
    </row>
    <row r="720">
      <c r="A720" t="inlineStr">
        <is>
          <t>241</t>
        </is>
      </c>
      <c r="B720" t="inlineStr">
        <is>
          <t>Cumplimiento de gestión de proyectos fase inicio</t>
        </is>
      </c>
      <c r="C720" t="inlineStr">
        <is>
          <t>Gestión de Proyectos</t>
        </is>
      </c>
      <c r="D720" t="inlineStr">
        <is>
          <t>Mensual</t>
        </is>
      </c>
      <c r="E720" t="inlineStr">
        <is>
          <t>Positivo</t>
        </is>
      </c>
      <c r="F720" s="137" t="n">
        <v>45291</v>
      </c>
      <c r="G720" t="n">
        <v>2023</v>
      </c>
      <c r="H720" t="inlineStr">
        <is>
          <t>Diciembre</t>
        </is>
      </c>
      <c r="I720" t="inlineStr">
        <is>
          <t>2023-2</t>
        </is>
      </c>
      <c r="J720" t="n">
        <v>80</v>
      </c>
      <c r="K720" t="n">
        <v>89.51833333333333</v>
      </c>
      <c r="L720" t="n">
        <v>1.118979166666667</v>
      </c>
      <c r="M720" t="n">
        <v>1.118979166666667</v>
      </c>
      <c r="N720" t="inlineStr">
        <is>
          <t>80.0%</t>
        </is>
      </c>
      <c r="O720" t="inlineStr">
        <is>
          <t>89.52%</t>
        </is>
      </c>
      <c r="P720" t="inlineStr">
        <is>
          <t>241-2023-12-31</t>
        </is>
      </c>
      <c r="Q720" t="n">
        <v>2</v>
      </c>
      <c r="R720" t="n">
        <v>2</v>
      </c>
    </row>
    <row r="721">
      <c r="A721" t="inlineStr">
        <is>
          <t>241</t>
        </is>
      </c>
      <c r="B721" t="inlineStr">
        <is>
          <t>Cumplimiento de gestión de proyectos fase inicio</t>
        </is>
      </c>
      <c r="C721" t="inlineStr">
        <is>
          <t>Gestión de Proyectos</t>
        </is>
      </c>
      <c r="D721" t="inlineStr">
        <is>
          <t>Mensual</t>
        </is>
      </c>
      <c r="E721" t="inlineStr">
        <is>
          <t>Positivo</t>
        </is>
      </c>
      <c r="F721" s="137" t="n">
        <v>45473</v>
      </c>
      <c r="G721" t="n">
        <v>2024</v>
      </c>
      <c r="H721" t="inlineStr">
        <is>
          <t>Junio</t>
        </is>
      </c>
      <c r="I721" t="inlineStr">
        <is>
          <t>2024-1</t>
        </is>
      </c>
      <c r="J721" t="n">
        <v>80</v>
      </c>
      <c r="K721" t="n">
        <v>88.53666666666668</v>
      </c>
      <c r="L721" t="n">
        <v>1.106708333333333</v>
      </c>
      <c r="M721" t="n">
        <v>1.106708333333333</v>
      </c>
      <c r="N721" t="inlineStr">
        <is>
          <t>80.0%</t>
        </is>
      </c>
      <c r="O721" t="inlineStr">
        <is>
          <t>88.54%</t>
        </is>
      </c>
      <c r="P721" t="inlineStr">
        <is>
          <t>241-2024-06-30</t>
        </is>
      </c>
      <c r="Q721" t="n">
        <v>2</v>
      </c>
      <c r="R721" t="n">
        <v>2</v>
      </c>
    </row>
    <row r="722">
      <c r="A722" t="inlineStr">
        <is>
          <t>241</t>
        </is>
      </c>
      <c r="B722" t="inlineStr">
        <is>
          <t>Cumplimiento de gestión de proyectos fase inicio</t>
        </is>
      </c>
      <c r="C722" t="inlineStr">
        <is>
          <t>Gestión de Proyectos</t>
        </is>
      </c>
      <c r="D722" t="inlineStr">
        <is>
          <t>Mensual</t>
        </is>
      </c>
      <c r="E722" t="inlineStr">
        <is>
          <t>Positivo</t>
        </is>
      </c>
      <c r="F722" s="137" t="n">
        <v>45657</v>
      </c>
      <c r="G722" t="n">
        <v>2024</v>
      </c>
      <c r="H722" t="inlineStr">
        <is>
          <t>Diciembre</t>
        </is>
      </c>
      <c r="I722" t="inlineStr">
        <is>
          <t>2024-2</t>
        </is>
      </c>
      <c r="J722" t="n">
        <v>80</v>
      </c>
      <c r="K722" t="n">
        <v>89.33999999999999</v>
      </c>
      <c r="L722" t="n">
        <v>1.11675</v>
      </c>
      <c r="M722" t="n">
        <v>1.11675</v>
      </c>
      <c r="N722" t="inlineStr">
        <is>
          <t>80.0%</t>
        </is>
      </c>
      <c r="O722" t="inlineStr">
        <is>
          <t>89.34%</t>
        </is>
      </c>
      <c r="P722" t="inlineStr">
        <is>
          <t>241-2024-12-31</t>
        </is>
      </c>
      <c r="Q722" t="n">
        <v>2</v>
      </c>
      <c r="R722" t="n">
        <v>2</v>
      </c>
    </row>
    <row r="723">
      <c r="A723" t="inlineStr">
        <is>
          <t>241</t>
        </is>
      </c>
      <c r="B723" t="inlineStr">
        <is>
          <t>Cumplimiento de gestión de proyectos fase inicio</t>
        </is>
      </c>
      <c r="C723" t="inlineStr">
        <is>
          <t>Gestión de Proyectos</t>
        </is>
      </c>
      <c r="D723" t="inlineStr">
        <is>
          <t>Mensual</t>
        </is>
      </c>
      <c r="E723" t="inlineStr">
        <is>
          <t>Positivo</t>
        </is>
      </c>
      <c r="F723" s="137" t="n">
        <v>45838</v>
      </c>
      <c r="G723" t="n">
        <v>2025</v>
      </c>
      <c r="H723" t="inlineStr">
        <is>
          <t>Junio</t>
        </is>
      </c>
      <c r="I723" t="inlineStr">
        <is>
          <t>2025-1</t>
        </is>
      </c>
      <c r="J723" t="n">
        <v>80</v>
      </c>
      <c r="K723" t="n">
        <v>100</v>
      </c>
      <c r="L723" t="n">
        <v>1.25</v>
      </c>
      <c r="M723" t="n">
        <v>1.25</v>
      </c>
      <c r="N723" t="inlineStr">
        <is>
          <t>80.0%</t>
        </is>
      </c>
      <c r="O723" t="inlineStr">
        <is>
          <t>100.0%</t>
        </is>
      </c>
      <c r="P723" t="inlineStr">
        <is>
          <t>241-2025-06-30</t>
        </is>
      </c>
      <c r="Q723" t="n">
        <v>2</v>
      </c>
      <c r="R723" t="n">
        <v>2</v>
      </c>
    </row>
    <row r="724">
      <c r="A724" t="inlineStr">
        <is>
          <t>241</t>
        </is>
      </c>
      <c r="B724" t="inlineStr">
        <is>
          <t>Cumplimiento de gestión de proyectos fase inicio</t>
        </is>
      </c>
      <c r="C724" t="inlineStr">
        <is>
          <t>Gestión de Proyectos</t>
        </is>
      </c>
      <c r="D724" t="inlineStr">
        <is>
          <t>Mensual</t>
        </is>
      </c>
      <c r="E724" t="inlineStr">
        <is>
          <t>Positivo</t>
        </is>
      </c>
      <c r="F724" s="137" t="n">
        <v>46022</v>
      </c>
      <c r="G724" t="n">
        <v>2025</v>
      </c>
      <c r="H724" t="inlineStr">
        <is>
          <t>Diciembre</t>
        </is>
      </c>
      <c r="I724" t="inlineStr">
        <is>
          <t>2025-2</t>
        </is>
      </c>
      <c r="J724" t="n">
        <v>80</v>
      </c>
      <c r="K724" t="n">
        <v>100</v>
      </c>
      <c r="L724" t="n">
        <v>1.25</v>
      </c>
      <c r="M724" t="n">
        <v>1.25</v>
      </c>
      <c r="N724" t="inlineStr">
        <is>
          <t>80.0%</t>
        </is>
      </c>
      <c r="O724" t="inlineStr">
        <is>
          <t>100.0%</t>
        </is>
      </c>
      <c r="P724" t="inlineStr">
        <is>
          <t>241-2025-12-31</t>
        </is>
      </c>
      <c r="Q724" t="n">
        <v>2</v>
      </c>
      <c r="R724" t="n">
        <v>2</v>
      </c>
    </row>
    <row r="725">
      <c r="A725" t="inlineStr">
        <is>
          <t>242</t>
        </is>
      </c>
      <c r="B725" t="inlineStr">
        <is>
          <t>Cumplimiento a cronograma de proyectos 2023</t>
        </is>
      </c>
      <c r="C725" t="inlineStr">
        <is>
          <t>Gestión de Proyectos</t>
        </is>
      </c>
      <c r="D725" t="inlineStr">
        <is>
          <t>Mensual</t>
        </is>
      </c>
      <c r="E725" t="inlineStr">
        <is>
          <t>Positivo</t>
        </is>
      </c>
      <c r="F725" s="137" t="n">
        <v>45107</v>
      </c>
      <c r="G725" t="n">
        <v>2023</v>
      </c>
      <c r="H725" t="inlineStr">
        <is>
          <t>Junio</t>
        </is>
      </c>
      <c r="I725" t="inlineStr">
        <is>
          <t>2023-1</t>
        </is>
      </c>
      <c r="J725" t="n">
        <v>95</v>
      </c>
      <c r="K725" t="n">
        <v>97.6772740044665</v>
      </c>
      <c r="L725" t="n">
        <v>1.028181831625963</v>
      </c>
      <c r="M725" t="n">
        <v>1.028181831625963</v>
      </c>
      <c r="N725" t="inlineStr">
        <is>
          <t>95.0%</t>
        </is>
      </c>
      <c r="O725" t="inlineStr">
        <is>
          <t>97.68%</t>
        </is>
      </c>
      <c r="P725" t="inlineStr">
        <is>
          <t>242-2023-06-30</t>
        </is>
      </c>
      <c r="Q725" t="n">
        <v>2</v>
      </c>
      <c r="R725" t="n">
        <v>2</v>
      </c>
    </row>
    <row r="726">
      <c r="A726" t="inlineStr">
        <is>
          <t>242</t>
        </is>
      </c>
      <c r="B726" t="inlineStr">
        <is>
          <t>Cumplimiento a cronograma de proyectos 2023</t>
        </is>
      </c>
      <c r="C726" t="inlineStr">
        <is>
          <t>Gestión de Proyectos</t>
        </is>
      </c>
      <c r="D726" t="inlineStr">
        <is>
          <t>Mensual</t>
        </is>
      </c>
      <c r="E726" t="inlineStr">
        <is>
          <t>Positivo</t>
        </is>
      </c>
      <c r="F726" s="137" t="n">
        <v>45291</v>
      </c>
      <c r="G726" t="n">
        <v>2023</v>
      </c>
      <c r="H726" t="inlineStr">
        <is>
          <t>Diciembre</t>
        </is>
      </c>
      <c r="I726" t="inlineStr">
        <is>
          <t>2023-2</t>
        </is>
      </c>
      <c r="J726" t="n">
        <v>95</v>
      </c>
      <c r="K726" t="n">
        <v>94.47333333333331</v>
      </c>
      <c r="L726" t="n">
        <v>0.994456140350877</v>
      </c>
      <c r="M726" t="n">
        <v>0.994456140350877</v>
      </c>
      <c r="N726" t="inlineStr">
        <is>
          <t>95.0%</t>
        </is>
      </c>
      <c r="O726" t="inlineStr">
        <is>
          <t>94.47%</t>
        </is>
      </c>
      <c r="P726" t="inlineStr">
        <is>
          <t>242-2023-12-31</t>
        </is>
      </c>
      <c r="Q726" t="n">
        <v>2</v>
      </c>
      <c r="R726" t="n">
        <v>2</v>
      </c>
    </row>
    <row r="727">
      <c r="A727" t="inlineStr">
        <is>
          <t>243</t>
        </is>
      </c>
      <c r="B727" t="inlineStr">
        <is>
          <t>Cumplimiento de gestión de proyectos control de cambios</t>
        </is>
      </c>
      <c r="C727" t="inlineStr">
        <is>
          <t>Gestión de Proyectos</t>
        </is>
      </c>
      <c r="D727" t="inlineStr">
        <is>
          <t>Mensual</t>
        </is>
      </c>
      <c r="E727" t="inlineStr">
        <is>
          <t>Negativo</t>
        </is>
      </c>
      <c r="F727" s="137" t="n">
        <v>45107</v>
      </c>
      <c r="G727" t="n">
        <v>2023</v>
      </c>
      <c r="H727" t="inlineStr">
        <is>
          <t>Junio</t>
        </is>
      </c>
      <c r="I727" t="inlineStr">
        <is>
          <t>2023-1</t>
        </is>
      </c>
      <c r="J727" t="n">
        <v>0</v>
      </c>
      <c r="K727" t="n">
        <v>1.388888888888888</v>
      </c>
      <c r="L727" t="n">
        <v>0</v>
      </c>
      <c r="M727" t="n">
        <v>0</v>
      </c>
      <c r="N727" t="inlineStr">
        <is>
          <t>0.0%</t>
        </is>
      </c>
      <c r="O727" t="inlineStr">
        <is>
          <t>1.39%</t>
        </is>
      </c>
      <c r="P727" t="inlineStr">
        <is>
          <t>243-2023-06-30</t>
        </is>
      </c>
      <c r="Q727" t="n">
        <v>2</v>
      </c>
      <c r="R727" t="n">
        <v>2</v>
      </c>
    </row>
    <row r="728">
      <c r="A728" t="inlineStr">
        <is>
          <t>243</t>
        </is>
      </c>
      <c r="B728" t="inlineStr">
        <is>
          <t>Cumplimiento de gestión de proyectos control de cambios</t>
        </is>
      </c>
      <c r="C728" t="inlineStr">
        <is>
          <t>Gestión de Proyectos</t>
        </is>
      </c>
      <c r="D728" t="inlineStr">
        <is>
          <t>Mensual</t>
        </is>
      </c>
      <c r="E728" t="inlineStr">
        <is>
          <t>Negativo</t>
        </is>
      </c>
      <c r="F728" s="137" t="n">
        <v>45291</v>
      </c>
      <c r="G728" t="n">
        <v>2023</v>
      </c>
      <c r="H728" t="inlineStr">
        <is>
          <t>Diciembre</t>
        </is>
      </c>
      <c r="I728" t="inlineStr">
        <is>
          <t>2023-2</t>
        </is>
      </c>
      <c r="J728" t="n">
        <v>0</v>
      </c>
      <c r="K728" t="n">
        <v>8.526111111111167</v>
      </c>
      <c r="L728" t="n">
        <v>0</v>
      </c>
      <c r="M728" t="n">
        <v>0</v>
      </c>
      <c r="N728" t="inlineStr">
        <is>
          <t>0.0%</t>
        </is>
      </c>
      <c r="O728" t="inlineStr">
        <is>
          <t>8.53%</t>
        </is>
      </c>
      <c r="P728" t="inlineStr">
        <is>
          <t>243-2023-12-31</t>
        </is>
      </c>
      <c r="Q728" t="n">
        <v>2</v>
      </c>
      <c r="R728" t="n">
        <v>2</v>
      </c>
    </row>
    <row r="729">
      <c r="A729" t="inlineStr">
        <is>
          <t>243</t>
        </is>
      </c>
      <c r="B729" t="inlineStr">
        <is>
          <t>Cumplimiento de gestión de proyectos control de cambios</t>
        </is>
      </c>
      <c r="C729" t="inlineStr">
        <is>
          <t>Gestión de Proyectos</t>
        </is>
      </c>
      <c r="D729" t="inlineStr">
        <is>
          <t>Mensual</t>
        </is>
      </c>
      <c r="E729" t="inlineStr">
        <is>
          <t>Negativo</t>
        </is>
      </c>
      <c r="F729" s="137" t="n">
        <v>45473</v>
      </c>
      <c r="G729" t="n">
        <v>2024</v>
      </c>
      <c r="H729" t="inlineStr">
        <is>
          <t>Junio</t>
        </is>
      </c>
      <c r="I729" t="inlineStr">
        <is>
          <t>2024-1</t>
        </is>
      </c>
      <c r="J729" t="n">
        <v>20</v>
      </c>
      <c r="K729" t="n">
        <v>14.29</v>
      </c>
      <c r="L729" t="n">
        <v>1.3</v>
      </c>
      <c r="M729" t="n">
        <v>1.399580125962211</v>
      </c>
      <c r="N729" t="inlineStr">
        <is>
          <t>20.0%</t>
        </is>
      </c>
      <c r="O729" t="inlineStr">
        <is>
          <t>14.29%</t>
        </is>
      </c>
      <c r="P729" t="inlineStr">
        <is>
          <t>243-2024-06-30</t>
        </is>
      </c>
      <c r="Q729" t="n">
        <v>2</v>
      </c>
      <c r="R729" t="n">
        <v>2</v>
      </c>
    </row>
    <row r="730">
      <c r="A730" t="inlineStr">
        <is>
          <t>244</t>
        </is>
      </c>
      <c r="B730" t="inlineStr">
        <is>
          <t>GreenMetric - Nacional</t>
        </is>
      </c>
      <c r="C730" t="inlineStr">
        <is>
          <t>GESTIÓN AMBIENTAL</t>
        </is>
      </c>
      <c r="D730" t="inlineStr">
        <is>
          <t>Anual</t>
        </is>
      </c>
      <c r="E730" t="inlineStr">
        <is>
          <t>Negativo</t>
        </is>
      </c>
      <c r="F730" s="137" t="n">
        <v>45291</v>
      </c>
      <c r="G730" t="n">
        <v>2023</v>
      </c>
      <c r="H730" t="inlineStr">
        <is>
          <t>Diciembre</t>
        </is>
      </c>
      <c r="I730" t="inlineStr">
        <is>
          <t>2023-2</t>
        </is>
      </c>
      <c r="L730" t="n">
        <v>0</v>
      </c>
      <c r="M730" t="n">
        <v>0</v>
      </c>
      <c r="P730" t="inlineStr">
        <is>
          <t>244-2023-12-31</t>
        </is>
      </c>
      <c r="Q730" t="n">
        <v>2</v>
      </c>
      <c r="R730" t="n">
        <v>2</v>
      </c>
    </row>
    <row r="731">
      <c r="A731" t="inlineStr">
        <is>
          <t>244</t>
        </is>
      </c>
      <c r="B731" t="inlineStr">
        <is>
          <t>GreenMetric - Nacional</t>
        </is>
      </c>
      <c r="C731" t="inlineStr">
        <is>
          <t>GESTIÓN AMBIENTAL</t>
        </is>
      </c>
      <c r="D731" t="inlineStr">
        <is>
          <t>Anual</t>
        </is>
      </c>
      <c r="E731" t="inlineStr">
        <is>
          <t>Negativo</t>
        </is>
      </c>
      <c r="F731" s="137" t="n">
        <v>45657</v>
      </c>
      <c r="G731" t="n">
        <v>2024</v>
      </c>
      <c r="H731" t="inlineStr">
        <is>
          <t>Diciembre</t>
        </is>
      </c>
      <c r="I731" t="inlineStr">
        <is>
          <t>2024-2</t>
        </is>
      </c>
      <c r="J731" t="n">
        <v>25</v>
      </c>
      <c r="K731" t="n">
        <v>25</v>
      </c>
      <c r="L731" t="n">
        <v>1</v>
      </c>
      <c r="M731" t="n">
        <v>1</v>
      </c>
      <c r="N731" t="inlineStr">
        <is>
          <t>25.0%</t>
        </is>
      </c>
      <c r="O731" t="inlineStr">
        <is>
          <t>25.0%</t>
        </is>
      </c>
      <c r="P731" t="inlineStr">
        <is>
          <t>244-2024-12-31</t>
        </is>
      </c>
      <c r="Q731" t="n">
        <v>2</v>
      </c>
      <c r="R731" t="n">
        <v>2</v>
      </c>
    </row>
    <row r="732">
      <c r="A732" t="inlineStr">
        <is>
          <t>245</t>
        </is>
      </c>
      <c r="B732" t="inlineStr">
        <is>
          <t>Permanencia Intersemestral</t>
        </is>
      </c>
      <c r="C732" t="inlineStr">
        <is>
          <t>Permanencia</t>
        </is>
      </c>
      <c r="D732" t="inlineStr">
        <is>
          <t>Semestral</t>
        </is>
      </c>
      <c r="E732" t="inlineStr">
        <is>
          <t>Positivo</t>
        </is>
      </c>
      <c r="F732" s="137" t="n">
        <v>44742</v>
      </c>
      <c r="G732" t="n">
        <v>2022</v>
      </c>
      <c r="H732" t="inlineStr">
        <is>
          <t>Junio</t>
        </is>
      </c>
      <c r="I732" t="inlineStr">
        <is>
          <t>2022-1</t>
        </is>
      </c>
      <c r="J732" t="n">
        <v>88.5</v>
      </c>
      <c r="K732" t="n">
        <v>87</v>
      </c>
      <c r="L732" t="n">
        <v>0.9830508474576272</v>
      </c>
      <c r="M732" t="n">
        <v>0.9830508474576272</v>
      </c>
      <c r="N732" t="inlineStr">
        <is>
          <t>88.5%</t>
        </is>
      </c>
      <c r="O732" t="inlineStr">
        <is>
          <t>87.0%</t>
        </is>
      </c>
      <c r="P732" t="inlineStr">
        <is>
          <t>245-2022-06-30</t>
        </is>
      </c>
      <c r="Q732" t="n">
        <v>2</v>
      </c>
      <c r="R732" t="n">
        <v>2</v>
      </c>
    </row>
    <row r="733">
      <c r="A733" t="inlineStr">
        <is>
          <t>245</t>
        </is>
      </c>
      <c r="B733" t="inlineStr">
        <is>
          <t>Permanencia Intersemestral</t>
        </is>
      </c>
      <c r="C733" t="inlineStr">
        <is>
          <t>Permanencia</t>
        </is>
      </c>
      <c r="D733" t="inlineStr">
        <is>
          <t>Semestral</t>
        </is>
      </c>
      <c r="E733" t="inlineStr">
        <is>
          <t>Positivo</t>
        </is>
      </c>
      <c r="F733" s="137" t="n">
        <v>44926</v>
      </c>
      <c r="G733" t="n">
        <v>2022</v>
      </c>
      <c r="H733" t="inlineStr">
        <is>
          <t>Diciembre</t>
        </is>
      </c>
      <c r="I733" t="inlineStr">
        <is>
          <t>2022-2</t>
        </is>
      </c>
      <c r="J733" t="n">
        <v>88.5</v>
      </c>
      <c r="K733" t="n">
        <v>85.90000000000001</v>
      </c>
      <c r="L733" t="n">
        <v>0.9706214689265538</v>
      </c>
      <c r="M733" t="n">
        <v>0.9706214689265538</v>
      </c>
      <c r="N733" t="inlineStr">
        <is>
          <t>88.5%</t>
        </is>
      </c>
      <c r="O733" t="inlineStr">
        <is>
          <t>85.9%</t>
        </is>
      </c>
      <c r="P733" t="inlineStr">
        <is>
          <t>245-2022-12-31</t>
        </is>
      </c>
      <c r="Q733" t="n">
        <v>2</v>
      </c>
      <c r="R733" t="n">
        <v>2</v>
      </c>
    </row>
    <row r="734">
      <c r="A734" t="inlineStr">
        <is>
          <t>245</t>
        </is>
      </c>
      <c r="B734" t="inlineStr">
        <is>
          <t>Permanencia Intersemestral</t>
        </is>
      </c>
      <c r="C734" t="inlineStr">
        <is>
          <t>Permanencia</t>
        </is>
      </c>
      <c r="D734" t="inlineStr">
        <is>
          <t>Semestral</t>
        </is>
      </c>
      <c r="E734" t="inlineStr">
        <is>
          <t>Positivo</t>
        </is>
      </c>
      <c r="F734" s="137" t="n">
        <v>45107</v>
      </c>
      <c r="G734" t="n">
        <v>2023</v>
      </c>
      <c r="H734" t="inlineStr">
        <is>
          <t>Junio</t>
        </is>
      </c>
      <c r="I734" t="inlineStr">
        <is>
          <t>2023-1</t>
        </is>
      </c>
      <c r="J734" t="n">
        <v>87</v>
      </c>
      <c r="K734" t="n">
        <v>85.11504870675179</v>
      </c>
      <c r="L734" t="n">
        <v>0.9783338931810551</v>
      </c>
      <c r="M734" t="n">
        <v>0.9783338931810551</v>
      </c>
      <c r="N734" t="inlineStr">
        <is>
          <t>87.0%</t>
        </is>
      </c>
      <c r="O734" t="inlineStr">
        <is>
          <t>85.12%</t>
        </is>
      </c>
      <c r="P734" t="inlineStr">
        <is>
          <t>245-2023-06-30</t>
        </is>
      </c>
      <c r="Q734" t="n">
        <v>2</v>
      </c>
      <c r="R734" t="n">
        <v>2</v>
      </c>
    </row>
    <row r="735">
      <c r="A735" t="inlineStr">
        <is>
          <t>245</t>
        </is>
      </c>
      <c r="B735" t="inlineStr">
        <is>
          <t>Permanencia Intersemestral</t>
        </is>
      </c>
      <c r="C735" t="inlineStr">
        <is>
          <t>Permanencia</t>
        </is>
      </c>
      <c r="D735" t="inlineStr">
        <is>
          <t>Semestral</t>
        </is>
      </c>
      <c r="E735" t="inlineStr">
        <is>
          <t>Positivo</t>
        </is>
      </c>
      <c r="F735" s="137" t="n">
        <v>45291</v>
      </c>
      <c r="G735" t="n">
        <v>2023</v>
      </c>
      <c r="H735" t="inlineStr">
        <is>
          <t>Diciembre</t>
        </is>
      </c>
      <c r="I735" t="inlineStr">
        <is>
          <t>2023-2</t>
        </is>
      </c>
      <c r="J735" t="n">
        <v>87</v>
      </c>
      <c r="K735" t="n">
        <v>85.38</v>
      </c>
      <c r="L735" t="n">
        <v>0.9813793103448275</v>
      </c>
      <c r="M735" t="n">
        <v>0.9813793103448275</v>
      </c>
      <c r="N735" t="inlineStr">
        <is>
          <t>87.0%</t>
        </is>
      </c>
      <c r="O735" t="inlineStr">
        <is>
          <t>85.38%</t>
        </is>
      </c>
      <c r="P735" t="inlineStr">
        <is>
          <t>245-2023-12-31</t>
        </is>
      </c>
      <c r="Q735" t="n">
        <v>2</v>
      </c>
      <c r="R735" t="n">
        <v>2</v>
      </c>
    </row>
    <row r="736">
      <c r="A736" t="inlineStr">
        <is>
          <t>245</t>
        </is>
      </c>
      <c r="B736" t="inlineStr">
        <is>
          <t>Permanencia Intersemestral</t>
        </is>
      </c>
      <c r="C736" t="inlineStr">
        <is>
          <t>Permanencia</t>
        </is>
      </c>
      <c r="D736" t="inlineStr">
        <is>
          <t>Semestral</t>
        </is>
      </c>
      <c r="E736" t="inlineStr">
        <is>
          <t>Positivo</t>
        </is>
      </c>
      <c r="F736" s="137" t="n">
        <v>45473</v>
      </c>
      <c r="G736" t="n">
        <v>2024</v>
      </c>
      <c r="H736" t="inlineStr">
        <is>
          <t>Junio</t>
        </is>
      </c>
      <c r="I736" t="inlineStr">
        <is>
          <t>2024-1</t>
        </is>
      </c>
      <c r="J736" t="n">
        <v>85</v>
      </c>
      <c r="K736" t="n">
        <v>85.13</v>
      </c>
      <c r="L736" t="n">
        <v>1.001529411764706</v>
      </c>
      <c r="M736" t="n">
        <v>1.001529411764706</v>
      </c>
      <c r="N736" t="inlineStr">
        <is>
          <t>85.0%</t>
        </is>
      </c>
      <c r="O736" t="inlineStr">
        <is>
          <t>85.13%</t>
        </is>
      </c>
      <c r="P736" t="inlineStr">
        <is>
          <t>245-2024-06-30</t>
        </is>
      </c>
      <c r="Q736" t="n">
        <v>2</v>
      </c>
      <c r="R736" t="n">
        <v>2</v>
      </c>
    </row>
    <row r="737">
      <c r="A737" t="inlineStr">
        <is>
          <t>245</t>
        </is>
      </c>
      <c r="B737" t="inlineStr">
        <is>
          <t>Permanencia Intersemestral</t>
        </is>
      </c>
      <c r="C737" t="inlineStr">
        <is>
          <t>Permanencia</t>
        </is>
      </c>
      <c r="D737" t="inlineStr">
        <is>
          <t>Semestral</t>
        </is>
      </c>
      <c r="E737" t="inlineStr">
        <is>
          <t>Positivo</t>
        </is>
      </c>
      <c r="F737" s="137" t="n">
        <v>45657</v>
      </c>
      <c r="G737" t="n">
        <v>2024</v>
      </c>
      <c r="H737" t="inlineStr">
        <is>
          <t>Diciembre</t>
        </is>
      </c>
      <c r="I737" t="inlineStr">
        <is>
          <t>2024-2</t>
        </is>
      </c>
      <c r="J737" t="n">
        <v>85</v>
      </c>
      <c r="K737" t="n">
        <v>85.19</v>
      </c>
      <c r="L737" t="n">
        <v>1.002235294117647</v>
      </c>
      <c r="M737" t="n">
        <v>1.002235294117647</v>
      </c>
      <c r="N737" t="inlineStr">
        <is>
          <t>85.0%</t>
        </is>
      </c>
      <c r="O737" t="inlineStr">
        <is>
          <t>85.19%</t>
        </is>
      </c>
      <c r="P737" t="inlineStr">
        <is>
          <t>245-2024-12-31</t>
        </is>
      </c>
      <c r="Q737" t="n">
        <v>2</v>
      </c>
      <c r="R737" t="n">
        <v>2</v>
      </c>
    </row>
    <row r="738">
      <c r="A738" t="inlineStr">
        <is>
          <t>245</t>
        </is>
      </c>
      <c r="B738" t="inlineStr">
        <is>
          <t>Tasa de Permanencia Intersemestral</t>
        </is>
      </c>
      <c r="C738" t="inlineStr">
        <is>
          <t>Permanencia</t>
        </is>
      </c>
      <c r="D738" t="inlineStr">
        <is>
          <t>Semestral</t>
        </is>
      </c>
      <c r="E738" t="inlineStr">
        <is>
          <t>Positivo</t>
        </is>
      </c>
      <c r="F738" s="137" t="n">
        <v>45838</v>
      </c>
      <c r="G738" t="n">
        <v>2025</v>
      </c>
      <c r="H738" t="inlineStr">
        <is>
          <t>Junio</t>
        </is>
      </c>
      <c r="I738" t="inlineStr">
        <is>
          <t>2025-1</t>
        </is>
      </c>
      <c r="J738" t="n">
        <v>100</v>
      </c>
      <c r="K738" t="n">
        <v>100.93</v>
      </c>
      <c r="L738" t="n">
        <v>1.0093</v>
      </c>
      <c r="M738" t="n">
        <v>1.0093</v>
      </c>
      <c r="N738" t="inlineStr">
        <is>
          <t>100.0%</t>
        </is>
      </c>
      <c r="O738" t="inlineStr">
        <is>
          <t>100.93%</t>
        </is>
      </c>
      <c r="P738" t="inlineStr">
        <is>
          <t>245-2025-06-30</t>
        </is>
      </c>
      <c r="Q738" t="n">
        <v>2</v>
      </c>
      <c r="R738" t="n">
        <v>2</v>
      </c>
    </row>
    <row r="739">
      <c r="A739" t="inlineStr">
        <is>
          <t>245</t>
        </is>
      </c>
      <c r="B739" t="inlineStr">
        <is>
          <t>Tasa de Permanencia Intersemestral</t>
        </is>
      </c>
      <c r="C739" t="inlineStr">
        <is>
          <t>Permanencia</t>
        </is>
      </c>
      <c r="D739" t="inlineStr">
        <is>
          <t>Semestral</t>
        </is>
      </c>
      <c r="E739" t="inlineStr">
        <is>
          <t>Positivo</t>
        </is>
      </c>
      <c r="F739" s="137" t="n">
        <v>46022</v>
      </c>
      <c r="G739" t="n">
        <v>2025</v>
      </c>
      <c r="H739" t="inlineStr">
        <is>
          <t>Diciembre</t>
        </is>
      </c>
      <c r="I739" t="inlineStr">
        <is>
          <t>2025-2</t>
        </is>
      </c>
      <c r="J739" t="n">
        <v>100</v>
      </c>
      <c r="K739" t="n">
        <v>100.12</v>
      </c>
      <c r="L739" t="n">
        <v>1.0012</v>
      </c>
      <c r="M739" t="n">
        <v>1.0012</v>
      </c>
      <c r="N739" t="inlineStr">
        <is>
          <t>100.0%</t>
        </is>
      </c>
      <c r="O739" t="inlineStr">
        <is>
          <t>100.12%</t>
        </is>
      </c>
      <c r="P739" t="inlineStr">
        <is>
          <t>245-2025-12-31</t>
        </is>
      </c>
      <c r="Q739" t="n">
        <v>2</v>
      </c>
      <c r="R739" t="n">
        <v>2</v>
      </c>
    </row>
    <row r="740">
      <c r="A740" t="inlineStr">
        <is>
          <t>246</t>
        </is>
      </c>
      <c r="B740" t="inlineStr">
        <is>
          <t>Satisfacción del proceso de grados</t>
        </is>
      </c>
      <c r="C740" t="inlineStr">
        <is>
          <t>Registro y Control</t>
        </is>
      </c>
      <c r="D740" t="inlineStr">
        <is>
          <t>Semestral</t>
        </is>
      </c>
      <c r="E740" t="inlineStr">
        <is>
          <t>Positivo</t>
        </is>
      </c>
      <c r="F740" s="137" t="n">
        <v>45291</v>
      </c>
      <c r="G740" t="n">
        <v>2023</v>
      </c>
      <c r="H740" t="inlineStr">
        <is>
          <t>Diciembre</t>
        </is>
      </c>
      <c r="I740" t="inlineStr">
        <is>
          <t>2023-2</t>
        </is>
      </c>
      <c r="J740" t="n">
        <v>85</v>
      </c>
      <c r="K740" t="n">
        <v>61.4</v>
      </c>
      <c r="L740" t="n">
        <v>0.7223529411764705</v>
      </c>
      <c r="M740" t="n">
        <v>0.7223529411764705</v>
      </c>
      <c r="N740" t="inlineStr">
        <is>
          <t>85.0%</t>
        </is>
      </c>
      <c r="O740" t="inlineStr">
        <is>
          <t>61.4%</t>
        </is>
      </c>
      <c r="P740" t="inlineStr">
        <is>
          <t>246-2023-12-31</t>
        </is>
      </c>
      <c r="Q740" t="n">
        <v>2</v>
      </c>
      <c r="R740" t="n">
        <v>2</v>
      </c>
    </row>
    <row r="741">
      <c r="A741" t="inlineStr">
        <is>
          <t>246</t>
        </is>
      </c>
      <c r="B741" t="inlineStr">
        <is>
          <t>Satisfacción del proceso de grados presencial</t>
        </is>
      </c>
      <c r="C741" t="inlineStr">
        <is>
          <t>Registro y Control</t>
        </is>
      </c>
      <c r="D741" t="inlineStr">
        <is>
          <t>Semestral</t>
        </is>
      </c>
      <c r="E741" t="inlineStr">
        <is>
          <t>Positivo</t>
        </is>
      </c>
      <c r="F741" s="137" t="n">
        <v>45473</v>
      </c>
      <c r="G741" t="n">
        <v>2024</v>
      </c>
      <c r="H741" t="inlineStr">
        <is>
          <t>Junio</t>
        </is>
      </c>
      <c r="I741" t="inlineStr">
        <is>
          <t>2024-1</t>
        </is>
      </c>
      <c r="J741" t="n">
        <v>67.5</v>
      </c>
      <c r="K741" t="n">
        <v>92.5</v>
      </c>
      <c r="L741" t="n">
        <v>1.3</v>
      </c>
      <c r="M741" t="n">
        <v>1.37037037037037</v>
      </c>
      <c r="N741" t="inlineStr">
        <is>
          <t>67.5%</t>
        </is>
      </c>
      <c r="O741" t="inlineStr">
        <is>
          <t>92.5%</t>
        </is>
      </c>
      <c r="P741" t="inlineStr">
        <is>
          <t>246-2024-06-30</t>
        </is>
      </c>
      <c r="Q741" t="n">
        <v>2</v>
      </c>
      <c r="R741" t="n">
        <v>2</v>
      </c>
    </row>
    <row r="742">
      <c r="A742" t="inlineStr">
        <is>
          <t>246</t>
        </is>
      </c>
      <c r="B742" t="inlineStr">
        <is>
          <t>Satisfacción del proceso de grados presencial</t>
        </is>
      </c>
      <c r="C742" t="inlineStr">
        <is>
          <t>Registro y Control</t>
        </is>
      </c>
      <c r="D742" t="inlineStr">
        <is>
          <t>Semestral</t>
        </is>
      </c>
      <c r="E742" t="inlineStr">
        <is>
          <t>Positivo</t>
        </is>
      </c>
      <c r="F742" s="137" t="n">
        <v>45657</v>
      </c>
      <c r="G742" t="n">
        <v>2024</v>
      </c>
      <c r="H742" t="inlineStr">
        <is>
          <t>Diciembre</t>
        </is>
      </c>
      <c r="I742" t="inlineStr">
        <is>
          <t>2024-2</t>
        </is>
      </c>
      <c r="J742" t="n">
        <v>67.5</v>
      </c>
      <c r="K742" t="n">
        <v>94.40000000000001</v>
      </c>
      <c r="L742" t="n">
        <v>1.3</v>
      </c>
      <c r="M742" t="n">
        <v>1.398518518518518</v>
      </c>
      <c r="N742" t="inlineStr">
        <is>
          <t>67.5%</t>
        </is>
      </c>
      <c r="O742" t="inlineStr">
        <is>
          <t>94.4%</t>
        </is>
      </c>
      <c r="P742" t="inlineStr">
        <is>
          <t>246-2024-12-31</t>
        </is>
      </c>
      <c r="Q742" t="n">
        <v>2</v>
      </c>
      <c r="R742" t="n">
        <v>2</v>
      </c>
    </row>
    <row r="743">
      <c r="A743" t="inlineStr">
        <is>
          <t>246</t>
        </is>
      </c>
      <c r="B743" t="inlineStr">
        <is>
          <t>Satisfacción del proceso de grados presencial</t>
        </is>
      </c>
      <c r="C743" t="inlineStr">
        <is>
          <t>Registro y Control</t>
        </is>
      </c>
      <c r="D743" t="inlineStr">
        <is>
          <t>Semestral</t>
        </is>
      </c>
      <c r="E743" t="inlineStr">
        <is>
          <t>Positivo</t>
        </is>
      </c>
      <c r="F743" s="137" t="n">
        <v>45838</v>
      </c>
      <c r="G743" t="n">
        <v>2025</v>
      </c>
      <c r="H743" t="inlineStr">
        <is>
          <t>Junio</t>
        </is>
      </c>
      <c r="I743" t="inlineStr">
        <is>
          <t>2025-1</t>
        </is>
      </c>
      <c r="J743" t="n">
        <v>90</v>
      </c>
      <c r="K743" t="n">
        <v>90.09999999999999</v>
      </c>
      <c r="L743" t="n">
        <v>1.001111111111111</v>
      </c>
      <c r="M743" t="n">
        <v>1.001111111111111</v>
      </c>
      <c r="N743" t="inlineStr">
        <is>
          <t>90.0%</t>
        </is>
      </c>
      <c r="O743" t="inlineStr">
        <is>
          <t>90.1%</t>
        </is>
      </c>
      <c r="P743" t="inlineStr">
        <is>
          <t>246-2025-06-30</t>
        </is>
      </c>
      <c r="Q743" t="n">
        <v>2</v>
      </c>
      <c r="R743" t="n">
        <v>2</v>
      </c>
    </row>
    <row r="744">
      <c r="A744" t="inlineStr">
        <is>
          <t>246</t>
        </is>
      </c>
      <c r="B744" t="inlineStr">
        <is>
          <t>Satisfacción del proceso de grados presencial</t>
        </is>
      </c>
      <c r="C744" t="inlineStr">
        <is>
          <t>Registro y Control</t>
        </is>
      </c>
      <c r="D744" t="inlineStr">
        <is>
          <t>Semestral</t>
        </is>
      </c>
      <c r="E744" t="inlineStr">
        <is>
          <t>Positivo</t>
        </is>
      </c>
      <c r="F744" s="137" t="n">
        <v>46022</v>
      </c>
      <c r="G744" t="n">
        <v>2025</v>
      </c>
      <c r="H744" t="inlineStr">
        <is>
          <t>Diciembre</t>
        </is>
      </c>
      <c r="I744" t="inlineStr">
        <is>
          <t>2025-2</t>
        </is>
      </c>
      <c r="J744" t="n">
        <v>90</v>
      </c>
      <c r="K744" t="n">
        <v>92.7</v>
      </c>
      <c r="L744" t="n">
        <v>1.03</v>
      </c>
      <c r="M744" t="n">
        <v>1.03</v>
      </c>
      <c r="N744" t="inlineStr">
        <is>
          <t>90.0%</t>
        </is>
      </c>
      <c r="O744" t="inlineStr">
        <is>
          <t>92.7%</t>
        </is>
      </c>
      <c r="P744" t="inlineStr">
        <is>
          <t>246-2025-12-31</t>
        </is>
      </c>
      <c r="Q744" t="n">
        <v>2</v>
      </c>
      <c r="R744" t="n">
        <v>2</v>
      </c>
    </row>
    <row r="745">
      <c r="A745" t="inlineStr">
        <is>
          <t>247</t>
        </is>
      </c>
      <c r="B745" t="inlineStr">
        <is>
          <t>Solicitud de certificados</t>
        </is>
      </c>
      <c r="C745" t="inlineStr">
        <is>
          <t>Registro y Control</t>
        </is>
      </c>
      <c r="D745" t="inlineStr">
        <is>
          <t>Mensual</t>
        </is>
      </c>
      <c r="E745" t="inlineStr">
        <is>
          <t>Positivo</t>
        </is>
      </c>
      <c r="F745" s="137" t="n">
        <v>45107</v>
      </c>
      <c r="G745" t="n">
        <v>2023</v>
      </c>
      <c r="H745" t="inlineStr">
        <is>
          <t>Junio</t>
        </is>
      </c>
      <c r="I745" t="inlineStr">
        <is>
          <t>2023-1</t>
        </is>
      </c>
      <c r="K745" t="n">
        <v>70.54511579405292</v>
      </c>
      <c r="L745" t="n">
        <v>0</v>
      </c>
      <c r="M745" t="n">
        <v>0</v>
      </c>
      <c r="O745" t="inlineStr">
        <is>
          <t>70.55%</t>
        </is>
      </c>
      <c r="P745" t="inlineStr">
        <is>
          <t>247-2023-06-30</t>
        </is>
      </c>
      <c r="Q745" t="n">
        <v>2</v>
      </c>
      <c r="R745" t="n">
        <v>2</v>
      </c>
    </row>
    <row r="746">
      <c r="A746" t="inlineStr">
        <is>
          <t>247</t>
        </is>
      </c>
      <c r="B746" t="inlineStr">
        <is>
          <t>Solicitud de certificados</t>
        </is>
      </c>
      <c r="C746" t="inlineStr">
        <is>
          <t>Registro y Control</t>
        </is>
      </c>
      <c r="D746" t="inlineStr">
        <is>
          <t>Mensual</t>
        </is>
      </c>
      <c r="E746" t="inlineStr">
        <is>
          <t>Positivo</t>
        </is>
      </c>
      <c r="F746" s="137" t="n">
        <v>45291</v>
      </c>
      <c r="G746" t="n">
        <v>2023</v>
      </c>
      <c r="H746" t="inlineStr">
        <is>
          <t>Diciembre</t>
        </is>
      </c>
      <c r="I746" t="inlineStr">
        <is>
          <t>2023-2</t>
        </is>
      </c>
      <c r="K746" t="n">
        <v>69.08539368900067</v>
      </c>
      <c r="L746" t="n">
        <v>0</v>
      </c>
      <c r="M746" t="n">
        <v>0</v>
      </c>
      <c r="O746" t="inlineStr">
        <is>
          <t>69.09%</t>
        </is>
      </c>
      <c r="P746" t="inlineStr">
        <is>
          <t>247-2023-12-31</t>
        </is>
      </c>
      <c r="Q746" t="n">
        <v>2</v>
      </c>
      <c r="R746" t="n">
        <v>2</v>
      </c>
    </row>
    <row r="747">
      <c r="A747" t="inlineStr">
        <is>
          <t>248</t>
        </is>
      </c>
      <c r="B747" t="inlineStr">
        <is>
          <t>Programas con reforzamiento curricular</t>
        </is>
      </c>
      <c r="C747" t="inlineStr">
        <is>
          <t>Gestión, Evaluación e Innovación Curricular</t>
        </is>
      </c>
      <c r="D747" t="inlineStr">
        <is>
          <t>Semestral</t>
        </is>
      </c>
      <c r="E747" t="inlineStr">
        <is>
          <t>Positivo</t>
        </is>
      </c>
      <c r="F747" s="137" t="n">
        <v>45107</v>
      </c>
      <c r="G747" t="n">
        <v>2023</v>
      </c>
      <c r="H747" t="inlineStr">
        <is>
          <t>Junio</t>
        </is>
      </c>
      <c r="I747" t="inlineStr">
        <is>
          <t>2023-1</t>
        </is>
      </c>
      <c r="J747" t="n">
        <v>27</v>
      </c>
      <c r="K747" t="n">
        <v>27</v>
      </c>
      <c r="L747" t="n">
        <v>1</v>
      </c>
      <c r="M747" t="n">
        <v>1</v>
      </c>
      <c r="N747" t="inlineStr">
        <is>
          <t>27.0%</t>
        </is>
      </c>
      <c r="O747" t="inlineStr">
        <is>
          <t>27.0%</t>
        </is>
      </c>
      <c r="P747" t="inlineStr">
        <is>
          <t>248-2023-06-30</t>
        </is>
      </c>
      <c r="Q747" t="n">
        <v>2</v>
      </c>
      <c r="R747" t="n">
        <v>2</v>
      </c>
    </row>
    <row r="748">
      <c r="A748" t="inlineStr">
        <is>
          <t>248</t>
        </is>
      </c>
      <c r="B748" t="inlineStr">
        <is>
          <t>Programas con reforzamiento curricular</t>
        </is>
      </c>
      <c r="C748" t="inlineStr">
        <is>
          <t>Gestión, Evaluación e Innovación Curricular</t>
        </is>
      </c>
      <c r="D748" t="inlineStr">
        <is>
          <t>Semestral</t>
        </is>
      </c>
      <c r="E748" t="inlineStr">
        <is>
          <t>Positivo</t>
        </is>
      </c>
      <c r="F748" s="137" t="n">
        <v>45291</v>
      </c>
      <c r="G748" t="n">
        <v>2023</v>
      </c>
      <c r="H748" t="inlineStr">
        <is>
          <t>Diciembre</t>
        </is>
      </c>
      <c r="I748" t="inlineStr">
        <is>
          <t>2023-2</t>
        </is>
      </c>
      <c r="J748" t="n">
        <v>17</v>
      </c>
      <c r="K748" t="n">
        <v>17</v>
      </c>
      <c r="L748" t="n">
        <v>1</v>
      </c>
      <c r="M748" t="n">
        <v>1</v>
      </c>
      <c r="N748" t="inlineStr">
        <is>
          <t>17.0%</t>
        </is>
      </c>
      <c r="O748" t="inlineStr">
        <is>
          <t>17.0%</t>
        </is>
      </c>
      <c r="P748" t="inlineStr">
        <is>
          <t>248-2023-12-31</t>
        </is>
      </c>
      <c r="Q748" t="n">
        <v>2</v>
      </c>
      <c r="R748" t="n">
        <v>2</v>
      </c>
    </row>
    <row r="749">
      <c r="A749" t="inlineStr">
        <is>
          <t>249</t>
        </is>
      </c>
      <c r="B749" t="inlineStr">
        <is>
          <t>Programas con matriz de resultado de aprendizaje</t>
        </is>
      </c>
      <c r="C749" t="inlineStr">
        <is>
          <t>Gestión, Evaluación e Innovación Curricular</t>
        </is>
      </c>
      <c r="D749" t="inlineStr">
        <is>
          <t>Semestral</t>
        </is>
      </c>
      <c r="E749" t="inlineStr">
        <is>
          <t>Positivo</t>
        </is>
      </c>
      <c r="F749" s="137" t="n">
        <v>45107</v>
      </c>
      <c r="G749" t="n">
        <v>2023</v>
      </c>
      <c r="H749" t="inlineStr">
        <is>
          <t>Junio</t>
        </is>
      </c>
      <c r="I749" t="inlineStr">
        <is>
          <t>2023-1</t>
        </is>
      </c>
      <c r="J749" t="n">
        <v>72</v>
      </c>
      <c r="K749" t="n">
        <v>72</v>
      </c>
      <c r="L749" t="n">
        <v>1</v>
      </c>
      <c r="M749" t="n">
        <v>1</v>
      </c>
      <c r="N749" t="inlineStr">
        <is>
          <t>72.0%</t>
        </is>
      </c>
      <c r="O749" t="inlineStr">
        <is>
          <t>72.0%</t>
        </is>
      </c>
      <c r="P749" t="inlineStr">
        <is>
          <t>249-2023-06-30</t>
        </is>
      </c>
      <c r="Q749" t="n">
        <v>2</v>
      </c>
      <c r="R749" t="n">
        <v>2</v>
      </c>
    </row>
    <row r="750">
      <c r="A750" t="inlineStr">
        <is>
          <t>249</t>
        </is>
      </c>
      <c r="B750" t="inlineStr">
        <is>
          <t>Programas con matriz de resultado de aprendizaje</t>
        </is>
      </c>
      <c r="C750" t="inlineStr">
        <is>
          <t>Gestión, Evaluación e Innovación Curricular</t>
        </is>
      </c>
      <c r="D750" t="inlineStr">
        <is>
          <t>Semestral</t>
        </is>
      </c>
      <c r="E750" t="inlineStr">
        <is>
          <t>Positivo</t>
        </is>
      </c>
      <c r="F750" s="137" t="n">
        <v>45291</v>
      </c>
      <c r="G750" t="n">
        <v>2023</v>
      </c>
      <c r="H750" t="inlineStr">
        <is>
          <t>Diciembre</t>
        </is>
      </c>
      <c r="I750" t="inlineStr">
        <is>
          <t>2023-2</t>
        </is>
      </c>
      <c r="J750" t="n">
        <v>26</v>
      </c>
      <c r="K750" t="n">
        <v>26</v>
      </c>
      <c r="L750" t="n">
        <v>1</v>
      </c>
      <c r="M750" t="n">
        <v>1</v>
      </c>
      <c r="N750" t="inlineStr">
        <is>
          <t>26.0%</t>
        </is>
      </c>
      <c r="O750" t="inlineStr">
        <is>
          <t>26.0%</t>
        </is>
      </c>
      <c r="P750" t="inlineStr">
        <is>
          <t>249-2023-12-31</t>
        </is>
      </c>
      <c r="Q750" t="n">
        <v>2</v>
      </c>
      <c r="R750" t="n">
        <v>2</v>
      </c>
    </row>
    <row r="751">
      <c r="A751" t="inlineStr">
        <is>
          <t>251</t>
        </is>
      </c>
      <c r="B751" t="inlineStr">
        <is>
          <t>Subprocesos Con CMI Estructurado</t>
        </is>
      </c>
      <c r="C751" t="inlineStr">
        <is>
          <t>Desempeño Institucional</t>
        </is>
      </c>
      <c r="D751" t="inlineStr">
        <is>
          <t>Trimestral</t>
        </is>
      </c>
      <c r="E751" t="inlineStr">
        <is>
          <t>Positivo</t>
        </is>
      </c>
      <c r="F751" s="137" t="n">
        <v>45107</v>
      </c>
      <c r="G751" t="n">
        <v>2023</v>
      </c>
      <c r="H751" t="inlineStr">
        <is>
          <t>Junio</t>
        </is>
      </c>
      <c r="I751" t="inlineStr">
        <is>
          <t>2023-1</t>
        </is>
      </c>
      <c r="J751" t="n">
        <v>100</v>
      </c>
      <c r="K751" t="n">
        <v>93.87755102040801</v>
      </c>
      <c r="L751" t="n">
        <v>0.93877551020408</v>
      </c>
      <c r="M751" t="n">
        <v>0.93877551020408</v>
      </c>
      <c r="N751" t="inlineStr">
        <is>
          <t>100.0%</t>
        </is>
      </c>
      <c r="O751" t="inlineStr">
        <is>
          <t>93.88%</t>
        </is>
      </c>
      <c r="P751" t="inlineStr">
        <is>
          <t>251-2023-06-30</t>
        </is>
      </c>
      <c r="Q751" t="n">
        <v>2</v>
      </c>
      <c r="R751" t="n">
        <v>2</v>
      </c>
    </row>
    <row r="752">
      <c r="A752" t="inlineStr">
        <is>
          <t>251</t>
        </is>
      </c>
      <c r="B752" t="inlineStr">
        <is>
          <t>Subprocesos Con CMI Estructurado</t>
        </is>
      </c>
      <c r="C752" t="inlineStr">
        <is>
          <t>Desempeño Institucional</t>
        </is>
      </c>
      <c r="D752" t="inlineStr">
        <is>
          <t>Trimestral</t>
        </is>
      </c>
      <c r="E752" t="inlineStr">
        <is>
          <t>Positivo</t>
        </is>
      </c>
      <c r="F752" s="137" t="n">
        <v>45291</v>
      </c>
      <c r="G752" t="n">
        <v>2023</v>
      </c>
      <c r="H752" t="inlineStr">
        <is>
          <t>Diciembre</t>
        </is>
      </c>
      <c r="I752" t="inlineStr">
        <is>
          <t>2023-2</t>
        </is>
      </c>
      <c r="J752" t="n">
        <v>100</v>
      </c>
      <c r="K752" t="n">
        <v>100</v>
      </c>
      <c r="L752" t="n">
        <v>1</v>
      </c>
      <c r="M752" t="n">
        <v>1</v>
      </c>
      <c r="N752" t="inlineStr">
        <is>
          <t>100.0%</t>
        </is>
      </c>
      <c r="O752" t="inlineStr">
        <is>
          <t>100.0%</t>
        </is>
      </c>
      <c r="P752" t="inlineStr">
        <is>
          <t>251-2023-12-31</t>
        </is>
      </c>
      <c r="Q752" t="n">
        <v>2</v>
      </c>
      <c r="R752" t="n">
        <v>2</v>
      </c>
    </row>
    <row r="753">
      <c r="A753" t="inlineStr">
        <is>
          <t>251</t>
        </is>
      </c>
      <c r="B753" t="inlineStr">
        <is>
          <t>Subprocesos Con CMI Estructurado</t>
        </is>
      </c>
      <c r="C753" t="inlineStr">
        <is>
          <t>Desempeño Institucional</t>
        </is>
      </c>
      <c r="D753" t="inlineStr">
        <is>
          <t>Trimestral</t>
        </is>
      </c>
      <c r="E753" t="inlineStr">
        <is>
          <t>Positivo</t>
        </is>
      </c>
      <c r="F753" s="137" t="n">
        <v>45473</v>
      </c>
      <c r="G753" t="n">
        <v>2024</v>
      </c>
      <c r="H753" t="inlineStr">
        <is>
          <t>Junio</t>
        </is>
      </c>
      <c r="I753" t="inlineStr">
        <is>
          <t>2024-1</t>
        </is>
      </c>
      <c r="J753" t="n">
        <v>100</v>
      </c>
      <c r="K753" t="n">
        <v>92.45</v>
      </c>
      <c r="L753" t="n">
        <v>0.9245</v>
      </c>
      <c r="M753" t="n">
        <v>0.9245</v>
      </c>
      <c r="N753" t="inlineStr">
        <is>
          <t>100.0%</t>
        </is>
      </c>
      <c r="O753" t="inlineStr">
        <is>
          <t>92.45%</t>
        </is>
      </c>
      <c r="P753" t="inlineStr">
        <is>
          <t>251-2024-06-30</t>
        </is>
      </c>
      <c r="Q753" t="n">
        <v>2</v>
      </c>
      <c r="R753" t="n">
        <v>2</v>
      </c>
    </row>
    <row r="754">
      <c r="A754" t="inlineStr">
        <is>
          <t>251</t>
        </is>
      </c>
      <c r="B754" t="inlineStr">
        <is>
          <t>Subprocesos Con CMI Estructurado</t>
        </is>
      </c>
      <c r="C754" t="inlineStr">
        <is>
          <t>Desempeño Institucional</t>
        </is>
      </c>
      <c r="D754" t="inlineStr">
        <is>
          <t>Trimestral</t>
        </is>
      </c>
      <c r="E754" t="inlineStr">
        <is>
          <t>Positivo</t>
        </is>
      </c>
      <c r="F754" s="137" t="n">
        <v>45657</v>
      </c>
      <c r="G754" t="n">
        <v>2024</v>
      </c>
      <c r="H754" t="inlineStr">
        <is>
          <t>Diciembre</t>
        </is>
      </c>
      <c r="I754" t="inlineStr">
        <is>
          <t>2024-2</t>
        </is>
      </c>
      <c r="J754" t="n">
        <v>100</v>
      </c>
      <c r="K754" t="n">
        <v>96.23</v>
      </c>
      <c r="L754" t="n">
        <v>0.9623</v>
      </c>
      <c r="M754" t="n">
        <v>0.9623</v>
      </c>
      <c r="N754" t="inlineStr">
        <is>
          <t>100.0%</t>
        </is>
      </c>
      <c r="O754" t="inlineStr">
        <is>
          <t>96.23%</t>
        </is>
      </c>
      <c r="P754" t="inlineStr">
        <is>
          <t>251-2024-12-31</t>
        </is>
      </c>
      <c r="Q754" t="n">
        <v>2</v>
      </c>
      <c r="R754" t="n">
        <v>2</v>
      </c>
    </row>
    <row r="755">
      <c r="A755" t="inlineStr">
        <is>
          <t>251</t>
        </is>
      </c>
      <c r="B755" t="inlineStr">
        <is>
          <t>Subprocesos Con indicadores definidos</t>
        </is>
      </c>
      <c r="C755" t="inlineStr">
        <is>
          <t>Desempeño Institucional</t>
        </is>
      </c>
      <c r="D755" t="inlineStr">
        <is>
          <t>Trimestral</t>
        </is>
      </c>
      <c r="E755" t="inlineStr">
        <is>
          <t>Positivo</t>
        </is>
      </c>
      <c r="F755" s="137" t="n">
        <v>45838</v>
      </c>
      <c r="G755" t="n">
        <v>2025</v>
      </c>
      <c r="H755" t="inlineStr">
        <is>
          <t>Junio</t>
        </is>
      </c>
      <c r="I755" t="inlineStr">
        <is>
          <t>2025-1</t>
        </is>
      </c>
      <c r="J755" t="n">
        <v>100</v>
      </c>
      <c r="K755" t="n">
        <v>82.34999999999999</v>
      </c>
      <c r="L755" t="n">
        <v>0.8234999999999999</v>
      </c>
      <c r="M755" t="n">
        <v>0.8234999999999999</v>
      </c>
      <c r="N755" t="inlineStr">
        <is>
          <t>100.0%</t>
        </is>
      </c>
      <c r="O755" t="inlineStr">
        <is>
          <t>82.35%</t>
        </is>
      </c>
      <c r="P755" t="inlineStr">
        <is>
          <t>251-2025-06-30</t>
        </is>
      </c>
      <c r="Q755" t="n">
        <v>2</v>
      </c>
      <c r="R755" t="n">
        <v>2</v>
      </c>
    </row>
    <row r="756">
      <c r="A756" t="inlineStr">
        <is>
          <t>251</t>
        </is>
      </c>
      <c r="B756" t="inlineStr">
        <is>
          <t>Subprocesos Con indicadores definidos</t>
        </is>
      </c>
      <c r="C756" t="inlineStr">
        <is>
          <t>Desempeño Institucional</t>
        </is>
      </c>
      <c r="D756" t="inlineStr">
        <is>
          <t>Trimestral</t>
        </is>
      </c>
      <c r="E756" t="inlineStr">
        <is>
          <t>Positivo</t>
        </is>
      </c>
      <c r="F756" s="137" t="n">
        <v>46022</v>
      </c>
      <c r="G756" t="n">
        <v>2025</v>
      </c>
      <c r="H756" t="inlineStr">
        <is>
          <t>Diciembre</t>
        </is>
      </c>
      <c r="I756" t="inlineStr">
        <is>
          <t>2025-2</t>
        </is>
      </c>
      <c r="J756" t="n">
        <v>100</v>
      </c>
      <c r="K756" t="n">
        <v>100</v>
      </c>
      <c r="L756" t="n">
        <v>1</v>
      </c>
      <c r="M756" t="n">
        <v>1</v>
      </c>
      <c r="N756" t="inlineStr">
        <is>
          <t>100.0%</t>
        </is>
      </c>
      <c r="O756" t="inlineStr">
        <is>
          <t>100.0%</t>
        </is>
      </c>
      <c r="P756" t="inlineStr">
        <is>
          <t>251-2025-12-31</t>
        </is>
      </c>
      <c r="Q756" t="n">
        <v>2</v>
      </c>
      <c r="R756" t="n">
        <v>2</v>
      </c>
    </row>
    <row r="757">
      <c r="A757" t="inlineStr">
        <is>
          <t>252</t>
        </is>
      </c>
      <c r="B757" t="inlineStr">
        <is>
          <t>Permanencia intersemestral ingresantes</t>
        </is>
      </c>
      <c r="C757" t="inlineStr">
        <is>
          <t>Permanencia</t>
        </is>
      </c>
      <c r="D757" t="inlineStr">
        <is>
          <t>Semestral</t>
        </is>
      </c>
      <c r="E757" t="inlineStr">
        <is>
          <t>Positivo</t>
        </is>
      </c>
      <c r="F757" s="137" t="n">
        <v>45107</v>
      </c>
      <c r="G757" t="n">
        <v>2023</v>
      </c>
      <c r="H757" t="inlineStr">
        <is>
          <t>Junio</t>
        </is>
      </c>
      <c r="I757" t="inlineStr">
        <is>
          <t>2023-1</t>
        </is>
      </c>
      <c r="J757" t="n">
        <v>68</v>
      </c>
      <c r="K757" t="n">
        <v>67.19</v>
      </c>
      <c r="L757" t="n">
        <v>0.9880882352941176</v>
      </c>
      <c r="M757" t="n">
        <v>0.9880882352941176</v>
      </c>
      <c r="N757" t="inlineStr">
        <is>
          <t>68.0%</t>
        </is>
      </c>
      <c r="O757" t="inlineStr">
        <is>
          <t>67.19%</t>
        </is>
      </c>
      <c r="P757" t="inlineStr">
        <is>
          <t>252-2023-06-30</t>
        </is>
      </c>
      <c r="Q757" t="n">
        <v>2</v>
      </c>
      <c r="R757" t="n">
        <v>2</v>
      </c>
    </row>
    <row r="758">
      <c r="A758" t="inlineStr">
        <is>
          <t>252</t>
        </is>
      </c>
      <c r="B758" t="inlineStr">
        <is>
          <t>Permanencia intersemestral ingresantes</t>
        </is>
      </c>
      <c r="C758" t="inlineStr">
        <is>
          <t>Permanencia</t>
        </is>
      </c>
      <c r="D758" t="inlineStr">
        <is>
          <t>Semestral</t>
        </is>
      </c>
      <c r="E758" t="inlineStr">
        <is>
          <t>Positivo</t>
        </is>
      </c>
      <c r="F758" s="137" t="n">
        <v>45291</v>
      </c>
      <c r="G758" t="n">
        <v>2023</v>
      </c>
      <c r="H758" t="inlineStr">
        <is>
          <t>Diciembre</t>
        </is>
      </c>
      <c r="I758" t="inlineStr">
        <is>
          <t>2023-2</t>
        </is>
      </c>
      <c r="J758" t="n">
        <v>68</v>
      </c>
      <c r="K758" t="n">
        <v>74.73999999999999</v>
      </c>
      <c r="L758" t="n">
        <v>1.099117647058824</v>
      </c>
      <c r="M758" t="n">
        <v>1.099117647058824</v>
      </c>
      <c r="N758" t="inlineStr">
        <is>
          <t>68.0%</t>
        </is>
      </c>
      <c r="O758" t="inlineStr">
        <is>
          <t>74.74%</t>
        </is>
      </c>
      <c r="P758" t="inlineStr">
        <is>
          <t>252-2023-12-31</t>
        </is>
      </c>
      <c r="Q758" t="n">
        <v>2</v>
      </c>
      <c r="R758" t="n">
        <v>2</v>
      </c>
    </row>
    <row r="759">
      <c r="A759" t="inlineStr">
        <is>
          <t>252</t>
        </is>
      </c>
      <c r="B759" t="inlineStr">
        <is>
          <t>Permanencia intersemestral ingresantes</t>
        </is>
      </c>
      <c r="C759" t="inlineStr">
        <is>
          <t>Permanencia</t>
        </is>
      </c>
      <c r="D759" t="inlineStr">
        <is>
          <t>Semestral</t>
        </is>
      </c>
      <c r="E759" t="inlineStr">
        <is>
          <t>Positivo</t>
        </is>
      </c>
      <c r="F759" s="137" t="n">
        <v>45473</v>
      </c>
      <c r="G759" t="n">
        <v>2024</v>
      </c>
      <c r="H759" t="inlineStr">
        <is>
          <t>Junio</t>
        </is>
      </c>
      <c r="I759" t="inlineStr">
        <is>
          <t>2024-1</t>
        </is>
      </c>
      <c r="J759" t="n">
        <v>68.5</v>
      </c>
      <c r="K759" t="n">
        <v>71.56</v>
      </c>
      <c r="L759" t="n">
        <v>1.044671532846715</v>
      </c>
      <c r="M759" t="n">
        <v>1.044671532846715</v>
      </c>
      <c r="N759" t="inlineStr">
        <is>
          <t>68.5%</t>
        </is>
      </c>
      <c r="O759" t="inlineStr">
        <is>
          <t>71.56%</t>
        </is>
      </c>
      <c r="P759" t="inlineStr">
        <is>
          <t>252-2024-06-30</t>
        </is>
      </c>
      <c r="Q759" t="n">
        <v>2</v>
      </c>
      <c r="R759" t="n">
        <v>2</v>
      </c>
    </row>
    <row r="760">
      <c r="A760" t="inlineStr">
        <is>
          <t>252</t>
        </is>
      </c>
      <c r="B760" t="inlineStr">
        <is>
          <t>Permanencia intersemestral ingresantes</t>
        </is>
      </c>
      <c r="C760" t="inlineStr">
        <is>
          <t>Permanencia</t>
        </is>
      </c>
      <c r="D760" t="inlineStr">
        <is>
          <t>Semestral</t>
        </is>
      </c>
      <c r="E760" t="inlineStr">
        <is>
          <t>Positivo</t>
        </is>
      </c>
      <c r="F760" s="137" t="n">
        <v>45657</v>
      </c>
      <c r="G760" t="n">
        <v>2024</v>
      </c>
      <c r="H760" t="inlineStr">
        <is>
          <t>Diciembre</t>
        </is>
      </c>
      <c r="I760" t="inlineStr">
        <is>
          <t>2024-2</t>
        </is>
      </c>
      <c r="J760" t="n">
        <v>72.90000000000001</v>
      </c>
      <c r="K760" t="n">
        <v>72.53</v>
      </c>
      <c r="L760" t="n">
        <v>0.9949245541838134</v>
      </c>
      <c r="M760" t="n">
        <v>0.9949245541838134</v>
      </c>
      <c r="N760" t="inlineStr">
        <is>
          <t>72.9%</t>
        </is>
      </c>
      <c r="O760" t="inlineStr">
        <is>
          <t>72.53%</t>
        </is>
      </c>
      <c r="P760" t="inlineStr">
        <is>
          <t>252-2024-12-31</t>
        </is>
      </c>
      <c r="Q760" t="n">
        <v>2</v>
      </c>
      <c r="R760" t="n">
        <v>2</v>
      </c>
    </row>
    <row r="761">
      <c r="A761" t="inlineStr">
        <is>
          <t>252</t>
        </is>
      </c>
      <c r="B761" t="inlineStr">
        <is>
          <t>Tasa de Permanencia Intersemestral de Estudiantes Ingresantes</t>
        </is>
      </c>
      <c r="C761" t="inlineStr">
        <is>
          <t>Permanencia</t>
        </is>
      </c>
      <c r="D761" t="inlineStr">
        <is>
          <t>Semestral</t>
        </is>
      </c>
      <c r="E761" t="inlineStr">
        <is>
          <t>Positivo</t>
        </is>
      </c>
      <c r="F761" s="137" t="n">
        <v>45838</v>
      </c>
      <c r="G761" t="n">
        <v>2025</v>
      </c>
      <c r="H761" t="inlineStr">
        <is>
          <t>Junio</t>
        </is>
      </c>
      <c r="I761" t="inlineStr">
        <is>
          <t>2025-1</t>
        </is>
      </c>
      <c r="J761" t="n">
        <v>100</v>
      </c>
      <c r="K761" t="n">
        <v>99.58</v>
      </c>
      <c r="L761" t="n">
        <v>0.9958</v>
      </c>
      <c r="M761" t="n">
        <v>0.9958</v>
      </c>
      <c r="N761" t="inlineStr">
        <is>
          <t>100.0%</t>
        </is>
      </c>
      <c r="O761" t="inlineStr">
        <is>
          <t>99.58%</t>
        </is>
      </c>
      <c r="P761" t="inlineStr">
        <is>
          <t>252-2025-06-30</t>
        </is>
      </c>
      <c r="Q761" t="n">
        <v>2</v>
      </c>
      <c r="R761" t="n">
        <v>2</v>
      </c>
    </row>
    <row r="762">
      <c r="A762" t="inlineStr">
        <is>
          <t>252</t>
        </is>
      </c>
      <c r="B762" t="inlineStr">
        <is>
          <t>Tasa de Permanencia Intersemestral de Estudiantes Ingresantes</t>
        </is>
      </c>
      <c r="C762" t="inlineStr">
        <is>
          <t>Permanencia</t>
        </is>
      </c>
      <c r="D762" t="inlineStr">
        <is>
          <t>Semestral</t>
        </is>
      </c>
      <c r="E762" t="inlineStr">
        <is>
          <t>Positivo</t>
        </is>
      </c>
      <c r="F762" s="137" t="n">
        <v>46022</v>
      </c>
      <c r="G762" t="n">
        <v>2025</v>
      </c>
      <c r="H762" t="inlineStr">
        <is>
          <t>Diciembre</t>
        </is>
      </c>
      <c r="I762" t="inlineStr">
        <is>
          <t>2025-2</t>
        </is>
      </c>
      <c r="J762" t="n">
        <v>100</v>
      </c>
      <c r="K762" t="n">
        <v>99.87</v>
      </c>
      <c r="L762" t="n">
        <v>0.9987</v>
      </c>
      <c r="M762" t="n">
        <v>0.9987</v>
      </c>
      <c r="N762" t="inlineStr">
        <is>
          <t>100.0%</t>
        </is>
      </c>
      <c r="O762" t="inlineStr">
        <is>
          <t>99.87%</t>
        </is>
      </c>
      <c r="P762" t="inlineStr">
        <is>
          <t>252-2025-12-31</t>
        </is>
      </c>
      <c r="Q762" t="n">
        <v>2</v>
      </c>
      <c r="R762" t="n">
        <v>2</v>
      </c>
    </row>
    <row r="763">
      <c r="A763" t="inlineStr">
        <is>
          <t>253</t>
        </is>
      </c>
      <c r="B763" t="inlineStr">
        <is>
          <t>Oportunidad en la entrega de informes de auditoria</t>
        </is>
      </c>
      <c r="C763" t="inlineStr">
        <is>
          <t>AUDITORÍA INTERNA</t>
        </is>
      </c>
      <c r="D763" t="inlineStr">
        <is>
          <t>Bimestral</t>
        </is>
      </c>
      <c r="E763" t="inlineStr">
        <is>
          <t>Negativo</t>
        </is>
      </c>
      <c r="F763" s="137" t="n">
        <v>45107</v>
      </c>
      <c r="G763" t="n">
        <v>2023</v>
      </c>
      <c r="H763" t="inlineStr">
        <is>
          <t>Junio</t>
        </is>
      </c>
      <c r="I763" t="inlineStr">
        <is>
          <t>2023-1</t>
        </is>
      </c>
      <c r="J763" t="n">
        <v>8</v>
      </c>
      <c r="K763" t="n">
        <v>6.25</v>
      </c>
      <c r="L763" t="n">
        <v>1.28</v>
      </c>
      <c r="M763" t="n">
        <v>1.28</v>
      </c>
      <c r="N763" t="inlineStr">
        <is>
          <t>8.0%</t>
        </is>
      </c>
      <c r="O763" t="inlineStr">
        <is>
          <t>6.25%</t>
        </is>
      </c>
      <c r="P763" t="inlineStr">
        <is>
          <t>253-2023-06-30</t>
        </is>
      </c>
      <c r="Q763" t="n">
        <v>2</v>
      </c>
      <c r="R763" t="n">
        <v>2</v>
      </c>
    </row>
    <row r="764">
      <c r="A764" t="inlineStr">
        <is>
          <t>253</t>
        </is>
      </c>
      <c r="B764" t="inlineStr">
        <is>
          <t>Oportunidad en la entrega de informes de auditoria</t>
        </is>
      </c>
      <c r="C764" t="inlineStr">
        <is>
          <t>AUDITORÍA INTERNA</t>
        </is>
      </c>
      <c r="D764" t="inlineStr">
        <is>
          <t>Bimestral</t>
        </is>
      </c>
      <c r="E764" t="inlineStr">
        <is>
          <t>Negativo</t>
        </is>
      </c>
      <c r="F764" s="137" t="n">
        <v>45291</v>
      </c>
      <c r="G764" t="n">
        <v>2023</v>
      </c>
      <c r="H764" t="inlineStr">
        <is>
          <t>Diciembre</t>
        </is>
      </c>
      <c r="I764" t="inlineStr">
        <is>
          <t>2023-2</t>
        </is>
      </c>
      <c r="J764" t="n">
        <v>8</v>
      </c>
      <c r="K764" t="n">
        <v>5.100000000000001</v>
      </c>
      <c r="L764" t="n">
        <v>1.3</v>
      </c>
      <c r="M764" t="n">
        <v>1.568627450980392</v>
      </c>
      <c r="N764" t="inlineStr">
        <is>
          <t>8.0%</t>
        </is>
      </c>
      <c r="O764" t="inlineStr">
        <is>
          <t>5.1%</t>
        </is>
      </c>
      <c r="P764" t="inlineStr">
        <is>
          <t>253-2023-12-31</t>
        </is>
      </c>
      <c r="Q764" t="n">
        <v>2</v>
      </c>
      <c r="R764" t="n">
        <v>2</v>
      </c>
    </row>
    <row r="765">
      <c r="A765" t="inlineStr">
        <is>
          <t>254</t>
        </is>
      </c>
      <c r="B765" t="inlineStr">
        <is>
          <t>Áreas con reportes de plan de retos</t>
        </is>
      </c>
      <c r="C765" t="inlineStr">
        <is>
          <t>Planeación Estratégica</t>
        </is>
      </c>
      <c r="D765" t="inlineStr">
        <is>
          <t>Trianual</t>
        </is>
      </c>
      <c r="E765" t="inlineStr">
        <is>
          <t>Positivo</t>
        </is>
      </c>
      <c r="F765" s="137" t="n">
        <v>45107</v>
      </c>
      <c r="G765" t="n">
        <v>2023</v>
      </c>
      <c r="H765" t="inlineStr">
        <is>
          <t>Junio</t>
        </is>
      </c>
      <c r="I765" t="inlineStr">
        <is>
          <t>2023-1</t>
        </is>
      </c>
      <c r="J765" t="n">
        <v>55</v>
      </c>
      <c r="K765" t="n">
        <v>55</v>
      </c>
      <c r="L765" t="n">
        <v>1</v>
      </c>
      <c r="M765" t="n">
        <v>1</v>
      </c>
      <c r="N765" t="inlineStr">
        <is>
          <t>55.0%</t>
        </is>
      </c>
      <c r="O765" t="inlineStr">
        <is>
          <t>55.0%</t>
        </is>
      </c>
      <c r="P765" t="inlineStr">
        <is>
          <t>254-2023-06-30</t>
        </is>
      </c>
      <c r="Q765" t="n">
        <v>2</v>
      </c>
      <c r="R765" t="n">
        <v>2</v>
      </c>
    </row>
    <row r="766">
      <c r="A766" t="inlineStr">
        <is>
          <t>254</t>
        </is>
      </c>
      <c r="B766" t="inlineStr">
        <is>
          <t>Áreas con reportes de plan de retos</t>
        </is>
      </c>
      <c r="C766" t="inlineStr">
        <is>
          <t>Planeación Estratégica</t>
        </is>
      </c>
      <c r="D766" t="inlineStr">
        <is>
          <t>Trimestral</t>
        </is>
      </c>
      <c r="E766" t="inlineStr">
        <is>
          <t>Positivo</t>
        </is>
      </c>
      <c r="F766" s="137" t="n">
        <v>45291</v>
      </c>
      <c r="G766" t="n">
        <v>2023</v>
      </c>
      <c r="H766" t="inlineStr">
        <is>
          <t>Diciembre</t>
        </is>
      </c>
      <c r="I766" t="inlineStr">
        <is>
          <t>2023-2</t>
        </is>
      </c>
      <c r="J766" t="n">
        <v>55</v>
      </c>
      <c r="K766" t="n">
        <v>54.5</v>
      </c>
      <c r="L766" t="n">
        <v>0.990909090909091</v>
      </c>
      <c r="M766" t="n">
        <v>0.990909090909091</v>
      </c>
      <c r="N766" t="inlineStr">
        <is>
          <t>55.0%</t>
        </is>
      </c>
      <c r="O766" t="inlineStr">
        <is>
          <t>54.5%</t>
        </is>
      </c>
      <c r="P766" t="inlineStr">
        <is>
          <t>254-2023-12-31</t>
        </is>
      </c>
      <c r="Q766" t="n">
        <v>2</v>
      </c>
      <c r="R766" t="n">
        <v>2</v>
      </c>
    </row>
    <row r="767">
      <c r="A767" t="inlineStr">
        <is>
          <t>254</t>
        </is>
      </c>
      <c r="B767" t="inlineStr">
        <is>
          <t>Áreas con reportes de plan de retos</t>
        </is>
      </c>
      <c r="C767" t="inlineStr">
        <is>
          <t>Planeación Estratégica</t>
        </is>
      </c>
      <c r="D767" t="inlineStr">
        <is>
          <t>Trimestral</t>
        </is>
      </c>
      <c r="E767" t="inlineStr">
        <is>
          <t>Positivo</t>
        </is>
      </c>
      <c r="F767" s="137" t="n">
        <v>45473</v>
      </c>
      <c r="G767" t="n">
        <v>2024</v>
      </c>
      <c r="H767" t="inlineStr">
        <is>
          <t>Junio</t>
        </is>
      </c>
      <c r="I767" t="inlineStr">
        <is>
          <t>2024-1</t>
        </is>
      </c>
      <c r="J767" t="n">
        <v>73</v>
      </c>
      <c r="K767" t="n">
        <v>73</v>
      </c>
      <c r="L767" t="n">
        <v>1</v>
      </c>
      <c r="M767" t="n">
        <v>1</v>
      </c>
      <c r="N767" t="inlineStr">
        <is>
          <t>73.0%</t>
        </is>
      </c>
      <c r="O767" t="inlineStr">
        <is>
          <t>73.0%</t>
        </is>
      </c>
      <c r="P767" t="inlineStr">
        <is>
          <t>254-2024-06-30</t>
        </is>
      </c>
      <c r="Q767" t="n">
        <v>2</v>
      </c>
      <c r="R767" t="n">
        <v>2</v>
      </c>
    </row>
    <row r="768">
      <c r="A768" t="inlineStr">
        <is>
          <t>254</t>
        </is>
      </c>
      <c r="B768" t="inlineStr">
        <is>
          <t>Áreas con reportes de plan de retos</t>
        </is>
      </c>
      <c r="C768" t="inlineStr">
        <is>
          <t>Planeación Estratégica</t>
        </is>
      </c>
      <c r="D768" t="inlineStr">
        <is>
          <t>Trimestral</t>
        </is>
      </c>
      <c r="E768" t="inlineStr">
        <is>
          <t>Positivo</t>
        </is>
      </c>
      <c r="F768" s="137" t="n">
        <v>45657</v>
      </c>
      <c r="G768" t="n">
        <v>2024</v>
      </c>
      <c r="H768" t="inlineStr">
        <is>
          <t>Diciembre</t>
        </is>
      </c>
      <c r="I768" t="inlineStr">
        <is>
          <t>2024-2</t>
        </is>
      </c>
      <c r="J768" t="n">
        <v>73</v>
      </c>
      <c r="K768" t="n">
        <v>73</v>
      </c>
      <c r="L768" t="n">
        <v>1</v>
      </c>
      <c r="M768" t="n">
        <v>1</v>
      </c>
      <c r="N768" t="inlineStr">
        <is>
          <t>73.0%</t>
        </is>
      </c>
      <c r="O768" t="inlineStr">
        <is>
          <t>73.0%</t>
        </is>
      </c>
      <c r="P768" t="inlineStr">
        <is>
          <t>254-2024-12-31</t>
        </is>
      </c>
      <c r="Q768" t="n">
        <v>2</v>
      </c>
      <c r="R768" t="n">
        <v>2</v>
      </c>
    </row>
    <row r="769">
      <c r="A769" t="inlineStr">
        <is>
          <t>254</t>
        </is>
      </c>
      <c r="B769" t="inlineStr">
        <is>
          <t>Áreas con reportes de plan de retos</t>
        </is>
      </c>
      <c r="C769" t="inlineStr">
        <is>
          <t>Planeación Estratégica</t>
        </is>
      </c>
      <c r="D769" t="inlineStr">
        <is>
          <t>Trimestral</t>
        </is>
      </c>
      <c r="E769" t="inlineStr">
        <is>
          <t>Positivo</t>
        </is>
      </c>
      <c r="F769" s="137" t="n">
        <v>45838</v>
      </c>
      <c r="G769" t="n">
        <v>2025</v>
      </c>
      <c r="H769" t="inlineStr">
        <is>
          <t>Junio</t>
        </is>
      </c>
      <c r="I769" t="inlineStr">
        <is>
          <t>2025-1</t>
        </is>
      </c>
      <c r="J769" t="n">
        <v>100</v>
      </c>
      <c r="K769" t="n">
        <v>100</v>
      </c>
      <c r="L769" t="n">
        <v>1</v>
      </c>
      <c r="M769" t="n">
        <v>1</v>
      </c>
      <c r="N769" t="inlineStr">
        <is>
          <t>100.0%</t>
        </is>
      </c>
      <c r="O769" t="inlineStr">
        <is>
          <t>100.0%</t>
        </is>
      </c>
      <c r="P769" t="inlineStr">
        <is>
          <t>254-2025-06-30</t>
        </is>
      </c>
      <c r="Q769" t="n">
        <v>2</v>
      </c>
      <c r="R769" t="n">
        <v>2</v>
      </c>
    </row>
    <row r="770">
      <c r="A770" t="inlineStr">
        <is>
          <t>255</t>
        </is>
      </c>
      <c r="B770" t="inlineStr">
        <is>
          <t>Informe anual de variación de índice H</t>
        </is>
      </c>
      <c r="C770" t="inlineStr">
        <is>
          <t>Editorial y Publicaciones</t>
        </is>
      </c>
      <c r="D770" t="inlineStr">
        <is>
          <t>Anual</t>
        </is>
      </c>
      <c r="E770" t="inlineStr">
        <is>
          <t>Positivo</t>
        </is>
      </c>
      <c r="F770" s="137" t="n">
        <v>45291</v>
      </c>
      <c r="G770" t="n">
        <v>2023</v>
      </c>
      <c r="H770" t="inlineStr">
        <is>
          <t>Diciembre</t>
        </is>
      </c>
      <c r="I770" t="inlineStr">
        <is>
          <t>2023-2</t>
        </is>
      </c>
      <c r="J770" t="n">
        <v>16</v>
      </c>
      <c r="K770" t="n">
        <v>18</v>
      </c>
      <c r="L770" t="n">
        <v>1.125</v>
      </c>
      <c r="M770" t="n">
        <v>1.125</v>
      </c>
      <c r="N770" t="inlineStr">
        <is>
          <t>16.0%</t>
        </is>
      </c>
      <c r="O770" t="inlineStr">
        <is>
          <t>18.0%</t>
        </is>
      </c>
      <c r="P770" t="inlineStr">
        <is>
          <t>255-2023-12-31</t>
        </is>
      </c>
      <c r="Q770" t="n">
        <v>2</v>
      </c>
      <c r="R770" t="n">
        <v>2</v>
      </c>
    </row>
    <row r="771">
      <c r="A771" t="inlineStr">
        <is>
          <t>255</t>
        </is>
      </c>
      <c r="B771" t="inlineStr">
        <is>
          <t>Informe anual de variación de índice H</t>
        </is>
      </c>
      <c r="C771" t="inlineStr">
        <is>
          <t>Editorial y Publicaciones</t>
        </is>
      </c>
      <c r="D771" t="inlineStr">
        <is>
          <t>Anual</t>
        </is>
      </c>
      <c r="E771" t="inlineStr">
        <is>
          <t>Positivo</t>
        </is>
      </c>
      <c r="F771" s="137" t="n">
        <v>45657</v>
      </c>
      <c r="G771" t="n">
        <v>2024</v>
      </c>
      <c r="H771" t="inlineStr">
        <is>
          <t>Diciembre</t>
        </is>
      </c>
      <c r="I771" t="inlineStr">
        <is>
          <t>2024-2</t>
        </is>
      </c>
      <c r="J771" t="n">
        <v>100</v>
      </c>
      <c r="K771" t="n">
        <v>-5</v>
      </c>
      <c r="L771" t="n">
        <v>0</v>
      </c>
      <c r="M771" t="n">
        <v>-0.05</v>
      </c>
      <c r="N771" t="inlineStr">
        <is>
          <t>100.0%</t>
        </is>
      </c>
      <c r="O771" t="inlineStr">
        <is>
          <t>-5.0%</t>
        </is>
      </c>
      <c r="P771" t="inlineStr">
        <is>
          <t>255-2024-12-31</t>
        </is>
      </c>
      <c r="Q771" t="n">
        <v>2</v>
      </c>
      <c r="R771" t="n">
        <v>2</v>
      </c>
    </row>
    <row r="772">
      <c r="A772" t="inlineStr">
        <is>
          <t>255</t>
        </is>
      </c>
      <c r="B772" t="inlineStr">
        <is>
          <t>Informe anual de índice H</t>
        </is>
      </c>
      <c r="C772" t="inlineStr">
        <is>
          <t>Editorial y Publicaciones</t>
        </is>
      </c>
      <c r="D772" t="inlineStr">
        <is>
          <t>Anual</t>
        </is>
      </c>
      <c r="E772" t="inlineStr">
        <is>
          <t>Positivo</t>
        </is>
      </c>
      <c r="F772" s="137" t="n">
        <v>46022</v>
      </c>
      <c r="G772" t="n">
        <v>2025</v>
      </c>
      <c r="H772" t="inlineStr">
        <is>
          <t>Diciembre</t>
        </is>
      </c>
      <c r="I772" t="inlineStr">
        <is>
          <t>2025-2</t>
        </is>
      </c>
      <c r="J772" t="n">
        <v>100</v>
      </c>
      <c r="L772" t="n">
        <v>0</v>
      </c>
      <c r="M772" t="n">
        <v>0</v>
      </c>
      <c r="N772" t="inlineStr">
        <is>
          <t>100.0%</t>
        </is>
      </c>
      <c r="P772" t="inlineStr">
        <is>
          <t>255-2025-12-31</t>
        </is>
      </c>
      <c r="Q772" t="n">
        <v>2</v>
      </c>
      <c r="R772" t="n">
        <v>2</v>
      </c>
    </row>
    <row r="773">
      <c r="A773" t="inlineStr">
        <is>
          <t>256</t>
        </is>
      </c>
      <c r="B773" t="inlineStr">
        <is>
          <t>Publicaciones editadas por la editorial</t>
        </is>
      </c>
      <c r="C773" t="inlineStr">
        <is>
          <t>Editorial y Publicaciones</t>
        </is>
      </c>
      <c r="D773" t="inlineStr">
        <is>
          <t>Semestral</t>
        </is>
      </c>
      <c r="E773" t="inlineStr">
        <is>
          <t>Positivo</t>
        </is>
      </c>
      <c r="F773" s="137" t="n">
        <v>45107</v>
      </c>
      <c r="G773" t="n">
        <v>2023</v>
      </c>
      <c r="H773" t="inlineStr">
        <is>
          <t>Junio</t>
        </is>
      </c>
      <c r="I773" t="inlineStr">
        <is>
          <t>2023-1</t>
        </is>
      </c>
      <c r="J773" t="n">
        <v>17</v>
      </c>
      <c r="K773" t="n">
        <v>21</v>
      </c>
      <c r="L773" t="n">
        <v>1.235294117647059</v>
      </c>
      <c r="M773" t="n">
        <v>1.235294117647059</v>
      </c>
      <c r="N773" t="inlineStr">
        <is>
          <t>17.0%</t>
        </is>
      </c>
      <c r="O773" t="inlineStr">
        <is>
          <t>21.0%</t>
        </is>
      </c>
      <c r="P773" t="inlineStr">
        <is>
          <t>256-2023-06-30</t>
        </is>
      </c>
      <c r="Q773" t="n">
        <v>2</v>
      </c>
      <c r="R773" t="n">
        <v>2</v>
      </c>
    </row>
    <row r="774">
      <c r="A774" t="inlineStr">
        <is>
          <t>256</t>
        </is>
      </c>
      <c r="B774" t="inlineStr">
        <is>
          <t>Publicaciones editadas por la editorial</t>
        </is>
      </c>
      <c r="C774" t="inlineStr">
        <is>
          <t>Editorial y Publicaciones</t>
        </is>
      </c>
      <c r="D774" t="inlineStr">
        <is>
          <t>Semestral</t>
        </is>
      </c>
      <c r="E774" t="inlineStr">
        <is>
          <t>Positivo</t>
        </is>
      </c>
      <c r="F774" s="137" t="n">
        <v>45291</v>
      </c>
      <c r="G774" t="n">
        <v>2023</v>
      </c>
      <c r="H774" t="inlineStr">
        <is>
          <t>Diciembre</t>
        </is>
      </c>
      <c r="I774" t="inlineStr">
        <is>
          <t>2023-2</t>
        </is>
      </c>
      <c r="J774" t="n">
        <v>17</v>
      </c>
      <c r="K774" t="n">
        <v>21</v>
      </c>
      <c r="L774" t="n">
        <v>1.235294117647059</v>
      </c>
      <c r="M774" t="n">
        <v>1.235294117647059</v>
      </c>
      <c r="N774" t="inlineStr">
        <is>
          <t>17.0%</t>
        </is>
      </c>
      <c r="O774" t="inlineStr">
        <is>
          <t>21.0%</t>
        </is>
      </c>
      <c r="P774" t="inlineStr">
        <is>
          <t>256-2023-12-31</t>
        </is>
      </c>
      <c r="Q774" t="n">
        <v>2</v>
      </c>
      <c r="R774" t="n">
        <v>2</v>
      </c>
    </row>
    <row r="775">
      <c r="A775" t="inlineStr">
        <is>
          <t>256</t>
        </is>
      </c>
      <c r="B775" t="inlineStr">
        <is>
          <t>Publicaciones editadas por la editorial</t>
        </is>
      </c>
      <c r="C775" t="inlineStr">
        <is>
          <t>Editorial y Publicaciones</t>
        </is>
      </c>
      <c r="D775" t="inlineStr">
        <is>
          <t>Semestral</t>
        </is>
      </c>
      <c r="E775" t="inlineStr">
        <is>
          <t>Positivo</t>
        </is>
      </c>
      <c r="F775" s="137" t="n">
        <v>45473</v>
      </c>
      <c r="G775" t="n">
        <v>2024</v>
      </c>
      <c r="H775" t="inlineStr">
        <is>
          <t>Junio</t>
        </is>
      </c>
      <c r="I775" t="inlineStr">
        <is>
          <t>2024-1</t>
        </is>
      </c>
      <c r="J775" t="n">
        <v>17</v>
      </c>
      <c r="K775" t="n">
        <v>20</v>
      </c>
      <c r="L775" t="n">
        <v>1.176470588235294</v>
      </c>
      <c r="M775" t="n">
        <v>1.176470588235294</v>
      </c>
      <c r="N775" t="inlineStr">
        <is>
          <t>17.0%</t>
        </is>
      </c>
      <c r="O775" t="inlineStr">
        <is>
          <t>20.0%</t>
        </is>
      </c>
      <c r="P775" t="inlineStr">
        <is>
          <t>256-2024-06-30</t>
        </is>
      </c>
      <c r="Q775" t="n">
        <v>2</v>
      </c>
      <c r="R775" t="n">
        <v>2</v>
      </c>
    </row>
    <row r="776">
      <c r="A776" t="inlineStr">
        <is>
          <t>256</t>
        </is>
      </c>
      <c r="B776" t="inlineStr">
        <is>
          <t>Publicaciones editadas por la editorial</t>
        </is>
      </c>
      <c r="C776" t="inlineStr">
        <is>
          <t>Editorial y Publicaciones</t>
        </is>
      </c>
      <c r="D776" t="inlineStr">
        <is>
          <t>Semestral</t>
        </is>
      </c>
      <c r="E776" t="inlineStr">
        <is>
          <t>Positivo</t>
        </is>
      </c>
      <c r="F776" s="137" t="n">
        <v>45657</v>
      </c>
      <c r="G776" t="n">
        <v>2024</v>
      </c>
      <c r="H776" t="inlineStr">
        <is>
          <t>Diciembre</t>
        </is>
      </c>
      <c r="I776" t="inlineStr">
        <is>
          <t>2024-2</t>
        </is>
      </c>
      <c r="J776" t="n">
        <v>17</v>
      </c>
      <c r="K776" t="n">
        <v>26</v>
      </c>
      <c r="L776" t="n">
        <v>1.3</v>
      </c>
      <c r="M776" t="n">
        <v>1.529411764705882</v>
      </c>
      <c r="N776" t="inlineStr">
        <is>
          <t>17.0%</t>
        </is>
      </c>
      <c r="O776" t="inlineStr">
        <is>
          <t>26.0%</t>
        </is>
      </c>
      <c r="P776" t="inlineStr">
        <is>
          <t>256-2024-12-31</t>
        </is>
      </c>
      <c r="Q776" t="n">
        <v>2</v>
      </c>
      <c r="R776" t="n">
        <v>2</v>
      </c>
    </row>
    <row r="777">
      <c r="A777" t="inlineStr">
        <is>
          <t>256</t>
        </is>
      </c>
      <c r="B777" t="inlineStr">
        <is>
          <t>Publicaciones editadas por la editorial</t>
        </is>
      </c>
      <c r="C777" t="inlineStr">
        <is>
          <t>Editorial y Publicaciones</t>
        </is>
      </c>
      <c r="D777" t="inlineStr">
        <is>
          <t>Semestral</t>
        </is>
      </c>
      <c r="E777" t="inlineStr">
        <is>
          <t>Positivo</t>
        </is>
      </c>
      <c r="F777" s="137" t="n">
        <v>45838</v>
      </c>
      <c r="G777" t="n">
        <v>2025</v>
      </c>
      <c r="H777" t="inlineStr">
        <is>
          <t>Junio</t>
        </is>
      </c>
      <c r="I777" t="inlineStr">
        <is>
          <t>2025-1</t>
        </is>
      </c>
      <c r="J777" t="n">
        <v>100</v>
      </c>
      <c r="K777" t="n">
        <v>100</v>
      </c>
      <c r="L777" t="n">
        <v>1</v>
      </c>
      <c r="M777" t="n">
        <v>1</v>
      </c>
      <c r="N777" t="inlineStr">
        <is>
          <t>100.0%</t>
        </is>
      </c>
      <c r="O777" t="inlineStr">
        <is>
          <t>100.0%</t>
        </is>
      </c>
      <c r="P777" t="inlineStr">
        <is>
          <t>256-2025-06-30</t>
        </is>
      </c>
      <c r="Q777" t="n">
        <v>2</v>
      </c>
      <c r="R777" t="n">
        <v>2</v>
      </c>
    </row>
    <row r="778">
      <c r="A778" t="inlineStr">
        <is>
          <t>257</t>
        </is>
      </c>
      <c r="B778" t="inlineStr">
        <is>
          <t>N de publicaciones aprobadas en convocatorias</t>
        </is>
      </c>
      <c r="C778" t="inlineStr">
        <is>
          <t>Editorial y Publicaciones</t>
        </is>
      </c>
      <c r="D778" t="inlineStr">
        <is>
          <t>Semestral</t>
        </is>
      </c>
      <c r="E778" t="inlineStr">
        <is>
          <t>Positivo</t>
        </is>
      </c>
      <c r="F778" s="137" t="n">
        <v>45107</v>
      </c>
      <c r="G778" t="n">
        <v>2023</v>
      </c>
      <c r="H778" t="inlineStr">
        <is>
          <t>Junio</t>
        </is>
      </c>
      <c r="I778" t="inlineStr">
        <is>
          <t>2023-1</t>
        </is>
      </c>
      <c r="J778" t="n">
        <v>18</v>
      </c>
      <c r="K778" t="n">
        <v>15</v>
      </c>
      <c r="L778" t="n">
        <v>0.8333333333333334</v>
      </c>
      <c r="M778" t="n">
        <v>0.8333333333333334</v>
      </c>
      <c r="N778" t="inlineStr">
        <is>
          <t>18.0%</t>
        </is>
      </c>
      <c r="O778" t="inlineStr">
        <is>
          <t>15.0%</t>
        </is>
      </c>
      <c r="P778" t="inlineStr">
        <is>
          <t>257-2023-06-30</t>
        </is>
      </c>
      <c r="Q778" t="n">
        <v>2</v>
      </c>
      <c r="R778" t="n">
        <v>2</v>
      </c>
    </row>
    <row r="779">
      <c r="A779" t="inlineStr">
        <is>
          <t>257</t>
        </is>
      </c>
      <c r="B779" t="inlineStr">
        <is>
          <t>N de publicaciones aprobadas en convocatorias</t>
        </is>
      </c>
      <c r="C779" t="inlineStr">
        <is>
          <t>Editorial y Publicaciones</t>
        </is>
      </c>
      <c r="D779" t="inlineStr">
        <is>
          <t>Semestral</t>
        </is>
      </c>
      <c r="E779" t="inlineStr">
        <is>
          <t>Positivo</t>
        </is>
      </c>
      <c r="F779" s="137" t="n">
        <v>45291</v>
      </c>
      <c r="G779" t="n">
        <v>2023</v>
      </c>
      <c r="H779" t="inlineStr">
        <is>
          <t>Diciembre</t>
        </is>
      </c>
      <c r="I779" t="inlineStr">
        <is>
          <t>2023-2</t>
        </is>
      </c>
      <c r="J779" t="n">
        <v>24</v>
      </c>
      <c r="K779" t="n">
        <v>24</v>
      </c>
      <c r="L779" t="n">
        <v>1</v>
      </c>
      <c r="M779" t="n">
        <v>1</v>
      </c>
      <c r="N779" t="inlineStr">
        <is>
          <t>24.0%</t>
        </is>
      </c>
      <c r="O779" t="inlineStr">
        <is>
          <t>24.0%</t>
        </is>
      </c>
      <c r="P779" t="inlineStr">
        <is>
          <t>257-2023-12-31</t>
        </is>
      </c>
      <c r="Q779" t="n">
        <v>2</v>
      </c>
      <c r="R779" t="n">
        <v>2</v>
      </c>
    </row>
    <row r="780">
      <c r="A780" t="inlineStr">
        <is>
          <t>259</t>
        </is>
      </c>
      <c r="B780" t="inlineStr">
        <is>
          <t>Subprocesos con indicadores reportados oportunamente</t>
        </is>
      </c>
      <c r="C780" t="inlineStr">
        <is>
          <t>Desempeño Institucional</t>
        </is>
      </c>
      <c r="D780" t="inlineStr">
        <is>
          <t>Trimestral</t>
        </is>
      </c>
      <c r="E780" t="inlineStr">
        <is>
          <t>Positivo</t>
        </is>
      </c>
      <c r="F780" s="137" t="n">
        <v>45107</v>
      </c>
      <c r="G780" t="n">
        <v>2023</v>
      </c>
      <c r="H780" t="inlineStr">
        <is>
          <t>Junio</t>
        </is>
      </c>
      <c r="I780" t="inlineStr">
        <is>
          <t>2023-1</t>
        </is>
      </c>
      <c r="J780" t="n">
        <v>100</v>
      </c>
      <c r="K780" t="n">
        <v>60.526315789474</v>
      </c>
      <c r="L780" t="n">
        <v>0.6052631578947399</v>
      </c>
      <c r="M780" t="n">
        <v>0.6052631578947399</v>
      </c>
      <c r="N780" t="inlineStr">
        <is>
          <t>100.0%</t>
        </is>
      </c>
      <c r="O780" t="inlineStr">
        <is>
          <t>60.53%</t>
        </is>
      </c>
      <c r="P780" t="inlineStr">
        <is>
          <t>259-2023-06-30</t>
        </is>
      </c>
      <c r="Q780" t="n">
        <v>2</v>
      </c>
      <c r="R780" t="n">
        <v>2</v>
      </c>
    </row>
    <row r="781">
      <c r="A781" t="inlineStr">
        <is>
          <t>259</t>
        </is>
      </c>
      <c r="B781" t="inlineStr">
        <is>
          <t>Subprocesos con indicadores reportados oportunamente</t>
        </is>
      </c>
      <c r="C781" t="inlineStr">
        <is>
          <t>Desempeño Institucional</t>
        </is>
      </c>
      <c r="D781" t="inlineStr">
        <is>
          <t>Trimestral</t>
        </is>
      </c>
      <c r="E781" t="inlineStr">
        <is>
          <t>Positivo</t>
        </is>
      </c>
      <c r="F781" s="137" t="n">
        <v>45291</v>
      </c>
      <c r="G781" t="n">
        <v>2023</v>
      </c>
      <c r="H781" t="inlineStr">
        <is>
          <t>Diciembre</t>
        </is>
      </c>
      <c r="I781" t="inlineStr">
        <is>
          <t>2023-2</t>
        </is>
      </c>
      <c r="J781" t="n">
        <v>100</v>
      </c>
      <c r="K781" t="n">
        <v>68.75</v>
      </c>
      <c r="L781" t="n">
        <v>0.6875</v>
      </c>
      <c r="M781" t="n">
        <v>0.6875</v>
      </c>
      <c r="N781" t="inlineStr">
        <is>
          <t>100.0%</t>
        </is>
      </c>
      <c r="O781" t="inlineStr">
        <is>
          <t>68.75%</t>
        </is>
      </c>
      <c r="P781" t="inlineStr">
        <is>
          <t>259-2023-12-31</t>
        </is>
      </c>
      <c r="Q781" t="n">
        <v>2</v>
      </c>
      <c r="R781" t="n">
        <v>2</v>
      </c>
    </row>
    <row r="782">
      <c r="A782" t="inlineStr">
        <is>
          <t>259</t>
        </is>
      </c>
      <c r="B782" t="inlineStr">
        <is>
          <t>Subprocesos con indicadores reportados oportunamente</t>
        </is>
      </c>
      <c r="C782" t="inlineStr">
        <is>
          <t>Desempeño Institucional</t>
        </is>
      </c>
      <c r="D782" t="inlineStr">
        <is>
          <t>Trimestral</t>
        </is>
      </c>
      <c r="E782" t="inlineStr">
        <is>
          <t>Positivo</t>
        </is>
      </c>
      <c r="F782" s="137" t="n">
        <v>45473</v>
      </c>
      <c r="G782" t="n">
        <v>2024</v>
      </c>
      <c r="H782" t="inlineStr">
        <is>
          <t>Junio</t>
        </is>
      </c>
      <c r="I782" t="inlineStr">
        <is>
          <t>2024-1</t>
        </is>
      </c>
      <c r="J782" t="n">
        <v>90</v>
      </c>
      <c r="K782" t="n">
        <v>34.69</v>
      </c>
      <c r="L782" t="n">
        <v>0.3854444444444444</v>
      </c>
      <c r="M782" t="n">
        <v>0.3854444444444444</v>
      </c>
      <c r="N782" t="inlineStr">
        <is>
          <t>90.0%</t>
        </is>
      </c>
      <c r="O782" t="inlineStr">
        <is>
          <t>34.69%</t>
        </is>
      </c>
      <c r="P782" t="inlineStr">
        <is>
          <t>259-2024-06-30</t>
        </is>
      </c>
      <c r="Q782" t="n">
        <v>2</v>
      </c>
      <c r="R782" t="n">
        <v>2</v>
      </c>
    </row>
    <row r="783">
      <c r="A783" t="inlineStr">
        <is>
          <t>259</t>
        </is>
      </c>
      <c r="B783" t="inlineStr">
        <is>
          <t>Subprocesos con indicadores reportados oportunamente</t>
        </is>
      </c>
      <c r="C783" t="inlineStr">
        <is>
          <t>Desempeño Institucional</t>
        </is>
      </c>
      <c r="D783" t="inlineStr">
        <is>
          <t>Trimestral</t>
        </is>
      </c>
      <c r="E783" t="inlineStr">
        <is>
          <t>Positivo</t>
        </is>
      </c>
      <c r="F783" s="137" t="n">
        <v>45657</v>
      </c>
      <c r="G783" t="n">
        <v>2024</v>
      </c>
      <c r="H783" t="inlineStr">
        <is>
          <t>Diciembre</t>
        </is>
      </c>
      <c r="I783" t="inlineStr">
        <is>
          <t>2024-2</t>
        </is>
      </c>
      <c r="J783" t="n">
        <v>90</v>
      </c>
      <c r="K783" t="n">
        <v>80.88</v>
      </c>
      <c r="L783" t="n">
        <v>0.8986666666666666</v>
      </c>
      <c r="M783" t="n">
        <v>0.8986666666666666</v>
      </c>
      <c r="N783" t="inlineStr">
        <is>
          <t>90.0%</t>
        </is>
      </c>
      <c r="O783" t="inlineStr">
        <is>
          <t>80.88%</t>
        </is>
      </c>
      <c r="P783" t="inlineStr">
        <is>
          <t>259-2024-12-31</t>
        </is>
      </c>
      <c r="Q783" t="n">
        <v>2</v>
      </c>
      <c r="R783" t="n">
        <v>2</v>
      </c>
    </row>
    <row r="784">
      <c r="A784" t="inlineStr">
        <is>
          <t>260</t>
        </is>
      </c>
      <c r="B784" t="inlineStr">
        <is>
          <t>CES- Costumer Effort Score del proceso de Rematrícula</t>
        </is>
      </c>
      <c r="C784" t="inlineStr">
        <is>
          <t>Rematrícula</t>
        </is>
      </c>
      <c r="D784" t="inlineStr">
        <is>
          <t>Semestral</t>
        </is>
      </c>
      <c r="E784" t="inlineStr">
        <is>
          <t>Negativo</t>
        </is>
      </c>
      <c r="F784" s="137" t="n">
        <v>45107</v>
      </c>
      <c r="G784" t="n">
        <v>2023</v>
      </c>
      <c r="H784" t="inlineStr">
        <is>
          <t>Junio</t>
        </is>
      </c>
      <c r="I784" t="inlineStr">
        <is>
          <t>2023-1</t>
        </is>
      </c>
      <c r="J784" t="n">
        <v>3</v>
      </c>
      <c r="K784" t="n">
        <v>2.8</v>
      </c>
      <c r="L784" t="n">
        <v>1.071428571428571</v>
      </c>
      <c r="M784" t="n">
        <v>1.071428571428571</v>
      </c>
      <c r="N784" t="inlineStr">
        <is>
          <t>3.0%</t>
        </is>
      </c>
      <c r="O784" t="inlineStr">
        <is>
          <t>2.8%</t>
        </is>
      </c>
      <c r="P784" t="inlineStr">
        <is>
          <t>260-2023-06-30</t>
        </is>
      </c>
      <c r="Q784" t="n">
        <v>2</v>
      </c>
      <c r="R784" t="n">
        <v>2</v>
      </c>
    </row>
    <row r="785">
      <c r="A785" t="inlineStr">
        <is>
          <t>260</t>
        </is>
      </c>
      <c r="B785" t="inlineStr">
        <is>
          <t>CES- Costumer Effort Score del proceso de Rematrícula</t>
        </is>
      </c>
      <c r="C785" t="inlineStr">
        <is>
          <t>Rematrícula</t>
        </is>
      </c>
      <c r="D785" t="inlineStr">
        <is>
          <t>Semestral</t>
        </is>
      </c>
      <c r="E785" t="inlineStr">
        <is>
          <t>Negativo</t>
        </is>
      </c>
      <c r="F785" s="137" t="n">
        <v>45291</v>
      </c>
      <c r="G785" t="n">
        <v>2023</v>
      </c>
      <c r="H785" t="inlineStr">
        <is>
          <t>Diciembre</t>
        </is>
      </c>
      <c r="I785" t="inlineStr">
        <is>
          <t>2023-2</t>
        </is>
      </c>
      <c r="J785" t="n">
        <v>3</v>
      </c>
      <c r="K785" t="n">
        <v>2.9</v>
      </c>
      <c r="L785" t="n">
        <v>1.03448275862069</v>
      </c>
      <c r="M785" t="n">
        <v>1.03448275862069</v>
      </c>
      <c r="N785" t="inlineStr">
        <is>
          <t>3.0%</t>
        </is>
      </c>
      <c r="O785" t="inlineStr">
        <is>
          <t>2.9%</t>
        </is>
      </c>
      <c r="P785" t="inlineStr">
        <is>
          <t>260-2023-12-31</t>
        </is>
      </c>
      <c r="Q785" t="n">
        <v>2</v>
      </c>
      <c r="R785" t="n">
        <v>2</v>
      </c>
    </row>
    <row r="786">
      <c r="A786" t="inlineStr">
        <is>
          <t>260</t>
        </is>
      </c>
      <c r="B786" t="inlineStr">
        <is>
          <t>CES- Costumer Effort Score del proceso de Rematrícula</t>
        </is>
      </c>
      <c r="C786" t="inlineStr">
        <is>
          <t>Rematrícula</t>
        </is>
      </c>
      <c r="D786" t="inlineStr">
        <is>
          <t>Semestral</t>
        </is>
      </c>
      <c r="E786" t="inlineStr">
        <is>
          <t>Negativo</t>
        </is>
      </c>
      <c r="F786" s="137" t="n">
        <v>45473</v>
      </c>
      <c r="G786" t="n">
        <v>2024</v>
      </c>
      <c r="H786" t="inlineStr">
        <is>
          <t>Junio</t>
        </is>
      </c>
      <c r="I786" t="inlineStr">
        <is>
          <t>2024-1</t>
        </is>
      </c>
      <c r="J786" t="n">
        <v>2.8</v>
      </c>
      <c r="K786" t="n">
        <v>2.51</v>
      </c>
      <c r="L786" t="n">
        <v>1.115537848605578</v>
      </c>
      <c r="M786" t="n">
        <v>1.115537848605578</v>
      </c>
      <c r="N786" t="inlineStr">
        <is>
          <t>2.8%</t>
        </is>
      </c>
      <c r="O786" t="inlineStr">
        <is>
          <t>2.51%</t>
        </is>
      </c>
      <c r="P786" t="inlineStr">
        <is>
          <t>260-2024-06-30</t>
        </is>
      </c>
      <c r="Q786" t="n">
        <v>2</v>
      </c>
      <c r="R786" t="n">
        <v>2</v>
      </c>
    </row>
    <row r="787">
      <c r="A787" t="inlineStr">
        <is>
          <t>260</t>
        </is>
      </c>
      <c r="B787" t="inlineStr">
        <is>
          <t>CES- Costumer Effort Score del proceso de Rematrícula</t>
        </is>
      </c>
      <c r="C787" t="inlineStr">
        <is>
          <t>Rematrícula</t>
        </is>
      </c>
      <c r="D787" t="inlineStr">
        <is>
          <t>Semestral</t>
        </is>
      </c>
      <c r="E787" t="inlineStr">
        <is>
          <t>Negativo</t>
        </is>
      </c>
      <c r="F787" s="137" t="n">
        <v>45657</v>
      </c>
      <c r="G787" t="n">
        <v>2024</v>
      </c>
      <c r="H787" t="inlineStr">
        <is>
          <t>Diciembre</t>
        </is>
      </c>
      <c r="I787" t="inlineStr">
        <is>
          <t>2024-2</t>
        </is>
      </c>
      <c r="J787" t="n">
        <v>2.8</v>
      </c>
      <c r="K787" t="n">
        <v>2.1</v>
      </c>
      <c r="L787" t="n">
        <v>1.3</v>
      </c>
      <c r="M787" t="n">
        <v>1.333333333333333</v>
      </c>
      <c r="N787" t="inlineStr">
        <is>
          <t>2.8%</t>
        </is>
      </c>
      <c r="O787" t="inlineStr">
        <is>
          <t>2.1%</t>
        </is>
      </c>
      <c r="P787" t="inlineStr">
        <is>
          <t>260-2024-12-31</t>
        </is>
      </c>
      <c r="Q787" t="n">
        <v>2</v>
      </c>
      <c r="R787" t="n">
        <v>2</v>
      </c>
    </row>
    <row r="788">
      <c r="A788" t="inlineStr">
        <is>
          <t>260</t>
        </is>
      </c>
      <c r="B788" t="inlineStr">
        <is>
          <t>CES- Costumer Effort Score del proceso de Rematrícula</t>
        </is>
      </c>
      <c r="C788" t="inlineStr">
        <is>
          <t>Rematrícula</t>
        </is>
      </c>
      <c r="D788" t="inlineStr">
        <is>
          <t>Semestral</t>
        </is>
      </c>
      <c r="E788" t="inlineStr">
        <is>
          <t>Negativo</t>
        </is>
      </c>
      <c r="F788" s="137" t="n">
        <v>45838</v>
      </c>
      <c r="G788" t="n">
        <v>2025</v>
      </c>
      <c r="H788" t="inlineStr">
        <is>
          <t>Junio</t>
        </is>
      </c>
      <c r="I788" t="inlineStr">
        <is>
          <t>2025-1</t>
        </is>
      </c>
      <c r="J788" t="n">
        <v>2.2</v>
      </c>
      <c r="K788" t="n">
        <v>1.9</v>
      </c>
      <c r="L788" t="n">
        <v>1.157894736842105</v>
      </c>
      <c r="M788" t="n">
        <v>1.157894736842105</v>
      </c>
      <c r="N788" t="inlineStr">
        <is>
          <t>2.2%</t>
        </is>
      </c>
      <c r="O788" t="inlineStr">
        <is>
          <t>1.9%</t>
        </is>
      </c>
      <c r="P788" t="inlineStr">
        <is>
          <t>260-2025-06-30</t>
        </is>
      </c>
      <c r="Q788" t="n">
        <v>2</v>
      </c>
      <c r="R788" t="n">
        <v>2</v>
      </c>
    </row>
    <row r="789">
      <c r="A789" t="inlineStr">
        <is>
          <t>260</t>
        </is>
      </c>
      <c r="B789" t="inlineStr">
        <is>
          <t>CES- Costumer Effort Score del proceso de Rematrícula</t>
        </is>
      </c>
      <c r="C789" t="inlineStr">
        <is>
          <t>Rematrícula</t>
        </is>
      </c>
      <c r="D789" t="inlineStr">
        <is>
          <t>Semestral</t>
        </is>
      </c>
      <c r="E789" t="inlineStr">
        <is>
          <t>Negativo</t>
        </is>
      </c>
      <c r="F789" s="137" t="n">
        <v>46022</v>
      </c>
      <c r="G789" t="n">
        <v>2025</v>
      </c>
      <c r="H789" t="inlineStr">
        <is>
          <t>Diciembre</t>
        </is>
      </c>
      <c r="I789" t="inlineStr">
        <is>
          <t>2025-2</t>
        </is>
      </c>
      <c r="J789" t="n">
        <v>2.1</v>
      </c>
      <c r="K789" t="n">
        <v>1.9</v>
      </c>
      <c r="L789" t="n">
        <v>1.105263157894737</v>
      </c>
      <c r="M789" t="n">
        <v>1.105263157894737</v>
      </c>
      <c r="N789" t="inlineStr">
        <is>
          <t>2.1%</t>
        </is>
      </c>
      <c r="O789" t="inlineStr">
        <is>
          <t>1.9%</t>
        </is>
      </c>
      <c r="P789" t="inlineStr">
        <is>
          <t>260-2025-12-31</t>
        </is>
      </c>
      <c r="Q789" t="n">
        <v>2</v>
      </c>
      <c r="R789" t="n">
        <v>2</v>
      </c>
    </row>
    <row r="790">
      <c r="A790" t="inlineStr">
        <is>
          <t>261</t>
        </is>
      </c>
      <c r="B790" t="inlineStr">
        <is>
          <t>CES- Costumer Effort Score del proceso de Saber Pro</t>
        </is>
      </c>
      <c r="C790" t="inlineStr">
        <is>
          <t>Servicio</t>
        </is>
      </c>
      <c r="D790" t="inlineStr">
        <is>
          <t>Semestral</t>
        </is>
      </c>
      <c r="E790" t="inlineStr">
        <is>
          <t>Negativo</t>
        </is>
      </c>
      <c r="F790" s="137" t="n">
        <v>45107</v>
      </c>
      <c r="G790" t="n">
        <v>2023</v>
      </c>
      <c r="H790" t="inlineStr">
        <is>
          <t>Junio</t>
        </is>
      </c>
      <c r="I790" t="inlineStr">
        <is>
          <t>2023-1</t>
        </is>
      </c>
      <c r="J790" t="n">
        <v>3</v>
      </c>
      <c r="K790" t="n">
        <v>1.98</v>
      </c>
      <c r="L790" t="n">
        <v>1.3</v>
      </c>
      <c r="M790" t="n">
        <v>1.515151515151515</v>
      </c>
      <c r="N790" t="inlineStr">
        <is>
          <t>3.0%</t>
        </is>
      </c>
      <c r="O790" t="inlineStr">
        <is>
          <t>1.98%</t>
        </is>
      </c>
      <c r="P790" t="inlineStr">
        <is>
          <t>261-2023-06-30</t>
        </is>
      </c>
      <c r="Q790" t="n">
        <v>2</v>
      </c>
      <c r="R790" t="n">
        <v>2</v>
      </c>
    </row>
    <row r="791">
      <c r="A791" t="inlineStr">
        <is>
          <t>261</t>
        </is>
      </c>
      <c r="B791" t="inlineStr">
        <is>
          <t>CES- Costumer Effort Score del proceso de Saber Pro</t>
        </is>
      </c>
      <c r="C791" t="inlineStr">
        <is>
          <t>Servicio</t>
        </is>
      </c>
      <c r="D791" t="inlineStr">
        <is>
          <t>Semestral</t>
        </is>
      </c>
      <c r="E791" t="inlineStr">
        <is>
          <t>Negativo</t>
        </is>
      </c>
      <c r="F791" s="137" t="n">
        <v>45291</v>
      </c>
      <c r="G791" t="n">
        <v>2023</v>
      </c>
      <c r="H791" t="inlineStr">
        <is>
          <t>Diciembre</t>
        </is>
      </c>
      <c r="I791" t="inlineStr">
        <is>
          <t>2023-2</t>
        </is>
      </c>
      <c r="J791" t="n">
        <v>3</v>
      </c>
      <c r="K791" t="n">
        <v>1.98</v>
      </c>
      <c r="L791" t="n">
        <v>1.3</v>
      </c>
      <c r="M791" t="n">
        <v>1.515151515151515</v>
      </c>
      <c r="N791" t="inlineStr">
        <is>
          <t>3.0%</t>
        </is>
      </c>
      <c r="O791" t="inlineStr">
        <is>
          <t>1.98%</t>
        </is>
      </c>
      <c r="P791" t="inlineStr">
        <is>
          <t>261-2023-12-31</t>
        </is>
      </c>
      <c r="Q791" t="n">
        <v>2</v>
      </c>
      <c r="R791" t="n">
        <v>2</v>
      </c>
    </row>
    <row r="792">
      <c r="A792" t="inlineStr">
        <is>
          <t>261</t>
        </is>
      </c>
      <c r="B792" t="inlineStr">
        <is>
          <t>CES- Costumer Effort Score del proceso de Saber Pro</t>
        </is>
      </c>
      <c r="C792" t="inlineStr">
        <is>
          <t>Servicio</t>
        </is>
      </c>
      <c r="D792" t="inlineStr">
        <is>
          <t>Semestral</t>
        </is>
      </c>
      <c r="E792" t="inlineStr">
        <is>
          <t>Negativo</t>
        </is>
      </c>
      <c r="F792" s="137" t="n">
        <v>45473</v>
      </c>
      <c r="G792" t="n">
        <v>2024</v>
      </c>
      <c r="H792" t="inlineStr">
        <is>
          <t>Junio</t>
        </is>
      </c>
      <c r="I792" t="inlineStr">
        <is>
          <t>2024-1</t>
        </is>
      </c>
      <c r="J792" t="n">
        <v>3</v>
      </c>
      <c r="K792" t="n">
        <v>2.2</v>
      </c>
      <c r="L792" t="n">
        <v>1.3</v>
      </c>
      <c r="M792" t="n">
        <v>1.363636363636364</v>
      </c>
      <c r="N792" t="inlineStr">
        <is>
          <t>3.0%</t>
        </is>
      </c>
      <c r="O792" t="inlineStr">
        <is>
          <t>2.2%</t>
        </is>
      </c>
      <c r="P792" t="inlineStr">
        <is>
          <t>261-2024-06-30</t>
        </is>
      </c>
      <c r="Q792" t="n">
        <v>2</v>
      </c>
      <c r="R792" t="n">
        <v>2</v>
      </c>
    </row>
    <row r="793">
      <c r="A793" t="inlineStr">
        <is>
          <t>261</t>
        </is>
      </c>
      <c r="B793" t="inlineStr">
        <is>
          <t>CES- Costumer Effort Score del proceso de Saber Pro</t>
        </is>
      </c>
      <c r="C793" t="inlineStr">
        <is>
          <t>Servicio</t>
        </is>
      </c>
      <c r="D793" t="inlineStr">
        <is>
          <t>Semestral</t>
        </is>
      </c>
      <c r="E793" t="inlineStr">
        <is>
          <t>Negativo</t>
        </is>
      </c>
      <c r="F793" s="137" t="n">
        <v>45657</v>
      </c>
      <c r="G793" t="n">
        <v>2024</v>
      </c>
      <c r="H793" t="inlineStr">
        <is>
          <t>Diciembre</t>
        </is>
      </c>
      <c r="I793" t="inlineStr">
        <is>
          <t>2024-2</t>
        </is>
      </c>
      <c r="J793" t="n">
        <v>3</v>
      </c>
      <c r="K793" t="n">
        <v>2.2</v>
      </c>
      <c r="L793" t="n">
        <v>1.3</v>
      </c>
      <c r="M793" t="n">
        <v>1.363636363636364</v>
      </c>
      <c r="N793" t="inlineStr">
        <is>
          <t>3.0%</t>
        </is>
      </c>
      <c r="O793" t="inlineStr">
        <is>
          <t>2.2%</t>
        </is>
      </c>
      <c r="P793" t="inlineStr">
        <is>
          <t>261-2024-12-31</t>
        </is>
      </c>
      <c r="Q793" t="n">
        <v>2</v>
      </c>
      <c r="R793" t="n">
        <v>2</v>
      </c>
    </row>
    <row r="794">
      <c r="A794" t="inlineStr">
        <is>
          <t>261</t>
        </is>
      </c>
      <c r="B794" t="inlineStr">
        <is>
          <t>CES- Costumer Effort Score del proceso de Saber Pro</t>
        </is>
      </c>
      <c r="C794" t="inlineStr">
        <is>
          <t>Servicio</t>
        </is>
      </c>
      <c r="D794" t="inlineStr">
        <is>
          <t>Semestral</t>
        </is>
      </c>
      <c r="E794" t="inlineStr">
        <is>
          <t>Negativo</t>
        </is>
      </c>
      <c r="F794" s="137" t="n">
        <v>45838</v>
      </c>
      <c r="G794" t="n">
        <v>2025</v>
      </c>
      <c r="H794" t="inlineStr">
        <is>
          <t>Junio</t>
        </is>
      </c>
      <c r="I794" t="inlineStr">
        <is>
          <t>2025-1</t>
        </is>
      </c>
      <c r="J794" t="n">
        <v>3</v>
      </c>
      <c r="K794" t="n">
        <v>2.3</v>
      </c>
      <c r="L794" t="n">
        <v>1.3</v>
      </c>
      <c r="M794" t="n">
        <v>1.304347826086957</v>
      </c>
      <c r="N794" t="inlineStr">
        <is>
          <t>3.0%</t>
        </is>
      </c>
      <c r="O794" t="inlineStr">
        <is>
          <t>2.3%</t>
        </is>
      </c>
      <c r="P794" t="inlineStr">
        <is>
          <t>261-2025-06-30</t>
        </is>
      </c>
      <c r="Q794" t="n">
        <v>2</v>
      </c>
      <c r="R794" t="n">
        <v>2</v>
      </c>
    </row>
    <row r="795">
      <c r="A795" t="inlineStr">
        <is>
          <t>261</t>
        </is>
      </c>
      <c r="B795" t="inlineStr">
        <is>
          <t>CES- Costumer Effort Score del proceso de Saber Pro</t>
        </is>
      </c>
      <c r="C795" t="inlineStr">
        <is>
          <t>Servicio</t>
        </is>
      </c>
      <c r="D795" t="inlineStr">
        <is>
          <t>Semestral</t>
        </is>
      </c>
      <c r="E795" t="inlineStr">
        <is>
          <t>Negativo</t>
        </is>
      </c>
      <c r="F795" s="137" t="n">
        <v>46022</v>
      </c>
      <c r="G795" t="n">
        <v>2025</v>
      </c>
      <c r="H795" t="inlineStr">
        <is>
          <t>Diciembre</t>
        </is>
      </c>
      <c r="I795" t="inlineStr">
        <is>
          <t>2025-2</t>
        </is>
      </c>
      <c r="J795" t="n">
        <v>3</v>
      </c>
      <c r="K795" t="n">
        <v>2.1</v>
      </c>
      <c r="L795" t="n">
        <v>1.3</v>
      </c>
      <c r="M795" t="n">
        <v>1.428571428571429</v>
      </c>
      <c r="N795" t="inlineStr">
        <is>
          <t>3.0%</t>
        </is>
      </c>
      <c r="O795" t="inlineStr">
        <is>
          <t>2.1%</t>
        </is>
      </c>
      <c r="P795" t="inlineStr">
        <is>
          <t>261-2025-12-31</t>
        </is>
      </c>
      <c r="Q795" t="n">
        <v>2</v>
      </c>
      <c r="R795" t="n">
        <v>2</v>
      </c>
    </row>
    <row r="796">
      <c r="A796" t="inlineStr">
        <is>
          <t>262</t>
        </is>
      </c>
      <c r="B796" t="inlineStr">
        <is>
          <t>Evitar erogación de dinero por multas asociadas en contra del POLI por los procesos en curso</t>
        </is>
      </c>
      <c r="C796" t="inlineStr">
        <is>
          <t>GESTIÓN JURÍDICA Y NORMATIVA</t>
        </is>
      </c>
      <c r="D796" t="inlineStr">
        <is>
          <t>Semestral</t>
        </is>
      </c>
      <c r="E796" t="inlineStr">
        <is>
          <t>Negativo</t>
        </is>
      </c>
      <c r="F796" s="137" t="n">
        <v>45107</v>
      </c>
      <c r="G796" t="n">
        <v>2023</v>
      </c>
      <c r="H796" t="inlineStr">
        <is>
          <t>Junio</t>
        </is>
      </c>
      <c r="I796" t="inlineStr">
        <is>
          <t>2023-1</t>
        </is>
      </c>
      <c r="J796" t="n">
        <v>20</v>
      </c>
      <c r="K796" t="n">
        <v>0</v>
      </c>
      <c r="L796" t="n">
        <v>0</v>
      </c>
      <c r="M796" t="n">
        <v>0</v>
      </c>
      <c r="N796" t="inlineStr">
        <is>
          <t>20.0%</t>
        </is>
      </c>
      <c r="O796" t="inlineStr">
        <is>
          <t>0.0%</t>
        </is>
      </c>
      <c r="P796" t="inlineStr">
        <is>
          <t>262-2023-06-30</t>
        </is>
      </c>
      <c r="Q796" t="n">
        <v>2</v>
      </c>
      <c r="R796" t="n">
        <v>2</v>
      </c>
    </row>
    <row r="797">
      <c r="A797" t="inlineStr">
        <is>
          <t>262</t>
        </is>
      </c>
      <c r="B797" t="inlineStr">
        <is>
          <t>Evitar erogación de dinero por multas asociadas en contra del POLI por los procesos en curso</t>
        </is>
      </c>
      <c r="C797" t="inlineStr">
        <is>
          <t>GESTIÓN JURÍDICA Y NORMATIVA</t>
        </is>
      </c>
      <c r="D797" t="inlineStr">
        <is>
          <t>Semestral</t>
        </is>
      </c>
      <c r="E797" t="inlineStr">
        <is>
          <t>Negativo</t>
        </is>
      </c>
      <c r="F797" s="137" t="n">
        <v>45291</v>
      </c>
      <c r="G797" t="n">
        <v>2023</v>
      </c>
      <c r="H797" t="inlineStr">
        <is>
          <t>Diciembre</t>
        </is>
      </c>
      <c r="I797" t="inlineStr">
        <is>
          <t>2023-2</t>
        </is>
      </c>
      <c r="J797" t="n">
        <v>20</v>
      </c>
      <c r="K797" t="n">
        <v>11</v>
      </c>
      <c r="L797" t="n">
        <v>1.3</v>
      </c>
      <c r="M797" t="n">
        <v>1.818181818181818</v>
      </c>
      <c r="N797" t="inlineStr">
        <is>
          <t>20.0%</t>
        </is>
      </c>
      <c r="O797" t="inlineStr">
        <is>
          <t>11.0%</t>
        </is>
      </c>
      <c r="P797" t="inlineStr">
        <is>
          <t>262-2023-12-31</t>
        </is>
      </c>
      <c r="Q797" t="n">
        <v>2</v>
      </c>
      <c r="R797" t="n">
        <v>2</v>
      </c>
    </row>
    <row r="798">
      <c r="A798" t="inlineStr">
        <is>
          <t>262</t>
        </is>
      </c>
      <c r="B798" t="inlineStr">
        <is>
          <t>Reducción de número de sentencias condenatorias en contra del Poli</t>
        </is>
      </c>
      <c r="C798" t="inlineStr">
        <is>
          <t>GESTIÓN JURÍDICA Y NORMATIVA</t>
        </is>
      </c>
      <c r="D798" t="inlineStr">
        <is>
          <t>Semestral</t>
        </is>
      </c>
      <c r="E798" t="inlineStr">
        <is>
          <t>Negativo</t>
        </is>
      </c>
      <c r="F798" s="137" t="n">
        <v>45473</v>
      </c>
      <c r="G798" t="n">
        <v>2024</v>
      </c>
      <c r="H798" t="inlineStr">
        <is>
          <t>Junio</t>
        </is>
      </c>
      <c r="I798" t="inlineStr">
        <is>
          <t>2024-1</t>
        </is>
      </c>
      <c r="J798" t="n">
        <v>20</v>
      </c>
      <c r="K798" t="n">
        <v>0</v>
      </c>
      <c r="L798" t="n">
        <v>0</v>
      </c>
      <c r="M798" t="n">
        <v>0</v>
      </c>
      <c r="N798" t="inlineStr">
        <is>
          <t>20.0%</t>
        </is>
      </c>
      <c r="O798" t="inlineStr">
        <is>
          <t>0.0%</t>
        </is>
      </c>
      <c r="P798" t="inlineStr">
        <is>
          <t>262-2024-06-30</t>
        </is>
      </c>
      <c r="Q798" t="n">
        <v>2</v>
      </c>
      <c r="R798" t="n">
        <v>2</v>
      </c>
    </row>
    <row r="799">
      <c r="A799" t="inlineStr">
        <is>
          <t>262</t>
        </is>
      </c>
      <c r="B799" t="inlineStr">
        <is>
          <t>Reducción de número de sentencias condenatorias en contra del Poli</t>
        </is>
      </c>
      <c r="C799" t="inlineStr">
        <is>
          <t>GESTIÓN JURÍDICA Y NORMATIVA</t>
        </is>
      </c>
      <c r="D799" t="inlineStr">
        <is>
          <t>Semestral</t>
        </is>
      </c>
      <c r="E799" t="inlineStr">
        <is>
          <t>Negativo</t>
        </is>
      </c>
      <c r="F799" s="137" t="n">
        <v>45657</v>
      </c>
      <c r="G799" t="n">
        <v>2024</v>
      </c>
      <c r="H799" t="inlineStr">
        <is>
          <t>Diciembre</t>
        </is>
      </c>
      <c r="I799" t="inlineStr">
        <is>
          <t>2024-2</t>
        </is>
      </c>
      <c r="J799" t="n">
        <v>20</v>
      </c>
      <c r="K799" t="n">
        <v>0</v>
      </c>
      <c r="L799" t="n">
        <v>0</v>
      </c>
      <c r="M799" t="n">
        <v>0</v>
      </c>
      <c r="N799" t="inlineStr">
        <is>
          <t>20.0%</t>
        </is>
      </c>
      <c r="O799" t="inlineStr">
        <is>
          <t>0.0%</t>
        </is>
      </c>
      <c r="P799" t="inlineStr">
        <is>
          <t>262-2024-12-31</t>
        </is>
      </c>
      <c r="Q799" t="n">
        <v>2</v>
      </c>
      <c r="R799" t="n">
        <v>2</v>
      </c>
    </row>
    <row r="800">
      <c r="A800" t="inlineStr">
        <is>
          <t>262</t>
        </is>
      </c>
      <c r="B800" t="inlineStr">
        <is>
          <t>Reducción de número de sentencias condenatorias en contra del Poli</t>
        </is>
      </c>
      <c r="C800" t="inlineStr">
        <is>
          <t>GESTIÓN JURÍDICA Y NORMATIVA</t>
        </is>
      </c>
      <c r="D800" t="inlineStr">
        <is>
          <t>Semestral</t>
        </is>
      </c>
      <c r="E800" t="inlineStr">
        <is>
          <t>Negativo</t>
        </is>
      </c>
      <c r="F800" s="137" t="n">
        <v>45838</v>
      </c>
      <c r="G800" t="n">
        <v>2025</v>
      </c>
      <c r="H800" t="inlineStr">
        <is>
          <t>Junio</t>
        </is>
      </c>
      <c r="I800" t="inlineStr">
        <is>
          <t>2025-1</t>
        </is>
      </c>
      <c r="J800" t="n">
        <v>10</v>
      </c>
      <c r="K800" t="n">
        <v>0</v>
      </c>
      <c r="L800" t="n">
        <v>0</v>
      </c>
      <c r="M800" t="n">
        <v>0</v>
      </c>
      <c r="N800" t="inlineStr">
        <is>
          <t>10.0%</t>
        </is>
      </c>
      <c r="O800" t="inlineStr">
        <is>
          <t>0.0%</t>
        </is>
      </c>
      <c r="P800" t="inlineStr">
        <is>
          <t>262-2025-06-30</t>
        </is>
      </c>
      <c r="Q800" t="n">
        <v>2</v>
      </c>
      <c r="R800" t="n">
        <v>2</v>
      </c>
    </row>
    <row r="801">
      <c r="A801" t="inlineStr">
        <is>
          <t>262</t>
        </is>
      </c>
      <c r="B801" t="inlineStr">
        <is>
          <t>Reducción de número de sentencias condenatorias en contra del Poli</t>
        </is>
      </c>
      <c r="C801" t="inlineStr">
        <is>
          <t>GESTIÓN JURÍDICA Y NORMATIVA</t>
        </is>
      </c>
      <c r="D801" t="inlineStr">
        <is>
          <t>Semestral</t>
        </is>
      </c>
      <c r="E801" t="inlineStr">
        <is>
          <t>Negativo</t>
        </is>
      </c>
      <c r="F801" s="137" t="n">
        <v>46022</v>
      </c>
      <c r="G801" t="n">
        <v>2025</v>
      </c>
      <c r="H801" t="inlineStr">
        <is>
          <t>Diciembre</t>
        </is>
      </c>
      <c r="I801" t="inlineStr">
        <is>
          <t>2025-2</t>
        </is>
      </c>
      <c r="K801" t="n">
        <v>0</v>
      </c>
      <c r="L801" t="n">
        <v>0</v>
      </c>
      <c r="M801" t="n">
        <v>0</v>
      </c>
      <c r="O801" t="inlineStr">
        <is>
          <t>0.0%</t>
        </is>
      </c>
      <c r="P801" t="inlineStr">
        <is>
          <t>262-2025-12-31</t>
        </is>
      </c>
      <c r="Q801" t="n">
        <v>2</v>
      </c>
      <c r="R801" t="n">
        <v>2</v>
      </c>
    </row>
    <row r="802">
      <c r="A802" t="inlineStr">
        <is>
          <t>263</t>
        </is>
      </c>
      <c r="B802" t="inlineStr">
        <is>
          <t>Oportunidad de respuesta de PQRS</t>
        </is>
      </c>
      <c r="C802" t="inlineStr">
        <is>
          <t>GESTIÓN JURÍDICA Y NORMATIVA</t>
        </is>
      </c>
      <c r="D802" t="inlineStr">
        <is>
          <t>Trimestral</t>
        </is>
      </c>
      <c r="E802" t="inlineStr">
        <is>
          <t>Positivo</t>
        </is>
      </c>
      <c r="F802" s="137" t="n">
        <v>45107</v>
      </c>
      <c r="G802" t="n">
        <v>2023</v>
      </c>
      <c r="H802" t="inlineStr">
        <is>
          <t>Junio</t>
        </is>
      </c>
      <c r="I802" t="inlineStr">
        <is>
          <t>2023-1</t>
        </is>
      </c>
      <c r="J802" t="n">
        <v>100</v>
      </c>
      <c r="K802" t="n">
        <v>100</v>
      </c>
      <c r="L802" t="n">
        <v>1</v>
      </c>
      <c r="M802" t="n">
        <v>1</v>
      </c>
      <c r="N802" t="inlineStr">
        <is>
          <t>100.0%</t>
        </is>
      </c>
      <c r="O802" t="inlineStr">
        <is>
          <t>100.0%</t>
        </is>
      </c>
      <c r="P802" t="inlineStr">
        <is>
          <t>263-2023-06-30</t>
        </is>
      </c>
      <c r="Q802" t="n">
        <v>2</v>
      </c>
      <c r="R802" t="n">
        <v>2</v>
      </c>
    </row>
    <row r="803">
      <c r="A803" t="inlineStr">
        <is>
          <t>263</t>
        </is>
      </c>
      <c r="B803" t="inlineStr">
        <is>
          <t>Oportunidad de respuesta de PQRS</t>
        </is>
      </c>
      <c r="C803" t="inlineStr">
        <is>
          <t>GESTIÓN JURÍDICA Y NORMATIVA</t>
        </is>
      </c>
      <c r="D803" t="inlineStr">
        <is>
          <t>Trimestral</t>
        </is>
      </c>
      <c r="E803" t="inlineStr">
        <is>
          <t>Positivo</t>
        </is>
      </c>
      <c r="F803" s="137" t="n">
        <v>45291</v>
      </c>
      <c r="G803" t="n">
        <v>2023</v>
      </c>
      <c r="H803" t="inlineStr">
        <is>
          <t>Diciembre</t>
        </is>
      </c>
      <c r="I803" t="inlineStr">
        <is>
          <t>2023-2</t>
        </is>
      </c>
      <c r="J803" t="n">
        <v>100</v>
      </c>
      <c r="K803" t="n">
        <v>100</v>
      </c>
      <c r="L803" t="n">
        <v>1</v>
      </c>
      <c r="M803" t="n">
        <v>1</v>
      </c>
      <c r="N803" t="inlineStr">
        <is>
          <t>100.0%</t>
        </is>
      </c>
      <c r="O803" t="inlineStr">
        <is>
          <t>100.0%</t>
        </is>
      </c>
      <c r="P803" t="inlineStr">
        <is>
          <t>263-2023-12-31</t>
        </is>
      </c>
      <c r="Q803" t="n">
        <v>2</v>
      </c>
      <c r="R803" t="n">
        <v>2</v>
      </c>
    </row>
    <row r="804">
      <c r="A804" t="inlineStr">
        <is>
          <t>263</t>
        </is>
      </c>
      <c r="B804" t="inlineStr">
        <is>
          <t>Oportunidad de respuesta de PQRS</t>
        </is>
      </c>
      <c r="C804" t="inlineStr">
        <is>
          <t>GESTIÓN JURÍDICA Y NORMATIVA</t>
        </is>
      </c>
      <c r="D804" t="inlineStr">
        <is>
          <t>Trimestral</t>
        </is>
      </c>
      <c r="E804" t="inlineStr">
        <is>
          <t>Positivo</t>
        </is>
      </c>
      <c r="F804" s="137" t="n">
        <v>45473</v>
      </c>
      <c r="G804" t="n">
        <v>2024</v>
      </c>
      <c r="H804" t="inlineStr">
        <is>
          <t>Junio</t>
        </is>
      </c>
      <c r="I804" t="inlineStr">
        <is>
          <t>2024-1</t>
        </is>
      </c>
      <c r="J804" t="n">
        <v>100</v>
      </c>
      <c r="K804" t="n">
        <v>100</v>
      </c>
      <c r="L804" t="n">
        <v>1</v>
      </c>
      <c r="M804" t="n">
        <v>1</v>
      </c>
      <c r="N804" t="inlineStr">
        <is>
          <t>100.0%</t>
        </is>
      </c>
      <c r="O804" t="inlineStr">
        <is>
          <t>100.0%</t>
        </is>
      </c>
      <c r="P804" t="inlineStr">
        <is>
          <t>263-2024-06-30</t>
        </is>
      </c>
      <c r="Q804" t="n">
        <v>2</v>
      </c>
      <c r="R804" t="n">
        <v>2</v>
      </c>
    </row>
    <row r="805">
      <c r="A805" t="inlineStr">
        <is>
          <t>263</t>
        </is>
      </c>
      <c r="B805" t="inlineStr">
        <is>
          <t>Oportunidad de respuesta de PQRS</t>
        </is>
      </c>
      <c r="C805" t="inlineStr">
        <is>
          <t>GESTIÓN JURÍDICA Y NORMATIVA</t>
        </is>
      </c>
      <c r="D805" t="inlineStr">
        <is>
          <t>Trimestral</t>
        </is>
      </c>
      <c r="E805" t="inlineStr">
        <is>
          <t>Positivo</t>
        </is>
      </c>
      <c r="F805" s="137" t="n">
        <v>45657</v>
      </c>
      <c r="G805" t="n">
        <v>2024</v>
      </c>
      <c r="H805" t="inlineStr">
        <is>
          <t>Diciembre</t>
        </is>
      </c>
      <c r="I805" t="inlineStr">
        <is>
          <t>2024-2</t>
        </is>
      </c>
      <c r="J805" t="n">
        <v>100</v>
      </c>
      <c r="K805" t="n">
        <v>100</v>
      </c>
      <c r="L805" t="n">
        <v>1</v>
      </c>
      <c r="M805" t="n">
        <v>1</v>
      </c>
      <c r="N805" t="inlineStr">
        <is>
          <t>100.0%</t>
        </is>
      </c>
      <c r="O805" t="inlineStr">
        <is>
          <t>100.0%</t>
        </is>
      </c>
      <c r="P805" t="inlineStr">
        <is>
          <t>263-2024-12-31</t>
        </is>
      </c>
      <c r="Q805" t="n">
        <v>2</v>
      </c>
      <c r="R805" t="n">
        <v>2</v>
      </c>
    </row>
    <row r="806">
      <c r="A806" t="inlineStr">
        <is>
          <t>263</t>
        </is>
      </c>
      <c r="B806" t="inlineStr">
        <is>
          <t>Oportunidad de respuesta de PQRS</t>
        </is>
      </c>
      <c r="C806" t="inlineStr">
        <is>
          <t>GESTIÓN JURÍDICA Y NORMATIVA</t>
        </is>
      </c>
      <c r="D806" t="inlineStr">
        <is>
          <t>Trimestral</t>
        </is>
      </c>
      <c r="E806" t="inlineStr">
        <is>
          <t>Positivo</t>
        </is>
      </c>
      <c r="F806" s="137" t="n">
        <v>45838</v>
      </c>
      <c r="G806" t="n">
        <v>2025</v>
      </c>
      <c r="H806" t="inlineStr">
        <is>
          <t>Junio</t>
        </is>
      </c>
      <c r="I806" t="inlineStr">
        <is>
          <t>2025-1</t>
        </is>
      </c>
      <c r="J806" t="n">
        <v>100</v>
      </c>
      <c r="K806" t="n">
        <v>100</v>
      </c>
      <c r="L806" t="n">
        <v>1</v>
      </c>
      <c r="M806" t="n">
        <v>1</v>
      </c>
      <c r="N806" t="inlineStr">
        <is>
          <t>100.0%</t>
        </is>
      </c>
      <c r="O806" t="inlineStr">
        <is>
          <t>100.0%</t>
        </is>
      </c>
      <c r="P806" t="inlineStr">
        <is>
          <t>263-2025-06-30</t>
        </is>
      </c>
      <c r="Q806" t="n">
        <v>2</v>
      </c>
      <c r="R806" t="n">
        <v>2</v>
      </c>
    </row>
    <row r="807">
      <c r="A807" t="inlineStr">
        <is>
          <t>263</t>
        </is>
      </c>
      <c r="B807" t="inlineStr">
        <is>
          <t>Oportunidad de respuesta de PQRS</t>
        </is>
      </c>
      <c r="C807" t="inlineStr">
        <is>
          <t>GESTIÓN JURÍDICA Y NORMATIVA</t>
        </is>
      </c>
      <c r="D807" t="inlineStr">
        <is>
          <t>Trimestral</t>
        </is>
      </c>
      <c r="E807" t="inlineStr">
        <is>
          <t>Positivo</t>
        </is>
      </c>
      <c r="F807" s="137" t="n">
        <v>46022</v>
      </c>
      <c r="G807" t="n">
        <v>2025</v>
      </c>
      <c r="H807" t="inlineStr">
        <is>
          <t>Diciembre</t>
        </is>
      </c>
      <c r="I807" t="inlineStr">
        <is>
          <t>2025-2</t>
        </is>
      </c>
      <c r="J807" t="n">
        <v>100</v>
      </c>
      <c r="K807" t="n">
        <v>100</v>
      </c>
      <c r="L807" t="n">
        <v>1</v>
      </c>
      <c r="M807" t="n">
        <v>1</v>
      </c>
      <c r="N807" t="inlineStr">
        <is>
          <t>100.0%</t>
        </is>
      </c>
      <c r="O807" t="inlineStr">
        <is>
          <t>100.0%</t>
        </is>
      </c>
      <c r="P807" t="inlineStr">
        <is>
          <t>263-2025-12-31</t>
        </is>
      </c>
      <c r="Q807" t="n">
        <v>2</v>
      </c>
      <c r="R807" t="n">
        <v>2</v>
      </c>
    </row>
    <row r="808">
      <c r="A808" t="inlineStr">
        <is>
          <t>264</t>
        </is>
      </c>
      <c r="B808" t="inlineStr">
        <is>
          <t>Emisión De Conceptos Jurídicos (Educación)</t>
        </is>
      </c>
      <c r="C808" t="inlineStr">
        <is>
          <t>GESTIÓN JURÍDICA Y NORMATIVA</t>
        </is>
      </c>
      <c r="D808" t="inlineStr">
        <is>
          <t>Semestral</t>
        </is>
      </c>
      <c r="E808" t="inlineStr">
        <is>
          <t>Positivo</t>
        </is>
      </c>
      <c r="F808" s="137" t="n">
        <v>45107</v>
      </c>
      <c r="G808" t="n">
        <v>2023</v>
      </c>
      <c r="H808" t="inlineStr">
        <is>
          <t>Junio</t>
        </is>
      </c>
      <c r="I808" t="inlineStr">
        <is>
          <t>2023-1</t>
        </is>
      </c>
      <c r="J808" t="n">
        <v>100</v>
      </c>
      <c r="K808" t="n">
        <v>100</v>
      </c>
      <c r="L808" t="n">
        <v>1</v>
      </c>
      <c r="M808" t="n">
        <v>1</v>
      </c>
      <c r="N808" t="inlineStr">
        <is>
          <t>100.0%</t>
        </is>
      </c>
      <c r="O808" t="inlineStr">
        <is>
          <t>100.0%</t>
        </is>
      </c>
      <c r="P808" t="inlineStr">
        <is>
          <t>264-2023-06-30</t>
        </is>
      </c>
      <c r="Q808" t="n">
        <v>2</v>
      </c>
      <c r="R808" t="n">
        <v>2</v>
      </c>
    </row>
    <row r="809">
      <c r="A809" t="inlineStr">
        <is>
          <t>264</t>
        </is>
      </c>
      <c r="B809" t="inlineStr">
        <is>
          <t>Emisión De Conceptos Jurídicos (Educación)</t>
        </is>
      </c>
      <c r="C809" t="inlineStr">
        <is>
          <t>GESTIÓN JURÍDICA Y NORMATIVA</t>
        </is>
      </c>
      <c r="D809" t="inlineStr">
        <is>
          <t>Semestral</t>
        </is>
      </c>
      <c r="E809" t="inlineStr">
        <is>
          <t>Positivo</t>
        </is>
      </c>
      <c r="F809" s="137" t="n">
        <v>45291</v>
      </c>
      <c r="G809" t="n">
        <v>2023</v>
      </c>
      <c r="H809" t="inlineStr">
        <is>
          <t>Diciembre</t>
        </is>
      </c>
      <c r="I809" t="inlineStr">
        <is>
          <t>2023-2</t>
        </is>
      </c>
      <c r="J809" t="n">
        <v>100</v>
      </c>
      <c r="K809" t="n">
        <v>100</v>
      </c>
      <c r="L809" t="n">
        <v>1</v>
      </c>
      <c r="M809" t="n">
        <v>1</v>
      </c>
      <c r="N809" t="inlineStr">
        <is>
          <t>100.0%</t>
        </is>
      </c>
      <c r="O809" t="inlineStr">
        <is>
          <t>100.0%</t>
        </is>
      </c>
      <c r="P809" t="inlineStr">
        <is>
          <t>264-2023-12-31</t>
        </is>
      </c>
      <c r="Q809" t="n">
        <v>2</v>
      </c>
      <c r="R809" t="n">
        <v>2</v>
      </c>
    </row>
    <row r="810">
      <c r="A810" t="inlineStr">
        <is>
          <t>264</t>
        </is>
      </c>
      <c r="B810" t="inlineStr">
        <is>
          <t>Eficiencia Emisión De Conceptos Jurídicos (Educación)</t>
        </is>
      </c>
      <c r="C810" t="inlineStr">
        <is>
          <t>GESTIÓN JURÍDICA Y NORMATIVA</t>
        </is>
      </c>
      <c r="D810" t="inlineStr">
        <is>
          <t>Semestral</t>
        </is>
      </c>
      <c r="E810" t="inlineStr">
        <is>
          <t>Positivo</t>
        </is>
      </c>
      <c r="F810" s="137" t="n">
        <v>45473</v>
      </c>
      <c r="G810" t="n">
        <v>2024</v>
      </c>
      <c r="H810" t="inlineStr">
        <is>
          <t>Junio</t>
        </is>
      </c>
      <c r="I810" t="inlineStr">
        <is>
          <t>2024-1</t>
        </is>
      </c>
      <c r="J810" t="n">
        <v>100</v>
      </c>
      <c r="K810" t="n">
        <v>100</v>
      </c>
      <c r="L810" t="n">
        <v>1</v>
      </c>
      <c r="M810" t="n">
        <v>1</v>
      </c>
      <c r="N810" t="inlineStr">
        <is>
          <t>100.0%</t>
        </is>
      </c>
      <c r="O810" t="inlineStr">
        <is>
          <t>100.0%</t>
        </is>
      </c>
      <c r="P810" t="inlineStr">
        <is>
          <t>264-2024-06-30</t>
        </is>
      </c>
      <c r="Q810" t="n">
        <v>2</v>
      </c>
      <c r="R810" t="n">
        <v>2</v>
      </c>
    </row>
    <row r="811">
      <c r="A811" t="inlineStr">
        <is>
          <t>264</t>
        </is>
      </c>
      <c r="B811" t="inlineStr">
        <is>
          <t>Eficiencia Emisión De Conceptos Jurídicos (Educación)</t>
        </is>
      </c>
      <c r="C811" t="inlineStr">
        <is>
          <t>GESTIÓN JURÍDICA Y NORMATIVA</t>
        </is>
      </c>
      <c r="D811" t="inlineStr">
        <is>
          <t>Semestral</t>
        </is>
      </c>
      <c r="E811" t="inlineStr">
        <is>
          <t>Positivo</t>
        </is>
      </c>
      <c r="F811" s="137" t="n">
        <v>45657</v>
      </c>
      <c r="G811" t="n">
        <v>2024</v>
      </c>
      <c r="H811" t="inlineStr">
        <is>
          <t>Diciembre</t>
        </is>
      </c>
      <c r="I811" t="inlineStr">
        <is>
          <t>2024-2</t>
        </is>
      </c>
      <c r="J811" t="n">
        <v>100</v>
      </c>
      <c r="K811" t="n">
        <v>100</v>
      </c>
      <c r="L811" t="n">
        <v>1</v>
      </c>
      <c r="M811" t="n">
        <v>1</v>
      </c>
      <c r="N811" t="inlineStr">
        <is>
          <t>100.0%</t>
        </is>
      </c>
      <c r="O811" t="inlineStr">
        <is>
          <t>100.0%</t>
        </is>
      </c>
      <c r="P811" t="inlineStr">
        <is>
          <t>264-2024-12-31</t>
        </is>
      </c>
      <c r="Q811" t="n">
        <v>2</v>
      </c>
      <c r="R811" t="n">
        <v>2</v>
      </c>
    </row>
    <row r="812">
      <c r="A812" t="inlineStr">
        <is>
          <t>265</t>
        </is>
      </c>
      <c r="B812" t="inlineStr">
        <is>
          <t>Emisión De Conceptos Jurídicos (Jurídicos)</t>
        </is>
      </c>
      <c r="C812" t="inlineStr">
        <is>
          <t>GESTIÓN JURÍDICA Y NORMATIVA</t>
        </is>
      </c>
      <c r="D812" t="inlineStr">
        <is>
          <t>Semestral</t>
        </is>
      </c>
      <c r="E812" t="inlineStr">
        <is>
          <t>Positivo</t>
        </is>
      </c>
      <c r="F812" s="137" t="n">
        <v>45107</v>
      </c>
      <c r="G812" t="n">
        <v>2023</v>
      </c>
      <c r="H812" t="inlineStr">
        <is>
          <t>Junio</t>
        </is>
      </c>
      <c r="I812" t="inlineStr">
        <is>
          <t>2023-1</t>
        </is>
      </c>
      <c r="J812" t="n">
        <v>100</v>
      </c>
      <c r="K812" t="n">
        <v>80</v>
      </c>
      <c r="L812" t="n">
        <v>0.8</v>
      </c>
      <c r="M812" t="n">
        <v>0.8</v>
      </c>
      <c r="N812" t="inlineStr">
        <is>
          <t>100.0%</t>
        </is>
      </c>
      <c r="O812" t="inlineStr">
        <is>
          <t>80.0%</t>
        </is>
      </c>
      <c r="P812" t="inlineStr">
        <is>
          <t>265-2023-06-30</t>
        </is>
      </c>
      <c r="Q812" t="n">
        <v>2</v>
      </c>
      <c r="R812" t="n">
        <v>2</v>
      </c>
    </row>
    <row r="813">
      <c r="A813" t="inlineStr">
        <is>
          <t>265</t>
        </is>
      </c>
      <c r="B813" t="inlineStr">
        <is>
          <t>Emisión De Conceptos Jurídicos (Jurídicos)</t>
        </is>
      </c>
      <c r="C813" t="inlineStr">
        <is>
          <t>GESTIÓN JURÍDICA Y NORMATIVA</t>
        </is>
      </c>
      <c r="D813" t="inlineStr">
        <is>
          <t>Semestral</t>
        </is>
      </c>
      <c r="E813" t="inlineStr">
        <is>
          <t>Positivo</t>
        </is>
      </c>
      <c r="F813" s="137" t="n">
        <v>45291</v>
      </c>
      <c r="G813" t="n">
        <v>2023</v>
      </c>
      <c r="H813" t="inlineStr">
        <is>
          <t>Diciembre</t>
        </is>
      </c>
      <c r="I813" t="inlineStr">
        <is>
          <t>2023-2</t>
        </is>
      </c>
      <c r="J813" t="n">
        <v>100</v>
      </c>
      <c r="K813" t="n">
        <v>97.13</v>
      </c>
      <c r="L813" t="n">
        <v>0.9712999999999999</v>
      </c>
      <c r="M813" t="n">
        <v>0.9712999999999999</v>
      </c>
      <c r="N813" t="inlineStr">
        <is>
          <t>100.0%</t>
        </is>
      </c>
      <c r="O813" t="inlineStr">
        <is>
          <t>97.13%</t>
        </is>
      </c>
      <c r="P813" t="inlineStr">
        <is>
          <t>265-2023-12-31</t>
        </is>
      </c>
      <c r="Q813" t="n">
        <v>2</v>
      </c>
      <c r="R813" t="n">
        <v>2</v>
      </c>
    </row>
    <row r="814">
      <c r="A814" t="inlineStr">
        <is>
          <t>265</t>
        </is>
      </c>
      <c r="B814" t="inlineStr">
        <is>
          <t>Eficiencia Emisión De Conceptos Jurídicos (Jurídicos)</t>
        </is>
      </c>
      <c r="C814" t="inlineStr">
        <is>
          <t>GESTIÓN JURÍDICA Y NORMATIVA</t>
        </is>
      </c>
      <c r="D814" t="inlineStr">
        <is>
          <t>Semestral</t>
        </is>
      </c>
      <c r="E814" t="inlineStr">
        <is>
          <t>Positivo</t>
        </is>
      </c>
      <c r="F814" s="137" t="n">
        <v>45473</v>
      </c>
      <c r="G814" t="n">
        <v>2024</v>
      </c>
      <c r="H814" t="inlineStr">
        <is>
          <t>Junio</t>
        </is>
      </c>
      <c r="I814" t="inlineStr">
        <is>
          <t>2024-1</t>
        </is>
      </c>
      <c r="J814" t="n">
        <v>95</v>
      </c>
      <c r="K814" t="n">
        <v>100</v>
      </c>
      <c r="L814" t="n">
        <v>1.052631578947368</v>
      </c>
      <c r="M814" t="n">
        <v>1.052631578947368</v>
      </c>
      <c r="N814" t="inlineStr">
        <is>
          <t>95.0%</t>
        </is>
      </c>
      <c r="O814" t="inlineStr">
        <is>
          <t>100.0%</t>
        </is>
      </c>
      <c r="P814" t="inlineStr">
        <is>
          <t>265-2024-06-30</t>
        </is>
      </c>
      <c r="Q814" t="n">
        <v>2</v>
      </c>
      <c r="R814" t="n">
        <v>2</v>
      </c>
    </row>
    <row r="815">
      <c r="A815" t="inlineStr">
        <is>
          <t>265</t>
        </is>
      </c>
      <c r="B815" t="inlineStr">
        <is>
          <t>Eficiencia Emisión De Conceptos Jurídicos (Jurídicos)</t>
        </is>
      </c>
      <c r="C815" t="inlineStr">
        <is>
          <t>GESTIÓN JURÍDICA Y NORMATIVA</t>
        </is>
      </c>
      <c r="D815" t="inlineStr">
        <is>
          <t>Semestral</t>
        </is>
      </c>
      <c r="E815" t="inlineStr">
        <is>
          <t>Positivo</t>
        </is>
      </c>
      <c r="F815" s="137" t="n">
        <v>45657</v>
      </c>
      <c r="G815" t="n">
        <v>2024</v>
      </c>
      <c r="H815" t="inlineStr">
        <is>
          <t>Diciembre</t>
        </is>
      </c>
      <c r="I815" t="inlineStr">
        <is>
          <t>2024-2</t>
        </is>
      </c>
      <c r="J815" t="n">
        <v>95</v>
      </c>
      <c r="K815" t="n">
        <v>100</v>
      </c>
      <c r="L815" t="n">
        <v>1.052631578947368</v>
      </c>
      <c r="M815" t="n">
        <v>1.052631578947368</v>
      </c>
      <c r="N815" t="inlineStr">
        <is>
          <t>95.0%</t>
        </is>
      </c>
      <c r="O815" t="inlineStr">
        <is>
          <t>100.0%</t>
        </is>
      </c>
      <c r="P815" t="inlineStr">
        <is>
          <t>265-2024-12-31</t>
        </is>
      </c>
      <c r="Q815" t="n">
        <v>2</v>
      </c>
      <c r="R815" t="n">
        <v>2</v>
      </c>
    </row>
    <row r="816">
      <c r="A816" t="inlineStr">
        <is>
          <t>265</t>
        </is>
      </c>
      <c r="B816" t="inlineStr">
        <is>
          <t>Eficiencia Emisión De Conceptos Jurídicos (Jurídicos)</t>
        </is>
      </c>
      <c r="C816" t="inlineStr">
        <is>
          <t>GESTIÓN JURÍDICA Y NORMATIVA</t>
        </is>
      </c>
      <c r="D816" t="inlineStr">
        <is>
          <t>Trimestral</t>
        </is>
      </c>
      <c r="E816" t="inlineStr">
        <is>
          <t>Positivo</t>
        </is>
      </c>
      <c r="F816" s="137" t="n">
        <v>45838</v>
      </c>
      <c r="G816" t="n">
        <v>2025</v>
      </c>
      <c r="H816" t="inlineStr">
        <is>
          <t>Junio</t>
        </is>
      </c>
      <c r="I816" t="inlineStr">
        <is>
          <t>2025-1</t>
        </is>
      </c>
      <c r="J816" t="n">
        <v>95</v>
      </c>
      <c r="K816" t="n">
        <v>100</v>
      </c>
      <c r="L816" t="n">
        <v>1.052631578947368</v>
      </c>
      <c r="M816" t="n">
        <v>1.052631578947368</v>
      </c>
      <c r="N816" t="inlineStr">
        <is>
          <t>95.0%</t>
        </is>
      </c>
      <c r="O816" t="inlineStr">
        <is>
          <t>100.0%</t>
        </is>
      </c>
      <c r="P816" t="inlineStr">
        <is>
          <t>265-2025-06-30</t>
        </is>
      </c>
      <c r="Q816" t="n">
        <v>2</v>
      </c>
      <c r="R816" t="n">
        <v>2</v>
      </c>
    </row>
    <row r="817">
      <c r="A817" t="inlineStr">
        <is>
          <t>266</t>
        </is>
      </c>
      <c r="B817" t="inlineStr">
        <is>
          <t>Oportunidad en la elaboración de contratos</t>
        </is>
      </c>
      <c r="C817" t="inlineStr">
        <is>
          <t>GESTIÓN JURÍDICA Y NORMATIVA</t>
        </is>
      </c>
      <c r="D817" t="inlineStr">
        <is>
          <t>Semestral</t>
        </is>
      </c>
      <c r="E817" t="inlineStr">
        <is>
          <t>Positivo</t>
        </is>
      </c>
      <c r="F817" s="137" t="n">
        <v>45107</v>
      </c>
      <c r="G817" t="n">
        <v>2023</v>
      </c>
      <c r="H817" t="inlineStr">
        <is>
          <t>Junio</t>
        </is>
      </c>
      <c r="I817" t="inlineStr">
        <is>
          <t>2023-1</t>
        </is>
      </c>
      <c r="J817" t="n">
        <v>95</v>
      </c>
      <c r="K817" t="n">
        <v>89.91</v>
      </c>
      <c r="L817" t="n">
        <v>0.9464210526315789</v>
      </c>
      <c r="M817" t="n">
        <v>0.9464210526315789</v>
      </c>
      <c r="N817" t="inlineStr">
        <is>
          <t>95.0%</t>
        </is>
      </c>
      <c r="O817" t="inlineStr">
        <is>
          <t>89.91%</t>
        </is>
      </c>
      <c r="P817" t="inlineStr">
        <is>
          <t>266-2023-06-30</t>
        </is>
      </c>
      <c r="Q817" t="n">
        <v>2</v>
      </c>
      <c r="R817" t="n">
        <v>2</v>
      </c>
    </row>
    <row r="818">
      <c r="A818" t="inlineStr">
        <is>
          <t>266</t>
        </is>
      </c>
      <c r="B818" t="inlineStr">
        <is>
          <t>Oportunidad en la elaboración de contratos</t>
        </is>
      </c>
      <c r="C818" t="inlineStr">
        <is>
          <t>GESTIÓN JURÍDICA Y NORMATIVA</t>
        </is>
      </c>
      <c r="D818" t="inlineStr">
        <is>
          <t>Semestral</t>
        </is>
      </c>
      <c r="E818" t="inlineStr">
        <is>
          <t>Positivo</t>
        </is>
      </c>
      <c r="F818" s="137" t="n">
        <v>45291</v>
      </c>
      <c r="G818" t="n">
        <v>2023</v>
      </c>
      <c r="H818" t="inlineStr">
        <is>
          <t>Diciembre</t>
        </is>
      </c>
      <c r="I818" t="inlineStr">
        <is>
          <t>2023-2</t>
        </is>
      </c>
      <c r="J818" t="n">
        <v>95</v>
      </c>
      <c r="K818" t="n">
        <v>97.06999999999999</v>
      </c>
      <c r="L818" t="n">
        <v>1.02178947368421</v>
      </c>
      <c r="M818" t="n">
        <v>1.02178947368421</v>
      </c>
      <c r="N818" t="inlineStr">
        <is>
          <t>95.0%</t>
        </is>
      </c>
      <c r="O818" t="inlineStr">
        <is>
          <t>97.07%</t>
        </is>
      </c>
      <c r="P818" t="inlineStr">
        <is>
          <t>266-2023-12-31</t>
        </is>
      </c>
      <c r="Q818" t="n">
        <v>2</v>
      </c>
      <c r="R818" t="n">
        <v>2</v>
      </c>
    </row>
    <row r="819">
      <c r="A819" t="inlineStr">
        <is>
          <t>266</t>
        </is>
      </c>
      <c r="B819" t="inlineStr">
        <is>
          <t>Oportunidad en la elaboración de contratos</t>
        </is>
      </c>
      <c r="C819" t="inlineStr">
        <is>
          <t>GESTIÓN JURÍDICA Y NORMATIVA</t>
        </is>
      </c>
      <c r="D819" t="inlineStr">
        <is>
          <t>Semestral</t>
        </is>
      </c>
      <c r="E819" t="inlineStr">
        <is>
          <t>Positivo</t>
        </is>
      </c>
      <c r="F819" s="137" t="n">
        <v>45473</v>
      </c>
      <c r="G819" t="n">
        <v>2024</v>
      </c>
      <c r="H819" t="inlineStr">
        <is>
          <t>Junio</t>
        </is>
      </c>
      <c r="I819" t="inlineStr">
        <is>
          <t>2024-1</t>
        </is>
      </c>
      <c r="J819" t="n">
        <v>95</v>
      </c>
      <c r="K819" t="n">
        <v>95.02</v>
      </c>
      <c r="L819" t="n">
        <v>1.000210526315789</v>
      </c>
      <c r="M819" t="n">
        <v>1.000210526315789</v>
      </c>
      <c r="N819" t="inlineStr">
        <is>
          <t>95.0%</t>
        </is>
      </c>
      <c r="O819" t="inlineStr">
        <is>
          <t>95.02%</t>
        </is>
      </c>
      <c r="P819" t="inlineStr">
        <is>
          <t>266-2024-06-30</t>
        </is>
      </c>
      <c r="Q819" t="n">
        <v>2</v>
      </c>
      <c r="R819" t="n">
        <v>2</v>
      </c>
    </row>
    <row r="820">
      <c r="A820" t="inlineStr">
        <is>
          <t>266</t>
        </is>
      </c>
      <c r="B820" t="inlineStr">
        <is>
          <t>Oportunidad en la elaboración de contratos</t>
        </is>
      </c>
      <c r="C820" t="inlineStr">
        <is>
          <t>GESTIÓN JURÍDICA Y NORMATIVA</t>
        </is>
      </c>
      <c r="D820" t="inlineStr">
        <is>
          <t>Semestral</t>
        </is>
      </c>
      <c r="E820" t="inlineStr">
        <is>
          <t>Positivo</t>
        </is>
      </c>
      <c r="F820" s="137" t="n">
        <v>45657</v>
      </c>
      <c r="G820" t="n">
        <v>2024</v>
      </c>
      <c r="H820" t="inlineStr">
        <is>
          <t>Diciembre</t>
        </is>
      </c>
      <c r="I820" t="inlineStr">
        <is>
          <t>2024-2</t>
        </is>
      </c>
      <c r="J820" t="n">
        <v>95</v>
      </c>
      <c r="K820" t="n">
        <v>81.93000000000001</v>
      </c>
      <c r="L820" t="n">
        <v>0.862421052631579</v>
      </c>
      <c r="M820" t="n">
        <v>0.862421052631579</v>
      </c>
      <c r="N820" t="inlineStr">
        <is>
          <t>95.0%</t>
        </is>
      </c>
      <c r="O820" t="inlineStr">
        <is>
          <t>81.93%</t>
        </is>
      </c>
      <c r="P820" t="inlineStr">
        <is>
          <t>266-2024-12-31</t>
        </is>
      </c>
      <c r="Q820" t="n">
        <v>2</v>
      </c>
      <c r="R820" t="n">
        <v>2</v>
      </c>
    </row>
    <row r="821">
      <c r="A821" t="inlineStr">
        <is>
          <t>266</t>
        </is>
      </c>
      <c r="B821" t="inlineStr">
        <is>
          <t>Oportunidad en la elaboración de contratos</t>
        </is>
      </c>
      <c r="C821" t="inlineStr">
        <is>
          <t>GESTIÓN JURÍDICA Y NORMATIVA</t>
        </is>
      </c>
      <c r="D821" t="inlineStr">
        <is>
          <t>Trimestral</t>
        </is>
      </c>
      <c r="E821" t="inlineStr">
        <is>
          <t>Positivo</t>
        </is>
      </c>
      <c r="F821" s="137" t="n">
        <v>45838</v>
      </c>
      <c r="G821" t="n">
        <v>2025</v>
      </c>
      <c r="H821" t="inlineStr">
        <is>
          <t>Junio</t>
        </is>
      </c>
      <c r="I821" t="inlineStr">
        <is>
          <t>2025-1</t>
        </is>
      </c>
      <c r="J821" t="n">
        <v>95</v>
      </c>
      <c r="K821" t="n">
        <v>53.15</v>
      </c>
      <c r="L821" t="n">
        <v>0.5594736842105263</v>
      </c>
      <c r="M821" t="n">
        <v>0.5594736842105263</v>
      </c>
      <c r="N821" t="inlineStr">
        <is>
          <t>95.0%</t>
        </is>
      </c>
      <c r="O821" t="inlineStr">
        <is>
          <t>53.15%</t>
        </is>
      </c>
      <c r="P821" t="inlineStr">
        <is>
          <t>266-2025-06-30</t>
        </is>
      </c>
      <c r="Q821" t="n">
        <v>2</v>
      </c>
      <c r="R821" t="n">
        <v>2</v>
      </c>
    </row>
    <row r="822">
      <c r="A822" t="inlineStr">
        <is>
          <t>267</t>
        </is>
      </c>
      <c r="B822" t="inlineStr">
        <is>
          <t>Satisfacción procesos de Homologaciones</t>
        </is>
      </c>
      <c r="C822" t="inlineStr">
        <is>
          <t>Registro y Control</t>
        </is>
      </c>
      <c r="D822" t="inlineStr">
        <is>
          <t>Anual</t>
        </is>
      </c>
      <c r="E822" t="inlineStr">
        <is>
          <t>Positivo</t>
        </is>
      </c>
      <c r="F822" s="137" t="n">
        <v>45291</v>
      </c>
      <c r="G822" t="n">
        <v>2023</v>
      </c>
      <c r="H822" t="inlineStr">
        <is>
          <t>Diciembre</t>
        </is>
      </c>
      <c r="I822" t="inlineStr">
        <is>
          <t>2023-2</t>
        </is>
      </c>
      <c r="L822" t="n">
        <v>0</v>
      </c>
      <c r="M822" t="n">
        <v>0</v>
      </c>
      <c r="P822" t="inlineStr">
        <is>
          <t>267-2023-12-31</t>
        </is>
      </c>
      <c r="Q822" t="n">
        <v>2</v>
      </c>
      <c r="R822" t="n">
        <v>2</v>
      </c>
    </row>
    <row r="823">
      <c r="A823" t="inlineStr">
        <is>
          <t>268</t>
        </is>
      </c>
      <c r="B823" t="inlineStr">
        <is>
          <t>Cantidad de usuarios</t>
        </is>
      </c>
      <c r="C823" t="inlineStr">
        <is>
          <t>Centro de Medios Audiovisuales</t>
        </is>
      </c>
      <c r="D823" t="inlineStr">
        <is>
          <t>Semestral</t>
        </is>
      </c>
      <c r="E823" t="inlineStr">
        <is>
          <t>Positivo</t>
        </is>
      </c>
      <c r="F823" s="137" t="n">
        <v>45107</v>
      </c>
      <c r="G823" t="n">
        <v>2023</v>
      </c>
      <c r="H823" t="inlineStr">
        <is>
          <t>Junio</t>
        </is>
      </c>
      <c r="I823" t="inlineStr">
        <is>
          <t>2023-1</t>
        </is>
      </c>
      <c r="J823" t="n">
        <v>0</v>
      </c>
      <c r="K823" t="n">
        <v>680</v>
      </c>
      <c r="L823" t="n">
        <v>0</v>
      </c>
      <c r="M823" t="n">
        <v>0</v>
      </c>
      <c r="N823" t="inlineStr">
        <is>
          <t>0.0%</t>
        </is>
      </c>
      <c r="O823" t="inlineStr">
        <is>
          <t>680.0%</t>
        </is>
      </c>
      <c r="P823" t="inlineStr">
        <is>
          <t>268-2023-06-30</t>
        </is>
      </c>
      <c r="Q823" t="n">
        <v>2</v>
      </c>
      <c r="R823" t="n">
        <v>2</v>
      </c>
    </row>
    <row r="824">
      <c r="A824" t="inlineStr">
        <is>
          <t>268</t>
        </is>
      </c>
      <c r="B824" t="inlineStr">
        <is>
          <t>Cantidad de usuarios</t>
        </is>
      </c>
      <c r="C824" t="inlineStr">
        <is>
          <t>Centro de Medios Audiovisuales</t>
        </is>
      </c>
      <c r="D824" t="inlineStr">
        <is>
          <t>Semestral</t>
        </is>
      </c>
      <c r="E824" t="inlineStr">
        <is>
          <t>Positivo</t>
        </is>
      </c>
      <c r="F824" s="137" t="n">
        <v>45291</v>
      </c>
      <c r="G824" t="n">
        <v>2023</v>
      </c>
      <c r="H824" t="inlineStr">
        <is>
          <t>Diciembre</t>
        </is>
      </c>
      <c r="I824" t="inlineStr">
        <is>
          <t>2023-2</t>
        </is>
      </c>
      <c r="J824" t="n">
        <v>0</v>
      </c>
      <c r="K824" t="n">
        <v>1524</v>
      </c>
      <c r="L824" t="n">
        <v>0</v>
      </c>
      <c r="M824" t="n">
        <v>0</v>
      </c>
      <c r="N824" t="inlineStr">
        <is>
          <t>0.0%</t>
        </is>
      </c>
      <c r="O824" t="inlineStr">
        <is>
          <t>1524.0%</t>
        </is>
      </c>
      <c r="P824" t="inlineStr">
        <is>
          <t>268-2023-12-31</t>
        </is>
      </c>
      <c r="Q824" t="n">
        <v>2</v>
      </c>
      <c r="R824" t="n">
        <v>2</v>
      </c>
    </row>
    <row r="825">
      <c r="A825" t="inlineStr">
        <is>
          <t>268</t>
        </is>
      </c>
      <c r="B825" t="inlineStr">
        <is>
          <t>Cantidad de usuarios</t>
        </is>
      </c>
      <c r="C825" t="inlineStr">
        <is>
          <t>Centro de Medios Audiovisuales</t>
        </is>
      </c>
      <c r="D825" t="inlineStr">
        <is>
          <t>Semestral</t>
        </is>
      </c>
      <c r="E825" t="inlineStr">
        <is>
          <t>Positivo</t>
        </is>
      </c>
      <c r="F825" s="137" t="n">
        <v>45473</v>
      </c>
      <c r="G825" t="n">
        <v>2024</v>
      </c>
      <c r="H825" t="inlineStr">
        <is>
          <t>Junio</t>
        </is>
      </c>
      <c r="I825" t="inlineStr">
        <is>
          <t>2024-1</t>
        </is>
      </c>
      <c r="J825" t="n">
        <v>0</v>
      </c>
      <c r="K825" t="n">
        <v>760</v>
      </c>
      <c r="L825" t="n">
        <v>0</v>
      </c>
      <c r="M825" t="n">
        <v>0</v>
      </c>
      <c r="N825" t="inlineStr">
        <is>
          <t>0.0%</t>
        </is>
      </c>
      <c r="O825" t="inlineStr">
        <is>
          <t>760.0%</t>
        </is>
      </c>
      <c r="P825" t="inlineStr">
        <is>
          <t>268-2024-06-30</t>
        </is>
      </c>
      <c r="Q825" t="n">
        <v>2</v>
      </c>
      <c r="R825" t="n">
        <v>2</v>
      </c>
    </row>
    <row r="826">
      <c r="A826" t="inlineStr">
        <is>
          <t>268</t>
        </is>
      </c>
      <c r="B826" t="inlineStr">
        <is>
          <t>Cantidad de usuarios</t>
        </is>
      </c>
      <c r="C826" t="inlineStr">
        <is>
          <t>Centro de Medios Audiovisuales</t>
        </is>
      </c>
      <c r="D826" t="inlineStr">
        <is>
          <t>Semestral</t>
        </is>
      </c>
      <c r="E826" t="inlineStr">
        <is>
          <t>Positivo</t>
        </is>
      </c>
      <c r="F826" s="137" t="n">
        <v>45657</v>
      </c>
      <c r="G826" t="n">
        <v>2024</v>
      </c>
      <c r="H826" t="inlineStr">
        <is>
          <t>Diciembre</t>
        </is>
      </c>
      <c r="I826" t="inlineStr">
        <is>
          <t>2024-2</t>
        </is>
      </c>
      <c r="J826" t="n">
        <v>0</v>
      </c>
      <c r="K826" t="n">
        <v>1005</v>
      </c>
      <c r="L826" t="n">
        <v>0</v>
      </c>
      <c r="M826" t="n">
        <v>0</v>
      </c>
      <c r="N826" t="inlineStr">
        <is>
          <t>0.0%</t>
        </is>
      </c>
      <c r="O826" t="inlineStr">
        <is>
          <t>1005.0%</t>
        </is>
      </c>
      <c r="P826" t="inlineStr">
        <is>
          <t>268-2024-12-31</t>
        </is>
      </c>
      <c r="Q826" t="n">
        <v>2</v>
      </c>
      <c r="R826" t="n">
        <v>2</v>
      </c>
    </row>
    <row r="827">
      <c r="A827" t="inlineStr">
        <is>
          <t>268</t>
        </is>
      </c>
      <c r="B827" t="inlineStr">
        <is>
          <t>Cantidad de usuarios - (Metrica)</t>
        </is>
      </c>
      <c r="C827" t="inlineStr">
        <is>
          <t>Centro de Medios Audiovisuales</t>
        </is>
      </c>
      <c r="D827" t="inlineStr">
        <is>
          <t>Semestral</t>
        </is>
      </c>
      <c r="E827" t="inlineStr">
        <is>
          <t>Positivo</t>
        </is>
      </c>
      <c r="F827" s="137" t="n">
        <v>45838</v>
      </c>
      <c r="G827" t="n">
        <v>2025</v>
      </c>
      <c r="H827" t="inlineStr">
        <is>
          <t>Junio</t>
        </is>
      </c>
      <c r="I827" t="inlineStr">
        <is>
          <t>2025-1</t>
        </is>
      </c>
      <c r="K827" t="n">
        <v>765</v>
      </c>
      <c r="L827" t="n">
        <v>0</v>
      </c>
      <c r="M827" t="n">
        <v>0</v>
      </c>
      <c r="O827" t="inlineStr">
        <is>
          <t>765.0%</t>
        </is>
      </c>
      <c r="P827" t="inlineStr">
        <is>
          <t>268-2025-06-30</t>
        </is>
      </c>
      <c r="Q827" t="n">
        <v>2</v>
      </c>
      <c r="R827" t="n">
        <v>2</v>
      </c>
    </row>
    <row r="828">
      <c r="A828" t="inlineStr">
        <is>
          <t>268</t>
        </is>
      </c>
      <c r="B828" t="inlineStr">
        <is>
          <t>Cantidad de usuarios - (Metrica)</t>
        </is>
      </c>
      <c r="C828" t="inlineStr">
        <is>
          <t>Centro de Medios Audiovisuales</t>
        </is>
      </c>
      <c r="D828" t="inlineStr">
        <is>
          <t>Semestral</t>
        </is>
      </c>
      <c r="E828" t="inlineStr">
        <is>
          <t>Positivo</t>
        </is>
      </c>
      <c r="F828" s="137" t="n">
        <v>46022</v>
      </c>
      <c r="G828" t="n">
        <v>2025</v>
      </c>
      <c r="H828" t="inlineStr">
        <is>
          <t>Diciembre</t>
        </is>
      </c>
      <c r="I828" t="inlineStr">
        <is>
          <t>2025-2</t>
        </is>
      </c>
      <c r="K828" t="n">
        <v>877</v>
      </c>
      <c r="L828" t="n">
        <v>0</v>
      </c>
      <c r="M828" t="n">
        <v>0</v>
      </c>
      <c r="O828" t="inlineStr">
        <is>
          <t>877.0%</t>
        </is>
      </c>
      <c r="P828" t="inlineStr">
        <is>
          <t>268-2025-12-31</t>
        </is>
      </c>
      <c r="Q828" t="n">
        <v>2</v>
      </c>
      <c r="R828" t="n">
        <v>2</v>
      </c>
    </row>
    <row r="829">
      <c r="A829" t="inlineStr">
        <is>
          <t>269</t>
        </is>
      </c>
      <c r="B829" t="inlineStr">
        <is>
          <t>N de personas promedio por evento</t>
        </is>
      </c>
      <c r="C829" t="inlineStr">
        <is>
          <t>Centro de Medios Audiovisuales</t>
        </is>
      </c>
      <c r="D829" t="inlineStr">
        <is>
          <t>Semestral</t>
        </is>
      </c>
      <c r="E829" t="inlineStr">
        <is>
          <t>Positivo</t>
        </is>
      </c>
      <c r="F829" s="137" t="n">
        <v>45107</v>
      </c>
      <c r="G829" t="n">
        <v>2023</v>
      </c>
      <c r="H829" t="inlineStr">
        <is>
          <t>Junio</t>
        </is>
      </c>
      <c r="I829" t="inlineStr">
        <is>
          <t>2023-1</t>
        </is>
      </c>
      <c r="J829" t="n">
        <v>0</v>
      </c>
      <c r="K829" t="n">
        <v>0.4</v>
      </c>
      <c r="L829" t="n">
        <v>0</v>
      </c>
      <c r="M829" t="n">
        <v>0</v>
      </c>
      <c r="N829" t="inlineStr">
        <is>
          <t>0.0%</t>
        </is>
      </c>
      <c r="O829" t="inlineStr">
        <is>
          <t>0.4%</t>
        </is>
      </c>
      <c r="P829" t="inlineStr">
        <is>
          <t>269-2023-06-30</t>
        </is>
      </c>
      <c r="Q829" t="n">
        <v>2</v>
      </c>
      <c r="R829" t="n">
        <v>2</v>
      </c>
    </row>
    <row r="830">
      <c r="A830" t="inlineStr">
        <is>
          <t>269</t>
        </is>
      </c>
      <c r="B830" t="inlineStr">
        <is>
          <t>N de personas promedio por evento</t>
        </is>
      </c>
      <c r="C830" t="inlineStr">
        <is>
          <t>Centro de Medios Audiovisuales</t>
        </is>
      </c>
      <c r="D830" t="inlineStr">
        <is>
          <t>Semestral</t>
        </is>
      </c>
      <c r="E830" t="inlineStr">
        <is>
          <t>Positivo</t>
        </is>
      </c>
      <c r="F830" s="137" t="n">
        <v>45291</v>
      </c>
      <c r="G830" t="n">
        <v>2023</v>
      </c>
      <c r="H830" t="inlineStr">
        <is>
          <t>Diciembre</t>
        </is>
      </c>
      <c r="I830" t="inlineStr">
        <is>
          <t>2023-2</t>
        </is>
      </c>
      <c r="J830" t="n">
        <v>0</v>
      </c>
      <c r="K830" t="n">
        <v>1.28</v>
      </c>
      <c r="L830" t="n">
        <v>0</v>
      </c>
      <c r="M830" t="n">
        <v>0</v>
      </c>
      <c r="N830" t="inlineStr">
        <is>
          <t>0.0%</t>
        </is>
      </c>
      <c r="O830" t="inlineStr">
        <is>
          <t>1.28%</t>
        </is>
      </c>
      <c r="P830" t="inlineStr">
        <is>
          <t>269-2023-12-31</t>
        </is>
      </c>
      <c r="Q830" t="n">
        <v>2</v>
      </c>
      <c r="R830" t="n">
        <v>2</v>
      </c>
    </row>
    <row r="831">
      <c r="A831" t="inlineStr">
        <is>
          <t>269</t>
        </is>
      </c>
      <c r="B831" t="inlineStr">
        <is>
          <t>N de personas promedio por evento</t>
        </is>
      </c>
      <c r="C831" t="inlineStr">
        <is>
          <t>Centro de Medios Audiovisuales</t>
        </is>
      </c>
      <c r="D831" t="inlineStr">
        <is>
          <t>Semestral</t>
        </is>
      </c>
      <c r="E831" t="inlineStr">
        <is>
          <t>Positivo</t>
        </is>
      </c>
      <c r="F831" s="137" t="n">
        <v>45473</v>
      </c>
      <c r="G831" t="n">
        <v>2024</v>
      </c>
      <c r="H831" t="inlineStr">
        <is>
          <t>Junio</t>
        </is>
      </c>
      <c r="I831" t="inlineStr">
        <is>
          <t>2024-1</t>
        </is>
      </c>
      <c r="J831" t="n">
        <v>0</v>
      </c>
      <c r="K831" t="n">
        <v>3</v>
      </c>
      <c r="L831" t="n">
        <v>0</v>
      </c>
      <c r="M831" t="n">
        <v>0</v>
      </c>
      <c r="N831" t="inlineStr">
        <is>
          <t>0.0%</t>
        </is>
      </c>
      <c r="O831" t="inlineStr">
        <is>
          <t>3.0%</t>
        </is>
      </c>
      <c r="P831" t="inlineStr">
        <is>
          <t>269-2024-06-30</t>
        </is>
      </c>
      <c r="Q831" t="n">
        <v>2</v>
      </c>
      <c r="R831" t="n">
        <v>2</v>
      </c>
    </row>
    <row r="832">
      <c r="A832" t="inlineStr">
        <is>
          <t>269</t>
        </is>
      </c>
      <c r="B832" t="inlineStr">
        <is>
          <t>N de personas promedio por evento</t>
        </is>
      </c>
      <c r="C832" t="inlineStr">
        <is>
          <t>Centro de Medios Audiovisuales</t>
        </is>
      </c>
      <c r="D832" t="inlineStr">
        <is>
          <t>Semestral</t>
        </is>
      </c>
      <c r="E832" t="inlineStr">
        <is>
          <t>Positivo</t>
        </is>
      </c>
      <c r="F832" s="137" t="n">
        <v>45657</v>
      </c>
      <c r="G832" t="n">
        <v>2024</v>
      </c>
      <c r="H832" t="inlineStr">
        <is>
          <t>Diciembre</t>
        </is>
      </c>
      <c r="I832" t="inlineStr">
        <is>
          <t>2024-2</t>
        </is>
      </c>
      <c r="L832" t="n">
        <v>0</v>
      </c>
      <c r="M832" t="n">
        <v>0</v>
      </c>
      <c r="P832" t="inlineStr">
        <is>
          <t>269-2024-12-31</t>
        </is>
      </c>
      <c r="Q832" t="n">
        <v>2</v>
      </c>
      <c r="R832" t="n">
        <v>2</v>
      </c>
    </row>
    <row r="833">
      <c r="A833" t="inlineStr">
        <is>
          <t>269</t>
        </is>
      </c>
      <c r="B833" t="inlineStr">
        <is>
          <t>N de personas promedio por evento - (Metrica)</t>
        </is>
      </c>
      <c r="C833" t="inlineStr">
        <is>
          <t>Centro de Medios Audiovisuales</t>
        </is>
      </c>
      <c r="D833" t="inlineStr">
        <is>
          <t>Semestral</t>
        </is>
      </c>
      <c r="E833" t="inlineStr">
        <is>
          <t>Positivo</t>
        </is>
      </c>
      <c r="F833" s="137" t="n">
        <v>45838</v>
      </c>
      <c r="G833" t="n">
        <v>2025</v>
      </c>
      <c r="H833" t="inlineStr">
        <is>
          <t>Junio</t>
        </is>
      </c>
      <c r="I833" t="inlineStr">
        <is>
          <t>2025-1</t>
        </is>
      </c>
      <c r="K833" t="n">
        <v>1.83</v>
      </c>
      <c r="L833" t="n">
        <v>0</v>
      </c>
      <c r="M833" t="n">
        <v>0</v>
      </c>
      <c r="O833" t="inlineStr">
        <is>
          <t>1.83%</t>
        </is>
      </c>
      <c r="P833" t="inlineStr">
        <is>
          <t>269-2025-06-30</t>
        </is>
      </c>
      <c r="Q833" t="n">
        <v>2</v>
      </c>
      <c r="R833" t="n">
        <v>2</v>
      </c>
    </row>
    <row r="834">
      <c r="A834" t="inlineStr">
        <is>
          <t>269</t>
        </is>
      </c>
      <c r="B834" t="inlineStr">
        <is>
          <t>N de personas promedio por evento - (Metrica)</t>
        </is>
      </c>
      <c r="C834" t="inlineStr">
        <is>
          <t>Centro de Medios Audiovisuales</t>
        </is>
      </c>
      <c r="D834" t="inlineStr">
        <is>
          <t>Semestral</t>
        </is>
      </c>
      <c r="E834" t="inlineStr">
        <is>
          <t>Positivo</t>
        </is>
      </c>
      <c r="F834" s="137" t="n">
        <v>46022</v>
      </c>
      <c r="G834" t="n">
        <v>2025</v>
      </c>
      <c r="H834" t="inlineStr">
        <is>
          <t>Diciembre</t>
        </is>
      </c>
      <c r="I834" t="inlineStr">
        <is>
          <t>2025-2</t>
        </is>
      </c>
      <c r="K834" t="n">
        <v>1.65</v>
      </c>
      <c r="L834" t="n">
        <v>0</v>
      </c>
      <c r="M834" t="n">
        <v>0</v>
      </c>
      <c r="O834" t="inlineStr">
        <is>
          <t>1.65%</t>
        </is>
      </c>
      <c r="P834" t="inlineStr">
        <is>
          <t>269-2025-12-31</t>
        </is>
      </c>
      <c r="Q834" t="n">
        <v>2</v>
      </c>
      <c r="R834" t="n">
        <v>2</v>
      </c>
    </row>
    <row r="835">
      <c r="A835" t="inlineStr">
        <is>
          <t>270</t>
        </is>
      </c>
      <c r="B835" t="inlineStr">
        <is>
          <t>N de horas promedio por evento</t>
        </is>
      </c>
      <c r="C835" t="inlineStr">
        <is>
          <t>Centro de Medios Audiovisuales</t>
        </is>
      </c>
      <c r="D835" t="inlineStr">
        <is>
          <t>Semestral</t>
        </is>
      </c>
      <c r="E835" t="inlineStr">
        <is>
          <t>Positivo</t>
        </is>
      </c>
      <c r="F835" s="137" t="n">
        <v>45107</v>
      </c>
      <c r="G835" t="n">
        <v>2023</v>
      </c>
      <c r="H835" t="inlineStr">
        <is>
          <t>Junio</t>
        </is>
      </c>
      <c r="I835" t="inlineStr">
        <is>
          <t>2023-1</t>
        </is>
      </c>
      <c r="J835" t="n">
        <v>0</v>
      </c>
      <c r="K835" t="n">
        <v>6.55</v>
      </c>
      <c r="L835" t="n">
        <v>0</v>
      </c>
      <c r="M835" t="n">
        <v>0</v>
      </c>
      <c r="N835" t="inlineStr">
        <is>
          <t>0.0%</t>
        </is>
      </c>
      <c r="O835" t="inlineStr">
        <is>
          <t>6.55%</t>
        </is>
      </c>
      <c r="P835" t="inlineStr">
        <is>
          <t>270-2023-06-30</t>
        </is>
      </c>
      <c r="Q835" t="n">
        <v>2</v>
      </c>
      <c r="R835" t="n">
        <v>2</v>
      </c>
    </row>
    <row r="836">
      <c r="A836" t="inlineStr">
        <is>
          <t>270</t>
        </is>
      </c>
      <c r="B836" t="inlineStr">
        <is>
          <t>N de horas promedio por evento</t>
        </is>
      </c>
      <c r="C836" t="inlineStr">
        <is>
          <t>Centro de Medios Audiovisuales</t>
        </is>
      </c>
      <c r="D836" t="inlineStr">
        <is>
          <t>Semestral</t>
        </is>
      </c>
      <c r="E836" t="inlineStr">
        <is>
          <t>Positivo</t>
        </is>
      </c>
      <c r="F836" s="137" t="n">
        <v>45291</v>
      </c>
      <c r="G836" t="n">
        <v>2023</v>
      </c>
      <c r="H836" t="inlineStr">
        <is>
          <t>Diciembre</t>
        </is>
      </c>
      <c r="I836" t="inlineStr">
        <is>
          <t>2023-2</t>
        </is>
      </c>
      <c r="J836" t="n">
        <v>0</v>
      </c>
      <c r="K836" t="n">
        <v>3.83</v>
      </c>
      <c r="L836" t="n">
        <v>0</v>
      </c>
      <c r="M836" t="n">
        <v>0</v>
      </c>
      <c r="N836" t="inlineStr">
        <is>
          <t>0.0%</t>
        </is>
      </c>
      <c r="O836" t="inlineStr">
        <is>
          <t>3.83%</t>
        </is>
      </c>
      <c r="P836" t="inlineStr">
        <is>
          <t>270-2023-12-31</t>
        </is>
      </c>
      <c r="Q836" t="n">
        <v>2</v>
      </c>
      <c r="R836" t="n">
        <v>2</v>
      </c>
    </row>
    <row r="837">
      <c r="A837" t="inlineStr">
        <is>
          <t>270</t>
        </is>
      </c>
      <c r="B837" t="inlineStr">
        <is>
          <t>N de horas promedio por evento</t>
        </is>
      </c>
      <c r="C837" t="inlineStr">
        <is>
          <t>Centro de Medios Audiovisuales</t>
        </is>
      </c>
      <c r="D837" t="inlineStr">
        <is>
          <t>Semestral</t>
        </is>
      </c>
      <c r="E837" t="inlineStr">
        <is>
          <t>Positivo</t>
        </is>
      </c>
      <c r="F837" s="137" t="n">
        <v>45473</v>
      </c>
      <c r="G837" t="n">
        <v>2024</v>
      </c>
      <c r="H837" t="inlineStr">
        <is>
          <t>Junio</t>
        </is>
      </c>
      <c r="I837" t="inlineStr">
        <is>
          <t>2024-1</t>
        </is>
      </c>
      <c r="J837" t="n">
        <v>0</v>
      </c>
      <c r="K837" t="n">
        <v>4.88</v>
      </c>
      <c r="L837" t="n">
        <v>0</v>
      </c>
      <c r="M837" t="n">
        <v>0</v>
      </c>
      <c r="N837" t="inlineStr">
        <is>
          <t>0.0%</t>
        </is>
      </c>
      <c r="O837" t="inlineStr">
        <is>
          <t>4.88%</t>
        </is>
      </c>
      <c r="P837" t="inlineStr">
        <is>
          <t>270-2024-06-30</t>
        </is>
      </c>
      <c r="Q837" t="n">
        <v>2</v>
      </c>
      <c r="R837" t="n">
        <v>2</v>
      </c>
    </row>
    <row r="838">
      <c r="A838" t="inlineStr">
        <is>
          <t>270</t>
        </is>
      </c>
      <c r="B838" t="inlineStr">
        <is>
          <t>N de horas promedio por evento</t>
        </is>
      </c>
      <c r="C838" t="inlineStr">
        <is>
          <t>Centro de Medios Audiovisuales</t>
        </is>
      </c>
      <c r="D838" t="inlineStr">
        <is>
          <t>Semestral</t>
        </is>
      </c>
      <c r="E838" t="inlineStr">
        <is>
          <t>Positivo</t>
        </is>
      </c>
      <c r="F838" s="137" t="n">
        <v>45657</v>
      </c>
      <c r="G838" t="n">
        <v>2024</v>
      </c>
      <c r="H838" t="inlineStr">
        <is>
          <t>Diciembre</t>
        </is>
      </c>
      <c r="I838" t="inlineStr">
        <is>
          <t>2024-2</t>
        </is>
      </c>
      <c r="J838" t="n">
        <v>0</v>
      </c>
      <c r="K838" t="n">
        <v>4.57</v>
      </c>
      <c r="L838" t="n">
        <v>0</v>
      </c>
      <c r="M838" t="n">
        <v>0</v>
      </c>
      <c r="N838" t="inlineStr">
        <is>
          <t>0.0%</t>
        </is>
      </c>
      <c r="O838" t="inlineStr">
        <is>
          <t>4.57%</t>
        </is>
      </c>
      <c r="P838" t="inlineStr">
        <is>
          <t>270-2024-12-31</t>
        </is>
      </c>
      <c r="Q838" t="n">
        <v>2</v>
      </c>
      <c r="R838" t="n">
        <v>2</v>
      </c>
    </row>
    <row r="839">
      <c r="A839" t="inlineStr">
        <is>
          <t>270</t>
        </is>
      </c>
      <c r="B839" t="inlineStr">
        <is>
          <t>N de horas promedio por evento - (Metrica)</t>
        </is>
      </c>
      <c r="C839" t="inlineStr">
        <is>
          <t>Centro de Medios Audiovisuales</t>
        </is>
      </c>
      <c r="D839" t="inlineStr">
        <is>
          <t>Semestral</t>
        </is>
      </c>
      <c r="E839" t="inlineStr">
        <is>
          <t>Positivo</t>
        </is>
      </c>
      <c r="F839" s="137" t="n">
        <v>45838</v>
      </c>
      <c r="G839" t="n">
        <v>2025</v>
      </c>
      <c r="H839" t="inlineStr">
        <is>
          <t>Junio</t>
        </is>
      </c>
      <c r="I839" t="inlineStr">
        <is>
          <t>2025-1</t>
        </is>
      </c>
      <c r="K839" t="n">
        <v>4.17</v>
      </c>
      <c r="L839" t="n">
        <v>0</v>
      </c>
      <c r="M839" t="n">
        <v>0</v>
      </c>
      <c r="O839" t="inlineStr">
        <is>
          <t>4.17%</t>
        </is>
      </c>
      <c r="P839" t="inlineStr">
        <is>
          <t>270-2025-06-30</t>
        </is>
      </c>
      <c r="Q839" t="n">
        <v>2</v>
      </c>
      <c r="R839" t="n">
        <v>2</v>
      </c>
    </row>
    <row r="840">
      <c r="A840" t="inlineStr">
        <is>
          <t>270</t>
        </is>
      </c>
      <c r="B840" t="inlineStr">
        <is>
          <t>N de horas promedio por evento - (Metrica)</t>
        </is>
      </c>
      <c r="C840" t="inlineStr">
        <is>
          <t>Centro de Medios Audiovisuales</t>
        </is>
      </c>
      <c r="D840" t="inlineStr">
        <is>
          <t>Semestral</t>
        </is>
      </c>
      <c r="E840" t="inlineStr">
        <is>
          <t>Positivo</t>
        </is>
      </c>
      <c r="F840" s="137" t="n">
        <v>46022</v>
      </c>
      <c r="G840" t="n">
        <v>2025</v>
      </c>
      <c r="H840" t="inlineStr">
        <is>
          <t>Diciembre</t>
        </is>
      </c>
      <c r="I840" t="inlineStr">
        <is>
          <t>2025-2</t>
        </is>
      </c>
      <c r="K840" t="n">
        <v>4.3</v>
      </c>
      <c r="L840" t="n">
        <v>0</v>
      </c>
      <c r="M840" t="n">
        <v>0</v>
      </c>
      <c r="O840" t="inlineStr">
        <is>
          <t>4.3%</t>
        </is>
      </c>
      <c r="P840" t="inlineStr">
        <is>
          <t>270-2025-12-31</t>
        </is>
      </c>
      <c r="Q840" t="n">
        <v>2</v>
      </c>
      <c r="R840" t="n">
        <v>2</v>
      </c>
    </row>
    <row r="841">
      <c r="A841" t="inlineStr">
        <is>
          <t>271</t>
        </is>
      </c>
      <c r="B841" t="inlineStr">
        <is>
          <t>N de horas por solicitud</t>
        </is>
      </c>
      <c r="C841" t="inlineStr">
        <is>
          <t>Centro de Medios Audiovisuales</t>
        </is>
      </c>
      <c r="D841" t="inlineStr">
        <is>
          <t>Semestral</t>
        </is>
      </c>
      <c r="E841" t="inlineStr">
        <is>
          <t>Positivo</t>
        </is>
      </c>
      <c r="F841" s="137" t="n">
        <v>45107</v>
      </c>
      <c r="G841" t="n">
        <v>2023</v>
      </c>
      <c r="H841" t="inlineStr">
        <is>
          <t>Junio</t>
        </is>
      </c>
      <c r="I841" t="inlineStr">
        <is>
          <t>2023-1</t>
        </is>
      </c>
      <c r="J841" t="n">
        <v>0</v>
      </c>
      <c r="K841" t="n">
        <v>63.29</v>
      </c>
      <c r="L841" t="n">
        <v>0</v>
      </c>
      <c r="M841" t="n">
        <v>0</v>
      </c>
      <c r="N841" t="inlineStr">
        <is>
          <t>0.0%</t>
        </is>
      </c>
      <c r="O841" t="inlineStr">
        <is>
          <t>63.29%</t>
        </is>
      </c>
      <c r="P841" t="inlineStr">
        <is>
          <t>271-2023-06-30</t>
        </is>
      </c>
      <c r="Q841" t="n">
        <v>2</v>
      </c>
      <c r="R841" t="n">
        <v>2</v>
      </c>
    </row>
    <row r="842">
      <c r="A842" t="inlineStr">
        <is>
          <t>271</t>
        </is>
      </c>
      <c r="B842" t="inlineStr">
        <is>
          <t>N de horas por solicitud</t>
        </is>
      </c>
      <c r="C842" t="inlineStr">
        <is>
          <t>Centro de Medios Audiovisuales</t>
        </is>
      </c>
      <c r="D842" t="inlineStr">
        <is>
          <t>Semestral</t>
        </is>
      </c>
      <c r="E842" t="inlineStr">
        <is>
          <t>Positivo</t>
        </is>
      </c>
      <c r="F842" s="137" t="n">
        <v>45291</v>
      </c>
      <c r="G842" t="n">
        <v>2023</v>
      </c>
      <c r="H842" t="inlineStr">
        <is>
          <t>Diciembre</t>
        </is>
      </c>
      <c r="I842" t="inlineStr">
        <is>
          <t>2023-2</t>
        </is>
      </c>
      <c r="J842" t="n">
        <v>0</v>
      </c>
      <c r="K842" t="n">
        <v>16.17</v>
      </c>
      <c r="L842" t="n">
        <v>0</v>
      </c>
      <c r="M842" t="n">
        <v>0</v>
      </c>
      <c r="N842" t="inlineStr">
        <is>
          <t>0.0%</t>
        </is>
      </c>
      <c r="O842" t="inlineStr">
        <is>
          <t>16.17%</t>
        </is>
      </c>
      <c r="P842" t="inlineStr">
        <is>
          <t>271-2023-12-31</t>
        </is>
      </c>
      <c r="Q842" t="n">
        <v>2</v>
      </c>
      <c r="R842" t="n">
        <v>2</v>
      </c>
    </row>
    <row r="843">
      <c r="A843" t="inlineStr">
        <is>
          <t>271</t>
        </is>
      </c>
      <c r="B843" t="inlineStr">
        <is>
          <t>N de horas por solicitud</t>
        </is>
      </c>
      <c r="C843" t="inlineStr">
        <is>
          <t>Centro de Medios Audiovisuales</t>
        </is>
      </c>
      <c r="D843" t="inlineStr">
        <is>
          <t>Semestral</t>
        </is>
      </c>
      <c r="E843" t="inlineStr">
        <is>
          <t>Positivo</t>
        </is>
      </c>
      <c r="F843" s="137" t="n">
        <v>45473</v>
      </c>
      <c r="G843" t="n">
        <v>2024</v>
      </c>
      <c r="H843" t="inlineStr">
        <is>
          <t>Junio</t>
        </is>
      </c>
      <c r="I843" t="inlineStr">
        <is>
          <t>2024-1</t>
        </is>
      </c>
      <c r="J843" t="n">
        <v>0</v>
      </c>
      <c r="K843" t="n">
        <v>19.39</v>
      </c>
      <c r="L843" t="n">
        <v>0</v>
      </c>
      <c r="M843" t="n">
        <v>0</v>
      </c>
      <c r="N843" t="inlineStr">
        <is>
          <t>0.0%</t>
        </is>
      </c>
      <c r="O843" t="inlineStr">
        <is>
          <t>19.39%</t>
        </is>
      </c>
      <c r="P843" t="inlineStr">
        <is>
          <t>271-2024-06-30</t>
        </is>
      </c>
      <c r="Q843" t="n">
        <v>2</v>
      </c>
      <c r="R843" t="n">
        <v>2</v>
      </c>
    </row>
    <row r="844">
      <c r="A844" t="inlineStr">
        <is>
          <t>271</t>
        </is>
      </c>
      <c r="B844" t="inlineStr">
        <is>
          <t>N de horas por solicitud</t>
        </is>
      </c>
      <c r="C844" t="inlineStr">
        <is>
          <t>Centro de Medios Audiovisuales</t>
        </is>
      </c>
      <c r="D844" t="inlineStr">
        <is>
          <t>Semestral</t>
        </is>
      </c>
      <c r="E844" t="inlineStr">
        <is>
          <t>Positivo</t>
        </is>
      </c>
      <c r="F844" s="137" t="n">
        <v>45657</v>
      </c>
      <c r="G844" t="n">
        <v>2024</v>
      </c>
      <c r="H844" t="inlineStr">
        <is>
          <t>Diciembre</t>
        </is>
      </c>
      <c r="I844" t="inlineStr">
        <is>
          <t>2024-2</t>
        </is>
      </c>
      <c r="L844" t="n">
        <v>0</v>
      </c>
      <c r="M844" t="n">
        <v>0</v>
      </c>
      <c r="P844" t="inlineStr">
        <is>
          <t>271-2024-12-31</t>
        </is>
      </c>
      <c r="Q844" t="n">
        <v>2</v>
      </c>
      <c r="R844" t="n">
        <v>2</v>
      </c>
    </row>
    <row r="845">
      <c r="A845" t="inlineStr">
        <is>
          <t>271</t>
        </is>
      </c>
      <c r="B845" t="inlineStr">
        <is>
          <t>N de horas por solicitud - (Metrica)</t>
        </is>
      </c>
      <c r="C845" t="inlineStr">
        <is>
          <t>Centro de Medios Audiovisuales</t>
        </is>
      </c>
      <c r="D845" t="inlineStr">
        <is>
          <t>Semestral</t>
        </is>
      </c>
      <c r="E845" t="inlineStr">
        <is>
          <t>Positivo</t>
        </is>
      </c>
      <c r="F845" s="137" t="n">
        <v>45838</v>
      </c>
      <c r="G845" t="n">
        <v>2025</v>
      </c>
      <c r="H845" t="inlineStr">
        <is>
          <t>Junio</t>
        </is>
      </c>
      <c r="I845" t="inlineStr">
        <is>
          <t>2025-1</t>
        </is>
      </c>
      <c r="K845" t="n">
        <v>23.85</v>
      </c>
      <c r="L845" t="n">
        <v>0</v>
      </c>
      <c r="M845" t="n">
        <v>0</v>
      </c>
      <c r="O845" t="inlineStr">
        <is>
          <t>23.85%</t>
        </is>
      </c>
      <c r="P845" t="inlineStr">
        <is>
          <t>271-2025-06-30</t>
        </is>
      </c>
      <c r="Q845" t="n">
        <v>2</v>
      </c>
      <c r="R845" t="n">
        <v>2</v>
      </c>
    </row>
    <row r="846">
      <c r="A846" t="inlineStr">
        <is>
          <t>271</t>
        </is>
      </c>
      <c r="B846" t="inlineStr">
        <is>
          <t>N de horas por solicitud - (Metrica)</t>
        </is>
      </c>
      <c r="C846" t="inlineStr">
        <is>
          <t>Centro de Medios Audiovisuales</t>
        </is>
      </c>
      <c r="D846" t="inlineStr">
        <is>
          <t>Semestral</t>
        </is>
      </c>
      <c r="E846" t="inlineStr">
        <is>
          <t>Positivo</t>
        </is>
      </c>
      <c r="F846" s="137" t="n">
        <v>46022</v>
      </c>
      <c r="G846" t="n">
        <v>2025</v>
      </c>
      <c r="H846" t="inlineStr">
        <is>
          <t>Diciembre</t>
        </is>
      </c>
      <c r="I846" t="inlineStr">
        <is>
          <t>2025-2</t>
        </is>
      </c>
      <c r="K846" t="n">
        <v>19.93</v>
      </c>
      <c r="L846" t="n">
        <v>0</v>
      </c>
      <c r="M846" t="n">
        <v>0</v>
      </c>
      <c r="O846" t="inlineStr">
        <is>
          <t>19.93%</t>
        </is>
      </c>
      <c r="P846" t="inlineStr">
        <is>
          <t>271-2025-12-31</t>
        </is>
      </c>
      <c r="Q846" t="n">
        <v>2</v>
      </c>
      <c r="R846" t="n">
        <v>2</v>
      </c>
    </row>
    <row r="847">
      <c r="A847" t="inlineStr">
        <is>
          <t>272</t>
        </is>
      </c>
      <c r="B847" t="inlineStr">
        <is>
          <t>Proporción de accidentes de trabajo mortales</t>
        </is>
      </c>
      <c r="C847" t="inlineStr">
        <is>
          <t>GESTIÓN DE SEGURIDAD Y SALUD EN EL TRABAJO</t>
        </is>
      </c>
      <c r="D847" t="inlineStr">
        <is>
          <t>Anual</t>
        </is>
      </c>
      <c r="E847" t="inlineStr">
        <is>
          <t>Negativo</t>
        </is>
      </c>
      <c r="F847" s="137" t="n">
        <v>45291</v>
      </c>
      <c r="G847" t="n">
        <v>2023</v>
      </c>
      <c r="H847" t="inlineStr">
        <is>
          <t>Diciembre</t>
        </is>
      </c>
      <c r="I847" t="inlineStr">
        <is>
          <t>2023-2</t>
        </is>
      </c>
      <c r="J847" t="n">
        <v>1e-08</v>
      </c>
      <c r="K847" t="n">
        <v>1e-08</v>
      </c>
      <c r="L847" t="n">
        <v>1</v>
      </c>
      <c r="M847" t="n">
        <v>1</v>
      </c>
      <c r="N847" t="inlineStr">
        <is>
          <t>0.0%</t>
        </is>
      </c>
      <c r="O847" t="inlineStr">
        <is>
          <t>0.0%</t>
        </is>
      </c>
      <c r="P847" t="inlineStr">
        <is>
          <t>272-2023-12-31</t>
        </is>
      </c>
      <c r="Q847" t="n">
        <v>2</v>
      </c>
      <c r="R847" t="n">
        <v>2</v>
      </c>
    </row>
    <row r="848">
      <c r="A848" t="inlineStr">
        <is>
          <t>272</t>
        </is>
      </c>
      <c r="B848" t="inlineStr">
        <is>
          <t>Proporción de accidentes de trabajo mortales</t>
        </is>
      </c>
      <c r="C848" t="inlineStr">
        <is>
          <t>GESTIÓN DE SEGURIDAD Y SALUD EN EL TRABAJO</t>
        </is>
      </c>
      <c r="D848" t="inlineStr">
        <is>
          <t>Anual</t>
        </is>
      </c>
      <c r="E848" t="inlineStr">
        <is>
          <t>Negativo</t>
        </is>
      </c>
      <c r="F848" s="137" t="n">
        <v>45657</v>
      </c>
      <c r="G848" t="n">
        <v>2024</v>
      </c>
      <c r="H848" t="inlineStr">
        <is>
          <t>Diciembre</t>
        </is>
      </c>
      <c r="I848" t="inlineStr">
        <is>
          <t>2024-2</t>
        </is>
      </c>
      <c r="J848" t="n">
        <v>0</v>
      </c>
      <c r="K848" t="n">
        <v>0</v>
      </c>
      <c r="L848" t="n">
        <v>0</v>
      </c>
      <c r="M848" t="n">
        <v>0</v>
      </c>
      <c r="N848" t="inlineStr">
        <is>
          <t>0.0%</t>
        </is>
      </c>
      <c r="O848" t="inlineStr">
        <is>
          <t>0.0%</t>
        </is>
      </c>
      <c r="P848" t="inlineStr">
        <is>
          <t>272-2024-12-31</t>
        </is>
      </c>
      <c r="Q848" t="n">
        <v>2</v>
      </c>
      <c r="R848" t="n">
        <v>2</v>
      </c>
    </row>
    <row r="849">
      <c r="A849" t="inlineStr">
        <is>
          <t>272</t>
        </is>
      </c>
      <c r="B849" t="inlineStr">
        <is>
          <t>Proporción de accidentes de trabajo mortales</t>
        </is>
      </c>
      <c r="C849" t="inlineStr">
        <is>
          <t>GESTIÓN DE SEGURIDAD Y SALUD EN EL TRABAJO</t>
        </is>
      </c>
      <c r="D849" t="inlineStr">
        <is>
          <t>Anual</t>
        </is>
      </c>
      <c r="E849" t="inlineStr">
        <is>
          <t>Negativo</t>
        </is>
      </c>
      <c r="F849" s="137" t="n">
        <v>46022</v>
      </c>
      <c r="G849" t="n">
        <v>2025</v>
      </c>
      <c r="H849" t="inlineStr">
        <is>
          <t>Diciembre</t>
        </is>
      </c>
      <c r="I849" t="inlineStr">
        <is>
          <t>2025-2</t>
        </is>
      </c>
      <c r="J849" t="n">
        <v>0</v>
      </c>
      <c r="K849" t="n">
        <v>0</v>
      </c>
      <c r="L849" t="n">
        <v>0</v>
      </c>
      <c r="M849" t="n">
        <v>0</v>
      </c>
      <c r="N849" t="inlineStr">
        <is>
          <t>0.0%</t>
        </is>
      </c>
      <c r="O849" t="inlineStr">
        <is>
          <t>0.0%</t>
        </is>
      </c>
      <c r="P849" t="inlineStr">
        <is>
          <t>272-2025-12-31</t>
        </is>
      </c>
      <c r="Q849" t="n">
        <v>2</v>
      </c>
      <c r="R849" t="n">
        <v>2</v>
      </c>
    </row>
    <row r="850">
      <c r="A850" t="inlineStr">
        <is>
          <t>273</t>
        </is>
      </c>
      <c r="B850" t="inlineStr">
        <is>
          <t>Número de programas con condiciones iniciales elaboradas y analizadas institucionalmente</t>
        </is>
      </c>
      <c r="C850" t="inlineStr">
        <is>
          <t>Autoevaluación de programas académicos</t>
        </is>
      </c>
      <c r="D850" t="inlineStr">
        <is>
          <t>Semestral</t>
        </is>
      </c>
      <c r="E850" t="inlineStr">
        <is>
          <t>Positivo</t>
        </is>
      </c>
      <c r="F850" s="137" t="n">
        <v>45107</v>
      </c>
      <c r="G850" t="n">
        <v>2023</v>
      </c>
      <c r="H850" t="inlineStr">
        <is>
          <t>Junio</t>
        </is>
      </c>
      <c r="I850" t="inlineStr">
        <is>
          <t>2023-1</t>
        </is>
      </c>
      <c r="J850" t="n">
        <v>3</v>
      </c>
      <c r="K850" t="n">
        <v>3</v>
      </c>
      <c r="L850" t="n">
        <v>1</v>
      </c>
      <c r="M850" t="n">
        <v>1</v>
      </c>
      <c r="N850" t="inlineStr">
        <is>
          <t>3.0%</t>
        </is>
      </c>
      <c r="O850" t="inlineStr">
        <is>
          <t>3.0%</t>
        </is>
      </c>
      <c r="P850" t="inlineStr">
        <is>
          <t>273-2023-06-30</t>
        </is>
      </c>
      <c r="Q850" t="n">
        <v>2</v>
      </c>
      <c r="R850" t="n">
        <v>2</v>
      </c>
    </row>
    <row r="851">
      <c r="A851" t="inlineStr">
        <is>
          <t>273</t>
        </is>
      </c>
      <c r="B851" t="inlineStr">
        <is>
          <t>Número de programas con condiciones iniciales elaboradas y analizadas institucionalmente</t>
        </is>
      </c>
      <c r="C851" t="inlineStr">
        <is>
          <t>Autoevaluación de programas académicos</t>
        </is>
      </c>
      <c r="D851" t="inlineStr">
        <is>
          <t>Semestral</t>
        </is>
      </c>
      <c r="E851" t="inlineStr">
        <is>
          <t>Positivo</t>
        </is>
      </c>
      <c r="F851" s="137" t="n">
        <v>45291</v>
      </c>
      <c r="G851" t="n">
        <v>2023</v>
      </c>
      <c r="H851" t="inlineStr">
        <is>
          <t>Diciembre</t>
        </is>
      </c>
      <c r="I851" t="inlineStr">
        <is>
          <t>2023-2</t>
        </is>
      </c>
      <c r="J851" t="n">
        <v>2</v>
      </c>
      <c r="K851" t="n">
        <v>2</v>
      </c>
      <c r="L851" t="n">
        <v>1</v>
      </c>
      <c r="M851" t="n">
        <v>1</v>
      </c>
      <c r="N851" t="inlineStr">
        <is>
          <t>2.0%</t>
        </is>
      </c>
      <c r="O851" t="inlineStr">
        <is>
          <t>2.0%</t>
        </is>
      </c>
      <c r="P851" t="inlineStr">
        <is>
          <t>273-2023-12-31</t>
        </is>
      </c>
      <c r="Q851" t="n">
        <v>2</v>
      </c>
      <c r="R851" t="n">
        <v>2</v>
      </c>
    </row>
    <row r="852">
      <c r="A852" t="inlineStr">
        <is>
          <t>273</t>
        </is>
      </c>
      <c r="B852" t="inlineStr">
        <is>
          <t>Número de programas con condiciones iniciales elaboradas y analizadas institucionalmente</t>
        </is>
      </c>
      <c r="C852" t="inlineStr">
        <is>
          <t>Autoevaluación de programas académicos</t>
        </is>
      </c>
      <c r="D852" t="inlineStr">
        <is>
          <t>Semestral</t>
        </is>
      </c>
      <c r="E852" t="inlineStr">
        <is>
          <t>Positivo</t>
        </is>
      </c>
      <c r="F852" s="137" t="n">
        <v>45473</v>
      </c>
      <c r="G852" t="n">
        <v>2024</v>
      </c>
      <c r="H852" t="inlineStr">
        <is>
          <t>Junio</t>
        </is>
      </c>
      <c r="I852" t="inlineStr">
        <is>
          <t>2024-1</t>
        </is>
      </c>
      <c r="J852" t="n">
        <v>3</v>
      </c>
      <c r="K852" t="n">
        <v>3</v>
      </c>
      <c r="L852" t="n">
        <v>1</v>
      </c>
      <c r="M852" t="n">
        <v>1</v>
      </c>
      <c r="N852" t="inlineStr">
        <is>
          <t>3.0%</t>
        </is>
      </c>
      <c r="O852" t="inlineStr">
        <is>
          <t>3.0%</t>
        </is>
      </c>
      <c r="P852" t="inlineStr">
        <is>
          <t>273-2024-06-30</t>
        </is>
      </c>
      <c r="Q852" t="n">
        <v>2</v>
      </c>
      <c r="R852" t="n">
        <v>2</v>
      </c>
    </row>
    <row r="853">
      <c r="A853" t="inlineStr">
        <is>
          <t>273</t>
        </is>
      </c>
      <c r="B853" t="inlineStr">
        <is>
          <t>Número de programas con condiciones iniciales elaboradas y analizadas institucionalmente</t>
        </is>
      </c>
      <c r="C853" t="inlineStr">
        <is>
          <t>Autoevaluación de programas académicos</t>
        </is>
      </c>
      <c r="D853" t="inlineStr">
        <is>
          <t>Semestral</t>
        </is>
      </c>
      <c r="E853" t="inlineStr">
        <is>
          <t>Positivo</t>
        </is>
      </c>
      <c r="F853" s="137" t="n">
        <v>45657</v>
      </c>
      <c r="G853" t="n">
        <v>2024</v>
      </c>
      <c r="H853" t="inlineStr">
        <is>
          <t>Diciembre</t>
        </is>
      </c>
      <c r="I853" t="inlineStr">
        <is>
          <t>2024-2</t>
        </is>
      </c>
      <c r="J853" t="n">
        <v>3</v>
      </c>
      <c r="K853" t="n">
        <v>3</v>
      </c>
      <c r="L853" t="n">
        <v>1</v>
      </c>
      <c r="M853" t="n">
        <v>1</v>
      </c>
      <c r="N853" t="inlineStr">
        <is>
          <t>3.0%</t>
        </is>
      </c>
      <c r="O853" t="inlineStr">
        <is>
          <t>3.0%</t>
        </is>
      </c>
      <c r="P853" t="inlineStr">
        <is>
          <t>273-2024-12-31</t>
        </is>
      </c>
      <c r="Q853" t="n">
        <v>2</v>
      </c>
      <c r="R853" t="n">
        <v>2</v>
      </c>
    </row>
    <row r="854">
      <c r="A854" t="inlineStr">
        <is>
          <t>273</t>
        </is>
      </c>
      <c r="B854" t="inlineStr">
        <is>
          <t>Número de programas con condiciones iniciales elaboradas y analizadas institucionalmente</t>
        </is>
      </c>
      <c r="C854" t="inlineStr">
        <is>
          <t>Autoevaluación de programas académicos</t>
        </is>
      </c>
      <c r="D854" t="inlineStr">
        <is>
          <t>Semestral</t>
        </is>
      </c>
      <c r="E854" t="inlineStr">
        <is>
          <t>Positivo</t>
        </is>
      </c>
      <c r="F854" s="137" t="n">
        <v>45838</v>
      </c>
      <c r="G854" t="n">
        <v>2025</v>
      </c>
      <c r="H854" t="inlineStr">
        <is>
          <t>Junio</t>
        </is>
      </c>
      <c r="I854" t="inlineStr">
        <is>
          <t>2025-1</t>
        </is>
      </c>
      <c r="J854" t="n">
        <v>100</v>
      </c>
      <c r="K854" t="n">
        <v>150</v>
      </c>
      <c r="L854" t="n">
        <v>1.3</v>
      </c>
      <c r="M854" t="n">
        <v>1.5</v>
      </c>
      <c r="N854" t="inlineStr">
        <is>
          <t>100.0%</t>
        </is>
      </c>
      <c r="O854" t="inlineStr">
        <is>
          <t>150.0%</t>
        </is>
      </c>
      <c r="P854" t="inlineStr">
        <is>
          <t>273-2025-06-30</t>
        </is>
      </c>
      <c r="Q854" t="n">
        <v>2</v>
      </c>
      <c r="R854" t="n">
        <v>2</v>
      </c>
    </row>
    <row r="855">
      <c r="A855" t="inlineStr">
        <is>
          <t>273</t>
        </is>
      </c>
      <c r="B855" t="inlineStr">
        <is>
          <t>Número de programas con condiciones iniciales elaboradas y analizadas institucionalmente</t>
        </is>
      </c>
      <c r="C855" t="inlineStr">
        <is>
          <t>Autoevaluación de programas académicos</t>
        </is>
      </c>
      <c r="D855" t="inlineStr">
        <is>
          <t>Semestral</t>
        </is>
      </c>
      <c r="E855" t="inlineStr">
        <is>
          <t>Positivo</t>
        </is>
      </c>
      <c r="F855" s="137" t="n">
        <v>46022</v>
      </c>
      <c r="G855" t="n">
        <v>2025</v>
      </c>
      <c r="H855" t="inlineStr">
        <is>
          <t>Diciembre</t>
        </is>
      </c>
      <c r="I855" t="inlineStr">
        <is>
          <t>2025-2</t>
        </is>
      </c>
      <c r="J855" t="n">
        <v>100</v>
      </c>
      <c r="K855" t="n">
        <v>100</v>
      </c>
      <c r="L855" t="n">
        <v>1</v>
      </c>
      <c r="M855" t="n">
        <v>1</v>
      </c>
      <c r="N855" t="inlineStr">
        <is>
          <t>100.0%</t>
        </is>
      </c>
      <c r="O855" t="inlineStr">
        <is>
          <t>100.0%</t>
        </is>
      </c>
      <c r="P855" t="inlineStr">
        <is>
          <t>273-2025-12-31</t>
        </is>
      </c>
      <c r="Q855" t="n">
        <v>2</v>
      </c>
      <c r="R855" t="n">
        <v>2</v>
      </c>
    </row>
    <row r="856">
      <c r="A856" t="inlineStr">
        <is>
          <t>274</t>
        </is>
      </c>
      <c r="B856" t="inlineStr">
        <is>
          <t>Cumplimiento total estudiantes antiguos</t>
        </is>
      </c>
      <c r="C856" t="inlineStr">
        <is>
          <t>Rematrícula</t>
        </is>
      </c>
      <c r="D856" t="inlineStr">
        <is>
          <t>Semestral</t>
        </is>
      </c>
      <c r="E856" t="inlineStr">
        <is>
          <t>Positivo</t>
        </is>
      </c>
      <c r="F856" s="137" t="n">
        <v>44742</v>
      </c>
      <c r="G856" t="n">
        <v>2022</v>
      </c>
      <c r="H856" t="inlineStr">
        <is>
          <t>Junio</t>
        </is>
      </c>
      <c r="I856" t="inlineStr">
        <is>
          <t>2022-1</t>
        </is>
      </c>
      <c r="J856" t="n">
        <v>39623</v>
      </c>
      <c r="K856" t="n">
        <v>40000</v>
      </c>
      <c r="L856" t="n">
        <v>1.0095146758196</v>
      </c>
      <c r="M856" t="n">
        <v>1.0095146758196</v>
      </c>
      <c r="N856" t="inlineStr">
        <is>
          <t>39623.0%</t>
        </is>
      </c>
      <c r="O856" t="inlineStr">
        <is>
          <t>40000.0%</t>
        </is>
      </c>
      <c r="P856" t="inlineStr">
        <is>
          <t>274-2022-06-30</t>
        </is>
      </c>
      <c r="Q856" t="n">
        <v>2</v>
      </c>
      <c r="R856" t="n">
        <v>2</v>
      </c>
    </row>
    <row r="857">
      <c r="A857" t="inlineStr">
        <is>
          <t>274</t>
        </is>
      </c>
      <c r="B857" t="inlineStr">
        <is>
          <t>Cumplimiento total estudiantes antiguos</t>
        </is>
      </c>
      <c r="C857" t="inlineStr">
        <is>
          <t>Rematrícula</t>
        </is>
      </c>
      <c r="D857" t="inlineStr">
        <is>
          <t>Semestral</t>
        </is>
      </c>
      <c r="E857" t="inlineStr">
        <is>
          <t>Positivo</t>
        </is>
      </c>
      <c r="F857" s="137" t="n">
        <v>44926</v>
      </c>
      <c r="G857" t="n">
        <v>2022</v>
      </c>
      <c r="H857" t="inlineStr">
        <is>
          <t>Diciembre</t>
        </is>
      </c>
      <c r="I857" t="inlineStr">
        <is>
          <t>2022-2</t>
        </is>
      </c>
      <c r="J857" t="n">
        <v>39817</v>
      </c>
      <c r="K857" t="n">
        <v>40663</v>
      </c>
      <c r="L857" t="n">
        <v>1.0212472059673</v>
      </c>
      <c r="M857" t="n">
        <v>1.0212472059673</v>
      </c>
      <c r="N857" t="inlineStr">
        <is>
          <t>39817.0%</t>
        </is>
      </c>
      <c r="O857" t="inlineStr">
        <is>
          <t>40663.0%</t>
        </is>
      </c>
      <c r="P857" t="inlineStr">
        <is>
          <t>274-2022-12-31</t>
        </is>
      </c>
      <c r="Q857" t="n">
        <v>2</v>
      </c>
      <c r="R857" t="n">
        <v>2</v>
      </c>
    </row>
    <row r="858">
      <c r="A858" t="inlineStr">
        <is>
          <t>274</t>
        </is>
      </c>
      <c r="B858" t="inlineStr">
        <is>
          <t>Cumplimiento total estudiantes antiguos</t>
        </is>
      </c>
      <c r="C858" t="inlineStr">
        <is>
          <t>Rematrícula</t>
        </is>
      </c>
      <c r="D858" t="inlineStr">
        <is>
          <t>Semestral</t>
        </is>
      </c>
      <c r="E858" t="inlineStr">
        <is>
          <t>Positivo</t>
        </is>
      </c>
      <c r="F858" s="137" t="n">
        <v>45107</v>
      </c>
      <c r="G858" t="n">
        <v>2023</v>
      </c>
      <c r="H858" t="inlineStr">
        <is>
          <t>Junio</t>
        </is>
      </c>
      <c r="I858" t="inlineStr">
        <is>
          <t>2023-1</t>
        </is>
      </c>
      <c r="J858" t="n">
        <v>40047</v>
      </c>
      <c r="K858" t="n">
        <v>39091</v>
      </c>
      <c r="L858" t="n">
        <v>0.9761280495417884</v>
      </c>
      <c r="M858" t="n">
        <v>0.9761280495417884</v>
      </c>
      <c r="N858" t="inlineStr">
        <is>
          <t>40047.0%</t>
        </is>
      </c>
      <c r="O858" t="inlineStr">
        <is>
          <t>39091.0%</t>
        </is>
      </c>
      <c r="P858" t="inlineStr">
        <is>
          <t>274-2023-06-30</t>
        </is>
      </c>
      <c r="Q858" t="n">
        <v>2</v>
      </c>
      <c r="R858" t="n">
        <v>2</v>
      </c>
    </row>
    <row r="859">
      <c r="A859" t="inlineStr">
        <is>
          <t>274</t>
        </is>
      </c>
      <c r="B859" t="inlineStr">
        <is>
          <t>Cumplimiento total estudiantes antiguos</t>
        </is>
      </c>
      <c r="C859" t="inlineStr">
        <is>
          <t>Rematrícula</t>
        </is>
      </c>
      <c r="D859" t="inlineStr">
        <is>
          <t>Semestral</t>
        </is>
      </c>
      <c r="E859" t="inlineStr">
        <is>
          <t>Positivo</t>
        </is>
      </c>
      <c r="F859" s="137" t="n">
        <v>45291</v>
      </c>
      <c r="G859" t="n">
        <v>2023</v>
      </c>
      <c r="H859" t="inlineStr">
        <is>
          <t>Diciembre</t>
        </is>
      </c>
      <c r="I859" t="inlineStr">
        <is>
          <t>2023-2</t>
        </is>
      </c>
      <c r="J859" t="n">
        <v>42012</v>
      </c>
      <c r="K859" t="n">
        <v>40771</v>
      </c>
      <c r="L859" t="n">
        <v>0.9704608207178901</v>
      </c>
      <c r="M859" t="n">
        <v>0.9704608207178901</v>
      </c>
      <c r="N859" t="inlineStr">
        <is>
          <t>42012.0%</t>
        </is>
      </c>
      <c r="O859" t="inlineStr">
        <is>
          <t>40771.0%</t>
        </is>
      </c>
      <c r="P859" t="inlineStr">
        <is>
          <t>274-2023-12-31</t>
        </is>
      </c>
      <c r="Q859" t="n">
        <v>2</v>
      </c>
      <c r="R859" t="n">
        <v>2</v>
      </c>
    </row>
    <row r="860">
      <c r="A860" t="inlineStr">
        <is>
          <t>274</t>
        </is>
      </c>
      <c r="B860" t="inlineStr">
        <is>
          <t>Cumplimiento total estudiantes antiguos</t>
        </is>
      </c>
      <c r="C860" t="inlineStr">
        <is>
          <t>Rematrícula</t>
        </is>
      </c>
      <c r="D860" t="inlineStr">
        <is>
          <t>Semestral</t>
        </is>
      </c>
      <c r="E860" t="inlineStr">
        <is>
          <t>Positivo</t>
        </is>
      </c>
      <c r="F860" s="137" t="n">
        <v>45473</v>
      </c>
      <c r="G860" t="n">
        <v>2024</v>
      </c>
      <c r="H860" t="inlineStr">
        <is>
          <t>Junio</t>
        </is>
      </c>
      <c r="I860" t="inlineStr">
        <is>
          <t>2024-1</t>
        </is>
      </c>
      <c r="J860" t="n">
        <v>38813</v>
      </c>
      <c r="K860" t="n">
        <v>39598</v>
      </c>
      <c r="L860" t="n">
        <v>1.020225182284286</v>
      </c>
      <c r="M860" t="n">
        <v>1.020225182284286</v>
      </c>
      <c r="N860" t="inlineStr">
        <is>
          <t>38813.0%</t>
        </is>
      </c>
      <c r="O860" t="inlineStr">
        <is>
          <t>39598.0%</t>
        </is>
      </c>
      <c r="P860" t="inlineStr">
        <is>
          <t>274-2024-06-30</t>
        </is>
      </c>
      <c r="Q860" t="n">
        <v>2</v>
      </c>
      <c r="R860" t="n">
        <v>2</v>
      </c>
    </row>
    <row r="861">
      <c r="A861" t="inlineStr">
        <is>
          <t>274</t>
        </is>
      </c>
      <c r="B861" t="inlineStr">
        <is>
          <t>Cumplimiento total estudiantes antiguos</t>
        </is>
      </c>
      <c r="C861" t="inlineStr">
        <is>
          <t>Rematrícula</t>
        </is>
      </c>
      <c r="D861" t="inlineStr">
        <is>
          <t>Semestral</t>
        </is>
      </c>
      <c r="E861" t="inlineStr">
        <is>
          <t>Positivo</t>
        </is>
      </c>
      <c r="F861" s="137" t="n">
        <v>45657</v>
      </c>
      <c r="G861" t="n">
        <v>2024</v>
      </c>
      <c r="H861" t="inlineStr">
        <is>
          <t>Diciembre</t>
        </is>
      </c>
      <c r="I861" t="inlineStr">
        <is>
          <t>2024-2</t>
        </is>
      </c>
      <c r="J861" t="n">
        <v>40441</v>
      </c>
      <c r="K861" t="n">
        <v>41436</v>
      </c>
      <c r="L861" t="n">
        <v>1.024603743725427</v>
      </c>
      <c r="M861" t="n">
        <v>1.024603743725427</v>
      </c>
      <c r="N861" t="inlineStr">
        <is>
          <t>40441.0%</t>
        </is>
      </c>
      <c r="O861" t="inlineStr">
        <is>
          <t>41436.0%</t>
        </is>
      </c>
      <c r="P861" t="inlineStr">
        <is>
          <t>274-2024-12-31</t>
        </is>
      </c>
      <c r="Q861" t="n">
        <v>2</v>
      </c>
      <c r="R861" t="n">
        <v>2</v>
      </c>
    </row>
    <row r="862">
      <c r="A862" t="inlineStr">
        <is>
          <t>274</t>
        </is>
      </c>
      <c r="B862" t="inlineStr">
        <is>
          <t>Cumplimiento total estudiantes antiguos</t>
        </is>
      </c>
      <c r="C862" t="inlineStr">
        <is>
          <t>Rematrícula</t>
        </is>
      </c>
      <c r="D862" t="inlineStr">
        <is>
          <t>Semestral</t>
        </is>
      </c>
      <c r="E862" t="inlineStr">
        <is>
          <t>Positivo</t>
        </is>
      </c>
      <c r="F862" s="137" t="n">
        <v>45838</v>
      </c>
      <c r="G862" t="n">
        <v>2025</v>
      </c>
      <c r="H862" t="inlineStr">
        <is>
          <t>Junio</t>
        </is>
      </c>
      <c r="I862" t="inlineStr">
        <is>
          <t>2025-1</t>
        </is>
      </c>
      <c r="J862" t="n">
        <v>100</v>
      </c>
      <c r="K862" t="n">
        <v>105.8</v>
      </c>
      <c r="L862" t="n">
        <v>1.058</v>
      </c>
      <c r="M862" t="n">
        <v>1.058</v>
      </c>
      <c r="N862" t="inlineStr">
        <is>
          <t>100.0%</t>
        </is>
      </c>
      <c r="O862" t="inlineStr">
        <is>
          <t>105.8%</t>
        </is>
      </c>
      <c r="P862" t="inlineStr">
        <is>
          <t>274-2025-06-30</t>
        </is>
      </c>
      <c r="Q862" t="n">
        <v>2</v>
      </c>
      <c r="R862" t="n">
        <v>2</v>
      </c>
    </row>
    <row r="863">
      <c r="A863" t="inlineStr">
        <is>
          <t>274</t>
        </is>
      </c>
      <c r="B863" t="inlineStr">
        <is>
          <t>Cumplimiento total estudiantes antiguos</t>
        </is>
      </c>
      <c r="C863" t="inlineStr">
        <is>
          <t>Rematrícula</t>
        </is>
      </c>
      <c r="D863" t="inlineStr">
        <is>
          <t>Semestral</t>
        </is>
      </c>
      <c r="E863" t="inlineStr">
        <is>
          <t>Positivo</t>
        </is>
      </c>
      <c r="F863" s="137" t="n">
        <v>46022</v>
      </c>
      <c r="G863" t="n">
        <v>2025</v>
      </c>
      <c r="H863" t="inlineStr">
        <is>
          <t>Diciembre</t>
        </is>
      </c>
      <c r="I863" t="inlineStr">
        <is>
          <t>2025-2</t>
        </is>
      </c>
      <c r="J863" t="n">
        <v>100</v>
      </c>
      <c r="K863" t="n">
        <v>102.03</v>
      </c>
      <c r="L863" t="n">
        <v>1.0203</v>
      </c>
      <c r="M863" t="n">
        <v>1.0203</v>
      </c>
      <c r="N863" t="inlineStr">
        <is>
          <t>100.0%</t>
        </is>
      </c>
      <c r="O863" t="inlineStr">
        <is>
          <t>102.03%</t>
        </is>
      </c>
      <c r="P863" t="inlineStr">
        <is>
          <t>274-2025-12-31</t>
        </is>
      </c>
      <c r="Q863" t="n">
        <v>2</v>
      </c>
      <c r="R863" t="n">
        <v>2</v>
      </c>
    </row>
    <row r="864">
      <c r="A864" t="inlineStr">
        <is>
          <t>275</t>
        </is>
      </c>
      <c r="B864" t="inlineStr">
        <is>
          <t>Satisfacción Institucional por grupo de interes</t>
        </is>
      </c>
      <c r="C864" t="inlineStr">
        <is>
          <t>EXPERIENCIA INSTITUCIONAL</t>
        </is>
      </c>
      <c r="D864" t="inlineStr">
        <is>
          <t>Semestral</t>
        </is>
      </c>
      <c r="E864" t="inlineStr">
        <is>
          <t>Positivo</t>
        </is>
      </c>
      <c r="F864" s="137" t="n">
        <v>45473</v>
      </c>
      <c r="G864" t="n">
        <v>2024</v>
      </c>
      <c r="H864" t="inlineStr">
        <is>
          <t>Junio</t>
        </is>
      </c>
      <c r="I864" t="inlineStr">
        <is>
          <t>2024-1</t>
        </is>
      </c>
      <c r="J864" t="n">
        <v>80</v>
      </c>
      <c r="K864" t="n">
        <v>83</v>
      </c>
      <c r="L864" t="n">
        <v>1.0375</v>
      </c>
      <c r="M864" t="n">
        <v>1.0375</v>
      </c>
      <c r="N864" t="inlineStr">
        <is>
          <t>80.0%</t>
        </is>
      </c>
      <c r="O864" t="inlineStr">
        <is>
          <t>83.0%</t>
        </is>
      </c>
      <c r="P864" t="inlineStr">
        <is>
          <t>275-2024-06-30</t>
        </is>
      </c>
      <c r="Q864" t="n">
        <v>2</v>
      </c>
      <c r="R864" t="n">
        <v>2</v>
      </c>
    </row>
    <row r="865">
      <c r="A865" t="inlineStr">
        <is>
          <t>275</t>
        </is>
      </c>
      <c r="B865" t="inlineStr">
        <is>
          <t>Satisfacción Institucional por grupo de interes</t>
        </is>
      </c>
      <c r="C865" t="inlineStr">
        <is>
          <t>EXPERIENCIA INSTITUCIONAL</t>
        </is>
      </c>
      <c r="D865" t="inlineStr">
        <is>
          <t>Semestral</t>
        </is>
      </c>
      <c r="E865" t="inlineStr">
        <is>
          <t>Positivo</t>
        </is>
      </c>
      <c r="F865" s="137" t="n">
        <v>45657</v>
      </c>
      <c r="G865" t="n">
        <v>2024</v>
      </c>
      <c r="H865" t="inlineStr">
        <is>
          <t>Diciembre</t>
        </is>
      </c>
      <c r="I865" t="inlineStr">
        <is>
          <t>2024-2</t>
        </is>
      </c>
      <c r="J865" t="n">
        <v>80</v>
      </c>
      <c r="K865" t="n">
        <v>87.67</v>
      </c>
      <c r="L865" t="n">
        <v>1.095875</v>
      </c>
      <c r="M865" t="n">
        <v>1.095875</v>
      </c>
      <c r="N865" t="inlineStr">
        <is>
          <t>80.0%</t>
        </is>
      </c>
      <c r="O865" t="inlineStr">
        <is>
          <t>87.67%</t>
        </is>
      </c>
      <c r="P865" t="inlineStr">
        <is>
          <t>275-2024-12-31</t>
        </is>
      </c>
      <c r="Q865" t="n">
        <v>2</v>
      </c>
      <c r="R865" t="n">
        <v>2</v>
      </c>
    </row>
    <row r="866">
      <c r="A866" t="inlineStr">
        <is>
          <t>275</t>
        </is>
      </c>
      <c r="B866" t="inlineStr">
        <is>
          <t>Satisfacción Institucional por grupo de interes</t>
        </is>
      </c>
      <c r="C866" t="inlineStr">
        <is>
          <t>EXPERIENCIA INSTITUCIONAL</t>
        </is>
      </c>
      <c r="D866" t="inlineStr">
        <is>
          <t>Semestral</t>
        </is>
      </c>
      <c r="E866" t="inlineStr">
        <is>
          <t>Positivo</t>
        </is>
      </c>
      <c r="F866" s="137" t="n">
        <v>45838</v>
      </c>
      <c r="G866" t="n">
        <v>2025</v>
      </c>
      <c r="H866" t="inlineStr">
        <is>
          <t>Junio</t>
        </is>
      </c>
      <c r="I866" t="inlineStr">
        <is>
          <t>2025-1</t>
        </is>
      </c>
      <c r="J866" t="n">
        <v>80</v>
      </c>
      <c r="K866" t="n">
        <v>90</v>
      </c>
      <c r="L866" t="n">
        <v>1.125</v>
      </c>
      <c r="M866" t="n">
        <v>1.125</v>
      </c>
      <c r="N866" t="inlineStr">
        <is>
          <t>80.0%</t>
        </is>
      </c>
      <c r="O866" t="inlineStr">
        <is>
          <t>90.0%</t>
        </is>
      </c>
      <c r="P866" t="inlineStr">
        <is>
          <t>275-2025-06-30</t>
        </is>
      </c>
      <c r="Q866" t="n">
        <v>2</v>
      </c>
      <c r="R866" t="n">
        <v>2</v>
      </c>
    </row>
    <row r="867">
      <c r="A867" t="inlineStr">
        <is>
          <t>275</t>
        </is>
      </c>
      <c r="B867" t="inlineStr">
        <is>
          <t>Satisfacción Institucional por grupo de interes</t>
        </is>
      </c>
      <c r="C867" t="inlineStr">
        <is>
          <t>EXPERIENCIA INSTITUCIONAL</t>
        </is>
      </c>
      <c r="D867" t="inlineStr">
        <is>
          <t>Semestral</t>
        </is>
      </c>
      <c r="E867" t="inlineStr">
        <is>
          <t>Positivo</t>
        </is>
      </c>
      <c r="F867" s="137" t="n">
        <v>46022</v>
      </c>
      <c r="G867" t="n">
        <v>2025</v>
      </c>
      <c r="H867" t="inlineStr">
        <is>
          <t>Diciembre</t>
        </is>
      </c>
      <c r="I867" t="inlineStr">
        <is>
          <t>2025-2</t>
        </is>
      </c>
      <c r="J867" t="n">
        <v>80</v>
      </c>
      <c r="K867" t="n">
        <v>91.67</v>
      </c>
      <c r="L867" t="n">
        <v>1.145875</v>
      </c>
      <c r="M867" t="n">
        <v>1.145875</v>
      </c>
      <c r="N867" t="inlineStr">
        <is>
          <t>80.0%</t>
        </is>
      </c>
      <c r="O867" t="inlineStr">
        <is>
          <t>91.67%</t>
        </is>
      </c>
      <c r="P867" t="inlineStr">
        <is>
          <t>275-2025-12-31</t>
        </is>
      </c>
      <c r="Q867" t="n">
        <v>2</v>
      </c>
      <c r="R867" t="n">
        <v>2</v>
      </c>
    </row>
    <row r="868">
      <c r="A868" t="inlineStr">
        <is>
          <t>276</t>
        </is>
      </c>
      <c r="B868" t="inlineStr">
        <is>
          <t>Relación Estudiante-Docente Tiempo completo</t>
        </is>
      </c>
      <c r="C868" t="inlineStr">
        <is>
          <t>Gestión Docente</t>
        </is>
      </c>
      <c r="D868" t="inlineStr">
        <is>
          <t>Semestral</t>
        </is>
      </c>
      <c r="E868" t="inlineStr">
        <is>
          <t>Negativo</t>
        </is>
      </c>
      <c r="F868" s="137" t="n">
        <v>44742</v>
      </c>
      <c r="G868" t="n">
        <v>2022</v>
      </c>
      <c r="H868" t="inlineStr">
        <is>
          <t>Junio</t>
        </is>
      </c>
      <c r="I868" t="inlineStr">
        <is>
          <t>2022-1</t>
        </is>
      </c>
      <c r="J868" t="n">
        <v>93</v>
      </c>
      <c r="K868" t="n">
        <v>106</v>
      </c>
      <c r="L868" t="n">
        <v>0.8773584905660378</v>
      </c>
      <c r="M868" t="n">
        <v>0.8773584905660378</v>
      </c>
      <c r="N868" t="inlineStr">
        <is>
          <t>93.0%</t>
        </is>
      </c>
      <c r="O868" t="inlineStr">
        <is>
          <t>106.0%</t>
        </is>
      </c>
      <c r="P868" t="inlineStr">
        <is>
          <t>276-2022-06-30</t>
        </is>
      </c>
      <c r="Q868" t="n">
        <v>2</v>
      </c>
      <c r="R868" t="n">
        <v>2</v>
      </c>
    </row>
    <row r="869">
      <c r="A869" t="inlineStr">
        <is>
          <t>276</t>
        </is>
      </c>
      <c r="B869" t="inlineStr">
        <is>
          <t>Relación Estudiante-Docente Tiempo completo</t>
        </is>
      </c>
      <c r="C869" t="inlineStr">
        <is>
          <t>Gestión Docente</t>
        </is>
      </c>
      <c r="D869" t="inlineStr">
        <is>
          <t>Semestral</t>
        </is>
      </c>
      <c r="E869" t="inlineStr">
        <is>
          <t>Negativo</t>
        </is>
      </c>
      <c r="F869" s="137" t="n">
        <v>44926</v>
      </c>
      <c r="G869" t="n">
        <v>2022</v>
      </c>
      <c r="H869" t="inlineStr">
        <is>
          <t>Diciembre</t>
        </is>
      </c>
      <c r="I869" t="inlineStr">
        <is>
          <t>2022-2</t>
        </is>
      </c>
      <c r="J869" t="n">
        <v>88</v>
      </c>
      <c r="K869" t="n">
        <v>88</v>
      </c>
      <c r="L869" t="n">
        <v>1</v>
      </c>
      <c r="M869" t="n">
        <v>1</v>
      </c>
      <c r="N869" t="inlineStr">
        <is>
          <t>88.0%</t>
        </is>
      </c>
      <c r="O869" t="inlineStr">
        <is>
          <t>88.0%</t>
        </is>
      </c>
      <c r="P869" t="inlineStr">
        <is>
          <t>276-2022-12-31</t>
        </is>
      </c>
      <c r="Q869" t="n">
        <v>2</v>
      </c>
      <c r="R869" t="n">
        <v>2</v>
      </c>
    </row>
    <row r="870">
      <c r="A870" t="inlineStr">
        <is>
          <t>276</t>
        </is>
      </c>
      <c r="B870" t="inlineStr">
        <is>
          <t>Relación Estudiante-Docente Tiempo completo</t>
        </is>
      </c>
      <c r="C870" t="inlineStr">
        <is>
          <t>Gestión Docente</t>
        </is>
      </c>
      <c r="D870" t="inlineStr">
        <is>
          <t>Semestral</t>
        </is>
      </c>
      <c r="E870" t="inlineStr">
        <is>
          <t>Negativo</t>
        </is>
      </c>
      <c r="F870" s="137" t="n">
        <v>45107</v>
      </c>
      <c r="G870" t="n">
        <v>2023</v>
      </c>
      <c r="H870" t="inlineStr">
        <is>
          <t>Junio</t>
        </is>
      </c>
      <c r="I870" t="inlineStr">
        <is>
          <t>2023-1</t>
        </is>
      </c>
      <c r="J870" t="n">
        <v>85</v>
      </c>
      <c r="K870" t="n">
        <v>89.98999999999999</v>
      </c>
      <c r="L870" t="n">
        <v>0.944549394377153</v>
      </c>
      <c r="M870" t="n">
        <v>0.944549394377153</v>
      </c>
      <c r="N870" t="inlineStr">
        <is>
          <t>85.0%</t>
        </is>
      </c>
      <c r="O870" t="inlineStr">
        <is>
          <t>89.99%</t>
        </is>
      </c>
      <c r="P870" t="inlineStr">
        <is>
          <t>276-2023-06-30</t>
        </is>
      </c>
      <c r="Q870" t="n">
        <v>2</v>
      </c>
      <c r="R870" t="n">
        <v>2</v>
      </c>
    </row>
    <row r="871">
      <c r="A871" t="inlineStr">
        <is>
          <t>276</t>
        </is>
      </c>
      <c r="B871" t="inlineStr">
        <is>
          <t>Relación Estudiante-Docente Tiempo completo</t>
        </is>
      </c>
      <c r="C871" t="inlineStr">
        <is>
          <t>Gestión Docente</t>
        </is>
      </c>
      <c r="D871" t="inlineStr">
        <is>
          <t>Semestral</t>
        </is>
      </c>
      <c r="E871" t="inlineStr">
        <is>
          <t>Negativo</t>
        </is>
      </c>
      <c r="F871" s="137" t="n">
        <v>45291</v>
      </c>
      <c r="G871" t="n">
        <v>2023</v>
      </c>
      <c r="H871" t="inlineStr">
        <is>
          <t>Diciembre</t>
        </is>
      </c>
      <c r="I871" t="inlineStr">
        <is>
          <t>2023-2</t>
        </is>
      </c>
      <c r="J871" t="n">
        <v>85</v>
      </c>
      <c r="K871" t="n">
        <v>84.5</v>
      </c>
      <c r="L871" t="n">
        <v>1.005917159763314</v>
      </c>
      <c r="M871" t="n">
        <v>1.005917159763314</v>
      </c>
      <c r="N871" t="inlineStr">
        <is>
          <t>85.0%</t>
        </is>
      </c>
      <c r="O871" t="inlineStr">
        <is>
          <t>84.5%</t>
        </is>
      </c>
      <c r="P871" t="inlineStr">
        <is>
          <t>276-2023-12-31</t>
        </is>
      </c>
      <c r="Q871" t="n">
        <v>2</v>
      </c>
      <c r="R871" t="n">
        <v>2</v>
      </c>
    </row>
    <row r="872">
      <c r="A872" t="inlineStr">
        <is>
          <t>276</t>
        </is>
      </c>
      <c r="B872" t="inlineStr">
        <is>
          <t>Relación Estudiante-Docente Tiempo completo</t>
        </is>
      </c>
      <c r="C872" t="inlineStr">
        <is>
          <t>Gestión Docente</t>
        </is>
      </c>
      <c r="D872" t="inlineStr">
        <is>
          <t>Semestral</t>
        </is>
      </c>
      <c r="E872" t="inlineStr">
        <is>
          <t>Negativo</t>
        </is>
      </c>
      <c r="F872" s="137" t="n">
        <v>45473</v>
      </c>
      <c r="G872" t="n">
        <v>2024</v>
      </c>
      <c r="H872" t="inlineStr">
        <is>
          <t>Junio</t>
        </is>
      </c>
      <c r="I872" t="inlineStr">
        <is>
          <t>2024-1</t>
        </is>
      </c>
      <c r="J872" t="n">
        <v>75</v>
      </c>
      <c r="K872" t="n">
        <v>83.65000000000001</v>
      </c>
      <c r="L872" t="n">
        <v>0.8965929468021517</v>
      </c>
      <c r="M872" t="n">
        <v>0.8965929468021517</v>
      </c>
      <c r="N872" t="inlineStr">
        <is>
          <t>75.0%</t>
        </is>
      </c>
      <c r="O872" t="inlineStr">
        <is>
          <t>83.65%</t>
        </is>
      </c>
      <c r="P872" t="inlineStr">
        <is>
          <t>276-2024-06-30</t>
        </is>
      </c>
      <c r="Q872" t="n">
        <v>2</v>
      </c>
      <c r="R872" t="n">
        <v>2</v>
      </c>
    </row>
    <row r="873">
      <c r="A873" t="inlineStr">
        <is>
          <t>276</t>
        </is>
      </c>
      <c r="B873" t="inlineStr">
        <is>
          <t>Relación Estudiante-Docente Tiempo completo</t>
        </is>
      </c>
      <c r="C873" t="inlineStr">
        <is>
          <t>Gestión Docente</t>
        </is>
      </c>
      <c r="D873" t="inlineStr">
        <is>
          <t>Semestral</t>
        </is>
      </c>
      <c r="E873" t="inlineStr">
        <is>
          <t>Negativo</t>
        </is>
      </c>
      <c r="F873" s="137" t="n">
        <v>45657</v>
      </c>
      <c r="G873" t="n">
        <v>2024</v>
      </c>
      <c r="H873" t="inlineStr">
        <is>
          <t>Diciembre</t>
        </is>
      </c>
      <c r="I873" t="inlineStr">
        <is>
          <t>2024-2</t>
        </is>
      </c>
      <c r="J873" t="n">
        <v>75</v>
      </c>
      <c r="K873" t="n">
        <v>82.68000000000001</v>
      </c>
      <c r="L873" t="n">
        <v>0.9071117561683598</v>
      </c>
      <c r="M873" t="n">
        <v>0.9071117561683598</v>
      </c>
      <c r="N873" t="inlineStr">
        <is>
          <t>75.0%</t>
        </is>
      </c>
      <c r="O873" t="inlineStr">
        <is>
          <t>82.68%</t>
        </is>
      </c>
      <c r="P873" t="inlineStr">
        <is>
          <t>276-2024-12-31</t>
        </is>
      </c>
      <c r="Q873" t="n">
        <v>2</v>
      </c>
      <c r="R873" t="n">
        <v>2</v>
      </c>
    </row>
    <row r="874">
      <c r="A874" t="inlineStr">
        <is>
          <t>276</t>
        </is>
      </c>
      <c r="B874" t="inlineStr">
        <is>
          <t>Relación Estudiante-Docente Tiempo completo</t>
        </is>
      </c>
      <c r="C874" t="inlineStr">
        <is>
          <t>Gestión Docente</t>
        </is>
      </c>
      <c r="D874" t="inlineStr">
        <is>
          <t>Semestral</t>
        </is>
      </c>
      <c r="E874" t="inlineStr">
        <is>
          <t>Negativo</t>
        </is>
      </c>
      <c r="F874" s="137" t="n">
        <v>45838</v>
      </c>
      <c r="G874" t="n">
        <v>2025</v>
      </c>
      <c r="H874" t="inlineStr">
        <is>
          <t>Junio</t>
        </is>
      </c>
      <c r="I874" t="inlineStr">
        <is>
          <t>2025-1</t>
        </is>
      </c>
      <c r="J874" t="n">
        <v>81</v>
      </c>
      <c r="K874" t="n">
        <v>84.18000000000001</v>
      </c>
      <c r="L874" t="n">
        <v>0.9622238061297219</v>
      </c>
      <c r="M874" t="n">
        <v>0.9622238061297219</v>
      </c>
      <c r="N874" t="inlineStr">
        <is>
          <t>81.0%</t>
        </is>
      </c>
      <c r="O874" t="inlineStr">
        <is>
          <t>84.18%</t>
        </is>
      </c>
      <c r="P874" t="inlineStr">
        <is>
          <t>276-2025-06-30</t>
        </is>
      </c>
      <c r="Q874" t="n">
        <v>2</v>
      </c>
      <c r="R874" t="n">
        <v>2</v>
      </c>
    </row>
    <row r="875">
      <c r="A875" t="inlineStr">
        <is>
          <t>276</t>
        </is>
      </c>
      <c r="B875" t="inlineStr">
        <is>
          <t>Relación Estudiante-Docente Tiempo completo</t>
        </is>
      </c>
      <c r="C875" t="inlineStr">
        <is>
          <t>Gestión Docente</t>
        </is>
      </c>
      <c r="D875" t="inlineStr">
        <is>
          <t>Semestral</t>
        </is>
      </c>
      <c r="E875" t="inlineStr">
        <is>
          <t>Negativo</t>
        </is>
      </c>
      <c r="F875" s="137" t="n">
        <v>46022</v>
      </c>
      <c r="G875" t="n">
        <v>2025</v>
      </c>
      <c r="H875" t="inlineStr">
        <is>
          <t>Diciembre</t>
        </is>
      </c>
      <c r="I875" t="inlineStr">
        <is>
          <t>2025-2</t>
        </is>
      </c>
      <c r="J875" t="n">
        <v>81</v>
      </c>
      <c r="K875" t="n">
        <v>82.81</v>
      </c>
      <c r="L875" t="n">
        <v>0.9781427363844946</v>
      </c>
      <c r="M875" t="n">
        <v>0.9781427363844946</v>
      </c>
      <c r="N875" t="inlineStr">
        <is>
          <t>81.0%</t>
        </is>
      </c>
      <c r="O875" t="inlineStr">
        <is>
          <t>82.81%</t>
        </is>
      </c>
      <c r="P875" t="inlineStr">
        <is>
          <t>276-2025-12-31</t>
        </is>
      </c>
      <c r="Q875" t="n">
        <v>2</v>
      </c>
      <c r="R875" t="n">
        <v>2</v>
      </c>
    </row>
    <row r="876">
      <c r="A876" t="inlineStr">
        <is>
          <t>277</t>
        </is>
      </c>
      <c r="B876" t="inlineStr">
        <is>
          <t>Relación estudiante docente Tiempo Completo Equivalente</t>
        </is>
      </c>
      <c r="C876" t="inlineStr">
        <is>
          <t>Gestión Docente</t>
        </is>
      </c>
      <c r="D876" t="inlineStr">
        <is>
          <t>Semestral</t>
        </is>
      </c>
      <c r="E876" t="inlineStr">
        <is>
          <t>Negativo</t>
        </is>
      </c>
      <c r="F876" s="137" t="n">
        <v>45107</v>
      </c>
      <c r="G876" t="n">
        <v>2023</v>
      </c>
      <c r="H876" t="inlineStr">
        <is>
          <t>Junio</t>
        </is>
      </c>
      <c r="I876" t="inlineStr">
        <is>
          <t>2023-1</t>
        </is>
      </c>
      <c r="J876" t="n">
        <v>85</v>
      </c>
      <c r="K876" t="n">
        <v>76.48</v>
      </c>
      <c r="L876" t="n">
        <v>1.111401673640167</v>
      </c>
      <c r="M876" t="n">
        <v>1.111401673640167</v>
      </c>
      <c r="N876" t="inlineStr">
        <is>
          <t>85.0%</t>
        </is>
      </c>
      <c r="O876" t="inlineStr">
        <is>
          <t>76.48%</t>
        </is>
      </c>
      <c r="P876" t="inlineStr">
        <is>
          <t>277-2023-06-30</t>
        </is>
      </c>
      <c r="Q876" t="n">
        <v>2</v>
      </c>
      <c r="R876" t="n">
        <v>2</v>
      </c>
    </row>
    <row r="877">
      <c r="A877" t="inlineStr">
        <is>
          <t>277</t>
        </is>
      </c>
      <c r="B877" t="inlineStr">
        <is>
          <t>Relación estudiante docente Tiempo Completo Equivalente</t>
        </is>
      </c>
      <c r="C877" t="inlineStr">
        <is>
          <t>Gestión Docente</t>
        </is>
      </c>
      <c r="D877" t="inlineStr">
        <is>
          <t>Semestral</t>
        </is>
      </c>
      <c r="E877" t="inlineStr">
        <is>
          <t>Negativo</t>
        </is>
      </c>
      <c r="F877" s="137" t="n">
        <v>45291</v>
      </c>
      <c r="G877" t="n">
        <v>2023</v>
      </c>
      <c r="H877" t="inlineStr">
        <is>
          <t>Diciembre</t>
        </is>
      </c>
      <c r="I877" t="inlineStr">
        <is>
          <t>2023-2</t>
        </is>
      </c>
      <c r="J877" t="n">
        <v>85</v>
      </c>
      <c r="K877" t="n">
        <v>73.29000000000001</v>
      </c>
      <c r="L877" t="n">
        <v>1.159776231409469</v>
      </c>
      <c r="M877" t="n">
        <v>1.159776231409469</v>
      </c>
      <c r="N877" t="inlineStr">
        <is>
          <t>85.0%</t>
        </is>
      </c>
      <c r="O877" t="inlineStr">
        <is>
          <t>73.29%</t>
        </is>
      </c>
      <c r="P877" t="inlineStr">
        <is>
          <t>277-2023-12-31</t>
        </is>
      </c>
      <c r="Q877" t="n">
        <v>2</v>
      </c>
      <c r="R877" t="n">
        <v>2</v>
      </c>
    </row>
    <row r="878">
      <c r="A878" t="inlineStr">
        <is>
          <t>277</t>
        </is>
      </c>
      <c r="B878" t="inlineStr">
        <is>
          <t>Relación estudiante docente Tiempo Completo Equivalente</t>
        </is>
      </c>
      <c r="C878" t="inlineStr">
        <is>
          <t>Gestión Docente</t>
        </is>
      </c>
      <c r="D878" t="inlineStr">
        <is>
          <t>Semestral</t>
        </is>
      </c>
      <c r="E878" t="inlineStr">
        <is>
          <t>Negativo</t>
        </is>
      </c>
      <c r="F878" s="137" t="n">
        <v>45473</v>
      </c>
      <c r="G878" t="n">
        <v>2024</v>
      </c>
      <c r="H878" t="inlineStr">
        <is>
          <t>Junio</t>
        </is>
      </c>
      <c r="I878" t="inlineStr">
        <is>
          <t>2024-1</t>
        </is>
      </c>
      <c r="J878" t="n">
        <v>73</v>
      </c>
      <c r="K878" t="n">
        <v>71.18000000000001</v>
      </c>
      <c r="L878" t="n">
        <v>1.025568980050576</v>
      </c>
      <c r="M878" t="n">
        <v>1.025568980050576</v>
      </c>
      <c r="N878" t="inlineStr">
        <is>
          <t>73.0%</t>
        </is>
      </c>
      <c r="O878" t="inlineStr">
        <is>
          <t>71.18%</t>
        </is>
      </c>
      <c r="P878" t="inlineStr">
        <is>
          <t>277-2024-06-30</t>
        </is>
      </c>
      <c r="Q878" t="n">
        <v>2</v>
      </c>
      <c r="R878" t="n">
        <v>2</v>
      </c>
    </row>
    <row r="879">
      <c r="A879" t="inlineStr">
        <is>
          <t>277</t>
        </is>
      </c>
      <c r="B879" t="inlineStr">
        <is>
          <t>Relación estudiante docente Tiempo Completo Equivalente</t>
        </is>
      </c>
      <c r="C879" t="inlineStr">
        <is>
          <t>Gestión Docente</t>
        </is>
      </c>
      <c r="D879" t="inlineStr">
        <is>
          <t>Semestral</t>
        </is>
      </c>
      <c r="E879" t="inlineStr">
        <is>
          <t>Negativo</t>
        </is>
      </c>
      <c r="F879" s="137" t="n">
        <v>45657</v>
      </c>
      <c r="G879" t="n">
        <v>2024</v>
      </c>
      <c r="H879" t="inlineStr">
        <is>
          <t>Diciembre</t>
        </is>
      </c>
      <c r="I879" t="inlineStr">
        <is>
          <t>2024-2</t>
        </is>
      </c>
      <c r="J879" t="n">
        <v>73</v>
      </c>
      <c r="K879" t="n">
        <v>71.23999999999999</v>
      </c>
      <c r="L879" t="n">
        <v>1.024705221785514</v>
      </c>
      <c r="M879" t="n">
        <v>1.024705221785514</v>
      </c>
      <c r="N879" t="inlineStr">
        <is>
          <t>73.0%</t>
        </is>
      </c>
      <c r="O879" t="inlineStr">
        <is>
          <t>71.24%</t>
        </is>
      </c>
      <c r="P879" t="inlineStr">
        <is>
          <t>277-2024-12-31</t>
        </is>
      </c>
      <c r="Q879" t="n">
        <v>2</v>
      </c>
      <c r="R879" t="n">
        <v>2</v>
      </c>
    </row>
    <row r="880">
      <c r="A880" t="inlineStr">
        <is>
          <t>277</t>
        </is>
      </c>
      <c r="B880" t="inlineStr">
        <is>
          <t>Relación estudiante docente TCE (Tiempo Completo Equivalente)</t>
        </is>
      </c>
      <c r="C880" t="inlineStr">
        <is>
          <t>Gestión Docente</t>
        </is>
      </c>
      <c r="D880" t="inlineStr">
        <is>
          <t>Semestral</t>
        </is>
      </c>
      <c r="E880" t="inlineStr">
        <is>
          <t>Negativo</t>
        </is>
      </c>
      <c r="F880" s="137" t="n">
        <v>45838</v>
      </c>
      <c r="G880" t="n">
        <v>2025</v>
      </c>
      <c r="H880" t="inlineStr">
        <is>
          <t>Junio</t>
        </is>
      </c>
      <c r="I880" t="inlineStr">
        <is>
          <t>2025-1</t>
        </is>
      </c>
      <c r="J880" t="n">
        <v>71</v>
      </c>
      <c r="K880" t="n">
        <v>69.39</v>
      </c>
      <c r="L880" t="n">
        <v>1.023202190517366</v>
      </c>
      <c r="M880" t="n">
        <v>1.023202190517366</v>
      </c>
      <c r="N880" t="inlineStr">
        <is>
          <t>71.0%</t>
        </is>
      </c>
      <c r="O880" t="inlineStr">
        <is>
          <t>69.39%</t>
        </is>
      </c>
      <c r="P880" t="inlineStr">
        <is>
          <t>277-2025-06-30</t>
        </is>
      </c>
      <c r="Q880" t="n">
        <v>2</v>
      </c>
      <c r="R880" t="n">
        <v>2</v>
      </c>
    </row>
    <row r="881">
      <c r="A881" t="inlineStr">
        <is>
          <t>277</t>
        </is>
      </c>
      <c r="B881" t="inlineStr">
        <is>
          <t>Relación estudiante docente TCE (Tiempo Completo Equivalente)</t>
        </is>
      </c>
      <c r="C881" t="inlineStr">
        <is>
          <t>Gestión Docente</t>
        </is>
      </c>
      <c r="D881" t="inlineStr">
        <is>
          <t>Semestral</t>
        </is>
      </c>
      <c r="E881" t="inlineStr">
        <is>
          <t>Negativo</t>
        </is>
      </c>
      <c r="F881" s="137" t="n">
        <v>46022</v>
      </c>
      <c r="G881" t="n">
        <v>2025</v>
      </c>
      <c r="H881" t="inlineStr">
        <is>
          <t>Diciembre</t>
        </is>
      </c>
      <c r="I881" t="inlineStr">
        <is>
          <t>2025-2</t>
        </is>
      </c>
      <c r="J881" t="n">
        <v>71</v>
      </c>
      <c r="K881" t="n">
        <v>68.40000000000001</v>
      </c>
      <c r="L881" t="n">
        <v>1.038011695906433</v>
      </c>
      <c r="M881" t="n">
        <v>1.038011695906433</v>
      </c>
      <c r="N881" t="inlineStr">
        <is>
          <t>71.0%</t>
        </is>
      </c>
      <c r="O881" t="inlineStr">
        <is>
          <t>68.4%</t>
        </is>
      </c>
      <c r="P881" t="inlineStr">
        <is>
          <t>277-2025-12-31</t>
        </is>
      </c>
      <c r="Q881" t="n">
        <v>2</v>
      </c>
      <c r="R881" t="n">
        <v>2</v>
      </c>
    </row>
    <row r="882">
      <c r="A882" t="inlineStr">
        <is>
          <t>278</t>
        </is>
      </c>
      <c r="B882" t="inlineStr">
        <is>
          <t>Docentes contratados</t>
        </is>
      </c>
      <c r="C882" t="inlineStr">
        <is>
          <t>Gestión Docente</t>
        </is>
      </c>
      <c r="D882" t="inlineStr">
        <is>
          <t>Semestral</t>
        </is>
      </c>
      <c r="E882" t="inlineStr">
        <is>
          <t>Positivo</t>
        </is>
      </c>
      <c r="F882" s="137" t="n">
        <v>45107</v>
      </c>
      <c r="G882" t="n">
        <v>2023</v>
      </c>
      <c r="H882" t="inlineStr">
        <is>
          <t>Junio</t>
        </is>
      </c>
      <c r="I882" t="inlineStr">
        <is>
          <t>2023-1</t>
        </is>
      </c>
      <c r="K882" t="n">
        <v>1015</v>
      </c>
      <c r="L882" t="n">
        <v>0</v>
      </c>
      <c r="M882" t="n">
        <v>0</v>
      </c>
      <c r="O882" t="inlineStr">
        <is>
          <t>1015.0%</t>
        </is>
      </c>
      <c r="P882" t="inlineStr">
        <is>
          <t>278-2023-06-30</t>
        </is>
      </c>
      <c r="Q882" t="n">
        <v>2</v>
      </c>
      <c r="R882" t="n">
        <v>2</v>
      </c>
    </row>
    <row r="883">
      <c r="A883" t="inlineStr">
        <is>
          <t>278</t>
        </is>
      </c>
      <c r="B883" t="inlineStr">
        <is>
          <t>Docentes contratados</t>
        </is>
      </c>
      <c r="C883" t="inlineStr">
        <is>
          <t>Gestión Docente</t>
        </is>
      </c>
      <c r="D883" t="inlineStr">
        <is>
          <t>Semestral</t>
        </is>
      </c>
      <c r="E883" t="inlineStr">
        <is>
          <t>Positivo</t>
        </is>
      </c>
      <c r="F883" s="137" t="n">
        <v>45291</v>
      </c>
      <c r="G883" t="n">
        <v>2023</v>
      </c>
      <c r="H883" t="inlineStr">
        <is>
          <t>Diciembre</t>
        </is>
      </c>
      <c r="I883" t="inlineStr">
        <is>
          <t>2023-2</t>
        </is>
      </c>
      <c r="J883" t="n">
        <v>0</v>
      </c>
      <c r="K883" t="n">
        <v>1017</v>
      </c>
      <c r="L883" t="n">
        <v>0</v>
      </c>
      <c r="M883" t="n">
        <v>0</v>
      </c>
      <c r="N883" t="inlineStr">
        <is>
          <t>0.0%</t>
        </is>
      </c>
      <c r="O883" t="inlineStr">
        <is>
          <t>1017.0%</t>
        </is>
      </c>
      <c r="P883" t="inlineStr">
        <is>
          <t>278-2023-12-31</t>
        </is>
      </c>
      <c r="Q883" t="n">
        <v>2</v>
      </c>
      <c r="R883" t="n">
        <v>2</v>
      </c>
    </row>
    <row r="884">
      <c r="A884" t="inlineStr">
        <is>
          <t>278</t>
        </is>
      </c>
      <c r="B884" t="inlineStr">
        <is>
          <t>Docentes contratados</t>
        </is>
      </c>
      <c r="C884" t="inlineStr">
        <is>
          <t>Gestión Docente</t>
        </is>
      </c>
      <c r="D884" t="inlineStr">
        <is>
          <t>Semestral</t>
        </is>
      </c>
      <c r="E884" t="inlineStr">
        <is>
          <t>Positivo</t>
        </is>
      </c>
      <c r="F884" s="137" t="n">
        <v>45473</v>
      </c>
      <c r="G884" t="n">
        <v>2024</v>
      </c>
      <c r="H884" t="inlineStr">
        <is>
          <t>Junio</t>
        </is>
      </c>
      <c r="I884" t="inlineStr">
        <is>
          <t>2024-1</t>
        </is>
      </c>
      <c r="J884" t="n">
        <v>0</v>
      </c>
      <c r="K884" t="n">
        <v>1074</v>
      </c>
      <c r="L884" t="n">
        <v>0</v>
      </c>
      <c r="M884" t="n">
        <v>0</v>
      </c>
      <c r="N884" t="inlineStr">
        <is>
          <t>0.0%</t>
        </is>
      </c>
      <c r="O884" t="inlineStr">
        <is>
          <t>1074.0%</t>
        </is>
      </c>
      <c r="P884" t="inlineStr">
        <is>
          <t>278-2024-06-30</t>
        </is>
      </c>
      <c r="Q884" t="n">
        <v>2</v>
      </c>
      <c r="R884" t="n">
        <v>2</v>
      </c>
    </row>
    <row r="885">
      <c r="A885" t="inlineStr">
        <is>
          <t>278</t>
        </is>
      </c>
      <c r="B885" t="inlineStr">
        <is>
          <t>Docentes contratados</t>
        </is>
      </c>
      <c r="C885" t="inlineStr">
        <is>
          <t>Gestión Docente</t>
        </is>
      </c>
      <c r="D885" t="inlineStr">
        <is>
          <t>Semestral</t>
        </is>
      </c>
      <c r="E885" t="inlineStr">
        <is>
          <t>Positivo</t>
        </is>
      </c>
      <c r="F885" s="137" t="n">
        <v>45657</v>
      </c>
      <c r="G885" t="n">
        <v>2024</v>
      </c>
      <c r="H885" t="inlineStr">
        <is>
          <t>Diciembre</t>
        </is>
      </c>
      <c r="I885" t="inlineStr">
        <is>
          <t>2024-2</t>
        </is>
      </c>
      <c r="J885" t="n">
        <v>0</v>
      </c>
      <c r="K885" t="n">
        <v>1013</v>
      </c>
      <c r="L885" t="n">
        <v>0</v>
      </c>
      <c r="M885" t="n">
        <v>0</v>
      </c>
      <c r="N885" t="inlineStr">
        <is>
          <t>0.0%</t>
        </is>
      </c>
      <c r="O885" t="inlineStr">
        <is>
          <t>1013.0%</t>
        </is>
      </c>
      <c r="P885" t="inlineStr">
        <is>
          <t>278-2024-12-31</t>
        </is>
      </c>
      <c r="Q885" t="n">
        <v>2</v>
      </c>
      <c r="R885" t="n">
        <v>2</v>
      </c>
    </row>
    <row r="886">
      <c r="A886" t="inlineStr">
        <is>
          <t>278</t>
        </is>
      </c>
      <c r="B886" t="inlineStr">
        <is>
          <t>Docentes contratados - Metrica</t>
        </is>
      </c>
      <c r="C886" t="inlineStr">
        <is>
          <t>Gestión Docente</t>
        </is>
      </c>
      <c r="D886" t="inlineStr">
        <is>
          <t>Semestral</t>
        </is>
      </c>
      <c r="E886" t="inlineStr">
        <is>
          <t>Positivo</t>
        </is>
      </c>
      <c r="F886" s="137" t="n">
        <v>45838</v>
      </c>
      <c r="G886" t="n">
        <v>2025</v>
      </c>
      <c r="H886" t="inlineStr">
        <is>
          <t>Junio</t>
        </is>
      </c>
      <c r="I886" t="inlineStr">
        <is>
          <t>2025-1</t>
        </is>
      </c>
      <c r="K886" t="n">
        <v>1099</v>
      </c>
      <c r="L886" t="n">
        <v>0</v>
      </c>
      <c r="M886" t="n">
        <v>0</v>
      </c>
      <c r="O886" t="inlineStr">
        <is>
          <t>1099.0%</t>
        </is>
      </c>
      <c r="P886" t="inlineStr">
        <is>
          <t>278-2025-06-30</t>
        </is>
      </c>
      <c r="Q886" t="n">
        <v>2</v>
      </c>
      <c r="R886" t="n">
        <v>2</v>
      </c>
    </row>
    <row r="887">
      <c r="A887" t="inlineStr">
        <is>
          <t>278</t>
        </is>
      </c>
      <c r="B887" t="inlineStr">
        <is>
          <t>Docentes contratados - Metrica</t>
        </is>
      </c>
      <c r="C887" t="inlineStr">
        <is>
          <t>Gestión Docente</t>
        </is>
      </c>
      <c r="D887" t="inlineStr">
        <is>
          <t>Semestral</t>
        </is>
      </c>
      <c r="E887" t="inlineStr">
        <is>
          <t>Positivo</t>
        </is>
      </c>
      <c r="F887" s="137" t="n">
        <v>46022</v>
      </c>
      <c r="G887" t="n">
        <v>2025</v>
      </c>
      <c r="H887" t="inlineStr">
        <is>
          <t>Diciembre</t>
        </is>
      </c>
      <c r="I887" t="inlineStr">
        <is>
          <t>2025-2</t>
        </is>
      </c>
      <c r="K887" t="n">
        <v>1071</v>
      </c>
      <c r="L887" t="n">
        <v>0</v>
      </c>
      <c r="M887" t="n">
        <v>0</v>
      </c>
      <c r="O887" t="inlineStr">
        <is>
          <t>1071.0%</t>
        </is>
      </c>
      <c r="P887" t="inlineStr">
        <is>
          <t>278-2025-12-31</t>
        </is>
      </c>
      <c r="Q887" t="n">
        <v>2</v>
      </c>
      <c r="R887" t="n">
        <v>2</v>
      </c>
    </row>
    <row r="888">
      <c r="A888" t="inlineStr">
        <is>
          <t>279</t>
        </is>
      </c>
      <c r="B888" t="inlineStr">
        <is>
          <t>Docentes tiempo completo</t>
        </is>
      </c>
      <c r="C888" t="inlineStr">
        <is>
          <t>Gestión Docente</t>
        </is>
      </c>
      <c r="D888" t="inlineStr">
        <is>
          <t>Semestral</t>
        </is>
      </c>
      <c r="E888" t="inlineStr">
        <is>
          <t>Positivo</t>
        </is>
      </c>
      <c r="F888" s="137" t="n">
        <v>45107</v>
      </c>
      <c r="G888" t="n">
        <v>2023</v>
      </c>
      <c r="H888" t="inlineStr">
        <is>
          <t>Junio</t>
        </is>
      </c>
      <c r="I888" t="inlineStr">
        <is>
          <t>2023-1</t>
        </is>
      </c>
      <c r="K888" t="n">
        <v>572</v>
      </c>
      <c r="L888" t="n">
        <v>0</v>
      </c>
      <c r="M888" t="n">
        <v>0</v>
      </c>
      <c r="O888" t="inlineStr">
        <is>
          <t>572.0%</t>
        </is>
      </c>
      <c r="P888" t="inlineStr">
        <is>
          <t>279-2023-06-30</t>
        </is>
      </c>
      <c r="Q888" t="n">
        <v>2</v>
      </c>
      <c r="R888" t="n">
        <v>2</v>
      </c>
    </row>
    <row r="889">
      <c r="A889" t="inlineStr">
        <is>
          <t>279</t>
        </is>
      </c>
      <c r="B889" t="inlineStr">
        <is>
          <t>Docentes tiempo completo</t>
        </is>
      </c>
      <c r="C889" t="inlineStr">
        <is>
          <t>Gestión Docente</t>
        </is>
      </c>
      <c r="D889" t="inlineStr">
        <is>
          <t>Semestral</t>
        </is>
      </c>
      <c r="E889" t="inlineStr">
        <is>
          <t>Positivo</t>
        </is>
      </c>
      <c r="F889" s="137" t="n">
        <v>45291</v>
      </c>
      <c r="G889" t="n">
        <v>2023</v>
      </c>
      <c r="H889" t="inlineStr">
        <is>
          <t>Diciembre</t>
        </is>
      </c>
      <c r="I889" t="inlineStr">
        <is>
          <t>2023-2</t>
        </is>
      </c>
      <c r="J889" t="n">
        <v>0</v>
      </c>
      <c r="L889" t="n">
        <v>0</v>
      </c>
      <c r="M889" t="n">
        <v>0</v>
      </c>
      <c r="N889" t="inlineStr">
        <is>
          <t>0.0%</t>
        </is>
      </c>
      <c r="P889" t="inlineStr">
        <is>
          <t>279-2023-12-31</t>
        </is>
      </c>
      <c r="Q889" t="n">
        <v>2</v>
      </c>
      <c r="R889" t="n">
        <v>2</v>
      </c>
    </row>
    <row r="890">
      <c r="A890" t="inlineStr">
        <is>
          <t>280</t>
        </is>
      </c>
      <c r="B890" t="inlineStr">
        <is>
          <t>Docentes medio tiempo</t>
        </is>
      </c>
      <c r="C890" t="inlineStr">
        <is>
          <t>Gestión Docente</t>
        </is>
      </c>
      <c r="D890" t="inlineStr">
        <is>
          <t>Semestral</t>
        </is>
      </c>
      <c r="E890" t="inlineStr">
        <is>
          <t>Positivo</t>
        </is>
      </c>
      <c r="F890" s="137" t="n">
        <v>45107</v>
      </c>
      <c r="G890" t="n">
        <v>2023</v>
      </c>
      <c r="H890" t="inlineStr">
        <is>
          <t>Junio</t>
        </is>
      </c>
      <c r="I890" t="inlineStr">
        <is>
          <t>2023-1</t>
        </is>
      </c>
      <c r="K890" t="n">
        <v>203</v>
      </c>
      <c r="L890" t="n">
        <v>0</v>
      </c>
      <c r="M890" t="n">
        <v>0</v>
      </c>
      <c r="O890" t="inlineStr">
        <is>
          <t>203.0%</t>
        </is>
      </c>
      <c r="P890" t="inlineStr">
        <is>
          <t>280-2023-06-30</t>
        </is>
      </c>
      <c r="Q890" t="n">
        <v>2</v>
      </c>
      <c r="R890" t="n">
        <v>2</v>
      </c>
    </row>
    <row r="891">
      <c r="A891" t="inlineStr">
        <is>
          <t>280</t>
        </is>
      </c>
      <c r="B891" t="inlineStr">
        <is>
          <t>Docentes medio tiempo</t>
        </is>
      </c>
      <c r="C891" t="inlineStr">
        <is>
          <t>Gestión Docente</t>
        </is>
      </c>
      <c r="D891" t="inlineStr">
        <is>
          <t>Semestral</t>
        </is>
      </c>
      <c r="E891" t="inlineStr">
        <is>
          <t>Positivo</t>
        </is>
      </c>
      <c r="F891" s="137" t="n">
        <v>45291</v>
      </c>
      <c r="G891" t="n">
        <v>2023</v>
      </c>
      <c r="H891" t="inlineStr">
        <is>
          <t>Diciembre</t>
        </is>
      </c>
      <c r="I891" t="inlineStr">
        <is>
          <t>2023-2</t>
        </is>
      </c>
      <c r="J891" t="n">
        <v>0</v>
      </c>
      <c r="K891" t="n">
        <v>186</v>
      </c>
      <c r="L891" t="n">
        <v>0</v>
      </c>
      <c r="M891" t="n">
        <v>0</v>
      </c>
      <c r="N891" t="inlineStr">
        <is>
          <t>0.0%</t>
        </is>
      </c>
      <c r="O891" t="inlineStr">
        <is>
          <t>186.0%</t>
        </is>
      </c>
      <c r="P891" t="inlineStr">
        <is>
          <t>280-2023-12-31</t>
        </is>
      </c>
      <c r="Q891" t="n">
        <v>2</v>
      </c>
      <c r="R891" t="n">
        <v>2</v>
      </c>
    </row>
    <row r="892">
      <c r="A892" t="inlineStr">
        <is>
          <t>281</t>
        </is>
      </c>
      <c r="B892" t="inlineStr">
        <is>
          <t>Docentes cátedra</t>
        </is>
      </c>
      <c r="C892" t="inlineStr">
        <is>
          <t>Gestión Docente</t>
        </is>
      </c>
      <c r="D892" t="inlineStr">
        <is>
          <t>Semestral</t>
        </is>
      </c>
      <c r="E892" t="inlineStr">
        <is>
          <t>Positivo</t>
        </is>
      </c>
      <c r="F892" s="137" t="n">
        <v>45107</v>
      </c>
      <c r="G892" t="n">
        <v>2023</v>
      </c>
      <c r="H892" t="inlineStr">
        <is>
          <t>Junio</t>
        </is>
      </c>
      <c r="I892" t="inlineStr">
        <is>
          <t>2023-1</t>
        </is>
      </c>
      <c r="K892" t="n">
        <v>240</v>
      </c>
      <c r="L892" t="n">
        <v>0</v>
      </c>
      <c r="M892" t="n">
        <v>0</v>
      </c>
      <c r="O892" t="inlineStr">
        <is>
          <t>240.0%</t>
        </is>
      </c>
      <c r="P892" t="inlineStr">
        <is>
          <t>281-2023-06-30</t>
        </is>
      </c>
      <c r="Q892" t="n">
        <v>2</v>
      </c>
      <c r="R892" t="n">
        <v>2</v>
      </c>
    </row>
    <row r="893">
      <c r="A893" t="inlineStr">
        <is>
          <t>281</t>
        </is>
      </c>
      <c r="B893" t="inlineStr">
        <is>
          <t>Docentes cátedra</t>
        </is>
      </c>
      <c r="C893" t="inlineStr">
        <is>
          <t>Gestión Docente</t>
        </is>
      </c>
      <c r="D893" t="inlineStr">
        <is>
          <t>Semestral</t>
        </is>
      </c>
      <c r="E893" t="inlineStr">
        <is>
          <t>Positivo</t>
        </is>
      </c>
      <c r="F893" s="137" t="n">
        <v>45291</v>
      </c>
      <c r="G893" t="n">
        <v>2023</v>
      </c>
      <c r="H893" t="inlineStr">
        <is>
          <t>Diciembre</t>
        </is>
      </c>
      <c r="I893" t="inlineStr">
        <is>
          <t>2023-2</t>
        </is>
      </c>
      <c r="K893" t="n">
        <v>223</v>
      </c>
      <c r="L893" t="n">
        <v>0</v>
      </c>
      <c r="M893" t="n">
        <v>0</v>
      </c>
      <c r="O893" t="inlineStr">
        <is>
          <t>223.0%</t>
        </is>
      </c>
      <c r="P893" t="inlineStr">
        <is>
          <t>281-2023-12-31</t>
        </is>
      </c>
      <c r="Q893" t="n">
        <v>2</v>
      </c>
      <c r="R893" t="n">
        <v>2</v>
      </c>
    </row>
    <row r="894">
      <c r="A894" t="inlineStr">
        <is>
          <t>282</t>
        </is>
      </c>
      <c r="B894" t="inlineStr">
        <is>
          <t>Docentes evaluados</t>
        </is>
      </c>
      <c r="C894" t="inlineStr">
        <is>
          <t>Gestión Docente</t>
        </is>
      </c>
      <c r="D894" t="inlineStr">
        <is>
          <t>Semestral</t>
        </is>
      </c>
      <c r="E894" t="inlineStr">
        <is>
          <t>Positivo</t>
        </is>
      </c>
      <c r="F894" s="137" t="n">
        <v>45107</v>
      </c>
      <c r="G894" t="n">
        <v>2023</v>
      </c>
      <c r="H894" t="inlineStr">
        <is>
          <t>Junio</t>
        </is>
      </c>
      <c r="I894" t="inlineStr">
        <is>
          <t>2023-1</t>
        </is>
      </c>
      <c r="J894" t="n">
        <v>96</v>
      </c>
      <c r="K894" t="n">
        <v>96.06</v>
      </c>
      <c r="L894" t="n">
        <v>1.000625</v>
      </c>
      <c r="M894" t="n">
        <v>1.000625</v>
      </c>
      <c r="N894" t="inlineStr">
        <is>
          <t>96.0%</t>
        </is>
      </c>
      <c r="O894" t="inlineStr">
        <is>
          <t>96.06%</t>
        </is>
      </c>
      <c r="P894" t="inlineStr">
        <is>
          <t>282-2023-06-30</t>
        </is>
      </c>
      <c r="Q894" t="n">
        <v>2</v>
      </c>
      <c r="R894" t="n">
        <v>2</v>
      </c>
    </row>
    <row r="895">
      <c r="A895" t="inlineStr">
        <is>
          <t>282</t>
        </is>
      </c>
      <c r="B895" t="inlineStr">
        <is>
          <t>Docentes evaluados</t>
        </is>
      </c>
      <c r="C895" t="inlineStr">
        <is>
          <t>Gestión Docente</t>
        </is>
      </c>
      <c r="D895" t="inlineStr">
        <is>
          <t>Semestral</t>
        </is>
      </c>
      <c r="E895" t="inlineStr">
        <is>
          <t>Positivo</t>
        </is>
      </c>
      <c r="F895" s="137" t="n">
        <v>45291</v>
      </c>
      <c r="G895" t="n">
        <v>2023</v>
      </c>
      <c r="H895" t="inlineStr">
        <is>
          <t>Diciembre</t>
        </is>
      </c>
      <c r="I895" t="inlineStr">
        <is>
          <t>2023-2</t>
        </is>
      </c>
      <c r="J895" t="n">
        <v>96</v>
      </c>
      <c r="K895" t="n">
        <v>96.56</v>
      </c>
      <c r="L895" t="n">
        <v>1.005833333333333</v>
      </c>
      <c r="M895" t="n">
        <v>1.005833333333333</v>
      </c>
      <c r="N895" t="inlineStr">
        <is>
          <t>96.0%</t>
        </is>
      </c>
      <c r="O895" t="inlineStr">
        <is>
          <t>96.56%</t>
        </is>
      </c>
      <c r="P895" t="inlineStr">
        <is>
          <t>282-2023-12-31</t>
        </is>
      </c>
      <c r="Q895" t="n">
        <v>2</v>
      </c>
      <c r="R895" t="n">
        <v>2</v>
      </c>
    </row>
    <row r="896">
      <c r="A896" t="inlineStr">
        <is>
          <t>282</t>
        </is>
      </c>
      <c r="B896" t="inlineStr">
        <is>
          <t>Docentes evaluados</t>
        </is>
      </c>
      <c r="C896" t="inlineStr">
        <is>
          <t>Gestión Docente</t>
        </is>
      </c>
      <c r="D896" t="inlineStr">
        <is>
          <t>Semestral</t>
        </is>
      </c>
      <c r="E896" t="inlineStr">
        <is>
          <t>Positivo</t>
        </is>
      </c>
      <c r="F896" s="137" t="n">
        <v>45473</v>
      </c>
      <c r="G896" t="n">
        <v>2024</v>
      </c>
      <c r="H896" t="inlineStr">
        <is>
          <t>Junio</t>
        </is>
      </c>
      <c r="I896" t="inlineStr">
        <is>
          <t>2024-1</t>
        </is>
      </c>
      <c r="J896" t="n">
        <v>97</v>
      </c>
      <c r="K896" t="n">
        <v>97.02</v>
      </c>
      <c r="L896" t="n">
        <v>1.00020618556701</v>
      </c>
      <c r="M896" t="n">
        <v>1.00020618556701</v>
      </c>
      <c r="N896" t="inlineStr">
        <is>
          <t>97.0%</t>
        </is>
      </c>
      <c r="O896" t="inlineStr">
        <is>
          <t>97.02%</t>
        </is>
      </c>
      <c r="P896" t="inlineStr">
        <is>
          <t>282-2024-06-30</t>
        </is>
      </c>
      <c r="Q896" t="n">
        <v>2</v>
      </c>
      <c r="R896" t="n">
        <v>2</v>
      </c>
    </row>
    <row r="897">
      <c r="A897" t="inlineStr">
        <is>
          <t>282</t>
        </is>
      </c>
      <c r="B897" t="inlineStr">
        <is>
          <t>Docentes evaluados</t>
        </is>
      </c>
      <c r="C897" t="inlineStr">
        <is>
          <t>Gestión Docente</t>
        </is>
      </c>
      <c r="D897" t="inlineStr">
        <is>
          <t>Semestral</t>
        </is>
      </c>
      <c r="E897" t="inlineStr">
        <is>
          <t>Positivo</t>
        </is>
      </c>
      <c r="F897" s="137" t="n">
        <v>45657</v>
      </c>
      <c r="G897" t="n">
        <v>2024</v>
      </c>
      <c r="H897" t="inlineStr">
        <is>
          <t>Diciembre</t>
        </is>
      </c>
      <c r="I897" t="inlineStr">
        <is>
          <t>2024-2</t>
        </is>
      </c>
      <c r="J897" t="n">
        <v>97</v>
      </c>
      <c r="K897" t="n">
        <v>96.84</v>
      </c>
      <c r="L897" t="n">
        <v>0.9983505154639175</v>
      </c>
      <c r="M897" t="n">
        <v>0.9983505154639175</v>
      </c>
      <c r="N897" t="inlineStr">
        <is>
          <t>97.0%</t>
        </is>
      </c>
      <c r="O897" t="inlineStr">
        <is>
          <t>96.84%</t>
        </is>
      </c>
      <c r="P897" t="inlineStr">
        <is>
          <t>282-2024-12-31</t>
        </is>
      </c>
      <c r="Q897" t="n">
        <v>2</v>
      </c>
      <c r="R897" t="n">
        <v>2</v>
      </c>
    </row>
    <row r="898">
      <c r="A898" t="inlineStr">
        <is>
          <t>282</t>
        </is>
      </c>
      <c r="B898" t="inlineStr">
        <is>
          <t>Docentes evaluados</t>
        </is>
      </c>
      <c r="C898" t="inlineStr">
        <is>
          <t>Gestión Docente</t>
        </is>
      </c>
      <c r="D898" t="inlineStr">
        <is>
          <t>Semestral</t>
        </is>
      </c>
      <c r="E898" t="inlineStr">
        <is>
          <t>Positivo</t>
        </is>
      </c>
      <c r="F898" s="137" t="n">
        <v>45838</v>
      </c>
      <c r="G898" t="n">
        <v>2025</v>
      </c>
      <c r="H898" t="inlineStr">
        <is>
          <t>Junio</t>
        </is>
      </c>
      <c r="I898" t="inlineStr">
        <is>
          <t>2025-1</t>
        </is>
      </c>
      <c r="J898" t="n">
        <v>97</v>
      </c>
      <c r="K898" t="n">
        <v>97.41</v>
      </c>
      <c r="L898" t="n">
        <v>1.004226804123711</v>
      </c>
      <c r="M898" t="n">
        <v>1.004226804123711</v>
      </c>
      <c r="N898" t="inlineStr">
        <is>
          <t>97.0%</t>
        </is>
      </c>
      <c r="O898" t="inlineStr">
        <is>
          <t>97.41%</t>
        </is>
      </c>
      <c r="P898" t="inlineStr">
        <is>
          <t>282-2025-06-30</t>
        </is>
      </c>
      <c r="Q898" t="n">
        <v>2</v>
      </c>
      <c r="R898" t="n">
        <v>2</v>
      </c>
    </row>
    <row r="899">
      <c r="A899" t="inlineStr">
        <is>
          <t>282</t>
        </is>
      </c>
      <c r="B899" t="inlineStr">
        <is>
          <t>Docentes evaluados</t>
        </is>
      </c>
      <c r="C899" t="inlineStr">
        <is>
          <t>Gestión Docente</t>
        </is>
      </c>
      <c r="D899" t="inlineStr">
        <is>
          <t>Semestral</t>
        </is>
      </c>
      <c r="E899" t="inlineStr">
        <is>
          <t>Positivo</t>
        </is>
      </c>
      <c r="F899" s="137" t="n">
        <v>46022</v>
      </c>
      <c r="G899" t="n">
        <v>2025</v>
      </c>
      <c r="H899" t="inlineStr">
        <is>
          <t>Diciembre</t>
        </is>
      </c>
      <c r="I899" t="inlineStr">
        <is>
          <t>2025-2</t>
        </is>
      </c>
      <c r="J899" t="n">
        <v>97</v>
      </c>
      <c r="K899" t="n">
        <v>97.56</v>
      </c>
      <c r="L899" t="n">
        <v>1.005773195876289</v>
      </c>
      <c r="M899" t="n">
        <v>1.005773195876289</v>
      </c>
      <c r="N899" t="inlineStr">
        <is>
          <t>97.0%</t>
        </is>
      </c>
      <c r="O899" t="inlineStr">
        <is>
          <t>97.56%</t>
        </is>
      </c>
      <c r="P899" t="inlineStr">
        <is>
          <t>282-2025-12-31</t>
        </is>
      </c>
      <c r="Q899" t="n">
        <v>2</v>
      </c>
      <c r="R899" t="n">
        <v>2</v>
      </c>
    </row>
    <row r="900">
      <c r="A900" t="inlineStr">
        <is>
          <t>283</t>
        </is>
      </c>
      <c r="B900" t="inlineStr">
        <is>
          <t>Resultado evaluación docente</t>
        </is>
      </c>
      <c r="C900" t="inlineStr">
        <is>
          <t>Gestión Docente</t>
        </is>
      </c>
      <c r="D900" t="inlineStr">
        <is>
          <t>Semestral</t>
        </is>
      </c>
      <c r="E900" t="inlineStr">
        <is>
          <t>Positivo</t>
        </is>
      </c>
      <c r="F900" s="137" t="n">
        <v>45107</v>
      </c>
      <c r="G900" t="n">
        <v>2023</v>
      </c>
      <c r="H900" t="inlineStr">
        <is>
          <t>Junio</t>
        </is>
      </c>
      <c r="I900" t="inlineStr">
        <is>
          <t>2023-1</t>
        </is>
      </c>
      <c r="J900" t="n">
        <v>4.5</v>
      </c>
      <c r="K900" t="n">
        <v>4.61</v>
      </c>
      <c r="L900" t="n">
        <v>1.024444444444444</v>
      </c>
      <c r="M900" t="n">
        <v>1.024444444444444</v>
      </c>
      <c r="N900" t="inlineStr">
        <is>
          <t>4.5%</t>
        </is>
      </c>
      <c r="O900" t="inlineStr">
        <is>
          <t>4.61%</t>
        </is>
      </c>
      <c r="P900" t="inlineStr">
        <is>
          <t>283-2023-06-30</t>
        </is>
      </c>
      <c r="Q900" t="n">
        <v>2</v>
      </c>
      <c r="R900" t="n">
        <v>2</v>
      </c>
    </row>
    <row r="901">
      <c r="A901" t="inlineStr">
        <is>
          <t>283</t>
        </is>
      </c>
      <c r="B901" t="inlineStr">
        <is>
          <t>Resultado evaluación docente</t>
        </is>
      </c>
      <c r="C901" t="inlineStr">
        <is>
          <t>Gestión Docente</t>
        </is>
      </c>
      <c r="D901" t="inlineStr">
        <is>
          <t>Semestral</t>
        </is>
      </c>
      <c r="E901" t="inlineStr">
        <is>
          <t>Positivo</t>
        </is>
      </c>
      <c r="F901" s="137" t="n">
        <v>45291</v>
      </c>
      <c r="G901" t="n">
        <v>2023</v>
      </c>
      <c r="H901" t="inlineStr">
        <is>
          <t>Diciembre</t>
        </is>
      </c>
      <c r="I901" t="inlineStr">
        <is>
          <t>2023-2</t>
        </is>
      </c>
      <c r="J901" t="n">
        <v>4.5</v>
      </c>
      <c r="K901" t="n">
        <v>4.51</v>
      </c>
      <c r="L901" t="n">
        <v>1.002222222222222</v>
      </c>
      <c r="M901" t="n">
        <v>1.002222222222222</v>
      </c>
      <c r="N901" t="inlineStr">
        <is>
          <t>4.5%</t>
        </is>
      </c>
      <c r="O901" t="inlineStr">
        <is>
          <t>4.51%</t>
        </is>
      </c>
      <c r="P901" t="inlineStr">
        <is>
          <t>283-2023-12-31</t>
        </is>
      </c>
      <c r="Q901" t="n">
        <v>2</v>
      </c>
      <c r="R901" t="n">
        <v>2</v>
      </c>
    </row>
    <row r="902">
      <c r="A902" t="inlineStr">
        <is>
          <t>283</t>
        </is>
      </c>
      <c r="B902" t="inlineStr">
        <is>
          <t>Resultado evaluación docente</t>
        </is>
      </c>
      <c r="C902" t="inlineStr">
        <is>
          <t>Gestión Docente</t>
        </is>
      </c>
      <c r="D902" t="inlineStr">
        <is>
          <t>Semestral</t>
        </is>
      </c>
      <c r="E902" t="inlineStr">
        <is>
          <t>Positivo</t>
        </is>
      </c>
      <c r="F902" s="137" t="n">
        <v>45473</v>
      </c>
      <c r="G902" t="n">
        <v>2024</v>
      </c>
      <c r="H902" t="inlineStr">
        <is>
          <t>Junio</t>
        </is>
      </c>
      <c r="I902" t="inlineStr">
        <is>
          <t>2024-1</t>
        </is>
      </c>
      <c r="J902" t="n">
        <v>4.5</v>
      </c>
      <c r="K902" t="n">
        <v>4.57</v>
      </c>
      <c r="L902" t="n">
        <v>1.015555555555556</v>
      </c>
      <c r="M902" t="n">
        <v>1.015555555555556</v>
      </c>
      <c r="N902" t="inlineStr">
        <is>
          <t>4.5%</t>
        </is>
      </c>
      <c r="O902" t="inlineStr">
        <is>
          <t>4.57%</t>
        </is>
      </c>
      <c r="P902" t="inlineStr">
        <is>
          <t>283-2024-06-30</t>
        </is>
      </c>
      <c r="Q902" t="n">
        <v>2</v>
      </c>
      <c r="R902" t="n">
        <v>2</v>
      </c>
    </row>
    <row r="903">
      <c r="A903" t="inlineStr">
        <is>
          <t>283</t>
        </is>
      </c>
      <c r="B903" t="inlineStr">
        <is>
          <t>Resultado evaluación docente</t>
        </is>
      </c>
      <c r="C903" t="inlineStr">
        <is>
          <t>Gestión Docente</t>
        </is>
      </c>
      <c r="D903" t="inlineStr">
        <is>
          <t>Semestral</t>
        </is>
      </c>
      <c r="E903" t="inlineStr">
        <is>
          <t>Positivo</t>
        </is>
      </c>
      <c r="F903" s="137" t="n">
        <v>45657</v>
      </c>
      <c r="G903" t="n">
        <v>2024</v>
      </c>
      <c r="H903" t="inlineStr">
        <is>
          <t>Diciembre</t>
        </is>
      </c>
      <c r="I903" t="inlineStr">
        <is>
          <t>2024-2</t>
        </is>
      </c>
      <c r="J903" t="n">
        <v>4.5</v>
      </c>
      <c r="K903" t="n">
        <v>4.64</v>
      </c>
      <c r="L903" t="n">
        <v>1.031111111111111</v>
      </c>
      <c r="M903" t="n">
        <v>1.031111111111111</v>
      </c>
      <c r="N903" t="inlineStr">
        <is>
          <t>4.5%</t>
        </is>
      </c>
      <c r="O903" t="inlineStr">
        <is>
          <t>4.64%</t>
        </is>
      </c>
      <c r="P903" t="inlineStr">
        <is>
          <t>283-2024-12-31</t>
        </is>
      </c>
      <c r="Q903" t="n">
        <v>2</v>
      </c>
      <c r="R903" t="n">
        <v>2</v>
      </c>
    </row>
    <row r="904">
      <c r="A904" t="inlineStr">
        <is>
          <t>283</t>
        </is>
      </c>
      <c r="B904" t="inlineStr">
        <is>
          <t>Resultado evaluación docente</t>
        </is>
      </c>
      <c r="C904" t="inlineStr">
        <is>
          <t>Gestión Docente</t>
        </is>
      </c>
      <c r="D904" t="inlineStr">
        <is>
          <t>Semestral</t>
        </is>
      </c>
      <c r="E904" t="inlineStr">
        <is>
          <t>Positivo</t>
        </is>
      </c>
      <c r="F904" s="137" t="n">
        <v>45838</v>
      </c>
      <c r="G904" t="n">
        <v>2025</v>
      </c>
      <c r="H904" t="inlineStr">
        <is>
          <t>Junio</t>
        </is>
      </c>
      <c r="I904" t="inlineStr">
        <is>
          <t>2025-1</t>
        </is>
      </c>
      <c r="J904" t="n">
        <v>4.6</v>
      </c>
      <c r="K904" t="n">
        <v>4.66</v>
      </c>
      <c r="L904" t="n">
        <v>1.01304347826087</v>
      </c>
      <c r="M904" t="n">
        <v>1.01304347826087</v>
      </c>
      <c r="N904" t="inlineStr">
        <is>
          <t>4.6%</t>
        </is>
      </c>
      <c r="O904" t="inlineStr">
        <is>
          <t>4.66%</t>
        </is>
      </c>
      <c r="P904" t="inlineStr">
        <is>
          <t>283-2025-06-30</t>
        </is>
      </c>
      <c r="Q904" t="n">
        <v>2</v>
      </c>
      <c r="R904" t="n">
        <v>2</v>
      </c>
    </row>
    <row r="905">
      <c r="A905" t="inlineStr">
        <is>
          <t>283</t>
        </is>
      </c>
      <c r="B905" t="inlineStr">
        <is>
          <t>Resultado evaluación docente</t>
        </is>
      </c>
      <c r="C905" t="inlineStr">
        <is>
          <t>Gestión Docente</t>
        </is>
      </c>
      <c r="D905" t="inlineStr">
        <is>
          <t>Semestral</t>
        </is>
      </c>
      <c r="E905" t="inlineStr">
        <is>
          <t>Positivo</t>
        </is>
      </c>
      <c r="F905" s="137" t="n">
        <v>46022</v>
      </c>
      <c r="G905" t="n">
        <v>2025</v>
      </c>
      <c r="H905" t="inlineStr">
        <is>
          <t>Diciembre</t>
        </is>
      </c>
      <c r="I905" t="inlineStr">
        <is>
          <t>2025-2</t>
        </is>
      </c>
      <c r="J905" t="n">
        <v>4.6</v>
      </c>
      <c r="K905" t="n">
        <v>4.67</v>
      </c>
      <c r="L905" t="n">
        <v>1.015217391304348</v>
      </c>
      <c r="M905" t="n">
        <v>1.015217391304348</v>
      </c>
      <c r="N905" t="inlineStr">
        <is>
          <t>4.6%</t>
        </is>
      </c>
      <c r="O905" t="inlineStr">
        <is>
          <t>4.67%</t>
        </is>
      </c>
      <c r="P905" t="inlineStr">
        <is>
          <t>283-2025-12-31</t>
        </is>
      </c>
      <c r="Q905" t="n">
        <v>2</v>
      </c>
      <c r="R905" t="n">
        <v>2</v>
      </c>
    </row>
    <row r="906">
      <c r="A906" t="inlineStr">
        <is>
          <t>284</t>
        </is>
      </c>
      <c r="B906" t="inlineStr">
        <is>
          <t>Número Horas semanales docentes</t>
        </is>
      </c>
      <c r="C906" t="inlineStr">
        <is>
          <t>Gestión Docente</t>
        </is>
      </c>
      <c r="D906" t="inlineStr">
        <is>
          <t>Semestral</t>
        </is>
      </c>
      <c r="E906" t="inlineStr">
        <is>
          <t>Positivo</t>
        </is>
      </c>
      <c r="F906" s="137" t="n">
        <v>45107</v>
      </c>
      <c r="G906" t="n">
        <v>2023</v>
      </c>
      <c r="H906" t="inlineStr">
        <is>
          <t>Junio</t>
        </is>
      </c>
      <c r="I906" t="inlineStr">
        <is>
          <t>2023-1</t>
        </is>
      </c>
      <c r="K906" t="n">
        <v>15047</v>
      </c>
      <c r="L906" t="n">
        <v>0</v>
      </c>
      <c r="M906" t="n">
        <v>0</v>
      </c>
      <c r="O906" t="inlineStr">
        <is>
          <t>15047.0%</t>
        </is>
      </c>
      <c r="P906" t="inlineStr">
        <is>
          <t>284-2023-06-30</t>
        </is>
      </c>
      <c r="Q906" t="n">
        <v>2</v>
      </c>
      <c r="R906" t="n">
        <v>2</v>
      </c>
    </row>
    <row r="907">
      <c r="A907" t="inlineStr">
        <is>
          <t>284</t>
        </is>
      </c>
      <c r="B907" t="inlineStr">
        <is>
          <t>Número Horas semanales docentes</t>
        </is>
      </c>
      <c r="C907" t="inlineStr">
        <is>
          <t>Gestión Docente</t>
        </is>
      </c>
      <c r="D907" t="inlineStr">
        <is>
          <t>Semestral</t>
        </is>
      </c>
      <c r="E907" t="inlineStr">
        <is>
          <t>Positivo</t>
        </is>
      </c>
      <c r="F907" s="137" t="n">
        <v>45291</v>
      </c>
      <c r="G907" t="n">
        <v>2023</v>
      </c>
      <c r="H907" t="inlineStr">
        <is>
          <t>Diciembre</t>
        </is>
      </c>
      <c r="I907" t="inlineStr">
        <is>
          <t>2023-2</t>
        </is>
      </c>
      <c r="K907" t="n">
        <v>16281</v>
      </c>
      <c r="L907" t="n">
        <v>0</v>
      </c>
      <c r="M907" t="n">
        <v>0</v>
      </c>
      <c r="O907" t="inlineStr">
        <is>
          <t>16281.0%</t>
        </is>
      </c>
      <c r="P907" t="inlineStr">
        <is>
          <t>284-2023-12-31</t>
        </is>
      </c>
      <c r="Q907" t="n">
        <v>2</v>
      </c>
      <c r="R907" t="n">
        <v>2</v>
      </c>
    </row>
    <row r="908">
      <c r="A908" t="inlineStr">
        <is>
          <t>285</t>
        </is>
      </c>
      <c r="B908" t="inlineStr">
        <is>
          <t>Docentes con plan de trabajo asignado</t>
        </is>
      </c>
      <c r="C908" t="inlineStr">
        <is>
          <t>Gestión Docente</t>
        </is>
      </c>
      <c r="D908" t="inlineStr">
        <is>
          <t>Semestral</t>
        </is>
      </c>
      <c r="E908" t="inlineStr">
        <is>
          <t>Positivo</t>
        </is>
      </c>
      <c r="F908" s="137" t="n">
        <v>45107</v>
      </c>
      <c r="G908" t="n">
        <v>2023</v>
      </c>
      <c r="H908" t="inlineStr">
        <is>
          <t>Junio</t>
        </is>
      </c>
      <c r="I908" t="inlineStr">
        <is>
          <t>2023-1</t>
        </is>
      </c>
      <c r="J908" t="n">
        <v>100</v>
      </c>
      <c r="K908" t="n">
        <v>100</v>
      </c>
      <c r="L908" t="n">
        <v>1</v>
      </c>
      <c r="M908" t="n">
        <v>1</v>
      </c>
      <c r="N908" t="inlineStr">
        <is>
          <t>100.0%</t>
        </is>
      </c>
      <c r="O908" t="inlineStr">
        <is>
          <t>100.0%</t>
        </is>
      </c>
      <c r="P908" t="inlineStr">
        <is>
          <t>285-2023-06-30</t>
        </is>
      </c>
      <c r="Q908" t="n">
        <v>2</v>
      </c>
      <c r="R908" t="n">
        <v>2</v>
      </c>
    </row>
    <row r="909">
      <c r="A909" t="inlineStr">
        <is>
          <t>285</t>
        </is>
      </c>
      <c r="B909" t="inlineStr">
        <is>
          <t>Docentes con plan de trabajo asignado</t>
        </is>
      </c>
      <c r="C909" t="inlineStr">
        <is>
          <t>Gestión Docente</t>
        </is>
      </c>
      <c r="D909" t="inlineStr">
        <is>
          <t>Semestral</t>
        </is>
      </c>
      <c r="E909" t="inlineStr">
        <is>
          <t>Positivo</t>
        </is>
      </c>
      <c r="F909" s="137" t="n">
        <v>45291</v>
      </c>
      <c r="G909" t="n">
        <v>2023</v>
      </c>
      <c r="H909" t="inlineStr">
        <is>
          <t>Diciembre</t>
        </is>
      </c>
      <c r="I909" t="inlineStr">
        <is>
          <t>2023-2</t>
        </is>
      </c>
      <c r="J909" t="n">
        <v>100</v>
      </c>
      <c r="K909" t="n">
        <v>100</v>
      </c>
      <c r="L909" t="n">
        <v>1</v>
      </c>
      <c r="M909" t="n">
        <v>1</v>
      </c>
      <c r="N909" t="inlineStr">
        <is>
          <t>100.0%</t>
        </is>
      </c>
      <c r="O909" t="inlineStr">
        <is>
          <t>100.0%</t>
        </is>
      </c>
      <c r="P909" t="inlineStr">
        <is>
          <t>285-2023-12-31</t>
        </is>
      </c>
      <c r="Q909" t="n">
        <v>2</v>
      </c>
      <c r="R909" t="n">
        <v>2</v>
      </c>
    </row>
    <row r="910">
      <c r="A910" t="inlineStr">
        <is>
          <t>285</t>
        </is>
      </c>
      <c r="B910" t="inlineStr">
        <is>
          <t>Docentes con plan de trabajo asignado</t>
        </is>
      </c>
      <c r="C910" t="inlineStr">
        <is>
          <t>Gestión Docente</t>
        </is>
      </c>
      <c r="D910" t="inlineStr">
        <is>
          <t>Semestral</t>
        </is>
      </c>
      <c r="E910" t="inlineStr">
        <is>
          <t>Positivo</t>
        </is>
      </c>
      <c r="F910" s="137" t="n">
        <v>45473</v>
      </c>
      <c r="G910" t="n">
        <v>2024</v>
      </c>
      <c r="H910" t="inlineStr">
        <is>
          <t>Junio</t>
        </is>
      </c>
      <c r="I910" t="inlineStr">
        <is>
          <t>2024-1</t>
        </is>
      </c>
      <c r="J910" t="n">
        <v>100</v>
      </c>
      <c r="K910" t="n">
        <v>100</v>
      </c>
      <c r="L910" t="n">
        <v>1</v>
      </c>
      <c r="M910" t="n">
        <v>1</v>
      </c>
      <c r="N910" t="inlineStr">
        <is>
          <t>100.0%</t>
        </is>
      </c>
      <c r="O910" t="inlineStr">
        <is>
          <t>100.0%</t>
        </is>
      </c>
      <c r="P910" t="inlineStr">
        <is>
          <t>285-2024-06-30</t>
        </is>
      </c>
      <c r="Q910" t="n">
        <v>2</v>
      </c>
      <c r="R910" t="n">
        <v>2</v>
      </c>
    </row>
    <row r="911">
      <c r="A911" t="inlineStr">
        <is>
          <t>285</t>
        </is>
      </c>
      <c r="B911" t="inlineStr">
        <is>
          <t>Docentes con plan de trabajo asignado</t>
        </is>
      </c>
      <c r="C911" t="inlineStr">
        <is>
          <t>Gestión Docente</t>
        </is>
      </c>
      <c r="D911" t="inlineStr">
        <is>
          <t>Semestral</t>
        </is>
      </c>
      <c r="E911" t="inlineStr">
        <is>
          <t>Positivo</t>
        </is>
      </c>
      <c r="F911" s="137" t="n">
        <v>45657</v>
      </c>
      <c r="G911" t="n">
        <v>2024</v>
      </c>
      <c r="H911" t="inlineStr">
        <is>
          <t>Diciembre</t>
        </is>
      </c>
      <c r="I911" t="inlineStr">
        <is>
          <t>2024-2</t>
        </is>
      </c>
      <c r="J911" t="n">
        <v>100</v>
      </c>
      <c r="K911" t="n">
        <v>100</v>
      </c>
      <c r="L911" t="n">
        <v>1</v>
      </c>
      <c r="M911" t="n">
        <v>1</v>
      </c>
      <c r="N911" t="inlineStr">
        <is>
          <t>100.0%</t>
        </is>
      </c>
      <c r="O911" t="inlineStr">
        <is>
          <t>100.0%</t>
        </is>
      </c>
      <c r="P911" t="inlineStr">
        <is>
          <t>285-2024-12-31</t>
        </is>
      </c>
      <c r="Q911" t="n">
        <v>2</v>
      </c>
      <c r="R911" t="n">
        <v>2</v>
      </c>
    </row>
    <row r="912">
      <c r="A912" t="inlineStr">
        <is>
          <t>285</t>
        </is>
      </c>
      <c r="B912" t="inlineStr">
        <is>
          <t>Docentes con plan de trabajo asignado</t>
        </is>
      </c>
      <c r="C912" t="inlineStr">
        <is>
          <t>Gestión Docente</t>
        </is>
      </c>
      <c r="D912" t="inlineStr">
        <is>
          <t>Semestral</t>
        </is>
      </c>
      <c r="E912" t="inlineStr">
        <is>
          <t>Positivo</t>
        </is>
      </c>
      <c r="F912" s="137" t="n">
        <v>45838</v>
      </c>
      <c r="G912" t="n">
        <v>2025</v>
      </c>
      <c r="H912" t="inlineStr">
        <is>
          <t>Junio</t>
        </is>
      </c>
      <c r="I912" t="inlineStr">
        <is>
          <t>2025-1</t>
        </is>
      </c>
      <c r="J912" t="n">
        <v>100</v>
      </c>
      <c r="K912" t="n">
        <v>100</v>
      </c>
      <c r="L912" t="n">
        <v>1</v>
      </c>
      <c r="M912" t="n">
        <v>1</v>
      </c>
      <c r="N912" t="inlineStr">
        <is>
          <t>100.0%</t>
        </is>
      </c>
      <c r="O912" t="inlineStr">
        <is>
          <t>100.0%</t>
        </is>
      </c>
      <c r="P912" t="inlineStr">
        <is>
          <t>285-2025-06-30</t>
        </is>
      </c>
      <c r="Q912" t="n">
        <v>2</v>
      </c>
      <c r="R912" t="n">
        <v>2</v>
      </c>
    </row>
    <row r="913">
      <c r="A913" t="inlineStr">
        <is>
          <t>285</t>
        </is>
      </c>
      <c r="B913" t="inlineStr">
        <is>
          <t>Docentes con plan de trabajo asignado</t>
        </is>
      </c>
      <c r="C913" t="inlineStr">
        <is>
          <t>Gestión Docente</t>
        </is>
      </c>
      <c r="D913" t="inlineStr">
        <is>
          <t>Semestral</t>
        </is>
      </c>
      <c r="E913" t="inlineStr">
        <is>
          <t>Positivo</t>
        </is>
      </c>
      <c r="F913" s="137" t="n">
        <v>46022</v>
      </c>
      <c r="G913" t="n">
        <v>2025</v>
      </c>
      <c r="H913" t="inlineStr">
        <is>
          <t>Diciembre</t>
        </is>
      </c>
      <c r="I913" t="inlineStr">
        <is>
          <t>2025-2</t>
        </is>
      </c>
      <c r="J913" t="n">
        <v>100</v>
      </c>
      <c r="K913" t="n">
        <v>100</v>
      </c>
      <c r="L913" t="n">
        <v>1</v>
      </c>
      <c r="M913" t="n">
        <v>1</v>
      </c>
      <c r="N913" t="inlineStr">
        <is>
          <t>100.0%</t>
        </is>
      </c>
      <c r="O913" t="inlineStr">
        <is>
          <t>100.0%</t>
        </is>
      </c>
      <c r="P913" t="inlineStr">
        <is>
          <t>285-2025-12-31</t>
        </is>
      </c>
      <c r="Q913" t="n">
        <v>2</v>
      </c>
      <c r="R913" t="n">
        <v>2</v>
      </c>
    </row>
    <row r="914">
      <c r="A914" t="inlineStr">
        <is>
          <t>286</t>
        </is>
      </c>
      <c r="B914" t="inlineStr">
        <is>
          <t>Total docentes por nivel de estudios</t>
        </is>
      </c>
      <c r="C914" t="inlineStr">
        <is>
          <t>Gestión Docente</t>
        </is>
      </c>
      <c r="D914" t="inlineStr">
        <is>
          <t>Semestral</t>
        </is>
      </c>
      <c r="E914" t="inlineStr">
        <is>
          <t>Positivo</t>
        </is>
      </c>
      <c r="F914" s="137" t="n">
        <v>45107</v>
      </c>
      <c r="G914" t="n">
        <v>2023</v>
      </c>
      <c r="H914" t="inlineStr">
        <is>
          <t>Junio</t>
        </is>
      </c>
      <c r="I914" t="inlineStr">
        <is>
          <t>2023-1</t>
        </is>
      </c>
      <c r="K914" t="n">
        <v>1015</v>
      </c>
      <c r="L914" t="n">
        <v>0</v>
      </c>
      <c r="M914" t="n">
        <v>0</v>
      </c>
      <c r="O914" t="inlineStr">
        <is>
          <t>1015.0%</t>
        </is>
      </c>
      <c r="P914" t="inlineStr">
        <is>
          <t>286-2023-06-30</t>
        </is>
      </c>
      <c r="Q914" t="n">
        <v>2</v>
      </c>
      <c r="R914" t="n">
        <v>2</v>
      </c>
    </row>
    <row r="915">
      <c r="A915" t="inlineStr">
        <is>
          <t>286</t>
        </is>
      </c>
      <c r="B915" t="inlineStr">
        <is>
          <t>Total docentes por nivel de estudios</t>
        </is>
      </c>
      <c r="C915" t="inlineStr">
        <is>
          <t>Gestión Docente</t>
        </is>
      </c>
      <c r="D915" t="inlineStr">
        <is>
          <t>Semestral</t>
        </is>
      </c>
      <c r="E915" t="inlineStr">
        <is>
          <t>Positivo</t>
        </is>
      </c>
      <c r="F915" s="137" t="n">
        <v>45291</v>
      </c>
      <c r="G915" t="n">
        <v>2023</v>
      </c>
      <c r="H915" t="inlineStr">
        <is>
          <t>Diciembre</t>
        </is>
      </c>
      <c r="I915" t="inlineStr">
        <is>
          <t>2023-2</t>
        </is>
      </c>
      <c r="K915" t="n">
        <v>1017</v>
      </c>
      <c r="L915" t="n">
        <v>0</v>
      </c>
      <c r="M915" t="n">
        <v>0</v>
      </c>
      <c r="O915" t="inlineStr">
        <is>
          <t>1017.0%</t>
        </is>
      </c>
      <c r="P915" t="inlineStr">
        <is>
          <t>286-2023-12-31</t>
        </is>
      </c>
      <c r="Q915" t="n">
        <v>2</v>
      </c>
      <c r="R915" t="n">
        <v>2</v>
      </c>
    </row>
    <row r="916">
      <c r="A916" t="inlineStr">
        <is>
          <t>286</t>
        </is>
      </c>
      <c r="B916" t="inlineStr">
        <is>
          <t>Total docentes por nivel de estudios</t>
        </is>
      </c>
      <c r="C916" t="inlineStr">
        <is>
          <t>Gestión Docente</t>
        </is>
      </c>
      <c r="D916" t="inlineStr">
        <is>
          <t>Semestral</t>
        </is>
      </c>
      <c r="E916" t="inlineStr">
        <is>
          <t>Positivo</t>
        </is>
      </c>
      <c r="F916" s="137" t="n">
        <v>45473</v>
      </c>
      <c r="G916" t="n">
        <v>2024</v>
      </c>
      <c r="H916" t="inlineStr">
        <is>
          <t>Junio</t>
        </is>
      </c>
      <c r="I916" t="inlineStr">
        <is>
          <t>2024-1</t>
        </is>
      </c>
      <c r="J916" t="n">
        <v>0</v>
      </c>
      <c r="K916" t="n">
        <v>1074</v>
      </c>
      <c r="L916" t="n">
        <v>0</v>
      </c>
      <c r="M916" t="n">
        <v>0</v>
      </c>
      <c r="N916" t="inlineStr">
        <is>
          <t>0.0%</t>
        </is>
      </c>
      <c r="O916" t="inlineStr">
        <is>
          <t>1074.0%</t>
        </is>
      </c>
      <c r="P916" t="inlineStr">
        <is>
          <t>286-2024-06-30</t>
        </is>
      </c>
      <c r="Q916" t="n">
        <v>2</v>
      </c>
      <c r="R916" t="n">
        <v>2</v>
      </c>
    </row>
    <row r="917">
      <c r="A917" t="inlineStr">
        <is>
          <t>286</t>
        </is>
      </c>
      <c r="B917" t="inlineStr">
        <is>
          <t>Total docentes por nivel de estudios</t>
        </is>
      </c>
      <c r="C917" t="inlineStr">
        <is>
          <t>Gestión Docente</t>
        </is>
      </c>
      <c r="D917" t="inlineStr">
        <is>
          <t>Semestral</t>
        </is>
      </c>
      <c r="E917" t="inlineStr">
        <is>
          <t>Positivo</t>
        </is>
      </c>
      <c r="F917" s="137" t="n">
        <v>45657</v>
      </c>
      <c r="G917" t="n">
        <v>2024</v>
      </c>
      <c r="H917" t="inlineStr">
        <is>
          <t>Diciembre</t>
        </is>
      </c>
      <c r="I917" t="inlineStr">
        <is>
          <t>2024-2</t>
        </is>
      </c>
      <c r="J917" t="n">
        <v>0</v>
      </c>
      <c r="K917" t="n">
        <v>1013</v>
      </c>
      <c r="L917" t="n">
        <v>0</v>
      </c>
      <c r="M917" t="n">
        <v>0</v>
      </c>
      <c r="N917" t="inlineStr">
        <is>
          <t>0.0%</t>
        </is>
      </c>
      <c r="O917" t="inlineStr">
        <is>
          <t>1013.0%</t>
        </is>
      </c>
      <c r="P917" t="inlineStr">
        <is>
          <t>286-2024-12-31</t>
        </is>
      </c>
      <c r="Q917" t="n">
        <v>2</v>
      </c>
      <c r="R917" t="n">
        <v>2</v>
      </c>
    </row>
    <row r="918">
      <c r="A918" t="inlineStr">
        <is>
          <t>286</t>
        </is>
      </c>
      <c r="B918" t="inlineStr">
        <is>
          <t>Total docentes por nivel de estudios - Metrica</t>
        </is>
      </c>
      <c r="C918" t="inlineStr">
        <is>
          <t>Gestión Docente</t>
        </is>
      </c>
      <c r="D918" t="inlineStr">
        <is>
          <t>Semestral</t>
        </is>
      </c>
      <c r="E918" t="inlineStr">
        <is>
          <t>Positivo</t>
        </is>
      </c>
      <c r="F918" s="137" t="n">
        <v>45838</v>
      </c>
      <c r="G918" t="n">
        <v>2025</v>
      </c>
      <c r="H918" t="inlineStr">
        <is>
          <t>Junio</t>
        </is>
      </c>
      <c r="I918" t="inlineStr">
        <is>
          <t>2025-1</t>
        </is>
      </c>
      <c r="K918" t="n">
        <v>1099</v>
      </c>
      <c r="L918" t="n">
        <v>0</v>
      </c>
      <c r="M918" t="n">
        <v>0</v>
      </c>
      <c r="O918" t="inlineStr">
        <is>
          <t>1099.0%</t>
        </is>
      </c>
      <c r="P918" t="inlineStr">
        <is>
          <t>286-2025-06-30</t>
        </is>
      </c>
      <c r="Q918" t="n">
        <v>2</v>
      </c>
      <c r="R918" t="n">
        <v>2</v>
      </c>
    </row>
    <row r="919">
      <c r="A919" t="inlineStr">
        <is>
          <t>286</t>
        </is>
      </c>
      <c r="B919" t="inlineStr">
        <is>
          <t>Total docentes por nivel de estudios - Metrica</t>
        </is>
      </c>
      <c r="C919" t="inlineStr">
        <is>
          <t>Gestión Docente</t>
        </is>
      </c>
      <c r="D919" t="inlineStr">
        <is>
          <t>Semestral</t>
        </is>
      </c>
      <c r="E919" t="inlineStr">
        <is>
          <t>Positivo</t>
        </is>
      </c>
      <c r="F919" s="137" t="n">
        <v>46022</v>
      </c>
      <c r="G919" t="n">
        <v>2025</v>
      </c>
      <c r="H919" t="inlineStr">
        <is>
          <t>Diciembre</t>
        </is>
      </c>
      <c r="I919" t="inlineStr">
        <is>
          <t>2025-2</t>
        </is>
      </c>
      <c r="K919" t="n">
        <v>1071</v>
      </c>
      <c r="L919" t="n">
        <v>0</v>
      </c>
      <c r="M919" t="n">
        <v>0</v>
      </c>
      <c r="O919" t="inlineStr">
        <is>
          <t>1071.0%</t>
        </is>
      </c>
      <c r="P919" t="inlineStr">
        <is>
          <t>286-2025-12-31</t>
        </is>
      </c>
      <c r="Q919" t="n">
        <v>2</v>
      </c>
      <c r="R919" t="n">
        <v>2</v>
      </c>
    </row>
    <row r="920">
      <c r="A920" t="inlineStr">
        <is>
          <t>288</t>
        </is>
      </c>
      <c r="B920" t="inlineStr">
        <is>
          <t>Número docentes escalafonados presentados en convocatoria</t>
        </is>
      </c>
      <c r="C920" t="inlineStr">
        <is>
          <t>Gestión Docente</t>
        </is>
      </c>
      <c r="D920" t="inlineStr">
        <is>
          <t>Semestral</t>
        </is>
      </c>
      <c r="E920" t="inlineStr">
        <is>
          <t>Positivo</t>
        </is>
      </c>
      <c r="F920" s="137" t="n">
        <v>45107</v>
      </c>
      <c r="G920" t="n">
        <v>2023</v>
      </c>
      <c r="H920" t="inlineStr">
        <is>
          <t>Junio</t>
        </is>
      </c>
      <c r="I920" t="inlineStr">
        <is>
          <t>2023-1</t>
        </is>
      </c>
      <c r="J920" t="n">
        <v>16</v>
      </c>
      <c r="K920" t="n">
        <v>18</v>
      </c>
      <c r="L920" t="n">
        <v>1.125</v>
      </c>
      <c r="M920" t="n">
        <v>1.125</v>
      </c>
      <c r="N920" t="inlineStr">
        <is>
          <t>16.0%</t>
        </is>
      </c>
      <c r="O920" t="inlineStr">
        <is>
          <t>18.0%</t>
        </is>
      </c>
      <c r="P920" t="inlineStr">
        <is>
          <t>288-2023-06-30</t>
        </is>
      </c>
      <c r="Q920" t="n">
        <v>2</v>
      </c>
      <c r="R920" t="n">
        <v>2</v>
      </c>
    </row>
    <row r="921">
      <c r="A921" t="inlineStr">
        <is>
          <t>288</t>
        </is>
      </c>
      <c r="B921" t="inlineStr">
        <is>
          <t>Número docentes escalafonados presentados en convocatoria</t>
        </is>
      </c>
      <c r="C921" t="inlineStr">
        <is>
          <t>Gestión Docente</t>
        </is>
      </c>
      <c r="D921" t="inlineStr">
        <is>
          <t>Semestral</t>
        </is>
      </c>
      <c r="E921" t="inlineStr">
        <is>
          <t>Positivo</t>
        </is>
      </c>
      <c r="F921" s="137" t="n">
        <v>45291</v>
      </c>
      <c r="G921" t="n">
        <v>2023</v>
      </c>
      <c r="H921" t="inlineStr">
        <is>
          <t>Diciembre</t>
        </is>
      </c>
      <c r="I921" t="inlineStr">
        <is>
          <t>2023-2</t>
        </is>
      </c>
      <c r="J921" t="n">
        <v>16</v>
      </c>
      <c r="K921" t="n">
        <v>18</v>
      </c>
      <c r="L921" t="n">
        <v>1.125</v>
      </c>
      <c r="M921" t="n">
        <v>1.125</v>
      </c>
      <c r="N921" t="inlineStr">
        <is>
          <t>16.0%</t>
        </is>
      </c>
      <c r="O921" t="inlineStr">
        <is>
          <t>18.0%</t>
        </is>
      </c>
      <c r="P921" t="inlineStr">
        <is>
          <t>288-2023-12-31</t>
        </is>
      </c>
      <c r="Q921" t="n">
        <v>2</v>
      </c>
      <c r="R921" t="n">
        <v>2</v>
      </c>
    </row>
    <row r="922">
      <c r="A922" t="inlineStr">
        <is>
          <t>288</t>
        </is>
      </c>
      <c r="B922" t="inlineStr">
        <is>
          <t>Número docentes escalafonados presentados en convocatoria</t>
        </is>
      </c>
      <c r="C922" t="inlineStr">
        <is>
          <t>Gestión Docente</t>
        </is>
      </c>
      <c r="D922" t="inlineStr">
        <is>
          <t>Semestral</t>
        </is>
      </c>
      <c r="E922" t="inlineStr">
        <is>
          <t>Positivo</t>
        </is>
      </c>
      <c r="F922" s="137" t="n">
        <v>45473</v>
      </c>
      <c r="G922" t="n">
        <v>2024</v>
      </c>
      <c r="H922" t="inlineStr">
        <is>
          <t>Junio</t>
        </is>
      </c>
      <c r="I922" t="inlineStr">
        <is>
          <t>2024-1</t>
        </is>
      </c>
      <c r="J922" t="n">
        <v>85</v>
      </c>
      <c r="K922" t="n">
        <v>173.33</v>
      </c>
      <c r="L922" t="n">
        <v>1.3</v>
      </c>
      <c r="M922" t="n">
        <v>2.039176470588235</v>
      </c>
      <c r="N922" t="inlineStr">
        <is>
          <t>85.0%</t>
        </is>
      </c>
      <c r="O922" t="inlineStr">
        <is>
          <t>173.33%</t>
        </is>
      </c>
      <c r="P922" t="inlineStr">
        <is>
          <t>288-2024-06-30</t>
        </is>
      </c>
      <c r="Q922" t="n">
        <v>2</v>
      </c>
      <c r="R922" t="n">
        <v>2</v>
      </c>
    </row>
    <row r="923">
      <c r="A923" t="inlineStr">
        <is>
          <t>288</t>
        </is>
      </c>
      <c r="B923" t="inlineStr">
        <is>
          <t>Número docentes escalafonados presentados en convocatoria</t>
        </is>
      </c>
      <c r="C923" t="inlineStr">
        <is>
          <t>Gestión Docente</t>
        </is>
      </c>
      <c r="D923" t="inlineStr">
        <is>
          <t>Semestral</t>
        </is>
      </c>
      <c r="E923" t="inlineStr">
        <is>
          <t>Positivo</t>
        </is>
      </c>
      <c r="F923" s="137" t="n">
        <v>45657</v>
      </c>
      <c r="G923" t="n">
        <v>2024</v>
      </c>
      <c r="H923" t="inlineStr">
        <is>
          <t>Diciembre</t>
        </is>
      </c>
      <c r="I923" t="inlineStr">
        <is>
          <t>2024-2</t>
        </is>
      </c>
      <c r="J923" t="n">
        <v>85</v>
      </c>
      <c r="L923" t="n">
        <v>0</v>
      </c>
      <c r="M923" t="n">
        <v>0</v>
      </c>
      <c r="N923" t="inlineStr">
        <is>
          <t>85.0%</t>
        </is>
      </c>
      <c r="P923" t="inlineStr">
        <is>
          <t>288-2024-12-31</t>
        </is>
      </c>
      <c r="Q923" t="n">
        <v>2</v>
      </c>
      <c r="R923" t="n">
        <v>2</v>
      </c>
    </row>
    <row r="924">
      <c r="A924" t="inlineStr">
        <is>
          <t>288</t>
        </is>
      </c>
      <c r="B924" t="inlineStr">
        <is>
          <t>Número docentes escalafonados presentados en convocatoria</t>
        </is>
      </c>
      <c r="C924" t="inlineStr">
        <is>
          <t>Gestión Docente</t>
        </is>
      </c>
      <c r="D924" t="inlineStr">
        <is>
          <t>Anual</t>
        </is>
      </c>
      <c r="E924" t="inlineStr">
        <is>
          <t>Positivo</t>
        </is>
      </c>
      <c r="F924" s="137" t="n">
        <v>45838</v>
      </c>
      <c r="G924" t="n">
        <v>2025</v>
      </c>
      <c r="H924" t="inlineStr">
        <is>
          <t>Junio</t>
        </is>
      </c>
      <c r="I924" t="inlineStr">
        <is>
          <t>2025-1</t>
        </is>
      </c>
      <c r="J924" t="n">
        <v>100</v>
      </c>
      <c r="K924" t="n">
        <v>100</v>
      </c>
      <c r="L924" t="n">
        <v>1</v>
      </c>
      <c r="M924" t="n">
        <v>1</v>
      </c>
      <c r="N924" t="inlineStr">
        <is>
          <t>100.0%</t>
        </is>
      </c>
      <c r="O924" t="inlineStr">
        <is>
          <t>100.0%</t>
        </is>
      </c>
      <c r="P924" t="inlineStr">
        <is>
          <t>288-2025-06-30</t>
        </is>
      </c>
      <c r="Q924" t="n">
        <v>2</v>
      </c>
      <c r="R924" t="n">
        <v>2</v>
      </c>
    </row>
    <row r="925">
      <c r="A925" t="inlineStr">
        <is>
          <t>289</t>
        </is>
      </c>
      <c r="B925" t="inlineStr">
        <is>
          <t>Cumplimiento plan de comunicaciones SGC</t>
        </is>
      </c>
      <c r="C925" t="inlineStr">
        <is>
          <t>Gestión de calidad</t>
        </is>
      </c>
      <c r="D925" t="inlineStr">
        <is>
          <t>Trimestral</t>
        </is>
      </c>
      <c r="E925" t="inlineStr">
        <is>
          <t>Positivo</t>
        </is>
      </c>
      <c r="F925" s="137" t="n">
        <v>45107</v>
      </c>
      <c r="G925" t="n">
        <v>2023</v>
      </c>
      <c r="H925" t="inlineStr">
        <is>
          <t>Junio</t>
        </is>
      </c>
      <c r="I925" t="inlineStr">
        <is>
          <t>2023-1</t>
        </is>
      </c>
      <c r="J925" t="n">
        <v>95</v>
      </c>
      <c r="K925" t="n">
        <v>85.71428571428601</v>
      </c>
      <c r="L925" t="n">
        <v>0.9022556390977474</v>
      </c>
      <c r="M925" t="n">
        <v>0.9022556390977474</v>
      </c>
      <c r="N925" t="inlineStr">
        <is>
          <t>95.0%</t>
        </is>
      </c>
      <c r="O925" t="inlineStr">
        <is>
          <t>85.71%</t>
        </is>
      </c>
      <c r="P925" t="inlineStr">
        <is>
          <t>289-2023-06-30</t>
        </is>
      </c>
      <c r="Q925" t="n">
        <v>2</v>
      </c>
      <c r="R925" t="n">
        <v>2</v>
      </c>
    </row>
    <row r="926">
      <c r="A926" t="inlineStr">
        <is>
          <t>289</t>
        </is>
      </c>
      <c r="B926" t="inlineStr">
        <is>
          <t>Cumplimiento plan de comunicaciones SGC</t>
        </is>
      </c>
      <c r="C926" t="inlineStr">
        <is>
          <t>Gestión de calidad</t>
        </is>
      </c>
      <c r="D926" t="inlineStr">
        <is>
          <t>Trimestral</t>
        </is>
      </c>
      <c r="E926" t="inlineStr">
        <is>
          <t>Positivo</t>
        </is>
      </c>
      <c r="F926" s="137" t="n">
        <v>45291</v>
      </c>
      <c r="G926" t="n">
        <v>2023</v>
      </c>
      <c r="H926" t="inlineStr">
        <is>
          <t>Diciembre</t>
        </is>
      </c>
      <c r="I926" t="inlineStr">
        <is>
          <t>2023-2</t>
        </is>
      </c>
      <c r="J926" t="n">
        <v>95</v>
      </c>
      <c r="K926" t="n">
        <v>87.5</v>
      </c>
      <c r="L926" t="n">
        <v>0.9210526315789473</v>
      </c>
      <c r="M926" t="n">
        <v>0.9210526315789473</v>
      </c>
      <c r="N926" t="inlineStr">
        <is>
          <t>95.0%</t>
        </is>
      </c>
      <c r="O926" t="inlineStr">
        <is>
          <t>87.5%</t>
        </is>
      </c>
      <c r="P926" t="inlineStr">
        <is>
          <t>289-2023-12-31</t>
        </is>
      </c>
      <c r="Q926" t="n">
        <v>2</v>
      </c>
      <c r="R926" t="n">
        <v>2</v>
      </c>
    </row>
    <row r="927">
      <c r="A927" t="inlineStr">
        <is>
          <t>289</t>
        </is>
      </c>
      <c r="B927" t="inlineStr">
        <is>
          <t>Cumplimiento plan de comunicaciones SGC</t>
        </is>
      </c>
      <c r="C927" t="inlineStr">
        <is>
          <t>Gestión de calidad</t>
        </is>
      </c>
      <c r="D927" t="inlineStr">
        <is>
          <t>Trimestral</t>
        </is>
      </c>
      <c r="E927" t="inlineStr">
        <is>
          <t>Positivo</t>
        </is>
      </c>
      <c r="F927" s="137" t="n">
        <v>45473</v>
      </c>
      <c r="G927" t="n">
        <v>2024</v>
      </c>
      <c r="H927" t="inlineStr">
        <is>
          <t>Junio</t>
        </is>
      </c>
      <c r="I927" t="inlineStr">
        <is>
          <t>2024-1</t>
        </is>
      </c>
      <c r="J927" t="n">
        <v>95</v>
      </c>
      <c r="K927" t="n">
        <v>100</v>
      </c>
      <c r="L927" t="n">
        <v>1.052631578947368</v>
      </c>
      <c r="M927" t="n">
        <v>1.052631578947368</v>
      </c>
      <c r="N927" t="inlineStr">
        <is>
          <t>95.0%</t>
        </is>
      </c>
      <c r="O927" t="inlineStr">
        <is>
          <t>100.0%</t>
        </is>
      </c>
      <c r="P927" t="inlineStr">
        <is>
          <t>289-2024-06-30</t>
        </is>
      </c>
      <c r="Q927" t="n">
        <v>2</v>
      </c>
      <c r="R927" t="n">
        <v>2</v>
      </c>
    </row>
    <row r="928">
      <c r="A928" t="inlineStr">
        <is>
          <t>289</t>
        </is>
      </c>
      <c r="B928" t="inlineStr">
        <is>
          <t>Cumplimiento plan de comunicaciones SGC</t>
        </is>
      </c>
      <c r="C928" t="inlineStr">
        <is>
          <t>Gestión de calidad</t>
        </is>
      </c>
      <c r="D928" t="inlineStr">
        <is>
          <t>Trimestral</t>
        </is>
      </c>
      <c r="E928" t="inlineStr">
        <is>
          <t>Positivo</t>
        </is>
      </c>
      <c r="F928" s="137" t="n">
        <v>45657</v>
      </c>
      <c r="G928" t="n">
        <v>2024</v>
      </c>
      <c r="H928" t="inlineStr">
        <is>
          <t>Diciembre</t>
        </is>
      </c>
      <c r="I928" t="inlineStr">
        <is>
          <t>2024-2</t>
        </is>
      </c>
      <c r="J928" t="n">
        <v>95</v>
      </c>
      <c r="K928" t="n">
        <v>90</v>
      </c>
      <c r="L928" t="n">
        <v>0.9473684210526315</v>
      </c>
      <c r="M928" t="n">
        <v>0.9473684210526315</v>
      </c>
      <c r="N928" t="inlineStr">
        <is>
          <t>95.0%</t>
        </is>
      </c>
      <c r="O928" t="inlineStr">
        <is>
          <t>90.0%</t>
        </is>
      </c>
      <c r="P928" t="inlineStr">
        <is>
          <t>289-2024-12-31</t>
        </is>
      </c>
      <c r="Q928" t="n">
        <v>2</v>
      </c>
      <c r="R928" t="n">
        <v>2</v>
      </c>
    </row>
    <row r="929">
      <c r="A929" t="inlineStr">
        <is>
          <t>290</t>
        </is>
      </c>
      <c r="B929" t="inlineStr">
        <is>
          <t>Cierre eficaz de las oportunidades de mejora</t>
        </is>
      </c>
      <c r="C929" t="inlineStr">
        <is>
          <t>Planificación POLISIGS</t>
        </is>
      </c>
      <c r="D929" t="inlineStr">
        <is>
          <t>Bimestral</t>
        </is>
      </c>
      <c r="E929" t="inlineStr">
        <is>
          <t>Positivo</t>
        </is>
      </c>
      <c r="F929" s="137" t="n">
        <v>45107</v>
      </c>
      <c r="G929" t="n">
        <v>2023</v>
      </c>
      <c r="H929" t="inlineStr">
        <is>
          <t>Junio</t>
        </is>
      </c>
      <c r="I929" t="inlineStr">
        <is>
          <t>2023-1</t>
        </is>
      </c>
      <c r="J929" t="n">
        <v>90</v>
      </c>
      <c r="K929" t="n">
        <v>100</v>
      </c>
      <c r="L929" t="n">
        <v>1.111111111111111</v>
      </c>
      <c r="M929" t="n">
        <v>1.111111111111111</v>
      </c>
      <c r="N929" t="inlineStr">
        <is>
          <t>90.0%</t>
        </is>
      </c>
      <c r="O929" t="inlineStr">
        <is>
          <t>100.0%</t>
        </is>
      </c>
      <c r="P929" t="inlineStr">
        <is>
          <t>290-2023-06-30</t>
        </is>
      </c>
      <c r="Q929" t="n">
        <v>2</v>
      </c>
      <c r="R929" t="n">
        <v>2</v>
      </c>
    </row>
    <row r="930">
      <c r="A930" t="inlineStr">
        <is>
          <t>290</t>
        </is>
      </c>
      <c r="B930" t="inlineStr">
        <is>
          <t>Cierre eficaz de las oportunidades de mejora</t>
        </is>
      </c>
      <c r="C930" t="inlineStr">
        <is>
          <t>Planificación POLISIGS</t>
        </is>
      </c>
      <c r="D930" t="inlineStr">
        <is>
          <t>Bimestral</t>
        </is>
      </c>
      <c r="E930" t="inlineStr">
        <is>
          <t>Positivo</t>
        </is>
      </c>
      <c r="F930" s="137" t="n">
        <v>45291</v>
      </c>
      <c r="G930" t="n">
        <v>2023</v>
      </c>
      <c r="H930" t="inlineStr">
        <is>
          <t>Diciembre</t>
        </is>
      </c>
      <c r="I930" t="inlineStr">
        <is>
          <t>2023-2</t>
        </is>
      </c>
      <c r="J930" t="n">
        <v>270</v>
      </c>
      <c r="K930" t="n">
        <v>252.73</v>
      </c>
      <c r="L930" t="n">
        <v>0.936037037037037</v>
      </c>
      <c r="M930" t="n">
        <v>0.936037037037037</v>
      </c>
      <c r="N930" t="inlineStr">
        <is>
          <t>270.0%</t>
        </is>
      </c>
      <c r="O930" t="inlineStr">
        <is>
          <t>252.73%</t>
        </is>
      </c>
      <c r="P930" t="inlineStr">
        <is>
          <t>290-2023-12-31</t>
        </is>
      </c>
      <c r="Q930" t="n">
        <v>2</v>
      </c>
      <c r="R930" t="n">
        <v>2</v>
      </c>
    </row>
    <row r="931">
      <c r="A931" t="inlineStr">
        <is>
          <t>290</t>
        </is>
      </c>
      <c r="B931" t="inlineStr">
        <is>
          <t>Cierre eficaz de las oportunidades de mejora</t>
        </is>
      </c>
      <c r="C931" t="inlineStr">
        <is>
          <t>Planificación POLISIGS</t>
        </is>
      </c>
      <c r="D931" t="inlineStr">
        <is>
          <t>Bimestral</t>
        </is>
      </c>
      <c r="E931" t="inlineStr">
        <is>
          <t>Positivo</t>
        </is>
      </c>
      <c r="F931" s="137" t="n">
        <v>45473</v>
      </c>
      <c r="G931" t="n">
        <v>2024</v>
      </c>
      <c r="H931" t="inlineStr">
        <is>
          <t>Junio</t>
        </is>
      </c>
      <c r="I931" t="inlineStr">
        <is>
          <t>2024-1</t>
        </is>
      </c>
      <c r="J931" t="n">
        <v>270</v>
      </c>
      <c r="K931" t="n">
        <v>291.666666666667</v>
      </c>
      <c r="L931" t="n">
        <v>1.080246913580248</v>
      </c>
      <c r="M931" t="n">
        <v>1.080246913580248</v>
      </c>
      <c r="N931" t="inlineStr">
        <is>
          <t>270.0%</t>
        </is>
      </c>
      <c r="O931" t="inlineStr">
        <is>
          <t>291.67%</t>
        </is>
      </c>
      <c r="P931" t="inlineStr">
        <is>
          <t>290-2024-06-30</t>
        </is>
      </c>
      <c r="Q931" t="n">
        <v>2</v>
      </c>
      <c r="R931" t="n">
        <v>2</v>
      </c>
    </row>
    <row r="932">
      <c r="A932" t="inlineStr">
        <is>
          <t>290</t>
        </is>
      </c>
      <c r="B932" t="inlineStr">
        <is>
          <t>Cierre eficaz de las oportunidades de mejora</t>
        </is>
      </c>
      <c r="C932" t="inlineStr">
        <is>
          <t>Planificación POLISIGS</t>
        </is>
      </c>
      <c r="D932" t="inlineStr">
        <is>
          <t>Bimestral</t>
        </is>
      </c>
      <c r="E932" t="inlineStr">
        <is>
          <t>Positivo</t>
        </is>
      </c>
      <c r="F932" s="137" t="n">
        <v>45657</v>
      </c>
      <c r="G932" t="n">
        <v>2024</v>
      </c>
      <c r="H932" t="inlineStr">
        <is>
          <t>Diciembre</t>
        </is>
      </c>
      <c r="I932" t="inlineStr">
        <is>
          <t>2024-2</t>
        </is>
      </c>
      <c r="J932" t="n">
        <v>270</v>
      </c>
      <c r="K932" t="n">
        <v>300</v>
      </c>
      <c r="L932" t="n">
        <v>1.111111111111111</v>
      </c>
      <c r="M932" t="n">
        <v>1.111111111111111</v>
      </c>
      <c r="N932" t="inlineStr">
        <is>
          <t>270.0%</t>
        </is>
      </c>
      <c r="O932" t="inlineStr">
        <is>
          <t>300.0%</t>
        </is>
      </c>
      <c r="P932" t="inlineStr">
        <is>
          <t>290-2024-12-31</t>
        </is>
      </c>
      <c r="Q932" t="n">
        <v>2</v>
      </c>
      <c r="R932" t="n">
        <v>2</v>
      </c>
    </row>
    <row r="933">
      <c r="A933" t="inlineStr">
        <is>
          <t>290</t>
        </is>
      </c>
      <c r="B933" t="inlineStr">
        <is>
          <t>Cierre eficaz de las oportunidades de mejora</t>
        </is>
      </c>
      <c r="C933" t="inlineStr">
        <is>
          <t>Planificación POLISIGS</t>
        </is>
      </c>
      <c r="D933" t="inlineStr">
        <is>
          <t>Bimestral</t>
        </is>
      </c>
      <c r="E933" t="inlineStr">
        <is>
          <t>Positivo</t>
        </is>
      </c>
      <c r="F933" s="137" t="n">
        <v>45838</v>
      </c>
      <c r="G933" t="n">
        <v>2025</v>
      </c>
      <c r="H933" t="inlineStr">
        <is>
          <t>Junio</t>
        </is>
      </c>
      <c r="I933" t="inlineStr">
        <is>
          <t>2025-1</t>
        </is>
      </c>
      <c r="J933" t="n">
        <v>270</v>
      </c>
      <c r="K933" t="n">
        <v>280</v>
      </c>
      <c r="L933" t="n">
        <v>1.037037037037037</v>
      </c>
      <c r="M933" t="n">
        <v>1.037037037037037</v>
      </c>
      <c r="N933" t="inlineStr">
        <is>
          <t>270.0%</t>
        </is>
      </c>
      <c r="O933" t="inlineStr">
        <is>
          <t>280.0%</t>
        </is>
      </c>
      <c r="P933" t="inlineStr">
        <is>
          <t>290-2025-06-30</t>
        </is>
      </c>
      <c r="Q933" t="n">
        <v>2</v>
      </c>
      <c r="R933" t="n">
        <v>2</v>
      </c>
    </row>
    <row r="934">
      <c r="A934" t="inlineStr">
        <is>
          <t>290</t>
        </is>
      </c>
      <c r="B934" t="inlineStr">
        <is>
          <t>Cierre eficaz de las oportunidades de mejora</t>
        </is>
      </c>
      <c r="C934" t="inlineStr">
        <is>
          <t>Planificación POLISIGS</t>
        </is>
      </c>
      <c r="D934" t="inlineStr">
        <is>
          <t>Bimestral</t>
        </is>
      </c>
      <c r="E934" t="inlineStr">
        <is>
          <t>Positivo</t>
        </is>
      </c>
      <c r="F934" s="137" t="n">
        <v>46022</v>
      </c>
      <c r="G934" t="n">
        <v>2025</v>
      </c>
      <c r="H934" t="inlineStr">
        <is>
          <t>Diciembre</t>
        </is>
      </c>
      <c r="I934" t="inlineStr">
        <is>
          <t>2025-2</t>
        </is>
      </c>
      <c r="J934" t="n">
        <v>270</v>
      </c>
      <c r="K934" t="n">
        <v>188.89</v>
      </c>
      <c r="L934" t="n">
        <v>0.6995925925925925</v>
      </c>
      <c r="M934" t="n">
        <v>0.6995925925925925</v>
      </c>
      <c r="N934" t="inlineStr">
        <is>
          <t>270.0%</t>
        </is>
      </c>
      <c r="O934" t="inlineStr">
        <is>
          <t>188.89%</t>
        </is>
      </c>
      <c r="P934" t="inlineStr">
        <is>
          <t>290-2025-12-31</t>
        </is>
      </c>
      <c r="Q934" t="n">
        <v>2</v>
      </c>
      <c r="R934" t="n">
        <v>2</v>
      </c>
    </row>
    <row r="935">
      <c r="A935" t="inlineStr">
        <is>
          <t>291</t>
        </is>
      </c>
      <c r="B935" t="inlineStr">
        <is>
          <t>Cumplimiento del cronograma de actividades deportivas</t>
        </is>
      </c>
      <c r="C935" t="inlineStr">
        <is>
          <t>Cultura y Deporte</t>
        </is>
      </c>
      <c r="D935" t="inlineStr">
        <is>
          <t>Semestral</t>
        </is>
      </c>
      <c r="E935" t="inlineStr">
        <is>
          <t>Positivo</t>
        </is>
      </c>
      <c r="F935" s="137" t="n">
        <v>45107</v>
      </c>
      <c r="G935" t="n">
        <v>2023</v>
      </c>
      <c r="H935" t="inlineStr">
        <is>
          <t>Junio</t>
        </is>
      </c>
      <c r="I935" t="inlineStr">
        <is>
          <t>2023-1</t>
        </is>
      </c>
      <c r="J935" t="n">
        <v>100</v>
      </c>
      <c r="K935" t="n">
        <v>100</v>
      </c>
      <c r="L935" t="n">
        <v>1</v>
      </c>
      <c r="M935" t="n">
        <v>1</v>
      </c>
      <c r="N935" t="inlineStr">
        <is>
          <t>100.0%</t>
        </is>
      </c>
      <c r="O935" t="inlineStr">
        <is>
          <t>100.0%</t>
        </is>
      </c>
      <c r="P935" t="inlineStr">
        <is>
          <t>291-2023-06-30</t>
        </is>
      </c>
      <c r="Q935" t="n">
        <v>2</v>
      </c>
      <c r="R935" t="n">
        <v>2</v>
      </c>
    </row>
    <row r="936">
      <c r="A936" t="inlineStr">
        <is>
          <t>291</t>
        </is>
      </c>
      <c r="B936" t="inlineStr">
        <is>
          <t>Cumplimiento del cronograma de actividades deportivas</t>
        </is>
      </c>
      <c r="C936" t="inlineStr">
        <is>
          <t>Cultura y Deporte</t>
        </is>
      </c>
      <c r="D936" t="inlineStr">
        <is>
          <t>Semestral</t>
        </is>
      </c>
      <c r="E936" t="inlineStr">
        <is>
          <t>Positivo</t>
        </is>
      </c>
      <c r="F936" s="137" t="n">
        <v>45291</v>
      </c>
      <c r="G936" t="n">
        <v>2023</v>
      </c>
      <c r="H936" t="inlineStr">
        <is>
          <t>Diciembre</t>
        </is>
      </c>
      <c r="I936" t="inlineStr">
        <is>
          <t>2023-2</t>
        </is>
      </c>
      <c r="J936" t="n">
        <v>100</v>
      </c>
      <c r="K936" t="n">
        <v>100</v>
      </c>
      <c r="L936" t="n">
        <v>1</v>
      </c>
      <c r="M936" t="n">
        <v>1</v>
      </c>
      <c r="N936" t="inlineStr">
        <is>
          <t>100.0%</t>
        </is>
      </c>
      <c r="O936" t="inlineStr">
        <is>
          <t>100.0%</t>
        </is>
      </c>
      <c r="P936" t="inlineStr">
        <is>
          <t>291-2023-12-31</t>
        </is>
      </c>
      <c r="Q936" t="n">
        <v>2</v>
      </c>
      <c r="R936" t="n">
        <v>2</v>
      </c>
    </row>
    <row r="937">
      <c r="A937" t="inlineStr">
        <is>
          <t>291</t>
        </is>
      </c>
      <c r="B937" t="inlineStr">
        <is>
          <t>Cumplimiento del cronograma de actividades deportivas</t>
        </is>
      </c>
      <c r="C937" t="inlineStr">
        <is>
          <t>Cultura y Deporte</t>
        </is>
      </c>
      <c r="D937" t="inlineStr">
        <is>
          <t>Semestral</t>
        </is>
      </c>
      <c r="E937" t="inlineStr">
        <is>
          <t>Positivo</t>
        </is>
      </c>
      <c r="F937" s="137" t="n">
        <v>45473</v>
      </c>
      <c r="G937" t="n">
        <v>2024</v>
      </c>
      <c r="H937" t="inlineStr">
        <is>
          <t>Junio</t>
        </is>
      </c>
      <c r="I937" t="inlineStr">
        <is>
          <t>2024-1</t>
        </is>
      </c>
      <c r="J937" t="n">
        <v>100</v>
      </c>
      <c r="K937" t="n">
        <v>100</v>
      </c>
      <c r="L937" t="n">
        <v>1</v>
      </c>
      <c r="M937" t="n">
        <v>1</v>
      </c>
      <c r="N937" t="inlineStr">
        <is>
          <t>100.0%</t>
        </is>
      </c>
      <c r="O937" t="inlineStr">
        <is>
          <t>100.0%</t>
        </is>
      </c>
      <c r="P937" t="inlineStr">
        <is>
          <t>291-2024-06-30</t>
        </is>
      </c>
      <c r="Q937" t="n">
        <v>2</v>
      </c>
      <c r="R937" t="n">
        <v>2</v>
      </c>
    </row>
    <row r="938">
      <c r="A938" t="inlineStr">
        <is>
          <t>291</t>
        </is>
      </c>
      <c r="B938" t="inlineStr">
        <is>
          <t>Cumplimiento del cronograma de actividades deportivas</t>
        </is>
      </c>
      <c r="C938" t="inlineStr">
        <is>
          <t>Cultura y Deporte</t>
        </is>
      </c>
      <c r="D938" t="inlineStr">
        <is>
          <t>Semestral</t>
        </is>
      </c>
      <c r="E938" t="inlineStr">
        <is>
          <t>Positivo</t>
        </is>
      </c>
      <c r="F938" s="137" t="n">
        <v>45657</v>
      </c>
      <c r="G938" t="n">
        <v>2024</v>
      </c>
      <c r="H938" t="inlineStr">
        <is>
          <t>Diciembre</t>
        </is>
      </c>
      <c r="I938" t="inlineStr">
        <is>
          <t>2024-2</t>
        </is>
      </c>
      <c r="J938" t="n">
        <v>100</v>
      </c>
      <c r="K938" t="n">
        <v>100</v>
      </c>
      <c r="L938" t="n">
        <v>1</v>
      </c>
      <c r="M938" t="n">
        <v>1</v>
      </c>
      <c r="N938" t="inlineStr">
        <is>
          <t>100.0%</t>
        </is>
      </c>
      <c r="O938" t="inlineStr">
        <is>
          <t>100.0%</t>
        </is>
      </c>
      <c r="P938" t="inlineStr">
        <is>
          <t>291-2024-12-31</t>
        </is>
      </c>
      <c r="Q938" t="n">
        <v>2</v>
      </c>
      <c r="R938" t="n">
        <v>2</v>
      </c>
    </row>
    <row r="939">
      <c r="A939" t="inlineStr">
        <is>
          <t>292</t>
        </is>
      </c>
      <c r="B939" t="inlineStr">
        <is>
          <t>Participación en Actividades deportivas</t>
        </is>
      </c>
      <c r="C939" t="inlineStr">
        <is>
          <t>Cultura y Deporte</t>
        </is>
      </c>
      <c r="D939" t="inlineStr">
        <is>
          <t>Semestral</t>
        </is>
      </c>
      <c r="E939" t="inlineStr">
        <is>
          <t>Positivo</t>
        </is>
      </c>
      <c r="F939" s="137" t="n">
        <v>45107</v>
      </c>
      <c r="G939" t="n">
        <v>2023</v>
      </c>
      <c r="H939" t="inlineStr">
        <is>
          <t>Junio</t>
        </is>
      </c>
      <c r="I939" t="inlineStr">
        <is>
          <t>2023-1</t>
        </is>
      </c>
      <c r="J939" t="n">
        <v>3</v>
      </c>
      <c r="K939" t="n">
        <v>10.990099009901</v>
      </c>
      <c r="L939" t="n">
        <v>1.3</v>
      </c>
      <c r="M939" t="n">
        <v>3.663366336633667</v>
      </c>
      <c r="N939" t="inlineStr">
        <is>
          <t>3.0%</t>
        </is>
      </c>
      <c r="O939" t="inlineStr">
        <is>
          <t>10.99%</t>
        </is>
      </c>
      <c r="P939" t="inlineStr">
        <is>
          <t>292-2023-06-30</t>
        </is>
      </c>
      <c r="Q939" t="n">
        <v>2</v>
      </c>
      <c r="R939" t="n">
        <v>2</v>
      </c>
    </row>
    <row r="940">
      <c r="A940" t="inlineStr">
        <is>
          <t>292</t>
        </is>
      </c>
      <c r="B940" t="inlineStr">
        <is>
          <t>Participación en Actividades deportivas</t>
        </is>
      </c>
      <c r="C940" t="inlineStr">
        <is>
          <t>Cultura y Deporte</t>
        </is>
      </c>
      <c r="D940" t="inlineStr">
        <is>
          <t>Semestral</t>
        </is>
      </c>
      <c r="E940" t="inlineStr">
        <is>
          <t>Positivo</t>
        </is>
      </c>
      <c r="F940" s="137" t="n">
        <v>45291</v>
      </c>
      <c r="G940" t="n">
        <v>2023</v>
      </c>
      <c r="H940" t="inlineStr">
        <is>
          <t>Diciembre</t>
        </is>
      </c>
      <c r="I940" t="inlineStr">
        <is>
          <t>2023-2</t>
        </is>
      </c>
      <c r="J940" t="n">
        <v>3</v>
      </c>
      <c r="K940" t="n">
        <v>27.66</v>
      </c>
      <c r="L940" t="n">
        <v>1.3</v>
      </c>
      <c r="M940" t="n">
        <v>9.220000000000001</v>
      </c>
      <c r="N940" t="inlineStr">
        <is>
          <t>3.0%</t>
        </is>
      </c>
      <c r="O940" t="inlineStr">
        <is>
          <t>27.66%</t>
        </is>
      </c>
      <c r="P940" t="inlineStr">
        <is>
          <t>292-2023-12-31</t>
        </is>
      </c>
      <c r="Q940" t="n">
        <v>2</v>
      </c>
      <c r="R940" t="n">
        <v>2</v>
      </c>
    </row>
    <row r="941">
      <c r="A941" t="inlineStr">
        <is>
          <t>292</t>
        </is>
      </c>
      <c r="B941" t="inlineStr">
        <is>
          <t>Participación en Actividades deportivas</t>
        </is>
      </c>
      <c r="C941" t="inlineStr">
        <is>
          <t>Cultura y Deporte</t>
        </is>
      </c>
      <c r="D941" t="inlineStr">
        <is>
          <t>Semestral</t>
        </is>
      </c>
      <c r="E941" t="inlineStr">
        <is>
          <t>Positivo</t>
        </is>
      </c>
      <c r="F941" s="137" t="n">
        <v>45473</v>
      </c>
      <c r="G941" t="n">
        <v>2024</v>
      </c>
      <c r="H941" t="inlineStr">
        <is>
          <t>Junio</t>
        </is>
      </c>
      <c r="I941" t="inlineStr">
        <is>
          <t>2024-1</t>
        </is>
      </c>
      <c r="J941" t="n">
        <v>3</v>
      </c>
      <c r="K941" t="n">
        <v>23.3139050791007</v>
      </c>
      <c r="L941" t="n">
        <v>1.3</v>
      </c>
      <c r="M941" t="n">
        <v>7.771301693033567</v>
      </c>
      <c r="N941" t="inlineStr">
        <is>
          <t>3.0%</t>
        </is>
      </c>
      <c r="O941" t="inlineStr">
        <is>
          <t>23.31%</t>
        </is>
      </c>
      <c r="P941" t="inlineStr">
        <is>
          <t>292-2024-06-30</t>
        </is>
      </c>
      <c r="Q941" t="n">
        <v>2</v>
      </c>
      <c r="R941" t="n">
        <v>2</v>
      </c>
    </row>
    <row r="942">
      <c r="A942" t="inlineStr">
        <is>
          <t>292</t>
        </is>
      </c>
      <c r="B942" t="inlineStr">
        <is>
          <t>Participación en Actividades deportivas</t>
        </is>
      </c>
      <c r="C942" t="inlineStr">
        <is>
          <t>Cultura y Deporte</t>
        </is>
      </c>
      <c r="D942" t="inlineStr">
        <is>
          <t>Semestral</t>
        </is>
      </c>
      <c r="E942" t="inlineStr">
        <is>
          <t>Positivo</t>
        </is>
      </c>
      <c r="F942" s="137" t="n">
        <v>45657</v>
      </c>
      <c r="G942" t="n">
        <v>2024</v>
      </c>
      <c r="H942" t="inlineStr">
        <is>
          <t>Diciembre</t>
        </is>
      </c>
      <c r="I942" t="inlineStr">
        <is>
          <t>2024-2</t>
        </is>
      </c>
      <c r="J942" t="n">
        <v>3</v>
      </c>
      <c r="K942" t="n">
        <v>14.2638623326959</v>
      </c>
      <c r="L942" t="n">
        <v>1.3</v>
      </c>
      <c r="M942" t="n">
        <v>4.7546207775653</v>
      </c>
      <c r="N942" t="inlineStr">
        <is>
          <t>3.0%</t>
        </is>
      </c>
      <c r="O942" t="inlineStr">
        <is>
          <t>14.26%</t>
        </is>
      </c>
      <c r="P942" t="inlineStr">
        <is>
          <t>292-2024-12-31</t>
        </is>
      </c>
      <c r="Q942" t="n">
        <v>2</v>
      </c>
      <c r="R942" t="n">
        <v>2</v>
      </c>
    </row>
    <row r="943">
      <c r="A943" t="inlineStr">
        <is>
          <t>292</t>
        </is>
      </c>
      <c r="B943" t="inlineStr">
        <is>
          <t>Participación en Actividades deportivas</t>
        </is>
      </c>
      <c r="C943" t="inlineStr">
        <is>
          <t>Cultura y Deporte</t>
        </is>
      </c>
      <c r="D943" t="inlineStr">
        <is>
          <t>Semestral</t>
        </is>
      </c>
      <c r="E943" t="inlineStr">
        <is>
          <t>Positivo</t>
        </is>
      </c>
      <c r="F943" s="137" t="n">
        <v>45838</v>
      </c>
      <c r="G943" t="n">
        <v>2025</v>
      </c>
      <c r="H943" t="inlineStr">
        <is>
          <t>Junio</t>
        </is>
      </c>
      <c r="I943" t="inlineStr">
        <is>
          <t>2025-1</t>
        </is>
      </c>
      <c r="J943" t="n">
        <v>8</v>
      </c>
      <c r="K943" t="n">
        <v>9.789999999999999</v>
      </c>
      <c r="L943" t="n">
        <v>1.22375</v>
      </c>
      <c r="M943" t="n">
        <v>1.22375</v>
      </c>
      <c r="N943" t="inlineStr">
        <is>
          <t>8.0%</t>
        </is>
      </c>
      <c r="O943" t="inlineStr">
        <is>
          <t>9.79%</t>
        </is>
      </c>
      <c r="P943" t="inlineStr">
        <is>
          <t>292-2025-06-30</t>
        </is>
      </c>
      <c r="Q943" t="n">
        <v>2</v>
      </c>
      <c r="R943" t="n">
        <v>2</v>
      </c>
    </row>
    <row r="944">
      <c r="A944" t="inlineStr">
        <is>
          <t>292</t>
        </is>
      </c>
      <c r="B944" t="inlineStr">
        <is>
          <t>Participación en Actividades deportivas</t>
        </is>
      </c>
      <c r="C944" t="inlineStr">
        <is>
          <t>Cultura y Deporte</t>
        </is>
      </c>
      <c r="D944" t="inlineStr">
        <is>
          <t>Semestral</t>
        </is>
      </c>
      <c r="E944" t="inlineStr">
        <is>
          <t>Positivo</t>
        </is>
      </c>
      <c r="F944" s="137" t="n">
        <v>46022</v>
      </c>
      <c r="G944" t="n">
        <v>2025</v>
      </c>
      <c r="H944" t="inlineStr">
        <is>
          <t>Diciembre</t>
        </is>
      </c>
      <c r="I944" t="inlineStr">
        <is>
          <t>2025-2</t>
        </is>
      </c>
      <c r="J944" t="n">
        <v>8</v>
      </c>
      <c r="K944" t="n">
        <v>11.21</v>
      </c>
      <c r="L944" t="n">
        <v>1.3</v>
      </c>
      <c r="M944" t="n">
        <v>1.40125</v>
      </c>
      <c r="N944" t="inlineStr">
        <is>
          <t>8.0%</t>
        </is>
      </c>
      <c r="O944" t="inlineStr">
        <is>
          <t>11.21%</t>
        </is>
      </c>
      <c r="P944" t="inlineStr">
        <is>
          <t>292-2025-12-31</t>
        </is>
      </c>
      <c r="Q944" t="n">
        <v>2</v>
      </c>
      <c r="R944" t="n">
        <v>2</v>
      </c>
    </row>
    <row r="945">
      <c r="A945" t="inlineStr">
        <is>
          <t>293</t>
        </is>
      </c>
      <c r="B945" t="inlineStr">
        <is>
          <t>Cumplimiento del cronograma de actividades culturales</t>
        </is>
      </c>
      <c r="C945" t="inlineStr">
        <is>
          <t>Cultura y Deporte</t>
        </is>
      </c>
      <c r="D945" t="inlineStr">
        <is>
          <t>Semestral</t>
        </is>
      </c>
      <c r="E945" t="inlineStr">
        <is>
          <t>Positivo</t>
        </is>
      </c>
      <c r="F945" s="137" t="n">
        <v>45107</v>
      </c>
      <c r="G945" t="n">
        <v>2023</v>
      </c>
      <c r="H945" t="inlineStr">
        <is>
          <t>Junio</t>
        </is>
      </c>
      <c r="I945" t="inlineStr">
        <is>
          <t>2023-1</t>
        </is>
      </c>
      <c r="J945" t="n">
        <v>100</v>
      </c>
      <c r="K945" t="n">
        <v>100</v>
      </c>
      <c r="L945" t="n">
        <v>1</v>
      </c>
      <c r="M945" t="n">
        <v>1</v>
      </c>
      <c r="N945" t="inlineStr">
        <is>
          <t>100.0%</t>
        </is>
      </c>
      <c r="O945" t="inlineStr">
        <is>
          <t>100.0%</t>
        </is>
      </c>
      <c r="P945" t="inlineStr">
        <is>
          <t>293-2023-06-30</t>
        </is>
      </c>
      <c r="Q945" t="n">
        <v>2</v>
      </c>
      <c r="R945" t="n">
        <v>2</v>
      </c>
    </row>
    <row r="946">
      <c r="A946" t="inlineStr">
        <is>
          <t>293</t>
        </is>
      </c>
      <c r="B946" t="inlineStr">
        <is>
          <t>Cumplimiento del cronograma de actividades culturales</t>
        </is>
      </c>
      <c r="C946" t="inlineStr">
        <is>
          <t>Cultura y Deporte</t>
        </is>
      </c>
      <c r="D946" t="inlineStr">
        <is>
          <t>Semestral</t>
        </is>
      </c>
      <c r="E946" t="inlineStr">
        <is>
          <t>Positivo</t>
        </is>
      </c>
      <c r="F946" s="137" t="n">
        <v>45291</v>
      </c>
      <c r="G946" t="n">
        <v>2023</v>
      </c>
      <c r="H946" t="inlineStr">
        <is>
          <t>Diciembre</t>
        </is>
      </c>
      <c r="I946" t="inlineStr">
        <is>
          <t>2023-2</t>
        </is>
      </c>
      <c r="J946" t="n">
        <v>100</v>
      </c>
      <c r="K946" t="n">
        <v>100</v>
      </c>
      <c r="L946" t="n">
        <v>1</v>
      </c>
      <c r="M946" t="n">
        <v>1</v>
      </c>
      <c r="N946" t="inlineStr">
        <is>
          <t>100.0%</t>
        </is>
      </c>
      <c r="O946" t="inlineStr">
        <is>
          <t>100.0%</t>
        </is>
      </c>
      <c r="P946" t="inlineStr">
        <is>
          <t>293-2023-12-31</t>
        </is>
      </c>
      <c r="Q946" t="n">
        <v>2</v>
      </c>
      <c r="R946" t="n">
        <v>2</v>
      </c>
    </row>
    <row r="947">
      <c r="A947" t="inlineStr">
        <is>
          <t>293</t>
        </is>
      </c>
      <c r="B947" t="inlineStr">
        <is>
          <t>Cumplimiento del cronograma de actividades culturales</t>
        </is>
      </c>
      <c r="C947" t="inlineStr">
        <is>
          <t>Cultura y Deporte</t>
        </is>
      </c>
      <c r="D947" t="inlineStr">
        <is>
          <t>Semestral</t>
        </is>
      </c>
      <c r="E947" t="inlineStr">
        <is>
          <t>Positivo</t>
        </is>
      </c>
      <c r="F947" s="137" t="n">
        <v>45473</v>
      </c>
      <c r="G947" t="n">
        <v>2024</v>
      </c>
      <c r="H947" t="inlineStr">
        <is>
          <t>Junio</t>
        </is>
      </c>
      <c r="I947" t="inlineStr">
        <is>
          <t>2024-1</t>
        </is>
      </c>
      <c r="J947" t="n">
        <v>100</v>
      </c>
      <c r="K947" t="n">
        <v>100</v>
      </c>
      <c r="L947" t="n">
        <v>1</v>
      </c>
      <c r="M947" t="n">
        <v>1</v>
      </c>
      <c r="N947" t="inlineStr">
        <is>
          <t>100.0%</t>
        </is>
      </c>
      <c r="O947" t="inlineStr">
        <is>
          <t>100.0%</t>
        </is>
      </c>
      <c r="P947" t="inlineStr">
        <is>
          <t>293-2024-06-30</t>
        </is>
      </c>
      <c r="Q947" t="n">
        <v>2</v>
      </c>
      <c r="R947" t="n">
        <v>2</v>
      </c>
    </row>
    <row r="948">
      <c r="A948" t="inlineStr">
        <is>
          <t>293</t>
        </is>
      </c>
      <c r="B948" t="inlineStr">
        <is>
          <t>Cumplimiento del cronograma de actividades culturales</t>
        </is>
      </c>
      <c r="C948" t="inlineStr">
        <is>
          <t>Cultura y Deporte</t>
        </is>
      </c>
      <c r="D948" t="inlineStr">
        <is>
          <t>Semestral</t>
        </is>
      </c>
      <c r="E948" t="inlineStr">
        <is>
          <t>Positivo</t>
        </is>
      </c>
      <c r="F948" s="137" t="n">
        <v>45657</v>
      </c>
      <c r="G948" t="n">
        <v>2024</v>
      </c>
      <c r="H948" t="inlineStr">
        <is>
          <t>Diciembre</t>
        </is>
      </c>
      <c r="I948" t="inlineStr">
        <is>
          <t>2024-2</t>
        </is>
      </c>
      <c r="J948" t="n">
        <v>100</v>
      </c>
      <c r="K948" t="n">
        <v>100</v>
      </c>
      <c r="L948" t="n">
        <v>1</v>
      </c>
      <c r="M948" t="n">
        <v>1</v>
      </c>
      <c r="N948" t="inlineStr">
        <is>
          <t>100.0%</t>
        </is>
      </c>
      <c r="O948" t="inlineStr">
        <is>
          <t>100.0%</t>
        </is>
      </c>
      <c r="P948" t="inlineStr">
        <is>
          <t>293-2024-12-31</t>
        </is>
      </c>
      <c r="Q948" t="n">
        <v>2</v>
      </c>
      <c r="R948" t="n">
        <v>2</v>
      </c>
    </row>
    <row r="949">
      <c r="A949" t="inlineStr">
        <is>
          <t>294</t>
        </is>
      </c>
      <c r="B949" t="inlineStr">
        <is>
          <t>Participación en actividades culturales presenciales</t>
        </is>
      </c>
      <c r="C949" t="inlineStr">
        <is>
          <t>Cultura y Deporte</t>
        </is>
      </c>
      <c r="D949" t="inlineStr">
        <is>
          <t>Semestral</t>
        </is>
      </c>
      <c r="E949" t="inlineStr">
        <is>
          <t>Positivo</t>
        </is>
      </c>
      <c r="F949" s="137" t="n">
        <v>45107</v>
      </c>
      <c r="G949" t="n">
        <v>2023</v>
      </c>
      <c r="H949" t="inlineStr">
        <is>
          <t>Junio</t>
        </is>
      </c>
      <c r="I949" t="inlineStr">
        <is>
          <t>2023-1</t>
        </is>
      </c>
      <c r="J949" t="n">
        <v>3</v>
      </c>
      <c r="K949" t="n">
        <v>30.1587301587302</v>
      </c>
      <c r="L949" t="n">
        <v>1.3</v>
      </c>
      <c r="M949" t="n">
        <v>10.05291005291007</v>
      </c>
      <c r="N949" t="inlineStr">
        <is>
          <t>3.0%</t>
        </is>
      </c>
      <c r="O949" t="inlineStr">
        <is>
          <t>30.16%</t>
        </is>
      </c>
      <c r="P949" t="inlineStr">
        <is>
          <t>294-2023-06-30</t>
        </is>
      </c>
      <c r="Q949" t="n">
        <v>2</v>
      </c>
      <c r="R949" t="n">
        <v>2</v>
      </c>
    </row>
    <row r="950">
      <c r="A950" t="inlineStr">
        <is>
          <t>294</t>
        </is>
      </c>
      <c r="B950" t="inlineStr">
        <is>
          <t>Participación en actividades culturales presenciales</t>
        </is>
      </c>
      <c r="C950" t="inlineStr">
        <is>
          <t>Cultura y Deporte</t>
        </is>
      </c>
      <c r="D950" t="inlineStr">
        <is>
          <t>Semestral</t>
        </is>
      </c>
      <c r="E950" t="inlineStr">
        <is>
          <t>Positivo</t>
        </is>
      </c>
      <c r="F950" s="137" t="n">
        <v>45291</v>
      </c>
      <c r="G950" t="n">
        <v>2023</v>
      </c>
      <c r="H950" t="inlineStr">
        <is>
          <t>Diciembre</t>
        </is>
      </c>
      <c r="I950" t="inlineStr">
        <is>
          <t>2023-2</t>
        </is>
      </c>
      <c r="J950" t="n">
        <v>3</v>
      </c>
      <c r="K950" t="n">
        <v>41.99</v>
      </c>
      <c r="L950" t="n">
        <v>1.3</v>
      </c>
      <c r="M950" t="n">
        <v>13.99666666666667</v>
      </c>
      <c r="N950" t="inlineStr">
        <is>
          <t>3.0%</t>
        </is>
      </c>
      <c r="O950" t="inlineStr">
        <is>
          <t>41.99%</t>
        </is>
      </c>
      <c r="P950" t="inlineStr">
        <is>
          <t>294-2023-12-31</t>
        </is>
      </c>
      <c r="Q950" t="n">
        <v>2</v>
      </c>
      <c r="R950" t="n">
        <v>2</v>
      </c>
    </row>
    <row r="951">
      <c r="A951" t="inlineStr">
        <is>
          <t>294</t>
        </is>
      </c>
      <c r="B951" t="inlineStr">
        <is>
          <t>Participación en actividades culturales presenciales</t>
        </is>
      </c>
      <c r="C951" t="inlineStr">
        <is>
          <t>Cultura y Deporte</t>
        </is>
      </c>
      <c r="D951" t="inlineStr">
        <is>
          <t>Semestral</t>
        </is>
      </c>
      <c r="E951" t="inlineStr">
        <is>
          <t>Positivo</t>
        </is>
      </c>
      <c r="F951" s="137" t="n">
        <v>45473</v>
      </c>
      <c r="G951" t="n">
        <v>2024</v>
      </c>
      <c r="H951" t="inlineStr">
        <is>
          <t>Junio</t>
        </is>
      </c>
      <c r="I951" t="inlineStr">
        <is>
          <t>2024-1</t>
        </is>
      </c>
      <c r="J951" t="n">
        <v>3</v>
      </c>
      <c r="K951" t="n">
        <v>26.2766945218198</v>
      </c>
      <c r="L951" t="n">
        <v>1.3</v>
      </c>
      <c r="M951" t="n">
        <v>8.758898173939933</v>
      </c>
      <c r="N951" t="inlineStr">
        <is>
          <t>3.0%</t>
        </is>
      </c>
      <c r="O951" t="inlineStr">
        <is>
          <t>26.28%</t>
        </is>
      </c>
      <c r="P951" t="inlineStr">
        <is>
          <t>294-2024-06-30</t>
        </is>
      </c>
      <c r="Q951" t="n">
        <v>2</v>
      </c>
      <c r="R951" t="n">
        <v>2</v>
      </c>
    </row>
    <row r="952">
      <c r="A952" t="inlineStr">
        <is>
          <t>294</t>
        </is>
      </c>
      <c r="B952" t="inlineStr">
        <is>
          <t>Participación en actividades culturales</t>
        </is>
      </c>
      <c r="C952" t="inlineStr">
        <is>
          <t>Cultura y Deporte</t>
        </is>
      </c>
      <c r="D952" t="inlineStr">
        <is>
          <t>Semestral</t>
        </is>
      </c>
      <c r="E952" t="inlineStr">
        <is>
          <t>Positivo</t>
        </is>
      </c>
      <c r="F952" s="137" t="n">
        <v>45657</v>
      </c>
      <c r="G952" t="n">
        <v>2024</v>
      </c>
      <c r="H952" t="inlineStr">
        <is>
          <t>Diciembre</t>
        </is>
      </c>
      <c r="I952" t="inlineStr">
        <is>
          <t>2024-2</t>
        </is>
      </c>
      <c r="J952" t="n">
        <v>3</v>
      </c>
      <c r="K952" t="n">
        <v>5.5</v>
      </c>
      <c r="L952" t="n">
        <v>1.3</v>
      </c>
      <c r="M952" t="n">
        <v>1.833333333333333</v>
      </c>
      <c r="N952" t="inlineStr">
        <is>
          <t>3.0%</t>
        </is>
      </c>
      <c r="O952" t="inlineStr">
        <is>
          <t>5.5%</t>
        </is>
      </c>
      <c r="P952" t="inlineStr">
        <is>
          <t>294-2024-12-31</t>
        </is>
      </c>
      <c r="Q952" t="n">
        <v>2</v>
      </c>
      <c r="R952" t="n">
        <v>2</v>
      </c>
    </row>
    <row r="953">
      <c r="A953" t="inlineStr">
        <is>
          <t>294</t>
        </is>
      </c>
      <c r="B953" t="inlineStr">
        <is>
          <t>Participación en actividades culturales</t>
        </is>
      </c>
      <c r="C953" t="inlineStr">
        <is>
          <t>Cultura y Deporte</t>
        </is>
      </c>
      <c r="D953" t="inlineStr">
        <is>
          <t>Semestral</t>
        </is>
      </c>
      <c r="E953" t="inlineStr">
        <is>
          <t>Positivo</t>
        </is>
      </c>
      <c r="F953" s="137" t="n">
        <v>45838</v>
      </c>
      <c r="G953" t="n">
        <v>2025</v>
      </c>
      <c r="H953" t="inlineStr">
        <is>
          <t>Junio</t>
        </is>
      </c>
      <c r="I953" t="inlineStr">
        <is>
          <t>2025-1</t>
        </is>
      </c>
      <c r="J953" t="n">
        <v>8</v>
      </c>
      <c r="K953" t="n">
        <v>-9.19</v>
      </c>
      <c r="L953" t="n">
        <v>0</v>
      </c>
      <c r="M953" t="n">
        <v>-1.14875</v>
      </c>
      <c r="N953" t="inlineStr">
        <is>
          <t>8.0%</t>
        </is>
      </c>
      <c r="O953" t="inlineStr">
        <is>
          <t>-9.19%</t>
        </is>
      </c>
      <c r="P953" t="inlineStr">
        <is>
          <t>294-2025-06-30</t>
        </is>
      </c>
      <c r="Q953" t="n">
        <v>2</v>
      </c>
      <c r="R953" t="n">
        <v>2</v>
      </c>
    </row>
    <row r="954">
      <c r="A954" t="inlineStr">
        <is>
          <t>294</t>
        </is>
      </c>
      <c r="B954" t="inlineStr">
        <is>
          <t>Participación en actividades culturales</t>
        </is>
      </c>
      <c r="C954" t="inlineStr">
        <is>
          <t>Cultura y Deporte</t>
        </is>
      </c>
      <c r="D954" t="inlineStr">
        <is>
          <t>Semestral</t>
        </is>
      </c>
      <c r="E954" t="inlineStr">
        <is>
          <t>Positivo</t>
        </is>
      </c>
      <c r="F954" s="137" t="n">
        <v>46022</v>
      </c>
      <c r="G954" t="n">
        <v>2025</v>
      </c>
      <c r="H954" t="inlineStr">
        <is>
          <t>Diciembre</t>
        </is>
      </c>
      <c r="I954" t="inlineStr">
        <is>
          <t>2025-2</t>
        </is>
      </c>
      <c r="J954" t="n">
        <v>8</v>
      </c>
      <c r="K954" t="n">
        <v>54.02</v>
      </c>
      <c r="L954" t="n">
        <v>1.3</v>
      </c>
      <c r="M954" t="n">
        <v>6.7525</v>
      </c>
      <c r="N954" t="inlineStr">
        <is>
          <t>8.0%</t>
        </is>
      </c>
      <c r="O954" t="inlineStr">
        <is>
          <t>54.02%</t>
        </is>
      </c>
      <c r="P954" t="inlineStr">
        <is>
          <t>294-2025-12-31</t>
        </is>
      </c>
      <c r="Q954" t="n">
        <v>2</v>
      </c>
      <c r="R954" t="n">
        <v>2</v>
      </c>
    </row>
    <row r="955">
      <c r="A955" t="inlineStr">
        <is>
          <t>295</t>
        </is>
      </c>
      <c r="B955" t="inlineStr">
        <is>
          <t>Cumplimiento Del Cierre De Oportunidades De Mejora De Auditoria</t>
        </is>
      </c>
      <c r="C955" t="inlineStr">
        <is>
          <t>AUDITORÍA INTERNA</t>
        </is>
      </c>
      <c r="D955" t="inlineStr">
        <is>
          <t>Semestral</t>
        </is>
      </c>
      <c r="E955" t="inlineStr">
        <is>
          <t>Positivo</t>
        </is>
      </c>
      <c r="F955" s="137" t="n">
        <v>45107</v>
      </c>
      <c r="G955" t="n">
        <v>2023</v>
      </c>
      <c r="H955" t="inlineStr">
        <is>
          <t>Junio</t>
        </is>
      </c>
      <c r="I955" t="inlineStr">
        <is>
          <t>2023-1</t>
        </is>
      </c>
      <c r="J955" t="n">
        <v>11</v>
      </c>
      <c r="K955" t="n">
        <v>5</v>
      </c>
      <c r="L955" t="n">
        <v>0.4545454545454545</v>
      </c>
      <c r="M955" t="n">
        <v>0.4545454545454545</v>
      </c>
      <c r="N955" t="inlineStr">
        <is>
          <t>11.0%</t>
        </is>
      </c>
      <c r="O955" t="inlineStr">
        <is>
          <t>5.0%</t>
        </is>
      </c>
      <c r="P955" t="inlineStr">
        <is>
          <t>295-2023-06-30</t>
        </is>
      </c>
      <c r="Q955" t="n">
        <v>2</v>
      </c>
      <c r="R955" t="n">
        <v>2</v>
      </c>
    </row>
    <row r="956">
      <c r="A956" t="inlineStr">
        <is>
          <t>295</t>
        </is>
      </c>
      <c r="B956" t="inlineStr">
        <is>
          <t>Cumplimiento Del Cierre De Oportunidades De Mejora De Auditoria</t>
        </is>
      </c>
      <c r="C956" t="inlineStr">
        <is>
          <t>AUDITORÍA INTERNA</t>
        </is>
      </c>
      <c r="D956" t="inlineStr">
        <is>
          <t>Semestral</t>
        </is>
      </c>
      <c r="E956" t="inlineStr">
        <is>
          <t>Positivo</t>
        </is>
      </c>
      <c r="F956" s="137" t="n">
        <v>45291</v>
      </c>
      <c r="G956" t="n">
        <v>2023</v>
      </c>
      <c r="H956" t="inlineStr">
        <is>
          <t>Diciembre</t>
        </is>
      </c>
      <c r="I956" t="inlineStr">
        <is>
          <t>2023-2</t>
        </is>
      </c>
      <c r="J956" t="n">
        <v>21</v>
      </c>
      <c r="K956" t="n">
        <v>9</v>
      </c>
      <c r="L956" t="n">
        <v>0.4285714285714285</v>
      </c>
      <c r="M956" t="n">
        <v>0.4285714285714285</v>
      </c>
      <c r="N956" t="inlineStr">
        <is>
          <t>21.0%</t>
        </is>
      </c>
      <c r="O956" t="inlineStr">
        <is>
          <t>9.0%</t>
        </is>
      </c>
      <c r="P956" t="inlineStr">
        <is>
          <t>295-2023-12-31</t>
        </is>
      </c>
      <c r="Q956" t="n">
        <v>2</v>
      </c>
      <c r="R956" t="n">
        <v>2</v>
      </c>
    </row>
    <row r="957">
      <c r="A957" t="inlineStr">
        <is>
          <t>295</t>
        </is>
      </c>
      <c r="B957" t="inlineStr">
        <is>
          <t>Cumplimiento Del Cierre De Oportunidades De Mejora De Auditoria</t>
        </is>
      </c>
      <c r="C957" t="inlineStr">
        <is>
          <t>AUDITORÍA INTERNA</t>
        </is>
      </c>
      <c r="D957" t="inlineStr">
        <is>
          <t>Semestral</t>
        </is>
      </c>
      <c r="E957" t="inlineStr">
        <is>
          <t>Positivo</t>
        </is>
      </c>
      <c r="F957" s="137" t="n">
        <v>45473</v>
      </c>
      <c r="G957" t="n">
        <v>2024</v>
      </c>
      <c r="H957" t="inlineStr">
        <is>
          <t>Junio</t>
        </is>
      </c>
      <c r="I957" t="inlineStr">
        <is>
          <t>2024-1</t>
        </is>
      </c>
      <c r="J957" t="n">
        <v>60</v>
      </c>
      <c r="K957" t="n">
        <v>52.38</v>
      </c>
      <c r="L957" t="n">
        <v>0.873</v>
      </c>
      <c r="M957" t="n">
        <v>0.873</v>
      </c>
      <c r="N957" t="inlineStr">
        <is>
          <t>60.0%</t>
        </is>
      </c>
      <c r="O957" t="inlineStr">
        <is>
          <t>52.38%</t>
        </is>
      </c>
      <c r="P957" t="inlineStr">
        <is>
          <t>295-2024-06-30</t>
        </is>
      </c>
      <c r="Q957" t="n">
        <v>2</v>
      </c>
      <c r="R957" t="n">
        <v>2</v>
      </c>
    </row>
    <row r="958">
      <c r="A958" t="inlineStr">
        <is>
          <t>296</t>
        </is>
      </c>
      <c r="B958" t="inlineStr">
        <is>
          <t>Gestión de riesgos por subprocesos</t>
        </is>
      </c>
      <c r="C958" t="inlineStr">
        <is>
          <t>GESTIÓN DE RIESGOS</t>
        </is>
      </c>
      <c r="D958" t="inlineStr">
        <is>
          <t>Bimestral</t>
        </is>
      </c>
      <c r="E958" t="inlineStr">
        <is>
          <t>Positivo</t>
        </is>
      </c>
      <c r="F958" s="137" t="n">
        <v>45291</v>
      </c>
      <c r="G958" t="n">
        <v>2023</v>
      </c>
      <c r="H958" t="inlineStr">
        <is>
          <t>Diciembre</t>
        </is>
      </c>
      <c r="I958" t="inlineStr">
        <is>
          <t>2023-2</t>
        </is>
      </c>
      <c r="J958" t="n">
        <v>83.33333333333333</v>
      </c>
      <c r="K958" t="n">
        <v>78.78666666666668</v>
      </c>
      <c r="L958" t="n">
        <v>0.9454400000000002</v>
      </c>
      <c r="M958" t="n">
        <v>0.9454400000000002</v>
      </c>
      <c r="N958" t="inlineStr">
        <is>
          <t>83.33%</t>
        </is>
      </c>
      <c r="O958" t="inlineStr">
        <is>
          <t>78.79%</t>
        </is>
      </c>
      <c r="P958" t="inlineStr">
        <is>
          <t>296-2023-12-31</t>
        </is>
      </c>
      <c r="Q958" t="n">
        <v>2</v>
      </c>
      <c r="R958" t="n">
        <v>2</v>
      </c>
    </row>
    <row r="959">
      <c r="A959" t="inlineStr">
        <is>
          <t>297</t>
        </is>
      </c>
      <c r="B959" t="inlineStr">
        <is>
          <t>N de riesgos operacionales intervenidos</t>
        </is>
      </c>
      <c r="C959" t="inlineStr">
        <is>
          <t>GESTIÓN DE RIESGOS</t>
        </is>
      </c>
      <c r="D959" t="inlineStr">
        <is>
          <t>Bimestral</t>
        </is>
      </c>
      <c r="E959" t="inlineStr">
        <is>
          <t>Negativo</t>
        </is>
      </c>
      <c r="F959" s="137" t="n">
        <v>45291</v>
      </c>
      <c r="G959" t="n">
        <v>2023</v>
      </c>
      <c r="H959" t="inlineStr">
        <is>
          <t>Diciembre</t>
        </is>
      </c>
      <c r="I959" t="inlineStr">
        <is>
          <t>2023-2</t>
        </is>
      </c>
      <c r="J959" t="n">
        <v>20</v>
      </c>
      <c r="K959" t="n">
        <v>0.7066666666666667</v>
      </c>
      <c r="L959" t="n">
        <v>1.3</v>
      </c>
      <c r="M959" t="n">
        <v>28.30188679245283</v>
      </c>
      <c r="N959" t="inlineStr">
        <is>
          <t>20.0%</t>
        </is>
      </c>
      <c r="O959" t="inlineStr">
        <is>
          <t>0.71%</t>
        </is>
      </c>
      <c r="P959" t="inlineStr">
        <is>
          <t>297-2023-12-31</t>
        </is>
      </c>
      <c r="Q959" t="n">
        <v>2</v>
      </c>
      <c r="R959" t="n">
        <v>2</v>
      </c>
    </row>
    <row r="960">
      <c r="A960" t="inlineStr">
        <is>
          <t>298</t>
        </is>
      </c>
      <c r="B960" t="inlineStr">
        <is>
          <t>N de riesgos materializados</t>
        </is>
      </c>
      <c r="C960" t="inlineStr">
        <is>
          <t>GESTIÓN DE RIESGOS</t>
        </is>
      </c>
      <c r="D960" t="inlineStr">
        <is>
          <t>Semestral</t>
        </is>
      </c>
      <c r="E960" t="inlineStr">
        <is>
          <t>Negativo</t>
        </is>
      </c>
      <c r="F960" s="137" t="n">
        <v>45107</v>
      </c>
      <c r="G960" t="n">
        <v>2023</v>
      </c>
      <c r="H960" t="inlineStr">
        <is>
          <t>Junio</t>
        </is>
      </c>
      <c r="I960" t="inlineStr">
        <is>
          <t>2023-1</t>
        </is>
      </c>
      <c r="L960" t="n">
        <v>0</v>
      </c>
      <c r="M960" t="n">
        <v>0</v>
      </c>
      <c r="P960" t="inlineStr">
        <is>
          <t>298-2023-06-30</t>
        </is>
      </c>
      <c r="Q960" t="n">
        <v>2</v>
      </c>
      <c r="R960" t="n">
        <v>2</v>
      </c>
    </row>
    <row r="961">
      <c r="A961" t="inlineStr">
        <is>
          <t>298</t>
        </is>
      </c>
      <c r="B961" t="inlineStr">
        <is>
          <t>N de riesgos materializados</t>
        </is>
      </c>
      <c r="C961" t="inlineStr">
        <is>
          <t>GESTIÓN DE RIESGOS</t>
        </is>
      </c>
      <c r="D961" t="inlineStr">
        <is>
          <t>Semestral</t>
        </is>
      </c>
      <c r="E961" t="inlineStr">
        <is>
          <t>Negativo</t>
        </is>
      </c>
      <c r="F961" s="137" t="n">
        <v>45291</v>
      </c>
      <c r="G961" t="n">
        <v>2023</v>
      </c>
      <c r="H961" t="inlineStr">
        <is>
          <t>Diciembre</t>
        </is>
      </c>
      <c r="I961" t="inlineStr">
        <is>
          <t>2023-2</t>
        </is>
      </c>
      <c r="K961" t="n">
        <v>1</v>
      </c>
      <c r="L961" t="n">
        <v>0</v>
      </c>
      <c r="M961" t="n">
        <v>0</v>
      </c>
      <c r="O961" t="inlineStr">
        <is>
          <t>1.0%</t>
        </is>
      </c>
      <c r="P961" t="inlineStr">
        <is>
          <t>298-2023-12-31</t>
        </is>
      </c>
      <c r="Q961" t="n">
        <v>2</v>
      </c>
      <c r="R961" t="n">
        <v>2</v>
      </c>
    </row>
    <row r="962">
      <c r="A962" t="inlineStr">
        <is>
          <t>3</t>
        </is>
      </c>
      <c r="B962" t="inlineStr">
        <is>
          <t>Nuevo POLISIGS</t>
        </is>
      </c>
      <c r="C962" t="inlineStr">
        <is>
          <t>Planificación POLISIGS</t>
        </is>
      </c>
      <c r="D962" t="inlineStr">
        <is>
          <t>Mensual</t>
        </is>
      </c>
      <c r="E962" t="inlineStr">
        <is>
          <t>Positivo</t>
        </is>
      </c>
      <c r="F962" s="137" t="n">
        <v>45107</v>
      </c>
      <c r="G962" t="n">
        <v>2023</v>
      </c>
      <c r="H962" t="inlineStr">
        <is>
          <t>Junio</t>
        </is>
      </c>
      <c r="I962" t="inlineStr">
        <is>
          <t>2023-1</t>
        </is>
      </c>
      <c r="J962" t="n">
        <v>38.16666666666666</v>
      </c>
      <c r="K962" t="n">
        <v>40.66666666666666</v>
      </c>
      <c r="L962" t="n">
        <v>1.065502183406114</v>
      </c>
      <c r="M962" t="n">
        <v>1.065502183406114</v>
      </c>
      <c r="N962" t="inlineStr">
        <is>
          <t>38.17%</t>
        </is>
      </c>
      <c r="O962" t="inlineStr">
        <is>
          <t>40.67%</t>
        </is>
      </c>
      <c r="P962" t="inlineStr">
        <is>
          <t>3-2023-06-30</t>
        </is>
      </c>
      <c r="Q962" t="n">
        <v>2</v>
      </c>
      <c r="R962" t="n">
        <v>2</v>
      </c>
    </row>
    <row r="963">
      <c r="A963" t="inlineStr">
        <is>
          <t>3</t>
        </is>
      </c>
      <c r="B963" t="inlineStr">
        <is>
          <t>Nuevo POLISIGS</t>
        </is>
      </c>
      <c r="C963" t="inlineStr">
        <is>
          <t>Planificación POLISIGS</t>
        </is>
      </c>
      <c r="D963" t="inlineStr">
        <is>
          <t>Mensual</t>
        </is>
      </c>
      <c r="E963" t="inlineStr">
        <is>
          <t>Positivo</t>
        </is>
      </c>
      <c r="F963" s="137" t="n">
        <v>45291</v>
      </c>
      <c r="G963" t="n">
        <v>2023</v>
      </c>
      <c r="H963" t="inlineStr">
        <is>
          <t>Diciembre</t>
        </is>
      </c>
      <c r="I963" t="inlineStr">
        <is>
          <t>2023-2</t>
        </is>
      </c>
      <c r="J963" t="n">
        <v>94.66666666666667</v>
      </c>
      <c r="K963" t="n">
        <v>92.83333333333333</v>
      </c>
      <c r="L963" t="n">
        <v>0.9806338028169013</v>
      </c>
      <c r="M963" t="n">
        <v>0.9806338028169013</v>
      </c>
      <c r="N963" t="inlineStr">
        <is>
          <t>94.67%</t>
        </is>
      </c>
      <c r="O963" t="inlineStr">
        <is>
          <t>92.83%</t>
        </is>
      </c>
      <c r="P963" t="inlineStr">
        <is>
          <t>3-2023-12-31</t>
        </is>
      </c>
      <c r="Q963" t="n">
        <v>2</v>
      </c>
      <c r="R963" t="n">
        <v>2</v>
      </c>
    </row>
    <row r="964">
      <c r="A964" t="inlineStr">
        <is>
          <t>3</t>
        </is>
      </c>
      <c r="B964" t="inlineStr">
        <is>
          <t>Nuevo POLISIGS</t>
        </is>
      </c>
      <c r="C964" t="inlineStr">
        <is>
          <t>Planificación POLISIGS</t>
        </is>
      </c>
      <c r="D964" t="inlineStr">
        <is>
          <t>Mensual</t>
        </is>
      </c>
      <c r="E964" t="inlineStr">
        <is>
          <t>Positivo</t>
        </is>
      </c>
      <c r="F964" s="137" t="n">
        <v>45473</v>
      </c>
      <c r="G964" t="n">
        <v>2024</v>
      </c>
      <c r="H964" t="inlineStr">
        <is>
          <t>Junio</t>
        </is>
      </c>
      <c r="I964" t="inlineStr">
        <is>
          <t>2024-1</t>
        </is>
      </c>
      <c r="J964" t="n">
        <v>100</v>
      </c>
      <c r="K964" t="n">
        <v>99.5</v>
      </c>
      <c r="L964" t="n">
        <v>0.995</v>
      </c>
      <c r="M964" t="n">
        <v>0.995</v>
      </c>
      <c r="N964" t="inlineStr">
        <is>
          <t>100.0%</t>
        </is>
      </c>
      <c r="O964" t="inlineStr">
        <is>
          <t>99.5%</t>
        </is>
      </c>
      <c r="P964" t="inlineStr">
        <is>
          <t>3-2024-06-30</t>
        </is>
      </c>
      <c r="Q964" t="n">
        <v>2</v>
      </c>
      <c r="R964" t="n">
        <v>2</v>
      </c>
    </row>
    <row r="965">
      <c r="A965" t="inlineStr">
        <is>
          <t>300</t>
        </is>
      </c>
      <c r="B965" t="inlineStr">
        <is>
          <t>Cumplimiento de Inspecciones de control</t>
        </is>
      </c>
      <c r="C965" t="inlineStr">
        <is>
          <t>Administración de Servicios Generales</t>
        </is>
      </c>
      <c r="D965" t="inlineStr">
        <is>
          <t>Trimestral</t>
        </is>
      </c>
      <c r="E965" t="inlineStr">
        <is>
          <t>Positivo</t>
        </is>
      </c>
      <c r="F965" s="137" t="n">
        <v>45107</v>
      </c>
      <c r="G965" t="n">
        <v>2023</v>
      </c>
      <c r="H965" t="inlineStr">
        <is>
          <t>Junio</t>
        </is>
      </c>
      <c r="I965" t="inlineStr">
        <is>
          <t>2023-1</t>
        </is>
      </c>
      <c r="J965" t="n">
        <v>100</v>
      </c>
      <c r="K965" t="n">
        <v>100</v>
      </c>
      <c r="L965" t="n">
        <v>1</v>
      </c>
      <c r="M965" t="n">
        <v>1</v>
      </c>
      <c r="N965" t="inlineStr">
        <is>
          <t>100.0%</t>
        </is>
      </c>
      <c r="O965" t="inlineStr">
        <is>
          <t>100.0%</t>
        </is>
      </c>
      <c r="P965" t="inlineStr">
        <is>
          <t>300-2023-06-30</t>
        </is>
      </c>
      <c r="Q965" t="n">
        <v>2</v>
      </c>
      <c r="R965" t="n">
        <v>2</v>
      </c>
    </row>
    <row r="966">
      <c r="A966" t="inlineStr">
        <is>
          <t>300</t>
        </is>
      </c>
      <c r="B966" t="inlineStr">
        <is>
          <t>Cumplimiento de Inspecciones de control</t>
        </is>
      </c>
      <c r="C966" t="inlineStr">
        <is>
          <t>Administración de Servicios Generales</t>
        </is>
      </c>
      <c r="D966" t="inlineStr">
        <is>
          <t>Trimestral</t>
        </is>
      </c>
      <c r="E966" t="inlineStr">
        <is>
          <t>Positivo</t>
        </is>
      </c>
      <c r="F966" s="137" t="n">
        <v>45291</v>
      </c>
      <c r="G966" t="n">
        <v>2023</v>
      </c>
      <c r="H966" t="inlineStr">
        <is>
          <t>Diciembre</t>
        </is>
      </c>
      <c r="I966" t="inlineStr">
        <is>
          <t>2023-2</t>
        </is>
      </c>
      <c r="J966" t="n">
        <v>100</v>
      </c>
      <c r="K966" t="n">
        <v>100</v>
      </c>
      <c r="L966" t="n">
        <v>1</v>
      </c>
      <c r="M966" t="n">
        <v>1</v>
      </c>
      <c r="N966" t="inlineStr">
        <is>
          <t>100.0%</t>
        </is>
      </c>
      <c r="O966" t="inlineStr">
        <is>
          <t>100.0%</t>
        </is>
      </c>
      <c r="P966" t="inlineStr">
        <is>
          <t>300-2023-12-31</t>
        </is>
      </c>
      <c r="Q966" t="n">
        <v>2</v>
      </c>
      <c r="R966" t="n">
        <v>2</v>
      </c>
    </row>
    <row r="967">
      <c r="A967" t="inlineStr">
        <is>
          <t>300</t>
        </is>
      </c>
      <c r="B967" t="inlineStr">
        <is>
          <t>Cumplimiento de Inspecciones de control</t>
        </is>
      </c>
      <c r="C967" t="inlineStr">
        <is>
          <t>Administración de Servicios Generales</t>
        </is>
      </c>
      <c r="D967" t="inlineStr">
        <is>
          <t>Trimestral</t>
        </is>
      </c>
      <c r="E967" t="inlineStr">
        <is>
          <t>Positivo</t>
        </is>
      </c>
      <c r="F967" s="137" t="n">
        <v>45473</v>
      </c>
      <c r="G967" t="n">
        <v>2024</v>
      </c>
      <c r="H967" t="inlineStr">
        <is>
          <t>Junio</t>
        </is>
      </c>
      <c r="I967" t="inlineStr">
        <is>
          <t>2024-1</t>
        </is>
      </c>
      <c r="J967" t="n">
        <v>100</v>
      </c>
      <c r="K967" t="n">
        <v>100</v>
      </c>
      <c r="L967" t="n">
        <v>1</v>
      </c>
      <c r="M967" t="n">
        <v>1</v>
      </c>
      <c r="N967" t="inlineStr">
        <is>
          <t>100.0%</t>
        </is>
      </c>
      <c r="O967" t="inlineStr">
        <is>
          <t>100.0%</t>
        </is>
      </c>
      <c r="P967" t="inlineStr">
        <is>
          <t>300-2024-06-30</t>
        </is>
      </c>
      <c r="Q967" t="n">
        <v>2</v>
      </c>
      <c r="R967" t="n">
        <v>2</v>
      </c>
    </row>
    <row r="968">
      <c r="A968" t="inlineStr">
        <is>
          <t>300</t>
        </is>
      </c>
      <c r="B968" t="inlineStr">
        <is>
          <t>Cumplimiento de Inspecciones de control</t>
        </is>
      </c>
      <c r="C968" t="inlineStr">
        <is>
          <t>Administración de Servicios Generales</t>
        </is>
      </c>
      <c r="D968" t="inlineStr">
        <is>
          <t>Trimestral</t>
        </is>
      </c>
      <c r="E968" t="inlineStr">
        <is>
          <t>Positivo</t>
        </is>
      </c>
      <c r="F968" s="137" t="n">
        <v>45657</v>
      </c>
      <c r="G968" t="n">
        <v>2024</v>
      </c>
      <c r="H968" t="inlineStr">
        <is>
          <t>Diciembre</t>
        </is>
      </c>
      <c r="I968" t="inlineStr">
        <is>
          <t>2024-2</t>
        </is>
      </c>
      <c r="J968" t="n">
        <v>100</v>
      </c>
      <c r="K968" t="n">
        <v>100</v>
      </c>
      <c r="L968" t="n">
        <v>1</v>
      </c>
      <c r="M968" t="n">
        <v>1</v>
      </c>
      <c r="N968" t="inlineStr">
        <is>
          <t>100.0%</t>
        </is>
      </c>
      <c r="O968" t="inlineStr">
        <is>
          <t>100.0%</t>
        </is>
      </c>
      <c r="P968" t="inlineStr">
        <is>
          <t>300-2024-12-31</t>
        </is>
      </c>
      <c r="Q968" t="n">
        <v>2</v>
      </c>
      <c r="R968" t="n">
        <v>2</v>
      </c>
    </row>
    <row r="969">
      <c r="A969" t="inlineStr">
        <is>
          <t>300</t>
        </is>
      </c>
      <c r="B969" t="inlineStr">
        <is>
          <t>Cumplimiento de Inspecciones de control</t>
        </is>
      </c>
      <c r="C969" t="inlineStr">
        <is>
          <t>Administración de Servicios Generales</t>
        </is>
      </c>
      <c r="D969" t="inlineStr">
        <is>
          <t>Trimestral</t>
        </is>
      </c>
      <c r="E969" t="inlineStr">
        <is>
          <t>Positivo</t>
        </is>
      </c>
      <c r="F969" s="137" t="n">
        <v>45838</v>
      </c>
      <c r="G969" t="n">
        <v>2025</v>
      </c>
      <c r="H969" t="inlineStr">
        <is>
          <t>Junio</t>
        </is>
      </c>
      <c r="I969" t="inlineStr">
        <is>
          <t>2025-1</t>
        </is>
      </c>
      <c r="J969" t="n">
        <v>100</v>
      </c>
      <c r="K969" t="n">
        <v>100</v>
      </c>
      <c r="L969" t="n">
        <v>1</v>
      </c>
      <c r="M969" t="n">
        <v>1</v>
      </c>
      <c r="N969" t="inlineStr">
        <is>
          <t>100.0%</t>
        </is>
      </c>
      <c r="O969" t="inlineStr">
        <is>
          <t>100.0%</t>
        </is>
      </c>
      <c r="P969" t="inlineStr">
        <is>
          <t>300-2025-06-30</t>
        </is>
      </c>
      <c r="Q969" t="n">
        <v>2</v>
      </c>
      <c r="R969" t="n">
        <v>2</v>
      </c>
    </row>
    <row r="970">
      <c r="A970" t="inlineStr">
        <is>
          <t>300</t>
        </is>
      </c>
      <c r="B970" t="inlineStr">
        <is>
          <t>Cumplimiento de Inspecciones de control</t>
        </is>
      </c>
      <c r="C970" t="inlineStr">
        <is>
          <t>Administración de Servicios Generales</t>
        </is>
      </c>
      <c r="D970" t="inlineStr">
        <is>
          <t>Trimestral</t>
        </is>
      </c>
      <c r="E970" t="inlineStr">
        <is>
          <t>Positivo</t>
        </is>
      </c>
      <c r="F970" s="137" t="n">
        <v>46022</v>
      </c>
      <c r="G970" t="n">
        <v>2025</v>
      </c>
      <c r="H970" t="inlineStr">
        <is>
          <t>Diciembre</t>
        </is>
      </c>
      <c r="I970" t="inlineStr">
        <is>
          <t>2025-2</t>
        </is>
      </c>
      <c r="J970" t="n">
        <v>100</v>
      </c>
      <c r="K970" t="n">
        <v>100</v>
      </c>
      <c r="L970" t="n">
        <v>1</v>
      </c>
      <c r="M970" t="n">
        <v>1</v>
      </c>
      <c r="N970" t="inlineStr">
        <is>
          <t>100.0%</t>
        </is>
      </c>
      <c r="O970" t="inlineStr">
        <is>
          <t>100.0%</t>
        </is>
      </c>
      <c r="P970" t="inlineStr">
        <is>
          <t>300-2025-12-31</t>
        </is>
      </c>
      <c r="Q970" t="n">
        <v>2</v>
      </c>
      <c r="R970" t="n">
        <v>2</v>
      </c>
    </row>
    <row r="971">
      <c r="A971" t="inlineStr">
        <is>
          <t>301</t>
        </is>
      </c>
      <c r="B971" t="inlineStr">
        <is>
          <t>Cumplimiento plan de trabajo</t>
        </is>
      </c>
      <c r="C971" t="inlineStr">
        <is>
          <t>Administración de Servicios Generales</t>
        </is>
      </c>
      <c r="D971" t="inlineStr">
        <is>
          <t>Trimestral</t>
        </is>
      </c>
      <c r="E971" t="inlineStr">
        <is>
          <t>Positivo</t>
        </is>
      </c>
      <c r="F971" s="137" t="n">
        <v>45107</v>
      </c>
      <c r="G971" t="n">
        <v>2023</v>
      </c>
      <c r="H971" t="inlineStr">
        <is>
          <t>Junio</t>
        </is>
      </c>
      <c r="I971" t="inlineStr">
        <is>
          <t>2023-1</t>
        </is>
      </c>
      <c r="J971" t="n">
        <v>100</v>
      </c>
      <c r="K971" t="n">
        <v>100</v>
      </c>
      <c r="L971" t="n">
        <v>1</v>
      </c>
      <c r="M971" t="n">
        <v>1</v>
      </c>
      <c r="N971" t="inlineStr">
        <is>
          <t>100.0%</t>
        </is>
      </c>
      <c r="O971" t="inlineStr">
        <is>
          <t>100.0%</t>
        </is>
      </c>
      <c r="P971" t="inlineStr">
        <is>
          <t>301-2023-06-30</t>
        </is>
      </c>
      <c r="Q971" t="n">
        <v>2</v>
      </c>
      <c r="R971" t="n">
        <v>2</v>
      </c>
    </row>
    <row r="972">
      <c r="A972" t="inlineStr">
        <is>
          <t>301</t>
        </is>
      </c>
      <c r="B972" t="inlineStr">
        <is>
          <t>Cumplimiento plan de trabajo</t>
        </is>
      </c>
      <c r="C972" t="inlineStr">
        <is>
          <t>Administración de Servicios Generales</t>
        </is>
      </c>
      <c r="D972" t="inlineStr">
        <is>
          <t>Trimestral</t>
        </is>
      </c>
      <c r="E972" t="inlineStr">
        <is>
          <t>Positivo</t>
        </is>
      </c>
      <c r="F972" s="137" t="n">
        <v>45291</v>
      </c>
      <c r="G972" t="n">
        <v>2023</v>
      </c>
      <c r="H972" t="inlineStr">
        <is>
          <t>Diciembre</t>
        </is>
      </c>
      <c r="I972" t="inlineStr">
        <is>
          <t>2023-2</t>
        </is>
      </c>
      <c r="J972" t="n">
        <v>100</v>
      </c>
      <c r="K972" t="n">
        <v>100</v>
      </c>
      <c r="L972" t="n">
        <v>1</v>
      </c>
      <c r="M972" t="n">
        <v>1</v>
      </c>
      <c r="N972" t="inlineStr">
        <is>
          <t>100.0%</t>
        </is>
      </c>
      <c r="O972" t="inlineStr">
        <is>
          <t>100.0%</t>
        </is>
      </c>
      <c r="P972" t="inlineStr">
        <is>
          <t>301-2023-12-31</t>
        </is>
      </c>
      <c r="Q972" t="n">
        <v>2</v>
      </c>
      <c r="R972" t="n">
        <v>2</v>
      </c>
    </row>
    <row r="973">
      <c r="A973" t="inlineStr">
        <is>
          <t>301</t>
        </is>
      </c>
      <c r="B973" t="inlineStr">
        <is>
          <t>Cumplimiento plan de trabajo</t>
        </is>
      </c>
      <c r="C973" t="inlineStr">
        <is>
          <t>Administración de Servicios Generales</t>
        </is>
      </c>
      <c r="D973" t="inlineStr">
        <is>
          <t>Trimestral</t>
        </is>
      </c>
      <c r="E973" t="inlineStr">
        <is>
          <t>Positivo</t>
        </is>
      </c>
      <c r="F973" s="137" t="n">
        <v>45473</v>
      </c>
      <c r="G973" t="n">
        <v>2024</v>
      </c>
      <c r="H973" t="inlineStr">
        <is>
          <t>Junio</t>
        </is>
      </c>
      <c r="I973" t="inlineStr">
        <is>
          <t>2024-1</t>
        </is>
      </c>
      <c r="J973" t="n">
        <v>100</v>
      </c>
      <c r="K973" t="n">
        <v>100</v>
      </c>
      <c r="L973" t="n">
        <v>1</v>
      </c>
      <c r="M973" t="n">
        <v>1</v>
      </c>
      <c r="N973" t="inlineStr">
        <is>
          <t>100.0%</t>
        </is>
      </c>
      <c r="O973" t="inlineStr">
        <is>
          <t>100.0%</t>
        </is>
      </c>
      <c r="P973" t="inlineStr">
        <is>
          <t>301-2024-06-30</t>
        </is>
      </c>
      <c r="Q973" t="n">
        <v>2</v>
      </c>
      <c r="R973" t="n">
        <v>2</v>
      </c>
    </row>
    <row r="974">
      <c r="A974" t="inlineStr">
        <is>
          <t>301</t>
        </is>
      </c>
      <c r="B974" t="inlineStr">
        <is>
          <t>Cumplimiento plan de trabajo</t>
        </is>
      </c>
      <c r="C974" t="inlineStr">
        <is>
          <t>Administración de Servicios Generales</t>
        </is>
      </c>
      <c r="D974" t="inlineStr">
        <is>
          <t>Trimestral</t>
        </is>
      </c>
      <c r="E974" t="inlineStr">
        <is>
          <t>Positivo</t>
        </is>
      </c>
      <c r="F974" s="137" t="n">
        <v>45657</v>
      </c>
      <c r="G974" t="n">
        <v>2024</v>
      </c>
      <c r="H974" t="inlineStr">
        <is>
          <t>Diciembre</t>
        </is>
      </c>
      <c r="I974" t="inlineStr">
        <is>
          <t>2024-2</t>
        </is>
      </c>
      <c r="J974" t="n">
        <v>100</v>
      </c>
      <c r="K974" t="n">
        <v>100</v>
      </c>
      <c r="L974" t="n">
        <v>1</v>
      </c>
      <c r="M974" t="n">
        <v>1</v>
      </c>
      <c r="N974" t="inlineStr">
        <is>
          <t>100.0%</t>
        </is>
      </c>
      <c r="O974" t="inlineStr">
        <is>
          <t>100.0%</t>
        </is>
      </c>
      <c r="P974" t="inlineStr">
        <is>
          <t>301-2024-12-31</t>
        </is>
      </c>
      <c r="Q974" t="n">
        <v>2</v>
      </c>
      <c r="R974" t="n">
        <v>2</v>
      </c>
    </row>
    <row r="975">
      <c r="A975" t="inlineStr">
        <is>
          <t>301</t>
        </is>
      </c>
      <c r="B975" t="inlineStr">
        <is>
          <t>Cumplimiento plan de trabajo</t>
        </is>
      </c>
      <c r="C975" t="inlineStr">
        <is>
          <t>Administración de Servicios Generales</t>
        </is>
      </c>
      <c r="D975" t="inlineStr">
        <is>
          <t>Trimestral</t>
        </is>
      </c>
      <c r="E975" t="inlineStr">
        <is>
          <t>Positivo</t>
        </is>
      </c>
      <c r="F975" s="137" t="n">
        <v>45838</v>
      </c>
      <c r="G975" t="n">
        <v>2025</v>
      </c>
      <c r="H975" t="inlineStr">
        <is>
          <t>Junio</t>
        </is>
      </c>
      <c r="I975" t="inlineStr">
        <is>
          <t>2025-1</t>
        </is>
      </c>
      <c r="J975" t="n">
        <v>100</v>
      </c>
      <c r="K975" t="n">
        <v>100</v>
      </c>
      <c r="L975" t="n">
        <v>1</v>
      </c>
      <c r="M975" t="n">
        <v>1</v>
      </c>
      <c r="N975" t="inlineStr">
        <is>
          <t>100.0%</t>
        </is>
      </c>
      <c r="O975" t="inlineStr">
        <is>
          <t>100.0%</t>
        </is>
      </c>
      <c r="P975" t="inlineStr">
        <is>
          <t>301-2025-06-30</t>
        </is>
      </c>
      <c r="Q975" t="n">
        <v>2</v>
      </c>
      <c r="R975" t="n">
        <v>2</v>
      </c>
    </row>
    <row r="976">
      <c r="A976" t="inlineStr">
        <is>
          <t>301</t>
        </is>
      </c>
      <c r="B976" t="inlineStr">
        <is>
          <t>Cumplimiento plan de trabajo</t>
        </is>
      </c>
      <c r="C976" t="inlineStr">
        <is>
          <t>Administración de Servicios Generales</t>
        </is>
      </c>
      <c r="D976" t="inlineStr">
        <is>
          <t>Trimestral</t>
        </is>
      </c>
      <c r="E976" t="inlineStr">
        <is>
          <t>Positivo</t>
        </is>
      </c>
      <c r="F976" s="137" t="n">
        <v>46022</v>
      </c>
      <c r="G976" t="n">
        <v>2025</v>
      </c>
      <c r="H976" t="inlineStr">
        <is>
          <t>Diciembre</t>
        </is>
      </c>
      <c r="I976" t="inlineStr">
        <is>
          <t>2025-2</t>
        </is>
      </c>
      <c r="J976" t="n">
        <v>100</v>
      </c>
      <c r="K976" t="n">
        <v>100</v>
      </c>
      <c r="L976" t="n">
        <v>1</v>
      </c>
      <c r="M976" t="n">
        <v>1</v>
      </c>
      <c r="N976" t="inlineStr">
        <is>
          <t>100.0%</t>
        </is>
      </c>
      <c r="O976" t="inlineStr">
        <is>
          <t>100.0%</t>
        </is>
      </c>
      <c r="P976" t="inlineStr">
        <is>
          <t>301-2025-12-31</t>
        </is>
      </c>
      <c r="Q976" t="n">
        <v>2</v>
      </c>
      <c r="R976" t="n">
        <v>2</v>
      </c>
    </row>
    <row r="977">
      <c r="A977" t="inlineStr">
        <is>
          <t>302</t>
        </is>
      </c>
      <c r="B977" t="inlineStr">
        <is>
          <t>N de solicitudes radicadas</t>
        </is>
      </c>
      <c r="C977" t="inlineStr">
        <is>
          <t>Centro de Medios Audiovisuales</t>
        </is>
      </c>
      <c r="D977" t="inlineStr">
        <is>
          <t>Semestral</t>
        </is>
      </c>
      <c r="E977" t="inlineStr">
        <is>
          <t>Positivo</t>
        </is>
      </c>
      <c r="F977" s="137" t="n">
        <v>45107</v>
      </c>
      <c r="G977" t="n">
        <v>2023</v>
      </c>
      <c r="H977" t="inlineStr">
        <is>
          <t>Junio</t>
        </is>
      </c>
      <c r="I977" t="inlineStr">
        <is>
          <t>2023-1</t>
        </is>
      </c>
      <c r="J977" t="n">
        <v>0</v>
      </c>
      <c r="K977" t="n">
        <v>16609</v>
      </c>
      <c r="L977" t="n">
        <v>0</v>
      </c>
      <c r="M977" t="n">
        <v>0</v>
      </c>
      <c r="N977" t="inlineStr">
        <is>
          <t>0.0%</t>
        </is>
      </c>
      <c r="O977" t="inlineStr">
        <is>
          <t>16609.0%</t>
        </is>
      </c>
      <c r="P977" t="inlineStr">
        <is>
          <t>302-2023-06-30</t>
        </is>
      </c>
      <c r="Q977" t="n">
        <v>2</v>
      </c>
      <c r="R977" t="n">
        <v>2</v>
      </c>
    </row>
    <row r="978">
      <c r="A978" t="inlineStr">
        <is>
          <t>302</t>
        </is>
      </c>
      <c r="B978" t="inlineStr">
        <is>
          <t>N de solicitudes radicadas</t>
        </is>
      </c>
      <c r="C978" t="inlineStr">
        <is>
          <t>Centro de Medios Audiovisuales</t>
        </is>
      </c>
      <c r="D978" t="inlineStr">
        <is>
          <t>Semestral</t>
        </is>
      </c>
      <c r="E978" t="inlineStr">
        <is>
          <t>Positivo</t>
        </is>
      </c>
      <c r="F978" s="137" t="n">
        <v>45291</v>
      </c>
      <c r="G978" t="n">
        <v>2023</v>
      </c>
      <c r="H978" t="inlineStr">
        <is>
          <t>Diciembre</t>
        </is>
      </c>
      <c r="I978" t="inlineStr">
        <is>
          <t>2023-2</t>
        </is>
      </c>
      <c r="J978" t="n">
        <v>0</v>
      </c>
      <c r="K978" t="n">
        <v>21237</v>
      </c>
      <c r="L978" t="n">
        <v>0</v>
      </c>
      <c r="M978" t="n">
        <v>0</v>
      </c>
      <c r="N978" t="inlineStr">
        <is>
          <t>0.0%</t>
        </is>
      </c>
      <c r="O978" t="inlineStr">
        <is>
          <t>21237.0%</t>
        </is>
      </c>
      <c r="P978" t="inlineStr">
        <is>
          <t>302-2023-12-31</t>
        </is>
      </c>
      <c r="Q978" t="n">
        <v>2</v>
      </c>
      <c r="R978" t="n">
        <v>2</v>
      </c>
    </row>
    <row r="979">
      <c r="A979" t="inlineStr">
        <is>
          <t>302</t>
        </is>
      </c>
      <c r="B979" t="inlineStr">
        <is>
          <t>N de solicitudes radicadas</t>
        </is>
      </c>
      <c r="C979" t="inlineStr">
        <is>
          <t>Centro de Medios Audiovisuales</t>
        </is>
      </c>
      <c r="D979" t="inlineStr">
        <is>
          <t>Semestral</t>
        </is>
      </c>
      <c r="E979" t="inlineStr">
        <is>
          <t>Positivo</t>
        </is>
      </c>
      <c r="F979" s="137" t="n">
        <v>45473</v>
      </c>
      <c r="G979" t="n">
        <v>2024</v>
      </c>
      <c r="H979" t="inlineStr">
        <is>
          <t>Junio</t>
        </is>
      </c>
      <c r="I979" t="inlineStr">
        <is>
          <t>2024-1</t>
        </is>
      </c>
      <c r="J979" t="n">
        <v>0</v>
      </c>
      <c r="K979" t="n">
        <v>18355</v>
      </c>
      <c r="L979" t="n">
        <v>0</v>
      </c>
      <c r="M979" t="n">
        <v>0</v>
      </c>
      <c r="N979" t="inlineStr">
        <is>
          <t>0.0%</t>
        </is>
      </c>
      <c r="O979" t="inlineStr">
        <is>
          <t>18355.0%</t>
        </is>
      </c>
      <c r="P979" t="inlineStr">
        <is>
          <t>302-2024-06-30</t>
        </is>
      </c>
      <c r="Q979" t="n">
        <v>2</v>
      </c>
      <c r="R979" t="n">
        <v>2</v>
      </c>
    </row>
    <row r="980">
      <c r="A980" t="inlineStr">
        <is>
          <t>302</t>
        </is>
      </c>
      <c r="B980" t="inlineStr">
        <is>
          <t>N de solicitudes radicadas</t>
        </is>
      </c>
      <c r="C980" t="inlineStr">
        <is>
          <t>Centro de Medios Audiovisuales</t>
        </is>
      </c>
      <c r="D980" t="inlineStr">
        <is>
          <t>Semestral</t>
        </is>
      </c>
      <c r="E980" t="inlineStr">
        <is>
          <t>Positivo</t>
        </is>
      </c>
      <c r="F980" s="137" t="n">
        <v>45657</v>
      </c>
      <c r="G980" t="n">
        <v>2024</v>
      </c>
      <c r="H980" t="inlineStr">
        <is>
          <t>Diciembre</t>
        </is>
      </c>
      <c r="I980" t="inlineStr">
        <is>
          <t>2024-2</t>
        </is>
      </c>
      <c r="J980" t="n">
        <v>0</v>
      </c>
      <c r="K980" t="n">
        <v>0</v>
      </c>
      <c r="L980" t="n">
        <v>0</v>
      </c>
      <c r="M980" t="n">
        <v>0</v>
      </c>
      <c r="N980" t="inlineStr">
        <is>
          <t>0.0%</t>
        </is>
      </c>
      <c r="O980" t="inlineStr">
        <is>
          <t>0.0%</t>
        </is>
      </c>
      <c r="P980" t="inlineStr">
        <is>
          <t>302-2024-12-31</t>
        </is>
      </c>
      <c r="Q980" t="n">
        <v>2</v>
      </c>
      <c r="R980" t="n">
        <v>2</v>
      </c>
    </row>
    <row r="981">
      <c r="A981" t="inlineStr">
        <is>
          <t>302</t>
        </is>
      </c>
      <c r="B981" t="inlineStr">
        <is>
          <t>N de solicitudes radicadas - (Metrica)</t>
        </is>
      </c>
      <c r="C981" t="inlineStr">
        <is>
          <t>Centro de Medios Audiovisuales</t>
        </is>
      </c>
      <c r="D981" t="inlineStr">
        <is>
          <t>Semestral</t>
        </is>
      </c>
      <c r="E981" t="inlineStr">
        <is>
          <t>Positivo</t>
        </is>
      </c>
      <c r="F981" s="137" t="n">
        <v>45838</v>
      </c>
      <c r="G981" t="n">
        <v>2025</v>
      </c>
      <c r="H981" t="inlineStr">
        <is>
          <t>Junio</t>
        </is>
      </c>
      <c r="I981" t="inlineStr">
        <is>
          <t>2025-1</t>
        </is>
      </c>
      <c r="K981" t="n">
        <v>21712</v>
      </c>
      <c r="L981" t="n">
        <v>0</v>
      </c>
      <c r="M981" t="n">
        <v>0</v>
      </c>
      <c r="O981" t="inlineStr">
        <is>
          <t>21712.0%</t>
        </is>
      </c>
      <c r="P981" t="inlineStr">
        <is>
          <t>302-2025-06-30</t>
        </is>
      </c>
      <c r="Q981" t="n">
        <v>2</v>
      </c>
      <c r="R981" t="n">
        <v>2</v>
      </c>
    </row>
    <row r="982">
      <c r="A982" t="inlineStr">
        <is>
          <t>302</t>
        </is>
      </c>
      <c r="B982" t="inlineStr">
        <is>
          <t>N de solicitudes radicadas - (Metrica)</t>
        </is>
      </c>
      <c r="C982" t="inlineStr">
        <is>
          <t>Centro de Medios Audiovisuales</t>
        </is>
      </c>
      <c r="D982" t="inlineStr">
        <is>
          <t>Semestral</t>
        </is>
      </c>
      <c r="E982" t="inlineStr">
        <is>
          <t>Positivo</t>
        </is>
      </c>
      <c r="F982" s="137" t="n">
        <v>46022</v>
      </c>
      <c r="G982" t="n">
        <v>2025</v>
      </c>
      <c r="H982" t="inlineStr">
        <is>
          <t>Diciembre</t>
        </is>
      </c>
      <c r="I982" t="inlineStr">
        <is>
          <t>2025-2</t>
        </is>
      </c>
      <c r="K982" t="n">
        <v>31371</v>
      </c>
      <c r="L982" t="n">
        <v>0</v>
      </c>
      <c r="M982" t="n">
        <v>0</v>
      </c>
      <c r="O982" t="inlineStr">
        <is>
          <t>31371.0%</t>
        </is>
      </c>
      <c r="P982" t="inlineStr">
        <is>
          <t>302-2025-12-31</t>
        </is>
      </c>
      <c r="Q982" t="n">
        <v>2</v>
      </c>
      <c r="R982" t="n">
        <v>2</v>
      </c>
    </row>
    <row r="983">
      <c r="A983" t="inlineStr">
        <is>
          <t>303</t>
        </is>
      </c>
      <c r="B983" t="inlineStr">
        <is>
          <t>Cumplimiento del cronograma de actividades de salud</t>
        </is>
      </c>
      <c r="C983" t="inlineStr">
        <is>
          <t>Servicio de Salud</t>
        </is>
      </c>
      <c r="D983" t="inlineStr">
        <is>
          <t>Semestral</t>
        </is>
      </c>
      <c r="E983" t="inlineStr">
        <is>
          <t>Positivo</t>
        </is>
      </c>
      <c r="F983" s="137" t="n">
        <v>45107</v>
      </c>
      <c r="G983" t="n">
        <v>2023</v>
      </c>
      <c r="H983" t="inlineStr">
        <is>
          <t>Junio</t>
        </is>
      </c>
      <c r="I983" t="inlineStr">
        <is>
          <t>2023-1</t>
        </is>
      </c>
      <c r="J983" t="n">
        <v>100</v>
      </c>
      <c r="K983" t="n">
        <v>75.76000000000001</v>
      </c>
      <c r="L983" t="n">
        <v>0.7576000000000001</v>
      </c>
      <c r="M983" t="n">
        <v>0.7576000000000001</v>
      </c>
      <c r="N983" t="inlineStr">
        <is>
          <t>100.0%</t>
        </is>
      </c>
      <c r="O983" t="inlineStr">
        <is>
          <t>75.76%</t>
        </is>
      </c>
      <c r="P983" t="inlineStr">
        <is>
          <t>303-2023-06-30</t>
        </is>
      </c>
      <c r="Q983" t="n">
        <v>2</v>
      </c>
      <c r="R983" t="n">
        <v>2</v>
      </c>
    </row>
    <row r="984">
      <c r="A984" t="inlineStr">
        <is>
          <t>303</t>
        </is>
      </c>
      <c r="B984" t="inlineStr">
        <is>
          <t>Cumplimiento del cronograma de actividades de salud</t>
        </is>
      </c>
      <c r="C984" t="inlineStr">
        <is>
          <t>Servicio de Salud</t>
        </is>
      </c>
      <c r="D984" t="inlineStr">
        <is>
          <t>Semestral</t>
        </is>
      </c>
      <c r="E984" t="inlineStr">
        <is>
          <t>Positivo</t>
        </is>
      </c>
      <c r="F984" s="137" t="n">
        <v>45291</v>
      </c>
      <c r="G984" t="n">
        <v>2023</v>
      </c>
      <c r="H984" t="inlineStr">
        <is>
          <t>Diciembre</t>
        </is>
      </c>
      <c r="I984" t="inlineStr">
        <is>
          <t>2023-2</t>
        </is>
      </c>
      <c r="J984" t="n">
        <v>100</v>
      </c>
      <c r="K984" t="n">
        <v>79.55</v>
      </c>
      <c r="L984" t="n">
        <v>0.7955</v>
      </c>
      <c r="M984" t="n">
        <v>0.7955</v>
      </c>
      <c r="N984" t="inlineStr">
        <is>
          <t>100.0%</t>
        </is>
      </c>
      <c r="O984" t="inlineStr">
        <is>
          <t>79.55%</t>
        </is>
      </c>
      <c r="P984" t="inlineStr">
        <is>
          <t>303-2023-12-31</t>
        </is>
      </c>
      <c r="Q984" t="n">
        <v>2</v>
      </c>
      <c r="R984" t="n">
        <v>2</v>
      </c>
    </row>
    <row r="985">
      <c r="A985" t="inlineStr">
        <is>
          <t>303</t>
        </is>
      </c>
      <c r="B985" t="inlineStr">
        <is>
          <t>Cumplimiento del cronograma de actividades de salud</t>
        </is>
      </c>
      <c r="C985" t="inlineStr">
        <is>
          <t>Servicio de Salud</t>
        </is>
      </c>
      <c r="D985" t="inlineStr">
        <is>
          <t>Semestral</t>
        </is>
      </c>
      <c r="E985" t="inlineStr">
        <is>
          <t>Positivo</t>
        </is>
      </c>
      <c r="F985" s="137" t="n">
        <v>45473</v>
      </c>
      <c r="G985" t="n">
        <v>2024</v>
      </c>
      <c r="H985" t="inlineStr">
        <is>
          <t>Junio</t>
        </is>
      </c>
      <c r="I985" t="inlineStr">
        <is>
          <t>2024-1</t>
        </is>
      </c>
      <c r="J985" t="n">
        <v>95</v>
      </c>
      <c r="K985" t="n">
        <v>100</v>
      </c>
      <c r="L985" t="n">
        <v>1.052631578947368</v>
      </c>
      <c r="M985" t="n">
        <v>1.052631578947368</v>
      </c>
      <c r="N985" t="inlineStr">
        <is>
          <t>95.0%</t>
        </is>
      </c>
      <c r="O985" t="inlineStr">
        <is>
          <t>100.0%</t>
        </is>
      </c>
      <c r="P985" t="inlineStr">
        <is>
          <t>303-2024-06-30</t>
        </is>
      </c>
      <c r="Q985" t="n">
        <v>2</v>
      </c>
      <c r="R985" t="n">
        <v>2</v>
      </c>
    </row>
    <row r="986">
      <c r="A986" t="inlineStr">
        <is>
          <t>303</t>
        </is>
      </c>
      <c r="B986" t="inlineStr">
        <is>
          <t>Cumplimiento del cronograma de actividades de salud</t>
        </is>
      </c>
      <c r="C986" t="inlineStr">
        <is>
          <t>Servicio de Salud</t>
        </is>
      </c>
      <c r="D986" t="inlineStr">
        <is>
          <t>Semestral</t>
        </is>
      </c>
      <c r="E986" t="inlineStr">
        <is>
          <t>Positivo</t>
        </is>
      </c>
      <c r="F986" s="137" t="n">
        <v>45657</v>
      </c>
      <c r="G986" t="n">
        <v>2024</v>
      </c>
      <c r="H986" t="inlineStr">
        <is>
          <t>Diciembre</t>
        </is>
      </c>
      <c r="I986" t="inlineStr">
        <is>
          <t>2024-2</t>
        </is>
      </c>
      <c r="J986" t="n">
        <v>95</v>
      </c>
      <c r="K986" t="n">
        <v>95.6521739130434</v>
      </c>
      <c r="L986" t="n">
        <v>1.006864988558352</v>
      </c>
      <c r="M986" t="n">
        <v>1.006864988558352</v>
      </c>
      <c r="N986" t="inlineStr">
        <is>
          <t>95.0%</t>
        </is>
      </c>
      <c r="O986" t="inlineStr">
        <is>
          <t>95.65%</t>
        </is>
      </c>
      <c r="P986" t="inlineStr">
        <is>
          <t>303-2024-12-31</t>
        </is>
      </c>
      <c r="Q986" t="n">
        <v>2</v>
      </c>
      <c r="R986" t="n">
        <v>2</v>
      </c>
    </row>
    <row r="987">
      <c r="A987" t="inlineStr">
        <is>
          <t>303</t>
        </is>
      </c>
      <c r="B987" t="inlineStr">
        <is>
          <t>Cumplimiento del cronograma de actividades de salud</t>
        </is>
      </c>
      <c r="C987" t="inlineStr">
        <is>
          <t>Servicio de Salud</t>
        </is>
      </c>
      <c r="D987" t="inlineStr">
        <is>
          <t>Semestral</t>
        </is>
      </c>
      <c r="E987" t="inlineStr">
        <is>
          <t>Positivo</t>
        </is>
      </c>
      <c r="F987" s="137" t="n">
        <v>45838</v>
      </c>
      <c r="G987" t="n">
        <v>2025</v>
      </c>
      <c r="H987" t="inlineStr">
        <is>
          <t>Junio</t>
        </is>
      </c>
      <c r="I987" t="inlineStr">
        <is>
          <t>2025-1</t>
        </is>
      </c>
      <c r="J987" t="n">
        <v>95</v>
      </c>
      <c r="K987" t="n">
        <v>90.31999999999999</v>
      </c>
      <c r="L987" t="n">
        <v>0.9507368421052631</v>
      </c>
      <c r="M987" t="n">
        <v>0.9507368421052631</v>
      </c>
      <c r="N987" t="inlineStr">
        <is>
          <t>95.0%</t>
        </is>
      </c>
      <c r="O987" t="inlineStr">
        <is>
          <t>90.32%</t>
        </is>
      </c>
      <c r="P987" t="inlineStr">
        <is>
          <t>303-2025-06-30</t>
        </is>
      </c>
      <c r="Q987" t="n">
        <v>2</v>
      </c>
      <c r="R987" t="n">
        <v>2</v>
      </c>
    </row>
    <row r="988">
      <c r="A988" t="inlineStr">
        <is>
          <t>303</t>
        </is>
      </c>
      <c r="B988" t="inlineStr">
        <is>
          <t>Cumplimiento del cronograma de actividades de salud</t>
        </is>
      </c>
      <c r="C988" t="inlineStr">
        <is>
          <t>Servicio de Salud</t>
        </is>
      </c>
      <c r="D988" t="inlineStr">
        <is>
          <t>Semestral</t>
        </is>
      </c>
      <c r="E988" t="inlineStr">
        <is>
          <t>Positivo</t>
        </is>
      </c>
      <c r="F988" s="137" t="n">
        <v>46022</v>
      </c>
      <c r="G988" t="n">
        <v>2025</v>
      </c>
      <c r="H988" t="inlineStr">
        <is>
          <t>Diciembre</t>
        </is>
      </c>
      <c r="I988" t="inlineStr">
        <is>
          <t>2025-2</t>
        </is>
      </c>
      <c r="J988" t="n">
        <v>95</v>
      </c>
      <c r="K988" t="n">
        <v>100</v>
      </c>
      <c r="L988" t="n">
        <v>1.052631578947368</v>
      </c>
      <c r="M988" t="n">
        <v>1.052631578947368</v>
      </c>
      <c r="N988" t="inlineStr">
        <is>
          <t>95.0%</t>
        </is>
      </c>
      <c r="O988" t="inlineStr">
        <is>
          <t>100.0%</t>
        </is>
      </c>
      <c r="P988" t="inlineStr">
        <is>
          <t>303-2025-12-31</t>
        </is>
      </c>
      <c r="Q988" t="n">
        <v>2</v>
      </c>
      <c r="R988" t="n">
        <v>2</v>
      </c>
    </row>
    <row r="989">
      <c r="A989" t="inlineStr">
        <is>
          <t>304</t>
        </is>
      </c>
      <c r="B989" t="inlineStr">
        <is>
          <t>Impacto de Campañas de promoción y prevención</t>
        </is>
      </c>
      <c r="C989" t="inlineStr">
        <is>
          <t>Servicio de Salud</t>
        </is>
      </c>
      <c r="D989" t="inlineStr">
        <is>
          <t>Semestral</t>
        </is>
      </c>
      <c r="E989" t="inlineStr">
        <is>
          <t>Positivo</t>
        </is>
      </c>
      <c r="F989" s="137" t="n">
        <v>45107</v>
      </c>
      <c r="G989" t="n">
        <v>2023</v>
      </c>
      <c r="H989" t="inlineStr">
        <is>
          <t>Junio</t>
        </is>
      </c>
      <c r="I989" t="inlineStr">
        <is>
          <t>2023-1</t>
        </is>
      </c>
      <c r="J989" t="n">
        <v>1863</v>
      </c>
      <c r="K989" t="n">
        <v>3537</v>
      </c>
      <c r="L989" t="n">
        <v>1.3</v>
      </c>
      <c r="M989" t="n">
        <v>1.898550724637681</v>
      </c>
      <c r="N989" t="inlineStr">
        <is>
          <t>1863.0%</t>
        </is>
      </c>
      <c r="O989" t="inlineStr">
        <is>
          <t>3537.0%</t>
        </is>
      </c>
      <c r="P989" t="inlineStr">
        <is>
          <t>304-2023-06-30</t>
        </is>
      </c>
      <c r="Q989" t="n">
        <v>2</v>
      </c>
      <c r="R989" t="n">
        <v>2</v>
      </c>
    </row>
    <row r="990">
      <c r="A990" t="inlineStr">
        <is>
          <t>304</t>
        </is>
      </c>
      <c r="B990" t="inlineStr">
        <is>
          <t>Impacto de Campañas de promoción y prevención</t>
        </is>
      </c>
      <c r="C990" t="inlineStr">
        <is>
          <t>Servicio de Salud</t>
        </is>
      </c>
      <c r="D990" t="inlineStr">
        <is>
          <t>Semestral</t>
        </is>
      </c>
      <c r="E990" t="inlineStr">
        <is>
          <t>Positivo</t>
        </is>
      </c>
      <c r="F990" s="137" t="n">
        <v>45291</v>
      </c>
      <c r="G990" t="n">
        <v>2023</v>
      </c>
      <c r="H990" t="inlineStr">
        <is>
          <t>Diciembre</t>
        </is>
      </c>
      <c r="I990" t="inlineStr">
        <is>
          <t>2023-2</t>
        </is>
      </c>
      <c r="J990" t="n">
        <v>1863</v>
      </c>
      <c r="K990" t="n">
        <v>3285</v>
      </c>
      <c r="L990" t="n">
        <v>1.3</v>
      </c>
      <c r="M990" t="n">
        <v>1.763285024154589</v>
      </c>
      <c r="N990" t="inlineStr">
        <is>
          <t>1863.0%</t>
        </is>
      </c>
      <c r="O990" t="inlineStr">
        <is>
          <t>3285.0%</t>
        </is>
      </c>
      <c r="P990" t="inlineStr">
        <is>
          <t>304-2023-12-31</t>
        </is>
      </c>
      <c r="Q990" t="n">
        <v>2</v>
      </c>
      <c r="R990" t="n">
        <v>2</v>
      </c>
    </row>
    <row r="991">
      <c r="A991" t="inlineStr">
        <is>
          <t>304</t>
        </is>
      </c>
      <c r="B991" t="inlineStr">
        <is>
          <t>Impacto de Campañas de promoción y prevención</t>
        </is>
      </c>
      <c r="C991" t="inlineStr">
        <is>
          <t>Servicio de Salud</t>
        </is>
      </c>
      <c r="D991" t="inlineStr">
        <is>
          <t>Semestral</t>
        </is>
      </c>
      <c r="E991" t="inlineStr">
        <is>
          <t>Positivo</t>
        </is>
      </c>
      <c r="F991" s="137" t="n">
        <v>45473</v>
      </c>
      <c r="G991" t="n">
        <v>2024</v>
      </c>
      <c r="H991" t="inlineStr">
        <is>
          <t>Junio</t>
        </is>
      </c>
      <c r="I991" t="inlineStr">
        <is>
          <t>2024-1</t>
        </is>
      </c>
      <c r="J991" t="n">
        <v>3400</v>
      </c>
      <c r="K991" t="n">
        <v>3404</v>
      </c>
      <c r="L991" t="n">
        <v>1.001176470588235</v>
      </c>
      <c r="M991" t="n">
        <v>1.001176470588235</v>
      </c>
      <c r="N991" t="inlineStr">
        <is>
          <t>3400.0%</t>
        </is>
      </c>
      <c r="O991" t="inlineStr">
        <is>
          <t>3404.0%</t>
        </is>
      </c>
      <c r="P991" t="inlineStr">
        <is>
          <t>304-2024-06-30</t>
        </is>
      </c>
      <c r="Q991" t="n">
        <v>2</v>
      </c>
      <c r="R991" t="n">
        <v>2</v>
      </c>
    </row>
    <row r="992">
      <c r="A992" t="inlineStr">
        <is>
          <t>304</t>
        </is>
      </c>
      <c r="B992" t="inlineStr">
        <is>
          <t>Impacto de Campañas de promoción y prevención</t>
        </is>
      </c>
      <c r="C992" t="inlineStr">
        <is>
          <t>Servicio de Salud</t>
        </is>
      </c>
      <c r="D992" t="inlineStr">
        <is>
          <t>Semestral</t>
        </is>
      </c>
      <c r="E992" t="inlineStr">
        <is>
          <t>Positivo</t>
        </is>
      </c>
      <c r="F992" s="137" t="n">
        <v>45657</v>
      </c>
      <c r="G992" t="n">
        <v>2024</v>
      </c>
      <c r="H992" t="inlineStr">
        <is>
          <t>Diciembre</t>
        </is>
      </c>
      <c r="I992" t="inlineStr">
        <is>
          <t>2024-2</t>
        </is>
      </c>
      <c r="J992" t="n">
        <v>3400</v>
      </c>
      <c r="K992" t="n">
        <v>2841</v>
      </c>
      <c r="L992" t="n">
        <v>0.8355882352941176</v>
      </c>
      <c r="M992" t="n">
        <v>0.8355882352941176</v>
      </c>
      <c r="N992" t="inlineStr">
        <is>
          <t>3400.0%</t>
        </is>
      </c>
      <c r="O992" t="inlineStr">
        <is>
          <t>2841.0%</t>
        </is>
      </c>
      <c r="P992" t="inlineStr">
        <is>
          <t>304-2024-12-31</t>
        </is>
      </c>
      <c r="Q992" t="n">
        <v>2</v>
      </c>
      <c r="R992" t="n">
        <v>2</v>
      </c>
    </row>
    <row r="993">
      <c r="A993" t="inlineStr">
        <is>
          <t>304</t>
        </is>
      </c>
      <c r="B993" t="inlineStr">
        <is>
          <t>Impacto de Campañas de promoción y prevención</t>
        </is>
      </c>
      <c r="C993" t="inlineStr">
        <is>
          <t>Servicio de Salud</t>
        </is>
      </c>
      <c r="D993" t="inlineStr">
        <is>
          <t>Semestral</t>
        </is>
      </c>
      <c r="E993" t="inlineStr">
        <is>
          <t>Positivo</t>
        </is>
      </c>
      <c r="F993" s="137" t="n">
        <v>45838</v>
      </c>
      <c r="G993" t="n">
        <v>2025</v>
      </c>
      <c r="H993" t="inlineStr">
        <is>
          <t>Junio</t>
        </is>
      </c>
      <c r="I993" t="inlineStr">
        <is>
          <t>2025-1</t>
        </is>
      </c>
      <c r="J993" t="n">
        <v>100</v>
      </c>
      <c r="K993" t="n">
        <v>98.47</v>
      </c>
      <c r="L993" t="n">
        <v>0.9847</v>
      </c>
      <c r="M993" t="n">
        <v>0.9847</v>
      </c>
      <c r="N993" t="inlineStr">
        <is>
          <t>100.0%</t>
        </is>
      </c>
      <c r="O993" t="inlineStr">
        <is>
          <t>98.47%</t>
        </is>
      </c>
      <c r="P993" t="inlineStr">
        <is>
          <t>304-2025-06-30</t>
        </is>
      </c>
      <c r="Q993" t="n">
        <v>2</v>
      </c>
      <c r="R993" t="n">
        <v>2</v>
      </c>
    </row>
    <row r="994">
      <c r="A994" t="inlineStr">
        <is>
          <t>304</t>
        </is>
      </c>
      <c r="B994" t="inlineStr">
        <is>
          <t>Impacto de Campañas de promoción y prevención</t>
        </is>
      </c>
      <c r="C994" t="inlineStr">
        <is>
          <t>Servicio de Salud</t>
        </is>
      </c>
      <c r="D994" t="inlineStr">
        <is>
          <t>Semestral</t>
        </is>
      </c>
      <c r="E994" t="inlineStr">
        <is>
          <t>Positivo</t>
        </is>
      </c>
      <c r="F994" s="137" t="n">
        <v>46022</v>
      </c>
      <c r="G994" t="n">
        <v>2025</v>
      </c>
      <c r="H994" t="inlineStr">
        <is>
          <t>Diciembre</t>
        </is>
      </c>
      <c r="I994" t="inlineStr">
        <is>
          <t>2025-2</t>
        </is>
      </c>
      <c r="J994" t="n">
        <v>100</v>
      </c>
      <c r="K994" t="n">
        <v>116.09</v>
      </c>
      <c r="L994" t="n">
        <v>1.1609</v>
      </c>
      <c r="M994" t="n">
        <v>1.1609</v>
      </c>
      <c r="N994" t="inlineStr">
        <is>
          <t>100.0%</t>
        </is>
      </c>
      <c r="O994" t="inlineStr">
        <is>
          <t>116.09%</t>
        </is>
      </c>
      <c r="P994" t="inlineStr">
        <is>
          <t>304-2025-12-31</t>
        </is>
      </c>
      <c r="Q994" t="n">
        <v>2</v>
      </c>
      <c r="R994" t="n">
        <v>2</v>
      </c>
    </row>
    <row r="995">
      <c r="A995" t="inlineStr">
        <is>
          <t>305</t>
        </is>
      </c>
      <c r="B995" t="inlineStr">
        <is>
          <t>Cumplimiento del plan anual de mantenimiento de equipos médicos</t>
        </is>
      </c>
      <c r="C995" t="inlineStr">
        <is>
          <t>Servicio de Salud</t>
        </is>
      </c>
      <c r="D995" t="inlineStr">
        <is>
          <t>Anual</t>
        </is>
      </c>
      <c r="E995" t="inlineStr">
        <is>
          <t>Positivo</t>
        </is>
      </c>
      <c r="F995" s="137" t="n">
        <v>45291</v>
      </c>
      <c r="G995" t="n">
        <v>2023</v>
      </c>
      <c r="H995" t="inlineStr">
        <is>
          <t>Diciembre</t>
        </is>
      </c>
      <c r="I995" t="inlineStr">
        <is>
          <t>2023-2</t>
        </is>
      </c>
      <c r="J995" t="n">
        <v>100</v>
      </c>
      <c r="K995" t="n">
        <v>100</v>
      </c>
      <c r="L995" t="n">
        <v>1</v>
      </c>
      <c r="M995" t="n">
        <v>1</v>
      </c>
      <c r="N995" t="inlineStr">
        <is>
          <t>100.0%</t>
        </is>
      </c>
      <c r="O995" t="inlineStr">
        <is>
          <t>100.0%</t>
        </is>
      </c>
      <c r="P995" t="inlineStr">
        <is>
          <t>305-2023-12-31</t>
        </is>
      </c>
      <c r="Q995" t="n">
        <v>2</v>
      </c>
      <c r="R995" t="n">
        <v>2</v>
      </c>
    </row>
    <row r="996">
      <c r="A996" t="inlineStr">
        <is>
          <t>305</t>
        </is>
      </c>
      <c r="B996" t="inlineStr">
        <is>
          <t>Cumplimiento del plan anual de mantenimiento de equipos médicos</t>
        </is>
      </c>
      <c r="C996" t="inlineStr">
        <is>
          <t>Servicio de Salud</t>
        </is>
      </c>
      <c r="D996" t="inlineStr">
        <is>
          <t>Anual</t>
        </is>
      </c>
      <c r="E996" t="inlineStr">
        <is>
          <t>Positivo</t>
        </is>
      </c>
      <c r="F996" s="137" t="n">
        <v>45657</v>
      </c>
      <c r="G996" t="n">
        <v>2024</v>
      </c>
      <c r="H996" t="inlineStr">
        <is>
          <t>Diciembre</t>
        </is>
      </c>
      <c r="I996" t="inlineStr">
        <is>
          <t>2024-2</t>
        </is>
      </c>
      <c r="J996" t="n">
        <v>100</v>
      </c>
      <c r="K996" t="n">
        <v>100</v>
      </c>
      <c r="L996" t="n">
        <v>1</v>
      </c>
      <c r="M996" t="n">
        <v>1</v>
      </c>
      <c r="N996" t="inlineStr">
        <is>
          <t>100.0%</t>
        </is>
      </c>
      <c r="O996" t="inlineStr">
        <is>
          <t>100.0%</t>
        </is>
      </c>
      <c r="P996" t="inlineStr">
        <is>
          <t>305-2024-12-31</t>
        </is>
      </c>
      <c r="Q996" t="n">
        <v>2</v>
      </c>
      <c r="R996" t="n">
        <v>2</v>
      </c>
    </row>
    <row r="997">
      <c r="A997" t="inlineStr">
        <is>
          <t>306</t>
        </is>
      </c>
      <c r="B997" t="inlineStr">
        <is>
          <t>Seguimiento KPI Plan de Desarrollo Institucional</t>
        </is>
      </c>
      <c r="C997" t="inlineStr">
        <is>
          <t>Desempeño Institucional</t>
        </is>
      </c>
      <c r="D997" t="inlineStr">
        <is>
          <t>Trimestral</t>
        </is>
      </c>
      <c r="E997" t="inlineStr">
        <is>
          <t>Positivo</t>
        </is>
      </c>
      <c r="F997" s="137" t="n">
        <v>45107</v>
      </c>
      <c r="G997" t="n">
        <v>2023</v>
      </c>
      <c r="H997" t="inlineStr">
        <is>
          <t>Junio</t>
        </is>
      </c>
      <c r="I997" t="inlineStr">
        <is>
          <t>2023-1</t>
        </is>
      </c>
      <c r="J997" t="n">
        <v>100</v>
      </c>
      <c r="K997" t="n">
        <v>120.5</v>
      </c>
      <c r="L997" t="n">
        <v>1.205</v>
      </c>
      <c r="M997" t="n">
        <v>1.205</v>
      </c>
      <c r="N997" t="inlineStr">
        <is>
          <t>100.0%</t>
        </is>
      </c>
      <c r="O997" t="inlineStr">
        <is>
          <t>120.5%</t>
        </is>
      </c>
      <c r="P997" t="inlineStr">
        <is>
          <t>306-2023-06-30</t>
        </is>
      </c>
      <c r="Q997" t="n">
        <v>2</v>
      </c>
      <c r="R997" t="n">
        <v>2</v>
      </c>
    </row>
    <row r="998">
      <c r="A998" t="inlineStr">
        <is>
          <t>306</t>
        </is>
      </c>
      <c r="B998" t="inlineStr">
        <is>
          <t>Seguimiento KPI Plan de Desarrollo Institucional</t>
        </is>
      </c>
      <c r="C998" t="inlineStr">
        <is>
          <t>Desempeño Institucional</t>
        </is>
      </c>
      <c r="D998" t="inlineStr">
        <is>
          <t>Trimestral</t>
        </is>
      </c>
      <c r="E998" t="inlineStr">
        <is>
          <t>Positivo</t>
        </is>
      </c>
      <c r="F998" s="137" t="n">
        <v>45291</v>
      </c>
      <c r="G998" t="n">
        <v>2023</v>
      </c>
      <c r="H998" t="inlineStr">
        <is>
          <t>Diciembre</t>
        </is>
      </c>
      <c r="I998" t="inlineStr">
        <is>
          <t>2023-2</t>
        </is>
      </c>
      <c r="J998" t="n">
        <v>100</v>
      </c>
      <c r="K998" t="n">
        <v>103.835</v>
      </c>
      <c r="L998" t="n">
        <v>1.03835</v>
      </c>
      <c r="M998" t="n">
        <v>1.03835</v>
      </c>
      <c r="N998" t="inlineStr">
        <is>
          <t>100.0%</t>
        </is>
      </c>
      <c r="O998" t="inlineStr">
        <is>
          <t>103.84%</t>
        </is>
      </c>
      <c r="P998" t="inlineStr">
        <is>
          <t>306-2023-12-31</t>
        </is>
      </c>
      <c r="Q998" t="n">
        <v>2</v>
      </c>
      <c r="R998" t="n">
        <v>2</v>
      </c>
    </row>
    <row r="999">
      <c r="A999" t="inlineStr">
        <is>
          <t>306</t>
        </is>
      </c>
      <c r="B999" t="inlineStr">
        <is>
          <t>Seguimiento KPI Plan de Desarrollo Institucional</t>
        </is>
      </c>
      <c r="C999" t="inlineStr">
        <is>
          <t>Desempeño Institucional</t>
        </is>
      </c>
      <c r="D999" t="inlineStr">
        <is>
          <t>Trimestral</t>
        </is>
      </c>
      <c r="E999" t="inlineStr">
        <is>
          <t>Positivo</t>
        </is>
      </c>
      <c r="F999" s="137" t="n">
        <v>45473</v>
      </c>
      <c r="G999" t="n">
        <v>2024</v>
      </c>
      <c r="H999" t="inlineStr">
        <is>
          <t>Junio</t>
        </is>
      </c>
      <c r="I999" t="inlineStr">
        <is>
          <t>2024-1</t>
        </is>
      </c>
      <c r="J999" t="n">
        <v>100</v>
      </c>
      <c r="K999" t="n">
        <v>50.235</v>
      </c>
      <c r="L999" t="n">
        <v>0.50235</v>
      </c>
      <c r="M999" t="n">
        <v>0.50235</v>
      </c>
      <c r="N999" t="inlineStr">
        <is>
          <t>100.0%</t>
        </is>
      </c>
      <c r="O999" t="inlineStr">
        <is>
          <t>50.23%</t>
        </is>
      </c>
      <c r="P999" t="inlineStr">
        <is>
          <t>306-2024-06-30</t>
        </is>
      </c>
      <c r="Q999" t="n">
        <v>2</v>
      </c>
      <c r="R999" t="n">
        <v>2</v>
      </c>
    </row>
    <row r="1000">
      <c r="A1000" t="inlineStr">
        <is>
          <t>306</t>
        </is>
      </c>
      <c r="B1000" t="inlineStr">
        <is>
          <t>Seguimiento KPI Plan de Desarrollo Institucional</t>
        </is>
      </c>
      <c r="C1000" t="inlineStr">
        <is>
          <t>Desempeño Institucional</t>
        </is>
      </c>
      <c r="D1000" t="inlineStr">
        <is>
          <t>Trimestral</t>
        </is>
      </c>
      <c r="E1000" t="inlineStr">
        <is>
          <t>Positivo</t>
        </is>
      </c>
      <c r="F1000" s="137" t="n">
        <v>45657</v>
      </c>
      <c r="G1000" t="n">
        <v>2024</v>
      </c>
      <c r="H1000" t="inlineStr">
        <is>
          <t>Diciembre</t>
        </is>
      </c>
      <c r="I1000" t="inlineStr">
        <is>
          <t>2024-2</t>
        </is>
      </c>
      <c r="J1000" t="n">
        <v>100</v>
      </c>
      <c r="K1000" t="n">
        <v>0</v>
      </c>
      <c r="L1000" t="n">
        <v>0</v>
      </c>
      <c r="M1000" t="n">
        <v>0</v>
      </c>
      <c r="N1000" t="inlineStr">
        <is>
          <t>100.0%</t>
        </is>
      </c>
      <c r="O1000" t="inlineStr">
        <is>
          <t>0.0%</t>
        </is>
      </c>
      <c r="P1000" t="inlineStr">
        <is>
          <t>306-2024-12-31</t>
        </is>
      </c>
      <c r="Q1000" t="n">
        <v>2</v>
      </c>
      <c r="R1000" t="n">
        <v>2</v>
      </c>
    </row>
    <row r="1001">
      <c r="A1001" t="inlineStr">
        <is>
          <t>306</t>
        </is>
      </c>
      <c r="B1001" t="inlineStr">
        <is>
          <t>Seguimiento KPI Plan de Desarrollo Institucional</t>
        </is>
      </c>
      <c r="C1001" t="inlineStr">
        <is>
          <t>Desempeño Institucional</t>
        </is>
      </c>
      <c r="D1001" t="inlineStr">
        <is>
          <t>Trimestral</t>
        </is>
      </c>
      <c r="E1001" t="inlineStr">
        <is>
          <t>Positivo</t>
        </is>
      </c>
      <c r="F1001" s="137" t="n">
        <v>45838</v>
      </c>
      <c r="G1001" t="n">
        <v>2025</v>
      </c>
      <c r="H1001" t="inlineStr">
        <is>
          <t>Junio</t>
        </is>
      </c>
      <c r="I1001" t="inlineStr">
        <is>
          <t>2025-1</t>
        </is>
      </c>
      <c r="J1001" t="n">
        <v>100</v>
      </c>
      <c r="K1001" t="n">
        <v>108.67</v>
      </c>
      <c r="L1001" t="n">
        <v>1.0867</v>
      </c>
      <c r="M1001" t="n">
        <v>1.0867</v>
      </c>
      <c r="N1001" t="inlineStr">
        <is>
          <t>100.0%</t>
        </is>
      </c>
      <c r="O1001" t="inlineStr">
        <is>
          <t>108.67%</t>
        </is>
      </c>
      <c r="P1001" t="inlineStr">
        <is>
          <t>306-2025-06-30</t>
        </is>
      </c>
      <c r="Q1001" t="n">
        <v>2</v>
      </c>
      <c r="R1001" t="n">
        <v>2</v>
      </c>
    </row>
    <row r="1002">
      <c r="A1002" t="inlineStr">
        <is>
          <t>306</t>
        </is>
      </c>
      <c r="B1002" t="inlineStr">
        <is>
          <t>Seguimiento KPI Plan de Desarrollo Institucional</t>
        </is>
      </c>
      <c r="C1002" t="inlineStr">
        <is>
          <t>Desempeño Institucional</t>
        </is>
      </c>
      <c r="D1002" t="inlineStr">
        <is>
          <t>Trimestral</t>
        </is>
      </c>
      <c r="E1002" t="inlineStr">
        <is>
          <t>Positivo</t>
        </is>
      </c>
      <c r="F1002" s="137" t="n">
        <v>46022</v>
      </c>
      <c r="G1002" t="n">
        <v>2025</v>
      </c>
      <c r="H1002" t="inlineStr">
        <is>
          <t>Diciembre</t>
        </is>
      </c>
      <c r="I1002" t="inlineStr">
        <is>
          <t>2025-2</t>
        </is>
      </c>
      <c r="J1002" t="n">
        <v>100</v>
      </c>
      <c r="L1002" t="n">
        <v>0</v>
      </c>
      <c r="M1002" t="n">
        <v>0</v>
      </c>
      <c r="N1002" t="inlineStr">
        <is>
          <t>100.0%</t>
        </is>
      </c>
      <c r="P1002" t="inlineStr">
        <is>
          <t>306-2025-12-31</t>
        </is>
      </c>
      <c r="Q1002" t="n">
        <v>2</v>
      </c>
      <c r="R1002" t="n">
        <v>2</v>
      </c>
    </row>
    <row r="1003">
      <c r="A1003" t="inlineStr">
        <is>
          <t>307</t>
        </is>
      </c>
      <c r="B1003" t="inlineStr">
        <is>
          <t>Organización de escenarios de visibilidad nacional e internacional</t>
        </is>
      </c>
      <c r="C1003" t="inlineStr">
        <is>
          <t>VISIBILIDAD NACIONAL E INTERNACIONAL</t>
        </is>
      </c>
      <c r="D1003" t="inlineStr">
        <is>
          <t>Semestral</t>
        </is>
      </c>
      <c r="E1003" t="inlineStr">
        <is>
          <t>Positivo</t>
        </is>
      </c>
      <c r="F1003" s="137" t="n">
        <v>45107</v>
      </c>
      <c r="G1003" t="n">
        <v>2023</v>
      </c>
      <c r="H1003" t="inlineStr">
        <is>
          <t>Junio</t>
        </is>
      </c>
      <c r="I1003" t="inlineStr">
        <is>
          <t>2023-1</t>
        </is>
      </c>
      <c r="J1003" t="n">
        <v>20</v>
      </c>
      <c r="K1003" t="n">
        <v>25</v>
      </c>
      <c r="L1003" t="n">
        <v>1.25</v>
      </c>
      <c r="M1003" t="n">
        <v>1.25</v>
      </c>
      <c r="N1003" t="inlineStr">
        <is>
          <t>20.0%</t>
        </is>
      </c>
      <c r="O1003" t="inlineStr">
        <is>
          <t>25.0%</t>
        </is>
      </c>
      <c r="P1003" t="inlineStr">
        <is>
          <t>307-2023-06-30</t>
        </is>
      </c>
      <c r="Q1003" t="n">
        <v>2</v>
      </c>
      <c r="R1003" t="n">
        <v>2</v>
      </c>
    </row>
    <row r="1004">
      <c r="A1004" t="inlineStr">
        <is>
          <t>307</t>
        </is>
      </c>
      <c r="B1004" t="inlineStr">
        <is>
          <t>Organización de escenarios de visibilidad nacional e internacional</t>
        </is>
      </c>
      <c r="C1004" t="inlineStr">
        <is>
          <t>VISIBILIDAD NACIONAL E INTERNACIONAL</t>
        </is>
      </c>
      <c r="D1004" t="inlineStr">
        <is>
          <t>Semestral</t>
        </is>
      </c>
      <c r="E1004" t="inlineStr">
        <is>
          <t>Positivo</t>
        </is>
      </c>
      <c r="F1004" s="137" t="n">
        <v>45291</v>
      </c>
      <c r="G1004" t="n">
        <v>2023</v>
      </c>
      <c r="H1004" t="inlineStr">
        <is>
          <t>Diciembre</t>
        </is>
      </c>
      <c r="I1004" t="inlineStr">
        <is>
          <t>2023-2</t>
        </is>
      </c>
      <c r="J1004" t="n">
        <v>26</v>
      </c>
      <c r="K1004" t="n">
        <v>82</v>
      </c>
      <c r="L1004" t="n">
        <v>1.3</v>
      </c>
      <c r="M1004" t="n">
        <v>3.153846153846154</v>
      </c>
      <c r="N1004" t="inlineStr">
        <is>
          <t>26.0%</t>
        </is>
      </c>
      <c r="O1004" t="inlineStr">
        <is>
          <t>82.0%</t>
        </is>
      </c>
      <c r="P1004" t="inlineStr">
        <is>
          <t>307-2023-12-31</t>
        </is>
      </c>
      <c r="Q1004" t="n">
        <v>2</v>
      </c>
      <c r="R1004" t="n">
        <v>2</v>
      </c>
    </row>
    <row r="1005">
      <c r="A1005" t="inlineStr">
        <is>
          <t>307</t>
        </is>
      </c>
      <c r="B1005" t="inlineStr">
        <is>
          <t>Organización de escenarios de visibilidad nacional e internacional</t>
        </is>
      </c>
      <c r="C1005" t="inlineStr">
        <is>
          <t>VISIBILIDAD NACIONAL E INTERNACIONAL</t>
        </is>
      </c>
      <c r="D1005" t="inlineStr">
        <is>
          <t>Semestral</t>
        </is>
      </c>
      <c r="E1005" t="inlineStr">
        <is>
          <t>Positivo</t>
        </is>
      </c>
      <c r="F1005" s="137" t="n">
        <v>45473</v>
      </c>
      <c r="G1005" t="n">
        <v>2024</v>
      </c>
      <c r="H1005" t="inlineStr">
        <is>
          <t>Junio</t>
        </is>
      </c>
      <c r="I1005" t="inlineStr">
        <is>
          <t>2024-1</t>
        </is>
      </c>
      <c r="J1005" t="n">
        <v>100</v>
      </c>
      <c r="K1005" t="n">
        <v>112</v>
      </c>
      <c r="L1005" t="n">
        <v>1.12</v>
      </c>
      <c r="M1005" t="n">
        <v>1.12</v>
      </c>
      <c r="N1005" t="inlineStr">
        <is>
          <t>100.0%</t>
        </is>
      </c>
      <c r="O1005" t="inlineStr">
        <is>
          <t>112.0%</t>
        </is>
      </c>
      <c r="P1005" t="inlineStr">
        <is>
          <t>307-2024-06-30</t>
        </is>
      </c>
      <c r="Q1005" t="n">
        <v>2</v>
      </c>
      <c r="R1005" t="n">
        <v>2</v>
      </c>
    </row>
    <row r="1006">
      <c r="A1006" t="inlineStr">
        <is>
          <t>307</t>
        </is>
      </c>
      <c r="B1006" t="inlineStr">
        <is>
          <t>Organización de escenarios de visibilidad nacional e internacional</t>
        </is>
      </c>
      <c r="C1006" t="inlineStr">
        <is>
          <t>VISIBILIDAD NACIONAL E INTERNACIONAL</t>
        </is>
      </c>
      <c r="D1006" t="inlineStr">
        <is>
          <t>Semestral</t>
        </is>
      </c>
      <c r="E1006" t="inlineStr">
        <is>
          <t>Positivo</t>
        </is>
      </c>
      <c r="F1006" s="137" t="n">
        <v>45657</v>
      </c>
      <c r="G1006" t="n">
        <v>2024</v>
      </c>
      <c r="H1006" t="inlineStr">
        <is>
          <t>Diciembre</t>
        </is>
      </c>
      <c r="I1006" t="inlineStr">
        <is>
          <t>2024-2</t>
        </is>
      </c>
      <c r="J1006" t="n">
        <v>100</v>
      </c>
      <c r="K1006" t="n">
        <v>413.33</v>
      </c>
      <c r="L1006" t="n">
        <v>1.3</v>
      </c>
      <c r="M1006" t="n">
        <v>4.1333</v>
      </c>
      <c r="N1006" t="inlineStr">
        <is>
          <t>100.0%</t>
        </is>
      </c>
      <c r="O1006" t="inlineStr">
        <is>
          <t>413.33%</t>
        </is>
      </c>
      <c r="P1006" t="inlineStr">
        <is>
          <t>307-2024-12-31</t>
        </is>
      </c>
      <c r="Q1006" t="n">
        <v>2</v>
      </c>
      <c r="R1006" t="n">
        <v>2</v>
      </c>
    </row>
    <row r="1007">
      <c r="A1007" t="inlineStr">
        <is>
          <t>308</t>
        </is>
      </c>
      <c r="B1007" t="inlineStr">
        <is>
          <t>Movilidad Física Entrantes Profesores</t>
        </is>
      </c>
      <c r="C1007" t="inlineStr">
        <is>
          <t>VISIBILIDAD NACIONAL E INTERNACIONAL</t>
        </is>
      </c>
      <c r="D1007" t="inlineStr">
        <is>
          <t>Semestral</t>
        </is>
      </c>
      <c r="E1007" t="inlineStr">
        <is>
          <t>Positivo</t>
        </is>
      </c>
      <c r="F1007" s="137" t="n">
        <v>45107</v>
      </c>
      <c r="G1007" t="n">
        <v>2023</v>
      </c>
      <c r="H1007" t="inlineStr">
        <is>
          <t>Junio</t>
        </is>
      </c>
      <c r="I1007" t="inlineStr">
        <is>
          <t>2023-1</t>
        </is>
      </c>
      <c r="J1007" t="n">
        <v>12</v>
      </c>
      <c r="K1007" t="n">
        <v>27</v>
      </c>
      <c r="L1007" t="n">
        <v>1.3</v>
      </c>
      <c r="M1007" t="n">
        <v>2.25</v>
      </c>
      <c r="N1007" t="inlineStr">
        <is>
          <t>12.0%</t>
        </is>
      </c>
      <c r="O1007" t="inlineStr">
        <is>
          <t>27.0%</t>
        </is>
      </c>
      <c r="P1007" t="inlineStr">
        <is>
          <t>308-2023-06-30</t>
        </is>
      </c>
      <c r="Q1007" t="n">
        <v>2</v>
      </c>
      <c r="R1007" t="n">
        <v>2</v>
      </c>
    </row>
    <row r="1008">
      <c r="A1008" t="inlineStr">
        <is>
          <t>308</t>
        </is>
      </c>
      <c r="B1008" t="inlineStr">
        <is>
          <t>Movilidad Física Entrantes Profesores</t>
        </is>
      </c>
      <c r="C1008" t="inlineStr">
        <is>
          <t>VISIBILIDAD NACIONAL E INTERNACIONAL</t>
        </is>
      </c>
      <c r="D1008" t="inlineStr">
        <is>
          <t>Semestral</t>
        </is>
      </c>
      <c r="E1008" t="inlineStr">
        <is>
          <t>Positivo</t>
        </is>
      </c>
      <c r="F1008" s="137" t="n">
        <v>45291</v>
      </c>
      <c r="G1008" t="n">
        <v>2023</v>
      </c>
      <c r="H1008" t="inlineStr">
        <is>
          <t>Diciembre</t>
        </is>
      </c>
      <c r="I1008" t="inlineStr">
        <is>
          <t>2023-2</t>
        </is>
      </c>
      <c r="J1008" t="n">
        <v>20</v>
      </c>
      <c r="K1008" t="n">
        <v>54</v>
      </c>
      <c r="L1008" t="n">
        <v>1.3</v>
      </c>
      <c r="M1008" t="n">
        <v>2.7</v>
      </c>
      <c r="N1008" t="inlineStr">
        <is>
          <t>20.0%</t>
        </is>
      </c>
      <c r="O1008" t="inlineStr">
        <is>
          <t>54.0%</t>
        </is>
      </c>
      <c r="P1008" t="inlineStr">
        <is>
          <t>308-2023-12-31</t>
        </is>
      </c>
      <c r="Q1008" t="n">
        <v>2</v>
      </c>
      <c r="R1008" t="n">
        <v>2</v>
      </c>
    </row>
    <row r="1009">
      <c r="A1009" t="inlineStr">
        <is>
          <t>308</t>
        </is>
      </c>
      <c r="B1009" t="inlineStr">
        <is>
          <t>Movilidad Física Entrantes Profesores</t>
        </is>
      </c>
      <c r="C1009" t="inlineStr">
        <is>
          <t>VISIBILIDAD NACIONAL E INTERNACIONAL</t>
        </is>
      </c>
      <c r="D1009" t="inlineStr">
        <is>
          <t>Semestral</t>
        </is>
      </c>
      <c r="E1009" t="inlineStr">
        <is>
          <t>Positivo</t>
        </is>
      </c>
      <c r="F1009" s="137" t="n">
        <v>45473</v>
      </c>
      <c r="G1009" t="n">
        <v>2024</v>
      </c>
      <c r="H1009" t="inlineStr">
        <is>
          <t>Junio</t>
        </is>
      </c>
      <c r="I1009" t="inlineStr">
        <is>
          <t>2024-1</t>
        </is>
      </c>
      <c r="J1009" t="n">
        <v>100</v>
      </c>
      <c r="K1009" t="n">
        <v>100</v>
      </c>
      <c r="L1009" t="n">
        <v>1</v>
      </c>
      <c r="M1009" t="n">
        <v>1</v>
      </c>
      <c r="N1009" t="inlineStr">
        <is>
          <t>100.0%</t>
        </is>
      </c>
      <c r="O1009" t="inlineStr">
        <is>
          <t>100.0%</t>
        </is>
      </c>
      <c r="P1009" t="inlineStr">
        <is>
          <t>308-2024-06-30</t>
        </is>
      </c>
      <c r="Q1009" t="n">
        <v>2</v>
      </c>
      <c r="R1009" t="n">
        <v>2</v>
      </c>
    </row>
    <row r="1010">
      <c r="A1010" t="inlineStr">
        <is>
          <t>308</t>
        </is>
      </c>
      <c r="B1010" t="inlineStr">
        <is>
          <t>Movilidad Física Entrantes Profesores</t>
        </is>
      </c>
      <c r="C1010" t="inlineStr">
        <is>
          <t>VISIBILIDAD NACIONAL E INTERNACIONAL</t>
        </is>
      </c>
      <c r="D1010" t="inlineStr">
        <is>
          <t>Semestral</t>
        </is>
      </c>
      <c r="E1010" t="inlineStr">
        <is>
          <t>Positivo</t>
        </is>
      </c>
      <c r="F1010" s="137" t="n">
        <v>45657</v>
      </c>
      <c r="G1010" t="n">
        <v>2024</v>
      </c>
      <c r="H1010" t="inlineStr">
        <is>
          <t>Diciembre</t>
        </is>
      </c>
      <c r="I1010" t="inlineStr">
        <is>
          <t>2024-2</t>
        </is>
      </c>
      <c r="J1010" t="n">
        <v>100</v>
      </c>
      <c r="K1010" t="n">
        <v>100</v>
      </c>
      <c r="L1010" t="n">
        <v>1</v>
      </c>
      <c r="M1010" t="n">
        <v>1</v>
      </c>
      <c r="N1010" t="inlineStr">
        <is>
          <t>100.0%</t>
        </is>
      </c>
      <c r="O1010" t="inlineStr">
        <is>
          <t>100.0%</t>
        </is>
      </c>
      <c r="P1010" t="inlineStr">
        <is>
          <t>308-2024-12-31</t>
        </is>
      </c>
      <c r="Q1010" t="n">
        <v>2</v>
      </c>
      <c r="R1010" t="n">
        <v>2</v>
      </c>
    </row>
    <row r="1011">
      <c r="A1011" t="inlineStr">
        <is>
          <t>309</t>
        </is>
      </c>
      <c r="B1011" t="inlineStr">
        <is>
          <t>Movilidad Física Profesores Salientes</t>
        </is>
      </c>
      <c r="C1011" t="inlineStr">
        <is>
          <t>VISIBILIDAD NACIONAL E INTERNACIONAL</t>
        </is>
      </c>
      <c r="D1011" t="inlineStr">
        <is>
          <t>Semestral</t>
        </is>
      </c>
      <c r="E1011" t="inlineStr">
        <is>
          <t>Positivo</t>
        </is>
      </c>
      <c r="F1011" s="137" t="n">
        <v>45107</v>
      </c>
      <c r="G1011" t="n">
        <v>2023</v>
      </c>
      <c r="H1011" t="inlineStr">
        <is>
          <t>Junio</t>
        </is>
      </c>
      <c r="I1011" t="inlineStr">
        <is>
          <t>2023-1</t>
        </is>
      </c>
      <c r="J1011" t="n">
        <v>19</v>
      </c>
      <c r="K1011" t="n">
        <v>27</v>
      </c>
      <c r="L1011" t="n">
        <v>1.3</v>
      </c>
      <c r="M1011" t="n">
        <v>1.421052631578947</v>
      </c>
      <c r="N1011" t="inlineStr">
        <is>
          <t>19.0%</t>
        </is>
      </c>
      <c r="O1011" t="inlineStr">
        <is>
          <t>27.0%</t>
        </is>
      </c>
      <c r="P1011" t="inlineStr">
        <is>
          <t>309-2023-06-30</t>
        </is>
      </c>
      <c r="Q1011" t="n">
        <v>2</v>
      </c>
      <c r="R1011" t="n">
        <v>2</v>
      </c>
    </row>
    <row r="1012">
      <c r="A1012" t="inlineStr">
        <is>
          <t>309</t>
        </is>
      </c>
      <c r="B1012" t="inlineStr">
        <is>
          <t>Movilidad Física Profesores Salientes</t>
        </is>
      </c>
      <c r="C1012" t="inlineStr">
        <is>
          <t>VISIBILIDAD NACIONAL E INTERNACIONAL</t>
        </is>
      </c>
      <c r="D1012" t="inlineStr">
        <is>
          <t>Semestral</t>
        </is>
      </c>
      <c r="E1012" t="inlineStr">
        <is>
          <t>Positivo</t>
        </is>
      </c>
      <c r="F1012" s="137" t="n">
        <v>45291</v>
      </c>
      <c r="G1012" t="n">
        <v>2023</v>
      </c>
      <c r="H1012" t="inlineStr">
        <is>
          <t>Diciembre</t>
        </is>
      </c>
      <c r="I1012" t="inlineStr">
        <is>
          <t>2023-2</t>
        </is>
      </c>
      <c r="J1012" t="n">
        <v>45</v>
      </c>
      <c r="K1012" t="n">
        <v>76</v>
      </c>
      <c r="L1012" t="n">
        <v>1.3</v>
      </c>
      <c r="M1012" t="n">
        <v>1.688888888888889</v>
      </c>
      <c r="N1012" t="inlineStr">
        <is>
          <t>45.0%</t>
        </is>
      </c>
      <c r="O1012" t="inlineStr">
        <is>
          <t>76.0%</t>
        </is>
      </c>
      <c r="P1012" t="inlineStr">
        <is>
          <t>309-2023-12-31</t>
        </is>
      </c>
      <c r="Q1012" t="n">
        <v>2</v>
      </c>
      <c r="R1012" t="n">
        <v>2</v>
      </c>
    </row>
    <row r="1013">
      <c r="A1013" t="inlineStr">
        <is>
          <t>309</t>
        </is>
      </c>
      <c r="B1013" t="inlineStr">
        <is>
          <t>Movilidad Física Profesores Salientes</t>
        </is>
      </c>
      <c r="C1013" t="inlineStr">
        <is>
          <t>VISIBILIDAD NACIONAL E INTERNACIONAL</t>
        </is>
      </c>
      <c r="D1013" t="inlineStr">
        <is>
          <t>Semestral</t>
        </is>
      </c>
      <c r="E1013" t="inlineStr">
        <is>
          <t>Positivo</t>
        </is>
      </c>
      <c r="F1013" s="137" t="n">
        <v>45473</v>
      </c>
      <c r="G1013" t="n">
        <v>2024</v>
      </c>
      <c r="H1013" t="inlineStr">
        <is>
          <t>Junio</t>
        </is>
      </c>
      <c r="I1013" t="inlineStr">
        <is>
          <t>2024-1</t>
        </is>
      </c>
      <c r="J1013" t="n">
        <v>100</v>
      </c>
      <c r="K1013" t="n">
        <v>216</v>
      </c>
      <c r="L1013" t="n">
        <v>1.3</v>
      </c>
      <c r="M1013" t="n">
        <v>2.16</v>
      </c>
      <c r="N1013" t="inlineStr">
        <is>
          <t>100.0%</t>
        </is>
      </c>
      <c r="O1013" t="inlineStr">
        <is>
          <t>216.0%</t>
        </is>
      </c>
      <c r="P1013" t="inlineStr">
        <is>
          <t>309-2024-06-30</t>
        </is>
      </c>
      <c r="Q1013" t="n">
        <v>2</v>
      </c>
      <c r="R1013" t="n">
        <v>2</v>
      </c>
    </row>
    <row r="1014">
      <c r="A1014" t="inlineStr">
        <is>
          <t>309</t>
        </is>
      </c>
      <c r="B1014" t="inlineStr">
        <is>
          <t>Movilidad Física Salientes Profesores</t>
        </is>
      </c>
      <c r="C1014" t="inlineStr">
        <is>
          <t>VISIBILIDAD NACIONAL E INTERNACIONAL</t>
        </is>
      </c>
      <c r="D1014" t="inlineStr">
        <is>
          <t>Semestral</t>
        </is>
      </c>
      <c r="E1014" t="inlineStr">
        <is>
          <t>Positivo</t>
        </is>
      </c>
      <c r="F1014" s="137" t="n">
        <v>45657</v>
      </c>
      <c r="G1014" t="n">
        <v>2024</v>
      </c>
      <c r="H1014" t="inlineStr">
        <is>
          <t>Diciembre</t>
        </is>
      </c>
      <c r="I1014" t="inlineStr">
        <is>
          <t>2024-2</t>
        </is>
      </c>
      <c r="J1014" t="n">
        <v>100</v>
      </c>
      <c r="K1014" t="n">
        <v>154.67</v>
      </c>
      <c r="L1014" t="n">
        <v>1.3</v>
      </c>
      <c r="M1014" t="n">
        <v>1.5467</v>
      </c>
      <c r="N1014" t="inlineStr">
        <is>
          <t>100.0%</t>
        </is>
      </c>
      <c r="O1014" t="inlineStr">
        <is>
          <t>154.67%</t>
        </is>
      </c>
      <c r="P1014" t="inlineStr">
        <is>
          <t>309-2024-12-31</t>
        </is>
      </c>
      <c r="Q1014" t="n">
        <v>2</v>
      </c>
      <c r="R1014" t="n">
        <v>2</v>
      </c>
    </row>
    <row r="1015">
      <c r="A1015" t="inlineStr">
        <is>
          <t>310</t>
        </is>
      </c>
      <c r="B1015" t="inlineStr">
        <is>
          <t>Movilidad Física Entrante Estudiantes</t>
        </is>
      </c>
      <c r="C1015" t="inlineStr">
        <is>
          <t>VISIBILIDAD NACIONAL E INTERNACIONAL</t>
        </is>
      </c>
      <c r="D1015" t="inlineStr">
        <is>
          <t>Semestral</t>
        </is>
      </c>
      <c r="E1015" t="inlineStr">
        <is>
          <t>Positivo</t>
        </is>
      </c>
      <c r="F1015" s="137" t="n">
        <v>45107</v>
      </c>
      <c r="G1015" t="n">
        <v>2023</v>
      </c>
      <c r="H1015" t="inlineStr">
        <is>
          <t>Junio</t>
        </is>
      </c>
      <c r="I1015" t="inlineStr">
        <is>
          <t>2023-1</t>
        </is>
      </c>
      <c r="J1015" t="n">
        <v>14</v>
      </c>
      <c r="K1015" t="n">
        <v>48</v>
      </c>
      <c r="L1015" t="n">
        <v>1.3</v>
      </c>
      <c r="M1015" t="n">
        <v>3.428571428571428</v>
      </c>
      <c r="N1015" t="inlineStr">
        <is>
          <t>14.0%</t>
        </is>
      </c>
      <c r="O1015" t="inlineStr">
        <is>
          <t>48.0%</t>
        </is>
      </c>
      <c r="P1015" t="inlineStr">
        <is>
          <t>310-2023-06-30</t>
        </is>
      </c>
      <c r="Q1015" t="n">
        <v>2</v>
      </c>
      <c r="R1015" t="n">
        <v>2</v>
      </c>
    </row>
    <row r="1016">
      <c r="A1016" t="inlineStr">
        <is>
          <t>310</t>
        </is>
      </c>
      <c r="B1016" t="inlineStr">
        <is>
          <t>Movilidad Física Entrante Estudiantes</t>
        </is>
      </c>
      <c r="C1016" t="inlineStr">
        <is>
          <t>VISIBILIDAD NACIONAL E INTERNACIONAL</t>
        </is>
      </c>
      <c r="D1016" t="inlineStr">
        <is>
          <t>Semestral</t>
        </is>
      </c>
      <c r="E1016" t="inlineStr">
        <is>
          <t>Positivo</t>
        </is>
      </c>
      <c r="F1016" s="137" t="n">
        <v>45291</v>
      </c>
      <c r="G1016" t="n">
        <v>2023</v>
      </c>
      <c r="H1016" t="inlineStr">
        <is>
          <t>Diciembre</t>
        </is>
      </c>
      <c r="I1016" t="inlineStr">
        <is>
          <t>2023-2</t>
        </is>
      </c>
      <c r="J1016" t="n">
        <v>70</v>
      </c>
      <c r="K1016" t="n">
        <v>118</v>
      </c>
      <c r="L1016" t="n">
        <v>1.3</v>
      </c>
      <c r="M1016" t="n">
        <v>1.685714285714286</v>
      </c>
      <c r="N1016" t="inlineStr">
        <is>
          <t>70.0%</t>
        </is>
      </c>
      <c r="O1016" t="inlineStr">
        <is>
          <t>118.0%</t>
        </is>
      </c>
      <c r="P1016" t="inlineStr">
        <is>
          <t>310-2023-12-31</t>
        </is>
      </c>
      <c r="Q1016" t="n">
        <v>2</v>
      </c>
      <c r="R1016" t="n">
        <v>2</v>
      </c>
    </row>
    <row r="1017">
      <c r="A1017" t="inlineStr">
        <is>
          <t>310</t>
        </is>
      </c>
      <c r="B1017" t="inlineStr">
        <is>
          <t>Movilidad Física Entrante Estudiantes</t>
        </is>
      </c>
      <c r="C1017" t="inlineStr">
        <is>
          <t>VISIBILIDAD NACIONAL E INTERNACIONAL</t>
        </is>
      </c>
      <c r="D1017" t="inlineStr">
        <is>
          <t>Semestral</t>
        </is>
      </c>
      <c r="E1017" t="inlineStr">
        <is>
          <t>Positivo</t>
        </is>
      </c>
      <c r="F1017" s="137" t="n">
        <v>45473</v>
      </c>
      <c r="G1017" t="n">
        <v>2024</v>
      </c>
      <c r="H1017" t="inlineStr">
        <is>
          <t>Junio</t>
        </is>
      </c>
      <c r="I1017" t="inlineStr">
        <is>
          <t>2024-1</t>
        </is>
      </c>
      <c r="J1017" t="n">
        <v>100</v>
      </c>
      <c r="K1017" t="n">
        <v>95.56</v>
      </c>
      <c r="L1017" t="n">
        <v>0.9556</v>
      </c>
      <c r="M1017" t="n">
        <v>0.9556</v>
      </c>
      <c r="N1017" t="inlineStr">
        <is>
          <t>100.0%</t>
        </is>
      </c>
      <c r="O1017" t="inlineStr">
        <is>
          <t>95.56%</t>
        </is>
      </c>
      <c r="P1017" t="inlineStr">
        <is>
          <t>310-2024-06-30</t>
        </is>
      </c>
      <c r="Q1017" t="n">
        <v>2</v>
      </c>
      <c r="R1017" t="n">
        <v>2</v>
      </c>
    </row>
    <row r="1018">
      <c r="A1018" t="inlineStr">
        <is>
          <t>310</t>
        </is>
      </c>
      <c r="B1018" t="inlineStr">
        <is>
          <t>Movilidad Física Entrante Estudiantes</t>
        </is>
      </c>
      <c r="C1018" t="inlineStr">
        <is>
          <t>VISIBILIDAD NACIONAL E INTERNACIONAL</t>
        </is>
      </c>
      <c r="D1018" t="inlineStr">
        <is>
          <t>Semestral</t>
        </is>
      </c>
      <c r="E1018" t="inlineStr">
        <is>
          <t>Positivo</t>
        </is>
      </c>
      <c r="F1018" s="137" t="n">
        <v>45657</v>
      </c>
      <c r="G1018" t="n">
        <v>2024</v>
      </c>
      <c r="H1018" t="inlineStr">
        <is>
          <t>Diciembre</t>
        </is>
      </c>
      <c r="I1018" t="inlineStr">
        <is>
          <t>2024-2</t>
        </is>
      </c>
      <c r="J1018" t="n">
        <v>100</v>
      </c>
      <c r="K1018" t="n">
        <v>79.13</v>
      </c>
      <c r="L1018" t="n">
        <v>0.7913</v>
      </c>
      <c r="M1018" t="n">
        <v>0.7913</v>
      </c>
      <c r="N1018" t="inlineStr">
        <is>
          <t>100.0%</t>
        </is>
      </c>
      <c r="O1018" t="inlineStr">
        <is>
          <t>79.13%</t>
        </is>
      </c>
      <c r="P1018" t="inlineStr">
        <is>
          <t>310-2024-12-31</t>
        </is>
      </c>
      <c r="Q1018" t="n">
        <v>2</v>
      </c>
      <c r="R1018" t="n">
        <v>2</v>
      </c>
    </row>
    <row r="1019">
      <c r="A1019" t="inlineStr">
        <is>
          <t>311</t>
        </is>
      </c>
      <c r="B1019" t="inlineStr">
        <is>
          <t>Movilidad Física Saliente Estudiantes</t>
        </is>
      </c>
      <c r="C1019" t="inlineStr">
        <is>
          <t>VISIBILIDAD NACIONAL E INTERNACIONAL</t>
        </is>
      </c>
      <c r="D1019" t="inlineStr">
        <is>
          <t>Semestral</t>
        </is>
      </c>
      <c r="E1019" t="inlineStr">
        <is>
          <t>Positivo</t>
        </is>
      </c>
      <c r="F1019" s="137" t="n">
        <v>45107</v>
      </c>
      <c r="G1019" t="n">
        <v>2023</v>
      </c>
      <c r="H1019" t="inlineStr">
        <is>
          <t>Junio</t>
        </is>
      </c>
      <c r="I1019" t="inlineStr">
        <is>
          <t>2023-1</t>
        </is>
      </c>
      <c r="J1019" t="n">
        <v>22</v>
      </c>
      <c r="K1019" t="n">
        <v>85</v>
      </c>
      <c r="L1019" t="n">
        <v>1.3</v>
      </c>
      <c r="M1019" t="n">
        <v>3.863636363636364</v>
      </c>
      <c r="N1019" t="inlineStr">
        <is>
          <t>22.0%</t>
        </is>
      </c>
      <c r="O1019" t="inlineStr">
        <is>
          <t>85.0%</t>
        </is>
      </c>
      <c r="P1019" t="inlineStr">
        <is>
          <t>311-2023-06-30</t>
        </is>
      </c>
      <c r="Q1019" t="n">
        <v>2</v>
      </c>
      <c r="R1019" t="n">
        <v>2</v>
      </c>
    </row>
    <row r="1020">
      <c r="A1020" t="inlineStr">
        <is>
          <t>311</t>
        </is>
      </c>
      <c r="B1020" t="inlineStr">
        <is>
          <t>Movilidad Física Saliente Estudiantes</t>
        </is>
      </c>
      <c r="C1020" t="inlineStr">
        <is>
          <t>VISIBILIDAD NACIONAL E INTERNACIONAL</t>
        </is>
      </c>
      <c r="D1020" t="inlineStr">
        <is>
          <t>Semestral</t>
        </is>
      </c>
      <c r="E1020" t="inlineStr">
        <is>
          <t>Positivo</t>
        </is>
      </c>
      <c r="F1020" s="137" t="n">
        <v>45291</v>
      </c>
      <c r="G1020" t="n">
        <v>2023</v>
      </c>
      <c r="H1020" t="inlineStr">
        <is>
          <t>Diciembre</t>
        </is>
      </c>
      <c r="I1020" t="inlineStr">
        <is>
          <t>2023-2</t>
        </is>
      </c>
      <c r="J1020" t="n">
        <v>245</v>
      </c>
      <c r="K1020" t="n">
        <v>247</v>
      </c>
      <c r="L1020" t="n">
        <v>1.008163265306123</v>
      </c>
      <c r="M1020" t="n">
        <v>1.008163265306123</v>
      </c>
      <c r="N1020" t="inlineStr">
        <is>
          <t>245.0%</t>
        </is>
      </c>
      <c r="O1020" t="inlineStr">
        <is>
          <t>247.0%</t>
        </is>
      </c>
      <c r="P1020" t="inlineStr">
        <is>
          <t>311-2023-12-31</t>
        </is>
      </c>
      <c r="Q1020" t="n">
        <v>2</v>
      </c>
      <c r="R1020" t="n">
        <v>2</v>
      </c>
    </row>
    <row r="1021">
      <c r="A1021" t="inlineStr">
        <is>
          <t>311</t>
        </is>
      </c>
      <c r="B1021" t="inlineStr">
        <is>
          <t>Movilidad Física Saliente Estudiantes</t>
        </is>
      </c>
      <c r="C1021" t="inlineStr">
        <is>
          <t>VISIBILIDAD NACIONAL E INTERNACIONAL</t>
        </is>
      </c>
      <c r="D1021" t="inlineStr">
        <is>
          <t>Semestral</t>
        </is>
      </c>
      <c r="E1021" t="inlineStr">
        <is>
          <t>Positivo</t>
        </is>
      </c>
      <c r="F1021" s="137" t="n">
        <v>45473</v>
      </c>
      <c r="G1021" t="n">
        <v>2024</v>
      </c>
      <c r="H1021" t="inlineStr">
        <is>
          <t>Junio</t>
        </is>
      </c>
      <c r="I1021" t="inlineStr">
        <is>
          <t>2024-1</t>
        </is>
      </c>
      <c r="J1021" t="n">
        <v>100</v>
      </c>
      <c r="K1021" t="n">
        <v>117.65</v>
      </c>
      <c r="L1021" t="n">
        <v>1.1765</v>
      </c>
      <c r="M1021" t="n">
        <v>1.1765</v>
      </c>
      <c r="N1021" t="inlineStr">
        <is>
          <t>100.0%</t>
        </is>
      </c>
      <c r="O1021" t="inlineStr">
        <is>
          <t>117.65%</t>
        </is>
      </c>
      <c r="P1021" t="inlineStr">
        <is>
          <t>311-2024-06-30</t>
        </is>
      </c>
      <c r="Q1021" t="n">
        <v>2</v>
      </c>
      <c r="R1021" t="n">
        <v>2</v>
      </c>
    </row>
    <row r="1022">
      <c r="A1022" t="inlineStr">
        <is>
          <t>311</t>
        </is>
      </c>
      <c r="B1022" t="inlineStr">
        <is>
          <t>Movilidad Física Saliente Estudiantes</t>
        </is>
      </c>
      <c r="C1022" t="inlineStr">
        <is>
          <t>VISIBILIDAD NACIONAL E INTERNACIONAL</t>
        </is>
      </c>
      <c r="D1022" t="inlineStr">
        <is>
          <t>Semestral</t>
        </is>
      </c>
      <c r="E1022" t="inlineStr">
        <is>
          <t>Positivo</t>
        </is>
      </c>
      <c r="F1022" s="137" t="n">
        <v>45657</v>
      </c>
      <c r="G1022" t="n">
        <v>2024</v>
      </c>
      <c r="H1022" t="inlineStr">
        <is>
          <t>Diciembre</t>
        </is>
      </c>
      <c r="I1022" t="inlineStr">
        <is>
          <t>2024-2</t>
        </is>
      </c>
      <c r="J1022" t="n">
        <v>100</v>
      </c>
      <c r="K1022" t="n">
        <v>67.76000000000001</v>
      </c>
      <c r="L1022" t="n">
        <v>0.6776000000000001</v>
      </c>
      <c r="M1022" t="n">
        <v>0.6776000000000001</v>
      </c>
      <c r="N1022" t="inlineStr">
        <is>
          <t>100.0%</t>
        </is>
      </c>
      <c r="O1022" t="inlineStr">
        <is>
          <t>67.76%</t>
        </is>
      </c>
      <c r="P1022" t="inlineStr">
        <is>
          <t>311-2024-12-31</t>
        </is>
      </c>
      <c r="Q1022" t="n">
        <v>2</v>
      </c>
      <c r="R1022" t="n">
        <v>2</v>
      </c>
    </row>
    <row r="1023">
      <c r="A1023" t="inlineStr">
        <is>
          <t>312</t>
        </is>
      </c>
      <c r="B1023" t="inlineStr">
        <is>
          <t>Clases espejo</t>
        </is>
      </c>
      <c r="C1023" t="inlineStr">
        <is>
          <t>VISIBILIDAD NACIONAL E INTERNACIONAL</t>
        </is>
      </c>
      <c r="D1023" t="inlineStr">
        <is>
          <t>Semestral</t>
        </is>
      </c>
      <c r="E1023" t="inlineStr">
        <is>
          <t>Positivo</t>
        </is>
      </c>
      <c r="F1023" s="137" t="n">
        <v>45107</v>
      </c>
      <c r="G1023" t="n">
        <v>2023</v>
      </c>
      <c r="H1023" t="inlineStr">
        <is>
          <t>Junio</t>
        </is>
      </c>
      <c r="I1023" t="inlineStr">
        <is>
          <t>2023-1</t>
        </is>
      </c>
      <c r="J1023" t="n">
        <v>113</v>
      </c>
      <c r="K1023" t="n">
        <v>125</v>
      </c>
      <c r="L1023" t="n">
        <v>1.106194690265487</v>
      </c>
      <c r="M1023" t="n">
        <v>1.106194690265487</v>
      </c>
      <c r="N1023" t="inlineStr">
        <is>
          <t>113.0%</t>
        </is>
      </c>
      <c r="O1023" t="inlineStr">
        <is>
          <t>125.0%</t>
        </is>
      </c>
      <c r="P1023" t="inlineStr">
        <is>
          <t>312-2023-06-30</t>
        </is>
      </c>
      <c r="Q1023" t="n">
        <v>2</v>
      </c>
      <c r="R1023" t="n">
        <v>2</v>
      </c>
    </row>
    <row r="1024">
      <c r="A1024" t="inlineStr">
        <is>
          <t>312</t>
        </is>
      </c>
      <c r="B1024" t="inlineStr">
        <is>
          <t>Clases espejo</t>
        </is>
      </c>
      <c r="C1024" t="inlineStr">
        <is>
          <t>VISIBILIDAD NACIONAL E INTERNACIONAL</t>
        </is>
      </c>
      <c r="D1024" t="inlineStr">
        <is>
          <t>Semestral</t>
        </is>
      </c>
      <c r="E1024" t="inlineStr">
        <is>
          <t>Positivo</t>
        </is>
      </c>
      <c r="F1024" s="137" t="n">
        <v>45291</v>
      </c>
      <c r="G1024" t="n">
        <v>2023</v>
      </c>
      <c r="H1024" t="inlineStr">
        <is>
          <t>Diciembre</t>
        </is>
      </c>
      <c r="I1024" t="inlineStr">
        <is>
          <t>2023-2</t>
        </is>
      </c>
      <c r="J1024" t="n">
        <v>108</v>
      </c>
      <c r="K1024" t="n">
        <v>118</v>
      </c>
      <c r="L1024" t="n">
        <v>1.092592592592593</v>
      </c>
      <c r="M1024" t="n">
        <v>1.092592592592593</v>
      </c>
      <c r="N1024" t="inlineStr">
        <is>
          <t>108.0%</t>
        </is>
      </c>
      <c r="O1024" t="inlineStr">
        <is>
          <t>118.0%</t>
        </is>
      </c>
      <c r="P1024" t="inlineStr">
        <is>
          <t>312-2023-12-31</t>
        </is>
      </c>
      <c r="Q1024" t="n">
        <v>2</v>
      </c>
      <c r="R1024" t="n">
        <v>2</v>
      </c>
    </row>
    <row r="1025">
      <c r="A1025" t="inlineStr">
        <is>
          <t>312</t>
        </is>
      </c>
      <c r="B1025" t="inlineStr">
        <is>
          <t>Clases espejo</t>
        </is>
      </c>
      <c r="C1025" t="inlineStr">
        <is>
          <t>VISIBILIDAD NACIONAL E INTERNACIONAL</t>
        </is>
      </c>
      <c r="D1025" t="inlineStr">
        <is>
          <t>Semestral</t>
        </is>
      </c>
      <c r="E1025" t="inlineStr">
        <is>
          <t>Positivo</t>
        </is>
      </c>
      <c r="F1025" s="137" t="n">
        <v>45473</v>
      </c>
      <c r="G1025" t="n">
        <v>2024</v>
      </c>
      <c r="H1025" t="inlineStr">
        <is>
          <t>Junio</t>
        </is>
      </c>
      <c r="I1025" t="inlineStr">
        <is>
          <t>2024-1</t>
        </is>
      </c>
      <c r="J1025" t="n">
        <v>100</v>
      </c>
      <c r="K1025" t="n">
        <v>126</v>
      </c>
      <c r="L1025" t="n">
        <v>1.26</v>
      </c>
      <c r="M1025" t="n">
        <v>1.26</v>
      </c>
      <c r="N1025" t="inlineStr">
        <is>
          <t>100.0%</t>
        </is>
      </c>
      <c r="O1025" t="inlineStr">
        <is>
          <t>126.0%</t>
        </is>
      </c>
      <c r="P1025" t="inlineStr">
        <is>
          <t>312-2024-06-30</t>
        </is>
      </c>
      <c r="Q1025" t="n">
        <v>2</v>
      </c>
      <c r="R1025" t="n">
        <v>2</v>
      </c>
    </row>
    <row r="1026">
      <c r="A1026" t="inlineStr">
        <is>
          <t>312</t>
        </is>
      </c>
      <c r="B1026" t="inlineStr">
        <is>
          <t>Clases espejo</t>
        </is>
      </c>
      <c r="C1026" t="inlineStr">
        <is>
          <t>VISIBILIDAD NACIONAL E INTERNACIONAL</t>
        </is>
      </c>
      <c r="D1026" t="inlineStr">
        <is>
          <t>Semestral</t>
        </is>
      </c>
      <c r="E1026" t="inlineStr">
        <is>
          <t>Positivo</t>
        </is>
      </c>
      <c r="F1026" s="137" t="n">
        <v>45657</v>
      </c>
      <c r="G1026" t="n">
        <v>2024</v>
      </c>
      <c r="H1026" t="inlineStr">
        <is>
          <t>Diciembre</t>
        </is>
      </c>
      <c r="I1026" t="inlineStr">
        <is>
          <t>2024-2</t>
        </is>
      </c>
      <c r="J1026" t="n">
        <v>100</v>
      </c>
      <c r="K1026" t="n">
        <v>137</v>
      </c>
      <c r="L1026" t="n">
        <v>1.3</v>
      </c>
      <c r="M1026" t="n">
        <v>1.37</v>
      </c>
      <c r="N1026" t="inlineStr">
        <is>
          <t>100.0%</t>
        </is>
      </c>
      <c r="O1026" t="inlineStr">
        <is>
          <t>137.0%</t>
        </is>
      </c>
      <c r="P1026" t="inlineStr">
        <is>
          <t>312-2024-12-31</t>
        </is>
      </c>
      <c r="Q1026" t="n">
        <v>2</v>
      </c>
      <c r="R1026" t="n">
        <v>2</v>
      </c>
    </row>
    <row r="1027">
      <c r="A1027" t="inlineStr">
        <is>
          <t>313</t>
        </is>
      </c>
      <c r="B1027" t="inlineStr">
        <is>
          <t>Seminarios y cursos internacionales virtuales impartidos y certificados por entidades externas</t>
        </is>
      </c>
      <c r="C1027" t="inlineStr">
        <is>
          <t>VISIBILIDAD NACIONAL E INTERNACIONAL</t>
        </is>
      </c>
      <c r="D1027" t="inlineStr">
        <is>
          <t>Semestral</t>
        </is>
      </c>
      <c r="E1027" t="inlineStr">
        <is>
          <t>Positivo</t>
        </is>
      </c>
      <c r="F1027" s="137" t="n">
        <v>45107</v>
      </c>
      <c r="G1027" t="n">
        <v>2023</v>
      </c>
      <c r="H1027" t="inlineStr">
        <is>
          <t>Junio</t>
        </is>
      </c>
      <c r="I1027" t="inlineStr">
        <is>
          <t>2023-1</t>
        </is>
      </c>
      <c r="J1027" t="n">
        <v>13</v>
      </c>
      <c r="K1027" t="n">
        <v>13</v>
      </c>
      <c r="L1027" t="n">
        <v>1</v>
      </c>
      <c r="M1027" t="n">
        <v>1</v>
      </c>
      <c r="N1027" t="inlineStr">
        <is>
          <t>13.0%</t>
        </is>
      </c>
      <c r="O1027" t="inlineStr">
        <is>
          <t>13.0%</t>
        </is>
      </c>
      <c r="P1027" t="inlineStr">
        <is>
          <t>313-2023-06-30</t>
        </is>
      </c>
      <c r="Q1027" t="n">
        <v>2</v>
      </c>
      <c r="R1027" t="n">
        <v>2</v>
      </c>
    </row>
    <row r="1028">
      <c r="A1028" t="inlineStr">
        <is>
          <t>313</t>
        </is>
      </c>
      <c r="B1028" t="inlineStr">
        <is>
          <t>Seminarios y cursos internacionales virtuales impartidos y certificados por entidades externas</t>
        </is>
      </c>
      <c r="C1028" t="inlineStr">
        <is>
          <t>VISIBILIDAD NACIONAL E INTERNACIONAL</t>
        </is>
      </c>
      <c r="D1028" t="inlineStr">
        <is>
          <t>Semestral</t>
        </is>
      </c>
      <c r="E1028" t="inlineStr">
        <is>
          <t>Positivo</t>
        </is>
      </c>
      <c r="F1028" s="137" t="n">
        <v>45291</v>
      </c>
      <c r="G1028" t="n">
        <v>2023</v>
      </c>
      <c r="H1028" t="inlineStr">
        <is>
          <t>Diciembre</t>
        </is>
      </c>
      <c r="I1028" t="inlineStr">
        <is>
          <t>2023-2</t>
        </is>
      </c>
      <c r="J1028" t="n">
        <v>15</v>
      </c>
      <c r="K1028" t="n">
        <v>12</v>
      </c>
      <c r="L1028" t="n">
        <v>0.8</v>
      </c>
      <c r="M1028" t="n">
        <v>0.8</v>
      </c>
      <c r="N1028" t="inlineStr">
        <is>
          <t>15.0%</t>
        </is>
      </c>
      <c r="O1028" t="inlineStr">
        <is>
          <t>12.0%</t>
        </is>
      </c>
      <c r="P1028" t="inlineStr">
        <is>
          <t>313-2023-12-31</t>
        </is>
      </c>
      <c r="Q1028" t="n">
        <v>2</v>
      </c>
      <c r="R1028" t="n">
        <v>2</v>
      </c>
    </row>
    <row r="1029">
      <c r="A1029" t="inlineStr">
        <is>
          <t>313</t>
        </is>
      </c>
      <c r="B1029" t="inlineStr">
        <is>
          <t>Seminarios y cursos internacionales virtuales impartidos y certificados por entidades externas</t>
        </is>
      </c>
      <c r="C1029" t="inlineStr">
        <is>
          <t>VISIBILIDAD NACIONAL E INTERNACIONAL</t>
        </is>
      </c>
      <c r="D1029" t="inlineStr">
        <is>
          <t>Semestral</t>
        </is>
      </c>
      <c r="E1029" t="inlineStr">
        <is>
          <t>Positivo</t>
        </is>
      </c>
      <c r="F1029" s="137" t="n">
        <v>45473</v>
      </c>
      <c r="G1029" t="n">
        <v>2024</v>
      </c>
      <c r="H1029" t="inlineStr">
        <is>
          <t>Junio</t>
        </is>
      </c>
      <c r="I1029" t="inlineStr">
        <is>
          <t>2024-1</t>
        </is>
      </c>
      <c r="J1029" t="n">
        <v>100</v>
      </c>
      <c r="K1029" t="n">
        <v>100</v>
      </c>
      <c r="L1029" t="n">
        <v>1</v>
      </c>
      <c r="M1029" t="n">
        <v>1</v>
      </c>
      <c r="N1029" t="inlineStr">
        <is>
          <t>100.0%</t>
        </is>
      </c>
      <c r="O1029" t="inlineStr">
        <is>
          <t>100.0%</t>
        </is>
      </c>
      <c r="P1029" t="inlineStr">
        <is>
          <t>313-2024-06-30</t>
        </is>
      </c>
      <c r="Q1029" t="n">
        <v>2</v>
      </c>
      <c r="R1029" t="n">
        <v>2</v>
      </c>
    </row>
    <row r="1030">
      <c r="A1030" t="inlineStr">
        <is>
          <t>313</t>
        </is>
      </c>
      <c r="B1030" t="inlineStr">
        <is>
          <t>Seminarios y cursos internacionales virtuales impartidos y certificados por entidades externas</t>
        </is>
      </c>
      <c r="C1030" t="inlineStr">
        <is>
          <t>VISIBILIDAD NACIONAL E INTERNACIONAL</t>
        </is>
      </c>
      <c r="D1030" t="inlineStr">
        <is>
          <t>Semestral</t>
        </is>
      </c>
      <c r="E1030" t="inlineStr">
        <is>
          <t>Positivo</t>
        </is>
      </c>
      <c r="F1030" s="137" t="n">
        <v>45657</v>
      </c>
      <c r="G1030" t="n">
        <v>2024</v>
      </c>
      <c r="H1030" t="inlineStr">
        <is>
          <t>Diciembre</t>
        </is>
      </c>
      <c r="I1030" t="inlineStr">
        <is>
          <t>2024-2</t>
        </is>
      </c>
      <c r="J1030" t="n">
        <v>100</v>
      </c>
      <c r="K1030" t="n">
        <v>100</v>
      </c>
      <c r="L1030" t="n">
        <v>1</v>
      </c>
      <c r="M1030" t="n">
        <v>1</v>
      </c>
      <c r="N1030" t="inlineStr">
        <is>
          <t>100.0%</t>
        </is>
      </c>
      <c r="O1030" t="inlineStr">
        <is>
          <t>100.0%</t>
        </is>
      </c>
      <c r="P1030" t="inlineStr">
        <is>
          <t>313-2024-12-31</t>
        </is>
      </c>
      <c r="Q1030" t="n">
        <v>2</v>
      </c>
      <c r="R1030" t="n">
        <v>2</v>
      </c>
    </row>
    <row r="1031">
      <c r="A1031" t="inlineStr">
        <is>
          <t>314</t>
        </is>
      </c>
      <c r="B1031" t="inlineStr">
        <is>
          <t>N de asignaturas COIL - (Collaborative Online International Learning)</t>
        </is>
      </c>
      <c r="C1031" t="inlineStr">
        <is>
          <t>VISIBILIDAD NACIONAL E INTERNACIONAL</t>
        </is>
      </c>
      <c r="D1031" t="inlineStr">
        <is>
          <t>Semestral</t>
        </is>
      </c>
      <c r="E1031" t="inlineStr">
        <is>
          <t>Positivo</t>
        </is>
      </c>
      <c r="F1031" s="137" t="n">
        <v>45107</v>
      </c>
      <c r="G1031" t="n">
        <v>2023</v>
      </c>
      <c r="H1031" t="inlineStr">
        <is>
          <t>Junio</t>
        </is>
      </c>
      <c r="I1031" t="inlineStr">
        <is>
          <t>2023-1</t>
        </is>
      </c>
      <c r="J1031" t="n">
        <v>9</v>
      </c>
      <c r="K1031" t="n">
        <v>13</v>
      </c>
      <c r="L1031" t="n">
        <v>1.3</v>
      </c>
      <c r="M1031" t="n">
        <v>1.444444444444444</v>
      </c>
      <c r="N1031" t="inlineStr">
        <is>
          <t>9.0%</t>
        </is>
      </c>
      <c r="O1031" t="inlineStr">
        <is>
          <t>13.0%</t>
        </is>
      </c>
      <c r="P1031" t="inlineStr">
        <is>
          <t>314-2023-06-30</t>
        </is>
      </c>
      <c r="Q1031" t="n">
        <v>2</v>
      </c>
      <c r="R1031" t="n">
        <v>2</v>
      </c>
    </row>
    <row r="1032">
      <c r="A1032" t="inlineStr">
        <is>
          <t>314</t>
        </is>
      </c>
      <c r="B1032" t="inlineStr">
        <is>
          <t>N de asignaturas COIL - (Collaborative Online International Learning)</t>
        </is>
      </c>
      <c r="C1032" t="inlineStr">
        <is>
          <t>VISIBILIDAD NACIONAL E INTERNACIONAL</t>
        </is>
      </c>
      <c r="D1032" t="inlineStr">
        <is>
          <t>Semestral</t>
        </is>
      </c>
      <c r="E1032" t="inlineStr">
        <is>
          <t>Positivo</t>
        </is>
      </c>
      <c r="F1032" s="137" t="n">
        <v>45291</v>
      </c>
      <c r="G1032" t="n">
        <v>2023</v>
      </c>
      <c r="H1032" t="inlineStr">
        <is>
          <t>Diciembre</t>
        </is>
      </c>
      <c r="I1032" t="inlineStr">
        <is>
          <t>2023-2</t>
        </is>
      </c>
      <c r="J1032" t="n">
        <v>14</v>
      </c>
      <c r="K1032" t="n">
        <v>16</v>
      </c>
      <c r="L1032" t="n">
        <v>1.142857142857143</v>
      </c>
      <c r="M1032" t="n">
        <v>1.142857142857143</v>
      </c>
      <c r="N1032" t="inlineStr">
        <is>
          <t>14.0%</t>
        </is>
      </c>
      <c r="O1032" t="inlineStr">
        <is>
          <t>16.0%</t>
        </is>
      </c>
      <c r="P1032" t="inlineStr">
        <is>
          <t>314-2023-12-31</t>
        </is>
      </c>
      <c r="Q1032" t="n">
        <v>2</v>
      </c>
      <c r="R1032" t="n">
        <v>2</v>
      </c>
    </row>
    <row r="1033">
      <c r="A1033" t="inlineStr">
        <is>
          <t>314</t>
        </is>
      </c>
      <c r="B1033" t="inlineStr">
        <is>
          <t>N de asignaturas COIL - (Collaborative Online International Learning)</t>
        </is>
      </c>
      <c r="C1033" t="inlineStr">
        <is>
          <t>VISIBILIDAD NACIONAL E INTERNACIONAL</t>
        </is>
      </c>
      <c r="D1033" t="inlineStr">
        <is>
          <t>Semestral</t>
        </is>
      </c>
      <c r="E1033" t="inlineStr">
        <is>
          <t>Positivo</t>
        </is>
      </c>
      <c r="F1033" s="137" t="n">
        <v>45473</v>
      </c>
      <c r="G1033" t="n">
        <v>2024</v>
      </c>
      <c r="H1033" t="inlineStr">
        <is>
          <t>Junio</t>
        </is>
      </c>
      <c r="I1033" t="inlineStr">
        <is>
          <t>2024-1</t>
        </is>
      </c>
      <c r="J1033" t="n">
        <v>100</v>
      </c>
      <c r="K1033" t="n">
        <v>140</v>
      </c>
      <c r="L1033" t="n">
        <v>1.3</v>
      </c>
      <c r="M1033" t="n">
        <v>1.4</v>
      </c>
      <c r="N1033" t="inlineStr">
        <is>
          <t>100.0%</t>
        </is>
      </c>
      <c r="O1033" t="inlineStr">
        <is>
          <t>140.0%</t>
        </is>
      </c>
      <c r="P1033" t="inlineStr">
        <is>
          <t>314-2024-06-30</t>
        </is>
      </c>
      <c r="Q1033" t="n">
        <v>2</v>
      </c>
      <c r="R1033" t="n">
        <v>2</v>
      </c>
    </row>
    <row r="1034">
      <c r="A1034" t="inlineStr">
        <is>
          <t>314</t>
        </is>
      </c>
      <c r="B1034" t="inlineStr">
        <is>
          <t>N de asignaturas COIL - (Collaborative Online International Learning)</t>
        </is>
      </c>
      <c r="C1034" t="inlineStr">
        <is>
          <t>VISIBILIDAD NACIONAL E INTERNACIONAL</t>
        </is>
      </c>
      <c r="D1034" t="inlineStr">
        <is>
          <t>Semestral</t>
        </is>
      </c>
      <c r="E1034" t="inlineStr">
        <is>
          <t>Positivo</t>
        </is>
      </c>
      <c r="F1034" s="137" t="n">
        <v>45657</v>
      </c>
      <c r="G1034" t="n">
        <v>2024</v>
      </c>
      <c r="H1034" t="inlineStr">
        <is>
          <t>Diciembre</t>
        </is>
      </c>
      <c r="I1034" t="inlineStr">
        <is>
          <t>2024-2</t>
        </is>
      </c>
      <c r="J1034" t="n">
        <v>100</v>
      </c>
      <c r="K1034" t="n">
        <v>145</v>
      </c>
      <c r="L1034" t="n">
        <v>1.3</v>
      </c>
      <c r="M1034" t="n">
        <v>1.45</v>
      </c>
      <c r="N1034" t="inlineStr">
        <is>
          <t>100.0%</t>
        </is>
      </c>
      <c r="O1034" t="inlineStr">
        <is>
          <t>145.0%</t>
        </is>
      </c>
      <c r="P1034" t="inlineStr">
        <is>
          <t>314-2024-12-31</t>
        </is>
      </c>
      <c r="Q1034" t="n">
        <v>2</v>
      </c>
      <c r="R1034" t="n">
        <v>2</v>
      </c>
    </row>
    <row r="1035">
      <c r="A1035" t="inlineStr">
        <is>
          <t>315</t>
        </is>
      </c>
      <c r="B1035" t="inlineStr">
        <is>
          <t>Convenios con doble titulación</t>
        </is>
      </c>
      <c r="C1035" t="inlineStr">
        <is>
          <t>VISIBILIDAD NACIONAL E INTERNACIONAL</t>
        </is>
      </c>
      <c r="D1035" t="inlineStr">
        <is>
          <t>Semestral</t>
        </is>
      </c>
      <c r="E1035" t="inlineStr">
        <is>
          <t>Positivo</t>
        </is>
      </c>
      <c r="F1035" s="137" t="n">
        <v>45107</v>
      </c>
      <c r="G1035" t="n">
        <v>2023</v>
      </c>
      <c r="H1035" t="inlineStr">
        <is>
          <t>Junio</t>
        </is>
      </c>
      <c r="I1035" t="inlineStr">
        <is>
          <t>2023-1</t>
        </is>
      </c>
      <c r="J1035" t="n">
        <v>5</v>
      </c>
      <c r="K1035" t="n">
        <v>7</v>
      </c>
      <c r="L1035" t="n">
        <v>1.3</v>
      </c>
      <c r="M1035" t="n">
        <v>1.4</v>
      </c>
      <c r="N1035" t="inlineStr">
        <is>
          <t>5.0%</t>
        </is>
      </c>
      <c r="O1035" t="inlineStr">
        <is>
          <t>7.0%</t>
        </is>
      </c>
      <c r="P1035" t="inlineStr">
        <is>
          <t>315-2023-06-30</t>
        </is>
      </c>
      <c r="Q1035" t="n">
        <v>2</v>
      </c>
      <c r="R1035" t="n">
        <v>2</v>
      </c>
    </row>
    <row r="1036">
      <c r="A1036" t="inlineStr">
        <is>
          <t>315</t>
        </is>
      </c>
      <c r="B1036" t="inlineStr">
        <is>
          <t>Convenios con doble titulación</t>
        </is>
      </c>
      <c r="C1036" t="inlineStr">
        <is>
          <t>VISIBILIDAD NACIONAL E INTERNACIONAL</t>
        </is>
      </c>
      <c r="D1036" t="inlineStr">
        <is>
          <t>Semestral</t>
        </is>
      </c>
      <c r="E1036" t="inlineStr">
        <is>
          <t>Positivo</t>
        </is>
      </c>
      <c r="F1036" s="137" t="n">
        <v>45291</v>
      </c>
      <c r="G1036" t="n">
        <v>2023</v>
      </c>
      <c r="H1036" t="inlineStr">
        <is>
          <t>Diciembre</t>
        </is>
      </c>
      <c r="I1036" t="inlineStr">
        <is>
          <t>2023-2</t>
        </is>
      </c>
      <c r="L1036" t="n">
        <v>0</v>
      </c>
      <c r="M1036" t="n">
        <v>0</v>
      </c>
      <c r="P1036" t="inlineStr">
        <is>
          <t>315-2023-12-31</t>
        </is>
      </c>
      <c r="Q1036" t="n">
        <v>2</v>
      </c>
      <c r="R1036" t="n">
        <v>2</v>
      </c>
    </row>
    <row r="1037">
      <c r="A1037" t="inlineStr">
        <is>
          <t>315</t>
        </is>
      </c>
      <c r="B1037" t="inlineStr">
        <is>
          <t>Num de programas con convenios de doble titulación</t>
        </is>
      </c>
      <c r="C1037" t="inlineStr">
        <is>
          <t>VISIBILIDAD NACIONAL E INTERNACIONAL</t>
        </is>
      </c>
      <c r="D1037" t="inlineStr">
        <is>
          <t>Semestral</t>
        </is>
      </c>
      <c r="E1037" t="inlineStr">
        <is>
          <t>Positivo</t>
        </is>
      </c>
      <c r="F1037" s="137" t="n">
        <v>45473</v>
      </c>
      <c r="G1037" t="n">
        <v>2024</v>
      </c>
      <c r="H1037" t="inlineStr">
        <is>
          <t>Junio</t>
        </is>
      </c>
      <c r="I1037" t="inlineStr">
        <is>
          <t>2024-1</t>
        </is>
      </c>
      <c r="L1037" t="n">
        <v>0</v>
      </c>
      <c r="M1037" t="n">
        <v>0</v>
      </c>
      <c r="P1037" t="inlineStr">
        <is>
          <t>315-2024-06-30</t>
        </is>
      </c>
      <c r="Q1037" t="n">
        <v>2</v>
      </c>
      <c r="R1037" t="n">
        <v>2</v>
      </c>
    </row>
    <row r="1038">
      <c r="A1038" t="inlineStr">
        <is>
          <t>315</t>
        </is>
      </c>
      <c r="B1038" t="inlineStr">
        <is>
          <t>Num de programas con convenios de doble titulación</t>
        </is>
      </c>
      <c r="C1038" t="inlineStr">
        <is>
          <t>VISIBILIDAD NACIONAL E INTERNACIONAL</t>
        </is>
      </c>
      <c r="D1038" t="inlineStr">
        <is>
          <t>Semestral</t>
        </is>
      </c>
      <c r="E1038" t="inlineStr">
        <is>
          <t>Positivo</t>
        </is>
      </c>
      <c r="F1038" s="137" t="n">
        <v>45657</v>
      </c>
      <c r="G1038" t="n">
        <v>2024</v>
      </c>
      <c r="H1038" t="inlineStr">
        <is>
          <t>Diciembre</t>
        </is>
      </c>
      <c r="I1038" t="inlineStr">
        <is>
          <t>2024-2</t>
        </is>
      </c>
      <c r="L1038" t="n">
        <v>0</v>
      </c>
      <c r="M1038" t="n">
        <v>0</v>
      </c>
      <c r="P1038" t="inlineStr">
        <is>
          <t>315-2024-12-31</t>
        </is>
      </c>
      <c r="Q1038" t="n">
        <v>2</v>
      </c>
      <c r="R1038" t="n">
        <v>2</v>
      </c>
    </row>
    <row r="1039">
      <c r="A1039" t="inlineStr">
        <is>
          <t>316</t>
        </is>
      </c>
      <c r="B1039" t="inlineStr">
        <is>
          <t>Asignaturas con sesiones en segundo idioma</t>
        </is>
      </c>
      <c r="C1039" t="inlineStr">
        <is>
          <t>VISIBILIDAD NACIONAL E INTERNACIONAL</t>
        </is>
      </c>
      <c r="D1039" t="inlineStr">
        <is>
          <t>Semestral</t>
        </is>
      </c>
      <c r="E1039" t="inlineStr">
        <is>
          <t>Positivo</t>
        </is>
      </c>
      <c r="F1039" s="137" t="n">
        <v>45107</v>
      </c>
      <c r="G1039" t="n">
        <v>2023</v>
      </c>
      <c r="H1039" t="inlineStr">
        <is>
          <t>Junio</t>
        </is>
      </c>
      <c r="I1039" t="inlineStr">
        <is>
          <t>2023-1</t>
        </is>
      </c>
      <c r="J1039" t="n">
        <v>9</v>
      </c>
      <c r="K1039" t="n">
        <v>11</v>
      </c>
      <c r="L1039" t="n">
        <v>1.222222222222222</v>
      </c>
      <c r="M1039" t="n">
        <v>1.222222222222222</v>
      </c>
      <c r="N1039" t="inlineStr">
        <is>
          <t>9.0%</t>
        </is>
      </c>
      <c r="O1039" t="inlineStr">
        <is>
          <t>11.0%</t>
        </is>
      </c>
      <c r="P1039" t="inlineStr">
        <is>
          <t>316-2023-06-30</t>
        </is>
      </c>
      <c r="Q1039" t="n">
        <v>2</v>
      </c>
      <c r="R1039" t="n">
        <v>2</v>
      </c>
    </row>
    <row r="1040">
      <c r="A1040" t="inlineStr">
        <is>
          <t>316</t>
        </is>
      </c>
      <c r="B1040" t="inlineStr">
        <is>
          <t>Asignaturas con sesiones en segundo idioma</t>
        </is>
      </c>
      <c r="C1040" t="inlineStr">
        <is>
          <t>VISIBILIDAD NACIONAL E INTERNACIONAL</t>
        </is>
      </c>
      <c r="D1040" t="inlineStr">
        <is>
          <t>Semestral</t>
        </is>
      </c>
      <c r="E1040" t="inlineStr">
        <is>
          <t>Positivo</t>
        </is>
      </c>
      <c r="F1040" s="137" t="n">
        <v>45291</v>
      </c>
      <c r="G1040" t="n">
        <v>2023</v>
      </c>
      <c r="H1040" t="inlineStr">
        <is>
          <t>Diciembre</t>
        </is>
      </c>
      <c r="I1040" t="inlineStr">
        <is>
          <t>2023-2</t>
        </is>
      </c>
      <c r="J1040" t="n">
        <v>12</v>
      </c>
      <c r="K1040" t="n">
        <v>11</v>
      </c>
      <c r="L1040" t="n">
        <v>0.9166666666666666</v>
      </c>
      <c r="M1040" t="n">
        <v>0.9166666666666666</v>
      </c>
      <c r="N1040" t="inlineStr">
        <is>
          <t>12.0%</t>
        </is>
      </c>
      <c r="O1040" t="inlineStr">
        <is>
          <t>11.0%</t>
        </is>
      </c>
      <c r="P1040" t="inlineStr">
        <is>
          <t>316-2023-12-31</t>
        </is>
      </c>
      <c r="Q1040" t="n">
        <v>2</v>
      </c>
      <c r="R1040" t="n">
        <v>2</v>
      </c>
    </row>
    <row r="1041">
      <c r="A1041" t="inlineStr">
        <is>
          <t>316</t>
        </is>
      </c>
      <c r="B1041" t="inlineStr">
        <is>
          <t>Asignaturas con sesiones en segundo idioma</t>
        </is>
      </c>
      <c r="C1041" t="inlineStr">
        <is>
          <t>VISIBILIDAD NACIONAL E INTERNACIONAL</t>
        </is>
      </c>
      <c r="D1041" t="inlineStr">
        <is>
          <t>Semestral</t>
        </is>
      </c>
      <c r="E1041" t="inlineStr">
        <is>
          <t>Positivo</t>
        </is>
      </c>
      <c r="F1041" s="137" t="n">
        <v>45473</v>
      </c>
      <c r="G1041" t="n">
        <v>2024</v>
      </c>
      <c r="H1041" t="inlineStr">
        <is>
          <t>Junio</t>
        </is>
      </c>
      <c r="I1041" t="inlineStr">
        <is>
          <t>2024-1</t>
        </is>
      </c>
      <c r="L1041" t="n">
        <v>0</v>
      </c>
      <c r="M1041" t="n">
        <v>0</v>
      </c>
      <c r="P1041" t="inlineStr">
        <is>
          <t>316-2024-06-30</t>
        </is>
      </c>
      <c r="Q1041" t="n">
        <v>2</v>
      </c>
      <c r="R1041" t="n">
        <v>2</v>
      </c>
    </row>
    <row r="1042">
      <c r="A1042" t="inlineStr">
        <is>
          <t>317</t>
        </is>
      </c>
      <c r="B1042" t="inlineStr">
        <is>
          <t>Plan De Internacionalización A 7 Años</t>
        </is>
      </c>
      <c r="C1042" t="inlineStr">
        <is>
          <t>VISIBILIDAD NACIONAL E INTERNACIONAL</t>
        </is>
      </c>
      <c r="D1042" t="inlineStr">
        <is>
          <t>Anual</t>
        </is>
      </c>
      <c r="E1042" t="inlineStr">
        <is>
          <t>Positivo</t>
        </is>
      </c>
      <c r="F1042" s="137" t="n">
        <v>45291</v>
      </c>
      <c r="G1042" t="n">
        <v>2023</v>
      </c>
      <c r="H1042" t="inlineStr">
        <is>
          <t>Diciembre</t>
        </is>
      </c>
      <c r="I1042" t="inlineStr">
        <is>
          <t>2023-2</t>
        </is>
      </c>
      <c r="J1042" t="n">
        <v>12</v>
      </c>
      <c r="K1042" t="n">
        <v>12</v>
      </c>
      <c r="L1042" t="n">
        <v>1</v>
      </c>
      <c r="M1042" t="n">
        <v>1</v>
      </c>
      <c r="N1042" t="inlineStr">
        <is>
          <t>12.0%</t>
        </is>
      </c>
      <c r="O1042" t="inlineStr">
        <is>
          <t>12.0%</t>
        </is>
      </c>
      <c r="P1042" t="inlineStr">
        <is>
          <t>317-2023-12-31</t>
        </is>
      </c>
      <c r="Q1042" t="n">
        <v>2</v>
      </c>
      <c r="R1042" t="n">
        <v>2</v>
      </c>
    </row>
    <row r="1043">
      <c r="A1043" t="inlineStr">
        <is>
          <t>317</t>
        </is>
      </c>
      <c r="B1043" t="inlineStr">
        <is>
          <t>Plan De Internacionalización A 7 Años</t>
        </is>
      </c>
      <c r="C1043" t="inlineStr">
        <is>
          <t>VISIBILIDAD NACIONAL E INTERNACIONAL</t>
        </is>
      </c>
      <c r="D1043" t="inlineStr">
        <is>
          <t>Anual</t>
        </is>
      </c>
      <c r="E1043" t="inlineStr">
        <is>
          <t>Positivo</t>
        </is>
      </c>
      <c r="F1043" s="137" t="n">
        <v>45657</v>
      </c>
      <c r="G1043" t="n">
        <v>2024</v>
      </c>
      <c r="H1043" t="inlineStr">
        <is>
          <t>Diciembre</t>
        </is>
      </c>
      <c r="I1043" t="inlineStr">
        <is>
          <t>2024-2</t>
        </is>
      </c>
      <c r="J1043" t="n">
        <v>100</v>
      </c>
      <c r="K1043" t="n">
        <v>100</v>
      </c>
      <c r="L1043" t="n">
        <v>1</v>
      </c>
      <c r="M1043" t="n">
        <v>1</v>
      </c>
      <c r="N1043" t="inlineStr">
        <is>
          <t>100.0%</t>
        </is>
      </c>
      <c r="O1043" t="inlineStr">
        <is>
          <t>100.0%</t>
        </is>
      </c>
      <c r="P1043" t="inlineStr">
        <is>
          <t>317-2024-12-31</t>
        </is>
      </c>
      <c r="Q1043" t="n">
        <v>2</v>
      </c>
      <c r="R1043" t="n">
        <v>2</v>
      </c>
    </row>
    <row r="1044">
      <c r="A1044" t="inlineStr">
        <is>
          <t>318</t>
        </is>
      </c>
      <c r="B1044" t="inlineStr">
        <is>
          <t>Convenios, alianzas activas con actividades desde 2018</t>
        </is>
      </c>
      <c r="C1044" t="inlineStr">
        <is>
          <t>VISIBILIDAD NACIONAL E INTERNACIONAL</t>
        </is>
      </c>
      <c r="D1044" t="inlineStr">
        <is>
          <t>Semestral</t>
        </is>
      </c>
      <c r="E1044" t="inlineStr">
        <is>
          <t>Positivo</t>
        </is>
      </c>
      <c r="F1044" s="137" t="n">
        <v>45107</v>
      </c>
      <c r="G1044" t="n">
        <v>2023</v>
      </c>
      <c r="H1044" t="inlineStr">
        <is>
          <t>Junio</t>
        </is>
      </c>
      <c r="I1044" t="inlineStr">
        <is>
          <t>2023-1</t>
        </is>
      </c>
      <c r="J1044" t="n">
        <v>80</v>
      </c>
      <c r="K1044" t="n">
        <v>85.98</v>
      </c>
      <c r="L1044" t="n">
        <v>1.07475</v>
      </c>
      <c r="M1044" t="n">
        <v>1.07475</v>
      </c>
      <c r="N1044" t="inlineStr">
        <is>
          <t>80.0%</t>
        </is>
      </c>
      <c r="O1044" t="inlineStr">
        <is>
          <t>85.98%</t>
        </is>
      </c>
      <c r="P1044" t="inlineStr">
        <is>
          <t>318-2023-06-30</t>
        </is>
      </c>
      <c r="Q1044" t="n">
        <v>2</v>
      </c>
      <c r="R1044" t="n">
        <v>2</v>
      </c>
    </row>
    <row r="1045">
      <c r="A1045" t="inlineStr">
        <is>
          <t>318</t>
        </is>
      </c>
      <c r="B1045" t="inlineStr">
        <is>
          <t>Convenios, alianzas activas con actividades desde 2018</t>
        </is>
      </c>
      <c r="C1045" t="inlineStr">
        <is>
          <t>VISIBILIDAD NACIONAL E INTERNACIONAL</t>
        </is>
      </c>
      <c r="D1045" t="inlineStr">
        <is>
          <t>Semestral</t>
        </is>
      </c>
      <c r="E1045" t="inlineStr">
        <is>
          <t>Positivo</t>
        </is>
      </c>
      <c r="F1045" s="137" t="n">
        <v>45291</v>
      </c>
      <c r="G1045" t="n">
        <v>2023</v>
      </c>
      <c r="H1045" t="inlineStr">
        <is>
          <t>Diciembre</t>
        </is>
      </c>
      <c r="I1045" t="inlineStr">
        <is>
          <t>2023-2</t>
        </is>
      </c>
      <c r="J1045" t="n">
        <v>80</v>
      </c>
      <c r="K1045" t="n">
        <v>90.91</v>
      </c>
      <c r="L1045" t="n">
        <v>1.136375</v>
      </c>
      <c r="M1045" t="n">
        <v>1.136375</v>
      </c>
      <c r="N1045" t="inlineStr">
        <is>
          <t>80.0%</t>
        </is>
      </c>
      <c r="O1045" t="inlineStr">
        <is>
          <t>90.91%</t>
        </is>
      </c>
      <c r="P1045" t="inlineStr">
        <is>
          <t>318-2023-12-31</t>
        </is>
      </c>
      <c r="Q1045" t="n">
        <v>2</v>
      </c>
      <c r="R1045" t="n">
        <v>2</v>
      </c>
    </row>
    <row r="1046">
      <c r="A1046" t="inlineStr">
        <is>
          <t>318</t>
        </is>
      </c>
      <c r="B1046" t="inlineStr">
        <is>
          <t>Convenios, alianzas activas con actividades en los últimos 5 años</t>
        </is>
      </c>
      <c r="C1046" t="inlineStr">
        <is>
          <t>VISIBILIDAD NACIONAL E INTERNACIONAL</t>
        </is>
      </c>
      <c r="D1046" t="inlineStr">
        <is>
          <t>Anual</t>
        </is>
      </c>
      <c r="E1046" t="inlineStr">
        <is>
          <t>Positivo</t>
        </is>
      </c>
      <c r="F1046" s="137" t="n">
        <v>45657</v>
      </c>
      <c r="G1046" t="n">
        <v>2024</v>
      </c>
      <c r="H1046" t="inlineStr">
        <is>
          <t>Diciembre</t>
        </is>
      </c>
      <c r="I1046" t="inlineStr">
        <is>
          <t>2024-2</t>
        </is>
      </c>
      <c r="J1046" t="n">
        <v>80</v>
      </c>
      <c r="K1046" t="n">
        <v>90.28</v>
      </c>
      <c r="L1046" t="n">
        <v>1.1285</v>
      </c>
      <c r="M1046" t="n">
        <v>1.1285</v>
      </c>
      <c r="N1046" t="inlineStr">
        <is>
          <t>80.0%</t>
        </is>
      </c>
      <c r="O1046" t="inlineStr">
        <is>
          <t>90.28%</t>
        </is>
      </c>
      <c r="P1046" t="inlineStr">
        <is>
          <t>318-2024-12-31</t>
        </is>
      </c>
      <c r="Q1046" t="n">
        <v>2</v>
      </c>
      <c r="R1046" t="n">
        <v>2</v>
      </c>
    </row>
    <row r="1047">
      <c r="A1047" t="inlineStr">
        <is>
          <t>318</t>
        </is>
      </c>
      <c r="B1047" t="inlineStr">
        <is>
          <t>Convenios, alianzas activas con actividades en los últimos 5 años</t>
        </is>
      </c>
      <c r="C1047" t="inlineStr">
        <is>
          <t>VISIBILIDAD NACIONAL E INTERNACIONAL</t>
        </is>
      </c>
      <c r="D1047" t="inlineStr">
        <is>
          <t>Anual</t>
        </is>
      </c>
      <c r="E1047" t="inlineStr">
        <is>
          <t>Positivo</t>
        </is>
      </c>
      <c r="F1047" s="137" t="n">
        <v>46022</v>
      </c>
      <c r="G1047" t="n">
        <v>2025</v>
      </c>
      <c r="H1047" t="inlineStr">
        <is>
          <t>Diciembre</t>
        </is>
      </c>
      <c r="I1047" t="inlineStr">
        <is>
          <t>2025-2</t>
        </is>
      </c>
      <c r="J1047" t="n">
        <v>85</v>
      </c>
      <c r="K1047" t="n">
        <v>86.16</v>
      </c>
      <c r="L1047" t="n">
        <v>1.013647058823529</v>
      </c>
      <c r="M1047" t="n">
        <v>1.013647058823529</v>
      </c>
      <c r="N1047" t="inlineStr">
        <is>
          <t>85.0%</t>
        </is>
      </c>
      <c r="O1047" t="inlineStr">
        <is>
          <t>86.16%</t>
        </is>
      </c>
      <c r="P1047" t="inlineStr">
        <is>
          <t>318-2025-12-31</t>
        </is>
      </c>
      <c r="Q1047" t="n">
        <v>2</v>
      </c>
      <c r="R1047" t="n">
        <v>2</v>
      </c>
    </row>
    <row r="1048">
      <c r="A1048" t="inlineStr">
        <is>
          <t>319</t>
        </is>
      </c>
      <c r="B1048" t="inlineStr">
        <is>
          <t>Nivel de cumplimiento de la gestión de internacionalización descrito en el plan de trabajo de la ORNI</t>
        </is>
      </c>
      <c r="C1048" t="inlineStr">
        <is>
          <t>VISIBILIDAD NACIONAL E INTERNACIONAL</t>
        </is>
      </c>
      <c r="D1048" t="inlineStr">
        <is>
          <t>Semestral</t>
        </is>
      </c>
      <c r="E1048" t="inlineStr">
        <is>
          <t>Positivo</t>
        </is>
      </c>
      <c r="F1048" s="137" t="n">
        <v>45107</v>
      </c>
      <c r="G1048" t="n">
        <v>2023</v>
      </c>
      <c r="H1048" t="inlineStr">
        <is>
          <t>Junio</t>
        </is>
      </c>
      <c r="I1048" t="inlineStr">
        <is>
          <t>2023-1</t>
        </is>
      </c>
      <c r="J1048" t="n">
        <v>100</v>
      </c>
      <c r="K1048" t="n">
        <v>80</v>
      </c>
      <c r="L1048" t="n">
        <v>0.8</v>
      </c>
      <c r="M1048" t="n">
        <v>0.8</v>
      </c>
      <c r="N1048" t="inlineStr">
        <is>
          <t>100.0%</t>
        </is>
      </c>
      <c r="O1048" t="inlineStr">
        <is>
          <t>80.0%</t>
        </is>
      </c>
      <c r="P1048" t="inlineStr">
        <is>
          <t>319-2023-06-30</t>
        </is>
      </c>
      <c r="Q1048" t="n">
        <v>2</v>
      </c>
      <c r="R1048" t="n">
        <v>2</v>
      </c>
    </row>
    <row r="1049">
      <c r="A1049" t="inlineStr">
        <is>
          <t>319</t>
        </is>
      </c>
      <c r="B1049" t="inlineStr">
        <is>
          <t>Nivel de cumplimiento de la gestión de internacionalización descrito en el plan de trabajo de la ORNI</t>
        </is>
      </c>
      <c r="C1049" t="inlineStr">
        <is>
          <t>VISIBILIDAD NACIONAL E INTERNACIONAL</t>
        </is>
      </c>
      <c r="D1049" t="inlineStr">
        <is>
          <t>Semestral</t>
        </is>
      </c>
      <c r="E1049" t="inlineStr">
        <is>
          <t>Positivo</t>
        </is>
      </c>
      <c r="F1049" s="137" t="n">
        <v>45291</v>
      </c>
      <c r="G1049" t="n">
        <v>2023</v>
      </c>
      <c r="H1049" t="inlineStr">
        <is>
          <t>Diciembre</t>
        </is>
      </c>
      <c r="I1049" t="inlineStr">
        <is>
          <t>2023-2</t>
        </is>
      </c>
      <c r="J1049" t="n">
        <v>100</v>
      </c>
      <c r="K1049" t="n">
        <v>100</v>
      </c>
      <c r="L1049" t="n">
        <v>1</v>
      </c>
      <c r="M1049" t="n">
        <v>1</v>
      </c>
      <c r="N1049" t="inlineStr">
        <is>
          <t>100.0%</t>
        </is>
      </c>
      <c r="O1049" t="inlineStr">
        <is>
          <t>100.0%</t>
        </is>
      </c>
      <c r="P1049" t="inlineStr">
        <is>
          <t>319-2023-12-31</t>
        </is>
      </c>
      <c r="Q1049" t="n">
        <v>2</v>
      </c>
      <c r="R1049" t="n">
        <v>2</v>
      </c>
    </row>
    <row r="1050">
      <c r="A1050" t="inlineStr">
        <is>
          <t>319</t>
        </is>
      </c>
      <c r="B1050" t="inlineStr">
        <is>
          <t>Nivel de cumplimiento de la gestión de internacionalización descrito en el plan de trabajo de la ORNI</t>
        </is>
      </c>
      <c r="C1050" t="inlineStr">
        <is>
          <t>VISIBILIDAD NACIONAL E INTERNACIONAL</t>
        </is>
      </c>
      <c r="D1050" t="inlineStr">
        <is>
          <t>Semestral</t>
        </is>
      </c>
      <c r="E1050" t="inlineStr">
        <is>
          <t>Positivo</t>
        </is>
      </c>
      <c r="F1050" s="137" t="n">
        <v>45473</v>
      </c>
      <c r="G1050" t="n">
        <v>2024</v>
      </c>
      <c r="H1050" t="inlineStr">
        <is>
          <t>Junio</t>
        </is>
      </c>
      <c r="I1050" t="inlineStr">
        <is>
          <t>2024-1</t>
        </is>
      </c>
      <c r="J1050" t="n">
        <v>100</v>
      </c>
      <c r="K1050" t="n">
        <v>100</v>
      </c>
      <c r="L1050" t="n">
        <v>1</v>
      </c>
      <c r="M1050" t="n">
        <v>1</v>
      </c>
      <c r="N1050" t="inlineStr">
        <is>
          <t>100.0%</t>
        </is>
      </c>
      <c r="O1050" t="inlineStr">
        <is>
          <t>100.0%</t>
        </is>
      </c>
      <c r="P1050" t="inlineStr">
        <is>
          <t>319-2024-06-30</t>
        </is>
      </c>
      <c r="Q1050" t="n">
        <v>2</v>
      </c>
      <c r="R1050" t="n">
        <v>2</v>
      </c>
    </row>
    <row r="1051">
      <c r="A1051" t="inlineStr">
        <is>
          <t>319</t>
        </is>
      </c>
      <c r="B1051" t="inlineStr">
        <is>
          <t>Nivel de cumplimiento de la gestión de internacionalización descrito en el plan de trabajo de la ORNI</t>
        </is>
      </c>
      <c r="C1051" t="inlineStr">
        <is>
          <t>VISIBILIDAD NACIONAL E INTERNACIONAL</t>
        </is>
      </c>
      <c r="D1051" t="inlineStr">
        <is>
          <t>Semestral</t>
        </is>
      </c>
      <c r="E1051" t="inlineStr">
        <is>
          <t>Positivo</t>
        </is>
      </c>
      <c r="F1051" s="137" t="n">
        <v>45657</v>
      </c>
      <c r="G1051" t="n">
        <v>2024</v>
      </c>
      <c r="H1051" t="inlineStr">
        <is>
          <t>Diciembre</t>
        </is>
      </c>
      <c r="I1051" t="inlineStr">
        <is>
          <t>2024-2</t>
        </is>
      </c>
      <c r="J1051" t="n">
        <v>100</v>
      </c>
      <c r="K1051" t="n">
        <v>100</v>
      </c>
      <c r="L1051" t="n">
        <v>1</v>
      </c>
      <c r="M1051" t="n">
        <v>1</v>
      </c>
      <c r="N1051" t="inlineStr">
        <is>
          <t>100.0%</t>
        </is>
      </c>
      <c r="O1051" t="inlineStr">
        <is>
          <t>100.0%</t>
        </is>
      </c>
      <c r="P1051" t="inlineStr">
        <is>
          <t>319-2024-12-31</t>
        </is>
      </c>
      <c r="Q1051" t="n">
        <v>2</v>
      </c>
      <c r="R1051" t="n">
        <v>2</v>
      </c>
    </row>
    <row r="1052">
      <c r="A1052" t="inlineStr">
        <is>
          <t>320</t>
        </is>
      </c>
      <c r="B1052" t="inlineStr">
        <is>
          <t>Participación docentes eventos académicos internacionales virtuales</t>
        </is>
      </c>
      <c r="C1052" t="inlineStr">
        <is>
          <t>VISIBILIDAD NACIONAL E INTERNACIONAL</t>
        </is>
      </c>
      <c r="D1052" t="inlineStr">
        <is>
          <t>Semestral</t>
        </is>
      </c>
      <c r="E1052" t="inlineStr">
        <is>
          <t>Positivo</t>
        </is>
      </c>
      <c r="F1052" s="137" t="n">
        <v>45107</v>
      </c>
      <c r="G1052" t="n">
        <v>2023</v>
      </c>
      <c r="H1052" t="inlineStr">
        <is>
          <t>Junio</t>
        </is>
      </c>
      <c r="I1052" t="inlineStr">
        <is>
          <t>2023-1</t>
        </is>
      </c>
      <c r="J1052" t="n">
        <v>26</v>
      </c>
      <c r="K1052" t="n">
        <v>12</v>
      </c>
      <c r="L1052" t="n">
        <v>0.4615384615384616</v>
      </c>
      <c r="M1052" t="n">
        <v>0.4615384615384616</v>
      </c>
      <c r="N1052" t="inlineStr">
        <is>
          <t>26.0%</t>
        </is>
      </c>
      <c r="O1052" t="inlineStr">
        <is>
          <t>12.0%</t>
        </is>
      </c>
      <c r="P1052" t="inlineStr">
        <is>
          <t>320-2023-06-30</t>
        </is>
      </c>
      <c r="Q1052" t="n">
        <v>2</v>
      </c>
      <c r="R1052" t="n">
        <v>2</v>
      </c>
    </row>
    <row r="1053">
      <c r="A1053" t="inlineStr">
        <is>
          <t>320</t>
        </is>
      </c>
      <c r="B1053" t="inlineStr">
        <is>
          <t>Participación docentes eventos académicos internacionales virtuales</t>
        </is>
      </c>
      <c r="C1053" t="inlineStr">
        <is>
          <t>VISIBILIDAD NACIONAL E INTERNACIONAL</t>
        </is>
      </c>
      <c r="D1053" t="inlineStr">
        <is>
          <t>Semestral</t>
        </is>
      </c>
      <c r="E1053" t="inlineStr">
        <is>
          <t>Positivo</t>
        </is>
      </c>
      <c r="F1053" s="137" t="n">
        <v>45291</v>
      </c>
      <c r="G1053" t="n">
        <v>2023</v>
      </c>
      <c r="H1053" t="inlineStr">
        <is>
          <t>Diciembre</t>
        </is>
      </c>
      <c r="I1053" t="inlineStr">
        <is>
          <t>2023-2</t>
        </is>
      </c>
      <c r="J1053" t="n">
        <v>15</v>
      </c>
      <c r="K1053" t="n">
        <v>17</v>
      </c>
      <c r="L1053" t="n">
        <v>1.133333333333333</v>
      </c>
      <c r="M1053" t="n">
        <v>1.133333333333333</v>
      </c>
      <c r="N1053" t="inlineStr">
        <is>
          <t>15.0%</t>
        </is>
      </c>
      <c r="O1053" t="inlineStr">
        <is>
          <t>17.0%</t>
        </is>
      </c>
      <c r="P1053" t="inlineStr">
        <is>
          <t>320-2023-12-31</t>
        </is>
      </c>
      <c r="Q1053" t="n">
        <v>2</v>
      </c>
      <c r="R1053" t="n">
        <v>2</v>
      </c>
    </row>
    <row r="1054">
      <c r="A1054" t="inlineStr">
        <is>
          <t>320</t>
        </is>
      </c>
      <c r="B1054" t="inlineStr">
        <is>
          <t>Participación docentes Poli en eventos académicos internacionales virtuales</t>
        </is>
      </c>
      <c r="C1054" t="inlineStr">
        <is>
          <t>VISIBILIDAD NACIONAL E INTERNACIONAL</t>
        </is>
      </c>
      <c r="D1054" t="inlineStr">
        <is>
          <t>Semestral</t>
        </is>
      </c>
      <c r="E1054" t="inlineStr">
        <is>
          <t>Positivo</t>
        </is>
      </c>
      <c r="F1054" s="137" t="n">
        <v>45473</v>
      </c>
      <c r="G1054" t="n">
        <v>2024</v>
      </c>
      <c r="H1054" t="inlineStr">
        <is>
          <t>Junio</t>
        </is>
      </c>
      <c r="I1054" t="inlineStr">
        <is>
          <t>2024-1</t>
        </is>
      </c>
      <c r="J1054" t="n">
        <v>100</v>
      </c>
      <c r="K1054" t="n">
        <v>140</v>
      </c>
      <c r="L1054" t="n">
        <v>1.3</v>
      </c>
      <c r="M1054" t="n">
        <v>1.4</v>
      </c>
      <c r="N1054" t="inlineStr">
        <is>
          <t>100.0%</t>
        </is>
      </c>
      <c r="O1054" t="inlineStr">
        <is>
          <t>140.0%</t>
        </is>
      </c>
      <c r="P1054" t="inlineStr">
        <is>
          <t>320-2024-06-30</t>
        </is>
      </c>
      <c r="Q1054" t="n">
        <v>2</v>
      </c>
      <c r="R1054" t="n">
        <v>2</v>
      </c>
    </row>
    <row r="1055">
      <c r="A1055" t="inlineStr">
        <is>
          <t>320</t>
        </is>
      </c>
      <c r="B1055" t="inlineStr">
        <is>
          <t>Participación docentes Poli en eventos académicos internacionales virtuales</t>
        </is>
      </c>
      <c r="C1055" t="inlineStr">
        <is>
          <t>VISIBILIDAD NACIONAL E INTERNACIONAL</t>
        </is>
      </c>
      <c r="D1055" t="inlineStr">
        <is>
          <t>Semestral</t>
        </is>
      </c>
      <c r="E1055" t="inlineStr">
        <is>
          <t>Positivo</t>
        </is>
      </c>
      <c r="F1055" s="137" t="n">
        <v>45657</v>
      </c>
      <c r="G1055" t="n">
        <v>2024</v>
      </c>
      <c r="H1055" t="inlineStr">
        <is>
          <t>Diciembre</t>
        </is>
      </c>
      <c r="I1055" t="inlineStr">
        <is>
          <t>2024-2</t>
        </is>
      </c>
      <c r="J1055" t="n">
        <v>100</v>
      </c>
      <c r="K1055" t="n">
        <v>115</v>
      </c>
      <c r="L1055" t="n">
        <v>1.15</v>
      </c>
      <c r="M1055" t="n">
        <v>1.15</v>
      </c>
      <c r="N1055" t="inlineStr">
        <is>
          <t>100.0%</t>
        </is>
      </c>
      <c r="O1055" t="inlineStr">
        <is>
          <t>115.0%</t>
        </is>
      </c>
      <c r="P1055" t="inlineStr">
        <is>
          <t>320-2024-12-31</t>
        </is>
      </c>
      <c r="Q1055" t="n">
        <v>2</v>
      </c>
      <c r="R1055" t="n">
        <v>2</v>
      </c>
    </row>
    <row r="1056">
      <c r="A1056" t="inlineStr">
        <is>
          <t>321</t>
        </is>
      </c>
      <c r="B1056" t="inlineStr">
        <is>
          <t>Participación estudiantes eventos académicos internacionales virtuales</t>
        </is>
      </c>
      <c r="C1056" t="inlineStr">
        <is>
          <t>VISIBILIDAD NACIONAL E INTERNACIONAL</t>
        </is>
      </c>
      <c r="D1056" t="inlineStr">
        <is>
          <t>Semestral</t>
        </is>
      </c>
      <c r="E1056" t="inlineStr">
        <is>
          <t>Positivo</t>
        </is>
      </c>
      <c r="F1056" s="137" t="n">
        <v>45107</v>
      </c>
      <c r="G1056" t="n">
        <v>2023</v>
      </c>
      <c r="H1056" t="inlineStr">
        <is>
          <t>Junio</t>
        </is>
      </c>
      <c r="I1056" t="inlineStr">
        <is>
          <t>2023-1</t>
        </is>
      </c>
      <c r="J1056" t="n">
        <v>180</v>
      </c>
      <c r="K1056" t="n">
        <v>236</v>
      </c>
      <c r="L1056" t="n">
        <v>1.3</v>
      </c>
      <c r="M1056" t="n">
        <v>1.311111111111111</v>
      </c>
      <c r="N1056" t="inlineStr">
        <is>
          <t>180.0%</t>
        </is>
      </c>
      <c r="O1056" t="inlineStr">
        <is>
          <t>236.0%</t>
        </is>
      </c>
      <c r="P1056" t="inlineStr">
        <is>
          <t>321-2023-06-30</t>
        </is>
      </c>
      <c r="Q1056" t="n">
        <v>2</v>
      </c>
      <c r="R1056" t="n">
        <v>2</v>
      </c>
    </row>
    <row r="1057">
      <c r="A1057" t="inlineStr">
        <is>
          <t>321</t>
        </is>
      </c>
      <c r="B1057" t="inlineStr">
        <is>
          <t>Participación estudiantes eventos académicos internacionales virtuales</t>
        </is>
      </c>
      <c r="C1057" t="inlineStr">
        <is>
          <t>VISIBILIDAD NACIONAL E INTERNACIONAL</t>
        </is>
      </c>
      <c r="D1057" t="inlineStr">
        <is>
          <t>Semestral</t>
        </is>
      </c>
      <c r="E1057" t="inlineStr">
        <is>
          <t>Positivo</t>
        </is>
      </c>
      <c r="F1057" s="137" t="n">
        <v>45291</v>
      </c>
      <c r="G1057" t="n">
        <v>2023</v>
      </c>
      <c r="H1057" t="inlineStr">
        <is>
          <t>Diciembre</t>
        </is>
      </c>
      <c r="I1057" t="inlineStr">
        <is>
          <t>2023-2</t>
        </is>
      </c>
      <c r="J1057" t="n">
        <v>180</v>
      </c>
      <c r="K1057" t="n">
        <v>231</v>
      </c>
      <c r="L1057" t="n">
        <v>1.283333333333333</v>
      </c>
      <c r="M1057" t="n">
        <v>1.283333333333333</v>
      </c>
      <c r="N1057" t="inlineStr">
        <is>
          <t>180.0%</t>
        </is>
      </c>
      <c r="O1057" t="inlineStr">
        <is>
          <t>231.0%</t>
        </is>
      </c>
      <c r="P1057" t="inlineStr">
        <is>
          <t>321-2023-12-31</t>
        </is>
      </c>
      <c r="Q1057" t="n">
        <v>2</v>
      </c>
      <c r="R1057" t="n">
        <v>2</v>
      </c>
    </row>
    <row r="1058">
      <c r="A1058" t="inlineStr">
        <is>
          <t>321</t>
        </is>
      </c>
      <c r="B1058" t="inlineStr">
        <is>
          <t>Participación estudiantes Poli en eventos académicos internacionales virtuales</t>
        </is>
      </c>
      <c r="C1058" t="inlineStr">
        <is>
          <t>VISIBILIDAD NACIONAL E INTERNACIONAL</t>
        </is>
      </c>
      <c r="D1058" t="inlineStr">
        <is>
          <t>Semestral</t>
        </is>
      </c>
      <c r="E1058" t="inlineStr">
        <is>
          <t>Positivo</t>
        </is>
      </c>
      <c r="F1058" s="137" t="n">
        <v>45473</v>
      </c>
      <c r="G1058" t="n">
        <v>2024</v>
      </c>
      <c r="H1058" t="inlineStr">
        <is>
          <t>Junio</t>
        </is>
      </c>
      <c r="I1058" t="inlineStr">
        <is>
          <t>2024-1</t>
        </is>
      </c>
      <c r="J1058" t="n">
        <v>100</v>
      </c>
      <c r="K1058" t="n">
        <v>106.52</v>
      </c>
      <c r="L1058" t="n">
        <v>1.0652</v>
      </c>
      <c r="M1058" t="n">
        <v>1.0652</v>
      </c>
      <c r="N1058" t="inlineStr">
        <is>
          <t>100.0%</t>
        </is>
      </c>
      <c r="O1058" t="inlineStr">
        <is>
          <t>106.52%</t>
        </is>
      </c>
      <c r="P1058" t="inlineStr">
        <is>
          <t>321-2024-06-30</t>
        </is>
      </c>
      <c r="Q1058" t="n">
        <v>2</v>
      </c>
      <c r="R1058" t="n">
        <v>2</v>
      </c>
    </row>
    <row r="1059">
      <c r="A1059" t="inlineStr">
        <is>
          <t>321</t>
        </is>
      </c>
      <c r="B1059" t="inlineStr">
        <is>
          <t>Participación estudiantes Poli en eventos académicos internacionales virtuales</t>
        </is>
      </c>
      <c r="C1059" t="inlineStr">
        <is>
          <t>VISIBILIDAD NACIONAL E INTERNACIONAL</t>
        </is>
      </c>
      <c r="D1059" t="inlineStr">
        <is>
          <t>Semestral</t>
        </is>
      </c>
      <c r="E1059" t="inlineStr">
        <is>
          <t>Positivo</t>
        </is>
      </c>
      <c r="F1059" s="137" t="n">
        <v>45657</v>
      </c>
      <c r="G1059" t="n">
        <v>2024</v>
      </c>
      <c r="H1059" t="inlineStr">
        <is>
          <t>Diciembre</t>
        </is>
      </c>
      <c r="I1059" t="inlineStr">
        <is>
          <t>2024-2</t>
        </is>
      </c>
      <c r="J1059" t="n">
        <v>100</v>
      </c>
      <c r="K1059" t="n">
        <v>502.17</v>
      </c>
      <c r="L1059" t="n">
        <v>1.3</v>
      </c>
      <c r="M1059" t="n">
        <v>5.0217</v>
      </c>
      <c r="N1059" t="inlineStr">
        <is>
          <t>100.0%</t>
        </is>
      </c>
      <c r="O1059" t="inlineStr">
        <is>
          <t>502.17%</t>
        </is>
      </c>
      <c r="P1059" t="inlineStr">
        <is>
          <t>321-2024-12-31</t>
        </is>
      </c>
      <c r="Q1059" t="n">
        <v>2</v>
      </c>
      <c r="R1059" t="n">
        <v>2</v>
      </c>
    </row>
    <row r="1060">
      <c r="A1060" t="inlineStr">
        <is>
          <t>323</t>
        </is>
      </c>
      <c r="B1060" t="inlineStr">
        <is>
          <t>Número de renovaciones de registro calificado</t>
        </is>
      </c>
      <c r="C1060" t="inlineStr">
        <is>
          <t>Creación, modificación y cierre de programas académicos</t>
        </is>
      </c>
      <c r="D1060" t="inlineStr">
        <is>
          <t>Semestral</t>
        </is>
      </c>
      <c r="E1060" t="inlineStr">
        <is>
          <t>Positivo</t>
        </is>
      </c>
      <c r="F1060" s="137" t="n">
        <v>44926</v>
      </c>
      <c r="G1060" t="n">
        <v>2022</v>
      </c>
      <c r="H1060" t="inlineStr">
        <is>
          <t>Diciembre</t>
        </is>
      </c>
      <c r="I1060" t="inlineStr">
        <is>
          <t>2022-2</t>
        </is>
      </c>
      <c r="J1060" t="n">
        <v>3</v>
      </c>
      <c r="K1060" t="n">
        <v>3</v>
      </c>
      <c r="L1060" t="n">
        <v>1</v>
      </c>
      <c r="M1060" t="n">
        <v>1</v>
      </c>
      <c r="N1060" t="inlineStr">
        <is>
          <t>3.0%</t>
        </is>
      </c>
      <c r="O1060" t="inlineStr">
        <is>
          <t>3.0%</t>
        </is>
      </c>
      <c r="P1060" t="inlineStr">
        <is>
          <t>323-2022-12-31</t>
        </is>
      </c>
      <c r="Q1060" t="n">
        <v>2</v>
      </c>
      <c r="R1060" t="n">
        <v>2</v>
      </c>
    </row>
    <row r="1061">
      <c r="A1061" t="inlineStr">
        <is>
          <t>323</t>
        </is>
      </c>
      <c r="B1061" t="inlineStr">
        <is>
          <t>Número de renovaciones de registro calificado</t>
        </is>
      </c>
      <c r="C1061" t="inlineStr">
        <is>
          <t>Creación, modificación y cierre de programas académicos</t>
        </is>
      </c>
      <c r="D1061" t="inlineStr">
        <is>
          <t>Semestral</t>
        </is>
      </c>
      <c r="E1061" t="inlineStr">
        <is>
          <t>Positivo</t>
        </is>
      </c>
      <c r="F1061" s="137" t="n">
        <v>45107</v>
      </c>
      <c r="G1061" t="n">
        <v>2023</v>
      </c>
      <c r="H1061" t="inlineStr">
        <is>
          <t>Junio</t>
        </is>
      </c>
      <c r="I1061" t="inlineStr">
        <is>
          <t>2023-1</t>
        </is>
      </c>
      <c r="J1061" t="n">
        <v>2</v>
      </c>
      <c r="K1061" t="n">
        <v>2</v>
      </c>
      <c r="L1061" t="n">
        <v>1</v>
      </c>
      <c r="M1061" t="n">
        <v>1</v>
      </c>
      <c r="N1061" t="inlineStr">
        <is>
          <t>2.0%</t>
        </is>
      </c>
      <c r="O1061" t="inlineStr">
        <is>
          <t>2.0%</t>
        </is>
      </c>
      <c r="P1061" t="inlineStr">
        <is>
          <t>323-2023-06-30</t>
        </is>
      </c>
      <c r="Q1061" t="n">
        <v>2</v>
      </c>
      <c r="R1061" t="n">
        <v>2</v>
      </c>
    </row>
    <row r="1062">
      <c r="A1062" t="inlineStr">
        <is>
          <t>323</t>
        </is>
      </c>
      <c r="B1062" t="inlineStr">
        <is>
          <t>Número de renovaciones de registro calificado</t>
        </is>
      </c>
      <c r="C1062" t="inlineStr">
        <is>
          <t>Creación, modificación y cierre de programas académicos</t>
        </is>
      </c>
      <c r="D1062" t="inlineStr">
        <is>
          <t>Semestral</t>
        </is>
      </c>
      <c r="E1062" t="inlineStr">
        <is>
          <t>Positivo</t>
        </is>
      </c>
      <c r="F1062" s="137" t="n">
        <v>45291</v>
      </c>
      <c r="G1062" t="n">
        <v>2023</v>
      </c>
      <c r="H1062" t="inlineStr">
        <is>
          <t>Diciembre</t>
        </is>
      </c>
      <c r="I1062" t="inlineStr">
        <is>
          <t>2023-2</t>
        </is>
      </c>
      <c r="J1062" t="n">
        <v>6</v>
      </c>
      <c r="K1062" t="n">
        <v>6</v>
      </c>
      <c r="L1062" t="n">
        <v>1</v>
      </c>
      <c r="M1062" t="n">
        <v>1</v>
      </c>
      <c r="N1062" t="inlineStr">
        <is>
          <t>6.0%</t>
        </is>
      </c>
      <c r="O1062" t="inlineStr">
        <is>
          <t>6.0%</t>
        </is>
      </c>
      <c r="P1062" t="inlineStr">
        <is>
          <t>323-2023-12-31</t>
        </is>
      </c>
      <c r="Q1062" t="n">
        <v>2</v>
      </c>
      <c r="R1062" t="n">
        <v>2</v>
      </c>
    </row>
    <row r="1063">
      <c r="A1063" t="inlineStr">
        <is>
          <t>323</t>
        </is>
      </c>
      <c r="B1063" t="inlineStr">
        <is>
          <t>Número de renovaciones de registro calificado</t>
        </is>
      </c>
      <c r="C1063" t="inlineStr">
        <is>
          <t>Creación, modificación y cierre de programas académicos</t>
        </is>
      </c>
      <c r="D1063" t="inlineStr">
        <is>
          <t>Semestral</t>
        </is>
      </c>
      <c r="E1063" t="inlineStr">
        <is>
          <t>Positivo</t>
        </is>
      </c>
      <c r="F1063" s="137" t="n">
        <v>45473</v>
      </c>
      <c r="G1063" t="n">
        <v>2024</v>
      </c>
      <c r="H1063" t="inlineStr">
        <is>
          <t>Junio</t>
        </is>
      </c>
      <c r="I1063" t="inlineStr">
        <is>
          <t>2024-1</t>
        </is>
      </c>
      <c r="J1063" t="n">
        <v>3</v>
      </c>
      <c r="K1063" t="n">
        <v>3</v>
      </c>
      <c r="L1063" t="n">
        <v>1</v>
      </c>
      <c r="M1063" t="n">
        <v>1</v>
      </c>
      <c r="N1063" t="inlineStr">
        <is>
          <t>3.0%</t>
        </is>
      </c>
      <c r="O1063" t="inlineStr">
        <is>
          <t>3.0%</t>
        </is>
      </c>
      <c r="P1063" t="inlineStr">
        <is>
          <t>323-2024-06-30</t>
        </is>
      </c>
      <c r="Q1063" t="n">
        <v>2</v>
      </c>
      <c r="R1063" t="n">
        <v>2</v>
      </c>
    </row>
    <row r="1064">
      <c r="A1064" t="inlineStr">
        <is>
          <t>323</t>
        </is>
      </c>
      <c r="B1064" t="inlineStr">
        <is>
          <t>Número de renovaciones de registro calificado</t>
        </is>
      </c>
      <c r="C1064" t="inlineStr">
        <is>
          <t>Creación, modificación y cierre de programas académicos</t>
        </is>
      </c>
      <c r="D1064" t="inlineStr">
        <is>
          <t>Semestral</t>
        </is>
      </c>
      <c r="E1064" t="inlineStr">
        <is>
          <t>Positivo</t>
        </is>
      </c>
      <c r="F1064" s="137" t="n">
        <v>45657</v>
      </c>
      <c r="G1064" t="n">
        <v>2024</v>
      </c>
      <c r="H1064" t="inlineStr">
        <is>
          <t>Diciembre</t>
        </is>
      </c>
      <c r="I1064" t="inlineStr">
        <is>
          <t>2024-2</t>
        </is>
      </c>
      <c r="J1064" t="n">
        <v>0</v>
      </c>
      <c r="K1064" t="n">
        <v>0</v>
      </c>
      <c r="L1064" t="n">
        <v>0</v>
      </c>
      <c r="M1064" t="n">
        <v>0</v>
      </c>
      <c r="N1064" t="inlineStr">
        <is>
          <t>0.0%</t>
        </is>
      </c>
      <c r="O1064" t="inlineStr">
        <is>
          <t>0.0%</t>
        </is>
      </c>
      <c r="P1064" t="inlineStr">
        <is>
          <t>323-2024-12-31</t>
        </is>
      </c>
      <c r="Q1064" t="n">
        <v>2</v>
      </c>
      <c r="R1064" t="n">
        <v>2</v>
      </c>
    </row>
    <row r="1065">
      <c r="A1065" t="inlineStr">
        <is>
          <t>323</t>
        </is>
      </c>
      <c r="B1065" t="inlineStr">
        <is>
          <t>Número de renovaciones de registro calificado</t>
        </is>
      </c>
      <c r="C1065" t="inlineStr">
        <is>
          <t>Creación, modificación y cierre de programas académicos</t>
        </is>
      </c>
      <c r="D1065" t="inlineStr">
        <is>
          <t>Semestral</t>
        </is>
      </c>
      <c r="E1065" t="inlineStr">
        <is>
          <t>Positivo</t>
        </is>
      </c>
      <c r="F1065" s="137" t="n">
        <v>45838</v>
      </c>
      <c r="G1065" t="n">
        <v>2025</v>
      </c>
      <c r="H1065" t="inlineStr">
        <is>
          <t>Junio</t>
        </is>
      </c>
      <c r="I1065" t="inlineStr">
        <is>
          <t>2025-1</t>
        </is>
      </c>
      <c r="J1065" t="n">
        <v>100</v>
      </c>
      <c r="K1065" t="n">
        <v>100</v>
      </c>
      <c r="L1065" t="n">
        <v>1</v>
      </c>
      <c r="M1065" t="n">
        <v>1</v>
      </c>
      <c r="N1065" t="inlineStr">
        <is>
          <t>100.0%</t>
        </is>
      </c>
      <c r="O1065" t="inlineStr">
        <is>
          <t>100.0%</t>
        </is>
      </c>
      <c r="P1065" t="inlineStr">
        <is>
          <t>323-2025-06-30</t>
        </is>
      </c>
      <c r="Q1065" t="n">
        <v>2</v>
      </c>
      <c r="R1065" t="n">
        <v>2</v>
      </c>
    </row>
    <row r="1066">
      <c r="A1066" t="inlineStr">
        <is>
          <t>323</t>
        </is>
      </c>
      <c r="B1066" t="inlineStr">
        <is>
          <t>Número de renovaciones de registro calificado</t>
        </is>
      </c>
      <c r="C1066" t="inlineStr">
        <is>
          <t>Creación, modificación y cierre de programas académicos</t>
        </is>
      </c>
      <c r="D1066" t="inlineStr">
        <is>
          <t>Semestral</t>
        </is>
      </c>
      <c r="E1066" t="inlineStr">
        <is>
          <t>Positivo</t>
        </is>
      </c>
      <c r="F1066" s="137" t="n">
        <v>46022</v>
      </c>
      <c r="G1066" t="n">
        <v>2025</v>
      </c>
      <c r="H1066" t="inlineStr">
        <is>
          <t>Diciembre</t>
        </is>
      </c>
      <c r="I1066" t="inlineStr">
        <is>
          <t>2025-2</t>
        </is>
      </c>
      <c r="J1066" t="n">
        <v>100</v>
      </c>
      <c r="K1066" t="n">
        <v>100</v>
      </c>
      <c r="L1066" t="n">
        <v>1</v>
      </c>
      <c r="M1066" t="n">
        <v>1</v>
      </c>
      <c r="N1066" t="inlineStr">
        <is>
          <t>100.0%</t>
        </is>
      </c>
      <c r="O1066" t="inlineStr">
        <is>
          <t>100.0%</t>
        </is>
      </c>
      <c r="P1066" t="inlineStr">
        <is>
          <t>323-2025-12-31</t>
        </is>
      </c>
      <c r="Q1066" t="n">
        <v>2</v>
      </c>
      <c r="R1066" t="n">
        <v>2</v>
      </c>
    </row>
    <row r="1067">
      <c r="A1067" t="inlineStr">
        <is>
          <t>324</t>
        </is>
      </c>
      <c r="B1067" t="inlineStr">
        <is>
          <t>Número de programas nuevos radicados en el Ministerio de Educación</t>
        </is>
      </c>
      <c r="C1067" t="inlineStr">
        <is>
          <t>Creación, modificación y cierre de programas académicos</t>
        </is>
      </c>
      <c r="D1067" t="inlineStr">
        <is>
          <t>Semestral</t>
        </is>
      </c>
      <c r="E1067" t="inlineStr">
        <is>
          <t>Positivo</t>
        </is>
      </c>
      <c r="F1067" s="137" t="n">
        <v>45107</v>
      </c>
      <c r="G1067" t="n">
        <v>2023</v>
      </c>
      <c r="H1067" t="inlineStr">
        <is>
          <t>Junio</t>
        </is>
      </c>
      <c r="I1067" t="inlineStr">
        <is>
          <t>2023-1</t>
        </is>
      </c>
      <c r="J1067" t="n">
        <v>0</v>
      </c>
      <c r="K1067" t="n">
        <v>0</v>
      </c>
      <c r="L1067" t="n">
        <v>0</v>
      </c>
      <c r="M1067" t="n">
        <v>0</v>
      </c>
      <c r="N1067" t="inlineStr">
        <is>
          <t>0.0%</t>
        </is>
      </c>
      <c r="O1067" t="inlineStr">
        <is>
          <t>0.0%</t>
        </is>
      </c>
      <c r="P1067" t="inlineStr">
        <is>
          <t>324-2023-06-30</t>
        </is>
      </c>
      <c r="Q1067" t="n">
        <v>2</v>
      </c>
      <c r="R1067" t="n">
        <v>2</v>
      </c>
    </row>
    <row r="1068">
      <c r="A1068" t="inlineStr">
        <is>
          <t>324</t>
        </is>
      </c>
      <c r="B1068" t="inlineStr">
        <is>
          <t>Número de programas nuevos radicados en el Ministerio de Educación</t>
        </is>
      </c>
      <c r="C1068" t="inlineStr">
        <is>
          <t>Creación, modificación y cierre de programas académicos</t>
        </is>
      </c>
      <c r="D1068" t="inlineStr">
        <is>
          <t>Semestral</t>
        </is>
      </c>
      <c r="E1068" t="inlineStr">
        <is>
          <t>Positivo</t>
        </is>
      </c>
      <c r="F1068" s="137" t="n">
        <v>45291</v>
      </c>
      <c r="G1068" t="n">
        <v>2023</v>
      </c>
      <c r="H1068" t="inlineStr">
        <is>
          <t>Diciembre</t>
        </is>
      </c>
      <c r="I1068" t="inlineStr">
        <is>
          <t>2023-2</t>
        </is>
      </c>
      <c r="J1068" t="n">
        <v>12</v>
      </c>
      <c r="K1068" t="n">
        <v>12</v>
      </c>
      <c r="L1068" t="n">
        <v>1</v>
      </c>
      <c r="M1068" t="n">
        <v>1</v>
      </c>
      <c r="N1068" t="inlineStr">
        <is>
          <t>12.0%</t>
        </is>
      </c>
      <c r="O1068" t="inlineStr">
        <is>
          <t>12.0%</t>
        </is>
      </c>
      <c r="P1068" t="inlineStr">
        <is>
          <t>324-2023-12-31</t>
        </is>
      </c>
      <c r="Q1068" t="n">
        <v>2</v>
      </c>
      <c r="R1068" t="n">
        <v>2</v>
      </c>
    </row>
    <row r="1069">
      <c r="A1069" t="inlineStr">
        <is>
          <t>324</t>
        </is>
      </c>
      <c r="B1069" t="inlineStr">
        <is>
          <t>Número de programas nuevos radicados en el Ministerio de Educación</t>
        </is>
      </c>
      <c r="C1069" t="inlineStr">
        <is>
          <t>Creación, modificación y cierre de programas académicos</t>
        </is>
      </c>
      <c r="D1069" t="inlineStr">
        <is>
          <t>Semestral</t>
        </is>
      </c>
      <c r="E1069" t="inlineStr">
        <is>
          <t>Positivo</t>
        </is>
      </c>
      <c r="F1069" s="137" t="n">
        <v>45473</v>
      </c>
      <c r="G1069" t="n">
        <v>2024</v>
      </c>
      <c r="H1069" t="inlineStr">
        <is>
          <t>Junio</t>
        </is>
      </c>
      <c r="I1069" t="inlineStr">
        <is>
          <t>2024-1</t>
        </is>
      </c>
      <c r="J1069" t="n">
        <v>0</v>
      </c>
      <c r="K1069" t="n">
        <v>0</v>
      </c>
      <c r="L1069" t="n">
        <v>0</v>
      </c>
      <c r="M1069" t="n">
        <v>0</v>
      </c>
      <c r="N1069" t="inlineStr">
        <is>
          <t>0.0%</t>
        </is>
      </c>
      <c r="O1069" t="inlineStr">
        <is>
          <t>0.0%</t>
        </is>
      </c>
      <c r="P1069" t="inlineStr">
        <is>
          <t>324-2024-06-30</t>
        </is>
      </c>
      <c r="Q1069" t="n">
        <v>2</v>
      </c>
      <c r="R1069" t="n">
        <v>2</v>
      </c>
    </row>
    <row r="1070">
      <c r="A1070" t="inlineStr">
        <is>
          <t>324</t>
        </is>
      </c>
      <c r="B1070" t="inlineStr">
        <is>
          <t>Número de programas nuevos radicados en el Ministerio de Educación</t>
        </is>
      </c>
      <c r="C1070" t="inlineStr">
        <is>
          <t>Creación, modificación y cierre de programas académicos</t>
        </is>
      </c>
      <c r="D1070" t="inlineStr">
        <is>
          <t>Semestral</t>
        </is>
      </c>
      <c r="E1070" t="inlineStr">
        <is>
          <t>Positivo</t>
        </is>
      </c>
      <c r="F1070" s="137" t="n">
        <v>45657</v>
      </c>
      <c r="G1070" t="n">
        <v>2024</v>
      </c>
      <c r="H1070" t="inlineStr">
        <is>
          <t>Diciembre</t>
        </is>
      </c>
      <c r="I1070" t="inlineStr">
        <is>
          <t>2024-2</t>
        </is>
      </c>
      <c r="J1070" t="n">
        <v>6</v>
      </c>
      <c r="K1070" t="n">
        <v>6</v>
      </c>
      <c r="L1070" t="n">
        <v>1</v>
      </c>
      <c r="M1070" t="n">
        <v>1</v>
      </c>
      <c r="N1070" t="inlineStr">
        <is>
          <t>6.0%</t>
        </is>
      </c>
      <c r="O1070" t="inlineStr">
        <is>
          <t>6.0%</t>
        </is>
      </c>
      <c r="P1070" t="inlineStr">
        <is>
          <t>324-2024-12-31</t>
        </is>
      </c>
      <c r="Q1070" t="n">
        <v>2</v>
      </c>
      <c r="R1070" t="n">
        <v>2</v>
      </c>
    </row>
    <row r="1071">
      <c r="A1071" t="inlineStr">
        <is>
          <t>324</t>
        </is>
      </c>
      <c r="B1071" t="inlineStr">
        <is>
          <t>Número de programas nuevos radicados en el Ministerio de Educación</t>
        </is>
      </c>
      <c r="C1071" t="inlineStr">
        <is>
          <t>Creación, modificación y cierre de programas académicos</t>
        </is>
      </c>
      <c r="D1071" t="inlineStr">
        <is>
          <t>Semestral</t>
        </is>
      </c>
      <c r="E1071" t="inlineStr">
        <is>
          <t>Positivo</t>
        </is>
      </c>
      <c r="F1071" s="137" t="n">
        <v>45838</v>
      </c>
      <c r="G1071" t="n">
        <v>2025</v>
      </c>
      <c r="H1071" t="inlineStr">
        <is>
          <t>Junio</t>
        </is>
      </c>
      <c r="I1071" t="inlineStr">
        <is>
          <t>2025-1</t>
        </is>
      </c>
      <c r="J1071" t="n">
        <v>100</v>
      </c>
      <c r="K1071" t="n">
        <v>100</v>
      </c>
      <c r="L1071" t="n">
        <v>1</v>
      </c>
      <c r="M1071" t="n">
        <v>1</v>
      </c>
      <c r="N1071" t="inlineStr">
        <is>
          <t>100.0%</t>
        </is>
      </c>
      <c r="O1071" t="inlineStr">
        <is>
          <t>100.0%</t>
        </is>
      </c>
      <c r="P1071" t="inlineStr">
        <is>
          <t>324-2025-06-30</t>
        </is>
      </c>
      <c r="Q1071" t="n">
        <v>2</v>
      </c>
      <c r="R1071" t="n">
        <v>2</v>
      </c>
    </row>
    <row r="1072">
      <c r="A1072" t="inlineStr">
        <is>
          <t>324</t>
        </is>
      </c>
      <c r="B1072" t="inlineStr">
        <is>
          <t>Número de programas nuevos radicados en el Ministerio de Educación</t>
        </is>
      </c>
      <c r="C1072" t="inlineStr">
        <is>
          <t>Creación, modificación y cierre de programas académicos</t>
        </is>
      </c>
      <c r="D1072" t="inlineStr">
        <is>
          <t>Semestral</t>
        </is>
      </c>
      <c r="E1072" t="inlineStr">
        <is>
          <t>Positivo</t>
        </is>
      </c>
      <c r="F1072" s="137" t="n">
        <v>46022</v>
      </c>
      <c r="G1072" t="n">
        <v>2025</v>
      </c>
      <c r="H1072" t="inlineStr">
        <is>
          <t>Diciembre</t>
        </is>
      </c>
      <c r="I1072" t="inlineStr">
        <is>
          <t>2025-2</t>
        </is>
      </c>
      <c r="J1072" t="n">
        <v>100</v>
      </c>
      <c r="K1072" t="n">
        <v>200</v>
      </c>
      <c r="L1072" t="n">
        <v>1.3</v>
      </c>
      <c r="M1072" t="n">
        <v>2</v>
      </c>
      <c r="N1072" t="inlineStr">
        <is>
          <t>100.0%</t>
        </is>
      </c>
      <c r="O1072" t="inlineStr">
        <is>
          <t>200.0%</t>
        </is>
      </c>
      <c r="P1072" t="inlineStr">
        <is>
          <t>324-2025-12-31</t>
        </is>
      </c>
      <c r="Q1072" t="n">
        <v>2</v>
      </c>
      <c r="R1072" t="n">
        <v>2</v>
      </c>
    </row>
    <row r="1073">
      <c r="A1073" t="inlineStr">
        <is>
          <t>325</t>
        </is>
      </c>
      <c r="B1073" t="inlineStr">
        <is>
          <t>Número de programas nuevos con registro calificado aprobado</t>
        </is>
      </c>
      <c r="C1073" t="inlineStr">
        <is>
          <t>Creación, modificación y cierre de programas académicos</t>
        </is>
      </c>
      <c r="D1073" t="inlineStr">
        <is>
          <t>Semestral</t>
        </is>
      </c>
      <c r="E1073" t="inlineStr">
        <is>
          <t>Positivo</t>
        </is>
      </c>
      <c r="F1073" s="137" t="n">
        <v>44742</v>
      </c>
      <c r="G1073" t="n">
        <v>2022</v>
      </c>
      <c r="H1073" t="inlineStr">
        <is>
          <t>Junio</t>
        </is>
      </c>
      <c r="I1073" t="inlineStr">
        <is>
          <t>2022-1</t>
        </is>
      </c>
      <c r="J1073" t="n">
        <v>3</v>
      </c>
      <c r="K1073" t="n">
        <v>3</v>
      </c>
      <c r="L1073" t="n">
        <v>1</v>
      </c>
      <c r="M1073" t="n">
        <v>1</v>
      </c>
      <c r="N1073" t="inlineStr">
        <is>
          <t>3.0%</t>
        </is>
      </c>
      <c r="O1073" t="inlineStr">
        <is>
          <t>3.0%</t>
        </is>
      </c>
      <c r="P1073" t="inlineStr">
        <is>
          <t>325-2022-06-30</t>
        </is>
      </c>
      <c r="Q1073" t="n">
        <v>2</v>
      </c>
      <c r="R1073" t="n">
        <v>2</v>
      </c>
    </row>
    <row r="1074">
      <c r="A1074" t="inlineStr">
        <is>
          <t>325</t>
        </is>
      </c>
      <c r="B1074" t="inlineStr">
        <is>
          <t>Número de programas nuevos con registro calificado aprobado</t>
        </is>
      </c>
      <c r="C1074" t="inlineStr">
        <is>
          <t>Creación, modificación y cierre de programas académicos</t>
        </is>
      </c>
      <c r="D1074" t="inlineStr">
        <is>
          <t>Semestral</t>
        </is>
      </c>
      <c r="E1074" t="inlineStr">
        <is>
          <t>Positivo</t>
        </is>
      </c>
      <c r="F1074" s="137" t="n">
        <v>44926</v>
      </c>
      <c r="G1074" t="n">
        <v>2022</v>
      </c>
      <c r="H1074" t="inlineStr">
        <is>
          <t>Diciembre</t>
        </is>
      </c>
      <c r="I1074" t="inlineStr">
        <is>
          <t>2022-2</t>
        </is>
      </c>
      <c r="J1074" t="n">
        <v>3</v>
      </c>
      <c r="K1074" t="n">
        <v>3</v>
      </c>
      <c r="L1074" t="n">
        <v>1</v>
      </c>
      <c r="M1074" t="n">
        <v>1</v>
      </c>
      <c r="N1074" t="inlineStr">
        <is>
          <t>3.0%</t>
        </is>
      </c>
      <c r="O1074" t="inlineStr">
        <is>
          <t>3.0%</t>
        </is>
      </c>
      <c r="P1074" t="inlineStr">
        <is>
          <t>325-2022-12-31</t>
        </is>
      </c>
      <c r="Q1074" t="n">
        <v>2</v>
      </c>
      <c r="R1074" t="n">
        <v>2</v>
      </c>
    </row>
    <row r="1075">
      <c r="A1075" t="inlineStr">
        <is>
          <t>325</t>
        </is>
      </c>
      <c r="B1075" t="inlineStr">
        <is>
          <t>Número de programas nuevos con registro calificado aprobado</t>
        </is>
      </c>
      <c r="C1075" t="inlineStr">
        <is>
          <t>Creación, modificación y cierre de programas académicos</t>
        </is>
      </c>
      <c r="D1075" t="inlineStr">
        <is>
          <t>Semestral</t>
        </is>
      </c>
      <c r="E1075" t="inlineStr">
        <is>
          <t>Positivo</t>
        </is>
      </c>
      <c r="F1075" s="137" t="n">
        <v>45107</v>
      </c>
      <c r="G1075" t="n">
        <v>2023</v>
      </c>
      <c r="H1075" t="inlineStr">
        <is>
          <t>Junio</t>
        </is>
      </c>
      <c r="I1075" t="inlineStr">
        <is>
          <t>2023-1</t>
        </is>
      </c>
      <c r="J1075" t="n">
        <v>1</v>
      </c>
      <c r="K1075" t="n">
        <v>1</v>
      </c>
      <c r="L1075" t="n">
        <v>1</v>
      </c>
      <c r="M1075" t="n">
        <v>1</v>
      </c>
      <c r="N1075" t="inlineStr">
        <is>
          <t>1.0%</t>
        </is>
      </c>
      <c r="O1075" t="inlineStr">
        <is>
          <t>1.0%</t>
        </is>
      </c>
      <c r="P1075" t="inlineStr">
        <is>
          <t>325-2023-06-30</t>
        </is>
      </c>
      <c r="Q1075" t="n">
        <v>2</v>
      </c>
      <c r="R1075" t="n">
        <v>2</v>
      </c>
    </row>
    <row r="1076">
      <c r="A1076" t="inlineStr">
        <is>
          <t>325</t>
        </is>
      </c>
      <c r="B1076" t="inlineStr">
        <is>
          <t>Número de programas nuevos con registro calificado aprobado</t>
        </is>
      </c>
      <c r="C1076" t="inlineStr">
        <is>
          <t>Creación, modificación y cierre de programas académicos</t>
        </is>
      </c>
      <c r="D1076" t="inlineStr">
        <is>
          <t>Semestral</t>
        </is>
      </c>
      <c r="E1076" t="inlineStr">
        <is>
          <t>Positivo</t>
        </is>
      </c>
      <c r="F1076" s="137" t="n">
        <v>45291</v>
      </c>
      <c r="G1076" t="n">
        <v>2023</v>
      </c>
      <c r="H1076" t="inlineStr">
        <is>
          <t>Diciembre</t>
        </is>
      </c>
      <c r="I1076" t="inlineStr">
        <is>
          <t>2023-2</t>
        </is>
      </c>
      <c r="J1076" t="n">
        <v>0</v>
      </c>
      <c r="K1076" t="n">
        <v>0</v>
      </c>
      <c r="L1076" t="n">
        <v>0</v>
      </c>
      <c r="M1076" t="n">
        <v>0</v>
      </c>
      <c r="N1076" t="inlineStr">
        <is>
          <t>0.0%</t>
        </is>
      </c>
      <c r="O1076" t="inlineStr">
        <is>
          <t>0.0%</t>
        </is>
      </c>
      <c r="P1076" t="inlineStr">
        <is>
          <t>325-2023-12-31</t>
        </is>
      </c>
      <c r="Q1076" t="n">
        <v>2</v>
      </c>
      <c r="R1076" t="n">
        <v>2</v>
      </c>
    </row>
    <row r="1077">
      <c r="A1077" t="inlineStr">
        <is>
          <t>325</t>
        </is>
      </c>
      <c r="B1077" t="inlineStr">
        <is>
          <t>Número de programas nuevos con registro calificado aprobado</t>
        </is>
      </c>
      <c r="C1077" t="inlineStr">
        <is>
          <t>Creación, modificación y cierre de programas académicos</t>
        </is>
      </c>
      <c r="D1077" t="inlineStr">
        <is>
          <t>Semestral</t>
        </is>
      </c>
      <c r="E1077" t="inlineStr">
        <is>
          <t>Positivo</t>
        </is>
      </c>
      <c r="F1077" s="137" t="n">
        <v>45473</v>
      </c>
      <c r="G1077" t="n">
        <v>2024</v>
      </c>
      <c r="H1077" t="inlineStr">
        <is>
          <t>Junio</t>
        </is>
      </c>
      <c r="I1077" t="inlineStr">
        <is>
          <t>2024-1</t>
        </is>
      </c>
      <c r="J1077" t="n">
        <v>5</v>
      </c>
      <c r="K1077" t="n">
        <v>5</v>
      </c>
      <c r="L1077" t="n">
        <v>1</v>
      </c>
      <c r="M1077" t="n">
        <v>1</v>
      </c>
      <c r="N1077" t="inlineStr">
        <is>
          <t>5.0%</t>
        </is>
      </c>
      <c r="O1077" t="inlineStr">
        <is>
          <t>5.0%</t>
        </is>
      </c>
      <c r="P1077" t="inlineStr">
        <is>
          <t>325-2024-06-30</t>
        </is>
      </c>
      <c r="Q1077" t="n">
        <v>2</v>
      </c>
      <c r="R1077" t="n">
        <v>2</v>
      </c>
    </row>
    <row r="1078">
      <c r="A1078" t="inlineStr">
        <is>
          <t>325</t>
        </is>
      </c>
      <c r="B1078" t="inlineStr">
        <is>
          <t>Número de programas nuevos con registro calificado aprobado</t>
        </is>
      </c>
      <c r="C1078" t="inlineStr">
        <is>
          <t>Creación, modificación y cierre de programas académicos</t>
        </is>
      </c>
      <c r="D1078" t="inlineStr">
        <is>
          <t>Semestral</t>
        </is>
      </c>
      <c r="E1078" t="inlineStr">
        <is>
          <t>Positivo</t>
        </is>
      </c>
      <c r="F1078" s="137" t="n">
        <v>45657</v>
      </c>
      <c r="G1078" t="n">
        <v>2024</v>
      </c>
      <c r="H1078" t="inlineStr">
        <is>
          <t>Diciembre</t>
        </is>
      </c>
      <c r="I1078" t="inlineStr">
        <is>
          <t>2024-2</t>
        </is>
      </c>
      <c r="J1078" t="n">
        <v>3</v>
      </c>
      <c r="K1078" t="n">
        <v>3</v>
      </c>
      <c r="L1078" t="n">
        <v>1</v>
      </c>
      <c r="M1078" t="n">
        <v>1</v>
      </c>
      <c r="N1078" t="inlineStr">
        <is>
          <t>3.0%</t>
        </is>
      </c>
      <c r="O1078" t="inlineStr">
        <is>
          <t>3.0%</t>
        </is>
      </c>
      <c r="P1078" t="inlineStr">
        <is>
          <t>325-2024-12-31</t>
        </is>
      </c>
      <c r="Q1078" t="n">
        <v>2</v>
      </c>
      <c r="R1078" t="n">
        <v>2</v>
      </c>
    </row>
    <row r="1079">
      <c r="A1079" t="inlineStr">
        <is>
          <t>325</t>
        </is>
      </c>
      <c r="B1079" t="inlineStr">
        <is>
          <t>Número de programas nuevos con registro calificado aprobado - Metrica</t>
        </is>
      </c>
      <c r="C1079" t="inlineStr">
        <is>
          <t>Creación, modificación y cierre de programas académicos</t>
        </is>
      </c>
      <c r="D1079" t="inlineStr">
        <is>
          <t>Semestral</t>
        </is>
      </c>
      <c r="E1079" t="inlineStr">
        <is>
          <t>Positivo</t>
        </is>
      </c>
      <c r="F1079" s="137" t="n">
        <v>45838</v>
      </c>
      <c r="G1079" t="n">
        <v>2025</v>
      </c>
      <c r="H1079" t="inlineStr">
        <is>
          <t>Junio</t>
        </is>
      </c>
      <c r="I1079" t="inlineStr">
        <is>
          <t>2025-1</t>
        </is>
      </c>
      <c r="K1079" t="n">
        <v>100</v>
      </c>
      <c r="L1079" t="n">
        <v>0</v>
      </c>
      <c r="M1079" t="n">
        <v>0</v>
      </c>
      <c r="O1079" t="inlineStr">
        <is>
          <t>100.0%</t>
        </is>
      </c>
      <c r="P1079" t="inlineStr">
        <is>
          <t>325-2025-06-30</t>
        </is>
      </c>
      <c r="Q1079" t="n">
        <v>2</v>
      </c>
      <c r="R1079" t="n">
        <v>2</v>
      </c>
    </row>
    <row r="1080">
      <c r="A1080" t="inlineStr">
        <is>
          <t>325</t>
        </is>
      </c>
      <c r="B1080" t="inlineStr">
        <is>
          <t>Número de programas nuevos con registro calificado aprobado - Metrica</t>
        </is>
      </c>
      <c r="C1080" t="inlineStr">
        <is>
          <t>Creación, modificación y cierre de programas académicos</t>
        </is>
      </c>
      <c r="D1080" t="inlineStr">
        <is>
          <t>Semestral</t>
        </is>
      </c>
      <c r="E1080" t="inlineStr">
        <is>
          <t>Positivo</t>
        </is>
      </c>
      <c r="F1080" s="137" t="n">
        <v>46022</v>
      </c>
      <c r="G1080" t="n">
        <v>2025</v>
      </c>
      <c r="H1080" t="inlineStr">
        <is>
          <t>Diciembre</t>
        </is>
      </c>
      <c r="I1080" t="inlineStr">
        <is>
          <t>2025-2</t>
        </is>
      </c>
      <c r="K1080" t="n">
        <v>100</v>
      </c>
      <c r="L1080" t="n">
        <v>0</v>
      </c>
      <c r="M1080" t="n">
        <v>0</v>
      </c>
      <c r="O1080" t="inlineStr">
        <is>
          <t>100.0%</t>
        </is>
      </c>
      <c r="P1080" t="inlineStr">
        <is>
          <t>325-2025-12-31</t>
        </is>
      </c>
      <c r="Q1080" t="n">
        <v>2</v>
      </c>
      <c r="R1080" t="n">
        <v>2</v>
      </c>
    </row>
    <row r="1081">
      <c r="A1081" t="inlineStr">
        <is>
          <t>325.1</t>
        </is>
      </c>
      <c r="B1081" t="inlineStr">
        <is>
          <t>Lanzamiento de nuevos programas presencial</t>
        </is>
      </c>
      <c r="C1081" t="inlineStr">
        <is>
          <t>Creación, modificación y cierre de programas académicos</t>
        </is>
      </c>
      <c r="D1081" t="inlineStr">
        <is>
          <t>Semestral</t>
        </is>
      </c>
      <c r="E1081" t="inlineStr">
        <is>
          <t>Positivo</t>
        </is>
      </c>
      <c r="F1081" s="137" t="n">
        <v>44926</v>
      </c>
      <c r="G1081" t="n">
        <v>2022</v>
      </c>
      <c r="H1081" t="inlineStr">
        <is>
          <t>Diciembre</t>
        </is>
      </c>
      <c r="I1081" t="inlineStr">
        <is>
          <t>2022-2</t>
        </is>
      </c>
      <c r="J1081" t="n">
        <v>6</v>
      </c>
      <c r="K1081" t="n">
        <v>2</v>
      </c>
      <c r="L1081" t="n">
        <v>0.3333333333333333</v>
      </c>
      <c r="M1081" t="n">
        <v>0.3333333333333333</v>
      </c>
      <c r="N1081" t="inlineStr">
        <is>
          <t>6.0%</t>
        </is>
      </c>
      <c r="O1081" t="inlineStr">
        <is>
          <t>2.0%</t>
        </is>
      </c>
      <c r="P1081" t="inlineStr">
        <is>
          <t>325.1-2022-12-31</t>
        </is>
      </c>
      <c r="Q1081" t="n">
        <v>2</v>
      </c>
      <c r="R1081" t="n">
        <v>2</v>
      </c>
    </row>
    <row r="1082">
      <c r="A1082" t="inlineStr">
        <is>
          <t>325.1</t>
        </is>
      </c>
      <c r="B1082" t="inlineStr">
        <is>
          <t>Lanzamiento de nuevos programas presencial</t>
        </is>
      </c>
      <c r="C1082" t="inlineStr">
        <is>
          <t>Creación, modificación y cierre de programas académicos</t>
        </is>
      </c>
      <c r="D1082" t="inlineStr">
        <is>
          <t>Semestral</t>
        </is>
      </c>
      <c r="E1082" t="inlineStr">
        <is>
          <t>Positivo</t>
        </is>
      </c>
      <c r="F1082" s="137" t="n">
        <v>45290</v>
      </c>
      <c r="G1082" t="n">
        <v>2023</v>
      </c>
      <c r="H1082" t="inlineStr">
        <is>
          <t>Diciembre</t>
        </is>
      </c>
      <c r="I1082" t="inlineStr">
        <is>
          <t>2023-1</t>
        </is>
      </c>
      <c r="J1082" t="n">
        <v>1</v>
      </c>
      <c r="K1082" t="n">
        <v>1</v>
      </c>
      <c r="L1082" t="n">
        <v>1</v>
      </c>
      <c r="M1082" t="n">
        <v>1</v>
      </c>
      <c r="N1082" t="inlineStr">
        <is>
          <t>ENT</t>
        </is>
      </c>
      <c r="O1082" t="inlineStr">
        <is>
          <t>ENT</t>
        </is>
      </c>
      <c r="P1082" t="inlineStr">
        <is>
          <t>325.1-2023-12-30</t>
        </is>
      </c>
      <c r="Q1082" t="n">
        <v>0</v>
      </c>
      <c r="R1082" t="n">
        <v>0</v>
      </c>
    </row>
    <row r="1083">
      <c r="A1083" t="inlineStr">
        <is>
          <t>325.1</t>
        </is>
      </c>
      <c r="B1083" t="inlineStr">
        <is>
          <t>Lanzamiento de nuevos programas presencial</t>
        </is>
      </c>
      <c r="C1083" t="inlineStr">
        <is>
          <t>Creación, modificación y cierre de programas académicos</t>
        </is>
      </c>
      <c r="D1083" t="inlineStr">
        <is>
          <t>Semestral</t>
        </is>
      </c>
      <c r="E1083" t="inlineStr">
        <is>
          <t>Positivo</t>
        </is>
      </c>
      <c r="F1083" s="137" t="n">
        <v>45291</v>
      </c>
      <c r="G1083" t="n">
        <v>2023</v>
      </c>
      <c r="H1083" t="inlineStr">
        <is>
          <t>Diciembre</t>
        </is>
      </c>
      <c r="I1083" t="inlineStr">
        <is>
          <t>2023-2</t>
        </is>
      </c>
      <c r="J1083" t="n">
        <v>1</v>
      </c>
      <c r="K1083" t="n">
        <v>1</v>
      </c>
      <c r="L1083" t="n">
        <v>1</v>
      </c>
      <c r="M1083" t="n">
        <v>1</v>
      </c>
      <c r="N1083" t="inlineStr">
        <is>
          <t>1.0%</t>
        </is>
      </c>
      <c r="O1083" t="inlineStr">
        <is>
          <t>1.0%</t>
        </is>
      </c>
      <c r="P1083" t="inlineStr">
        <is>
          <t>325.1-2023-12-31</t>
        </is>
      </c>
      <c r="Q1083" t="n">
        <v>2</v>
      </c>
      <c r="R1083" t="n">
        <v>2</v>
      </c>
    </row>
    <row r="1084">
      <c r="A1084" t="inlineStr">
        <is>
          <t>325.1</t>
        </is>
      </c>
      <c r="B1084" t="inlineStr">
        <is>
          <t>Lanzamiento de nuevos programas presencial</t>
        </is>
      </c>
      <c r="C1084" t="inlineStr">
        <is>
          <t>Creación, modificación y cierre de programas académicos</t>
        </is>
      </c>
      <c r="D1084" t="inlineStr">
        <is>
          <t>Semestral</t>
        </is>
      </c>
      <c r="E1084" t="inlineStr">
        <is>
          <t>Positivo</t>
        </is>
      </c>
      <c r="F1084" s="137" t="n">
        <v>45656</v>
      </c>
      <c r="G1084" t="n">
        <v>2024</v>
      </c>
      <c r="H1084" t="inlineStr">
        <is>
          <t>Diciembre</t>
        </is>
      </c>
      <c r="I1084" t="inlineStr">
        <is>
          <t>2024-2</t>
        </is>
      </c>
      <c r="J1084" t="n">
        <v>0</v>
      </c>
      <c r="K1084" t="n">
        <v>0</v>
      </c>
      <c r="L1084" t="n">
        <v>0</v>
      </c>
      <c r="P1084" t="inlineStr">
        <is>
          <t>325.1-2024-12-30</t>
        </is>
      </c>
      <c r="Q1084" t="n">
        <v>0</v>
      </c>
      <c r="R1084" t="n">
        <v>0</v>
      </c>
    </row>
    <row r="1085">
      <c r="A1085" t="inlineStr">
        <is>
          <t>325.1</t>
        </is>
      </c>
      <c r="B1085" t="inlineStr">
        <is>
          <t>Lanzamiento de nuevos programas presencial</t>
        </is>
      </c>
      <c r="C1085" t="inlineStr">
        <is>
          <t>Creación, modificación y cierre de programas académicos</t>
        </is>
      </c>
      <c r="D1085" t="inlineStr">
        <is>
          <t>Semestral</t>
        </is>
      </c>
      <c r="E1085" t="inlineStr">
        <is>
          <t>Positivo</t>
        </is>
      </c>
      <c r="F1085" s="137" t="n">
        <v>45657</v>
      </c>
      <c r="G1085" t="n">
        <v>2024</v>
      </c>
      <c r="H1085" t="inlineStr">
        <is>
          <t>Diciembre</t>
        </is>
      </c>
      <c r="I1085" t="inlineStr">
        <is>
          <t>2024-2</t>
        </is>
      </c>
      <c r="J1085" t="n">
        <v>0</v>
      </c>
      <c r="K1085" t="n">
        <v>0</v>
      </c>
      <c r="L1085" t="n">
        <v>0</v>
      </c>
      <c r="M1085" t="n">
        <v>0</v>
      </c>
      <c r="N1085" t="inlineStr">
        <is>
          <t>0.0%</t>
        </is>
      </c>
      <c r="O1085" t="inlineStr">
        <is>
          <t>0.0%</t>
        </is>
      </c>
      <c r="P1085" t="inlineStr">
        <is>
          <t>325.1-2024-12-31</t>
        </is>
      </c>
      <c r="Q1085" t="n">
        <v>2</v>
      </c>
      <c r="R1085" t="n">
        <v>2</v>
      </c>
    </row>
    <row r="1086">
      <c r="A1086" t="inlineStr">
        <is>
          <t>325.2</t>
        </is>
      </c>
      <c r="B1086" t="inlineStr">
        <is>
          <t>Lanzamiento de nuevos programas virtual</t>
        </is>
      </c>
      <c r="C1086" t="inlineStr">
        <is>
          <t>Creación, modificación y cierre de programas académicos</t>
        </is>
      </c>
      <c r="D1086" t="inlineStr">
        <is>
          <t>Semestral</t>
        </is>
      </c>
      <c r="E1086" t="inlineStr">
        <is>
          <t>Positivo</t>
        </is>
      </c>
      <c r="F1086" s="137" t="n">
        <v>44926</v>
      </c>
      <c r="G1086" t="n">
        <v>2022</v>
      </c>
      <c r="H1086" t="inlineStr">
        <is>
          <t>Diciembre</t>
        </is>
      </c>
      <c r="I1086" t="inlineStr">
        <is>
          <t>2022-2</t>
        </is>
      </c>
      <c r="J1086" t="n">
        <v>2</v>
      </c>
      <c r="K1086" t="n">
        <v>2</v>
      </c>
      <c r="L1086" t="n">
        <v>1</v>
      </c>
      <c r="M1086" t="n">
        <v>1</v>
      </c>
      <c r="N1086" t="inlineStr">
        <is>
          <t>2.0%</t>
        </is>
      </c>
      <c r="O1086" t="inlineStr">
        <is>
          <t>2.0%</t>
        </is>
      </c>
      <c r="P1086" t="inlineStr">
        <is>
          <t>325.2-2022-12-31</t>
        </is>
      </c>
      <c r="Q1086" t="n">
        <v>2</v>
      </c>
      <c r="R1086" t="n">
        <v>2</v>
      </c>
    </row>
    <row r="1087">
      <c r="A1087" t="inlineStr">
        <is>
          <t>325.2</t>
        </is>
      </c>
      <c r="B1087" t="inlineStr">
        <is>
          <t>Lanzamiento de nuevos programas virtual</t>
        </is>
      </c>
      <c r="C1087" t="inlineStr">
        <is>
          <t>Creación, modificación y cierre de programas académicos</t>
        </is>
      </c>
      <c r="D1087" t="inlineStr">
        <is>
          <t>Semestral</t>
        </is>
      </c>
      <c r="E1087" t="inlineStr">
        <is>
          <t>Positivo</t>
        </is>
      </c>
      <c r="F1087" s="137" t="n">
        <v>45291</v>
      </c>
      <c r="G1087" t="n">
        <v>2023</v>
      </c>
      <c r="H1087" t="inlineStr">
        <is>
          <t>Diciembre</t>
        </is>
      </c>
      <c r="I1087" t="inlineStr">
        <is>
          <t>2023-2</t>
        </is>
      </c>
      <c r="J1087" t="n">
        <v>1</v>
      </c>
      <c r="K1087" t="n">
        <v>1</v>
      </c>
      <c r="L1087" t="n">
        <v>1</v>
      </c>
      <c r="M1087" t="n">
        <v>1</v>
      </c>
      <c r="N1087" t="inlineStr">
        <is>
          <t>1.0%</t>
        </is>
      </c>
      <c r="O1087" t="inlineStr">
        <is>
          <t>1.0%</t>
        </is>
      </c>
      <c r="P1087" t="inlineStr">
        <is>
          <t>325.2-2023-12-31</t>
        </is>
      </c>
      <c r="Q1087" t="n">
        <v>2</v>
      </c>
      <c r="R1087" t="n">
        <v>2</v>
      </c>
    </row>
    <row r="1088">
      <c r="A1088" t="inlineStr">
        <is>
          <t>325.2</t>
        </is>
      </c>
      <c r="B1088" t="inlineStr">
        <is>
          <t>Lanzamiento de nuevos programas virtual</t>
        </is>
      </c>
      <c r="C1088" t="inlineStr">
        <is>
          <t>Creación, modificación y cierre de programas académicos</t>
        </is>
      </c>
      <c r="D1088" t="inlineStr">
        <is>
          <t>Semestral</t>
        </is>
      </c>
      <c r="E1088" t="inlineStr">
        <is>
          <t>Positivo</t>
        </is>
      </c>
      <c r="F1088" s="137" t="n">
        <v>45657</v>
      </c>
      <c r="G1088" t="n">
        <v>2024</v>
      </c>
      <c r="H1088" t="inlineStr">
        <is>
          <t>Diciembre</t>
        </is>
      </c>
      <c r="I1088" t="inlineStr">
        <is>
          <t>2024-2</t>
        </is>
      </c>
      <c r="J1088" t="n">
        <v>5</v>
      </c>
      <c r="K1088" t="n">
        <v>5</v>
      </c>
      <c r="L1088" t="n">
        <v>1</v>
      </c>
      <c r="M1088" t="n">
        <v>1</v>
      </c>
      <c r="N1088" t="inlineStr">
        <is>
          <t>5.0%</t>
        </is>
      </c>
      <c r="O1088" t="inlineStr">
        <is>
          <t>5.0%</t>
        </is>
      </c>
      <c r="P1088" t="inlineStr">
        <is>
          <t>325.2-2024-12-31</t>
        </is>
      </c>
      <c r="Q1088" t="n">
        <v>2</v>
      </c>
      <c r="R1088" t="n">
        <v>2</v>
      </c>
    </row>
    <row r="1089">
      <c r="A1089" t="inlineStr">
        <is>
          <t>326</t>
        </is>
      </c>
      <c r="B1089" t="inlineStr">
        <is>
          <t>Número de informes de autoevaluación con fines de acreditación en alta calidad radicados</t>
        </is>
      </c>
      <c r="C1089" t="inlineStr">
        <is>
          <t>Autoevaluación de programas académicos</t>
        </is>
      </c>
      <c r="D1089" t="inlineStr">
        <is>
          <t>Anual</t>
        </is>
      </c>
      <c r="E1089" t="inlineStr">
        <is>
          <t>Positivo</t>
        </is>
      </c>
      <c r="F1089" s="137" t="n">
        <v>45291</v>
      </c>
      <c r="G1089" t="n">
        <v>2023</v>
      </c>
      <c r="H1089" t="inlineStr">
        <is>
          <t>Diciembre</t>
        </is>
      </c>
      <c r="I1089" t="inlineStr">
        <is>
          <t>2023-2</t>
        </is>
      </c>
      <c r="J1089" t="n">
        <v>5</v>
      </c>
      <c r="K1089" t="n">
        <v>5</v>
      </c>
      <c r="L1089" t="n">
        <v>1</v>
      </c>
      <c r="M1089" t="n">
        <v>1</v>
      </c>
      <c r="N1089" t="inlineStr">
        <is>
          <t>5.0%</t>
        </is>
      </c>
      <c r="O1089" t="inlineStr">
        <is>
          <t>5.0%</t>
        </is>
      </c>
      <c r="P1089" t="inlineStr">
        <is>
          <t>326-2023-12-31</t>
        </is>
      </c>
      <c r="Q1089" t="n">
        <v>2</v>
      </c>
      <c r="R1089" t="n">
        <v>2</v>
      </c>
    </row>
    <row r="1090">
      <c r="A1090" t="inlineStr">
        <is>
          <t>326</t>
        </is>
      </c>
      <c r="B1090" t="inlineStr">
        <is>
          <t>Número de informes de autoevaluación con fines de acreditación en alta calidad radicados</t>
        </is>
      </c>
      <c r="C1090" t="inlineStr">
        <is>
          <t>Autoevaluación de programas académicos</t>
        </is>
      </c>
      <c r="D1090" t="inlineStr">
        <is>
          <t>Anual</t>
        </is>
      </c>
      <c r="E1090" t="inlineStr">
        <is>
          <t>Positivo</t>
        </is>
      </c>
      <c r="F1090" s="137" t="n">
        <v>45657</v>
      </c>
      <c r="G1090" t="n">
        <v>2024</v>
      </c>
      <c r="H1090" t="inlineStr">
        <is>
          <t>Diciembre</t>
        </is>
      </c>
      <c r="I1090" t="inlineStr">
        <is>
          <t>2024-2</t>
        </is>
      </c>
      <c r="J1090" t="n">
        <v>0</v>
      </c>
      <c r="L1090" t="n">
        <v>0</v>
      </c>
      <c r="M1090" t="n">
        <v>0</v>
      </c>
      <c r="N1090" t="inlineStr">
        <is>
          <t>0.0%</t>
        </is>
      </c>
      <c r="P1090" t="inlineStr">
        <is>
          <t>326-2024-12-31</t>
        </is>
      </c>
      <c r="Q1090" t="n">
        <v>2</v>
      </c>
      <c r="R1090" t="n">
        <v>2</v>
      </c>
    </row>
    <row r="1091">
      <c r="A1091" t="inlineStr">
        <is>
          <t>326</t>
        </is>
      </c>
      <c r="B1091" t="inlineStr">
        <is>
          <t>Número de informes de autoevaluación con fines de acreditación en alta calidad radicados- Metrica</t>
        </is>
      </c>
      <c r="C1091" t="inlineStr">
        <is>
          <t>Autoevaluación de programas académicos</t>
        </is>
      </c>
      <c r="D1091" t="inlineStr">
        <is>
          <t>Anual</t>
        </is>
      </c>
      <c r="E1091" t="inlineStr">
        <is>
          <t>Positivo</t>
        </is>
      </c>
      <c r="F1091" s="137" t="n">
        <v>46022</v>
      </c>
      <c r="G1091" t="n">
        <v>2025</v>
      </c>
      <c r="H1091" t="inlineStr">
        <is>
          <t>Diciembre</t>
        </is>
      </c>
      <c r="I1091" t="inlineStr">
        <is>
          <t>2025-2</t>
        </is>
      </c>
      <c r="K1091" t="n">
        <v>100</v>
      </c>
      <c r="L1091" t="n">
        <v>0</v>
      </c>
      <c r="M1091" t="n">
        <v>0</v>
      </c>
      <c r="O1091" t="inlineStr">
        <is>
          <t>100.0%</t>
        </is>
      </c>
      <c r="P1091" t="inlineStr">
        <is>
          <t>326-2025-12-31</t>
        </is>
      </c>
      <c r="Q1091" t="n">
        <v>2</v>
      </c>
      <c r="R1091" t="n">
        <v>2</v>
      </c>
    </row>
    <row r="1092">
      <c r="A1092" t="inlineStr">
        <is>
          <t>327</t>
        </is>
      </c>
      <c r="B1092" t="inlineStr">
        <is>
          <t>Número de programas con obtención de acreditación por primera vez</t>
        </is>
      </c>
      <c r="C1092" t="inlineStr">
        <is>
          <t>Autoevaluación de programas académicos</t>
        </is>
      </c>
      <c r="D1092" t="inlineStr">
        <is>
          <t>Semestral</t>
        </is>
      </c>
      <c r="E1092" t="inlineStr">
        <is>
          <t>Positivo</t>
        </is>
      </c>
      <c r="F1092" s="137" t="n">
        <v>44926</v>
      </c>
      <c r="G1092" t="n">
        <v>2022</v>
      </c>
      <c r="H1092" t="inlineStr">
        <is>
          <t>Diciembre</t>
        </is>
      </c>
      <c r="I1092" t="inlineStr">
        <is>
          <t>2022-2</t>
        </is>
      </c>
      <c r="J1092" t="n">
        <v>0</v>
      </c>
      <c r="K1092" t="n">
        <v>0</v>
      </c>
      <c r="L1092" t="n">
        <v>0</v>
      </c>
      <c r="M1092" t="n">
        <v>0</v>
      </c>
      <c r="N1092" t="inlineStr">
        <is>
          <t>0.0%</t>
        </is>
      </c>
      <c r="O1092" t="inlineStr">
        <is>
          <t>0.0%</t>
        </is>
      </c>
      <c r="P1092" t="inlineStr">
        <is>
          <t>327-2022-12-31</t>
        </is>
      </c>
      <c r="Q1092" t="n">
        <v>2</v>
      </c>
      <c r="R1092" t="n">
        <v>2</v>
      </c>
    </row>
    <row r="1093">
      <c r="A1093" t="inlineStr">
        <is>
          <t>327</t>
        </is>
      </c>
      <c r="B1093" t="inlineStr">
        <is>
          <t>Número de programas con obtención de acreditación por primera vez</t>
        </is>
      </c>
      <c r="C1093" t="inlineStr">
        <is>
          <t>Autoevaluación de programas académicos</t>
        </is>
      </c>
      <c r="D1093" t="inlineStr">
        <is>
          <t>Semestral</t>
        </is>
      </c>
      <c r="E1093" t="inlineStr">
        <is>
          <t>Positivo</t>
        </is>
      </c>
      <c r="F1093" s="137" t="n">
        <v>45107</v>
      </c>
      <c r="G1093" t="n">
        <v>2023</v>
      </c>
      <c r="H1093" t="inlineStr">
        <is>
          <t>Junio</t>
        </is>
      </c>
      <c r="I1093" t="inlineStr">
        <is>
          <t>2023-1</t>
        </is>
      </c>
      <c r="J1093" t="n">
        <v>0</v>
      </c>
      <c r="K1093" t="n">
        <v>0</v>
      </c>
      <c r="L1093" t="n">
        <v>0</v>
      </c>
      <c r="M1093" t="n">
        <v>0</v>
      </c>
      <c r="N1093" t="inlineStr">
        <is>
          <t>0.0%</t>
        </is>
      </c>
      <c r="O1093" t="inlineStr">
        <is>
          <t>0.0%</t>
        </is>
      </c>
      <c r="P1093" t="inlineStr">
        <is>
          <t>327-2023-06-30</t>
        </is>
      </c>
      <c r="Q1093" t="n">
        <v>2</v>
      </c>
      <c r="R1093" t="n">
        <v>2</v>
      </c>
    </row>
    <row r="1094">
      <c r="A1094" t="inlineStr">
        <is>
          <t>327</t>
        </is>
      </c>
      <c r="B1094" t="inlineStr">
        <is>
          <t>Número de programas con obtención de acreditación por primera vez</t>
        </is>
      </c>
      <c r="C1094" t="inlineStr">
        <is>
          <t>Autoevaluación de programas académicos</t>
        </is>
      </c>
      <c r="D1094" t="inlineStr">
        <is>
          <t>Semestral</t>
        </is>
      </c>
      <c r="E1094" t="inlineStr">
        <is>
          <t>Positivo</t>
        </is>
      </c>
      <c r="F1094" s="137" t="n">
        <v>45291</v>
      </c>
      <c r="G1094" t="n">
        <v>2023</v>
      </c>
      <c r="H1094" t="inlineStr">
        <is>
          <t>Diciembre</t>
        </is>
      </c>
      <c r="I1094" t="inlineStr">
        <is>
          <t>2023-2</t>
        </is>
      </c>
      <c r="J1094" t="n">
        <v>2</v>
      </c>
      <c r="K1094" t="n">
        <v>2</v>
      </c>
      <c r="L1094" t="n">
        <v>1</v>
      </c>
      <c r="M1094" t="n">
        <v>1</v>
      </c>
      <c r="N1094" t="inlineStr">
        <is>
          <t>2.0%</t>
        </is>
      </c>
      <c r="O1094" t="inlineStr">
        <is>
          <t>2.0%</t>
        </is>
      </c>
      <c r="P1094" t="inlineStr">
        <is>
          <t>327-2023-12-31</t>
        </is>
      </c>
      <c r="Q1094" t="n">
        <v>2</v>
      </c>
      <c r="R1094" t="n">
        <v>2</v>
      </c>
    </row>
    <row r="1095">
      <c r="A1095" t="inlineStr">
        <is>
          <t>327</t>
        </is>
      </c>
      <c r="B1095" t="inlineStr">
        <is>
          <t>Número de programas con obtención de acreditación por primera vez</t>
        </is>
      </c>
      <c r="C1095" t="inlineStr">
        <is>
          <t>Autoevaluación de programas académicos</t>
        </is>
      </c>
      <c r="D1095" t="inlineStr">
        <is>
          <t>Semestral</t>
        </is>
      </c>
      <c r="E1095" t="inlineStr">
        <is>
          <t>Positivo</t>
        </is>
      </c>
      <c r="F1095" s="137" t="n">
        <v>45473</v>
      </c>
      <c r="G1095" t="n">
        <v>2024</v>
      </c>
      <c r="H1095" t="inlineStr">
        <is>
          <t>Junio</t>
        </is>
      </c>
      <c r="I1095" t="inlineStr">
        <is>
          <t>2024-1</t>
        </is>
      </c>
      <c r="J1095" t="n">
        <v>0</v>
      </c>
      <c r="K1095" t="n">
        <v>0</v>
      </c>
      <c r="L1095" t="n">
        <v>0</v>
      </c>
      <c r="M1095" t="n">
        <v>0</v>
      </c>
      <c r="N1095" t="inlineStr">
        <is>
          <t>0.0%</t>
        </is>
      </c>
      <c r="O1095" t="inlineStr">
        <is>
          <t>0.0%</t>
        </is>
      </c>
      <c r="P1095" t="inlineStr">
        <is>
          <t>327-2024-06-30</t>
        </is>
      </c>
      <c r="Q1095" t="n">
        <v>2</v>
      </c>
      <c r="R1095" t="n">
        <v>2</v>
      </c>
    </row>
    <row r="1096">
      <c r="A1096" t="inlineStr">
        <is>
          <t>327</t>
        </is>
      </c>
      <c r="B1096" t="inlineStr">
        <is>
          <t>Número de programas con obtención de acreditación por primera vez</t>
        </is>
      </c>
      <c r="C1096" t="inlineStr">
        <is>
          <t>Autoevaluación de programas académicos</t>
        </is>
      </c>
      <c r="D1096" t="inlineStr">
        <is>
          <t>Semestral</t>
        </is>
      </c>
      <c r="E1096" t="inlineStr">
        <is>
          <t>Positivo</t>
        </is>
      </c>
      <c r="F1096" s="137" t="n">
        <v>45657</v>
      </c>
      <c r="G1096" t="n">
        <v>2024</v>
      </c>
      <c r="H1096" t="inlineStr">
        <is>
          <t>Diciembre</t>
        </is>
      </c>
      <c r="I1096" t="inlineStr">
        <is>
          <t>2024-2</t>
        </is>
      </c>
      <c r="J1096" t="n">
        <v>0</v>
      </c>
      <c r="K1096" t="n">
        <v>0</v>
      </c>
      <c r="L1096" t="n">
        <v>0</v>
      </c>
      <c r="M1096" t="n">
        <v>0</v>
      </c>
      <c r="N1096" t="inlineStr">
        <is>
          <t>0.0%</t>
        </is>
      </c>
      <c r="O1096" t="inlineStr">
        <is>
          <t>0.0%</t>
        </is>
      </c>
      <c r="P1096" t="inlineStr">
        <is>
          <t>327-2024-12-31</t>
        </is>
      </c>
      <c r="Q1096" t="n">
        <v>2</v>
      </c>
      <c r="R1096" t="n">
        <v>2</v>
      </c>
    </row>
    <row r="1097">
      <c r="A1097" t="inlineStr">
        <is>
          <t>327</t>
        </is>
      </c>
      <c r="B1097" t="inlineStr">
        <is>
          <t>Número de programas con obtención de acreditación por primera vez- Metrica</t>
        </is>
      </c>
      <c r="C1097" t="inlineStr">
        <is>
          <t>Autoevaluación de programas académicos</t>
        </is>
      </c>
      <c r="D1097" t="inlineStr">
        <is>
          <t>Semestral</t>
        </is>
      </c>
      <c r="E1097" t="inlineStr">
        <is>
          <t>Positivo</t>
        </is>
      </c>
      <c r="F1097" s="137" t="n">
        <v>45838</v>
      </c>
      <c r="G1097" t="n">
        <v>2025</v>
      </c>
      <c r="H1097" t="inlineStr">
        <is>
          <t>Junio</t>
        </is>
      </c>
      <c r="I1097" t="inlineStr">
        <is>
          <t>2025-1</t>
        </is>
      </c>
      <c r="J1097" t="n">
        <v>100</v>
      </c>
      <c r="K1097" t="n">
        <v>100</v>
      </c>
      <c r="L1097" t="n">
        <v>1</v>
      </c>
      <c r="M1097" t="n">
        <v>1</v>
      </c>
      <c r="N1097" t="inlineStr">
        <is>
          <t>100.0%</t>
        </is>
      </c>
      <c r="O1097" t="inlineStr">
        <is>
          <t>100.0%</t>
        </is>
      </c>
      <c r="P1097" t="inlineStr">
        <is>
          <t>327-2025-06-30</t>
        </is>
      </c>
      <c r="Q1097" t="n">
        <v>2</v>
      </c>
      <c r="R1097" t="n">
        <v>2</v>
      </c>
    </row>
    <row r="1098">
      <c r="A1098" t="inlineStr">
        <is>
          <t>327</t>
        </is>
      </c>
      <c r="B1098" t="inlineStr">
        <is>
          <t>Número de programas con obtención de acreditación por primera vez- Metrica</t>
        </is>
      </c>
      <c r="C1098" t="inlineStr">
        <is>
          <t>Autoevaluación de programas académicos</t>
        </is>
      </c>
      <c r="D1098" t="inlineStr">
        <is>
          <t>Semestral</t>
        </is>
      </c>
      <c r="E1098" t="inlineStr">
        <is>
          <t>Positivo</t>
        </is>
      </c>
      <c r="F1098" s="137" t="n">
        <v>46022</v>
      </c>
      <c r="G1098" t="n">
        <v>2025</v>
      </c>
      <c r="H1098" t="inlineStr">
        <is>
          <t>Diciembre</t>
        </is>
      </c>
      <c r="I1098" t="inlineStr">
        <is>
          <t>2025-2</t>
        </is>
      </c>
      <c r="J1098" t="n">
        <v>100</v>
      </c>
      <c r="K1098" t="n">
        <v>100</v>
      </c>
      <c r="L1098" t="n">
        <v>1</v>
      </c>
      <c r="M1098" t="n">
        <v>1</v>
      </c>
      <c r="N1098" t="inlineStr">
        <is>
          <t>100.0%</t>
        </is>
      </c>
      <c r="O1098" t="inlineStr">
        <is>
          <t>100.0%</t>
        </is>
      </c>
      <c r="P1098" t="inlineStr">
        <is>
          <t>327-2025-12-31</t>
        </is>
      </c>
      <c r="Q1098" t="n">
        <v>2</v>
      </c>
      <c r="R1098" t="n">
        <v>2</v>
      </c>
    </row>
    <row r="1099">
      <c r="A1099" t="inlineStr">
        <is>
          <t>328</t>
        </is>
      </c>
      <c r="B1099" t="inlineStr">
        <is>
          <t>Nivel de encuestas obtenidas en el encuentro institucional de graduados</t>
        </is>
      </c>
      <c r="C1099" t="inlineStr">
        <is>
          <t>Gestión de Graduados</t>
        </is>
      </c>
      <c r="D1099" t="inlineStr">
        <is>
          <t>Anual</t>
        </is>
      </c>
      <c r="E1099" t="inlineStr">
        <is>
          <t>Positivo</t>
        </is>
      </c>
      <c r="F1099" s="137" t="n">
        <v>45291</v>
      </c>
      <c r="G1099" t="n">
        <v>2023</v>
      </c>
      <c r="H1099" t="inlineStr">
        <is>
          <t>Diciembre</t>
        </is>
      </c>
      <c r="I1099" t="inlineStr">
        <is>
          <t>2023-2</t>
        </is>
      </c>
      <c r="J1099" t="n">
        <v>800</v>
      </c>
      <c r="K1099" t="n">
        <v>1035</v>
      </c>
      <c r="L1099" t="n">
        <v>1.29375</v>
      </c>
      <c r="M1099" t="n">
        <v>1.29375</v>
      </c>
      <c r="N1099" t="inlineStr">
        <is>
          <t>800.0%</t>
        </is>
      </c>
      <c r="O1099" t="inlineStr">
        <is>
          <t>1035.0%</t>
        </is>
      </c>
      <c r="P1099" t="inlineStr">
        <is>
          <t>328-2023-12-31</t>
        </is>
      </c>
      <c r="Q1099" t="n">
        <v>2</v>
      </c>
      <c r="R1099" t="n">
        <v>2</v>
      </c>
    </row>
    <row r="1100">
      <c r="A1100" t="inlineStr">
        <is>
          <t>328</t>
        </is>
      </c>
      <c r="B1100" t="inlineStr">
        <is>
          <t>Nivel de encuestas obtenidas en el encuentro institucional de graduados</t>
        </is>
      </c>
      <c r="C1100" t="inlineStr">
        <is>
          <t>Gestión de Graduados</t>
        </is>
      </c>
      <c r="D1100" t="inlineStr">
        <is>
          <t>Anual</t>
        </is>
      </c>
      <c r="E1100" t="inlineStr">
        <is>
          <t>Positivo</t>
        </is>
      </c>
      <c r="F1100" s="137" t="n">
        <v>45657</v>
      </c>
      <c r="G1100" t="n">
        <v>2024</v>
      </c>
      <c r="H1100" t="inlineStr">
        <is>
          <t>Diciembre</t>
        </is>
      </c>
      <c r="I1100" t="inlineStr">
        <is>
          <t>2024-2</t>
        </is>
      </c>
      <c r="J1100" t="n">
        <v>100</v>
      </c>
      <c r="K1100" t="n">
        <v>157</v>
      </c>
      <c r="L1100" t="n">
        <v>1.3</v>
      </c>
      <c r="M1100" t="n">
        <v>1.57</v>
      </c>
      <c r="N1100" t="inlineStr">
        <is>
          <t>100.0%</t>
        </is>
      </c>
      <c r="O1100" t="inlineStr">
        <is>
          <t>157.0%</t>
        </is>
      </c>
      <c r="P1100" t="inlineStr">
        <is>
          <t>328-2024-12-31</t>
        </is>
      </c>
      <c r="Q1100" t="n">
        <v>2</v>
      </c>
      <c r="R1100" t="n">
        <v>2</v>
      </c>
    </row>
    <row r="1101">
      <c r="A1101" t="inlineStr">
        <is>
          <t>329</t>
        </is>
      </c>
      <c r="B1101" t="inlineStr">
        <is>
          <t>Participación en actividades diseñadas para graduados</t>
        </is>
      </c>
      <c r="C1101" t="inlineStr">
        <is>
          <t>Gestión de Graduados</t>
        </is>
      </c>
      <c r="D1101" t="inlineStr">
        <is>
          <t>Anual</t>
        </is>
      </c>
      <c r="E1101" t="inlineStr">
        <is>
          <t>Positivo</t>
        </is>
      </c>
      <c r="F1101" s="137" t="n">
        <v>45291</v>
      </c>
      <c r="G1101" t="n">
        <v>2023</v>
      </c>
      <c r="H1101" t="inlineStr">
        <is>
          <t>Diciembre</t>
        </is>
      </c>
      <c r="I1101" t="inlineStr">
        <is>
          <t>2023-2</t>
        </is>
      </c>
      <c r="J1101" t="n">
        <v>3000</v>
      </c>
      <c r="K1101" t="n">
        <v>3315</v>
      </c>
      <c r="L1101" t="n">
        <v>1.105</v>
      </c>
      <c r="M1101" t="n">
        <v>1.105</v>
      </c>
      <c r="N1101" t="inlineStr">
        <is>
          <t>3000.0%</t>
        </is>
      </c>
      <c r="O1101" t="inlineStr">
        <is>
          <t>3315.0%</t>
        </is>
      </c>
      <c r="P1101" t="inlineStr">
        <is>
          <t>329-2023-12-31</t>
        </is>
      </c>
      <c r="Q1101" t="n">
        <v>2</v>
      </c>
      <c r="R1101" t="n">
        <v>2</v>
      </c>
    </row>
    <row r="1102">
      <c r="A1102" t="inlineStr">
        <is>
          <t>329</t>
        </is>
      </c>
      <c r="B1102" t="inlineStr">
        <is>
          <t>Participación en actividades diseñadas para graduados</t>
        </is>
      </c>
      <c r="C1102" t="inlineStr">
        <is>
          <t>Gestión de Graduados</t>
        </is>
      </c>
      <c r="D1102" t="inlineStr">
        <is>
          <t>Anual</t>
        </is>
      </c>
      <c r="E1102" t="inlineStr">
        <is>
          <t>Positivo</t>
        </is>
      </c>
      <c r="F1102" s="137" t="n">
        <v>45657</v>
      </c>
      <c r="G1102" t="n">
        <v>2024</v>
      </c>
      <c r="H1102" t="inlineStr">
        <is>
          <t>Diciembre</t>
        </is>
      </c>
      <c r="I1102" t="inlineStr">
        <is>
          <t>2024-2</t>
        </is>
      </c>
      <c r="J1102" t="n">
        <v>100</v>
      </c>
      <c r="K1102" t="n">
        <v>106.63</v>
      </c>
      <c r="L1102" t="n">
        <v>1.0663</v>
      </c>
      <c r="M1102" t="n">
        <v>1.0663</v>
      </c>
      <c r="N1102" t="inlineStr">
        <is>
          <t>100.0%</t>
        </is>
      </c>
      <c r="O1102" t="inlineStr">
        <is>
          <t>106.63%</t>
        </is>
      </c>
      <c r="P1102" t="inlineStr">
        <is>
          <t>329-2024-12-31</t>
        </is>
      </c>
      <c r="Q1102" t="n">
        <v>2</v>
      </c>
      <c r="R1102" t="n">
        <v>2</v>
      </c>
    </row>
    <row r="1103">
      <c r="A1103" t="inlineStr">
        <is>
          <t>331</t>
        </is>
      </c>
      <c r="B1103" t="inlineStr">
        <is>
          <t>Nivel de empleabilidad del graduado</t>
        </is>
      </c>
      <c r="C1103" t="inlineStr">
        <is>
          <t>Gestión de Graduados</t>
        </is>
      </c>
      <c r="D1103" t="inlineStr">
        <is>
          <t>Anual</t>
        </is>
      </c>
      <c r="E1103" t="inlineStr">
        <is>
          <t>Positivo</t>
        </is>
      </c>
      <c r="F1103" s="137" t="n">
        <v>45291</v>
      </c>
      <c r="G1103" t="n">
        <v>2023</v>
      </c>
      <c r="H1103" t="inlineStr">
        <is>
          <t>Diciembre</t>
        </is>
      </c>
      <c r="I1103" t="inlineStr">
        <is>
          <t>2023-2</t>
        </is>
      </c>
      <c r="K1103" t="n">
        <v>81</v>
      </c>
      <c r="L1103" t="n">
        <v>0</v>
      </c>
      <c r="M1103" t="n">
        <v>0</v>
      </c>
      <c r="O1103" t="inlineStr">
        <is>
          <t>81.0%</t>
        </is>
      </c>
      <c r="P1103" t="inlineStr">
        <is>
          <t>331-2023-12-31</t>
        </is>
      </c>
      <c r="Q1103" t="n">
        <v>2</v>
      </c>
      <c r="R1103" t="n">
        <v>2</v>
      </c>
    </row>
    <row r="1104">
      <c r="A1104" t="inlineStr">
        <is>
          <t>331</t>
        </is>
      </c>
      <c r="B1104" t="inlineStr">
        <is>
          <t>Nivel de empleabilidad del graduado</t>
        </is>
      </c>
      <c r="C1104" t="inlineStr">
        <is>
          <t>Gestión de Graduados</t>
        </is>
      </c>
      <c r="D1104" t="inlineStr">
        <is>
          <t>Anual</t>
        </is>
      </c>
      <c r="E1104" t="inlineStr">
        <is>
          <t>Positivo</t>
        </is>
      </c>
      <c r="F1104" s="137" t="n">
        <v>45657</v>
      </c>
      <c r="G1104" t="n">
        <v>2024</v>
      </c>
      <c r="H1104" t="inlineStr">
        <is>
          <t>Diciembre</t>
        </is>
      </c>
      <c r="I1104" t="inlineStr">
        <is>
          <t>2024-2</t>
        </is>
      </c>
      <c r="J1104" t="n">
        <v>0</v>
      </c>
      <c r="K1104" t="n">
        <v>82</v>
      </c>
      <c r="L1104" t="n">
        <v>0</v>
      </c>
      <c r="M1104" t="n">
        <v>0</v>
      </c>
      <c r="N1104" t="inlineStr">
        <is>
          <t>0.0%</t>
        </is>
      </c>
      <c r="O1104" t="inlineStr">
        <is>
          <t>82.0%</t>
        </is>
      </c>
      <c r="P1104" t="inlineStr">
        <is>
          <t>331-2024-12-31</t>
        </is>
      </c>
      <c r="Q1104" t="n">
        <v>2</v>
      </c>
      <c r="R1104" t="n">
        <v>2</v>
      </c>
    </row>
    <row r="1105">
      <c r="A1105" t="inlineStr">
        <is>
          <t>332</t>
        </is>
      </c>
      <c r="B1105" t="inlineStr">
        <is>
          <t>Índice de rotación</t>
        </is>
      </c>
      <c r="C1105" t="inlineStr">
        <is>
          <t>GESTIÓN Y DESARROLLO DEL TALENTO HUMANO</t>
        </is>
      </c>
      <c r="D1105" t="inlineStr">
        <is>
          <t>Semestral</t>
        </is>
      </c>
      <c r="E1105" t="inlineStr">
        <is>
          <t>Negativo</t>
        </is>
      </c>
      <c r="F1105" s="137" t="n">
        <v>44742</v>
      </c>
      <c r="G1105" t="n">
        <v>2022</v>
      </c>
      <c r="H1105" t="inlineStr">
        <is>
          <t>Junio</t>
        </is>
      </c>
      <c r="I1105" t="inlineStr">
        <is>
          <t>2022-1</t>
        </is>
      </c>
      <c r="J1105" t="n">
        <v>1.6</v>
      </c>
      <c r="K1105" t="n">
        <v>1.8</v>
      </c>
      <c r="L1105" t="n">
        <v>0.888888888888889</v>
      </c>
      <c r="M1105" t="n">
        <v>0.888888888888889</v>
      </c>
      <c r="N1105" t="inlineStr">
        <is>
          <t>1.6%</t>
        </is>
      </c>
      <c r="O1105" t="inlineStr">
        <is>
          <t>1.8%</t>
        </is>
      </c>
      <c r="P1105" t="inlineStr">
        <is>
          <t>332-2022-06-30</t>
        </is>
      </c>
      <c r="Q1105" t="n">
        <v>2</v>
      </c>
      <c r="R1105" t="n">
        <v>2</v>
      </c>
    </row>
    <row r="1106">
      <c r="A1106" t="inlineStr">
        <is>
          <t>332</t>
        </is>
      </c>
      <c r="B1106" t="inlineStr">
        <is>
          <t>Índice de rotación</t>
        </is>
      </c>
      <c r="C1106" t="inlineStr">
        <is>
          <t>GESTIÓN Y DESARROLLO DEL TALENTO HUMANO</t>
        </is>
      </c>
      <c r="D1106" t="inlineStr">
        <is>
          <t>Semestral</t>
        </is>
      </c>
      <c r="E1106" t="inlineStr">
        <is>
          <t>Negativo</t>
        </is>
      </c>
      <c r="F1106" s="137" t="n">
        <v>44926</v>
      </c>
      <c r="G1106" t="n">
        <v>2022</v>
      </c>
      <c r="H1106" t="inlineStr">
        <is>
          <t>Diciembre</t>
        </is>
      </c>
      <c r="I1106" t="inlineStr">
        <is>
          <t>2022-2</t>
        </is>
      </c>
      <c r="J1106" t="n">
        <v>1.6</v>
      </c>
      <c r="K1106" t="n">
        <v>1.75</v>
      </c>
      <c r="L1106" t="n">
        <v>0.9142857142857144</v>
      </c>
      <c r="M1106" t="n">
        <v>0.9142857142857144</v>
      </c>
      <c r="N1106" t="inlineStr">
        <is>
          <t>1.6%</t>
        </is>
      </c>
      <c r="O1106" t="inlineStr">
        <is>
          <t>1.75%</t>
        </is>
      </c>
      <c r="P1106" t="inlineStr">
        <is>
          <t>332-2022-12-31</t>
        </is>
      </c>
      <c r="Q1106" t="n">
        <v>2</v>
      </c>
      <c r="R1106" t="n">
        <v>2</v>
      </c>
    </row>
    <row r="1107">
      <c r="A1107" t="inlineStr">
        <is>
          <t>332</t>
        </is>
      </c>
      <c r="B1107" t="inlineStr">
        <is>
          <t>Índice de rotación</t>
        </is>
      </c>
      <c r="C1107" t="inlineStr">
        <is>
          <t>GESTIÓN Y DESARROLLO DEL TALENTO HUMANO</t>
        </is>
      </c>
      <c r="D1107" t="inlineStr">
        <is>
          <t>Semestral</t>
        </is>
      </c>
      <c r="E1107" t="inlineStr">
        <is>
          <t>Negativo</t>
        </is>
      </c>
      <c r="F1107" s="137" t="n">
        <v>45107</v>
      </c>
      <c r="G1107" t="n">
        <v>2023</v>
      </c>
      <c r="H1107" t="inlineStr">
        <is>
          <t>Junio</t>
        </is>
      </c>
      <c r="I1107" t="inlineStr">
        <is>
          <t>2023-1</t>
        </is>
      </c>
      <c r="J1107" t="n">
        <v>1.8</v>
      </c>
      <c r="K1107" t="n">
        <v>1.57</v>
      </c>
      <c r="L1107" t="n">
        <v>1.146496815286624</v>
      </c>
      <c r="M1107" t="n">
        <v>1.146496815286624</v>
      </c>
      <c r="N1107" t="inlineStr">
        <is>
          <t>1.8%</t>
        </is>
      </c>
      <c r="O1107" t="inlineStr">
        <is>
          <t>1.57%</t>
        </is>
      </c>
      <c r="P1107" t="inlineStr">
        <is>
          <t>332-2023-06-30</t>
        </is>
      </c>
      <c r="Q1107" t="n">
        <v>2</v>
      </c>
      <c r="R1107" t="n">
        <v>2</v>
      </c>
    </row>
    <row r="1108">
      <c r="A1108" t="inlineStr">
        <is>
          <t>332</t>
        </is>
      </c>
      <c r="B1108" t="inlineStr">
        <is>
          <t>Índice de rotación</t>
        </is>
      </c>
      <c r="C1108" t="inlineStr">
        <is>
          <t>GESTIÓN Y DESARROLLO DEL TALENTO HUMANO</t>
        </is>
      </c>
      <c r="D1108" t="inlineStr">
        <is>
          <t>Semestral</t>
        </is>
      </c>
      <c r="E1108" t="inlineStr">
        <is>
          <t>Negativo</t>
        </is>
      </c>
      <c r="F1108" s="137" t="n">
        <v>45291</v>
      </c>
      <c r="G1108" t="n">
        <v>2023</v>
      </c>
      <c r="H1108" t="inlineStr">
        <is>
          <t>Diciembre</t>
        </is>
      </c>
      <c r="I1108" t="inlineStr">
        <is>
          <t>2023-2</t>
        </is>
      </c>
      <c r="J1108" t="n">
        <v>1.8</v>
      </c>
      <c r="K1108" t="n">
        <v>1.3</v>
      </c>
      <c r="L1108" t="n">
        <v>1.3</v>
      </c>
      <c r="M1108" t="n">
        <v>1.384615384615385</v>
      </c>
      <c r="N1108" t="inlineStr">
        <is>
          <t>1.8%</t>
        </is>
      </c>
      <c r="O1108" t="inlineStr">
        <is>
          <t>1.3%</t>
        </is>
      </c>
      <c r="P1108" t="inlineStr">
        <is>
          <t>332-2023-12-31</t>
        </is>
      </c>
      <c r="Q1108" t="n">
        <v>2</v>
      </c>
      <c r="R1108" t="n">
        <v>2</v>
      </c>
    </row>
    <row r="1109">
      <c r="A1109" t="inlineStr">
        <is>
          <t>332</t>
        </is>
      </c>
      <c r="B1109" t="inlineStr">
        <is>
          <t>Índice de rotación</t>
        </is>
      </c>
      <c r="C1109" t="inlineStr">
        <is>
          <t>GESTIÓN Y DESARROLLO DEL TALENTO HUMANO</t>
        </is>
      </c>
      <c r="D1109" t="inlineStr">
        <is>
          <t>Semestral</t>
        </is>
      </c>
      <c r="E1109" t="inlineStr">
        <is>
          <t>Negativo</t>
        </is>
      </c>
      <c r="F1109" s="137" t="n">
        <v>45473</v>
      </c>
      <c r="G1109" t="n">
        <v>2024</v>
      </c>
      <c r="H1109" t="inlineStr">
        <is>
          <t>Junio</t>
        </is>
      </c>
      <c r="I1109" t="inlineStr">
        <is>
          <t>2024-1</t>
        </is>
      </c>
      <c r="J1109" t="n">
        <v>1.5</v>
      </c>
      <c r="K1109" t="n">
        <v>1.48</v>
      </c>
      <c r="L1109" t="n">
        <v>1.013513513513514</v>
      </c>
      <c r="M1109" t="n">
        <v>1.013513513513514</v>
      </c>
      <c r="N1109" t="inlineStr">
        <is>
          <t>1.5%</t>
        </is>
      </c>
      <c r="O1109" t="inlineStr">
        <is>
          <t>1.48%</t>
        </is>
      </c>
      <c r="P1109" t="inlineStr">
        <is>
          <t>332-2024-06-30</t>
        </is>
      </c>
      <c r="Q1109" t="n">
        <v>2</v>
      </c>
      <c r="R1109" t="n">
        <v>2</v>
      </c>
    </row>
    <row r="1110">
      <c r="A1110" t="inlineStr">
        <is>
          <t>332</t>
        </is>
      </c>
      <c r="B1110" t="inlineStr">
        <is>
          <t>Índice de rotación</t>
        </is>
      </c>
      <c r="C1110" t="inlineStr">
        <is>
          <t>GESTIÓN Y DESARROLLO DEL TALENTO HUMANO</t>
        </is>
      </c>
      <c r="D1110" t="inlineStr">
        <is>
          <t>Semestral</t>
        </is>
      </c>
      <c r="E1110" t="inlineStr">
        <is>
          <t>Negativo</t>
        </is>
      </c>
      <c r="F1110" s="137" t="n">
        <v>45657</v>
      </c>
      <c r="G1110" t="n">
        <v>2024</v>
      </c>
      <c r="H1110" t="inlineStr">
        <is>
          <t>Diciembre</t>
        </is>
      </c>
      <c r="I1110" t="inlineStr">
        <is>
          <t>2024-2</t>
        </is>
      </c>
      <c r="J1110" t="n">
        <v>1.8</v>
      </c>
      <c r="K1110" t="n">
        <v>0.82</v>
      </c>
      <c r="L1110" t="n">
        <v>1.3</v>
      </c>
      <c r="M1110" t="n">
        <v>2.195121951219512</v>
      </c>
      <c r="N1110" t="inlineStr">
        <is>
          <t>1.8%</t>
        </is>
      </c>
      <c r="O1110" t="inlineStr">
        <is>
          <t>0.82%</t>
        </is>
      </c>
      <c r="P1110" t="inlineStr">
        <is>
          <t>332-2024-12-31</t>
        </is>
      </c>
      <c r="Q1110" t="n">
        <v>2</v>
      </c>
      <c r="R1110" t="n">
        <v>2</v>
      </c>
    </row>
    <row r="1111">
      <c r="A1111" t="inlineStr">
        <is>
          <t>332</t>
        </is>
      </c>
      <c r="B1111" t="inlineStr">
        <is>
          <t>Índice de rotación</t>
        </is>
      </c>
      <c r="C1111" t="inlineStr">
        <is>
          <t>GESTIÓN Y DESARROLLO DEL TALENTO HUMANO</t>
        </is>
      </c>
      <c r="D1111" t="inlineStr">
        <is>
          <t>Semestral</t>
        </is>
      </c>
      <c r="E1111" t="inlineStr">
        <is>
          <t>Negativo</t>
        </is>
      </c>
      <c r="F1111" s="137" t="n">
        <v>45838</v>
      </c>
      <c r="G1111" t="n">
        <v>2025</v>
      </c>
      <c r="H1111" t="inlineStr">
        <is>
          <t>Junio</t>
        </is>
      </c>
      <c r="I1111" t="inlineStr">
        <is>
          <t>2025-1</t>
        </is>
      </c>
      <c r="J1111" t="n">
        <v>1.18</v>
      </c>
      <c r="K1111" t="n">
        <v>0.85</v>
      </c>
      <c r="L1111" t="n">
        <v>1.3</v>
      </c>
      <c r="M1111" t="n">
        <v>1.388235294117647</v>
      </c>
      <c r="N1111" t="inlineStr">
        <is>
          <t>1.18%</t>
        </is>
      </c>
      <c r="O1111" t="inlineStr">
        <is>
          <t>0.85%</t>
        </is>
      </c>
      <c r="P1111" t="inlineStr">
        <is>
          <t>332-2025-06-30</t>
        </is>
      </c>
      <c r="Q1111" t="n">
        <v>2</v>
      </c>
      <c r="R1111" t="n">
        <v>2</v>
      </c>
    </row>
    <row r="1112">
      <c r="A1112" t="inlineStr">
        <is>
          <t>332</t>
        </is>
      </c>
      <c r="B1112" t="inlineStr">
        <is>
          <t>Índice de rotación</t>
        </is>
      </c>
      <c r="C1112" t="inlineStr">
        <is>
          <t>GESTIÓN Y DESARROLLO DEL TALENTO HUMANO</t>
        </is>
      </c>
      <c r="D1112" t="inlineStr">
        <is>
          <t>Semestral</t>
        </is>
      </c>
      <c r="E1112" t="inlineStr">
        <is>
          <t>Negativo</t>
        </is>
      </c>
      <c r="F1112" s="137" t="n">
        <v>46022</v>
      </c>
      <c r="G1112" t="n">
        <v>2025</v>
      </c>
      <c r="H1112" t="inlineStr">
        <is>
          <t>Diciembre</t>
        </is>
      </c>
      <c r="I1112" t="inlineStr">
        <is>
          <t>2025-2</t>
        </is>
      </c>
      <c r="J1112" t="n">
        <v>1.18</v>
      </c>
      <c r="K1112" t="n">
        <v>0.93</v>
      </c>
      <c r="L1112" t="n">
        <v>1.268817204301075</v>
      </c>
      <c r="M1112" t="n">
        <v>1.268817204301075</v>
      </c>
      <c r="N1112" t="inlineStr">
        <is>
          <t>1.18%</t>
        </is>
      </c>
      <c r="O1112" t="inlineStr">
        <is>
          <t>0.93%</t>
        </is>
      </c>
      <c r="P1112" t="inlineStr">
        <is>
          <t>332-2025-12-31</t>
        </is>
      </c>
      <c r="Q1112" t="n">
        <v>2</v>
      </c>
      <c r="R1112" t="n">
        <v>2</v>
      </c>
    </row>
    <row r="1113">
      <c r="A1113" t="inlineStr">
        <is>
          <t>334</t>
        </is>
      </c>
      <c r="B1113" t="inlineStr">
        <is>
          <t>Resultado de la evaluación 360 (evaluación por competencias)</t>
        </is>
      </c>
      <c r="C1113" t="inlineStr">
        <is>
          <t>GESTIÓN Y DESARROLLO DEL TALENTO HUMANO</t>
        </is>
      </c>
      <c r="D1113" t="inlineStr">
        <is>
          <t>Anual</t>
        </is>
      </c>
      <c r="E1113" t="inlineStr">
        <is>
          <t>Positivo</t>
        </is>
      </c>
      <c r="F1113" s="137" t="n">
        <v>44926</v>
      </c>
      <c r="G1113" t="n">
        <v>2022</v>
      </c>
      <c r="H1113" t="inlineStr">
        <is>
          <t>Diciembre</t>
        </is>
      </c>
      <c r="I1113" t="inlineStr">
        <is>
          <t>2022-2</t>
        </is>
      </c>
      <c r="J1113" t="n">
        <v>86</v>
      </c>
      <c r="K1113" t="n">
        <v>86</v>
      </c>
      <c r="L1113" t="n">
        <v>1</v>
      </c>
      <c r="M1113" t="n">
        <v>1</v>
      </c>
      <c r="N1113" t="inlineStr">
        <is>
          <t>86.0%</t>
        </is>
      </c>
      <c r="O1113" t="inlineStr">
        <is>
          <t>86.0%</t>
        </is>
      </c>
      <c r="P1113" t="inlineStr">
        <is>
          <t>334-2022-12-31</t>
        </is>
      </c>
      <c r="Q1113" t="n">
        <v>2</v>
      </c>
      <c r="R1113" t="n">
        <v>2</v>
      </c>
    </row>
    <row r="1114">
      <c r="A1114" t="inlineStr">
        <is>
          <t>334</t>
        </is>
      </c>
      <c r="B1114" t="inlineStr">
        <is>
          <t>Resultado de la evaluación 360 (evaluación por competencias)</t>
        </is>
      </c>
      <c r="C1114" t="inlineStr">
        <is>
          <t>GESTIÓN Y DESARROLLO DEL TALENTO HUMANO</t>
        </is>
      </c>
      <c r="D1114" t="inlineStr">
        <is>
          <t>Anual</t>
        </is>
      </c>
      <c r="E1114" t="inlineStr">
        <is>
          <t>Positivo</t>
        </is>
      </c>
      <c r="F1114" s="137" t="n">
        <v>45291</v>
      </c>
      <c r="G1114" t="n">
        <v>2023</v>
      </c>
      <c r="H1114" t="inlineStr">
        <is>
          <t>Diciembre</t>
        </is>
      </c>
      <c r="I1114" t="inlineStr">
        <is>
          <t>2023-2</t>
        </is>
      </c>
      <c r="J1114" t="n">
        <v>88</v>
      </c>
      <c r="K1114" t="n">
        <v>88.39</v>
      </c>
      <c r="L1114" t="n">
        <v>1.004431818181818</v>
      </c>
      <c r="M1114" t="n">
        <v>1.004431818181818</v>
      </c>
      <c r="N1114" t="inlineStr">
        <is>
          <t>88.0%</t>
        </is>
      </c>
      <c r="O1114" t="inlineStr">
        <is>
          <t>88.39%</t>
        </is>
      </c>
      <c r="P1114" t="inlineStr">
        <is>
          <t>334-2023-12-31</t>
        </is>
      </c>
      <c r="Q1114" t="n">
        <v>2</v>
      </c>
      <c r="R1114" t="n">
        <v>2</v>
      </c>
    </row>
    <row r="1115">
      <c r="A1115" t="inlineStr">
        <is>
          <t>334</t>
        </is>
      </c>
      <c r="B1115" t="inlineStr">
        <is>
          <t>Resultado de la evaluación 360 (evaluación por competencias)</t>
        </is>
      </c>
      <c r="C1115" t="inlineStr">
        <is>
          <t>GESTIÓN Y DESARROLLO DEL TALENTO HUMANO</t>
        </is>
      </c>
      <c r="D1115" t="inlineStr">
        <is>
          <t>Anual</t>
        </is>
      </c>
      <c r="E1115" t="inlineStr">
        <is>
          <t>Positivo</t>
        </is>
      </c>
      <c r="F1115" s="137" t="n">
        <v>45657</v>
      </c>
      <c r="G1115" t="n">
        <v>2024</v>
      </c>
      <c r="H1115" t="inlineStr">
        <is>
          <t>Diciembre</t>
        </is>
      </c>
      <c r="I1115" t="inlineStr">
        <is>
          <t>2024-2</t>
        </is>
      </c>
      <c r="J1115" t="n">
        <v>88</v>
      </c>
      <c r="K1115" t="n">
        <v>88.84</v>
      </c>
      <c r="L1115" t="n">
        <v>1.009545454545455</v>
      </c>
      <c r="M1115" t="n">
        <v>1.009545454545455</v>
      </c>
      <c r="N1115" t="inlineStr">
        <is>
          <t>88.0%</t>
        </is>
      </c>
      <c r="O1115" t="inlineStr">
        <is>
          <t>88.84%</t>
        </is>
      </c>
      <c r="P1115" t="inlineStr">
        <is>
          <t>334-2024-12-31</t>
        </is>
      </c>
      <c r="Q1115" t="n">
        <v>2</v>
      </c>
      <c r="R1115" t="n">
        <v>2</v>
      </c>
    </row>
    <row r="1116">
      <c r="A1116" t="inlineStr">
        <is>
          <t>334</t>
        </is>
      </c>
      <c r="B1116" t="inlineStr">
        <is>
          <t>Resultado de la evaluación 360 (evaluación por competencias)</t>
        </is>
      </c>
      <c r="C1116" t="inlineStr">
        <is>
          <t>GESTIÓN Y DESARROLLO DEL TALENTO HUMANO</t>
        </is>
      </c>
      <c r="D1116" t="inlineStr">
        <is>
          <t>Anual</t>
        </is>
      </c>
      <c r="E1116" t="inlineStr">
        <is>
          <t>Positivo</t>
        </is>
      </c>
      <c r="F1116" s="137" t="n">
        <v>46022</v>
      </c>
      <c r="G1116" t="n">
        <v>2025</v>
      </c>
      <c r="H1116" t="inlineStr">
        <is>
          <t>Diciembre</t>
        </is>
      </c>
      <c r="I1116" t="inlineStr">
        <is>
          <t>2025-2</t>
        </is>
      </c>
      <c r="J1116" t="n">
        <v>89</v>
      </c>
      <c r="K1116" t="n">
        <v>90.09999999999999</v>
      </c>
      <c r="L1116" t="n">
        <v>1.012359550561798</v>
      </c>
      <c r="M1116" t="n">
        <v>1.012359550561798</v>
      </c>
      <c r="N1116" t="inlineStr">
        <is>
          <t>89.0%</t>
        </is>
      </c>
      <c r="O1116" t="inlineStr">
        <is>
          <t>90.1%</t>
        </is>
      </c>
      <c r="P1116" t="inlineStr">
        <is>
          <t>334-2025-12-31</t>
        </is>
      </c>
      <c r="Q1116" t="n">
        <v>2</v>
      </c>
      <c r="R1116" t="n">
        <v>2</v>
      </c>
    </row>
    <row r="1117">
      <c r="A1117" t="inlineStr">
        <is>
          <t>335</t>
        </is>
      </c>
      <c r="B1117" t="inlineStr">
        <is>
          <t>Cumplimiento de diagnóstico necesidades de capacitación por área</t>
        </is>
      </c>
      <c r="C1117" t="inlineStr">
        <is>
          <t>GESTIÓN Y DESARROLLO DEL TALENTO HUMANO</t>
        </is>
      </c>
      <c r="D1117" t="inlineStr">
        <is>
          <t>Anual</t>
        </is>
      </c>
      <c r="E1117" t="inlineStr">
        <is>
          <t>Positivo</t>
        </is>
      </c>
      <c r="F1117" s="137" t="n">
        <v>45291</v>
      </c>
      <c r="G1117" t="n">
        <v>2023</v>
      </c>
      <c r="H1117" t="inlineStr">
        <is>
          <t>Diciembre</t>
        </is>
      </c>
      <c r="I1117" t="inlineStr">
        <is>
          <t>2023-2</t>
        </is>
      </c>
      <c r="J1117" t="n">
        <v>80</v>
      </c>
      <c r="K1117" t="n">
        <v>93.84999999999999</v>
      </c>
      <c r="L1117" t="n">
        <v>1.173125</v>
      </c>
      <c r="M1117" t="n">
        <v>1.173125</v>
      </c>
      <c r="N1117" t="inlineStr">
        <is>
          <t>80.0%</t>
        </is>
      </c>
      <c r="O1117" t="inlineStr">
        <is>
          <t>93.85%</t>
        </is>
      </c>
      <c r="P1117" t="inlineStr">
        <is>
          <t>335-2023-12-31</t>
        </is>
      </c>
      <c r="Q1117" t="n">
        <v>2</v>
      </c>
      <c r="R1117" t="n">
        <v>2</v>
      </c>
    </row>
    <row r="1118">
      <c r="A1118" t="inlineStr">
        <is>
          <t>335</t>
        </is>
      </c>
      <c r="B1118" t="inlineStr">
        <is>
          <t>Cumplimiento de diagnóstico necesidades de capacitación por área</t>
        </is>
      </c>
      <c r="C1118" t="inlineStr">
        <is>
          <t>GESTIÓN Y DESARROLLO DEL TALENTO HUMANO</t>
        </is>
      </c>
      <c r="D1118" t="inlineStr">
        <is>
          <t>Anual</t>
        </is>
      </c>
      <c r="E1118" t="inlineStr">
        <is>
          <t>Positivo</t>
        </is>
      </c>
      <c r="F1118" s="137" t="n">
        <v>45657</v>
      </c>
      <c r="G1118" t="n">
        <v>2024</v>
      </c>
      <c r="H1118" t="inlineStr">
        <is>
          <t>Diciembre</t>
        </is>
      </c>
      <c r="I1118" t="inlineStr">
        <is>
          <t>2024-2</t>
        </is>
      </c>
      <c r="J1118" t="n">
        <v>82</v>
      </c>
      <c r="K1118" t="n">
        <v>80.95</v>
      </c>
      <c r="L1118" t="n">
        <v>0.9871951219512195</v>
      </c>
      <c r="M1118" t="n">
        <v>0.9871951219512195</v>
      </c>
      <c r="N1118" t="inlineStr">
        <is>
          <t>82.0%</t>
        </is>
      </c>
      <c r="O1118" t="inlineStr">
        <is>
          <t>80.95%</t>
        </is>
      </c>
      <c r="P1118" t="inlineStr">
        <is>
          <t>335-2024-12-31</t>
        </is>
      </c>
      <c r="Q1118" t="n">
        <v>2</v>
      </c>
      <c r="R1118" t="n">
        <v>2</v>
      </c>
    </row>
    <row r="1119">
      <c r="A1119" t="inlineStr">
        <is>
          <t>336</t>
        </is>
      </c>
      <c r="B1119" t="inlineStr">
        <is>
          <t>Materiales bibliográficos en formato físico con estado de perdida</t>
        </is>
      </c>
      <c r="C1119" t="inlineStr">
        <is>
          <t>Biblioteca Institucional</t>
        </is>
      </c>
      <c r="D1119" t="inlineStr">
        <is>
          <t>Anual</t>
        </is>
      </c>
      <c r="E1119" t="inlineStr">
        <is>
          <t>Negativo</t>
        </is>
      </c>
      <c r="F1119" s="137" t="n">
        <v>45291</v>
      </c>
      <c r="G1119" t="n">
        <v>2023</v>
      </c>
      <c r="H1119" t="inlineStr">
        <is>
          <t>Diciembre</t>
        </is>
      </c>
      <c r="I1119" t="inlineStr">
        <is>
          <t>2023-2</t>
        </is>
      </c>
      <c r="L1119" t="n">
        <v>0</v>
      </c>
      <c r="M1119" t="n">
        <v>0</v>
      </c>
      <c r="P1119" t="inlineStr">
        <is>
          <t>336-2023-12-31</t>
        </is>
      </c>
      <c r="Q1119" t="n">
        <v>2</v>
      </c>
      <c r="R1119" t="n">
        <v>2</v>
      </c>
    </row>
    <row r="1120">
      <c r="A1120" t="inlineStr">
        <is>
          <t>336</t>
        </is>
      </c>
      <c r="B1120" t="inlineStr">
        <is>
          <t>Materiales bibliográficos en formato físico con estado de perdida</t>
        </is>
      </c>
      <c r="C1120" t="inlineStr">
        <is>
          <t>Biblioteca Institucional</t>
        </is>
      </c>
      <c r="D1120" t="inlineStr">
        <is>
          <t>Anual</t>
        </is>
      </c>
      <c r="E1120" t="inlineStr">
        <is>
          <t>Negativo</t>
        </is>
      </c>
      <c r="F1120" s="137" t="n">
        <v>45657</v>
      </c>
      <c r="G1120" t="n">
        <v>2024</v>
      </c>
      <c r="H1120" t="inlineStr">
        <is>
          <t>Diciembre</t>
        </is>
      </c>
      <c r="I1120" t="inlineStr">
        <is>
          <t>2024-2</t>
        </is>
      </c>
      <c r="J1120" t="n">
        <v>2</v>
      </c>
      <c r="K1120" t="n">
        <v>0.79</v>
      </c>
      <c r="L1120" t="n">
        <v>1.3</v>
      </c>
      <c r="M1120" t="n">
        <v>2.531645569620253</v>
      </c>
      <c r="N1120" t="inlineStr">
        <is>
          <t>2.0%</t>
        </is>
      </c>
      <c r="O1120" t="inlineStr">
        <is>
          <t>0.79%</t>
        </is>
      </c>
      <c r="P1120" t="inlineStr">
        <is>
          <t>336-2024-12-31</t>
        </is>
      </c>
      <c r="Q1120" t="n">
        <v>2</v>
      </c>
      <c r="R1120" t="n">
        <v>2</v>
      </c>
    </row>
    <row r="1121">
      <c r="A1121" t="inlineStr">
        <is>
          <t>336</t>
        </is>
      </c>
      <c r="B1121" t="inlineStr">
        <is>
          <t>Materiales bibliográficos en formato físico con estado de perdida</t>
        </is>
      </c>
      <c r="C1121" t="inlineStr">
        <is>
          <t>Biblioteca Institucional</t>
        </is>
      </c>
      <c r="D1121" t="inlineStr">
        <is>
          <t>Anual</t>
        </is>
      </c>
      <c r="E1121" t="inlineStr">
        <is>
          <t>Negativo</t>
        </is>
      </c>
      <c r="F1121" s="137" t="n">
        <v>46022</v>
      </c>
      <c r="G1121" t="n">
        <v>2025</v>
      </c>
      <c r="H1121" t="inlineStr">
        <is>
          <t>Diciembre</t>
        </is>
      </c>
      <c r="I1121" t="inlineStr">
        <is>
          <t>2025-2</t>
        </is>
      </c>
      <c r="K1121" t="n">
        <v>0.36</v>
      </c>
      <c r="L1121" t="n">
        <v>0</v>
      </c>
      <c r="M1121" t="n">
        <v>0</v>
      </c>
      <c r="O1121" t="inlineStr">
        <is>
          <t>0.36%</t>
        </is>
      </c>
      <c r="P1121" t="inlineStr">
        <is>
          <t>336-2025-12-31</t>
        </is>
      </c>
      <c r="Q1121" t="n">
        <v>2</v>
      </c>
      <c r="R1121" t="n">
        <v>2</v>
      </c>
    </row>
    <row r="1122">
      <c r="A1122" t="inlineStr">
        <is>
          <t>337</t>
        </is>
      </c>
      <c r="B1122" t="inlineStr">
        <is>
          <t>Número de programas con renovación de acreditación en alta calidad</t>
        </is>
      </c>
      <c r="C1122" t="inlineStr">
        <is>
          <t>Autoevaluación de programas académicos</t>
        </is>
      </c>
      <c r="D1122" t="inlineStr">
        <is>
          <t>Semestral</t>
        </is>
      </c>
      <c r="E1122" t="inlineStr">
        <is>
          <t>Positivo</t>
        </is>
      </c>
      <c r="F1122" s="137" t="n">
        <v>45107</v>
      </c>
      <c r="G1122" t="n">
        <v>2023</v>
      </c>
      <c r="H1122" t="inlineStr">
        <is>
          <t>Junio</t>
        </is>
      </c>
      <c r="I1122" t="inlineStr">
        <is>
          <t>2023-1</t>
        </is>
      </c>
      <c r="L1122" t="n">
        <v>0</v>
      </c>
      <c r="M1122" t="n">
        <v>0</v>
      </c>
      <c r="P1122" t="inlineStr">
        <is>
          <t>337-2023-06-30</t>
        </is>
      </c>
      <c r="Q1122" t="n">
        <v>2</v>
      </c>
      <c r="R1122" t="n">
        <v>2</v>
      </c>
    </row>
    <row r="1123">
      <c r="A1123" t="inlineStr">
        <is>
          <t>337</t>
        </is>
      </c>
      <c r="B1123" t="inlineStr">
        <is>
          <t>Número de programas con renovación de acreditación en alta calidad</t>
        </is>
      </c>
      <c r="C1123" t="inlineStr">
        <is>
          <t>Autoevaluación de programas académicos</t>
        </is>
      </c>
      <c r="D1123" t="inlineStr">
        <is>
          <t>Semestral</t>
        </is>
      </c>
      <c r="E1123" t="inlineStr">
        <is>
          <t>Positivo</t>
        </is>
      </c>
      <c r="F1123" s="137" t="n">
        <v>45291</v>
      </c>
      <c r="G1123" t="n">
        <v>2023</v>
      </c>
      <c r="H1123" t="inlineStr">
        <is>
          <t>Diciembre</t>
        </is>
      </c>
      <c r="I1123" t="inlineStr">
        <is>
          <t>2023-2</t>
        </is>
      </c>
      <c r="J1123" t="n">
        <v>3</v>
      </c>
      <c r="K1123" t="n">
        <v>3</v>
      </c>
      <c r="L1123" t="n">
        <v>1</v>
      </c>
      <c r="M1123" t="n">
        <v>1</v>
      </c>
      <c r="N1123" t="inlineStr">
        <is>
          <t>3.0%</t>
        </is>
      </c>
      <c r="O1123" t="inlineStr">
        <is>
          <t>3.0%</t>
        </is>
      </c>
      <c r="P1123" t="inlineStr">
        <is>
          <t>337-2023-12-31</t>
        </is>
      </c>
      <c r="Q1123" t="n">
        <v>2</v>
      </c>
      <c r="R1123" t="n">
        <v>2</v>
      </c>
    </row>
    <row r="1124">
      <c r="A1124" t="inlineStr">
        <is>
          <t>337</t>
        </is>
      </c>
      <c r="B1124" t="inlineStr">
        <is>
          <t>Número de programas con renovación de acreditación en alta calidad</t>
        </is>
      </c>
      <c r="C1124" t="inlineStr">
        <is>
          <t>Autoevaluación de programas académicos</t>
        </is>
      </c>
      <c r="D1124" t="inlineStr">
        <is>
          <t>Semestral</t>
        </is>
      </c>
      <c r="E1124" t="inlineStr">
        <is>
          <t>Positivo</t>
        </is>
      </c>
      <c r="F1124" s="137" t="n">
        <v>45473</v>
      </c>
      <c r="G1124" t="n">
        <v>2024</v>
      </c>
      <c r="H1124" t="inlineStr">
        <is>
          <t>Junio</t>
        </is>
      </c>
      <c r="I1124" t="inlineStr">
        <is>
          <t>2024-1</t>
        </is>
      </c>
      <c r="J1124" t="n">
        <v>100</v>
      </c>
      <c r="K1124" t="n">
        <v>100</v>
      </c>
      <c r="L1124" t="n">
        <v>1</v>
      </c>
      <c r="M1124" t="n">
        <v>1</v>
      </c>
      <c r="N1124" t="inlineStr">
        <is>
          <t>100.0%</t>
        </is>
      </c>
      <c r="O1124" t="inlineStr">
        <is>
          <t>100.0%</t>
        </is>
      </c>
      <c r="P1124" t="inlineStr">
        <is>
          <t>337-2024-06-30</t>
        </is>
      </c>
      <c r="Q1124" t="n">
        <v>2</v>
      </c>
      <c r="R1124" t="n">
        <v>2</v>
      </c>
    </row>
    <row r="1125">
      <c r="A1125" t="inlineStr">
        <is>
          <t>337</t>
        </is>
      </c>
      <c r="B1125" t="inlineStr">
        <is>
          <t>Número de programas con renovación de acreditación en alta calidad</t>
        </is>
      </c>
      <c r="C1125" t="inlineStr">
        <is>
          <t>Autoevaluación de programas académicos</t>
        </is>
      </c>
      <c r="D1125" t="inlineStr">
        <is>
          <t>Semestral</t>
        </is>
      </c>
      <c r="E1125" t="inlineStr">
        <is>
          <t>Positivo</t>
        </is>
      </c>
      <c r="F1125" s="137" t="n">
        <v>45657</v>
      </c>
      <c r="G1125" t="n">
        <v>2024</v>
      </c>
      <c r="H1125" t="inlineStr">
        <is>
          <t>Diciembre</t>
        </is>
      </c>
      <c r="I1125" t="inlineStr">
        <is>
          <t>2024-2</t>
        </is>
      </c>
      <c r="J1125" t="n">
        <v>100</v>
      </c>
      <c r="L1125" t="n">
        <v>0</v>
      </c>
      <c r="M1125" t="n">
        <v>0</v>
      </c>
      <c r="N1125" t="inlineStr">
        <is>
          <t>100.0%</t>
        </is>
      </c>
      <c r="P1125" t="inlineStr">
        <is>
          <t>337-2024-12-31</t>
        </is>
      </c>
      <c r="Q1125" t="n">
        <v>2</v>
      </c>
      <c r="R1125" t="n">
        <v>2</v>
      </c>
    </row>
    <row r="1126">
      <c r="A1126" t="inlineStr">
        <is>
          <t>337</t>
        </is>
      </c>
      <c r="B1126" t="inlineStr">
        <is>
          <t>Número de programas con renovación de acreditación en alta calidad - Metrica</t>
        </is>
      </c>
      <c r="C1126" t="inlineStr">
        <is>
          <t>Autoevaluación de programas académicos</t>
        </is>
      </c>
      <c r="D1126" t="inlineStr">
        <is>
          <t>Semestral</t>
        </is>
      </c>
      <c r="E1126" t="inlineStr">
        <is>
          <t>Positivo</t>
        </is>
      </c>
      <c r="F1126" s="137" t="n">
        <v>45838</v>
      </c>
      <c r="G1126" t="n">
        <v>2025</v>
      </c>
      <c r="H1126" t="inlineStr">
        <is>
          <t>Junio</t>
        </is>
      </c>
      <c r="I1126" t="inlineStr">
        <is>
          <t>2025-1</t>
        </is>
      </c>
      <c r="J1126" t="n">
        <v>100</v>
      </c>
      <c r="L1126" t="n">
        <v>0</v>
      </c>
      <c r="M1126" t="n">
        <v>0</v>
      </c>
      <c r="N1126" t="inlineStr">
        <is>
          <t>100.0%</t>
        </is>
      </c>
      <c r="P1126" t="inlineStr">
        <is>
          <t>337-2025-06-30</t>
        </is>
      </c>
      <c r="Q1126" t="n">
        <v>2</v>
      </c>
      <c r="R1126" t="n">
        <v>2</v>
      </c>
    </row>
    <row r="1127">
      <c r="A1127" t="inlineStr">
        <is>
          <t>337</t>
        </is>
      </c>
      <c r="B1127" t="inlineStr">
        <is>
          <t>Número de programas con renovación de acreditación en alta calidad - Metrica</t>
        </is>
      </c>
      <c r="C1127" t="inlineStr">
        <is>
          <t>Autoevaluación de programas académicos</t>
        </is>
      </c>
      <c r="D1127" t="inlineStr">
        <is>
          <t>Semestral</t>
        </is>
      </c>
      <c r="E1127" t="inlineStr">
        <is>
          <t>Positivo</t>
        </is>
      </c>
      <c r="F1127" s="137" t="n">
        <v>46022</v>
      </c>
      <c r="G1127" t="n">
        <v>2025</v>
      </c>
      <c r="H1127" t="inlineStr">
        <is>
          <t>Diciembre</t>
        </is>
      </c>
      <c r="I1127" t="inlineStr">
        <is>
          <t>2025-2</t>
        </is>
      </c>
      <c r="J1127" t="n">
        <v>100</v>
      </c>
      <c r="L1127" t="n">
        <v>0</v>
      </c>
      <c r="M1127" t="n">
        <v>0</v>
      </c>
      <c r="N1127" t="inlineStr">
        <is>
          <t>100.0%</t>
        </is>
      </c>
      <c r="P1127" t="inlineStr">
        <is>
          <t>337-2025-12-31</t>
        </is>
      </c>
      <c r="Q1127" t="n">
        <v>2</v>
      </c>
      <c r="R1127" t="n">
        <v>2</v>
      </c>
    </row>
    <row r="1128">
      <c r="A1128" t="inlineStr">
        <is>
          <t>338</t>
        </is>
      </c>
      <c r="B1128" t="inlineStr">
        <is>
          <t>Número de programas con condiciones iniciales aprobadas (indicador externo)</t>
        </is>
      </c>
      <c r="C1128" t="inlineStr">
        <is>
          <t>Autoevaluación de programas académicos</t>
        </is>
      </c>
      <c r="D1128" t="inlineStr">
        <is>
          <t>Semestral</t>
        </is>
      </c>
      <c r="E1128" t="inlineStr">
        <is>
          <t>Positivo</t>
        </is>
      </c>
      <c r="F1128" s="137" t="n">
        <v>45107</v>
      </c>
      <c r="G1128" t="n">
        <v>2023</v>
      </c>
      <c r="H1128" t="inlineStr">
        <is>
          <t>Junio</t>
        </is>
      </c>
      <c r="I1128" t="inlineStr">
        <is>
          <t>2023-1</t>
        </is>
      </c>
      <c r="J1128" t="n">
        <v>5</v>
      </c>
      <c r="K1128" t="n">
        <v>5</v>
      </c>
      <c r="L1128" t="n">
        <v>1</v>
      </c>
      <c r="M1128" t="n">
        <v>1</v>
      </c>
      <c r="N1128" t="inlineStr">
        <is>
          <t>5.0%</t>
        </is>
      </c>
      <c r="O1128" t="inlineStr">
        <is>
          <t>5.0%</t>
        </is>
      </c>
      <c r="P1128" t="inlineStr">
        <is>
          <t>338-2023-06-30</t>
        </is>
      </c>
      <c r="Q1128" t="n">
        <v>2</v>
      </c>
      <c r="R1128" t="n">
        <v>2</v>
      </c>
    </row>
    <row r="1129">
      <c r="A1129" t="inlineStr">
        <is>
          <t>338</t>
        </is>
      </c>
      <c r="B1129" t="inlineStr">
        <is>
          <t>Número de programas con condiciones iniciales aprobadas (indicador externo)</t>
        </is>
      </c>
      <c r="C1129" t="inlineStr">
        <is>
          <t>Autoevaluación de programas académicos</t>
        </is>
      </c>
      <c r="D1129" t="inlineStr">
        <is>
          <t>Semestral</t>
        </is>
      </c>
      <c r="E1129" t="inlineStr">
        <is>
          <t>Positivo</t>
        </is>
      </c>
      <c r="F1129" s="137" t="n">
        <v>45291</v>
      </c>
      <c r="G1129" t="n">
        <v>2023</v>
      </c>
      <c r="H1129" t="inlineStr">
        <is>
          <t>Diciembre</t>
        </is>
      </c>
      <c r="I1129" t="inlineStr">
        <is>
          <t>2023-2</t>
        </is>
      </c>
      <c r="L1129" t="n">
        <v>0</v>
      </c>
      <c r="M1129" t="n">
        <v>0</v>
      </c>
      <c r="P1129" t="inlineStr">
        <is>
          <t>338-2023-12-31</t>
        </is>
      </c>
      <c r="Q1129" t="n">
        <v>2</v>
      </c>
      <c r="R1129" t="n">
        <v>2</v>
      </c>
    </row>
    <row r="1130">
      <c r="A1130" t="inlineStr">
        <is>
          <t>338</t>
        </is>
      </c>
      <c r="B1130" t="inlineStr">
        <is>
          <t>Número de programas con condiciones iniciales aprobadas</t>
        </is>
      </c>
      <c r="C1130" t="inlineStr">
        <is>
          <t>Autoevaluación de programas académicos</t>
        </is>
      </c>
      <c r="D1130" t="inlineStr">
        <is>
          <t>Semestral</t>
        </is>
      </c>
      <c r="E1130" t="inlineStr">
        <is>
          <t>Positivo</t>
        </is>
      </c>
      <c r="F1130" s="137" t="n">
        <v>45473</v>
      </c>
      <c r="G1130" t="n">
        <v>2024</v>
      </c>
      <c r="H1130" t="inlineStr">
        <is>
          <t>Junio</t>
        </is>
      </c>
      <c r="I1130" t="inlineStr">
        <is>
          <t>2024-1</t>
        </is>
      </c>
      <c r="J1130" t="n">
        <v>3</v>
      </c>
      <c r="K1130" t="n">
        <v>3</v>
      </c>
      <c r="L1130" t="n">
        <v>1</v>
      </c>
      <c r="M1130" t="n">
        <v>1</v>
      </c>
      <c r="N1130" t="inlineStr">
        <is>
          <t>3.0%</t>
        </is>
      </c>
      <c r="O1130" t="inlineStr">
        <is>
          <t>3.0%</t>
        </is>
      </c>
      <c r="P1130" t="inlineStr">
        <is>
          <t>338-2024-06-30</t>
        </is>
      </c>
      <c r="Q1130" t="n">
        <v>2</v>
      </c>
      <c r="R1130" t="n">
        <v>2</v>
      </c>
    </row>
    <row r="1131">
      <c r="A1131" t="inlineStr">
        <is>
          <t>338</t>
        </is>
      </c>
      <c r="B1131" t="inlineStr">
        <is>
          <t>Número de programas con condiciones iniciales aprobadas (indicador externo)</t>
        </is>
      </c>
      <c r="C1131" t="inlineStr">
        <is>
          <t>Autoevaluación de programas académicos</t>
        </is>
      </c>
      <c r="D1131" t="inlineStr">
        <is>
          <t>Semestral</t>
        </is>
      </c>
      <c r="E1131" t="inlineStr">
        <is>
          <t>Positivo</t>
        </is>
      </c>
      <c r="F1131" s="137" t="n">
        <v>45657</v>
      </c>
      <c r="G1131" t="n">
        <v>2024</v>
      </c>
      <c r="H1131" t="inlineStr">
        <is>
          <t>Diciembre</t>
        </is>
      </c>
      <c r="I1131" t="inlineStr">
        <is>
          <t>2024-2</t>
        </is>
      </c>
      <c r="L1131" t="n">
        <v>0</v>
      </c>
      <c r="M1131" t="n">
        <v>0</v>
      </c>
      <c r="P1131" t="inlineStr">
        <is>
          <t>338-2024-12-31</t>
        </is>
      </c>
      <c r="Q1131" t="n">
        <v>2</v>
      </c>
      <c r="R1131" t="n">
        <v>2</v>
      </c>
    </row>
    <row r="1132">
      <c r="A1132" t="inlineStr">
        <is>
          <t>338</t>
        </is>
      </c>
      <c r="B1132" t="inlineStr">
        <is>
          <t>Número de programas con condiciones iniciales aprobadas (indicador externo)- Metrica</t>
        </is>
      </c>
      <c r="C1132" t="inlineStr">
        <is>
          <t>Autoevaluación de programas académicos</t>
        </is>
      </c>
      <c r="D1132" t="inlineStr">
        <is>
          <t>Semestral</t>
        </is>
      </c>
      <c r="E1132" t="inlineStr">
        <is>
          <t>Positivo</t>
        </is>
      </c>
      <c r="F1132" s="137" t="n">
        <v>45838</v>
      </c>
      <c r="G1132" t="n">
        <v>2025</v>
      </c>
      <c r="H1132" t="inlineStr">
        <is>
          <t>Junio</t>
        </is>
      </c>
      <c r="I1132" t="inlineStr">
        <is>
          <t>2025-1</t>
        </is>
      </c>
      <c r="J1132" t="n">
        <v>100</v>
      </c>
      <c r="K1132" t="n">
        <v>100</v>
      </c>
      <c r="L1132" t="n">
        <v>1</v>
      </c>
      <c r="M1132" t="n">
        <v>1</v>
      </c>
      <c r="N1132" t="inlineStr">
        <is>
          <t>100.0%</t>
        </is>
      </c>
      <c r="O1132" t="inlineStr">
        <is>
          <t>100.0%</t>
        </is>
      </c>
      <c r="P1132" t="inlineStr">
        <is>
          <t>338-2025-06-30</t>
        </is>
      </c>
      <c r="Q1132" t="n">
        <v>2</v>
      </c>
      <c r="R1132" t="n">
        <v>2</v>
      </c>
    </row>
    <row r="1133">
      <c r="A1133" t="inlineStr">
        <is>
          <t>338</t>
        </is>
      </c>
      <c r="B1133" t="inlineStr">
        <is>
          <t>Número de programas con condiciones iniciales aprobadas (indicador externo)- Metrica</t>
        </is>
      </c>
      <c r="C1133" t="inlineStr">
        <is>
          <t>Autoevaluación de programas académicos</t>
        </is>
      </c>
      <c r="D1133" t="inlineStr">
        <is>
          <t>Semestral</t>
        </is>
      </c>
      <c r="E1133" t="inlineStr">
        <is>
          <t>Positivo</t>
        </is>
      </c>
      <c r="F1133" s="137" t="n">
        <v>46022</v>
      </c>
      <c r="G1133" t="n">
        <v>2025</v>
      </c>
      <c r="H1133" t="inlineStr">
        <is>
          <t>Diciembre</t>
        </is>
      </c>
      <c r="I1133" t="inlineStr">
        <is>
          <t>2025-2</t>
        </is>
      </c>
      <c r="J1133" t="n">
        <v>100</v>
      </c>
      <c r="K1133" t="n">
        <v>100</v>
      </c>
      <c r="L1133" t="n">
        <v>1</v>
      </c>
      <c r="M1133" t="n">
        <v>1</v>
      </c>
      <c r="N1133" t="inlineStr">
        <is>
          <t>100.0%</t>
        </is>
      </c>
      <c r="O1133" t="inlineStr">
        <is>
          <t>100.0%</t>
        </is>
      </c>
      <c r="P1133" t="inlineStr">
        <is>
          <t>338-2025-12-31</t>
        </is>
      </c>
      <c r="Q1133" t="n">
        <v>2</v>
      </c>
      <c r="R1133" t="n">
        <v>2</v>
      </c>
    </row>
    <row r="1134">
      <c r="A1134" t="inlineStr">
        <is>
          <t>339</t>
        </is>
      </c>
      <c r="B1134" t="inlineStr">
        <is>
          <t>Programas acreditables acreditados Sede Bogotá</t>
        </is>
      </c>
      <c r="C1134" t="inlineStr">
        <is>
          <t>Autoevaluación institucional</t>
        </is>
      </c>
      <c r="D1134" t="inlineStr">
        <is>
          <t>Anual</t>
        </is>
      </c>
      <c r="E1134" t="inlineStr">
        <is>
          <t>Positivo</t>
        </is>
      </c>
      <c r="F1134" s="137" t="n">
        <v>45291</v>
      </c>
      <c r="G1134" t="n">
        <v>2023</v>
      </c>
      <c r="H1134" t="inlineStr">
        <is>
          <t>Diciembre</t>
        </is>
      </c>
      <c r="I1134" t="inlineStr">
        <is>
          <t>2023-2</t>
        </is>
      </c>
      <c r="J1134" t="n">
        <v>30</v>
      </c>
      <c r="K1134" t="n">
        <v>28.5714285714286</v>
      </c>
      <c r="L1134" t="n">
        <v>0.9523809523809533</v>
      </c>
      <c r="M1134" t="n">
        <v>0.9523809523809533</v>
      </c>
      <c r="N1134" t="inlineStr">
        <is>
          <t>30.0%</t>
        </is>
      </c>
      <c r="O1134" t="inlineStr">
        <is>
          <t>28.57%</t>
        </is>
      </c>
      <c r="P1134" t="inlineStr">
        <is>
          <t>339-2023-12-31</t>
        </is>
      </c>
      <c r="Q1134" t="n">
        <v>2</v>
      </c>
      <c r="R1134" t="n">
        <v>2</v>
      </c>
    </row>
    <row r="1135">
      <c r="A1135" t="inlineStr">
        <is>
          <t>339</t>
        </is>
      </c>
      <c r="B1135" t="inlineStr">
        <is>
          <t>Programas acreditables acreditados Sede Bogotá</t>
        </is>
      </c>
      <c r="C1135" t="inlineStr">
        <is>
          <t>Autoevaluación institucional</t>
        </is>
      </c>
      <c r="D1135" t="inlineStr">
        <is>
          <t>Anual</t>
        </is>
      </c>
      <c r="E1135" t="inlineStr">
        <is>
          <t>Positivo</t>
        </is>
      </c>
      <c r="F1135" s="137" t="n">
        <v>45657</v>
      </c>
      <c r="G1135" t="n">
        <v>2024</v>
      </c>
      <c r="H1135" t="inlineStr">
        <is>
          <t>Diciembre</t>
        </is>
      </c>
      <c r="I1135" t="inlineStr">
        <is>
          <t>2024-2</t>
        </is>
      </c>
      <c r="J1135" t="n">
        <v>30</v>
      </c>
      <c r="K1135" t="n">
        <v>30.3</v>
      </c>
      <c r="L1135" t="n">
        <v>1.01</v>
      </c>
      <c r="M1135" t="n">
        <v>1.01</v>
      </c>
      <c r="N1135" t="inlineStr">
        <is>
          <t>30.0%</t>
        </is>
      </c>
      <c r="O1135" t="inlineStr">
        <is>
          <t>30.3%</t>
        </is>
      </c>
      <c r="P1135" t="inlineStr">
        <is>
          <t>339-2024-12-31</t>
        </is>
      </c>
      <c r="Q1135" t="n">
        <v>2</v>
      </c>
      <c r="R1135" t="n">
        <v>2</v>
      </c>
    </row>
    <row r="1136">
      <c r="A1136" t="inlineStr">
        <is>
          <t>339</t>
        </is>
      </c>
      <c r="B1136" t="inlineStr">
        <is>
          <t>Programas acreditables acreditados Sede Bogotá</t>
        </is>
      </c>
      <c r="C1136" t="inlineStr">
        <is>
          <t>Autoevaluación institucional</t>
        </is>
      </c>
      <c r="D1136" t="inlineStr">
        <is>
          <t>Anual</t>
        </is>
      </c>
      <c r="E1136" t="inlineStr">
        <is>
          <t>Positivo</t>
        </is>
      </c>
      <c r="F1136" s="137" t="n">
        <v>46022</v>
      </c>
      <c r="G1136" t="n">
        <v>2025</v>
      </c>
      <c r="H1136" t="inlineStr">
        <is>
          <t>Diciembre</t>
        </is>
      </c>
      <c r="I1136" t="inlineStr">
        <is>
          <t>2025-2</t>
        </is>
      </c>
      <c r="J1136" t="n">
        <v>30</v>
      </c>
      <c r="K1136" t="n">
        <v>35.29</v>
      </c>
      <c r="L1136" t="n">
        <v>1.176333333333333</v>
      </c>
      <c r="M1136" t="n">
        <v>1.176333333333333</v>
      </c>
      <c r="N1136" t="inlineStr">
        <is>
          <t>30.0%</t>
        </is>
      </c>
      <c r="O1136" t="inlineStr">
        <is>
          <t>35.29%</t>
        </is>
      </c>
      <c r="P1136" t="inlineStr">
        <is>
          <t>339-2025-12-31</t>
        </is>
      </c>
      <c r="Q1136" t="n">
        <v>2</v>
      </c>
      <c r="R1136" t="n">
        <v>2</v>
      </c>
    </row>
    <row r="1137">
      <c r="A1137" t="inlineStr">
        <is>
          <t>340</t>
        </is>
      </c>
      <c r="B1137" t="inlineStr">
        <is>
          <t>Cumplimiento cronograma revisiones locativas</t>
        </is>
      </c>
      <c r="C1137" t="inlineStr">
        <is>
          <t>Gestión Infraestructura Física</t>
        </is>
      </c>
      <c r="D1137" t="inlineStr">
        <is>
          <t>Trimestral</t>
        </is>
      </c>
      <c r="E1137" t="inlineStr">
        <is>
          <t>Positivo</t>
        </is>
      </c>
      <c r="F1137" s="137" t="n">
        <v>45107</v>
      </c>
      <c r="G1137" t="n">
        <v>2023</v>
      </c>
      <c r="H1137" t="inlineStr">
        <is>
          <t>Junio</t>
        </is>
      </c>
      <c r="I1137" t="inlineStr">
        <is>
          <t>2023-1</t>
        </is>
      </c>
      <c r="J1137" t="n">
        <v>90</v>
      </c>
      <c r="K1137" t="n">
        <v>100</v>
      </c>
      <c r="L1137" t="n">
        <v>1.111111111111111</v>
      </c>
      <c r="M1137" t="n">
        <v>1.111111111111111</v>
      </c>
      <c r="N1137" t="inlineStr">
        <is>
          <t>90.0%</t>
        </is>
      </c>
      <c r="O1137" t="inlineStr">
        <is>
          <t>100.0%</t>
        </is>
      </c>
      <c r="P1137" t="inlineStr">
        <is>
          <t>340-2023-06-30</t>
        </is>
      </c>
      <c r="Q1137" t="n">
        <v>2</v>
      </c>
      <c r="R1137" t="n">
        <v>2</v>
      </c>
    </row>
    <row r="1138">
      <c r="A1138" t="inlineStr">
        <is>
          <t>340</t>
        </is>
      </c>
      <c r="B1138" t="inlineStr">
        <is>
          <t>Cumplimiento cronograma revisiones locativas</t>
        </is>
      </c>
      <c r="C1138" t="inlineStr">
        <is>
          <t>Gestión Infraestructura Física</t>
        </is>
      </c>
      <c r="D1138" t="inlineStr">
        <is>
          <t>Trimestral</t>
        </is>
      </c>
      <c r="E1138" t="inlineStr">
        <is>
          <t>Positivo</t>
        </is>
      </c>
      <c r="F1138" s="137" t="n">
        <v>45291</v>
      </c>
      <c r="G1138" t="n">
        <v>2023</v>
      </c>
      <c r="H1138" t="inlineStr">
        <is>
          <t>Diciembre</t>
        </is>
      </c>
      <c r="I1138" t="inlineStr">
        <is>
          <t>2023-2</t>
        </is>
      </c>
      <c r="J1138" t="n">
        <v>90</v>
      </c>
      <c r="K1138" t="n">
        <v>100</v>
      </c>
      <c r="L1138" t="n">
        <v>1.111111111111111</v>
      </c>
      <c r="M1138" t="n">
        <v>1.111111111111111</v>
      </c>
      <c r="N1138" t="inlineStr">
        <is>
          <t>90.0%</t>
        </is>
      </c>
      <c r="O1138" t="inlineStr">
        <is>
          <t>100.0%</t>
        </is>
      </c>
      <c r="P1138" t="inlineStr">
        <is>
          <t>340-2023-12-31</t>
        </is>
      </c>
      <c r="Q1138" t="n">
        <v>2</v>
      </c>
      <c r="R1138" t="n">
        <v>2</v>
      </c>
    </row>
    <row r="1139">
      <c r="A1139" t="inlineStr">
        <is>
          <t>340</t>
        </is>
      </c>
      <c r="B1139" t="inlineStr">
        <is>
          <t>Cumplimiento cronograma revisiones locativas</t>
        </is>
      </c>
      <c r="C1139" t="inlineStr">
        <is>
          <t>Gestión Infraestructura Física</t>
        </is>
      </c>
      <c r="D1139" t="inlineStr">
        <is>
          <t>Trimestral</t>
        </is>
      </c>
      <c r="E1139" t="inlineStr">
        <is>
          <t>Positivo</t>
        </is>
      </c>
      <c r="F1139" s="137" t="n">
        <v>45473</v>
      </c>
      <c r="G1139" t="n">
        <v>2024</v>
      </c>
      <c r="H1139" t="inlineStr">
        <is>
          <t>Junio</t>
        </is>
      </c>
      <c r="I1139" t="inlineStr">
        <is>
          <t>2024-1</t>
        </is>
      </c>
      <c r="J1139" t="n">
        <v>95</v>
      </c>
      <c r="K1139" t="n">
        <v>100</v>
      </c>
      <c r="L1139" t="n">
        <v>1.052631578947368</v>
      </c>
      <c r="M1139" t="n">
        <v>1.052631578947368</v>
      </c>
      <c r="N1139" t="inlineStr">
        <is>
          <t>95.0%</t>
        </is>
      </c>
      <c r="O1139" t="inlineStr">
        <is>
          <t>100.0%</t>
        </is>
      </c>
      <c r="P1139" t="inlineStr">
        <is>
          <t>340-2024-06-30</t>
        </is>
      </c>
      <c r="Q1139" t="n">
        <v>2</v>
      </c>
      <c r="R1139" t="n">
        <v>2</v>
      </c>
    </row>
    <row r="1140">
      <c r="A1140" t="inlineStr">
        <is>
          <t>340</t>
        </is>
      </c>
      <c r="B1140" t="inlineStr">
        <is>
          <t>Cumplimiento cronograma revisiones locativas</t>
        </is>
      </c>
      <c r="C1140" t="inlineStr">
        <is>
          <t>Gestión Infraestructura Física</t>
        </is>
      </c>
      <c r="D1140" t="inlineStr">
        <is>
          <t>Trimestral</t>
        </is>
      </c>
      <c r="E1140" t="inlineStr">
        <is>
          <t>Positivo</t>
        </is>
      </c>
      <c r="F1140" s="137" t="n">
        <v>45657</v>
      </c>
      <c r="G1140" t="n">
        <v>2024</v>
      </c>
      <c r="H1140" t="inlineStr">
        <is>
          <t>Diciembre</t>
        </is>
      </c>
      <c r="I1140" t="inlineStr">
        <is>
          <t>2024-2</t>
        </is>
      </c>
      <c r="J1140" t="n">
        <v>95</v>
      </c>
      <c r="K1140" t="n">
        <v>100</v>
      </c>
      <c r="L1140" t="n">
        <v>1.052631578947368</v>
      </c>
      <c r="M1140" t="n">
        <v>1.052631578947368</v>
      </c>
      <c r="N1140" t="inlineStr">
        <is>
          <t>95.0%</t>
        </is>
      </c>
      <c r="O1140" t="inlineStr">
        <is>
          <t>100.0%</t>
        </is>
      </c>
      <c r="P1140" t="inlineStr">
        <is>
          <t>340-2024-12-31</t>
        </is>
      </c>
      <c r="Q1140" t="n">
        <v>2</v>
      </c>
      <c r="R1140" t="n">
        <v>2</v>
      </c>
    </row>
    <row r="1141">
      <c r="A1141" t="inlineStr">
        <is>
          <t>340</t>
        </is>
      </c>
      <c r="B1141" t="inlineStr">
        <is>
          <t>Cumplimiento cronograma revisiones locativas</t>
        </is>
      </c>
      <c r="C1141" t="inlineStr">
        <is>
          <t>Gestión Infraestructura Física</t>
        </is>
      </c>
      <c r="D1141" t="inlineStr">
        <is>
          <t>Trimestral</t>
        </is>
      </c>
      <c r="E1141" t="inlineStr">
        <is>
          <t>Positivo</t>
        </is>
      </c>
      <c r="F1141" s="137" t="n">
        <v>45838</v>
      </c>
      <c r="G1141" t="n">
        <v>2025</v>
      </c>
      <c r="H1141" t="inlineStr">
        <is>
          <t>Junio</t>
        </is>
      </c>
      <c r="I1141" t="inlineStr">
        <is>
          <t>2025-1</t>
        </is>
      </c>
      <c r="J1141" t="n">
        <v>95</v>
      </c>
      <c r="K1141" t="n">
        <v>100</v>
      </c>
      <c r="L1141" t="n">
        <v>1.052631578947368</v>
      </c>
      <c r="M1141" t="n">
        <v>1.052631578947368</v>
      </c>
      <c r="N1141" t="inlineStr">
        <is>
          <t>95.0%</t>
        </is>
      </c>
      <c r="O1141" t="inlineStr">
        <is>
          <t>100.0%</t>
        </is>
      </c>
      <c r="P1141" t="inlineStr">
        <is>
          <t>340-2025-06-30</t>
        </is>
      </c>
      <c r="Q1141" t="n">
        <v>2</v>
      </c>
      <c r="R1141" t="n">
        <v>2</v>
      </c>
    </row>
    <row r="1142">
      <c r="A1142" t="inlineStr">
        <is>
          <t>341</t>
        </is>
      </c>
      <c r="B1142" t="inlineStr">
        <is>
          <t>Monto total de ahorro en gestión de abastecimiento</t>
        </is>
      </c>
      <c r="C1142" t="inlineStr">
        <is>
          <t>GESTIÓN DE ABASTECIMIENTO</t>
        </is>
      </c>
      <c r="D1142" t="inlineStr">
        <is>
          <t>Semestral</t>
        </is>
      </c>
      <c r="E1142" t="inlineStr">
        <is>
          <t>Positivo</t>
        </is>
      </c>
      <c r="F1142" s="137" t="n">
        <v>45107</v>
      </c>
      <c r="G1142" t="n">
        <v>2023</v>
      </c>
      <c r="H1142" t="inlineStr">
        <is>
          <t>Junio</t>
        </is>
      </c>
      <c r="I1142" t="inlineStr">
        <is>
          <t>2023-1</t>
        </is>
      </c>
      <c r="J1142" t="n">
        <v>600000000</v>
      </c>
      <c r="K1142" t="n">
        <v>743218000</v>
      </c>
      <c r="L1142" t="n">
        <v>1.238696666666667</v>
      </c>
      <c r="M1142" t="n">
        <v>1.238696666666667</v>
      </c>
      <c r="N1142" t="inlineStr">
        <is>
          <t>600000000.0%</t>
        </is>
      </c>
      <c r="O1142" t="inlineStr">
        <is>
          <t>743218000.0%</t>
        </is>
      </c>
      <c r="P1142" t="inlineStr">
        <is>
          <t>341-2023-06-30</t>
        </is>
      </c>
      <c r="Q1142" t="n">
        <v>2</v>
      </c>
      <c r="R1142" t="n">
        <v>2</v>
      </c>
    </row>
    <row r="1143">
      <c r="A1143" t="inlineStr">
        <is>
          <t>341</t>
        </is>
      </c>
      <c r="B1143" t="inlineStr">
        <is>
          <t>Monto total de ahorro en gestión de abastecimiento</t>
        </is>
      </c>
      <c r="C1143" t="inlineStr">
        <is>
          <t>GESTIÓN DE ABASTECIMIENTO</t>
        </is>
      </c>
      <c r="D1143" t="inlineStr">
        <is>
          <t>Semestral</t>
        </is>
      </c>
      <c r="E1143" t="inlineStr">
        <is>
          <t>Positivo</t>
        </is>
      </c>
      <c r="F1143" s="137" t="n">
        <v>45291</v>
      </c>
      <c r="G1143" t="n">
        <v>2023</v>
      </c>
      <c r="H1143" t="inlineStr">
        <is>
          <t>Diciembre</t>
        </is>
      </c>
      <c r="I1143" t="inlineStr">
        <is>
          <t>2023-2</t>
        </is>
      </c>
      <c r="J1143" t="n">
        <v>900000000</v>
      </c>
      <c r="K1143" t="n">
        <v>1175172000</v>
      </c>
      <c r="L1143" t="n">
        <v>1.3</v>
      </c>
      <c r="M1143" t="n">
        <v>1.305746666666667</v>
      </c>
      <c r="N1143" t="inlineStr">
        <is>
          <t>900000000.0%</t>
        </is>
      </c>
      <c r="O1143" t="inlineStr">
        <is>
          <t>1175172000.0%</t>
        </is>
      </c>
      <c r="P1143" t="inlineStr">
        <is>
          <t>341-2023-12-31</t>
        </is>
      </c>
      <c r="Q1143" t="n">
        <v>2</v>
      </c>
      <c r="R1143" t="n">
        <v>2</v>
      </c>
    </row>
    <row r="1144">
      <c r="A1144" t="inlineStr">
        <is>
          <t>341</t>
        </is>
      </c>
      <c r="B1144" t="inlineStr">
        <is>
          <t>Reducción de costos en gestión de abastecimiento</t>
        </is>
      </c>
      <c r="C1144" t="inlineStr">
        <is>
          <t>GESTIÓN DE ABASTECIMIENTO</t>
        </is>
      </c>
      <c r="D1144" t="inlineStr">
        <is>
          <t>Semestral</t>
        </is>
      </c>
      <c r="E1144" t="inlineStr">
        <is>
          <t>Positivo</t>
        </is>
      </c>
      <c r="F1144" s="137" t="n">
        <v>45473</v>
      </c>
      <c r="G1144" t="n">
        <v>2024</v>
      </c>
      <c r="H1144" t="inlineStr">
        <is>
          <t>Junio</t>
        </is>
      </c>
      <c r="I1144" t="inlineStr">
        <is>
          <t>2024-1</t>
        </is>
      </c>
      <c r="J1144" t="n">
        <v>600000000</v>
      </c>
      <c r="K1144" t="n">
        <v>750000000</v>
      </c>
      <c r="L1144" t="n">
        <v>1.25</v>
      </c>
      <c r="M1144" t="n">
        <v>1.25</v>
      </c>
      <c r="N1144" t="inlineStr">
        <is>
          <t>600000000.0%</t>
        </is>
      </c>
      <c r="O1144" t="inlineStr">
        <is>
          <t>750000000.0%</t>
        </is>
      </c>
      <c r="P1144" t="inlineStr">
        <is>
          <t>341-2024-06-30</t>
        </is>
      </c>
      <c r="Q1144" t="n">
        <v>2</v>
      </c>
      <c r="R1144" t="n">
        <v>2</v>
      </c>
    </row>
    <row r="1145">
      <c r="A1145" t="inlineStr">
        <is>
          <t>341</t>
        </is>
      </c>
      <c r="B1145" t="inlineStr">
        <is>
          <t>Reducción de costos en gestión de abastecimiento</t>
        </is>
      </c>
      <c r="C1145" t="inlineStr">
        <is>
          <t>GESTIÓN DE ABASTECIMIENTO</t>
        </is>
      </c>
      <c r="D1145" t="inlineStr">
        <is>
          <t>Semestral</t>
        </is>
      </c>
      <c r="E1145" t="inlineStr">
        <is>
          <t>Positivo</t>
        </is>
      </c>
      <c r="F1145" s="137" t="n">
        <v>45657</v>
      </c>
      <c r="G1145" t="n">
        <v>2024</v>
      </c>
      <c r="H1145" t="inlineStr">
        <is>
          <t>Diciembre</t>
        </is>
      </c>
      <c r="I1145" t="inlineStr">
        <is>
          <t>2024-2</t>
        </is>
      </c>
      <c r="J1145" t="n">
        <v>900000000</v>
      </c>
      <c r="K1145" t="n">
        <v>922000000</v>
      </c>
      <c r="L1145" t="n">
        <v>1.024444444444444</v>
      </c>
      <c r="M1145" t="n">
        <v>1.024444444444444</v>
      </c>
      <c r="N1145" t="inlineStr">
        <is>
          <t>900000000.0%</t>
        </is>
      </c>
      <c r="O1145" t="inlineStr">
        <is>
          <t>922000000.0%</t>
        </is>
      </c>
      <c r="P1145" t="inlineStr">
        <is>
          <t>341-2024-12-31</t>
        </is>
      </c>
      <c r="Q1145" t="n">
        <v>2</v>
      </c>
      <c r="R1145" t="n">
        <v>2</v>
      </c>
    </row>
    <row r="1146">
      <c r="A1146" t="inlineStr">
        <is>
          <t>341</t>
        </is>
      </c>
      <c r="B1146" t="inlineStr">
        <is>
          <t>Eficiencia en la reducción de costos en la gestión del abastecimiento</t>
        </is>
      </c>
      <c r="C1146" t="inlineStr">
        <is>
          <t>GESTIÓN DE ABASTECIMIENTO</t>
        </is>
      </c>
      <c r="D1146" t="inlineStr">
        <is>
          <t>Semestral</t>
        </is>
      </c>
      <c r="E1146" t="inlineStr">
        <is>
          <t>Positivo</t>
        </is>
      </c>
      <c r="F1146" s="137" t="n">
        <v>45838</v>
      </c>
      <c r="G1146" t="n">
        <v>2025</v>
      </c>
      <c r="H1146" t="inlineStr">
        <is>
          <t>Junio</t>
        </is>
      </c>
      <c r="I1146" t="inlineStr">
        <is>
          <t>2025-1</t>
        </is>
      </c>
      <c r="J1146" t="n">
        <v>100</v>
      </c>
      <c r="K1146" t="n">
        <v>102.25</v>
      </c>
      <c r="L1146" t="n">
        <v>1.0225</v>
      </c>
      <c r="M1146" t="n">
        <v>1.0225</v>
      </c>
      <c r="N1146" t="inlineStr">
        <is>
          <t>100.0%</t>
        </is>
      </c>
      <c r="O1146" t="inlineStr">
        <is>
          <t>102.25%</t>
        </is>
      </c>
      <c r="P1146" t="inlineStr">
        <is>
          <t>341-2025-06-30</t>
        </is>
      </c>
      <c r="Q1146" t="n">
        <v>2</v>
      </c>
      <c r="R1146" t="n">
        <v>2</v>
      </c>
    </row>
    <row r="1147">
      <c r="A1147" t="inlineStr">
        <is>
          <t>341</t>
        </is>
      </c>
      <c r="B1147" t="inlineStr">
        <is>
          <t>Eficiencia en la reducción de costos en la gestión del abastecimiento</t>
        </is>
      </c>
      <c r="C1147" t="inlineStr">
        <is>
          <t>GESTIÓN DE ABASTECIMIENTO</t>
        </is>
      </c>
      <c r="D1147" t="inlineStr">
        <is>
          <t>Semestral</t>
        </is>
      </c>
      <c r="E1147" t="inlineStr">
        <is>
          <t>Positivo</t>
        </is>
      </c>
      <c r="F1147" s="137" t="n">
        <v>46022</v>
      </c>
      <c r="G1147" t="n">
        <v>2025</v>
      </c>
      <c r="H1147" t="inlineStr">
        <is>
          <t>Diciembre</t>
        </is>
      </c>
      <c r="I1147" t="inlineStr">
        <is>
          <t>2025-2</t>
        </is>
      </c>
      <c r="J1147" t="n">
        <v>100</v>
      </c>
      <c r="K1147" t="n">
        <v>102.65</v>
      </c>
      <c r="L1147" t="n">
        <v>1.0265</v>
      </c>
      <c r="M1147" t="n">
        <v>1.0265</v>
      </c>
      <c r="N1147" t="inlineStr">
        <is>
          <t>100.0%</t>
        </is>
      </c>
      <c r="O1147" t="inlineStr">
        <is>
          <t>102.65%</t>
        </is>
      </c>
      <c r="P1147" t="inlineStr">
        <is>
          <t>341-2025-12-31</t>
        </is>
      </c>
      <c r="Q1147" t="n">
        <v>2</v>
      </c>
      <c r="R1147" t="n">
        <v>2</v>
      </c>
    </row>
    <row r="1148">
      <c r="A1148" t="inlineStr">
        <is>
          <t>344</t>
        </is>
      </c>
      <c r="B1148" t="inlineStr">
        <is>
          <t>Cumplimiento del plan de Inducción institucional</t>
        </is>
      </c>
      <c r="C1148" t="inlineStr">
        <is>
          <t>GESTIÓN Y DESARROLLO DEL TALENTO HUMANO</t>
        </is>
      </c>
      <c r="D1148" t="inlineStr">
        <is>
          <t>Semestral</t>
        </is>
      </c>
      <c r="E1148" t="inlineStr">
        <is>
          <t>Positivo</t>
        </is>
      </c>
      <c r="F1148" s="137" t="n">
        <v>45107</v>
      </c>
      <c r="G1148" t="n">
        <v>2023</v>
      </c>
      <c r="H1148" t="inlineStr">
        <is>
          <t>Junio</t>
        </is>
      </c>
      <c r="I1148" t="inlineStr">
        <is>
          <t>2023-1</t>
        </is>
      </c>
      <c r="J1148" t="n">
        <v>90</v>
      </c>
      <c r="K1148" t="n">
        <v>97.73999999999999</v>
      </c>
      <c r="L1148" t="n">
        <v>1.086</v>
      </c>
      <c r="M1148" t="n">
        <v>1.086</v>
      </c>
      <c r="N1148" t="inlineStr">
        <is>
          <t>90.0%</t>
        </is>
      </c>
      <c r="O1148" t="inlineStr">
        <is>
          <t>97.74%</t>
        </is>
      </c>
      <c r="P1148" t="inlineStr">
        <is>
          <t>344-2023-06-30</t>
        </is>
      </c>
      <c r="Q1148" t="n">
        <v>2</v>
      </c>
      <c r="R1148" t="n">
        <v>2</v>
      </c>
    </row>
    <row r="1149">
      <c r="A1149" t="inlineStr">
        <is>
          <t>344</t>
        </is>
      </c>
      <c r="B1149" t="inlineStr">
        <is>
          <t>Cumplimiento del plan de Inducción institucional</t>
        </is>
      </c>
      <c r="C1149" t="inlineStr">
        <is>
          <t>GESTIÓN Y DESARROLLO DEL TALENTO HUMANO</t>
        </is>
      </c>
      <c r="D1149" t="inlineStr">
        <is>
          <t>Semestral</t>
        </is>
      </c>
      <c r="E1149" t="inlineStr">
        <is>
          <t>Positivo</t>
        </is>
      </c>
      <c r="F1149" s="137" t="n">
        <v>45291</v>
      </c>
      <c r="G1149" t="n">
        <v>2023</v>
      </c>
      <c r="H1149" t="inlineStr">
        <is>
          <t>Diciembre</t>
        </is>
      </c>
      <c r="I1149" t="inlineStr">
        <is>
          <t>2023-2</t>
        </is>
      </c>
      <c r="J1149" t="n">
        <v>90</v>
      </c>
      <c r="K1149" t="n">
        <v>97.76000000000001</v>
      </c>
      <c r="L1149" t="n">
        <v>1.086222222222222</v>
      </c>
      <c r="M1149" t="n">
        <v>1.086222222222222</v>
      </c>
      <c r="N1149" t="inlineStr">
        <is>
          <t>90.0%</t>
        </is>
      </c>
      <c r="O1149" t="inlineStr">
        <is>
          <t>97.76%</t>
        </is>
      </c>
      <c r="P1149" t="inlineStr">
        <is>
          <t>344-2023-12-31</t>
        </is>
      </c>
      <c r="Q1149" t="n">
        <v>2</v>
      </c>
      <c r="R1149" t="n">
        <v>2</v>
      </c>
    </row>
    <row r="1150">
      <c r="A1150" t="inlineStr">
        <is>
          <t>344</t>
        </is>
      </c>
      <c r="B1150" t="inlineStr">
        <is>
          <t>Cumplimiento del plan de Inducción institucional</t>
        </is>
      </c>
      <c r="C1150" t="inlineStr">
        <is>
          <t>GESTIÓN Y DESARROLLO DEL TALENTO HUMANO</t>
        </is>
      </c>
      <c r="D1150" t="inlineStr">
        <is>
          <t>Semestral</t>
        </is>
      </c>
      <c r="E1150" t="inlineStr">
        <is>
          <t>Positivo</t>
        </is>
      </c>
      <c r="F1150" s="137" t="n">
        <v>45473</v>
      </c>
      <c r="G1150" t="n">
        <v>2024</v>
      </c>
      <c r="H1150" t="inlineStr">
        <is>
          <t>Junio</t>
        </is>
      </c>
      <c r="I1150" t="inlineStr">
        <is>
          <t>2024-1</t>
        </is>
      </c>
      <c r="J1150" t="n">
        <v>93</v>
      </c>
      <c r="K1150" t="n">
        <v>97.34</v>
      </c>
      <c r="L1150" t="n">
        <v>1.046666666666667</v>
      </c>
      <c r="M1150" t="n">
        <v>1.046666666666667</v>
      </c>
      <c r="N1150" t="inlineStr">
        <is>
          <t>93.0%</t>
        </is>
      </c>
      <c r="O1150" t="inlineStr">
        <is>
          <t>97.34%</t>
        </is>
      </c>
      <c r="P1150" t="inlineStr">
        <is>
          <t>344-2024-06-30</t>
        </is>
      </c>
      <c r="Q1150" t="n">
        <v>2</v>
      </c>
      <c r="R1150" t="n">
        <v>2</v>
      </c>
    </row>
    <row r="1151">
      <c r="A1151" t="inlineStr">
        <is>
          <t>344</t>
        </is>
      </c>
      <c r="B1151" t="inlineStr">
        <is>
          <t>Cumplimiento del plan de Inducción institucional</t>
        </is>
      </c>
      <c r="C1151" t="inlineStr">
        <is>
          <t>GESTIÓN Y DESARROLLO DEL TALENTO HUMANO</t>
        </is>
      </c>
      <c r="D1151" t="inlineStr">
        <is>
          <t>Semestral</t>
        </is>
      </c>
      <c r="E1151" t="inlineStr">
        <is>
          <t>Positivo</t>
        </is>
      </c>
      <c r="F1151" s="137" t="n">
        <v>45657</v>
      </c>
      <c r="G1151" t="n">
        <v>2024</v>
      </c>
      <c r="H1151" t="inlineStr">
        <is>
          <t>Diciembre</t>
        </is>
      </c>
      <c r="I1151" t="inlineStr">
        <is>
          <t>2024-2</t>
        </is>
      </c>
      <c r="J1151" t="n">
        <v>93</v>
      </c>
      <c r="K1151" t="n">
        <v>99.19</v>
      </c>
      <c r="L1151" t="n">
        <v>1.066559139784946</v>
      </c>
      <c r="M1151" t="n">
        <v>1.066559139784946</v>
      </c>
      <c r="N1151" t="inlineStr">
        <is>
          <t>93.0%</t>
        </is>
      </c>
      <c r="O1151" t="inlineStr">
        <is>
          <t>99.19%</t>
        </is>
      </c>
      <c r="P1151" t="inlineStr">
        <is>
          <t>344-2024-12-31</t>
        </is>
      </c>
      <c r="Q1151" t="n">
        <v>2</v>
      </c>
      <c r="R1151" t="n">
        <v>2</v>
      </c>
    </row>
    <row r="1152">
      <c r="A1152" t="inlineStr">
        <is>
          <t>344</t>
        </is>
      </c>
      <c r="B1152" t="inlineStr">
        <is>
          <t>Cumplimiento del plan de Inducción institucional</t>
        </is>
      </c>
      <c r="C1152" t="inlineStr">
        <is>
          <t>GESTIÓN Y DESARROLLO DEL TALENTO HUMANO</t>
        </is>
      </c>
      <c r="D1152" t="inlineStr">
        <is>
          <t>Semestral</t>
        </is>
      </c>
      <c r="E1152" t="inlineStr">
        <is>
          <t>Positivo</t>
        </is>
      </c>
      <c r="F1152" s="137" t="n">
        <v>45838</v>
      </c>
      <c r="G1152" t="n">
        <v>2025</v>
      </c>
      <c r="H1152" t="inlineStr">
        <is>
          <t>Junio</t>
        </is>
      </c>
      <c r="I1152" t="inlineStr">
        <is>
          <t>2025-1</t>
        </is>
      </c>
      <c r="J1152" t="n">
        <v>93</v>
      </c>
      <c r="K1152" t="n">
        <v>99.43000000000001</v>
      </c>
      <c r="L1152" t="n">
        <v>1.069139784946237</v>
      </c>
      <c r="M1152" t="n">
        <v>1.069139784946237</v>
      </c>
      <c r="N1152" t="inlineStr">
        <is>
          <t>93.0%</t>
        </is>
      </c>
      <c r="O1152" t="inlineStr">
        <is>
          <t>99.43%</t>
        </is>
      </c>
      <c r="P1152" t="inlineStr">
        <is>
          <t>344-2025-06-30</t>
        </is>
      </c>
      <c r="Q1152" t="n">
        <v>2</v>
      </c>
      <c r="R1152" t="n">
        <v>2</v>
      </c>
    </row>
    <row r="1153">
      <c r="A1153" t="inlineStr">
        <is>
          <t>344</t>
        </is>
      </c>
      <c r="B1153" t="inlineStr">
        <is>
          <t>Cumplimiento del plan de Inducción institucional</t>
        </is>
      </c>
      <c r="C1153" t="inlineStr">
        <is>
          <t>GESTIÓN Y DESARROLLO DEL TALENTO HUMANO</t>
        </is>
      </c>
      <c r="D1153" t="inlineStr">
        <is>
          <t>Semestral</t>
        </is>
      </c>
      <c r="E1153" t="inlineStr">
        <is>
          <t>Positivo</t>
        </is>
      </c>
      <c r="F1153" s="137" t="n">
        <v>46022</v>
      </c>
      <c r="G1153" t="n">
        <v>2025</v>
      </c>
      <c r="H1153" t="inlineStr">
        <is>
          <t>Diciembre</t>
        </is>
      </c>
      <c r="I1153" t="inlineStr">
        <is>
          <t>2025-2</t>
        </is>
      </c>
      <c r="J1153" t="n">
        <v>93</v>
      </c>
      <c r="K1153" t="n">
        <v>100</v>
      </c>
      <c r="L1153" t="n">
        <v>1.075268817204301</v>
      </c>
      <c r="M1153" t="n">
        <v>1.075268817204301</v>
      </c>
      <c r="N1153" t="inlineStr">
        <is>
          <t>93.0%</t>
        </is>
      </c>
      <c r="O1153" t="inlineStr">
        <is>
          <t>100.0%</t>
        </is>
      </c>
      <c r="P1153" t="inlineStr">
        <is>
          <t>344-2025-12-31</t>
        </is>
      </c>
      <c r="Q1153" t="n">
        <v>2</v>
      </c>
      <c r="R1153" t="n">
        <v>2</v>
      </c>
    </row>
    <row r="1154">
      <c r="A1154" t="inlineStr">
        <is>
          <t>345</t>
        </is>
      </c>
      <c r="B1154" t="inlineStr">
        <is>
          <t>% de profesores impactados plan de desarrollo docente</t>
        </is>
      </c>
      <c r="C1154" t="inlineStr">
        <is>
          <t>GESTIÓN Y DESARROLLO DEL TALENTO HUMANO</t>
        </is>
      </c>
      <c r="D1154" t="inlineStr">
        <is>
          <t>Anual</t>
        </is>
      </c>
      <c r="E1154" t="inlineStr">
        <is>
          <t>Positivo</t>
        </is>
      </c>
      <c r="F1154" s="137" t="n">
        <v>45291</v>
      </c>
      <c r="G1154" t="n">
        <v>2023</v>
      </c>
      <c r="H1154" t="inlineStr">
        <is>
          <t>Diciembre</t>
        </is>
      </c>
      <c r="I1154" t="inlineStr">
        <is>
          <t>2023-2</t>
        </is>
      </c>
      <c r="K1154" t="n">
        <v>94.84999999999999</v>
      </c>
      <c r="L1154" t="n">
        <v>0</v>
      </c>
      <c r="M1154" t="n">
        <v>0</v>
      </c>
      <c r="O1154" t="inlineStr">
        <is>
          <t>94.85%</t>
        </is>
      </c>
      <c r="P1154" t="inlineStr">
        <is>
          <t>345-2023-12-31</t>
        </is>
      </c>
      <c r="Q1154" t="n">
        <v>2</v>
      </c>
      <c r="R1154" t="n">
        <v>2</v>
      </c>
    </row>
    <row r="1155">
      <c r="A1155" t="inlineStr">
        <is>
          <t>346</t>
        </is>
      </c>
      <c r="B1155" t="inlineStr">
        <is>
          <t>% de profesores impactados en actividades de Bienestar</t>
        </is>
      </c>
      <c r="C1155" t="inlineStr">
        <is>
          <t>GESTIÓN Y DESARROLLO DEL TALENTO HUMANO</t>
        </is>
      </c>
      <c r="D1155" t="inlineStr">
        <is>
          <t>Anual</t>
        </is>
      </c>
      <c r="E1155" t="inlineStr">
        <is>
          <t>Positivo</t>
        </is>
      </c>
      <c r="F1155" s="137" t="n">
        <v>45291</v>
      </c>
      <c r="G1155" t="n">
        <v>2023</v>
      </c>
      <c r="H1155" t="inlineStr">
        <is>
          <t>Diciembre</t>
        </is>
      </c>
      <c r="I1155" t="inlineStr">
        <is>
          <t>2023-2</t>
        </is>
      </c>
      <c r="K1155" t="n">
        <v>88.23999999999999</v>
      </c>
      <c r="L1155" t="n">
        <v>0</v>
      </c>
      <c r="M1155" t="n">
        <v>0</v>
      </c>
      <c r="O1155" t="inlineStr">
        <is>
          <t>88.24%</t>
        </is>
      </c>
      <c r="P1155" t="inlineStr">
        <is>
          <t>346-2023-12-31</t>
        </is>
      </c>
      <c r="Q1155" t="n">
        <v>2</v>
      </c>
      <c r="R1155" t="n">
        <v>2</v>
      </c>
    </row>
    <row r="1156">
      <c r="A1156" t="inlineStr">
        <is>
          <t>346</t>
        </is>
      </c>
      <c r="B1156" t="inlineStr">
        <is>
          <t>% de profesores impactados en actividades de Bienestar</t>
        </is>
      </c>
      <c r="C1156" t="inlineStr">
        <is>
          <t>GESTIÓN Y DESARROLLO DEL TALENTO HUMANO</t>
        </is>
      </c>
      <c r="D1156" t="inlineStr">
        <is>
          <t>Anual</t>
        </is>
      </c>
      <c r="E1156" t="inlineStr">
        <is>
          <t>Positivo</t>
        </is>
      </c>
      <c r="F1156" s="137" t="n">
        <v>45657</v>
      </c>
      <c r="G1156" t="n">
        <v>2024</v>
      </c>
      <c r="H1156" t="inlineStr">
        <is>
          <t>Diciembre</t>
        </is>
      </c>
      <c r="I1156" t="inlineStr">
        <is>
          <t>2024-2</t>
        </is>
      </c>
      <c r="J1156" t="n">
        <v>85</v>
      </c>
      <c r="K1156" t="n">
        <v>91.88</v>
      </c>
      <c r="L1156" t="n">
        <v>1.080941176470588</v>
      </c>
      <c r="M1156" t="n">
        <v>1.080941176470588</v>
      </c>
      <c r="N1156" t="inlineStr">
        <is>
          <t>85.0%</t>
        </is>
      </c>
      <c r="O1156" t="inlineStr">
        <is>
          <t>91.88%</t>
        </is>
      </c>
      <c r="P1156" t="inlineStr">
        <is>
          <t>346-2024-12-31</t>
        </is>
      </c>
      <c r="Q1156" t="n">
        <v>2</v>
      </c>
      <c r="R1156" t="n">
        <v>2</v>
      </c>
    </row>
    <row r="1157">
      <c r="A1157" t="inlineStr">
        <is>
          <t>346</t>
        </is>
      </c>
      <c r="B1157" t="inlineStr">
        <is>
          <t>% de profesores impactados en actividades de Bienestar</t>
        </is>
      </c>
      <c r="C1157" t="inlineStr">
        <is>
          <t>GESTIÓN Y DESARROLLO DEL TALENTO HUMANO</t>
        </is>
      </c>
      <c r="D1157" t="inlineStr">
        <is>
          <t>Anual</t>
        </is>
      </c>
      <c r="E1157" t="inlineStr">
        <is>
          <t>Positivo</t>
        </is>
      </c>
      <c r="F1157" s="137" t="n">
        <v>46022</v>
      </c>
      <c r="G1157" t="n">
        <v>2025</v>
      </c>
      <c r="H1157" t="inlineStr">
        <is>
          <t>Diciembre</t>
        </is>
      </c>
      <c r="I1157" t="inlineStr">
        <is>
          <t>2025-2</t>
        </is>
      </c>
      <c r="J1157" t="n">
        <v>85</v>
      </c>
      <c r="K1157" t="n">
        <v>97.28</v>
      </c>
      <c r="L1157" t="n">
        <v>1.144470588235294</v>
      </c>
      <c r="M1157" t="n">
        <v>1.144470588235294</v>
      </c>
      <c r="N1157" t="inlineStr">
        <is>
          <t>85.0%</t>
        </is>
      </c>
      <c r="O1157" t="inlineStr">
        <is>
          <t>97.28%</t>
        </is>
      </c>
      <c r="P1157" t="inlineStr">
        <is>
          <t>346-2025-12-31</t>
        </is>
      </c>
      <c r="Q1157" t="n">
        <v>2</v>
      </c>
      <c r="R1157" t="n">
        <v>2</v>
      </c>
    </row>
    <row r="1158">
      <c r="A1158" t="inlineStr">
        <is>
          <t>347</t>
        </is>
      </c>
      <c r="B1158" t="inlineStr">
        <is>
          <t>Legalizaciones y anticipos</t>
        </is>
      </c>
      <c r="C1158" t="inlineStr">
        <is>
          <t>Contabilidad</t>
        </is>
      </c>
      <c r="D1158" t="inlineStr">
        <is>
          <t>Trimestral</t>
        </is>
      </c>
      <c r="E1158" t="inlineStr">
        <is>
          <t>Negativo</t>
        </is>
      </c>
      <c r="F1158" s="137" t="n">
        <v>45107</v>
      </c>
      <c r="G1158" t="n">
        <v>2023</v>
      </c>
      <c r="H1158" t="inlineStr">
        <is>
          <t>Junio</t>
        </is>
      </c>
      <c r="I1158" t="inlineStr">
        <is>
          <t>2023-1</t>
        </is>
      </c>
      <c r="J1158" t="n">
        <v>1e-06</v>
      </c>
      <c r="K1158" t="n">
        <v>6.5</v>
      </c>
      <c r="L1158" t="n">
        <v>1.538461538461538e-07</v>
      </c>
      <c r="M1158" t="n">
        <v>1.538461538461538e-07</v>
      </c>
      <c r="N1158" t="inlineStr">
        <is>
          <t>0.0%</t>
        </is>
      </c>
      <c r="O1158" t="inlineStr">
        <is>
          <t>6.5%</t>
        </is>
      </c>
      <c r="P1158" t="inlineStr">
        <is>
          <t>347-2023-06-30</t>
        </is>
      </c>
      <c r="Q1158" t="n">
        <v>2</v>
      </c>
      <c r="R1158" t="n">
        <v>2</v>
      </c>
    </row>
    <row r="1159">
      <c r="A1159" t="inlineStr">
        <is>
          <t>347</t>
        </is>
      </c>
      <c r="B1159" t="inlineStr">
        <is>
          <t>Legalizaciones y anticipos</t>
        </is>
      </c>
      <c r="C1159" t="inlineStr">
        <is>
          <t>Contabilidad</t>
        </is>
      </c>
      <c r="D1159" t="inlineStr">
        <is>
          <t>Trimestral</t>
        </is>
      </c>
      <c r="E1159" t="inlineStr">
        <is>
          <t>Negativo</t>
        </is>
      </c>
      <c r="F1159" s="137" t="n">
        <v>45291</v>
      </c>
      <c r="G1159" t="n">
        <v>2023</v>
      </c>
      <c r="H1159" t="inlineStr">
        <is>
          <t>Diciembre</t>
        </is>
      </c>
      <c r="I1159" t="inlineStr">
        <is>
          <t>2023-2</t>
        </is>
      </c>
      <c r="J1159" t="n">
        <v>0</v>
      </c>
      <c r="K1159" t="n">
        <v>7</v>
      </c>
      <c r="L1159" t="n">
        <v>0</v>
      </c>
      <c r="M1159" t="n">
        <v>0</v>
      </c>
      <c r="N1159" t="inlineStr">
        <is>
          <t>0.0%</t>
        </is>
      </c>
      <c r="O1159" t="inlineStr">
        <is>
          <t>7.0%</t>
        </is>
      </c>
      <c r="P1159" t="inlineStr">
        <is>
          <t>347-2023-12-31</t>
        </is>
      </c>
      <c r="Q1159" t="n">
        <v>2</v>
      </c>
      <c r="R1159" t="n">
        <v>2</v>
      </c>
    </row>
    <row r="1160">
      <c r="A1160" t="inlineStr">
        <is>
          <t>347</t>
        </is>
      </c>
      <c r="B1160" t="inlineStr">
        <is>
          <t>Legalizaciones y anticipos</t>
        </is>
      </c>
      <c r="C1160" t="inlineStr">
        <is>
          <t>Contabilidad</t>
        </is>
      </c>
      <c r="D1160" t="inlineStr">
        <is>
          <t>Trimestral</t>
        </is>
      </c>
      <c r="E1160" t="inlineStr">
        <is>
          <t>Negativo</t>
        </is>
      </c>
      <c r="F1160" s="137" t="n">
        <v>45473</v>
      </c>
      <c r="G1160" t="n">
        <v>2024</v>
      </c>
      <c r="H1160" t="inlineStr">
        <is>
          <t>Junio</t>
        </is>
      </c>
      <c r="I1160" t="inlineStr">
        <is>
          <t>2024-1</t>
        </is>
      </c>
      <c r="J1160" t="n">
        <v>5</v>
      </c>
      <c r="K1160" t="n">
        <v>1.5</v>
      </c>
      <c r="L1160" t="n">
        <v>1.3</v>
      </c>
      <c r="M1160" t="n">
        <v>3.333333333333333</v>
      </c>
      <c r="N1160" t="inlineStr">
        <is>
          <t>5.0%</t>
        </is>
      </c>
      <c r="O1160" t="inlineStr">
        <is>
          <t>1.5%</t>
        </is>
      </c>
      <c r="P1160" t="inlineStr">
        <is>
          <t>347-2024-06-30</t>
        </is>
      </c>
      <c r="Q1160" t="n">
        <v>2</v>
      </c>
      <c r="R1160" t="n">
        <v>2</v>
      </c>
    </row>
    <row r="1161">
      <c r="A1161" t="inlineStr">
        <is>
          <t>347</t>
        </is>
      </c>
      <c r="B1161" t="inlineStr">
        <is>
          <t>Legalizaciones y anticipos</t>
        </is>
      </c>
      <c r="C1161" t="inlineStr">
        <is>
          <t>Contabilidad</t>
        </is>
      </c>
      <c r="D1161" t="inlineStr">
        <is>
          <t>Trimestral</t>
        </is>
      </c>
      <c r="E1161" t="inlineStr">
        <is>
          <t>Negativo</t>
        </is>
      </c>
      <c r="F1161" s="137" t="n">
        <v>45657</v>
      </c>
      <c r="G1161" t="n">
        <v>2024</v>
      </c>
      <c r="H1161" t="inlineStr">
        <is>
          <t>Diciembre</t>
        </is>
      </c>
      <c r="I1161" t="inlineStr">
        <is>
          <t>2024-2</t>
        </is>
      </c>
      <c r="J1161" t="n">
        <v>5</v>
      </c>
      <c r="K1161" t="n">
        <v>0</v>
      </c>
      <c r="L1161" t="n">
        <v>0</v>
      </c>
      <c r="M1161" t="n">
        <v>0</v>
      </c>
      <c r="N1161" t="inlineStr">
        <is>
          <t>5.0%</t>
        </is>
      </c>
      <c r="O1161" t="inlineStr">
        <is>
          <t>0.0%</t>
        </is>
      </c>
      <c r="P1161" t="inlineStr">
        <is>
          <t>347-2024-12-31</t>
        </is>
      </c>
      <c r="Q1161" t="n">
        <v>2</v>
      </c>
      <c r="R1161" t="n">
        <v>2</v>
      </c>
    </row>
    <row r="1162">
      <c r="A1162" t="inlineStr">
        <is>
          <t>347</t>
        </is>
      </c>
      <c r="B1162" t="inlineStr">
        <is>
          <t>Legalizaciones y anticipos</t>
        </is>
      </c>
      <c r="C1162" t="inlineStr">
        <is>
          <t>Contabilidad</t>
        </is>
      </c>
      <c r="D1162" t="inlineStr">
        <is>
          <t>Trimestral</t>
        </is>
      </c>
      <c r="E1162" t="inlineStr">
        <is>
          <t>Negativo</t>
        </is>
      </c>
      <c r="F1162" s="137" t="n">
        <v>45838</v>
      </c>
      <c r="G1162" t="n">
        <v>2025</v>
      </c>
      <c r="H1162" t="inlineStr">
        <is>
          <t>Junio</t>
        </is>
      </c>
      <c r="I1162" t="inlineStr">
        <is>
          <t>2025-1</t>
        </is>
      </c>
      <c r="J1162" t="n">
        <v>5</v>
      </c>
      <c r="K1162" t="n">
        <v>1</v>
      </c>
      <c r="L1162" t="n">
        <v>1.3</v>
      </c>
      <c r="M1162" t="n">
        <v>5</v>
      </c>
      <c r="N1162" t="inlineStr">
        <is>
          <t>5.0%</t>
        </is>
      </c>
      <c r="O1162" t="inlineStr">
        <is>
          <t>1.0%</t>
        </is>
      </c>
      <c r="P1162" t="inlineStr">
        <is>
          <t>347-2025-06-30</t>
        </is>
      </c>
      <c r="Q1162" t="n">
        <v>2</v>
      </c>
      <c r="R1162" t="n">
        <v>2</v>
      </c>
    </row>
    <row r="1163">
      <c r="A1163" t="inlineStr">
        <is>
          <t>347</t>
        </is>
      </c>
      <c r="B1163" t="inlineStr">
        <is>
          <t>Legalizaciones y anticipos</t>
        </is>
      </c>
      <c r="C1163" t="inlineStr">
        <is>
          <t>Contabilidad</t>
        </is>
      </c>
      <c r="D1163" t="inlineStr">
        <is>
          <t>Trimestral</t>
        </is>
      </c>
      <c r="E1163" t="inlineStr">
        <is>
          <t>Negativo</t>
        </is>
      </c>
      <c r="F1163" s="137" t="n">
        <v>46022</v>
      </c>
      <c r="G1163" t="n">
        <v>2025</v>
      </c>
      <c r="H1163" t="inlineStr">
        <is>
          <t>Diciembre</t>
        </is>
      </c>
      <c r="I1163" t="inlineStr">
        <is>
          <t>2025-2</t>
        </is>
      </c>
      <c r="J1163" t="n">
        <v>5</v>
      </c>
      <c r="K1163" t="n">
        <v>1</v>
      </c>
      <c r="L1163" t="n">
        <v>1.3</v>
      </c>
      <c r="M1163" t="n">
        <v>5</v>
      </c>
      <c r="N1163" t="inlineStr">
        <is>
          <t>5.0%</t>
        </is>
      </c>
      <c r="O1163" t="inlineStr">
        <is>
          <t>1.0%</t>
        </is>
      </c>
      <c r="P1163" t="inlineStr">
        <is>
          <t>347-2025-12-31</t>
        </is>
      </c>
      <c r="Q1163" t="n">
        <v>2</v>
      </c>
      <c r="R1163" t="n">
        <v>2</v>
      </c>
    </row>
    <row r="1164">
      <c r="A1164" t="inlineStr">
        <is>
          <t>348</t>
        </is>
      </c>
      <c r="B1164" t="inlineStr">
        <is>
          <t>Cuentas por pagar</t>
        </is>
      </c>
      <c r="C1164" t="inlineStr">
        <is>
          <t>Contabilidad</t>
        </is>
      </c>
      <c r="D1164" t="inlineStr">
        <is>
          <t>Trimestral</t>
        </is>
      </c>
      <c r="E1164" t="inlineStr">
        <is>
          <t>Positivo</t>
        </is>
      </c>
      <c r="F1164" s="137" t="n">
        <v>45107</v>
      </c>
      <c r="G1164" t="n">
        <v>2023</v>
      </c>
      <c r="H1164" t="inlineStr">
        <is>
          <t>Junio</t>
        </is>
      </c>
      <c r="I1164" t="inlineStr">
        <is>
          <t>2023-1</t>
        </is>
      </c>
      <c r="J1164" t="n">
        <v>99</v>
      </c>
      <c r="K1164" t="n">
        <v>99.81999999999999</v>
      </c>
      <c r="L1164" t="n">
        <v>1.008282828282828</v>
      </c>
      <c r="M1164" t="n">
        <v>1.008282828282828</v>
      </c>
      <c r="N1164" t="inlineStr">
        <is>
          <t>99.0%</t>
        </is>
      </c>
      <c r="O1164" t="inlineStr">
        <is>
          <t>99.82%</t>
        </is>
      </c>
      <c r="P1164" t="inlineStr">
        <is>
          <t>348-2023-06-30</t>
        </is>
      </c>
      <c r="Q1164" t="n">
        <v>2</v>
      </c>
      <c r="R1164" t="n">
        <v>2</v>
      </c>
    </row>
    <row r="1165">
      <c r="A1165" t="inlineStr">
        <is>
          <t>348</t>
        </is>
      </c>
      <c r="B1165" t="inlineStr">
        <is>
          <t>Cuentas por pagar</t>
        </is>
      </c>
      <c r="C1165" t="inlineStr">
        <is>
          <t>Contabilidad</t>
        </is>
      </c>
      <c r="D1165" t="inlineStr">
        <is>
          <t>Trimestral</t>
        </is>
      </c>
      <c r="E1165" t="inlineStr">
        <is>
          <t>Positivo</t>
        </is>
      </c>
      <c r="F1165" s="137" t="n">
        <v>45291</v>
      </c>
      <c r="G1165" t="n">
        <v>2023</v>
      </c>
      <c r="H1165" t="inlineStr">
        <is>
          <t>Diciembre</t>
        </is>
      </c>
      <c r="I1165" t="inlineStr">
        <is>
          <t>2023-2</t>
        </is>
      </c>
      <c r="J1165" t="n">
        <v>99</v>
      </c>
      <c r="K1165" t="n">
        <v>100</v>
      </c>
      <c r="L1165" t="n">
        <v>1.01010101010101</v>
      </c>
      <c r="M1165" t="n">
        <v>1.01010101010101</v>
      </c>
      <c r="N1165" t="inlineStr">
        <is>
          <t>99.0%</t>
        </is>
      </c>
      <c r="O1165" t="inlineStr">
        <is>
          <t>100.0%</t>
        </is>
      </c>
      <c r="P1165" t="inlineStr">
        <is>
          <t>348-2023-12-31</t>
        </is>
      </c>
      <c r="Q1165" t="n">
        <v>2</v>
      </c>
      <c r="R1165" t="n">
        <v>2</v>
      </c>
    </row>
    <row r="1166">
      <c r="A1166" t="inlineStr">
        <is>
          <t>348</t>
        </is>
      </c>
      <c r="B1166" t="inlineStr">
        <is>
          <t>Cuentas por pagar</t>
        </is>
      </c>
      <c r="C1166" t="inlineStr">
        <is>
          <t>Contabilidad</t>
        </is>
      </c>
      <c r="D1166" t="inlineStr">
        <is>
          <t>Trimestral</t>
        </is>
      </c>
      <c r="E1166" t="inlineStr">
        <is>
          <t>Positivo</t>
        </is>
      </c>
      <c r="F1166" s="137" t="n">
        <v>45473</v>
      </c>
      <c r="G1166" t="n">
        <v>2024</v>
      </c>
      <c r="H1166" t="inlineStr">
        <is>
          <t>Junio</t>
        </is>
      </c>
      <c r="I1166" t="inlineStr">
        <is>
          <t>2024-1</t>
        </is>
      </c>
      <c r="J1166" t="n">
        <v>99</v>
      </c>
      <c r="K1166" t="n">
        <v>99.92500000000001</v>
      </c>
      <c r="L1166" t="n">
        <v>1.009343434343434</v>
      </c>
      <c r="M1166" t="n">
        <v>1.009343434343434</v>
      </c>
      <c r="N1166" t="inlineStr">
        <is>
          <t>99.0%</t>
        </is>
      </c>
      <c r="O1166" t="inlineStr">
        <is>
          <t>99.93%</t>
        </is>
      </c>
      <c r="P1166" t="inlineStr">
        <is>
          <t>348-2024-06-30</t>
        </is>
      </c>
      <c r="Q1166" t="n">
        <v>2</v>
      </c>
      <c r="R1166" t="n">
        <v>2</v>
      </c>
    </row>
    <row r="1167">
      <c r="A1167" t="inlineStr">
        <is>
          <t>348</t>
        </is>
      </c>
      <c r="B1167" t="inlineStr">
        <is>
          <t>Cuentas por pagar</t>
        </is>
      </c>
      <c r="C1167" t="inlineStr">
        <is>
          <t>Contabilidad</t>
        </is>
      </c>
      <c r="D1167" t="inlineStr">
        <is>
          <t>Trimestral</t>
        </is>
      </c>
      <c r="E1167" t="inlineStr">
        <is>
          <t>Positivo</t>
        </is>
      </c>
      <c r="F1167" s="137" t="n">
        <v>45657</v>
      </c>
      <c r="G1167" t="n">
        <v>2024</v>
      </c>
      <c r="H1167" t="inlineStr">
        <is>
          <t>Diciembre</t>
        </is>
      </c>
      <c r="I1167" t="inlineStr">
        <is>
          <t>2024-2</t>
        </is>
      </c>
      <c r="J1167" t="n">
        <v>99</v>
      </c>
      <c r="K1167" t="n">
        <v>100</v>
      </c>
      <c r="L1167" t="n">
        <v>1.01010101010101</v>
      </c>
      <c r="M1167" t="n">
        <v>1.01010101010101</v>
      </c>
      <c r="N1167" t="inlineStr">
        <is>
          <t>99.0%</t>
        </is>
      </c>
      <c r="O1167" t="inlineStr">
        <is>
          <t>100.0%</t>
        </is>
      </c>
      <c r="P1167" t="inlineStr">
        <is>
          <t>348-2024-12-31</t>
        </is>
      </c>
      <c r="Q1167" t="n">
        <v>2</v>
      </c>
      <c r="R1167" t="n">
        <v>2</v>
      </c>
    </row>
    <row r="1168">
      <c r="A1168" t="inlineStr">
        <is>
          <t>348</t>
        </is>
      </c>
      <c r="B1168" t="inlineStr">
        <is>
          <t>Cuentas por pagar</t>
        </is>
      </c>
      <c r="C1168" t="inlineStr">
        <is>
          <t>Contabilidad</t>
        </is>
      </c>
      <c r="D1168" t="inlineStr">
        <is>
          <t>Trimestral</t>
        </is>
      </c>
      <c r="E1168" t="inlineStr">
        <is>
          <t>Positivo</t>
        </is>
      </c>
      <c r="F1168" s="137" t="n">
        <v>45838</v>
      </c>
      <c r="G1168" t="n">
        <v>2025</v>
      </c>
      <c r="H1168" t="inlineStr">
        <is>
          <t>Junio</t>
        </is>
      </c>
      <c r="I1168" t="inlineStr">
        <is>
          <t>2025-1</t>
        </is>
      </c>
      <c r="J1168" t="n">
        <v>99</v>
      </c>
      <c r="K1168" t="n">
        <v>100</v>
      </c>
      <c r="L1168" t="n">
        <v>1.01010101010101</v>
      </c>
      <c r="M1168" t="n">
        <v>1.01010101010101</v>
      </c>
      <c r="N1168" t="inlineStr">
        <is>
          <t>99.0%</t>
        </is>
      </c>
      <c r="O1168" t="inlineStr">
        <is>
          <t>100.0%</t>
        </is>
      </c>
      <c r="P1168" t="inlineStr">
        <is>
          <t>348-2025-06-30</t>
        </is>
      </c>
      <c r="Q1168" t="n">
        <v>2</v>
      </c>
      <c r="R1168" t="n">
        <v>2</v>
      </c>
    </row>
    <row r="1169">
      <c r="A1169" t="inlineStr">
        <is>
          <t>348</t>
        </is>
      </c>
      <c r="B1169" t="inlineStr">
        <is>
          <t>Cuentas por pagar</t>
        </is>
      </c>
      <c r="C1169" t="inlineStr">
        <is>
          <t>Contabilidad</t>
        </is>
      </c>
      <c r="D1169" t="inlineStr">
        <is>
          <t>Trimestral</t>
        </is>
      </c>
      <c r="E1169" t="inlineStr">
        <is>
          <t>Positivo</t>
        </is>
      </c>
      <c r="F1169" s="137" t="n">
        <v>46022</v>
      </c>
      <c r="G1169" t="n">
        <v>2025</v>
      </c>
      <c r="H1169" t="inlineStr">
        <is>
          <t>Diciembre</t>
        </is>
      </c>
      <c r="I1169" t="inlineStr">
        <is>
          <t>2025-2</t>
        </is>
      </c>
      <c r="J1169" t="n">
        <v>99</v>
      </c>
      <c r="K1169" t="n">
        <v>100</v>
      </c>
      <c r="L1169" t="n">
        <v>1.01010101010101</v>
      </c>
      <c r="M1169" t="n">
        <v>1.01010101010101</v>
      </c>
      <c r="N1169" t="inlineStr">
        <is>
          <t>99.0%</t>
        </is>
      </c>
      <c r="O1169" t="inlineStr">
        <is>
          <t>100.0%</t>
        </is>
      </c>
      <c r="P1169" t="inlineStr">
        <is>
          <t>348-2025-12-31</t>
        </is>
      </c>
      <c r="Q1169" t="n">
        <v>2</v>
      </c>
      <c r="R1169" t="n">
        <v>2</v>
      </c>
    </row>
    <row r="1170">
      <c r="A1170" t="inlineStr">
        <is>
          <t>349</t>
        </is>
      </c>
      <c r="B1170" t="inlineStr">
        <is>
          <t>Número de redes de investigación</t>
        </is>
      </c>
      <c r="C1170" t="inlineStr">
        <is>
          <t>Investigación, desarrollo tecnológico, innovación y creación</t>
        </is>
      </c>
      <c r="D1170" t="inlineStr">
        <is>
          <t>Anual</t>
        </is>
      </c>
      <c r="E1170" t="inlineStr">
        <is>
          <t>Positivo</t>
        </is>
      </c>
      <c r="F1170" s="137" t="n">
        <v>45291</v>
      </c>
      <c r="G1170" t="n">
        <v>2023</v>
      </c>
      <c r="H1170" t="inlineStr">
        <is>
          <t>Diciembre</t>
        </is>
      </c>
      <c r="I1170" t="inlineStr">
        <is>
          <t>2023-2</t>
        </is>
      </c>
      <c r="L1170" t="n">
        <v>0</v>
      </c>
      <c r="M1170" t="n">
        <v>0</v>
      </c>
      <c r="P1170" t="inlineStr">
        <is>
          <t>349-2023-12-31</t>
        </is>
      </c>
      <c r="Q1170" t="n">
        <v>2</v>
      </c>
      <c r="R1170" t="n">
        <v>2</v>
      </c>
    </row>
    <row r="1171">
      <c r="A1171" t="inlineStr">
        <is>
          <t>350</t>
        </is>
      </c>
      <c r="B1171" t="inlineStr">
        <is>
          <t>Centros de investigación, ciencia y de apoyo a CTI en consolidación</t>
        </is>
      </c>
      <c r="C1171" t="inlineStr">
        <is>
          <t>Investigación, desarrollo tecnológico, innovación y creación</t>
        </is>
      </c>
      <c r="D1171" t="inlineStr">
        <is>
          <t>Anual</t>
        </is>
      </c>
      <c r="E1171" t="inlineStr">
        <is>
          <t>Positivo</t>
        </is>
      </c>
      <c r="F1171" s="137" t="n">
        <v>45291</v>
      </c>
      <c r="G1171" t="n">
        <v>2023</v>
      </c>
      <c r="H1171" t="inlineStr">
        <is>
          <t>Diciembre</t>
        </is>
      </c>
      <c r="I1171" t="inlineStr">
        <is>
          <t>2023-2</t>
        </is>
      </c>
      <c r="L1171" t="n">
        <v>0</v>
      </c>
      <c r="M1171" t="n">
        <v>0</v>
      </c>
      <c r="P1171" t="inlineStr">
        <is>
          <t>350-2023-12-31</t>
        </is>
      </c>
      <c r="Q1171" t="n">
        <v>2</v>
      </c>
      <c r="R1171" t="n">
        <v>2</v>
      </c>
    </row>
    <row r="1172">
      <c r="A1172" t="inlineStr">
        <is>
          <t>351</t>
        </is>
      </c>
      <c r="B1172" t="inlineStr">
        <is>
          <t>Partidas conciliatorias de bancos</t>
        </is>
      </c>
      <c r="C1172" t="inlineStr">
        <is>
          <t>Contabilidad</t>
        </is>
      </c>
      <c r="D1172" t="inlineStr">
        <is>
          <t>Trimestral</t>
        </is>
      </c>
      <c r="E1172" t="inlineStr">
        <is>
          <t>Negativo</t>
        </is>
      </c>
      <c r="F1172" s="137" t="n">
        <v>45107</v>
      </c>
      <c r="G1172" t="n">
        <v>2023</v>
      </c>
      <c r="H1172" t="inlineStr">
        <is>
          <t>Junio</t>
        </is>
      </c>
      <c r="I1172" t="inlineStr">
        <is>
          <t>2023-1</t>
        </is>
      </c>
      <c r="J1172" t="n">
        <v>5</v>
      </c>
      <c r="K1172" t="n">
        <v>9.8260420414914</v>
      </c>
      <c r="L1172" t="n">
        <v>0.5088518834834029</v>
      </c>
      <c r="M1172" t="n">
        <v>0.5088518834834029</v>
      </c>
      <c r="N1172" t="inlineStr">
        <is>
          <t>5.0%</t>
        </is>
      </c>
      <c r="O1172" t="inlineStr">
        <is>
          <t>9.83%</t>
        </is>
      </c>
      <c r="P1172" t="inlineStr">
        <is>
          <t>351-2023-06-30</t>
        </is>
      </c>
      <c r="Q1172" t="n">
        <v>2</v>
      </c>
      <c r="R1172" t="n">
        <v>2</v>
      </c>
    </row>
    <row r="1173">
      <c r="A1173" t="inlineStr">
        <is>
          <t>351</t>
        </is>
      </c>
      <c r="B1173" t="inlineStr">
        <is>
          <t>Partidas conciliatorias de bancos</t>
        </is>
      </c>
      <c r="C1173" t="inlineStr">
        <is>
          <t>Contabilidad</t>
        </is>
      </c>
      <c r="D1173" t="inlineStr">
        <is>
          <t>Trimestral</t>
        </is>
      </c>
      <c r="E1173" t="inlineStr">
        <is>
          <t>Negativo</t>
        </is>
      </c>
      <c r="F1173" s="137" t="n">
        <v>45291</v>
      </c>
      <c r="G1173" t="n">
        <v>2023</v>
      </c>
      <c r="H1173" t="inlineStr">
        <is>
          <t>Diciembre</t>
        </is>
      </c>
      <c r="I1173" t="inlineStr">
        <is>
          <t>2023-2</t>
        </is>
      </c>
      <c r="J1173" t="n">
        <v>5</v>
      </c>
      <c r="K1173" t="n">
        <v>6.92</v>
      </c>
      <c r="L1173" t="n">
        <v>0.7225433526011561</v>
      </c>
      <c r="M1173" t="n">
        <v>0.7225433526011561</v>
      </c>
      <c r="N1173" t="inlineStr">
        <is>
          <t>5.0%</t>
        </is>
      </c>
      <c r="O1173" t="inlineStr">
        <is>
          <t>6.92%</t>
        </is>
      </c>
      <c r="P1173" t="inlineStr">
        <is>
          <t>351-2023-12-31</t>
        </is>
      </c>
      <c r="Q1173" t="n">
        <v>2</v>
      </c>
      <c r="R1173" t="n">
        <v>2</v>
      </c>
    </row>
    <row r="1174">
      <c r="A1174" t="inlineStr">
        <is>
          <t>351</t>
        </is>
      </c>
      <c r="B1174" t="inlineStr">
        <is>
          <t>Partidas conciliatorias de bancos</t>
        </is>
      </c>
      <c r="C1174" t="inlineStr">
        <is>
          <t>Contabilidad</t>
        </is>
      </c>
      <c r="D1174" t="inlineStr">
        <is>
          <t>Trimestral</t>
        </is>
      </c>
      <c r="E1174" t="inlineStr">
        <is>
          <t>Negativo</t>
        </is>
      </c>
      <c r="F1174" s="137" t="n">
        <v>45473</v>
      </c>
      <c r="G1174" t="n">
        <v>2024</v>
      </c>
      <c r="H1174" t="inlineStr">
        <is>
          <t>Junio</t>
        </is>
      </c>
      <c r="I1174" t="inlineStr">
        <is>
          <t>2024-1</t>
        </is>
      </c>
      <c r="J1174" t="n">
        <v>5</v>
      </c>
      <c r="K1174" t="n">
        <v>8.765000000000001</v>
      </c>
      <c r="L1174" t="n">
        <v>0.5704506560182544</v>
      </c>
      <c r="M1174" t="n">
        <v>0.5704506560182544</v>
      </c>
      <c r="N1174" t="inlineStr">
        <is>
          <t>5.0%</t>
        </is>
      </c>
      <c r="O1174" t="inlineStr">
        <is>
          <t>8.77%</t>
        </is>
      </c>
      <c r="P1174" t="inlineStr">
        <is>
          <t>351-2024-06-30</t>
        </is>
      </c>
      <c r="Q1174" t="n">
        <v>2</v>
      </c>
      <c r="R1174" t="n">
        <v>2</v>
      </c>
    </row>
    <row r="1175">
      <c r="A1175" t="inlineStr">
        <is>
          <t>351</t>
        </is>
      </c>
      <c r="B1175" t="inlineStr">
        <is>
          <t>Partidas conciliatorias de bancos</t>
        </is>
      </c>
      <c r="C1175" t="inlineStr">
        <is>
          <t>Contabilidad</t>
        </is>
      </c>
      <c r="D1175" t="inlineStr">
        <is>
          <t>Trimestral</t>
        </is>
      </c>
      <c r="E1175" t="inlineStr">
        <is>
          <t>Negativo</t>
        </is>
      </c>
      <c r="F1175" s="137" t="n">
        <v>45657</v>
      </c>
      <c r="G1175" t="n">
        <v>2024</v>
      </c>
      <c r="H1175" t="inlineStr">
        <is>
          <t>Diciembre</t>
        </is>
      </c>
      <c r="I1175" t="inlineStr">
        <is>
          <t>2024-2</t>
        </is>
      </c>
      <c r="J1175" t="n">
        <v>5</v>
      </c>
      <c r="K1175" t="n">
        <v>2.34</v>
      </c>
      <c r="L1175" t="n">
        <v>1.3</v>
      </c>
      <c r="M1175" t="n">
        <v>2.136752136752137</v>
      </c>
      <c r="N1175" t="inlineStr">
        <is>
          <t>5.0%</t>
        </is>
      </c>
      <c r="O1175" t="inlineStr">
        <is>
          <t>2.34%</t>
        </is>
      </c>
      <c r="P1175" t="inlineStr">
        <is>
          <t>351-2024-12-31</t>
        </is>
      </c>
      <c r="Q1175" t="n">
        <v>2</v>
      </c>
      <c r="R1175" t="n">
        <v>2</v>
      </c>
    </row>
    <row r="1176">
      <c r="A1176" t="inlineStr">
        <is>
          <t>351</t>
        </is>
      </c>
      <c r="B1176" t="inlineStr">
        <is>
          <t>Partidas conciliatorias de bancos</t>
        </is>
      </c>
      <c r="C1176" t="inlineStr">
        <is>
          <t>Contabilidad</t>
        </is>
      </c>
      <c r="D1176" t="inlineStr">
        <is>
          <t>Trimestral</t>
        </is>
      </c>
      <c r="E1176" t="inlineStr">
        <is>
          <t>Negativo</t>
        </is>
      </c>
      <c r="F1176" s="137" t="n">
        <v>45838</v>
      </c>
      <c r="G1176" t="n">
        <v>2025</v>
      </c>
      <c r="H1176" t="inlineStr">
        <is>
          <t>Junio</t>
        </is>
      </c>
      <c r="I1176" t="inlineStr">
        <is>
          <t>2025-1</t>
        </is>
      </c>
      <c r="J1176" t="n">
        <v>0</v>
      </c>
      <c r="K1176" t="n">
        <v>0.5600000000000001</v>
      </c>
      <c r="L1176" t="n">
        <v>0</v>
      </c>
      <c r="M1176" t="n">
        <v>0</v>
      </c>
      <c r="N1176" t="inlineStr">
        <is>
          <t>0.0%</t>
        </is>
      </c>
      <c r="O1176" t="inlineStr">
        <is>
          <t>0.56%</t>
        </is>
      </c>
      <c r="P1176" t="inlineStr">
        <is>
          <t>351-2025-06-30</t>
        </is>
      </c>
      <c r="Q1176" t="n">
        <v>2</v>
      </c>
      <c r="R1176" t="n">
        <v>2</v>
      </c>
    </row>
    <row r="1177">
      <c r="A1177" t="inlineStr">
        <is>
          <t>352</t>
        </is>
      </c>
      <c r="B1177" t="inlineStr">
        <is>
          <t>Nivel de facturas generadas con error</t>
        </is>
      </c>
      <c r="C1177" t="inlineStr">
        <is>
          <t>Contabilidad</t>
        </is>
      </c>
      <c r="D1177" t="inlineStr">
        <is>
          <t>Trimestral</t>
        </is>
      </c>
      <c r="E1177" t="inlineStr">
        <is>
          <t>Negativo</t>
        </is>
      </c>
      <c r="F1177" s="137" t="n">
        <v>45107</v>
      </c>
      <c r="G1177" t="n">
        <v>2023</v>
      </c>
      <c r="H1177" t="inlineStr">
        <is>
          <t>Junio</t>
        </is>
      </c>
      <c r="I1177" t="inlineStr">
        <is>
          <t>2023-1</t>
        </is>
      </c>
      <c r="J1177" t="n">
        <v>0</v>
      </c>
      <c r="K1177" t="n">
        <v>0.0190433997907055</v>
      </c>
      <c r="L1177" t="n">
        <v>0</v>
      </c>
      <c r="M1177" t="n">
        <v>0</v>
      </c>
      <c r="N1177" t="inlineStr">
        <is>
          <t>0.0%</t>
        </is>
      </c>
      <c r="O1177" t="inlineStr">
        <is>
          <t>0.02%</t>
        </is>
      </c>
      <c r="P1177" t="inlineStr">
        <is>
          <t>352-2023-06-30</t>
        </is>
      </c>
      <c r="Q1177" t="n">
        <v>2</v>
      </c>
      <c r="R1177" t="n">
        <v>2</v>
      </c>
    </row>
    <row r="1178">
      <c r="A1178" t="inlineStr">
        <is>
          <t>352</t>
        </is>
      </c>
      <c r="B1178" t="inlineStr">
        <is>
          <t>Nivel de facturas generadas con error</t>
        </is>
      </c>
      <c r="C1178" t="inlineStr">
        <is>
          <t>Contabilidad</t>
        </is>
      </c>
      <c r="D1178" t="inlineStr">
        <is>
          <t>Trimestral</t>
        </is>
      </c>
      <c r="E1178" t="inlineStr">
        <is>
          <t>Negativo</t>
        </is>
      </c>
      <c r="F1178" s="137" t="n">
        <v>45291</v>
      </c>
      <c r="G1178" t="n">
        <v>2023</v>
      </c>
      <c r="H1178" t="inlineStr">
        <is>
          <t>Diciembre</t>
        </is>
      </c>
      <c r="I1178" t="inlineStr">
        <is>
          <t>2023-2</t>
        </is>
      </c>
      <c r="J1178" t="n">
        <v>0</v>
      </c>
      <c r="K1178" t="n">
        <v>0.155</v>
      </c>
      <c r="L1178" t="n">
        <v>0</v>
      </c>
      <c r="M1178" t="n">
        <v>0</v>
      </c>
      <c r="N1178" t="inlineStr">
        <is>
          <t>0.0%</t>
        </is>
      </c>
      <c r="O1178" t="inlineStr">
        <is>
          <t>0.16%</t>
        </is>
      </c>
      <c r="P1178" t="inlineStr">
        <is>
          <t>352-2023-12-31</t>
        </is>
      </c>
      <c r="Q1178" t="n">
        <v>2</v>
      </c>
      <c r="R1178" t="n">
        <v>2</v>
      </c>
    </row>
    <row r="1179">
      <c r="A1179" t="inlineStr">
        <is>
          <t>352</t>
        </is>
      </c>
      <c r="B1179" t="inlineStr">
        <is>
          <t>Nivel de facturas generadas con error</t>
        </is>
      </c>
      <c r="C1179" t="inlineStr">
        <is>
          <t>Contabilidad</t>
        </is>
      </c>
      <c r="D1179" t="inlineStr">
        <is>
          <t>Trimestral</t>
        </is>
      </c>
      <c r="E1179" t="inlineStr">
        <is>
          <t>Negativo</t>
        </is>
      </c>
      <c r="F1179" s="137" t="n">
        <v>45473</v>
      </c>
      <c r="G1179" t="n">
        <v>2024</v>
      </c>
      <c r="H1179" t="inlineStr">
        <is>
          <t>Junio</t>
        </is>
      </c>
      <c r="I1179" t="inlineStr">
        <is>
          <t>2024-1</t>
        </is>
      </c>
      <c r="J1179" t="n">
        <v>0</v>
      </c>
      <c r="K1179" t="n">
        <v>0.04</v>
      </c>
      <c r="L1179" t="n">
        <v>0</v>
      </c>
      <c r="M1179" t="n">
        <v>0</v>
      </c>
      <c r="N1179" t="inlineStr">
        <is>
          <t>0.0%</t>
        </is>
      </c>
      <c r="O1179" t="inlineStr">
        <is>
          <t>0.04%</t>
        </is>
      </c>
      <c r="P1179" t="inlineStr">
        <is>
          <t>352-2024-06-30</t>
        </is>
      </c>
      <c r="Q1179" t="n">
        <v>2</v>
      </c>
      <c r="R1179" t="n">
        <v>2</v>
      </c>
    </row>
    <row r="1180">
      <c r="A1180" t="inlineStr">
        <is>
          <t>352</t>
        </is>
      </c>
      <c r="B1180" t="inlineStr">
        <is>
          <t>Nivel de facturas generadas con error</t>
        </is>
      </c>
      <c r="C1180" t="inlineStr">
        <is>
          <t>Contabilidad</t>
        </is>
      </c>
      <c r="D1180" t="inlineStr">
        <is>
          <t>Trimestral</t>
        </is>
      </c>
      <c r="E1180" t="inlineStr">
        <is>
          <t>Negativo</t>
        </is>
      </c>
      <c r="F1180" s="137" t="n">
        <v>45657</v>
      </c>
      <c r="G1180" t="n">
        <v>2024</v>
      </c>
      <c r="H1180" t="inlineStr">
        <is>
          <t>Diciembre</t>
        </is>
      </c>
      <c r="I1180" t="inlineStr">
        <is>
          <t>2024-2</t>
        </is>
      </c>
      <c r="J1180" t="n">
        <v>0</v>
      </c>
      <c r="K1180" t="n">
        <v>0</v>
      </c>
      <c r="L1180" t="n">
        <v>0</v>
      </c>
      <c r="M1180" t="n">
        <v>0</v>
      </c>
      <c r="N1180" t="inlineStr">
        <is>
          <t>0.0%</t>
        </is>
      </c>
      <c r="O1180" t="inlineStr">
        <is>
          <t>0.0%</t>
        </is>
      </c>
      <c r="P1180" t="inlineStr">
        <is>
          <t>352-2024-12-31</t>
        </is>
      </c>
      <c r="Q1180" t="n">
        <v>2</v>
      </c>
      <c r="R1180" t="n">
        <v>2</v>
      </c>
    </row>
    <row r="1181">
      <c r="A1181" t="inlineStr">
        <is>
          <t>352</t>
        </is>
      </c>
      <c r="B1181" t="inlineStr">
        <is>
          <t>Nivel de facturas generadas con error</t>
        </is>
      </c>
      <c r="C1181" t="inlineStr">
        <is>
          <t>Contabilidad</t>
        </is>
      </c>
      <c r="D1181" t="inlineStr">
        <is>
          <t>Trimestral</t>
        </is>
      </c>
      <c r="E1181" t="inlineStr">
        <is>
          <t>Negativo</t>
        </is>
      </c>
      <c r="F1181" s="137" t="n">
        <v>45838</v>
      </c>
      <c r="G1181" t="n">
        <v>2025</v>
      </c>
      <c r="H1181" t="inlineStr">
        <is>
          <t>Junio</t>
        </is>
      </c>
      <c r="I1181" t="inlineStr">
        <is>
          <t>2025-1</t>
        </is>
      </c>
      <c r="J1181" t="n">
        <v>0</v>
      </c>
      <c r="K1181" t="n">
        <v>0.005</v>
      </c>
      <c r="L1181" t="n">
        <v>0</v>
      </c>
      <c r="M1181" t="n">
        <v>0</v>
      </c>
      <c r="N1181" t="inlineStr">
        <is>
          <t>0.0%</t>
        </is>
      </c>
      <c r="O1181" t="inlineStr">
        <is>
          <t>0.01%</t>
        </is>
      </c>
      <c r="P1181" t="inlineStr">
        <is>
          <t>352-2025-06-30</t>
        </is>
      </c>
      <c r="Q1181" t="n">
        <v>2</v>
      </c>
      <c r="R1181" t="n">
        <v>2</v>
      </c>
    </row>
    <row r="1182">
      <c r="A1182" t="inlineStr">
        <is>
          <t>353</t>
        </is>
      </c>
      <c r="B1182" t="inlineStr">
        <is>
          <t>Cobertura de tableros BI en procesos</t>
        </is>
      </c>
      <c r="C1182" t="inlineStr">
        <is>
          <t>DATOS Y ANALÍTICA</t>
        </is>
      </c>
      <c r="D1182" t="inlineStr">
        <is>
          <t>Semestral</t>
        </is>
      </c>
      <c r="E1182" t="inlineStr">
        <is>
          <t>Positivo</t>
        </is>
      </c>
      <c r="F1182" s="137" t="n">
        <v>45107</v>
      </c>
      <c r="G1182" t="n">
        <v>2023</v>
      </c>
      <c r="H1182" t="inlineStr">
        <is>
          <t>Junio</t>
        </is>
      </c>
      <c r="I1182" t="inlineStr">
        <is>
          <t>2023-1</t>
        </is>
      </c>
      <c r="J1182" t="n">
        <v>35</v>
      </c>
      <c r="K1182" t="n">
        <v>40.384615384615</v>
      </c>
      <c r="L1182" t="n">
        <v>1.153846153846143</v>
      </c>
      <c r="M1182" t="n">
        <v>1.153846153846143</v>
      </c>
      <c r="N1182" t="inlineStr">
        <is>
          <t>35.0%</t>
        </is>
      </c>
      <c r="O1182" t="inlineStr">
        <is>
          <t>40.38%</t>
        </is>
      </c>
      <c r="P1182" t="inlineStr">
        <is>
          <t>353-2023-06-30</t>
        </is>
      </c>
      <c r="Q1182" t="n">
        <v>2</v>
      </c>
      <c r="R1182" t="n">
        <v>2</v>
      </c>
    </row>
    <row r="1183">
      <c r="A1183" t="inlineStr">
        <is>
          <t>353</t>
        </is>
      </c>
      <c r="B1183" t="inlineStr">
        <is>
          <t>Cobertura de tableros BI en procesos</t>
        </is>
      </c>
      <c r="C1183" t="inlineStr">
        <is>
          <t>DATOS Y ANALÍTICA</t>
        </is>
      </c>
      <c r="D1183" t="inlineStr">
        <is>
          <t>Semestral</t>
        </is>
      </c>
      <c r="E1183" t="inlineStr">
        <is>
          <t>Positivo</t>
        </is>
      </c>
      <c r="F1183" s="137" t="n">
        <v>45291</v>
      </c>
      <c r="G1183" t="n">
        <v>2023</v>
      </c>
      <c r="H1183" t="inlineStr">
        <is>
          <t>Diciembre</t>
        </is>
      </c>
      <c r="I1183" t="inlineStr">
        <is>
          <t>2023-2</t>
        </is>
      </c>
      <c r="J1183" t="n">
        <v>35</v>
      </c>
      <c r="K1183" t="n">
        <v>40.3846153846154</v>
      </c>
      <c r="L1183" t="n">
        <v>1.153846153846154</v>
      </c>
      <c r="M1183" t="n">
        <v>1.153846153846154</v>
      </c>
      <c r="N1183" t="inlineStr">
        <is>
          <t>35.0%</t>
        </is>
      </c>
      <c r="O1183" t="inlineStr">
        <is>
          <t>40.38%</t>
        </is>
      </c>
      <c r="P1183" t="inlineStr">
        <is>
          <t>353-2023-12-31</t>
        </is>
      </c>
      <c r="Q1183" t="n">
        <v>2</v>
      </c>
      <c r="R1183" t="n">
        <v>2</v>
      </c>
    </row>
    <row r="1184">
      <c r="A1184" t="inlineStr">
        <is>
          <t>354</t>
        </is>
      </c>
      <c r="B1184" t="inlineStr">
        <is>
          <t>Plan de formación en analitica</t>
        </is>
      </c>
      <c r="C1184" t="inlineStr">
        <is>
          <t>DATOS Y ANALÍTICA</t>
        </is>
      </c>
      <c r="D1184" t="inlineStr">
        <is>
          <t>Semestral</t>
        </is>
      </c>
      <c r="E1184" t="inlineStr">
        <is>
          <t>Positivo</t>
        </is>
      </c>
      <c r="F1184" s="137" t="n">
        <v>45107</v>
      </c>
      <c r="G1184" t="n">
        <v>2023</v>
      </c>
      <c r="H1184" t="inlineStr">
        <is>
          <t>Junio</t>
        </is>
      </c>
      <c r="I1184" t="inlineStr">
        <is>
          <t>2023-1</t>
        </is>
      </c>
      <c r="J1184" t="n">
        <v>10</v>
      </c>
      <c r="K1184" t="n">
        <v>5.07</v>
      </c>
      <c r="L1184" t="n">
        <v>0.507</v>
      </c>
      <c r="M1184" t="n">
        <v>0.507</v>
      </c>
      <c r="N1184" t="inlineStr">
        <is>
          <t>10.0%</t>
        </is>
      </c>
      <c r="O1184" t="inlineStr">
        <is>
          <t>5.07%</t>
        </is>
      </c>
      <c r="P1184" t="inlineStr">
        <is>
          <t>354-2023-06-30</t>
        </is>
      </c>
      <c r="Q1184" t="n">
        <v>2</v>
      </c>
      <c r="R1184" t="n">
        <v>2</v>
      </c>
    </row>
    <row r="1185">
      <c r="A1185" t="inlineStr">
        <is>
          <t>354</t>
        </is>
      </c>
      <c r="B1185" t="inlineStr">
        <is>
          <t>Plan de formación en analitica</t>
        </is>
      </c>
      <c r="C1185" t="inlineStr">
        <is>
          <t>DATOS Y ANALÍTICA</t>
        </is>
      </c>
      <c r="D1185" t="inlineStr">
        <is>
          <t>Semestral</t>
        </is>
      </c>
      <c r="E1185" t="inlineStr">
        <is>
          <t>Positivo</t>
        </is>
      </c>
      <c r="F1185" s="137" t="n">
        <v>45291</v>
      </c>
      <c r="G1185" t="n">
        <v>2023</v>
      </c>
      <c r="H1185" t="inlineStr">
        <is>
          <t>Diciembre</t>
        </is>
      </c>
      <c r="I1185" t="inlineStr">
        <is>
          <t>2023-2</t>
        </is>
      </c>
      <c r="J1185" t="n">
        <v>10</v>
      </c>
      <c r="K1185" t="n">
        <v>31.77</v>
      </c>
      <c r="L1185" t="n">
        <v>1.3</v>
      </c>
      <c r="M1185" t="n">
        <v>3.177</v>
      </c>
      <c r="N1185" t="inlineStr">
        <is>
          <t>10.0%</t>
        </is>
      </c>
      <c r="O1185" t="inlineStr">
        <is>
          <t>31.77%</t>
        </is>
      </c>
      <c r="P1185" t="inlineStr">
        <is>
          <t>354-2023-12-31</t>
        </is>
      </c>
      <c r="Q1185" t="n">
        <v>2</v>
      </c>
      <c r="R1185" t="n">
        <v>2</v>
      </c>
    </row>
    <row r="1186">
      <c r="A1186" t="inlineStr">
        <is>
          <t>355</t>
        </is>
      </c>
      <c r="B1186" t="inlineStr">
        <is>
          <t>Indice de liquidez</t>
        </is>
      </c>
      <c r="C1186" t="inlineStr">
        <is>
          <t>Tesorería</t>
        </is>
      </c>
      <c r="D1186" t="inlineStr">
        <is>
          <t>Anual</t>
        </is>
      </c>
      <c r="E1186" t="inlineStr">
        <is>
          <t>Positivo</t>
        </is>
      </c>
      <c r="F1186" s="137" t="n">
        <v>45291</v>
      </c>
      <c r="G1186" t="n">
        <v>2023</v>
      </c>
      <c r="H1186" t="inlineStr">
        <is>
          <t>Diciembre</t>
        </is>
      </c>
      <c r="I1186" t="inlineStr">
        <is>
          <t>2023-2</t>
        </is>
      </c>
      <c r="J1186" t="n">
        <v>1</v>
      </c>
      <c r="K1186" t="n">
        <v>1.65</v>
      </c>
      <c r="L1186" t="n">
        <v>1.3</v>
      </c>
      <c r="M1186" t="n">
        <v>1.65</v>
      </c>
      <c r="N1186" t="inlineStr">
        <is>
          <t>1.0%</t>
        </is>
      </c>
      <c r="O1186" t="inlineStr">
        <is>
          <t>1.65%</t>
        </is>
      </c>
      <c r="P1186" t="inlineStr">
        <is>
          <t>355-2023-12-31</t>
        </is>
      </c>
      <c r="Q1186" t="n">
        <v>2</v>
      </c>
      <c r="R1186" t="n">
        <v>2</v>
      </c>
    </row>
    <row r="1187">
      <c r="A1187" t="inlineStr">
        <is>
          <t>355</t>
        </is>
      </c>
      <c r="B1187" t="inlineStr">
        <is>
          <t>Indice de liquidez</t>
        </is>
      </c>
      <c r="C1187" t="inlineStr">
        <is>
          <t>Tesorería</t>
        </is>
      </c>
      <c r="D1187" t="inlineStr">
        <is>
          <t>Anual</t>
        </is>
      </c>
      <c r="E1187" t="inlineStr">
        <is>
          <t>Positivo</t>
        </is>
      </c>
      <c r="F1187" s="137" t="n">
        <v>45657</v>
      </c>
      <c r="G1187" t="n">
        <v>2024</v>
      </c>
      <c r="H1187" t="inlineStr">
        <is>
          <t>Diciembre</t>
        </is>
      </c>
      <c r="I1187" t="inlineStr">
        <is>
          <t>2024-2</t>
        </is>
      </c>
      <c r="J1187" t="n">
        <v>0</v>
      </c>
      <c r="K1187" t="n">
        <v>1.69</v>
      </c>
      <c r="L1187" t="n">
        <v>0</v>
      </c>
      <c r="M1187" t="n">
        <v>0</v>
      </c>
      <c r="N1187" t="inlineStr">
        <is>
          <t>0.0%</t>
        </is>
      </c>
      <c r="O1187" t="inlineStr">
        <is>
          <t>1.69%</t>
        </is>
      </c>
      <c r="P1187" t="inlineStr">
        <is>
          <t>355-2024-12-31</t>
        </is>
      </c>
      <c r="Q1187" t="n">
        <v>2</v>
      </c>
      <c r="R1187" t="n">
        <v>2</v>
      </c>
    </row>
    <row r="1188">
      <c r="A1188" t="inlineStr">
        <is>
          <t>355</t>
        </is>
      </c>
      <c r="B1188" t="inlineStr">
        <is>
          <t>Indice de liquidez</t>
        </is>
      </c>
      <c r="C1188" t="inlineStr">
        <is>
          <t>Tesorería</t>
        </is>
      </c>
      <c r="D1188" t="inlineStr">
        <is>
          <t>Anual</t>
        </is>
      </c>
      <c r="E1188" t="inlineStr">
        <is>
          <t>Positivo</t>
        </is>
      </c>
      <c r="F1188" s="137" t="n">
        <v>46022</v>
      </c>
      <c r="G1188" t="n">
        <v>2025</v>
      </c>
      <c r="H1188" t="inlineStr">
        <is>
          <t>Diciembre</t>
        </is>
      </c>
      <c r="I1188" t="inlineStr">
        <is>
          <t>2025-2</t>
        </is>
      </c>
      <c r="K1188" t="n">
        <v>1.56</v>
      </c>
      <c r="L1188" t="n">
        <v>0</v>
      </c>
      <c r="M1188" t="n">
        <v>0</v>
      </c>
      <c r="O1188" t="inlineStr">
        <is>
          <t>1.56%</t>
        </is>
      </c>
      <c r="P1188" t="inlineStr">
        <is>
          <t>355-2025-12-31</t>
        </is>
      </c>
      <c r="Q1188" t="n">
        <v>2</v>
      </c>
      <c r="R1188" t="n">
        <v>2</v>
      </c>
    </row>
    <row r="1189">
      <c r="A1189" t="inlineStr">
        <is>
          <t>356</t>
        </is>
      </c>
      <c r="B1189" t="inlineStr">
        <is>
          <t>Indice de Endeudamiento</t>
        </is>
      </c>
      <c r="C1189" t="inlineStr">
        <is>
          <t>Tesorería</t>
        </is>
      </c>
      <c r="D1189" t="inlineStr">
        <is>
          <t>Semestral</t>
        </is>
      </c>
      <c r="E1189" t="inlineStr">
        <is>
          <t>Negativo</t>
        </is>
      </c>
      <c r="F1189" s="137" t="n">
        <v>45107</v>
      </c>
      <c r="G1189" t="n">
        <v>2023</v>
      </c>
      <c r="H1189" t="inlineStr">
        <is>
          <t>Junio</t>
        </is>
      </c>
      <c r="I1189" t="inlineStr">
        <is>
          <t>2023-1</t>
        </is>
      </c>
      <c r="J1189" t="n">
        <v>60</v>
      </c>
      <c r="K1189" t="n">
        <v>49.21</v>
      </c>
      <c r="L1189" t="n">
        <v>1.219264377159114</v>
      </c>
      <c r="M1189" t="n">
        <v>1.219264377159114</v>
      </c>
      <c r="N1189" t="inlineStr">
        <is>
          <t>60.0%</t>
        </is>
      </c>
      <c r="O1189" t="inlineStr">
        <is>
          <t>49.21%</t>
        </is>
      </c>
      <c r="P1189" t="inlineStr">
        <is>
          <t>356-2023-06-30</t>
        </is>
      </c>
      <c r="Q1189" t="n">
        <v>2</v>
      </c>
      <c r="R1189" t="n">
        <v>2</v>
      </c>
    </row>
    <row r="1190">
      <c r="A1190" t="inlineStr">
        <is>
          <t>356</t>
        </is>
      </c>
      <c r="B1190" t="inlineStr">
        <is>
          <t>Indice de Endeudamiento</t>
        </is>
      </c>
      <c r="C1190" t="inlineStr">
        <is>
          <t>Tesorería</t>
        </is>
      </c>
      <c r="D1190" t="inlineStr">
        <is>
          <t>Semestral</t>
        </is>
      </c>
      <c r="E1190" t="inlineStr">
        <is>
          <t>Negativo</t>
        </is>
      </c>
      <c r="F1190" s="137" t="n">
        <v>45291</v>
      </c>
      <c r="G1190" t="n">
        <v>2023</v>
      </c>
      <c r="H1190" t="inlineStr">
        <is>
          <t>Diciembre</t>
        </is>
      </c>
      <c r="I1190" t="inlineStr">
        <is>
          <t>2023-2</t>
        </is>
      </c>
      <c r="J1190" t="n">
        <v>60</v>
      </c>
      <c r="K1190" t="n">
        <v>61.54</v>
      </c>
      <c r="L1190" t="n">
        <v>0.9749756256093598</v>
      </c>
      <c r="M1190" t="n">
        <v>0.9749756256093598</v>
      </c>
      <c r="N1190" t="inlineStr">
        <is>
          <t>60.0%</t>
        </is>
      </c>
      <c r="O1190" t="inlineStr">
        <is>
          <t>61.54%</t>
        </is>
      </c>
      <c r="P1190" t="inlineStr">
        <is>
          <t>356-2023-12-31</t>
        </is>
      </c>
      <c r="Q1190" t="n">
        <v>2</v>
      </c>
      <c r="R1190" t="n">
        <v>2</v>
      </c>
    </row>
    <row r="1191">
      <c r="A1191" t="inlineStr">
        <is>
          <t>356</t>
        </is>
      </c>
      <c r="B1191" t="inlineStr">
        <is>
          <t>Indice de Endeudamiento</t>
        </is>
      </c>
      <c r="C1191" t="inlineStr">
        <is>
          <t>Tesorería</t>
        </is>
      </c>
      <c r="D1191" t="inlineStr">
        <is>
          <t>Semestral</t>
        </is>
      </c>
      <c r="E1191" t="inlineStr">
        <is>
          <t>Negativo</t>
        </is>
      </c>
      <c r="F1191" s="137" t="n">
        <v>45473</v>
      </c>
      <c r="G1191" t="n">
        <v>2024</v>
      </c>
      <c r="H1191" t="inlineStr">
        <is>
          <t>Junio</t>
        </is>
      </c>
      <c r="I1191" t="inlineStr">
        <is>
          <t>2024-1</t>
        </is>
      </c>
      <c r="J1191" t="n">
        <v>60</v>
      </c>
      <c r="K1191" t="n">
        <v>54.08</v>
      </c>
      <c r="L1191" t="n">
        <v>1.109467455621302</v>
      </c>
      <c r="M1191" t="n">
        <v>1.109467455621302</v>
      </c>
      <c r="N1191" t="inlineStr">
        <is>
          <t>60.0%</t>
        </is>
      </c>
      <c r="O1191" t="inlineStr">
        <is>
          <t>54.08%</t>
        </is>
      </c>
      <c r="P1191" t="inlineStr">
        <is>
          <t>356-2024-06-30</t>
        </is>
      </c>
      <c r="Q1191" t="n">
        <v>2</v>
      </c>
      <c r="R1191" t="n">
        <v>2</v>
      </c>
    </row>
    <row r="1192">
      <c r="A1192" t="inlineStr">
        <is>
          <t>356</t>
        </is>
      </c>
      <c r="B1192" t="inlineStr">
        <is>
          <t>Indice de Endeudamiento</t>
        </is>
      </c>
      <c r="C1192" t="inlineStr">
        <is>
          <t>Tesorería</t>
        </is>
      </c>
      <c r="D1192" t="inlineStr">
        <is>
          <t>Semestral</t>
        </is>
      </c>
      <c r="E1192" t="inlineStr">
        <is>
          <t>Negativo</t>
        </is>
      </c>
      <c r="F1192" s="137" t="n">
        <v>45657</v>
      </c>
      <c r="G1192" t="n">
        <v>2024</v>
      </c>
      <c r="H1192" t="inlineStr">
        <is>
          <t>Diciembre</t>
        </is>
      </c>
      <c r="I1192" t="inlineStr">
        <is>
          <t>2024-2</t>
        </is>
      </c>
      <c r="J1192" t="n">
        <v>60</v>
      </c>
      <c r="K1192" t="n">
        <v>65.55</v>
      </c>
      <c r="L1192" t="n">
        <v>0.9153318077803204</v>
      </c>
      <c r="M1192" t="n">
        <v>0.9153318077803204</v>
      </c>
      <c r="N1192" t="inlineStr">
        <is>
          <t>60.0%</t>
        </is>
      </c>
      <c r="O1192" t="inlineStr">
        <is>
          <t>65.55%</t>
        </is>
      </c>
      <c r="P1192" t="inlineStr">
        <is>
          <t>356-2024-12-31</t>
        </is>
      </c>
      <c r="Q1192" t="n">
        <v>2</v>
      </c>
      <c r="R1192" t="n">
        <v>2</v>
      </c>
    </row>
    <row r="1193">
      <c r="A1193" t="inlineStr">
        <is>
          <t>356</t>
        </is>
      </c>
      <c r="B1193" t="inlineStr">
        <is>
          <t>Indice de Endeudamiento</t>
        </is>
      </c>
      <c r="C1193" t="inlineStr">
        <is>
          <t>Tesorería</t>
        </is>
      </c>
      <c r="D1193" t="inlineStr">
        <is>
          <t>Semestral</t>
        </is>
      </c>
      <c r="E1193" t="inlineStr">
        <is>
          <t>Negativo</t>
        </is>
      </c>
      <c r="F1193" s="137" t="n">
        <v>45838</v>
      </c>
      <c r="G1193" t="n">
        <v>2025</v>
      </c>
      <c r="H1193" t="inlineStr">
        <is>
          <t>Junio</t>
        </is>
      </c>
      <c r="I1193" t="inlineStr">
        <is>
          <t>2025-1</t>
        </is>
      </c>
      <c r="J1193" t="n">
        <v>60</v>
      </c>
      <c r="K1193" t="n">
        <v>49.14</v>
      </c>
      <c r="L1193" t="n">
        <v>1.221001221001221</v>
      </c>
      <c r="M1193" t="n">
        <v>1.221001221001221</v>
      </c>
      <c r="N1193" t="inlineStr">
        <is>
          <t>60.0%</t>
        </is>
      </c>
      <c r="O1193" t="inlineStr">
        <is>
          <t>49.14%</t>
        </is>
      </c>
      <c r="P1193" t="inlineStr">
        <is>
          <t>356-2025-06-30</t>
        </is>
      </c>
      <c r="Q1193" t="n">
        <v>2</v>
      </c>
      <c r="R1193" t="n">
        <v>2</v>
      </c>
    </row>
    <row r="1194">
      <c r="A1194" t="inlineStr">
        <is>
          <t>356</t>
        </is>
      </c>
      <c r="B1194" t="inlineStr">
        <is>
          <t>Indice de Endeudamiento</t>
        </is>
      </c>
      <c r="C1194" t="inlineStr">
        <is>
          <t>Tesorería</t>
        </is>
      </c>
      <c r="D1194" t="inlineStr">
        <is>
          <t>Semestral</t>
        </is>
      </c>
      <c r="E1194" t="inlineStr">
        <is>
          <t>Negativo</t>
        </is>
      </c>
      <c r="F1194" s="137" t="n">
        <v>46022</v>
      </c>
      <c r="G1194" t="n">
        <v>2025</v>
      </c>
      <c r="H1194" t="inlineStr">
        <is>
          <t>Diciembre</t>
        </is>
      </c>
      <c r="I1194" t="inlineStr">
        <is>
          <t>2025-2</t>
        </is>
      </c>
      <c r="J1194" t="n">
        <v>60</v>
      </c>
      <c r="K1194" t="n">
        <v>64.77</v>
      </c>
      <c r="L1194" t="n">
        <v>0.9263547938860585</v>
      </c>
      <c r="M1194" t="n">
        <v>0.9263547938860585</v>
      </c>
      <c r="N1194" t="inlineStr">
        <is>
          <t>60.0%</t>
        </is>
      </c>
      <c r="O1194" t="inlineStr">
        <is>
          <t>64.77%</t>
        </is>
      </c>
      <c r="P1194" t="inlineStr">
        <is>
          <t>356-2025-12-31</t>
        </is>
      </c>
      <c r="Q1194" t="n">
        <v>2</v>
      </c>
      <c r="R1194" t="n">
        <v>2</v>
      </c>
    </row>
    <row r="1195">
      <c r="A1195" t="inlineStr">
        <is>
          <t>357</t>
        </is>
      </c>
      <c r="B1195" t="inlineStr">
        <is>
          <t>Cartera</t>
        </is>
      </c>
      <c r="C1195" t="inlineStr">
        <is>
          <t>Tesorería</t>
        </is>
      </c>
      <c r="D1195" t="inlineStr">
        <is>
          <t>Semestral</t>
        </is>
      </c>
      <c r="E1195" t="inlineStr">
        <is>
          <t>Positivo</t>
        </is>
      </c>
      <c r="F1195" s="137" t="n">
        <v>45107</v>
      </c>
      <c r="G1195" t="n">
        <v>2023</v>
      </c>
      <c r="H1195" t="inlineStr">
        <is>
          <t>Junio</t>
        </is>
      </c>
      <c r="I1195" t="inlineStr">
        <is>
          <t>2023-1</t>
        </is>
      </c>
      <c r="K1195" t="n">
        <v>3.01</v>
      </c>
      <c r="L1195" t="n">
        <v>0</v>
      </c>
      <c r="M1195" t="n">
        <v>0</v>
      </c>
      <c r="O1195" t="inlineStr">
        <is>
          <t>3.01%</t>
        </is>
      </c>
      <c r="P1195" t="inlineStr">
        <is>
          <t>357-2023-06-30</t>
        </is>
      </c>
      <c r="Q1195" t="n">
        <v>2</v>
      </c>
      <c r="R1195" t="n">
        <v>2</v>
      </c>
    </row>
    <row r="1196">
      <c r="A1196" t="inlineStr">
        <is>
          <t>357</t>
        </is>
      </c>
      <c r="B1196" t="inlineStr">
        <is>
          <t>Cartera</t>
        </is>
      </c>
      <c r="C1196" t="inlineStr">
        <is>
          <t>Tesorería</t>
        </is>
      </c>
      <c r="D1196" t="inlineStr">
        <is>
          <t>Semestral</t>
        </is>
      </c>
      <c r="E1196" t="inlineStr">
        <is>
          <t>Positivo</t>
        </is>
      </c>
      <c r="F1196" s="137" t="n">
        <v>45291</v>
      </c>
      <c r="G1196" t="n">
        <v>2023</v>
      </c>
      <c r="H1196" t="inlineStr">
        <is>
          <t>Diciembre</t>
        </is>
      </c>
      <c r="I1196" t="inlineStr">
        <is>
          <t>2023-2</t>
        </is>
      </c>
      <c r="K1196" t="n">
        <v>4.45</v>
      </c>
      <c r="L1196" t="n">
        <v>0</v>
      </c>
      <c r="M1196" t="n">
        <v>0</v>
      </c>
      <c r="O1196" t="inlineStr">
        <is>
          <t>4.45%</t>
        </is>
      </c>
      <c r="P1196" t="inlineStr">
        <is>
          <t>357-2023-12-31</t>
        </is>
      </c>
      <c r="Q1196" t="n">
        <v>2</v>
      </c>
      <c r="R1196" t="n">
        <v>2</v>
      </c>
    </row>
    <row r="1197">
      <c r="A1197" t="inlineStr">
        <is>
          <t>357</t>
        </is>
      </c>
      <c r="B1197" t="inlineStr">
        <is>
          <t>Cartera</t>
        </is>
      </c>
      <c r="C1197" t="inlineStr">
        <is>
          <t>Tesorería</t>
        </is>
      </c>
      <c r="D1197" t="inlineStr">
        <is>
          <t>Semestral</t>
        </is>
      </c>
      <c r="E1197" t="inlineStr">
        <is>
          <t>Positivo</t>
        </is>
      </c>
      <c r="F1197" s="137" t="n">
        <v>45473</v>
      </c>
      <c r="G1197" t="n">
        <v>2024</v>
      </c>
      <c r="H1197" t="inlineStr">
        <is>
          <t>Junio</t>
        </is>
      </c>
      <c r="I1197" t="inlineStr">
        <is>
          <t>2024-1</t>
        </is>
      </c>
      <c r="K1197" t="n">
        <v>3.87</v>
      </c>
      <c r="L1197" t="n">
        <v>0</v>
      </c>
      <c r="M1197" t="n">
        <v>0</v>
      </c>
      <c r="O1197" t="inlineStr">
        <is>
          <t>3.87%</t>
        </is>
      </c>
      <c r="P1197" t="inlineStr">
        <is>
          <t>357-2024-06-30</t>
        </is>
      </c>
      <c r="Q1197" t="n">
        <v>2</v>
      </c>
      <c r="R1197" t="n">
        <v>2</v>
      </c>
    </row>
    <row r="1198">
      <c r="A1198" t="inlineStr">
        <is>
          <t>357</t>
        </is>
      </c>
      <c r="B1198" t="inlineStr">
        <is>
          <t>Cartera</t>
        </is>
      </c>
      <c r="C1198" t="inlineStr">
        <is>
          <t>Tesorería</t>
        </is>
      </c>
      <c r="D1198" t="inlineStr">
        <is>
          <t>Semestral</t>
        </is>
      </c>
      <c r="E1198" t="inlineStr">
        <is>
          <t>Positivo</t>
        </is>
      </c>
      <c r="F1198" s="137" t="n">
        <v>45657</v>
      </c>
      <c r="G1198" t="n">
        <v>2024</v>
      </c>
      <c r="H1198" t="inlineStr">
        <is>
          <t>Diciembre</t>
        </is>
      </c>
      <c r="I1198" t="inlineStr">
        <is>
          <t>2024-2</t>
        </is>
      </c>
      <c r="K1198" t="n">
        <v>0.51</v>
      </c>
      <c r="L1198" t="n">
        <v>0</v>
      </c>
      <c r="M1198" t="n">
        <v>0</v>
      </c>
      <c r="O1198" t="inlineStr">
        <is>
          <t>0.51%</t>
        </is>
      </c>
      <c r="P1198" t="inlineStr">
        <is>
          <t>357-2024-12-31</t>
        </is>
      </c>
      <c r="Q1198" t="n">
        <v>2</v>
      </c>
      <c r="R1198" t="n">
        <v>2</v>
      </c>
    </row>
    <row r="1199">
      <c r="A1199" t="inlineStr">
        <is>
          <t>357</t>
        </is>
      </c>
      <c r="B1199" t="inlineStr">
        <is>
          <t>Cartera - Metrica</t>
        </is>
      </c>
      <c r="C1199" t="inlineStr">
        <is>
          <t>Tesorería</t>
        </is>
      </c>
      <c r="D1199" t="inlineStr">
        <is>
          <t>Semestral</t>
        </is>
      </c>
      <c r="E1199" t="inlineStr">
        <is>
          <t>Positivo</t>
        </is>
      </c>
      <c r="F1199" s="137" t="n">
        <v>45838</v>
      </c>
      <c r="G1199" t="n">
        <v>2025</v>
      </c>
      <c r="H1199" t="inlineStr">
        <is>
          <t>Junio</t>
        </is>
      </c>
      <c r="I1199" t="inlineStr">
        <is>
          <t>2025-1</t>
        </is>
      </c>
      <c r="K1199" t="n">
        <v>0.85</v>
      </c>
      <c r="L1199" t="n">
        <v>0</v>
      </c>
      <c r="M1199" t="n">
        <v>0</v>
      </c>
      <c r="O1199" t="inlineStr">
        <is>
          <t>0.85%</t>
        </is>
      </c>
      <c r="P1199" t="inlineStr">
        <is>
          <t>357-2025-06-30</t>
        </is>
      </c>
      <c r="Q1199" t="n">
        <v>2</v>
      </c>
      <c r="R1199" t="n">
        <v>2</v>
      </c>
    </row>
    <row r="1200">
      <c r="A1200" t="inlineStr">
        <is>
          <t>358</t>
        </is>
      </c>
      <c r="B1200" t="inlineStr">
        <is>
          <t>Acompañamiento a estudiantes en practicas</t>
        </is>
      </c>
      <c r="C1200" t="inlineStr">
        <is>
          <t>Prácticas</t>
        </is>
      </c>
      <c r="D1200" t="inlineStr">
        <is>
          <t>Semestral</t>
        </is>
      </c>
      <c r="E1200" t="inlineStr">
        <is>
          <t>Positivo</t>
        </is>
      </c>
      <c r="F1200" s="137" t="n">
        <v>45107</v>
      </c>
      <c r="G1200" t="n">
        <v>2023</v>
      </c>
      <c r="H1200" t="inlineStr">
        <is>
          <t>Junio</t>
        </is>
      </c>
      <c r="I1200" t="inlineStr">
        <is>
          <t>2023-1</t>
        </is>
      </c>
      <c r="J1200" t="n">
        <v>87</v>
      </c>
      <c r="K1200" t="n">
        <v>86.98</v>
      </c>
      <c r="L1200" t="n">
        <v>0.9997701149425288</v>
      </c>
      <c r="M1200" t="n">
        <v>0.9997701149425288</v>
      </c>
      <c r="N1200" t="inlineStr">
        <is>
          <t>87.0%</t>
        </is>
      </c>
      <c r="O1200" t="inlineStr">
        <is>
          <t>86.98%</t>
        </is>
      </c>
      <c r="P1200" t="inlineStr">
        <is>
          <t>358-2023-06-30</t>
        </is>
      </c>
      <c r="Q1200" t="n">
        <v>2</v>
      </c>
      <c r="R1200" t="n">
        <v>2</v>
      </c>
    </row>
    <row r="1201">
      <c r="A1201" t="inlineStr">
        <is>
          <t>358</t>
        </is>
      </c>
      <c r="B1201" t="inlineStr">
        <is>
          <t>Acompañamiento a estudiantes en practicas</t>
        </is>
      </c>
      <c r="C1201" t="inlineStr">
        <is>
          <t>Prácticas</t>
        </is>
      </c>
      <c r="D1201" t="inlineStr">
        <is>
          <t>Semestral</t>
        </is>
      </c>
      <c r="E1201" t="inlineStr">
        <is>
          <t>Positivo</t>
        </is>
      </c>
      <c r="F1201" s="137" t="n">
        <v>45291</v>
      </c>
      <c r="G1201" t="n">
        <v>2023</v>
      </c>
      <c r="H1201" t="inlineStr">
        <is>
          <t>Diciembre</t>
        </is>
      </c>
      <c r="I1201" t="inlineStr">
        <is>
          <t>2023-2</t>
        </is>
      </c>
      <c r="J1201" t="n">
        <v>87</v>
      </c>
      <c r="K1201" t="n">
        <v>95</v>
      </c>
      <c r="L1201" t="n">
        <v>1.091954022988506</v>
      </c>
      <c r="M1201" t="n">
        <v>1.091954022988506</v>
      </c>
      <c r="N1201" t="inlineStr">
        <is>
          <t>87.0%</t>
        </is>
      </c>
      <c r="O1201" t="inlineStr">
        <is>
          <t>95.0%</t>
        </is>
      </c>
      <c r="P1201" t="inlineStr">
        <is>
          <t>358-2023-12-31</t>
        </is>
      </c>
      <c r="Q1201" t="n">
        <v>2</v>
      </c>
      <c r="R1201" t="n">
        <v>2</v>
      </c>
    </row>
    <row r="1202">
      <c r="A1202" t="inlineStr">
        <is>
          <t>358</t>
        </is>
      </c>
      <c r="B1202" t="inlineStr">
        <is>
          <t>Acompañamiento a estudiantes en practicas</t>
        </is>
      </c>
      <c r="C1202" t="inlineStr">
        <is>
          <t>Prácticas</t>
        </is>
      </c>
      <c r="D1202" t="inlineStr">
        <is>
          <t>Semestral</t>
        </is>
      </c>
      <c r="E1202" t="inlineStr">
        <is>
          <t>Positivo</t>
        </is>
      </c>
      <c r="F1202" s="137" t="n">
        <v>45473</v>
      </c>
      <c r="G1202" t="n">
        <v>2024</v>
      </c>
      <c r="H1202" t="inlineStr">
        <is>
          <t>Junio</t>
        </is>
      </c>
      <c r="I1202" t="inlineStr">
        <is>
          <t>2024-1</t>
        </is>
      </c>
      <c r="J1202" t="n">
        <v>87</v>
      </c>
      <c r="K1202" t="n">
        <v>97.98999999999999</v>
      </c>
      <c r="L1202" t="n">
        <v>1.12632183908046</v>
      </c>
      <c r="M1202" t="n">
        <v>1.12632183908046</v>
      </c>
      <c r="N1202" t="inlineStr">
        <is>
          <t>87.0%</t>
        </is>
      </c>
      <c r="O1202" t="inlineStr">
        <is>
          <t>97.99%</t>
        </is>
      </c>
      <c r="P1202" t="inlineStr">
        <is>
          <t>358-2024-06-30</t>
        </is>
      </c>
      <c r="Q1202" t="n">
        <v>2</v>
      </c>
      <c r="R1202" t="n">
        <v>2</v>
      </c>
    </row>
    <row r="1203">
      <c r="A1203" t="inlineStr">
        <is>
          <t>358</t>
        </is>
      </c>
      <c r="B1203" t="inlineStr">
        <is>
          <t>Acompañamiento a estudiantes en practicas</t>
        </is>
      </c>
      <c r="C1203" t="inlineStr">
        <is>
          <t>Prácticas</t>
        </is>
      </c>
      <c r="D1203" t="inlineStr">
        <is>
          <t>Semestral</t>
        </is>
      </c>
      <c r="E1203" t="inlineStr">
        <is>
          <t>Positivo</t>
        </is>
      </c>
      <c r="F1203" s="137" t="n">
        <v>45657</v>
      </c>
      <c r="G1203" t="n">
        <v>2024</v>
      </c>
      <c r="H1203" t="inlineStr">
        <is>
          <t>Diciembre</t>
        </is>
      </c>
      <c r="I1203" t="inlineStr">
        <is>
          <t>2024-2</t>
        </is>
      </c>
      <c r="J1203" t="n">
        <v>87</v>
      </c>
      <c r="K1203" t="n">
        <v>100</v>
      </c>
      <c r="L1203" t="n">
        <v>1.149425287356322</v>
      </c>
      <c r="M1203" t="n">
        <v>1.149425287356322</v>
      </c>
      <c r="N1203" t="inlineStr">
        <is>
          <t>87.0%</t>
        </is>
      </c>
      <c r="O1203" t="inlineStr">
        <is>
          <t>100.0%</t>
        </is>
      </c>
      <c r="P1203" t="inlineStr">
        <is>
          <t>358-2024-12-31</t>
        </is>
      </c>
      <c r="Q1203" t="n">
        <v>2</v>
      </c>
      <c r="R1203" t="n">
        <v>2</v>
      </c>
    </row>
    <row r="1204">
      <c r="A1204" t="inlineStr">
        <is>
          <t>358</t>
        </is>
      </c>
      <c r="B1204" t="inlineStr">
        <is>
          <t>Nivel de acompañamiento a estudiantes en práctica</t>
        </is>
      </c>
      <c r="C1204" t="inlineStr">
        <is>
          <t>Prácticas</t>
        </is>
      </c>
      <c r="D1204" t="inlineStr">
        <is>
          <t>Semestral</t>
        </is>
      </c>
      <c r="E1204" t="inlineStr">
        <is>
          <t>Positivo</t>
        </is>
      </c>
      <c r="F1204" s="137" t="n">
        <v>45838</v>
      </c>
      <c r="G1204" t="n">
        <v>2025</v>
      </c>
      <c r="H1204" t="inlineStr">
        <is>
          <t>Junio</t>
        </is>
      </c>
      <c r="I1204" t="inlineStr">
        <is>
          <t>2025-1</t>
        </is>
      </c>
      <c r="J1204" t="n">
        <v>100</v>
      </c>
      <c r="K1204" t="n">
        <v>100</v>
      </c>
      <c r="L1204" t="n">
        <v>1</v>
      </c>
      <c r="M1204" t="n">
        <v>1</v>
      </c>
      <c r="N1204" t="inlineStr">
        <is>
          <t>100.0%</t>
        </is>
      </c>
      <c r="O1204" t="inlineStr">
        <is>
          <t>100.0%</t>
        </is>
      </c>
      <c r="P1204" t="inlineStr">
        <is>
          <t>358-2025-06-30</t>
        </is>
      </c>
      <c r="Q1204" t="n">
        <v>2</v>
      </c>
      <c r="R1204" t="n">
        <v>2</v>
      </c>
    </row>
    <row r="1205">
      <c r="A1205" t="inlineStr">
        <is>
          <t>358</t>
        </is>
      </c>
      <c r="B1205" t="inlineStr">
        <is>
          <t>Nivel de acompañamiento a estudiantes en práctica</t>
        </is>
      </c>
      <c r="C1205" t="inlineStr">
        <is>
          <t>Prácticas</t>
        </is>
      </c>
      <c r="D1205" t="inlineStr">
        <is>
          <t>Semestral</t>
        </is>
      </c>
      <c r="E1205" t="inlineStr">
        <is>
          <t>Positivo</t>
        </is>
      </c>
      <c r="F1205" s="137" t="n">
        <v>46022</v>
      </c>
      <c r="G1205" t="n">
        <v>2025</v>
      </c>
      <c r="H1205" t="inlineStr">
        <is>
          <t>Diciembre</t>
        </is>
      </c>
      <c r="I1205" t="inlineStr">
        <is>
          <t>2025-2</t>
        </is>
      </c>
      <c r="J1205" t="n">
        <v>100</v>
      </c>
      <c r="K1205" t="n">
        <v>100</v>
      </c>
      <c r="L1205" t="n">
        <v>1</v>
      </c>
      <c r="M1205" t="n">
        <v>1</v>
      </c>
      <c r="N1205" t="inlineStr">
        <is>
          <t>100.0%</t>
        </is>
      </c>
      <c r="O1205" t="inlineStr">
        <is>
          <t>100.0%</t>
        </is>
      </c>
      <c r="P1205" t="inlineStr">
        <is>
          <t>358-2025-12-31</t>
        </is>
      </c>
      <c r="Q1205" t="n">
        <v>2</v>
      </c>
      <c r="R1205" t="n">
        <v>2</v>
      </c>
    </row>
    <row r="1206">
      <c r="A1206" t="inlineStr">
        <is>
          <t>359</t>
        </is>
      </c>
      <c r="B1206" t="inlineStr">
        <is>
          <t>Satisfacción Institucional</t>
        </is>
      </c>
      <c r="C1206" t="inlineStr">
        <is>
          <t>EXPERIENCIA INSTITUCIONAL</t>
        </is>
      </c>
      <c r="D1206" t="inlineStr">
        <is>
          <t>Semestral</t>
        </is>
      </c>
      <c r="E1206" t="inlineStr">
        <is>
          <t>Positivo</t>
        </is>
      </c>
      <c r="F1206" s="137" t="n">
        <v>45657</v>
      </c>
      <c r="G1206" t="n">
        <v>2024</v>
      </c>
      <c r="H1206" t="inlineStr">
        <is>
          <t>Diciembre</t>
        </is>
      </c>
      <c r="I1206" t="inlineStr">
        <is>
          <t>2024-2</t>
        </is>
      </c>
      <c r="J1206" t="n">
        <v>80</v>
      </c>
      <c r="K1206" t="n">
        <v>86</v>
      </c>
      <c r="L1206" t="n">
        <v>1.075</v>
      </c>
      <c r="M1206" t="n">
        <v>1.075</v>
      </c>
      <c r="N1206" t="inlineStr">
        <is>
          <t>80.0%</t>
        </is>
      </c>
      <c r="O1206" t="inlineStr">
        <is>
          <t>86.0%</t>
        </is>
      </c>
      <c r="P1206" t="inlineStr">
        <is>
          <t>359-2024-12-31</t>
        </is>
      </c>
      <c r="Q1206" t="n">
        <v>2</v>
      </c>
      <c r="R1206" t="n">
        <v>2</v>
      </c>
    </row>
    <row r="1207">
      <c r="A1207" t="inlineStr">
        <is>
          <t>359</t>
        </is>
      </c>
      <c r="B1207" t="inlineStr">
        <is>
          <t>Satisfacción Institucional CSAT</t>
        </is>
      </c>
      <c r="C1207" t="inlineStr">
        <is>
          <t>EXPERIENCIA INSTITUCIONAL</t>
        </is>
      </c>
      <c r="D1207" t="inlineStr">
        <is>
          <t>Semestral</t>
        </is>
      </c>
      <c r="E1207" t="inlineStr">
        <is>
          <t>Positivo</t>
        </is>
      </c>
      <c r="F1207" s="137" t="n">
        <v>45838</v>
      </c>
      <c r="G1207" t="n">
        <v>2025</v>
      </c>
      <c r="H1207" t="inlineStr">
        <is>
          <t>Junio</t>
        </is>
      </c>
      <c r="I1207" t="inlineStr">
        <is>
          <t>2025-1</t>
        </is>
      </c>
      <c r="J1207" t="n">
        <v>80</v>
      </c>
      <c r="K1207" t="n">
        <v>90</v>
      </c>
      <c r="L1207" t="n">
        <v>1.125</v>
      </c>
      <c r="M1207" t="n">
        <v>1.125</v>
      </c>
      <c r="N1207" t="inlineStr">
        <is>
          <t>80.0%</t>
        </is>
      </c>
      <c r="O1207" t="inlineStr">
        <is>
          <t>90.0%</t>
        </is>
      </c>
      <c r="P1207" t="inlineStr">
        <is>
          <t>359-2025-06-30</t>
        </is>
      </c>
      <c r="Q1207" t="n">
        <v>2</v>
      </c>
      <c r="R1207" t="n">
        <v>2</v>
      </c>
    </row>
    <row r="1208">
      <c r="A1208" t="inlineStr">
        <is>
          <t>359</t>
        </is>
      </c>
      <c r="B1208" t="inlineStr">
        <is>
          <t>Satisfacción Institucional CSAT</t>
        </is>
      </c>
      <c r="C1208" t="inlineStr">
        <is>
          <t>EXPERIENCIA INSTITUCIONAL</t>
        </is>
      </c>
      <c r="D1208" t="inlineStr">
        <is>
          <t>Semestral</t>
        </is>
      </c>
      <c r="E1208" t="inlineStr">
        <is>
          <t>Positivo</t>
        </is>
      </c>
      <c r="F1208" s="137" t="n">
        <v>46022</v>
      </c>
      <c r="G1208" t="n">
        <v>2025</v>
      </c>
      <c r="H1208" t="inlineStr">
        <is>
          <t>Diciembre</t>
        </is>
      </c>
      <c r="I1208" t="inlineStr">
        <is>
          <t>2025-2</t>
        </is>
      </c>
      <c r="J1208" t="n">
        <v>85</v>
      </c>
      <c r="K1208" t="n">
        <v>89.90000000000001</v>
      </c>
      <c r="L1208" t="n">
        <v>1.057647058823529</v>
      </c>
      <c r="M1208" t="n">
        <v>1.057647058823529</v>
      </c>
      <c r="N1208" t="inlineStr">
        <is>
          <t>85.0%</t>
        </is>
      </c>
      <c r="O1208" t="inlineStr">
        <is>
          <t>89.9%</t>
        </is>
      </c>
      <c r="P1208" t="inlineStr">
        <is>
          <t>359-2025-12-31</t>
        </is>
      </c>
      <c r="Q1208" t="n">
        <v>2</v>
      </c>
      <c r="R1208" t="n">
        <v>2</v>
      </c>
    </row>
    <row r="1209">
      <c r="A1209" t="inlineStr">
        <is>
          <t>360</t>
        </is>
      </c>
      <c r="B1209" t="inlineStr">
        <is>
          <t>Cumplimiento de cronogramas</t>
        </is>
      </c>
      <c r="C1209" t="inlineStr">
        <is>
          <t>Experiencia institucional</t>
        </is>
      </c>
      <c r="D1209" t="inlineStr">
        <is>
          <t>Semestral</t>
        </is>
      </c>
      <c r="E1209" t="inlineStr">
        <is>
          <t>Positivo</t>
        </is>
      </c>
      <c r="F1209" s="137" t="n">
        <v>45107</v>
      </c>
      <c r="G1209" t="n">
        <v>2023</v>
      </c>
      <c r="H1209" t="inlineStr">
        <is>
          <t>Junio</t>
        </is>
      </c>
      <c r="I1209" t="inlineStr">
        <is>
          <t>2023-1</t>
        </is>
      </c>
      <c r="J1209" t="n">
        <v>0</v>
      </c>
      <c r="K1209" t="n">
        <v>0</v>
      </c>
      <c r="L1209" t="n">
        <v>0</v>
      </c>
      <c r="M1209" t="n">
        <v>0</v>
      </c>
      <c r="N1209" t="inlineStr">
        <is>
          <t>0.0%</t>
        </is>
      </c>
      <c r="O1209" t="inlineStr">
        <is>
          <t>0.0%</t>
        </is>
      </c>
      <c r="P1209" t="inlineStr">
        <is>
          <t>360-2023-06-30</t>
        </is>
      </c>
      <c r="Q1209" t="n">
        <v>2</v>
      </c>
      <c r="R1209" t="n">
        <v>2</v>
      </c>
    </row>
    <row r="1210">
      <c r="A1210" t="inlineStr">
        <is>
          <t>360</t>
        </is>
      </c>
      <c r="B1210" t="inlineStr">
        <is>
          <t>Cumplimiento de cronogramas</t>
        </is>
      </c>
      <c r="C1210" t="inlineStr">
        <is>
          <t>EXPERIENCIA INSTITUCIONAL</t>
        </is>
      </c>
      <c r="D1210" t="inlineStr">
        <is>
          <t>Semestral</t>
        </is>
      </c>
      <c r="E1210" t="inlineStr">
        <is>
          <t>Positivo</t>
        </is>
      </c>
      <c r="F1210" s="137" t="n">
        <v>45291</v>
      </c>
      <c r="G1210" t="n">
        <v>2023</v>
      </c>
      <c r="H1210" t="inlineStr">
        <is>
          <t>Diciembre</t>
        </is>
      </c>
      <c r="I1210" t="inlineStr">
        <is>
          <t>2023-2</t>
        </is>
      </c>
      <c r="J1210" t="n">
        <v>0</v>
      </c>
      <c r="K1210" t="n">
        <v>0</v>
      </c>
      <c r="L1210" t="n">
        <v>0</v>
      </c>
      <c r="M1210" t="n">
        <v>0</v>
      </c>
      <c r="N1210" t="inlineStr">
        <is>
          <t>0.0%</t>
        </is>
      </c>
      <c r="O1210" t="inlineStr">
        <is>
          <t>0.0%</t>
        </is>
      </c>
      <c r="P1210" t="inlineStr">
        <is>
          <t>360-2023-12-31</t>
        </is>
      </c>
      <c r="Q1210" t="n">
        <v>2</v>
      </c>
      <c r="R1210" t="n">
        <v>2</v>
      </c>
    </row>
    <row r="1211">
      <c r="A1211" t="inlineStr">
        <is>
          <t>361</t>
        </is>
      </c>
      <c r="B1211" t="inlineStr">
        <is>
          <t>% Inclusión</t>
        </is>
      </c>
      <c r="C1211" t="inlineStr">
        <is>
          <t>Gestión de la Responsabilidad Social</t>
        </is>
      </c>
      <c r="D1211" t="inlineStr">
        <is>
          <t>Anual</t>
        </is>
      </c>
      <c r="E1211" t="inlineStr">
        <is>
          <t>Positivo</t>
        </is>
      </c>
      <c r="F1211" s="137" t="n">
        <v>45291</v>
      </c>
      <c r="G1211" t="n">
        <v>2023</v>
      </c>
      <c r="H1211" t="inlineStr">
        <is>
          <t>Diciembre</t>
        </is>
      </c>
      <c r="I1211" t="inlineStr">
        <is>
          <t>2023-2</t>
        </is>
      </c>
      <c r="J1211" t="n">
        <v>4.5</v>
      </c>
      <c r="K1211" t="n">
        <v>4.56</v>
      </c>
      <c r="L1211" t="n">
        <v>1.013333333333333</v>
      </c>
      <c r="M1211" t="n">
        <v>1.013333333333333</v>
      </c>
      <c r="N1211" t="inlineStr">
        <is>
          <t>4.5%</t>
        </is>
      </c>
      <c r="O1211" t="inlineStr">
        <is>
          <t>4.56%</t>
        </is>
      </c>
      <c r="P1211" t="inlineStr">
        <is>
          <t>361-2023-12-31</t>
        </is>
      </c>
      <c r="Q1211" t="n">
        <v>2</v>
      </c>
      <c r="R1211" t="n">
        <v>2</v>
      </c>
    </row>
    <row r="1212">
      <c r="A1212" t="inlineStr">
        <is>
          <t>361</t>
        </is>
      </c>
      <c r="B1212" t="inlineStr">
        <is>
          <t>Inclusión</t>
        </is>
      </c>
      <c r="C1212" t="inlineStr">
        <is>
          <t>Gestión de la Responsabilidad Social</t>
        </is>
      </c>
      <c r="D1212" t="inlineStr">
        <is>
          <t>Anual</t>
        </is>
      </c>
      <c r="E1212" t="inlineStr">
        <is>
          <t>Positivo</t>
        </is>
      </c>
      <c r="F1212" s="137" t="n">
        <v>45657</v>
      </c>
      <c r="G1212" t="n">
        <v>2024</v>
      </c>
      <c r="H1212" t="inlineStr">
        <is>
          <t>Diciembre</t>
        </is>
      </c>
      <c r="I1212" t="inlineStr">
        <is>
          <t>2024-2</t>
        </is>
      </c>
      <c r="J1212" t="n">
        <v>0</v>
      </c>
      <c r="L1212" t="n">
        <v>0</v>
      </c>
      <c r="M1212" t="n">
        <v>0</v>
      </c>
      <c r="N1212" t="inlineStr">
        <is>
          <t>0.0%</t>
        </is>
      </c>
      <c r="P1212" t="inlineStr">
        <is>
          <t>361-2024-12-31</t>
        </is>
      </c>
      <c r="Q1212" t="n">
        <v>2</v>
      </c>
      <c r="R1212" t="n">
        <v>2</v>
      </c>
    </row>
    <row r="1213">
      <c r="A1213" t="inlineStr">
        <is>
          <t>361</t>
        </is>
      </c>
      <c r="B1213" t="inlineStr">
        <is>
          <t>Índice de Inclusión</t>
        </is>
      </c>
      <c r="C1213" t="inlineStr">
        <is>
          <t>Gestión de la Responsabilidad Social</t>
        </is>
      </c>
      <c r="D1213" t="inlineStr">
        <is>
          <t>Anual</t>
        </is>
      </c>
      <c r="E1213" t="inlineStr">
        <is>
          <t>Positivo</t>
        </is>
      </c>
      <c r="F1213" s="137" t="n">
        <v>46022</v>
      </c>
      <c r="G1213" t="n">
        <v>2025</v>
      </c>
      <c r="H1213" t="inlineStr">
        <is>
          <t>Diciembre</t>
        </is>
      </c>
      <c r="I1213" t="inlineStr">
        <is>
          <t>2025-2</t>
        </is>
      </c>
      <c r="J1213" t="n">
        <v>4.6</v>
      </c>
      <c r="K1213" t="n">
        <v>4.78</v>
      </c>
      <c r="L1213" t="n">
        <v>1.039130434782609</v>
      </c>
      <c r="M1213" t="n">
        <v>1.039130434782609</v>
      </c>
      <c r="N1213" t="inlineStr">
        <is>
          <t>4.6%</t>
        </is>
      </c>
      <c r="O1213" t="inlineStr">
        <is>
          <t>4.78%</t>
        </is>
      </c>
      <c r="P1213" t="inlineStr">
        <is>
          <t>361-2025-12-31</t>
        </is>
      </c>
      <c r="Q1213" t="n">
        <v>2</v>
      </c>
      <c r="R1213" t="n">
        <v>2</v>
      </c>
    </row>
    <row r="1214">
      <c r="A1214" t="inlineStr">
        <is>
          <t>362</t>
        </is>
      </c>
      <c r="B1214" t="inlineStr">
        <is>
          <t>Aseguramiento de matricula académica presencial</t>
        </is>
      </c>
      <c r="C1214" t="inlineStr">
        <is>
          <t>Operaciones Académicas</t>
        </is>
      </c>
      <c r="D1214" t="inlineStr">
        <is>
          <t>Semestral</t>
        </is>
      </c>
      <c r="E1214" t="inlineStr">
        <is>
          <t>Positivo</t>
        </is>
      </c>
      <c r="F1214" s="137" t="n">
        <v>45291</v>
      </c>
      <c r="G1214" t="n">
        <v>2023</v>
      </c>
      <c r="H1214" t="inlineStr">
        <is>
          <t>Diciembre</t>
        </is>
      </c>
      <c r="I1214" t="inlineStr">
        <is>
          <t>2023-2</t>
        </is>
      </c>
      <c r="J1214" t="n">
        <v>100</v>
      </c>
      <c r="K1214" t="n">
        <v>99.16</v>
      </c>
      <c r="L1214" t="n">
        <v>0.9915999999999999</v>
      </c>
      <c r="M1214" t="n">
        <v>0.9915999999999999</v>
      </c>
      <c r="N1214" t="inlineStr">
        <is>
          <t>100.0%</t>
        </is>
      </c>
      <c r="O1214" t="inlineStr">
        <is>
          <t>99.16%</t>
        </is>
      </c>
      <c r="P1214" t="inlineStr">
        <is>
          <t>362-2023-12-31</t>
        </is>
      </c>
      <c r="Q1214" t="n">
        <v>2</v>
      </c>
      <c r="R1214" t="n">
        <v>2</v>
      </c>
    </row>
    <row r="1215">
      <c r="A1215" t="inlineStr">
        <is>
          <t>362</t>
        </is>
      </c>
      <c r="B1215" t="inlineStr">
        <is>
          <t>Aseguramiento de matricula académica presencial</t>
        </is>
      </c>
      <c r="C1215" t="inlineStr">
        <is>
          <t>Operaciones Académicas</t>
        </is>
      </c>
      <c r="D1215" t="inlineStr">
        <is>
          <t>Semestral</t>
        </is>
      </c>
      <c r="E1215" t="inlineStr">
        <is>
          <t>Positivo</t>
        </is>
      </c>
      <c r="F1215" s="137" t="n">
        <v>45473</v>
      </c>
      <c r="G1215" t="n">
        <v>2024</v>
      </c>
      <c r="H1215" t="inlineStr">
        <is>
          <t>Junio</t>
        </is>
      </c>
      <c r="I1215" t="inlineStr">
        <is>
          <t>2024-1</t>
        </is>
      </c>
      <c r="J1215" t="n">
        <v>98</v>
      </c>
      <c r="K1215" t="n">
        <v>99.58432304038</v>
      </c>
      <c r="L1215" t="n">
        <v>1.016166561636531</v>
      </c>
      <c r="M1215" t="n">
        <v>1.016166561636531</v>
      </c>
      <c r="N1215" t="inlineStr">
        <is>
          <t>98.0%</t>
        </is>
      </c>
      <c r="O1215" t="inlineStr">
        <is>
          <t>99.58%</t>
        </is>
      </c>
      <c r="P1215" t="inlineStr">
        <is>
          <t>362-2024-06-30</t>
        </is>
      </c>
      <c r="Q1215" t="n">
        <v>2</v>
      </c>
      <c r="R1215" t="n">
        <v>2</v>
      </c>
    </row>
    <row r="1216">
      <c r="A1216" t="inlineStr">
        <is>
          <t>362</t>
        </is>
      </c>
      <c r="B1216" t="inlineStr">
        <is>
          <t>Aseguramiento de matricula académica presencial</t>
        </is>
      </c>
      <c r="C1216" t="inlineStr">
        <is>
          <t>Operaciones Académicas</t>
        </is>
      </c>
      <c r="D1216" t="inlineStr">
        <is>
          <t>Semestral</t>
        </is>
      </c>
      <c r="E1216" t="inlineStr">
        <is>
          <t>Positivo</t>
        </is>
      </c>
      <c r="F1216" s="137" t="n">
        <v>45657</v>
      </c>
      <c r="G1216" t="n">
        <v>2024</v>
      </c>
      <c r="H1216" t="inlineStr">
        <is>
          <t>Diciembre</t>
        </is>
      </c>
      <c r="I1216" t="inlineStr">
        <is>
          <t>2024-2</t>
        </is>
      </c>
      <c r="J1216" t="n">
        <v>98</v>
      </c>
      <c r="K1216" t="n">
        <v>99.48999999999999</v>
      </c>
      <c r="L1216" t="n">
        <v>1.015204081632653</v>
      </c>
      <c r="M1216" t="n">
        <v>1.015204081632653</v>
      </c>
      <c r="N1216" t="inlineStr">
        <is>
          <t>98.0%</t>
        </is>
      </c>
      <c r="O1216" t="inlineStr">
        <is>
          <t>99.49%</t>
        </is>
      </c>
      <c r="P1216" t="inlineStr">
        <is>
          <t>362-2024-12-31</t>
        </is>
      </c>
      <c r="Q1216" t="n">
        <v>2</v>
      </c>
      <c r="R1216" t="n">
        <v>2</v>
      </c>
    </row>
    <row r="1217">
      <c r="A1217" t="inlineStr">
        <is>
          <t>362</t>
        </is>
      </c>
      <c r="B1217" t="inlineStr">
        <is>
          <t>Aseguramiento de matricula académica presencial</t>
        </is>
      </c>
      <c r="C1217" t="inlineStr">
        <is>
          <t>Operaciones Académicas</t>
        </is>
      </c>
      <c r="D1217" t="inlineStr">
        <is>
          <t>Semestral</t>
        </is>
      </c>
      <c r="E1217" t="inlineStr">
        <is>
          <t>Positivo</t>
        </is>
      </c>
      <c r="F1217" s="137" t="n">
        <v>45838</v>
      </c>
      <c r="G1217" t="n">
        <v>2025</v>
      </c>
      <c r="H1217" t="inlineStr">
        <is>
          <t>Junio</t>
        </is>
      </c>
      <c r="I1217" t="inlineStr">
        <is>
          <t>2025-1</t>
        </is>
      </c>
      <c r="J1217" t="n">
        <v>98</v>
      </c>
      <c r="K1217" t="n">
        <v>99.63</v>
      </c>
      <c r="L1217" t="n">
        <v>1.016632653061224</v>
      </c>
      <c r="M1217" t="n">
        <v>1.016632653061224</v>
      </c>
      <c r="N1217" t="inlineStr">
        <is>
          <t>98.0%</t>
        </is>
      </c>
      <c r="O1217" t="inlineStr">
        <is>
          <t>99.63%</t>
        </is>
      </c>
      <c r="P1217" t="inlineStr">
        <is>
          <t>362-2025-06-30</t>
        </is>
      </c>
      <c r="Q1217" t="n">
        <v>2</v>
      </c>
      <c r="R1217" t="n">
        <v>2</v>
      </c>
    </row>
    <row r="1218">
      <c r="A1218" t="inlineStr">
        <is>
          <t>362</t>
        </is>
      </c>
      <c r="B1218" t="inlineStr">
        <is>
          <t>Aseguramiento de matricula académica presencial</t>
        </is>
      </c>
      <c r="C1218" t="inlineStr">
        <is>
          <t>Operaciones Académicas</t>
        </is>
      </c>
      <c r="D1218" t="inlineStr">
        <is>
          <t>Semestral</t>
        </is>
      </c>
      <c r="E1218" t="inlineStr">
        <is>
          <t>Positivo</t>
        </is>
      </c>
      <c r="F1218" s="137" t="n">
        <v>46022</v>
      </c>
      <c r="G1218" t="n">
        <v>2025</v>
      </c>
      <c r="H1218" t="inlineStr">
        <is>
          <t>Diciembre</t>
        </is>
      </c>
      <c r="I1218" t="inlineStr">
        <is>
          <t>2025-2</t>
        </is>
      </c>
      <c r="J1218" t="n">
        <v>98</v>
      </c>
      <c r="K1218" t="n">
        <v>99.7</v>
      </c>
      <c r="L1218" t="n">
        <v>1.01734693877551</v>
      </c>
      <c r="M1218" t="n">
        <v>1.01734693877551</v>
      </c>
      <c r="N1218" t="inlineStr">
        <is>
          <t>98.0%</t>
        </is>
      </c>
      <c r="O1218" t="inlineStr">
        <is>
          <t>99.7%</t>
        </is>
      </c>
      <c r="P1218" t="inlineStr">
        <is>
          <t>362-2025-12-31</t>
        </is>
      </c>
      <c r="Q1218" t="n">
        <v>2</v>
      </c>
      <c r="R1218" t="n">
        <v>2</v>
      </c>
    </row>
    <row r="1219">
      <c r="A1219" t="inlineStr">
        <is>
          <t>363</t>
        </is>
      </c>
      <c r="B1219" t="inlineStr">
        <is>
          <t>Seguimiento a la parametrización de aulas master y secciones de asignaturas</t>
        </is>
      </c>
      <c r="C1219" t="inlineStr">
        <is>
          <t>Operaciones Académicas</t>
        </is>
      </c>
      <c r="D1219" t="inlineStr">
        <is>
          <t>Semestral</t>
        </is>
      </c>
      <c r="E1219" t="inlineStr">
        <is>
          <t>Positivo</t>
        </is>
      </c>
      <c r="F1219" s="137" t="n">
        <v>45291</v>
      </c>
      <c r="G1219" t="n">
        <v>2023</v>
      </c>
      <c r="H1219" t="inlineStr">
        <is>
          <t>Diciembre</t>
        </is>
      </c>
      <c r="I1219" t="inlineStr">
        <is>
          <t>2023-2</t>
        </is>
      </c>
      <c r="J1219" t="n">
        <v>100</v>
      </c>
      <c r="K1219" t="n">
        <v>100</v>
      </c>
      <c r="L1219" t="n">
        <v>1</v>
      </c>
      <c r="M1219" t="n">
        <v>1</v>
      </c>
      <c r="N1219" t="inlineStr">
        <is>
          <t>100.0%</t>
        </is>
      </c>
      <c r="O1219" t="inlineStr">
        <is>
          <t>100.0%</t>
        </is>
      </c>
      <c r="P1219" t="inlineStr">
        <is>
          <t>363-2023-12-31</t>
        </is>
      </c>
      <c r="Q1219" t="n">
        <v>2</v>
      </c>
      <c r="R1219" t="n">
        <v>2</v>
      </c>
    </row>
    <row r="1220">
      <c r="A1220" t="inlineStr">
        <is>
          <t>363</t>
        </is>
      </c>
      <c r="B1220" t="inlineStr">
        <is>
          <t>Seguimiento a la parametrización de aulas master y secciones de asignaturas</t>
        </is>
      </c>
      <c r="C1220" t="inlineStr">
        <is>
          <t>Operaciones Académicas</t>
        </is>
      </c>
      <c r="D1220" t="inlineStr">
        <is>
          <t>Semestral</t>
        </is>
      </c>
      <c r="E1220" t="inlineStr">
        <is>
          <t>Positivo</t>
        </is>
      </c>
      <c r="F1220" s="137" t="n">
        <v>45473</v>
      </c>
      <c r="G1220" t="n">
        <v>2024</v>
      </c>
      <c r="H1220" t="inlineStr">
        <is>
          <t>Junio</t>
        </is>
      </c>
      <c r="I1220" t="inlineStr">
        <is>
          <t>2024-1</t>
        </is>
      </c>
      <c r="J1220" t="n">
        <v>100</v>
      </c>
      <c r="K1220" t="n">
        <v>100</v>
      </c>
      <c r="L1220" t="n">
        <v>1</v>
      </c>
      <c r="M1220" t="n">
        <v>1</v>
      </c>
      <c r="N1220" t="inlineStr">
        <is>
          <t>100.0%</t>
        </is>
      </c>
      <c r="O1220" t="inlineStr">
        <is>
          <t>100.0%</t>
        </is>
      </c>
      <c r="P1220" t="inlineStr">
        <is>
          <t>363-2024-06-30</t>
        </is>
      </c>
      <c r="Q1220" t="n">
        <v>2</v>
      </c>
      <c r="R1220" t="n">
        <v>2</v>
      </c>
    </row>
    <row r="1221">
      <c r="A1221" t="inlineStr">
        <is>
          <t>363</t>
        </is>
      </c>
      <c r="B1221" t="inlineStr">
        <is>
          <t>Seguimiento a la parametrización de aulas master y secciones de asignaturas</t>
        </is>
      </c>
      <c r="C1221" t="inlineStr">
        <is>
          <t>Operaciones Académicas</t>
        </is>
      </c>
      <c r="D1221" t="inlineStr">
        <is>
          <t>Semestral</t>
        </is>
      </c>
      <c r="E1221" t="inlineStr">
        <is>
          <t>Positivo</t>
        </is>
      </c>
      <c r="F1221" s="137" t="n">
        <v>45657</v>
      </c>
      <c r="G1221" t="n">
        <v>2024</v>
      </c>
      <c r="H1221" t="inlineStr">
        <is>
          <t>Diciembre</t>
        </is>
      </c>
      <c r="I1221" t="inlineStr">
        <is>
          <t>2024-2</t>
        </is>
      </c>
      <c r="J1221" t="n">
        <v>100</v>
      </c>
      <c r="K1221" t="n">
        <v>100</v>
      </c>
      <c r="L1221" t="n">
        <v>1</v>
      </c>
      <c r="M1221" t="n">
        <v>1</v>
      </c>
      <c r="N1221" t="inlineStr">
        <is>
          <t>100.0%</t>
        </is>
      </c>
      <c r="O1221" t="inlineStr">
        <is>
          <t>100.0%</t>
        </is>
      </c>
      <c r="P1221" t="inlineStr">
        <is>
          <t>363-2024-12-31</t>
        </is>
      </c>
      <c r="Q1221" t="n">
        <v>2</v>
      </c>
      <c r="R1221" t="n">
        <v>2</v>
      </c>
    </row>
    <row r="1222">
      <c r="A1222" t="inlineStr">
        <is>
          <t>363</t>
        </is>
      </c>
      <c r="B1222" t="inlineStr">
        <is>
          <t>Seguimiento a la parametrización de aulas master y secciones de asignaturas</t>
        </is>
      </c>
      <c r="C1222" t="inlineStr">
        <is>
          <t>Operaciones Académicas</t>
        </is>
      </c>
      <c r="D1222" t="inlineStr">
        <is>
          <t>Semestral</t>
        </is>
      </c>
      <c r="E1222" t="inlineStr">
        <is>
          <t>Positivo</t>
        </is>
      </c>
      <c r="F1222" s="137" t="n">
        <v>45838</v>
      </c>
      <c r="G1222" t="n">
        <v>2025</v>
      </c>
      <c r="H1222" t="inlineStr">
        <is>
          <t>Junio</t>
        </is>
      </c>
      <c r="I1222" t="inlineStr">
        <is>
          <t>2025-1</t>
        </is>
      </c>
      <c r="J1222" t="n">
        <v>100</v>
      </c>
      <c r="K1222" t="n">
        <v>100</v>
      </c>
      <c r="L1222" t="n">
        <v>1</v>
      </c>
      <c r="M1222" t="n">
        <v>1</v>
      </c>
      <c r="N1222" t="inlineStr">
        <is>
          <t>100.0%</t>
        </is>
      </c>
      <c r="O1222" t="inlineStr">
        <is>
          <t>100.0%</t>
        </is>
      </c>
      <c r="P1222" t="inlineStr">
        <is>
          <t>363-2025-06-30</t>
        </is>
      </c>
      <c r="Q1222" t="n">
        <v>2</v>
      </c>
      <c r="R1222" t="n">
        <v>2</v>
      </c>
    </row>
    <row r="1223">
      <c r="A1223" t="inlineStr">
        <is>
          <t>363</t>
        </is>
      </c>
      <c r="B1223" t="inlineStr">
        <is>
          <t>Seguimiento a la parametrización de aulas master y secciones de asignaturas</t>
        </is>
      </c>
      <c r="C1223" t="inlineStr">
        <is>
          <t>Operaciones Académicas</t>
        </is>
      </c>
      <c r="D1223" t="inlineStr">
        <is>
          <t>Semestral</t>
        </is>
      </c>
      <c r="E1223" t="inlineStr">
        <is>
          <t>Positivo</t>
        </is>
      </c>
      <c r="F1223" s="137" t="n">
        <v>46022</v>
      </c>
      <c r="G1223" t="n">
        <v>2025</v>
      </c>
      <c r="H1223" t="inlineStr">
        <is>
          <t>Diciembre</t>
        </is>
      </c>
      <c r="I1223" t="inlineStr">
        <is>
          <t>2025-2</t>
        </is>
      </c>
      <c r="J1223" t="n">
        <v>100</v>
      </c>
      <c r="K1223" t="n">
        <v>100</v>
      </c>
      <c r="L1223" t="n">
        <v>1</v>
      </c>
      <c r="M1223" t="n">
        <v>1</v>
      </c>
      <c r="N1223" t="inlineStr">
        <is>
          <t>100.0%</t>
        </is>
      </c>
      <c r="O1223" t="inlineStr">
        <is>
          <t>100.0%</t>
        </is>
      </c>
      <c r="P1223" t="inlineStr">
        <is>
          <t>363-2025-12-31</t>
        </is>
      </c>
      <c r="Q1223" t="n">
        <v>2</v>
      </c>
      <c r="R1223" t="n">
        <v>2</v>
      </c>
    </row>
    <row r="1224">
      <c r="A1224" t="inlineStr">
        <is>
          <t>364</t>
        </is>
      </c>
      <c r="B1224" t="inlineStr">
        <is>
          <t>Impacto de actividades de Responsabilidad y proyección</t>
        </is>
      </c>
      <c r="C1224" t="inlineStr">
        <is>
          <t>Gestión de la Responsabilidad Social</t>
        </is>
      </c>
      <c r="D1224" t="inlineStr">
        <is>
          <t>Semestral</t>
        </is>
      </c>
      <c r="E1224" t="inlineStr">
        <is>
          <t>Negativo</t>
        </is>
      </c>
      <c r="F1224" s="137" t="n">
        <v>45107</v>
      </c>
      <c r="G1224" t="n">
        <v>2023</v>
      </c>
      <c r="H1224" t="inlineStr">
        <is>
          <t>Junio</t>
        </is>
      </c>
      <c r="I1224" t="inlineStr">
        <is>
          <t>2023-1</t>
        </is>
      </c>
      <c r="J1224" t="n">
        <v>0</v>
      </c>
      <c r="K1224" t="n">
        <v>30173</v>
      </c>
      <c r="L1224" t="n">
        <v>0</v>
      </c>
      <c r="M1224" t="n">
        <v>0</v>
      </c>
      <c r="N1224" t="inlineStr">
        <is>
          <t>0.0%</t>
        </is>
      </c>
      <c r="O1224" t="inlineStr">
        <is>
          <t>30173.0%</t>
        </is>
      </c>
      <c r="P1224" t="inlineStr">
        <is>
          <t>364-2023-06-30</t>
        </is>
      </c>
      <c r="Q1224" t="n">
        <v>2</v>
      </c>
      <c r="R1224" t="n">
        <v>2</v>
      </c>
    </row>
    <row r="1225">
      <c r="A1225" t="inlineStr">
        <is>
          <t>364</t>
        </is>
      </c>
      <c r="B1225" t="inlineStr">
        <is>
          <t>Impacto de actividades de Responsabilidad y proyección</t>
        </is>
      </c>
      <c r="C1225" t="inlineStr">
        <is>
          <t>Gestión de la Responsabilidad Social</t>
        </is>
      </c>
      <c r="D1225" t="inlineStr">
        <is>
          <t>Semestral</t>
        </is>
      </c>
      <c r="E1225" t="inlineStr">
        <is>
          <t>Negativo</t>
        </is>
      </c>
      <c r="F1225" s="137" t="n">
        <v>45291</v>
      </c>
      <c r="G1225" t="n">
        <v>2023</v>
      </c>
      <c r="H1225" t="inlineStr">
        <is>
          <t>Diciembre</t>
        </is>
      </c>
      <c r="I1225" t="inlineStr">
        <is>
          <t>2023-2</t>
        </is>
      </c>
      <c r="J1225" t="n">
        <v>0</v>
      </c>
      <c r="K1225" t="n">
        <v>78450</v>
      </c>
      <c r="L1225" t="n">
        <v>0</v>
      </c>
      <c r="M1225" t="n">
        <v>0</v>
      </c>
      <c r="N1225" t="inlineStr">
        <is>
          <t>0.0%</t>
        </is>
      </c>
      <c r="O1225" t="inlineStr">
        <is>
          <t>78450.0%</t>
        </is>
      </c>
      <c r="P1225" t="inlineStr">
        <is>
          <t>364-2023-12-31</t>
        </is>
      </c>
      <c r="Q1225" t="n">
        <v>2</v>
      </c>
      <c r="R1225" t="n">
        <v>2</v>
      </c>
    </row>
    <row r="1226">
      <c r="A1226" t="inlineStr">
        <is>
          <t>364</t>
        </is>
      </c>
      <c r="B1226" t="inlineStr">
        <is>
          <t>Impacto de actividades de Responsabilidad y proyección</t>
        </is>
      </c>
      <c r="C1226" t="inlineStr">
        <is>
          <t>Gestión de la Responsabilidad Social</t>
        </is>
      </c>
      <c r="D1226" t="inlineStr">
        <is>
          <t>Semestral</t>
        </is>
      </c>
      <c r="E1226" t="inlineStr">
        <is>
          <t>Negativo</t>
        </is>
      </c>
      <c r="F1226" s="137" t="n">
        <v>45473</v>
      </c>
      <c r="G1226" t="n">
        <v>2024</v>
      </c>
      <c r="H1226" t="inlineStr">
        <is>
          <t>Junio</t>
        </is>
      </c>
      <c r="I1226" t="inlineStr">
        <is>
          <t>2024-1</t>
        </is>
      </c>
      <c r="J1226" t="n">
        <v>31694</v>
      </c>
      <c r="K1226" t="n">
        <v>35993</v>
      </c>
      <c r="L1226" t="n">
        <v>0.8805601089100659</v>
      </c>
      <c r="M1226" t="n">
        <v>0.8805601089100659</v>
      </c>
      <c r="N1226" t="inlineStr">
        <is>
          <t>31694.0%</t>
        </is>
      </c>
      <c r="O1226" t="inlineStr">
        <is>
          <t>35993.0%</t>
        </is>
      </c>
      <c r="P1226" t="inlineStr">
        <is>
          <t>364-2024-06-30</t>
        </is>
      </c>
      <c r="Q1226" t="n">
        <v>2</v>
      </c>
      <c r="R1226" t="n">
        <v>2</v>
      </c>
    </row>
    <row r="1227">
      <c r="A1227" t="inlineStr">
        <is>
          <t>364</t>
        </is>
      </c>
      <c r="B1227" t="inlineStr">
        <is>
          <t>Impacto de actividades de Responsabilidad y proyección</t>
        </is>
      </c>
      <c r="C1227" t="inlineStr">
        <is>
          <t>Gestión de la Responsabilidad Social</t>
        </is>
      </c>
      <c r="D1227" t="inlineStr">
        <is>
          <t>Semestral</t>
        </is>
      </c>
      <c r="E1227" t="inlineStr">
        <is>
          <t>Positivo</t>
        </is>
      </c>
      <c r="F1227" s="137" t="n">
        <v>45657</v>
      </c>
      <c r="G1227" t="n">
        <v>2024</v>
      </c>
      <c r="H1227" t="inlineStr">
        <is>
          <t>Diciembre</t>
        </is>
      </c>
      <c r="I1227" t="inlineStr">
        <is>
          <t>2024-2</t>
        </is>
      </c>
      <c r="J1227" t="n">
        <v>100</v>
      </c>
      <c r="K1227" t="n">
        <v>98.09</v>
      </c>
      <c r="L1227" t="n">
        <v>0.9809</v>
      </c>
      <c r="M1227" t="n">
        <v>0.9809</v>
      </c>
      <c r="N1227" t="inlineStr">
        <is>
          <t>100.0%</t>
        </is>
      </c>
      <c r="O1227" t="inlineStr">
        <is>
          <t>98.09%</t>
        </is>
      </c>
      <c r="P1227" t="inlineStr">
        <is>
          <t>364-2024-12-31</t>
        </is>
      </c>
      <c r="Q1227" t="n">
        <v>2</v>
      </c>
      <c r="R1227" t="n">
        <v>2</v>
      </c>
    </row>
    <row r="1228">
      <c r="A1228" t="inlineStr">
        <is>
          <t>364</t>
        </is>
      </c>
      <c r="B1228" t="inlineStr">
        <is>
          <t>Impacto de actividades de Responsabilidad y proyección</t>
        </is>
      </c>
      <c r="C1228" t="inlineStr">
        <is>
          <t>Gestión de la Responsabilidad Social</t>
        </is>
      </c>
      <c r="D1228" t="inlineStr">
        <is>
          <t>Semestral</t>
        </is>
      </c>
      <c r="E1228" t="inlineStr">
        <is>
          <t>Positivo</t>
        </is>
      </c>
      <c r="F1228" s="137" t="n">
        <v>45838</v>
      </c>
      <c r="G1228" t="n">
        <v>2025</v>
      </c>
      <c r="H1228" t="inlineStr">
        <is>
          <t>Junio</t>
        </is>
      </c>
      <c r="I1228" t="inlineStr">
        <is>
          <t>2025-1</t>
        </is>
      </c>
      <c r="J1228" t="n">
        <v>100</v>
      </c>
      <c r="K1228" t="n">
        <v>93.89</v>
      </c>
      <c r="L1228" t="n">
        <v>0.9389</v>
      </c>
      <c r="M1228" t="n">
        <v>0.9389</v>
      </c>
      <c r="N1228" t="inlineStr">
        <is>
          <t>100.0%</t>
        </is>
      </c>
      <c r="O1228" t="inlineStr">
        <is>
          <t>93.89%</t>
        </is>
      </c>
      <c r="P1228" t="inlineStr">
        <is>
          <t>364-2025-06-30</t>
        </is>
      </c>
      <c r="Q1228" t="n">
        <v>2</v>
      </c>
      <c r="R1228" t="n">
        <v>2</v>
      </c>
    </row>
    <row r="1229">
      <c r="A1229" t="inlineStr">
        <is>
          <t>364</t>
        </is>
      </c>
      <c r="B1229" t="inlineStr">
        <is>
          <t>Impacto de actividades de Responsabilidad y proyección</t>
        </is>
      </c>
      <c r="C1229" t="inlineStr">
        <is>
          <t>Gestión de la Responsabilidad Social</t>
        </is>
      </c>
      <c r="D1229" t="inlineStr">
        <is>
          <t>Semestral</t>
        </is>
      </c>
      <c r="E1229" t="inlineStr">
        <is>
          <t>Positivo</t>
        </is>
      </c>
      <c r="F1229" s="137" t="n">
        <v>46022</v>
      </c>
      <c r="G1229" t="n">
        <v>2025</v>
      </c>
      <c r="H1229" t="inlineStr">
        <is>
          <t>Diciembre</t>
        </is>
      </c>
      <c r="I1229" t="inlineStr">
        <is>
          <t>2025-2</t>
        </is>
      </c>
      <c r="J1229" t="n">
        <v>100</v>
      </c>
      <c r="K1229" t="n">
        <v>78.11</v>
      </c>
      <c r="L1229" t="n">
        <v>0.7811</v>
      </c>
      <c r="M1229" t="n">
        <v>0.7811</v>
      </c>
      <c r="N1229" t="inlineStr">
        <is>
          <t>100.0%</t>
        </is>
      </c>
      <c r="O1229" t="inlineStr">
        <is>
          <t>78.11%</t>
        </is>
      </c>
      <c r="P1229" t="inlineStr">
        <is>
          <t>364-2025-12-31</t>
        </is>
      </c>
      <c r="Q1229" t="n">
        <v>2</v>
      </c>
      <c r="R1229" t="n">
        <v>2</v>
      </c>
    </row>
    <row r="1230">
      <c r="A1230" t="inlineStr">
        <is>
          <t>365</t>
        </is>
      </c>
      <c r="B1230" t="inlineStr">
        <is>
          <t>Seguimiento de asignación docente a NRC Pregrado-Posgrado Presencial</t>
        </is>
      </c>
      <c r="C1230" t="inlineStr">
        <is>
          <t>Operaciones Académicas</t>
        </is>
      </c>
      <c r="D1230" t="inlineStr">
        <is>
          <t>Semestral</t>
        </is>
      </c>
      <c r="E1230" t="inlineStr">
        <is>
          <t>Positivo</t>
        </is>
      </c>
      <c r="F1230" s="137" t="n">
        <v>45291</v>
      </c>
      <c r="G1230" t="n">
        <v>2023</v>
      </c>
      <c r="H1230" t="inlineStr">
        <is>
          <t>Diciembre</t>
        </is>
      </c>
      <c r="I1230" t="inlineStr">
        <is>
          <t>2023-2</t>
        </is>
      </c>
      <c r="J1230" t="n">
        <v>100</v>
      </c>
      <c r="K1230" t="n">
        <v>100</v>
      </c>
      <c r="L1230" t="n">
        <v>1</v>
      </c>
      <c r="M1230" t="n">
        <v>1</v>
      </c>
      <c r="N1230" t="inlineStr">
        <is>
          <t>100.0%</t>
        </is>
      </c>
      <c r="O1230" t="inlineStr">
        <is>
          <t>100.0%</t>
        </is>
      </c>
      <c r="P1230" t="inlineStr">
        <is>
          <t>365-2023-12-31</t>
        </is>
      </c>
      <c r="Q1230" t="n">
        <v>2</v>
      </c>
      <c r="R1230" t="n">
        <v>2</v>
      </c>
    </row>
    <row r="1231">
      <c r="A1231" t="inlineStr">
        <is>
          <t>366</t>
        </is>
      </c>
      <c r="B1231" t="inlineStr">
        <is>
          <t>Normalización de cobros pecuniarios</t>
        </is>
      </c>
      <c r="C1231" t="inlineStr">
        <is>
          <t>Operaciones Académicas</t>
        </is>
      </c>
      <c r="D1231" t="inlineStr">
        <is>
          <t>Anual</t>
        </is>
      </c>
      <c r="E1231" t="inlineStr">
        <is>
          <t>Positivo</t>
        </is>
      </c>
      <c r="F1231" s="137" t="n">
        <v>45291</v>
      </c>
      <c r="G1231" t="n">
        <v>2023</v>
      </c>
      <c r="H1231" t="inlineStr">
        <is>
          <t>Diciembre</t>
        </is>
      </c>
      <c r="I1231" t="inlineStr">
        <is>
          <t>2023-2</t>
        </is>
      </c>
      <c r="J1231" t="n">
        <v>100</v>
      </c>
      <c r="K1231" t="n">
        <v>100</v>
      </c>
      <c r="L1231" t="n">
        <v>1</v>
      </c>
      <c r="M1231" t="n">
        <v>1</v>
      </c>
      <c r="N1231" t="inlineStr">
        <is>
          <t>100.0%</t>
        </is>
      </c>
      <c r="O1231" t="inlineStr">
        <is>
          <t>100.0%</t>
        </is>
      </c>
      <c r="P1231" t="inlineStr">
        <is>
          <t>366-2023-12-31</t>
        </is>
      </c>
      <c r="Q1231" t="n">
        <v>2</v>
      </c>
      <c r="R1231" t="n">
        <v>2</v>
      </c>
    </row>
    <row r="1232">
      <c r="A1232" t="inlineStr">
        <is>
          <t>366</t>
        </is>
      </c>
      <c r="B1232" t="inlineStr">
        <is>
          <t>Normalización de cobros pecuniarios</t>
        </is>
      </c>
      <c r="C1232" t="inlineStr">
        <is>
          <t>Operaciones Académicas</t>
        </is>
      </c>
      <c r="D1232" t="inlineStr">
        <is>
          <t>Anual</t>
        </is>
      </c>
      <c r="E1232" t="inlineStr">
        <is>
          <t>Positivo</t>
        </is>
      </c>
      <c r="F1232" s="137" t="n">
        <v>45657</v>
      </c>
      <c r="G1232" t="n">
        <v>2024</v>
      </c>
      <c r="H1232" t="inlineStr">
        <is>
          <t>Diciembre</t>
        </is>
      </c>
      <c r="I1232" t="inlineStr">
        <is>
          <t>2024-2</t>
        </is>
      </c>
      <c r="J1232" t="n">
        <v>100</v>
      </c>
      <c r="K1232" t="n">
        <v>100</v>
      </c>
      <c r="L1232" t="n">
        <v>1</v>
      </c>
      <c r="M1232" t="n">
        <v>1</v>
      </c>
      <c r="N1232" t="inlineStr">
        <is>
          <t>100.0%</t>
        </is>
      </c>
      <c r="O1232" t="inlineStr">
        <is>
          <t>100.0%</t>
        </is>
      </c>
      <c r="P1232" t="inlineStr">
        <is>
          <t>366-2024-12-31</t>
        </is>
      </c>
      <c r="Q1232" t="n">
        <v>2</v>
      </c>
      <c r="R1232" t="n">
        <v>2</v>
      </c>
    </row>
    <row r="1233">
      <c r="A1233" t="inlineStr">
        <is>
          <t>366</t>
        </is>
      </c>
      <c r="B1233" t="inlineStr">
        <is>
          <t>Normalización de cobros pecuniarios</t>
        </is>
      </c>
      <c r="C1233" t="inlineStr">
        <is>
          <t>Operaciones Académicas</t>
        </is>
      </c>
      <c r="D1233" t="inlineStr">
        <is>
          <t>Anual</t>
        </is>
      </c>
      <c r="E1233" t="inlineStr">
        <is>
          <t>Positivo</t>
        </is>
      </c>
      <c r="F1233" s="137" t="n">
        <v>46022</v>
      </c>
      <c r="G1233" t="n">
        <v>2025</v>
      </c>
      <c r="H1233" t="inlineStr">
        <is>
          <t>Diciembre</t>
        </is>
      </c>
      <c r="I1233" t="inlineStr">
        <is>
          <t>2025-2</t>
        </is>
      </c>
      <c r="J1233" t="n">
        <v>100</v>
      </c>
      <c r="K1233" t="n">
        <v>100</v>
      </c>
      <c r="L1233" t="n">
        <v>1</v>
      </c>
      <c r="M1233" t="n">
        <v>1</v>
      </c>
      <c r="N1233" t="inlineStr">
        <is>
          <t>100.0%</t>
        </is>
      </c>
      <c r="O1233" t="inlineStr">
        <is>
          <t>100.0%</t>
        </is>
      </c>
      <c r="P1233" t="inlineStr">
        <is>
          <t>366-2025-12-31</t>
        </is>
      </c>
      <c r="Q1233" t="n">
        <v>2</v>
      </c>
      <c r="R1233" t="n">
        <v>2</v>
      </c>
    </row>
    <row r="1234">
      <c r="A1234" t="inlineStr">
        <is>
          <t>367</t>
        </is>
      </c>
      <c r="B1234" t="inlineStr">
        <is>
          <t>Estudiantes con Becas</t>
        </is>
      </c>
      <c r="C1234" t="inlineStr">
        <is>
          <t>Gestión de la Responsabilidad Social</t>
        </is>
      </c>
      <c r="D1234" t="inlineStr">
        <is>
          <t>Anual</t>
        </is>
      </c>
      <c r="E1234" t="inlineStr">
        <is>
          <t>Positivo</t>
        </is>
      </c>
      <c r="F1234" s="137" t="n">
        <v>44926</v>
      </c>
      <c r="G1234" t="n">
        <v>2022</v>
      </c>
      <c r="H1234" t="inlineStr">
        <is>
          <t>Diciembre</t>
        </is>
      </c>
      <c r="I1234" t="inlineStr">
        <is>
          <t>2022-2</t>
        </is>
      </c>
      <c r="J1234" t="n">
        <v>5.7</v>
      </c>
      <c r="K1234" t="n">
        <v>6.7</v>
      </c>
      <c r="L1234" t="n">
        <v>1.175438596491228</v>
      </c>
      <c r="M1234" t="n">
        <v>1.175438596491228</v>
      </c>
      <c r="N1234" t="inlineStr">
        <is>
          <t>5.7%</t>
        </is>
      </c>
      <c r="O1234" t="inlineStr">
        <is>
          <t>6.7%</t>
        </is>
      </c>
      <c r="P1234" t="inlineStr">
        <is>
          <t>367-2022-12-31</t>
        </is>
      </c>
      <c r="Q1234" t="n">
        <v>2</v>
      </c>
      <c r="R1234" t="n">
        <v>2</v>
      </c>
    </row>
    <row r="1235">
      <c r="A1235" t="inlineStr">
        <is>
          <t>367</t>
        </is>
      </c>
      <c r="B1235" t="inlineStr">
        <is>
          <t>% Estudiantes con Becas</t>
        </is>
      </c>
      <c r="C1235" t="inlineStr">
        <is>
          <t>Gestión de la Responsabilidad Social</t>
        </is>
      </c>
      <c r="D1235" t="inlineStr">
        <is>
          <t>Anual</t>
        </is>
      </c>
      <c r="E1235" t="inlineStr">
        <is>
          <t>Positivo</t>
        </is>
      </c>
      <c r="F1235" s="137" t="n">
        <v>45291</v>
      </c>
      <c r="G1235" t="n">
        <v>2023</v>
      </c>
      <c r="H1235" t="inlineStr">
        <is>
          <t>Diciembre</t>
        </is>
      </c>
      <c r="I1235" t="inlineStr">
        <is>
          <t>2023-2</t>
        </is>
      </c>
      <c r="J1235" t="n">
        <v>5</v>
      </c>
      <c r="K1235" t="n">
        <v>6.25</v>
      </c>
      <c r="L1235" t="n">
        <v>1.25</v>
      </c>
      <c r="M1235" t="n">
        <v>1.25</v>
      </c>
      <c r="N1235" t="inlineStr">
        <is>
          <t>5.0%</t>
        </is>
      </c>
      <c r="O1235" t="inlineStr">
        <is>
          <t>6.25%</t>
        </is>
      </c>
      <c r="P1235" t="inlineStr">
        <is>
          <t>367-2023-12-31</t>
        </is>
      </c>
      <c r="Q1235" t="n">
        <v>2</v>
      </c>
      <c r="R1235" t="n">
        <v>2</v>
      </c>
    </row>
    <row r="1236">
      <c r="A1236" t="inlineStr">
        <is>
          <t>367</t>
        </is>
      </c>
      <c r="B1236" t="inlineStr">
        <is>
          <t>Estudiantes con Becas</t>
        </is>
      </c>
      <c r="C1236" t="inlineStr">
        <is>
          <t>Gestión de la Responsabilidad Social</t>
        </is>
      </c>
      <c r="D1236" t="inlineStr">
        <is>
          <t>Anual</t>
        </is>
      </c>
      <c r="E1236" t="inlineStr">
        <is>
          <t>Positivo</t>
        </is>
      </c>
      <c r="F1236" s="137" t="n">
        <v>45657</v>
      </c>
      <c r="G1236" t="n">
        <v>2024</v>
      </c>
      <c r="H1236" t="inlineStr">
        <is>
          <t>Diciembre</t>
        </is>
      </c>
      <c r="I1236" t="inlineStr">
        <is>
          <t>2024-2</t>
        </is>
      </c>
      <c r="J1236" t="n">
        <v>5</v>
      </c>
      <c r="K1236" t="n">
        <v>4.96</v>
      </c>
      <c r="L1236" t="n">
        <v>0.992</v>
      </c>
      <c r="M1236" t="n">
        <v>0.992</v>
      </c>
      <c r="N1236" t="inlineStr">
        <is>
          <t>5.0%</t>
        </is>
      </c>
      <c r="O1236" t="inlineStr">
        <is>
          <t>4.96%</t>
        </is>
      </c>
      <c r="P1236" t="inlineStr">
        <is>
          <t>367-2024-12-31</t>
        </is>
      </c>
      <c r="Q1236" t="n">
        <v>2</v>
      </c>
      <c r="R1236" t="n">
        <v>2</v>
      </c>
    </row>
    <row r="1237">
      <c r="A1237" t="inlineStr">
        <is>
          <t>367</t>
        </is>
      </c>
      <c r="B1237" t="inlineStr">
        <is>
          <t>Estudiantes con Becas</t>
        </is>
      </c>
      <c r="C1237" t="inlineStr">
        <is>
          <t>Gestión de la Responsabilidad Social</t>
        </is>
      </c>
      <c r="D1237" t="inlineStr">
        <is>
          <t>Anual</t>
        </is>
      </c>
      <c r="E1237" t="inlineStr">
        <is>
          <t>Positivo</t>
        </is>
      </c>
      <c r="F1237" s="137" t="n">
        <v>46022</v>
      </c>
      <c r="G1237" t="n">
        <v>2025</v>
      </c>
      <c r="H1237" t="inlineStr">
        <is>
          <t>Diciembre</t>
        </is>
      </c>
      <c r="I1237" t="inlineStr">
        <is>
          <t>2025-2</t>
        </is>
      </c>
      <c r="J1237" t="n">
        <v>5</v>
      </c>
      <c r="K1237" t="n">
        <v>3.82</v>
      </c>
      <c r="L1237" t="n">
        <v>0.764</v>
      </c>
      <c r="M1237" t="n">
        <v>0.764</v>
      </c>
      <c r="N1237" t="inlineStr">
        <is>
          <t>5.0%</t>
        </is>
      </c>
      <c r="O1237" t="inlineStr">
        <is>
          <t>3.82%</t>
        </is>
      </c>
      <c r="P1237" t="inlineStr">
        <is>
          <t>367-2025-12-31</t>
        </is>
      </c>
      <c r="Q1237" t="n">
        <v>2</v>
      </c>
      <c r="R1237" t="n">
        <v>2</v>
      </c>
    </row>
    <row r="1238">
      <c r="A1238" t="inlineStr">
        <is>
          <t>368</t>
        </is>
      </c>
      <c r="B1238" t="inlineStr">
        <is>
          <t>Satisfacción de los estudiantes de Educación para toda la vida</t>
        </is>
      </c>
      <c r="C1238" t="inlineStr">
        <is>
          <t>Operación de Educación no Formal</t>
        </is>
      </c>
      <c r="D1238" t="inlineStr">
        <is>
          <t>Trimestral</t>
        </is>
      </c>
      <c r="E1238" t="inlineStr">
        <is>
          <t>Positivo</t>
        </is>
      </c>
      <c r="F1238" s="137" t="n">
        <v>45291</v>
      </c>
      <c r="G1238" t="n">
        <v>2023</v>
      </c>
      <c r="H1238" t="inlineStr">
        <is>
          <t>Diciembre</t>
        </is>
      </c>
      <c r="I1238" t="inlineStr">
        <is>
          <t>2023-2</t>
        </is>
      </c>
      <c r="J1238" t="n">
        <v>90</v>
      </c>
      <c r="K1238" t="n">
        <v>94.5</v>
      </c>
      <c r="L1238" t="n">
        <v>1.05</v>
      </c>
      <c r="M1238" t="n">
        <v>1.05</v>
      </c>
      <c r="N1238" t="inlineStr">
        <is>
          <t>90.0%</t>
        </is>
      </c>
      <c r="O1238" t="inlineStr">
        <is>
          <t>94.5%</t>
        </is>
      </c>
      <c r="P1238" t="inlineStr">
        <is>
          <t>368-2023-12-31</t>
        </is>
      </c>
      <c r="Q1238" t="n">
        <v>2</v>
      </c>
      <c r="R1238" t="n">
        <v>2</v>
      </c>
    </row>
    <row r="1239">
      <c r="A1239" t="inlineStr">
        <is>
          <t>368</t>
        </is>
      </c>
      <c r="B1239" t="inlineStr">
        <is>
          <t>Satisfacción de los estudiantes de Educación para toda la vida</t>
        </is>
      </c>
      <c r="C1239" t="inlineStr">
        <is>
          <t>Operación de Educación no Formal</t>
        </is>
      </c>
      <c r="D1239" t="inlineStr">
        <is>
          <t>Trimestral</t>
        </is>
      </c>
      <c r="E1239" t="inlineStr">
        <is>
          <t>Positivo</t>
        </is>
      </c>
      <c r="F1239" s="137" t="n">
        <v>45473</v>
      </c>
      <c r="G1239" t="n">
        <v>2024</v>
      </c>
      <c r="H1239" t="inlineStr">
        <is>
          <t>Junio</t>
        </is>
      </c>
      <c r="I1239" t="inlineStr">
        <is>
          <t>2024-1</t>
        </is>
      </c>
      <c r="J1239" t="n">
        <v>90</v>
      </c>
      <c r="K1239" t="n">
        <v>94.5</v>
      </c>
      <c r="L1239" t="n">
        <v>1.05</v>
      </c>
      <c r="M1239" t="n">
        <v>1.05</v>
      </c>
      <c r="N1239" t="inlineStr">
        <is>
          <t>90.0%</t>
        </is>
      </c>
      <c r="O1239" t="inlineStr">
        <is>
          <t>94.5%</t>
        </is>
      </c>
      <c r="P1239" t="inlineStr">
        <is>
          <t>368-2024-06-30</t>
        </is>
      </c>
      <c r="Q1239" t="n">
        <v>2</v>
      </c>
      <c r="R1239" t="n">
        <v>2</v>
      </c>
    </row>
    <row r="1240">
      <c r="A1240" t="inlineStr">
        <is>
          <t>368</t>
        </is>
      </c>
      <c r="B1240" t="inlineStr">
        <is>
          <t>Satisfacción de los estudiantes de Educación para toda la vida</t>
        </is>
      </c>
      <c r="C1240" t="inlineStr">
        <is>
          <t>Operación de Educación no Formal</t>
        </is>
      </c>
      <c r="D1240" t="inlineStr">
        <is>
          <t>Trimestral</t>
        </is>
      </c>
      <c r="E1240" t="inlineStr">
        <is>
          <t>Positivo</t>
        </is>
      </c>
      <c r="F1240" s="137" t="n">
        <v>45657</v>
      </c>
      <c r="G1240" t="n">
        <v>2024</v>
      </c>
      <c r="H1240" t="inlineStr">
        <is>
          <t>Diciembre</t>
        </is>
      </c>
      <c r="I1240" t="inlineStr">
        <is>
          <t>2024-2</t>
        </is>
      </c>
      <c r="J1240" t="n">
        <v>90</v>
      </c>
      <c r="K1240" t="n">
        <v>94</v>
      </c>
      <c r="L1240" t="n">
        <v>1.044444444444445</v>
      </c>
      <c r="M1240" t="n">
        <v>1.044444444444445</v>
      </c>
      <c r="N1240" t="inlineStr">
        <is>
          <t>90.0%</t>
        </is>
      </c>
      <c r="O1240" t="inlineStr">
        <is>
          <t>94.0%</t>
        </is>
      </c>
      <c r="P1240" t="inlineStr">
        <is>
          <t>368-2024-12-31</t>
        </is>
      </c>
      <c r="Q1240" t="n">
        <v>2</v>
      </c>
      <c r="R1240" t="n">
        <v>2</v>
      </c>
    </row>
    <row r="1241">
      <c r="A1241" t="inlineStr">
        <is>
          <t>368</t>
        </is>
      </c>
      <c r="B1241" t="inlineStr">
        <is>
          <t>Satisfacción de los estudiantes de Educación para toda la vida</t>
        </is>
      </c>
      <c r="C1241" t="inlineStr">
        <is>
          <t>Operación de Educación no Formal</t>
        </is>
      </c>
      <c r="D1241" t="inlineStr">
        <is>
          <t>Trimestral</t>
        </is>
      </c>
      <c r="E1241" t="inlineStr">
        <is>
          <t>Positivo</t>
        </is>
      </c>
      <c r="F1241" s="137" t="n">
        <v>45838</v>
      </c>
      <c r="G1241" t="n">
        <v>2025</v>
      </c>
      <c r="H1241" t="inlineStr">
        <is>
          <t>Junio</t>
        </is>
      </c>
      <c r="I1241" t="inlineStr">
        <is>
          <t>2025-1</t>
        </is>
      </c>
      <c r="J1241" t="n">
        <v>93</v>
      </c>
      <c r="K1241" t="n">
        <v>95</v>
      </c>
      <c r="L1241" t="n">
        <v>1.021505376344086</v>
      </c>
      <c r="M1241" t="n">
        <v>1.021505376344086</v>
      </c>
      <c r="N1241" t="inlineStr">
        <is>
          <t>93.0%</t>
        </is>
      </c>
      <c r="O1241" t="inlineStr">
        <is>
          <t>95.0%</t>
        </is>
      </c>
      <c r="P1241" t="inlineStr">
        <is>
          <t>368-2025-06-30</t>
        </is>
      </c>
      <c r="Q1241" t="n">
        <v>2</v>
      </c>
      <c r="R1241" t="n">
        <v>2</v>
      </c>
    </row>
    <row r="1242">
      <c r="A1242" t="inlineStr">
        <is>
          <t>368</t>
        </is>
      </c>
      <c r="B1242" t="inlineStr">
        <is>
          <t>Satisfacción de los estudiantes de Educación para toda la vida</t>
        </is>
      </c>
      <c r="C1242" t="inlineStr">
        <is>
          <t>Operación de Educación no Formal</t>
        </is>
      </c>
      <c r="D1242" t="inlineStr">
        <is>
          <t>Trimestral</t>
        </is>
      </c>
      <c r="E1242" t="inlineStr">
        <is>
          <t>Positivo</t>
        </is>
      </c>
      <c r="F1242" s="137" t="n">
        <v>46022</v>
      </c>
      <c r="G1242" t="n">
        <v>2025</v>
      </c>
      <c r="H1242" t="inlineStr">
        <is>
          <t>Diciembre</t>
        </is>
      </c>
      <c r="I1242" t="inlineStr">
        <is>
          <t>2025-2</t>
        </is>
      </c>
      <c r="J1242" t="n">
        <v>93</v>
      </c>
      <c r="K1242" t="n">
        <v>95</v>
      </c>
      <c r="L1242" t="n">
        <v>1.021505376344086</v>
      </c>
      <c r="M1242" t="n">
        <v>1.021505376344086</v>
      </c>
      <c r="N1242" t="inlineStr">
        <is>
          <t>93.0%</t>
        </is>
      </c>
      <c r="O1242" t="inlineStr">
        <is>
          <t>95.0%</t>
        </is>
      </c>
      <c r="P1242" t="inlineStr">
        <is>
          <t>368-2025-12-31</t>
        </is>
      </c>
      <c r="Q1242" t="n">
        <v>2</v>
      </c>
      <c r="R1242" t="n">
        <v>2</v>
      </c>
    </row>
    <row r="1243">
      <c r="A1243" t="inlineStr">
        <is>
          <t>369</t>
        </is>
      </c>
      <c r="B1243" t="inlineStr">
        <is>
          <t>Participación de POLI- voluntariados (Estudiantes- Colaboradores)</t>
        </is>
      </c>
      <c r="C1243" t="inlineStr">
        <is>
          <t>Gestión de la Responsabilidad Social</t>
        </is>
      </c>
      <c r="D1243" t="inlineStr">
        <is>
          <t>Semestral</t>
        </is>
      </c>
      <c r="E1243" t="inlineStr">
        <is>
          <t>Positivo</t>
        </is>
      </c>
      <c r="F1243" s="137" t="n">
        <v>45107</v>
      </c>
      <c r="G1243" t="n">
        <v>2023</v>
      </c>
      <c r="H1243" t="inlineStr">
        <is>
          <t>Junio</t>
        </is>
      </c>
      <c r="I1243" t="inlineStr">
        <is>
          <t>2023-1</t>
        </is>
      </c>
      <c r="J1243" t="n">
        <v>0</v>
      </c>
      <c r="K1243" t="n">
        <v>78</v>
      </c>
      <c r="L1243" t="n">
        <v>0</v>
      </c>
      <c r="M1243" t="n">
        <v>0</v>
      </c>
      <c r="N1243" t="inlineStr">
        <is>
          <t>0.0%</t>
        </is>
      </c>
      <c r="O1243" t="inlineStr">
        <is>
          <t>78.0%</t>
        </is>
      </c>
      <c r="P1243" t="inlineStr">
        <is>
          <t>369-2023-06-30</t>
        </is>
      </c>
      <c r="Q1243" t="n">
        <v>2</v>
      </c>
      <c r="R1243" t="n">
        <v>2</v>
      </c>
    </row>
    <row r="1244">
      <c r="A1244" t="inlineStr">
        <is>
          <t>369</t>
        </is>
      </c>
      <c r="B1244" t="inlineStr">
        <is>
          <t>Participación de POLI- voluntariados (Estudiantes- Colaboradores)</t>
        </is>
      </c>
      <c r="C1244" t="inlineStr">
        <is>
          <t>Gestión de la Responsabilidad Social</t>
        </is>
      </c>
      <c r="D1244" t="inlineStr">
        <is>
          <t>Semestral</t>
        </is>
      </c>
      <c r="E1244" t="inlineStr">
        <is>
          <t>Positivo</t>
        </is>
      </c>
      <c r="F1244" s="137" t="n">
        <v>45291</v>
      </c>
      <c r="G1244" t="n">
        <v>2023</v>
      </c>
      <c r="H1244" t="inlineStr">
        <is>
          <t>Diciembre</t>
        </is>
      </c>
      <c r="I1244" t="inlineStr">
        <is>
          <t>2023-2</t>
        </is>
      </c>
      <c r="J1244" t="n">
        <v>0</v>
      </c>
      <c r="K1244" t="n">
        <v>96</v>
      </c>
      <c r="L1244" t="n">
        <v>0</v>
      </c>
      <c r="M1244" t="n">
        <v>0</v>
      </c>
      <c r="N1244" t="inlineStr">
        <is>
          <t>0.0%</t>
        </is>
      </c>
      <c r="O1244" t="inlineStr">
        <is>
          <t>96.0%</t>
        </is>
      </c>
      <c r="P1244" t="inlineStr">
        <is>
          <t>369-2023-12-31</t>
        </is>
      </c>
      <c r="Q1244" t="n">
        <v>2</v>
      </c>
      <c r="R1244" t="n">
        <v>2</v>
      </c>
    </row>
    <row r="1245">
      <c r="A1245" t="inlineStr">
        <is>
          <t>369</t>
        </is>
      </c>
      <c r="B1245" t="inlineStr">
        <is>
          <t>Participación de POLI- voluntariados (Estudiantes- Colaboradores)</t>
        </is>
      </c>
      <c r="C1245" t="inlineStr">
        <is>
          <t>Gestión de la Responsabilidad Social</t>
        </is>
      </c>
      <c r="D1245" t="inlineStr">
        <is>
          <t>Semestral</t>
        </is>
      </c>
      <c r="E1245" t="inlineStr">
        <is>
          <t>Positivo</t>
        </is>
      </c>
      <c r="F1245" s="137" t="n">
        <v>45473</v>
      </c>
      <c r="G1245" t="n">
        <v>2024</v>
      </c>
      <c r="H1245" t="inlineStr">
        <is>
          <t>Junio</t>
        </is>
      </c>
      <c r="I1245" t="inlineStr">
        <is>
          <t>2024-1</t>
        </is>
      </c>
      <c r="J1245" t="n">
        <v>80</v>
      </c>
      <c r="K1245" t="n">
        <v>61</v>
      </c>
      <c r="L1245" t="n">
        <v>0.7625</v>
      </c>
      <c r="M1245" t="n">
        <v>0.7625</v>
      </c>
      <c r="N1245" t="inlineStr">
        <is>
          <t>80.0%</t>
        </is>
      </c>
      <c r="O1245" t="inlineStr">
        <is>
          <t>61.0%</t>
        </is>
      </c>
      <c r="P1245" t="inlineStr">
        <is>
          <t>369-2024-06-30</t>
        </is>
      </c>
      <c r="Q1245" t="n">
        <v>2</v>
      </c>
      <c r="R1245" t="n">
        <v>2</v>
      </c>
    </row>
    <row r="1246">
      <c r="A1246" t="inlineStr">
        <is>
          <t>369</t>
        </is>
      </c>
      <c r="B1246" t="inlineStr">
        <is>
          <t>Participación de POLI- voluntariados (Estudiantes- Colaboradores)</t>
        </is>
      </c>
      <c r="C1246" t="inlineStr">
        <is>
          <t>Gestión de la Responsabilidad Social</t>
        </is>
      </c>
      <c r="D1246" t="inlineStr">
        <is>
          <t>Semestral</t>
        </is>
      </c>
      <c r="E1246" t="inlineStr">
        <is>
          <t>Positivo</t>
        </is>
      </c>
      <c r="F1246" s="137" t="n">
        <v>45657</v>
      </c>
      <c r="G1246" t="n">
        <v>2024</v>
      </c>
      <c r="H1246" t="inlineStr">
        <is>
          <t>Diciembre</t>
        </is>
      </c>
      <c r="I1246" t="inlineStr">
        <is>
          <t>2024-2</t>
        </is>
      </c>
      <c r="J1246" t="n">
        <v>100</v>
      </c>
      <c r="K1246" t="n">
        <v>71.3</v>
      </c>
      <c r="L1246" t="n">
        <v>0.713</v>
      </c>
      <c r="M1246" t="n">
        <v>0.713</v>
      </c>
      <c r="N1246" t="inlineStr">
        <is>
          <t>100.0%</t>
        </is>
      </c>
      <c r="O1246" t="inlineStr">
        <is>
          <t>71.3%</t>
        </is>
      </c>
      <c r="P1246" t="inlineStr">
        <is>
          <t>369-2024-12-31</t>
        </is>
      </c>
      <c r="Q1246" t="n">
        <v>2</v>
      </c>
      <c r="R1246" t="n">
        <v>2</v>
      </c>
    </row>
    <row r="1247">
      <c r="A1247" t="inlineStr">
        <is>
          <t>369</t>
        </is>
      </c>
      <c r="B1247" t="inlineStr">
        <is>
          <t>Participación de POLI- voluntariados (Estudiantes- Colaboradores)</t>
        </is>
      </c>
      <c r="C1247" t="inlineStr">
        <is>
          <t>Gestión de la Responsabilidad Social</t>
        </is>
      </c>
      <c r="D1247" t="inlineStr">
        <is>
          <t>Semestral</t>
        </is>
      </c>
      <c r="E1247" t="inlineStr">
        <is>
          <t>Positivo</t>
        </is>
      </c>
      <c r="F1247" s="137" t="n">
        <v>45838</v>
      </c>
      <c r="G1247" t="n">
        <v>2025</v>
      </c>
      <c r="H1247" t="inlineStr">
        <is>
          <t>Junio</t>
        </is>
      </c>
      <c r="I1247" t="inlineStr">
        <is>
          <t>2025-1</t>
        </is>
      </c>
      <c r="J1247" t="n">
        <v>100</v>
      </c>
      <c r="K1247" t="n">
        <v>88.89</v>
      </c>
      <c r="L1247" t="n">
        <v>0.8889</v>
      </c>
      <c r="M1247" t="n">
        <v>0.8889</v>
      </c>
      <c r="N1247" t="inlineStr">
        <is>
          <t>100.0%</t>
        </is>
      </c>
      <c r="O1247" t="inlineStr">
        <is>
          <t>88.89%</t>
        </is>
      </c>
      <c r="P1247" t="inlineStr">
        <is>
          <t>369-2025-06-30</t>
        </is>
      </c>
      <c r="Q1247" t="n">
        <v>2</v>
      </c>
      <c r="R1247" t="n">
        <v>2</v>
      </c>
    </row>
    <row r="1248">
      <c r="A1248" t="inlineStr">
        <is>
          <t>369</t>
        </is>
      </c>
      <c r="B1248" t="inlineStr">
        <is>
          <t>Participación de POLI- voluntariados (Estudiantes- Colaboradores)</t>
        </is>
      </c>
      <c r="C1248" t="inlineStr">
        <is>
          <t>Gestión de la Responsabilidad Social</t>
        </is>
      </c>
      <c r="D1248" t="inlineStr">
        <is>
          <t>Semestral</t>
        </is>
      </c>
      <c r="E1248" t="inlineStr">
        <is>
          <t>Positivo</t>
        </is>
      </c>
      <c r="F1248" s="137" t="n">
        <v>46022</v>
      </c>
      <c r="G1248" t="n">
        <v>2025</v>
      </c>
      <c r="H1248" t="inlineStr">
        <is>
          <t>Diciembre</t>
        </is>
      </c>
      <c r="I1248" t="inlineStr">
        <is>
          <t>2025-2</t>
        </is>
      </c>
      <c r="J1248" t="n">
        <v>100</v>
      </c>
      <c r="K1248" t="n">
        <v>108.26</v>
      </c>
      <c r="L1248" t="n">
        <v>1.0826</v>
      </c>
      <c r="M1248" t="n">
        <v>1.0826</v>
      </c>
      <c r="N1248" t="inlineStr">
        <is>
          <t>100.0%</t>
        </is>
      </c>
      <c r="O1248" t="inlineStr">
        <is>
          <t>108.26%</t>
        </is>
      </c>
      <c r="P1248" t="inlineStr">
        <is>
          <t>369-2025-12-31</t>
        </is>
      </c>
      <c r="Q1248" t="n">
        <v>2</v>
      </c>
      <c r="R1248" t="n">
        <v>2</v>
      </c>
    </row>
    <row r="1249">
      <c r="A1249" t="inlineStr">
        <is>
          <t>370</t>
        </is>
      </c>
      <c r="B1249" t="inlineStr">
        <is>
          <t>Oportunidades de mejora - Huella Verde</t>
        </is>
      </c>
      <c r="C1249" t="inlineStr">
        <is>
          <t>Gestión de la Responsabilidad Social</t>
        </is>
      </c>
      <c r="D1249" t="inlineStr">
        <is>
          <t>Semestral</t>
        </is>
      </c>
      <c r="E1249" t="inlineStr">
        <is>
          <t>Positivo</t>
        </is>
      </c>
      <c r="F1249" s="137" t="n">
        <v>45107</v>
      </c>
      <c r="G1249" t="n">
        <v>2023</v>
      </c>
      <c r="H1249" t="inlineStr">
        <is>
          <t>Junio</t>
        </is>
      </c>
      <c r="I1249" t="inlineStr">
        <is>
          <t>2023-1</t>
        </is>
      </c>
      <c r="J1249" t="n">
        <v>0</v>
      </c>
      <c r="K1249" t="n">
        <v>0</v>
      </c>
      <c r="L1249" t="n">
        <v>0</v>
      </c>
      <c r="M1249" t="n">
        <v>0</v>
      </c>
      <c r="N1249" t="inlineStr">
        <is>
          <t>0.0%</t>
        </is>
      </c>
      <c r="O1249" t="inlineStr">
        <is>
          <t>0.0%</t>
        </is>
      </c>
      <c r="P1249" t="inlineStr">
        <is>
          <t>370-2023-06-30</t>
        </is>
      </c>
      <c r="Q1249" t="n">
        <v>2</v>
      </c>
      <c r="R1249" t="n">
        <v>2</v>
      </c>
    </row>
    <row r="1250">
      <c r="A1250" t="inlineStr">
        <is>
          <t>370</t>
        </is>
      </c>
      <c r="B1250" t="inlineStr">
        <is>
          <t>Oportunidades de mejora - Huella Verde</t>
        </is>
      </c>
      <c r="C1250" t="inlineStr">
        <is>
          <t>Gestión de la Responsabilidad Social</t>
        </is>
      </c>
      <c r="D1250" t="inlineStr">
        <is>
          <t>Semestral</t>
        </is>
      </c>
      <c r="E1250" t="inlineStr">
        <is>
          <t>Positivo</t>
        </is>
      </c>
      <c r="F1250" s="137" t="n">
        <v>45291</v>
      </c>
      <c r="G1250" t="n">
        <v>2023</v>
      </c>
      <c r="H1250" t="inlineStr">
        <is>
          <t>Diciembre</t>
        </is>
      </c>
      <c r="I1250" t="inlineStr">
        <is>
          <t>2023-2</t>
        </is>
      </c>
      <c r="J1250" t="n">
        <v>0</v>
      </c>
      <c r="L1250" t="n">
        <v>0</v>
      </c>
      <c r="M1250" t="n">
        <v>0</v>
      </c>
      <c r="N1250" t="inlineStr">
        <is>
          <t>0.0%</t>
        </is>
      </c>
      <c r="P1250" t="inlineStr">
        <is>
          <t>370-2023-12-31</t>
        </is>
      </c>
      <c r="Q1250" t="n">
        <v>2</v>
      </c>
      <c r="R1250" t="n">
        <v>2</v>
      </c>
    </row>
    <row r="1251">
      <c r="A1251" t="inlineStr">
        <is>
          <t>371</t>
        </is>
      </c>
      <c r="B1251" t="inlineStr">
        <is>
          <t>Recaudación de fondos</t>
        </is>
      </c>
      <c r="C1251" t="inlineStr">
        <is>
          <t>Gestión de la Responsabilidad Social</t>
        </is>
      </c>
      <c r="D1251" t="inlineStr">
        <is>
          <t>Semestral</t>
        </is>
      </c>
      <c r="E1251" t="inlineStr">
        <is>
          <t>Positivo</t>
        </is>
      </c>
      <c r="F1251" s="137" t="n">
        <v>45107</v>
      </c>
      <c r="G1251" t="n">
        <v>2023</v>
      </c>
      <c r="H1251" t="inlineStr">
        <is>
          <t>Junio</t>
        </is>
      </c>
      <c r="I1251" t="inlineStr">
        <is>
          <t>2023-1</t>
        </is>
      </c>
      <c r="J1251" t="n">
        <v>2750000000</v>
      </c>
      <c r="K1251" t="n">
        <v>4331325417</v>
      </c>
      <c r="L1251" t="n">
        <v>1.3</v>
      </c>
      <c r="M1251" t="n">
        <v>1.575027424363636</v>
      </c>
      <c r="N1251" t="inlineStr">
        <is>
          <t>2750000000.0%</t>
        </is>
      </c>
      <c r="O1251" t="inlineStr">
        <is>
          <t>4331325417.0%</t>
        </is>
      </c>
      <c r="P1251" t="inlineStr">
        <is>
          <t>371-2023-06-30</t>
        </is>
      </c>
      <c r="Q1251" t="n">
        <v>2</v>
      </c>
      <c r="R1251" t="n">
        <v>2</v>
      </c>
    </row>
    <row r="1252">
      <c r="A1252" t="inlineStr">
        <is>
          <t>371</t>
        </is>
      </c>
      <c r="B1252" t="inlineStr">
        <is>
          <t>Recaudación de fondos</t>
        </is>
      </c>
      <c r="C1252" t="inlineStr">
        <is>
          <t>Gestión de la Responsabilidad Social</t>
        </is>
      </c>
      <c r="D1252" t="inlineStr">
        <is>
          <t>Semestral</t>
        </is>
      </c>
      <c r="E1252" t="inlineStr">
        <is>
          <t>Positivo</t>
        </is>
      </c>
      <c r="F1252" s="137" t="n">
        <v>45291</v>
      </c>
      <c r="G1252" t="n">
        <v>2023</v>
      </c>
      <c r="H1252" t="inlineStr">
        <is>
          <t>Diciembre</t>
        </is>
      </c>
      <c r="I1252" t="inlineStr">
        <is>
          <t>2023-2</t>
        </is>
      </c>
      <c r="J1252" t="n">
        <v>2750000000</v>
      </c>
      <c r="K1252" t="n">
        <v>5187526725</v>
      </c>
      <c r="L1252" t="n">
        <v>1.3</v>
      </c>
      <c r="M1252" t="n">
        <v>1.886373354545455</v>
      </c>
      <c r="N1252" t="inlineStr">
        <is>
          <t>2750000000.0%</t>
        </is>
      </c>
      <c r="O1252" t="inlineStr">
        <is>
          <t>5187526725.0%</t>
        </is>
      </c>
      <c r="P1252" t="inlineStr">
        <is>
          <t>371-2023-12-31</t>
        </is>
      </c>
      <c r="Q1252" t="n">
        <v>2</v>
      </c>
      <c r="R1252" t="n">
        <v>2</v>
      </c>
    </row>
    <row r="1253">
      <c r="A1253" t="inlineStr">
        <is>
          <t>371</t>
        </is>
      </c>
      <c r="B1253" t="inlineStr">
        <is>
          <t>Recaudación de fondos</t>
        </is>
      </c>
      <c r="C1253" t="inlineStr">
        <is>
          <t>Gestión de la Responsabilidad Social</t>
        </is>
      </c>
      <c r="D1253" t="inlineStr">
        <is>
          <t>Semestral</t>
        </is>
      </c>
      <c r="E1253" t="inlineStr">
        <is>
          <t>Positivo</t>
        </is>
      </c>
      <c r="F1253" s="137" t="n">
        <v>45473</v>
      </c>
      <c r="G1253" t="n">
        <v>2024</v>
      </c>
      <c r="H1253" t="inlineStr">
        <is>
          <t>Junio</t>
        </is>
      </c>
      <c r="I1253" t="inlineStr">
        <is>
          <t>2024-1</t>
        </is>
      </c>
      <c r="J1253" t="n">
        <v>620023081</v>
      </c>
      <c r="K1253" t="n">
        <v>928306953</v>
      </c>
      <c r="L1253" t="n">
        <v>1.3</v>
      </c>
      <c r="M1253" t="n">
        <v>1.49721354163588</v>
      </c>
      <c r="N1253" t="inlineStr">
        <is>
          <t>620023081.0%</t>
        </is>
      </c>
      <c r="O1253" t="inlineStr">
        <is>
          <t>928306953.0%</t>
        </is>
      </c>
      <c r="P1253" t="inlineStr">
        <is>
          <t>371-2024-06-30</t>
        </is>
      </c>
      <c r="Q1253" t="n">
        <v>2</v>
      </c>
      <c r="R1253" t="n">
        <v>2</v>
      </c>
    </row>
    <row r="1254">
      <c r="A1254" t="inlineStr">
        <is>
          <t>371</t>
        </is>
      </c>
      <c r="B1254" t="inlineStr">
        <is>
          <t>Recaudación de fondos</t>
        </is>
      </c>
      <c r="C1254" t="inlineStr">
        <is>
          <t>Gestión de la Responsabilidad Social</t>
        </is>
      </c>
      <c r="D1254" t="inlineStr">
        <is>
          <t>Semestral</t>
        </is>
      </c>
      <c r="E1254" t="inlineStr">
        <is>
          <t>Positivo</t>
        </is>
      </c>
      <c r="F1254" s="137" t="n">
        <v>45657</v>
      </c>
      <c r="G1254" t="n">
        <v>2024</v>
      </c>
      <c r="H1254" t="inlineStr">
        <is>
          <t>Diciembre</t>
        </is>
      </c>
      <c r="I1254" t="inlineStr">
        <is>
          <t>2024-2</t>
        </is>
      </c>
      <c r="J1254" t="n">
        <v>974321985.0650001</v>
      </c>
      <c r="K1254" t="n">
        <v>2045128020</v>
      </c>
      <c r="L1254" t="n">
        <v>1.3</v>
      </c>
      <c r="M1254" t="n">
        <v>2.099026863140693</v>
      </c>
      <c r="N1254" t="inlineStr">
        <is>
          <t>974321985.07%</t>
        </is>
      </c>
      <c r="O1254" t="inlineStr">
        <is>
          <t>2045128020.0%</t>
        </is>
      </c>
      <c r="P1254" t="inlineStr">
        <is>
          <t>371-2024-12-31</t>
        </is>
      </c>
      <c r="Q1254" t="n">
        <v>2</v>
      </c>
      <c r="R1254" t="n">
        <v>2</v>
      </c>
    </row>
    <row r="1255">
      <c r="A1255" t="inlineStr">
        <is>
          <t>371</t>
        </is>
      </c>
      <c r="B1255" t="inlineStr">
        <is>
          <t>Recaudación de fondos</t>
        </is>
      </c>
      <c r="C1255" t="inlineStr">
        <is>
          <t>Gestión de la Responsabilidad Social</t>
        </is>
      </c>
      <c r="D1255" t="inlineStr">
        <is>
          <t>Semestral</t>
        </is>
      </c>
      <c r="E1255" t="inlineStr">
        <is>
          <t>Positivo</t>
        </is>
      </c>
      <c r="F1255" s="137" t="n">
        <v>45838</v>
      </c>
      <c r="G1255" t="n">
        <v>2025</v>
      </c>
      <c r="H1255" t="inlineStr">
        <is>
          <t>Junio</t>
        </is>
      </c>
      <c r="I1255" t="inlineStr">
        <is>
          <t>2025-1</t>
        </is>
      </c>
      <c r="J1255" t="n">
        <v>100</v>
      </c>
      <c r="K1255" t="n">
        <v>73.69</v>
      </c>
      <c r="L1255" t="n">
        <v>0.7369</v>
      </c>
      <c r="M1255" t="n">
        <v>0.7369</v>
      </c>
      <c r="N1255" t="inlineStr">
        <is>
          <t>100.0%</t>
        </is>
      </c>
      <c r="O1255" t="inlineStr">
        <is>
          <t>73.69%</t>
        </is>
      </c>
      <c r="P1255" t="inlineStr">
        <is>
          <t>371-2025-06-30</t>
        </is>
      </c>
      <c r="Q1255" t="n">
        <v>2</v>
      </c>
      <c r="R1255" t="n">
        <v>2</v>
      </c>
    </row>
    <row r="1256">
      <c r="A1256" t="inlineStr">
        <is>
          <t>371</t>
        </is>
      </c>
      <c r="B1256" t="inlineStr">
        <is>
          <t>Recaudación de fondos</t>
        </is>
      </c>
      <c r="C1256" t="inlineStr">
        <is>
          <t>Gestión de la Responsabilidad Social</t>
        </is>
      </c>
      <c r="D1256" t="inlineStr">
        <is>
          <t>Semestral</t>
        </is>
      </c>
      <c r="E1256" t="inlineStr">
        <is>
          <t>Positivo</t>
        </is>
      </c>
      <c r="F1256" s="137" t="n">
        <v>46022</v>
      </c>
      <c r="G1256" t="n">
        <v>2025</v>
      </c>
      <c r="H1256" t="inlineStr">
        <is>
          <t>Diciembre</t>
        </is>
      </c>
      <c r="I1256" t="inlineStr">
        <is>
          <t>2025-2</t>
        </is>
      </c>
      <c r="J1256" t="n">
        <v>100</v>
      </c>
      <c r="K1256" t="n">
        <v>83.42</v>
      </c>
      <c r="L1256" t="n">
        <v>0.8342000000000001</v>
      </c>
      <c r="M1256" t="n">
        <v>0.8342000000000001</v>
      </c>
      <c r="N1256" t="inlineStr">
        <is>
          <t>100.0%</t>
        </is>
      </c>
      <c r="O1256" t="inlineStr">
        <is>
          <t>83.42%</t>
        </is>
      </c>
      <c r="P1256" t="inlineStr">
        <is>
          <t>371-2025-12-31</t>
        </is>
      </c>
      <c r="Q1256" t="n">
        <v>2</v>
      </c>
      <c r="R1256" t="n">
        <v>2</v>
      </c>
    </row>
    <row r="1257">
      <c r="A1257" t="inlineStr">
        <is>
          <t>372</t>
        </is>
      </c>
      <c r="B1257" t="inlineStr">
        <is>
          <t>Satisfacción de los clientes corporativos Educación para toda la vida</t>
        </is>
      </c>
      <c r="C1257" t="inlineStr">
        <is>
          <t>Operación de Educación no Formal</t>
        </is>
      </c>
      <c r="D1257" t="inlineStr">
        <is>
          <t>Trimestral</t>
        </is>
      </c>
      <c r="E1257" t="inlineStr">
        <is>
          <t>Positivo</t>
        </is>
      </c>
      <c r="F1257" s="137" t="n">
        <v>45291</v>
      </c>
      <c r="G1257" t="n">
        <v>2023</v>
      </c>
      <c r="H1257" t="inlineStr">
        <is>
          <t>Diciembre</t>
        </is>
      </c>
      <c r="I1257" t="inlineStr">
        <is>
          <t>2023-2</t>
        </is>
      </c>
      <c r="J1257" t="n">
        <v>87</v>
      </c>
      <c r="K1257" t="n">
        <v>95.5</v>
      </c>
      <c r="L1257" t="n">
        <v>1.097701149425287</v>
      </c>
      <c r="M1257" t="n">
        <v>1.097701149425287</v>
      </c>
      <c r="N1257" t="inlineStr">
        <is>
          <t>87.0%</t>
        </is>
      </c>
      <c r="O1257" t="inlineStr">
        <is>
          <t>95.5%</t>
        </is>
      </c>
      <c r="P1257" t="inlineStr">
        <is>
          <t>372-2023-12-31</t>
        </is>
      </c>
      <c r="Q1257" t="n">
        <v>2</v>
      </c>
      <c r="R1257" t="n">
        <v>2</v>
      </c>
    </row>
    <row r="1258">
      <c r="A1258" t="inlineStr">
        <is>
          <t>372</t>
        </is>
      </c>
      <c r="B1258" t="inlineStr">
        <is>
          <t>Satisfacción de los clientes corporativos Educación para toda la vida</t>
        </is>
      </c>
      <c r="C1258" t="inlineStr">
        <is>
          <t>Operación de Educación no Formal</t>
        </is>
      </c>
      <c r="D1258" t="inlineStr">
        <is>
          <t>Trimestral</t>
        </is>
      </c>
      <c r="E1258" t="inlineStr">
        <is>
          <t>Positivo</t>
        </is>
      </c>
      <c r="F1258" s="137" t="n">
        <v>45473</v>
      </c>
      <c r="G1258" t="n">
        <v>2024</v>
      </c>
      <c r="H1258" t="inlineStr">
        <is>
          <t>Junio</t>
        </is>
      </c>
      <c r="I1258" t="inlineStr">
        <is>
          <t>2024-1</t>
        </is>
      </c>
      <c r="J1258" t="n">
        <v>87</v>
      </c>
      <c r="K1258" t="n">
        <v>91.5</v>
      </c>
      <c r="L1258" t="n">
        <v>1.051724137931034</v>
      </c>
      <c r="M1258" t="n">
        <v>1.051724137931034</v>
      </c>
      <c r="N1258" t="inlineStr">
        <is>
          <t>87.0%</t>
        </is>
      </c>
      <c r="O1258" t="inlineStr">
        <is>
          <t>91.5%</t>
        </is>
      </c>
      <c r="P1258" t="inlineStr">
        <is>
          <t>372-2024-06-30</t>
        </is>
      </c>
      <c r="Q1258" t="n">
        <v>2</v>
      </c>
      <c r="R1258" t="n">
        <v>2</v>
      </c>
    </row>
    <row r="1259">
      <c r="A1259" t="inlineStr">
        <is>
          <t>372</t>
        </is>
      </c>
      <c r="B1259" t="inlineStr">
        <is>
          <t>Satisfacción de los clientes corporativos Educación para toda la vida</t>
        </is>
      </c>
      <c r="C1259" t="inlineStr">
        <is>
          <t>Operación de Educación no Formal</t>
        </is>
      </c>
      <c r="D1259" t="inlineStr">
        <is>
          <t>Trimestral</t>
        </is>
      </c>
      <c r="E1259" t="inlineStr">
        <is>
          <t>Positivo</t>
        </is>
      </c>
      <c r="F1259" s="137" t="n">
        <v>45657</v>
      </c>
      <c r="G1259" t="n">
        <v>2024</v>
      </c>
      <c r="H1259" t="inlineStr">
        <is>
          <t>Diciembre</t>
        </is>
      </c>
      <c r="I1259" t="inlineStr">
        <is>
          <t>2024-2</t>
        </is>
      </c>
      <c r="J1259" t="n">
        <v>87</v>
      </c>
      <c r="K1259" t="n">
        <v>92</v>
      </c>
      <c r="L1259" t="n">
        <v>1.057471264367816</v>
      </c>
      <c r="M1259" t="n">
        <v>1.057471264367816</v>
      </c>
      <c r="N1259" t="inlineStr">
        <is>
          <t>87.0%</t>
        </is>
      </c>
      <c r="O1259" t="inlineStr">
        <is>
          <t>92.0%</t>
        </is>
      </c>
      <c r="P1259" t="inlineStr">
        <is>
          <t>372-2024-12-31</t>
        </is>
      </c>
      <c r="Q1259" t="n">
        <v>2</v>
      </c>
      <c r="R1259" t="n">
        <v>2</v>
      </c>
    </row>
    <row r="1260">
      <c r="A1260" t="inlineStr">
        <is>
          <t>372</t>
        </is>
      </c>
      <c r="B1260" t="inlineStr">
        <is>
          <t>Satisfacción de los clientes corporativos Educación para toda la vida</t>
        </is>
      </c>
      <c r="C1260" t="inlineStr">
        <is>
          <t>Operación de Educación no Formal</t>
        </is>
      </c>
      <c r="D1260" t="inlineStr">
        <is>
          <t>Trimestral</t>
        </is>
      </c>
      <c r="E1260" t="inlineStr">
        <is>
          <t>Positivo</t>
        </is>
      </c>
      <c r="F1260" s="137" t="n">
        <v>45838</v>
      </c>
      <c r="G1260" t="n">
        <v>2025</v>
      </c>
      <c r="H1260" t="inlineStr">
        <is>
          <t>Junio</t>
        </is>
      </c>
      <c r="I1260" t="inlineStr">
        <is>
          <t>2025-1</t>
        </is>
      </c>
      <c r="J1260" t="n">
        <v>90</v>
      </c>
      <c r="K1260" t="n">
        <v>94</v>
      </c>
      <c r="L1260" t="n">
        <v>1.044444444444445</v>
      </c>
      <c r="M1260" t="n">
        <v>1.044444444444445</v>
      </c>
      <c r="N1260" t="inlineStr">
        <is>
          <t>90.0%</t>
        </is>
      </c>
      <c r="O1260" t="inlineStr">
        <is>
          <t>94.0%</t>
        </is>
      </c>
      <c r="P1260" t="inlineStr">
        <is>
          <t>372-2025-06-30</t>
        </is>
      </c>
      <c r="Q1260" t="n">
        <v>2</v>
      </c>
      <c r="R1260" t="n">
        <v>2</v>
      </c>
    </row>
    <row r="1261">
      <c r="A1261" t="inlineStr">
        <is>
          <t>372</t>
        </is>
      </c>
      <c r="B1261" t="inlineStr">
        <is>
          <t>Satisfacción de los clientes corporativos Educación para toda la vida</t>
        </is>
      </c>
      <c r="C1261" t="inlineStr">
        <is>
          <t>Operación de Educación no Formal</t>
        </is>
      </c>
      <c r="D1261" t="inlineStr">
        <is>
          <t>Trimestral</t>
        </is>
      </c>
      <c r="E1261" t="inlineStr">
        <is>
          <t>Positivo</t>
        </is>
      </c>
      <c r="F1261" s="137" t="n">
        <v>46022</v>
      </c>
      <c r="G1261" t="n">
        <v>2025</v>
      </c>
      <c r="H1261" t="inlineStr">
        <is>
          <t>Diciembre</t>
        </is>
      </c>
      <c r="I1261" t="inlineStr">
        <is>
          <t>2025-2</t>
        </is>
      </c>
      <c r="J1261" t="n">
        <v>90</v>
      </c>
      <c r="K1261" t="n">
        <v>97</v>
      </c>
      <c r="L1261" t="n">
        <v>1.077777777777778</v>
      </c>
      <c r="M1261" t="n">
        <v>1.077777777777778</v>
      </c>
      <c r="N1261" t="inlineStr">
        <is>
          <t>90.0%</t>
        </is>
      </c>
      <c r="O1261" t="inlineStr">
        <is>
          <t>97.0%</t>
        </is>
      </c>
      <c r="P1261" t="inlineStr">
        <is>
          <t>372-2025-12-31</t>
        </is>
      </c>
      <c r="Q1261" t="n">
        <v>2</v>
      </c>
      <c r="R1261" t="n">
        <v>2</v>
      </c>
    </row>
    <row r="1262">
      <c r="A1262" t="inlineStr">
        <is>
          <t>373</t>
        </is>
      </c>
      <c r="B1262" t="inlineStr">
        <is>
          <t>Cumplimiento de planes anuales por líneas</t>
        </is>
      </c>
      <c r="C1262" t="inlineStr">
        <is>
          <t>Planeación Estratégica</t>
        </is>
      </c>
      <c r="D1262" t="inlineStr">
        <is>
          <t>Trimestral</t>
        </is>
      </c>
      <c r="E1262" t="inlineStr">
        <is>
          <t>Positivo</t>
        </is>
      </c>
      <c r="F1262" s="137" t="n">
        <v>45107</v>
      </c>
      <c r="G1262" t="n">
        <v>2023</v>
      </c>
      <c r="H1262" t="inlineStr">
        <is>
          <t>Junio</t>
        </is>
      </c>
      <c r="I1262" t="inlineStr">
        <is>
          <t>2023-1</t>
        </is>
      </c>
      <c r="J1262" t="n">
        <v>100</v>
      </c>
      <c r="K1262" t="n">
        <v>107.17</v>
      </c>
      <c r="L1262" t="n">
        <v>1.0717</v>
      </c>
      <c r="M1262" t="n">
        <v>1.0717</v>
      </c>
      <c r="N1262" t="inlineStr">
        <is>
          <t>100.0%</t>
        </is>
      </c>
      <c r="O1262" t="inlineStr">
        <is>
          <t>107.17%</t>
        </is>
      </c>
      <c r="P1262" t="inlineStr">
        <is>
          <t>373-2023-06-30</t>
        </is>
      </c>
      <c r="Q1262" t="n">
        <v>2</v>
      </c>
      <c r="R1262" t="n">
        <v>2</v>
      </c>
    </row>
    <row r="1263">
      <c r="A1263" t="inlineStr">
        <is>
          <t>373</t>
        </is>
      </c>
      <c r="B1263" t="inlineStr">
        <is>
          <t>Cumplimiento de planes anuales por líneas</t>
        </is>
      </c>
      <c r="C1263" t="inlineStr">
        <is>
          <t>Planeación Estratégica</t>
        </is>
      </c>
      <c r="D1263" t="inlineStr">
        <is>
          <t>Trimestral</t>
        </is>
      </c>
      <c r="E1263" t="inlineStr">
        <is>
          <t>Positivo</t>
        </is>
      </c>
      <c r="F1263" s="137" t="n">
        <v>45291</v>
      </c>
      <c r="G1263" t="n">
        <v>2023</v>
      </c>
      <c r="H1263" t="inlineStr">
        <is>
          <t>Diciembre</t>
        </is>
      </c>
      <c r="I1263" t="inlineStr">
        <is>
          <t>2023-2</t>
        </is>
      </c>
      <c r="J1263" t="n">
        <v>100</v>
      </c>
      <c r="K1263" t="n">
        <v>94.34</v>
      </c>
      <c r="L1263" t="n">
        <v>0.9434</v>
      </c>
      <c r="M1263" t="n">
        <v>0.9434</v>
      </c>
      <c r="N1263" t="inlineStr">
        <is>
          <t>100.0%</t>
        </is>
      </c>
      <c r="O1263" t="inlineStr">
        <is>
          <t>94.34%</t>
        </is>
      </c>
      <c r="P1263" t="inlineStr">
        <is>
          <t>373-2023-12-31</t>
        </is>
      </c>
      <c r="Q1263" t="n">
        <v>2</v>
      </c>
      <c r="R1263" t="n">
        <v>2</v>
      </c>
    </row>
    <row r="1264">
      <c r="A1264" t="inlineStr">
        <is>
          <t>373</t>
        </is>
      </c>
      <c r="B1264" t="inlineStr">
        <is>
          <t>Cumplimiento de planes anuales por líneas</t>
        </is>
      </c>
      <c r="C1264" t="inlineStr">
        <is>
          <t>Planeación Estratégica</t>
        </is>
      </c>
      <c r="D1264" t="inlineStr">
        <is>
          <t>Trimestral</t>
        </is>
      </c>
      <c r="E1264" t="inlineStr">
        <is>
          <t>Positivo</t>
        </is>
      </c>
      <c r="F1264" s="137" t="n">
        <v>45473</v>
      </c>
      <c r="G1264" t="n">
        <v>2024</v>
      </c>
      <c r="H1264" t="inlineStr">
        <is>
          <t>Junio</t>
        </is>
      </c>
      <c r="I1264" t="inlineStr">
        <is>
          <t>2024-1</t>
        </is>
      </c>
      <c r="J1264" t="n">
        <v>100</v>
      </c>
      <c r="K1264" t="n">
        <v>97.91</v>
      </c>
      <c r="L1264" t="n">
        <v>0.9791</v>
      </c>
      <c r="M1264" t="n">
        <v>0.9791</v>
      </c>
      <c r="N1264" t="inlineStr">
        <is>
          <t>100.0%</t>
        </is>
      </c>
      <c r="O1264" t="inlineStr">
        <is>
          <t>97.91%</t>
        </is>
      </c>
      <c r="P1264" t="inlineStr">
        <is>
          <t>373-2024-06-30</t>
        </is>
      </c>
      <c r="Q1264" t="n">
        <v>2</v>
      </c>
      <c r="R1264" t="n">
        <v>2</v>
      </c>
    </row>
    <row r="1265">
      <c r="A1265" t="inlineStr">
        <is>
          <t>373</t>
        </is>
      </c>
      <c r="B1265" t="inlineStr">
        <is>
          <t>Cumplimiento de planes anuales por líneas</t>
        </is>
      </c>
      <c r="C1265" t="inlineStr">
        <is>
          <t>Planeación Estratégica</t>
        </is>
      </c>
      <c r="D1265" t="inlineStr">
        <is>
          <t>Trimestral</t>
        </is>
      </c>
      <c r="E1265" t="inlineStr">
        <is>
          <t>Positivo</t>
        </is>
      </c>
      <c r="F1265" s="137" t="n">
        <v>45657</v>
      </c>
      <c r="G1265" t="n">
        <v>2024</v>
      </c>
      <c r="H1265" t="inlineStr">
        <is>
          <t>Diciembre</t>
        </is>
      </c>
      <c r="I1265" t="inlineStr">
        <is>
          <t>2024-2</t>
        </is>
      </c>
      <c r="J1265" t="n">
        <v>100</v>
      </c>
      <c r="K1265" t="n">
        <v>49.805</v>
      </c>
      <c r="L1265" t="n">
        <v>0.49805</v>
      </c>
      <c r="M1265" t="n">
        <v>0.49805</v>
      </c>
      <c r="N1265" t="inlineStr">
        <is>
          <t>100.0%</t>
        </is>
      </c>
      <c r="O1265" t="inlineStr">
        <is>
          <t>49.8%</t>
        </is>
      </c>
      <c r="P1265" t="inlineStr">
        <is>
          <t>373-2024-12-31</t>
        </is>
      </c>
      <c r="Q1265" t="n">
        <v>2</v>
      </c>
      <c r="R1265" t="n">
        <v>2</v>
      </c>
    </row>
    <row r="1266">
      <c r="A1266" t="inlineStr">
        <is>
          <t>373</t>
        </is>
      </c>
      <c r="B1266" t="inlineStr">
        <is>
          <t>Cumplimiento de planes anuales por líneas</t>
        </is>
      </c>
      <c r="C1266" t="inlineStr">
        <is>
          <t>Planeación Estratégica</t>
        </is>
      </c>
      <c r="D1266" t="inlineStr">
        <is>
          <t>Trimestral</t>
        </is>
      </c>
      <c r="E1266" t="inlineStr">
        <is>
          <t>Positivo</t>
        </is>
      </c>
      <c r="F1266" s="137" t="n">
        <v>45838</v>
      </c>
      <c r="G1266" t="n">
        <v>2025</v>
      </c>
      <c r="H1266" t="inlineStr">
        <is>
          <t>Junio</t>
        </is>
      </c>
      <c r="I1266" t="inlineStr">
        <is>
          <t>2025-1</t>
        </is>
      </c>
      <c r="J1266" t="n">
        <v>100</v>
      </c>
      <c r="K1266" t="n">
        <v>104.605</v>
      </c>
      <c r="L1266" t="n">
        <v>1.04605</v>
      </c>
      <c r="M1266" t="n">
        <v>1.04605</v>
      </c>
      <c r="N1266" t="inlineStr">
        <is>
          <t>100.0%</t>
        </is>
      </c>
      <c r="O1266" t="inlineStr">
        <is>
          <t>104.6%</t>
        </is>
      </c>
      <c r="P1266" t="inlineStr">
        <is>
          <t>373-2025-06-30</t>
        </is>
      </c>
      <c r="Q1266" t="n">
        <v>2</v>
      </c>
      <c r="R1266" t="n">
        <v>2</v>
      </c>
    </row>
    <row r="1267">
      <c r="A1267" t="inlineStr">
        <is>
          <t>373</t>
        </is>
      </c>
      <c r="B1267" t="inlineStr">
        <is>
          <t>Cumplimiento de planes anuales por líneas</t>
        </is>
      </c>
      <c r="C1267" t="inlineStr">
        <is>
          <t>Planeación Estratégica</t>
        </is>
      </c>
      <c r="D1267" t="inlineStr">
        <is>
          <t>Trimestral</t>
        </is>
      </c>
      <c r="E1267" t="inlineStr">
        <is>
          <t>Positivo</t>
        </is>
      </c>
      <c r="F1267" s="137" t="n">
        <v>46022</v>
      </c>
      <c r="G1267" t="n">
        <v>2025</v>
      </c>
      <c r="H1267" t="inlineStr">
        <is>
          <t>Diciembre</t>
        </is>
      </c>
      <c r="I1267" t="inlineStr">
        <is>
          <t>2025-2</t>
        </is>
      </c>
      <c r="J1267" t="n">
        <v>100</v>
      </c>
      <c r="L1267" t="n">
        <v>0</v>
      </c>
      <c r="M1267" t="n">
        <v>0</v>
      </c>
      <c r="N1267" t="inlineStr">
        <is>
          <t>100.0%</t>
        </is>
      </c>
      <c r="P1267" t="inlineStr">
        <is>
          <t>373-2025-12-31</t>
        </is>
      </c>
      <c r="Q1267" t="n">
        <v>2</v>
      </c>
      <c r="R1267" t="n">
        <v>2</v>
      </c>
    </row>
    <row r="1268">
      <c r="A1268" t="inlineStr">
        <is>
          <t>374</t>
        </is>
      </c>
      <c r="B1268" t="inlineStr">
        <is>
          <t>Disponibilidad de máster modalidad virtual</t>
        </is>
      </c>
      <c r="C1268" t="inlineStr">
        <is>
          <t>Operaciones Académicas</t>
        </is>
      </c>
      <c r="D1268" t="inlineStr">
        <is>
          <t>Semestral</t>
        </is>
      </c>
      <c r="E1268" t="inlineStr">
        <is>
          <t>Positivo</t>
        </is>
      </c>
      <c r="F1268" s="137" t="n">
        <v>45291</v>
      </c>
      <c r="G1268" t="n">
        <v>2023</v>
      </c>
      <c r="H1268" t="inlineStr">
        <is>
          <t>Diciembre</t>
        </is>
      </c>
      <c r="I1268" t="inlineStr">
        <is>
          <t>2023-2</t>
        </is>
      </c>
      <c r="J1268" t="n">
        <v>100</v>
      </c>
      <c r="K1268" t="n">
        <v>100</v>
      </c>
      <c r="L1268" t="n">
        <v>1</v>
      </c>
      <c r="M1268" t="n">
        <v>1</v>
      </c>
      <c r="N1268" t="inlineStr">
        <is>
          <t>100.0%</t>
        </is>
      </c>
      <c r="O1268" t="inlineStr">
        <is>
          <t>100.0%</t>
        </is>
      </c>
      <c r="P1268" t="inlineStr">
        <is>
          <t>374-2023-12-31</t>
        </is>
      </c>
      <c r="Q1268" t="n">
        <v>2</v>
      </c>
      <c r="R1268" t="n">
        <v>2</v>
      </c>
    </row>
    <row r="1269">
      <c r="A1269" t="inlineStr">
        <is>
          <t>375</t>
        </is>
      </c>
      <c r="B1269" t="inlineStr">
        <is>
          <t>Disponibilidad de catálogo de asignaturas pregrado y posgrado presencial</t>
        </is>
      </c>
      <c r="C1269" t="inlineStr">
        <is>
          <t>Operaciones Académicas</t>
        </is>
      </c>
      <c r="D1269" t="inlineStr">
        <is>
          <t>Semestral</t>
        </is>
      </c>
      <c r="E1269" t="inlineStr">
        <is>
          <t>Positivo</t>
        </is>
      </c>
      <c r="F1269" s="137" t="n">
        <v>45291</v>
      </c>
      <c r="G1269" t="n">
        <v>2023</v>
      </c>
      <c r="H1269" t="inlineStr">
        <is>
          <t>Diciembre</t>
        </is>
      </c>
      <c r="I1269" t="inlineStr">
        <is>
          <t>2023-2</t>
        </is>
      </c>
      <c r="J1269" t="n">
        <v>100</v>
      </c>
      <c r="K1269" t="n">
        <v>100</v>
      </c>
      <c r="L1269" t="n">
        <v>1</v>
      </c>
      <c r="M1269" t="n">
        <v>1</v>
      </c>
      <c r="N1269" t="inlineStr">
        <is>
          <t>100.0%</t>
        </is>
      </c>
      <c r="O1269" t="inlineStr">
        <is>
          <t>100.0%</t>
        </is>
      </c>
      <c r="P1269" t="inlineStr">
        <is>
          <t>375-2023-12-31</t>
        </is>
      </c>
      <c r="Q1269" t="n">
        <v>2</v>
      </c>
      <c r="R1269" t="n">
        <v>2</v>
      </c>
    </row>
    <row r="1270">
      <c r="A1270" t="inlineStr">
        <is>
          <t>375</t>
        </is>
      </c>
      <c r="B1270" t="inlineStr">
        <is>
          <t>Disponibilidad de catálogo de asignaturas pregrado y posgrado presencial</t>
        </is>
      </c>
      <c r="C1270" t="inlineStr">
        <is>
          <t>Operaciones Académicas</t>
        </is>
      </c>
      <c r="D1270" t="inlineStr">
        <is>
          <t>Semestral</t>
        </is>
      </c>
      <c r="E1270" t="inlineStr">
        <is>
          <t>Positivo</t>
        </is>
      </c>
      <c r="F1270" s="137" t="n">
        <v>45473</v>
      </c>
      <c r="G1270" t="n">
        <v>2024</v>
      </c>
      <c r="H1270" t="inlineStr">
        <is>
          <t>Junio</t>
        </is>
      </c>
      <c r="I1270" t="inlineStr">
        <is>
          <t>2024-1</t>
        </is>
      </c>
      <c r="J1270" t="n">
        <v>100</v>
      </c>
      <c r="K1270" t="n">
        <v>100</v>
      </c>
      <c r="L1270" t="n">
        <v>1</v>
      </c>
      <c r="M1270" t="n">
        <v>1</v>
      </c>
      <c r="N1270" t="inlineStr">
        <is>
          <t>100.0%</t>
        </is>
      </c>
      <c r="O1270" t="inlineStr">
        <is>
          <t>100.0%</t>
        </is>
      </c>
      <c r="P1270" t="inlineStr">
        <is>
          <t>375-2024-06-30</t>
        </is>
      </c>
      <c r="Q1270" t="n">
        <v>2</v>
      </c>
      <c r="R1270" t="n">
        <v>2</v>
      </c>
    </row>
    <row r="1271">
      <c r="A1271" t="inlineStr">
        <is>
          <t>375</t>
        </is>
      </c>
      <c r="B1271" t="inlineStr">
        <is>
          <t>Disponibilidad de catálogo de asignaturas pregrado y posgrado presencial</t>
        </is>
      </c>
      <c r="C1271" t="inlineStr">
        <is>
          <t>Operaciones Académicas</t>
        </is>
      </c>
      <c r="D1271" t="inlineStr">
        <is>
          <t>Semestral</t>
        </is>
      </c>
      <c r="E1271" t="inlineStr">
        <is>
          <t>Positivo</t>
        </is>
      </c>
      <c r="F1271" s="137" t="n">
        <v>45657</v>
      </c>
      <c r="G1271" t="n">
        <v>2024</v>
      </c>
      <c r="H1271" t="inlineStr">
        <is>
          <t>Diciembre</t>
        </is>
      </c>
      <c r="I1271" t="inlineStr">
        <is>
          <t>2024-2</t>
        </is>
      </c>
      <c r="J1271" t="n">
        <v>100</v>
      </c>
      <c r="K1271" t="n">
        <v>100</v>
      </c>
      <c r="L1271" t="n">
        <v>1</v>
      </c>
      <c r="M1271" t="n">
        <v>1</v>
      </c>
      <c r="N1271" t="inlineStr">
        <is>
          <t>100.0%</t>
        </is>
      </c>
      <c r="O1271" t="inlineStr">
        <is>
          <t>100.0%</t>
        </is>
      </c>
      <c r="P1271" t="inlineStr">
        <is>
          <t>375-2024-12-31</t>
        </is>
      </c>
      <c r="Q1271" t="n">
        <v>2</v>
      </c>
      <c r="R1271" t="n">
        <v>2</v>
      </c>
    </row>
    <row r="1272">
      <c r="A1272" t="inlineStr">
        <is>
          <t>375</t>
        </is>
      </c>
      <c r="B1272" t="inlineStr">
        <is>
          <t>Disponibilidad de catálogo de asignaturas pregrado y posgrado presencial</t>
        </is>
      </c>
      <c r="C1272" t="inlineStr">
        <is>
          <t>Operaciones Académicas</t>
        </is>
      </c>
      <c r="D1272" t="inlineStr">
        <is>
          <t>Semestral</t>
        </is>
      </c>
      <c r="E1272" t="inlineStr">
        <is>
          <t>Positivo</t>
        </is>
      </c>
      <c r="F1272" s="137" t="n">
        <v>45838</v>
      </c>
      <c r="G1272" t="n">
        <v>2025</v>
      </c>
      <c r="H1272" t="inlineStr">
        <is>
          <t>Junio</t>
        </is>
      </c>
      <c r="I1272" t="inlineStr">
        <is>
          <t>2025-1</t>
        </is>
      </c>
      <c r="J1272" t="n">
        <v>100</v>
      </c>
      <c r="K1272" t="n">
        <v>100</v>
      </c>
      <c r="L1272" t="n">
        <v>1</v>
      </c>
      <c r="M1272" t="n">
        <v>1</v>
      </c>
      <c r="N1272" t="inlineStr">
        <is>
          <t>100.0%</t>
        </is>
      </c>
      <c r="O1272" t="inlineStr">
        <is>
          <t>100.0%</t>
        </is>
      </c>
      <c r="P1272" t="inlineStr">
        <is>
          <t>375-2025-06-30</t>
        </is>
      </c>
      <c r="Q1272" t="n">
        <v>2</v>
      </c>
      <c r="R1272" t="n">
        <v>2</v>
      </c>
    </row>
    <row r="1273">
      <c r="A1273" t="inlineStr">
        <is>
          <t>375</t>
        </is>
      </c>
      <c r="B1273" t="inlineStr">
        <is>
          <t>Disponibilidad de catálogo de asignaturas pregrado y posgrado presencial</t>
        </is>
      </c>
      <c r="C1273" t="inlineStr">
        <is>
          <t>Operaciones Académicas</t>
        </is>
      </c>
      <c r="D1273" t="inlineStr">
        <is>
          <t>Semestral</t>
        </is>
      </c>
      <c r="E1273" t="inlineStr">
        <is>
          <t>Positivo</t>
        </is>
      </c>
      <c r="F1273" s="137" t="n">
        <v>46022</v>
      </c>
      <c r="G1273" t="n">
        <v>2025</v>
      </c>
      <c r="H1273" t="inlineStr">
        <is>
          <t>Diciembre</t>
        </is>
      </c>
      <c r="I1273" t="inlineStr">
        <is>
          <t>2025-2</t>
        </is>
      </c>
      <c r="J1273" t="n">
        <v>100</v>
      </c>
      <c r="K1273" t="n">
        <v>100</v>
      </c>
      <c r="L1273" t="n">
        <v>1</v>
      </c>
      <c r="M1273" t="n">
        <v>1</v>
      </c>
      <c r="N1273" t="inlineStr">
        <is>
          <t>100.0%</t>
        </is>
      </c>
      <c r="O1273" t="inlineStr">
        <is>
          <t>100.0%</t>
        </is>
      </c>
      <c r="P1273" t="inlineStr">
        <is>
          <t>375-2025-12-31</t>
        </is>
      </c>
      <c r="Q1273" t="n">
        <v>2</v>
      </c>
      <c r="R1273" t="n">
        <v>2</v>
      </c>
    </row>
    <row r="1274">
      <c r="A1274" t="inlineStr">
        <is>
          <t>376</t>
        </is>
      </c>
      <c r="B1274" t="inlineStr">
        <is>
          <t>Cumplimiento EBIDTA</t>
        </is>
      </c>
      <c r="C1274" t="inlineStr">
        <is>
          <t>Planeación Financiera</t>
        </is>
      </c>
      <c r="D1274" t="inlineStr">
        <is>
          <t>Semestral</t>
        </is>
      </c>
      <c r="E1274" t="inlineStr">
        <is>
          <t>Positivo</t>
        </is>
      </c>
      <c r="F1274" s="137" t="n">
        <v>44742</v>
      </c>
      <c r="G1274" t="n">
        <v>2022</v>
      </c>
      <c r="H1274" t="inlineStr">
        <is>
          <t>Junio</t>
        </is>
      </c>
      <c r="I1274" t="inlineStr">
        <is>
          <t>2022-1</t>
        </is>
      </c>
      <c r="J1274" t="n">
        <v>10494</v>
      </c>
      <c r="K1274" t="n">
        <v>14221</v>
      </c>
      <c r="L1274" t="n">
        <v>1.3</v>
      </c>
      <c r="M1274" t="n">
        <v>1.35515532685344</v>
      </c>
      <c r="N1274" t="inlineStr">
        <is>
          <t>10494.0%</t>
        </is>
      </c>
      <c r="O1274" t="inlineStr">
        <is>
          <t>14221.0%</t>
        </is>
      </c>
      <c r="P1274" t="inlineStr">
        <is>
          <t>376-2022-06-30</t>
        </is>
      </c>
      <c r="Q1274" t="n">
        <v>2</v>
      </c>
      <c r="R1274" t="n">
        <v>2</v>
      </c>
    </row>
    <row r="1275">
      <c r="A1275" t="inlineStr">
        <is>
          <t>376</t>
        </is>
      </c>
      <c r="B1275" t="inlineStr">
        <is>
          <t>Cumplimiento EBIDTA</t>
        </is>
      </c>
      <c r="C1275" t="inlineStr">
        <is>
          <t>Planeación Financiera</t>
        </is>
      </c>
      <c r="D1275" t="inlineStr">
        <is>
          <t>Semestral</t>
        </is>
      </c>
      <c r="E1275" t="inlineStr">
        <is>
          <t>Positivo</t>
        </is>
      </c>
      <c r="F1275" s="137" t="n">
        <v>44926</v>
      </c>
      <c r="G1275" t="n">
        <v>2022</v>
      </c>
      <c r="H1275" t="inlineStr">
        <is>
          <t>Diciembre</t>
        </is>
      </c>
      <c r="I1275" t="inlineStr">
        <is>
          <t>2022-2</t>
        </is>
      </c>
      <c r="J1275" t="n">
        <v>5570</v>
      </c>
      <c r="K1275" t="n">
        <v>9919</v>
      </c>
      <c r="L1275" t="n">
        <v>1.3</v>
      </c>
      <c r="M1275" t="n">
        <v>1.780789946140036</v>
      </c>
      <c r="N1275" t="inlineStr">
        <is>
          <t>5570.0%</t>
        </is>
      </c>
      <c r="O1275" t="inlineStr">
        <is>
          <t>9919.0%</t>
        </is>
      </c>
      <c r="P1275" t="inlineStr">
        <is>
          <t>376-2022-12-31</t>
        </is>
      </c>
      <c r="Q1275" t="n">
        <v>2</v>
      </c>
      <c r="R1275" t="n">
        <v>2</v>
      </c>
    </row>
    <row r="1276">
      <c r="A1276" t="inlineStr">
        <is>
          <t>376</t>
        </is>
      </c>
      <c r="B1276" t="inlineStr">
        <is>
          <t>Cumplimiento EBIDTA</t>
        </is>
      </c>
      <c r="C1276" t="inlineStr">
        <is>
          <t>Planeación Financiera</t>
        </is>
      </c>
      <c r="D1276" t="inlineStr">
        <is>
          <t>Semestral</t>
        </is>
      </c>
      <c r="E1276" t="inlineStr">
        <is>
          <t>Positivo</t>
        </is>
      </c>
      <c r="F1276" s="137" t="n">
        <v>45107</v>
      </c>
      <c r="G1276" t="n">
        <v>2023</v>
      </c>
      <c r="H1276" t="inlineStr">
        <is>
          <t>Junio</t>
        </is>
      </c>
      <c r="I1276" t="inlineStr">
        <is>
          <t>2023-1</t>
        </is>
      </c>
      <c r="J1276" t="n">
        <v>8796.24127</v>
      </c>
      <c r="K1276" t="n">
        <v>13169.941458</v>
      </c>
      <c r="L1276" t="n">
        <v>1.3</v>
      </c>
      <c r="M1276" t="n">
        <v>1.497223763395021</v>
      </c>
      <c r="N1276" t="inlineStr">
        <is>
          <t>8796.24%</t>
        </is>
      </c>
      <c r="O1276" t="inlineStr">
        <is>
          <t>13169.94%</t>
        </is>
      </c>
      <c r="P1276" t="inlineStr">
        <is>
          <t>376-2023-06-30</t>
        </is>
      </c>
      <c r="Q1276" t="n">
        <v>2</v>
      </c>
      <c r="R1276" t="n">
        <v>2</v>
      </c>
    </row>
    <row r="1277">
      <c r="A1277" t="inlineStr">
        <is>
          <t>376</t>
        </is>
      </c>
      <c r="B1277" t="inlineStr">
        <is>
          <t>Cumplimiento EBIDTA</t>
        </is>
      </c>
      <c r="C1277" t="inlineStr">
        <is>
          <t>Planeación Financiera</t>
        </is>
      </c>
      <c r="D1277" t="inlineStr">
        <is>
          <t>Semestral</t>
        </is>
      </c>
      <c r="E1277" t="inlineStr">
        <is>
          <t>Positivo</t>
        </is>
      </c>
      <c r="F1277" s="137" t="n">
        <v>45291</v>
      </c>
      <c r="G1277" t="n">
        <v>2023</v>
      </c>
      <c r="H1277" t="inlineStr">
        <is>
          <t>Diciembre</t>
        </is>
      </c>
      <c r="I1277" t="inlineStr">
        <is>
          <t>2023-2</t>
        </is>
      </c>
      <c r="J1277" t="n">
        <v>26073.47270271854</v>
      </c>
      <c r="K1277" t="n">
        <v>26403.08792599995</v>
      </c>
      <c r="L1277" t="n">
        <v>1.012641784507939</v>
      </c>
      <c r="M1277" t="n">
        <v>1.012641784507939</v>
      </c>
      <c r="N1277" t="inlineStr">
        <is>
          <t>26073.47%</t>
        </is>
      </c>
      <c r="O1277" t="inlineStr">
        <is>
          <t>26403.09%</t>
        </is>
      </c>
      <c r="P1277" t="inlineStr">
        <is>
          <t>376-2023-12-31</t>
        </is>
      </c>
      <c r="Q1277" t="n">
        <v>2</v>
      </c>
      <c r="R1277" t="n">
        <v>2</v>
      </c>
    </row>
    <row r="1278">
      <c r="A1278" t="inlineStr">
        <is>
          <t>376</t>
        </is>
      </c>
      <c r="B1278" t="inlineStr">
        <is>
          <t>Cumplimiento EBIDTA</t>
        </is>
      </c>
      <c r="C1278" t="inlineStr">
        <is>
          <t>Planeación Financiera</t>
        </is>
      </c>
      <c r="D1278" t="inlineStr">
        <is>
          <t>Semestral</t>
        </is>
      </c>
      <c r="E1278" t="inlineStr">
        <is>
          <t>Positivo</t>
        </is>
      </c>
      <c r="F1278" s="137" t="n">
        <v>45473</v>
      </c>
      <c r="G1278" t="n">
        <v>2024</v>
      </c>
      <c r="H1278" t="inlineStr">
        <is>
          <t>Junio</t>
        </is>
      </c>
      <c r="I1278" t="inlineStr">
        <is>
          <t>2024-1</t>
        </is>
      </c>
      <c r="J1278" t="n">
        <v>14136.961539</v>
      </c>
      <c r="K1278" t="n">
        <v>14702.21981</v>
      </c>
      <c r="L1278" t="n">
        <v>1.039984424477679</v>
      </c>
      <c r="M1278" t="n">
        <v>1.039984424477679</v>
      </c>
      <c r="N1278" t="inlineStr">
        <is>
          <t>14136.96%</t>
        </is>
      </c>
      <c r="O1278" t="inlineStr">
        <is>
          <t>14702.22%</t>
        </is>
      </c>
      <c r="P1278" t="inlineStr">
        <is>
          <t>376-2024-06-30</t>
        </is>
      </c>
      <c r="Q1278" t="n">
        <v>2</v>
      </c>
      <c r="R1278" t="n">
        <v>2</v>
      </c>
    </row>
    <row r="1279">
      <c r="A1279" t="inlineStr">
        <is>
          <t>376</t>
        </is>
      </c>
      <c r="B1279" t="inlineStr">
        <is>
          <t>Cumplimiento EBITDA</t>
        </is>
      </c>
      <c r="C1279" t="inlineStr">
        <is>
          <t>Planeación Financiera</t>
        </is>
      </c>
      <c r="D1279" t="inlineStr">
        <is>
          <t>Semestral</t>
        </is>
      </c>
      <c r="E1279" t="inlineStr">
        <is>
          <t>Positivo</t>
        </is>
      </c>
      <c r="F1279" s="137" t="n">
        <v>45657</v>
      </c>
      <c r="G1279" t="n">
        <v>2024</v>
      </c>
      <c r="H1279" t="inlineStr">
        <is>
          <t>Diciembre</t>
        </is>
      </c>
      <c r="I1279" t="inlineStr">
        <is>
          <t>2024-2</t>
        </is>
      </c>
      <c r="J1279" t="n">
        <v>27010.108281</v>
      </c>
      <c r="K1279" t="n">
        <v>29467.922112</v>
      </c>
      <c r="L1279" t="n">
        <v>1.090996074707665</v>
      </c>
      <c r="M1279" t="n">
        <v>1.090996074707665</v>
      </c>
      <c r="N1279" t="inlineStr">
        <is>
          <t>27010.11%</t>
        </is>
      </c>
      <c r="O1279" t="inlineStr">
        <is>
          <t>29467.92%</t>
        </is>
      </c>
      <c r="P1279" t="inlineStr">
        <is>
          <t>376-2024-12-31</t>
        </is>
      </c>
      <c r="Q1279" t="n">
        <v>2</v>
      </c>
      <c r="R1279" t="n">
        <v>2</v>
      </c>
    </row>
    <row r="1280">
      <c r="A1280" t="inlineStr">
        <is>
          <t>376</t>
        </is>
      </c>
      <c r="B1280" t="inlineStr">
        <is>
          <t>Cumplimiento EBITDA</t>
        </is>
      </c>
      <c r="C1280" t="inlineStr">
        <is>
          <t>Planeación Financiera</t>
        </is>
      </c>
      <c r="D1280" t="inlineStr">
        <is>
          <t>Semestral</t>
        </is>
      </c>
      <c r="E1280" t="inlineStr">
        <is>
          <t>Positivo</t>
        </is>
      </c>
      <c r="F1280" s="137" t="n">
        <v>45838</v>
      </c>
      <c r="G1280" t="n">
        <v>2025</v>
      </c>
      <c r="H1280" t="inlineStr">
        <is>
          <t>Junio</t>
        </is>
      </c>
      <c r="I1280" t="inlineStr">
        <is>
          <t>2025-1</t>
        </is>
      </c>
      <c r="J1280" t="n">
        <v>95</v>
      </c>
      <c r="K1280" t="n">
        <v>117.87</v>
      </c>
      <c r="L1280" t="n">
        <v>1.240736842105263</v>
      </c>
      <c r="M1280" t="n">
        <v>1.240736842105263</v>
      </c>
      <c r="N1280" t="inlineStr">
        <is>
          <t>95.0%</t>
        </is>
      </c>
      <c r="O1280" t="inlineStr">
        <is>
          <t>117.87%</t>
        </is>
      </c>
      <c r="P1280" t="inlineStr">
        <is>
          <t>376-2025-06-30</t>
        </is>
      </c>
      <c r="Q1280" t="n">
        <v>2</v>
      </c>
      <c r="R1280" t="n">
        <v>2</v>
      </c>
    </row>
    <row r="1281">
      <c r="A1281" t="inlineStr">
        <is>
          <t>376</t>
        </is>
      </c>
      <c r="B1281" t="inlineStr">
        <is>
          <t>Cumplimiento EBITDA</t>
        </is>
      </c>
      <c r="C1281" t="inlineStr">
        <is>
          <t>Planeación Financiera</t>
        </is>
      </c>
      <c r="D1281" t="inlineStr">
        <is>
          <t>Semestral</t>
        </is>
      </c>
      <c r="E1281" t="inlineStr">
        <is>
          <t>Positivo</t>
        </is>
      </c>
      <c r="F1281" s="137" t="n">
        <v>46022</v>
      </c>
      <c r="G1281" t="n">
        <v>2025</v>
      </c>
      <c r="H1281" t="inlineStr">
        <is>
          <t>Diciembre</t>
        </is>
      </c>
      <c r="I1281" t="inlineStr">
        <is>
          <t>2025-2</t>
        </is>
      </c>
      <c r="J1281" t="n">
        <v>95</v>
      </c>
      <c r="K1281" t="n">
        <v>117.51</v>
      </c>
      <c r="L1281" t="n">
        <v>1.236947368421053</v>
      </c>
      <c r="M1281" t="n">
        <v>1.236947368421053</v>
      </c>
      <c r="N1281" t="inlineStr">
        <is>
          <t>95.0%</t>
        </is>
      </c>
      <c r="O1281" t="inlineStr">
        <is>
          <t>117.51%</t>
        </is>
      </c>
      <c r="P1281" t="inlineStr">
        <is>
          <t>376-2025-12-31</t>
        </is>
      </c>
      <c r="Q1281" t="n">
        <v>2</v>
      </c>
      <c r="R1281" t="n">
        <v>2</v>
      </c>
    </row>
    <row r="1282">
      <c r="A1282" t="inlineStr">
        <is>
          <t>377</t>
        </is>
      </c>
      <c r="B1282" t="inlineStr">
        <is>
          <t>CAPEX</t>
        </is>
      </c>
      <c r="C1282" t="inlineStr">
        <is>
          <t>Planeación Financiera</t>
        </is>
      </c>
      <c r="D1282" t="inlineStr">
        <is>
          <t>Semestral</t>
        </is>
      </c>
      <c r="E1282" t="inlineStr">
        <is>
          <t>Negativo</t>
        </is>
      </c>
      <c r="F1282" s="137" t="n">
        <v>45107</v>
      </c>
      <c r="G1282" t="n">
        <v>2023</v>
      </c>
      <c r="H1282" t="inlineStr">
        <is>
          <t>Junio</t>
        </is>
      </c>
      <c r="I1282" t="inlineStr">
        <is>
          <t>2023-1</t>
        </is>
      </c>
      <c r="J1282" t="n">
        <v>7200.908222</v>
      </c>
      <c r="K1282" t="n">
        <v>1606.868149</v>
      </c>
      <c r="L1282" t="n">
        <v>1.3</v>
      </c>
      <c r="M1282" t="n">
        <v>4.481331107646469</v>
      </c>
      <c r="N1282" t="inlineStr">
        <is>
          <t>7200.91%</t>
        </is>
      </c>
      <c r="O1282" t="inlineStr">
        <is>
          <t>1606.87%</t>
        </is>
      </c>
      <c r="P1282" t="inlineStr">
        <is>
          <t>377-2023-06-30</t>
        </is>
      </c>
      <c r="Q1282" t="n">
        <v>2</v>
      </c>
      <c r="R1282" t="n">
        <v>2</v>
      </c>
    </row>
    <row r="1283">
      <c r="A1283" t="inlineStr">
        <is>
          <t>377</t>
        </is>
      </c>
      <c r="B1283" t="inlineStr">
        <is>
          <t>CAPEX</t>
        </is>
      </c>
      <c r="C1283" t="inlineStr">
        <is>
          <t>Planeación Financiera</t>
        </is>
      </c>
      <c r="D1283" t="inlineStr">
        <is>
          <t>Semestral</t>
        </is>
      </c>
      <c r="E1283" t="inlineStr">
        <is>
          <t>Negativo</t>
        </is>
      </c>
      <c r="F1283" s="137" t="n">
        <v>45291</v>
      </c>
      <c r="G1283" t="n">
        <v>2023</v>
      </c>
      <c r="H1283" t="inlineStr">
        <is>
          <t>Diciembre</t>
        </is>
      </c>
      <c r="I1283" t="inlineStr">
        <is>
          <t>2023-2</t>
        </is>
      </c>
      <c r="J1283" t="n">
        <v>12518.00530670625</v>
      </c>
      <c r="K1283" t="n">
        <v>7607.138418999999</v>
      </c>
      <c r="L1283" t="n">
        <v>1.3</v>
      </c>
      <c r="M1283" t="n">
        <v>1.64556034309046</v>
      </c>
      <c r="N1283" t="inlineStr">
        <is>
          <t>12518.01%</t>
        </is>
      </c>
      <c r="O1283" t="inlineStr">
        <is>
          <t>7607.14%</t>
        </is>
      </c>
      <c r="P1283" t="inlineStr">
        <is>
          <t>377-2023-12-31</t>
        </is>
      </c>
      <c r="Q1283" t="n">
        <v>2</v>
      </c>
      <c r="R1283" t="n">
        <v>2</v>
      </c>
    </row>
    <row r="1284">
      <c r="A1284" t="inlineStr">
        <is>
          <t>377</t>
        </is>
      </c>
      <c r="B1284" t="inlineStr">
        <is>
          <t>CAPEX</t>
        </is>
      </c>
      <c r="C1284" t="inlineStr">
        <is>
          <t>Planeación Financiera</t>
        </is>
      </c>
      <c r="D1284" t="inlineStr">
        <is>
          <t>Semestral</t>
        </is>
      </c>
      <c r="E1284" t="inlineStr">
        <is>
          <t>Negativo</t>
        </is>
      </c>
      <c r="F1284" s="137" t="n">
        <v>45473</v>
      </c>
      <c r="G1284" t="n">
        <v>2024</v>
      </c>
      <c r="H1284" t="inlineStr">
        <is>
          <t>Junio</t>
        </is>
      </c>
      <c r="I1284" t="inlineStr">
        <is>
          <t>2024-1</t>
        </is>
      </c>
      <c r="J1284" t="n">
        <v>4468.402401</v>
      </c>
      <c r="K1284" t="n">
        <v>2155.477505</v>
      </c>
      <c r="L1284" t="n">
        <v>1.3</v>
      </c>
      <c r="M1284" t="n">
        <v>2.073045248969091</v>
      </c>
      <c r="N1284" t="inlineStr">
        <is>
          <t>4468.4%</t>
        </is>
      </c>
      <c r="O1284" t="inlineStr">
        <is>
          <t>2155.48%</t>
        </is>
      </c>
      <c r="P1284" t="inlineStr">
        <is>
          <t>377-2024-06-30</t>
        </is>
      </c>
      <c r="Q1284" t="n">
        <v>2</v>
      </c>
      <c r="R1284" t="n">
        <v>2</v>
      </c>
    </row>
    <row r="1285">
      <c r="A1285" t="inlineStr">
        <is>
          <t>377</t>
        </is>
      </c>
      <c r="B1285" t="inlineStr">
        <is>
          <t>CAPEX</t>
        </is>
      </c>
      <c r="C1285" t="inlineStr">
        <is>
          <t>Planeación Financiera</t>
        </is>
      </c>
      <c r="D1285" t="inlineStr">
        <is>
          <t>Semestral</t>
        </is>
      </c>
      <c r="E1285" t="inlineStr">
        <is>
          <t>Negativo</t>
        </is>
      </c>
      <c r="F1285" s="137" t="n">
        <v>45657</v>
      </c>
      <c r="G1285" t="n">
        <v>2024</v>
      </c>
      <c r="H1285" t="inlineStr">
        <is>
          <t>Diciembre</t>
        </is>
      </c>
      <c r="I1285" t="inlineStr">
        <is>
          <t>2024-2</t>
        </is>
      </c>
      <c r="J1285" t="n">
        <v>100</v>
      </c>
      <c r="K1285" t="n">
        <v>125.01</v>
      </c>
      <c r="L1285" t="n">
        <v>0.7999360051195904</v>
      </c>
      <c r="M1285" t="n">
        <v>0.7999360051195904</v>
      </c>
      <c r="N1285" t="inlineStr">
        <is>
          <t>100.0%</t>
        </is>
      </c>
      <c r="O1285" t="inlineStr">
        <is>
          <t>125.01%</t>
        </is>
      </c>
      <c r="P1285" t="inlineStr">
        <is>
          <t>377-2024-12-31</t>
        </is>
      </c>
      <c r="Q1285" t="n">
        <v>2</v>
      </c>
      <c r="R1285" t="n">
        <v>2</v>
      </c>
    </row>
    <row r="1286">
      <c r="A1286" t="inlineStr">
        <is>
          <t>377</t>
        </is>
      </c>
      <c r="B1286" t="inlineStr">
        <is>
          <t>CAPEX</t>
        </is>
      </c>
      <c r="C1286" t="inlineStr">
        <is>
          <t>Planeación Financiera</t>
        </is>
      </c>
      <c r="D1286" t="inlineStr">
        <is>
          <t>Anual</t>
        </is>
      </c>
      <c r="E1286" t="inlineStr">
        <is>
          <t>Positivo</t>
        </is>
      </c>
      <c r="F1286" s="137" t="n">
        <v>46022</v>
      </c>
      <c r="G1286" t="n">
        <v>2025</v>
      </c>
      <c r="H1286" t="inlineStr">
        <is>
          <t>Diciembre</t>
        </is>
      </c>
      <c r="I1286" t="inlineStr">
        <is>
          <t>2025-2</t>
        </is>
      </c>
      <c r="J1286" t="n">
        <v>100</v>
      </c>
      <c r="K1286" t="n">
        <v>107.11</v>
      </c>
      <c r="L1286" t="n">
        <v>1.0711</v>
      </c>
      <c r="M1286" t="n">
        <v>1.0711</v>
      </c>
      <c r="N1286" t="inlineStr">
        <is>
          <t>100.0%</t>
        </is>
      </c>
      <c r="O1286" t="inlineStr">
        <is>
          <t>107.11%</t>
        </is>
      </c>
      <c r="P1286" t="inlineStr">
        <is>
          <t>377-2025-12-31</t>
        </is>
      </c>
      <c r="Q1286" t="n">
        <v>2</v>
      </c>
      <c r="R1286" t="n">
        <v>2</v>
      </c>
    </row>
    <row r="1287">
      <c r="A1287" t="inlineStr">
        <is>
          <t>378</t>
        </is>
      </c>
      <c r="B1287" t="inlineStr">
        <is>
          <t>Proyectos tecnológicos</t>
        </is>
      </c>
      <c r="C1287" t="inlineStr">
        <is>
          <t>Gestión de la tecnología e innovación digital</t>
        </is>
      </c>
      <c r="D1287" t="inlineStr">
        <is>
          <t>Mensual</t>
        </is>
      </c>
      <c r="E1287" t="inlineStr">
        <is>
          <t>Positivo</t>
        </is>
      </c>
      <c r="F1287" s="137" t="n">
        <v>45107</v>
      </c>
      <c r="G1287" t="n">
        <v>2023</v>
      </c>
      <c r="H1287" t="inlineStr">
        <is>
          <t>Junio</t>
        </is>
      </c>
      <c r="I1287" t="inlineStr">
        <is>
          <t>2023-1</t>
        </is>
      </c>
      <c r="J1287" t="n">
        <v>92</v>
      </c>
      <c r="K1287" t="n">
        <v>93.83333333333333</v>
      </c>
      <c r="L1287" t="n">
        <v>1.019927536231884</v>
      </c>
      <c r="M1287" t="n">
        <v>1.019927536231884</v>
      </c>
      <c r="N1287" t="inlineStr">
        <is>
          <t>92.0%</t>
        </is>
      </c>
      <c r="O1287" t="inlineStr">
        <is>
          <t>93.83%</t>
        </is>
      </c>
      <c r="P1287" t="inlineStr">
        <is>
          <t>378-2023-06-30</t>
        </is>
      </c>
      <c r="Q1287" t="n">
        <v>2</v>
      </c>
      <c r="R1287" t="n">
        <v>2</v>
      </c>
    </row>
    <row r="1288">
      <c r="A1288" t="inlineStr">
        <is>
          <t>378</t>
        </is>
      </c>
      <c r="B1288" t="inlineStr">
        <is>
          <t>Proyectos tecnológicos</t>
        </is>
      </c>
      <c r="C1288" t="inlineStr">
        <is>
          <t>Gestión de la tecnología e innovación digital</t>
        </is>
      </c>
      <c r="D1288" t="inlineStr">
        <is>
          <t>Mensual</t>
        </is>
      </c>
      <c r="E1288" t="inlineStr">
        <is>
          <t>Positivo</t>
        </is>
      </c>
      <c r="F1288" s="137" t="n">
        <v>45291</v>
      </c>
      <c r="G1288" t="n">
        <v>2023</v>
      </c>
      <c r="H1288" t="inlineStr">
        <is>
          <t>Diciembre</t>
        </is>
      </c>
      <c r="I1288" t="inlineStr">
        <is>
          <t>2023-2</t>
        </is>
      </c>
      <c r="J1288" t="n">
        <v>92</v>
      </c>
      <c r="K1288" t="n">
        <v>97.32166666666666</v>
      </c>
      <c r="L1288" t="n">
        <v>1.057844202898551</v>
      </c>
      <c r="M1288" t="n">
        <v>1.057844202898551</v>
      </c>
      <c r="N1288" t="inlineStr">
        <is>
          <t>92.0%</t>
        </is>
      </c>
      <c r="O1288" t="inlineStr">
        <is>
          <t>97.32%</t>
        </is>
      </c>
      <c r="P1288" t="inlineStr">
        <is>
          <t>378-2023-12-31</t>
        </is>
      </c>
      <c r="Q1288" t="n">
        <v>2</v>
      </c>
      <c r="R1288" t="n">
        <v>2</v>
      </c>
    </row>
    <row r="1289">
      <c r="A1289" t="inlineStr">
        <is>
          <t>378</t>
        </is>
      </c>
      <c r="B1289" t="inlineStr">
        <is>
          <t>Proyectos tecnológicos</t>
        </is>
      </c>
      <c r="C1289" t="inlineStr">
        <is>
          <t>GESTIÓN DE LA TECNOLOGÍA E INNOVACIÓN DIGITAL</t>
        </is>
      </c>
      <c r="D1289" t="inlineStr">
        <is>
          <t>Mensual</t>
        </is>
      </c>
      <c r="E1289" t="inlineStr">
        <is>
          <t>Positivo</t>
        </is>
      </c>
      <c r="F1289" s="137" t="n">
        <v>45473</v>
      </c>
      <c r="G1289" t="n">
        <v>2024</v>
      </c>
      <c r="H1289" t="inlineStr">
        <is>
          <t>Junio</t>
        </is>
      </c>
      <c r="I1289" t="inlineStr">
        <is>
          <t>2024-1</t>
        </is>
      </c>
      <c r="J1289" t="n">
        <v>92</v>
      </c>
      <c r="K1289" t="n">
        <v>32.83333333333334</v>
      </c>
      <c r="L1289" t="n">
        <v>0.3568840579710145</v>
      </c>
      <c r="M1289" t="n">
        <v>0.3568840579710145</v>
      </c>
      <c r="N1289" t="inlineStr">
        <is>
          <t>92.0%</t>
        </is>
      </c>
      <c r="O1289" t="inlineStr">
        <is>
          <t>32.83%</t>
        </is>
      </c>
      <c r="P1289" t="inlineStr">
        <is>
          <t>378-2024-06-30</t>
        </is>
      </c>
      <c r="Q1289" t="n">
        <v>2</v>
      </c>
      <c r="R1289" t="n">
        <v>2</v>
      </c>
    </row>
    <row r="1290">
      <c r="A1290" t="inlineStr">
        <is>
          <t>378</t>
        </is>
      </c>
      <c r="B1290" t="inlineStr">
        <is>
          <t>Proyectos tecnológicos</t>
        </is>
      </c>
      <c r="C1290" t="inlineStr">
        <is>
          <t>GESTIÓN DE LA TECNOLOGÍA E INNOVACIÓN DIGITAL</t>
        </is>
      </c>
      <c r="D1290" t="inlineStr">
        <is>
          <t>Mensual</t>
        </is>
      </c>
      <c r="E1290" t="inlineStr">
        <is>
          <t>Positivo</t>
        </is>
      </c>
      <c r="F1290" s="137" t="n">
        <v>45657</v>
      </c>
      <c r="G1290" t="n">
        <v>2024</v>
      </c>
      <c r="H1290" t="inlineStr">
        <is>
          <t>Diciembre</t>
        </is>
      </c>
      <c r="I1290" t="inlineStr">
        <is>
          <t>2024-2</t>
        </is>
      </c>
      <c r="J1290" t="n">
        <v>76.66666666666667</v>
      </c>
      <c r="K1290" t="n">
        <v>0</v>
      </c>
      <c r="L1290" t="n">
        <v>0</v>
      </c>
      <c r="M1290" t="n">
        <v>0</v>
      </c>
      <c r="N1290" t="inlineStr">
        <is>
          <t>76.67%</t>
        </is>
      </c>
      <c r="O1290" t="inlineStr">
        <is>
          <t>0.0%</t>
        </is>
      </c>
      <c r="P1290" t="inlineStr">
        <is>
          <t>378-2024-12-31</t>
        </is>
      </c>
      <c r="Q1290" t="n">
        <v>2</v>
      </c>
      <c r="R1290" t="n">
        <v>2</v>
      </c>
    </row>
    <row r="1291">
      <c r="A1291" t="inlineStr">
        <is>
          <t>379</t>
        </is>
      </c>
      <c r="B1291" t="inlineStr">
        <is>
          <t>Total estudiantes nuevos</t>
        </is>
      </c>
      <c r="C1291" t="inlineStr">
        <is>
          <t>Inscripción, admisión y matrícula de estudiantes nuevos</t>
        </is>
      </c>
      <c r="D1291" t="inlineStr">
        <is>
          <t>Semestral</t>
        </is>
      </c>
      <c r="E1291" t="inlineStr">
        <is>
          <t>Positivo</t>
        </is>
      </c>
      <c r="F1291" s="137" t="n">
        <v>44742</v>
      </c>
      <c r="G1291" t="n">
        <v>2022</v>
      </c>
      <c r="H1291" t="inlineStr">
        <is>
          <t>Junio</t>
        </is>
      </c>
      <c r="I1291" t="inlineStr">
        <is>
          <t>2022-1</t>
        </is>
      </c>
      <c r="J1291" t="n">
        <v>10808</v>
      </c>
      <c r="K1291" t="n">
        <v>11013</v>
      </c>
      <c r="L1291" t="n">
        <v>1.018967431532198</v>
      </c>
      <c r="M1291" t="n">
        <v>1.018967431532198</v>
      </c>
      <c r="N1291" t="inlineStr">
        <is>
          <t>10808.0%</t>
        </is>
      </c>
      <c r="O1291" t="inlineStr">
        <is>
          <t>11013.0%</t>
        </is>
      </c>
      <c r="P1291" t="inlineStr">
        <is>
          <t>379-2022-06-30</t>
        </is>
      </c>
      <c r="Q1291" t="n">
        <v>2</v>
      </c>
      <c r="R1291" t="n">
        <v>2</v>
      </c>
    </row>
    <row r="1292">
      <c r="A1292" t="inlineStr">
        <is>
          <t>379</t>
        </is>
      </c>
      <c r="B1292" t="inlineStr">
        <is>
          <t>Total estudiantes nuevos</t>
        </is>
      </c>
      <c r="C1292" t="inlineStr">
        <is>
          <t>Inscripción, admisión y matrícula de estudiantes nuevos</t>
        </is>
      </c>
      <c r="D1292" t="inlineStr">
        <is>
          <t>Semestral</t>
        </is>
      </c>
      <c r="E1292" t="inlineStr">
        <is>
          <t>Positivo</t>
        </is>
      </c>
      <c r="F1292" s="137" t="n">
        <v>44926</v>
      </c>
      <c r="G1292" t="n">
        <v>2022</v>
      </c>
      <c r="H1292" t="inlineStr">
        <is>
          <t>Diciembre</t>
        </is>
      </c>
      <c r="I1292" t="inlineStr">
        <is>
          <t>2022-2</t>
        </is>
      </c>
      <c r="J1292" t="n">
        <v>9192</v>
      </c>
      <c r="K1292" t="n">
        <v>9678</v>
      </c>
      <c r="L1292" t="n">
        <v>1.052872062663185</v>
      </c>
      <c r="M1292" t="n">
        <v>1.052872062663185</v>
      </c>
      <c r="N1292" t="inlineStr">
        <is>
          <t>9192.0%</t>
        </is>
      </c>
      <c r="O1292" t="inlineStr">
        <is>
          <t>9678.0%</t>
        </is>
      </c>
      <c r="P1292" t="inlineStr">
        <is>
          <t>379-2022-12-31</t>
        </is>
      </c>
      <c r="Q1292" t="n">
        <v>2</v>
      </c>
      <c r="R1292" t="n">
        <v>2</v>
      </c>
    </row>
    <row r="1293">
      <c r="A1293" t="inlineStr">
        <is>
          <t>379</t>
        </is>
      </c>
      <c r="B1293" t="inlineStr">
        <is>
          <t>Total estudiantes nuevos</t>
        </is>
      </c>
      <c r="C1293" t="inlineStr">
        <is>
          <t>Inscripción, admisión y matrícula de estudiantes nuevos</t>
        </is>
      </c>
      <c r="D1293" t="inlineStr">
        <is>
          <t>Semestral</t>
        </is>
      </c>
      <c r="E1293" t="inlineStr">
        <is>
          <t>Positivo</t>
        </is>
      </c>
      <c r="F1293" s="137" t="n">
        <v>45107</v>
      </c>
      <c r="G1293" t="n">
        <v>2023</v>
      </c>
      <c r="H1293" t="inlineStr">
        <is>
          <t>Junio</t>
        </is>
      </c>
      <c r="I1293" t="inlineStr">
        <is>
          <t>2023-1</t>
        </is>
      </c>
      <c r="J1293" t="n">
        <v>12130</v>
      </c>
      <c r="K1293" t="n">
        <v>12461</v>
      </c>
      <c r="L1293" t="n">
        <v>1.027287716405606</v>
      </c>
      <c r="M1293" t="n">
        <v>1.027287716405606</v>
      </c>
      <c r="N1293" t="inlineStr">
        <is>
          <t>12130.0%</t>
        </is>
      </c>
      <c r="O1293" t="inlineStr">
        <is>
          <t>12461.0%</t>
        </is>
      </c>
      <c r="P1293" t="inlineStr">
        <is>
          <t>379-2023-06-30</t>
        </is>
      </c>
      <c r="Q1293" t="n">
        <v>2</v>
      </c>
      <c r="R1293" t="n">
        <v>2</v>
      </c>
    </row>
    <row r="1294">
      <c r="A1294" t="inlineStr">
        <is>
          <t>379</t>
        </is>
      </c>
      <c r="B1294" t="inlineStr">
        <is>
          <t>Total estudiantes nuevos</t>
        </is>
      </c>
      <c r="C1294" t="inlineStr">
        <is>
          <t>Inscripción, admisión y matrícula de estudiantes nuevos</t>
        </is>
      </c>
      <c r="D1294" t="inlineStr">
        <is>
          <t>Semestral</t>
        </is>
      </c>
      <c r="E1294" t="inlineStr">
        <is>
          <t>Positivo</t>
        </is>
      </c>
      <c r="F1294" s="137" t="n">
        <v>45291</v>
      </c>
      <c r="G1294" t="n">
        <v>2023</v>
      </c>
      <c r="H1294" t="inlineStr">
        <is>
          <t>Diciembre</t>
        </is>
      </c>
      <c r="I1294" t="inlineStr">
        <is>
          <t>2023-2</t>
        </is>
      </c>
      <c r="J1294" t="n">
        <v>9876</v>
      </c>
      <c r="K1294" t="n">
        <v>10730</v>
      </c>
      <c r="L1294" t="n">
        <v>1.086472255974078</v>
      </c>
      <c r="M1294" t="n">
        <v>1.086472255974078</v>
      </c>
      <c r="N1294" t="inlineStr">
        <is>
          <t>9876.0%</t>
        </is>
      </c>
      <c r="O1294" t="inlineStr">
        <is>
          <t>10730.0%</t>
        </is>
      </c>
      <c r="P1294" t="inlineStr">
        <is>
          <t>379-2023-12-31</t>
        </is>
      </c>
      <c r="Q1294" t="n">
        <v>2</v>
      </c>
      <c r="R1294" t="n">
        <v>2</v>
      </c>
    </row>
    <row r="1295">
      <c r="A1295" t="inlineStr">
        <is>
          <t>379</t>
        </is>
      </c>
      <c r="B1295" t="inlineStr">
        <is>
          <t>Total estudiantes nuevos</t>
        </is>
      </c>
      <c r="C1295" t="inlineStr">
        <is>
          <t>Inscripción, admisión y matrícula de estudiantes nuevos</t>
        </is>
      </c>
      <c r="D1295" t="inlineStr">
        <is>
          <t>Semestral</t>
        </is>
      </c>
      <c r="E1295" t="inlineStr">
        <is>
          <t>Positivo</t>
        </is>
      </c>
      <c r="F1295" s="137" t="n">
        <v>45473</v>
      </c>
      <c r="G1295" t="n">
        <v>2024</v>
      </c>
      <c r="H1295" t="inlineStr">
        <is>
          <t>Junio</t>
        </is>
      </c>
      <c r="I1295" t="inlineStr">
        <is>
          <t>2024-1</t>
        </is>
      </c>
      <c r="J1295" t="n">
        <v>13590</v>
      </c>
      <c r="K1295" t="n">
        <v>12987</v>
      </c>
      <c r="L1295" t="n">
        <v>0.9556291390728476</v>
      </c>
      <c r="M1295" t="n">
        <v>0.9556291390728476</v>
      </c>
      <c r="N1295" t="inlineStr">
        <is>
          <t>13590.0%</t>
        </is>
      </c>
      <c r="O1295" t="inlineStr">
        <is>
          <t>12987.0%</t>
        </is>
      </c>
      <c r="P1295" t="inlineStr">
        <is>
          <t>379-2024-06-30</t>
        </is>
      </c>
      <c r="Q1295" t="n">
        <v>2</v>
      </c>
      <c r="R1295" t="n">
        <v>2</v>
      </c>
    </row>
    <row r="1296">
      <c r="A1296" t="inlineStr">
        <is>
          <t>379</t>
        </is>
      </c>
      <c r="B1296" t="inlineStr">
        <is>
          <t>Total estudiantes nuevos</t>
        </is>
      </c>
      <c r="C1296" t="inlineStr">
        <is>
          <t>Inscripción, admisión y matrícula de estudiantes nuevos</t>
        </is>
      </c>
      <c r="D1296" t="inlineStr">
        <is>
          <t>Semestral</t>
        </is>
      </c>
      <c r="E1296" t="inlineStr">
        <is>
          <t>Positivo</t>
        </is>
      </c>
      <c r="F1296" s="137" t="n">
        <v>45657</v>
      </c>
      <c r="G1296" t="n">
        <v>2024</v>
      </c>
      <c r="H1296" t="inlineStr">
        <is>
          <t>Diciembre</t>
        </is>
      </c>
      <c r="I1296" t="inlineStr">
        <is>
          <t>2024-2</t>
        </is>
      </c>
      <c r="J1296" t="n">
        <v>10675</v>
      </c>
      <c r="K1296" t="n">
        <v>10569</v>
      </c>
      <c r="L1296" t="n">
        <v>0.9900702576112412</v>
      </c>
      <c r="M1296" t="n">
        <v>0.9900702576112412</v>
      </c>
      <c r="N1296" t="inlineStr">
        <is>
          <t>10675.0%</t>
        </is>
      </c>
      <c r="O1296" t="inlineStr">
        <is>
          <t>10569.0%</t>
        </is>
      </c>
      <c r="P1296" t="inlineStr">
        <is>
          <t>379-2024-12-31</t>
        </is>
      </c>
      <c r="Q1296" t="n">
        <v>2</v>
      </c>
      <c r="R1296" t="n">
        <v>2</v>
      </c>
    </row>
    <row r="1297">
      <c r="A1297" t="inlineStr">
        <is>
          <t>379</t>
        </is>
      </c>
      <c r="B1297" t="inlineStr">
        <is>
          <t>Total estudiantes nuevos</t>
        </is>
      </c>
      <c r="C1297" t="inlineStr">
        <is>
          <t>Inscripción, admisión y matrícula de estudiantes nuevos</t>
        </is>
      </c>
      <c r="D1297" t="inlineStr">
        <is>
          <t>Semestral</t>
        </is>
      </c>
      <c r="E1297" t="inlineStr">
        <is>
          <t>Positivo</t>
        </is>
      </c>
      <c r="F1297" s="137" t="n">
        <v>45838</v>
      </c>
      <c r="G1297" t="n">
        <v>2025</v>
      </c>
      <c r="H1297" t="inlineStr">
        <is>
          <t>Junio</t>
        </is>
      </c>
      <c r="I1297" t="inlineStr">
        <is>
          <t>2025-1</t>
        </is>
      </c>
      <c r="J1297" t="n">
        <v>100</v>
      </c>
      <c r="K1297" t="n">
        <v>104.11</v>
      </c>
      <c r="L1297" t="n">
        <v>1.0411</v>
      </c>
      <c r="M1297" t="n">
        <v>1.0411</v>
      </c>
      <c r="N1297" t="inlineStr">
        <is>
          <t>100.0%</t>
        </is>
      </c>
      <c r="O1297" t="inlineStr">
        <is>
          <t>104.11%</t>
        </is>
      </c>
      <c r="P1297" t="inlineStr">
        <is>
          <t>379-2025-06-30</t>
        </is>
      </c>
      <c r="Q1297" t="n">
        <v>2</v>
      </c>
      <c r="R1297" t="n">
        <v>2</v>
      </c>
    </row>
    <row r="1298">
      <c r="A1298" t="inlineStr">
        <is>
          <t>379</t>
        </is>
      </c>
      <c r="B1298" t="inlineStr">
        <is>
          <t>Total estudiantes nuevos</t>
        </is>
      </c>
      <c r="C1298" t="inlineStr">
        <is>
          <t>Inscripción, admisión y matrícula de estudiantes nuevos</t>
        </is>
      </c>
      <c r="D1298" t="inlineStr">
        <is>
          <t>Semestral</t>
        </is>
      </c>
      <c r="E1298" t="inlineStr">
        <is>
          <t>Positivo</t>
        </is>
      </c>
      <c r="F1298" s="137" t="n">
        <v>46022</v>
      </c>
      <c r="G1298" t="n">
        <v>2025</v>
      </c>
      <c r="H1298" t="inlineStr">
        <is>
          <t>Diciembre</t>
        </is>
      </c>
      <c r="I1298" t="inlineStr">
        <is>
          <t>2025-2</t>
        </is>
      </c>
      <c r="J1298" t="n">
        <v>100</v>
      </c>
      <c r="K1298" t="n">
        <v>102.41</v>
      </c>
      <c r="L1298" t="n">
        <v>1.0241</v>
      </c>
      <c r="M1298" t="n">
        <v>1.0241</v>
      </c>
      <c r="N1298" t="inlineStr">
        <is>
          <t>100.0%</t>
        </is>
      </c>
      <c r="O1298" t="inlineStr">
        <is>
          <t>102.41%</t>
        </is>
      </c>
      <c r="P1298" t="inlineStr">
        <is>
          <t>379-2025-12-31</t>
        </is>
      </c>
      <c r="Q1298" t="n">
        <v>2</v>
      </c>
      <c r="R1298" t="n">
        <v>2</v>
      </c>
    </row>
    <row r="1299">
      <c r="A1299" t="inlineStr">
        <is>
          <t>380</t>
        </is>
      </c>
      <c r="B1299" t="inlineStr">
        <is>
          <t>Ingresos de matriculas de estudiantes nuevos</t>
        </is>
      </c>
      <c r="C1299" t="inlineStr">
        <is>
          <t>Inscripción, admisión y matrícula de estudiantes nuevos</t>
        </is>
      </c>
      <c r="D1299" t="inlineStr">
        <is>
          <t>Semestral</t>
        </is>
      </c>
      <c r="E1299" t="inlineStr">
        <is>
          <t>Positivo</t>
        </is>
      </c>
      <c r="F1299" s="137" t="n">
        <v>45107</v>
      </c>
      <c r="G1299" t="n">
        <v>2023</v>
      </c>
      <c r="H1299" t="inlineStr">
        <is>
          <t>Junio</t>
        </is>
      </c>
      <c r="I1299" t="inlineStr">
        <is>
          <t>2023-1</t>
        </is>
      </c>
      <c r="J1299" t="n">
        <v>24659.314309</v>
      </c>
      <c r="K1299" t="n">
        <v>25754.085546</v>
      </c>
      <c r="L1299" t="n">
        <v>1.044395850723247</v>
      </c>
      <c r="M1299" t="n">
        <v>1.044395850723247</v>
      </c>
      <c r="N1299" t="inlineStr">
        <is>
          <t>24659.31%</t>
        </is>
      </c>
      <c r="O1299" t="inlineStr">
        <is>
          <t>25754.09%</t>
        </is>
      </c>
      <c r="P1299" t="inlineStr">
        <is>
          <t>380-2023-06-30</t>
        </is>
      </c>
      <c r="Q1299" t="n">
        <v>2</v>
      </c>
      <c r="R1299" t="n">
        <v>2</v>
      </c>
    </row>
    <row r="1300">
      <c r="A1300" t="inlineStr">
        <is>
          <t>380</t>
        </is>
      </c>
      <c r="B1300" t="inlineStr">
        <is>
          <t>Ingresos de matriculas de estudiantes nuevos</t>
        </is>
      </c>
      <c r="C1300" t="inlineStr">
        <is>
          <t>Inscripción, admisión y matrícula de estudiantes nuevos</t>
        </is>
      </c>
      <c r="D1300" t="inlineStr">
        <is>
          <t>Semestral</t>
        </is>
      </c>
      <c r="E1300" t="inlineStr">
        <is>
          <t>Positivo</t>
        </is>
      </c>
      <c r="F1300" s="137" t="n">
        <v>45291</v>
      </c>
      <c r="G1300" t="n">
        <v>2023</v>
      </c>
      <c r="H1300" t="inlineStr">
        <is>
          <t>Diciembre</t>
        </is>
      </c>
      <c r="I1300" t="inlineStr">
        <is>
          <t>2023-2</t>
        </is>
      </c>
      <c r="J1300" t="n">
        <v>24724.802794</v>
      </c>
      <c r="K1300" t="n">
        <v>25340.546506</v>
      </c>
      <c r="L1300" t="n">
        <v>1.02490388769246</v>
      </c>
      <c r="M1300" t="n">
        <v>1.02490388769246</v>
      </c>
      <c r="N1300" t="inlineStr">
        <is>
          <t>24724.8%</t>
        </is>
      </c>
      <c r="O1300" t="inlineStr">
        <is>
          <t>25340.55%</t>
        </is>
      </c>
      <c r="P1300" t="inlineStr">
        <is>
          <t>380-2023-12-31</t>
        </is>
      </c>
      <c r="Q1300" t="n">
        <v>2</v>
      </c>
      <c r="R1300" t="n">
        <v>2</v>
      </c>
    </row>
    <row r="1301">
      <c r="A1301" t="inlineStr">
        <is>
          <t>380</t>
        </is>
      </c>
      <c r="B1301" t="inlineStr">
        <is>
          <t>Ingresos de matriculas de estudiantes nuevos</t>
        </is>
      </c>
      <c r="C1301" t="inlineStr">
        <is>
          <t>Inscripción, admisión y matrícula de estudiantes nuevos</t>
        </is>
      </c>
      <c r="D1301" t="inlineStr">
        <is>
          <t>Semestral</t>
        </is>
      </c>
      <c r="E1301" t="inlineStr">
        <is>
          <t>Positivo</t>
        </is>
      </c>
      <c r="F1301" s="137" t="n">
        <v>45473</v>
      </c>
      <c r="G1301" t="n">
        <v>2024</v>
      </c>
      <c r="H1301" t="inlineStr">
        <is>
          <t>Junio</t>
        </is>
      </c>
      <c r="I1301" t="inlineStr">
        <is>
          <t>2024-1</t>
        </is>
      </c>
      <c r="J1301" t="n">
        <v>29596.26987</v>
      </c>
      <c r="K1301" t="n">
        <v>28449.632913</v>
      </c>
      <c r="L1301" t="n">
        <v>0.9612573827027345</v>
      </c>
      <c r="M1301" t="n">
        <v>0.9612573827027345</v>
      </c>
      <c r="N1301" t="inlineStr">
        <is>
          <t>29596.27%</t>
        </is>
      </c>
      <c r="O1301" t="inlineStr">
        <is>
          <t>28449.63%</t>
        </is>
      </c>
      <c r="P1301" t="inlineStr">
        <is>
          <t>380-2024-06-30</t>
        </is>
      </c>
      <c r="Q1301" t="n">
        <v>2</v>
      </c>
      <c r="R1301" t="n">
        <v>2</v>
      </c>
    </row>
    <row r="1302">
      <c r="A1302" t="inlineStr">
        <is>
          <t>380</t>
        </is>
      </c>
      <c r="B1302" t="inlineStr">
        <is>
          <t>Ingresos de matriculas de estudiantes nuevos</t>
        </is>
      </c>
      <c r="C1302" t="inlineStr">
        <is>
          <t>Inscripción, admisión y matrícula de estudiantes nuevos</t>
        </is>
      </c>
      <c r="D1302" t="inlineStr">
        <is>
          <t>Semestral</t>
        </is>
      </c>
      <c r="E1302" t="inlineStr">
        <is>
          <t>Positivo</t>
        </is>
      </c>
      <c r="F1302" s="137" t="n">
        <v>45657</v>
      </c>
      <c r="G1302" t="n">
        <v>2024</v>
      </c>
      <c r="H1302" t="inlineStr">
        <is>
          <t>Diciembre</t>
        </is>
      </c>
      <c r="I1302" t="inlineStr">
        <is>
          <t>2024-2</t>
        </is>
      </c>
      <c r="J1302" t="n">
        <v>100</v>
      </c>
      <c r="K1302" t="n">
        <v>78.92</v>
      </c>
      <c r="L1302" t="n">
        <v>0.7892</v>
      </c>
      <c r="M1302" t="n">
        <v>0.7892</v>
      </c>
      <c r="N1302" t="inlineStr">
        <is>
          <t>100.0%</t>
        </is>
      </c>
      <c r="O1302" t="inlineStr">
        <is>
          <t>78.92%</t>
        </is>
      </c>
      <c r="P1302" t="inlineStr">
        <is>
          <t>380-2024-12-31</t>
        </is>
      </c>
      <c r="Q1302" t="n">
        <v>2</v>
      </c>
      <c r="R1302" t="n">
        <v>2</v>
      </c>
    </row>
    <row r="1303">
      <c r="A1303" t="inlineStr">
        <is>
          <t>381</t>
        </is>
      </c>
      <c r="B1303" t="inlineStr">
        <is>
          <t>Cumplimiento de matrículas pregrado presencial nuevos</t>
        </is>
      </c>
      <c r="C1303" t="inlineStr">
        <is>
          <t>Inscripción, admisión y matrícula de estudiantes nuevos</t>
        </is>
      </c>
      <c r="D1303" t="inlineStr">
        <is>
          <t>Semestral</t>
        </is>
      </c>
      <c r="E1303" t="inlineStr">
        <is>
          <t>Positivo</t>
        </is>
      </c>
      <c r="F1303" s="137" t="n">
        <v>44742</v>
      </c>
      <c r="G1303" t="n">
        <v>2022</v>
      </c>
      <c r="H1303" t="inlineStr">
        <is>
          <t>Junio</t>
        </is>
      </c>
      <c r="I1303" t="inlineStr">
        <is>
          <t>2022-1</t>
        </is>
      </c>
      <c r="J1303" t="n">
        <v>1424</v>
      </c>
      <c r="K1303" t="n">
        <v>1366</v>
      </c>
      <c r="L1303" t="n">
        <v>0.9592696629213483</v>
      </c>
      <c r="M1303" t="n">
        <v>0.9592696629213483</v>
      </c>
      <c r="N1303" t="inlineStr">
        <is>
          <t>1424.0%</t>
        </is>
      </c>
      <c r="O1303" t="inlineStr">
        <is>
          <t>1366.0%</t>
        </is>
      </c>
      <c r="P1303" t="inlineStr">
        <is>
          <t>381-2022-06-30</t>
        </is>
      </c>
      <c r="Q1303" t="n">
        <v>2</v>
      </c>
      <c r="R1303" t="n">
        <v>2</v>
      </c>
    </row>
    <row r="1304">
      <c r="A1304" t="inlineStr">
        <is>
          <t>381</t>
        </is>
      </c>
      <c r="B1304" t="inlineStr">
        <is>
          <t>Cumplimiento de matrículas pregrado presencial nuevos</t>
        </is>
      </c>
      <c r="C1304" t="inlineStr">
        <is>
          <t>Inscripción, admisión y matrícula de estudiantes nuevos</t>
        </is>
      </c>
      <c r="D1304" t="inlineStr">
        <is>
          <t>Semestral</t>
        </is>
      </c>
      <c r="E1304" t="inlineStr">
        <is>
          <t>Positivo</t>
        </is>
      </c>
      <c r="F1304" s="137" t="n">
        <v>44926</v>
      </c>
      <c r="G1304" t="n">
        <v>2022</v>
      </c>
      <c r="H1304" t="inlineStr">
        <is>
          <t>Diciembre</t>
        </is>
      </c>
      <c r="I1304" t="inlineStr">
        <is>
          <t>2022-2</t>
        </is>
      </c>
      <c r="J1304" t="n">
        <v>988</v>
      </c>
      <c r="K1304" t="n">
        <v>1086</v>
      </c>
      <c r="L1304" t="n">
        <v>1.09919028340081</v>
      </c>
      <c r="M1304" t="n">
        <v>1.09919028340081</v>
      </c>
      <c r="N1304" t="inlineStr">
        <is>
          <t>988.0%</t>
        </is>
      </c>
      <c r="O1304" t="inlineStr">
        <is>
          <t>1086.0%</t>
        </is>
      </c>
      <c r="P1304" t="inlineStr">
        <is>
          <t>381-2022-12-31</t>
        </is>
      </c>
      <c r="Q1304" t="n">
        <v>2</v>
      </c>
      <c r="R1304" t="n">
        <v>2</v>
      </c>
    </row>
    <row r="1305">
      <c r="A1305" t="inlineStr">
        <is>
          <t>381</t>
        </is>
      </c>
      <c r="B1305" t="inlineStr">
        <is>
          <t>Cumplimiento de matrículas pregrado presencial nuevos</t>
        </is>
      </c>
      <c r="C1305" t="inlineStr">
        <is>
          <t>Inscripción, admisión y matrícula de estudiantes nuevos</t>
        </is>
      </c>
      <c r="D1305" t="inlineStr">
        <is>
          <t>Semestral</t>
        </is>
      </c>
      <c r="E1305" t="inlineStr">
        <is>
          <t>Positivo</t>
        </is>
      </c>
      <c r="F1305" s="137" t="n">
        <v>45107</v>
      </c>
      <c r="G1305" t="n">
        <v>2023</v>
      </c>
      <c r="H1305" t="inlineStr">
        <is>
          <t>Junio</t>
        </is>
      </c>
      <c r="I1305" t="inlineStr">
        <is>
          <t>2023-1</t>
        </is>
      </c>
      <c r="J1305" t="n">
        <v>1428</v>
      </c>
      <c r="K1305" t="n">
        <v>1489</v>
      </c>
      <c r="L1305" t="n">
        <v>1.042717086834734</v>
      </c>
      <c r="M1305" t="n">
        <v>1.042717086834734</v>
      </c>
      <c r="N1305" t="inlineStr">
        <is>
          <t>1428.0%</t>
        </is>
      </c>
      <c r="O1305" t="inlineStr">
        <is>
          <t>1489.0%</t>
        </is>
      </c>
      <c r="P1305" t="inlineStr">
        <is>
          <t>381-2023-06-30</t>
        </is>
      </c>
      <c r="Q1305" t="n">
        <v>2</v>
      </c>
      <c r="R1305" t="n">
        <v>2</v>
      </c>
    </row>
    <row r="1306">
      <c r="A1306" t="inlineStr">
        <is>
          <t>381</t>
        </is>
      </c>
      <c r="B1306" t="inlineStr">
        <is>
          <t>Cumplimiento de matrículas pregrado presencial nuevos</t>
        </is>
      </c>
      <c r="C1306" t="inlineStr">
        <is>
          <t>Inscripción, admisión y matrícula de estudiantes nuevos</t>
        </is>
      </c>
      <c r="D1306" t="inlineStr">
        <is>
          <t>Semestral</t>
        </is>
      </c>
      <c r="E1306" t="inlineStr">
        <is>
          <t>Positivo</t>
        </is>
      </c>
      <c r="F1306" s="137" t="n">
        <v>45291</v>
      </c>
      <c r="G1306" t="n">
        <v>2023</v>
      </c>
      <c r="H1306" t="inlineStr">
        <is>
          <t>Diciembre</t>
        </is>
      </c>
      <c r="I1306" t="inlineStr">
        <is>
          <t>2023-2</t>
        </is>
      </c>
      <c r="J1306" t="n">
        <v>1168</v>
      </c>
      <c r="K1306" t="n">
        <v>1328</v>
      </c>
      <c r="L1306" t="n">
        <v>1.136986301369863</v>
      </c>
      <c r="M1306" t="n">
        <v>1.136986301369863</v>
      </c>
      <c r="N1306" t="inlineStr">
        <is>
          <t>1168.0%</t>
        </is>
      </c>
      <c r="O1306" t="inlineStr">
        <is>
          <t>1328.0%</t>
        </is>
      </c>
      <c r="P1306" t="inlineStr">
        <is>
          <t>381-2023-12-31</t>
        </is>
      </c>
      <c r="Q1306" t="n">
        <v>2</v>
      </c>
      <c r="R1306" t="n">
        <v>2</v>
      </c>
    </row>
    <row r="1307">
      <c r="A1307" t="inlineStr">
        <is>
          <t>381</t>
        </is>
      </c>
      <c r="B1307" t="inlineStr">
        <is>
          <t>Cumplimiento de matrículas pregrado presencial nuevos</t>
        </is>
      </c>
      <c r="C1307" t="inlineStr">
        <is>
          <t>Inscripción, admisión y matrícula de estudiantes nuevos</t>
        </is>
      </c>
      <c r="D1307" t="inlineStr">
        <is>
          <t>Semestral</t>
        </is>
      </c>
      <c r="E1307" t="inlineStr">
        <is>
          <t>Positivo</t>
        </is>
      </c>
      <c r="F1307" s="137" t="n">
        <v>45473</v>
      </c>
      <c r="G1307" t="n">
        <v>2024</v>
      </c>
      <c r="H1307" t="inlineStr">
        <is>
          <t>Junio</t>
        </is>
      </c>
      <c r="I1307" t="inlineStr">
        <is>
          <t>2024-1</t>
        </is>
      </c>
      <c r="J1307" t="n">
        <v>1482</v>
      </c>
      <c r="K1307" t="n">
        <v>1560</v>
      </c>
      <c r="L1307" t="n">
        <v>1.052631578947368</v>
      </c>
      <c r="M1307" t="n">
        <v>1.052631578947368</v>
      </c>
      <c r="N1307" t="inlineStr">
        <is>
          <t>1482.0%</t>
        </is>
      </c>
      <c r="O1307" t="inlineStr">
        <is>
          <t>1560.0%</t>
        </is>
      </c>
      <c r="P1307" t="inlineStr">
        <is>
          <t>381-2024-06-30</t>
        </is>
      </c>
      <c r="Q1307" t="n">
        <v>2</v>
      </c>
      <c r="R1307" t="n">
        <v>2</v>
      </c>
    </row>
    <row r="1308">
      <c r="A1308" t="inlineStr">
        <is>
          <t>381</t>
        </is>
      </c>
      <c r="B1308" t="inlineStr">
        <is>
          <t>Cumplimiento de matrículas pregrado presencial nuevos</t>
        </is>
      </c>
      <c r="C1308" t="inlineStr">
        <is>
          <t>Inscripción, admisión y matrícula de estudiantes nuevos</t>
        </is>
      </c>
      <c r="D1308" t="inlineStr">
        <is>
          <t>Semestral</t>
        </is>
      </c>
      <c r="E1308" t="inlineStr">
        <is>
          <t>Positivo</t>
        </is>
      </c>
      <c r="F1308" s="137" t="n">
        <v>45657</v>
      </c>
      <c r="G1308" t="n">
        <v>2024</v>
      </c>
      <c r="H1308" t="inlineStr">
        <is>
          <t>Diciembre</t>
        </is>
      </c>
      <c r="I1308" t="inlineStr">
        <is>
          <t>2024-2</t>
        </is>
      </c>
      <c r="J1308" t="n">
        <v>1101</v>
      </c>
      <c r="K1308" t="n">
        <v>982</v>
      </c>
      <c r="L1308" t="n">
        <v>0.8919164396003633</v>
      </c>
      <c r="M1308" t="n">
        <v>0.8919164396003633</v>
      </c>
      <c r="N1308" t="inlineStr">
        <is>
          <t>1101.0%</t>
        </is>
      </c>
      <c r="O1308" t="inlineStr">
        <is>
          <t>982.0%</t>
        </is>
      </c>
      <c r="P1308" t="inlineStr">
        <is>
          <t>381-2024-12-31</t>
        </is>
      </c>
      <c r="Q1308" t="n">
        <v>2</v>
      </c>
      <c r="R1308" t="n">
        <v>2</v>
      </c>
    </row>
    <row r="1309">
      <c r="A1309" t="inlineStr">
        <is>
          <t>381</t>
        </is>
      </c>
      <c r="B1309" t="inlineStr">
        <is>
          <t>Cumplimiento de matrículas pregrado presencial nuevos</t>
        </is>
      </c>
      <c r="C1309" t="inlineStr">
        <is>
          <t>Inscripción, admisión y matrícula de estudiantes nuevos</t>
        </is>
      </c>
      <c r="D1309" t="inlineStr">
        <is>
          <t>Semestral</t>
        </is>
      </c>
      <c r="E1309" t="inlineStr">
        <is>
          <t>Positivo</t>
        </is>
      </c>
      <c r="F1309" s="137" t="n">
        <v>45838</v>
      </c>
      <c r="G1309" t="n">
        <v>2025</v>
      </c>
      <c r="H1309" t="inlineStr">
        <is>
          <t>Junio</t>
        </is>
      </c>
      <c r="I1309" t="inlineStr">
        <is>
          <t>2025-1</t>
        </is>
      </c>
      <c r="J1309" t="n">
        <v>100</v>
      </c>
      <c r="K1309" t="n">
        <v>98.22</v>
      </c>
      <c r="L1309" t="n">
        <v>0.9822</v>
      </c>
      <c r="M1309" t="n">
        <v>0.9822</v>
      </c>
      <c r="N1309" t="inlineStr">
        <is>
          <t>100.0%</t>
        </is>
      </c>
      <c r="O1309" t="inlineStr">
        <is>
          <t>98.22%</t>
        </is>
      </c>
      <c r="P1309" t="inlineStr">
        <is>
          <t>381-2025-06-30</t>
        </is>
      </c>
      <c r="Q1309" t="n">
        <v>2</v>
      </c>
      <c r="R1309" t="n">
        <v>2</v>
      </c>
    </row>
    <row r="1310">
      <c r="A1310" t="inlineStr">
        <is>
          <t>381</t>
        </is>
      </c>
      <c r="B1310" t="inlineStr">
        <is>
          <t>Cumplimiento de matrículas pregrado presencial nuevos</t>
        </is>
      </c>
      <c r="C1310" t="inlineStr">
        <is>
          <t>Inscripción, admisión y matrícula de estudiantes nuevos</t>
        </is>
      </c>
      <c r="D1310" t="inlineStr">
        <is>
          <t>Semestral</t>
        </is>
      </c>
      <c r="E1310" t="inlineStr">
        <is>
          <t>Positivo</t>
        </is>
      </c>
      <c r="F1310" s="137" t="n">
        <v>46022</v>
      </c>
      <c r="G1310" t="n">
        <v>2025</v>
      </c>
      <c r="H1310" t="inlineStr">
        <is>
          <t>Diciembre</t>
        </is>
      </c>
      <c r="I1310" t="inlineStr">
        <is>
          <t>2025-2</t>
        </is>
      </c>
      <c r="J1310" t="n">
        <v>100</v>
      </c>
      <c r="K1310" t="n">
        <v>113.66</v>
      </c>
      <c r="L1310" t="n">
        <v>1.1366</v>
      </c>
      <c r="M1310" t="n">
        <v>1.1366</v>
      </c>
      <c r="N1310" t="inlineStr">
        <is>
          <t>100.0%</t>
        </is>
      </c>
      <c r="O1310" t="inlineStr">
        <is>
          <t>113.66%</t>
        </is>
      </c>
      <c r="P1310" t="inlineStr">
        <is>
          <t>381-2025-12-31</t>
        </is>
      </c>
      <c r="Q1310" t="n">
        <v>2</v>
      </c>
      <c r="R1310" t="n">
        <v>2</v>
      </c>
    </row>
    <row r="1311">
      <c r="A1311" t="inlineStr">
        <is>
          <t>382</t>
        </is>
      </c>
      <c r="B1311" t="inlineStr">
        <is>
          <t>Cumplimiento de matrículas pregrado virtual nuevos</t>
        </is>
      </c>
      <c r="C1311" t="inlineStr">
        <is>
          <t>Inscripción, admisión y matrícula de estudiantes nuevos</t>
        </is>
      </c>
      <c r="D1311" t="inlineStr">
        <is>
          <t>Semestral</t>
        </is>
      </c>
      <c r="E1311" t="inlineStr">
        <is>
          <t>Positivo</t>
        </is>
      </c>
      <c r="F1311" s="137" t="n">
        <v>44742</v>
      </c>
      <c r="G1311" t="n">
        <v>2022</v>
      </c>
      <c r="H1311" t="inlineStr">
        <is>
          <t>Junio</t>
        </is>
      </c>
      <c r="I1311" t="inlineStr">
        <is>
          <t>2022-1</t>
        </is>
      </c>
      <c r="J1311" t="n">
        <v>8041</v>
      </c>
      <c r="K1311" t="n">
        <v>8156</v>
      </c>
      <c r="L1311" t="n">
        <v>1.014301703768188</v>
      </c>
      <c r="M1311" t="n">
        <v>1.014301703768188</v>
      </c>
      <c r="N1311" t="inlineStr">
        <is>
          <t>8041.0%</t>
        </is>
      </c>
      <c r="O1311" t="inlineStr">
        <is>
          <t>8156.0%</t>
        </is>
      </c>
      <c r="P1311" t="inlineStr">
        <is>
          <t>382-2022-06-30</t>
        </is>
      </c>
      <c r="Q1311" t="n">
        <v>2</v>
      </c>
      <c r="R1311" t="n">
        <v>2</v>
      </c>
    </row>
    <row r="1312">
      <c r="A1312" t="inlineStr">
        <is>
          <t>382</t>
        </is>
      </c>
      <c r="B1312" t="inlineStr">
        <is>
          <t>Cumplimiento de matrículas pregrado virtual nuevos</t>
        </is>
      </c>
      <c r="C1312" t="inlineStr">
        <is>
          <t>Inscripción, admisión y matrícula de estudiantes nuevos</t>
        </is>
      </c>
      <c r="D1312" t="inlineStr">
        <is>
          <t>Semestral</t>
        </is>
      </c>
      <c r="E1312" t="inlineStr">
        <is>
          <t>Positivo</t>
        </is>
      </c>
      <c r="F1312" s="137" t="n">
        <v>44926</v>
      </c>
      <c r="G1312" t="n">
        <v>2022</v>
      </c>
      <c r="H1312" t="inlineStr">
        <is>
          <t>Diciembre</t>
        </is>
      </c>
      <c r="I1312" t="inlineStr">
        <is>
          <t>2022-2</t>
        </is>
      </c>
      <c r="J1312" t="n">
        <v>7245</v>
      </c>
      <c r="K1312" t="n">
        <v>7311</v>
      </c>
      <c r="L1312" t="n">
        <v>1.009109730848861</v>
      </c>
      <c r="M1312" t="n">
        <v>1.009109730848861</v>
      </c>
      <c r="N1312" t="inlineStr">
        <is>
          <t>7245.0%</t>
        </is>
      </c>
      <c r="O1312" t="inlineStr">
        <is>
          <t>7311.0%</t>
        </is>
      </c>
      <c r="P1312" t="inlineStr">
        <is>
          <t>382-2022-12-31</t>
        </is>
      </c>
      <c r="Q1312" t="n">
        <v>2</v>
      </c>
      <c r="R1312" t="n">
        <v>2</v>
      </c>
    </row>
    <row r="1313">
      <c r="A1313" t="inlineStr">
        <is>
          <t>382</t>
        </is>
      </c>
      <c r="B1313" t="inlineStr">
        <is>
          <t>Cumplimiento de matrículas pregrado virtual nuevos</t>
        </is>
      </c>
      <c r="C1313" t="inlineStr">
        <is>
          <t>Inscripción, admisión y matrícula de estudiantes nuevos</t>
        </is>
      </c>
      <c r="D1313" t="inlineStr">
        <is>
          <t>Semestral</t>
        </is>
      </c>
      <c r="E1313" t="inlineStr">
        <is>
          <t>Positivo</t>
        </is>
      </c>
      <c r="F1313" s="137" t="n">
        <v>45107</v>
      </c>
      <c r="G1313" t="n">
        <v>2023</v>
      </c>
      <c r="H1313" t="inlineStr">
        <is>
          <t>Junio</t>
        </is>
      </c>
      <c r="I1313" t="inlineStr">
        <is>
          <t>2023-1</t>
        </is>
      </c>
      <c r="J1313" t="n">
        <v>9117</v>
      </c>
      <c r="K1313" t="n">
        <v>9231</v>
      </c>
      <c r="L1313" t="n">
        <v>1.01250411319513</v>
      </c>
      <c r="M1313" t="n">
        <v>1.01250411319513</v>
      </c>
      <c r="N1313" t="inlineStr">
        <is>
          <t>9117.0%</t>
        </is>
      </c>
      <c r="O1313" t="inlineStr">
        <is>
          <t>9231.0%</t>
        </is>
      </c>
      <c r="P1313" t="inlineStr">
        <is>
          <t>382-2023-06-30</t>
        </is>
      </c>
      <c r="Q1313" t="n">
        <v>2</v>
      </c>
      <c r="R1313" t="n">
        <v>2</v>
      </c>
    </row>
    <row r="1314">
      <c r="A1314" t="inlineStr">
        <is>
          <t>382</t>
        </is>
      </c>
      <c r="B1314" t="inlineStr">
        <is>
          <t>Cumplimiento de matrículas pregrado virtual nuevos</t>
        </is>
      </c>
      <c r="C1314" t="inlineStr">
        <is>
          <t>Inscripción, admisión y matrícula de estudiantes nuevos</t>
        </is>
      </c>
      <c r="D1314" t="inlineStr">
        <is>
          <t>Semestral</t>
        </is>
      </c>
      <c r="E1314" t="inlineStr">
        <is>
          <t>Positivo</t>
        </is>
      </c>
      <c r="F1314" s="137" t="n">
        <v>45291</v>
      </c>
      <c r="G1314" t="n">
        <v>2023</v>
      </c>
      <c r="H1314" t="inlineStr">
        <is>
          <t>Diciembre</t>
        </is>
      </c>
      <c r="I1314" t="inlineStr">
        <is>
          <t>2023-2</t>
        </is>
      </c>
      <c r="J1314" t="n">
        <v>7616</v>
      </c>
      <c r="K1314" t="n">
        <v>7845</v>
      </c>
      <c r="L1314" t="n">
        <v>1.030068277310924</v>
      </c>
      <c r="M1314" t="n">
        <v>1.030068277310924</v>
      </c>
      <c r="N1314" t="inlineStr">
        <is>
          <t>7616.0%</t>
        </is>
      </c>
      <c r="O1314" t="inlineStr">
        <is>
          <t>7845.0%</t>
        </is>
      </c>
      <c r="P1314" t="inlineStr">
        <is>
          <t>382-2023-12-31</t>
        </is>
      </c>
      <c r="Q1314" t="n">
        <v>2</v>
      </c>
      <c r="R1314" t="n">
        <v>2</v>
      </c>
    </row>
    <row r="1315">
      <c r="A1315" t="inlineStr">
        <is>
          <t>382</t>
        </is>
      </c>
      <c r="B1315" t="inlineStr">
        <is>
          <t>Cumplimiento de matrículas pregrado virtual nuevos</t>
        </is>
      </c>
      <c r="C1315" t="inlineStr">
        <is>
          <t>Inscripción, admisión y matrícula de estudiantes nuevos</t>
        </is>
      </c>
      <c r="D1315" t="inlineStr">
        <is>
          <t>Semestral</t>
        </is>
      </c>
      <c r="E1315" t="inlineStr">
        <is>
          <t>Positivo</t>
        </is>
      </c>
      <c r="F1315" s="137" t="n">
        <v>45473</v>
      </c>
      <c r="G1315" t="n">
        <v>2024</v>
      </c>
      <c r="H1315" t="inlineStr">
        <is>
          <t>Junio</t>
        </is>
      </c>
      <c r="I1315" t="inlineStr">
        <is>
          <t>2024-1</t>
        </is>
      </c>
      <c r="J1315" t="n">
        <v>10220</v>
      </c>
      <c r="K1315" t="n">
        <v>9576</v>
      </c>
      <c r="L1315" t="n">
        <v>0.9369863013698631</v>
      </c>
      <c r="M1315" t="n">
        <v>0.9369863013698631</v>
      </c>
      <c r="N1315" t="inlineStr">
        <is>
          <t>10220.0%</t>
        </is>
      </c>
      <c r="O1315" t="inlineStr">
        <is>
          <t>9576.0%</t>
        </is>
      </c>
      <c r="P1315" t="inlineStr">
        <is>
          <t>382-2024-06-30</t>
        </is>
      </c>
      <c r="Q1315" t="n">
        <v>2</v>
      </c>
      <c r="R1315" t="n">
        <v>2</v>
      </c>
    </row>
    <row r="1316">
      <c r="A1316" t="inlineStr">
        <is>
          <t>382</t>
        </is>
      </c>
      <c r="B1316" t="inlineStr">
        <is>
          <t>Cumplimiento de matrículas pregrado virtual nuevos</t>
        </is>
      </c>
      <c r="C1316" t="inlineStr">
        <is>
          <t>Inscripción, admisión y matrícula de estudiantes nuevos</t>
        </is>
      </c>
      <c r="D1316" t="inlineStr">
        <is>
          <t>Semestral</t>
        </is>
      </c>
      <c r="E1316" t="inlineStr">
        <is>
          <t>Positivo</t>
        </is>
      </c>
      <c r="F1316" s="137" t="n">
        <v>45657</v>
      </c>
      <c r="G1316" t="n">
        <v>2024</v>
      </c>
      <c r="H1316" t="inlineStr">
        <is>
          <t>Diciembre</t>
        </is>
      </c>
      <c r="I1316" t="inlineStr">
        <is>
          <t>2024-2</t>
        </is>
      </c>
      <c r="J1316" t="n">
        <v>8220</v>
      </c>
      <c r="K1316" t="n">
        <v>8066</v>
      </c>
      <c r="L1316" t="n">
        <v>0.9812652068126521</v>
      </c>
      <c r="M1316" t="n">
        <v>0.9812652068126521</v>
      </c>
      <c r="N1316" t="inlineStr">
        <is>
          <t>8220.0%</t>
        </is>
      </c>
      <c r="O1316" t="inlineStr">
        <is>
          <t>8066.0%</t>
        </is>
      </c>
      <c r="P1316" t="inlineStr">
        <is>
          <t>382-2024-12-31</t>
        </is>
      </c>
      <c r="Q1316" t="n">
        <v>2</v>
      </c>
      <c r="R1316" t="n">
        <v>2</v>
      </c>
    </row>
    <row r="1317">
      <c r="A1317" t="inlineStr">
        <is>
          <t>382</t>
        </is>
      </c>
      <c r="B1317" t="inlineStr">
        <is>
          <t>Cumplimiento de matrículas pregrado virtual nuevos</t>
        </is>
      </c>
      <c r="C1317" t="inlineStr">
        <is>
          <t>Inscripción, admisión y matrícula de estudiantes nuevos</t>
        </is>
      </c>
      <c r="D1317" t="inlineStr">
        <is>
          <t>Semestral</t>
        </is>
      </c>
      <c r="E1317" t="inlineStr">
        <is>
          <t>Positivo</t>
        </is>
      </c>
      <c r="F1317" s="137" t="n">
        <v>45838</v>
      </c>
      <c r="G1317" t="n">
        <v>2025</v>
      </c>
      <c r="H1317" t="inlineStr">
        <is>
          <t>Junio</t>
        </is>
      </c>
      <c r="I1317" t="inlineStr">
        <is>
          <t>2025-1</t>
        </is>
      </c>
      <c r="J1317" t="n">
        <v>100</v>
      </c>
      <c r="K1317" t="n">
        <v>99.84999999999999</v>
      </c>
      <c r="L1317" t="n">
        <v>0.9984999999999999</v>
      </c>
      <c r="M1317" t="n">
        <v>0.9984999999999999</v>
      </c>
      <c r="N1317" t="inlineStr">
        <is>
          <t>100.0%</t>
        </is>
      </c>
      <c r="O1317" t="inlineStr">
        <is>
          <t>99.85%</t>
        </is>
      </c>
      <c r="P1317" t="inlineStr">
        <is>
          <t>382-2025-06-30</t>
        </is>
      </c>
      <c r="Q1317" t="n">
        <v>2</v>
      </c>
      <c r="R1317" t="n">
        <v>2</v>
      </c>
    </row>
    <row r="1318">
      <c r="A1318" t="inlineStr">
        <is>
          <t>382</t>
        </is>
      </c>
      <c r="B1318" t="inlineStr">
        <is>
          <t>Cumplimiento de matrículas pregrado virtual nuevos</t>
        </is>
      </c>
      <c r="C1318" t="inlineStr">
        <is>
          <t>Inscripción, admisión y matrícula de estudiantes nuevos</t>
        </is>
      </c>
      <c r="D1318" t="inlineStr">
        <is>
          <t>Semestral</t>
        </is>
      </c>
      <c r="E1318" t="inlineStr">
        <is>
          <t>Positivo</t>
        </is>
      </c>
      <c r="F1318" s="137" t="n">
        <v>46022</v>
      </c>
      <c r="G1318" t="n">
        <v>2025</v>
      </c>
      <c r="H1318" t="inlineStr">
        <is>
          <t>Diciembre</t>
        </is>
      </c>
      <c r="I1318" t="inlineStr">
        <is>
          <t>2025-2</t>
        </is>
      </c>
      <c r="J1318" t="n">
        <v>100</v>
      </c>
      <c r="K1318" t="n">
        <v>97.20999999999999</v>
      </c>
      <c r="L1318" t="n">
        <v>0.9721</v>
      </c>
      <c r="M1318" t="n">
        <v>0.9721</v>
      </c>
      <c r="N1318" t="inlineStr">
        <is>
          <t>100.0%</t>
        </is>
      </c>
      <c r="O1318" t="inlineStr">
        <is>
          <t>97.21%</t>
        </is>
      </c>
      <c r="P1318" t="inlineStr">
        <is>
          <t>382-2025-12-31</t>
        </is>
      </c>
      <c r="Q1318" t="n">
        <v>2</v>
      </c>
      <c r="R1318" t="n">
        <v>2</v>
      </c>
    </row>
    <row r="1319">
      <c r="A1319" t="inlineStr">
        <is>
          <t>383</t>
        </is>
      </c>
      <c r="B1319" t="inlineStr">
        <is>
          <t>Cumplimiento de matrículas posgrado virtual nuevos</t>
        </is>
      </c>
      <c r="C1319" t="inlineStr">
        <is>
          <t>Inscripción, admisión y matrícula de estudiantes nuevos</t>
        </is>
      </c>
      <c r="D1319" t="inlineStr">
        <is>
          <t>Semestral</t>
        </is>
      </c>
      <c r="E1319" t="inlineStr">
        <is>
          <t>Positivo</t>
        </is>
      </c>
      <c r="F1319" s="137" t="n">
        <v>44742</v>
      </c>
      <c r="G1319" t="n">
        <v>2022</v>
      </c>
      <c r="H1319" t="inlineStr">
        <is>
          <t>Junio</t>
        </is>
      </c>
      <c r="I1319" t="inlineStr">
        <is>
          <t>2022-1</t>
        </is>
      </c>
      <c r="J1319" t="n">
        <v>1004</v>
      </c>
      <c r="K1319" t="n">
        <v>1191</v>
      </c>
      <c r="L1319" t="n">
        <v>1.186254980079681</v>
      </c>
      <c r="M1319" t="n">
        <v>1.186254980079681</v>
      </c>
      <c r="N1319" t="inlineStr">
        <is>
          <t>1004.0%</t>
        </is>
      </c>
      <c r="O1319" t="inlineStr">
        <is>
          <t>1191.0%</t>
        </is>
      </c>
      <c r="P1319" t="inlineStr">
        <is>
          <t>383-2022-06-30</t>
        </is>
      </c>
      <c r="Q1319" t="n">
        <v>2</v>
      </c>
      <c r="R1319" t="n">
        <v>2</v>
      </c>
    </row>
    <row r="1320">
      <c r="A1320" t="inlineStr">
        <is>
          <t>383</t>
        </is>
      </c>
      <c r="B1320" t="inlineStr">
        <is>
          <t>Cumplimiento de matrículas posgrado virtual nuevos</t>
        </is>
      </c>
      <c r="C1320" t="inlineStr">
        <is>
          <t>Inscripción, admisión y matrícula de estudiantes nuevos</t>
        </is>
      </c>
      <c r="D1320" t="inlineStr">
        <is>
          <t>Semestral</t>
        </is>
      </c>
      <c r="E1320" t="inlineStr">
        <is>
          <t>Positivo</t>
        </is>
      </c>
      <c r="F1320" s="137" t="n">
        <v>44926</v>
      </c>
      <c r="G1320" t="n">
        <v>2022</v>
      </c>
      <c r="H1320" t="inlineStr">
        <is>
          <t>Diciembre</t>
        </is>
      </c>
      <c r="I1320" t="inlineStr">
        <is>
          <t>2022-2</t>
        </is>
      </c>
      <c r="J1320" t="n">
        <v>764</v>
      </c>
      <c r="K1320" t="n">
        <v>993</v>
      </c>
      <c r="L1320" t="n">
        <v>1.299738219895288</v>
      </c>
      <c r="M1320" t="n">
        <v>1.299738219895288</v>
      </c>
      <c r="N1320" t="inlineStr">
        <is>
          <t>764.0%</t>
        </is>
      </c>
      <c r="O1320" t="inlineStr">
        <is>
          <t>993.0%</t>
        </is>
      </c>
      <c r="P1320" t="inlineStr">
        <is>
          <t>383-2022-12-31</t>
        </is>
      </c>
      <c r="Q1320" t="n">
        <v>2</v>
      </c>
      <c r="R1320" t="n">
        <v>2</v>
      </c>
    </row>
    <row r="1321">
      <c r="A1321" t="inlineStr">
        <is>
          <t>383</t>
        </is>
      </c>
      <c r="B1321" t="inlineStr">
        <is>
          <t>Cumplimiento de matrículas posgrado virtual nuevos</t>
        </is>
      </c>
      <c r="C1321" t="inlineStr">
        <is>
          <t>Inscripción, admisión y matrícula de estudiantes nuevos</t>
        </is>
      </c>
      <c r="D1321" t="inlineStr">
        <is>
          <t>Semestral</t>
        </is>
      </c>
      <c r="E1321" t="inlineStr">
        <is>
          <t>Positivo</t>
        </is>
      </c>
      <c r="F1321" s="137" t="n">
        <v>45107</v>
      </c>
      <c r="G1321" t="n">
        <v>2023</v>
      </c>
      <c r="H1321" t="inlineStr">
        <is>
          <t>Junio</t>
        </is>
      </c>
      <c r="I1321" t="inlineStr">
        <is>
          <t>2023-1</t>
        </is>
      </c>
      <c r="J1321" t="n">
        <v>1279</v>
      </c>
      <c r="K1321" t="n">
        <v>1399</v>
      </c>
      <c r="L1321" t="n">
        <v>1.093823299452698</v>
      </c>
      <c r="M1321" t="n">
        <v>1.093823299452698</v>
      </c>
      <c r="N1321" t="inlineStr">
        <is>
          <t>1279.0%</t>
        </is>
      </c>
      <c r="O1321" t="inlineStr">
        <is>
          <t>1399.0%</t>
        </is>
      </c>
      <c r="P1321" t="inlineStr">
        <is>
          <t>383-2023-06-30</t>
        </is>
      </c>
      <c r="Q1321" t="n">
        <v>2</v>
      </c>
      <c r="R1321" t="n">
        <v>2</v>
      </c>
    </row>
    <row r="1322">
      <c r="A1322" t="inlineStr">
        <is>
          <t>383</t>
        </is>
      </c>
      <c r="B1322" t="inlineStr">
        <is>
          <t>Cumplimiento de matrículas posgrado virtual nuevos</t>
        </is>
      </c>
      <c r="C1322" t="inlineStr">
        <is>
          <t>Inscripción, admisión y matrícula de estudiantes nuevos</t>
        </is>
      </c>
      <c r="D1322" t="inlineStr">
        <is>
          <t>Semestral</t>
        </is>
      </c>
      <c r="E1322" t="inlineStr">
        <is>
          <t>Positivo</t>
        </is>
      </c>
      <c r="F1322" s="137" t="n">
        <v>45291</v>
      </c>
      <c r="G1322" t="n">
        <v>2023</v>
      </c>
      <c r="H1322" t="inlineStr">
        <is>
          <t>Diciembre</t>
        </is>
      </c>
      <c r="I1322" t="inlineStr">
        <is>
          <t>2023-2</t>
        </is>
      </c>
      <c r="J1322" t="n">
        <v>896</v>
      </c>
      <c r="K1322" t="n">
        <v>1305</v>
      </c>
      <c r="L1322" t="n">
        <v>1.3</v>
      </c>
      <c r="M1322" t="n">
        <v>1.456473214285714</v>
      </c>
      <c r="N1322" t="inlineStr">
        <is>
          <t>896.0%</t>
        </is>
      </c>
      <c r="O1322" t="inlineStr">
        <is>
          <t>1305.0%</t>
        </is>
      </c>
      <c r="P1322" t="inlineStr">
        <is>
          <t>383-2023-12-31</t>
        </is>
      </c>
      <c r="Q1322" t="n">
        <v>2</v>
      </c>
      <c r="R1322" t="n">
        <v>2</v>
      </c>
    </row>
    <row r="1323">
      <c r="A1323" t="inlineStr">
        <is>
          <t>383</t>
        </is>
      </c>
      <c r="B1323" t="inlineStr">
        <is>
          <t>Cumplimiento de matrículas posgrado virtual nuevos</t>
        </is>
      </c>
      <c r="C1323" t="inlineStr">
        <is>
          <t>Inscripción, admisión y matrícula de estudiantes nuevos</t>
        </is>
      </c>
      <c r="D1323" t="inlineStr">
        <is>
          <t>Semestral</t>
        </is>
      </c>
      <c r="E1323" t="inlineStr">
        <is>
          <t>Positivo</t>
        </is>
      </c>
      <c r="F1323" s="137" t="n">
        <v>45473</v>
      </c>
      <c r="G1323" t="n">
        <v>2024</v>
      </c>
      <c r="H1323" t="inlineStr">
        <is>
          <t>Junio</t>
        </is>
      </c>
      <c r="I1323" t="inlineStr">
        <is>
          <t>2024-1</t>
        </is>
      </c>
      <c r="J1323" t="n">
        <v>1525</v>
      </c>
      <c r="K1323" t="n">
        <v>1506</v>
      </c>
      <c r="L1323" t="n">
        <v>0.9875409836065574</v>
      </c>
      <c r="M1323" t="n">
        <v>0.9875409836065574</v>
      </c>
      <c r="N1323" t="inlineStr">
        <is>
          <t>1525.0%</t>
        </is>
      </c>
      <c r="O1323" t="inlineStr">
        <is>
          <t>1506.0%</t>
        </is>
      </c>
      <c r="P1323" t="inlineStr">
        <is>
          <t>383-2024-06-30</t>
        </is>
      </c>
      <c r="Q1323" t="n">
        <v>2</v>
      </c>
      <c r="R1323" t="n">
        <v>2</v>
      </c>
    </row>
    <row r="1324">
      <c r="A1324" t="inlineStr">
        <is>
          <t>383</t>
        </is>
      </c>
      <c r="B1324" t="inlineStr">
        <is>
          <t>Cumplimiento de matrículas posgrado virtual nuevos</t>
        </is>
      </c>
      <c r="C1324" t="inlineStr">
        <is>
          <t>Inscripción, admisión y matrícula de estudiantes nuevos</t>
        </is>
      </c>
      <c r="D1324" t="inlineStr">
        <is>
          <t>Semestral</t>
        </is>
      </c>
      <c r="E1324" t="inlineStr">
        <is>
          <t>Positivo</t>
        </is>
      </c>
      <c r="F1324" s="137" t="n">
        <v>45657</v>
      </c>
      <c r="G1324" t="n">
        <v>2024</v>
      </c>
      <c r="H1324" t="inlineStr">
        <is>
          <t>Diciembre</t>
        </is>
      </c>
      <c r="I1324" t="inlineStr">
        <is>
          <t>2024-2</t>
        </is>
      </c>
      <c r="J1324" t="n">
        <v>1106</v>
      </c>
      <c r="K1324" t="n">
        <v>1317</v>
      </c>
      <c r="L1324" t="n">
        <v>1.190777576853526</v>
      </c>
      <c r="M1324" t="n">
        <v>1.190777576853526</v>
      </c>
      <c r="N1324" t="inlineStr">
        <is>
          <t>1106.0%</t>
        </is>
      </c>
      <c r="O1324" t="inlineStr">
        <is>
          <t>1317.0%</t>
        </is>
      </c>
      <c r="P1324" t="inlineStr">
        <is>
          <t>383-2024-12-31</t>
        </is>
      </c>
      <c r="Q1324" t="n">
        <v>2</v>
      </c>
      <c r="R1324" t="n">
        <v>2</v>
      </c>
    </row>
    <row r="1325">
      <c r="A1325" t="inlineStr">
        <is>
          <t>383</t>
        </is>
      </c>
      <c r="B1325" t="inlineStr">
        <is>
          <t>Cumplimiento de matrículas posgrado virtual nuevos</t>
        </is>
      </c>
      <c r="C1325" t="inlineStr">
        <is>
          <t>Inscripción, admisión y matrícula de estudiantes nuevos</t>
        </is>
      </c>
      <c r="D1325" t="inlineStr">
        <is>
          <t>Semestral</t>
        </is>
      </c>
      <c r="E1325" t="inlineStr">
        <is>
          <t>Positivo</t>
        </is>
      </c>
      <c r="F1325" s="137" t="n">
        <v>45838</v>
      </c>
      <c r="G1325" t="n">
        <v>2025</v>
      </c>
      <c r="H1325" t="inlineStr">
        <is>
          <t>Junio</t>
        </is>
      </c>
      <c r="I1325" t="inlineStr">
        <is>
          <t>2025-1</t>
        </is>
      </c>
      <c r="J1325" t="n">
        <v>100</v>
      </c>
      <c r="K1325" t="n">
        <v>136.96</v>
      </c>
      <c r="L1325" t="n">
        <v>1.3</v>
      </c>
      <c r="M1325" t="n">
        <v>1.3696</v>
      </c>
      <c r="N1325" t="inlineStr">
        <is>
          <t>100.0%</t>
        </is>
      </c>
      <c r="O1325" t="inlineStr">
        <is>
          <t>136.96%</t>
        </is>
      </c>
      <c r="P1325" t="inlineStr">
        <is>
          <t>383-2025-06-30</t>
        </is>
      </c>
      <c r="Q1325" t="n">
        <v>2</v>
      </c>
      <c r="R1325" t="n">
        <v>2</v>
      </c>
    </row>
    <row r="1326">
      <c r="A1326" t="inlineStr">
        <is>
          <t>383</t>
        </is>
      </c>
      <c r="B1326" t="inlineStr">
        <is>
          <t>Cumplimiento de matrículas posgrado virtual nuevos</t>
        </is>
      </c>
      <c r="C1326" t="inlineStr">
        <is>
          <t>Inscripción, admisión y matrícula de estudiantes nuevos</t>
        </is>
      </c>
      <c r="D1326" t="inlineStr">
        <is>
          <t>Semestral</t>
        </is>
      </c>
      <c r="E1326" t="inlineStr">
        <is>
          <t>Positivo</t>
        </is>
      </c>
      <c r="F1326" s="137" t="n">
        <v>46022</v>
      </c>
      <c r="G1326" t="n">
        <v>2025</v>
      </c>
      <c r="H1326" t="inlineStr">
        <is>
          <t>Diciembre</t>
        </is>
      </c>
      <c r="I1326" t="inlineStr">
        <is>
          <t>2025-2</t>
        </is>
      </c>
      <c r="J1326" t="n">
        <v>100</v>
      </c>
      <c r="K1326" t="n">
        <v>127.87</v>
      </c>
      <c r="L1326" t="n">
        <v>1.2787</v>
      </c>
      <c r="M1326" t="n">
        <v>1.2787</v>
      </c>
      <c r="N1326" t="inlineStr">
        <is>
          <t>100.0%</t>
        </is>
      </c>
      <c r="O1326" t="inlineStr">
        <is>
          <t>127.87%</t>
        </is>
      </c>
      <c r="P1326" t="inlineStr">
        <is>
          <t>383-2025-12-31</t>
        </is>
      </c>
      <c r="Q1326" t="n">
        <v>2</v>
      </c>
      <c r="R1326" t="n">
        <v>2</v>
      </c>
    </row>
    <row r="1327">
      <c r="A1327" t="inlineStr">
        <is>
          <t>384</t>
        </is>
      </c>
      <c r="B1327" t="inlineStr">
        <is>
          <t>Cumplimiento de matrículas posgrado presencial nuevos</t>
        </is>
      </c>
      <c r="C1327" t="inlineStr">
        <is>
          <t>Inscripción, admisión y matrícula de estudiantes nuevos</t>
        </is>
      </c>
      <c r="D1327" t="inlineStr">
        <is>
          <t>Semestral</t>
        </is>
      </c>
      <c r="E1327" t="inlineStr">
        <is>
          <t>Positivo</t>
        </is>
      </c>
      <c r="F1327" s="137" t="n">
        <v>44742</v>
      </c>
      <c r="G1327" t="n">
        <v>2022</v>
      </c>
      <c r="H1327" t="inlineStr">
        <is>
          <t>Junio</t>
        </is>
      </c>
      <c r="I1327" t="inlineStr">
        <is>
          <t>2022-1</t>
        </is>
      </c>
      <c r="J1327" t="n">
        <v>339</v>
      </c>
      <c r="K1327" t="n">
        <v>299</v>
      </c>
      <c r="L1327" t="n">
        <v>0.8820058997050148</v>
      </c>
      <c r="M1327" t="n">
        <v>0.8820058997050148</v>
      </c>
      <c r="N1327" t="inlineStr">
        <is>
          <t>339.0%</t>
        </is>
      </c>
      <c r="O1327" t="inlineStr">
        <is>
          <t>299.0%</t>
        </is>
      </c>
      <c r="P1327" t="inlineStr">
        <is>
          <t>384-2022-06-30</t>
        </is>
      </c>
      <c r="Q1327" t="n">
        <v>2</v>
      </c>
      <c r="R1327" t="n">
        <v>2</v>
      </c>
    </row>
    <row r="1328">
      <c r="A1328" t="inlineStr">
        <is>
          <t>384</t>
        </is>
      </c>
      <c r="B1328" t="inlineStr">
        <is>
          <t>Cumplimiento de matrículas posgrado presencial nuevos</t>
        </is>
      </c>
      <c r="C1328" t="inlineStr">
        <is>
          <t>Inscripción, admisión y matrícula de estudiantes nuevos</t>
        </is>
      </c>
      <c r="D1328" t="inlineStr">
        <is>
          <t>Semestral</t>
        </is>
      </c>
      <c r="E1328" t="inlineStr">
        <is>
          <t>Positivo</t>
        </is>
      </c>
      <c r="F1328" s="137" t="n">
        <v>44926</v>
      </c>
      <c r="G1328" t="n">
        <v>2022</v>
      </c>
      <c r="H1328" t="inlineStr">
        <is>
          <t>Diciembre</t>
        </is>
      </c>
      <c r="I1328" t="inlineStr">
        <is>
          <t>2022-2</t>
        </is>
      </c>
      <c r="J1328" t="n">
        <v>195</v>
      </c>
      <c r="K1328" t="n">
        <v>188</v>
      </c>
      <c r="L1328" t="n">
        <v>0.9641025641025641</v>
      </c>
      <c r="M1328" t="n">
        <v>0.9641025641025641</v>
      </c>
      <c r="N1328" t="inlineStr">
        <is>
          <t>195.0%</t>
        </is>
      </c>
      <c r="O1328" t="inlineStr">
        <is>
          <t>188.0%</t>
        </is>
      </c>
      <c r="P1328" t="inlineStr">
        <is>
          <t>384-2022-12-31</t>
        </is>
      </c>
      <c r="Q1328" t="n">
        <v>2</v>
      </c>
      <c r="R1328" t="n">
        <v>2</v>
      </c>
    </row>
    <row r="1329">
      <c r="A1329" t="inlineStr">
        <is>
          <t>384</t>
        </is>
      </c>
      <c r="B1329" t="inlineStr">
        <is>
          <t>Cumplimiento de matrículas posgrado presencial nuevos</t>
        </is>
      </c>
      <c r="C1329" t="inlineStr">
        <is>
          <t>Inscripción, admisión y matrícula de estudiantes nuevos</t>
        </is>
      </c>
      <c r="D1329" t="inlineStr">
        <is>
          <t>Semestral</t>
        </is>
      </c>
      <c r="E1329" t="inlineStr">
        <is>
          <t>Positivo</t>
        </is>
      </c>
      <c r="F1329" s="137" t="n">
        <v>45107</v>
      </c>
      <c r="G1329" t="n">
        <v>2023</v>
      </c>
      <c r="H1329" t="inlineStr">
        <is>
          <t>Junio</t>
        </is>
      </c>
      <c r="I1329" t="inlineStr">
        <is>
          <t>2023-1</t>
        </is>
      </c>
      <c r="J1329" t="n">
        <v>306</v>
      </c>
      <c r="K1329" t="n">
        <v>332</v>
      </c>
      <c r="L1329" t="n">
        <v>1.084967320261438</v>
      </c>
      <c r="M1329" t="n">
        <v>1.084967320261438</v>
      </c>
      <c r="N1329" t="inlineStr">
        <is>
          <t>306.0%</t>
        </is>
      </c>
      <c r="O1329" t="inlineStr">
        <is>
          <t>332.0%</t>
        </is>
      </c>
      <c r="P1329" t="inlineStr">
        <is>
          <t>384-2023-06-30</t>
        </is>
      </c>
      <c r="Q1329" t="n">
        <v>2</v>
      </c>
      <c r="R1329" t="n">
        <v>2</v>
      </c>
    </row>
    <row r="1330">
      <c r="A1330" t="inlineStr">
        <is>
          <t>384</t>
        </is>
      </c>
      <c r="B1330" t="inlineStr">
        <is>
          <t>Cumplimiento de matrículas posgrado presencial nuevos</t>
        </is>
      </c>
      <c r="C1330" t="inlineStr">
        <is>
          <t>Inscripción, admisión y matrícula de estudiantes nuevos</t>
        </is>
      </c>
      <c r="D1330" t="inlineStr">
        <is>
          <t>Semestral</t>
        </is>
      </c>
      <c r="E1330" t="inlineStr">
        <is>
          <t>Positivo</t>
        </is>
      </c>
      <c r="F1330" s="137" t="n">
        <v>45291</v>
      </c>
      <c r="G1330" t="n">
        <v>2023</v>
      </c>
      <c r="H1330" t="inlineStr">
        <is>
          <t>Diciembre</t>
        </is>
      </c>
      <c r="I1330" t="inlineStr">
        <is>
          <t>2023-2</t>
        </is>
      </c>
      <c r="J1330" t="n">
        <v>195</v>
      </c>
      <c r="K1330" t="n">
        <v>224</v>
      </c>
      <c r="L1330" t="n">
        <v>1.148717948717949</v>
      </c>
      <c r="M1330" t="n">
        <v>1.148717948717949</v>
      </c>
      <c r="N1330" t="inlineStr">
        <is>
          <t>195.0%</t>
        </is>
      </c>
      <c r="O1330" t="inlineStr">
        <is>
          <t>224.0%</t>
        </is>
      </c>
      <c r="P1330" t="inlineStr">
        <is>
          <t>384-2023-12-31</t>
        </is>
      </c>
      <c r="Q1330" t="n">
        <v>2</v>
      </c>
      <c r="R1330" t="n">
        <v>2</v>
      </c>
    </row>
    <row r="1331">
      <c r="A1331" t="inlineStr">
        <is>
          <t>384</t>
        </is>
      </c>
      <c r="B1331" t="inlineStr">
        <is>
          <t>Cumplimiento de matrículas posgrado presencial nuevos</t>
        </is>
      </c>
      <c r="C1331" t="inlineStr">
        <is>
          <t>Inscripción, admisión y matrícula de estudiantes nuevos</t>
        </is>
      </c>
      <c r="D1331" t="inlineStr">
        <is>
          <t>Semestral</t>
        </is>
      </c>
      <c r="E1331" t="inlineStr">
        <is>
          <t>Positivo</t>
        </is>
      </c>
      <c r="F1331" s="137" t="n">
        <v>45473</v>
      </c>
      <c r="G1331" t="n">
        <v>2024</v>
      </c>
      <c r="H1331" t="inlineStr">
        <is>
          <t>Junio</t>
        </is>
      </c>
      <c r="I1331" t="inlineStr">
        <is>
          <t>2024-1</t>
        </is>
      </c>
      <c r="J1331" t="n">
        <v>363</v>
      </c>
      <c r="K1331" t="n">
        <v>361</v>
      </c>
      <c r="L1331" t="n">
        <v>0.9944903581267218</v>
      </c>
      <c r="M1331" t="n">
        <v>0.9944903581267218</v>
      </c>
      <c r="N1331" t="inlineStr">
        <is>
          <t>363.0%</t>
        </is>
      </c>
      <c r="O1331" t="inlineStr">
        <is>
          <t>361.0%</t>
        </is>
      </c>
      <c r="P1331" t="inlineStr">
        <is>
          <t>384-2024-06-30</t>
        </is>
      </c>
      <c r="Q1331" t="n">
        <v>2</v>
      </c>
      <c r="R1331" t="n">
        <v>2</v>
      </c>
    </row>
    <row r="1332">
      <c r="A1332" t="inlineStr">
        <is>
          <t>384</t>
        </is>
      </c>
      <c r="B1332" t="inlineStr">
        <is>
          <t>Cumplimiento de matrículas posgrado presencial nuevos</t>
        </is>
      </c>
      <c r="C1332" t="inlineStr">
        <is>
          <t>Inscripción, admisión y matrícula de estudiantes nuevos</t>
        </is>
      </c>
      <c r="D1332" t="inlineStr">
        <is>
          <t>Semestral</t>
        </is>
      </c>
      <c r="E1332" t="inlineStr">
        <is>
          <t>Positivo</t>
        </is>
      </c>
      <c r="F1332" s="137" t="n">
        <v>45657</v>
      </c>
      <c r="G1332" t="n">
        <v>2024</v>
      </c>
      <c r="H1332" t="inlineStr">
        <is>
          <t>Diciembre</t>
        </is>
      </c>
      <c r="I1332" t="inlineStr">
        <is>
          <t>2024-2</t>
        </is>
      </c>
      <c r="J1332" t="n">
        <v>248</v>
      </c>
      <c r="K1332" t="n">
        <v>218</v>
      </c>
      <c r="L1332" t="n">
        <v>0.8790322580645161</v>
      </c>
      <c r="M1332" t="n">
        <v>0.8790322580645161</v>
      </c>
      <c r="N1332" t="inlineStr">
        <is>
          <t>248.0%</t>
        </is>
      </c>
      <c r="O1332" t="inlineStr">
        <is>
          <t>218.0%</t>
        </is>
      </c>
      <c r="P1332" t="inlineStr">
        <is>
          <t>384-2024-12-31</t>
        </is>
      </c>
      <c r="Q1332" t="n">
        <v>2</v>
      </c>
      <c r="R1332" t="n">
        <v>2</v>
      </c>
    </row>
    <row r="1333">
      <c r="A1333" t="inlineStr">
        <is>
          <t>384</t>
        </is>
      </c>
      <c r="B1333" t="inlineStr">
        <is>
          <t>Cumplimiento de matrículas posgrado presencial nuevos</t>
        </is>
      </c>
      <c r="C1333" t="inlineStr">
        <is>
          <t>Inscripción, admisión y matrícula de estudiantes nuevos</t>
        </is>
      </c>
      <c r="D1333" t="inlineStr">
        <is>
          <t>Semestral</t>
        </is>
      </c>
      <c r="E1333" t="inlineStr">
        <is>
          <t>Positivo</t>
        </is>
      </c>
      <c r="F1333" s="137" t="n">
        <v>45838</v>
      </c>
      <c r="G1333" t="n">
        <v>2025</v>
      </c>
      <c r="H1333" t="inlineStr">
        <is>
          <t>Junio</t>
        </is>
      </c>
      <c r="I1333" t="inlineStr">
        <is>
          <t>2025-1</t>
        </is>
      </c>
      <c r="J1333" t="n">
        <v>100</v>
      </c>
      <c r="K1333" t="n">
        <v>103.23</v>
      </c>
      <c r="L1333" t="n">
        <v>1.0323</v>
      </c>
      <c r="M1333" t="n">
        <v>1.0323</v>
      </c>
      <c r="N1333" t="inlineStr">
        <is>
          <t>100.0%</t>
        </is>
      </c>
      <c r="O1333" t="inlineStr">
        <is>
          <t>103.23%</t>
        </is>
      </c>
      <c r="P1333" t="inlineStr">
        <is>
          <t>384-2025-06-30</t>
        </is>
      </c>
      <c r="Q1333" t="n">
        <v>2</v>
      </c>
      <c r="R1333" t="n">
        <v>2</v>
      </c>
    </row>
    <row r="1334">
      <c r="A1334" t="inlineStr">
        <is>
          <t>384</t>
        </is>
      </c>
      <c r="B1334" t="inlineStr">
        <is>
          <t>Cumplimiento de matrículas posgrado presencial nuevos</t>
        </is>
      </c>
      <c r="C1334" t="inlineStr">
        <is>
          <t>Inscripción, admisión y matrícula de estudiantes nuevos</t>
        </is>
      </c>
      <c r="D1334" t="inlineStr">
        <is>
          <t>Semestral</t>
        </is>
      </c>
      <c r="E1334" t="inlineStr">
        <is>
          <t>Positivo</t>
        </is>
      </c>
      <c r="F1334" s="137" t="n">
        <v>46022</v>
      </c>
      <c r="G1334" t="n">
        <v>2025</v>
      </c>
      <c r="H1334" t="inlineStr">
        <is>
          <t>Diciembre</t>
        </is>
      </c>
      <c r="I1334" t="inlineStr">
        <is>
          <t>2025-2</t>
        </is>
      </c>
      <c r="J1334" t="n">
        <v>100</v>
      </c>
      <c r="K1334" t="n">
        <v>100.93</v>
      </c>
      <c r="L1334" t="n">
        <v>1.0093</v>
      </c>
      <c r="M1334" t="n">
        <v>1.0093</v>
      </c>
      <c r="N1334" t="inlineStr">
        <is>
          <t>100.0%</t>
        </is>
      </c>
      <c r="O1334" t="inlineStr">
        <is>
          <t>100.93%</t>
        </is>
      </c>
      <c r="P1334" t="inlineStr">
        <is>
          <t>384-2025-12-31</t>
        </is>
      </c>
      <c r="Q1334" t="n">
        <v>2</v>
      </c>
      <c r="R1334" t="n">
        <v>2</v>
      </c>
    </row>
    <row r="1335">
      <c r="A1335" t="inlineStr">
        <is>
          <t>385</t>
        </is>
      </c>
      <c r="B1335" t="inlineStr">
        <is>
          <t>Ingresos totales de educación para la vida</t>
        </is>
      </c>
      <c r="C1335" t="inlineStr">
        <is>
          <t>Mercadeo y venta de educación para la vida</t>
        </is>
      </c>
      <c r="D1335" t="inlineStr">
        <is>
          <t>Semestral</t>
        </is>
      </c>
      <c r="E1335" t="inlineStr">
        <is>
          <t>Positivo</t>
        </is>
      </c>
      <c r="F1335" s="137" t="n">
        <v>44742</v>
      </c>
      <c r="G1335" t="n">
        <v>2022</v>
      </c>
      <c r="H1335" t="inlineStr">
        <is>
          <t>Junio</t>
        </is>
      </c>
      <c r="I1335" t="inlineStr">
        <is>
          <t>2022-1</t>
        </is>
      </c>
      <c r="J1335" t="n">
        <v>4345.595199</v>
      </c>
      <c r="K1335" t="n">
        <v>4697.035229</v>
      </c>
      <c r="L1335" t="n">
        <v>1.080872703026014</v>
      </c>
      <c r="M1335" t="n">
        <v>1.080872703026014</v>
      </c>
      <c r="N1335" t="inlineStr">
        <is>
          <t>4345.6%</t>
        </is>
      </c>
      <c r="O1335" t="inlineStr">
        <is>
          <t>4697.04%</t>
        </is>
      </c>
      <c r="P1335" t="inlineStr">
        <is>
          <t>385-2022-06-30</t>
        </is>
      </c>
      <c r="Q1335" t="n">
        <v>2</v>
      </c>
      <c r="R1335" t="n">
        <v>2</v>
      </c>
    </row>
    <row r="1336">
      <c r="A1336" t="inlineStr">
        <is>
          <t>385</t>
        </is>
      </c>
      <c r="B1336" t="inlineStr">
        <is>
          <t>Ingresos totales de educación para la vida</t>
        </is>
      </c>
      <c r="C1336" t="inlineStr">
        <is>
          <t>Mercadeo y venta de educación para la vida</t>
        </is>
      </c>
      <c r="D1336" t="inlineStr">
        <is>
          <t>Semestral</t>
        </is>
      </c>
      <c r="E1336" t="inlineStr">
        <is>
          <t>Positivo</t>
        </is>
      </c>
      <c r="F1336" s="137" t="n">
        <v>44926</v>
      </c>
      <c r="G1336" t="n">
        <v>2022</v>
      </c>
      <c r="H1336" t="inlineStr">
        <is>
          <t>Diciembre</t>
        </is>
      </c>
      <c r="I1336" t="inlineStr">
        <is>
          <t>2022-2</t>
        </is>
      </c>
      <c r="J1336" t="n">
        <v>9015.404801000001</v>
      </c>
      <c r="K1336" t="n">
        <v>10035.311891</v>
      </c>
      <c r="L1336" t="n">
        <v>1.113129372725101</v>
      </c>
      <c r="M1336" t="n">
        <v>1.113129372725101</v>
      </c>
      <c r="N1336" t="inlineStr">
        <is>
          <t>9015.4%</t>
        </is>
      </c>
      <c r="O1336" t="inlineStr">
        <is>
          <t>10035.31%</t>
        </is>
      </c>
      <c r="P1336" t="inlineStr">
        <is>
          <t>385-2022-12-31</t>
        </is>
      </c>
      <c r="Q1336" t="n">
        <v>2</v>
      </c>
      <c r="R1336" t="n">
        <v>2</v>
      </c>
    </row>
    <row r="1337">
      <c r="A1337" t="inlineStr">
        <is>
          <t>385</t>
        </is>
      </c>
      <c r="B1337" t="inlineStr">
        <is>
          <t>Ingresos totales de educación para la vida</t>
        </is>
      </c>
      <c r="C1337" t="inlineStr">
        <is>
          <t>Mercadeo y venta de educación para la vida</t>
        </is>
      </c>
      <c r="D1337" t="inlineStr">
        <is>
          <t>Semestral</t>
        </is>
      </c>
      <c r="E1337" t="inlineStr">
        <is>
          <t>Positivo</t>
        </is>
      </c>
      <c r="F1337" s="137" t="n">
        <v>45107</v>
      </c>
      <c r="G1337" t="n">
        <v>2023</v>
      </c>
      <c r="H1337" t="inlineStr">
        <is>
          <t>Junio</t>
        </is>
      </c>
      <c r="I1337" t="inlineStr">
        <is>
          <t>2023-1</t>
        </is>
      </c>
      <c r="J1337" t="n">
        <v>5315.206</v>
      </c>
      <c r="K1337" t="n">
        <v>5473.857759</v>
      </c>
      <c r="L1337" t="n">
        <v>1.029848656665424</v>
      </c>
      <c r="M1337" t="n">
        <v>1.029848656665424</v>
      </c>
      <c r="N1337" t="inlineStr">
        <is>
          <t>5315.21%</t>
        </is>
      </c>
      <c r="O1337" t="inlineStr">
        <is>
          <t>5473.86%</t>
        </is>
      </c>
      <c r="P1337" t="inlineStr">
        <is>
          <t>385-2023-06-30</t>
        </is>
      </c>
      <c r="Q1337" t="n">
        <v>2</v>
      </c>
      <c r="R1337" t="n">
        <v>2</v>
      </c>
    </row>
    <row r="1338">
      <c r="A1338" t="inlineStr">
        <is>
          <t>385</t>
        </is>
      </c>
      <c r="B1338" t="inlineStr">
        <is>
          <t>Ingresos totales de educación para la vida</t>
        </is>
      </c>
      <c r="C1338" t="inlineStr">
        <is>
          <t>Mercadeo y venta de educación para la vida</t>
        </is>
      </c>
      <c r="D1338" t="inlineStr">
        <is>
          <t>Semestral</t>
        </is>
      </c>
      <c r="E1338" t="inlineStr">
        <is>
          <t>Positivo</t>
        </is>
      </c>
      <c r="F1338" s="137" t="n">
        <v>45291</v>
      </c>
      <c r="G1338" t="n">
        <v>2023</v>
      </c>
      <c r="H1338" t="inlineStr">
        <is>
          <t>Diciembre</t>
        </is>
      </c>
      <c r="I1338" t="inlineStr">
        <is>
          <t>2023-2</t>
        </is>
      </c>
      <c r="J1338" t="n">
        <v>14097.721</v>
      </c>
      <c r="K1338" t="n">
        <v>17697.080527</v>
      </c>
      <c r="L1338" t="n">
        <v>1.255314992189163</v>
      </c>
      <c r="M1338" t="n">
        <v>1.255314992189163</v>
      </c>
      <c r="N1338" t="inlineStr">
        <is>
          <t>14097.72%</t>
        </is>
      </c>
      <c r="O1338" t="inlineStr">
        <is>
          <t>17697.08%</t>
        </is>
      </c>
      <c r="P1338" t="inlineStr">
        <is>
          <t>385-2023-12-31</t>
        </is>
      </c>
      <c r="Q1338" t="n">
        <v>2</v>
      </c>
      <c r="R1338" t="n">
        <v>2</v>
      </c>
    </row>
    <row r="1339">
      <c r="A1339" t="inlineStr">
        <is>
          <t>385</t>
        </is>
      </c>
      <c r="B1339" t="inlineStr">
        <is>
          <t>Ingresos totales de educación para la vida</t>
        </is>
      </c>
      <c r="C1339" t="inlineStr">
        <is>
          <t>Mercadeo y venta de educación para la vida</t>
        </is>
      </c>
      <c r="D1339" t="inlineStr">
        <is>
          <t>Semestral</t>
        </is>
      </c>
      <c r="E1339" t="inlineStr">
        <is>
          <t>Positivo</t>
        </is>
      </c>
      <c r="F1339" s="137" t="n">
        <v>45473</v>
      </c>
      <c r="G1339" t="n">
        <v>2024</v>
      </c>
      <c r="H1339" t="inlineStr">
        <is>
          <t>Junio</t>
        </is>
      </c>
      <c r="I1339" t="inlineStr">
        <is>
          <t>2024-1</t>
        </is>
      </c>
      <c r="J1339" t="n">
        <v>5441.458845</v>
      </c>
      <c r="K1339" t="n">
        <v>6182.862063</v>
      </c>
      <c r="L1339" t="n">
        <v>1.136250817863164</v>
      </c>
      <c r="M1339" t="n">
        <v>1.136250817863164</v>
      </c>
      <c r="N1339" t="inlineStr">
        <is>
          <t>5441.46%</t>
        </is>
      </c>
      <c r="O1339" t="inlineStr">
        <is>
          <t>6182.86%</t>
        </is>
      </c>
      <c r="P1339" t="inlineStr">
        <is>
          <t>385-2024-06-30</t>
        </is>
      </c>
      <c r="Q1339" t="n">
        <v>2</v>
      </c>
      <c r="R1339" t="n">
        <v>2</v>
      </c>
    </row>
    <row r="1340">
      <c r="A1340" t="inlineStr">
        <is>
          <t>385</t>
        </is>
      </c>
      <c r="B1340" t="inlineStr">
        <is>
          <t>Ingresos totales de educación para la vida</t>
        </is>
      </c>
      <c r="C1340" t="inlineStr">
        <is>
          <t>Mercadeo y venta de educación para la vida</t>
        </is>
      </c>
      <c r="D1340" t="inlineStr">
        <is>
          <t>Semestral</t>
        </is>
      </c>
      <c r="E1340" t="inlineStr">
        <is>
          <t>Positivo</t>
        </is>
      </c>
      <c r="F1340" s="137" t="n">
        <v>45657</v>
      </c>
      <c r="G1340" t="n">
        <v>2024</v>
      </c>
      <c r="H1340" t="inlineStr">
        <is>
          <t>Diciembre</t>
        </is>
      </c>
      <c r="I1340" t="inlineStr">
        <is>
          <t>2024-2</t>
        </is>
      </c>
      <c r="J1340" t="n">
        <v>15507.4931</v>
      </c>
      <c r="K1340" t="n">
        <v>13243.138849</v>
      </c>
      <c r="L1340" t="n">
        <v>0.8539832172486991</v>
      </c>
      <c r="M1340" t="n">
        <v>0.8539832172486991</v>
      </c>
      <c r="N1340" t="inlineStr">
        <is>
          <t>15507.49%</t>
        </is>
      </c>
      <c r="O1340" t="inlineStr">
        <is>
          <t>13243.14%</t>
        </is>
      </c>
      <c r="P1340" t="inlineStr">
        <is>
          <t>385-2024-12-31</t>
        </is>
      </c>
      <c r="Q1340" t="n">
        <v>2</v>
      </c>
      <c r="R1340" t="n">
        <v>2</v>
      </c>
    </row>
    <row r="1341">
      <c r="A1341" t="inlineStr">
        <is>
          <t>385</t>
        </is>
      </c>
      <c r="B1341" t="inlineStr">
        <is>
          <t>Ingresos totales de educación para la vida</t>
        </is>
      </c>
      <c r="C1341" t="inlineStr">
        <is>
          <t>Mercadeo y venta de educación para la vida</t>
        </is>
      </c>
      <c r="D1341" t="inlineStr">
        <is>
          <t>Semestral</t>
        </is>
      </c>
      <c r="E1341" t="inlineStr">
        <is>
          <t>Positivo</t>
        </is>
      </c>
      <c r="F1341" s="137" t="n">
        <v>45838</v>
      </c>
      <c r="G1341" t="n">
        <v>2025</v>
      </c>
      <c r="H1341" t="inlineStr">
        <is>
          <t>Junio</t>
        </is>
      </c>
      <c r="I1341" t="inlineStr">
        <is>
          <t>2025-1</t>
        </is>
      </c>
      <c r="J1341" t="n">
        <v>100</v>
      </c>
      <c r="K1341" t="n">
        <v>118.92</v>
      </c>
      <c r="L1341" t="n">
        <v>1.1892</v>
      </c>
      <c r="M1341" t="n">
        <v>1.1892</v>
      </c>
      <c r="N1341" t="inlineStr">
        <is>
          <t>100.0%</t>
        </is>
      </c>
      <c r="O1341" t="inlineStr">
        <is>
          <t>118.92%</t>
        </is>
      </c>
      <c r="P1341" t="inlineStr">
        <is>
          <t>385-2025-06-30</t>
        </is>
      </c>
      <c r="Q1341" t="n">
        <v>2</v>
      </c>
      <c r="R1341" t="n">
        <v>2</v>
      </c>
    </row>
    <row r="1342">
      <c r="A1342" t="inlineStr">
        <is>
          <t>385</t>
        </is>
      </c>
      <c r="B1342" t="inlineStr">
        <is>
          <t>Ingresos totales de educación para la vida</t>
        </is>
      </c>
      <c r="C1342" t="inlineStr">
        <is>
          <t>Mercadeo y venta de educación para la vida</t>
        </is>
      </c>
      <c r="D1342" t="inlineStr">
        <is>
          <t>Semestral</t>
        </is>
      </c>
      <c r="E1342" t="inlineStr">
        <is>
          <t>Positivo</t>
        </is>
      </c>
      <c r="F1342" s="137" t="n">
        <v>46022</v>
      </c>
      <c r="G1342" t="n">
        <v>2025</v>
      </c>
      <c r="H1342" t="inlineStr">
        <is>
          <t>Diciembre</t>
        </is>
      </c>
      <c r="I1342" t="inlineStr">
        <is>
          <t>2025-2</t>
        </is>
      </c>
      <c r="J1342" t="n">
        <v>100</v>
      </c>
      <c r="K1342" t="n">
        <v>108.89</v>
      </c>
      <c r="L1342" t="n">
        <v>1.0889</v>
      </c>
      <c r="M1342" t="n">
        <v>1.0889</v>
      </c>
      <c r="N1342" t="inlineStr">
        <is>
          <t>100.0%</t>
        </is>
      </c>
      <c r="O1342" t="inlineStr">
        <is>
          <t>108.89%</t>
        </is>
      </c>
      <c r="P1342" t="inlineStr">
        <is>
          <t>385-2025-12-31</t>
        </is>
      </c>
      <c r="Q1342" t="n">
        <v>2</v>
      </c>
      <c r="R1342" t="n">
        <v>2</v>
      </c>
    </row>
    <row r="1343">
      <c r="A1343" t="inlineStr">
        <is>
          <t>386</t>
        </is>
      </c>
      <c r="B1343" t="inlineStr">
        <is>
          <t>Cumplimiento Meta comercial Educación para toda la vida por linea</t>
        </is>
      </c>
      <c r="C1343" t="inlineStr">
        <is>
          <t>Mercadeo y venta de educación para la vida</t>
        </is>
      </c>
      <c r="D1343" t="inlineStr">
        <is>
          <t>Semestral</t>
        </is>
      </c>
      <c r="E1343" t="inlineStr">
        <is>
          <t>Positivo</t>
        </is>
      </c>
      <c r="F1343" s="137" t="n">
        <v>45291</v>
      </c>
      <c r="G1343" t="n">
        <v>2023</v>
      </c>
      <c r="H1343" t="inlineStr">
        <is>
          <t>Diciembre</t>
        </is>
      </c>
      <c r="I1343" t="inlineStr">
        <is>
          <t>2023-2</t>
        </is>
      </c>
      <c r="J1343" t="n">
        <v>8782.514999999999</v>
      </c>
      <c r="K1343" t="n">
        <v>12139.120171</v>
      </c>
      <c r="L1343" t="n">
        <v>1.3</v>
      </c>
      <c r="M1343" t="n">
        <v>1.382191794833257</v>
      </c>
      <c r="N1343" t="inlineStr">
        <is>
          <t>8782.51%</t>
        </is>
      </c>
      <c r="O1343" t="inlineStr">
        <is>
          <t>12139.12%</t>
        </is>
      </c>
      <c r="P1343" t="inlineStr">
        <is>
          <t>386-2023-12-31</t>
        </is>
      </c>
      <c r="Q1343" t="n">
        <v>2</v>
      </c>
      <c r="R1343" t="n">
        <v>2</v>
      </c>
    </row>
    <row r="1344">
      <c r="A1344" t="inlineStr">
        <is>
          <t>386</t>
        </is>
      </c>
      <c r="B1344" t="inlineStr">
        <is>
          <t>Cumplimiento Meta comercial Educación para toda la vida por linea</t>
        </is>
      </c>
      <c r="C1344" t="inlineStr">
        <is>
          <t>Mercadeo y venta de educación para la vida</t>
        </is>
      </c>
      <c r="D1344" t="inlineStr">
        <is>
          <t>Semestral</t>
        </is>
      </c>
      <c r="E1344" t="inlineStr">
        <is>
          <t>Positivo</t>
        </is>
      </c>
      <c r="F1344" s="137" t="n">
        <v>45473</v>
      </c>
      <c r="G1344" t="n">
        <v>2024</v>
      </c>
      <c r="H1344" t="inlineStr">
        <is>
          <t>Junio</t>
        </is>
      </c>
      <c r="I1344" t="inlineStr">
        <is>
          <t>2024-1</t>
        </is>
      </c>
      <c r="J1344" t="n">
        <v>5441.458845</v>
      </c>
      <c r="K1344" t="n">
        <v>6182.862063</v>
      </c>
      <c r="L1344" t="n">
        <v>1.136250817863164</v>
      </c>
      <c r="M1344" t="n">
        <v>1.136250817863164</v>
      </c>
      <c r="N1344" t="inlineStr">
        <is>
          <t>5441.46%</t>
        </is>
      </c>
      <c r="O1344" t="inlineStr">
        <is>
          <t>6182.86%</t>
        </is>
      </c>
      <c r="P1344" t="inlineStr">
        <is>
          <t>386-2024-06-30</t>
        </is>
      </c>
      <c r="Q1344" t="n">
        <v>2</v>
      </c>
      <c r="R1344" t="n">
        <v>2</v>
      </c>
    </row>
    <row r="1345">
      <c r="A1345" t="inlineStr">
        <is>
          <t>386</t>
        </is>
      </c>
      <c r="B1345" t="inlineStr">
        <is>
          <t>Cumplimiento Meta comercial Educación para toda la vida por linea</t>
        </is>
      </c>
      <c r="C1345" t="inlineStr">
        <is>
          <t>Mercadeo y venta de educación para la vida</t>
        </is>
      </c>
      <c r="D1345" t="inlineStr">
        <is>
          <t>Semestral</t>
        </is>
      </c>
      <c r="E1345" t="inlineStr">
        <is>
          <t>Positivo</t>
        </is>
      </c>
      <c r="F1345" s="137" t="n">
        <v>45657</v>
      </c>
      <c r="G1345" t="n">
        <v>2024</v>
      </c>
      <c r="H1345" t="inlineStr">
        <is>
          <t>Diciembre</t>
        </is>
      </c>
      <c r="I1345" t="inlineStr">
        <is>
          <t>2024-2</t>
        </is>
      </c>
      <c r="J1345" t="n">
        <v>10066.034255</v>
      </c>
      <c r="K1345" t="n">
        <v>7550.531691</v>
      </c>
      <c r="L1345" t="n">
        <v>0.7500999400284675</v>
      </c>
      <c r="M1345" t="n">
        <v>0.7500999400284675</v>
      </c>
      <c r="N1345" t="inlineStr">
        <is>
          <t>10066.03%</t>
        </is>
      </c>
      <c r="O1345" t="inlineStr">
        <is>
          <t>7550.53%</t>
        </is>
      </c>
      <c r="P1345" t="inlineStr">
        <is>
          <t>386-2024-12-31</t>
        </is>
      </c>
      <c r="Q1345" t="n">
        <v>2</v>
      </c>
      <c r="R1345" t="n">
        <v>2</v>
      </c>
    </row>
    <row r="1346">
      <c r="A1346" t="inlineStr">
        <is>
          <t>386</t>
        </is>
      </c>
      <c r="B1346" t="inlineStr">
        <is>
          <t>Cumplimiento Meta comercial Educación para toda la vida por linea</t>
        </is>
      </c>
      <c r="C1346" t="inlineStr">
        <is>
          <t>Mercadeo y venta de educación para la vida</t>
        </is>
      </c>
      <c r="D1346" t="inlineStr">
        <is>
          <t>Semestral</t>
        </is>
      </c>
      <c r="E1346" t="inlineStr">
        <is>
          <t>Positivo</t>
        </is>
      </c>
      <c r="F1346" s="137" t="n">
        <v>45838</v>
      </c>
      <c r="G1346" t="n">
        <v>2025</v>
      </c>
      <c r="H1346" t="inlineStr">
        <is>
          <t>Junio</t>
        </is>
      </c>
      <c r="I1346" t="inlineStr">
        <is>
          <t>2025-1</t>
        </is>
      </c>
      <c r="J1346" t="n">
        <v>100</v>
      </c>
      <c r="K1346" t="n">
        <v>118.92</v>
      </c>
      <c r="L1346" t="n">
        <v>1.1892</v>
      </c>
      <c r="M1346" t="n">
        <v>1.1892</v>
      </c>
      <c r="N1346" t="inlineStr">
        <is>
          <t>100.0%</t>
        </is>
      </c>
      <c r="O1346" t="inlineStr">
        <is>
          <t>118.92%</t>
        </is>
      </c>
      <c r="P1346" t="inlineStr">
        <is>
          <t>386-2025-06-30</t>
        </is>
      </c>
      <c r="Q1346" t="n">
        <v>2</v>
      </c>
      <c r="R1346" t="n">
        <v>2</v>
      </c>
    </row>
    <row r="1347">
      <c r="A1347" t="inlineStr">
        <is>
          <t>386</t>
        </is>
      </c>
      <c r="B1347" t="inlineStr">
        <is>
          <t>Cumplimiento Meta comercial Educación para toda la vida por linea</t>
        </is>
      </c>
      <c r="C1347" t="inlineStr">
        <is>
          <t>Mercadeo y venta de educación para la vida</t>
        </is>
      </c>
      <c r="D1347" t="inlineStr">
        <is>
          <t>Semestral</t>
        </is>
      </c>
      <c r="E1347" t="inlineStr">
        <is>
          <t>Positivo</t>
        </is>
      </c>
      <c r="F1347" s="137" t="n">
        <v>46022</v>
      </c>
      <c r="G1347" t="n">
        <v>2025</v>
      </c>
      <c r="H1347" t="inlineStr">
        <is>
          <t>Diciembre</t>
        </is>
      </c>
      <c r="I1347" t="inlineStr">
        <is>
          <t>2025-2</t>
        </is>
      </c>
      <c r="J1347" t="n">
        <v>100</v>
      </c>
      <c r="K1347" t="n">
        <v>106.54</v>
      </c>
      <c r="L1347" t="n">
        <v>1.0654</v>
      </c>
      <c r="M1347" t="n">
        <v>1.0654</v>
      </c>
      <c r="N1347" t="inlineStr">
        <is>
          <t>100.0%</t>
        </is>
      </c>
      <c r="O1347" t="inlineStr">
        <is>
          <t>106.54%</t>
        </is>
      </c>
      <c r="P1347" t="inlineStr">
        <is>
          <t>386-2025-12-31</t>
        </is>
      </c>
      <c r="Q1347" t="n">
        <v>2</v>
      </c>
      <c r="R1347" t="n">
        <v>2</v>
      </c>
    </row>
    <row r="1348">
      <c r="A1348" t="inlineStr">
        <is>
          <t>386.1</t>
        </is>
      </c>
      <c r="B1348" t="inlineStr">
        <is>
          <t>B2B</t>
        </is>
      </c>
      <c r="C1348" t="inlineStr">
        <is>
          <t>Mercadeo y venta de educación para la vida</t>
        </is>
      </c>
      <c r="D1348" t="inlineStr">
        <is>
          <t>Semestral</t>
        </is>
      </c>
      <c r="E1348" t="inlineStr">
        <is>
          <t>Positivo</t>
        </is>
      </c>
      <c r="F1348" s="137" t="n">
        <v>45107</v>
      </c>
      <c r="G1348" t="n">
        <v>2023</v>
      </c>
      <c r="H1348" t="inlineStr">
        <is>
          <t>Junio</t>
        </is>
      </c>
      <c r="I1348" t="inlineStr">
        <is>
          <t>2023-1</t>
        </is>
      </c>
      <c r="J1348" t="n">
        <v>240.869</v>
      </c>
      <c r="K1348" t="n">
        <v>883.810965</v>
      </c>
      <c r="L1348" t="n">
        <v>1.3</v>
      </c>
      <c r="M1348" t="n">
        <v>3.669259908913144</v>
      </c>
      <c r="P1348" t="inlineStr">
        <is>
          <t>386.1-2023-06-30</t>
        </is>
      </c>
      <c r="Q1348" t="n">
        <v>0</v>
      </c>
      <c r="R1348" t="n">
        <v>0</v>
      </c>
    </row>
    <row r="1349">
      <c r="A1349" t="inlineStr">
        <is>
          <t>386.1</t>
        </is>
      </c>
      <c r="B1349" t="inlineStr">
        <is>
          <t>B2B</t>
        </is>
      </c>
      <c r="C1349" t="inlineStr">
        <is>
          <t>Mercadeo y venta de educación para la vida</t>
        </is>
      </c>
      <c r="D1349" t="inlineStr">
        <is>
          <t>Semestral</t>
        </is>
      </c>
      <c r="E1349" t="inlineStr">
        <is>
          <t>Positivo</t>
        </is>
      </c>
      <c r="F1349" s="137" t="n">
        <v>45291</v>
      </c>
      <c r="G1349" t="n">
        <v>2023</v>
      </c>
      <c r="H1349" t="inlineStr">
        <is>
          <t>Diciembre</t>
        </is>
      </c>
      <c r="I1349" t="inlineStr">
        <is>
          <t>2023-2</t>
        </is>
      </c>
      <c r="J1349" t="n">
        <v>1357.778</v>
      </c>
      <c r="K1349" t="n">
        <v>3779.928348</v>
      </c>
      <c r="L1349" t="n">
        <v>1.3</v>
      </c>
      <c r="M1349" t="n">
        <v>2.783907492977497</v>
      </c>
      <c r="N1349" t="inlineStr">
        <is>
          <t>1357.78%</t>
        </is>
      </c>
      <c r="O1349" t="inlineStr">
        <is>
          <t>3779.93%</t>
        </is>
      </c>
      <c r="P1349" t="inlineStr">
        <is>
          <t>386.1-2023-12-31</t>
        </is>
      </c>
      <c r="Q1349" t="n">
        <v>2</v>
      </c>
      <c r="R1349" t="n">
        <v>2</v>
      </c>
    </row>
    <row r="1350">
      <c r="A1350" t="inlineStr">
        <is>
          <t>386.1</t>
        </is>
      </c>
      <c r="B1350" t="inlineStr">
        <is>
          <t>B2B</t>
        </is>
      </c>
      <c r="C1350" t="inlineStr">
        <is>
          <t>Mercadeo y venta de educación para la vida</t>
        </is>
      </c>
      <c r="D1350" t="inlineStr">
        <is>
          <t>Semestral</t>
        </is>
      </c>
      <c r="E1350" t="inlineStr">
        <is>
          <t>Positivo</t>
        </is>
      </c>
      <c r="F1350" s="137" t="n">
        <v>45473</v>
      </c>
      <c r="G1350" t="n">
        <v>2024</v>
      </c>
      <c r="H1350" t="inlineStr">
        <is>
          <t>Junio</t>
        </is>
      </c>
      <c r="I1350" t="inlineStr">
        <is>
          <t>2024-1</t>
        </is>
      </c>
      <c r="J1350" t="n">
        <v>817.70707</v>
      </c>
      <c r="K1350" t="n">
        <v>1076.376484</v>
      </c>
      <c r="L1350" t="n">
        <v>1.3</v>
      </c>
      <c r="M1350" t="n">
        <v>1.316335058714852</v>
      </c>
      <c r="N1350" t="inlineStr">
        <is>
          <t>817.71%</t>
        </is>
      </c>
      <c r="O1350" t="inlineStr">
        <is>
          <t>1076.38%</t>
        </is>
      </c>
      <c r="P1350" t="inlineStr">
        <is>
          <t>386.1-2024-06-30</t>
        </is>
      </c>
      <c r="Q1350" t="n">
        <v>2</v>
      </c>
      <c r="R1350" t="n">
        <v>2</v>
      </c>
    </row>
    <row r="1351">
      <c r="A1351" t="inlineStr">
        <is>
          <t>386.1</t>
        </is>
      </c>
      <c r="B1351" t="inlineStr">
        <is>
          <t>B2B</t>
        </is>
      </c>
      <c r="C1351" t="inlineStr">
        <is>
          <t>Mercadeo y venta de educación para la vida</t>
        </is>
      </c>
      <c r="D1351" t="inlineStr">
        <is>
          <t>Semestral</t>
        </is>
      </c>
      <c r="E1351" t="inlineStr">
        <is>
          <t>Positivo</t>
        </is>
      </c>
      <c r="F1351" s="137" t="n">
        <v>45657</v>
      </c>
      <c r="G1351" t="n">
        <v>2024</v>
      </c>
      <c r="H1351" t="inlineStr">
        <is>
          <t>Diciembre</t>
        </is>
      </c>
      <c r="I1351" t="inlineStr">
        <is>
          <t>2024-2</t>
        </is>
      </c>
      <c r="J1351" t="n">
        <v>3424.207396199999</v>
      </c>
      <c r="K1351" t="n">
        <v>4694.21309</v>
      </c>
      <c r="L1351" t="n">
        <v>1.3</v>
      </c>
      <c r="M1351" t="n">
        <v>1.370890412540252</v>
      </c>
      <c r="N1351" t="inlineStr">
        <is>
          <t>3424.21%</t>
        </is>
      </c>
      <c r="O1351" t="inlineStr">
        <is>
          <t>4694.21%</t>
        </is>
      </c>
      <c r="P1351" t="inlineStr">
        <is>
          <t>386.1-2024-12-31</t>
        </is>
      </c>
      <c r="Q1351" t="n">
        <v>2</v>
      </c>
      <c r="R1351" t="n">
        <v>2</v>
      </c>
    </row>
    <row r="1352">
      <c r="A1352" t="inlineStr">
        <is>
          <t>386.1</t>
        </is>
      </c>
      <c r="B1352" t="inlineStr">
        <is>
          <t>B2B</t>
        </is>
      </c>
      <c r="C1352" t="inlineStr">
        <is>
          <t>Mercadeo y venta de educación para la vida</t>
        </is>
      </c>
      <c r="D1352" t="inlineStr">
        <is>
          <t>Semestral</t>
        </is>
      </c>
      <c r="E1352" t="inlineStr">
        <is>
          <t>Positivo</t>
        </is>
      </c>
      <c r="F1352" s="137" t="n">
        <v>45838</v>
      </c>
      <c r="G1352" t="n">
        <v>2025</v>
      </c>
      <c r="H1352" t="inlineStr">
        <is>
          <t>Junio</t>
        </is>
      </c>
      <c r="I1352" t="inlineStr">
        <is>
          <t>2025-1</t>
        </is>
      </c>
      <c r="J1352" t="n">
        <v>1392.56187</v>
      </c>
      <c r="K1352" t="n">
        <v>1610.582185</v>
      </c>
      <c r="L1352" t="n">
        <v>1.156560595042</v>
      </c>
      <c r="M1352" t="n">
        <v>1.156560595042</v>
      </c>
      <c r="N1352" t="inlineStr">
        <is>
          <t>1392.56%</t>
        </is>
      </c>
      <c r="O1352" t="inlineStr">
        <is>
          <t>1610.58%</t>
        </is>
      </c>
      <c r="P1352" t="inlineStr">
        <is>
          <t>386.1-2025-06-30</t>
        </is>
      </c>
      <c r="Q1352" t="n">
        <v>2</v>
      </c>
      <c r="R1352" t="n">
        <v>2</v>
      </c>
    </row>
    <row r="1353">
      <c r="A1353" t="inlineStr">
        <is>
          <t>386.2</t>
        </is>
      </c>
      <c r="B1353" t="inlineStr">
        <is>
          <t>B2G</t>
        </is>
      </c>
      <c r="C1353" t="inlineStr">
        <is>
          <t>Mercadeo y venta de educación para la vida</t>
        </is>
      </c>
      <c r="D1353" t="inlineStr">
        <is>
          <t>Semestral</t>
        </is>
      </c>
      <c r="E1353" t="inlineStr">
        <is>
          <t>Positivo</t>
        </is>
      </c>
      <c r="F1353" s="137" t="n">
        <v>45107</v>
      </c>
      <c r="G1353" t="n">
        <v>2023</v>
      </c>
      <c r="H1353" t="inlineStr">
        <is>
          <t>Junio</t>
        </is>
      </c>
      <c r="I1353" t="inlineStr">
        <is>
          <t>2023-1</t>
        </is>
      </c>
      <c r="J1353" t="n">
        <v>2268.507</v>
      </c>
      <c r="K1353" t="n">
        <v>2406.893437</v>
      </c>
      <c r="L1353" t="n">
        <v>1.061003310547422</v>
      </c>
      <c r="M1353" t="n">
        <v>1.061003310547422</v>
      </c>
      <c r="P1353" t="inlineStr">
        <is>
          <t>386.2-2023-06-30</t>
        </is>
      </c>
      <c r="Q1353" t="n">
        <v>0</v>
      </c>
      <c r="R1353" t="n">
        <v>0</v>
      </c>
    </row>
    <row r="1354">
      <c r="A1354" t="inlineStr">
        <is>
          <t>386.2</t>
        </is>
      </c>
      <c r="B1354" t="inlineStr">
        <is>
          <t>B2G</t>
        </is>
      </c>
      <c r="C1354" t="inlineStr">
        <is>
          <t>Mercadeo y venta de educación para la vida</t>
        </is>
      </c>
      <c r="D1354" t="inlineStr">
        <is>
          <t>Semestral</t>
        </is>
      </c>
      <c r="E1354" t="inlineStr">
        <is>
          <t>Positivo</t>
        </is>
      </c>
      <c r="F1354" s="137" t="n">
        <v>45291</v>
      </c>
      <c r="G1354" t="n">
        <v>2023</v>
      </c>
      <c r="H1354" t="inlineStr">
        <is>
          <t>Diciembre</t>
        </is>
      </c>
      <c r="I1354" t="inlineStr">
        <is>
          <t>2023-2</t>
        </is>
      </c>
      <c r="J1354" t="n">
        <v>7082.003</v>
      </c>
      <c r="K1354" t="n">
        <v>9868.418317000001</v>
      </c>
      <c r="L1354" t="n">
        <v>1.3</v>
      </c>
      <c r="M1354" t="n">
        <v>1.393450174618678</v>
      </c>
      <c r="N1354" t="inlineStr">
        <is>
          <t>7082.0%</t>
        </is>
      </c>
      <c r="O1354" t="inlineStr">
        <is>
          <t>9868.42%</t>
        </is>
      </c>
      <c r="P1354" t="inlineStr">
        <is>
          <t>386.2-2023-12-31</t>
        </is>
      </c>
      <c r="Q1354" t="n">
        <v>2</v>
      </c>
      <c r="R1354" t="n">
        <v>2</v>
      </c>
    </row>
    <row r="1355">
      <c r="A1355" t="inlineStr">
        <is>
          <t>386.2</t>
        </is>
      </c>
      <c r="B1355" t="inlineStr">
        <is>
          <t>B2G</t>
        </is>
      </c>
      <c r="C1355" t="inlineStr">
        <is>
          <t>Mercadeo y venta de educación para la vida</t>
        </is>
      </c>
      <c r="D1355" t="inlineStr">
        <is>
          <t>Semestral</t>
        </is>
      </c>
      <c r="E1355" t="inlineStr">
        <is>
          <t>Positivo</t>
        </is>
      </c>
      <c r="F1355" s="137" t="n">
        <v>45473</v>
      </c>
      <c r="G1355" t="n">
        <v>2024</v>
      </c>
      <c r="H1355" t="inlineStr">
        <is>
          <t>Junio</t>
        </is>
      </c>
      <c r="I1355" t="inlineStr">
        <is>
          <t>2024-1</t>
        </is>
      </c>
      <c r="J1355" t="n">
        <v>2674.96574</v>
      </c>
      <c r="K1355" t="n">
        <v>2915.555779</v>
      </c>
      <c r="L1355" t="n">
        <v>1.089941353417109</v>
      </c>
      <c r="M1355" t="n">
        <v>1.089941353417109</v>
      </c>
      <c r="N1355" t="inlineStr">
        <is>
          <t>2674.97%</t>
        </is>
      </c>
      <c r="O1355" t="inlineStr">
        <is>
          <t>2915.56%</t>
        </is>
      </c>
      <c r="P1355" t="inlineStr">
        <is>
          <t>386.2-2024-06-30</t>
        </is>
      </c>
      <c r="Q1355" t="n">
        <v>2</v>
      </c>
      <c r="R1355" t="n">
        <v>2</v>
      </c>
    </row>
    <row r="1356">
      <c r="A1356" t="inlineStr">
        <is>
          <t>386.2</t>
        </is>
      </c>
      <c r="B1356" t="inlineStr">
        <is>
          <t>B2G</t>
        </is>
      </c>
      <c r="C1356" t="inlineStr">
        <is>
          <t>Mercadeo y venta de educación para la vida</t>
        </is>
      </c>
      <c r="D1356" t="inlineStr">
        <is>
          <t>Semestral</t>
        </is>
      </c>
      <c r="E1356" t="inlineStr">
        <is>
          <t>Positivo</t>
        </is>
      </c>
      <c r="F1356" s="137" t="n">
        <v>45657</v>
      </c>
      <c r="G1356" t="n">
        <v>2024</v>
      </c>
      <c r="H1356" t="inlineStr">
        <is>
          <t>Diciembre</t>
        </is>
      </c>
      <c r="I1356" t="inlineStr">
        <is>
          <t>2024-2</t>
        </is>
      </c>
      <c r="J1356" t="n">
        <v>7711.1257611</v>
      </c>
      <c r="K1356" t="n">
        <v>4170.686009</v>
      </c>
      <c r="L1356" t="n">
        <v>0.540866034119128</v>
      </c>
      <c r="M1356" t="n">
        <v>0.540866034119128</v>
      </c>
      <c r="N1356" t="inlineStr">
        <is>
          <t>7711.13%</t>
        </is>
      </c>
      <c r="O1356" t="inlineStr">
        <is>
          <t>4170.69%</t>
        </is>
      </c>
      <c r="P1356" t="inlineStr">
        <is>
          <t>386.2-2024-12-31</t>
        </is>
      </c>
      <c r="Q1356" t="n">
        <v>2</v>
      </c>
      <c r="R1356" t="n">
        <v>2</v>
      </c>
    </row>
    <row r="1357">
      <c r="A1357" t="inlineStr">
        <is>
          <t>386.2</t>
        </is>
      </c>
      <c r="B1357" t="inlineStr">
        <is>
          <t>B2G</t>
        </is>
      </c>
      <c r="C1357" t="inlineStr">
        <is>
          <t>Mercadeo y venta de educación para la vida</t>
        </is>
      </c>
      <c r="D1357" t="inlineStr">
        <is>
          <t>Semestral</t>
        </is>
      </c>
      <c r="E1357" t="inlineStr">
        <is>
          <t>Positivo</t>
        </is>
      </c>
      <c r="F1357" s="137" t="n">
        <v>45838</v>
      </c>
      <c r="G1357" t="n">
        <v>2025</v>
      </c>
      <c r="H1357" t="inlineStr">
        <is>
          <t>Junio</t>
        </is>
      </c>
      <c r="I1357" t="inlineStr">
        <is>
          <t>2025-1</t>
        </is>
      </c>
      <c r="J1357" t="n">
        <v>2655.651556</v>
      </c>
      <c r="K1357" t="n">
        <v>3358.906184</v>
      </c>
      <c r="L1357" t="n">
        <v>1.264814345244621</v>
      </c>
      <c r="M1357" t="n">
        <v>1.264814345244621</v>
      </c>
      <c r="N1357" t="inlineStr">
        <is>
          <t>2655.65%</t>
        </is>
      </c>
      <c r="O1357" t="inlineStr">
        <is>
          <t>3358.91%</t>
        </is>
      </c>
      <c r="P1357" t="inlineStr">
        <is>
          <t>386.2-2025-06-30</t>
        </is>
      </c>
      <c r="Q1357" t="n">
        <v>2</v>
      </c>
      <c r="R1357" t="n">
        <v>2</v>
      </c>
    </row>
    <row r="1358">
      <c r="A1358" t="inlineStr">
        <is>
          <t>386.3</t>
        </is>
      </c>
      <c r="B1358" t="inlineStr">
        <is>
          <t>Otros ingresos (Cursos -Opciones de grado)</t>
        </is>
      </c>
      <c r="C1358" t="inlineStr">
        <is>
          <t>Mercadeo y venta de educación para la vida</t>
        </is>
      </c>
      <c r="D1358" t="inlineStr">
        <is>
          <t>Semestral</t>
        </is>
      </c>
      <c r="E1358" t="inlineStr">
        <is>
          <t>Positivo</t>
        </is>
      </c>
      <c r="F1358" s="137" t="n">
        <v>45107</v>
      </c>
      <c r="G1358" t="n">
        <v>2023</v>
      </c>
      <c r="H1358" t="inlineStr">
        <is>
          <t>Junio</t>
        </is>
      </c>
      <c r="I1358" t="inlineStr">
        <is>
          <t>2023-1</t>
        </is>
      </c>
      <c r="J1358" t="n">
        <v>2805.83</v>
      </c>
      <c r="K1358" t="n">
        <v>2183.153357</v>
      </c>
      <c r="L1358" t="n">
        <v>0.7780775588684988</v>
      </c>
      <c r="M1358" t="n">
        <v>0.7780775588684988</v>
      </c>
      <c r="P1358" t="inlineStr">
        <is>
          <t>386.3-2023-06-30</t>
        </is>
      </c>
      <c r="Q1358" t="n">
        <v>0</v>
      </c>
      <c r="R1358" t="n">
        <v>0</v>
      </c>
    </row>
    <row r="1359">
      <c r="A1359" t="inlineStr">
        <is>
          <t>386.3</t>
        </is>
      </c>
      <c r="B1359" t="inlineStr">
        <is>
          <t>Otros ingresos (Cursos -Opciones de grado)</t>
        </is>
      </c>
      <c r="C1359" t="inlineStr">
        <is>
          <t>Mercadeo y venta de educación para la vida</t>
        </is>
      </c>
      <c r="D1359" t="inlineStr">
        <is>
          <t>Semestral</t>
        </is>
      </c>
      <c r="E1359" t="inlineStr">
        <is>
          <t>Positivo</t>
        </is>
      </c>
      <c r="F1359" s="137" t="n">
        <v>45291</v>
      </c>
      <c r="G1359" t="n">
        <v>2023</v>
      </c>
      <c r="H1359" t="inlineStr">
        <is>
          <t>Diciembre</t>
        </is>
      </c>
      <c r="I1359" t="inlineStr">
        <is>
          <t>2023-2</t>
        </is>
      </c>
      <c r="J1359" t="n">
        <v>5657.94</v>
      </c>
      <c r="K1359" t="n">
        <v>4048.733862</v>
      </c>
      <c r="L1359" t="n">
        <v>0.7155844462825693</v>
      </c>
      <c r="M1359" t="n">
        <v>0.7155844462825693</v>
      </c>
      <c r="N1359" t="inlineStr">
        <is>
          <t>5657.94%</t>
        </is>
      </c>
      <c r="O1359" t="inlineStr">
        <is>
          <t>4048.73%</t>
        </is>
      </c>
      <c r="P1359" t="inlineStr">
        <is>
          <t>386.3-2023-12-31</t>
        </is>
      </c>
      <c r="Q1359" t="n">
        <v>2</v>
      </c>
      <c r="R1359" t="n">
        <v>2</v>
      </c>
    </row>
    <row r="1360">
      <c r="A1360" t="inlineStr">
        <is>
          <t>386.3</t>
        </is>
      </c>
      <c r="B1360" t="inlineStr">
        <is>
          <t>Otros ingresos (Cursos -Opciones de grado)</t>
        </is>
      </c>
      <c r="C1360" t="inlineStr">
        <is>
          <t>Mercadeo y venta de educación para la vida</t>
        </is>
      </c>
      <c r="D1360" t="inlineStr">
        <is>
          <t>Semestral</t>
        </is>
      </c>
      <c r="E1360" t="inlineStr">
        <is>
          <t>Positivo</t>
        </is>
      </c>
      <c r="F1360" s="137" t="n">
        <v>45473</v>
      </c>
      <c r="G1360" t="n">
        <v>2024</v>
      </c>
      <c r="H1360" t="inlineStr">
        <is>
          <t>Junio</t>
        </is>
      </c>
      <c r="I1360" t="inlineStr">
        <is>
          <t>2024-1</t>
        </is>
      </c>
      <c r="J1360" t="n">
        <v>1948.786035</v>
      </c>
      <c r="K1360" t="n">
        <v>2190.9298</v>
      </c>
      <c r="L1360" t="n">
        <v>1.124253643371372</v>
      </c>
      <c r="M1360" t="n">
        <v>1.124253643371372</v>
      </c>
      <c r="N1360" t="inlineStr">
        <is>
          <t>1948.79%</t>
        </is>
      </c>
      <c r="O1360" t="inlineStr">
        <is>
          <t>2190.93%</t>
        </is>
      </c>
      <c r="P1360" t="inlineStr">
        <is>
          <t>386.3-2024-06-30</t>
        </is>
      </c>
      <c r="Q1360" t="n">
        <v>2</v>
      </c>
      <c r="R1360" t="n">
        <v>2</v>
      </c>
    </row>
    <row r="1361">
      <c r="A1361" t="inlineStr">
        <is>
          <t>386.3</t>
        </is>
      </c>
      <c r="B1361" t="inlineStr">
        <is>
          <t>Otros ingresos (Cursos -Opciones de grado)</t>
        </is>
      </c>
      <c r="C1361" t="inlineStr">
        <is>
          <t>Mercadeo y venta de educación para la vida</t>
        </is>
      </c>
      <c r="D1361" t="inlineStr">
        <is>
          <t>Semestral</t>
        </is>
      </c>
      <c r="E1361" t="inlineStr">
        <is>
          <t>Positivo</t>
        </is>
      </c>
      <c r="F1361" s="137" t="n">
        <v>45657</v>
      </c>
      <c r="G1361" t="n">
        <v>2024</v>
      </c>
      <c r="H1361" t="inlineStr">
        <is>
          <t>Diciembre</t>
        </is>
      </c>
      <c r="I1361" t="inlineStr">
        <is>
          <t>2024-2</t>
        </is>
      </c>
      <c r="J1361" t="n">
        <v>4372.159942699999</v>
      </c>
      <c r="K1361" t="n">
        <v>4378.23975</v>
      </c>
      <c r="L1361" t="n">
        <v>1.001390572938703</v>
      </c>
      <c r="M1361" t="n">
        <v>1.001390572938703</v>
      </c>
      <c r="N1361" t="inlineStr">
        <is>
          <t>4372.16%</t>
        </is>
      </c>
      <c r="O1361" t="inlineStr">
        <is>
          <t>4378.24%</t>
        </is>
      </c>
      <c r="P1361" t="inlineStr">
        <is>
          <t>386.3-2024-12-31</t>
        </is>
      </c>
      <c r="Q1361" t="n">
        <v>2</v>
      </c>
      <c r="R1361" t="n">
        <v>2</v>
      </c>
    </row>
    <row r="1362">
      <c r="A1362" t="inlineStr">
        <is>
          <t>386.3</t>
        </is>
      </c>
      <c r="B1362" t="inlineStr">
        <is>
          <t>Otros ingresos (Cursos -Opciones de grado)</t>
        </is>
      </c>
      <c r="C1362" t="inlineStr">
        <is>
          <t>Mercadeo y venta de educación para la vida</t>
        </is>
      </c>
      <c r="D1362" t="inlineStr">
        <is>
          <t>Semestral</t>
        </is>
      </c>
      <c r="E1362" t="inlineStr">
        <is>
          <t>Positivo</t>
        </is>
      </c>
      <c r="F1362" s="137" t="n">
        <v>45838</v>
      </c>
      <c r="G1362" t="n">
        <v>2025</v>
      </c>
      <c r="H1362" t="inlineStr">
        <is>
          <t>Junio</t>
        </is>
      </c>
      <c r="I1362" t="inlineStr">
        <is>
          <t>2025-1</t>
        </is>
      </c>
      <c r="J1362" t="n">
        <v>2797.663886</v>
      </c>
      <c r="K1362" t="n">
        <v>3821.45975</v>
      </c>
      <c r="L1362" t="n">
        <v>1.3</v>
      </c>
      <c r="M1362" t="n">
        <v>1.365946699002426</v>
      </c>
      <c r="N1362" t="inlineStr">
        <is>
          <t>2797.66%</t>
        </is>
      </c>
      <c r="O1362" t="inlineStr">
        <is>
          <t>3821.46%</t>
        </is>
      </c>
      <c r="P1362" t="inlineStr">
        <is>
          <t>386.3-2025-06-30</t>
        </is>
      </c>
      <c r="Q1362" t="n">
        <v>2</v>
      </c>
      <c r="R1362" t="n">
        <v>2</v>
      </c>
    </row>
    <row r="1363">
      <c r="A1363" t="inlineStr">
        <is>
          <t>387</t>
        </is>
      </c>
      <c r="B1363" t="inlineStr">
        <is>
          <t>Programas con reforzamiento curricular por escuela</t>
        </is>
      </c>
      <c r="C1363" t="inlineStr">
        <is>
          <t>Gestión, Evaluación e Innovación Curricular</t>
        </is>
      </c>
      <c r="D1363" t="inlineStr">
        <is>
          <t>Semestral</t>
        </is>
      </c>
      <c r="E1363" t="inlineStr">
        <is>
          <t>Positivo</t>
        </is>
      </c>
      <c r="F1363" s="137" t="n">
        <v>45107</v>
      </c>
      <c r="G1363" t="n">
        <v>2023</v>
      </c>
      <c r="H1363" t="inlineStr">
        <is>
          <t>Junio</t>
        </is>
      </c>
      <c r="I1363" t="inlineStr">
        <is>
          <t>2023-1</t>
        </is>
      </c>
      <c r="J1363" t="n">
        <v>38</v>
      </c>
      <c r="K1363" t="n">
        <v>38</v>
      </c>
      <c r="L1363" t="n">
        <v>1</v>
      </c>
      <c r="M1363" t="n">
        <v>1</v>
      </c>
      <c r="N1363" t="inlineStr">
        <is>
          <t>38.0%</t>
        </is>
      </c>
      <c r="O1363" t="inlineStr">
        <is>
          <t>38.0%</t>
        </is>
      </c>
      <c r="P1363" t="inlineStr">
        <is>
          <t>387-2023-06-30</t>
        </is>
      </c>
      <c r="Q1363" t="n">
        <v>2</v>
      </c>
      <c r="R1363" t="n">
        <v>2</v>
      </c>
    </row>
    <row r="1364">
      <c r="A1364" t="inlineStr">
        <is>
          <t>387</t>
        </is>
      </c>
      <c r="B1364" t="inlineStr">
        <is>
          <t>Programas con reforzamiento curricular por escuela</t>
        </is>
      </c>
      <c r="C1364" t="inlineStr">
        <is>
          <t>Gestión, Evaluación e Innovación Curricular</t>
        </is>
      </c>
      <c r="D1364" t="inlineStr">
        <is>
          <t>Semestral</t>
        </is>
      </c>
      <c r="E1364" t="inlineStr">
        <is>
          <t>Positivo</t>
        </is>
      </c>
      <c r="F1364" s="137" t="n">
        <v>45291</v>
      </c>
      <c r="G1364" t="n">
        <v>2023</v>
      </c>
      <c r="H1364" t="inlineStr">
        <is>
          <t>Diciembre</t>
        </is>
      </c>
      <c r="I1364" t="inlineStr">
        <is>
          <t>2023-2</t>
        </is>
      </c>
      <c r="J1364" t="n">
        <v>0</v>
      </c>
      <c r="K1364" t="n">
        <v>0</v>
      </c>
      <c r="L1364" t="n">
        <v>0</v>
      </c>
      <c r="M1364" t="n">
        <v>0</v>
      </c>
      <c r="N1364" t="inlineStr">
        <is>
          <t>0.0%</t>
        </is>
      </c>
      <c r="O1364" t="inlineStr">
        <is>
          <t>0.0%</t>
        </is>
      </c>
      <c r="P1364" t="inlineStr">
        <is>
          <t>387-2023-12-31</t>
        </is>
      </c>
      <c r="Q1364" t="n">
        <v>2</v>
      </c>
      <c r="R1364" t="n">
        <v>2</v>
      </c>
    </row>
    <row r="1365">
      <c r="A1365" t="inlineStr">
        <is>
          <t>388</t>
        </is>
      </c>
      <c r="B1365" t="inlineStr">
        <is>
          <t>Programas con matriz de resultados de aprendizaje por escuela</t>
        </is>
      </c>
      <c r="C1365" t="inlineStr">
        <is>
          <t>Gestión, Evaluación e Innovación Curricular</t>
        </is>
      </c>
      <c r="D1365" t="inlineStr">
        <is>
          <t>Semestral</t>
        </is>
      </c>
      <c r="E1365" t="inlineStr">
        <is>
          <t>Positivo</t>
        </is>
      </c>
      <c r="F1365" s="137" t="n">
        <v>45107</v>
      </c>
      <c r="G1365" t="n">
        <v>2023</v>
      </c>
      <c r="H1365" t="inlineStr">
        <is>
          <t>Junio</t>
        </is>
      </c>
      <c r="I1365" t="inlineStr">
        <is>
          <t>2023-1</t>
        </is>
      </c>
      <c r="J1365" t="n">
        <v>77</v>
      </c>
      <c r="K1365" t="n">
        <v>77</v>
      </c>
      <c r="L1365" t="n">
        <v>1</v>
      </c>
      <c r="M1365" t="n">
        <v>1</v>
      </c>
      <c r="N1365" t="inlineStr">
        <is>
          <t>77.0%</t>
        </is>
      </c>
      <c r="O1365" t="inlineStr">
        <is>
          <t>77.0%</t>
        </is>
      </c>
      <c r="P1365" t="inlineStr">
        <is>
          <t>388-2023-06-30</t>
        </is>
      </c>
      <c r="Q1365" t="n">
        <v>2</v>
      </c>
      <c r="R1365" t="n">
        <v>2</v>
      </c>
    </row>
    <row r="1366">
      <c r="A1366" t="inlineStr">
        <is>
          <t>388</t>
        </is>
      </c>
      <c r="B1366" t="inlineStr">
        <is>
          <t>Programas con matriz de resultados de aprendizaje por escuela</t>
        </is>
      </c>
      <c r="C1366" t="inlineStr">
        <is>
          <t>Gestión, Evaluación e Innovación Curricular</t>
        </is>
      </c>
      <c r="D1366" t="inlineStr">
        <is>
          <t>Semestral</t>
        </is>
      </c>
      <c r="E1366" t="inlineStr">
        <is>
          <t>Positivo</t>
        </is>
      </c>
      <c r="F1366" s="137" t="n">
        <v>45291</v>
      </c>
      <c r="G1366" t="n">
        <v>2023</v>
      </c>
      <c r="H1366" t="inlineStr">
        <is>
          <t>Diciembre</t>
        </is>
      </c>
      <c r="I1366" t="inlineStr">
        <is>
          <t>2023-2</t>
        </is>
      </c>
      <c r="J1366" t="n">
        <v>16</v>
      </c>
      <c r="K1366" t="n">
        <v>16</v>
      </c>
      <c r="L1366" t="n">
        <v>1</v>
      </c>
      <c r="M1366" t="n">
        <v>1</v>
      </c>
      <c r="N1366" t="inlineStr">
        <is>
          <t>16.0%</t>
        </is>
      </c>
      <c r="O1366" t="inlineStr">
        <is>
          <t>16.0%</t>
        </is>
      </c>
      <c r="P1366" t="inlineStr">
        <is>
          <t>388-2023-12-31</t>
        </is>
      </c>
      <c r="Q1366" t="n">
        <v>2</v>
      </c>
      <c r="R1366" t="n">
        <v>2</v>
      </c>
    </row>
    <row r="1367">
      <c r="A1367" t="inlineStr">
        <is>
          <t>389</t>
        </is>
      </c>
      <c r="B1367" t="inlineStr">
        <is>
          <t>Permanencia por escuela</t>
        </is>
      </c>
      <c r="C1367" t="inlineStr">
        <is>
          <t>Permanencia</t>
        </is>
      </c>
      <c r="D1367" t="inlineStr">
        <is>
          <t>Semestral</t>
        </is>
      </c>
      <c r="E1367" t="inlineStr">
        <is>
          <t>Positivo</t>
        </is>
      </c>
      <c r="F1367" s="137" t="n">
        <v>45107</v>
      </c>
      <c r="G1367" t="n">
        <v>2023</v>
      </c>
      <c r="H1367" t="inlineStr">
        <is>
          <t>Junio</t>
        </is>
      </c>
      <c r="I1367" t="inlineStr">
        <is>
          <t>2023-1</t>
        </is>
      </c>
      <c r="J1367" t="n">
        <v>91</v>
      </c>
      <c r="K1367" t="n">
        <v>84.7833333333333</v>
      </c>
      <c r="L1367" t="n">
        <v>0.9316849816849814</v>
      </c>
      <c r="M1367" t="n">
        <v>0.9316849816849814</v>
      </c>
      <c r="N1367" t="inlineStr">
        <is>
          <t>91.0%</t>
        </is>
      </c>
      <c r="O1367" t="inlineStr">
        <is>
          <t>84.78%</t>
        </is>
      </c>
      <c r="P1367" t="inlineStr">
        <is>
          <t>389-2023-06-30</t>
        </is>
      </c>
      <c r="Q1367" t="n">
        <v>2</v>
      </c>
      <c r="R1367" t="n">
        <v>2</v>
      </c>
    </row>
    <row r="1368">
      <c r="A1368" t="inlineStr">
        <is>
          <t>389</t>
        </is>
      </c>
      <c r="B1368" t="inlineStr">
        <is>
          <t>Permanencia por escuela</t>
        </is>
      </c>
      <c r="C1368" t="inlineStr">
        <is>
          <t>Permanencia</t>
        </is>
      </c>
      <c r="D1368" t="inlineStr">
        <is>
          <t>Semestral</t>
        </is>
      </c>
      <c r="E1368" t="inlineStr">
        <is>
          <t>Positivo</t>
        </is>
      </c>
      <c r="F1368" s="137" t="n">
        <v>45291</v>
      </c>
      <c r="G1368" t="n">
        <v>2023</v>
      </c>
      <c r="H1368" t="inlineStr">
        <is>
          <t>Diciembre</t>
        </is>
      </c>
      <c r="I1368" t="inlineStr">
        <is>
          <t>2023-2</t>
        </is>
      </c>
      <c r="J1368" t="n">
        <v>91</v>
      </c>
      <c r="K1368" t="n">
        <v>85.42</v>
      </c>
      <c r="L1368" t="n">
        <v>0.9386813186813187</v>
      </c>
      <c r="M1368" t="n">
        <v>0.9386813186813187</v>
      </c>
      <c r="N1368" t="inlineStr">
        <is>
          <t>91.0%</t>
        </is>
      </c>
      <c r="O1368" t="inlineStr">
        <is>
          <t>85.42%</t>
        </is>
      </c>
      <c r="P1368" t="inlineStr">
        <is>
          <t>389-2023-12-31</t>
        </is>
      </c>
      <c r="Q1368" t="n">
        <v>2</v>
      </c>
      <c r="R1368" t="n">
        <v>2</v>
      </c>
    </row>
    <row r="1369">
      <c r="A1369" t="inlineStr">
        <is>
          <t>389</t>
        </is>
      </c>
      <c r="B1369" t="inlineStr">
        <is>
          <t>Permanencia por escuela</t>
        </is>
      </c>
      <c r="C1369" t="inlineStr">
        <is>
          <t>Permanencia</t>
        </is>
      </c>
      <c r="D1369" t="inlineStr">
        <is>
          <t>Semestral</t>
        </is>
      </c>
      <c r="E1369" t="inlineStr">
        <is>
          <t>Positivo</t>
        </is>
      </c>
      <c r="F1369" s="137" t="n">
        <v>45473</v>
      </c>
      <c r="G1369" t="n">
        <v>2024</v>
      </c>
      <c r="H1369" t="inlineStr">
        <is>
          <t>Junio</t>
        </is>
      </c>
      <c r="I1369" t="inlineStr">
        <is>
          <t>2024-1</t>
        </is>
      </c>
      <c r="J1369" t="n">
        <v>85</v>
      </c>
      <c r="K1369" t="n">
        <v>84.43333333333329</v>
      </c>
      <c r="L1369" t="n">
        <v>0.9933333333333328</v>
      </c>
      <c r="M1369" t="n">
        <v>0.9933333333333328</v>
      </c>
      <c r="N1369" t="inlineStr">
        <is>
          <t>85.0%</t>
        </is>
      </c>
      <c r="O1369" t="inlineStr">
        <is>
          <t>84.43%</t>
        </is>
      </c>
      <c r="P1369" t="inlineStr">
        <is>
          <t>389-2024-06-30</t>
        </is>
      </c>
      <c r="Q1369" t="n">
        <v>2</v>
      </c>
      <c r="R1369" t="n">
        <v>2</v>
      </c>
    </row>
    <row r="1370">
      <c r="A1370" t="inlineStr">
        <is>
          <t>389</t>
        </is>
      </c>
      <c r="B1370" t="inlineStr">
        <is>
          <t>Permanencia por escuela</t>
        </is>
      </c>
      <c r="C1370" t="inlineStr">
        <is>
          <t>Permanencia</t>
        </is>
      </c>
      <c r="D1370" t="inlineStr">
        <is>
          <t>Semestral</t>
        </is>
      </c>
      <c r="E1370" t="inlineStr">
        <is>
          <t>Positivo</t>
        </is>
      </c>
      <c r="F1370" s="137" t="n">
        <v>45657</v>
      </c>
      <c r="G1370" t="n">
        <v>2024</v>
      </c>
      <c r="H1370" t="inlineStr">
        <is>
          <t>Diciembre</t>
        </is>
      </c>
      <c r="I1370" t="inlineStr">
        <is>
          <t>2024-2</t>
        </is>
      </c>
      <c r="J1370" t="n">
        <v>85</v>
      </c>
      <c r="K1370" t="n">
        <v>0</v>
      </c>
      <c r="L1370" t="n">
        <v>0</v>
      </c>
      <c r="M1370" t="n">
        <v>0</v>
      </c>
      <c r="N1370" t="inlineStr">
        <is>
          <t>85.0%</t>
        </is>
      </c>
      <c r="O1370" t="inlineStr">
        <is>
          <t>0.0%</t>
        </is>
      </c>
      <c r="P1370" t="inlineStr">
        <is>
          <t>389-2024-12-31</t>
        </is>
      </c>
      <c r="Q1370" t="n">
        <v>2</v>
      </c>
      <c r="R1370" t="n">
        <v>2</v>
      </c>
    </row>
    <row r="1371">
      <c r="A1371" t="inlineStr">
        <is>
          <t>389</t>
        </is>
      </c>
      <c r="B1371" t="inlineStr">
        <is>
          <t>Permanencia por escuela</t>
        </is>
      </c>
      <c r="C1371" t="inlineStr">
        <is>
          <t>Gestión de Unidades Académicas</t>
        </is>
      </c>
      <c r="D1371" t="inlineStr">
        <is>
          <t>Semestral</t>
        </is>
      </c>
      <c r="E1371" t="inlineStr">
        <is>
          <t>Positivo</t>
        </is>
      </c>
      <c r="F1371" s="137" t="n">
        <v>45838</v>
      </c>
      <c r="G1371" t="n">
        <v>2025</v>
      </c>
      <c r="H1371" t="inlineStr">
        <is>
          <t>Junio</t>
        </is>
      </c>
      <c r="I1371" t="inlineStr">
        <is>
          <t>2025-1</t>
        </is>
      </c>
      <c r="K1371" t="n">
        <v>0</v>
      </c>
      <c r="L1371" t="n">
        <v>0</v>
      </c>
      <c r="M1371" t="n">
        <v>0</v>
      </c>
      <c r="O1371" t="inlineStr">
        <is>
          <t>0.0%</t>
        </is>
      </c>
      <c r="P1371" t="inlineStr">
        <is>
          <t>389-2025-06-30</t>
        </is>
      </c>
      <c r="Q1371" t="n">
        <v>2</v>
      </c>
      <c r="R1371" t="n">
        <v>2</v>
      </c>
    </row>
    <row r="1372">
      <c r="A1372" t="inlineStr">
        <is>
          <t>390</t>
        </is>
      </c>
      <c r="B1372" t="inlineStr">
        <is>
          <t>Cumplimiento Plan Anual por escuela</t>
        </is>
      </c>
      <c r="C1372" t="inlineStr">
        <is>
          <t>Planeación Estratégica</t>
        </is>
      </c>
      <c r="D1372" t="inlineStr">
        <is>
          <t>Trimestral</t>
        </is>
      </c>
      <c r="E1372" t="inlineStr">
        <is>
          <t>Positivo</t>
        </is>
      </c>
      <c r="F1372" s="137" t="n">
        <v>45107</v>
      </c>
      <c r="G1372" t="n">
        <v>2023</v>
      </c>
      <c r="H1372" t="inlineStr">
        <is>
          <t>Junio</t>
        </is>
      </c>
      <c r="I1372" t="inlineStr">
        <is>
          <t>2023-1</t>
        </is>
      </c>
      <c r="J1372" t="n">
        <v>100</v>
      </c>
      <c r="K1372" t="n">
        <v>110.38</v>
      </c>
      <c r="L1372" t="n">
        <v>1.1038</v>
      </c>
      <c r="M1372" t="n">
        <v>1.1038</v>
      </c>
      <c r="N1372" t="inlineStr">
        <is>
          <t>100.0%</t>
        </is>
      </c>
      <c r="O1372" t="inlineStr">
        <is>
          <t>110.38%</t>
        </is>
      </c>
      <c r="P1372" t="inlineStr">
        <is>
          <t>390-2023-06-30</t>
        </is>
      </c>
      <c r="Q1372" t="n">
        <v>2</v>
      </c>
      <c r="R1372" t="n">
        <v>2</v>
      </c>
    </row>
    <row r="1373">
      <c r="A1373" t="inlineStr">
        <is>
          <t>390</t>
        </is>
      </c>
      <c r="B1373" t="inlineStr">
        <is>
          <t>Cumplimiento Plan Anual por escuela</t>
        </is>
      </c>
      <c r="C1373" t="inlineStr">
        <is>
          <t>Planeación Estratégica</t>
        </is>
      </c>
      <c r="D1373" t="inlineStr">
        <is>
          <t>Trimestral</t>
        </is>
      </c>
      <c r="E1373" t="inlineStr">
        <is>
          <t>Positivo</t>
        </is>
      </c>
      <c r="F1373" s="137" t="n">
        <v>45291</v>
      </c>
      <c r="G1373" t="n">
        <v>2023</v>
      </c>
      <c r="H1373" t="inlineStr">
        <is>
          <t>Diciembre</t>
        </is>
      </c>
      <c r="I1373" t="inlineStr">
        <is>
          <t>2023-2</t>
        </is>
      </c>
      <c r="J1373" t="n">
        <v>100</v>
      </c>
      <c r="K1373" t="n">
        <v>97.295</v>
      </c>
      <c r="L1373" t="n">
        <v>0.97295</v>
      </c>
      <c r="M1373" t="n">
        <v>0.97295</v>
      </c>
      <c r="N1373" t="inlineStr">
        <is>
          <t>100.0%</t>
        </is>
      </c>
      <c r="O1373" t="inlineStr">
        <is>
          <t>97.3%</t>
        </is>
      </c>
      <c r="P1373" t="inlineStr">
        <is>
          <t>390-2023-12-31</t>
        </is>
      </c>
      <c r="Q1373" t="n">
        <v>2</v>
      </c>
      <c r="R1373" t="n">
        <v>2</v>
      </c>
    </row>
    <row r="1374">
      <c r="A1374" t="inlineStr">
        <is>
          <t>390</t>
        </is>
      </c>
      <c r="B1374" t="inlineStr">
        <is>
          <t>Cumplimiento Plan Anual por escuela</t>
        </is>
      </c>
      <c r="C1374" t="inlineStr">
        <is>
          <t>Planeación Estratégica</t>
        </is>
      </c>
      <c r="D1374" t="inlineStr">
        <is>
          <t>Trimestral</t>
        </is>
      </c>
      <c r="E1374" t="inlineStr">
        <is>
          <t>Positivo</t>
        </is>
      </c>
      <c r="F1374" s="137" t="n">
        <v>45473</v>
      </c>
      <c r="G1374" t="n">
        <v>2024</v>
      </c>
      <c r="H1374" t="inlineStr">
        <is>
          <t>Junio</t>
        </is>
      </c>
      <c r="I1374" t="inlineStr">
        <is>
          <t>2024-1</t>
        </is>
      </c>
      <c r="J1374" t="n">
        <v>100</v>
      </c>
      <c r="K1374" t="n">
        <v>140.07</v>
      </c>
      <c r="L1374" t="n">
        <v>1.3</v>
      </c>
      <c r="M1374" t="n">
        <v>1.4007</v>
      </c>
      <c r="N1374" t="inlineStr">
        <is>
          <t>100.0%</t>
        </is>
      </c>
      <c r="O1374" t="inlineStr">
        <is>
          <t>140.07%</t>
        </is>
      </c>
      <c r="P1374" t="inlineStr">
        <is>
          <t>390-2024-06-30</t>
        </is>
      </c>
      <c r="Q1374" t="n">
        <v>2</v>
      </c>
      <c r="R1374" t="n">
        <v>2</v>
      </c>
    </row>
    <row r="1375">
      <c r="A1375" t="inlineStr">
        <is>
          <t>390</t>
        </is>
      </c>
      <c r="B1375" t="inlineStr">
        <is>
          <t>Cumplimiento Plan Anual por escuela</t>
        </is>
      </c>
      <c r="C1375" t="inlineStr">
        <is>
          <t>Planeación Estratégica</t>
        </is>
      </c>
      <c r="D1375" t="inlineStr">
        <is>
          <t>Trimestral</t>
        </is>
      </c>
      <c r="E1375" t="inlineStr">
        <is>
          <t>Positivo</t>
        </is>
      </c>
      <c r="F1375" s="137" t="n">
        <v>45657</v>
      </c>
      <c r="G1375" t="n">
        <v>2024</v>
      </c>
      <c r="H1375" t="inlineStr">
        <is>
          <t>Diciembre</t>
        </is>
      </c>
      <c r="I1375" t="inlineStr">
        <is>
          <t>2024-2</t>
        </is>
      </c>
      <c r="J1375" t="n">
        <v>100</v>
      </c>
      <c r="K1375" t="n">
        <v>41.66</v>
      </c>
      <c r="L1375" t="n">
        <v>0.4166</v>
      </c>
      <c r="M1375" t="n">
        <v>0.4166</v>
      </c>
      <c r="N1375" t="inlineStr">
        <is>
          <t>100.0%</t>
        </is>
      </c>
      <c r="O1375" t="inlineStr">
        <is>
          <t>41.66%</t>
        </is>
      </c>
      <c r="P1375" t="inlineStr">
        <is>
          <t>390-2024-12-31</t>
        </is>
      </c>
      <c r="Q1375" t="n">
        <v>2</v>
      </c>
      <c r="R1375" t="n">
        <v>2</v>
      </c>
    </row>
    <row r="1376">
      <c r="A1376" t="inlineStr">
        <is>
          <t>390</t>
        </is>
      </c>
      <c r="B1376" t="inlineStr">
        <is>
          <t>Cumplimiento Plan Anual por escuela</t>
        </is>
      </c>
      <c r="C1376" t="inlineStr">
        <is>
          <t>Planeación Estratégica</t>
        </is>
      </c>
      <c r="D1376" t="inlineStr">
        <is>
          <t>Trimestral</t>
        </is>
      </c>
      <c r="E1376" t="inlineStr">
        <is>
          <t>Positivo</t>
        </is>
      </c>
      <c r="F1376" s="137" t="n">
        <v>45838</v>
      </c>
      <c r="G1376" t="n">
        <v>2025</v>
      </c>
      <c r="H1376" t="inlineStr">
        <is>
          <t>Junio</t>
        </is>
      </c>
      <c r="I1376" t="inlineStr">
        <is>
          <t>2025-1</t>
        </is>
      </c>
      <c r="J1376" t="n">
        <v>100</v>
      </c>
      <c r="K1376" t="n">
        <v>122.06</v>
      </c>
      <c r="L1376" t="n">
        <v>1.2206</v>
      </c>
      <c r="M1376" t="n">
        <v>1.2206</v>
      </c>
      <c r="N1376" t="inlineStr">
        <is>
          <t>100.0%</t>
        </is>
      </c>
      <c r="O1376" t="inlineStr">
        <is>
          <t>122.06%</t>
        </is>
      </c>
      <c r="P1376" t="inlineStr">
        <is>
          <t>390-2025-06-30</t>
        </is>
      </c>
      <c r="Q1376" t="n">
        <v>2</v>
      </c>
      <c r="R1376" t="n">
        <v>2</v>
      </c>
    </row>
    <row r="1377">
      <c r="A1377" t="inlineStr">
        <is>
          <t>390</t>
        </is>
      </c>
      <c r="B1377" t="inlineStr">
        <is>
          <t>Cumplimiento Plan Anual por escuela</t>
        </is>
      </c>
      <c r="C1377" t="inlineStr">
        <is>
          <t>Planeación Estratégica</t>
        </is>
      </c>
      <c r="D1377" t="inlineStr">
        <is>
          <t>Trimestral</t>
        </is>
      </c>
      <c r="E1377" t="inlineStr">
        <is>
          <t>Positivo</t>
        </is>
      </c>
      <c r="F1377" s="137" t="n">
        <v>46022</v>
      </c>
      <c r="G1377" t="n">
        <v>2025</v>
      </c>
      <c r="H1377" t="inlineStr">
        <is>
          <t>Diciembre</t>
        </is>
      </c>
      <c r="I1377" t="inlineStr">
        <is>
          <t>2025-2</t>
        </is>
      </c>
      <c r="J1377" t="n">
        <v>100</v>
      </c>
      <c r="L1377" t="n">
        <v>0</v>
      </c>
      <c r="M1377" t="n">
        <v>0</v>
      </c>
      <c r="N1377" t="inlineStr">
        <is>
          <t>100.0%</t>
        </is>
      </c>
      <c r="P1377" t="inlineStr">
        <is>
          <t>390-2025-12-31</t>
        </is>
      </c>
      <c r="Q1377" t="n">
        <v>2</v>
      </c>
      <c r="R1377" t="n">
        <v>2</v>
      </c>
    </row>
    <row r="1378">
      <c r="A1378" t="inlineStr">
        <is>
          <t>390.1</t>
        </is>
      </c>
      <c r="B1378" t="inlineStr">
        <is>
          <t>Plan anual Escuela De Derecho Y Gobierno</t>
        </is>
      </c>
      <c r="C1378" t="inlineStr">
        <is>
          <t>Gestión de unidades académicas</t>
        </is>
      </c>
      <c r="D1378" t="inlineStr">
        <is>
          <t>Trimestral</t>
        </is>
      </c>
      <c r="E1378" t="inlineStr">
        <is>
          <t>Positivo</t>
        </is>
      </c>
      <c r="F1378" s="137" t="n">
        <v>45107</v>
      </c>
      <c r="G1378" t="n">
        <v>2023</v>
      </c>
      <c r="H1378" t="inlineStr">
        <is>
          <t>Junio</t>
        </is>
      </c>
      <c r="I1378" t="inlineStr">
        <is>
          <t>2023-1</t>
        </is>
      </c>
      <c r="J1378" t="n">
        <v>57.28</v>
      </c>
      <c r="K1378" t="n">
        <v>62.285</v>
      </c>
      <c r="L1378" t="n">
        <v>1.087377793296089</v>
      </c>
      <c r="M1378" t="n">
        <v>1.087377793296089</v>
      </c>
      <c r="N1378" t="inlineStr">
        <is>
          <t>57.28%</t>
        </is>
      </c>
      <c r="O1378" t="inlineStr">
        <is>
          <t>62.28%</t>
        </is>
      </c>
      <c r="P1378" t="inlineStr">
        <is>
          <t>390.1-2023-06-30</t>
        </is>
      </c>
      <c r="Q1378" t="n">
        <v>2</v>
      </c>
      <c r="R1378" t="n">
        <v>2</v>
      </c>
    </row>
    <row r="1379">
      <c r="A1379" t="inlineStr">
        <is>
          <t>390.1</t>
        </is>
      </c>
      <c r="B1379" t="inlineStr">
        <is>
          <t>Plan anual Escuela De Derecho Y Gobierno</t>
        </is>
      </c>
      <c r="C1379" t="inlineStr">
        <is>
          <t>Gestión de unidades académicas</t>
        </is>
      </c>
      <c r="D1379" t="inlineStr">
        <is>
          <t>Trimestral</t>
        </is>
      </c>
      <c r="E1379" t="inlineStr">
        <is>
          <t>Positivo</t>
        </is>
      </c>
      <c r="F1379" s="137" t="n">
        <v>45291</v>
      </c>
      <c r="G1379" t="n">
        <v>2023</v>
      </c>
      <c r="H1379" t="inlineStr">
        <is>
          <t>Diciembre</t>
        </is>
      </c>
      <c r="I1379" t="inlineStr">
        <is>
          <t>2023-2</t>
        </is>
      </c>
      <c r="J1379" t="n">
        <v>100</v>
      </c>
      <c r="K1379" t="n">
        <v>100</v>
      </c>
      <c r="L1379" t="n">
        <v>1</v>
      </c>
      <c r="M1379" t="n">
        <v>1</v>
      </c>
      <c r="N1379" t="inlineStr">
        <is>
          <t>100.0%</t>
        </is>
      </c>
      <c r="O1379" t="inlineStr">
        <is>
          <t>100.0%</t>
        </is>
      </c>
      <c r="P1379" t="inlineStr">
        <is>
          <t>390.1-2023-12-31</t>
        </is>
      </c>
      <c r="Q1379" t="n">
        <v>2</v>
      </c>
      <c r="R1379" t="n">
        <v>2</v>
      </c>
    </row>
    <row r="1380">
      <c r="A1380" t="inlineStr">
        <is>
          <t>390.1</t>
        </is>
      </c>
      <c r="B1380" t="inlineStr">
        <is>
          <t>Plan anual Escuela De Derecho Y Gobierno</t>
        </is>
      </c>
      <c r="C1380" t="inlineStr">
        <is>
          <t>Gestión de unidades académicas</t>
        </is>
      </c>
      <c r="D1380" t="inlineStr">
        <is>
          <t>Trimestral</t>
        </is>
      </c>
      <c r="E1380" t="inlineStr">
        <is>
          <t>Positivo</t>
        </is>
      </c>
      <c r="F1380" s="137" t="n">
        <v>45473</v>
      </c>
      <c r="G1380" t="n">
        <v>2024</v>
      </c>
      <c r="H1380" t="inlineStr">
        <is>
          <t>Junio</t>
        </is>
      </c>
      <c r="I1380" t="inlineStr">
        <is>
          <t>2024-1</t>
        </is>
      </c>
      <c r="J1380" t="n">
        <v>45.28</v>
      </c>
      <c r="K1380" t="n">
        <v>48.465</v>
      </c>
      <c r="L1380" t="n">
        <v>1.070340106007067</v>
      </c>
      <c r="M1380" t="n">
        <v>1.070340106007067</v>
      </c>
      <c r="N1380" t="inlineStr">
        <is>
          <t>45.28%</t>
        </is>
      </c>
      <c r="O1380" t="inlineStr">
        <is>
          <t>48.47%</t>
        </is>
      </c>
      <c r="P1380" t="inlineStr">
        <is>
          <t>390.1-2024-06-30</t>
        </is>
      </c>
      <c r="Q1380" t="n">
        <v>2</v>
      </c>
      <c r="R1380" t="n">
        <v>2</v>
      </c>
    </row>
    <row r="1381">
      <c r="A1381" t="inlineStr">
        <is>
          <t>390.11</t>
        </is>
      </c>
      <c r="B1381" t="inlineStr">
        <is>
          <t>Plan anual Escuela De Marketing Y Branding</t>
        </is>
      </c>
      <c r="C1381" t="inlineStr">
        <is>
          <t>Gestión de unidades académicas</t>
        </is>
      </c>
      <c r="D1381" t="inlineStr">
        <is>
          <t>Trimestral</t>
        </is>
      </c>
      <c r="E1381" t="inlineStr">
        <is>
          <t>Positivo</t>
        </is>
      </c>
      <c r="F1381" s="137" t="n">
        <v>45107</v>
      </c>
      <c r="G1381" t="n">
        <v>2023</v>
      </c>
      <c r="H1381" t="inlineStr">
        <is>
          <t>Junio</t>
        </is>
      </c>
      <c r="I1381" t="inlineStr">
        <is>
          <t>2023-1</t>
        </is>
      </c>
      <c r="J1381" t="n">
        <v>69.58</v>
      </c>
      <c r="K1381" t="n">
        <v>73.75</v>
      </c>
      <c r="L1381" t="n">
        <v>1.059931014659385</v>
      </c>
      <c r="M1381" t="n">
        <v>1.059931014659385</v>
      </c>
      <c r="N1381" t="inlineStr">
        <is>
          <t>69.58%</t>
        </is>
      </c>
      <c r="O1381" t="inlineStr">
        <is>
          <t>73.75%</t>
        </is>
      </c>
      <c r="P1381" t="inlineStr">
        <is>
          <t>390.11-2023-06-30</t>
        </is>
      </c>
      <c r="Q1381" t="n">
        <v>2</v>
      </c>
      <c r="R1381" t="n">
        <v>2</v>
      </c>
    </row>
    <row r="1382">
      <c r="A1382" t="inlineStr">
        <is>
          <t>390.11</t>
        </is>
      </c>
      <c r="B1382" t="inlineStr">
        <is>
          <t>Plan anual Escuela De Marketing Y Branding</t>
        </is>
      </c>
      <c r="C1382" t="inlineStr">
        <is>
          <t>Gestión de unidades académicas</t>
        </is>
      </c>
      <c r="D1382" t="inlineStr">
        <is>
          <t>Trimestral</t>
        </is>
      </c>
      <c r="E1382" t="inlineStr">
        <is>
          <t>Positivo</t>
        </is>
      </c>
      <c r="F1382" s="137" t="n">
        <v>45291</v>
      </c>
      <c r="G1382" t="n">
        <v>2023</v>
      </c>
      <c r="H1382" t="inlineStr">
        <is>
          <t>Diciembre</t>
        </is>
      </c>
      <c r="I1382" t="inlineStr">
        <is>
          <t>2023-2</t>
        </is>
      </c>
      <c r="J1382" t="n">
        <v>100</v>
      </c>
      <c r="K1382" t="n">
        <v>98.75</v>
      </c>
      <c r="L1382" t="n">
        <v>0.9875</v>
      </c>
      <c r="M1382" t="n">
        <v>0.9875</v>
      </c>
      <c r="N1382" t="inlineStr">
        <is>
          <t>100.0%</t>
        </is>
      </c>
      <c r="O1382" t="inlineStr">
        <is>
          <t>98.75%</t>
        </is>
      </c>
      <c r="P1382" t="inlineStr">
        <is>
          <t>390.11-2023-12-31</t>
        </is>
      </c>
      <c r="Q1382" t="n">
        <v>2</v>
      </c>
      <c r="R1382" t="n">
        <v>2</v>
      </c>
    </row>
    <row r="1383">
      <c r="A1383" t="inlineStr">
        <is>
          <t>390.11</t>
        </is>
      </c>
      <c r="B1383" t="inlineStr">
        <is>
          <t>Plan anual Escuela De Marketing Y Branding</t>
        </is>
      </c>
      <c r="C1383" t="inlineStr">
        <is>
          <t>Gestión de unidades académicas</t>
        </is>
      </c>
      <c r="D1383" t="inlineStr">
        <is>
          <t>Trimestral</t>
        </is>
      </c>
      <c r="E1383" t="inlineStr">
        <is>
          <t>Positivo</t>
        </is>
      </c>
      <c r="F1383" s="137" t="n">
        <v>45473</v>
      </c>
      <c r="G1383" t="n">
        <v>2024</v>
      </c>
      <c r="H1383" t="inlineStr">
        <is>
          <t>Junio</t>
        </is>
      </c>
      <c r="I1383" t="inlineStr">
        <is>
          <t>2024-1</t>
        </is>
      </c>
      <c r="J1383" t="n">
        <v>48.5</v>
      </c>
      <c r="K1383" t="n">
        <v>41.97</v>
      </c>
      <c r="L1383" t="n">
        <v>0.8653608247422681</v>
      </c>
      <c r="M1383" t="n">
        <v>0.8653608247422681</v>
      </c>
      <c r="N1383" t="inlineStr">
        <is>
          <t>48.5%</t>
        </is>
      </c>
      <c r="O1383" t="inlineStr">
        <is>
          <t>41.97%</t>
        </is>
      </c>
      <c r="P1383" t="inlineStr">
        <is>
          <t>390.11-2024-06-30</t>
        </is>
      </c>
      <c r="Q1383" t="n">
        <v>2</v>
      </c>
      <c r="R1383" t="n">
        <v>2</v>
      </c>
    </row>
    <row r="1384">
      <c r="A1384" t="inlineStr">
        <is>
          <t>390.12</t>
        </is>
      </c>
      <c r="B1384" t="inlineStr">
        <is>
          <t>Plan anual Escuela De Psic, Talento Hum Y Soc</t>
        </is>
      </c>
      <c r="C1384" t="inlineStr">
        <is>
          <t>Gestión de unidades académicas</t>
        </is>
      </c>
      <c r="D1384" t="inlineStr">
        <is>
          <t>Trimestral</t>
        </is>
      </c>
      <c r="E1384" t="inlineStr">
        <is>
          <t>Positivo</t>
        </is>
      </c>
      <c r="F1384" s="137" t="n">
        <v>45107</v>
      </c>
      <c r="G1384" t="n">
        <v>2023</v>
      </c>
      <c r="H1384" t="inlineStr">
        <is>
          <t>Junio</t>
        </is>
      </c>
      <c r="I1384" t="inlineStr">
        <is>
          <t>2023-1</t>
        </is>
      </c>
      <c r="J1384" t="n">
        <v>72.27</v>
      </c>
      <c r="K1384" t="n">
        <v>70.20999999999999</v>
      </c>
      <c r="L1384" t="n">
        <v>0.9714957797149578</v>
      </c>
      <c r="M1384" t="n">
        <v>0.9714957797149578</v>
      </c>
      <c r="N1384" t="inlineStr">
        <is>
          <t>72.27%</t>
        </is>
      </c>
      <c r="O1384" t="inlineStr">
        <is>
          <t>70.21%</t>
        </is>
      </c>
      <c r="P1384" t="inlineStr">
        <is>
          <t>390.12-2023-06-30</t>
        </is>
      </c>
      <c r="Q1384" t="n">
        <v>2</v>
      </c>
      <c r="R1384" t="n">
        <v>2</v>
      </c>
    </row>
    <row r="1385">
      <c r="A1385" t="inlineStr">
        <is>
          <t>390.12</t>
        </is>
      </c>
      <c r="B1385" t="inlineStr">
        <is>
          <t>Plan anual Escuela De Psic, Talento Hum Y Soc</t>
        </is>
      </c>
      <c r="C1385" t="inlineStr">
        <is>
          <t>Gestión de unidades académicas</t>
        </is>
      </c>
      <c r="D1385" t="inlineStr">
        <is>
          <t>Trimestral</t>
        </is>
      </c>
      <c r="E1385" t="inlineStr">
        <is>
          <t>Positivo</t>
        </is>
      </c>
      <c r="F1385" s="137" t="n">
        <v>45291</v>
      </c>
      <c r="G1385" t="n">
        <v>2023</v>
      </c>
      <c r="H1385" t="inlineStr">
        <is>
          <t>Diciembre</t>
        </is>
      </c>
      <c r="I1385" t="inlineStr">
        <is>
          <t>2023-2</t>
        </is>
      </c>
      <c r="J1385" t="n">
        <v>100</v>
      </c>
      <c r="K1385" t="n">
        <v>100</v>
      </c>
      <c r="L1385" t="n">
        <v>1</v>
      </c>
      <c r="M1385" t="n">
        <v>1</v>
      </c>
      <c r="N1385" t="inlineStr">
        <is>
          <t>100.0%</t>
        </is>
      </c>
      <c r="O1385" t="inlineStr">
        <is>
          <t>100.0%</t>
        </is>
      </c>
      <c r="P1385" t="inlineStr">
        <is>
          <t>390.12-2023-12-31</t>
        </is>
      </c>
      <c r="Q1385" t="n">
        <v>2</v>
      </c>
      <c r="R1385" t="n">
        <v>2</v>
      </c>
    </row>
    <row r="1386">
      <c r="A1386" t="inlineStr">
        <is>
          <t>390.12</t>
        </is>
      </c>
      <c r="B1386" t="inlineStr">
        <is>
          <t>Plan anual Escuela De Psic, Talento Hum Y Soc</t>
        </is>
      </c>
      <c r="C1386" t="inlineStr">
        <is>
          <t>Gestión de unidades académicas</t>
        </is>
      </c>
      <c r="D1386" t="inlineStr">
        <is>
          <t>Trimestral</t>
        </is>
      </c>
      <c r="E1386" t="inlineStr">
        <is>
          <t>Positivo</t>
        </is>
      </c>
      <c r="F1386" s="137" t="n">
        <v>45473</v>
      </c>
      <c r="G1386" t="n">
        <v>2024</v>
      </c>
      <c r="H1386" t="inlineStr">
        <is>
          <t>Junio</t>
        </is>
      </c>
      <c r="I1386" t="inlineStr">
        <is>
          <t>2024-1</t>
        </is>
      </c>
      <c r="J1386" t="n">
        <v>36.78</v>
      </c>
      <c r="K1386" t="n">
        <v>44.65</v>
      </c>
      <c r="L1386" t="n">
        <v>1.213974986405655</v>
      </c>
      <c r="M1386" t="n">
        <v>1.213974986405655</v>
      </c>
      <c r="N1386" t="inlineStr">
        <is>
          <t>36.78%</t>
        </is>
      </c>
      <c r="O1386" t="inlineStr">
        <is>
          <t>44.65%</t>
        </is>
      </c>
      <c r="P1386" t="inlineStr">
        <is>
          <t>390.12-2024-06-30</t>
        </is>
      </c>
      <c r="Q1386" t="n">
        <v>2</v>
      </c>
      <c r="R1386" t="n">
        <v>2</v>
      </c>
    </row>
    <row r="1387">
      <c r="A1387" t="inlineStr">
        <is>
          <t>390.2</t>
        </is>
      </c>
      <c r="B1387" t="inlineStr">
        <is>
          <t>Plan anual Escuela De  Diseño</t>
        </is>
      </c>
      <c r="C1387" t="inlineStr">
        <is>
          <t>Gestión de unidades académicas</t>
        </is>
      </c>
      <c r="D1387" t="inlineStr">
        <is>
          <t>Trimestral</t>
        </is>
      </c>
      <c r="E1387" t="inlineStr">
        <is>
          <t>Positivo</t>
        </is>
      </c>
      <c r="F1387" s="137" t="n">
        <v>45107</v>
      </c>
      <c r="G1387" t="n">
        <v>2023</v>
      </c>
      <c r="H1387" t="inlineStr">
        <is>
          <t>Junio</t>
        </is>
      </c>
      <c r="I1387" t="inlineStr">
        <is>
          <t>2023-1</t>
        </is>
      </c>
      <c r="J1387" t="n">
        <v>66.31999999999999</v>
      </c>
      <c r="K1387" t="n">
        <v>73</v>
      </c>
      <c r="L1387" t="n">
        <v>1.100723763570567</v>
      </c>
      <c r="M1387" t="n">
        <v>1.100723763570567</v>
      </c>
      <c r="N1387" t="inlineStr">
        <is>
          <t>66.32%</t>
        </is>
      </c>
      <c r="O1387" t="inlineStr">
        <is>
          <t>73.0%</t>
        </is>
      </c>
      <c r="P1387" t="inlineStr">
        <is>
          <t>390.2-2023-06-30</t>
        </is>
      </c>
      <c r="Q1387" t="n">
        <v>2</v>
      </c>
      <c r="R1387" t="n">
        <v>2</v>
      </c>
    </row>
    <row r="1388">
      <c r="A1388" t="inlineStr">
        <is>
          <t>390.2</t>
        </is>
      </c>
      <c r="B1388" t="inlineStr">
        <is>
          <t>Plan anual Escuela De  Diseño</t>
        </is>
      </c>
      <c r="C1388" t="inlineStr">
        <is>
          <t>Gestión de unidades académicas</t>
        </is>
      </c>
      <c r="D1388" t="inlineStr">
        <is>
          <t>Trimestral</t>
        </is>
      </c>
      <c r="E1388" t="inlineStr">
        <is>
          <t>Positivo</t>
        </is>
      </c>
      <c r="F1388" s="137" t="n">
        <v>45291</v>
      </c>
      <c r="G1388" t="n">
        <v>2023</v>
      </c>
      <c r="H1388" t="inlineStr">
        <is>
          <t>Diciembre</t>
        </is>
      </c>
      <c r="I1388" t="inlineStr">
        <is>
          <t>2023-2</t>
        </is>
      </c>
      <c r="J1388" t="n">
        <v>100</v>
      </c>
      <c r="K1388" t="n">
        <v>100</v>
      </c>
      <c r="L1388" t="n">
        <v>1</v>
      </c>
      <c r="M1388" t="n">
        <v>1</v>
      </c>
      <c r="N1388" t="inlineStr">
        <is>
          <t>100.0%</t>
        </is>
      </c>
      <c r="O1388" t="inlineStr">
        <is>
          <t>100.0%</t>
        </is>
      </c>
      <c r="P1388" t="inlineStr">
        <is>
          <t>390.2-2023-12-31</t>
        </is>
      </c>
      <c r="Q1388" t="n">
        <v>2</v>
      </c>
      <c r="R1388" t="n">
        <v>2</v>
      </c>
    </row>
    <row r="1389">
      <c r="A1389" t="inlineStr">
        <is>
          <t>390.2</t>
        </is>
      </c>
      <c r="B1389" t="inlineStr">
        <is>
          <t>Plan anual Escuela De  Diseño</t>
        </is>
      </c>
      <c r="C1389" t="inlineStr">
        <is>
          <t>Gestión de unidades académicas</t>
        </is>
      </c>
      <c r="D1389" t="inlineStr">
        <is>
          <t>Trimestral</t>
        </is>
      </c>
      <c r="E1389" t="inlineStr">
        <is>
          <t>Positivo</t>
        </is>
      </c>
      <c r="F1389" s="137" t="n">
        <v>45473</v>
      </c>
      <c r="G1389" t="n">
        <v>2024</v>
      </c>
      <c r="H1389" t="inlineStr">
        <is>
          <t>Junio</t>
        </is>
      </c>
      <c r="I1389" t="inlineStr">
        <is>
          <t>2024-1</t>
        </is>
      </c>
      <c r="J1389" t="n">
        <v>34.4</v>
      </c>
      <c r="K1389" t="n">
        <v>35.71</v>
      </c>
      <c r="L1389" t="n">
        <v>1.038081395348837</v>
      </c>
      <c r="M1389" t="n">
        <v>1.038081395348837</v>
      </c>
      <c r="N1389" t="inlineStr">
        <is>
          <t>34.4%</t>
        </is>
      </c>
      <c r="O1389" t="inlineStr">
        <is>
          <t>35.71%</t>
        </is>
      </c>
      <c r="P1389" t="inlineStr">
        <is>
          <t>390.2-2024-06-30</t>
        </is>
      </c>
      <c r="Q1389" t="n">
        <v>2</v>
      </c>
      <c r="R1389" t="n">
        <v>2</v>
      </c>
    </row>
    <row r="1390">
      <c r="A1390" t="inlineStr">
        <is>
          <t>390.3</t>
        </is>
      </c>
      <c r="B1390" t="inlineStr">
        <is>
          <t>Plan anual Escuela De Optimización, Infra Y Auto</t>
        </is>
      </c>
      <c r="C1390" t="inlineStr">
        <is>
          <t>Gestión de unidades académicas</t>
        </is>
      </c>
      <c r="D1390" t="inlineStr">
        <is>
          <t>Trimestral</t>
        </is>
      </c>
      <c r="E1390" t="inlineStr">
        <is>
          <t>Positivo</t>
        </is>
      </c>
      <c r="F1390" s="137" t="n">
        <v>45107</v>
      </c>
      <c r="G1390" t="n">
        <v>2023</v>
      </c>
      <c r="H1390" t="inlineStr">
        <is>
          <t>Junio</t>
        </is>
      </c>
      <c r="I1390" t="inlineStr">
        <is>
          <t>2023-1</t>
        </is>
      </c>
      <c r="J1390" t="n">
        <v>67.81</v>
      </c>
      <c r="K1390" t="n">
        <v>77.5</v>
      </c>
      <c r="L1390" t="n">
        <v>1.142899277392715</v>
      </c>
      <c r="M1390" t="n">
        <v>1.142899277392715</v>
      </c>
      <c r="N1390" t="inlineStr">
        <is>
          <t>67.81%</t>
        </is>
      </c>
      <c r="O1390" t="inlineStr">
        <is>
          <t>77.5%</t>
        </is>
      </c>
      <c r="P1390" t="inlineStr">
        <is>
          <t>390.3-2023-06-30</t>
        </is>
      </c>
      <c r="Q1390" t="n">
        <v>2</v>
      </c>
      <c r="R1390" t="n">
        <v>2</v>
      </c>
    </row>
    <row r="1391">
      <c r="A1391" t="inlineStr">
        <is>
          <t>390.3</t>
        </is>
      </c>
      <c r="B1391" t="inlineStr">
        <is>
          <t>Plan anual Escuela De Optimización, Infra Y Auto</t>
        </is>
      </c>
      <c r="C1391" t="inlineStr">
        <is>
          <t>Gestión de unidades académicas</t>
        </is>
      </c>
      <c r="D1391" t="inlineStr">
        <is>
          <t>Trimestral</t>
        </is>
      </c>
      <c r="E1391" t="inlineStr">
        <is>
          <t>Positivo</t>
        </is>
      </c>
      <c r="F1391" s="137" t="n">
        <v>45291</v>
      </c>
      <c r="G1391" t="n">
        <v>2023</v>
      </c>
      <c r="H1391" t="inlineStr">
        <is>
          <t>Diciembre</t>
        </is>
      </c>
      <c r="I1391" t="inlineStr">
        <is>
          <t>2023-2</t>
        </is>
      </c>
      <c r="J1391" t="n">
        <v>100</v>
      </c>
      <c r="K1391" t="n">
        <v>99.38</v>
      </c>
      <c r="L1391" t="n">
        <v>0.9937999999999999</v>
      </c>
      <c r="M1391" t="n">
        <v>0.9937999999999999</v>
      </c>
      <c r="N1391" t="inlineStr">
        <is>
          <t>100.0%</t>
        </is>
      </c>
      <c r="O1391" t="inlineStr">
        <is>
          <t>99.38%</t>
        </is>
      </c>
      <c r="P1391" t="inlineStr">
        <is>
          <t>390.3-2023-12-31</t>
        </is>
      </c>
      <c r="Q1391" t="n">
        <v>2</v>
      </c>
      <c r="R1391" t="n">
        <v>2</v>
      </c>
    </row>
    <row r="1392">
      <c r="A1392" t="inlineStr">
        <is>
          <t>390.3</t>
        </is>
      </c>
      <c r="B1392" t="inlineStr">
        <is>
          <t>Plan anual Escuela De Optimización, Infra Y Auto</t>
        </is>
      </c>
      <c r="C1392" t="inlineStr">
        <is>
          <t>Gestión de unidades académicas</t>
        </is>
      </c>
      <c r="D1392" t="inlineStr">
        <is>
          <t>Trimestral</t>
        </is>
      </c>
      <c r="E1392" t="inlineStr">
        <is>
          <t>Positivo</t>
        </is>
      </c>
      <c r="F1392" s="137" t="n">
        <v>45473</v>
      </c>
      <c r="G1392" t="n">
        <v>2024</v>
      </c>
      <c r="H1392" t="inlineStr">
        <is>
          <t>Junio</t>
        </is>
      </c>
      <c r="I1392" t="inlineStr">
        <is>
          <t>2024-1</t>
        </is>
      </c>
      <c r="J1392" t="n">
        <v>44.99</v>
      </c>
      <c r="K1392" t="n">
        <v>60.75</v>
      </c>
      <c r="L1392" t="n">
        <v>1.3</v>
      </c>
      <c r="M1392" t="n">
        <v>1.350300066681485</v>
      </c>
      <c r="N1392" t="inlineStr">
        <is>
          <t>44.99%</t>
        </is>
      </c>
      <c r="O1392" t="inlineStr">
        <is>
          <t>60.75%</t>
        </is>
      </c>
      <c r="P1392" t="inlineStr">
        <is>
          <t>390.3-2024-06-30</t>
        </is>
      </c>
      <c r="Q1392" t="n">
        <v>2</v>
      </c>
      <c r="R1392" t="n">
        <v>2</v>
      </c>
    </row>
    <row r="1393">
      <c r="A1393" t="inlineStr">
        <is>
          <t>390.4</t>
        </is>
      </c>
      <c r="B1393" t="inlineStr">
        <is>
          <t>Plan anual Escuela TIC</t>
        </is>
      </c>
      <c r="C1393" t="inlineStr">
        <is>
          <t>Gestión de unidades académicas</t>
        </is>
      </c>
      <c r="D1393" t="inlineStr">
        <is>
          <t>Trimestral</t>
        </is>
      </c>
      <c r="E1393" t="inlineStr">
        <is>
          <t>Positivo</t>
        </is>
      </c>
      <c r="F1393" s="137" t="n">
        <v>45107</v>
      </c>
      <c r="G1393" t="n">
        <v>2023</v>
      </c>
      <c r="H1393" t="inlineStr">
        <is>
          <t>Junio</t>
        </is>
      </c>
      <c r="I1393" t="inlineStr">
        <is>
          <t>2023-1</t>
        </is>
      </c>
      <c r="J1393" t="n">
        <v>64.88</v>
      </c>
      <c r="K1393" t="n">
        <v>78.33</v>
      </c>
      <c r="L1393" t="n">
        <v>1.207305795314427</v>
      </c>
      <c r="M1393" t="n">
        <v>1.207305795314427</v>
      </c>
      <c r="N1393" t="inlineStr">
        <is>
          <t>64.88%</t>
        </is>
      </c>
      <c r="O1393" t="inlineStr">
        <is>
          <t>78.33%</t>
        </is>
      </c>
      <c r="P1393" t="inlineStr">
        <is>
          <t>390.4-2023-06-30</t>
        </is>
      </c>
      <c r="Q1393" t="n">
        <v>2</v>
      </c>
      <c r="R1393" t="n">
        <v>2</v>
      </c>
    </row>
    <row r="1394">
      <c r="A1394" t="inlineStr">
        <is>
          <t>390.4</t>
        </is>
      </c>
      <c r="B1394" t="inlineStr">
        <is>
          <t>Plan anual Escuela TIC</t>
        </is>
      </c>
      <c r="C1394" t="inlineStr">
        <is>
          <t>Gestión de unidades académicas</t>
        </is>
      </c>
      <c r="D1394" t="inlineStr">
        <is>
          <t>Trimestral</t>
        </is>
      </c>
      <c r="E1394" t="inlineStr">
        <is>
          <t>Positivo</t>
        </is>
      </c>
      <c r="F1394" s="137" t="n">
        <v>45291</v>
      </c>
      <c r="G1394" t="n">
        <v>2023</v>
      </c>
      <c r="H1394" t="inlineStr">
        <is>
          <t>Diciembre</t>
        </is>
      </c>
      <c r="I1394" t="inlineStr">
        <is>
          <t>2023-2</t>
        </is>
      </c>
      <c r="J1394" t="n">
        <v>100</v>
      </c>
      <c r="K1394" t="n">
        <v>100</v>
      </c>
      <c r="L1394" t="n">
        <v>1</v>
      </c>
      <c r="M1394" t="n">
        <v>1</v>
      </c>
      <c r="N1394" t="inlineStr">
        <is>
          <t>100.0%</t>
        </is>
      </c>
      <c r="O1394" t="inlineStr">
        <is>
          <t>100.0%</t>
        </is>
      </c>
      <c r="P1394" t="inlineStr">
        <is>
          <t>390.4-2023-12-31</t>
        </is>
      </c>
      <c r="Q1394" t="n">
        <v>2</v>
      </c>
      <c r="R1394" t="n">
        <v>2</v>
      </c>
    </row>
    <row r="1395">
      <c r="A1395" t="inlineStr">
        <is>
          <t>390.4</t>
        </is>
      </c>
      <c r="B1395" t="inlineStr">
        <is>
          <t>Plan anual Escuela TIC</t>
        </is>
      </c>
      <c r="C1395" t="inlineStr">
        <is>
          <t>Gestión de unidades académicas</t>
        </is>
      </c>
      <c r="D1395" t="inlineStr">
        <is>
          <t>Trimestral</t>
        </is>
      </c>
      <c r="E1395" t="inlineStr">
        <is>
          <t>Positivo</t>
        </is>
      </c>
      <c r="F1395" s="137" t="n">
        <v>45473</v>
      </c>
      <c r="G1395" t="n">
        <v>2024</v>
      </c>
      <c r="H1395" t="inlineStr">
        <is>
          <t>Junio</t>
        </is>
      </c>
      <c r="I1395" t="inlineStr">
        <is>
          <t>2024-1</t>
        </is>
      </c>
      <c r="J1395" t="n">
        <v>31.84</v>
      </c>
      <c r="K1395" t="n">
        <v>39.01</v>
      </c>
      <c r="L1395" t="n">
        <v>1.225188442211055</v>
      </c>
      <c r="M1395" t="n">
        <v>1.225188442211055</v>
      </c>
      <c r="N1395" t="inlineStr">
        <is>
          <t>31.84%</t>
        </is>
      </c>
      <c r="O1395" t="inlineStr">
        <is>
          <t>39.01%</t>
        </is>
      </c>
      <c r="P1395" t="inlineStr">
        <is>
          <t>390.4-2024-06-30</t>
        </is>
      </c>
      <c r="Q1395" t="n">
        <v>2</v>
      </c>
      <c r="R1395" t="n">
        <v>2</v>
      </c>
    </row>
    <row r="1396">
      <c r="A1396" t="inlineStr">
        <is>
          <t>390.5</t>
        </is>
      </c>
      <c r="B1396" t="inlineStr">
        <is>
          <t>Plan anual Escuela De Administración y competitividad</t>
        </is>
      </c>
      <c r="C1396" t="inlineStr">
        <is>
          <t>Gestión de unidades académicas</t>
        </is>
      </c>
      <c r="D1396" t="inlineStr">
        <is>
          <t>Trimestral</t>
        </is>
      </c>
      <c r="E1396" t="inlineStr">
        <is>
          <t>Positivo</t>
        </is>
      </c>
      <c r="F1396" s="137" t="n">
        <v>45107</v>
      </c>
      <c r="G1396" t="n">
        <v>2023</v>
      </c>
      <c r="H1396" t="inlineStr">
        <is>
          <t>Junio</t>
        </is>
      </c>
      <c r="I1396" t="inlineStr">
        <is>
          <t>2023-1</t>
        </is>
      </c>
      <c r="J1396" t="n">
        <v>51.39</v>
      </c>
      <c r="K1396" t="n">
        <v>53.93</v>
      </c>
      <c r="L1396" t="n">
        <v>1.049425958357657</v>
      </c>
      <c r="M1396" t="n">
        <v>1.049425958357657</v>
      </c>
      <c r="N1396" t="inlineStr">
        <is>
          <t>51.39%</t>
        </is>
      </c>
      <c r="O1396" t="inlineStr">
        <is>
          <t>53.93%</t>
        </is>
      </c>
      <c r="P1396" t="inlineStr">
        <is>
          <t>390.5-2023-06-30</t>
        </is>
      </c>
      <c r="Q1396" t="n">
        <v>2</v>
      </c>
      <c r="R1396" t="n">
        <v>2</v>
      </c>
    </row>
    <row r="1397">
      <c r="A1397" t="inlineStr">
        <is>
          <t>390.5</t>
        </is>
      </c>
      <c r="B1397" t="inlineStr">
        <is>
          <t>Plan anual Escuela De Administración y competitividad</t>
        </is>
      </c>
      <c r="C1397" t="inlineStr">
        <is>
          <t>Gestión de unidades académicas</t>
        </is>
      </c>
      <c r="D1397" t="inlineStr">
        <is>
          <t>Trimestral</t>
        </is>
      </c>
      <c r="E1397" t="inlineStr">
        <is>
          <t>Positivo</t>
        </is>
      </c>
      <c r="F1397" s="137" t="n">
        <v>45291</v>
      </c>
      <c r="G1397" t="n">
        <v>2023</v>
      </c>
      <c r="H1397" t="inlineStr">
        <is>
          <t>Diciembre</t>
        </is>
      </c>
      <c r="I1397" t="inlineStr">
        <is>
          <t>2023-2</t>
        </is>
      </c>
      <c r="J1397" t="n">
        <v>100</v>
      </c>
      <c r="K1397" t="n">
        <v>92.86</v>
      </c>
      <c r="L1397" t="n">
        <v>0.9286</v>
      </c>
      <c r="M1397" t="n">
        <v>0.9286</v>
      </c>
      <c r="N1397" t="inlineStr">
        <is>
          <t>100.0%</t>
        </is>
      </c>
      <c r="O1397" t="inlineStr">
        <is>
          <t>92.86%</t>
        </is>
      </c>
      <c r="P1397" t="inlineStr">
        <is>
          <t>390.5-2023-12-31</t>
        </is>
      </c>
      <c r="Q1397" t="n">
        <v>2</v>
      </c>
      <c r="R1397" t="n">
        <v>2</v>
      </c>
    </row>
    <row r="1398">
      <c r="A1398" t="inlineStr">
        <is>
          <t>390.5</t>
        </is>
      </c>
      <c r="B1398" t="inlineStr">
        <is>
          <t>Plan anual Escuela De Administración y competitividad</t>
        </is>
      </c>
      <c r="C1398" t="inlineStr">
        <is>
          <t>Gestión de unidades académicas</t>
        </is>
      </c>
      <c r="D1398" t="inlineStr">
        <is>
          <t>Trimestral</t>
        </is>
      </c>
      <c r="E1398" t="inlineStr">
        <is>
          <t>Positivo</t>
        </is>
      </c>
      <c r="F1398" s="137" t="n">
        <v>45473</v>
      </c>
      <c r="G1398" t="n">
        <v>2024</v>
      </c>
      <c r="H1398" t="inlineStr">
        <is>
          <t>Junio</t>
        </is>
      </c>
      <c r="I1398" t="inlineStr">
        <is>
          <t>2024-1</t>
        </is>
      </c>
      <c r="J1398" t="n">
        <v>65.73999999999999</v>
      </c>
      <c r="K1398" t="n">
        <v>68.33</v>
      </c>
      <c r="L1398" t="n">
        <v>1.039397627015516</v>
      </c>
      <c r="M1398" t="n">
        <v>1.039397627015516</v>
      </c>
      <c r="N1398" t="inlineStr">
        <is>
          <t>65.74%</t>
        </is>
      </c>
      <c r="O1398" t="inlineStr">
        <is>
          <t>68.33%</t>
        </is>
      </c>
      <c r="P1398" t="inlineStr">
        <is>
          <t>390.5-2024-06-30</t>
        </is>
      </c>
      <c r="Q1398" t="n">
        <v>2</v>
      </c>
      <c r="R1398" t="n">
        <v>2</v>
      </c>
    </row>
    <row r="1399">
      <c r="A1399" t="inlineStr">
        <is>
          <t>390.6</t>
        </is>
      </c>
      <c r="B1399" t="inlineStr">
        <is>
          <t>Plan anual Escuela De Contabilidad Internacional</t>
        </is>
      </c>
      <c r="C1399" t="inlineStr">
        <is>
          <t>Gestión de unidades académicas</t>
        </is>
      </c>
      <c r="D1399" t="inlineStr">
        <is>
          <t>Trimestral</t>
        </is>
      </c>
      <c r="E1399" t="inlineStr">
        <is>
          <t>Positivo</t>
        </is>
      </c>
      <c r="F1399" s="137" t="n">
        <v>45107</v>
      </c>
      <c r="G1399" t="n">
        <v>2023</v>
      </c>
      <c r="H1399" t="inlineStr">
        <is>
          <t>Junio</t>
        </is>
      </c>
      <c r="I1399" t="inlineStr">
        <is>
          <t>2023-1</t>
        </is>
      </c>
      <c r="J1399" t="n">
        <v>54.33</v>
      </c>
      <c r="K1399" t="n">
        <v>67</v>
      </c>
      <c r="L1399" t="n">
        <v>1.233204491073072</v>
      </c>
      <c r="M1399" t="n">
        <v>1.233204491073072</v>
      </c>
      <c r="N1399" t="inlineStr">
        <is>
          <t>54.33%</t>
        </is>
      </c>
      <c r="O1399" t="inlineStr">
        <is>
          <t>67.0%</t>
        </is>
      </c>
      <c r="P1399" t="inlineStr">
        <is>
          <t>390.6-2023-06-30</t>
        </is>
      </c>
      <c r="Q1399" t="n">
        <v>2</v>
      </c>
      <c r="R1399" t="n">
        <v>2</v>
      </c>
    </row>
    <row r="1400">
      <c r="A1400" t="inlineStr">
        <is>
          <t>390.6</t>
        </is>
      </c>
      <c r="B1400" t="inlineStr">
        <is>
          <t>Plan anual Escuela De Contabilidad Internacional</t>
        </is>
      </c>
      <c r="C1400" t="inlineStr">
        <is>
          <t>Gestión de unidades académicas</t>
        </is>
      </c>
      <c r="D1400" t="inlineStr">
        <is>
          <t>Trimestral</t>
        </is>
      </c>
      <c r="E1400" t="inlineStr">
        <is>
          <t>Positivo</t>
        </is>
      </c>
      <c r="F1400" s="137" t="n">
        <v>45291</v>
      </c>
      <c r="G1400" t="n">
        <v>2023</v>
      </c>
      <c r="H1400" t="inlineStr">
        <is>
          <t>Diciembre</t>
        </is>
      </c>
      <c r="I1400" t="inlineStr">
        <is>
          <t>2023-2</t>
        </is>
      </c>
      <c r="J1400" t="n">
        <v>100</v>
      </c>
      <c r="K1400" t="n">
        <v>100</v>
      </c>
      <c r="L1400" t="n">
        <v>1</v>
      </c>
      <c r="M1400" t="n">
        <v>1</v>
      </c>
      <c r="N1400" t="inlineStr">
        <is>
          <t>100.0%</t>
        </is>
      </c>
      <c r="O1400" t="inlineStr">
        <is>
          <t>100.0%</t>
        </is>
      </c>
      <c r="P1400" t="inlineStr">
        <is>
          <t>390.6-2023-12-31</t>
        </is>
      </c>
      <c r="Q1400" t="n">
        <v>2</v>
      </c>
      <c r="R1400" t="n">
        <v>2</v>
      </c>
    </row>
    <row r="1401">
      <c r="A1401" t="inlineStr">
        <is>
          <t>390.6</t>
        </is>
      </c>
      <c r="B1401" t="inlineStr">
        <is>
          <t>Plan anual Escuela De Contabilidad Internacional</t>
        </is>
      </c>
      <c r="C1401" t="inlineStr">
        <is>
          <t>Gestión de unidades académicas</t>
        </is>
      </c>
      <c r="D1401" t="inlineStr">
        <is>
          <t>Trimestral</t>
        </is>
      </c>
      <c r="E1401" t="inlineStr">
        <is>
          <t>Positivo</t>
        </is>
      </c>
      <c r="F1401" s="137" t="n">
        <v>45473</v>
      </c>
      <c r="G1401" t="n">
        <v>2024</v>
      </c>
      <c r="H1401" t="inlineStr">
        <is>
          <t>Junio</t>
        </is>
      </c>
      <c r="I1401" t="inlineStr">
        <is>
          <t>2024-1</t>
        </is>
      </c>
      <c r="J1401" t="n">
        <v>50.22</v>
      </c>
      <c r="K1401" t="n">
        <v>52.92</v>
      </c>
      <c r="L1401" t="n">
        <v>1.053763440860215</v>
      </c>
      <c r="M1401" t="n">
        <v>1.053763440860215</v>
      </c>
      <c r="N1401" t="inlineStr">
        <is>
          <t>50.22%</t>
        </is>
      </c>
      <c r="O1401" t="inlineStr">
        <is>
          <t>52.92%</t>
        </is>
      </c>
      <c r="P1401" t="inlineStr">
        <is>
          <t>390.6-2024-06-30</t>
        </is>
      </c>
      <c r="Q1401" t="n">
        <v>2</v>
      </c>
      <c r="R1401" t="n">
        <v>2</v>
      </c>
    </row>
    <row r="1402">
      <c r="A1402" t="inlineStr">
        <is>
          <t>390.7</t>
        </is>
      </c>
      <c r="B1402" t="inlineStr">
        <is>
          <t>Plan anual Escuela De Negocios Y Desarrollo Internacional</t>
        </is>
      </c>
      <c r="C1402" t="inlineStr">
        <is>
          <t>Gestión de unidades académicas</t>
        </is>
      </c>
      <c r="D1402" t="inlineStr">
        <is>
          <t>Trimestral</t>
        </is>
      </c>
      <c r="E1402" t="inlineStr">
        <is>
          <t>Positivo</t>
        </is>
      </c>
      <c r="F1402" s="137" t="n">
        <v>45107</v>
      </c>
      <c r="G1402" t="n">
        <v>2023</v>
      </c>
      <c r="H1402" t="inlineStr">
        <is>
          <t>Junio</t>
        </is>
      </c>
      <c r="I1402" t="inlineStr">
        <is>
          <t>2023-1</t>
        </is>
      </c>
      <c r="J1402" t="n">
        <v>60.38</v>
      </c>
      <c r="K1402" t="n">
        <v>73.06</v>
      </c>
      <c r="L1402" t="n">
        <v>1.210003312355084</v>
      </c>
      <c r="M1402" t="n">
        <v>1.210003312355084</v>
      </c>
      <c r="N1402" t="inlineStr">
        <is>
          <t>60.38%</t>
        </is>
      </c>
      <c r="O1402" t="inlineStr">
        <is>
          <t>73.06%</t>
        </is>
      </c>
      <c r="P1402" t="inlineStr">
        <is>
          <t>390.7-2023-06-30</t>
        </is>
      </c>
      <c r="Q1402" t="n">
        <v>2</v>
      </c>
      <c r="R1402" t="n">
        <v>2</v>
      </c>
    </row>
    <row r="1403">
      <c r="A1403" t="inlineStr">
        <is>
          <t>390.7</t>
        </is>
      </c>
      <c r="B1403" t="inlineStr">
        <is>
          <t>Plan anual Escuela De Negocios Y Desarrollo Internacional</t>
        </is>
      </c>
      <c r="C1403" t="inlineStr">
        <is>
          <t>Gestión de unidades académicas</t>
        </is>
      </c>
      <c r="D1403" t="inlineStr">
        <is>
          <t>Trimestral</t>
        </is>
      </c>
      <c r="E1403" t="inlineStr">
        <is>
          <t>Positivo</t>
        </is>
      </c>
      <c r="F1403" s="137" t="n">
        <v>45291</v>
      </c>
      <c r="G1403" t="n">
        <v>2023</v>
      </c>
      <c r="H1403" t="inlineStr">
        <is>
          <t>Diciembre</t>
        </is>
      </c>
      <c r="I1403" t="inlineStr">
        <is>
          <t>2023-2</t>
        </is>
      </c>
      <c r="J1403" t="n">
        <v>100</v>
      </c>
      <c r="K1403" t="n">
        <v>100</v>
      </c>
      <c r="L1403" t="n">
        <v>1</v>
      </c>
      <c r="M1403" t="n">
        <v>1</v>
      </c>
      <c r="N1403" t="inlineStr">
        <is>
          <t>100.0%</t>
        </is>
      </c>
      <c r="O1403" t="inlineStr">
        <is>
          <t>100.0%</t>
        </is>
      </c>
      <c r="P1403" t="inlineStr">
        <is>
          <t>390.7-2023-12-31</t>
        </is>
      </c>
      <c r="Q1403" t="n">
        <v>2</v>
      </c>
      <c r="R1403" t="n">
        <v>2</v>
      </c>
    </row>
    <row r="1404">
      <c r="A1404" t="inlineStr">
        <is>
          <t>390.7</t>
        </is>
      </c>
      <c r="B1404" t="inlineStr">
        <is>
          <t>Plan anual Escuela De Negocios Y Desarrollo Internacional</t>
        </is>
      </c>
      <c r="C1404" t="inlineStr">
        <is>
          <t>Gestión de unidades académicas</t>
        </is>
      </c>
      <c r="D1404" t="inlineStr">
        <is>
          <t>Trimestral</t>
        </is>
      </c>
      <c r="E1404" t="inlineStr">
        <is>
          <t>Positivo</t>
        </is>
      </c>
      <c r="F1404" s="137" t="n">
        <v>45473</v>
      </c>
      <c r="G1404" t="n">
        <v>2024</v>
      </c>
      <c r="H1404" t="inlineStr">
        <is>
          <t>Junio</t>
        </is>
      </c>
      <c r="I1404" t="inlineStr">
        <is>
          <t>2024-1</t>
        </is>
      </c>
      <c r="J1404" t="n">
        <v>58.85</v>
      </c>
      <c r="K1404" t="n">
        <v>65.08</v>
      </c>
      <c r="L1404" t="n">
        <v>1.105862361937128</v>
      </c>
      <c r="M1404" t="n">
        <v>1.105862361937128</v>
      </c>
      <c r="N1404" t="inlineStr">
        <is>
          <t>58.85%</t>
        </is>
      </c>
      <c r="O1404" t="inlineStr">
        <is>
          <t>65.08%</t>
        </is>
      </c>
      <c r="P1404" t="inlineStr">
        <is>
          <t>390.7-2024-06-30</t>
        </is>
      </c>
      <c r="Q1404" t="n">
        <v>2</v>
      </c>
      <c r="R1404" t="n">
        <v>2</v>
      </c>
    </row>
    <row r="1405">
      <c r="A1405" t="inlineStr">
        <is>
          <t>390.8</t>
        </is>
      </c>
      <c r="B1405" t="inlineStr">
        <is>
          <t>Plan anual Escuela De Comunicaciones, Artes Visuales Y Digitales</t>
        </is>
      </c>
      <c r="C1405" t="inlineStr">
        <is>
          <t>Gestión de unidades académicas</t>
        </is>
      </c>
      <c r="D1405" t="inlineStr">
        <is>
          <t>Trimestral</t>
        </is>
      </c>
      <c r="E1405" t="inlineStr">
        <is>
          <t>Positivo</t>
        </is>
      </c>
      <c r="F1405" s="137" t="n">
        <v>45107</v>
      </c>
      <c r="G1405" t="n">
        <v>2023</v>
      </c>
      <c r="H1405" t="inlineStr">
        <is>
          <t>Junio</t>
        </is>
      </c>
      <c r="I1405" t="inlineStr">
        <is>
          <t>2023-1</t>
        </is>
      </c>
      <c r="J1405" t="n">
        <v>69.65000000000001</v>
      </c>
      <c r="K1405" t="n">
        <v>68.75</v>
      </c>
      <c r="L1405" t="n">
        <v>0.987078248384781</v>
      </c>
      <c r="M1405" t="n">
        <v>0.987078248384781</v>
      </c>
      <c r="N1405" t="inlineStr">
        <is>
          <t>69.65%</t>
        </is>
      </c>
      <c r="O1405" t="inlineStr">
        <is>
          <t>68.75%</t>
        </is>
      </c>
      <c r="P1405" t="inlineStr">
        <is>
          <t>390.8-2023-06-30</t>
        </is>
      </c>
      <c r="Q1405" t="n">
        <v>2</v>
      </c>
      <c r="R1405" t="n">
        <v>2</v>
      </c>
    </row>
    <row r="1406">
      <c r="A1406" t="inlineStr">
        <is>
          <t>390.8</t>
        </is>
      </c>
      <c r="B1406" t="inlineStr">
        <is>
          <t>Plan anual Escuela De Comunicaciones, Artes Visuales Y Digitales</t>
        </is>
      </c>
      <c r="C1406" t="inlineStr">
        <is>
          <t>Gestión de unidades académicas</t>
        </is>
      </c>
      <c r="D1406" t="inlineStr">
        <is>
          <t>Trimestral</t>
        </is>
      </c>
      <c r="E1406" t="inlineStr">
        <is>
          <t>Positivo</t>
        </is>
      </c>
      <c r="F1406" s="137" t="n">
        <v>45291</v>
      </c>
      <c r="G1406" t="n">
        <v>2023</v>
      </c>
      <c r="H1406" t="inlineStr">
        <is>
          <t>Diciembre</t>
        </is>
      </c>
      <c r="I1406" t="inlineStr">
        <is>
          <t>2023-2</t>
        </is>
      </c>
      <c r="J1406" t="n">
        <v>100</v>
      </c>
      <c r="K1406" t="n">
        <v>100</v>
      </c>
      <c r="L1406" t="n">
        <v>1</v>
      </c>
      <c r="M1406" t="n">
        <v>1</v>
      </c>
      <c r="N1406" t="inlineStr">
        <is>
          <t>100.0%</t>
        </is>
      </c>
      <c r="O1406" t="inlineStr">
        <is>
          <t>100.0%</t>
        </is>
      </c>
      <c r="P1406" t="inlineStr">
        <is>
          <t>390.8-2023-12-31</t>
        </is>
      </c>
      <c r="Q1406" t="n">
        <v>2</v>
      </c>
      <c r="R1406" t="n">
        <v>2</v>
      </c>
    </row>
    <row r="1407">
      <c r="A1407" t="inlineStr">
        <is>
          <t>390.8</t>
        </is>
      </c>
      <c r="B1407" t="inlineStr">
        <is>
          <t>Plan anual Escuela De Comunicaciones, Artes Visuales Y Digitales</t>
        </is>
      </c>
      <c r="C1407" t="inlineStr">
        <is>
          <t>Gestión de unidades académicas</t>
        </is>
      </c>
      <c r="D1407" t="inlineStr">
        <is>
          <t>Trimestral</t>
        </is>
      </c>
      <c r="E1407" t="inlineStr">
        <is>
          <t>Positivo</t>
        </is>
      </c>
      <c r="F1407" s="137" t="n">
        <v>45473</v>
      </c>
      <c r="G1407" t="n">
        <v>2024</v>
      </c>
      <c r="H1407" t="inlineStr">
        <is>
          <t>Junio</t>
        </is>
      </c>
      <c r="I1407" t="inlineStr">
        <is>
          <t>2024-1</t>
        </is>
      </c>
      <c r="J1407" t="n">
        <v>44.13</v>
      </c>
      <c r="K1407" t="n">
        <v>58.56</v>
      </c>
      <c r="L1407" t="n">
        <v>1.3</v>
      </c>
      <c r="M1407" t="n">
        <v>1.326988443235894</v>
      </c>
      <c r="N1407" t="inlineStr">
        <is>
          <t>44.13%</t>
        </is>
      </c>
      <c r="O1407" t="inlineStr">
        <is>
          <t>58.56%</t>
        </is>
      </c>
      <c r="P1407" t="inlineStr">
        <is>
          <t>390.8-2024-06-30</t>
        </is>
      </c>
      <c r="Q1407" t="n">
        <v>2</v>
      </c>
      <c r="R1407" t="n">
        <v>2</v>
      </c>
    </row>
    <row r="1408">
      <c r="A1408" t="inlineStr">
        <is>
          <t>390.9</t>
        </is>
      </c>
      <c r="B1408" t="inlineStr">
        <is>
          <t>Plan anual Escuela De Educación E Innovación</t>
        </is>
      </c>
      <c r="C1408" t="inlineStr">
        <is>
          <t>Gestión de unidades académicas</t>
        </is>
      </c>
      <c r="D1408" t="inlineStr">
        <is>
          <t>Trimestral</t>
        </is>
      </c>
      <c r="E1408" t="inlineStr">
        <is>
          <t>Positivo</t>
        </is>
      </c>
      <c r="F1408" s="137" t="n">
        <v>45107</v>
      </c>
      <c r="G1408" t="n">
        <v>2023</v>
      </c>
      <c r="H1408" t="inlineStr">
        <is>
          <t>Junio</t>
        </is>
      </c>
      <c r="I1408" t="inlineStr">
        <is>
          <t>2023-1</t>
        </is>
      </c>
      <c r="J1408" t="n">
        <v>61.42</v>
      </c>
      <c r="K1408" t="n">
        <v>67.67</v>
      </c>
      <c r="L1408" t="n">
        <v>1.101758384890915</v>
      </c>
      <c r="M1408" t="n">
        <v>1.101758384890915</v>
      </c>
      <c r="N1408" t="inlineStr">
        <is>
          <t>61.42%</t>
        </is>
      </c>
      <c r="O1408" t="inlineStr">
        <is>
          <t>67.67%</t>
        </is>
      </c>
      <c r="P1408" t="inlineStr">
        <is>
          <t>390.9-2023-06-30</t>
        </is>
      </c>
      <c r="Q1408" t="n">
        <v>2</v>
      </c>
      <c r="R1408" t="n">
        <v>2</v>
      </c>
    </row>
    <row r="1409">
      <c r="A1409" t="inlineStr">
        <is>
          <t>390.9</t>
        </is>
      </c>
      <c r="B1409" t="inlineStr">
        <is>
          <t>Plan anual Escuela De Educación E Innovación</t>
        </is>
      </c>
      <c r="C1409" t="inlineStr">
        <is>
          <t>Gestión de unidades académicas</t>
        </is>
      </c>
      <c r="D1409" t="inlineStr">
        <is>
          <t>Trimestral</t>
        </is>
      </c>
      <c r="E1409" t="inlineStr">
        <is>
          <t>Positivo</t>
        </is>
      </c>
      <c r="F1409" s="137" t="n">
        <v>45291</v>
      </c>
      <c r="G1409" t="n">
        <v>2023</v>
      </c>
      <c r="H1409" t="inlineStr">
        <is>
          <t>Diciembre</t>
        </is>
      </c>
      <c r="I1409" t="inlineStr">
        <is>
          <t>2023-2</t>
        </is>
      </c>
      <c r="J1409" t="n">
        <v>100</v>
      </c>
      <c r="K1409" t="n">
        <v>100</v>
      </c>
      <c r="L1409" t="n">
        <v>1</v>
      </c>
      <c r="M1409" t="n">
        <v>1</v>
      </c>
      <c r="N1409" t="inlineStr">
        <is>
          <t>100.0%</t>
        </is>
      </c>
      <c r="O1409" t="inlineStr">
        <is>
          <t>100.0%</t>
        </is>
      </c>
      <c r="P1409" t="inlineStr">
        <is>
          <t>390.9-2023-12-31</t>
        </is>
      </c>
      <c r="Q1409" t="n">
        <v>2</v>
      </c>
      <c r="R1409" t="n">
        <v>2</v>
      </c>
    </row>
    <row r="1410">
      <c r="A1410" t="inlineStr">
        <is>
          <t>390.9</t>
        </is>
      </c>
      <c r="B1410" t="inlineStr">
        <is>
          <t>Plan anual Escuela De Educación E Innovación</t>
        </is>
      </c>
      <c r="C1410" t="inlineStr">
        <is>
          <t>Gestión de unidades académicas</t>
        </is>
      </c>
      <c r="D1410" t="inlineStr">
        <is>
          <t>Trimestral</t>
        </is>
      </c>
      <c r="E1410" t="inlineStr">
        <is>
          <t>Positivo</t>
        </is>
      </c>
      <c r="F1410" s="137" t="n">
        <v>45473</v>
      </c>
      <c r="G1410" t="n">
        <v>2024</v>
      </c>
      <c r="H1410" t="inlineStr">
        <is>
          <t>Junio</t>
        </is>
      </c>
      <c r="I1410" t="inlineStr">
        <is>
          <t>2024-1</t>
        </is>
      </c>
      <c r="J1410" t="n">
        <v>44.29</v>
      </c>
      <c r="K1410" t="n">
        <v>44.65</v>
      </c>
      <c r="L1410" t="n">
        <v>1.008128245653646</v>
      </c>
      <c r="M1410" t="n">
        <v>1.008128245653646</v>
      </c>
      <c r="N1410" t="inlineStr">
        <is>
          <t>44.29%</t>
        </is>
      </c>
      <c r="O1410" t="inlineStr">
        <is>
          <t>44.65%</t>
        </is>
      </c>
      <c r="P1410" t="inlineStr">
        <is>
          <t>390.9-2024-06-30</t>
        </is>
      </c>
      <c r="Q1410" t="n">
        <v>2</v>
      </c>
      <c r="R1410" t="n">
        <v>2</v>
      </c>
    </row>
    <row r="1411">
      <c r="A1411" t="inlineStr">
        <is>
          <t>391</t>
        </is>
      </c>
      <c r="B1411" t="inlineStr">
        <is>
          <t>Satisfacción del cliente con campañas integradas de marketing</t>
        </is>
      </c>
      <c r="C1411" t="inlineStr">
        <is>
          <t>Gestión de campañas integradas de marketing</t>
        </is>
      </c>
      <c r="D1411" t="inlineStr">
        <is>
          <t>Semestral</t>
        </is>
      </c>
      <c r="E1411" t="inlineStr">
        <is>
          <t>Positivo</t>
        </is>
      </c>
      <c r="F1411" s="137" t="n">
        <v>45107</v>
      </c>
      <c r="G1411" t="n">
        <v>2023</v>
      </c>
      <c r="H1411" t="inlineStr">
        <is>
          <t>Junio</t>
        </is>
      </c>
      <c r="I1411" t="inlineStr">
        <is>
          <t>2023-1</t>
        </is>
      </c>
      <c r="J1411" t="n">
        <v>100</v>
      </c>
      <c r="K1411" t="n">
        <v>100</v>
      </c>
      <c r="L1411" t="n">
        <v>1</v>
      </c>
      <c r="M1411" t="n">
        <v>1</v>
      </c>
      <c r="N1411" t="inlineStr">
        <is>
          <t>100.0%</t>
        </is>
      </c>
      <c r="O1411" t="inlineStr">
        <is>
          <t>100.0%</t>
        </is>
      </c>
      <c r="P1411" t="inlineStr">
        <is>
          <t>391-2023-06-30</t>
        </is>
      </c>
      <c r="Q1411" t="n">
        <v>2</v>
      </c>
      <c r="R1411" t="n">
        <v>2</v>
      </c>
    </row>
    <row r="1412">
      <c r="A1412" t="inlineStr">
        <is>
          <t>391</t>
        </is>
      </c>
      <c r="B1412" t="inlineStr">
        <is>
          <t>Satisfacción del cliente con campañas integradas de marketing</t>
        </is>
      </c>
      <c r="C1412" t="inlineStr">
        <is>
          <t>Gestión de campañas integradas de marketing</t>
        </is>
      </c>
      <c r="D1412" t="inlineStr">
        <is>
          <t>Semestral</t>
        </is>
      </c>
      <c r="E1412" t="inlineStr">
        <is>
          <t>Positivo</t>
        </is>
      </c>
      <c r="F1412" s="137" t="n">
        <v>45291</v>
      </c>
      <c r="G1412" t="n">
        <v>2023</v>
      </c>
      <c r="H1412" t="inlineStr">
        <is>
          <t>Diciembre</t>
        </is>
      </c>
      <c r="I1412" t="inlineStr">
        <is>
          <t>2023-2</t>
        </is>
      </c>
      <c r="J1412" t="n">
        <v>100</v>
      </c>
      <c r="K1412" t="n">
        <v>100</v>
      </c>
      <c r="L1412" t="n">
        <v>1</v>
      </c>
      <c r="M1412" t="n">
        <v>1</v>
      </c>
      <c r="N1412" t="inlineStr">
        <is>
          <t>100.0%</t>
        </is>
      </c>
      <c r="O1412" t="inlineStr">
        <is>
          <t>100.0%</t>
        </is>
      </c>
      <c r="P1412" t="inlineStr">
        <is>
          <t>391-2023-12-31</t>
        </is>
      </c>
      <c r="Q1412" t="n">
        <v>2</v>
      </c>
      <c r="R1412" t="n">
        <v>2</v>
      </c>
    </row>
    <row r="1413">
      <c r="A1413" t="inlineStr">
        <is>
          <t>391</t>
        </is>
      </c>
      <c r="B1413" t="inlineStr">
        <is>
          <t>Satisfacción del cliente con campañas integradas de marketing</t>
        </is>
      </c>
      <c r="C1413" t="inlineStr">
        <is>
          <t>Gestión de campañas integradas de marketing</t>
        </is>
      </c>
      <c r="D1413" t="inlineStr">
        <is>
          <t>Semestral</t>
        </is>
      </c>
      <c r="E1413" t="inlineStr">
        <is>
          <t>Positivo</t>
        </is>
      </c>
      <c r="F1413" s="137" t="n">
        <v>45473</v>
      </c>
      <c r="G1413" t="n">
        <v>2024</v>
      </c>
      <c r="H1413" t="inlineStr">
        <is>
          <t>Junio</t>
        </is>
      </c>
      <c r="I1413" t="inlineStr">
        <is>
          <t>2024-1</t>
        </is>
      </c>
      <c r="J1413" t="n">
        <v>96</v>
      </c>
      <c r="K1413" t="n">
        <v>100</v>
      </c>
      <c r="L1413" t="n">
        <v>1.041666666666667</v>
      </c>
      <c r="M1413" t="n">
        <v>1.041666666666667</v>
      </c>
      <c r="N1413" t="inlineStr">
        <is>
          <t>96.0%</t>
        </is>
      </c>
      <c r="O1413" t="inlineStr">
        <is>
          <t>100.0%</t>
        </is>
      </c>
      <c r="P1413" t="inlineStr">
        <is>
          <t>391-2024-06-30</t>
        </is>
      </c>
      <c r="Q1413" t="n">
        <v>2</v>
      </c>
      <c r="R1413" t="n">
        <v>2</v>
      </c>
    </row>
    <row r="1414">
      <c r="A1414" t="inlineStr">
        <is>
          <t>391</t>
        </is>
      </c>
      <c r="B1414" t="inlineStr">
        <is>
          <t>Satisfacción del cliente con campañas integradas de marketing</t>
        </is>
      </c>
      <c r="C1414" t="inlineStr">
        <is>
          <t>Gestión de campañas integradas de marketing</t>
        </is>
      </c>
      <c r="D1414" t="inlineStr">
        <is>
          <t>Semestral</t>
        </is>
      </c>
      <c r="E1414" t="inlineStr">
        <is>
          <t>Positivo</t>
        </is>
      </c>
      <c r="F1414" s="137" t="n">
        <v>45657</v>
      </c>
      <c r="G1414" t="n">
        <v>2024</v>
      </c>
      <c r="H1414" t="inlineStr">
        <is>
          <t>Diciembre</t>
        </is>
      </c>
      <c r="I1414" t="inlineStr">
        <is>
          <t>2024-2</t>
        </is>
      </c>
      <c r="J1414" t="n">
        <v>96</v>
      </c>
      <c r="K1414" t="n">
        <v>100</v>
      </c>
      <c r="L1414" t="n">
        <v>1.041666666666667</v>
      </c>
      <c r="M1414" t="n">
        <v>1.041666666666667</v>
      </c>
      <c r="N1414" t="inlineStr">
        <is>
          <t>96.0%</t>
        </is>
      </c>
      <c r="O1414" t="inlineStr">
        <is>
          <t>100.0%</t>
        </is>
      </c>
      <c r="P1414" t="inlineStr">
        <is>
          <t>391-2024-12-31</t>
        </is>
      </c>
      <c r="Q1414" t="n">
        <v>2</v>
      </c>
      <c r="R1414" t="n">
        <v>2</v>
      </c>
    </row>
    <row r="1415">
      <c r="A1415" t="inlineStr">
        <is>
          <t>392</t>
        </is>
      </c>
      <c r="B1415" t="inlineStr">
        <is>
          <t>Ahorro institucional con base en la monetización de los servicios</t>
        </is>
      </c>
      <c r="C1415" t="inlineStr">
        <is>
          <t>Gestión de campañas integradas de marketing</t>
        </is>
      </c>
      <c r="D1415" t="inlineStr">
        <is>
          <t>Semestral</t>
        </is>
      </c>
      <c r="E1415" t="inlineStr">
        <is>
          <t>Positivo</t>
        </is>
      </c>
      <c r="F1415" s="137" t="n">
        <v>45107</v>
      </c>
      <c r="G1415" t="n">
        <v>2023</v>
      </c>
      <c r="H1415" t="inlineStr">
        <is>
          <t>Junio</t>
        </is>
      </c>
      <c r="I1415" t="inlineStr">
        <is>
          <t>2023-1</t>
        </is>
      </c>
      <c r="J1415" t="n">
        <v>310000000</v>
      </c>
      <c r="K1415" t="n">
        <v>341285148</v>
      </c>
      <c r="L1415" t="n">
        <v>1.100919832258064</v>
      </c>
      <c r="M1415" t="n">
        <v>1.100919832258064</v>
      </c>
      <c r="N1415" t="inlineStr">
        <is>
          <t>310000000.0%</t>
        </is>
      </c>
      <c r="O1415" t="inlineStr">
        <is>
          <t>341285148.0%</t>
        </is>
      </c>
      <c r="P1415" t="inlineStr">
        <is>
          <t>392-2023-06-30</t>
        </is>
      </c>
      <c r="Q1415" t="n">
        <v>2</v>
      </c>
      <c r="R1415" t="n">
        <v>2</v>
      </c>
    </row>
    <row r="1416">
      <c r="A1416" t="inlineStr">
        <is>
          <t>392</t>
        </is>
      </c>
      <c r="B1416" t="inlineStr">
        <is>
          <t>Ahorro institucional con base en la monetización de los servicios</t>
        </is>
      </c>
      <c r="C1416" t="inlineStr">
        <is>
          <t>Gestión de campañas integradas de marketing</t>
        </is>
      </c>
      <c r="D1416" t="inlineStr">
        <is>
          <t>Semestral</t>
        </is>
      </c>
      <c r="E1416" t="inlineStr">
        <is>
          <t>Positivo</t>
        </is>
      </c>
      <c r="F1416" s="137" t="n">
        <v>45291</v>
      </c>
      <c r="G1416" t="n">
        <v>2023</v>
      </c>
      <c r="H1416" t="inlineStr">
        <is>
          <t>Diciembre</t>
        </is>
      </c>
      <c r="I1416" t="inlineStr">
        <is>
          <t>2023-2</t>
        </is>
      </c>
      <c r="J1416" t="n">
        <v>420000000</v>
      </c>
      <c r="K1416" t="n">
        <v>1075863089</v>
      </c>
      <c r="L1416" t="n">
        <v>1.3</v>
      </c>
      <c r="M1416" t="n">
        <v>2.561578783333333</v>
      </c>
      <c r="N1416" t="inlineStr">
        <is>
          <t>420000000.0%</t>
        </is>
      </c>
      <c r="O1416" t="inlineStr">
        <is>
          <t>1075863089.0%</t>
        </is>
      </c>
      <c r="P1416" t="inlineStr">
        <is>
          <t>392-2023-12-31</t>
        </is>
      </c>
      <c r="Q1416" t="n">
        <v>2</v>
      </c>
      <c r="R1416" t="n">
        <v>2</v>
      </c>
    </row>
    <row r="1417">
      <c r="A1417" t="inlineStr">
        <is>
          <t>392</t>
        </is>
      </c>
      <c r="B1417" t="inlineStr">
        <is>
          <t>Ahorro institucional con base en la monetización de los servicios</t>
        </is>
      </c>
      <c r="C1417" t="inlineStr">
        <is>
          <t>Gestión de campañas integradas de marketing</t>
        </is>
      </c>
      <c r="D1417" t="inlineStr">
        <is>
          <t>Semestral</t>
        </is>
      </c>
      <c r="E1417" t="inlineStr">
        <is>
          <t>Positivo</t>
        </is>
      </c>
      <c r="F1417" s="137" t="n">
        <v>45473</v>
      </c>
      <c r="G1417" t="n">
        <v>2024</v>
      </c>
      <c r="H1417" t="inlineStr">
        <is>
          <t>Junio</t>
        </is>
      </c>
      <c r="I1417" t="inlineStr">
        <is>
          <t>2024-1</t>
        </is>
      </c>
      <c r="J1417" t="n">
        <v>341000000</v>
      </c>
      <c r="K1417" t="n">
        <v>334552287</v>
      </c>
      <c r="L1417" t="n">
        <v>0.9810917507331378</v>
      </c>
      <c r="M1417" t="n">
        <v>0.9810917507331378</v>
      </c>
      <c r="N1417" t="inlineStr">
        <is>
          <t>341000000.0%</t>
        </is>
      </c>
      <c r="O1417" t="inlineStr">
        <is>
          <t>334552287.0%</t>
        </is>
      </c>
      <c r="P1417" t="inlineStr">
        <is>
          <t>392-2024-06-30</t>
        </is>
      </c>
      <c r="Q1417" t="n">
        <v>2</v>
      </c>
      <c r="R1417" t="n">
        <v>2</v>
      </c>
    </row>
    <row r="1418">
      <c r="A1418" t="inlineStr">
        <is>
          <t>392</t>
        </is>
      </c>
      <c r="B1418" t="inlineStr">
        <is>
          <t>Ahorro institucional con base en la monetización de los servicios</t>
        </is>
      </c>
      <c r="C1418" t="inlineStr">
        <is>
          <t>Gestión de campañas integradas de marketing</t>
        </is>
      </c>
      <c r="D1418" t="inlineStr">
        <is>
          <t>Semestral</t>
        </is>
      </c>
      <c r="E1418" t="inlineStr">
        <is>
          <t>Positivo</t>
        </is>
      </c>
      <c r="F1418" s="137" t="n">
        <v>45657</v>
      </c>
      <c r="G1418" t="n">
        <v>2024</v>
      </c>
      <c r="H1418" t="inlineStr">
        <is>
          <t>Diciembre</t>
        </is>
      </c>
      <c r="I1418" t="inlineStr">
        <is>
          <t>2024-2</t>
        </is>
      </c>
      <c r="J1418" t="n">
        <v>100</v>
      </c>
      <c r="K1418" t="n">
        <v>252.39</v>
      </c>
      <c r="L1418" t="n">
        <v>1.3</v>
      </c>
      <c r="M1418" t="n">
        <v>2.5239</v>
      </c>
      <c r="N1418" t="inlineStr">
        <is>
          <t>100.0%</t>
        </is>
      </c>
      <c r="O1418" t="inlineStr">
        <is>
          <t>252.39%</t>
        </is>
      </c>
      <c r="P1418" t="inlineStr">
        <is>
          <t>392-2024-12-31</t>
        </is>
      </c>
      <c r="Q1418" t="n">
        <v>2</v>
      </c>
      <c r="R1418" t="n">
        <v>2</v>
      </c>
    </row>
    <row r="1419">
      <c r="A1419" t="inlineStr">
        <is>
          <t>392</t>
        </is>
      </c>
      <c r="B1419" t="inlineStr">
        <is>
          <t>Ahorro institucional con base en la monetización de los servicios</t>
        </is>
      </c>
      <c r="C1419" t="inlineStr">
        <is>
          <t>Gestión de campañas integradas de marketing</t>
        </is>
      </c>
      <c r="D1419" t="inlineStr">
        <is>
          <t>Anual</t>
        </is>
      </c>
      <c r="E1419" t="inlineStr">
        <is>
          <t>Positivo</t>
        </is>
      </c>
      <c r="F1419" s="137" t="n">
        <v>46022</v>
      </c>
      <c r="G1419" t="n">
        <v>2025</v>
      </c>
      <c r="H1419" t="inlineStr">
        <is>
          <t>Diciembre</t>
        </is>
      </c>
      <c r="I1419" t="inlineStr">
        <is>
          <t>2025-2</t>
        </is>
      </c>
      <c r="J1419" t="n">
        <v>100</v>
      </c>
      <c r="K1419" t="n">
        <v>100.8</v>
      </c>
      <c r="L1419" t="n">
        <v>1.008</v>
      </c>
      <c r="M1419" t="n">
        <v>1.008</v>
      </c>
      <c r="N1419" t="inlineStr">
        <is>
          <t>100.0%</t>
        </is>
      </c>
      <c r="O1419" t="inlineStr">
        <is>
          <t>100.8%</t>
        </is>
      </c>
      <c r="P1419" t="inlineStr">
        <is>
          <t>392-2025-12-31</t>
        </is>
      </c>
      <c r="Q1419" t="n">
        <v>2</v>
      </c>
      <c r="R1419" t="n">
        <v>2</v>
      </c>
    </row>
    <row r="1420">
      <c r="A1420" t="inlineStr">
        <is>
          <t>393</t>
        </is>
      </c>
      <c r="B1420" t="inlineStr">
        <is>
          <t>Disminución de los tiempos empleados en el desarrollo de las solicitudes</t>
        </is>
      </c>
      <c r="C1420" t="inlineStr">
        <is>
          <t>Gestión de campañas integradas de marketing</t>
        </is>
      </c>
      <c r="D1420" t="inlineStr">
        <is>
          <t>Anual</t>
        </is>
      </c>
      <c r="E1420" t="inlineStr">
        <is>
          <t>Positivo</t>
        </is>
      </c>
      <c r="F1420" s="137" t="n">
        <v>45291</v>
      </c>
      <c r="G1420" t="n">
        <v>2023</v>
      </c>
      <c r="H1420" t="inlineStr">
        <is>
          <t>Diciembre</t>
        </is>
      </c>
      <c r="I1420" t="inlineStr">
        <is>
          <t>2023-2</t>
        </is>
      </c>
      <c r="J1420" t="n">
        <v>15</v>
      </c>
      <c r="K1420" t="n">
        <v>15.45</v>
      </c>
      <c r="L1420" t="n">
        <v>1.03</v>
      </c>
      <c r="M1420" t="n">
        <v>1.03</v>
      </c>
      <c r="N1420" t="inlineStr">
        <is>
          <t>15.0%</t>
        </is>
      </c>
      <c r="O1420" t="inlineStr">
        <is>
          <t>15.45%</t>
        </is>
      </c>
      <c r="P1420" t="inlineStr">
        <is>
          <t>393-2023-12-31</t>
        </is>
      </c>
      <c r="Q1420" t="n">
        <v>2</v>
      </c>
      <c r="R1420" t="n">
        <v>2</v>
      </c>
    </row>
    <row r="1421">
      <c r="A1421" t="inlineStr">
        <is>
          <t>393</t>
        </is>
      </c>
      <c r="B1421" t="inlineStr">
        <is>
          <t>Disminución de los tiempos empleados en el desarrollo de las solicitudes</t>
        </is>
      </c>
      <c r="C1421" t="inlineStr">
        <is>
          <t>Gestión de campañas integradas de marketing</t>
        </is>
      </c>
      <c r="D1421" t="inlineStr">
        <is>
          <t>Anual</t>
        </is>
      </c>
      <c r="E1421" t="inlineStr">
        <is>
          <t>Negativo</t>
        </is>
      </c>
      <c r="F1421" s="137" t="n">
        <v>45657</v>
      </c>
      <c r="G1421" t="n">
        <v>2024</v>
      </c>
      <c r="H1421" t="inlineStr">
        <is>
          <t>Diciembre</t>
        </is>
      </c>
      <c r="I1421" t="inlineStr">
        <is>
          <t>2024-2</t>
        </is>
      </c>
      <c r="J1421" t="n">
        <v>15</v>
      </c>
      <c r="K1421" t="n">
        <v>13</v>
      </c>
      <c r="L1421" t="n">
        <v>1.153846153846154</v>
      </c>
      <c r="M1421" t="n">
        <v>1.153846153846154</v>
      </c>
      <c r="N1421" t="inlineStr">
        <is>
          <t>15.0%</t>
        </is>
      </c>
      <c r="O1421" t="inlineStr">
        <is>
          <t>13.0%</t>
        </is>
      </c>
      <c r="P1421" t="inlineStr">
        <is>
          <t>393-2024-12-31</t>
        </is>
      </c>
      <c r="Q1421" t="n">
        <v>2</v>
      </c>
      <c r="R1421" t="n">
        <v>2</v>
      </c>
    </row>
    <row r="1422">
      <c r="A1422" t="inlineStr">
        <is>
          <t>393</t>
        </is>
      </c>
      <c r="B1422" t="inlineStr">
        <is>
          <t>Disminución de los tiempos empleados en el desarrollo de las solicitudes</t>
        </is>
      </c>
      <c r="C1422" t="inlineStr">
        <is>
          <t>Gestión de campañas integradas de marketing</t>
        </is>
      </c>
      <c r="D1422" t="inlineStr">
        <is>
          <t>Anual</t>
        </is>
      </c>
      <c r="E1422" t="inlineStr">
        <is>
          <t>Negativo</t>
        </is>
      </c>
      <c r="F1422" s="137" t="n">
        <v>46022</v>
      </c>
      <c r="G1422" t="n">
        <v>2025</v>
      </c>
      <c r="H1422" t="inlineStr">
        <is>
          <t>Diciembre</t>
        </is>
      </c>
      <c r="I1422" t="inlineStr">
        <is>
          <t>2025-2</t>
        </is>
      </c>
      <c r="K1422" t="n">
        <v>12</v>
      </c>
      <c r="L1422" t="n">
        <v>0</v>
      </c>
      <c r="M1422" t="n">
        <v>0</v>
      </c>
      <c r="O1422" t="inlineStr">
        <is>
          <t>12.0%</t>
        </is>
      </c>
      <c r="P1422" t="inlineStr">
        <is>
          <t>393-2025-12-31</t>
        </is>
      </c>
      <c r="Q1422" t="n">
        <v>2</v>
      </c>
      <c r="R1422" t="n">
        <v>2</v>
      </c>
    </row>
    <row r="1423">
      <c r="A1423" t="inlineStr">
        <is>
          <t>394</t>
        </is>
      </c>
      <c r="B1423" t="inlineStr">
        <is>
          <t>Publicaciones en medios de comunicación Tier 1 y Tier 2</t>
        </is>
      </c>
      <c r="C1423" t="inlineStr">
        <is>
          <t>Comunicaciones Externas</t>
        </is>
      </c>
      <c r="D1423" t="inlineStr">
        <is>
          <t>Semestral</t>
        </is>
      </c>
      <c r="E1423" t="inlineStr">
        <is>
          <t>Positivo</t>
        </is>
      </c>
      <c r="F1423" s="137" t="n">
        <v>45107</v>
      </c>
      <c r="G1423" t="n">
        <v>2023</v>
      </c>
      <c r="H1423" t="inlineStr">
        <is>
          <t>Junio</t>
        </is>
      </c>
      <c r="I1423" t="inlineStr">
        <is>
          <t>2023-1</t>
        </is>
      </c>
      <c r="J1423" t="n">
        <v>175</v>
      </c>
      <c r="K1423" t="n">
        <v>482</v>
      </c>
      <c r="L1423" t="n">
        <v>1.3</v>
      </c>
      <c r="M1423" t="n">
        <v>2.754285714285714</v>
      </c>
      <c r="N1423" t="inlineStr">
        <is>
          <t>175.0%</t>
        </is>
      </c>
      <c r="O1423" t="inlineStr">
        <is>
          <t>482.0%</t>
        </is>
      </c>
      <c r="P1423" t="inlineStr">
        <is>
          <t>394-2023-06-30</t>
        </is>
      </c>
      <c r="Q1423" t="n">
        <v>2</v>
      </c>
      <c r="R1423" t="n">
        <v>2</v>
      </c>
    </row>
    <row r="1424">
      <c r="A1424" t="inlineStr">
        <is>
          <t>394</t>
        </is>
      </c>
      <c r="B1424" t="inlineStr">
        <is>
          <t>Publicaciones en medios de comunicación Tier 1 y Tier 2</t>
        </is>
      </c>
      <c r="C1424" t="inlineStr">
        <is>
          <t>Comunicaciones Externas</t>
        </is>
      </c>
      <c r="D1424" t="inlineStr">
        <is>
          <t>Semestral</t>
        </is>
      </c>
      <c r="E1424" t="inlineStr">
        <is>
          <t>Positivo</t>
        </is>
      </c>
      <c r="F1424" s="137" t="n">
        <v>45291</v>
      </c>
      <c r="G1424" t="n">
        <v>2023</v>
      </c>
      <c r="H1424" t="inlineStr">
        <is>
          <t>Diciembre</t>
        </is>
      </c>
      <c r="I1424" t="inlineStr">
        <is>
          <t>2023-2</t>
        </is>
      </c>
      <c r="J1424" t="n">
        <v>175</v>
      </c>
      <c r="K1424" t="n">
        <v>612</v>
      </c>
      <c r="L1424" t="n">
        <v>1.3</v>
      </c>
      <c r="M1424" t="n">
        <v>3.497142857142857</v>
      </c>
      <c r="N1424" t="inlineStr">
        <is>
          <t>175.0%</t>
        </is>
      </c>
      <c r="O1424" t="inlineStr">
        <is>
          <t>612.0%</t>
        </is>
      </c>
      <c r="P1424" t="inlineStr">
        <is>
          <t>394-2023-12-31</t>
        </is>
      </c>
      <c r="Q1424" t="n">
        <v>2</v>
      </c>
      <c r="R1424" t="n">
        <v>2</v>
      </c>
    </row>
    <row r="1425">
      <c r="A1425" t="inlineStr">
        <is>
          <t>394</t>
        </is>
      </c>
      <c r="B1425" t="inlineStr">
        <is>
          <t>Publicaciones en medios de comunicación Tier 1 y Tier 2</t>
        </is>
      </c>
      <c r="C1425" t="inlineStr">
        <is>
          <t>Comunicaciones Externas</t>
        </is>
      </c>
      <c r="D1425" t="inlineStr">
        <is>
          <t>Semestral</t>
        </is>
      </c>
      <c r="E1425" t="inlineStr">
        <is>
          <t>Positivo</t>
        </is>
      </c>
      <c r="F1425" s="137" t="n">
        <v>45473</v>
      </c>
      <c r="G1425" t="n">
        <v>2024</v>
      </c>
      <c r="H1425" t="inlineStr">
        <is>
          <t>Junio</t>
        </is>
      </c>
      <c r="I1425" t="inlineStr">
        <is>
          <t>2024-1</t>
        </is>
      </c>
      <c r="J1425" t="n">
        <v>500</v>
      </c>
      <c r="K1425" t="n">
        <v>593</v>
      </c>
      <c r="L1425" t="n">
        <v>1.186</v>
      </c>
      <c r="M1425" t="n">
        <v>1.186</v>
      </c>
      <c r="N1425" t="inlineStr">
        <is>
          <t>500.0%</t>
        </is>
      </c>
      <c r="O1425" t="inlineStr">
        <is>
          <t>593.0%</t>
        </is>
      </c>
      <c r="P1425" t="inlineStr">
        <is>
          <t>394-2024-06-30</t>
        </is>
      </c>
      <c r="Q1425" t="n">
        <v>2</v>
      </c>
      <c r="R1425" t="n">
        <v>2</v>
      </c>
    </row>
    <row r="1426">
      <c r="A1426" t="inlineStr">
        <is>
          <t>394</t>
        </is>
      </c>
      <c r="B1426" t="inlineStr">
        <is>
          <t>Publicaciones en medios de comunicación Tier 1 y Tier 2</t>
        </is>
      </c>
      <c r="C1426" t="inlineStr">
        <is>
          <t>Comunicaciones Externas</t>
        </is>
      </c>
      <c r="D1426" t="inlineStr">
        <is>
          <t>Semestral</t>
        </is>
      </c>
      <c r="E1426" t="inlineStr">
        <is>
          <t>Positivo</t>
        </is>
      </c>
      <c r="F1426" s="137" t="n">
        <v>45657</v>
      </c>
      <c r="G1426" t="n">
        <v>2024</v>
      </c>
      <c r="H1426" t="inlineStr">
        <is>
          <t>Diciembre</t>
        </is>
      </c>
      <c r="I1426" t="inlineStr">
        <is>
          <t>2024-2</t>
        </is>
      </c>
      <c r="J1426" t="n">
        <v>500</v>
      </c>
      <c r="K1426" t="n">
        <v>960</v>
      </c>
      <c r="L1426" t="n">
        <v>1.3</v>
      </c>
      <c r="M1426" t="n">
        <v>1.92</v>
      </c>
      <c r="N1426" t="inlineStr">
        <is>
          <t>500.0%</t>
        </is>
      </c>
      <c r="O1426" t="inlineStr">
        <is>
          <t>960.0%</t>
        </is>
      </c>
      <c r="P1426" t="inlineStr">
        <is>
          <t>394-2024-12-31</t>
        </is>
      </c>
      <c r="Q1426" t="n">
        <v>2</v>
      </c>
      <c r="R1426" t="n">
        <v>2</v>
      </c>
    </row>
    <row r="1427">
      <c r="A1427" t="inlineStr">
        <is>
          <t>394</t>
        </is>
      </c>
      <c r="B1427" t="inlineStr">
        <is>
          <t>Publicaciones en medios de comunicación Tier 1 y Tier 2</t>
        </is>
      </c>
      <c r="C1427" t="inlineStr">
        <is>
          <t>Comunicaciones Externas</t>
        </is>
      </c>
      <c r="D1427" t="inlineStr">
        <is>
          <t>Trimestral</t>
        </is>
      </c>
      <c r="E1427" t="inlineStr">
        <is>
          <t>Positivo</t>
        </is>
      </c>
      <c r="F1427" s="137" t="n">
        <v>45838</v>
      </c>
      <c r="G1427" t="n">
        <v>2025</v>
      </c>
      <c r="H1427" t="inlineStr">
        <is>
          <t>Junio</t>
        </is>
      </c>
      <c r="I1427" t="inlineStr">
        <is>
          <t>2025-1</t>
        </is>
      </c>
      <c r="J1427" t="n">
        <v>100</v>
      </c>
      <c r="K1427" t="n">
        <v>162.18</v>
      </c>
      <c r="L1427" t="n">
        <v>1.3</v>
      </c>
      <c r="M1427" t="n">
        <v>1.6218</v>
      </c>
      <c r="N1427" t="inlineStr">
        <is>
          <t>100.0%</t>
        </is>
      </c>
      <c r="O1427" t="inlineStr">
        <is>
          <t>162.18%</t>
        </is>
      </c>
      <c r="P1427" t="inlineStr">
        <is>
          <t>394-2025-06-30</t>
        </is>
      </c>
      <c r="Q1427" t="n">
        <v>2</v>
      </c>
      <c r="R1427" t="n">
        <v>2</v>
      </c>
    </row>
    <row r="1428">
      <c r="A1428" t="inlineStr">
        <is>
          <t>394</t>
        </is>
      </c>
      <c r="B1428" t="inlineStr">
        <is>
          <t>Publicaciones en medios de comunicación Tier 1 y Tier 2</t>
        </is>
      </c>
      <c r="C1428" t="inlineStr">
        <is>
          <t>Comunicaciones Externas</t>
        </is>
      </c>
      <c r="D1428" t="inlineStr">
        <is>
          <t>Trimestral</t>
        </is>
      </c>
      <c r="E1428" t="inlineStr">
        <is>
          <t>Positivo</t>
        </is>
      </c>
      <c r="F1428" s="137" t="n">
        <v>46022</v>
      </c>
      <c r="G1428" t="n">
        <v>2025</v>
      </c>
      <c r="H1428" t="inlineStr">
        <is>
          <t>Diciembre</t>
        </is>
      </c>
      <c r="I1428" t="inlineStr">
        <is>
          <t>2025-2</t>
        </is>
      </c>
      <c r="J1428" t="n">
        <v>100</v>
      </c>
      <c r="K1428" t="n">
        <v>137.5</v>
      </c>
      <c r="L1428" t="n">
        <v>1.3</v>
      </c>
      <c r="M1428" t="n">
        <v>1.375</v>
      </c>
      <c r="N1428" t="inlineStr">
        <is>
          <t>100.0%</t>
        </is>
      </c>
      <c r="O1428" t="inlineStr">
        <is>
          <t>137.5%</t>
        </is>
      </c>
      <c r="P1428" t="inlineStr">
        <is>
          <t>394-2025-12-31</t>
        </is>
      </c>
      <c r="Q1428" t="n">
        <v>2</v>
      </c>
      <c r="R1428" t="n">
        <v>2</v>
      </c>
    </row>
    <row r="1429">
      <c r="A1429" t="inlineStr">
        <is>
          <t>395</t>
        </is>
      </c>
      <c r="B1429" t="inlineStr">
        <is>
          <t>Publicaciones en medios de comunicación Tier 1 y Tier 2 de la región Antioquia</t>
        </is>
      </c>
      <c r="C1429" t="inlineStr">
        <is>
          <t>Comunicaciones Externas</t>
        </is>
      </c>
      <c r="D1429" t="inlineStr">
        <is>
          <t>Semestral</t>
        </is>
      </c>
      <c r="E1429" t="inlineStr">
        <is>
          <t>Positivo</t>
        </is>
      </c>
      <c r="F1429" s="137" t="n">
        <v>45107</v>
      </c>
      <c r="G1429" t="n">
        <v>2023</v>
      </c>
      <c r="H1429" t="inlineStr">
        <is>
          <t>Junio</t>
        </is>
      </c>
      <c r="I1429" t="inlineStr">
        <is>
          <t>2023-1</t>
        </is>
      </c>
      <c r="J1429" t="n">
        <v>17</v>
      </c>
      <c r="K1429" t="n">
        <v>50</v>
      </c>
      <c r="L1429" t="n">
        <v>1.3</v>
      </c>
      <c r="M1429" t="n">
        <v>2.941176470588236</v>
      </c>
      <c r="N1429" t="inlineStr">
        <is>
          <t>17.0%</t>
        </is>
      </c>
      <c r="O1429" t="inlineStr">
        <is>
          <t>50.0%</t>
        </is>
      </c>
      <c r="P1429" t="inlineStr">
        <is>
          <t>395-2023-06-30</t>
        </is>
      </c>
      <c r="Q1429" t="n">
        <v>2</v>
      </c>
      <c r="R1429" t="n">
        <v>2</v>
      </c>
    </row>
    <row r="1430">
      <c r="A1430" t="inlineStr">
        <is>
          <t>395</t>
        </is>
      </c>
      <c r="B1430" t="inlineStr">
        <is>
          <t>Publicaciones en medios de comunicación Tier 1 y Tier 2 de la región Antioquia</t>
        </is>
      </c>
      <c r="C1430" t="inlineStr">
        <is>
          <t>Comunicaciones Externas</t>
        </is>
      </c>
      <c r="D1430" t="inlineStr">
        <is>
          <t>Semestral</t>
        </is>
      </c>
      <c r="E1430" t="inlineStr">
        <is>
          <t>Positivo</t>
        </is>
      </c>
      <c r="F1430" s="137" t="n">
        <v>45291</v>
      </c>
      <c r="G1430" t="n">
        <v>2023</v>
      </c>
      <c r="H1430" t="inlineStr">
        <is>
          <t>Diciembre</t>
        </is>
      </c>
      <c r="I1430" t="inlineStr">
        <is>
          <t>2023-2</t>
        </is>
      </c>
      <c r="J1430" t="n">
        <v>18</v>
      </c>
      <c r="K1430" t="n">
        <v>48</v>
      </c>
      <c r="L1430" t="n">
        <v>1.3</v>
      </c>
      <c r="M1430" t="n">
        <v>2.666666666666667</v>
      </c>
      <c r="N1430" t="inlineStr">
        <is>
          <t>18.0%</t>
        </is>
      </c>
      <c r="O1430" t="inlineStr">
        <is>
          <t>48.0%</t>
        </is>
      </c>
      <c r="P1430" t="inlineStr">
        <is>
          <t>395-2023-12-31</t>
        </is>
      </c>
      <c r="Q1430" t="n">
        <v>2</v>
      </c>
      <c r="R1430" t="n">
        <v>2</v>
      </c>
    </row>
    <row r="1431">
      <c r="A1431" t="inlineStr">
        <is>
          <t>395</t>
        </is>
      </c>
      <c r="B1431" t="inlineStr">
        <is>
          <t>Publicaciones en medios de comunicación de la región Antioquia</t>
        </is>
      </c>
      <c r="C1431" t="inlineStr">
        <is>
          <t>Comunicaciones Externas</t>
        </is>
      </c>
      <c r="D1431" t="inlineStr">
        <is>
          <t>Semestral</t>
        </is>
      </c>
      <c r="E1431" t="inlineStr">
        <is>
          <t>Positivo</t>
        </is>
      </c>
      <c r="F1431" s="137" t="n">
        <v>45473</v>
      </c>
      <c r="G1431" t="n">
        <v>2024</v>
      </c>
      <c r="H1431" t="inlineStr">
        <is>
          <t>Junio</t>
        </is>
      </c>
      <c r="I1431" t="inlineStr">
        <is>
          <t>2024-1</t>
        </is>
      </c>
      <c r="J1431" t="n">
        <v>90</v>
      </c>
      <c r="K1431" t="n">
        <v>99</v>
      </c>
      <c r="L1431" t="n">
        <v>1.1</v>
      </c>
      <c r="M1431" t="n">
        <v>1.1</v>
      </c>
      <c r="N1431" t="inlineStr">
        <is>
          <t>90.0%</t>
        </is>
      </c>
      <c r="O1431" t="inlineStr">
        <is>
          <t>99.0%</t>
        </is>
      </c>
      <c r="P1431" t="inlineStr">
        <is>
          <t>395-2024-06-30</t>
        </is>
      </c>
      <c r="Q1431" t="n">
        <v>2</v>
      </c>
      <c r="R1431" t="n">
        <v>2</v>
      </c>
    </row>
    <row r="1432">
      <c r="A1432" t="inlineStr">
        <is>
          <t>395</t>
        </is>
      </c>
      <c r="B1432" t="inlineStr">
        <is>
          <t>Publicaciones en medios de comunicación de la región Antioquia</t>
        </is>
      </c>
      <c r="C1432" t="inlineStr">
        <is>
          <t>Comunicaciones Externas</t>
        </is>
      </c>
      <c r="D1432" t="inlineStr">
        <is>
          <t>Semestral</t>
        </is>
      </c>
      <c r="E1432" t="inlineStr">
        <is>
          <t>Positivo</t>
        </is>
      </c>
      <c r="F1432" s="137" t="n">
        <v>45657</v>
      </c>
      <c r="G1432" t="n">
        <v>2024</v>
      </c>
      <c r="H1432" t="inlineStr">
        <is>
          <t>Diciembre</t>
        </is>
      </c>
      <c r="I1432" t="inlineStr">
        <is>
          <t>2024-2</t>
        </is>
      </c>
      <c r="J1432" t="n">
        <v>90</v>
      </c>
      <c r="K1432" t="n">
        <v>134</v>
      </c>
      <c r="L1432" t="n">
        <v>1.3</v>
      </c>
      <c r="M1432" t="n">
        <v>1.488888888888889</v>
      </c>
      <c r="N1432" t="inlineStr">
        <is>
          <t>90.0%</t>
        </is>
      </c>
      <c r="O1432" t="inlineStr">
        <is>
          <t>134.0%</t>
        </is>
      </c>
      <c r="P1432" t="inlineStr">
        <is>
          <t>395-2024-12-31</t>
        </is>
      </c>
      <c r="Q1432" t="n">
        <v>2</v>
      </c>
      <c r="R1432" t="n">
        <v>2</v>
      </c>
    </row>
    <row r="1433">
      <c r="A1433" t="inlineStr">
        <is>
          <t>395</t>
        </is>
      </c>
      <c r="B1433" t="inlineStr">
        <is>
          <t>Publicaciones en medios de comunicación de la región Antioquia</t>
        </is>
      </c>
      <c r="C1433" t="inlineStr">
        <is>
          <t>Comunicaciones Externas</t>
        </is>
      </c>
      <c r="D1433" t="inlineStr">
        <is>
          <t>Trimestral</t>
        </is>
      </c>
      <c r="E1433" t="inlineStr">
        <is>
          <t>Positivo</t>
        </is>
      </c>
      <c r="F1433" s="137" t="n">
        <v>45838</v>
      </c>
      <c r="G1433" t="n">
        <v>2025</v>
      </c>
      <c r="H1433" t="inlineStr">
        <is>
          <t>Junio</t>
        </is>
      </c>
      <c r="I1433" t="inlineStr">
        <is>
          <t>2025-1</t>
        </is>
      </c>
      <c r="J1433" t="n">
        <v>100</v>
      </c>
      <c r="K1433" t="n">
        <v>226.625</v>
      </c>
      <c r="L1433" t="n">
        <v>1.3</v>
      </c>
      <c r="M1433" t="n">
        <v>2.26625</v>
      </c>
      <c r="N1433" t="inlineStr">
        <is>
          <t>100.0%</t>
        </is>
      </c>
      <c r="O1433" t="inlineStr">
        <is>
          <t>226.62%</t>
        </is>
      </c>
      <c r="P1433" t="inlineStr">
        <is>
          <t>395-2025-06-30</t>
        </is>
      </c>
      <c r="Q1433" t="n">
        <v>2</v>
      </c>
      <c r="R1433" t="n">
        <v>2</v>
      </c>
    </row>
    <row r="1434">
      <c r="A1434" t="inlineStr">
        <is>
          <t>395</t>
        </is>
      </c>
      <c r="B1434" t="inlineStr">
        <is>
          <t>Publicaciones en medios de comunicación de la región Antioquia</t>
        </is>
      </c>
      <c r="C1434" t="inlineStr">
        <is>
          <t>Comunicaciones Externas</t>
        </is>
      </c>
      <c r="D1434" t="inlineStr">
        <is>
          <t>Trimestral</t>
        </is>
      </c>
      <c r="E1434" t="inlineStr">
        <is>
          <t>Positivo</t>
        </is>
      </c>
      <c r="F1434" s="137" t="n">
        <v>46022</v>
      </c>
      <c r="G1434" t="n">
        <v>2025</v>
      </c>
      <c r="H1434" t="inlineStr">
        <is>
          <t>Diciembre</t>
        </is>
      </c>
      <c r="I1434" t="inlineStr">
        <is>
          <t>2025-2</t>
        </is>
      </c>
      <c r="J1434" t="n">
        <v>100</v>
      </c>
      <c r="K1434" t="n">
        <v>177.14</v>
      </c>
      <c r="L1434" t="n">
        <v>1.3</v>
      </c>
      <c r="M1434" t="n">
        <v>1.7714</v>
      </c>
      <c r="N1434" t="inlineStr">
        <is>
          <t>100.0%</t>
        </is>
      </c>
      <c r="O1434" t="inlineStr">
        <is>
          <t>177.14%</t>
        </is>
      </c>
      <c r="P1434" t="inlineStr">
        <is>
          <t>395-2025-12-31</t>
        </is>
      </c>
      <c r="Q1434" t="n">
        <v>2</v>
      </c>
      <c r="R1434" t="n">
        <v>2</v>
      </c>
    </row>
    <row r="1435">
      <c r="A1435" t="inlineStr">
        <is>
          <t>396</t>
        </is>
      </c>
      <c r="B1435" t="inlineStr">
        <is>
          <t>Publicaciones en el Campus Virtual</t>
        </is>
      </c>
      <c r="C1435" t="inlineStr">
        <is>
          <t>Gestión de campañas integradas de marketing</t>
        </is>
      </c>
      <c r="D1435" t="inlineStr">
        <is>
          <t>Semestral</t>
        </is>
      </c>
      <c r="E1435" t="inlineStr">
        <is>
          <t>Positivo</t>
        </is>
      </c>
      <c r="F1435" s="137" t="n">
        <v>45291</v>
      </c>
      <c r="G1435" t="n">
        <v>2023</v>
      </c>
      <c r="H1435" t="inlineStr">
        <is>
          <t>Diciembre</t>
        </is>
      </c>
      <c r="I1435" t="inlineStr">
        <is>
          <t>2023-2</t>
        </is>
      </c>
      <c r="J1435" t="n">
        <v>80</v>
      </c>
      <c r="K1435" t="n">
        <v>88.89</v>
      </c>
      <c r="L1435" t="n">
        <v>1.111125</v>
      </c>
      <c r="M1435" t="n">
        <v>1.111125</v>
      </c>
      <c r="N1435" t="inlineStr">
        <is>
          <t>80.0%</t>
        </is>
      </c>
      <c r="O1435" t="inlineStr">
        <is>
          <t>88.89%</t>
        </is>
      </c>
      <c r="P1435" t="inlineStr">
        <is>
          <t>396-2023-12-31</t>
        </is>
      </c>
      <c r="Q1435" t="n">
        <v>2</v>
      </c>
      <c r="R1435" t="n">
        <v>2</v>
      </c>
    </row>
    <row r="1436">
      <c r="A1436" t="inlineStr">
        <is>
          <t>396</t>
        </is>
      </c>
      <c r="B1436" t="inlineStr">
        <is>
          <t>Publicaciones en el Campus Virtual</t>
        </is>
      </c>
      <c r="C1436" t="inlineStr">
        <is>
          <t>Diseño de Contenido Virtual</t>
        </is>
      </c>
      <c r="D1436" t="inlineStr">
        <is>
          <t>Semestral</t>
        </is>
      </c>
      <c r="E1436" t="inlineStr">
        <is>
          <t>Positivo</t>
        </is>
      </c>
      <c r="F1436" s="137" t="n">
        <v>45473</v>
      </c>
      <c r="G1436" t="n">
        <v>2024</v>
      </c>
      <c r="H1436" t="inlineStr">
        <is>
          <t>Junio</t>
        </is>
      </c>
      <c r="I1436" t="inlineStr">
        <is>
          <t>2024-1</t>
        </is>
      </c>
      <c r="J1436" t="n">
        <v>80</v>
      </c>
      <c r="K1436" t="n">
        <v>88.09999999999999</v>
      </c>
      <c r="L1436" t="n">
        <v>1.10125</v>
      </c>
      <c r="M1436" t="n">
        <v>1.10125</v>
      </c>
      <c r="N1436" t="inlineStr">
        <is>
          <t>80.0%</t>
        </is>
      </c>
      <c r="O1436" t="inlineStr">
        <is>
          <t>88.1%</t>
        </is>
      </c>
      <c r="P1436" t="inlineStr">
        <is>
          <t>396-2024-06-30</t>
        </is>
      </c>
      <c r="Q1436" t="n">
        <v>2</v>
      </c>
      <c r="R1436" t="n">
        <v>2</v>
      </c>
    </row>
    <row r="1437">
      <c r="A1437" t="inlineStr">
        <is>
          <t>397</t>
        </is>
      </c>
      <c r="B1437" t="inlineStr">
        <is>
          <t>Gestión de casos del Estudio de Emisión</t>
        </is>
      </c>
      <c r="C1437" t="inlineStr">
        <is>
          <t>Gestión de campañas integradas de marketing</t>
        </is>
      </c>
      <c r="D1437" t="inlineStr">
        <is>
          <t>Semestral</t>
        </is>
      </c>
      <c r="E1437" t="inlineStr">
        <is>
          <t>Positivo</t>
        </is>
      </c>
      <c r="F1437" s="137" t="n">
        <v>45107</v>
      </c>
      <c r="G1437" t="n">
        <v>2023</v>
      </c>
      <c r="H1437" t="inlineStr">
        <is>
          <t>Junio</t>
        </is>
      </c>
      <c r="I1437" t="inlineStr">
        <is>
          <t>2023-1</t>
        </is>
      </c>
      <c r="J1437" t="n">
        <v>80</v>
      </c>
      <c r="K1437" t="n">
        <v>91.06999999999999</v>
      </c>
      <c r="L1437" t="n">
        <v>1.138375</v>
      </c>
      <c r="M1437" t="n">
        <v>1.138375</v>
      </c>
      <c r="N1437" t="inlineStr">
        <is>
          <t>80.0%</t>
        </is>
      </c>
      <c r="O1437" t="inlineStr">
        <is>
          <t>91.07%</t>
        </is>
      </c>
      <c r="P1437" t="inlineStr">
        <is>
          <t>397-2023-06-30</t>
        </is>
      </c>
      <c r="Q1437" t="n">
        <v>2</v>
      </c>
      <c r="R1437" t="n">
        <v>2</v>
      </c>
    </row>
    <row r="1438">
      <c r="A1438" t="inlineStr">
        <is>
          <t>397</t>
        </is>
      </c>
      <c r="B1438" t="inlineStr">
        <is>
          <t>Gestión de casos del Estudio de Emisión</t>
        </is>
      </c>
      <c r="C1438" t="inlineStr">
        <is>
          <t>Gestión de campañas integradas de marketing</t>
        </is>
      </c>
      <c r="D1438" t="inlineStr">
        <is>
          <t>Semestral</t>
        </is>
      </c>
      <c r="E1438" t="inlineStr">
        <is>
          <t>Positivo</t>
        </is>
      </c>
      <c r="F1438" s="137" t="n">
        <v>45291</v>
      </c>
      <c r="G1438" t="n">
        <v>2023</v>
      </c>
      <c r="H1438" t="inlineStr">
        <is>
          <t>Diciembre</t>
        </is>
      </c>
      <c r="I1438" t="inlineStr">
        <is>
          <t>2023-2</t>
        </is>
      </c>
      <c r="J1438" t="n">
        <v>80</v>
      </c>
      <c r="K1438" t="n">
        <v>92.95999999999999</v>
      </c>
      <c r="L1438" t="n">
        <v>1.162</v>
      </c>
      <c r="M1438" t="n">
        <v>1.162</v>
      </c>
      <c r="N1438" t="inlineStr">
        <is>
          <t>80.0%</t>
        </is>
      </c>
      <c r="O1438" t="inlineStr">
        <is>
          <t>92.96%</t>
        </is>
      </c>
      <c r="P1438" t="inlineStr">
        <is>
          <t>397-2023-12-31</t>
        </is>
      </c>
      <c r="Q1438" t="n">
        <v>2</v>
      </c>
      <c r="R1438" t="n">
        <v>2</v>
      </c>
    </row>
    <row r="1439">
      <c r="A1439" t="inlineStr">
        <is>
          <t>397</t>
        </is>
      </c>
      <c r="B1439" t="inlineStr">
        <is>
          <t>Gestión de casos del Estudio de Emisión</t>
        </is>
      </c>
      <c r="C1439" t="inlineStr">
        <is>
          <t>Diseño de Contenido Virtual</t>
        </is>
      </c>
      <c r="D1439" t="inlineStr">
        <is>
          <t>Semestral</t>
        </is>
      </c>
      <c r="E1439" t="inlineStr">
        <is>
          <t>Positivo</t>
        </is>
      </c>
      <c r="F1439" s="137" t="n">
        <v>45473</v>
      </c>
      <c r="G1439" t="n">
        <v>2024</v>
      </c>
      <c r="H1439" t="inlineStr">
        <is>
          <t>Junio</t>
        </is>
      </c>
      <c r="I1439" t="inlineStr">
        <is>
          <t>2024-1</t>
        </is>
      </c>
      <c r="J1439" t="n">
        <v>80</v>
      </c>
      <c r="K1439" t="n">
        <v>88.08</v>
      </c>
      <c r="L1439" t="n">
        <v>1.101</v>
      </c>
      <c r="M1439" t="n">
        <v>1.101</v>
      </c>
      <c r="N1439" t="inlineStr">
        <is>
          <t>80.0%</t>
        </is>
      </c>
      <c r="O1439" t="inlineStr">
        <is>
          <t>88.08%</t>
        </is>
      </c>
      <c r="P1439" t="inlineStr">
        <is>
          <t>397-2024-06-30</t>
        </is>
      </c>
      <c r="Q1439" t="n">
        <v>2</v>
      </c>
      <c r="R1439" t="n">
        <v>2</v>
      </c>
    </row>
    <row r="1440">
      <c r="A1440" t="inlineStr">
        <is>
          <t>397</t>
        </is>
      </c>
      <c r="B1440" t="inlineStr">
        <is>
          <t>Gestión de casos del Estudio de Emisión</t>
        </is>
      </c>
      <c r="C1440" t="inlineStr">
        <is>
          <t>Diseño de Contenido Virtual</t>
        </is>
      </c>
      <c r="D1440" t="inlineStr">
        <is>
          <t>Semestral</t>
        </is>
      </c>
      <c r="E1440" t="inlineStr">
        <is>
          <t>Positivo</t>
        </is>
      </c>
      <c r="F1440" s="137" t="n">
        <v>45657</v>
      </c>
      <c r="G1440" t="n">
        <v>2024</v>
      </c>
      <c r="H1440" t="inlineStr">
        <is>
          <t>Diciembre</t>
        </is>
      </c>
      <c r="I1440" t="inlineStr">
        <is>
          <t>2024-2</t>
        </is>
      </c>
      <c r="J1440" t="n">
        <v>80</v>
      </c>
      <c r="K1440" t="n">
        <v>94.88</v>
      </c>
      <c r="L1440" t="n">
        <v>1.186</v>
      </c>
      <c r="M1440" t="n">
        <v>1.186</v>
      </c>
      <c r="N1440" t="inlineStr">
        <is>
          <t>80.0%</t>
        </is>
      </c>
      <c r="O1440" t="inlineStr">
        <is>
          <t>94.88%</t>
        </is>
      </c>
      <c r="P1440" t="inlineStr">
        <is>
          <t>397-2024-12-31</t>
        </is>
      </c>
      <c r="Q1440" t="n">
        <v>2</v>
      </c>
      <c r="R1440" t="n">
        <v>2</v>
      </c>
    </row>
    <row r="1441">
      <c r="A1441" t="inlineStr">
        <is>
          <t>397</t>
        </is>
      </c>
      <c r="B1441" t="inlineStr">
        <is>
          <t>Gestión de casos del Estudio de Grabación Virtual</t>
        </is>
      </c>
      <c r="C1441" t="inlineStr">
        <is>
          <t>Diseño de Contenido Virtual</t>
        </is>
      </c>
      <c r="D1441" t="inlineStr">
        <is>
          <t>Semestral</t>
        </is>
      </c>
      <c r="E1441" t="inlineStr">
        <is>
          <t>Positivo</t>
        </is>
      </c>
      <c r="F1441" s="137" t="n">
        <v>45838</v>
      </c>
      <c r="G1441" t="n">
        <v>2025</v>
      </c>
      <c r="H1441" t="inlineStr">
        <is>
          <t>Junio</t>
        </is>
      </c>
      <c r="I1441" t="inlineStr">
        <is>
          <t>2025-1</t>
        </is>
      </c>
      <c r="J1441" t="n">
        <v>90</v>
      </c>
      <c r="K1441" t="n">
        <v>95.26000000000001</v>
      </c>
      <c r="L1441" t="n">
        <v>1.058444444444445</v>
      </c>
      <c r="M1441" t="n">
        <v>1.058444444444445</v>
      </c>
      <c r="N1441" t="inlineStr">
        <is>
          <t>90.0%</t>
        </is>
      </c>
      <c r="O1441" t="inlineStr">
        <is>
          <t>95.26%</t>
        </is>
      </c>
      <c r="P1441" t="inlineStr">
        <is>
          <t>397-2025-06-30</t>
        </is>
      </c>
      <c r="Q1441" t="n">
        <v>2</v>
      </c>
      <c r="R1441" t="n">
        <v>2</v>
      </c>
    </row>
    <row r="1442">
      <c r="A1442" t="inlineStr">
        <is>
          <t>397</t>
        </is>
      </c>
      <c r="B1442" t="inlineStr">
        <is>
          <t>Gestión de casos del Estudio de Grabación Virtual</t>
        </is>
      </c>
      <c r="C1442" t="inlineStr">
        <is>
          <t>Diseño de Contenido Virtual</t>
        </is>
      </c>
      <c r="D1442" t="inlineStr">
        <is>
          <t>Semestral</t>
        </is>
      </c>
      <c r="E1442" t="inlineStr">
        <is>
          <t>Positivo</t>
        </is>
      </c>
      <c r="F1442" s="137" t="n">
        <v>46022</v>
      </c>
      <c r="G1442" t="n">
        <v>2025</v>
      </c>
      <c r="H1442" t="inlineStr">
        <is>
          <t>Diciembre</t>
        </is>
      </c>
      <c r="I1442" t="inlineStr">
        <is>
          <t>2025-2</t>
        </is>
      </c>
      <c r="J1442" t="n">
        <v>90</v>
      </c>
      <c r="K1442" t="n">
        <v>96.14</v>
      </c>
      <c r="L1442" t="n">
        <v>1.068222222222222</v>
      </c>
      <c r="M1442" t="n">
        <v>1.068222222222222</v>
      </c>
      <c r="N1442" t="inlineStr">
        <is>
          <t>90.0%</t>
        </is>
      </c>
      <c r="O1442" t="inlineStr">
        <is>
          <t>96.14%</t>
        </is>
      </c>
      <c r="P1442" t="inlineStr">
        <is>
          <t>397-2025-12-31</t>
        </is>
      </c>
      <c r="Q1442" t="n">
        <v>2</v>
      </c>
      <c r="R1442" t="n">
        <v>2</v>
      </c>
    </row>
    <row r="1443">
      <c r="A1443" t="inlineStr">
        <is>
          <t>398</t>
        </is>
      </c>
      <c r="B1443" t="inlineStr">
        <is>
          <t>Participación en actividades de desarrollo de Cultura y Formación Emprendedora</t>
        </is>
      </c>
      <c r="C1443" t="inlineStr">
        <is>
          <t>Emprendimiento</t>
        </is>
      </c>
      <c r="D1443" t="inlineStr">
        <is>
          <t>Semestral</t>
        </is>
      </c>
      <c r="E1443" t="inlineStr">
        <is>
          <t>Positivo</t>
        </is>
      </c>
      <c r="F1443" s="137" t="n">
        <v>45107</v>
      </c>
      <c r="G1443" t="n">
        <v>2023</v>
      </c>
      <c r="H1443" t="inlineStr">
        <is>
          <t>Junio</t>
        </is>
      </c>
      <c r="I1443" t="inlineStr">
        <is>
          <t>2023-1</t>
        </is>
      </c>
      <c r="J1443" t="n">
        <v>1000</v>
      </c>
      <c r="K1443" t="n">
        <v>2568</v>
      </c>
      <c r="L1443" t="n">
        <v>1.3</v>
      </c>
      <c r="M1443" t="n">
        <v>2.568</v>
      </c>
      <c r="N1443" t="inlineStr">
        <is>
          <t>1000.0%</t>
        </is>
      </c>
      <c r="O1443" t="inlineStr">
        <is>
          <t>2568.0%</t>
        </is>
      </c>
      <c r="P1443" t="inlineStr">
        <is>
          <t>398-2023-06-30</t>
        </is>
      </c>
      <c r="Q1443" t="n">
        <v>2</v>
      </c>
      <c r="R1443" t="n">
        <v>2</v>
      </c>
    </row>
    <row r="1444">
      <c r="A1444" t="inlineStr">
        <is>
          <t>398</t>
        </is>
      </c>
      <c r="B1444" t="inlineStr">
        <is>
          <t>Participación en actividades de desarrollo de Cultura y Formación Emprendedora</t>
        </is>
      </c>
      <c r="C1444" t="inlineStr">
        <is>
          <t>Emprendimiento</t>
        </is>
      </c>
      <c r="D1444" t="inlineStr">
        <is>
          <t>Semestral</t>
        </is>
      </c>
      <c r="E1444" t="inlineStr">
        <is>
          <t>Positivo</t>
        </is>
      </c>
      <c r="F1444" s="137" t="n">
        <v>45291</v>
      </c>
      <c r="G1444" t="n">
        <v>2023</v>
      </c>
      <c r="H1444" t="inlineStr">
        <is>
          <t>Diciembre</t>
        </is>
      </c>
      <c r="I1444" t="inlineStr">
        <is>
          <t>2023-2</t>
        </is>
      </c>
      <c r="J1444" t="n">
        <v>1000</v>
      </c>
      <c r="K1444" t="n">
        <v>2344</v>
      </c>
      <c r="L1444" t="n">
        <v>1.3</v>
      </c>
      <c r="M1444" t="n">
        <v>2.344</v>
      </c>
      <c r="N1444" t="inlineStr">
        <is>
          <t>1000.0%</t>
        </is>
      </c>
      <c r="O1444" t="inlineStr">
        <is>
          <t>2344.0%</t>
        </is>
      </c>
      <c r="P1444" t="inlineStr">
        <is>
          <t>398-2023-12-31</t>
        </is>
      </c>
      <c r="Q1444" t="n">
        <v>2</v>
      </c>
      <c r="R1444" t="n">
        <v>2</v>
      </c>
    </row>
    <row r="1445">
      <c r="A1445" t="inlineStr">
        <is>
          <t>398</t>
        </is>
      </c>
      <c r="B1445" t="inlineStr">
        <is>
          <t>Participación en actividades de desarrollo de Cultura y Formación Emprendedora</t>
        </is>
      </c>
      <c r="C1445" t="inlineStr">
        <is>
          <t>Emprendimiento</t>
        </is>
      </c>
      <c r="D1445" t="inlineStr">
        <is>
          <t>Semestral</t>
        </is>
      </c>
      <c r="E1445" t="inlineStr">
        <is>
          <t>Positivo</t>
        </is>
      </c>
      <c r="F1445" s="137" t="n">
        <v>45473</v>
      </c>
      <c r="G1445" t="n">
        <v>2024</v>
      </c>
      <c r="H1445" t="inlineStr">
        <is>
          <t>Junio</t>
        </is>
      </c>
      <c r="I1445" t="inlineStr">
        <is>
          <t>2024-1</t>
        </is>
      </c>
      <c r="J1445" t="n">
        <v>1250</v>
      </c>
      <c r="K1445" t="n">
        <v>3478</v>
      </c>
      <c r="L1445" t="n">
        <v>1.3</v>
      </c>
      <c r="M1445" t="n">
        <v>2.7824</v>
      </c>
      <c r="N1445" t="inlineStr">
        <is>
          <t>1250.0%</t>
        </is>
      </c>
      <c r="O1445" t="inlineStr">
        <is>
          <t>3478.0%</t>
        </is>
      </c>
      <c r="P1445" t="inlineStr">
        <is>
          <t>398-2024-06-30</t>
        </is>
      </c>
      <c r="Q1445" t="n">
        <v>2</v>
      </c>
      <c r="R1445" t="n">
        <v>2</v>
      </c>
    </row>
    <row r="1446">
      <c r="A1446" t="inlineStr">
        <is>
          <t>398</t>
        </is>
      </c>
      <c r="B1446" t="inlineStr">
        <is>
          <t>Participación en actividades de desarrollo de Cultura y Formación Emprendedora</t>
        </is>
      </c>
      <c r="C1446" t="inlineStr">
        <is>
          <t>Emprendimiento</t>
        </is>
      </c>
      <c r="D1446" t="inlineStr">
        <is>
          <t>Semestral</t>
        </is>
      </c>
      <c r="E1446" t="inlineStr">
        <is>
          <t>Positivo</t>
        </is>
      </c>
      <c r="F1446" s="137" t="n">
        <v>45657</v>
      </c>
      <c r="G1446" t="n">
        <v>2024</v>
      </c>
      <c r="H1446" t="inlineStr">
        <is>
          <t>Diciembre</t>
        </is>
      </c>
      <c r="I1446" t="inlineStr">
        <is>
          <t>2024-2</t>
        </is>
      </c>
      <c r="J1446" t="n">
        <v>1250</v>
      </c>
      <c r="K1446" t="n">
        <v>2000</v>
      </c>
      <c r="L1446" t="n">
        <v>1.3</v>
      </c>
      <c r="M1446" t="n">
        <v>1.6</v>
      </c>
      <c r="N1446" t="inlineStr">
        <is>
          <t>1250.0%</t>
        </is>
      </c>
      <c r="O1446" t="inlineStr">
        <is>
          <t>2000.0%</t>
        </is>
      </c>
      <c r="P1446" t="inlineStr">
        <is>
          <t>398-2024-12-31</t>
        </is>
      </c>
      <c r="Q1446" t="n">
        <v>2</v>
      </c>
      <c r="R1446" t="n">
        <v>2</v>
      </c>
    </row>
    <row r="1447">
      <c r="A1447" t="inlineStr">
        <is>
          <t>398</t>
        </is>
      </c>
      <c r="B1447" t="inlineStr">
        <is>
          <t>Participación en actividades de desarrollo de Cultura y Formación Emprendedora</t>
        </is>
      </c>
      <c r="C1447" t="inlineStr">
        <is>
          <t>Emprendimiento</t>
        </is>
      </c>
      <c r="D1447" t="inlineStr">
        <is>
          <t>Semestral</t>
        </is>
      </c>
      <c r="E1447" t="inlineStr">
        <is>
          <t>Positivo</t>
        </is>
      </c>
      <c r="F1447" s="137" t="n">
        <v>45838</v>
      </c>
      <c r="G1447" t="n">
        <v>2025</v>
      </c>
      <c r="H1447" t="inlineStr">
        <is>
          <t>Junio</t>
        </is>
      </c>
      <c r="I1447" t="inlineStr">
        <is>
          <t>2025-1</t>
        </is>
      </c>
      <c r="J1447" t="n">
        <v>100</v>
      </c>
      <c r="K1447" t="n">
        <v>159.5</v>
      </c>
      <c r="L1447" t="n">
        <v>1.3</v>
      </c>
      <c r="M1447" t="n">
        <v>1.595</v>
      </c>
      <c r="N1447" t="inlineStr">
        <is>
          <t>100.0%</t>
        </is>
      </c>
      <c r="O1447" t="inlineStr">
        <is>
          <t>159.5%</t>
        </is>
      </c>
      <c r="P1447" t="inlineStr">
        <is>
          <t>398-2025-06-30</t>
        </is>
      </c>
      <c r="Q1447" t="n">
        <v>2</v>
      </c>
      <c r="R1447" t="n">
        <v>2</v>
      </c>
    </row>
    <row r="1448">
      <c r="A1448" t="inlineStr">
        <is>
          <t>398</t>
        </is>
      </c>
      <c r="B1448" t="inlineStr">
        <is>
          <t>Participación en actividades de desarrollo de Cultura y Formación Emprendedora</t>
        </is>
      </c>
      <c r="C1448" t="inlineStr">
        <is>
          <t>Emprendimiento</t>
        </is>
      </c>
      <c r="D1448" t="inlineStr">
        <is>
          <t>Semestral</t>
        </is>
      </c>
      <c r="E1448" t="inlineStr">
        <is>
          <t>Positivo</t>
        </is>
      </c>
      <c r="F1448" s="137" t="n">
        <v>46022</v>
      </c>
      <c r="G1448" t="n">
        <v>2025</v>
      </c>
      <c r="H1448" t="inlineStr">
        <is>
          <t>Diciembre</t>
        </is>
      </c>
      <c r="I1448" t="inlineStr">
        <is>
          <t>2025-2</t>
        </is>
      </c>
      <c r="J1448" t="n">
        <v>100</v>
      </c>
      <c r="K1448" t="n">
        <v>168.71</v>
      </c>
      <c r="L1448" t="n">
        <v>1.3</v>
      </c>
      <c r="M1448" t="n">
        <v>1.6871</v>
      </c>
      <c r="N1448" t="inlineStr">
        <is>
          <t>100.0%</t>
        </is>
      </c>
      <c r="O1448" t="inlineStr">
        <is>
          <t>168.71%</t>
        </is>
      </c>
      <c r="P1448" t="inlineStr">
        <is>
          <t>398-2025-12-31</t>
        </is>
      </c>
      <c r="Q1448" t="n">
        <v>2</v>
      </c>
      <c r="R1448" t="n">
        <v>2</v>
      </c>
    </row>
    <row r="1449">
      <c r="A1449" t="inlineStr">
        <is>
          <t>399</t>
        </is>
      </c>
      <c r="B1449" t="inlineStr">
        <is>
          <t>Acompañamiento a emprendedores en creación de empresas</t>
        </is>
      </c>
      <c r="C1449" t="inlineStr">
        <is>
          <t>Emprendimiento</t>
        </is>
      </c>
      <c r="D1449" t="inlineStr">
        <is>
          <t>Semestral</t>
        </is>
      </c>
      <c r="E1449" t="inlineStr">
        <is>
          <t>Positivo</t>
        </is>
      </c>
      <c r="F1449" s="137" t="n">
        <v>45107</v>
      </c>
      <c r="G1449" t="n">
        <v>2023</v>
      </c>
      <c r="H1449" t="inlineStr">
        <is>
          <t>Junio</t>
        </is>
      </c>
      <c r="I1449" t="inlineStr">
        <is>
          <t>2023-1</t>
        </is>
      </c>
      <c r="J1449" t="n">
        <v>500</v>
      </c>
      <c r="K1449" t="n">
        <v>589</v>
      </c>
      <c r="L1449" t="n">
        <v>1.178</v>
      </c>
      <c r="M1449" t="n">
        <v>1.178</v>
      </c>
      <c r="N1449" t="inlineStr">
        <is>
          <t>500.0%</t>
        </is>
      </c>
      <c r="O1449" t="inlineStr">
        <is>
          <t>589.0%</t>
        </is>
      </c>
      <c r="P1449" t="inlineStr">
        <is>
          <t>399-2023-06-30</t>
        </is>
      </c>
      <c r="Q1449" t="n">
        <v>2</v>
      </c>
      <c r="R1449" t="n">
        <v>2</v>
      </c>
    </row>
    <row r="1450">
      <c r="A1450" t="inlineStr">
        <is>
          <t>399</t>
        </is>
      </c>
      <c r="B1450" t="inlineStr">
        <is>
          <t>Acompañamiento a emprendedores en creación de empresas</t>
        </is>
      </c>
      <c r="C1450" t="inlineStr">
        <is>
          <t>Emprendimiento</t>
        </is>
      </c>
      <c r="D1450" t="inlineStr">
        <is>
          <t>Semestral</t>
        </is>
      </c>
      <c r="E1450" t="inlineStr">
        <is>
          <t>Positivo</t>
        </is>
      </c>
      <c r="F1450" s="137" t="n">
        <v>45291</v>
      </c>
      <c r="G1450" t="n">
        <v>2023</v>
      </c>
      <c r="H1450" t="inlineStr">
        <is>
          <t>Diciembre</t>
        </is>
      </c>
      <c r="I1450" t="inlineStr">
        <is>
          <t>2023-2</t>
        </is>
      </c>
      <c r="J1450" t="n">
        <v>500</v>
      </c>
      <c r="K1450" t="n">
        <v>745</v>
      </c>
      <c r="L1450" t="n">
        <v>1.3</v>
      </c>
      <c r="M1450" t="n">
        <v>1.49</v>
      </c>
      <c r="N1450" t="inlineStr">
        <is>
          <t>500.0%</t>
        </is>
      </c>
      <c r="O1450" t="inlineStr">
        <is>
          <t>745.0%</t>
        </is>
      </c>
      <c r="P1450" t="inlineStr">
        <is>
          <t>399-2023-12-31</t>
        </is>
      </c>
      <c r="Q1450" t="n">
        <v>2</v>
      </c>
      <c r="R1450" t="n">
        <v>2</v>
      </c>
    </row>
    <row r="1451">
      <c r="A1451" t="inlineStr">
        <is>
          <t>399</t>
        </is>
      </c>
      <c r="B1451" t="inlineStr">
        <is>
          <t>Sesiones de Acompañamiento a emprendedores en creación de empresas</t>
        </is>
      </c>
      <c r="C1451" t="inlineStr">
        <is>
          <t>Emprendimiento</t>
        </is>
      </c>
      <c r="D1451" t="inlineStr">
        <is>
          <t>Semestral</t>
        </is>
      </c>
      <c r="E1451" t="inlineStr">
        <is>
          <t>Positivo</t>
        </is>
      </c>
      <c r="F1451" s="137" t="n">
        <v>45473</v>
      </c>
      <c r="G1451" t="n">
        <v>2024</v>
      </c>
      <c r="H1451" t="inlineStr">
        <is>
          <t>Junio</t>
        </is>
      </c>
      <c r="I1451" t="inlineStr">
        <is>
          <t>2024-1</t>
        </is>
      </c>
      <c r="J1451" t="n">
        <v>625</v>
      </c>
      <c r="K1451" t="n">
        <v>696</v>
      </c>
      <c r="L1451" t="n">
        <v>1.1136</v>
      </c>
      <c r="M1451" t="n">
        <v>1.1136</v>
      </c>
      <c r="N1451" t="inlineStr">
        <is>
          <t>625.0%</t>
        </is>
      </c>
      <c r="O1451" t="inlineStr">
        <is>
          <t>696.0%</t>
        </is>
      </c>
      <c r="P1451" t="inlineStr">
        <is>
          <t>399-2024-06-30</t>
        </is>
      </c>
      <c r="Q1451" t="n">
        <v>2</v>
      </c>
      <c r="R1451" t="n">
        <v>2</v>
      </c>
    </row>
    <row r="1452">
      <c r="A1452" t="inlineStr">
        <is>
          <t>399</t>
        </is>
      </c>
      <c r="B1452" t="inlineStr">
        <is>
          <t>Sesiones de Acompañamiento a emprendedores en creación de empresas</t>
        </is>
      </c>
      <c r="C1452" t="inlineStr">
        <is>
          <t>Emprendimiento</t>
        </is>
      </c>
      <c r="D1452" t="inlineStr">
        <is>
          <t>Semestral</t>
        </is>
      </c>
      <c r="E1452" t="inlineStr">
        <is>
          <t>Positivo</t>
        </is>
      </c>
      <c r="F1452" s="137" t="n">
        <v>45657</v>
      </c>
      <c r="G1452" t="n">
        <v>2024</v>
      </c>
      <c r="H1452" t="inlineStr">
        <is>
          <t>Diciembre</t>
        </is>
      </c>
      <c r="I1452" t="inlineStr">
        <is>
          <t>2024-2</t>
        </is>
      </c>
      <c r="J1452" t="n">
        <v>625</v>
      </c>
      <c r="K1452" t="n">
        <v>696</v>
      </c>
      <c r="L1452" t="n">
        <v>1.1136</v>
      </c>
      <c r="M1452" t="n">
        <v>1.1136</v>
      </c>
      <c r="N1452" t="inlineStr">
        <is>
          <t>625.0%</t>
        </is>
      </c>
      <c r="O1452" t="inlineStr">
        <is>
          <t>696.0%</t>
        </is>
      </c>
      <c r="P1452" t="inlineStr">
        <is>
          <t>399-2024-12-31</t>
        </is>
      </c>
      <c r="Q1452" t="n">
        <v>2</v>
      </c>
      <c r="R1452" t="n">
        <v>2</v>
      </c>
    </row>
    <row r="1453">
      <c r="A1453" t="inlineStr">
        <is>
          <t>399</t>
        </is>
      </c>
      <c r="B1453" t="inlineStr">
        <is>
          <t>Sesiones de Acompañamiento a emprendedores en creación de empresas</t>
        </is>
      </c>
      <c r="C1453" t="inlineStr">
        <is>
          <t>Emprendimiento</t>
        </is>
      </c>
      <c r="D1453" t="inlineStr">
        <is>
          <t>Semestral</t>
        </is>
      </c>
      <c r="E1453" t="inlineStr">
        <is>
          <t>Positivo</t>
        </is>
      </c>
      <c r="F1453" s="137" t="n">
        <v>45838</v>
      </c>
      <c r="G1453" t="n">
        <v>2025</v>
      </c>
      <c r="H1453" t="inlineStr">
        <is>
          <t>Junio</t>
        </is>
      </c>
      <c r="I1453" t="inlineStr">
        <is>
          <t>2025-1</t>
        </is>
      </c>
      <c r="J1453" t="n">
        <v>100</v>
      </c>
      <c r="K1453" t="n">
        <v>102.93</v>
      </c>
      <c r="L1453" t="n">
        <v>1.0293</v>
      </c>
      <c r="M1453" t="n">
        <v>1.0293</v>
      </c>
      <c r="N1453" t="inlineStr">
        <is>
          <t>100.0%</t>
        </is>
      </c>
      <c r="O1453" t="inlineStr">
        <is>
          <t>102.93%</t>
        </is>
      </c>
      <c r="P1453" t="inlineStr">
        <is>
          <t>399-2025-06-30</t>
        </is>
      </c>
      <c r="Q1453" t="n">
        <v>2</v>
      </c>
      <c r="R1453" t="n">
        <v>2</v>
      </c>
    </row>
    <row r="1454">
      <c r="A1454" t="inlineStr">
        <is>
          <t>399</t>
        </is>
      </c>
      <c r="B1454" t="inlineStr">
        <is>
          <t>Sesiones de Acompañamiento a emprendedores en creación de empresas</t>
        </is>
      </c>
      <c r="C1454" t="inlineStr">
        <is>
          <t>Emprendimiento</t>
        </is>
      </c>
      <c r="D1454" t="inlineStr">
        <is>
          <t>Semestral</t>
        </is>
      </c>
      <c r="E1454" t="inlineStr">
        <is>
          <t>Positivo</t>
        </is>
      </c>
      <c r="F1454" s="137" t="n">
        <v>46022</v>
      </c>
      <c r="G1454" t="n">
        <v>2025</v>
      </c>
      <c r="H1454" t="inlineStr">
        <is>
          <t>Diciembre</t>
        </is>
      </c>
      <c r="I1454" t="inlineStr">
        <is>
          <t>2025-2</t>
        </is>
      </c>
      <c r="J1454" t="n">
        <v>100</v>
      </c>
      <c r="K1454" t="n">
        <v>106.13</v>
      </c>
      <c r="L1454" t="n">
        <v>1.0613</v>
      </c>
      <c r="M1454" t="n">
        <v>1.0613</v>
      </c>
      <c r="N1454" t="inlineStr">
        <is>
          <t>100.0%</t>
        </is>
      </c>
      <c r="O1454" t="inlineStr">
        <is>
          <t>106.13%</t>
        </is>
      </c>
      <c r="P1454" t="inlineStr">
        <is>
          <t>399-2025-12-31</t>
        </is>
      </c>
      <c r="Q1454" t="n">
        <v>2</v>
      </c>
      <c r="R1454" t="n">
        <v>2</v>
      </c>
    </row>
    <row r="1455">
      <c r="A1455" t="inlineStr">
        <is>
          <t>4</t>
        </is>
      </c>
      <c r="B1455" t="inlineStr">
        <is>
          <t>Certificación SGA sede los Colores</t>
        </is>
      </c>
      <c r="C1455" t="inlineStr">
        <is>
          <t>Gestión de Proyectos</t>
        </is>
      </c>
      <c r="D1455" t="inlineStr">
        <is>
          <t>Mensual</t>
        </is>
      </c>
      <c r="E1455" t="inlineStr">
        <is>
          <t>Positivo</t>
        </is>
      </c>
      <c r="F1455" s="137" t="n">
        <v>44926</v>
      </c>
      <c r="G1455" t="n">
        <v>2022</v>
      </c>
      <c r="H1455" t="inlineStr">
        <is>
          <t>Diciembre</t>
        </is>
      </c>
      <c r="I1455" t="inlineStr">
        <is>
          <t>2022-2</t>
        </is>
      </c>
      <c r="J1455" t="n">
        <v>39</v>
      </c>
      <c r="K1455" t="n">
        <v>37</v>
      </c>
      <c r="L1455" t="n">
        <v>0.9487179487179487</v>
      </c>
      <c r="M1455" t="n">
        <v>0.9487179487179487</v>
      </c>
      <c r="N1455" t="inlineStr">
        <is>
          <t>39.0%</t>
        </is>
      </c>
      <c r="O1455" t="inlineStr">
        <is>
          <t>37.0%</t>
        </is>
      </c>
      <c r="P1455" t="inlineStr">
        <is>
          <t>4-2022-12-31</t>
        </is>
      </c>
      <c r="Q1455" t="n">
        <v>2</v>
      </c>
      <c r="R1455" t="n">
        <v>2</v>
      </c>
    </row>
    <row r="1456">
      <c r="A1456" t="inlineStr">
        <is>
          <t>4</t>
        </is>
      </c>
      <c r="B1456" t="inlineStr">
        <is>
          <t>Certificación SGA sede los Colores</t>
        </is>
      </c>
      <c r="C1456" t="inlineStr">
        <is>
          <t>Gestión ambiental</t>
        </is>
      </c>
      <c r="D1456" t="inlineStr">
        <is>
          <t>Mensual</t>
        </is>
      </c>
      <c r="E1456" t="inlineStr">
        <is>
          <t>Positivo</t>
        </is>
      </c>
      <c r="F1456" s="137" t="n">
        <v>45107</v>
      </c>
      <c r="G1456" t="n">
        <v>2023</v>
      </c>
      <c r="H1456" t="inlineStr">
        <is>
          <t>Junio</t>
        </is>
      </c>
      <c r="I1456" t="inlineStr">
        <is>
          <t>2023-1</t>
        </is>
      </c>
      <c r="J1456" t="n">
        <v>79.5</v>
      </c>
      <c r="K1456" t="n">
        <v>80.5</v>
      </c>
      <c r="L1456" t="n">
        <v>1.012578616352201</v>
      </c>
      <c r="M1456" t="n">
        <v>1.012578616352201</v>
      </c>
      <c r="N1456" t="inlineStr">
        <is>
          <t>79.5%</t>
        </is>
      </c>
      <c r="O1456" t="inlineStr">
        <is>
          <t>80.5%</t>
        </is>
      </c>
      <c r="P1456" t="inlineStr">
        <is>
          <t>4-2023-06-30</t>
        </is>
      </c>
      <c r="Q1456" t="n">
        <v>2</v>
      </c>
      <c r="R1456" t="n">
        <v>2</v>
      </c>
    </row>
    <row r="1457">
      <c r="A1457" t="inlineStr">
        <is>
          <t>4</t>
        </is>
      </c>
      <c r="B1457" t="inlineStr">
        <is>
          <t>Certificación SGA sede los Colores</t>
        </is>
      </c>
      <c r="C1457" t="inlineStr">
        <is>
          <t>Gestión ambiental</t>
        </is>
      </c>
      <c r="D1457" t="inlineStr">
        <is>
          <t>Mensual</t>
        </is>
      </c>
      <c r="E1457" t="inlineStr">
        <is>
          <t>Positivo</t>
        </is>
      </c>
      <c r="F1457" s="137" t="n">
        <v>45291</v>
      </c>
      <c r="G1457" t="n">
        <v>2023</v>
      </c>
      <c r="H1457" t="inlineStr">
        <is>
          <t>Diciembre</t>
        </is>
      </c>
      <c r="I1457" t="inlineStr">
        <is>
          <t>2023-2</t>
        </is>
      </c>
      <c r="J1457" t="n">
        <v>97.66666666666667</v>
      </c>
      <c r="K1457" t="n">
        <v>97</v>
      </c>
      <c r="L1457" t="n">
        <v>0.993174061433447</v>
      </c>
      <c r="M1457" t="n">
        <v>0.993174061433447</v>
      </c>
      <c r="N1457" t="inlineStr">
        <is>
          <t>97.67%</t>
        </is>
      </c>
      <c r="O1457" t="inlineStr">
        <is>
          <t>97.0%</t>
        </is>
      </c>
      <c r="P1457" t="inlineStr">
        <is>
          <t>4-2023-12-31</t>
        </is>
      </c>
      <c r="Q1457" t="n">
        <v>2</v>
      </c>
      <c r="R1457" t="n">
        <v>2</v>
      </c>
    </row>
    <row r="1458">
      <c r="A1458" t="inlineStr">
        <is>
          <t>400</t>
        </is>
      </c>
      <c r="B1458" t="inlineStr">
        <is>
          <t>Puesta en marcha de proyectos de emprendimiento</t>
        </is>
      </c>
      <c r="C1458" t="inlineStr">
        <is>
          <t>Emprendimiento</t>
        </is>
      </c>
      <c r="D1458" t="inlineStr">
        <is>
          <t>Semestral</t>
        </is>
      </c>
      <c r="E1458" t="inlineStr">
        <is>
          <t>Positivo</t>
        </is>
      </c>
      <c r="F1458" s="137" t="n">
        <v>45107</v>
      </c>
      <c r="G1458" t="n">
        <v>2023</v>
      </c>
      <c r="H1458" t="inlineStr">
        <is>
          <t>Junio</t>
        </is>
      </c>
      <c r="I1458" t="inlineStr">
        <is>
          <t>2023-1</t>
        </is>
      </c>
      <c r="J1458" t="n">
        <v>35</v>
      </c>
      <c r="K1458" t="n">
        <v>77</v>
      </c>
      <c r="L1458" t="n">
        <v>1.3</v>
      </c>
      <c r="M1458" t="n">
        <v>2.2</v>
      </c>
      <c r="N1458" t="inlineStr">
        <is>
          <t>35.0%</t>
        </is>
      </c>
      <c r="O1458" t="inlineStr">
        <is>
          <t>77.0%</t>
        </is>
      </c>
      <c r="P1458" t="inlineStr">
        <is>
          <t>400-2023-06-30</t>
        </is>
      </c>
      <c r="Q1458" t="n">
        <v>2</v>
      </c>
      <c r="R1458" t="n">
        <v>2</v>
      </c>
    </row>
    <row r="1459">
      <c r="A1459" t="inlineStr">
        <is>
          <t>400</t>
        </is>
      </c>
      <c r="B1459" t="inlineStr">
        <is>
          <t>Puesta en marcha de proyectos de emprendimiento</t>
        </is>
      </c>
      <c r="C1459" t="inlineStr">
        <is>
          <t>Emprendimiento</t>
        </is>
      </c>
      <c r="D1459" t="inlineStr">
        <is>
          <t>Semestral</t>
        </is>
      </c>
      <c r="E1459" t="inlineStr">
        <is>
          <t>Positivo</t>
        </is>
      </c>
      <c r="F1459" s="137" t="n">
        <v>45291</v>
      </c>
      <c r="G1459" t="n">
        <v>2023</v>
      </c>
      <c r="H1459" t="inlineStr">
        <is>
          <t>Diciembre</t>
        </is>
      </c>
      <c r="I1459" t="inlineStr">
        <is>
          <t>2023-2</t>
        </is>
      </c>
      <c r="J1459" t="n">
        <v>35</v>
      </c>
      <c r="K1459" t="n">
        <v>99</v>
      </c>
      <c r="L1459" t="n">
        <v>1.3</v>
      </c>
      <c r="M1459" t="n">
        <v>2.828571428571429</v>
      </c>
      <c r="N1459" t="inlineStr">
        <is>
          <t>35.0%</t>
        </is>
      </c>
      <c r="O1459" t="inlineStr">
        <is>
          <t>99.0%</t>
        </is>
      </c>
      <c r="P1459" t="inlineStr">
        <is>
          <t>400-2023-12-31</t>
        </is>
      </c>
      <c r="Q1459" t="n">
        <v>2</v>
      </c>
      <c r="R1459" t="n">
        <v>2</v>
      </c>
    </row>
    <row r="1460">
      <c r="A1460" t="inlineStr">
        <is>
          <t>400</t>
        </is>
      </c>
      <c r="B1460" t="inlineStr">
        <is>
          <t>Puesta en marcha de proyectos de emprendimiento</t>
        </is>
      </c>
      <c r="C1460" t="inlineStr">
        <is>
          <t>Emprendimiento</t>
        </is>
      </c>
      <c r="D1460" t="inlineStr">
        <is>
          <t>Semestral</t>
        </is>
      </c>
      <c r="E1460" t="inlineStr">
        <is>
          <t>Positivo</t>
        </is>
      </c>
      <c r="F1460" s="137" t="n">
        <v>45473</v>
      </c>
      <c r="G1460" t="n">
        <v>2024</v>
      </c>
      <c r="H1460" t="inlineStr">
        <is>
          <t>Junio</t>
        </is>
      </c>
      <c r="I1460" t="inlineStr">
        <is>
          <t>2024-1</t>
        </is>
      </c>
      <c r="J1460" t="n">
        <v>44</v>
      </c>
      <c r="K1460" t="n">
        <v>119</v>
      </c>
      <c r="L1460" t="n">
        <v>1.3</v>
      </c>
      <c r="M1460" t="n">
        <v>2.704545454545455</v>
      </c>
      <c r="N1460" t="inlineStr">
        <is>
          <t>44.0%</t>
        </is>
      </c>
      <c r="O1460" t="inlineStr">
        <is>
          <t>119.0%</t>
        </is>
      </c>
      <c r="P1460" t="inlineStr">
        <is>
          <t>400-2024-06-30</t>
        </is>
      </c>
      <c r="Q1460" t="n">
        <v>2</v>
      </c>
      <c r="R1460" t="n">
        <v>2</v>
      </c>
    </row>
    <row r="1461">
      <c r="A1461" t="inlineStr">
        <is>
          <t>400</t>
        </is>
      </c>
      <c r="B1461" t="inlineStr">
        <is>
          <t>Puesta en marcha de proyectos de emprendimiento</t>
        </is>
      </c>
      <c r="C1461" t="inlineStr">
        <is>
          <t>Emprendimiento</t>
        </is>
      </c>
      <c r="D1461" t="inlineStr">
        <is>
          <t>Semestral</t>
        </is>
      </c>
      <c r="E1461" t="inlineStr">
        <is>
          <t>Positivo</t>
        </is>
      </c>
      <c r="F1461" s="137" t="n">
        <v>45657</v>
      </c>
      <c r="G1461" t="n">
        <v>2024</v>
      </c>
      <c r="H1461" t="inlineStr">
        <is>
          <t>Diciembre</t>
        </is>
      </c>
      <c r="I1461" t="inlineStr">
        <is>
          <t>2024-2</t>
        </is>
      </c>
      <c r="J1461" t="n">
        <v>44</v>
      </c>
      <c r="K1461" t="n">
        <v>175</v>
      </c>
      <c r="L1461" t="n">
        <v>1.3</v>
      </c>
      <c r="M1461" t="n">
        <v>3.977272727272727</v>
      </c>
      <c r="N1461" t="inlineStr">
        <is>
          <t>44.0%</t>
        </is>
      </c>
      <c r="O1461" t="inlineStr">
        <is>
          <t>175.0%</t>
        </is>
      </c>
      <c r="P1461" t="inlineStr">
        <is>
          <t>400-2024-12-31</t>
        </is>
      </c>
      <c r="Q1461" t="n">
        <v>2</v>
      </c>
      <c r="R1461" t="n">
        <v>2</v>
      </c>
    </row>
    <row r="1462">
      <c r="A1462" t="inlineStr">
        <is>
          <t>400</t>
        </is>
      </c>
      <c r="B1462" t="inlineStr">
        <is>
          <t>Puesta en marcha de proyectos de emprendimiento</t>
        </is>
      </c>
      <c r="C1462" t="inlineStr">
        <is>
          <t>Emprendimiento</t>
        </is>
      </c>
      <c r="D1462" t="inlineStr">
        <is>
          <t>Semestral</t>
        </is>
      </c>
      <c r="E1462" t="inlineStr">
        <is>
          <t>Positivo</t>
        </is>
      </c>
      <c r="F1462" s="137" t="n">
        <v>45838</v>
      </c>
      <c r="G1462" t="n">
        <v>2025</v>
      </c>
      <c r="H1462" t="inlineStr">
        <is>
          <t>Junio</t>
        </is>
      </c>
      <c r="I1462" t="inlineStr">
        <is>
          <t>2025-1</t>
        </is>
      </c>
      <c r="J1462" t="n">
        <v>100</v>
      </c>
      <c r="K1462" t="n">
        <v>123</v>
      </c>
      <c r="L1462" t="n">
        <v>1.23</v>
      </c>
      <c r="M1462" t="n">
        <v>1.23</v>
      </c>
      <c r="N1462" t="inlineStr">
        <is>
          <t>100.0%</t>
        </is>
      </c>
      <c r="O1462" t="inlineStr">
        <is>
          <t>123.0%</t>
        </is>
      </c>
      <c r="P1462" t="inlineStr">
        <is>
          <t>400-2025-06-30</t>
        </is>
      </c>
      <c r="Q1462" t="n">
        <v>2</v>
      </c>
      <c r="R1462" t="n">
        <v>2</v>
      </c>
    </row>
    <row r="1463">
      <c r="A1463" t="inlineStr">
        <is>
          <t>400</t>
        </is>
      </c>
      <c r="B1463" t="inlineStr">
        <is>
          <t>Puesta en marcha de proyectos de emprendimiento</t>
        </is>
      </c>
      <c r="C1463" t="inlineStr">
        <is>
          <t>Emprendimiento</t>
        </is>
      </c>
      <c r="D1463" t="inlineStr">
        <is>
          <t>Semestral</t>
        </is>
      </c>
      <c r="E1463" t="inlineStr">
        <is>
          <t>Positivo</t>
        </is>
      </c>
      <c r="F1463" s="137" t="n">
        <v>46022</v>
      </c>
      <c r="G1463" t="n">
        <v>2025</v>
      </c>
      <c r="H1463" t="inlineStr">
        <is>
          <t>Diciembre</t>
        </is>
      </c>
      <c r="I1463" t="inlineStr">
        <is>
          <t>2025-2</t>
        </is>
      </c>
      <c r="J1463" t="n">
        <v>100</v>
      </c>
      <c r="K1463" t="n">
        <v>127.14</v>
      </c>
      <c r="L1463" t="n">
        <v>1.2714</v>
      </c>
      <c r="M1463" t="n">
        <v>1.2714</v>
      </c>
      <c r="N1463" t="inlineStr">
        <is>
          <t>100.0%</t>
        </is>
      </c>
      <c r="O1463" t="inlineStr">
        <is>
          <t>127.14%</t>
        </is>
      </c>
      <c r="P1463" t="inlineStr">
        <is>
          <t>400-2025-12-31</t>
        </is>
      </c>
      <c r="Q1463" t="n">
        <v>2</v>
      </c>
      <c r="R1463" t="n">
        <v>2</v>
      </c>
    </row>
    <row r="1464">
      <c r="A1464" t="inlineStr">
        <is>
          <t>401</t>
        </is>
      </c>
      <c r="B1464" t="inlineStr">
        <is>
          <t>Producción de nuevos MI-Books</t>
        </is>
      </c>
      <c r="C1464" t="inlineStr">
        <is>
          <t>LEI</t>
        </is>
      </c>
      <c r="D1464" t="inlineStr">
        <is>
          <t>Semestral</t>
        </is>
      </c>
      <c r="E1464" t="inlineStr">
        <is>
          <t>Positivo</t>
        </is>
      </c>
      <c r="F1464" s="137" t="n">
        <v>45107</v>
      </c>
      <c r="G1464" t="n">
        <v>2023</v>
      </c>
      <c r="H1464" t="inlineStr">
        <is>
          <t>Junio</t>
        </is>
      </c>
      <c r="I1464" t="inlineStr">
        <is>
          <t>2023-1</t>
        </is>
      </c>
      <c r="J1464" t="n">
        <v>8</v>
      </c>
      <c r="K1464" t="n">
        <v>7</v>
      </c>
      <c r="L1464" t="n">
        <v>0.875</v>
      </c>
      <c r="M1464" t="n">
        <v>0.875</v>
      </c>
      <c r="N1464" t="inlineStr">
        <is>
          <t>8.0%</t>
        </is>
      </c>
      <c r="O1464" t="inlineStr">
        <is>
          <t>7.0%</t>
        </is>
      </c>
      <c r="P1464" t="inlineStr">
        <is>
          <t>401-2023-06-30</t>
        </is>
      </c>
      <c r="Q1464" t="n">
        <v>2</v>
      </c>
      <c r="R1464" t="n">
        <v>2</v>
      </c>
    </row>
    <row r="1465">
      <c r="A1465" t="inlineStr">
        <is>
          <t>401</t>
        </is>
      </c>
      <c r="B1465" t="inlineStr">
        <is>
          <t>Producción de nuevos MI-Books</t>
        </is>
      </c>
      <c r="C1465" t="inlineStr">
        <is>
          <t>LEI</t>
        </is>
      </c>
      <c r="D1465" t="inlineStr">
        <is>
          <t>Semestral</t>
        </is>
      </c>
      <c r="E1465" t="inlineStr">
        <is>
          <t>Positivo</t>
        </is>
      </c>
      <c r="F1465" s="137" t="n">
        <v>45291</v>
      </c>
      <c r="G1465" t="n">
        <v>2023</v>
      </c>
      <c r="H1465" t="inlineStr">
        <is>
          <t>Diciembre</t>
        </is>
      </c>
      <c r="I1465" t="inlineStr">
        <is>
          <t>2023-2</t>
        </is>
      </c>
      <c r="J1465" t="n">
        <v>8</v>
      </c>
      <c r="K1465" t="n">
        <v>10</v>
      </c>
      <c r="L1465" t="n">
        <v>1.25</v>
      </c>
      <c r="M1465" t="n">
        <v>1.25</v>
      </c>
      <c r="N1465" t="inlineStr">
        <is>
          <t>8.0%</t>
        </is>
      </c>
      <c r="O1465" t="inlineStr">
        <is>
          <t>10.0%</t>
        </is>
      </c>
      <c r="P1465" t="inlineStr">
        <is>
          <t>401-2023-12-31</t>
        </is>
      </c>
      <c r="Q1465" t="n">
        <v>2</v>
      </c>
      <c r="R1465" t="n">
        <v>2</v>
      </c>
    </row>
    <row r="1466">
      <c r="A1466" t="inlineStr">
        <is>
          <t>401</t>
        </is>
      </c>
      <c r="B1466" t="inlineStr">
        <is>
          <t>Producción de nuevos MI-Books</t>
        </is>
      </c>
      <c r="C1466" t="inlineStr">
        <is>
          <t>LEI</t>
        </is>
      </c>
      <c r="D1466" t="inlineStr">
        <is>
          <t>Semestral</t>
        </is>
      </c>
      <c r="E1466" t="inlineStr">
        <is>
          <t>Positivo</t>
        </is>
      </c>
      <c r="F1466" s="137" t="n">
        <v>45473</v>
      </c>
      <c r="G1466" t="n">
        <v>2024</v>
      </c>
      <c r="H1466" t="inlineStr">
        <is>
          <t>Junio</t>
        </is>
      </c>
      <c r="I1466" t="inlineStr">
        <is>
          <t>2024-1</t>
        </is>
      </c>
      <c r="J1466" t="n">
        <v>8</v>
      </c>
      <c r="K1466" t="n">
        <v>9</v>
      </c>
      <c r="L1466" t="n">
        <v>1.125</v>
      </c>
      <c r="M1466" t="n">
        <v>1.125</v>
      </c>
      <c r="N1466" t="inlineStr">
        <is>
          <t>8.0%</t>
        </is>
      </c>
      <c r="O1466" t="inlineStr">
        <is>
          <t>9.0%</t>
        </is>
      </c>
      <c r="P1466" t="inlineStr">
        <is>
          <t>401-2024-06-30</t>
        </is>
      </c>
      <c r="Q1466" t="n">
        <v>2</v>
      </c>
      <c r="R1466" t="n">
        <v>2</v>
      </c>
    </row>
    <row r="1467">
      <c r="A1467" t="inlineStr">
        <is>
          <t>401</t>
        </is>
      </c>
      <c r="B1467" t="inlineStr">
        <is>
          <t>Producción de nuevos MI-Books</t>
        </is>
      </c>
      <c r="C1467" t="inlineStr">
        <is>
          <t>LEI</t>
        </is>
      </c>
      <c r="D1467" t="inlineStr">
        <is>
          <t>Semestral</t>
        </is>
      </c>
      <c r="E1467" t="inlineStr">
        <is>
          <t>Positivo</t>
        </is>
      </c>
      <c r="F1467" s="137" t="n">
        <v>45657</v>
      </c>
      <c r="G1467" t="n">
        <v>2024</v>
      </c>
      <c r="H1467" t="inlineStr">
        <is>
          <t>Diciembre</t>
        </is>
      </c>
      <c r="I1467" t="inlineStr">
        <is>
          <t>2024-2</t>
        </is>
      </c>
      <c r="J1467" t="n">
        <v>8</v>
      </c>
      <c r="K1467" t="n">
        <v>8</v>
      </c>
      <c r="L1467" t="n">
        <v>1</v>
      </c>
      <c r="M1467" t="n">
        <v>1</v>
      </c>
      <c r="N1467" t="inlineStr">
        <is>
          <t>8.0%</t>
        </is>
      </c>
      <c r="O1467" t="inlineStr">
        <is>
          <t>8.0%</t>
        </is>
      </c>
      <c r="P1467" t="inlineStr">
        <is>
          <t>401-2024-12-31</t>
        </is>
      </c>
      <c r="Q1467" t="n">
        <v>2</v>
      </c>
      <c r="R1467" t="n">
        <v>2</v>
      </c>
    </row>
    <row r="1468">
      <c r="A1468" t="inlineStr">
        <is>
          <t>401</t>
        </is>
      </c>
      <c r="B1468" t="inlineStr">
        <is>
          <t>Producción de nuevos MI-Books</t>
        </is>
      </c>
      <c r="C1468" t="inlineStr">
        <is>
          <t>LEI</t>
        </is>
      </c>
      <c r="D1468" t="inlineStr">
        <is>
          <t>Semestral</t>
        </is>
      </c>
      <c r="E1468" t="inlineStr">
        <is>
          <t>Positivo</t>
        </is>
      </c>
      <c r="F1468" s="137" t="n">
        <v>45838</v>
      </c>
      <c r="G1468" t="n">
        <v>2025</v>
      </c>
      <c r="H1468" t="inlineStr">
        <is>
          <t>Junio</t>
        </is>
      </c>
      <c r="I1468" t="inlineStr">
        <is>
          <t>2025-1</t>
        </is>
      </c>
      <c r="J1468" t="n">
        <v>100</v>
      </c>
      <c r="K1468" t="n">
        <v>100</v>
      </c>
      <c r="L1468" t="n">
        <v>1</v>
      </c>
      <c r="M1468" t="n">
        <v>1</v>
      </c>
      <c r="N1468" t="inlineStr">
        <is>
          <t>100.0%</t>
        </is>
      </c>
      <c r="O1468" t="inlineStr">
        <is>
          <t>100.0%</t>
        </is>
      </c>
      <c r="P1468" t="inlineStr">
        <is>
          <t>401-2025-06-30</t>
        </is>
      </c>
      <c r="Q1468" t="n">
        <v>2</v>
      </c>
      <c r="R1468" t="n">
        <v>2</v>
      </c>
    </row>
    <row r="1469">
      <c r="A1469" t="inlineStr">
        <is>
          <t>401</t>
        </is>
      </c>
      <c r="B1469" t="inlineStr">
        <is>
          <t>Producción de nuevos MI-Books</t>
        </is>
      </c>
      <c r="C1469" t="inlineStr">
        <is>
          <t>LEI</t>
        </is>
      </c>
      <c r="D1469" t="inlineStr">
        <is>
          <t>Semestral</t>
        </is>
      </c>
      <c r="E1469" t="inlineStr">
        <is>
          <t>Positivo</t>
        </is>
      </c>
      <c r="F1469" s="137" t="n">
        <v>46022</v>
      </c>
      <c r="G1469" t="n">
        <v>2025</v>
      </c>
      <c r="H1469" t="inlineStr">
        <is>
          <t>Diciembre</t>
        </is>
      </c>
      <c r="I1469" t="inlineStr">
        <is>
          <t>2025-2</t>
        </is>
      </c>
      <c r="J1469" t="n">
        <v>100</v>
      </c>
      <c r="K1469" t="n">
        <v>100</v>
      </c>
      <c r="L1469" t="n">
        <v>1</v>
      </c>
      <c r="M1469" t="n">
        <v>1</v>
      </c>
      <c r="N1469" t="inlineStr">
        <is>
          <t>100.0%</t>
        </is>
      </c>
      <c r="O1469" t="inlineStr">
        <is>
          <t>100.0%</t>
        </is>
      </c>
      <c r="P1469" t="inlineStr">
        <is>
          <t>401-2025-12-31</t>
        </is>
      </c>
      <c r="Q1469" t="n">
        <v>2</v>
      </c>
      <c r="R1469" t="n">
        <v>2</v>
      </c>
    </row>
    <row r="1470">
      <c r="A1470" t="inlineStr">
        <is>
          <t>402</t>
        </is>
      </c>
      <c r="B1470" t="inlineStr">
        <is>
          <t>Informe anual de consulta de MI-Books</t>
        </is>
      </c>
      <c r="C1470" t="inlineStr">
        <is>
          <t>LEI</t>
        </is>
      </c>
      <c r="D1470" t="inlineStr">
        <is>
          <t>Anual</t>
        </is>
      </c>
      <c r="E1470" t="inlineStr">
        <is>
          <t>Positivo</t>
        </is>
      </c>
      <c r="F1470" s="137" t="n">
        <v>45291</v>
      </c>
      <c r="G1470" t="n">
        <v>2023</v>
      </c>
      <c r="H1470" t="inlineStr">
        <is>
          <t>Diciembre</t>
        </is>
      </c>
      <c r="I1470" t="inlineStr">
        <is>
          <t>2023-2</t>
        </is>
      </c>
      <c r="K1470" t="n">
        <v>21000</v>
      </c>
      <c r="L1470" t="n">
        <v>0</v>
      </c>
      <c r="M1470" t="n">
        <v>0</v>
      </c>
      <c r="O1470" t="inlineStr">
        <is>
          <t>21000.0%</t>
        </is>
      </c>
      <c r="P1470" t="inlineStr">
        <is>
          <t>402-2023-12-31</t>
        </is>
      </c>
      <c r="Q1470" t="n">
        <v>2</v>
      </c>
      <c r="R1470" t="n">
        <v>2</v>
      </c>
    </row>
    <row r="1471">
      <c r="A1471" t="inlineStr">
        <is>
          <t>402</t>
        </is>
      </c>
      <c r="B1471" t="inlineStr">
        <is>
          <t>Informe anual de consulta de MI-Books</t>
        </is>
      </c>
      <c r="C1471" t="inlineStr">
        <is>
          <t>LEI</t>
        </is>
      </c>
      <c r="D1471" t="inlineStr">
        <is>
          <t>Anual</t>
        </is>
      </c>
      <c r="E1471" t="inlineStr">
        <is>
          <t>Positivo</t>
        </is>
      </c>
      <c r="F1471" s="137" t="n">
        <v>45657</v>
      </c>
      <c r="G1471" t="n">
        <v>2024</v>
      </c>
      <c r="H1471" t="inlineStr">
        <is>
          <t>Diciembre</t>
        </is>
      </c>
      <c r="I1471" t="inlineStr">
        <is>
          <t>2024-2</t>
        </is>
      </c>
      <c r="J1471" t="n">
        <v>3</v>
      </c>
      <c r="K1471" t="n">
        <v>4.76</v>
      </c>
      <c r="L1471" t="n">
        <v>1.3</v>
      </c>
      <c r="M1471" t="n">
        <v>1.586666666666667</v>
      </c>
      <c r="N1471" t="inlineStr">
        <is>
          <t>3.0%</t>
        </is>
      </c>
      <c r="O1471" t="inlineStr">
        <is>
          <t>4.76%</t>
        </is>
      </c>
      <c r="P1471" t="inlineStr">
        <is>
          <t>402-2024-12-31</t>
        </is>
      </c>
      <c r="Q1471" t="n">
        <v>2</v>
      </c>
      <c r="R1471" t="n">
        <v>2</v>
      </c>
    </row>
    <row r="1472">
      <c r="A1472" t="inlineStr">
        <is>
          <t>402</t>
        </is>
      </c>
      <c r="B1472" t="inlineStr">
        <is>
          <t>Informe anual de consulta de MI-Books</t>
        </is>
      </c>
      <c r="C1472" t="inlineStr">
        <is>
          <t>LEI</t>
        </is>
      </c>
      <c r="D1472" t="inlineStr">
        <is>
          <t>Anual</t>
        </is>
      </c>
      <c r="E1472" t="inlineStr">
        <is>
          <t>Positivo</t>
        </is>
      </c>
      <c r="F1472" s="137" t="n">
        <v>46022</v>
      </c>
      <c r="G1472" t="n">
        <v>2025</v>
      </c>
      <c r="H1472" t="inlineStr">
        <is>
          <t>Diciembre</t>
        </is>
      </c>
      <c r="I1472" t="inlineStr">
        <is>
          <t>2025-2</t>
        </is>
      </c>
      <c r="K1472" t="n">
        <v>22.73</v>
      </c>
      <c r="L1472" t="n">
        <v>0</v>
      </c>
      <c r="M1472" t="n">
        <v>0</v>
      </c>
      <c r="O1472" t="inlineStr">
        <is>
          <t>22.73%</t>
        </is>
      </c>
      <c r="P1472" t="inlineStr">
        <is>
          <t>402-2025-12-31</t>
        </is>
      </c>
      <c r="Q1472" t="n">
        <v>2</v>
      </c>
      <c r="R1472" t="n">
        <v>2</v>
      </c>
    </row>
    <row r="1473">
      <c r="A1473" t="inlineStr">
        <is>
          <t>403</t>
        </is>
      </c>
      <c r="B1473" t="inlineStr">
        <is>
          <t>Número de estudiantes que ha realizado la simulación</t>
        </is>
      </c>
      <c r="C1473" t="inlineStr">
        <is>
          <t>LEI</t>
        </is>
      </c>
      <c r="D1473" t="inlineStr">
        <is>
          <t>Semestral</t>
        </is>
      </c>
      <c r="E1473" t="inlineStr">
        <is>
          <t>Positivo</t>
        </is>
      </c>
      <c r="F1473" s="137" t="n">
        <v>45107</v>
      </c>
      <c r="G1473" t="n">
        <v>2023</v>
      </c>
      <c r="H1473" t="inlineStr">
        <is>
          <t>Junio</t>
        </is>
      </c>
      <c r="I1473" t="inlineStr">
        <is>
          <t>2023-1</t>
        </is>
      </c>
      <c r="K1473" t="n">
        <v>14370</v>
      </c>
      <c r="L1473" t="n">
        <v>0</v>
      </c>
      <c r="M1473" t="n">
        <v>0</v>
      </c>
      <c r="O1473" t="inlineStr">
        <is>
          <t>14370.0%</t>
        </is>
      </c>
      <c r="P1473" t="inlineStr">
        <is>
          <t>403-2023-06-30</t>
        </is>
      </c>
      <c r="Q1473" t="n">
        <v>2</v>
      </c>
      <c r="R1473" t="n">
        <v>2</v>
      </c>
    </row>
    <row r="1474">
      <c r="A1474" t="inlineStr">
        <is>
          <t>403</t>
        </is>
      </c>
      <c r="B1474" t="inlineStr">
        <is>
          <t>Número de estudiantes que ha realizado la simulación</t>
        </is>
      </c>
      <c r="C1474" t="inlineStr">
        <is>
          <t>LEI</t>
        </is>
      </c>
      <c r="D1474" t="inlineStr">
        <is>
          <t>Semestral</t>
        </is>
      </c>
      <c r="E1474" t="inlineStr">
        <is>
          <t>Positivo</t>
        </is>
      </c>
      <c r="F1474" s="137" t="n">
        <v>45291</v>
      </c>
      <c r="G1474" t="n">
        <v>2023</v>
      </c>
      <c r="H1474" t="inlineStr">
        <is>
          <t>Diciembre</t>
        </is>
      </c>
      <c r="I1474" t="inlineStr">
        <is>
          <t>2023-2</t>
        </is>
      </c>
      <c r="K1474" t="n">
        <v>14220</v>
      </c>
      <c r="L1474" t="n">
        <v>0</v>
      </c>
      <c r="M1474" t="n">
        <v>0</v>
      </c>
      <c r="O1474" t="inlineStr">
        <is>
          <t>14220.0%</t>
        </is>
      </c>
      <c r="P1474" t="inlineStr">
        <is>
          <t>403-2023-12-31</t>
        </is>
      </c>
      <c r="Q1474" t="n">
        <v>2</v>
      </c>
      <c r="R1474" t="n">
        <v>2</v>
      </c>
    </row>
    <row r="1475">
      <c r="A1475" t="inlineStr">
        <is>
          <t>403</t>
        </is>
      </c>
      <c r="B1475" t="inlineStr">
        <is>
          <t>Número de estudiantes que ha realizado la simulación</t>
        </is>
      </c>
      <c r="C1475" t="inlineStr">
        <is>
          <t>LEI</t>
        </is>
      </c>
      <c r="D1475" t="inlineStr">
        <is>
          <t>Semestral</t>
        </is>
      </c>
      <c r="E1475" t="inlineStr">
        <is>
          <t>Positivo</t>
        </is>
      </c>
      <c r="F1475" s="137" t="n">
        <v>45473</v>
      </c>
      <c r="G1475" t="n">
        <v>2024</v>
      </c>
      <c r="H1475" t="inlineStr">
        <is>
          <t>Junio</t>
        </is>
      </c>
      <c r="I1475" t="inlineStr">
        <is>
          <t>2024-1</t>
        </is>
      </c>
      <c r="K1475" t="n">
        <v>14923</v>
      </c>
      <c r="L1475" t="n">
        <v>0</v>
      </c>
      <c r="M1475" t="n">
        <v>0</v>
      </c>
      <c r="O1475" t="inlineStr">
        <is>
          <t>14923.0%</t>
        </is>
      </c>
      <c r="P1475" t="inlineStr">
        <is>
          <t>403-2024-06-30</t>
        </is>
      </c>
      <c r="Q1475" t="n">
        <v>2</v>
      </c>
      <c r="R1475" t="n">
        <v>2</v>
      </c>
    </row>
    <row r="1476">
      <c r="A1476" t="inlineStr">
        <is>
          <t>403</t>
        </is>
      </c>
      <c r="B1476" t="inlineStr">
        <is>
          <t>Número de estudiantes que ha realizado la simulación</t>
        </is>
      </c>
      <c r="C1476" t="inlineStr">
        <is>
          <t>LEI</t>
        </is>
      </c>
      <c r="D1476" t="inlineStr">
        <is>
          <t>Semestral</t>
        </is>
      </c>
      <c r="E1476" t="inlineStr">
        <is>
          <t>Positivo</t>
        </is>
      </c>
      <c r="F1476" s="137" t="n">
        <v>45657</v>
      </c>
      <c r="G1476" t="n">
        <v>2024</v>
      </c>
      <c r="H1476" t="inlineStr">
        <is>
          <t>Diciembre</t>
        </is>
      </c>
      <c r="I1476" t="inlineStr">
        <is>
          <t>2024-2</t>
        </is>
      </c>
      <c r="K1476" t="n">
        <v>14495</v>
      </c>
      <c r="L1476" t="n">
        <v>0</v>
      </c>
      <c r="M1476" t="n">
        <v>0</v>
      </c>
      <c r="O1476" t="inlineStr">
        <is>
          <t>14495.0%</t>
        </is>
      </c>
      <c r="P1476" t="inlineStr">
        <is>
          <t>403-2024-12-31</t>
        </is>
      </c>
      <c r="Q1476" t="n">
        <v>2</v>
      </c>
      <c r="R1476" t="n">
        <v>2</v>
      </c>
    </row>
    <row r="1477">
      <c r="A1477" t="inlineStr">
        <is>
          <t>403</t>
        </is>
      </c>
      <c r="B1477" t="inlineStr">
        <is>
          <t>Número de estudiantes que ha realizado la simulación (Metrica)</t>
        </is>
      </c>
      <c r="C1477" t="inlineStr">
        <is>
          <t>LEI</t>
        </is>
      </c>
      <c r="D1477" t="inlineStr">
        <is>
          <t>Semestral</t>
        </is>
      </c>
      <c r="E1477" t="inlineStr">
        <is>
          <t>Positivo</t>
        </is>
      </c>
      <c r="F1477" s="137" t="n">
        <v>45838</v>
      </c>
      <c r="G1477" t="n">
        <v>2025</v>
      </c>
      <c r="H1477" t="inlineStr">
        <is>
          <t>Junio</t>
        </is>
      </c>
      <c r="I1477" t="inlineStr">
        <is>
          <t>2025-1</t>
        </is>
      </c>
      <c r="K1477" t="n">
        <v>14410</v>
      </c>
      <c r="L1477" t="n">
        <v>0</v>
      </c>
      <c r="M1477" t="n">
        <v>0</v>
      </c>
      <c r="O1477" t="inlineStr">
        <is>
          <t>14410.0%</t>
        </is>
      </c>
      <c r="P1477" t="inlineStr">
        <is>
          <t>403-2025-06-30</t>
        </is>
      </c>
      <c r="Q1477" t="n">
        <v>2</v>
      </c>
      <c r="R1477" t="n">
        <v>2</v>
      </c>
    </row>
    <row r="1478">
      <c r="A1478" t="inlineStr">
        <is>
          <t>403</t>
        </is>
      </c>
      <c r="B1478" t="inlineStr">
        <is>
          <t>Número de estudiantes que ha realizado la simulación (Metrica)</t>
        </is>
      </c>
      <c r="C1478" t="inlineStr">
        <is>
          <t>LEI</t>
        </is>
      </c>
      <c r="D1478" t="inlineStr">
        <is>
          <t>Semestral</t>
        </is>
      </c>
      <c r="E1478" t="inlineStr">
        <is>
          <t>Positivo</t>
        </is>
      </c>
      <c r="F1478" s="137" t="n">
        <v>46022</v>
      </c>
      <c r="G1478" t="n">
        <v>2025</v>
      </c>
      <c r="H1478" t="inlineStr">
        <is>
          <t>Diciembre</t>
        </is>
      </c>
      <c r="I1478" t="inlineStr">
        <is>
          <t>2025-2</t>
        </is>
      </c>
      <c r="K1478" t="n">
        <v>12510</v>
      </c>
      <c r="L1478" t="n">
        <v>0</v>
      </c>
      <c r="M1478" t="n">
        <v>0</v>
      </c>
      <c r="O1478" t="inlineStr">
        <is>
          <t>12510.0%</t>
        </is>
      </c>
      <c r="P1478" t="inlineStr">
        <is>
          <t>403-2025-12-31</t>
        </is>
      </c>
      <c r="Q1478" t="n">
        <v>2</v>
      </c>
      <c r="R1478" t="n">
        <v>2</v>
      </c>
    </row>
    <row r="1479">
      <c r="A1479" t="inlineStr">
        <is>
          <t>404</t>
        </is>
      </c>
      <c r="B1479" t="inlineStr">
        <is>
          <t>Casos presentados y solucionados</t>
        </is>
      </c>
      <c r="C1479" t="inlineStr">
        <is>
          <t>LEI</t>
        </is>
      </c>
      <c r="D1479" t="inlineStr">
        <is>
          <t>Semestral</t>
        </is>
      </c>
      <c r="E1479" t="inlineStr">
        <is>
          <t>Negativo</t>
        </is>
      </c>
      <c r="F1479" s="137" t="n">
        <v>45107</v>
      </c>
      <c r="G1479" t="n">
        <v>2023</v>
      </c>
      <c r="H1479" t="inlineStr">
        <is>
          <t>Junio</t>
        </is>
      </c>
      <c r="I1479" t="inlineStr">
        <is>
          <t>2023-1</t>
        </is>
      </c>
      <c r="J1479" t="n">
        <v>20</v>
      </c>
      <c r="K1479" t="n">
        <v>2</v>
      </c>
      <c r="L1479" t="n">
        <v>1.3</v>
      </c>
      <c r="M1479" t="n">
        <v>10</v>
      </c>
      <c r="N1479" t="inlineStr">
        <is>
          <t>20.0%</t>
        </is>
      </c>
      <c r="O1479" t="inlineStr">
        <is>
          <t>2.0%</t>
        </is>
      </c>
      <c r="P1479" t="inlineStr">
        <is>
          <t>404-2023-06-30</t>
        </is>
      </c>
      <c r="Q1479" t="n">
        <v>2</v>
      </c>
      <c r="R1479" t="n">
        <v>2</v>
      </c>
    </row>
    <row r="1480">
      <c r="A1480" t="inlineStr">
        <is>
          <t>404</t>
        </is>
      </c>
      <c r="B1480" t="inlineStr">
        <is>
          <t>Casos presentados y solucionados</t>
        </is>
      </c>
      <c r="C1480" t="inlineStr">
        <is>
          <t>LEI</t>
        </is>
      </c>
      <c r="D1480" t="inlineStr">
        <is>
          <t>Semestral</t>
        </is>
      </c>
      <c r="E1480" t="inlineStr">
        <is>
          <t>Negativo</t>
        </is>
      </c>
      <c r="F1480" s="137" t="n">
        <v>45291</v>
      </c>
      <c r="G1480" t="n">
        <v>2023</v>
      </c>
      <c r="H1480" t="inlineStr">
        <is>
          <t>Diciembre</t>
        </is>
      </c>
      <c r="I1480" t="inlineStr">
        <is>
          <t>2023-2</t>
        </is>
      </c>
      <c r="J1480" t="n">
        <v>20</v>
      </c>
      <c r="K1480" t="n">
        <v>1.31</v>
      </c>
      <c r="L1480" t="n">
        <v>1.3</v>
      </c>
      <c r="M1480" t="n">
        <v>15.26717557251908</v>
      </c>
      <c r="N1480" t="inlineStr">
        <is>
          <t>20.0%</t>
        </is>
      </c>
      <c r="O1480" t="inlineStr">
        <is>
          <t>1.31%</t>
        </is>
      </c>
      <c r="P1480" t="inlineStr">
        <is>
          <t>404-2023-12-31</t>
        </is>
      </c>
      <c r="Q1480" t="n">
        <v>2</v>
      </c>
      <c r="R1480" t="n">
        <v>2</v>
      </c>
    </row>
    <row r="1481">
      <c r="A1481" t="inlineStr">
        <is>
          <t>404</t>
        </is>
      </c>
      <c r="B1481" t="inlineStr">
        <is>
          <t>Casos presentados y solucionados</t>
        </is>
      </c>
      <c r="C1481" t="inlineStr">
        <is>
          <t>LEI</t>
        </is>
      </c>
      <c r="D1481" t="inlineStr">
        <is>
          <t>Semestral</t>
        </is>
      </c>
      <c r="E1481" t="inlineStr">
        <is>
          <t>Negativo</t>
        </is>
      </c>
      <c r="F1481" s="137" t="n">
        <v>45473</v>
      </c>
      <c r="G1481" t="n">
        <v>2024</v>
      </c>
      <c r="H1481" t="inlineStr">
        <is>
          <t>Junio</t>
        </is>
      </c>
      <c r="I1481" t="inlineStr">
        <is>
          <t>2024-1</t>
        </is>
      </c>
      <c r="J1481" t="n">
        <v>10</v>
      </c>
      <c r="K1481" t="n">
        <v>5.85</v>
      </c>
      <c r="L1481" t="n">
        <v>1.3</v>
      </c>
      <c r="M1481" t="n">
        <v>1.70940170940171</v>
      </c>
      <c r="N1481" t="inlineStr">
        <is>
          <t>10.0%</t>
        </is>
      </c>
      <c r="O1481" t="inlineStr">
        <is>
          <t>5.85%</t>
        </is>
      </c>
      <c r="P1481" t="inlineStr">
        <is>
          <t>404-2024-06-30</t>
        </is>
      </c>
      <c r="Q1481" t="n">
        <v>2</v>
      </c>
      <c r="R1481" t="n">
        <v>2</v>
      </c>
    </row>
    <row r="1482">
      <c r="A1482" t="inlineStr">
        <is>
          <t>404</t>
        </is>
      </c>
      <c r="B1482" t="inlineStr">
        <is>
          <t>Casos presentados y solucionados</t>
        </is>
      </c>
      <c r="C1482" t="inlineStr">
        <is>
          <t>LEI</t>
        </is>
      </c>
      <c r="D1482" t="inlineStr">
        <is>
          <t>Semestral</t>
        </is>
      </c>
      <c r="E1482" t="inlineStr">
        <is>
          <t>Negativo</t>
        </is>
      </c>
      <c r="F1482" s="137" t="n">
        <v>45657</v>
      </c>
      <c r="G1482" t="n">
        <v>2024</v>
      </c>
      <c r="H1482" t="inlineStr">
        <is>
          <t>Diciembre</t>
        </is>
      </c>
      <c r="I1482" t="inlineStr">
        <is>
          <t>2024-2</t>
        </is>
      </c>
      <c r="J1482" t="n">
        <v>10</v>
      </c>
      <c r="K1482" t="n">
        <v>6.02</v>
      </c>
      <c r="L1482" t="n">
        <v>1.3</v>
      </c>
      <c r="M1482" t="n">
        <v>1.661129568106313</v>
      </c>
      <c r="N1482" t="inlineStr">
        <is>
          <t>10.0%</t>
        </is>
      </c>
      <c r="O1482" t="inlineStr">
        <is>
          <t>6.02%</t>
        </is>
      </c>
      <c r="P1482" t="inlineStr">
        <is>
          <t>404-2024-12-31</t>
        </is>
      </c>
      <c r="Q1482" t="n">
        <v>2</v>
      </c>
      <c r="R1482" t="n">
        <v>2</v>
      </c>
    </row>
    <row r="1483">
      <c r="A1483" t="inlineStr">
        <is>
          <t>405</t>
        </is>
      </c>
      <c r="B1483" t="inlineStr">
        <is>
          <t>Avance de reingenieria y arquitectura de software LEI</t>
        </is>
      </c>
      <c r="C1483" t="inlineStr">
        <is>
          <t>LEI</t>
        </is>
      </c>
      <c r="D1483" t="inlineStr">
        <is>
          <t>Semestral</t>
        </is>
      </c>
      <c r="E1483" t="inlineStr">
        <is>
          <t>Positivo</t>
        </is>
      </c>
      <c r="F1483" s="137" t="n">
        <v>45107</v>
      </c>
      <c r="G1483" t="n">
        <v>2023</v>
      </c>
      <c r="H1483" t="inlineStr">
        <is>
          <t>Junio</t>
        </is>
      </c>
      <c r="I1483" t="inlineStr">
        <is>
          <t>2023-1</t>
        </is>
      </c>
      <c r="J1483" t="n">
        <v>25</v>
      </c>
      <c r="K1483" t="n">
        <v>30</v>
      </c>
      <c r="L1483" t="n">
        <v>1.2</v>
      </c>
      <c r="M1483" t="n">
        <v>1.2</v>
      </c>
      <c r="N1483" t="inlineStr">
        <is>
          <t>25.0%</t>
        </is>
      </c>
      <c r="O1483" t="inlineStr">
        <is>
          <t>30.0%</t>
        </is>
      </c>
      <c r="P1483" t="inlineStr">
        <is>
          <t>405-2023-06-30</t>
        </is>
      </c>
      <c r="Q1483" t="n">
        <v>2</v>
      </c>
      <c r="R1483" t="n">
        <v>2</v>
      </c>
    </row>
    <row r="1484">
      <c r="A1484" t="inlineStr">
        <is>
          <t>405</t>
        </is>
      </c>
      <c r="B1484" t="inlineStr">
        <is>
          <t>Avance de reingenieria y arquitectura de software LEI</t>
        </is>
      </c>
      <c r="C1484" t="inlineStr">
        <is>
          <t>LEI</t>
        </is>
      </c>
      <c r="D1484" t="inlineStr">
        <is>
          <t>Semestral</t>
        </is>
      </c>
      <c r="E1484" t="inlineStr">
        <is>
          <t>Positivo</t>
        </is>
      </c>
      <c r="F1484" s="137" t="n">
        <v>45291</v>
      </c>
      <c r="G1484" t="n">
        <v>2023</v>
      </c>
      <c r="H1484" t="inlineStr">
        <is>
          <t>Diciembre</t>
        </is>
      </c>
      <c r="I1484" t="inlineStr">
        <is>
          <t>2023-2</t>
        </is>
      </c>
      <c r="J1484" t="n">
        <v>50</v>
      </c>
      <c r="K1484" t="n">
        <v>62</v>
      </c>
      <c r="L1484" t="n">
        <v>1.24</v>
      </c>
      <c r="M1484" t="n">
        <v>1.24</v>
      </c>
      <c r="N1484" t="inlineStr">
        <is>
          <t>50.0%</t>
        </is>
      </c>
      <c r="O1484" t="inlineStr">
        <is>
          <t>62.0%</t>
        </is>
      </c>
      <c r="P1484" t="inlineStr">
        <is>
          <t>405-2023-12-31</t>
        </is>
      </c>
      <c r="Q1484" t="n">
        <v>2</v>
      </c>
      <c r="R1484" t="n">
        <v>2</v>
      </c>
    </row>
    <row r="1485">
      <c r="A1485" t="inlineStr">
        <is>
          <t>405</t>
        </is>
      </c>
      <c r="B1485" t="inlineStr">
        <is>
          <t>Proyecto de reingenieria y arquitectura de software LEI</t>
        </is>
      </c>
      <c r="C1485" t="inlineStr">
        <is>
          <t>LEI</t>
        </is>
      </c>
      <c r="D1485" t="inlineStr">
        <is>
          <t>Semestral</t>
        </is>
      </c>
      <c r="E1485" t="inlineStr">
        <is>
          <t>Positivo</t>
        </is>
      </c>
      <c r="F1485" s="137" t="n">
        <v>45473</v>
      </c>
      <c r="G1485" t="n">
        <v>2024</v>
      </c>
      <c r="H1485" t="inlineStr">
        <is>
          <t>Junio</t>
        </is>
      </c>
      <c r="I1485" t="inlineStr">
        <is>
          <t>2024-1</t>
        </is>
      </c>
      <c r="J1485" t="n">
        <v>100</v>
      </c>
      <c r="K1485" t="n">
        <v>92</v>
      </c>
      <c r="L1485" t="n">
        <v>0.92</v>
      </c>
      <c r="M1485" t="n">
        <v>0.92</v>
      </c>
      <c r="N1485" t="inlineStr">
        <is>
          <t>100.0%</t>
        </is>
      </c>
      <c r="O1485" t="inlineStr">
        <is>
          <t>92.0%</t>
        </is>
      </c>
      <c r="P1485" t="inlineStr">
        <is>
          <t>405-2024-06-30</t>
        </is>
      </c>
      <c r="Q1485" t="n">
        <v>2</v>
      </c>
      <c r="R1485" t="n">
        <v>2</v>
      </c>
    </row>
    <row r="1486">
      <c r="A1486" t="inlineStr">
        <is>
          <t>405</t>
        </is>
      </c>
      <c r="B1486" t="inlineStr">
        <is>
          <t>Proyecto de reingenieria y arquitectura de software LEI</t>
        </is>
      </c>
      <c r="C1486" t="inlineStr">
        <is>
          <t>LEI</t>
        </is>
      </c>
      <c r="D1486" t="inlineStr">
        <is>
          <t>Semestral</t>
        </is>
      </c>
      <c r="E1486" t="inlineStr">
        <is>
          <t>Positivo</t>
        </is>
      </c>
      <c r="F1486" s="137" t="n">
        <v>45657</v>
      </c>
      <c r="G1486" t="n">
        <v>2024</v>
      </c>
      <c r="H1486" t="inlineStr">
        <is>
          <t>Diciembre</t>
        </is>
      </c>
      <c r="I1486" t="inlineStr">
        <is>
          <t>2024-2</t>
        </is>
      </c>
      <c r="J1486" t="n">
        <v>100</v>
      </c>
      <c r="K1486" t="n">
        <v>98</v>
      </c>
      <c r="L1486" t="n">
        <v>0.98</v>
      </c>
      <c r="M1486" t="n">
        <v>0.98</v>
      </c>
      <c r="N1486" t="inlineStr">
        <is>
          <t>100.0%</t>
        </is>
      </c>
      <c r="O1486" t="inlineStr">
        <is>
          <t>98.0%</t>
        </is>
      </c>
      <c r="P1486" t="inlineStr">
        <is>
          <t>405-2024-12-31</t>
        </is>
      </c>
      <c r="Q1486" t="n">
        <v>2</v>
      </c>
      <c r="R1486" t="n">
        <v>2</v>
      </c>
    </row>
    <row r="1487">
      <c r="A1487" t="inlineStr">
        <is>
          <t>406</t>
        </is>
      </c>
      <c r="B1487" t="inlineStr">
        <is>
          <t>Programas con condiciones iniciales aprobadas por facultad</t>
        </is>
      </c>
      <c r="C1487" t="inlineStr">
        <is>
          <t>Creación, modificación y cierre de programas académicos</t>
        </is>
      </c>
      <c r="D1487" t="inlineStr">
        <is>
          <t>Semestral</t>
        </is>
      </c>
      <c r="E1487" t="inlineStr">
        <is>
          <t>Positivo</t>
        </is>
      </c>
      <c r="F1487" s="137" t="n">
        <v>45291</v>
      </c>
      <c r="G1487" t="n">
        <v>2023</v>
      </c>
      <c r="H1487" t="inlineStr">
        <is>
          <t>Diciembre</t>
        </is>
      </c>
      <c r="I1487" t="inlineStr">
        <is>
          <t>2023-2</t>
        </is>
      </c>
      <c r="J1487" t="n">
        <v>5</v>
      </c>
      <c r="K1487" t="n">
        <v>5</v>
      </c>
      <c r="L1487" t="n">
        <v>1</v>
      </c>
      <c r="M1487" t="n">
        <v>1</v>
      </c>
      <c r="N1487" t="inlineStr">
        <is>
          <t>5.0%</t>
        </is>
      </c>
      <c r="O1487" t="inlineStr">
        <is>
          <t>5.0%</t>
        </is>
      </c>
      <c r="P1487" t="inlineStr">
        <is>
          <t>406-2023-12-31</t>
        </is>
      </c>
      <c r="Q1487" t="n">
        <v>2</v>
      </c>
      <c r="R1487" t="n">
        <v>2</v>
      </c>
    </row>
    <row r="1488">
      <c r="A1488" t="inlineStr">
        <is>
          <t>406</t>
        </is>
      </c>
      <c r="B1488" t="inlineStr">
        <is>
          <t>Programas con condiciones iniciales aprobadas por facultad</t>
        </is>
      </c>
      <c r="C1488" t="inlineStr">
        <is>
          <t>Creación, modificación y cierre de programas académicos</t>
        </is>
      </c>
      <c r="D1488" t="inlineStr">
        <is>
          <t>Semestral</t>
        </is>
      </c>
      <c r="E1488" t="inlineStr">
        <is>
          <t>Positivo</t>
        </is>
      </c>
      <c r="F1488" s="137" t="n">
        <v>45473</v>
      </c>
      <c r="G1488" t="n">
        <v>2024</v>
      </c>
      <c r="H1488" t="inlineStr">
        <is>
          <t>Junio</t>
        </is>
      </c>
      <c r="I1488" t="inlineStr">
        <is>
          <t>2024-1</t>
        </is>
      </c>
      <c r="J1488" t="n">
        <v>0</v>
      </c>
      <c r="K1488" t="n">
        <v>3</v>
      </c>
      <c r="L1488" t="n">
        <v>0</v>
      </c>
      <c r="M1488" t="n">
        <v>0</v>
      </c>
      <c r="N1488" t="inlineStr">
        <is>
          <t>0.0%</t>
        </is>
      </c>
      <c r="O1488" t="inlineStr">
        <is>
          <t>3.0%</t>
        </is>
      </c>
      <c r="P1488" t="inlineStr">
        <is>
          <t>406-2024-06-30</t>
        </is>
      </c>
      <c r="Q1488" t="n">
        <v>2</v>
      </c>
      <c r="R1488" t="n">
        <v>2</v>
      </c>
    </row>
    <row r="1489">
      <c r="A1489" t="inlineStr">
        <is>
          <t>406</t>
        </is>
      </c>
      <c r="B1489" t="inlineStr">
        <is>
          <t>Programas con condiciones iniciales aprobadas por facultad</t>
        </is>
      </c>
      <c r="C1489" t="inlineStr">
        <is>
          <t>Autoevaluación de programas académicos</t>
        </is>
      </c>
      <c r="D1489" t="inlineStr">
        <is>
          <t>Semestral</t>
        </is>
      </c>
      <c r="E1489" t="inlineStr">
        <is>
          <t>Positivo</t>
        </is>
      </c>
      <c r="F1489" s="137" t="n">
        <v>45657</v>
      </c>
      <c r="G1489" t="n">
        <v>2024</v>
      </c>
      <c r="H1489" t="inlineStr">
        <is>
          <t>Diciembre</t>
        </is>
      </c>
      <c r="I1489" t="inlineStr">
        <is>
          <t>2024-2</t>
        </is>
      </c>
      <c r="J1489" t="n">
        <v>0</v>
      </c>
      <c r="L1489" t="n">
        <v>0</v>
      </c>
      <c r="M1489" t="n">
        <v>0</v>
      </c>
      <c r="N1489" t="inlineStr">
        <is>
          <t>0.0%</t>
        </is>
      </c>
      <c r="P1489" t="inlineStr">
        <is>
          <t>406-2024-12-31</t>
        </is>
      </c>
      <c r="Q1489" t="n">
        <v>2</v>
      </c>
      <c r="R1489" t="n">
        <v>2</v>
      </c>
    </row>
    <row r="1490">
      <c r="A1490" t="inlineStr">
        <is>
          <t>407</t>
        </is>
      </c>
      <c r="B1490" t="inlineStr">
        <is>
          <t>Programas 1ra fase de condiciones iniciales radicadas por facultad</t>
        </is>
      </c>
      <c r="C1490" t="inlineStr">
        <is>
          <t>Creación, modificación y cierre de programas académicos</t>
        </is>
      </c>
      <c r="D1490" t="inlineStr">
        <is>
          <t>Semestral</t>
        </is>
      </c>
      <c r="E1490" t="inlineStr">
        <is>
          <t>Positivo</t>
        </is>
      </c>
      <c r="F1490" s="137" t="n">
        <v>45291</v>
      </c>
      <c r="G1490" t="n">
        <v>2023</v>
      </c>
      <c r="H1490" t="inlineStr">
        <is>
          <t>Diciembre</t>
        </is>
      </c>
      <c r="I1490" t="inlineStr">
        <is>
          <t>2023-2</t>
        </is>
      </c>
      <c r="J1490" t="n">
        <v>3</v>
      </c>
      <c r="K1490" t="n">
        <v>3</v>
      </c>
      <c r="L1490" t="n">
        <v>1</v>
      </c>
      <c r="M1490" t="n">
        <v>1</v>
      </c>
      <c r="N1490" t="inlineStr">
        <is>
          <t>3.0%</t>
        </is>
      </c>
      <c r="O1490" t="inlineStr">
        <is>
          <t>3.0%</t>
        </is>
      </c>
      <c r="P1490" t="inlineStr">
        <is>
          <t>407-2023-12-31</t>
        </is>
      </c>
      <c r="Q1490" t="n">
        <v>2</v>
      </c>
      <c r="R1490" t="n">
        <v>2</v>
      </c>
    </row>
    <row r="1491">
      <c r="A1491" t="inlineStr">
        <is>
          <t>407</t>
        </is>
      </c>
      <c r="B1491" t="inlineStr">
        <is>
          <t>Programas 1ra fase de condiciones iniciales radicadas por facultad</t>
        </is>
      </c>
      <c r="C1491" t="inlineStr">
        <is>
          <t>Creación, modificación y cierre de programas académicos</t>
        </is>
      </c>
      <c r="D1491" t="inlineStr">
        <is>
          <t>Semestral</t>
        </is>
      </c>
      <c r="E1491" t="inlineStr">
        <is>
          <t>Positivo</t>
        </is>
      </c>
      <c r="F1491" s="137" t="n">
        <v>45473</v>
      </c>
      <c r="G1491" t="n">
        <v>2024</v>
      </c>
      <c r="H1491" t="inlineStr">
        <is>
          <t>Junio</t>
        </is>
      </c>
      <c r="I1491" t="inlineStr">
        <is>
          <t>2024-1</t>
        </is>
      </c>
      <c r="L1491" t="n">
        <v>0</v>
      </c>
      <c r="M1491" t="n">
        <v>0</v>
      </c>
      <c r="P1491" t="inlineStr">
        <is>
          <t>407-2024-06-30</t>
        </is>
      </c>
      <c r="Q1491" t="n">
        <v>2</v>
      </c>
      <c r="R1491" t="n">
        <v>2</v>
      </c>
    </row>
    <row r="1492">
      <c r="A1492" t="inlineStr">
        <is>
          <t>407</t>
        </is>
      </c>
      <c r="B1492" t="inlineStr">
        <is>
          <t>Programas 1ra fase de condiciones iniciales radicadas por facultad</t>
        </is>
      </c>
      <c r="C1492" t="inlineStr">
        <is>
          <t>Autoevaluación de programas académicos</t>
        </is>
      </c>
      <c r="D1492" t="inlineStr">
        <is>
          <t>Semestral</t>
        </is>
      </c>
      <c r="E1492" t="inlineStr">
        <is>
          <t>Positivo</t>
        </is>
      </c>
      <c r="F1492" s="137" t="n">
        <v>45657</v>
      </c>
      <c r="G1492" t="n">
        <v>2024</v>
      </c>
      <c r="H1492" t="inlineStr">
        <is>
          <t>Diciembre</t>
        </is>
      </c>
      <c r="I1492" t="inlineStr">
        <is>
          <t>2024-2</t>
        </is>
      </c>
      <c r="J1492" t="n">
        <v>100</v>
      </c>
      <c r="L1492" t="n">
        <v>0</v>
      </c>
      <c r="M1492" t="n">
        <v>0</v>
      </c>
      <c r="N1492" t="inlineStr">
        <is>
          <t>100.0%</t>
        </is>
      </c>
      <c r="P1492" t="inlineStr">
        <is>
          <t>407-2024-12-31</t>
        </is>
      </c>
      <c r="Q1492" t="n">
        <v>2</v>
      </c>
      <c r="R1492" t="n">
        <v>2</v>
      </c>
    </row>
    <row r="1493">
      <c r="A1493" t="inlineStr">
        <is>
          <t>408</t>
        </is>
      </c>
      <c r="B1493" t="inlineStr">
        <is>
          <t>Programas nuevos radicados por facultad</t>
        </is>
      </c>
      <c r="C1493" t="inlineStr">
        <is>
          <t>Creación, modificación y cierre de programas académicos</t>
        </is>
      </c>
      <c r="D1493" t="inlineStr">
        <is>
          <t>Semestral</t>
        </is>
      </c>
      <c r="E1493" t="inlineStr">
        <is>
          <t>Positivo</t>
        </is>
      </c>
      <c r="F1493" s="137" t="n">
        <v>45291</v>
      </c>
      <c r="G1493" t="n">
        <v>2023</v>
      </c>
      <c r="H1493" t="inlineStr">
        <is>
          <t>Diciembre</t>
        </is>
      </c>
      <c r="I1493" t="inlineStr">
        <is>
          <t>2023-2</t>
        </is>
      </c>
      <c r="J1493" t="n">
        <v>12</v>
      </c>
      <c r="K1493" t="n">
        <v>12</v>
      </c>
      <c r="L1493" t="n">
        <v>1</v>
      </c>
      <c r="M1493" t="n">
        <v>1</v>
      </c>
      <c r="N1493" t="inlineStr">
        <is>
          <t>12.0%</t>
        </is>
      </c>
      <c r="O1493" t="inlineStr">
        <is>
          <t>12.0%</t>
        </is>
      </c>
      <c r="P1493" t="inlineStr">
        <is>
          <t>408-2023-12-31</t>
        </is>
      </c>
      <c r="Q1493" t="n">
        <v>2</v>
      </c>
      <c r="R1493" t="n">
        <v>2</v>
      </c>
    </row>
    <row r="1494">
      <c r="A1494" t="inlineStr">
        <is>
          <t>408</t>
        </is>
      </c>
      <c r="B1494" t="inlineStr">
        <is>
          <t>Programas nuevos radicados por facultad</t>
        </is>
      </c>
      <c r="C1494" t="inlineStr">
        <is>
          <t>Creación, modificación y cierre de programas académicos</t>
        </is>
      </c>
      <c r="D1494" t="inlineStr">
        <is>
          <t>Semestral</t>
        </is>
      </c>
      <c r="E1494" t="inlineStr">
        <is>
          <t>Positivo</t>
        </is>
      </c>
      <c r="F1494" s="137" t="n">
        <v>45473</v>
      </c>
      <c r="G1494" t="n">
        <v>2024</v>
      </c>
      <c r="H1494" t="inlineStr">
        <is>
          <t>Junio</t>
        </is>
      </c>
      <c r="I1494" t="inlineStr">
        <is>
          <t>2024-1</t>
        </is>
      </c>
      <c r="L1494" t="n">
        <v>0</v>
      </c>
      <c r="M1494" t="n">
        <v>0</v>
      </c>
      <c r="P1494" t="inlineStr">
        <is>
          <t>408-2024-06-30</t>
        </is>
      </c>
      <c r="Q1494" t="n">
        <v>2</v>
      </c>
      <c r="R1494" t="n">
        <v>2</v>
      </c>
    </row>
    <row r="1495">
      <c r="A1495" t="inlineStr">
        <is>
          <t>408</t>
        </is>
      </c>
      <c r="B1495" t="inlineStr">
        <is>
          <t>Programas nuevos radicados por facultad</t>
        </is>
      </c>
      <c r="C1495" t="inlineStr">
        <is>
          <t>Creación, modificación y cierre de programas académicos</t>
        </is>
      </c>
      <c r="D1495" t="inlineStr">
        <is>
          <t>Semestral</t>
        </is>
      </c>
      <c r="E1495" t="inlineStr">
        <is>
          <t>Positivo</t>
        </is>
      </c>
      <c r="F1495" s="137" t="n">
        <v>45657</v>
      </c>
      <c r="G1495" t="n">
        <v>2024</v>
      </c>
      <c r="H1495" t="inlineStr">
        <is>
          <t>Diciembre</t>
        </is>
      </c>
      <c r="I1495" t="inlineStr">
        <is>
          <t>2024-2</t>
        </is>
      </c>
      <c r="J1495" t="n">
        <v>100</v>
      </c>
      <c r="K1495" t="n">
        <v>100</v>
      </c>
      <c r="L1495" t="n">
        <v>1</v>
      </c>
      <c r="M1495" t="n">
        <v>1</v>
      </c>
      <c r="N1495" t="inlineStr">
        <is>
          <t>100.0%</t>
        </is>
      </c>
      <c r="O1495" t="inlineStr">
        <is>
          <t>100.0%</t>
        </is>
      </c>
      <c r="P1495" t="inlineStr">
        <is>
          <t>408-2024-12-31</t>
        </is>
      </c>
      <c r="Q1495" t="n">
        <v>2</v>
      </c>
      <c r="R1495" t="n">
        <v>2</v>
      </c>
    </row>
    <row r="1496">
      <c r="A1496" t="inlineStr">
        <is>
          <t>408</t>
        </is>
      </c>
      <c r="B1496" t="inlineStr">
        <is>
          <t>Programas nuevos radicados por facultad</t>
        </is>
      </c>
      <c r="C1496" t="inlineStr">
        <is>
          <t>Creación, modificación y cierre de programas académicos</t>
        </is>
      </c>
      <c r="D1496" t="inlineStr">
        <is>
          <t>Semestral</t>
        </is>
      </c>
      <c r="E1496" t="inlineStr">
        <is>
          <t>Positivo</t>
        </is>
      </c>
      <c r="F1496" s="137" t="n">
        <v>45838</v>
      </c>
      <c r="G1496" t="n">
        <v>2025</v>
      </c>
      <c r="H1496" t="inlineStr">
        <is>
          <t>Junio</t>
        </is>
      </c>
      <c r="I1496" t="inlineStr">
        <is>
          <t>2025-1</t>
        </is>
      </c>
      <c r="J1496" t="n">
        <v>100</v>
      </c>
      <c r="K1496" t="n">
        <v>100</v>
      </c>
      <c r="L1496" t="n">
        <v>1</v>
      </c>
      <c r="M1496" t="n">
        <v>1</v>
      </c>
      <c r="N1496" t="inlineStr">
        <is>
          <t>100.0%</t>
        </is>
      </c>
      <c r="O1496" t="inlineStr">
        <is>
          <t>100.0%</t>
        </is>
      </c>
      <c r="P1496" t="inlineStr">
        <is>
          <t>408-2025-06-30</t>
        </is>
      </c>
      <c r="Q1496" t="n">
        <v>2</v>
      </c>
      <c r="R1496" t="n">
        <v>2</v>
      </c>
    </row>
    <row r="1497">
      <c r="A1497" t="inlineStr">
        <is>
          <t>408</t>
        </is>
      </c>
      <c r="B1497" t="inlineStr">
        <is>
          <t>Programas nuevos radicados por facultad</t>
        </is>
      </c>
      <c r="C1497" t="inlineStr">
        <is>
          <t>Creación, modificación y cierre de programas académicos</t>
        </is>
      </c>
      <c r="D1497" t="inlineStr">
        <is>
          <t>Semestral</t>
        </is>
      </c>
      <c r="E1497" t="inlineStr">
        <is>
          <t>Positivo</t>
        </is>
      </c>
      <c r="F1497" s="137" t="n">
        <v>46022</v>
      </c>
      <c r="G1497" t="n">
        <v>2025</v>
      </c>
      <c r="H1497" t="inlineStr">
        <is>
          <t>Diciembre</t>
        </is>
      </c>
      <c r="I1497" t="inlineStr">
        <is>
          <t>2025-2</t>
        </is>
      </c>
      <c r="J1497" t="n">
        <v>100</v>
      </c>
      <c r="K1497" t="n">
        <v>100</v>
      </c>
      <c r="L1497" t="n">
        <v>1</v>
      </c>
      <c r="M1497" t="n">
        <v>1</v>
      </c>
      <c r="N1497" t="inlineStr">
        <is>
          <t>100.0%</t>
        </is>
      </c>
      <c r="O1497" t="inlineStr">
        <is>
          <t>100.0%</t>
        </is>
      </c>
      <c r="P1497" t="inlineStr">
        <is>
          <t>408-2025-12-31</t>
        </is>
      </c>
      <c r="Q1497" t="n">
        <v>2</v>
      </c>
      <c r="R1497" t="n">
        <v>2</v>
      </c>
    </row>
    <row r="1498">
      <c r="A1498" t="inlineStr">
        <is>
          <t>409</t>
        </is>
      </c>
      <c r="B1498" t="inlineStr">
        <is>
          <t>Oportunidad en tiempo de envios</t>
        </is>
      </c>
      <c r="C1498" t="inlineStr">
        <is>
          <t>GESTIÓN JURÍDICA Y NORMATIVA</t>
        </is>
      </c>
      <c r="D1498" t="inlineStr">
        <is>
          <t>Trimestral</t>
        </is>
      </c>
      <c r="E1498" t="inlineStr">
        <is>
          <t>Positivo</t>
        </is>
      </c>
      <c r="F1498" s="137" t="n">
        <v>45291</v>
      </c>
      <c r="G1498" t="n">
        <v>2023</v>
      </c>
      <c r="H1498" t="inlineStr">
        <is>
          <t>Diciembre</t>
        </is>
      </c>
      <c r="I1498" t="inlineStr">
        <is>
          <t>2023-2</t>
        </is>
      </c>
      <c r="J1498" t="n">
        <v>160</v>
      </c>
      <c r="K1498" t="n">
        <v>203.718854592785</v>
      </c>
      <c r="L1498" t="n">
        <v>1.273242841204906</v>
      </c>
      <c r="M1498" t="n">
        <v>1.273242841204906</v>
      </c>
      <c r="N1498" t="inlineStr">
        <is>
          <t>160.0%</t>
        </is>
      </c>
      <c r="O1498" t="inlineStr">
        <is>
          <t>203.72%</t>
        </is>
      </c>
      <c r="P1498" t="inlineStr">
        <is>
          <t>409-2023-12-31</t>
        </is>
      </c>
      <c r="Q1498" t="n">
        <v>2</v>
      </c>
      <c r="R1498" t="n">
        <v>2</v>
      </c>
    </row>
    <row r="1499">
      <c r="A1499" t="inlineStr">
        <is>
          <t>409</t>
        </is>
      </c>
      <c r="B1499" t="inlineStr">
        <is>
          <t>Oportunidad en tiempo de envios</t>
        </is>
      </c>
      <c r="C1499" t="inlineStr">
        <is>
          <t>GESTIÓN JURÍDICA Y NORMATIVA</t>
        </is>
      </c>
      <c r="D1499" t="inlineStr">
        <is>
          <t>Trimestral</t>
        </is>
      </c>
      <c r="E1499" t="inlineStr">
        <is>
          <t>Positivo</t>
        </is>
      </c>
      <c r="F1499" s="137" t="n">
        <v>45473</v>
      </c>
      <c r="G1499" t="n">
        <v>2024</v>
      </c>
      <c r="H1499" t="inlineStr">
        <is>
          <t>Junio</t>
        </is>
      </c>
      <c r="I1499" t="inlineStr">
        <is>
          <t>2024-1</t>
        </is>
      </c>
      <c r="J1499" t="n">
        <v>190</v>
      </c>
      <c r="K1499" t="n">
        <v>196.5162406015037</v>
      </c>
      <c r="L1499" t="n">
        <v>1.034296003165809</v>
      </c>
      <c r="M1499" t="n">
        <v>1.034296003165809</v>
      </c>
      <c r="N1499" t="inlineStr">
        <is>
          <t>190.0%</t>
        </is>
      </c>
      <c r="O1499" t="inlineStr">
        <is>
          <t>196.52%</t>
        </is>
      </c>
      <c r="P1499" t="inlineStr">
        <is>
          <t>409-2024-06-30</t>
        </is>
      </c>
      <c r="Q1499" t="n">
        <v>2</v>
      </c>
      <c r="R1499" t="n">
        <v>2</v>
      </c>
    </row>
    <row r="1500">
      <c r="A1500" t="inlineStr">
        <is>
          <t>409</t>
        </is>
      </c>
      <c r="B1500" t="inlineStr">
        <is>
          <t>Oportunidad en tiempo de envios</t>
        </is>
      </c>
      <c r="C1500" t="inlineStr">
        <is>
          <t>GESTIÓN JURÍDICA Y NORMATIVA</t>
        </is>
      </c>
      <c r="D1500" t="inlineStr">
        <is>
          <t>Trimestral</t>
        </is>
      </c>
      <c r="E1500" t="inlineStr">
        <is>
          <t>Positivo</t>
        </is>
      </c>
      <c r="F1500" s="137" t="n">
        <v>45657</v>
      </c>
      <c r="G1500" t="n">
        <v>2024</v>
      </c>
      <c r="H1500" t="inlineStr">
        <is>
          <t>Diciembre</t>
        </is>
      </c>
      <c r="I1500" t="inlineStr">
        <is>
          <t>2024-2</t>
        </is>
      </c>
      <c r="J1500" t="n">
        <v>190</v>
      </c>
      <c r="K1500" t="n">
        <v>193.582302158273</v>
      </c>
      <c r="L1500" t="n">
        <v>1.018854221885647</v>
      </c>
      <c r="M1500" t="n">
        <v>1.018854221885647</v>
      </c>
      <c r="N1500" t="inlineStr">
        <is>
          <t>190.0%</t>
        </is>
      </c>
      <c r="O1500" t="inlineStr">
        <is>
          <t>193.58%</t>
        </is>
      </c>
      <c r="P1500" t="inlineStr">
        <is>
          <t>409-2024-12-31</t>
        </is>
      </c>
      <c r="Q1500" t="n">
        <v>2</v>
      </c>
      <c r="R1500" t="n">
        <v>2</v>
      </c>
    </row>
    <row r="1501">
      <c r="A1501" t="inlineStr">
        <is>
          <t>409</t>
        </is>
      </c>
      <c r="B1501" t="inlineStr">
        <is>
          <t>Oportunidad en tiempo de envios</t>
        </is>
      </c>
      <c r="C1501" t="inlineStr">
        <is>
          <t>GESTIÓN JURÍDICA Y NORMATIVA</t>
        </is>
      </c>
      <c r="D1501" t="inlineStr">
        <is>
          <t>Trimestral</t>
        </is>
      </c>
      <c r="E1501" t="inlineStr">
        <is>
          <t>Positivo</t>
        </is>
      </c>
      <c r="F1501" s="137" t="n">
        <v>45838</v>
      </c>
      <c r="G1501" t="n">
        <v>2025</v>
      </c>
      <c r="H1501" t="inlineStr">
        <is>
          <t>Junio</t>
        </is>
      </c>
      <c r="I1501" t="inlineStr">
        <is>
          <t>2025-1</t>
        </is>
      </c>
      <c r="J1501" t="n">
        <v>190</v>
      </c>
      <c r="K1501" t="n">
        <v>100</v>
      </c>
      <c r="L1501" t="n">
        <v>0.5263157894736842</v>
      </c>
      <c r="M1501" t="n">
        <v>0.5263157894736842</v>
      </c>
      <c r="N1501" t="inlineStr">
        <is>
          <t>190.0%</t>
        </is>
      </c>
      <c r="O1501" t="inlineStr">
        <is>
          <t>100.0%</t>
        </is>
      </c>
      <c r="P1501" t="inlineStr">
        <is>
          <t>409-2025-06-30</t>
        </is>
      </c>
      <c r="Q1501" t="n">
        <v>2</v>
      </c>
      <c r="R1501" t="n">
        <v>2</v>
      </c>
    </row>
    <row r="1502">
      <c r="A1502" t="inlineStr">
        <is>
          <t>410</t>
        </is>
      </c>
      <c r="B1502" t="inlineStr">
        <is>
          <t>Solicitudes de gestión documental</t>
        </is>
      </c>
      <c r="C1502" t="inlineStr">
        <is>
          <t>GESTIÓN JURÍDICA Y NORMATIVA</t>
        </is>
      </c>
      <c r="D1502" t="inlineStr">
        <is>
          <t>Trimestral</t>
        </is>
      </c>
      <c r="E1502" t="inlineStr">
        <is>
          <t>Positivo</t>
        </is>
      </c>
      <c r="F1502" s="137" t="n">
        <v>45291</v>
      </c>
      <c r="G1502" t="n">
        <v>2023</v>
      </c>
      <c r="H1502" t="inlineStr">
        <is>
          <t>Diciembre</t>
        </is>
      </c>
      <c r="I1502" t="inlineStr">
        <is>
          <t>2023-2</t>
        </is>
      </c>
      <c r="J1502" t="n">
        <v>90</v>
      </c>
      <c r="K1502" t="n">
        <v>90.31</v>
      </c>
      <c r="L1502" t="n">
        <v>1.003444444444444</v>
      </c>
      <c r="M1502" t="n">
        <v>1.003444444444444</v>
      </c>
      <c r="N1502" t="inlineStr">
        <is>
          <t>90.0%</t>
        </is>
      </c>
      <c r="O1502" t="inlineStr">
        <is>
          <t>90.31%</t>
        </is>
      </c>
      <c r="P1502" t="inlineStr">
        <is>
          <t>410-2023-12-31</t>
        </is>
      </c>
      <c r="Q1502" t="n">
        <v>2</v>
      </c>
      <c r="R1502" t="n">
        <v>2</v>
      </c>
    </row>
    <row r="1503">
      <c r="A1503" t="inlineStr">
        <is>
          <t>411</t>
        </is>
      </c>
      <c r="B1503" t="inlineStr">
        <is>
          <t>Cumplimiento Planes De Relacionamiento</t>
        </is>
      </c>
      <c r="C1503" t="inlineStr">
        <is>
          <t>Comunicaciones Externas</t>
        </is>
      </c>
      <c r="D1503" t="inlineStr">
        <is>
          <t>Semestral</t>
        </is>
      </c>
      <c r="E1503" t="inlineStr">
        <is>
          <t>Positivo</t>
        </is>
      </c>
      <c r="F1503" s="137" t="n">
        <v>45107</v>
      </c>
      <c r="G1503" t="n">
        <v>2023</v>
      </c>
      <c r="H1503" t="inlineStr">
        <is>
          <t>Junio</t>
        </is>
      </c>
      <c r="I1503" t="inlineStr">
        <is>
          <t>2023-1</t>
        </is>
      </c>
      <c r="L1503" t="n">
        <v>0</v>
      </c>
      <c r="M1503" t="n">
        <v>0</v>
      </c>
      <c r="P1503" t="inlineStr">
        <is>
          <t>411-2023-06-30</t>
        </is>
      </c>
      <c r="Q1503" t="n">
        <v>2</v>
      </c>
      <c r="R1503" t="n">
        <v>2</v>
      </c>
    </row>
    <row r="1504">
      <c r="A1504" t="inlineStr">
        <is>
          <t>411</t>
        </is>
      </c>
      <c r="B1504" t="inlineStr">
        <is>
          <t>Cumplimiento Planes De Relacionamiento</t>
        </is>
      </c>
      <c r="C1504" t="inlineStr">
        <is>
          <t>Comunicaciones Externas</t>
        </is>
      </c>
      <c r="D1504" t="inlineStr">
        <is>
          <t>Semestral</t>
        </is>
      </c>
      <c r="E1504" t="inlineStr">
        <is>
          <t>Positivo</t>
        </is>
      </c>
      <c r="F1504" s="137" t="n">
        <v>45291</v>
      </c>
      <c r="G1504" t="n">
        <v>2023</v>
      </c>
      <c r="H1504" t="inlineStr">
        <is>
          <t>Diciembre</t>
        </is>
      </c>
      <c r="I1504" t="inlineStr">
        <is>
          <t>2023-2</t>
        </is>
      </c>
      <c r="J1504" t="n">
        <v>100</v>
      </c>
      <c r="K1504" t="n">
        <v>100</v>
      </c>
      <c r="L1504" t="n">
        <v>1</v>
      </c>
      <c r="M1504" t="n">
        <v>1</v>
      </c>
      <c r="N1504" t="inlineStr">
        <is>
          <t>100.0%</t>
        </is>
      </c>
      <c r="O1504" t="inlineStr">
        <is>
          <t>100.0%</t>
        </is>
      </c>
      <c r="P1504" t="inlineStr">
        <is>
          <t>411-2023-12-31</t>
        </is>
      </c>
      <c r="Q1504" t="n">
        <v>2</v>
      </c>
      <c r="R1504" t="n">
        <v>2</v>
      </c>
    </row>
    <row r="1505">
      <c r="A1505" t="inlineStr">
        <is>
          <t>412</t>
        </is>
      </c>
      <c r="B1505" t="inlineStr">
        <is>
          <t>Participaciones en 2 eventos externos de impacto</t>
        </is>
      </c>
      <c r="C1505" t="inlineStr">
        <is>
          <t>Comunicaciones Externas</t>
        </is>
      </c>
      <c r="D1505" t="inlineStr">
        <is>
          <t>Anual</t>
        </is>
      </c>
      <c r="E1505" t="inlineStr">
        <is>
          <t>Positivo</t>
        </is>
      </c>
      <c r="F1505" s="137" t="n">
        <v>45291</v>
      </c>
      <c r="G1505" t="n">
        <v>2023</v>
      </c>
      <c r="H1505" t="inlineStr">
        <is>
          <t>Diciembre</t>
        </is>
      </c>
      <c r="I1505" t="inlineStr">
        <is>
          <t>2023-2</t>
        </is>
      </c>
      <c r="J1505" t="n">
        <v>100</v>
      </c>
      <c r="K1505" t="n">
        <v>100</v>
      </c>
      <c r="L1505" t="n">
        <v>1</v>
      </c>
      <c r="M1505" t="n">
        <v>1</v>
      </c>
      <c r="N1505" t="inlineStr">
        <is>
          <t>100.0%</t>
        </is>
      </c>
      <c r="O1505" t="inlineStr">
        <is>
          <t>100.0%</t>
        </is>
      </c>
      <c r="P1505" t="inlineStr">
        <is>
          <t>412-2023-12-31</t>
        </is>
      </c>
      <c r="Q1505" t="n">
        <v>2</v>
      </c>
      <c r="R1505" t="n">
        <v>2</v>
      </c>
    </row>
    <row r="1506">
      <c r="A1506" t="inlineStr">
        <is>
          <t>412</t>
        </is>
      </c>
      <c r="B1506" t="inlineStr">
        <is>
          <t>Participación en eventos externos de impacto</t>
        </is>
      </c>
      <c r="C1506" t="inlineStr">
        <is>
          <t>Comunicaciones Externas</t>
        </is>
      </c>
      <c r="D1506" t="inlineStr">
        <is>
          <t>Anual</t>
        </is>
      </c>
      <c r="E1506" t="inlineStr">
        <is>
          <t>Positivo</t>
        </is>
      </c>
      <c r="F1506" s="137" t="n">
        <v>45657</v>
      </c>
      <c r="G1506" t="n">
        <v>2024</v>
      </c>
      <c r="H1506" t="inlineStr">
        <is>
          <t>Diciembre</t>
        </is>
      </c>
      <c r="I1506" t="inlineStr">
        <is>
          <t>2024-2</t>
        </is>
      </c>
      <c r="J1506" t="n">
        <v>100</v>
      </c>
      <c r="K1506" t="n">
        <v>100</v>
      </c>
      <c r="L1506" t="n">
        <v>1</v>
      </c>
      <c r="M1506" t="n">
        <v>1</v>
      </c>
      <c r="N1506" t="inlineStr">
        <is>
          <t>100.0%</t>
        </is>
      </c>
      <c r="O1506" t="inlineStr">
        <is>
          <t>100.0%</t>
        </is>
      </c>
      <c r="P1506" t="inlineStr">
        <is>
          <t>412-2024-12-31</t>
        </is>
      </c>
      <c r="Q1506" t="n">
        <v>2</v>
      </c>
      <c r="R1506" t="n">
        <v>2</v>
      </c>
    </row>
    <row r="1507">
      <c r="A1507" t="inlineStr">
        <is>
          <t>413</t>
        </is>
      </c>
      <c r="B1507" t="inlineStr">
        <is>
          <t>Participaciones del Poli como sede o patrocinador</t>
        </is>
      </c>
      <c r="C1507" t="inlineStr">
        <is>
          <t>Comunicaciones Externas</t>
        </is>
      </c>
      <c r="D1507" t="inlineStr">
        <is>
          <t>Anual</t>
        </is>
      </c>
      <c r="E1507" t="inlineStr">
        <is>
          <t>Positivo</t>
        </is>
      </c>
      <c r="F1507" s="137" t="n">
        <v>45291</v>
      </c>
      <c r="G1507" t="n">
        <v>2023</v>
      </c>
      <c r="H1507" t="inlineStr">
        <is>
          <t>Diciembre</t>
        </is>
      </c>
      <c r="I1507" t="inlineStr">
        <is>
          <t>2023-2</t>
        </is>
      </c>
      <c r="K1507" t="n">
        <v>2</v>
      </c>
      <c r="L1507" t="n">
        <v>0</v>
      </c>
      <c r="M1507" t="n">
        <v>0</v>
      </c>
      <c r="O1507" t="inlineStr">
        <is>
          <t>2.0%</t>
        </is>
      </c>
      <c r="P1507" t="inlineStr">
        <is>
          <t>413-2023-12-31</t>
        </is>
      </c>
      <c r="Q1507" t="n">
        <v>2</v>
      </c>
      <c r="R1507" t="n">
        <v>2</v>
      </c>
    </row>
    <row r="1508">
      <c r="A1508" t="inlineStr">
        <is>
          <t>413</t>
        </is>
      </c>
      <c r="B1508" t="inlineStr">
        <is>
          <t>Participación del Poli como sede o patrocinador</t>
        </is>
      </c>
      <c r="C1508" t="inlineStr">
        <is>
          <t>Comunicaciones Externas</t>
        </is>
      </c>
      <c r="D1508" t="inlineStr">
        <is>
          <t>Anual</t>
        </is>
      </c>
      <c r="E1508" t="inlineStr">
        <is>
          <t>Positivo</t>
        </is>
      </c>
      <c r="F1508" s="137" t="n">
        <v>45657</v>
      </c>
      <c r="G1508" t="n">
        <v>2024</v>
      </c>
      <c r="H1508" t="inlineStr">
        <is>
          <t>Diciembre</t>
        </is>
      </c>
      <c r="I1508" t="inlineStr">
        <is>
          <t>2024-2</t>
        </is>
      </c>
      <c r="J1508" t="n">
        <v>100</v>
      </c>
      <c r="K1508" t="n">
        <v>100</v>
      </c>
      <c r="L1508" t="n">
        <v>1</v>
      </c>
      <c r="M1508" t="n">
        <v>1</v>
      </c>
      <c r="N1508" t="inlineStr">
        <is>
          <t>100.0%</t>
        </is>
      </c>
      <c r="O1508" t="inlineStr">
        <is>
          <t>100.0%</t>
        </is>
      </c>
      <c r="P1508" t="inlineStr">
        <is>
          <t>413-2024-12-31</t>
        </is>
      </c>
      <c r="Q1508" t="n">
        <v>2</v>
      </c>
      <c r="R1508" t="n">
        <v>2</v>
      </c>
    </row>
    <row r="1509">
      <c r="A1509" t="inlineStr">
        <is>
          <t>413</t>
        </is>
      </c>
      <c r="B1509" t="inlineStr">
        <is>
          <t>Participación del Poli como sede o patrocinador</t>
        </is>
      </c>
      <c r="C1509" t="inlineStr">
        <is>
          <t>Comunicaciones Externas</t>
        </is>
      </c>
      <c r="D1509" t="inlineStr">
        <is>
          <t>Anual</t>
        </is>
      </c>
      <c r="E1509" t="inlineStr">
        <is>
          <t>Positivo</t>
        </is>
      </c>
      <c r="F1509" s="137" t="n">
        <v>46022</v>
      </c>
      <c r="G1509" t="n">
        <v>2025</v>
      </c>
      <c r="H1509" t="inlineStr">
        <is>
          <t>Diciembre</t>
        </is>
      </c>
      <c r="I1509" t="inlineStr">
        <is>
          <t>2025-2</t>
        </is>
      </c>
      <c r="J1509" t="n">
        <v>100</v>
      </c>
      <c r="L1509" t="n">
        <v>0</v>
      </c>
      <c r="M1509" t="n">
        <v>0</v>
      </c>
      <c r="N1509" t="inlineStr">
        <is>
          <t>100.0%</t>
        </is>
      </c>
      <c r="P1509" t="inlineStr">
        <is>
          <t>413-2025-12-31</t>
        </is>
      </c>
      <c r="Q1509" t="n">
        <v>2</v>
      </c>
      <c r="R1509" t="n">
        <v>2</v>
      </c>
    </row>
    <row r="1510">
      <c r="A1510" t="inlineStr">
        <is>
          <t>414</t>
        </is>
      </c>
      <c r="B1510" t="inlineStr">
        <is>
          <t>Cumplimiento Plan Anual Rectoría</t>
        </is>
      </c>
      <c r="D1510" t="inlineStr">
        <is>
          <t>Trimestral</t>
        </is>
      </c>
      <c r="E1510" t="inlineStr">
        <is>
          <t>Positivo</t>
        </is>
      </c>
      <c r="F1510" s="137" t="n">
        <v>45107</v>
      </c>
      <c r="G1510" t="n">
        <v>2023</v>
      </c>
      <c r="H1510" t="inlineStr">
        <is>
          <t>Junio</t>
        </is>
      </c>
      <c r="I1510" t="inlineStr">
        <is>
          <t>2023-1</t>
        </is>
      </c>
      <c r="J1510" t="n">
        <v>100</v>
      </c>
      <c r="K1510" t="n">
        <v>110.1</v>
      </c>
      <c r="L1510" t="n">
        <v>1.101</v>
      </c>
      <c r="M1510" t="n">
        <v>1.101</v>
      </c>
      <c r="N1510" t="inlineStr">
        <is>
          <t>100.0%</t>
        </is>
      </c>
      <c r="O1510" t="inlineStr">
        <is>
          <t>110.1%</t>
        </is>
      </c>
      <c r="P1510" t="inlineStr">
        <is>
          <t>414-2023-06-30</t>
        </is>
      </c>
      <c r="Q1510" t="n">
        <v>2</v>
      </c>
      <c r="R1510" t="n">
        <v>2</v>
      </c>
    </row>
    <row r="1511">
      <c r="A1511" t="inlineStr">
        <is>
          <t>414</t>
        </is>
      </c>
      <c r="B1511" t="inlineStr">
        <is>
          <t>Cumplimiento Plan Anual Rectoría</t>
        </is>
      </c>
      <c r="D1511" t="inlineStr">
        <is>
          <t>Trimestral</t>
        </is>
      </c>
      <c r="E1511" t="inlineStr">
        <is>
          <t>Positivo</t>
        </is>
      </c>
      <c r="F1511" s="137" t="n">
        <v>45291</v>
      </c>
      <c r="G1511" t="n">
        <v>2023</v>
      </c>
      <c r="H1511" t="inlineStr">
        <is>
          <t>Diciembre</t>
        </is>
      </c>
      <c r="I1511" t="inlineStr">
        <is>
          <t>2023-2</t>
        </is>
      </c>
      <c r="J1511" t="n">
        <v>100</v>
      </c>
      <c r="K1511" t="n">
        <v>94.91</v>
      </c>
      <c r="L1511" t="n">
        <v>0.9490999999999999</v>
      </c>
      <c r="M1511" t="n">
        <v>0.9490999999999999</v>
      </c>
      <c r="N1511" t="inlineStr">
        <is>
          <t>100.0%</t>
        </is>
      </c>
      <c r="O1511" t="inlineStr">
        <is>
          <t>94.91%</t>
        </is>
      </c>
      <c r="P1511" t="inlineStr">
        <is>
          <t>414-2023-12-31</t>
        </is>
      </c>
      <c r="Q1511" t="n">
        <v>2</v>
      </c>
      <c r="R1511" t="n">
        <v>2</v>
      </c>
    </row>
    <row r="1512">
      <c r="A1512" t="inlineStr">
        <is>
          <t>414</t>
        </is>
      </c>
      <c r="B1512" t="inlineStr">
        <is>
          <t>Cumplimiento Plan Anual Rectoría</t>
        </is>
      </c>
      <c r="C1512" t="inlineStr">
        <is>
          <t>Planeación Estratégica</t>
        </is>
      </c>
      <c r="D1512" t="inlineStr">
        <is>
          <t>Trimestral</t>
        </is>
      </c>
      <c r="E1512" t="inlineStr">
        <is>
          <t>Positivo</t>
        </is>
      </c>
      <c r="F1512" s="137" t="n">
        <v>45473</v>
      </c>
      <c r="G1512" t="n">
        <v>2024</v>
      </c>
      <c r="H1512" t="inlineStr">
        <is>
          <t>Junio</t>
        </is>
      </c>
      <c r="I1512" t="inlineStr">
        <is>
          <t>2024-1</t>
        </is>
      </c>
      <c r="J1512" t="n">
        <v>100</v>
      </c>
      <c r="K1512" t="n">
        <v>99.68000000000001</v>
      </c>
      <c r="L1512" t="n">
        <v>0.9968</v>
      </c>
      <c r="M1512" t="n">
        <v>0.9968</v>
      </c>
      <c r="N1512" t="inlineStr">
        <is>
          <t>100.0%</t>
        </is>
      </c>
      <c r="O1512" t="inlineStr">
        <is>
          <t>99.68%</t>
        </is>
      </c>
      <c r="P1512" t="inlineStr">
        <is>
          <t>414-2024-06-30</t>
        </is>
      </c>
      <c r="Q1512" t="n">
        <v>2</v>
      </c>
      <c r="R1512" t="n">
        <v>2</v>
      </c>
    </row>
    <row r="1513">
      <c r="A1513" t="inlineStr">
        <is>
          <t>414</t>
        </is>
      </c>
      <c r="B1513" t="inlineStr">
        <is>
          <t>Cumplimiento Plan Anual Rectoría</t>
        </is>
      </c>
      <c r="C1513" t="inlineStr">
        <is>
          <t>Planeación Estratégica</t>
        </is>
      </c>
      <c r="D1513" t="inlineStr">
        <is>
          <t>Trimestral</t>
        </is>
      </c>
      <c r="E1513" t="inlineStr">
        <is>
          <t>Positivo</t>
        </is>
      </c>
      <c r="F1513" s="137" t="n">
        <v>45657</v>
      </c>
      <c r="G1513" t="n">
        <v>2024</v>
      </c>
      <c r="H1513" t="inlineStr">
        <is>
          <t>Diciembre</t>
        </is>
      </c>
      <c r="I1513" t="inlineStr">
        <is>
          <t>2024-2</t>
        </is>
      </c>
      <c r="J1513" t="n">
        <v>100</v>
      </c>
      <c r="K1513" t="n">
        <v>49.69</v>
      </c>
      <c r="L1513" t="n">
        <v>0.4969</v>
      </c>
      <c r="M1513" t="n">
        <v>0.4969</v>
      </c>
      <c r="N1513" t="inlineStr">
        <is>
          <t>100.0%</t>
        </is>
      </c>
      <c r="O1513" t="inlineStr">
        <is>
          <t>49.69%</t>
        </is>
      </c>
      <c r="P1513" t="inlineStr">
        <is>
          <t>414-2024-12-31</t>
        </is>
      </c>
      <c r="Q1513" t="n">
        <v>2</v>
      </c>
      <c r="R1513" t="n">
        <v>2</v>
      </c>
    </row>
    <row r="1514">
      <c r="A1514" t="inlineStr">
        <is>
          <t>414</t>
        </is>
      </c>
      <c r="B1514" t="inlineStr">
        <is>
          <t>Cumplimiento Plan Anual Rectoría</t>
        </is>
      </c>
      <c r="C1514" t="inlineStr">
        <is>
          <t>Planeación Estratégica</t>
        </is>
      </c>
      <c r="D1514" t="inlineStr">
        <is>
          <t>Trimestral</t>
        </is>
      </c>
      <c r="E1514" t="inlineStr">
        <is>
          <t>Positivo</t>
        </is>
      </c>
      <c r="F1514" s="137" t="n">
        <v>45838</v>
      </c>
      <c r="G1514" t="n">
        <v>2025</v>
      </c>
      <c r="H1514" t="inlineStr">
        <is>
          <t>Junio</t>
        </is>
      </c>
      <c r="I1514" t="inlineStr">
        <is>
          <t>2025-1</t>
        </is>
      </c>
      <c r="J1514" t="n">
        <v>100</v>
      </c>
      <c r="K1514" t="n">
        <v>109.67</v>
      </c>
      <c r="L1514" t="n">
        <v>1.0967</v>
      </c>
      <c r="M1514" t="n">
        <v>1.0967</v>
      </c>
      <c r="N1514" t="inlineStr">
        <is>
          <t>100.0%</t>
        </is>
      </c>
      <c r="O1514" t="inlineStr">
        <is>
          <t>109.67%</t>
        </is>
      </c>
      <c r="P1514" t="inlineStr">
        <is>
          <t>414-2025-06-30</t>
        </is>
      </c>
      <c r="Q1514" t="n">
        <v>2</v>
      </c>
      <c r="R1514" t="n">
        <v>2</v>
      </c>
    </row>
    <row r="1515">
      <c r="A1515" t="inlineStr">
        <is>
          <t>414</t>
        </is>
      </c>
      <c r="B1515" t="inlineStr">
        <is>
          <t>Cumplimiento Plan Anual Rectoría</t>
        </is>
      </c>
      <c r="C1515" t="inlineStr">
        <is>
          <t>Planeación Estratégica</t>
        </is>
      </c>
      <c r="D1515" t="inlineStr">
        <is>
          <t>Trimestral</t>
        </is>
      </c>
      <c r="E1515" t="inlineStr">
        <is>
          <t>Positivo</t>
        </is>
      </c>
      <c r="F1515" s="137" t="n">
        <v>46022</v>
      </c>
      <c r="G1515" t="n">
        <v>2025</v>
      </c>
      <c r="H1515" t="inlineStr">
        <is>
          <t>Diciembre</t>
        </is>
      </c>
      <c r="I1515" t="inlineStr">
        <is>
          <t>2025-2</t>
        </is>
      </c>
      <c r="J1515" t="n">
        <v>100</v>
      </c>
      <c r="L1515" t="n">
        <v>0</v>
      </c>
      <c r="M1515" t="n">
        <v>0</v>
      </c>
      <c r="N1515" t="inlineStr">
        <is>
          <t>100.0%</t>
        </is>
      </c>
      <c r="P1515" t="inlineStr">
        <is>
          <t>414-2025-12-31</t>
        </is>
      </c>
      <c r="Q1515" t="n">
        <v>2</v>
      </c>
      <c r="R1515" t="n">
        <v>2</v>
      </c>
    </row>
    <row r="1516">
      <c r="A1516" t="inlineStr">
        <is>
          <t>414.1</t>
        </is>
      </c>
      <c r="B1516" t="inlineStr">
        <is>
          <t>Plan anual Vicerrectoría de crecimiento</t>
        </is>
      </c>
      <c r="C1516" t="inlineStr">
        <is>
          <t>Gestión de unidades académicas</t>
        </is>
      </c>
      <c r="D1516" t="inlineStr">
        <is>
          <t>Trimestral</t>
        </is>
      </c>
      <c r="E1516" t="inlineStr">
        <is>
          <t>Positivo</t>
        </is>
      </c>
      <c r="F1516" s="137" t="n">
        <v>45107</v>
      </c>
      <c r="G1516" t="n">
        <v>2023</v>
      </c>
      <c r="H1516" t="inlineStr">
        <is>
          <t>Junio</t>
        </is>
      </c>
      <c r="I1516" t="inlineStr">
        <is>
          <t>2023-1</t>
        </is>
      </c>
      <c r="J1516" t="n">
        <v>71</v>
      </c>
      <c r="K1516" t="n">
        <v>78</v>
      </c>
      <c r="L1516" t="n">
        <v>1.098591549295775</v>
      </c>
      <c r="M1516" t="n">
        <v>1.098591549295775</v>
      </c>
      <c r="N1516" t="inlineStr">
        <is>
          <t>71.0%</t>
        </is>
      </c>
      <c r="O1516" t="inlineStr">
        <is>
          <t>78.0%</t>
        </is>
      </c>
      <c r="P1516" t="inlineStr">
        <is>
          <t>414.1-2023-06-30</t>
        </is>
      </c>
      <c r="Q1516" t="n">
        <v>2</v>
      </c>
      <c r="R1516" t="n">
        <v>2</v>
      </c>
    </row>
    <row r="1517">
      <c r="A1517" t="inlineStr">
        <is>
          <t>414.1</t>
        </is>
      </c>
      <c r="B1517" t="inlineStr">
        <is>
          <t>Plan anual Vicerrectoría de crecimiento</t>
        </is>
      </c>
      <c r="C1517" t="inlineStr">
        <is>
          <t>Gestión de unidades académicas</t>
        </is>
      </c>
      <c r="D1517" t="inlineStr">
        <is>
          <t>Trimestral</t>
        </is>
      </c>
      <c r="E1517" t="inlineStr">
        <is>
          <t>Positivo</t>
        </is>
      </c>
      <c r="F1517" s="137" t="n">
        <v>45291</v>
      </c>
      <c r="G1517" t="n">
        <v>2023</v>
      </c>
      <c r="H1517" t="inlineStr">
        <is>
          <t>Diciembre</t>
        </is>
      </c>
      <c r="I1517" t="inlineStr">
        <is>
          <t>2023-2</t>
        </is>
      </c>
      <c r="J1517" t="n">
        <v>100</v>
      </c>
      <c r="K1517" t="n">
        <v>99.75</v>
      </c>
      <c r="L1517" t="n">
        <v>0.9975000000000001</v>
      </c>
      <c r="M1517" t="n">
        <v>0.9975000000000001</v>
      </c>
      <c r="N1517" t="inlineStr">
        <is>
          <t>100.0%</t>
        </is>
      </c>
      <c r="O1517" t="inlineStr">
        <is>
          <t>99.75%</t>
        </is>
      </c>
      <c r="P1517" t="inlineStr">
        <is>
          <t>414.1-2023-12-31</t>
        </is>
      </c>
      <c r="Q1517" t="n">
        <v>2</v>
      </c>
      <c r="R1517" t="n">
        <v>2</v>
      </c>
    </row>
    <row r="1518">
      <c r="A1518" t="inlineStr">
        <is>
          <t>414.1</t>
        </is>
      </c>
      <c r="B1518" t="inlineStr">
        <is>
          <t>Plan anual Vicerrectoría de crecimiento</t>
        </is>
      </c>
      <c r="C1518" t="inlineStr">
        <is>
          <t>Gestión de unidades académicas</t>
        </is>
      </c>
      <c r="D1518" t="inlineStr">
        <is>
          <t>Trimestral</t>
        </is>
      </c>
      <c r="E1518" t="inlineStr">
        <is>
          <t>Positivo</t>
        </is>
      </c>
      <c r="F1518" s="137" t="n">
        <v>45473</v>
      </c>
      <c r="G1518" t="n">
        <v>2024</v>
      </c>
      <c r="H1518" t="inlineStr">
        <is>
          <t>Junio</t>
        </is>
      </c>
      <c r="I1518" t="inlineStr">
        <is>
          <t>2024-1</t>
        </is>
      </c>
      <c r="J1518" t="n">
        <v>40.79</v>
      </c>
      <c r="K1518" t="n">
        <v>42.33</v>
      </c>
      <c r="L1518" t="n">
        <v>1.037754351556754</v>
      </c>
      <c r="M1518" t="n">
        <v>1.037754351556754</v>
      </c>
      <c r="N1518" t="inlineStr">
        <is>
          <t>40.79%</t>
        </is>
      </c>
      <c r="O1518" t="inlineStr">
        <is>
          <t>42.33%</t>
        </is>
      </c>
      <c r="P1518" t="inlineStr">
        <is>
          <t>414.1-2024-06-30</t>
        </is>
      </c>
      <c r="Q1518" t="n">
        <v>2</v>
      </c>
      <c r="R1518" t="n">
        <v>2</v>
      </c>
    </row>
    <row r="1519">
      <c r="A1519" t="inlineStr">
        <is>
          <t>414.2</t>
        </is>
      </c>
      <c r="B1519" t="inlineStr">
        <is>
          <t>Plan anual Vicerrectoría del estudiante</t>
        </is>
      </c>
      <c r="C1519" t="inlineStr">
        <is>
          <t>Gestión de unidades académicas</t>
        </is>
      </c>
      <c r="D1519" t="inlineStr">
        <is>
          <t>Trimestral</t>
        </is>
      </c>
      <c r="E1519" t="inlineStr">
        <is>
          <t>Positivo</t>
        </is>
      </c>
      <c r="F1519" s="137" t="n">
        <v>45107</v>
      </c>
      <c r="G1519" t="n">
        <v>2023</v>
      </c>
      <c r="H1519" t="inlineStr">
        <is>
          <t>Junio</t>
        </is>
      </c>
      <c r="I1519" t="inlineStr">
        <is>
          <t>2023-1</t>
        </is>
      </c>
      <c r="J1519" t="n">
        <v>74</v>
      </c>
      <c r="K1519" t="n">
        <v>45</v>
      </c>
      <c r="L1519" t="n">
        <v>0.6081081081081081</v>
      </c>
      <c r="M1519" t="n">
        <v>0.6081081081081081</v>
      </c>
      <c r="N1519" t="inlineStr">
        <is>
          <t>74.0%</t>
        </is>
      </c>
      <c r="O1519" t="inlineStr">
        <is>
          <t>45.0%</t>
        </is>
      </c>
      <c r="P1519" t="inlineStr">
        <is>
          <t>414.2-2023-06-30</t>
        </is>
      </c>
      <c r="Q1519" t="n">
        <v>2</v>
      </c>
      <c r="R1519" t="n">
        <v>2</v>
      </c>
    </row>
    <row r="1520">
      <c r="A1520" t="inlineStr">
        <is>
          <t>414.2</t>
        </is>
      </c>
      <c r="B1520" t="inlineStr">
        <is>
          <t>Plan anual Vicerrectoría del estudiante</t>
        </is>
      </c>
      <c r="C1520" t="inlineStr">
        <is>
          <t>Gestión de unidades académicas</t>
        </is>
      </c>
      <c r="D1520" t="inlineStr">
        <is>
          <t>Trimestral</t>
        </is>
      </c>
      <c r="E1520" t="inlineStr">
        <is>
          <t>Positivo</t>
        </is>
      </c>
      <c r="F1520" s="137" t="n">
        <v>45291</v>
      </c>
      <c r="G1520" t="n">
        <v>2023</v>
      </c>
      <c r="H1520" t="inlineStr">
        <is>
          <t>Diciembre</t>
        </is>
      </c>
      <c r="I1520" t="inlineStr">
        <is>
          <t>2023-2</t>
        </is>
      </c>
      <c r="J1520" t="n">
        <v>100</v>
      </c>
      <c r="K1520" t="n">
        <v>97.40000000000001</v>
      </c>
      <c r="L1520" t="n">
        <v>0.9740000000000001</v>
      </c>
      <c r="M1520" t="n">
        <v>0.9740000000000001</v>
      </c>
      <c r="N1520" t="inlineStr">
        <is>
          <t>100.0%</t>
        </is>
      </c>
      <c r="O1520" t="inlineStr">
        <is>
          <t>97.4%</t>
        </is>
      </c>
      <c r="P1520" t="inlineStr">
        <is>
          <t>414.2-2023-12-31</t>
        </is>
      </c>
      <c r="Q1520" t="n">
        <v>2</v>
      </c>
      <c r="R1520" t="n">
        <v>2</v>
      </c>
    </row>
    <row r="1521">
      <c r="A1521" t="inlineStr">
        <is>
          <t>414.2</t>
        </is>
      </c>
      <c r="B1521" t="inlineStr">
        <is>
          <t>Plan anual Vicerrectoría del estudiante</t>
        </is>
      </c>
      <c r="C1521" t="inlineStr">
        <is>
          <t>Gestión de unidades académicas</t>
        </is>
      </c>
      <c r="D1521" t="inlineStr">
        <is>
          <t>Trimestral</t>
        </is>
      </c>
      <c r="E1521" t="inlineStr">
        <is>
          <t>Positivo</t>
        </is>
      </c>
      <c r="F1521" s="137" t="n">
        <v>45473</v>
      </c>
      <c r="G1521" t="n">
        <v>2024</v>
      </c>
      <c r="H1521" t="inlineStr">
        <is>
          <t>Junio</t>
        </is>
      </c>
      <c r="I1521" t="inlineStr">
        <is>
          <t>2024-1</t>
        </is>
      </c>
      <c r="J1521" t="n">
        <v>92.23999999999999</v>
      </c>
      <c r="K1521" t="n">
        <v>88</v>
      </c>
      <c r="L1521" t="n">
        <v>0.9540329575021683</v>
      </c>
      <c r="M1521" t="n">
        <v>0.9540329575021683</v>
      </c>
      <c r="N1521" t="inlineStr">
        <is>
          <t>92.24%</t>
        </is>
      </c>
      <c r="O1521" t="inlineStr">
        <is>
          <t>88.0%</t>
        </is>
      </c>
      <c r="P1521" t="inlineStr">
        <is>
          <t>414.2-2024-06-30</t>
        </is>
      </c>
      <c r="Q1521" t="n">
        <v>2</v>
      </c>
      <c r="R1521" t="n">
        <v>2</v>
      </c>
    </row>
    <row r="1522">
      <c r="A1522" t="inlineStr">
        <is>
          <t>414.3</t>
        </is>
      </c>
      <c r="B1522" t="inlineStr">
        <is>
          <t>Plan anual Vicerrectoría financiera</t>
        </is>
      </c>
      <c r="C1522" t="inlineStr">
        <is>
          <t>Gestión de unidades académicas</t>
        </is>
      </c>
      <c r="D1522" t="inlineStr">
        <is>
          <t>Trimestral</t>
        </is>
      </c>
      <c r="E1522" t="inlineStr">
        <is>
          <t>Positivo</t>
        </is>
      </c>
      <c r="F1522" s="137" t="n">
        <v>45107</v>
      </c>
      <c r="G1522" t="n">
        <v>2023</v>
      </c>
      <c r="H1522" t="inlineStr">
        <is>
          <t>Junio</t>
        </is>
      </c>
      <c r="I1522" t="inlineStr">
        <is>
          <t>2023-1</t>
        </is>
      </c>
      <c r="J1522" t="n">
        <v>52</v>
      </c>
      <c r="K1522" t="n">
        <v>65</v>
      </c>
      <c r="L1522" t="n">
        <v>1.25</v>
      </c>
      <c r="M1522" t="n">
        <v>1.25</v>
      </c>
      <c r="N1522" t="inlineStr">
        <is>
          <t>52.0%</t>
        </is>
      </c>
      <c r="O1522" t="inlineStr">
        <is>
          <t>65.0%</t>
        </is>
      </c>
      <c r="P1522" t="inlineStr">
        <is>
          <t>414.3-2023-06-30</t>
        </is>
      </c>
      <c r="Q1522" t="n">
        <v>2</v>
      </c>
      <c r="R1522" t="n">
        <v>2</v>
      </c>
    </row>
    <row r="1523">
      <c r="A1523" t="inlineStr">
        <is>
          <t>414.3</t>
        </is>
      </c>
      <c r="B1523" t="inlineStr">
        <is>
          <t>Plan anual Vicerrectoría financiera</t>
        </is>
      </c>
      <c r="C1523" t="inlineStr">
        <is>
          <t>Gestión de unidades académicas</t>
        </is>
      </c>
      <c r="D1523" t="inlineStr">
        <is>
          <t>Trimestral</t>
        </is>
      </c>
      <c r="E1523" t="inlineStr">
        <is>
          <t>Positivo</t>
        </is>
      </c>
      <c r="F1523" s="137" t="n">
        <v>45291</v>
      </c>
      <c r="G1523" t="n">
        <v>2023</v>
      </c>
      <c r="H1523" t="inlineStr">
        <is>
          <t>Diciembre</t>
        </is>
      </c>
      <c r="I1523" t="inlineStr">
        <is>
          <t>2023-2</t>
        </is>
      </c>
      <c r="J1523" t="n">
        <v>100</v>
      </c>
      <c r="K1523" t="n">
        <v>98.83</v>
      </c>
      <c r="L1523" t="n">
        <v>0.9883</v>
      </c>
      <c r="M1523" t="n">
        <v>0.9883</v>
      </c>
      <c r="N1523" t="inlineStr">
        <is>
          <t>100.0%</t>
        </is>
      </c>
      <c r="O1523" t="inlineStr">
        <is>
          <t>98.83%</t>
        </is>
      </c>
      <c r="P1523" t="inlineStr">
        <is>
          <t>414.3-2023-12-31</t>
        </is>
      </c>
      <c r="Q1523" t="n">
        <v>2</v>
      </c>
      <c r="R1523" t="n">
        <v>2</v>
      </c>
    </row>
    <row r="1524">
      <c r="A1524" t="inlineStr">
        <is>
          <t>414.3</t>
        </is>
      </c>
      <c r="B1524" t="inlineStr">
        <is>
          <t>Plan anual Vicerrectoría financiera</t>
        </is>
      </c>
      <c r="C1524" t="inlineStr">
        <is>
          <t>Gestión de unidades académicas</t>
        </is>
      </c>
      <c r="D1524" t="inlineStr">
        <is>
          <t>Trimestral</t>
        </is>
      </c>
      <c r="E1524" t="inlineStr">
        <is>
          <t>Positivo</t>
        </is>
      </c>
      <c r="F1524" s="137" t="n">
        <v>45473</v>
      </c>
      <c r="G1524" t="n">
        <v>2024</v>
      </c>
      <c r="H1524" t="inlineStr">
        <is>
          <t>Junio</t>
        </is>
      </c>
      <c r="I1524" t="inlineStr">
        <is>
          <t>2024-1</t>
        </is>
      </c>
      <c r="J1524" t="n">
        <v>51.84</v>
      </c>
      <c r="K1524" t="n">
        <v>48.34</v>
      </c>
      <c r="L1524" t="n">
        <v>0.9324845679012346</v>
      </c>
      <c r="M1524" t="n">
        <v>0.9324845679012346</v>
      </c>
      <c r="N1524" t="inlineStr">
        <is>
          <t>51.84%</t>
        </is>
      </c>
      <c r="O1524" t="inlineStr">
        <is>
          <t>48.34%</t>
        </is>
      </c>
      <c r="P1524" t="inlineStr">
        <is>
          <t>414.3-2024-06-30</t>
        </is>
      </c>
      <c r="Q1524" t="n">
        <v>2</v>
      </c>
      <c r="R1524" t="n">
        <v>2</v>
      </c>
    </row>
    <row r="1525">
      <c r="A1525" t="inlineStr">
        <is>
          <t>414.4</t>
        </is>
      </c>
      <c r="B1525" t="inlineStr">
        <is>
          <t>Plan anual Vicerrectoría academica</t>
        </is>
      </c>
      <c r="C1525" t="inlineStr">
        <is>
          <t>Gestión de unidades académicas</t>
        </is>
      </c>
      <c r="D1525" t="inlineStr">
        <is>
          <t>Trimestral</t>
        </is>
      </c>
      <c r="E1525" t="inlineStr">
        <is>
          <t>Positivo</t>
        </is>
      </c>
      <c r="F1525" s="137" t="n">
        <v>45107</v>
      </c>
      <c r="G1525" t="n">
        <v>2023</v>
      </c>
      <c r="H1525" t="inlineStr">
        <is>
          <t>Junio</t>
        </is>
      </c>
      <c r="I1525" t="inlineStr">
        <is>
          <t>2023-1</t>
        </is>
      </c>
      <c r="J1525" t="n">
        <v>70</v>
      </c>
      <c r="K1525" t="n">
        <v>84</v>
      </c>
      <c r="L1525" t="n">
        <v>1.2</v>
      </c>
      <c r="M1525" t="n">
        <v>1.2</v>
      </c>
      <c r="N1525" t="inlineStr">
        <is>
          <t>70.0%</t>
        </is>
      </c>
      <c r="O1525" t="inlineStr">
        <is>
          <t>84.0%</t>
        </is>
      </c>
      <c r="P1525" t="inlineStr">
        <is>
          <t>414.4-2023-06-30</t>
        </is>
      </c>
      <c r="Q1525" t="n">
        <v>2</v>
      </c>
      <c r="R1525" t="n">
        <v>2</v>
      </c>
    </row>
    <row r="1526">
      <c r="A1526" t="inlineStr">
        <is>
          <t>414.4</t>
        </is>
      </c>
      <c r="B1526" t="inlineStr">
        <is>
          <t>Plan anual Vicerrectoría academica</t>
        </is>
      </c>
      <c r="C1526" t="inlineStr">
        <is>
          <t>Gestión de unidades académicas</t>
        </is>
      </c>
      <c r="D1526" t="inlineStr">
        <is>
          <t>Trimestral</t>
        </is>
      </c>
      <c r="E1526" t="inlineStr">
        <is>
          <t>Positivo</t>
        </is>
      </c>
      <c r="F1526" s="137" t="n">
        <v>45291</v>
      </c>
      <c r="G1526" t="n">
        <v>2023</v>
      </c>
      <c r="H1526" t="inlineStr">
        <is>
          <t>Diciembre</t>
        </is>
      </c>
      <c r="I1526" t="inlineStr">
        <is>
          <t>2023-2</t>
        </is>
      </c>
      <c r="J1526" t="n">
        <v>100</v>
      </c>
      <c r="K1526" t="n">
        <v>98.75</v>
      </c>
      <c r="L1526" t="n">
        <v>0.9875</v>
      </c>
      <c r="M1526" t="n">
        <v>0.9875</v>
      </c>
      <c r="N1526" t="inlineStr">
        <is>
          <t>100.0%</t>
        </is>
      </c>
      <c r="O1526" t="inlineStr">
        <is>
          <t>98.75%</t>
        </is>
      </c>
      <c r="P1526" t="inlineStr">
        <is>
          <t>414.4-2023-12-31</t>
        </is>
      </c>
      <c r="Q1526" t="n">
        <v>2</v>
      </c>
      <c r="R1526" t="n">
        <v>2</v>
      </c>
    </row>
    <row r="1527">
      <c r="A1527" t="inlineStr">
        <is>
          <t>414.4</t>
        </is>
      </c>
      <c r="B1527" t="inlineStr">
        <is>
          <t>Plan anual Vicerrectoría academica</t>
        </is>
      </c>
      <c r="C1527" t="inlineStr">
        <is>
          <t>Gestión de unidades académicas</t>
        </is>
      </c>
      <c r="D1527" t="inlineStr">
        <is>
          <t>Trimestral</t>
        </is>
      </c>
      <c r="E1527" t="inlineStr">
        <is>
          <t>Positivo</t>
        </is>
      </c>
      <c r="F1527" s="137" t="n">
        <v>45473</v>
      </c>
      <c r="G1527" t="n">
        <v>2024</v>
      </c>
      <c r="H1527" t="inlineStr">
        <is>
          <t>Junio</t>
        </is>
      </c>
      <c r="I1527" t="inlineStr">
        <is>
          <t>2024-1</t>
        </is>
      </c>
      <c r="J1527" t="n">
        <v>81.79000000000001</v>
      </c>
      <c r="K1527" t="n">
        <v>80</v>
      </c>
      <c r="L1527" t="n">
        <v>0.9781146839466927</v>
      </c>
      <c r="M1527" t="n">
        <v>0.9781146839466927</v>
      </c>
      <c r="N1527" t="inlineStr">
        <is>
          <t>81.79%</t>
        </is>
      </c>
      <c r="O1527" t="inlineStr">
        <is>
          <t>80.0%</t>
        </is>
      </c>
      <c r="P1527" t="inlineStr">
        <is>
          <t>414.4-2024-06-30</t>
        </is>
      </c>
      <c r="Q1527" t="n">
        <v>2</v>
      </c>
      <c r="R1527" t="n">
        <v>2</v>
      </c>
    </row>
    <row r="1528">
      <c r="A1528" t="inlineStr">
        <is>
          <t>414.5</t>
        </is>
      </c>
      <c r="B1528" t="inlineStr">
        <is>
          <t>Plan anual Gerencia de estrategia</t>
        </is>
      </c>
      <c r="D1528" t="inlineStr">
        <is>
          <t>Trimestral</t>
        </is>
      </c>
      <c r="E1528" t="inlineStr">
        <is>
          <t>Positivo</t>
        </is>
      </c>
      <c r="F1528" s="137" t="n">
        <v>45107</v>
      </c>
      <c r="G1528" t="n">
        <v>2023</v>
      </c>
      <c r="H1528" t="inlineStr">
        <is>
          <t>Junio</t>
        </is>
      </c>
      <c r="I1528" t="inlineStr">
        <is>
          <t>2023-1</t>
        </is>
      </c>
      <c r="J1528" t="n">
        <v>41</v>
      </c>
      <c r="K1528" t="n">
        <v>54</v>
      </c>
      <c r="L1528" t="n">
        <v>1.3</v>
      </c>
      <c r="M1528" t="n">
        <v>1.317073170731707</v>
      </c>
      <c r="N1528" t="inlineStr">
        <is>
          <t>41.0%</t>
        </is>
      </c>
      <c r="O1528" t="inlineStr">
        <is>
          <t>54.0%</t>
        </is>
      </c>
      <c r="P1528" t="inlineStr">
        <is>
          <t>414.5-2023-06-30</t>
        </is>
      </c>
      <c r="Q1528" t="n">
        <v>2</v>
      </c>
      <c r="R1528" t="n">
        <v>2</v>
      </c>
    </row>
    <row r="1529">
      <c r="A1529" t="inlineStr">
        <is>
          <t>414.5</t>
        </is>
      </c>
      <c r="B1529" t="inlineStr">
        <is>
          <t>Plan anual Gerencia de estrategia</t>
        </is>
      </c>
      <c r="D1529" t="inlineStr">
        <is>
          <t>Trimestral</t>
        </is>
      </c>
      <c r="E1529" t="inlineStr">
        <is>
          <t>Positivo</t>
        </is>
      </c>
      <c r="F1529" s="137" t="n">
        <v>45291</v>
      </c>
      <c r="G1529" t="n">
        <v>2023</v>
      </c>
      <c r="H1529" t="inlineStr">
        <is>
          <t>Diciembre</t>
        </is>
      </c>
      <c r="I1529" t="inlineStr">
        <is>
          <t>2023-2</t>
        </is>
      </c>
      <c r="J1529" t="n">
        <v>100</v>
      </c>
      <c r="K1529" t="n">
        <v>100</v>
      </c>
      <c r="L1529" t="n">
        <v>1</v>
      </c>
      <c r="M1529" t="n">
        <v>1</v>
      </c>
      <c r="N1529" t="inlineStr">
        <is>
          <t>100.0%</t>
        </is>
      </c>
      <c r="O1529" t="inlineStr">
        <is>
          <t>100.0%</t>
        </is>
      </c>
      <c r="P1529" t="inlineStr">
        <is>
          <t>414.5-2023-12-31</t>
        </is>
      </c>
      <c r="Q1529" t="n">
        <v>2</v>
      </c>
      <c r="R1529" t="n">
        <v>2</v>
      </c>
    </row>
    <row r="1530">
      <c r="A1530" t="inlineStr">
        <is>
          <t>414.5</t>
        </is>
      </c>
      <c r="B1530" t="inlineStr">
        <is>
          <t>Plan anual Gerencia de estrategia</t>
        </is>
      </c>
      <c r="D1530" t="inlineStr">
        <is>
          <t>Trimestral</t>
        </is>
      </c>
      <c r="E1530" t="inlineStr">
        <is>
          <t>Positivo</t>
        </is>
      </c>
      <c r="F1530" s="137" t="n">
        <v>45473</v>
      </c>
      <c r="G1530" t="n">
        <v>2024</v>
      </c>
      <c r="H1530" t="inlineStr">
        <is>
          <t>Junio</t>
        </is>
      </c>
      <c r="I1530" t="inlineStr">
        <is>
          <t>2024-1</t>
        </is>
      </c>
      <c r="J1530" t="n">
        <v>65.83</v>
      </c>
      <c r="K1530" t="n">
        <v>65.63</v>
      </c>
      <c r="L1530" t="n">
        <v>0.9969618714871639</v>
      </c>
      <c r="M1530" t="n">
        <v>0.9969618714871639</v>
      </c>
      <c r="N1530" t="inlineStr">
        <is>
          <t>65.83%</t>
        </is>
      </c>
      <c r="O1530" t="inlineStr">
        <is>
          <t>65.63%</t>
        </is>
      </c>
      <c r="P1530" t="inlineStr">
        <is>
          <t>414.5-2024-06-30</t>
        </is>
      </c>
      <c r="Q1530" t="n">
        <v>2</v>
      </c>
      <c r="R1530" t="n">
        <v>2</v>
      </c>
    </row>
    <row r="1531">
      <c r="A1531" t="inlineStr">
        <is>
          <t>414.6</t>
        </is>
      </c>
      <c r="B1531" t="inlineStr">
        <is>
          <t>Plan anual Gerencia de talento humano y desarrollo</t>
        </is>
      </c>
      <c r="C1531" t="inlineStr">
        <is>
          <t>GESTIÓN Y DESARROLLO DEL TALENTO HUMANO</t>
        </is>
      </c>
      <c r="D1531" t="inlineStr">
        <is>
          <t>Trimestral</t>
        </is>
      </c>
      <c r="E1531" t="inlineStr">
        <is>
          <t>Positivo</t>
        </is>
      </c>
      <c r="F1531" s="137" t="n">
        <v>45107</v>
      </c>
      <c r="G1531" t="n">
        <v>2023</v>
      </c>
      <c r="H1531" t="inlineStr">
        <is>
          <t>Junio</t>
        </is>
      </c>
      <c r="I1531" t="inlineStr">
        <is>
          <t>2023-1</t>
        </is>
      </c>
      <c r="J1531" t="n">
        <v>56</v>
      </c>
      <c r="K1531" t="n">
        <v>70</v>
      </c>
      <c r="L1531" t="n">
        <v>1.25</v>
      </c>
      <c r="M1531" t="n">
        <v>1.25</v>
      </c>
      <c r="N1531" t="inlineStr">
        <is>
          <t>56.0%</t>
        </is>
      </c>
      <c r="O1531" t="inlineStr">
        <is>
          <t>70.0%</t>
        </is>
      </c>
      <c r="P1531" t="inlineStr">
        <is>
          <t>414.6-2023-06-30</t>
        </is>
      </c>
      <c r="Q1531" t="n">
        <v>2</v>
      </c>
      <c r="R1531" t="n">
        <v>2</v>
      </c>
    </row>
    <row r="1532">
      <c r="A1532" t="inlineStr">
        <is>
          <t>414.6</t>
        </is>
      </c>
      <c r="B1532" t="inlineStr">
        <is>
          <t>Plan anual Gerencia de talento humano y desarrollo</t>
        </is>
      </c>
      <c r="C1532" t="inlineStr">
        <is>
          <t>GESTIÓN Y DESARROLLO DEL TALENTO HUMANO</t>
        </is>
      </c>
      <c r="D1532" t="inlineStr">
        <is>
          <t>Trimestral</t>
        </is>
      </c>
      <c r="E1532" t="inlineStr">
        <is>
          <t>Positivo</t>
        </is>
      </c>
      <c r="F1532" s="137" t="n">
        <v>45291</v>
      </c>
      <c r="G1532" t="n">
        <v>2023</v>
      </c>
      <c r="H1532" t="inlineStr">
        <is>
          <t>Diciembre</t>
        </is>
      </c>
      <c r="I1532" t="inlineStr">
        <is>
          <t>2023-2</t>
        </is>
      </c>
      <c r="J1532" t="n">
        <v>100</v>
      </c>
      <c r="K1532" t="n">
        <v>94.51000000000001</v>
      </c>
      <c r="L1532" t="n">
        <v>0.9451000000000001</v>
      </c>
      <c r="M1532" t="n">
        <v>0.9451000000000001</v>
      </c>
      <c r="N1532" t="inlineStr">
        <is>
          <t>100.0%</t>
        </is>
      </c>
      <c r="O1532" t="inlineStr">
        <is>
          <t>94.51%</t>
        </is>
      </c>
      <c r="P1532" t="inlineStr">
        <is>
          <t>414.6-2023-12-31</t>
        </is>
      </c>
      <c r="Q1532" t="n">
        <v>2</v>
      </c>
      <c r="R1532" t="n">
        <v>2</v>
      </c>
    </row>
    <row r="1533">
      <c r="A1533" t="inlineStr">
        <is>
          <t>414.6</t>
        </is>
      </c>
      <c r="B1533" t="inlineStr">
        <is>
          <t>Plan anual Gerencia de talento humano y desarrollo</t>
        </is>
      </c>
      <c r="C1533" t="inlineStr">
        <is>
          <t>GESTIÓN Y DESARROLLO DEL TALENTO HUMANO</t>
        </is>
      </c>
      <c r="D1533" t="inlineStr">
        <is>
          <t>Trimestral</t>
        </is>
      </c>
      <c r="E1533" t="inlineStr">
        <is>
          <t>Positivo</t>
        </is>
      </c>
      <c r="F1533" s="137" t="n">
        <v>45473</v>
      </c>
      <c r="G1533" t="n">
        <v>2024</v>
      </c>
      <c r="H1533" t="inlineStr">
        <is>
          <t>Junio</t>
        </is>
      </c>
      <c r="I1533" t="inlineStr">
        <is>
          <t>2024-1</t>
        </is>
      </c>
      <c r="J1533" t="n">
        <v>51.58</v>
      </c>
      <c r="K1533" t="n">
        <v>62.5</v>
      </c>
      <c r="L1533" t="n">
        <v>1.211709965102753</v>
      </c>
      <c r="M1533" t="n">
        <v>1.211709965102753</v>
      </c>
      <c r="N1533" t="inlineStr">
        <is>
          <t>51.58%</t>
        </is>
      </c>
      <c r="O1533" t="inlineStr">
        <is>
          <t>62.5%</t>
        </is>
      </c>
      <c r="P1533" t="inlineStr">
        <is>
          <t>414.6-2024-06-30</t>
        </is>
      </c>
      <c r="Q1533" t="n">
        <v>2</v>
      </c>
      <c r="R1533" t="n">
        <v>2</v>
      </c>
    </row>
    <row r="1534">
      <c r="A1534" t="inlineStr">
        <is>
          <t>414.7</t>
        </is>
      </c>
      <c r="B1534" t="inlineStr">
        <is>
          <t>Plan anual Gerencia de Medellín</t>
        </is>
      </c>
      <c r="C1534" t="inlineStr">
        <is>
          <t>Sede Medellín</t>
        </is>
      </c>
      <c r="D1534" t="inlineStr">
        <is>
          <t>Trimestral</t>
        </is>
      </c>
      <c r="E1534" t="inlineStr">
        <is>
          <t>Positivo</t>
        </is>
      </c>
      <c r="F1534" s="137" t="n">
        <v>45107</v>
      </c>
      <c r="G1534" t="n">
        <v>2023</v>
      </c>
      <c r="H1534" t="inlineStr">
        <is>
          <t>Junio</t>
        </is>
      </c>
      <c r="I1534" t="inlineStr">
        <is>
          <t>2023-1</t>
        </is>
      </c>
      <c r="J1534" t="n">
        <v>52</v>
      </c>
      <c r="K1534" t="n">
        <v>56</v>
      </c>
      <c r="L1534" t="n">
        <v>1.076923076923077</v>
      </c>
      <c r="M1534" t="n">
        <v>1.076923076923077</v>
      </c>
      <c r="N1534" t="inlineStr">
        <is>
          <t>52.0%</t>
        </is>
      </c>
      <c r="O1534" t="inlineStr">
        <is>
          <t>56.0%</t>
        </is>
      </c>
      <c r="P1534" t="inlineStr">
        <is>
          <t>414.7-2023-06-30</t>
        </is>
      </c>
      <c r="Q1534" t="n">
        <v>2</v>
      </c>
      <c r="R1534" t="n">
        <v>2</v>
      </c>
    </row>
    <row r="1535">
      <c r="A1535" t="inlineStr">
        <is>
          <t>414.7</t>
        </is>
      </c>
      <c r="B1535" t="inlineStr">
        <is>
          <t>Plan anual Gerencia de Medellín</t>
        </is>
      </c>
      <c r="C1535" t="inlineStr">
        <is>
          <t>Sede Medellín</t>
        </is>
      </c>
      <c r="D1535" t="inlineStr">
        <is>
          <t>Trimestral</t>
        </is>
      </c>
      <c r="E1535" t="inlineStr">
        <is>
          <t>Positivo</t>
        </is>
      </c>
      <c r="F1535" s="137" t="n">
        <v>45291</v>
      </c>
      <c r="G1535" t="n">
        <v>2023</v>
      </c>
      <c r="H1535" t="inlineStr">
        <is>
          <t>Diciembre</t>
        </is>
      </c>
      <c r="I1535" t="inlineStr">
        <is>
          <t>2023-2</t>
        </is>
      </c>
      <c r="J1535" t="n">
        <v>100</v>
      </c>
      <c r="K1535" t="n">
        <v>86.53</v>
      </c>
      <c r="L1535" t="n">
        <v>0.8653</v>
      </c>
      <c r="M1535" t="n">
        <v>0.8653</v>
      </c>
      <c r="N1535" t="inlineStr">
        <is>
          <t>100.0%</t>
        </is>
      </c>
      <c r="O1535" t="inlineStr">
        <is>
          <t>86.53%</t>
        </is>
      </c>
      <c r="P1535" t="inlineStr">
        <is>
          <t>414.7-2023-12-31</t>
        </is>
      </c>
      <c r="Q1535" t="n">
        <v>2</v>
      </c>
      <c r="R1535" t="n">
        <v>2</v>
      </c>
    </row>
    <row r="1536">
      <c r="A1536" t="inlineStr">
        <is>
          <t>414.7</t>
        </is>
      </c>
      <c r="B1536" t="inlineStr">
        <is>
          <t>Plan anual Gerencia de Medellín</t>
        </is>
      </c>
      <c r="C1536" t="inlineStr">
        <is>
          <t>Sede Medellín</t>
        </is>
      </c>
      <c r="D1536" t="inlineStr">
        <is>
          <t>Trimestral</t>
        </is>
      </c>
      <c r="E1536" t="inlineStr">
        <is>
          <t>Positivo</t>
        </is>
      </c>
      <c r="F1536" s="137" t="n">
        <v>45473</v>
      </c>
      <c r="G1536" t="n">
        <v>2024</v>
      </c>
      <c r="H1536" t="inlineStr">
        <is>
          <t>Junio</t>
        </is>
      </c>
      <c r="I1536" t="inlineStr">
        <is>
          <t>2024-1</t>
        </is>
      </c>
      <c r="J1536" t="n">
        <v>65.95</v>
      </c>
      <c r="K1536" t="n">
        <v>62.83</v>
      </c>
      <c r="L1536" t="n">
        <v>0.9526914329037148</v>
      </c>
      <c r="M1536" t="n">
        <v>0.9526914329037148</v>
      </c>
      <c r="N1536" t="inlineStr">
        <is>
          <t>65.95%</t>
        </is>
      </c>
      <c r="O1536" t="inlineStr">
        <is>
          <t>62.83%</t>
        </is>
      </c>
      <c r="P1536" t="inlineStr">
        <is>
          <t>414.7-2024-06-30</t>
        </is>
      </c>
      <c r="Q1536" t="n">
        <v>2</v>
      </c>
      <c r="R1536" t="n">
        <v>2</v>
      </c>
    </row>
    <row r="1537">
      <c r="A1537" t="inlineStr">
        <is>
          <t>414.8</t>
        </is>
      </c>
      <c r="B1537" t="inlineStr">
        <is>
          <t>Plan anual Secretaría General</t>
        </is>
      </c>
      <c r="C1537" t="inlineStr">
        <is>
          <t>GESTIÓN JURÍDICA Y NORMATIVA</t>
        </is>
      </c>
      <c r="D1537" t="inlineStr">
        <is>
          <t>Trimestral</t>
        </is>
      </c>
      <c r="E1537" t="inlineStr">
        <is>
          <t>Positivo</t>
        </is>
      </c>
      <c r="F1537" s="137" t="n">
        <v>45107</v>
      </c>
      <c r="G1537" t="n">
        <v>2023</v>
      </c>
      <c r="H1537" t="inlineStr">
        <is>
          <t>Junio</t>
        </is>
      </c>
      <c r="I1537" t="inlineStr">
        <is>
          <t>2023-1</t>
        </is>
      </c>
      <c r="J1537" t="n">
        <v>66</v>
      </c>
      <c r="K1537" t="n">
        <v>66</v>
      </c>
      <c r="L1537" t="n">
        <v>1</v>
      </c>
      <c r="M1537" t="n">
        <v>1</v>
      </c>
      <c r="N1537" t="inlineStr">
        <is>
          <t>66.0%</t>
        </is>
      </c>
      <c r="O1537" t="inlineStr">
        <is>
          <t>66.0%</t>
        </is>
      </c>
      <c r="P1537" t="inlineStr">
        <is>
          <t>414.8-2023-06-30</t>
        </is>
      </c>
      <c r="Q1537" t="n">
        <v>2</v>
      </c>
      <c r="R1537" t="n">
        <v>2</v>
      </c>
    </row>
    <row r="1538">
      <c r="A1538" t="inlineStr">
        <is>
          <t>414.8</t>
        </is>
      </c>
      <c r="B1538" t="inlineStr">
        <is>
          <t>Plan anual Secretaría General</t>
        </is>
      </c>
      <c r="C1538" t="inlineStr">
        <is>
          <t>GESTIÓN JURÍDICA Y NORMATIVA</t>
        </is>
      </c>
      <c r="D1538" t="inlineStr">
        <is>
          <t>Trimestral</t>
        </is>
      </c>
      <c r="E1538" t="inlineStr">
        <is>
          <t>Positivo</t>
        </is>
      </c>
      <c r="F1538" s="137" t="n">
        <v>45291</v>
      </c>
      <c r="G1538" t="n">
        <v>2023</v>
      </c>
      <c r="H1538" t="inlineStr">
        <is>
          <t>Diciembre</t>
        </is>
      </c>
      <c r="I1538" t="inlineStr">
        <is>
          <t>2023-2</t>
        </is>
      </c>
      <c r="J1538" t="n">
        <v>100</v>
      </c>
      <c r="K1538" t="n">
        <v>94.59999999999999</v>
      </c>
      <c r="L1538" t="n">
        <v>0.946</v>
      </c>
      <c r="M1538" t="n">
        <v>0.946</v>
      </c>
      <c r="N1538" t="inlineStr">
        <is>
          <t>100.0%</t>
        </is>
      </c>
      <c r="O1538" t="inlineStr">
        <is>
          <t>94.6%</t>
        </is>
      </c>
      <c r="P1538" t="inlineStr">
        <is>
          <t>414.8-2023-12-31</t>
        </is>
      </c>
      <c r="Q1538" t="n">
        <v>2</v>
      </c>
      <c r="R1538" t="n">
        <v>2</v>
      </c>
    </row>
    <row r="1539">
      <c r="A1539" t="inlineStr">
        <is>
          <t>414.8</t>
        </is>
      </c>
      <c r="B1539" t="inlineStr">
        <is>
          <t>Plan anual Secretaría General</t>
        </is>
      </c>
      <c r="C1539" t="inlineStr">
        <is>
          <t>GESTIÓN JURÍDICA Y NORMATIVA</t>
        </is>
      </c>
      <c r="D1539" t="inlineStr">
        <is>
          <t>Trimestral</t>
        </is>
      </c>
      <c r="E1539" t="inlineStr">
        <is>
          <t>Positivo</t>
        </is>
      </c>
      <c r="F1539" s="137" t="n">
        <v>45473</v>
      </c>
      <c r="G1539" t="n">
        <v>2024</v>
      </c>
      <c r="H1539" t="inlineStr">
        <is>
          <t>Junio</t>
        </is>
      </c>
      <c r="I1539" t="inlineStr">
        <is>
          <t>2024-1</t>
        </is>
      </c>
      <c r="J1539" t="n">
        <v>79.25</v>
      </c>
      <c r="K1539" t="n">
        <v>85.56999999999999</v>
      </c>
      <c r="L1539" t="n">
        <v>1.079747634069401</v>
      </c>
      <c r="M1539" t="n">
        <v>1.079747634069401</v>
      </c>
      <c r="N1539" t="inlineStr">
        <is>
          <t>79.25%</t>
        </is>
      </c>
      <c r="O1539" t="inlineStr">
        <is>
          <t>85.57%</t>
        </is>
      </c>
      <c r="P1539" t="inlineStr">
        <is>
          <t>414.8-2024-06-30</t>
        </is>
      </c>
      <c r="Q1539" t="n">
        <v>2</v>
      </c>
      <c r="R1539" t="n">
        <v>2</v>
      </c>
    </row>
    <row r="1540">
      <c r="A1540" t="inlineStr">
        <is>
          <t>414.9</t>
        </is>
      </c>
      <c r="B1540" t="inlineStr">
        <is>
          <t>Plan anual Gerencia de educación Virtual</t>
        </is>
      </c>
      <c r="C1540" t="inlineStr">
        <is>
          <t>GESTIÓN JURÍDICA Y NORMATIVA</t>
        </is>
      </c>
      <c r="D1540" t="inlineStr">
        <is>
          <t>Trimestral</t>
        </is>
      </c>
      <c r="E1540" t="inlineStr">
        <is>
          <t>Positivo</t>
        </is>
      </c>
      <c r="F1540" s="137" t="n">
        <v>45473</v>
      </c>
      <c r="G1540" t="n">
        <v>2024</v>
      </c>
      <c r="H1540" t="inlineStr">
        <is>
          <t>Junio</t>
        </is>
      </c>
      <c r="I1540" t="inlineStr">
        <is>
          <t>2024-1</t>
        </is>
      </c>
      <c r="J1540" t="n">
        <v>52.19</v>
      </c>
      <c r="K1540" t="n">
        <v>45</v>
      </c>
      <c r="L1540" t="n">
        <v>0.8622341444721211</v>
      </c>
      <c r="M1540" t="n">
        <v>0.8622341444721211</v>
      </c>
      <c r="N1540" t="inlineStr">
        <is>
          <t>52.19%</t>
        </is>
      </c>
      <c r="O1540" t="inlineStr">
        <is>
          <t>45.0%</t>
        </is>
      </c>
      <c r="P1540" t="inlineStr">
        <is>
          <t>414.9-2024-06-30</t>
        </is>
      </c>
      <c r="Q1540" t="n">
        <v>2</v>
      </c>
      <c r="R1540" t="n">
        <v>2</v>
      </c>
    </row>
    <row r="1541">
      <c r="A1541" t="inlineStr">
        <is>
          <t>415</t>
        </is>
      </c>
      <c r="B1541" t="inlineStr">
        <is>
          <t>Cumplimiento Plan Anual Vicerrectoría del estudiante</t>
        </is>
      </c>
      <c r="D1541" t="inlineStr">
        <is>
          <t>Trimestral</t>
        </is>
      </c>
      <c r="E1541" t="inlineStr">
        <is>
          <t>Positivo</t>
        </is>
      </c>
      <c r="F1541" s="137" t="n">
        <v>45107</v>
      </c>
      <c r="G1541" t="n">
        <v>2023</v>
      </c>
      <c r="H1541" t="inlineStr">
        <is>
          <t>Junio</t>
        </is>
      </c>
      <c r="I1541" t="inlineStr">
        <is>
          <t>2023-1</t>
        </is>
      </c>
      <c r="J1541" t="n">
        <v>100</v>
      </c>
      <c r="K1541" t="n">
        <v>94.04000000000001</v>
      </c>
      <c r="L1541" t="n">
        <v>0.9404</v>
      </c>
      <c r="M1541" t="n">
        <v>0.9404</v>
      </c>
      <c r="N1541" t="inlineStr">
        <is>
          <t>100.0%</t>
        </is>
      </c>
      <c r="O1541" t="inlineStr">
        <is>
          <t>94.04%</t>
        </is>
      </c>
      <c r="P1541" t="inlineStr">
        <is>
          <t>415-2023-06-30</t>
        </is>
      </c>
      <c r="Q1541" t="n">
        <v>2</v>
      </c>
      <c r="R1541" t="n">
        <v>2</v>
      </c>
    </row>
    <row r="1542">
      <c r="A1542" t="inlineStr">
        <is>
          <t>415</t>
        </is>
      </c>
      <c r="B1542" t="inlineStr">
        <is>
          <t>Cumplimiento Plan Anual Vicerrectoría del estudiante</t>
        </is>
      </c>
      <c r="D1542" t="inlineStr">
        <is>
          <t>Trimestral</t>
        </is>
      </c>
      <c r="E1542" t="inlineStr">
        <is>
          <t>Positivo</t>
        </is>
      </c>
      <c r="F1542" s="137" t="n">
        <v>45291</v>
      </c>
      <c r="G1542" t="n">
        <v>2023</v>
      </c>
      <c r="H1542" t="inlineStr">
        <is>
          <t>Diciembre</t>
        </is>
      </c>
      <c r="I1542" t="inlineStr">
        <is>
          <t>2023-2</t>
        </is>
      </c>
      <c r="J1542" t="n">
        <v>100</v>
      </c>
      <c r="K1542" t="n">
        <v>94.985</v>
      </c>
      <c r="L1542" t="n">
        <v>0.94985</v>
      </c>
      <c r="M1542" t="n">
        <v>0.94985</v>
      </c>
      <c r="N1542" t="inlineStr">
        <is>
          <t>100.0%</t>
        </is>
      </c>
      <c r="O1542" t="inlineStr">
        <is>
          <t>94.98%</t>
        </is>
      </c>
      <c r="P1542" t="inlineStr">
        <is>
          <t>415-2023-12-31</t>
        </is>
      </c>
      <c r="Q1542" t="n">
        <v>2</v>
      </c>
      <c r="R1542" t="n">
        <v>2</v>
      </c>
    </row>
    <row r="1543">
      <c r="A1543" t="inlineStr">
        <is>
          <t>415</t>
        </is>
      </c>
      <c r="B1543" t="inlineStr">
        <is>
          <t>Cumplimiento Plan Anual Vicerrectoría del estudiante</t>
        </is>
      </c>
      <c r="C1543" t="inlineStr">
        <is>
          <t>Planeación Estratégica</t>
        </is>
      </c>
      <c r="D1543" t="inlineStr">
        <is>
          <t>Trimestral</t>
        </is>
      </c>
      <c r="E1543" t="inlineStr">
        <is>
          <t>Positivo</t>
        </is>
      </c>
      <c r="F1543" s="137" t="n">
        <v>45473</v>
      </c>
      <c r="G1543" t="n">
        <v>2024</v>
      </c>
      <c r="H1543" t="inlineStr">
        <is>
          <t>Junio</t>
        </is>
      </c>
      <c r="I1543" t="inlineStr">
        <is>
          <t>2024-1</t>
        </is>
      </c>
      <c r="J1543" t="n">
        <v>100</v>
      </c>
      <c r="K1543" t="n">
        <v>86.91500000000001</v>
      </c>
      <c r="L1543" t="n">
        <v>0.8691500000000001</v>
      </c>
      <c r="M1543" t="n">
        <v>0.8691500000000001</v>
      </c>
      <c r="N1543" t="inlineStr">
        <is>
          <t>100.0%</t>
        </is>
      </c>
      <c r="O1543" t="inlineStr">
        <is>
          <t>86.92%</t>
        </is>
      </c>
      <c r="P1543" t="inlineStr">
        <is>
          <t>415-2024-06-30</t>
        </is>
      </c>
      <c r="Q1543" t="n">
        <v>2</v>
      </c>
      <c r="R1543" t="n">
        <v>2</v>
      </c>
    </row>
    <row r="1544">
      <c r="A1544" t="inlineStr">
        <is>
          <t>415</t>
        </is>
      </c>
      <c r="B1544" t="inlineStr">
        <is>
          <t>Cumplimiento Plan Anual Vicerrectoría del estudiante</t>
        </is>
      </c>
      <c r="C1544" t="inlineStr">
        <is>
          <t>Planeación Estratégica</t>
        </is>
      </c>
      <c r="D1544" t="inlineStr">
        <is>
          <t>Trimestral</t>
        </is>
      </c>
      <c r="E1544" t="inlineStr">
        <is>
          <t>Positivo</t>
        </is>
      </c>
      <c r="F1544" s="137" t="n">
        <v>45657</v>
      </c>
      <c r="G1544" t="n">
        <v>2024</v>
      </c>
      <c r="H1544" t="inlineStr">
        <is>
          <t>Diciembre</t>
        </is>
      </c>
      <c r="I1544" t="inlineStr">
        <is>
          <t>2024-2</t>
        </is>
      </c>
      <c r="J1544" t="n">
        <v>100</v>
      </c>
      <c r="K1544" t="n">
        <v>46.23</v>
      </c>
      <c r="L1544" t="n">
        <v>0.4623</v>
      </c>
      <c r="M1544" t="n">
        <v>0.4623</v>
      </c>
      <c r="N1544" t="inlineStr">
        <is>
          <t>100.0%</t>
        </is>
      </c>
      <c r="O1544" t="inlineStr">
        <is>
          <t>46.23%</t>
        </is>
      </c>
      <c r="P1544" t="inlineStr">
        <is>
          <t>415-2024-12-31</t>
        </is>
      </c>
      <c r="Q1544" t="n">
        <v>2</v>
      </c>
      <c r="R1544" t="n">
        <v>2</v>
      </c>
    </row>
    <row r="1545">
      <c r="A1545" t="inlineStr">
        <is>
          <t>415</t>
        </is>
      </c>
      <c r="B1545" t="inlineStr">
        <is>
          <t>Cumplimiento Plan Anual Vicerrectoría del estudiante</t>
        </is>
      </c>
      <c r="C1545" t="inlineStr">
        <is>
          <t>Planeación Estratégica</t>
        </is>
      </c>
      <c r="D1545" t="inlineStr">
        <is>
          <t>Trimestral</t>
        </is>
      </c>
      <c r="E1545" t="inlineStr">
        <is>
          <t>Positivo</t>
        </is>
      </c>
      <c r="F1545" s="137" t="n">
        <v>45838</v>
      </c>
      <c r="G1545" t="n">
        <v>2025</v>
      </c>
      <c r="H1545" t="inlineStr">
        <is>
          <t>Junio</t>
        </is>
      </c>
      <c r="I1545" t="inlineStr">
        <is>
          <t>2025-1</t>
        </is>
      </c>
      <c r="J1545" t="n">
        <v>100</v>
      </c>
      <c r="K1545" t="n">
        <v>100.6</v>
      </c>
      <c r="L1545" t="n">
        <v>1.006</v>
      </c>
      <c r="M1545" t="n">
        <v>1.006</v>
      </c>
      <c r="N1545" t="inlineStr">
        <is>
          <t>100.0%</t>
        </is>
      </c>
      <c r="O1545" t="inlineStr">
        <is>
          <t>100.6%</t>
        </is>
      </c>
      <c r="P1545" t="inlineStr">
        <is>
          <t>415-2025-06-30</t>
        </is>
      </c>
      <c r="Q1545" t="n">
        <v>2</v>
      </c>
      <c r="R1545" t="n">
        <v>2</v>
      </c>
    </row>
    <row r="1546">
      <c r="A1546" t="inlineStr">
        <is>
          <t>415</t>
        </is>
      </c>
      <c r="B1546" t="inlineStr">
        <is>
          <t>Cumplimiento Plan Anual Vicerrectoría del estudiante</t>
        </is>
      </c>
      <c r="C1546" t="inlineStr">
        <is>
          <t>Planeación Estratégica</t>
        </is>
      </c>
      <c r="D1546" t="inlineStr">
        <is>
          <t>Trimestral</t>
        </is>
      </c>
      <c r="E1546" t="inlineStr">
        <is>
          <t>Positivo</t>
        </is>
      </c>
      <c r="F1546" s="137" t="n">
        <v>46022</v>
      </c>
      <c r="G1546" t="n">
        <v>2025</v>
      </c>
      <c r="H1546" t="inlineStr">
        <is>
          <t>Diciembre</t>
        </is>
      </c>
      <c r="I1546" t="inlineStr">
        <is>
          <t>2025-2</t>
        </is>
      </c>
      <c r="J1546" t="n">
        <v>100</v>
      </c>
      <c r="L1546" t="n">
        <v>0</v>
      </c>
      <c r="M1546" t="n">
        <v>0</v>
      </c>
      <c r="N1546" t="inlineStr">
        <is>
          <t>100.0%</t>
        </is>
      </c>
      <c r="P1546" t="inlineStr">
        <is>
          <t>415-2025-12-31</t>
        </is>
      </c>
      <c r="Q1546" t="n">
        <v>2</v>
      </c>
      <c r="R1546" t="n">
        <v>2</v>
      </c>
    </row>
    <row r="1547">
      <c r="A1547" t="inlineStr">
        <is>
          <t>415.1</t>
        </is>
      </c>
      <c r="B1547" t="inlineStr">
        <is>
          <t>Plan anual Gerencia de tecnologÍa e innovación digital</t>
        </is>
      </c>
      <c r="C1547" t="inlineStr">
        <is>
          <t>Gestión de la tecnología e innovación digital</t>
        </is>
      </c>
      <c r="D1547" t="inlineStr">
        <is>
          <t>Trimestral</t>
        </is>
      </c>
      <c r="E1547" t="inlineStr">
        <is>
          <t>Positivo</t>
        </is>
      </c>
      <c r="F1547" s="137" t="n">
        <v>45107</v>
      </c>
      <c r="G1547" t="n">
        <v>2023</v>
      </c>
      <c r="H1547" t="inlineStr">
        <is>
          <t>Junio</t>
        </is>
      </c>
      <c r="I1547" t="inlineStr">
        <is>
          <t>2023-1</t>
        </is>
      </c>
      <c r="J1547" t="n">
        <v>60.5</v>
      </c>
      <c r="K1547" t="n">
        <v>44.5</v>
      </c>
      <c r="L1547" t="n">
        <v>0.7355371900826446</v>
      </c>
      <c r="M1547" t="n">
        <v>0.7355371900826446</v>
      </c>
      <c r="N1547" t="inlineStr">
        <is>
          <t>60.5%</t>
        </is>
      </c>
      <c r="O1547" t="inlineStr">
        <is>
          <t>44.5%</t>
        </is>
      </c>
      <c r="P1547" t="inlineStr">
        <is>
          <t>415.1-2023-06-30</t>
        </is>
      </c>
      <c r="Q1547" t="n">
        <v>2</v>
      </c>
      <c r="R1547" t="n">
        <v>2</v>
      </c>
    </row>
    <row r="1548">
      <c r="A1548" t="inlineStr">
        <is>
          <t>415.1</t>
        </is>
      </c>
      <c r="B1548" t="inlineStr">
        <is>
          <t>Plan anual Gerencia de tecnologÍa e innovación digital</t>
        </is>
      </c>
      <c r="C1548" t="inlineStr">
        <is>
          <t>Gestión de la tecnología e innovación digital</t>
        </is>
      </c>
      <c r="D1548" t="inlineStr">
        <is>
          <t>Trimestral</t>
        </is>
      </c>
      <c r="E1548" t="inlineStr">
        <is>
          <t>Positivo</t>
        </is>
      </c>
      <c r="F1548" s="137" t="n">
        <v>45291</v>
      </c>
      <c r="G1548" t="n">
        <v>2023</v>
      </c>
      <c r="H1548" t="inlineStr">
        <is>
          <t>Diciembre</t>
        </is>
      </c>
      <c r="I1548" t="inlineStr">
        <is>
          <t>2023-2</t>
        </is>
      </c>
      <c r="J1548" t="n">
        <v>100</v>
      </c>
      <c r="K1548" t="n">
        <v>92.095</v>
      </c>
      <c r="L1548" t="n">
        <v>0.9209499999999999</v>
      </c>
      <c r="M1548" t="n">
        <v>0.9209499999999999</v>
      </c>
      <c r="N1548" t="inlineStr">
        <is>
          <t>100.0%</t>
        </is>
      </c>
      <c r="O1548" t="inlineStr">
        <is>
          <t>92.09%</t>
        </is>
      </c>
      <c r="P1548" t="inlineStr">
        <is>
          <t>415.1-2023-12-31</t>
        </is>
      </c>
      <c r="Q1548" t="n">
        <v>2</v>
      </c>
      <c r="R1548" t="n">
        <v>2</v>
      </c>
    </row>
    <row r="1549">
      <c r="A1549" t="inlineStr">
        <is>
          <t>415.1</t>
        </is>
      </c>
      <c r="B1549" t="inlineStr">
        <is>
          <t>Plan anual Gerencia de tecnologÍa e innovación digital</t>
        </is>
      </c>
      <c r="C1549" t="inlineStr">
        <is>
          <t>Gestión de la tecnología e innovación digital</t>
        </is>
      </c>
      <c r="D1549" t="inlineStr">
        <is>
          <t>Trimestral</t>
        </is>
      </c>
      <c r="E1549" t="inlineStr">
        <is>
          <t>Positivo</t>
        </is>
      </c>
      <c r="F1549" s="137" t="n">
        <v>45473</v>
      </c>
      <c r="G1549" t="n">
        <v>2024</v>
      </c>
      <c r="H1549" t="inlineStr">
        <is>
          <t>Junio</t>
        </is>
      </c>
      <c r="I1549" t="inlineStr">
        <is>
          <t>2024-1</t>
        </is>
      </c>
      <c r="J1549" t="n">
        <v>78.68000000000001</v>
      </c>
      <c r="K1549" t="n">
        <v>65.67</v>
      </c>
      <c r="L1549" t="n">
        <v>0.8346466700559226</v>
      </c>
      <c r="M1549" t="n">
        <v>0.8346466700559226</v>
      </c>
      <c r="N1549" t="inlineStr">
        <is>
          <t>78.68%</t>
        </is>
      </c>
      <c r="O1549" t="inlineStr">
        <is>
          <t>65.67%</t>
        </is>
      </c>
      <c r="P1549" t="inlineStr">
        <is>
          <t>415.1-2024-06-30</t>
        </is>
      </c>
      <c r="Q1549" t="n">
        <v>2</v>
      </c>
      <c r="R1549" t="n">
        <v>2</v>
      </c>
    </row>
    <row r="1550">
      <c r="A1550" t="inlineStr">
        <is>
          <t>415.11</t>
        </is>
      </c>
      <c r="B1550" t="inlineStr">
        <is>
          <t>Plan anual Director de operaciones integrales</t>
        </is>
      </c>
      <c r="C1550" t="inlineStr">
        <is>
          <t>Operaciones Académicas</t>
        </is>
      </c>
      <c r="D1550" t="inlineStr">
        <is>
          <t>Trimestral</t>
        </is>
      </c>
      <c r="E1550" t="inlineStr">
        <is>
          <t>Positivo</t>
        </is>
      </c>
      <c r="F1550" s="137" t="n">
        <v>45473</v>
      </c>
      <c r="G1550" t="n">
        <v>2024</v>
      </c>
      <c r="H1550" t="inlineStr">
        <is>
          <t>Junio</t>
        </is>
      </c>
      <c r="I1550" t="inlineStr">
        <is>
          <t>2024-1</t>
        </is>
      </c>
      <c r="J1550" t="n">
        <v>100</v>
      </c>
      <c r="K1550" t="n">
        <v>97</v>
      </c>
      <c r="L1550" t="n">
        <v>0.97</v>
      </c>
      <c r="M1550" t="n">
        <v>0.97</v>
      </c>
      <c r="N1550" t="inlineStr">
        <is>
          <t>100.0%</t>
        </is>
      </c>
      <c r="O1550" t="inlineStr">
        <is>
          <t>97.0%</t>
        </is>
      </c>
      <c r="P1550" t="inlineStr">
        <is>
          <t>415.11-2024-06-30</t>
        </is>
      </c>
      <c r="Q1550" t="n">
        <v>2</v>
      </c>
      <c r="R1550" t="n">
        <v>2</v>
      </c>
    </row>
    <row r="1551">
      <c r="A1551" t="inlineStr">
        <is>
          <t>415.12</t>
        </is>
      </c>
      <c r="B1551" t="inlineStr">
        <is>
          <t>Plan anual Director de permanencia</t>
        </is>
      </c>
      <c r="C1551" t="inlineStr">
        <is>
          <t>Permanencia</t>
        </is>
      </c>
      <c r="D1551" t="inlineStr">
        <is>
          <t>Trimestral</t>
        </is>
      </c>
      <c r="E1551" t="inlineStr">
        <is>
          <t>Positivo</t>
        </is>
      </c>
      <c r="F1551" s="137" t="n">
        <v>45473</v>
      </c>
      <c r="G1551" t="n">
        <v>2024</v>
      </c>
      <c r="H1551" t="inlineStr">
        <is>
          <t>Junio</t>
        </is>
      </c>
      <c r="I1551" t="inlineStr">
        <is>
          <t>2024-1</t>
        </is>
      </c>
      <c r="J1551" t="n">
        <v>87.8</v>
      </c>
      <c r="K1551" t="n">
        <v>77.5</v>
      </c>
      <c r="L1551" t="n">
        <v>0.8826879271070616</v>
      </c>
      <c r="M1551" t="n">
        <v>0.8826879271070616</v>
      </c>
      <c r="N1551" t="inlineStr">
        <is>
          <t>87.8%</t>
        </is>
      </c>
      <c r="O1551" t="inlineStr">
        <is>
          <t>77.5%</t>
        </is>
      </c>
      <c r="P1551" t="inlineStr">
        <is>
          <t>415.12-2024-06-30</t>
        </is>
      </c>
      <c r="Q1551" t="n">
        <v>2</v>
      </c>
      <c r="R1551" t="n">
        <v>2</v>
      </c>
    </row>
    <row r="1552">
      <c r="A1552" t="inlineStr">
        <is>
          <t>415.13</t>
        </is>
      </c>
      <c r="B1552" t="inlineStr">
        <is>
          <t>Plan anual Director de servicio</t>
        </is>
      </c>
      <c r="C1552" t="inlineStr">
        <is>
          <t>Servicio</t>
        </is>
      </c>
      <c r="D1552" t="inlineStr">
        <is>
          <t>Trimestral</t>
        </is>
      </c>
      <c r="E1552" t="inlineStr">
        <is>
          <t>Positivo</t>
        </is>
      </c>
      <c r="F1552" s="137" t="n">
        <v>45473</v>
      </c>
      <c r="G1552" t="n">
        <v>2024</v>
      </c>
      <c r="H1552" t="inlineStr">
        <is>
          <t>Junio</t>
        </is>
      </c>
      <c r="I1552" t="inlineStr">
        <is>
          <t>2024-1</t>
        </is>
      </c>
      <c r="J1552" t="n">
        <v>100</v>
      </c>
      <c r="K1552" t="n">
        <v>85</v>
      </c>
      <c r="L1552" t="n">
        <v>0.85</v>
      </c>
      <c r="M1552" t="n">
        <v>0.85</v>
      </c>
      <c r="N1552" t="inlineStr">
        <is>
          <t>100.0%</t>
        </is>
      </c>
      <c r="O1552" t="inlineStr">
        <is>
          <t>85.0%</t>
        </is>
      </c>
      <c r="P1552" t="inlineStr">
        <is>
          <t>415.13-2024-06-30</t>
        </is>
      </c>
      <c r="Q1552" t="n">
        <v>2</v>
      </c>
      <c r="R1552" t="n">
        <v>2</v>
      </c>
    </row>
    <row r="1553">
      <c r="A1553" t="inlineStr">
        <is>
          <t>415.14</t>
        </is>
      </c>
      <c r="B1553" t="inlineStr">
        <is>
          <t>Plan anual Director de operaciones IT</t>
        </is>
      </c>
      <c r="C1553" t="inlineStr">
        <is>
          <t>Gestión de la tecnología e innovación digital</t>
        </is>
      </c>
      <c r="D1553" t="inlineStr">
        <is>
          <t>Trimestral</t>
        </is>
      </c>
      <c r="E1553" t="inlineStr">
        <is>
          <t>Positivo</t>
        </is>
      </c>
      <c r="F1553" s="137" t="n">
        <v>45473</v>
      </c>
      <c r="G1553" t="n">
        <v>2024</v>
      </c>
      <c r="H1553" t="inlineStr">
        <is>
          <t>Junio</t>
        </is>
      </c>
      <c r="I1553" t="inlineStr">
        <is>
          <t>2024-1</t>
        </is>
      </c>
      <c r="J1553" t="n">
        <v>27.99</v>
      </c>
      <c r="K1553" t="n">
        <v>26.66</v>
      </c>
      <c r="L1553" t="n">
        <v>0.9524830296534477</v>
      </c>
      <c r="M1553" t="n">
        <v>0.9524830296534477</v>
      </c>
      <c r="N1553" t="inlineStr">
        <is>
          <t>27.99%</t>
        </is>
      </c>
      <c r="O1553" t="inlineStr">
        <is>
          <t>26.66%</t>
        </is>
      </c>
      <c r="P1553" t="inlineStr">
        <is>
          <t>415.14-2024-06-30</t>
        </is>
      </c>
      <c r="Q1553" t="n">
        <v>2</v>
      </c>
      <c r="R1553" t="n">
        <v>2</v>
      </c>
    </row>
    <row r="1554">
      <c r="A1554" t="inlineStr">
        <is>
          <t>415.2</t>
        </is>
      </c>
      <c r="B1554" t="inlineStr">
        <is>
          <t>Plan anual Gerencia de servicio y permanencia</t>
        </is>
      </c>
      <c r="C1554" t="inlineStr">
        <is>
          <t>Servicio</t>
        </is>
      </c>
      <c r="D1554" t="inlineStr">
        <is>
          <t>Trimestral</t>
        </is>
      </c>
      <c r="E1554" t="inlineStr">
        <is>
          <t>Positivo</t>
        </is>
      </c>
      <c r="F1554" s="137" t="n">
        <v>45107</v>
      </c>
      <c r="G1554" t="n">
        <v>2023</v>
      </c>
      <c r="H1554" t="inlineStr">
        <is>
          <t>Junio</t>
        </is>
      </c>
      <c r="I1554" t="inlineStr">
        <is>
          <t>2023-1</t>
        </is>
      </c>
      <c r="J1554" t="n">
        <v>88</v>
      </c>
      <c r="K1554" t="n">
        <v>94</v>
      </c>
      <c r="L1554" t="n">
        <v>1.068181818181818</v>
      </c>
      <c r="M1554" t="n">
        <v>1.068181818181818</v>
      </c>
      <c r="N1554" t="inlineStr">
        <is>
          <t>88.0%</t>
        </is>
      </c>
      <c r="O1554" t="inlineStr">
        <is>
          <t>94.0%</t>
        </is>
      </c>
      <c r="P1554" t="inlineStr">
        <is>
          <t>415.2-2023-06-30</t>
        </is>
      </c>
      <c r="Q1554" t="n">
        <v>2</v>
      </c>
      <c r="R1554" t="n">
        <v>2</v>
      </c>
    </row>
    <row r="1555">
      <c r="A1555" t="inlineStr">
        <is>
          <t>415.2</t>
        </is>
      </c>
      <c r="B1555" t="inlineStr">
        <is>
          <t>Plan anual Gerencia de servicio y permanencia</t>
        </is>
      </c>
      <c r="C1555" t="inlineStr">
        <is>
          <t>Servicio</t>
        </is>
      </c>
      <c r="D1555" t="inlineStr">
        <is>
          <t>Trimestral</t>
        </is>
      </c>
      <c r="E1555" t="inlineStr">
        <is>
          <t>Positivo</t>
        </is>
      </c>
      <c r="F1555" s="137" t="n">
        <v>45291</v>
      </c>
      <c r="G1555" t="n">
        <v>2023</v>
      </c>
      <c r="H1555" t="inlineStr">
        <is>
          <t>Diciembre</t>
        </is>
      </c>
      <c r="I1555" t="inlineStr">
        <is>
          <t>2023-2</t>
        </is>
      </c>
      <c r="J1555" t="n">
        <v>100</v>
      </c>
      <c r="K1555" t="n">
        <v>100</v>
      </c>
      <c r="L1555" t="n">
        <v>1</v>
      </c>
      <c r="M1555" t="n">
        <v>1</v>
      </c>
      <c r="N1555" t="inlineStr">
        <is>
          <t>100.0%</t>
        </is>
      </c>
      <c r="O1555" t="inlineStr">
        <is>
          <t>100.0%</t>
        </is>
      </c>
      <c r="P1555" t="inlineStr">
        <is>
          <t>415.2-2023-12-31</t>
        </is>
      </c>
      <c r="Q1555" t="n">
        <v>2</v>
      </c>
      <c r="R1555" t="n">
        <v>2</v>
      </c>
    </row>
    <row r="1556">
      <c r="A1556" t="inlineStr">
        <is>
          <t>415.2</t>
        </is>
      </c>
      <c r="B1556" t="inlineStr">
        <is>
          <t>Plan anual Gerencia de servicio y permanencia</t>
        </is>
      </c>
      <c r="C1556" t="inlineStr">
        <is>
          <t>Servicio</t>
        </is>
      </c>
      <c r="D1556" t="inlineStr">
        <is>
          <t>Trimestral</t>
        </is>
      </c>
      <c r="E1556" t="inlineStr">
        <is>
          <t>Positivo</t>
        </is>
      </c>
      <c r="F1556" s="137" t="n">
        <v>45473</v>
      </c>
      <c r="G1556" t="n">
        <v>2024</v>
      </c>
      <c r="H1556" t="inlineStr">
        <is>
          <t>Junio</t>
        </is>
      </c>
      <c r="I1556" t="inlineStr">
        <is>
          <t>2024-1</t>
        </is>
      </c>
      <c r="J1556" t="n">
        <v>79.88</v>
      </c>
      <c r="K1556" t="n">
        <v>68.59999999999999</v>
      </c>
      <c r="L1556" t="n">
        <v>0.8587881822734101</v>
      </c>
      <c r="M1556" t="n">
        <v>0.8587881822734101</v>
      </c>
      <c r="N1556" t="inlineStr">
        <is>
          <t>79.88%</t>
        </is>
      </c>
      <c r="O1556" t="inlineStr">
        <is>
          <t>68.6%</t>
        </is>
      </c>
      <c r="P1556" t="inlineStr">
        <is>
          <t>415.2-2024-06-30</t>
        </is>
      </c>
      <c r="Q1556" t="n">
        <v>2</v>
      </c>
      <c r="R1556" t="n">
        <v>2</v>
      </c>
    </row>
    <row r="1557">
      <c r="A1557" t="inlineStr">
        <is>
          <t>415.3</t>
        </is>
      </c>
      <c r="B1557" t="inlineStr">
        <is>
          <t>Plan anual BI y analitica</t>
        </is>
      </c>
      <c r="C1557" t="inlineStr">
        <is>
          <t>DATOS Y ANALÍTICA</t>
        </is>
      </c>
      <c r="D1557" t="inlineStr">
        <is>
          <t>Trimestral</t>
        </is>
      </c>
      <c r="E1557" t="inlineStr">
        <is>
          <t>Positivo</t>
        </is>
      </c>
      <c r="F1557" s="137" t="n">
        <v>45107</v>
      </c>
      <c r="G1557" t="n">
        <v>2023</v>
      </c>
      <c r="H1557" t="inlineStr">
        <is>
          <t>Junio</t>
        </is>
      </c>
      <c r="I1557" t="inlineStr">
        <is>
          <t>2023-1</t>
        </is>
      </c>
      <c r="J1557" t="n">
        <v>58</v>
      </c>
      <c r="K1557" t="n">
        <v>50</v>
      </c>
      <c r="L1557" t="n">
        <v>0.8620689655172413</v>
      </c>
      <c r="M1557" t="n">
        <v>0.8620689655172413</v>
      </c>
      <c r="N1557" t="inlineStr">
        <is>
          <t>58.0%</t>
        </is>
      </c>
      <c r="O1557" t="inlineStr">
        <is>
          <t>50.0%</t>
        </is>
      </c>
      <c r="P1557" t="inlineStr">
        <is>
          <t>415.3-2023-06-30</t>
        </is>
      </c>
      <c r="Q1557" t="n">
        <v>2</v>
      </c>
      <c r="R1557" t="n">
        <v>2</v>
      </c>
    </row>
    <row r="1558">
      <c r="A1558" t="inlineStr">
        <is>
          <t>415.3</t>
        </is>
      </c>
      <c r="B1558" t="inlineStr">
        <is>
          <t>Plan anual BI y analitica</t>
        </is>
      </c>
      <c r="C1558" t="inlineStr">
        <is>
          <t>DATOS Y ANALÍTICA</t>
        </is>
      </c>
      <c r="D1558" t="inlineStr">
        <is>
          <t>Trimestral</t>
        </is>
      </c>
      <c r="E1558" t="inlineStr">
        <is>
          <t>Positivo</t>
        </is>
      </c>
      <c r="F1558" s="137" t="n">
        <v>45291</v>
      </c>
      <c r="G1558" t="n">
        <v>2023</v>
      </c>
      <c r="H1558" t="inlineStr">
        <is>
          <t>Diciembre</t>
        </is>
      </c>
      <c r="I1558" t="inlineStr">
        <is>
          <t>2023-2</t>
        </is>
      </c>
      <c r="J1558" t="n">
        <v>100</v>
      </c>
      <c r="K1558" t="n">
        <v>98</v>
      </c>
      <c r="L1558" t="n">
        <v>0.98</v>
      </c>
      <c r="M1558" t="n">
        <v>0.98</v>
      </c>
      <c r="N1558" t="inlineStr">
        <is>
          <t>100.0%</t>
        </is>
      </c>
      <c r="O1558" t="inlineStr">
        <is>
          <t>98.0%</t>
        </is>
      </c>
      <c r="P1558" t="inlineStr">
        <is>
          <t>415.3-2023-12-31</t>
        </is>
      </c>
      <c r="Q1558" t="n">
        <v>2</v>
      </c>
      <c r="R1558" t="n">
        <v>2</v>
      </c>
    </row>
    <row r="1559">
      <c r="A1559" t="inlineStr">
        <is>
          <t>415.3</t>
        </is>
      </c>
      <c r="B1559" t="inlineStr">
        <is>
          <t>Plan anual BI y analitica</t>
        </is>
      </c>
      <c r="C1559" t="inlineStr">
        <is>
          <t>DATOS Y ANALÍTICA</t>
        </is>
      </c>
      <c r="D1559" t="inlineStr">
        <is>
          <t>Trimestral</t>
        </is>
      </c>
      <c r="E1559" t="inlineStr">
        <is>
          <t>Positivo</t>
        </is>
      </c>
      <c r="F1559" s="137" t="n">
        <v>45473</v>
      </c>
      <c r="G1559" t="n">
        <v>2024</v>
      </c>
      <c r="H1559" t="inlineStr">
        <is>
          <t>Junio</t>
        </is>
      </c>
      <c r="I1559" t="inlineStr">
        <is>
          <t>2024-1</t>
        </is>
      </c>
      <c r="J1559" t="n">
        <v>53.64</v>
      </c>
      <c r="K1559" t="n">
        <v>40</v>
      </c>
      <c r="L1559" t="n">
        <v>0.7457121551081283</v>
      </c>
      <c r="M1559" t="n">
        <v>0.7457121551081283</v>
      </c>
      <c r="N1559" t="inlineStr">
        <is>
          <t>53.64%</t>
        </is>
      </c>
      <c r="O1559" t="inlineStr">
        <is>
          <t>40.0%</t>
        </is>
      </c>
      <c r="P1559" t="inlineStr">
        <is>
          <t>415.3-2024-06-30</t>
        </is>
      </c>
      <c r="Q1559" t="n">
        <v>2</v>
      </c>
      <c r="R1559" t="n">
        <v>2</v>
      </c>
    </row>
    <row r="1560">
      <c r="A1560" t="inlineStr">
        <is>
          <t>415.4</t>
        </is>
      </c>
      <c r="B1560" t="inlineStr">
        <is>
          <t>Plan anual Facultad registro y control</t>
        </is>
      </c>
      <c r="C1560" t="inlineStr">
        <is>
          <t>Registro y Control</t>
        </is>
      </c>
      <c r="D1560" t="inlineStr">
        <is>
          <t>Trimestral</t>
        </is>
      </c>
      <c r="E1560" t="inlineStr">
        <is>
          <t>Positivo</t>
        </is>
      </c>
      <c r="F1560" s="137" t="n">
        <v>45107</v>
      </c>
      <c r="G1560" t="n">
        <v>2023</v>
      </c>
      <c r="H1560" t="inlineStr">
        <is>
          <t>Junio</t>
        </is>
      </c>
      <c r="I1560" t="inlineStr">
        <is>
          <t>2023-1</t>
        </is>
      </c>
      <c r="J1560" t="n">
        <v>20</v>
      </c>
      <c r="K1560" t="n">
        <v>24</v>
      </c>
      <c r="L1560" t="n">
        <v>1.2</v>
      </c>
      <c r="M1560" t="n">
        <v>1.2</v>
      </c>
      <c r="N1560" t="inlineStr">
        <is>
          <t>20.0%</t>
        </is>
      </c>
      <c r="O1560" t="inlineStr">
        <is>
          <t>24.0%</t>
        </is>
      </c>
      <c r="P1560" t="inlineStr">
        <is>
          <t>415.4-2023-06-30</t>
        </is>
      </c>
      <c r="Q1560" t="n">
        <v>2</v>
      </c>
      <c r="R1560" t="n">
        <v>2</v>
      </c>
    </row>
    <row r="1561">
      <c r="A1561" t="inlineStr">
        <is>
          <t>415.4</t>
        </is>
      </c>
      <c r="B1561" t="inlineStr">
        <is>
          <t>Plan anual Facultad registro y control</t>
        </is>
      </c>
      <c r="C1561" t="inlineStr">
        <is>
          <t>Registro y Control</t>
        </is>
      </c>
      <c r="D1561" t="inlineStr">
        <is>
          <t>Trimestral</t>
        </is>
      </c>
      <c r="E1561" t="inlineStr">
        <is>
          <t>Positivo</t>
        </is>
      </c>
      <c r="F1561" s="137" t="n">
        <v>45291</v>
      </c>
      <c r="G1561" t="n">
        <v>2023</v>
      </c>
      <c r="H1561" t="inlineStr">
        <is>
          <t>Diciembre</t>
        </is>
      </c>
      <c r="I1561" t="inlineStr">
        <is>
          <t>2023-2</t>
        </is>
      </c>
      <c r="J1561" t="n">
        <v>100</v>
      </c>
      <c r="K1561" t="n">
        <v>100</v>
      </c>
      <c r="L1561" t="n">
        <v>1</v>
      </c>
      <c r="M1561" t="n">
        <v>1</v>
      </c>
      <c r="N1561" t="inlineStr">
        <is>
          <t>100.0%</t>
        </is>
      </c>
      <c r="O1561" t="inlineStr">
        <is>
          <t>100.0%</t>
        </is>
      </c>
      <c r="P1561" t="inlineStr">
        <is>
          <t>415.4-2023-12-31</t>
        </is>
      </c>
      <c r="Q1561" t="n">
        <v>2</v>
      </c>
      <c r="R1561" t="n">
        <v>2</v>
      </c>
    </row>
    <row r="1562">
      <c r="A1562" t="inlineStr">
        <is>
          <t>415.4</t>
        </is>
      </c>
      <c r="B1562" t="inlineStr">
        <is>
          <t>Plan anual Facultad registro y control</t>
        </is>
      </c>
      <c r="C1562" t="inlineStr">
        <is>
          <t>Registro y Control</t>
        </is>
      </c>
      <c r="D1562" t="inlineStr">
        <is>
          <t>Trimestral</t>
        </is>
      </c>
      <c r="E1562" t="inlineStr">
        <is>
          <t>Positivo</t>
        </is>
      </c>
      <c r="F1562" s="137" t="n">
        <v>45473</v>
      </c>
      <c r="G1562" t="n">
        <v>2024</v>
      </c>
      <c r="H1562" t="inlineStr">
        <is>
          <t>Junio</t>
        </is>
      </c>
      <c r="I1562" t="inlineStr">
        <is>
          <t>2024-1</t>
        </is>
      </c>
      <c r="J1562" t="n">
        <v>36.05</v>
      </c>
      <c r="K1562" t="n">
        <v>43.92</v>
      </c>
      <c r="L1562" t="n">
        <v>1.218307905686547</v>
      </c>
      <c r="M1562" t="n">
        <v>1.218307905686547</v>
      </c>
      <c r="N1562" t="inlineStr">
        <is>
          <t>36.05%</t>
        </is>
      </c>
      <c r="O1562" t="inlineStr">
        <is>
          <t>43.92%</t>
        </is>
      </c>
      <c r="P1562" t="inlineStr">
        <is>
          <t>415.4-2024-06-30</t>
        </is>
      </c>
      <c r="Q1562" t="n">
        <v>2</v>
      </c>
      <c r="R1562" t="n">
        <v>2</v>
      </c>
    </row>
    <row r="1563">
      <c r="A1563" t="inlineStr">
        <is>
          <t>415.5</t>
        </is>
      </c>
      <c r="B1563" t="inlineStr">
        <is>
          <t>Plan anual Dirección de experiencia e inclusión</t>
        </is>
      </c>
      <c r="C1563" t="inlineStr">
        <is>
          <t>Experiencia institucional</t>
        </is>
      </c>
      <c r="D1563" t="inlineStr">
        <is>
          <t>Trimestral</t>
        </is>
      </c>
      <c r="E1563" t="inlineStr">
        <is>
          <t>Positivo</t>
        </is>
      </c>
      <c r="F1563" s="137" t="n">
        <v>45107</v>
      </c>
      <c r="G1563" t="n">
        <v>2023</v>
      </c>
      <c r="H1563" t="inlineStr">
        <is>
          <t>Junio</t>
        </is>
      </c>
      <c r="I1563" t="inlineStr">
        <is>
          <t>2023-1</t>
        </is>
      </c>
      <c r="J1563" t="n">
        <v>54</v>
      </c>
      <c r="K1563" t="n">
        <v>63</v>
      </c>
      <c r="L1563" t="n">
        <v>1.166666666666667</v>
      </c>
      <c r="M1563" t="n">
        <v>1.166666666666667</v>
      </c>
      <c r="N1563" t="inlineStr">
        <is>
          <t>54.0%</t>
        </is>
      </c>
      <c r="O1563" t="inlineStr">
        <is>
          <t>63.0%</t>
        </is>
      </c>
      <c r="P1563" t="inlineStr">
        <is>
          <t>415.5-2023-06-30</t>
        </is>
      </c>
      <c r="Q1563" t="n">
        <v>2</v>
      </c>
      <c r="R1563" t="n">
        <v>2</v>
      </c>
    </row>
    <row r="1564">
      <c r="A1564" t="inlineStr">
        <is>
          <t>415.5</t>
        </is>
      </c>
      <c r="B1564" t="inlineStr">
        <is>
          <t>Plan anual Dirección de experiencia e inclusión</t>
        </is>
      </c>
      <c r="C1564" t="inlineStr">
        <is>
          <t>Experiencia institucional</t>
        </is>
      </c>
      <c r="D1564" t="inlineStr">
        <is>
          <t>Trimestral</t>
        </is>
      </c>
      <c r="E1564" t="inlineStr">
        <is>
          <t>Positivo</t>
        </is>
      </c>
      <c r="F1564" s="137" t="n">
        <v>45291</v>
      </c>
      <c r="G1564" t="n">
        <v>2023</v>
      </c>
      <c r="H1564" t="inlineStr">
        <is>
          <t>Diciembre</t>
        </is>
      </c>
      <c r="I1564" t="inlineStr">
        <is>
          <t>2023-2</t>
        </is>
      </c>
      <c r="J1564" t="n">
        <v>100</v>
      </c>
      <c r="K1564" t="n">
        <v>90</v>
      </c>
      <c r="L1564" t="n">
        <v>0.9</v>
      </c>
      <c r="M1564" t="n">
        <v>0.9</v>
      </c>
      <c r="N1564" t="inlineStr">
        <is>
          <t>100.0%</t>
        </is>
      </c>
      <c r="O1564" t="inlineStr">
        <is>
          <t>90.0%</t>
        </is>
      </c>
      <c r="P1564" t="inlineStr">
        <is>
          <t>415.5-2023-12-31</t>
        </is>
      </c>
      <c r="Q1564" t="n">
        <v>2</v>
      </c>
      <c r="R1564" t="n">
        <v>2</v>
      </c>
    </row>
    <row r="1565">
      <c r="A1565" t="inlineStr">
        <is>
          <t>415.5</t>
        </is>
      </c>
      <c r="B1565" t="inlineStr">
        <is>
          <t>Plan anual Dirección de experiencia e inclusión</t>
        </is>
      </c>
      <c r="C1565" t="inlineStr">
        <is>
          <t>Experiencia institucional</t>
        </is>
      </c>
      <c r="D1565" t="inlineStr">
        <is>
          <t>Trimestral</t>
        </is>
      </c>
      <c r="E1565" t="inlineStr">
        <is>
          <t>Positivo</t>
        </is>
      </c>
      <c r="F1565" s="137" t="n">
        <v>45473</v>
      </c>
      <c r="G1565" t="n">
        <v>2024</v>
      </c>
      <c r="H1565" t="inlineStr">
        <is>
          <t>Junio</t>
        </is>
      </c>
      <c r="I1565" t="inlineStr">
        <is>
          <t>2024-1</t>
        </is>
      </c>
      <c r="J1565" t="n">
        <v>81.23999999999999</v>
      </c>
      <c r="K1565" t="n">
        <v>86.67</v>
      </c>
      <c r="L1565" t="n">
        <v>1.066838995568685</v>
      </c>
      <c r="M1565" t="n">
        <v>1.066838995568685</v>
      </c>
      <c r="N1565" t="inlineStr">
        <is>
          <t>81.24%</t>
        </is>
      </c>
      <c r="O1565" t="inlineStr">
        <is>
          <t>86.67%</t>
        </is>
      </c>
      <c r="P1565" t="inlineStr">
        <is>
          <t>415.5-2024-06-30</t>
        </is>
      </c>
      <c r="Q1565" t="n">
        <v>2</v>
      </c>
      <c r="R1565" t="n">
        <v>2</v>
      </c>
    </row>
    <row r="1566">
      <c r="A1566" t="inlineStr">
        <is>
          <t>415.6</t>
        </is>
      </c>
      <c r="B1566" t="inlineStr">
        <is>
          <t>Plan anual Direccion bienestar universitario y huella grancolombiana</t>
        </is>
      </c>
      <c r="C1566" t="inlineStr">
        <is>
          <t>Gestión de la Responsabilidad Social</t>
        </is>
      </c>
      <c r="D1566" t="inlineStr">
        <is>
          <t>Trimestral</t>
        </is>
      </c>
      <c r="E1566" t="inlineStr">
        <is>
          <t>Positivo</t>
        </is>
      </c>
      <c r="F1566" s="137" t="n">
        <v>45107</v>
      </c>
      <c r="G1566" t="n">
        <v>2023</v>
      </c>
      <c r="H1566" t="inlineStr">
        <is>
          <t>Junio</t>
        </is>
      </c>
      <c r="I1566" t="inlineStr">
        <is>
          <t>2023-1</t>
        </is>
      </c>
      <c r="J1566" t="n">
        <v>62</v>
      </c>
      <c r="K1566" t="n">
        <v>51</v>
      </c>
      <c r="L1566" t="n">
        <v>0.8225806451612904</v>
      </c>
      <c r="M1566" t="n">
        <v>0.8225806451612904</v>
      </c>
      <c r="N1566" t="inlineStr">
        <is>
          <t>62.0%</t>
        </is>
      </c>
      <c r="O1566" t="inlineStr">
        <is>
          <t>51.0%</t>
        </is>
      </c>
      <c r="P1566" t="inlineStr">
        <is>
          <t>415.6-2023-06-30</t>
        </is>
      </c>
      <c r="Q1566" t="n">
        <v>2</v>
      </c>
      <c r="R1566" t="n">
        <v>2</v>
      </c>
    </row>
    <row r="1567">
      <c r="A1567" t="inlineStr">
        <is>
          <t>415.6</t>
        </is>
      </c>
      <c r="B1567" t="inlineStr">
        <is>
          <t>Plan anual Direccion bienestar universitario y huella grancolombiana</t>
        </is>
      </c>
      <c r="C1567" t="inlineStr">
        <is>
          <t>Gestión de la Responsabilidad Social</t>
        </is>
      </c>
      <c r="D1567" t="inlineStr">
        <is>
          <t>Trimestral</t>
        </is>
      </c>
      <c r="E1567" t="inlineStr">
        <is>
          <t>Positivo</t>
        </is>
      </c>
      <c r="F1567" s="137" t="n">
        <v>45291</v>
      </c>
      <c r="G1567" t="n">
        <v>2023</v>
      </c>
      <c r="H1567" t="inlineStr">
        <is>
          <t>Diciembre</t>
        </is>
      </c>
      <c r="I1567" t="inlineStr">
        <is>
          <t>2023-2</t>
        </is>
      </c>
      <c r="J1567" t="n">
        <v>100</v>
      </c>
      <c r="K1567" t="n">
        <v>100</v>
      </c>
      <c r="L1567" t="n">
        <v>1</v>
      </c>
      <c r="M1567" t="n">
        <v>1</v>
      </c>
      <c r="N1567" t="inlineStr">
        <is>
          <t>100.0%</t>
        </is>
      </c>
      <c r="O1567" t="inlineStr">
        <is>
          <t>100.0%</t>
        </is>
      </c>
      <c r="P1567" t="inlineStr">
        <is>
          <t>415.6-2023-12-31</t>
        </is>
      </c>
      <c r="Q1567" t="n">
        <v>2</v>
      </c>
      <c r="R1567" t="n">
        <v>2</v>
      </c>
    </row>
    <row r="1568">
      <c r="A1568" t="inlineStr">
        <is>
          <t>415.6</t>
        </is>
      </c>
      <c r="B1568" t="inlineStr">
        <is>
          <t>Plan anual Direccion bienestar universitario y huella grancolombiana</t>
        </is>
      </c>
      <c r="C1568" t="inlineStr">
        <is>
          <t>Gestión de la Responsabilidad Social</t>
        </is>
      </c>
      <c r="D1568" t="inlineStr">
        <is>
          <t>Trimestral</t>
        </is>
      </c>
      <c r="E1568" t="inlineStr">
        <is>
          <t>Positivo</t>
        </is>
      </c>
      <c r="F1568" s="137" t="n">
        <v>45473</v>
      </c>
      <c r="G1568" t="n">
        <v>2024</v>
      </c>
      <c r="H1568" t="inlineStr">
        <is>
          <t>Junio</t>
        </is>
      </c>
      <c r="I1568" t="inlineStr">
        <is>
          <t>2024-1</t>
        </is>
      </c>
      <c r="J1568" t="n">
        <v>71.25</v>
      </c>
      <c r="K1568" t="n">
        <v>52.22</v>
      </c>
      <c r="L1568" t="n">
        <v>0.7329122807017544</v>
      </c>
      <c r="M1568" t="n">
        <v>0.7329122807017544</v>
      </c>
      <c r="N1568" t="inlineStr">
        <is>
          <t>71.25%</t>
        </is>
      </c>
      <c r="O1568" t="inlineStr">
        <is>
          <t>52.22%</t>
        </is>
      </c>
      <c r="P1568" t="inlineStr">
        <is>
          <t>415.6-2024-06-30</t>
        </is>
      </c>
      <c r="Q1568" t="n">
        <v>2</v>
      </c>
      <c r="R1568" t="n">
        <v>2</v>
      </c>
    </row>
    <row r="1569">
      <c r="A1569" t="inlineStr">
        <is>
          <t>415.7</t>
        </is>
      </c>
      <c r="B1569" t="inlineStr">
        <is>
          <t>Plan anual Director de gobierno digital</t>
        </is>
      </c>
      <c r="C1569" t="inlineStr">
        <is>
          <t>Gestión de la tecnología e innovación digital</t>
        </is>
      </c>
      <c r="D1569" t="inlineStr">
        <is>
          <t>Trimestral</t>
        </is>
      </c>
      <c r="E1569" t="inlineStr">
        <is>
          <t>Positivo</t>
        </is>
      </c>
      <c r="F1569" s="137" t="n">
        <v>45473</v>
      </c>
      <c r="G1569" t="n">
        <v>2024</v>
      </c>
      <c r="H1569" t="inlineStr">
        <is>
          <t>Junio</t>
        </is>
      </c>
      <c r="I1569" t="inlineStr">
        <is>
          <t>2024-1</t>
        </is>
      </c>
      <c r="J1569" t="n">
        <v>46.98</v>
      </c>
      <c r="K1569" t="n">
        <v>57.83</v>
      </c>
      <c r="L1569" t="n">
        <v>1.230949340144742</v>
      </c>
      <c r="M1569" t="n">
        <v>1.230949340144742</v>
      </c>
      <c r="N1569" t="inlineStr">
        <is>
          <t>46.98%</t>
        </is>
      </c>
      <c r="O1569" t="inlineStr">
        <is>
          <t>57.83%</t>
        </is>
      </c>
      <c r="P1569" t="inlineStr">
        <is>
          <t>415.7-2024-06-30</t>
        </is>
      </c>
      <c r="Q1569" t="n">
        <v>2</v>
      </c>
      <c r="R1569" t="n">
        <v>2</v>
      </c>
    </row>
    <row r="1570">
      <c r="A1570" t="inlineStr">
        <is>
          <t>415.8</t>
        </is>
      </c>
      <c r="B1570" t="inlineStr">
        <is>
          <t>Plan anual Gerente de innovación y producto</t>
        </is>
      </c>
      <c r="D1570" t="inlineStr">
        <is>
          <t>Trimestral</t>
        </is>
      </c>
      <c r="E1570" t="inlineStr">
        <is>
          <t>Positivo</t>
        </is>
      </c>
      <c r="F1570" s="137" t="n">
        <v>45473</v>
      </c>
      <c r="G1570" t="n">
        <v>2024</v>
      </c>
      <c r="H1570" t="inlineStr">
        <is>
          <t>Junio</t>
        </is>
      </c>
      <c r="I1570" t="inlineStr">
        <is>
          <t>2024-1</t>
        </is>
      </c>
      <c r="J1570" t="n">
        <v>53.64</v>
      </c>
      <c r="K1570" t="n">
        <v>48.5</v>
      </c>
      <c r="L1570" t="n">
        <v>0.9041759880686056</v>
      </c>
      <c r="M1570" t="n">
        <v>0.9041759880686056</v>
      </c>
      <c r="N1570" t="inlineStr">
        <is>
          <t>53.64%</t>
        </is>
      </c>
      <c r="O1570" t="inlineStr">
        <is>
          <t>48.5%</t>
        </is>
      </c>
      <c r="P1570" t="inlineStr">
        <is>
          <t>415.8-2024-06-30</t>
        </is>
      </c>
      <c r="Q1570" t="n">
        <v>2</v>
      </c>
      <c r="R1570" t="n">
        <v>2</v>
      </c>
    </row>
    <row r="1571">
      <c r="A1571" t="inlineStr">
        <is>
          <t>415.9</t>
        </is>
      </c>
      <c r="B1571" t="inlineStr">
        <is>
          <t>Plan anual Dirección de desarrollo e innovación</t>
        </is>
      </c>
      <c r="C1571" t="inlineStr">
        <is>
          <t>Gestión de la tecnología e innovación digital</t>
        </is>
      </c>
      <c r="D1571" t="inlineStr">
        <is>
          <t>Trimestral</t>
        </is>
      </c>
      <c r="E1571" t="inlineStr">
        <is>
          <t>Positivo</t>
        </is>
      </c>
      <c r="F1571" s="137" t="n">
        <v>45473</v>
      </c>
      <c r="G1571" t="n">
        <v>2024</v>
      </c>
      <c r="H1571" t="inlineStr">
        <is>
          <t>Junio</t>
        </is>
      </c>
      <c r="I1571" t="inlineStr">
        <is>
          <t>2024-1</t>
        </is>
      </c>
      <c r="J1571" t="n">
        <v>64.53</v>
      </c>
      <c r="K1571" t="n">
        <v>54.67</v>
      </c>
      <c r="L1571" t="n">
        <v>0.8472028513869518</v>
      </c>
      <c r="M1571" t="n">
        <v>0.8472028513869518</v>
      </c>
      <c r="N1571" t="inlineStr">
        <is>
          <t>64.53%</t>
        </is>
      </c>
      <c r="O1571" t="inlineStr">
        <is>
          <t>54.67%</t>
        </is>
      </c>
      <c r="P1571" t="inlineStr">
        <is>
          <t>415.9-2024-06-30</t>
        </is>
      </c>
      <c r="Q1571" t="n">
        <v>2</v>
      </c>
      <c r="R1571" t="n">
        <v>2</v>
      </c>
    </row>
    <row r="1572">
      <c r="A1572" t="inlineStr">
        <is>
          <t>416</t>
        </is>
      </c>
      <c r="B1572" t="inlineStr">
        <is>
          <t>Cumplimiento Plan Anual Vicerrectoría de crecimiento</t>
        </is>
      </c>
      <c r="D1572" t="inlineStr">
        <is>
          <t>Trimestral</t>
        </is>
      </c>
      <c r="E1572" t="inlineStr">
        <is>
          <t>Positivo</t>
        </is>
      </c>
      <c r="F1572" s="137" t="n">
        <v>45107</v>
      </c>
      <c r="G1572" t="n">
        <v>2023</v>
      </c>
      <c r="H1572" t="inlineStr">
        <is>
          <t>Junio</t>
        </is>
      </c>
      <c r="I1572" t="inlineStr">
        <is>
          <t>2023-1</t>
        </is>
      </c>
      <c r="J1572" t="n">
        <v>100</v>
      </c>
      <c r="K1572" t="n">
        <v>96</v>
      </c>
      <c r="L1572" t="n">
        <v>0.96</v>
      </c>
      <c r="M1572" t="n">
        <v>0.96</v>
      </c>
      <c r="N1572" t="inlineStr">
        <is>
          <t>100.0%</t>
        </is>
      </c>
      <c r="O1572" t="inlineStr">
        <is>
          <t>96.0%</t>
        </is>
      </c>
      <c r="P1572" t="inlineStr">
        <is>
          <t>416-2023-06-30</t>
        </is>
      </c>
      <c r="Q1572" t="n">
        <v>2</v>
      </c>
      <c r="R1572" t="n">
        <v>2</v>
      </c>
    </row>
    <row r="1573">
      <c r="A1573" t="inlineStr">
        <is>
          <t>416</t>
        </is>
      </c>
      <c r="B1573" t="inlineStr">
        <is>
          <t>Cumplimiento Plan Anual Vicerrectoría de crecimiento</t>
        </is>
      </c>
      <c r="D1573" t="inlineStr">
        <is>
          <t>Trimestral</t>
        </is>
      </c>
      <c r="E1573" t="inlineStr">
        <is>
          <t>Positivo</t>
        </is>
      </c>
      <c r="F1573" s="137" t="n">
        <v>45291</v>
      </c>
      <c r="G1573" t="n">
        <v>2023</v>
      </c>
      <c r="H1573" t="inlineStr">
        <is>
          <t>Diciembre</t>
        </is>
      </c>
      <c r="I1573" t="inlineStr">
        <is>
          <t>2023-2</t>
        </is>
      </c>
      <c r="J1573" t="n">
        <v>100</v>
      </c>
      <c r="K1573" t="n">
        <v>92.96000000000001</v>
      </c>
      <c r="L1573" t="n">
        <v>0.9296000000000001</v>
      </c>
      <c r="M1573" t="n">
        <v>0.9296000000000001</v>
      </c>
      <c r="N1573" t="inlineStr">
        <is>
          <t>100.0%</t>
        </is>
      </c>
      <c r="O1573" t="inlineStr">
        <is>
          <t>92.96%</t>
        </is>
      </c>
      <c r="P1573" t="inlineStr">
        <is>
          <t>416-2023-12-31</t>
        </is>
      </c>
      <c r="Q1573" t="n">
        <v>2</v>
      </c>
      <c r="R1573" t="n">
        <v>2</v>
      </c>
    </row>
    <row r="1574">
      <c r="A1574" t="inlineStr">
        <is>
          <t>416</t>
        </is>
      </c>
      <c r="B1574" t="inlineStr">
        <is>
          <t>Cumplimiento Plan Anual Vicerrectoría de crecimiento</t>
        </is>
      </c>
      <c r="C1574" t="inlineStr">
        <is>
          <t>Planeación Estratégica</t>
        </is>
      </c>
      <c r="D1574" t="inlineStr">
        <is>
          <t>Trimestral</t>
        </is>
      </c>
      <c r="E1574" t="inlineStr">
        <is>
          <t>Positivo</t>
        </is>
      </c>
      <c r="F1574" s="137" t="n">
        <v>45473</v>
      </c>
      <c r="G1574" t="n">
        <v>2024</v>
      </c>
      <c r="H1574" t="inlineStr">
        <is>
          <t>Junio</t>
        </is>
      </c>
      <c r="I1574" t="inlineStr">
        <is>
          <t>2024-1</t>
        </is>
      </c>
      <c r="J1574" t="n">
        <v>100</v>
      </c>
      <c r="K1574" t="n">
        <v>119.79</v>
      </c>
      <c r="L1574" t="n">
        <v>1.1979</v>
      </c>
      <c r="M1574" t="n">
        <v>1.1979</v>
      </c>
      <c r="N1574" t="inlineStr">
        <is>
          <t>100.0%</t>
        </is>
      </c>
      <c r="O1574" t="inlineStr">
        <is>
          <t>119.79%</t>
        </is>
      </c>
      <c r="P1574" t="inlineStr">
        <is>
          <t>416-2024-06-30</t>
        </is>
      </c>
      <c r="Q1574" t="n">
        <v>2</v>
      </c>
      <c r="R1574" t="n">
        <v>2</v>
      </c>
    </row>
    <row r="1575">
      <c r="A1575" t="inlineStr">
        <is>
          <t>416</t>
        </is>
      </c>
      <c r="B1575" t="inlineStr">
        <is>
          <t>Cumplimiento Plan Anual Vicerrectoría de crecimiento</t>
        </is>
      </c>
      <c r="C1575" t="inlineStr">
        <is>
          <t>Planeación Estratégica</t>
        </is>
      </c>
      <c r="D1575" t="inlineStr">
        <is>
          <t>Trimestral</t>
        </is>
      </c>
      <c r="E1575" t="inlineStr">
        <is>
          <t>Positivo</t>
        </is>
      </c>
      <c r="F1575" s="137" t="n">
        <v>45657</v>
      </c>
      <c r="G1575" t="n">
        <v>2024</v>
      </c>
      <c r="H1575" t="inlineStr">
        <is>
          <t>Diciembre</t>
        </is>
      </c>
      <c r="I1575" t="inlineStr">
        <is>
          <t>2024-2</t>
        </is>
      </c>
      <c r="J1575" t="n">
        <v>100</v>
      </c>
      <c r="K1575" t="n">
        <v>49.905</v>
      </c>
      <c r="L1575" t="n">
        <v>0.49905</v>
      </c>
      <c r="M1575" t="n">
        <v>0.49905</v>
      </c>
      <c r="N1575" t="inlineStr">
        <is>
          <t>100.0%</t>
        </is>
      </c>
      <c r="O1575" t="inlineStr">
        <is>
          <t>49.91%</t>
        </is>
      </c>
      <c r="P1575" t="inlineStr">
        <is>
          <t>416-2024-12-31</t>
        </is>
      </c>
      <c r="Q1575" t="n">
        <v>2</v>
      </c>
      <c r="R1575" t="n">
        <v>2</v>
      </c>
    </row>
    <row r="1576">
      <c r="A1576" t="inlineStr">
        <is>
          <t>416</t>
        </is>
      </c>
      <c r="B1576" t="inlineStr">
        <is>
          <t>Cumplimiento Plan Anual Vicerrectoría de crecimiento</t>
        </is>
      </c>
      <c r="C1576" t="inlineStr">
        <is>
          <t>Planeación Estratégica</t>
        </is>
      </c>
      <c r="D1576" t="inlineStr">
        <is>
          <t>Trimestral</t>
        </is>
      </c>
      <c r="E1576" t="inlineStr">
        <is>
          <t>Positivo</t>
        </is>
      </c>
      <c r="F1576" s="137" t="n">
        <v>45838</v>
      </c>
      <c r="G1576" t="n">
        <v>2025</v>
      </c>
      <c r="H1576" t="inlineStr">
        <is>
          <t>Junio</t>
        </is>
      </c>
      <c r="I1576" t="inlineStr">
        <is>
          <t>2025-1</t>
        </is>
      </c>
      <c r="J1576" t="n">
        <v>100</v>
      </c>
      <c r="K1576" t="n">
        <v>140.08</v>
      </c>
      <c r="L1576" t="n">
        <v>1.3</v>
      </c>
      <c r="M1576" t="n">
        <v>1.4008</v>
      </c>
      <c r="N1576" t="inlineStr">
        <is>
          <t>100.0%</t>
        </is>
      </c>
      <c r="O1576" t="inlineStr">
        <is>
          <t>140.08%</t>
        </is>
      </c>
      <c r="P1576" t="inlineStr">
        <is>
          <t>416-2025-06-30</t>
        </is>
      </c>
      <c r="Q1576" t="n">
        <v>2</v>
      </c>
      <c r="R1576" t="n">
        <v>2</v>
      </c>
    </row>
    <row r="1577">
      <c r="A1577" t="inlineStr">
        <is>
          <t>416</t>
        </is>
      </c>
      <c r="B1577" t="inlineStr">
        <is>
          <t>Cumplimiento Plan Anual Vicerrectoría de crecimiento</t>
        </is>
      </c>
      <c r="C1577" t="inlineStr">
        <is>
          <t>Planeación Estratégica</t>
        </is>
      </c>
      <c r="D1577" t="inlineStr">
        <is>
          <t>Trimestral</t>
        </is>
      </c>
      <c r="E1577" t="inlineStr">
        <is>
          <t>Positivo</t>
        </is>
      </c>
      <c r="F1577" s="137" t="n">
        <v>46022</v>
      </c>
      <c r="G1577" t="n">
        <v>2025</v>
      </c>
      <c r="H1577" t="inlineStr">
        <is>
          <t>Diciembre</t>
        </is>
      </c>
      <c r="I1577" t="inlineStr">
        <is>
          <t>2025-2</t>
        </is>
      </c>
      <c r="J1577" t="n">
        <v>100</v>
      </c>
      <c r="L1577" t="n">
        <v>0</v>
      </c>
      <c r="M1577" t="n">
        <v>0</v>
      </c>
      <c r="N1577" t="inlineStr">
        <is>
          <t>100.0%</t>
        </is>
      </c>
      <c r="P1577" t="inlineStr">
        <is>
          <t>416-2025-12-31</t>
        </is>
      </c>
      <c r="Q1577" t="n">
        <v>2</v>
      </c>
      <c r="R1577" t="n">
        <v>2</v>
      </c>
    </row>
    <row r="1578">
      <c r="A1578" t="inlineStr">
        <is>
          <t>416.1</t>
        </is>
      </c>
      <c r="B1578" t="inlineStr">
        <is>
          <t>Plan anual Gerencia de matriculas</t>
        </is>
      </c>
      <c r="C1578" t="inlineStr">
        <is>
          <t>Inscripción, admisión y matrícula de estudiantes nuevos</t>
        </is>
      </c>
      <c r="D1578" t="inlineStr">
        <is>
          <t>Trimestral</t>
        </is>
      </c>
      <c r="E1578" t="inlineStr">
        <is>
          <t>Positivo</t>
        </is>
      </c>
      <c r="F1578" s="137" t="n">
        <v>45107</v>
      </c>
      <c r="G1578" t="n">
        <v>2023</v>
      </c>
      <c r="H1578" t="inlineStr">
        <is>
          <t>Junio</t>
        </is>
      </c>
      <c r="I1578" t="inlineStr">
        <is>
          <t>2023-1</t>
        </is>
      </c>
      <c r="J1578" t="n">
        <v>63</v>
      </c>
      <c r="K1578" t="n">
        <v>62</v>
      </c>
      <c r="L1578" t="n">
        <v>0.9841269841269841</v>
      </c>
      <c r="M1578" t="n">
        <v>0.9841269841269841</v>
      </c>
      <c r="N1578" t="inlineStr">
        <is>
          <t>63.0%</t>
        </is>
      </c>
      <c r="O1578" t="inlineStr">
        <is>
          <t>62.0%</t>
        </is>
      </c>
      <c r="P1578" t="inlineStr">
        <is>
          <t>416.1-2023-06-30</t>
        </is>
      </c>
      <c r="Q1578" t="n">
        <v>2</v>
      </c>
      <c r="R1578" t="n">
        <v>2</v>
      </c>
    </row>
    <row r="1579">
      <c r="A1579" t="inlineStr">
        <is>
          <t>416.1</t>
        </is>
      </c>
      <c r="B1579" t="inlineStr">
        <is>
          <t>Plan anual Gerencia de matriculas</t>
        </is>
      </c>
      <c r="C1579" t="inlineStr">
        <is>
          <t>Inscripción, admisión y matrícula de estudiantes nuevos</t>
        </is>
      </c>
      <c r="D1579" t="inlineStr">
        <is>
          <t>Trimestral</t>
        </is>
      </c>
      <c r="E1579" t="inlineStr">
        <is>
          <t>Positivo</t>
        </is>
      </c>
      <c r="F1579" s="137" t="n">
        <v>45291</v>
      </c>
      <c r="G1579" t="n">
        <v>2023</v>
      </c>
      <c r="H1579" t="inlineStr">
        <is>
          <t>Diciembre</t>
        </is>
      </c>
      <c r="I1579" t="inlineStr">
        <is>
          <t>2023-2</t>
        </is>
      </c>
      <c r="J1579" t="n">
        <v>100</v>
      </c>
      <c r="K1579" t="n">
        <v>100</v>
      </c>
      <c r="L1579" t="n">
        <v>1</v>
      </c>
      <c r="M1579" t="n">
        <v>1</v>
      </c>
      <c r="N1579" t="inlineStr">
        <is>
          <t>100.0%</t>
        </is>
      </c>
      <c r="O1579" t="inlineStr">
        <is>
          <t>100.0%</t>
        </is>
      </c>
      <c r="P1579" t="inlineStr">
        <is>
          <t>416.1-2023-12-31</t>
        </is>
      </c>
      <c r="Q1579" t="n">
        <v>2</v>
      </c>
      <c r="R1579" t="n">
        <v>2</v>
      </c>
    </row>
    <row r="1580">
      <c r="A1580" t="inlineStr">
        <is>
          <t>416.1</t>
        </is>
      </c>
      <c r="B1580" t="inlineStr">
        <is>
          <t>Plan anual Gerencia de matriculas</t>
        </is>
      </c>
      <c r="C1580" t="inlineStr">
        <is>
          <t>Inscripción, admisión y matrícula de estudiantes nuevos</t>
        </is>
      </c>
      <c r="D1580" t="inlineStr">
        <is>
          <t>Trimestral</t>
        </is>
      </c>
      <c r="E1580" t="inlineStr">
        <is>
          <t>Positivo</t>
        </is>
      </c>
      <c r="F1580" s="137" t="n">
        <v>45473</v>
      </c>
      <c r="G1580" t="n">
        <v>2024</v>
      </c>
      <c r="H1580" t="inlineStr">
        <is>
          <t>Junio</t>
        </is>
      </c>
      <c r="I1580" t="inlineStr">
        <is>
          <t>2024-1</t>
        </is>
      </c>
      <c r="J1580" t="n">
        <v>60.93</v>
      </c>
      <c r="K1580" t="n">
        <v>61.45</v>
      </c>
      <c r="L1580" t="n">
        <v>1.008534383719022</v>
      </c>
      <c r="M1580" t="n">
        <v>1.008534383719022</v>
      </c>
      <c r="N1580" t="inlineStr">
        <is>
          <t>60.93%</t>
        </is>
      </c>
      <c r="O1580" t="inlineStr">
        <is>
          <t>61.45%</t>
        </is>
      </c>
      <c r="P1580" t="inlineStr">
        <is>
          <t>416.1-2024-06-30</t>
        </is>
      </c>
      <c r="Q1580" t="n">
        <v>2</v>
      </c>
      <c r="R1580" t="n">
        <v>2</v>
      </c>
    </row>
    <row r="1581">
      <c r="A1581" t="inlineStr">
        <is>
          <t>416.2</t>
        </is>
      </c>
      <c r="B1581" t="inlineStr">
        <is>
          <t>Plan anual Gerencia de mercadeo</t>
        </is>
      </c>
      <c r="C1581" t="inlineStr">
        <is>
          <t>Mercadeo de programas académicos</t>
        </is>
      </c>
      <c r="D1581" t="inlineStr">
        <is>
          <t>Trimestral</t>
        </is>
      </c>
      <c r="E1581" t="inlineStr">
        <is>
          <t>Positivo</t>
        </is>
      </c>
      <c r="F1581" s="137" t="n">
        <v>45107</v>
      </c>
      <c r="G1581" t="n">
        <v>2023</v>
      </c>
      <c r="H1581" t="inlineStr">
        <is>
          <t>Junio</t>
        </is>
      </c>
      <c r="I1581" t="inlineStr">
        <is>
          <t>2023-1</t>
        </is>
      </c>
      <c r="J1581" t="n">
        <v>78</v>
      </c>
      <c r="K1581" t="n">
        <v>73</v>
      </c>
      <c r="L1581" t="n">
        <v>0.9358974358974359</v>
      </c>
      <c r="M1581" t="n">
        <v>0.9358974358974359</v>
      </c>
      <c r="N1581" t="inlineStr">
        <is>
          <t>78.0%</t>
        </is>
      </c>
      <c r="O1581" t="inlineStr">
        <is>
          <t>73.0%</t>
        </is>
      </c>
      <c r="P1581" t="inlineStr">
        <is>
          <t>416.2-2023-06-30</t>
        </is>
      </c>
      <c r="Q1581" t="n">
        <v>2</v>
      </c>
      <c r="R1581" t="n">
        <v>2</v>
      </c>
    </row>
    <row r="1582">
      <c r="A1582" t="inlineStr">
        <is>
          <t>416.2</t>
        </is>
      </c>
      <c r="B1582" t="inlineStr">
        <is>
          <t>Plan anual Gerencia de mercadeo</t>
        </is>
      </c>
      <c r="C1582" t="inlineStr">
        <is>
          <t>Mercadeo de programas académicos</t>
        </is>
      </c>
      <c r="D1582" t="inlineStr">
        <is>
          <t>Trimestral</t>
        </is>
      </c>
      <c r="E1582" t="inlineStr">
        <is>
          <t>Positivo</t>
        </is>
      </c>
      <c r="F1582" s="137" t="n">
        <v>45291</v>
      </c>
      <c r="G1582" t="n">
        <v>2023</v>
      </c>
      <c r="H1582" t="inlineStr">
        <is>
          <t>Diciembre</t>
        </is>
      </c>
      <c r="I1582" t="inlineStr">
        <is>
          <t>2023-2</t>
        </is>
      </c>
      <c r="J1582" t="n">
        <v>100</v>
      </c>
      <c r="K1582" t="n">
        <v>96</v>
      </c>
      <c r="L1582" t="n">
        <v>0.96</v>
      </c>
      <c r="M1582" t="n">
        <v>0.96</v>
      </c>
      <c r="N1582" t="inlineStr">
        <is>
          <t>100.0%</t>
        </is>
      </c>
      <c r="O1582" t="inlineStr">
        <is>
          <t>96.0%</t>
        </is>
      </c>
      <c r="P1582" t="inlineStr">
        <is>
          <t>416.2-2023-12-31</t>
        </is>
      </c>
      <c r="Q1582" t="n">
        <v>2</v>
      </c>
      <c r="R1582" t="n">
        <v>2</v>
      </c>
    </row>
    <row r="1583">
      <c r="A1583" t="inlineStr">
        <is>
          <t>416.2</t>
        </is>
      </c>
      <c r="B1583" t="inlineStr">
        <is>
          <t>Plan anual Gerencia de mercadeo</t>
        </is>
      </c>
      <c r="C1583" t="inlineStr">
        <is>
          <t>Mercadeo de programas académicos</t>
        </is>
      </c>
      <c r="D1583" t="inlineStr">
        <is>
          <t>Trimestral</t>
        </is>
      </c>
      <c r="E1583" t="inlineStr">
        <is>
          <t>Positivo</t>
        </is>
      </c>
      <c r="F1583" s="137" t="n">
        <v>45473</v>
      </c>
      <c r="G1583" t="n">
        <v>2024</v>
      </c>
      <c r="H1583" t="inlineStr">
        <is>
          <t>Junio</t>
        </is>
      </c>
      <c r="I1583" t="inlineStr">
        <is>
          <t>2024-1</t>
        </is>
      </c>
      <c r="J1583" t="n">
        <v>42.89</v>
      </c>
      <c r="K1583" t="n">
        <v>41.67</v>
      </c>
      <c r="L1583" t="n">
        <v>0.9715551410585218</v>
      </c>
      <c r="M1583" t="n">
        <v>0.9715551410585218</v>
      </c>
      <c r="N1583" t="inlineStr">
        <is>
          <t>42.89%</t>
        </is>
      </c>
      <c r="O1583" t="inlineStr">
        <is>
          <t>41.67%</t>
        </is>
      </c>
      <c r="P1583" t="inlineStr">
        <is>
          <t>416.2-2024-06-30</t>
        </is>
      </c>
      <c r="Q1583" t="n">
        <v>2</v>
      </c>
      <c r="R1583" t="n">
        <v>2</v>
      </c>
    </row>
    <row r="1584">
      <c r="A1584" t="inlineStr">
        <is>
          <t>416.3</t>
        </is>
      </c>
      <c r="B1584" t="inlineStr">
        <is>
          <t>Plan anual Gerencia de servicios corporativos</t>
        </is>
      </c>
      <c r="C1584" t="inlineStr">
        <is>
          <t>Mercadeo de programas académicos</t>
        </is>
      </c>
      <c r="D1584" t="inlineStr">
        <is>
          <t>Trimestral</t>
        </is>
      </c>
      <c r="E1584" t="inlineStr">
        <is>
          <t>Positivo</t>
        </is>
      </c>
      <c r="F1584" s="137" t="n">
        <v>45473</v>
      </c>
      <c r="G1584" t="n">
        <v>2024</v>
      </c>
      <c r="H1584" t="inlineStr">
        <is>
          <t>Junio</t>
        </is>
      </c>
      <c r="I1584" t="inlineStr">
        <is>
          <t>2024-1</t>
        </is>
      </c>
      <c r="J1584" t="n">
        <v>42.15</v>
      </c>
      <c r="K1584" t="n">
        <v>90</v>
      </c>
      <c r="L1584" t="n">
        <v>1.3</v>
      </c>
      <c r="M1584" t="n">
        <v>2.135231316725979</v>
      </c>
      <c r="N1584" t="inlineStr">
        <is>
          <t>42.15%</t>
        </is>
      </c>
      <c r="O1584" t="inlineStr">
        <is>
          <t>90.0%</t>
        </is>
      </c>
      <c r="P1584" t="inlineStr">
        <is>
          <t>416.3-2024-06-30</t>
        </is>
      </c>
      <c r="Q1584" t="n">
        <v>2</v>
      </c>
      <c r="R1584" t="n">
        <v>2</v>
      </c>
    </row>
    <row r="1585">
      <c r="A1585" t="inlineStr">
        <is>
          <t>416.4</t>
        </is>
      </c>
      <c r="B1585" t="inlineStr">
        <is>
          <t>Plan anual Director B2B y B2C</t>
        </is>
      </c>
      <c r="C1585" t="inlineStr">
        <is>
          <t>Mercadeo de programas académicos</t>
        </is>
      </c>
      <c r="D1585" t="inlineStr">
        <is>
          <t>Trimestral</t>
        </is>
      </c>
      <c r="E1585" t="inlineStr">
        <is>
          <t>Positivo</t>
        </is>
      </c>
      <c r="F1585" s="137" t="n">
        <v>45473</v>
      </c>
      <c r="G1585" t="n">
        <v>2024</v>
      </c>
      <c r="H1585" t="inlineStr">
        <is>
          <t>Junio</t>
        </is>
      </c>
      <c r="I1585" t="inlineStr">
        <is>
          <t>2024-1</t>
        </is>
      </c>
      <c r="J1585" t="n">
        <v>58.9</v>
      </c>
      <c r="K1585" t="n">
        <v>60</v>
      </c>
      <c r="L1585" t="n">
        <v>1.01867572156197</v>
      </c>
      <c r="M1585" t="n">
        <v>1.01867572156197</v>
      </c>
      <c r="N1585" t="inlineStr">
        <is>
          <t>58.9%</t>
        </is>
      </c>
      <c r="O1585" t="inlineStr">
        <is>
          <t>60.0%</t>
        </is>
      </c>
      <c r="P1585" t="inlineStr">
        <is>
          <t>416.4-2024-06-30</t>
        </is>
      </c>
      <c r="Q1585" t="n">
        <v>2</v>
      </c>
      <c r="R1585" t="n">
        <v>2</v>
      </c>
    </row>
    <row r="1586">
      <c r="A1586" t="inlineStr">
        <is>
          <t>416.5</t>
        </is>
      </c>
      <c r="B1586" t="inlineStr">
        <is>
          <t>Plan anual Director de producto</t>
        </is>
      </c>
      <c r="C1586" t="inlineStr">
        <is>
          <t>Mercadeo de programas académicos</t>
        </is>
      </c>
      <c r="D1586" t="inlineStr">
        <is>
          <t>Trimestral</t>
        </is>
      </c>
      <c r="E1586" t="inlineStr">
        <is>
          <t>Positivo</t>
        </is>
      </c>
      <c r="F1586" s="137" t="n">
        <v>45473</v>
      </c>
      <c r="G1586" t="n">
        <v>2024</v>
      </c>
      <c r="H1586" t="inlineStr">
        <is>
          <t>Junio</t>
        </is>
      </c>
      <c r="I1586" t="inlineStr">
        <is>
          <t>2024-1</t>
        </is>
      </c>
      <c r="J1586" t="n">
        <v>36.28</v>
      </c>
      <c r="K1586" t="n">
        <v>35</v>
      </c>
      <c r="L1586" t="n">
        <v>0.9647188533627342</v>
      </c>
      <c r="M1586" t="n">
        <v>0.9647188533627342</v>
      </c>
      <c r="N1586" t="inlineStr">
        <is>
          <t>36.28%</t>
        </is>
      </c>
      <c r="O1586" t="inlineStr">
        <is>
          <t>35.0%</t>
        </is>
      </c>
      <c r="P1586" t="inlineStr">
        <is>
          <t>416.5-2024-06-30</t>
        </is>
      </c>
      <c r="Q1586" t="n">
        <v>2</v>
      </c>
      <c r="R1586" t="n">
        <v>2</v>
      </c>
    </row>
    <row r="1587">
      <c r="A1587" t="inlineStr">
        <is>
          <t>416.6</t>
        </is>
      </c>
      <c r="B1587" t="inlineStr">
        <is>
          <t>Plan anual Director de estrategia de marca</t>
        </is>
      </c>
      <c r="C1587" t="inlineStr">
        <is>
          <t>Mercadeo de programas académicos</t>
        </is>
      </c>
      <c r="D1587" t="inlineStr">
        <is>
          <t>Trimestral</t>
        </is>
      </c>
      <c r="E1587" t="inlineStr">
        <is>
          <t>Positivo</t>
        </is>
      </c>
      <c r="F1587" s="137" t="n">
        <v>45473</v>
      </c>
      <c r="G1587" t="n">
        <v>2024</v>
      </c>
      <c r="H1587" t="inlineStr">
        <is>
          <t>Junio</t>
        </is>
      </c>
      <c r="I1587" t="inlineStr">
        <is>
          <t>2024-1</t>
        </is>
      </c>
      <c r="J1587" t="n">
        <v>57.55</v>
      </c>
      <c r="K1587" t="n">
        <v>61.67</v>
      </c>
      <c r="L1587" t="n">
        <v>1.071589921807124</v>
      </c>
      <c r="M1587" t="n">
        <v>1.071589921807124</v>
      </c>
      <c r="N1587" t="inlineStr">
        <is>
          <t>57.55%</t>
        </is>
      </c>
      <c r="O1587" t="inlineStr">
        <is>
          <t>61.67%</t>
        </is>
      </c>
      <c r="P1587" t="inlineStr">
        <is>
          <t>416.6-2024-06-30</t>
        </is>
      </c>
      <c r="Q1587" t="n">
        <v>2</v>
      </c>
      <c r="R1587" t="n">
        <v>2</v>
      </c>
    </row>
    <row r="1588">
      <c r="A1588" t="inlineStr">
        <is>
          <t>416.7</t>
        </is>
      </c>
      <c r="B1588" t="inlineStr">
        <is>
          <t>Plan anual COORDINACIÓN COMERCIAL B2G</t>
        </is>
      </c>
      <c r="C1588" t="inlineStr">
        <is>
          <t>Mercadeo y venta de educación para la vida</t>
        </is>
      </c>
      <c r="D1588" t="inlineStr">
        <is>
          <t>Trimestral</t>
        </is>
      </c>
      <c r="E1588" t="inlineStr">
        <is>
          <t>Positivo</t>
        </is>
      </c>
      <c r="F1588" s="137" t="n">
        <v>45107</v>
      </c>
      <c r="G1588" t="n">
        <v>2023</v>
      </c>
      <c r="H1588" t="inlineStr">
        <is>
          <t>Junio</t>
        </is>
      </c>
      <c r="I1588" t="inlineStr">
        <is>
          <t>2023-1</t>
        </is>
      </c>
      <c r="J1588" t="n">
        <v>58</v>
      </c>
      <c r="K1588" t="n">
        <v>62</v>
      </c>
      <c r="L1588" t="n">
        <v>1.068965517241379</v>
      </c>
      <c r="M1588" t="n">
        <v>1.068965517241379</v>
      </c>
      <c r="N1588" t="inlineStr">
        <is>
          <t>58.0%</t>
        </is>
      </c>
      <c r="O1588" t="inlineStr">
        <is>
          <t>62.0%</t>
        </is>
      </c>
      <c r="P1588" t="inlineStr">
        <is>
          <t>416.7-2023-06-30</t>
        </is>
      </c>
      <c r="Q1588" t="n">
        <v>2</v>
      </c>
      <c r="R1588" t="n">
        <v>2</v>
      </c>
    </row>
    <row r="1589">
      <c r="A1589" t="inlineStr">
        <is>
          <t>416.7</t>
        </is>
      </c>
      <c r="B1589" t="inlineStr">
        <is>
          <t>Plan anual COORDINACIÓN COMERCIAL B2G</t>
        </is>
      </c>
      <c r="C1589" t="inlineStr">
        <is>
          <t>Mercadeo y venta de educación para la vida</t>
        </is>
      </c>
      <c r="D1589" t="inlineStr">
        <is>
          <t>Trimestral</t>
        </is>
      </c>
      <c r="E1589" t="inlineStr">
        <is>
          <t>Positivo</t>
        </is>
      </c>
      <c r="F1589" s="137" t="n">
        <v>45291</v>
      </c>
      <c r="G1589" t="n">
        <v>2023</v>
      </c>
      <c r="H1589" t="inlineStr">
        <is>
          <t>Diciembre</t>
        </is>
      </c>
      <c r="I1589" t="inlineStr">
        <is>
          <t>2023-2</t>
        </is>
      </c>
      <c r="J1589" t="n">
        <v>100</v>
      </c>
      <c r="K1589" t="n">
        <v>92.5</v>
      </c>
      <c r="L1589" t="n">
        <v>0.925</v>
      </c>
      <c r="M1589" t="n">
        <v>0.925</v>
      </c>
      <c r="N1589" t="inlineStr">
        <is>
          <t>100.0%</t>
        </is>
      </c>
      <c r="O1589" t="inlineStr">
        <is>
          <t>92.5%</t>
        </is>
      </c>
      <c r="P1589" t="inlineStr">
        <is>
          <t>416.7-2023-12-31</t>
        </is>
      </c>
      <c r="Q1589" t="n">
        <v>2</v>
      </c>
      <c r="R1589" t="n">
        <v>2</v>
      </c>
    </row>
    <row r="1590">
      <c r="A1590" t="inlineStr">
        <is>
          <t>416.8</t>
        </is>
      </c>
      <c r="B1590" t="inlineStr">
        <is>
          <t>Plan anual JEFE DE SERVICIO</t>
        </is>
      </c>
      <c r="C1590" t="inlineStr">
        <is>
          <t>Servicio</t>
        </is>
      </c>
      <c r="D1590" t="inlineStr">
        <is>
          <t>Trimestral</t>
        </is>
      </c>
      <c r="E1590" t="inlineStr">
        <is>
          <t>Positivo</t>
        </is>
      </c>
      <c r="F1590" s="137" t="n">
        <v>45107</v>
      </c>
      <c r="G1590" t="n">
        <v>2023</v>
      </c>
      <c r="H1590" t="inlineStr">
        <is>
          <t>Junio</t>
        </is>
      </c>
      <c r="I1590" t="inlineStr">
        <is>
          <t>2023-1</t>
        </is>
      </c>
      <c r="J1590" t="n">
        <v>94</v>
      </c>
      <c r="K1590" t="n">
        <v>91</v>
      </c>
      <c r="L1590" t="n">
        <v>0.9680851063829787</v>
      </c>
      <c r="M1590" t="n">
        <v>0.9680851063829787</v>
      </c>
      <c r="N1590" t="inlineStr">
        <is>
          <t>94.0%</t>
        </is>
      </c>
      <c r="O1590" t="inlineStr">
        <is>
          <t>91.0%</t>
        </is>
      </c>
      <c r="P1590" t="inlineStr">
        <is>
          <t>416.8-2023-06-30</t>
        </is>
      </c>
      <c r="Q1590" t="n">
        <v>2</v>
      </c>
      <c r="R1590" t="n">
        <v>2</v>
      </c>
    </row>
    <row r="1591">
      <c r="A1591" t="inlineStr">
        <is>
          <t>416.8</t>
        </is>
      </c>
      <c r="B1591" t="inlineStr">
        <is>
          <t>Plan anual JEFE DE SERVICIO</t>
        </is>
      </c>
      <c r="C1591" t="inlineStr">
        <is>
          <t>Sede Medellín</t>
        </is>
      </c>
      <c r="D1591" t="inlineStr">
        <is>
          <t>Trimestral</t>
        </is>
      </c>
      <c r="E1591" t="inlineStr">
        <is>
          <t>Positivo</t>
        </is>
      </c>
      <c r="F1591" s="137" t="n">
        <v>45291</v>
      </c>
      <c r="G1591" t="n">
        <v>2023</v>
      </c>
      <c r="H1591" t="inlineStr">
        <is>
          <t>Diciembre</t>
        </is>
      </c>
      <c r="I1591" t="inlineStr">
        <is>
          <t>2023-2</t>
        </is>
      </c>
      <c r="J1591" t="n">
        <v>100</v>
      </c>
      <c r="K1591" t="n">
        <v>99.88</v>
      </c>
      <c r="L1591" t="n">
        <v>0.9987999999999999</v>
      </c>
      <c r="M1591" t="n">
        <v>0.9987999999999999</v>
      </c>
      <c r="N1591" t="inlineStr">
        <is>
          <t>100.0%</t>
        </is>
      </c>
      <c r="O1591" t="inlineStr">
        <is>
          <t>99.88%</t>
        </is>
      </c>
      <c r="P1591" t="inlineStr">
        <is>
          <t>416.8-2023-12-31</t>
        </is>
      </c>
      <c r="Q1591" t="n">
        <v>2</v>
      </c>
      <c r="R1591" t="n">
        <v>2</v>
      </c>
    </row>
    <row r="1592">
      <c r="A1592" t="inlineStr">
        <is>
          <t>417</t>
        </is>
      </c>
      <c r="B1592" t="inlineStr">
        <is>
          <t>Cumplimiento Plan Anual Vicerrectoría Financiera</t>
        </is>
      </c>
      <c r="D1592" t="inlineStr">
        <is>
          <t>Trimestral</t>
        </is>
      </c>
      <c r="E1592" t="inlineStr">
        <is>
          <t>Positivo</t>
        </is>
      </c>
      <c r="F1592" s="137" t="n">
        <v>45107</v>
      </c>
      <c r="G1592" t="n">
        <v>2023</v>
      </c>
      <c r="H1592" t="inlineStr">
        <is>
          <t>Junio</t>
        </is>
      </c>
      <c r="I1592" t="inlineStr">
        <is>
          <t>2023-1</t>
        </is>
      </c>
      <c r="J1592" t="n">
        <v>100</v>
      </c>
      <c r="K1592" t="n">
        <v>110.67</v>
      </c>
      <c r="L1592" t="n">
        <v>1.1067</v>
      </c>
      <c r="M1592" t="n">
        <v>1.1067</v>
      </c>
      <c r="N1592" t="inlineStr">
        <is>
          <t>100.0%</t>
        </is>
      </c>
      <c r="O1592" t="inlineStr">
        <is>
          <t>110.67%</t>
        </is>
      </c>
      <c r="P1592" t="inlineStr">
        <is>
          <t>417-2023-06-30</t>
        </is>
      </c>
      <c r="Q1592" t="n">
        <v>2</v>
      </c>
      <c r="R1592" t="n">
        <v>2</v>
      </c>
    </row>
    <row r="1593">
      <c r="A1593" t="inlineStr">
        <is>
          <t>417</t>
        </is>
      </c>
      <c r="B1593" t="inlineStr">
        <is>
          <t>Cumplimiento Plan Anual Vicerrectoría Financiera</t>
        </is>
      </c>
      <c r="D1593" t="inlineStr">
        <is>
          <t>Trimestral</t>
        </is>
      </c>
      <c r="E1593" t="inlineStr">
        <is>
          <t>Positivo</t>
        </is>
      </c>
      <c r="F1593" s="137" t="n">
        <v>45291</v>
      </c>
      <c r="G1593" t="n">
        <v>2023</v>
      </c>
      <c r="H1593" t="inlineStr">
        <is>
          <t>Diciembre</t>
        </is>
      </c>
      <c r="I1593" t="inlineStr">
        <is>
          <t>2023-2</t>
        </is>
      </c>
      <c r="J1593" t="n">
        <v>100</v>
      </c>
      <c r="K1593" t="n">
        <v>94.075</v>
      </c>
      <c r="L1593" t="n">
        <v>0.94075</v>
      </c>
      <c r="M1593" t="n">
        <v>0.94075</v>
      </c>
      <c r="N1593" t="inlineStr">
        <is>
          <t>100.0%</t>
        </is>
      </c>
      <c r="O1593" t="inlineStr">
        <is>
          <t>94.08%</t>
        </is>
      </c>
      <c r="P1593" t="inlineStr">
        <is>
          <t>417-2023-12-31</t>
        </is>
      </c>
      <c r="Q1593" t="n">
        <v>2</v>
      </c>
      <c r="R1593" t="n">
        <v>2</v>
      </c>
    </row>
    <row r="1594">
      <c r="A1594" t="inlineStr">
        <is>
          <t>417</t>
        </is>
      </c>
      <c r="B1594" t="inlineStr">
        <is>
          <t>Cumplimiento Plan Anual Vicerrectoría Financiera</t>
        </is>
      </c>
      <c r="C1594" t="inlineStr">
        <is>
          <t>Planeación Estratégica</t>
        </is>
      </c>
      <c r="D1594" t="inlineStr">
        <is>
          <t>Trimestral</t>
        </is>
      </c>
      <c r="E1594" t="inlineStr">
        <is>
          <t>Positivo</t>
        </is>
      </c>
      <c r="F1594" s="137" t="n">
        <v>45473</v>
      </c>
      <c r="G1594" t="n">
        <v>2024</v>
      </c>
      <c r="H1594" t="inlineStr">
        <is>
          <t>Junio</t>
        </is>
      </c>
      <c r="I1594" t="inlineStr">
        <is>
          <t>2024-1</t>
        </is>
      </c>
      <c r="J1594" t="n">
        <v>100</v>
      </c>
      <c r="K1594" t="n">
        <v>105.565</v>
      </c>
      <c r="L1594" t="n">
        <v>1.05565</v>
      </c>
      <c r="M1594" t="n">
        <v>1.05565</v>
      </c>
      <c r="N1594" t="inlineStr">
        <is>
          <t>100.0%</t>
        </is>
      </c>
      <c r="O1594" t="inlineStr">
        <is>
          <t>105.56%</t>
        </is>
      </c>
      <c r="P1594" t="inlineStr">
        <is>
          <t>417-2024-06-30</t>
        </is>
      </c>
      <c r="Q1594" t="n">
        <v>2</v>
      </c>
      <c r="R1594" t="n">
        <v>2</v>
      </c>
    </row>
    <row r="1595">
      <c r="A1595" t="inlineStr">
        <is>
          <t>417</t>
        </is>
      </c>
      <c r="B1595" t="inlineStr">
        <is>
          <t>Cumplimiento Plan Anual Vicerrectoría Financiera</t>
        </is>
      </c>
      <c r="C1595" t="inlineStr">
        <is>
          <t>Planeación Estratégica</t>
        </is>
      </c>
      <c r="D1595" t="inlineStr">
        <is>
          <t>Trimestral</t>
        </is>
      </c>
      <c r="E1595" t="inlineStr">
        <is>
          <t>Positivo</t>
        </is>
      </c>
      <c r="F1595" s="137" t="n">
        <v>45657</v>
      </c>
      <c r="G1595" t="n">
        <v>2024</v>
      </c>
      <c r="H1595" t="inlineStr">
        <is>
          <t>Diciembre</t>
        </is>
      </c>
      <c r="I1595" t="inlineStr">
        <is>
          <t>2024-2</t>
        </is>
      </c>
      <c r="J1595" t="n">
        <v>100</v>
      </c>
      <c r="K1595" t="n">
        <v>50.095</v>
      </c>
      <c r="L1595" t="n">
        <v>0.50095</v>
      </c>
      <c r="M1595" t="n">
        <v>0.50095</v>
      </c>
      <c r="N1595" t="inlineStr">
        <is>
          <t>100.0%</t>
        </is>
      </c>
      <c r="O1595" t="inlineStr">
        <is>
          <t>50.09%</t>
        </is>
      </c>
      <c r="P1595" t="inlineStr">
        <is>
          <t>417-2024-12-31</t>
        </is>
      </c>
      <c r="Q1595" t="n">
        <v>2</v>
      </c>
      <c r="R1595" t="n">
        <v>2</v>
      </c>
    </row>
    <row r="1596">
      <c r="A1596" t="inlineStr">
        <is>
          <t>417</t>
        </is>
      </c>
      <c r="B1596" t="inlineStr">
        <is>
          <t>Cumplimiento Plan Anual Vicerrectoría Financiera</t>
        </is>
      </c>
      <c r="C1596" t="inlineStr">
        <is>
          <t>Planeación Estratégica</t>
        </is>
      </c>
      <c r="D1596" t="inlineStr">
        <is>
          <t>Trimestral</t>
        </is>
      </c>
      <c r="E1596" t="inlineStr">
        <is>
          <t>Positivo</t>
        </is>
      </c>
      <c r="F1596" s="137" t="n">
        <v>45838</v>
      </c>
      <c r="G1596" t="n">
        <v>2025</v>
      </c>
      <c r="H1596" t="inlineStr">
        <is>
          <t>Junio</t>
        </is>
      </c>
      <c r="I1596" t="inlineStr">
        <is>
          <t>2025-1</t>
        </is>
      </c>
      <c r="J1596" t="n">
        <v>100</v>
      </c>
      <c r="K1596" t="n">
        <v>97.48</v>
      </c>
      <c r="L1596" t="n">
        <v>0.9748</v>
      </c>
      <c r="M1596" t="n">
        <v>0.9748</v>
      </c>
      <c r="N1596" t="inlineStr">
        <is>
          <t>100.0%</t>
        </is>
      </c>
      <c r="O1596" t="inlineStr">
        <is>
          <t>97.48%</t>
        </is>
      </c>
      <c r="P1596" t="inlineStr">
        <is>
          <t>417-2025-06-30</t>
        </is>
      </c>
      <c r="Q1596" t="n">
        <v>2</v>
      </c>
      <c r="R1596" t="n">
        <v>2</v>
      </c>
    </row>
    <row r="1597">
      <c r="A1597" t="inlineStr">
        <is>
          <t>417</t>
        </is>
      </c>
      <c r="B1597" t="inlineStr">
        <is>
          <t>Cumplimiento Plan Anual Vicerrectoría Financiera</t>
        </is>
      </c>
      <c r="C1597" t="inlineStr">
        <is>
          <t>Planeación Estratégica</t>
        </is>
      </c>
      <c r="D1597" t="inlineStr">
        <is>
          <t>Trimestral</t>
        </is>
      </c>
      <c r="E1597" t="inlineStr">
        <is>
          <t>Positivo</t>
        </is>
      </c>
      <c r="F1597" s="137" t="n">
        <v>46022</v>
      </c>
      <c r="G1597" t="n">
        <v>2025</v>
      </c>
      <c r="H1597" t="inlineStr">
        <is>
          <t>Diciembre</t>
        </is>
      </c>
      <c r="I1597" t="inlineStr">
        <is>
          <t>2025-2</t>
        </is>
      </c>
      <c r="J1597" t="n">
        <v>100</v>
      </c>
      <c r="L1597" t="n">
        <v>0</v>
      </c>
      <c r="M1597" t="n">
        <v>0</v>
      </c>
      <c r="N1597" t="inlineStr">
        <is>
          <t>100.0%</t>
        </is>
      </c>
      <c r="P1597" t="inlineStr">
        <is>
          <t>417-2025-12-31</t>
        </is>
      </c>
      <c r="Q1597" t="n">
        <v>2</v>
      </c>
      <c r="R1597" t="n">
        <v>2</v>
      </c>
    </row>
    <row r="1598">
      <c r="A1598" t="inlineStr">
        <is>
          <t>417.1</t>
        </is>
      </c>
      <c r="B1598" t="inlineStr">
        <is>
          <t>Plan anual Dirección de contabilidad</t>
        </is>
      </c>
      <c r="C1598" t="inlineStr">
        <is>
          <t>Contabilidad</t>
        </is>
      </c>
      <c r="D1598" t="inlineStr">
        <is>
          <t>Trimestral</t>
        </is>
      </c>
      <c r="E1598" t="inlineStr">
        <is>
          <t>Positivo</t>
        </is>
      </c>
      <c r="F1598" s="137" t="n">
        <v>45107</v>
      </c>
      <c r="G1598" t="n">
        <v>2023</v>
      </c>
      <c r="H1598" t="inlineStr">
        <is>
          <t>Junio</t>
        </is>
      </c>
      <c r="I1598" t="inlineStr">
        <is>
          <t>2023-1</t>
        </is>
      </c>
      <c r="J1598" t="n">
        <v>50</v>
      </c>
      <c r="K1598" t="n">
        <v>56</v>
      </c>
      <c r="L1598" t="n">
        <v>1.12</v>
      </c>
      <c r="M1598" t="n">
        <v>1.12</v>
      </c>
      <c r="N1598" t="inlineStr">
        <is>
          <t>50.0%</t>
        </is>
      </c>
      <c r="O1598" t="inlineStr">
        <is>
          <t>56.0%</t>
        </is>
      </c>
      <c r="P1598" t="inlineStr">
        <is>
          <t>417.1-2023-06-30</t>
        </is>
      </c>
      <c r="Q1598" t="n">
        <v>2</v>
      </c>
      <c r="R1598" t="n">
        <v>2</v>
      </c>
    </row>
    <row r="1599">
      <c r="A1599" t="inlineStr">
        <is>
          <t>417.1</t>
        </is>
      </c>
      <c r="B1599" t="inlineStr">
        <is>
          <t>Plan anual Dirección de contabilidad</t>
        </is>
      </c>
      <c r="C1599" t="inlineStr">
        <is>
          <t>Contabilidad</t>
        </is>
      </c>
      <c r="D1599" t="inlineStr">
        <is>
          <t>Trimestral</t>
        </is>
      </c>
      <c r="E1599" t="inlineStr">
        <is>
          <t>Positivo</t>
        </is>
      </c>
      <c r="F1599" s="137" t="n">
        <v>45291</v>
      </c>
      <c r="G1599" t="n">
        <v>2023</v>
      </c>
      <c r="H1599" t="inlineStr">
        <is>
          <t>Diciembre</t>
        </is>
      </c>
      <c r="I1599" t="inlineStr">
        <is>
          <t>2023-2</t>
        </is>
      </c>
      <c r="J1599" t="n">
        <v>100</v>
      </c>
      <c r="K1599" t="n">
        <v>94</v>
      </c>
      <c r="L1599" t="n">
        <v>0.9399999999999999</v>
      </c>
      <c r="M1599" t="n">
        <v>0.9399999999999999</v>
      </c>
      <c r="N1599" t="inlineStr">
        <is>
          <t>100.0%</t>
        </is>
      </c>
      <c r="O1599" t="inlineStr">
        <is>
          <t>94.0%</t>
        </is>
      </c>
      <c r="P1599" t="inlineStr">
        <is>
          <t>417.1-2023-12-31</t>
        </is>
      </c>
      <c r="Q1599" t="n">
        <v>2</v>
      </c>
      <c r="R1599" t="n">
        <v>2</v>
      </c>
    </row>
    <row r="1600">
      <c r="A1600" t="inlineStr">
        <is>
          <t>417.1</t>
        </is>
      </c>
      <c r="B1600" t="inlineStr">
        <is>
          <t>Plan anual Dirección de contabilidad</t>
        </is>
      </c>
      <c r="C1600" t="inlineStr">
        <is>
          <t>Contabilidad</t>
        </is>
      </c>
      <c r="D1600" t="inlineStr">
        <is>
          <t>Trimestral</t>
        </is>
      </c>
      <c r="E1600" t="inlineStr">
        <is>
          <t>Positivo</t>
        </is>
      </c>
      <c r="F1600" s="137" t="n">
        <v>45473</v>
      </c>
      <c r="G1600" t="n">
        <v>2024</v>
      </c>
      <c r="H1600" t="inlineStr">
        <is>
          <t>Junio</t>
        </is>
      </c>
      <c r="I1600" t="inlineStr">
        <is>
          <t>2024-1</t>
        </is>
      </c>
      <c r="J1600" t="n">
        <v>59.24</v>
      </c>
      <c r="K1600" t="n">
        <v>58.73</v>
      </c>
      <c r="L1600" t="n">
        <v>0.9913909520594192</v>
      </c>
      <c r="M1600" t="n">
        <v>0.9913909520594192</v>
      </c>
      <c r="N1600" t="inlineStr">
        <is>
          <t>59.24%</t>
        </is>
      </c>
      <c r="O1600" t="inlineStr">
        <is>
          <t>58.73%</t>
        </is>
      </c>
      <c r="P1600" t="inlineStr">
        <is>
          <t>417.1-2024-06-30</t>
        </is>
      </c>
      <c r="Q1600" t="n">
        <v>2</v>
      </c>
      <c r="R1600" t="n">
        <v>2</v>
      </c>
    </row>
    <row r="1601">
      <c r="A1601" t="inlineStr">
        <is>
          <t>417.2</t>
        </is>
      </c>
      <c r="B1601" t="inlineStr">
        <is>
          <t>Plan anual Dirección de infraestructura</t>
        </is>
      </c>
      <c r="C1601" t="inlineStr">
        <is>
          <t>Gestión Infraestructura Física</t>
        </is>
      </c>
      <c r="D1601" t="inlineStr">
        <is>
          <t>Trimestral</t>
        </is>
      </c>
      <c r="E1601" t="inlineStr">
        <is>
          <t>Positivo</t>
        </is>
      </c>
      <c r="F1601" s="137" t="n">
        <v>45107</v>
      </c>
      <c r="G1601" t="n">
        <v>2023</v>
      </c>
      <c r="H1601" t="inlineStr">
        <is>
          <t>Junio</t>
        </is>
      </c>
      <c r="I1601" t="inlineStr">
        <is>
          <t>2023-1</t>
        </is>
      </c>
      <c r="J1601" t="n">
        <v>63</v>
      </c>
      <c r="K1601" t="n">
        <v>53</v>
      </c>
      <c r="L1601" t="n">
        <v>0.8412698412698413</v>
      </c>
      <c r="M1601" t="n">
        <v>0.8412698412698413</v>
      </c>
      <c r="N1601" t="inlineStr">
        <is>
          <t>63.0%</t>
        </is>
      </c>
      <c r="O1601" t="inlineStr">
        <is>
          <t>53.0%</t>
        </is>
      </c>
      <c r="P1601" t="inlineStr">
        <is>
          <t>417.2-2023-06-30</t>
        </is>
      </c>
      <c r="Q1601" t="n">
        <v>2</v>
      </c>
      <c r="R1601" t="n">
        <v>2</v>
      </c>
    </row>
    <row r="1602">
      <c r="A1602" t="inlineStr">
        <is>
          <t>417.2</t>
        </is>
      </c>
      <c r="B1602" t="inlineStr">
        <is>
          <t>Plan anual Dirección de infraestructura</t>
        </is>
      </c>
      <c r="C1602" t="inlineStr">
        <is>
          <t>Gestión Infraestructura Física</t>
        </is>
      </c>
      <c r="D1602" t="inlineStr">
        <is>
          <t>Trimestral</t>
        </is>
      </c>
      <c r="E1602" t="inlineStr">
        <is>
          <t>Positivo</t>
        </is>
      </c>
      <c r="F1602" s="137" t="n">
        <v>45291</v>
      </c>
      <c r="G1602" t="n">
        <v>2023</v>
      </c>
      <c r="H1602" t="inlineStr">
        <is>
          <t>Diciembre</t>
        </is>
      </c>
      <c r="I1602" t="inlineStr">
        <is>
          <t>2023-2</t>
        </is>
      </c>
      <c r="J1602" t="n">
        <v>100</v>
      </c>
      <c r="K1602" t="n">
        <v>86.67</v>
      </c>
      <c r="L1602" t="n">
        <v>0.8667</v>
      </c>
      <c r="M1602" t="n">
        <v>0.8667</v>
      </c>
      <c r="N1602" t="inlineStr">
        <is>
          <t>100.0%</t>
        </is>
      </c>
      <c r="O1602" t="inlineStr">
        <is>
          <t>86.67%</t>
        </is>
      </c>
      <c r="P1602" t="inlineStr">
        <is>
          <t>417.2-2023-12-31</t>
        </is>
      </c>
      <c r="Q1602" t="n">
        <v>2</v>
      </c>
      <c r="R1602" t="n">
        <v>2</v>
      </c>
    </row>
    <row r="1603">
      <c r="A1603" t="inlineStr">
        <is>
          <t>417.2</t>
        </is>
      </c>
      <c r="B1603" t="inlineStr">
        <is>
          <t>Plan anual Dirección de infraestructura</t>
        </is>
      </c>
      <c r="C1603" t="inlineStr">
        <is>
          <t>Gestión Infraestructura Física</t>
        </is>
      </c>
      <c r="D1603" t="inlineStr">
        <is>
          <t>Trimestral</t>
        </is>
      </c>
      <c r="E1603" t="inlineStr">
        <is>
          <t>Positivo</t>
        </is>
      </c>
      <c r="F1603" s="137" t="n">
        <v>45473</v>
      </c>
      <c r="G1603" t="n">
        <v>2024</v>
      </c>
      <c r="H1603" t="inlineStr">
        <is>
          <t>Junio</t>
        </is>
      </c>
      <c r="I1603" t="inlineStr">
        <is>
          <t>2024-1</t>
        </is>
      </c>
      <c r="J1603" t="n">
        <v>70.15000000000001</v>
      </c>
      <c r="K1603" t="n">
        <v>83.25</v>
      </c>
      <c r="L1603" t="n">
        <v>1.186742694226657</v>
      </c>
      <c r="M1603" t="n">
        <v>1.186742694226657</v>
      </c>
      <c r="N1603" t="inlineStr">
        <is>
          <t>70.15%</t>
        </is>
      </c>
      <c r="O1603" t="inlineStr">
        <is>
          <t>83.25%</t>
        </is>
      </c>
      <c r="P1603" t="inlineStr">
        <is>
          <t>417.2-2024-06-30</t>
        </is>
      </c>
      <c r="Q1603" t="n">
        <v>2</v>
      </c>
      <c r="R1603" t="n">
        <v>2</v>
      </c>
    </row>
    <row r="1604">
      <c r="A1604" t="inlineStr">
        <is>
          <t>417.3</t>
        </is>
      </c>
      <c r="B1604" t="inlineStr">
        <is>
          <t>Plan anual Dirección planeación financiera y tesorería</t>
        </is>
      </c>
      <c r="C1604" t="inlineStr">
        <is>
          <t>Planeación Financiera</t>
        </is>
      </c>
      <c r="D1604" t="inlineStr">
        <is>
          <t>Trimestral</t>
        </is>
      </c>
      <c r="E1604" t="inlineStr">
        <is>
          <t>Positivo</t>
        </is>
      </c>
      <c r="F1604" s="137" t="n">
        <v>45107</v>
      </c>
      <c r="G1604" t="n">
        <v>2023</v>
      </c>
      <c r="H1604" t="inlineStr">
        <is>
          <t>Junio</t>
        </is>
      </c>
      <c r="I1604" t="inlineStr">
        <is>
          <t>2023-1</t>
        </is>
      </c>
      <c r="J1604" t="n">
        <v>56</v>
      </c>
      <c r="K1604" t="n">
        <v>74</v>
      </c>
      <c r="L1604" t="n">
        <v>1.3</v>
      </c>
      <c r="M1604" t="n">
        <v>1.321428571428571</v>
      </c>
      <c r="N1604" t="inlineStr">
        <is>
          <t>56.0%</t>
        </is>
      </c>
      <c r="O1604" t="inlineStr">
        <is>
          <t>74.0%</t>
        </is>
      </c>
      <c r="P1604" t="inlineStr">
        <is>
          <t>417.3-2023-06-30</t>
        </is>
      </c>
      <c r="Q1604" t="n">
        <v>2</v>
      </c>
      <c r="R1604" t="n">
        <v>2</v>
      </c>
    </row>
    <row r="1605">
      <c r="A1605" t="inlineStr">
        <is>
          <t>417.3</t>
        </is>
      </c>
      <c r="B1605" t="inlineStr">
        <is>
          <t>Plan anual Dirección planeación financiera y tesorería</t>
        </is>
      </c>
      <c r="C1605" t="inlineStr">
        <is>
          <t>Planeación Financiera</t>
        </is>
      </c>
      <c r="D1605" t="inlineStr">
        <is>
          <t>Trimestral</t>
        </is>
      </c>
      <c r="E1605" t="inlineStr">
        <is>
          <t>Positivo</t>
        </is>
      </c>
      <c r="F1605" s="137" t="n">
        <v>45291</v>
      </c>
      <c r="G1605" t="n">
        <v>2023</v>
      </c>
      <c r="H1605" t="inlineStr">
        <is>
          <t>Diciembre</t>
        </is>
      </c>
      <c r="I1605" t="inlineStr">
        <is>
          <t>2023-2</t>
        </is>
      </c>
      <c r="J1605" t="n">
        <v>100</v>
      </c>
      <c r="K1605" t="n">
        <v>93.75</v>
      </c>
      <c r="L1605" t="n">
        <v>0.9375</v>
      </c>
      <c r="M1605" t="n">
        <v>0.9375</v>
      </c>
      <c r="N1605" t="inlineStr">
        <is>
          <t>100.0%</t>
        </is>
      </c>
      <c r="O1605" t="inlineStr">
        <is>
          <t>93.75%</t>
        </is>
      </c>
      <c r="P1605" t="inlineStr">
        <is>
          <t>417.3-2023-12-31</t>
        </is>
      </c>
      <c r="Q1605" t="n">
        <v>2</v>
      </c>
      <c r="R1605" t="n">
        <v>2</v>
      </c>
    </row>
    <row r="1606">
      <c r="A1606" t="inlineStr">
        <is>
          <t>417.3</t>
        </is>
      </c>
      <c r="B1606" t="inlineStr">
        <is>
          <t>Plan anual Dirección planeación financiera y tesorería</t>
        </is>
      </c>
      <c r="C1606" t="inlineStr">
        <is>
          <t>Planeación Financiera</t>
        </is>
      </c>
      <c r="D1606" t="inlineStr">
        <is>
          <t>Trimestral</t>
        </is>
      </c>
      <c r="E1606" t="inlineStr">
        <is>
          <t>Positivo</t>
        </is>
      </c>
      <c r="F1606" s="137" t="n">
        <v>45473</v>
      </c>
      <c r="G1606" t="n">
        <v>2024</v>
      </c>
      <c r="H1606" t="inlineStr">
        <is>
          <t>Junio</t>
        </is>
      </c>
      <c r="I1606" t="inlineStr">
        <is>
          <t>2024-1</t>
        </is>
      </c>
      <c r="J1606" t="n">
        <v>36.98</v>
      </c>
      <c r="K1606" t="n">
        <v>52.24</v>
      </c>
      <c r="L1606" t="n">
        <v>1.3</v>
      </c>
      <c r="M1606" t="n">
        <v>1.412655489453759</v>
      </c>
      <c r="N1606" t="inlineStr">
        <is>
          <t>36.98%</t>
        </is>
      </c>
      <c r="O1606" t="inlineStr">
        <is>
          <t>52.24%</t>
        </is>
      </c>
      <c r="P1606" t="inlineStr">
        <is>
          <t>417.3-2024-06-30</t>
        </is>
      </c>
      <c r="Q1606" t="n">
        <v>2</v>
      </c>
      <c r="R1606" t="n">
        <v>2</v>
      </c>
    </row>
    <row r="1607">
      <c r="A1607" t="inlineStr">
        <is>
          <t>417.4</t>
        </is>
      </c>
      <c r="B1607" t="inlineStr">
        <is>
          <t>Plan anual Dirección de servicios administrativos</t>
        </is>
      </c>
      <c r="C1607" t="inlineStr">
        <is>
          <t>Administración de Servicios Generales</t>
        </is>
      </c>
      <c r="D1607" t="inlineStr">
        <is>
          <t>Trimestral</t>
        </is>
      </c>
      <c r="E1607" t="inlineStr">
        <is>
          <t>Positivo</t>
        </is>
      </c>
      <c r="F1607" s="137" t="n">
        <v>45107</v>
      </c>
      <c r="G1607" t="n">
        <v>2023</v>
      </c>
      <c r="H1607" t="inlineStr">
        <is>
          <t>Junio</t>
        </is>
      </c>
      <c r="I1607" t="inlineStr">
        <is>
          <t>2023-1</t>
        </is>
      </c>
      <c r="J1607" t="n">
        <v>44</v>
      </c>
      <c r="K1607" t="n">
        <v>49</v>
      </c>
      <c r="L1607" t="n">
        <v>1.113636363636364</v>
      </c>
      <c r="M1607" t="n">
        <v>1.113636363636364</v>
      </c>
      <c r="N1607" t="inlineStr">
        <is>
          <t>44.0%</t>
        </is>
      </c>
      <c r="O1607" t="inlineStr">
        <is>
          <t>49.0%</t>
        </is>
      </c>
      <c r="P1607" t="inlineStr">
        <is>
          <t>417.4-2023-06-30</t>
        </is>
      </c>
      <c r="Q1607" t="n">
        <v>2</v>
      </c>
      <c r="R1607" t="n">
        <v>2</v>
      </c>
    </row>
    <row r="1608">
      <c r="A1608" t="inlineStr">
        <is>
          <t>417.4</t>
        </is>
      </c>
      <c r="B1608" t="inlineStr">
        <is>
          <t>Plan anual Dirección de servicios administrativos</t>
        </is>
      </c>
      <c r="C1608" t="inlineStr">
        <is>
          <t>Administración de Servicios Generales</t>
        </is>
      </c>
      <c r="D1608" t="inlineStr">
        <is>
          <t>Trimestral</t>
        </is>
      </c>
      <c r="E1608" t="inlineStr">
        <is>
          <t>Positivo</t>
        </is>
      </c>
      <c r="F1608" s="137" t="n">
        <v>45291</v>
      </c>
      <c r="G1608" t="n">
        <v>2023</v>
      </c>
      <c r="H1608" t="inlineStr">
        <is>
          <t>Diciembre</t>
        </is>
      </c>
      <c r="I1608" t="inlineStr">
        <is>
          <t>2023-2</t>
        </is>
      </c>
      <c r="J1608" t="n">
        <v>100</v>
      </c>
      <c r="K1608" t="n">
        <v>94.17</v>
      </c>
      <c r="L1608" t="n">
        <v>0.9417</v>
      </c>
      <c r="M1608" t="n">
        <v>0.9417</v>
      </c>
      <c r="N1608" t="inlineStr">
        <is>
          <t>100.0%</t>
        </is>
      </c>
      <c r="O1608" t="inlineStr">
        <is>
          <t>94.17%</t>
        </is>
      </c>
      <c r="P1608" t="inlineStr">
        <is>
          <t>417.4-2023-12-31</t>
        </is>
      </c>
      <c r="Q1608" t="n">
        <v>2</v>
      </c>
      <c r="R1608" t="n">
        <v>2</v>
      </c>
    </row>
    <row r="1609">
      <c r="A1609" t="inlineStr">
        <is>
          <t>417.4</t>
        </is>
      </c>
      <c r="B1609" t="inlineStr">
        <is>
          <t>Plan anual Dirección de servicios administrativos</t>
        </is>
      </c>
      <c r="C1609" t="inlineStr">
        <is>
          <t>Administración de Servicios Generales</t>
        </is>
      </c>
      <c r="D1609" t="inlineStr">
        <is>
          <t>Trimestral</t>
        </is>
      </c>
      <c r="E1609" t="inlineStr">
        <is>
          <t>Positivo</t>
        </is>
      </c>
      <c r="F1609" s="137" t="n">
        <v>45473</v>
      </c>
      <c r="G1609" t="n">
        <v>2024</v>
      </c>
      <c r="H1609" t="inlineStr">
        <is>
          <t>Junio</t>
        </is>
      </c>
      <c r="I1609" t="inlineStr">
        <is>
          <t>2024-1</t>
        </is>
      </c>
      <c r="J1609" t="n">
        <v>39.62</v>
      </c>
      <c r="K1609" t="n">
        <v>43.31</v>
      </c>
      <c r="L1609" t="n">
        <v>1.093134780413932</v>
      </c>
      <c r="M1609" t="n">
        <v>1.093134780413932</v>
      </c>
      <c r="N1609" t="inlineStr">
        <is>
          <t>39.62%</t>
        </is>
      </c>
      <c r="O1609" t="inlineStr">
        <is>
          <t>43.31%</t>
        </is>
      </c>
      <c r="P1609" t="inlineStr">
        <is>
          <t>417.4-2024-06-30</t>
        </is>
      </c>
      <c r="Q1609" t="n">
        <v>2</v>
      </c>
      <c r="R1609" t="n">
        <v>2</v>
      </c>
    </row>
    <row r="1610">
      <c r="A1610" t="inlineStr">
        <is>
          <t>417.5</t>
        </is>
      </c>
      <c r="B1610" t="inlineStr">
        <is>
          <t>Plan anual Dirección de compras y abastecimiento</t>
        </is>
      </c>
      <c r="C1610" t="inlineStr">
        <is>
          <t>GESTIÓN DE ABASTECIMIENTO</t>
        </is>
      </c>
      <c r="D1610" t="inlineStr">
        <is>
          <t>Trimestral</t>
        </is>
      </c>
      <c r="E1610" t="inlineStr">
        <is>
          <t>Positivo</t>
        </is>
      </c>
      <c r="F1610" s="137" t="n">
        <v>45107</v>
      </c>
      <c r="G1610" t="n">
        <v>2023</v>
      </c>
      <c r="H1610" t="inlineStr">
        <is>
          <t>Junio</t>
        </is>
      </c>
      <c r="I1610" t="inlineStr">
        <is>
          <t>2023-1</t>
        </is>
      </c>
      <c r="J1610" t="n">
        <v>62</v>
      </c>
      <c r="K1610" t="n">
        <v>64</v>
      </c>
      <c r="L1610" t="n">
        <v>1.032258064516129</v>
      </c>
      <c r="M1610" t="n">
        <v>1.032258064516129</v>
      </c>
      <c r="N1610" t="inlineStr">
        <is>
          <t>62.0%</t>
        </is>
      </c>
      <c r="O1610" t="inlineStr">
        <is>
          <t>64.0%</t>
        </is>
      </c>
      <c r="P1610" t="inlineStr">
        <is>
          <t>417.5-2023-06-30</t>
        </is>
      </c>
      <c r="Q1610" t="n">
        <v>2</v>
      </c>
      <c r="R1610" t="n">
        <v>2</v>
      </c>
    </row>
    <row r="1611">
      <c r="A1611" t="inlineStr">
        <is>
          <t>417.5</t>
        </is>
      </c>
      <c r="B1611" t="inlineStr">
        <is>
          <t>Plan anual Dirección de compras y abastecimiento</t>
        </is>
      </c>
      <c r="C1611" t="inlineStr">
        <is>
          <t>GESTIÓN DE ABASTECIMIENTO</t>
        </is>
      </c>
      <c r="D1611" t="inlineStr">
        <is>
          <t>Trimestral</t>
        </is>
      </c>
      <c r="E1611" t="inlineStr">
        <is>
          <t>Positivo</t>
        </is>
      </c>
      <c r="F1611" s="137" t="n">
        <v>45291</v>
      </c>
      <c r="G1611" t="n">
        <v>2023</v>
      </c>
      <c r="H1611" t="inlineStr">
        <is>
          <t>Diciembre</t>
        </is>
      </c>
      <c r="I1611" t="inlineStr">
        <is>
          <t>2023-2</t>
        </is>
      </c>
      <c r="J1611" t="n">
        <v>100</v>
      </c>
      <c r="K1611" t="n">
        <v>99</v>
      </c>
      <c r="L1611" t="n">
        <v>0.99</v>
      </c>
      <c r="M1611" t="n">
        <v>0.99</v>
      </c>
      <c r="N1611" t="inlineStr">
        <is>
          <t>100.0%</t>
        </is>
      </c>
      <c r="O1611" t="inlineStr">
        <is>
          <t>99.0%</t>
        </is>
      </c>
      <c r="P1611" t="inlineStr">
        <is>
          <t>417.5-2023-12-31</t>
        </is>
      </c>
      <c r="Q1611" t="n">
        <v>2</v>
      </c>
      <c r="R1611" t="n">
        <v>2</v>
      </c>
    </row>
    <row r="1612">
      <c r="A1612" t="inlineStr">
        <is>
          <t>417.5</t>
        </is>
      </c>
      <c r="B1612" t="inlineStr">
        <is>
          <t>Plan anual Dirección de compras y abastecimiento</t>
        </is>
      </c>
      <c r="C1612" t="inlineStr">
        <is>
          <t>GESTIÓN DE ABASTECIMIENTO</t>
        </is>
      </c>
      <c r="D1612" t="inlineStr">
        <is>
          <t>Trimestral</t>
        </is>
      </c>
      <c r="E1612" t="inlineStr">
        <is>
          <t>Positivo</t>
        </is>
      </c>
      <c r="F1612" s="137" t="n">
        <v>45473</v>
      </c>
      <c r="G1612" t="n">
        <v>2024</v>
      </c>
      <c r="H1612" t="inlineStr">
        <is>
          <t>Junio</t>
        </is>
      </c>
      <c r="I1612" t="inlineStr">
        <is>
          <t>2024-1</t>
        </is>
      </c>
      <c r="J1612" t="n">
        <v>48.75</v>
      </c>
      <c r="K1612" t="n">
        <v>48.75</v>
      </c>
      <c r="L1612" t="n">
        <v>1</v>
      </c>
      <c r="M1612" t="n">
        <v>1</v>
      </c>
      <c r="N1612" t="inlineStr">
        <is>
          <t>48.75%</t>
        </is>
      </c>
      <c r="O1612" t="inlineStr">
        <is>
          <t>48.75%</t>
        </is>
      </c>
      <c r="P1612" t="inlineStr">
        <is>
          <t>417.5-2024-06-30</t>
        </is>
      </c>
      <c r="Q1612" t="n">
        <v>2</v>
      </c>
      <c r="R1612" t="n">
        <v>2</v>
      </c>
    </row>
    <row r="1613">
      <c r="A1613" t="inlineStr">
        <is>
          <t>417.6</t>
        </is>
      </c>
      <c r="B1613" t="inlineStr">
        <is>
          <t>Plan anual Dirección de relacionamiento de CSU</t>
        </is>
      </c>
      <c r="D1613" t="inlineStr">
        <is>
          <t>Trimestral</t>
        </is>
      </c>
      <c r="E1613" t="inlineStr">
        <is>
          <t>Positivo</t>
        </is>
      </c>
      <c r="F1613" s="137" t="n">
        <v>45107</v>
      </c>
      <c r="G1613" t="n">
        <v>2023</v>
      </c>
      <c r="H1613" t="inlineStr">
        <is>
          <t>Junio</t>
        </is>
      </c>
      <c r="I1613" t="inlineStr">
        <is>
          <t>2023-1</t>
        </is>
      </c>
      <c r="J1613" t="n">
        <v>52</v>
      </c>
      <c r="K1613" t="n">
        <v>63</v>
      </c>
      <c r="L1613" t="n">
        <v>1.211538461538461</v>
      </c>
      <c r="M1613" t="n">
        <v>1.211538461538461</v>
      </c>
      <c r="N1613" t="inlineStr">
        <is>
          <t>52.0%</t>
        </is>
      </c>
      <c r="O1613" t="inlineStr">
        <is>
          <t>63.0%</t>
        </is>
      </c>
      <c r="P1613" t="inlineStr">
        <is>
          <t>417.6-2023-06-30</t>
        </is>
      </c>
      <c r="Q1613" t="n">
        <v>2</v>
      </c>
      <c r="R1613" t="n">
        <v>2</v>
      </c>
    </row>
    <row r="1614">
      <c r="A1614" t="inlineStr">
        <is>
          <t>417.6</t>
        </is>
      </c>
      <c r="B1614" t="inlineStr">
        <is>
          <t>Plan anual Dirección de relacionamiento de CSU</t>
        </is>
      </c>
      <c r="D1614" t="inlineStr">
        <is>
          <t>Trimestral</t>
        </is>
      </c>
      <c r="E1614" t="inlineStr">
        <is>
          <t>Positivo</t>
        </is>
      </c>
      <c r="F1614" s="137" t="n">
        <v>45291</v>
      </c>
      <c r="G1614" t="n">
        <v>2023</v>
      </c>
      <c r="H1614" t="inlineStr">
        <is>
          <t>Diciembre</t>
        </is>
      </c>
      <c r="I1614" t="inlineStr">
        <is>
          <t>2023-2</t>
        </is>
      </c>
      <c r="J1614" t="n">
        <v>100</v>
      </c>
      <c r="K1614" t="n">
        <v>98.75</v>
      </c>
      <c r="L1614" t="n">
        <v>0.9875</v>
      </c>
      <c r="M1614" t="n">
        <v>0.9875</v>
      </c>
      <c r="N1614" t="inlineStr">
        <is>
          <t>100.0%</t>
        </is>
      </c>
      <c r="O1614" t="inlineStr">
        <is>
          <t>98.75%</t>
        </is>
      </c>
      <c r="P1614" t="inlineStr">
        <is>
          <t>417.6-2023-12-31</t>
        </is>
      </c>
      <c r="Q1614" t="n">
        <v>2</v>
      </c>
      <c r="R1614" t="n">
        <v>2</v>
      </c>
    </row>
    <row r="1615">
      <c r="A1615" t="inlineStr">
        <is>
          <t>417.6</t>
        </is>
      </c>
      <c r="B1615" t="inlineStr">
        <is>
          <t>Plan anual Dirección de relacionamiento de CSU</t>
        </is>
      </c>
      <c r="D1615" t="inlineStr">
        <is>
          <t>Trimestral</t>
        </is>
      </c>
      <c r="E1615" t="inlineStr">
        <is>
          <t>Positivo</t>
        </is>
      </c>
      <c r="F1615" s="137" t="n">
        <v>45473</v>
      </c>
      <c r="G1615" t="n">
        <v>2024</v>
      </c>
      <c r="H1615" t="inlineStr">
        <is>
          <t>Junio</t>
        </is>
      </c>
      <c r="I1615" t="inlineStr">
        <is>
          <t>2024-1</t>
        </is>
      </c>
      <c r="J1615" t="n">
        <v>47.2</v>
      </c>
      <c r="K1615" t="n">
        <v>49.23</v>
      </c>
      <c r="L1615" t="n">
        <v>1.043008474576271</v>
      </c>
      <c r="M1615" t="n">
        <v>1.043008474576271</v>
      </c>
      <c r="N1615" t="inlineStr">
        <is>
          <t>47.2%</t>
        </is>
      </c>
      <c r="O1615" t="inlineStr">
        <is>
          <t>49.23%</t>
        </is>
      </c>
      <c r="P1615" t="inlineStr">
        <is>
          <t>417.6-2024-06-30</t>
        </is>
      </c>
      <c r="Q1615" t="n">
        <v>2</v>
      </c>
      <c r="R1615" t="n">
        <v>2</v>
      </c>
    </row>
    <row r="1616">
      <c r="A1616" t="inlineStr">
        <is>
          <t>418</t>
        </is>
      </c>
      <c r="B1616" t="inlineStr">
        <is>
          <t>Cumplimiento Plan Anual Vicerrectoría Académica</t>
        </is>
      </c>
      <c r="D1616" t="inlineStr">
        <is>
          <t>Trimestral</t>
        </is>
      </c>
      <c r="E1616" t="inlineStr">
        <is>
          <t>Positivo</t>
        </is>
      </c>
      <c r="F1616" s="137" t="n">
        <v>45107</v>
      </c>
      <c r="G1616" t="n">
        <v>2023</v>
      </c>
      <c r="H1616" t="inlineStr">
        <is>
          <t>Junio</t>
        </is>
      </c>
      <c r="I1616" t="inlineStr">
        <is>
          <t>2023-1</t>
        </is>
      </c>
      <c r="J1616" t="n">
        <v>100</v>
      </c>
      <c r="K1616" t="n">
        <v>104.36</v>
      </c>
      <c r="L1616" t="n">
        <v>1.0436</v>
      </c>
      <c r="M1616" t="n">
        <v>1.0436</v>
      </c>
      <c r="N1616" t="inlineStr">
        <is>
          <t>100.0%</t>
        </is>
      </c>
      <c r="O1616" t="inlineStr">
        <is>
          <t>104.36%</t>
        </is>
      </c>
      <c r="P1616" t="inlineStr">
        <is>
          <t>418-2023-06-30</t>
        </is>
      </c>
      <c r="Q1616" t="n">
        <v>2</v>
      </c>
      <c r="R1616" t="n">
        <v>2</v>
      </c>
    </row>
    <row r="1617">
      <c r="A1617" t="inlineStr">
        <is>
          <t>418</t>
        </is>
      </c>
      <c r="B1617" t="inlineStr">
        <is>
          <t>Cumplimiento Plan Anual Vicerrectoría Académica</t>
        </is>
      </c>
      <c r="D1617" t="inlineStr">
        <is>
          <t>Trimestral</t>
        </is>
      </c>
      <c r="E1617" t="inlineStr">
        <is>
          <t>Positivo</t>
        </is>
      </c>
      <c r="F1617" s="137" t="n">
        <v>45291</v>
      </c>
      <c r="G1617" t="n">
        <v>2023</v>
      </c>
      <c r="H1617" t="inlineStr">
        <is>
          <t>Diciembre</t>
        </is>
      </c>
      <c r="I1617" t="inlineStr">
        <is>
          <t>2023-2</t>
        </is>
      </c>
      <c r="J1617" t="n">
        <v>100</v>
      </c>
      <c r="K1617" t="n">
        <v>90.705</v>
      </c>
      <c r="L1617" t="n">
        <v>0.90705</v>
      </c>
      <c r="M1617" t="n">
        <v>0.90705</v>
      </c>
      <c r="N1617" t="inlineStr">
        <is>
          <t>100.0%</t>
        </is>
      </c>
      <c r="O1617" t="inlineStr">
        <is>
          <t>90.7%</t>
        </is>
      </c>
      <c r="P1617" t="inlineStr">
        <is>
          <t>418-2023-12-31</t>
        </is>
      </c>
      <c r="Q1617" t="n">
        <v>2</v>
      </c>
      <c r="R1617" t="n">
        <v>2</v>
      </c>
    </row>
    <row r="1618">
      <c r="A1618" t="inlineStr">
        <is>
          <t>418</t>
        </is>
      </c>
      <c r="B1618" t="inlineStr">
        <is>
          <t>Cumplimiento Plan Anual Vicerrectoría Académica</t>
        </is>
      </c>
      <c r="C1618" t="inlineStr">
        <is>
          <t>Planeación Estratégica</t>
        </is>
      </c>
      <c r="D1618" t="inlineStr">
        <is>
          <t>Trimestral</t>
        </is>
      </c>
      <c r="E1618" t="inlineStr">
        <is>
          <t>Positivo</t>
        </is>
      </c>
      <c r="F1618" s="137" t="n">
        <v>45473</v>
      </c>
      <c r="G1618" t="n">
        <v>2024</v>
      </c>
      <c r="H1618" t="inlineStr">
        <is>
          <t>Junio</t>
        </is>
      </c>
      <c r="I1618" t="inlineStr">
        <is>
          <t>2024-1</t>
        </is>
      </c>
      <c r="J1618" t="n">
        <v>100</v>
      </c>
      <c r="K1618" t="n">
        <v>103.145</v>
      </c>
      <c r="L1618" t="n">
        <v>1.03145</v>
      </c>
      <c r="M1618" t="n">
        <v>1.03145</v>
      </c>
      <c r="N1618" t="inlineStr">
        <is>
          <t>100.0%</t>
        </is>
      </c>
      <c r="O1618" t="inlineStr">
        <is>
          <t>103.15%</t>
        </is>
      </c>
      <c r="P1618" t="inlineStr">
        <is>
          <t>418-2024-06-30</t>
        </is>
      </c>
      <c r="Q1618" t="n">
        <v>2</v>
      </c>
      <c r="R1618" t="n">
        <v>2</v>
      </c>
    </row>
    <row r="1619">
      <c r="A1619" t="inlineStr">
        <is>
          <t>418</t>
        </is>
      </c>
      <c r="B1619" t="inlineStr">
        <is>
          <t>Cumplimiento Plan Anual Vicerrectoría Académica</t>
        </is>
      </c>
      <c r="C1619" t="inlineStr">
        <is>
          <t>Planeación Estratégica</t>
        </is>
      </c>
      <c r="D1619" t="inlineStr">
        <is>
          <t>Trimestral</t>
        </is>
      </c>
      <c r="E1619" t="inlineStr">
        <is>
          <t>Positivo</t>
        </is>
      </c>
      <c r="F1619" s="137" t="n">
        <v>45657</v>
      </c>
      <c r="G1619" t="n">
        <v>2024</v>
      </c>
      <c r="H1619" t="inlineStr">
        <is>
          <t>Diciembre</t>
        </is>
      </c>
      <c r="I1619" t="inlineStr">
        <is>
          <t>2024-2</t>
        </is>
      </c>
      <c r="J1619" t="n">
        <v>100</v>
      </c>
      <c r="K1619" t="n">
        <v>48.6</v>
      </c>
      <c r="L1619" t="n">
        <v>0.486</v>
      </c>
      <c r="M1619" t="n">
        <v>0.486</v>
      </c>
      <c r="N1619" t="inlineStr">
        <is>
          <t>100.0%</t>
        </is>
      </c>
      <c r="O1619" t="inlineStr">
        <is>
          <t>48.6%</t>
        </is>
      </c>
      <c r="P1619" t="inlineStr">
        <is>
          <t>418-2024-12-31</t>
        </is>
      </c>
      <c r="Q1619" t="n">
        <v>2</v>
      </c>
      <c r="R1619" t="n">
        <v>2</v>
      </c>
    </row>
    <row r="1620">
      <c r="A1620" t="inlineStr">
        <is>
          <t>418</t>
        </is>
      </c>
      <c r="B1620" t="inlineStr">
        <is>
          <t>Cumplimiento Plan Anual Vicerrectoría Académica</t>
        </is>
      </c>
      <c r="C1620" t="inlineStr">
        <is>
          <t>Planeación Estratégica</t>
        </is>
      </c>
      <c r="D1620" t="inlineStr">
        <is>
          <t>Trimestral</t>
        </is>
      </c>
      <c r="E1620" t="inlineStr">
        <is>
          <t>Positivo</t>
        </is>
      </c>
      <c r="F1620" s="137" t="n">
        <v>45838</v>
      </c>
      <c r="G1620" t="n">
        <v>2025</v>
      </c>
      <c r="H1620" t="inlineStr">
        <is>
          <t>Junio</t>
        </is>
      </c>
      <c r="I1620" t="inlineStr">
        <is>
          <t>2025-1</t>
        </is>
      </c>
      <c r="J1620" t="n">
        <v>100</v>
      </c>
      <c r="K1620" t="n">
        <v>176.265</v>
      </c>
      <c r="L1620" t="n">
        <v>1.3</v>
      </c>
      <c r="M1620" t="n">
        <v>1.76265</v>
      </c>
      <c r="N1620" t="inlineStr">
        <is>
          <t>100.0%</t>
        </is>
      </c>
      <c r="O1620" t="inlineStr">
        <is>
          <t>176.26%</t>
        </is>
      </c>
      <c r="P1620" t="inlineStr">
        <is>
          <t>418-2025-06-30</t>
        </is>
      </c>
      <c r="Q1620" t="n">
        <v>2</v>
      </c>
      <c r="R1620" t="n">
        <v>2</v>
      </c>
    </row>
    <row r="1621">
      <c r="A1621" t="inlineStr">
        <is>
          <t>418</t>
        </is>
      </c>
      <c r="B1621" t="inlineStr">
        <is>
          <t>Cumplimiento Plan Anual Vicerrectoría Académica</t>
        </is>
      </c>
      <c r="C1621" t="inlineStr">
        <is>
          <t>Planeación Estratégica</t>
        </is>
      </c>
      <c r="D1621" t="inlineStr">
        <is>
          <t>Trimestral</t>
        </is>
      </c>
      <c r="E1621" t="inlineStr">
        <is>
          <t>Positivo</t>
        </is>
      </c>
      <c r="F1621" s="137" t="n">
        <v>46022</v>
      </c>
      <c r="G1621" t="n">
        <v>2025</v>
      </c>
      <c r="H1621" t="inlineStr">
        <is>
          <t>Diciembre</t>
        </is>
      </c>
      <c r="I1621" t="inlineStr">
        <is>
          <t>2025-2</t>
        </is>
      </c>
      <c r="J1621" t="n">
        <v>100</v>
      </c>
      <c r="L1621" t="n">
        <v>0</v>
      </c>
      <c r="M1621" t="n">
        <v>0</v>
      </c>
      <c r="N1621" t="inlineStr">
        <is>
          <t>100.0%</t>
        </is>
      </c>
      <c r="P1621" t="inlineStr">
        <is>
          <t>418-2025-12-31</t>
        </is>
      </c>
      <c r="Q1621" t="n">
        <v>2</v>
      </c>
      <c r="R1621" t="n">
        <v>2</v>
      </c>
    </row>
    <row r="1622">
      <c r="A1622" t="inlineStr">
        <is>
          <t>418.1</t>
        </is>
      </c>
      <c r="B1622" t="inlineStr">
        <is>
          <t>Plan anual Dirección aseguramiento de la calidad</t>
        </is>
      </c>
      <c r="C1622" t="inlineStr">
        <is>
          <t>Creación, modificación y cierre de programas académicos</t>
        </is>
      </c>
      <c r="D1622" t="inlineStr">
        <is>
          <t>Trimestral</t>
        </is>
      </c>
      <c r="E1622" t="inlineStr">
        <is>
          <t>Positivo</t>
        </is>
      </c>
      <c r="F1622" s="137" t="n">
        <v>45107</v>
      </c>
      <c r="G1622" t="n">
        <v>2023</v>
      </c>
      <c r="H1622" t="inlineStr">
        <is>
          <t>Junio</t>
        </is>
      </c>
      <c r="I1622" t="inlineStr">
        <is>
          <t>2023-1</t>
        </is>
      </c>
      <c r="J1622" t="n">
        <v>43</v>
      </c>
      <c r="K1622" t="n">
        <v>46</v>
      </c>
      <c r="L1622" t="n">
        <v>1.069767441860465</v>
      </c>
      <c r="M1622" t="n">
        <v>1.069767441860465</v>
      </c>
      <c r="N1622" t="inlineStr">
        <is>
          <t>43.0%</t>
        </is>
      </c>
      <c r="O1622" t="inlineStr">
        <is>
          <t>46.0%</t>
        </is>
      </c>
      <c r="P1622" t="inlineStr">
        <is>
          <t>418.1-2023-06-30</t>
        </is>
      </c>
      <c r="Q1622" t="n">
        <v>2</v>
      </c>
      <c r="R1622" t="n">
        <v>2</v>
      </c>
    </row>
    <row r="1623">
      <c r="A1623" t="inlineStr">
        <is>
          <t>418.1</t>
        </is>
      </c>
      <c r="B1623" t="inlineStr">
        <is>
          <t>Plan anual Dirección aseguramiento de la calidad</t>
        </is>
      </c>
      <c r="C1623" t="inlineStr">
        <is>
          <t>Creación, modificación y cierre de programas académicos</t>
        </is>
      </c>
      <c r="D1623" t="inlineStr">
        <is>
          <t>Trimestral</t>
        </is>
      </c>
      <c r="E1623" t="inlineStr">
        <is>
          <t>Positivo</t>
        </is>
      </c>
      <c r="F1623" s="137" t="n">
        <v>45291</v>
      </c>
      <c r="G1623" t="n">
        <v>2023</v>
      </c>
      <c r="H1623" t="inlineStr">
        <is>
          <t>Diciembre</t>
        </is>
      </c>
      <c r="I1623" t="inlineStr">
        <is>
          <t>2023-2</t>
        </is>
      </c>
      <c r="J1623" t="n">
        <v>100</v>
      </c>
      <c r="K1623" t="n">
        <v>87.5</v>
      </c>
      <c r="L1623" t="n">
        <v>0.875</v>
      </c>
      <c r="M1623" t="n">
        <v>0.875</v>
      </c>
      <c r="N1623" t="inlineStr">
        <is>
          <t>100.0%</t>
        </is>
      </c>
      <c r="O1623" t="inlineStr">
        <is>
          <t>87.5%</t>
        </is>
      </c>
      <c r="P1623" t="inlineStr">
        <is>
          <t>418.1-2023-12-31</t>
        </is>
      </c>
      <c r="Q1623" t="n">
        <v>2</v>
      </c>
      <c r="R1623" t="n">
        <v>2</v>
      </c>
    </row>
    <row r="1624">
      <c r="A1624" t="inlineStr">
        <is>
          <t>418.1</t>
        </is>
      </c>
      <c r="B1624" t="inlineStr">
        <is>
          <t>Plan anual Dirección aseguramiento de la calidad</t>
        </is>
      </c>
      <c r="C1624" t="inlineStr">
        <is>
          <t>Creación, modificación y cierre de programas académicos</t>
        </is>
      </c>
      <c r="D1624" t="inlineStr">
        <is>
          <t>Trimestral</t>
        </is>
      </c>
      <c r="E1624" t="inlineStr">
        <is>
          <t>Positivo</t>
        </is>
      </c>
      <c r="F1624" s="137" t="n">
        <v>45473</v>
      </c>
      <c r="G1624" t="n">
        <v>2024</v>
      </c>
      <c r="H1624" t="inlineStr">
        <is>
          <t>Junio</t>
        </is>
      </c>
      <c r="I1624" t="inlineStr">
        <is>
          <t>2024-1</t>
        </is>
      </c>
      <c r="J1624" t="n">
        <v>49.54</v>
      </c>
      <c r="K1624" t="n">
        <v>67.12</v>
      </c>
      <c r="L1624" t="n">
        <v>1.3</v>
      </c>
      <c r="M1624" t="n">
        <v>1.354864755752927</v>
      </c>
      <c r="N1624" t="inlineStr">
        <is>
          <t>49.54%</t>
        </is>
      </c>
      <c r="O1624" t="inlineStr">
        <is>
          <t>67.12%</t>
        </is>
      </c>
      <c r="P1624" t="inlineStr">
        <is>
          <t>418.1-2024-06-30</t>
        </is>
      </c>
      <c r="Q1624" t="n">
        <v>2</v>
      </c>
      <c r="R1624" t="n">
        <v>2</v>
      </c>
    </row>
    <row r="1625">
      <c r="A1625" t="inlineStr">
        <is>
          <t>418.2</t>
        </is>
      </c>
      <c r="B1625" t="inlineStr">
        <is>
          <t>Plan anual Dirección investigación innovación y creación</t>
        </is>
      </c>
      <c r="C1625" t="inlineStr">
        <is>
          <t>Investigación, desarrollo tecnológico, innovación y creación</t>
        </is>
      </c>
      <c r="D1625" t="inlineStr">
        <is>
          <t>Trimestral</t>
        </is>
      </c>
      <c r="E1625" t="inlineStr">
        <is>
          <t>Positivo</t>
        </is>
      </c>
      <c r="F1625" s="137" t="n">
        <v>45107</v>
      </c>
      <c r="G1625" t="n">
        <v>2023</v>
      </c>
      <c r="H1625" t="inlineStr">
        <is>
          <t>Junio</t>
        </is>
      </c>
      <c r="I1625" t="inlineStr">
        <is>
          <t>2023-1</t>
        </is>
      </c>
      <c r="J1625" t="n">
        <v>39</v>
      </c>
      <c r="K1625" t="n">
        <v>20</v>
      </c>
      <c r="L1625" t="n">
        <v>0.5128205128205128</v>
      </c>
      <c r="M1625" t="n">
        <v>0.5128205128205128</v>
      </c>
      <c r="N1625" t="inlineStr">
        <is>
          <t>39.0%</t>
        </is>
      </c>
      <c r="O1625" t="inlineStr">
        <is>
          <t>20.0%</t>
        </is>
      </c>
      <c r="P1625" t="inlineStr">
        <is>
          <t>418.2-2023-06-30</t>
        </is>
      </c>
      <c r="Q1625" t="n">
        <v>2</v>
      </c>
      <c r="R1625" t="n">
        <v>2</v>
      </c>
    </row>
    <row r="1626">
      <c r="A1626" t="inlineStr">
        <is>
          <t>418.2</t>
        </is>
      </c>
      <c r="B1626" t="inlineStr">
        <is>
          <t>Plan anual Dirección investigación innovación y creación</t>
        </is>
      </c>
      <c r="C1626" t="inlineStr">
        <is>
          <t>Investigación, desarrollo tecnológico, innovación y creación</t>
        </is>
      </c>
      <c r="D1626" t="inlineStr">
        <is>
          <t>Trimestral</t>
        </is>
      </c>
      <c r="E1626" t="inlineStr">
        <is>
          <t>Positivo</t>
        </is>
      </c>
      <c r="F1626" s="137" t="n">
        <v>45291</v>
      </c>
      <c r="G1626" t="n">
        <v>2023</v>
      </c>
      <c r="H1626" t="inlineStr">
        <is>
          <t>Diciembre</t>
        </is>
      </c>
      <c r="I1626" t="inlineStr">
        <is>
          <t>2023-2</t>
        </is>
      </c>
      <c r="J1626" t="n">
        <v>100</v>
      </c>
      <c r="K1626" t="n">
        <v>86.25</v>
      </c>
      <c r="L1626" t="n">
        <v>0.8625</v>
      </c>
      <c r="M1626" t="n">
        <v>0.8625</v>
      </c>
      <c r="N1626" t="inlineStr">
        <is>
          <t>100.0%</t>
        </is>
      </c>
      <c r="O1626" t="inlineStr">
        <is>
          <t>86.25%</t>
        </is>
      </c>
      <c r="P1626" t="inlineStr">
        <is>
          <t>418.2-2023-12-31</t>
        </is>
      </c>
      <c r="Q1626" t="n">
        <v>2</v>
      </c>
      <c r="R1626" t="n">
        <v>2</v>
      </c>
    </row>
    <row r="1627">
      <c r="A1627" t="inlineStr">
        <is>
          <t>418.2</t>
        </is>
      </c>
      <c r="B1627" t="inlineStr">
        <is>
          <t>Plan anual Dirección investigación innovación y creación</t>
        </is>
      </c>
      <c r="C1627" t="inlineStr">
        <is>
          <t>Investigación, desarrollo tecnológico, innovación y creación</t>
        </is>
      </c>
      <c r="D1627" t="inlineStr">
        <is>
          <t>Trimestral</t>
        </is>
      </c>
      <c r="E1627" t="inlineStr">
        <is>
          <t>Positivo</t>
        </is>
      </c>
      <c r="F1627" s="137" t="n">
        <v>45473</v>
      </c>
      <c r="G1627" t="n">
        <v>2024</v>
      </c>
      <c r="H1627" t="inlineStr">
        <is>
          <t>Junio</t>
        </is>
      </c>
      <c r="I1627" t="inlineStr">
        <is>
          <t>2024-1</t>
        </is>
      </c>
      <c r="J1627" t="n">
        <v>89.58</v>
      </c>
      <c r="K1627" t="n">
        <v>61</v>
      </c>
      <c r="L1627" t="n">
        <v>0.6809555704398303</v>
      </c>
      <c r="M1627" t="n">
        <v>0.6809555704398303</v>
      </c>
      <c r="N1627" t="inlineStr">
        <is>
          <t>89.58%</t>
        </is>
      </c>
      <c r="O1627" t="inlineStr">
        <is>
          <t>61.0%</t>
        </is>
      </c>
      <c r="P1627" t="inlineStr">
        <is>
          <t>418.2-2024-06-30</t>
        </is>
      </c>
      <c r="Q1627" t="n">
        <v>2</v>
      </c>
      <c r="R1627" t="n">
        <v>2</v>
      </c>
    </row>
    <row r="1628">
      <c r="A1628" t="inlineStr">
        <is>
          <t>418.3</t>
        </is>
      </c>
      <c r="B1628" t="inlineStr">
        <is>
          <t>Plan anual Dirección relaciones nacionales e internacionales</t>
        </is>
      </c>
      <c r="C1628" t="inlineStr">
        <is>
          <t>VISIBILIDAD NACIONAL E INTERNACIONAL</t>
        </is>
      </c>
      <c r="D1628" t="inlineStr">
        <is>
          <t>Trimestral</t>
        </is>
      </c>
      <c r="E1628" t="inlineStr">
        <is>
          <t>Positivo</t>
        </is>
      </c>
      <c r="F1628" s="137" t="n">
        <v>45107</v>
      </c>
      <c r="G1628" t="n">
        <v>2023</v>
      </c>
      <c r="H1628" t="inlineStr">
        <is>
          <t>Junio</t>
        </is>
      </c>
      <c r="I1628" t="inlineStr">
        <is>
          <t>2023-1</t>
        </is>
      </c>
      <c r="J1628" t="n">
        <v>56</v>
      </c>
      <c r="K1628" t="n">
        <v>63</v>
      </c>
      <c r="L1628" t="n">
        <v>1.125</v>
      </c>
      <c r="M1628" t="n">
        <v>1.125</v>
      </c>
      <c r="N1628" t="inlineStr">
        <is>
          <t>56.0%</t>
        </is>
      </c>
      <c r="O1628" t="inlineStr">
        <is>
          <t>63.0%</t>
        </is>
      </c>
      <c r="P1628" t="inlineStr">
        <is>
          <t>418.3-2023-06-30</t>
        </is>
      </c>
      <c r="Q1628" t="n">
        <v>2</v>
      </c>
      <c r="R1628" t="n">
        <v>2</v>
      </c>
    </row>
    <row r="1629">
      <c r="A1629" t="inlineStr">
        <is>
          <t>418.3</t>
        </is>
      </c>
      <c r="B1629" t="inlineStr">
        <is>
          <t>Plan anual Dirección relaciones nacionales e internacionales</t>
        </is>
      </c>
      <c r="C1629" t="inlineStr">
        <is>
          <t>VISIBILIDAD NACIONAL E INTERNACIONAL</t>
        </is>
      </c>
      <c r="D1629" t="inlineStr">
        <is>
          <t>Trimestral</t>
        </is>
      </c>
      <c r="E1629" t="inlineStr">
        <is>
          <t>Positivo</t>
        </is>
      </c>
      <c r="F1629" s="137" t="n">
        <v>45291</v>
      </c>
      <c r="G1629" t="n">
        <v>2023</v>
      </c>
      <c r="H1629" t="inlineStr">
        <is>
          <t>Diciembre</t>
        </is>
      </c>
      <c r="I1629" t="inlineStr">
        <is>
          <t>2023-2</t>
        </is>
      </c>
      <c r="J1629" t="n">
        <v>100</v>
      </c>
      <c r="K1629" t="n">
        <v>90.95</v>
      </c>
      <c r="L1629" t="n">
        <v>0.9095</v>
      </c>
      <c r="M1629" t="n">
        <v>0.9095</v>
      </c>
      <c r="N1629" t="inlineStr">
        <is>
          <t>100.0%</t>
        </is>
      </c>
      <c r="O1629" t="inlineStr">
        <is>
          <t>90.95%</t>
        </is>
      </c>
      <c r="P1629" t="inlineStr">
        <is>
          <t>418.3-2023-12-31</t>
        </is>
      </c>
      <c r="Q1629" t="n">
        <v>2</v>
      </c>
      <c r="R1629" t="n">
        <v>2</v>
      </c>
    </row>
    <row r="1630">
      <c r="A1630" t="inlineStr">
        <is>
          <t>418.3</t>
        </is>
      </c>
      <c r="B1630" t="inlineStr">
        <is>
          <t>Plan anual Dirección relaciones nacionales e internacionales</t>
        </is>
      </c>
      <c r="C1630" t="inlineStr">
        <is>
          <t>VISIBILIDAD NACIONAL E INTERNACIONAL</t>
        </is>
      </c>
      <c r="D1630" t="inlineStr">
        <is>
          <t>Trimestral</t>
        </is>
      </c>
      <c r="E1630" t="inlineStr">
        <is>
          <t>Positivo</t>
        </is>
      </c>
      <c r="F1630" s="137" t="n">
        <v>45473</v>
      </c>
      <c r="G1630" t="n">
        <v>2024</v>
      </c>
      <c r="H1630" t="inlineStr">
        <is>
          <t>Junio</t>
        </is>
      </c>
      <c r="I1630" t="inlineStr">
        <is>
          <t>2024-1</t>
        </is>
      </c>
      <c r="J1630" t="n">
        <v>42.15</v>
      </c>
      <c r="K1630" t="n">
        <v>45</v>
      </c>
      <c r="L1630" t="n">
        <v>1.067615658362989</v>
      </c>
      <c r="M1630" t="n">
        <v>1.067615658362989</v>
      </c>
      <c r="N1630" t="inlineStr">
        <is>
          <t>42.15%</t>
        </is>
      </c>
      <c r="O1630" t="inlineStr">
        <is>
          <t>45.0%</t>
        </is>
      </c>
      <c r="P1630" t="inlineStr">
        <is>
          <t>418.3-2024-06-30</t>
        </is>
      </c>
      <c r="Q1630" t="n">
        <v>2</v>
      </c>
      <c r="R1630" t="n">
        <v>2</v>
      </c>
    </row>
    <row r="1631">
      <c r="A1631" t="inlineStr">
        <is>
          <t>418.4</t>
        </is>
      </c>
      <c r="B1631" t="inlineStr">
        <is>
          <t>Plan anual Secretaria academica y de extensión</t>
        </is>
      </c>
      <c r="C1631" t="inlineStr">
        <is>
          <t>Editorial y Publicaciones</t>
        </is>
      </c>
      <c r="D1631" t="inlineStr">
        <is>
          <t>Trimestral</t>
        </is>
      </c>
      <c r="E1631" t="inlineStr">
        <is>
          <t>Positivo</t>
        </is>
      </c>
      <c r="F1631" s="137" t="n">
        <v>45107</v>
      </c>
      <c r="G1631" t="n">
        <v>2023</v>
      </c>
      <c r="H1631" t="inlineStr">
        <is>
          <t>Junio</t>
        </is>
      </c>
      <c r="I1631" t="inlineStr">
        <is>
          <t>2023-1</t>
        </is>
      </c>
      <c r="J1631" t="n">
        <v>67</v>
      </c>
      <c r="K1631" t="n">
        <v>61</v>
      </c>
      <c r="L1631" t="n">
        <v>0.9104477611940298</v>
      </c>
      <c r="M1631" t="n">
        <v>0.9104477611940298</v>
      </c>
      <c r="N1631" t="inlineStr">
        <is>
          <t>67.0%</t>
        </is>
      </c>
      <c r="O1631" t="inlineStr">
        <is>
          <t>61.0%</t>
        </is>
      </c>
      <c r="P1631" t="inlineStr">
        <is>
          <t>418.4-2023-06-30</t>
        </is>
      </c>
      <c r="Q1631" t="n">
        <v>2</v>
      </c>
      <c r="R1631" t="n">
        <v>2</v>
      </c>
    </row>
    <row r="1632">
      <c r="A1632" t="inlineStr">
        <is>
          <t>418.4</t>
        </is>
      </c>
      <c r="B1632" t="inlineStr">
        <is>
          <t>Plan anual Secretaria academica y de extensión</t>
        </is>
      </c>
      <c r="C1632" t="inlineStr">
        <is>
          <t>Editorial y Publicaciones</t>
        </is>
      </c>
      <c r="D1632" t="inlineStr">
        <is>
          <t>Trimestral</t>
        </is>
      </c>
      <c r="E1632" t="inlineStr">
        <is>
          <t>Positivo</t>
        </is>
      </c>
      <c r="F1632" s="137" t="n">
        <v>45291</v>
      </c>
      <c r="G1632" t="n">
        <v>2023</v>
      </c>
      <c r="H1632" t="inlineStr">
        <is>
          <t>Diciembre</t>
        </is>
      </c>
      <c r="I1632" t="inlineStr">
        <is>
          <t>2023-2</t>
        </is>
      </c>
      <c r="J1632" t="n">
        <v>100</v>
      </c>
      <c r="K1632" t="n">
        <v>99.78</v>
      </c>
      <c r="L1632" t="n">
        <v>0.9978</v>
      </c>
      <c r="M1632" t="n">
        <v>0.9978</v>
      </c>
      <c r="N1632" t="inlineStr">
        <is>
          <t>100.0%</t>
        </is>
      </c>
      <c r="O1632" t="inlineStr">
        <is>
          <t>99.78%</t>
        </is>
      </c>
      <c r="P1632" t="inlineStr">
        <is>
          <t>418.4-2023-12-31</t>
        </is>
      </c>
      <c r="Q1632" t="n">
        <v>2</v>
      </c>
      <c r="R1632" t="n">
        <v>2</v>
      </c>
    </row>
    <row r="1633">
      <c r="A1633" t="inlineStr">
        <is>
          <t>418.4</t>
        </is>
      </c>
      <c r="B1633" t="inlineStr">
        <is>
          <t>Plan anual Secretaria academica y de extensión</t>
        </is>
      </c>
      <c r="C1633" t="inlineStr">
        <is>
          <t>Editorial y Publicaciones</t>
        </is>
      </c>
      <c r="D1633" t="inlineStr">
        <is>
          <t>Trimestral</t>
        </is>
      </c>
      <c r="E1633" t="inlineStr">
        <is>
          <t>Positivo</t>
        </is>
      </c>
      <c r="F1633" s="137" t="n">
        <v>45473</v>
      </c>
      <c r="G1633" t="n">
        <v>2024</v>
      </c>
      <c r="H1633" t="inlineStr">
        <is>
          <t>Junio</t>
        </is>
      </c>
      <c r="I1633" t="inlineStr">
        <is>
          <t>2024-1</t>
        </is>
      </c>
      <c r="J1633" t="n">
        <v>51.88</v>
      </c>
      <c r="K1633" t="n">
        <v>57</v>
      </c>
      <c r="L1633" t="n">
        <v>1.098689282960678</v>
      </c>
      <c r="M1633" t="n">
        <v>1.098689282960678</v>
      </c>
      <c r="N1633" t="inlineStr">
        <is>
          <t>51.88%</t>
        </is>
      </c>
      <c r="O1633" t="inlineStr">
        <is>
          <t>57.0%</t>
        </is>
      </c>
      <c r="P1633" t="inlineStr">
        <is>
          <t>418.4-2024-06-30</t>
        </is>
      </c>
      <c r="Q1633" t="n">
        <v>2</v>
      </c>
      <c r="R1633" t="n">
        <v>2</v>
      </c>
    </row>
    <row r="1634">
      <c r="A1634" t="inlineStr">
        <is>
          <t>418.5</t>
        </is>
      </c>
      <c r="B1634" t="inlineStr">
        <is>
          <t>Plan anual Dirección  de docencia</t>
        </is>
      </c>
      <c r="C1634" t="inlineStr">
        <is>
          <t>Gestión Docente</t>
        </is>
      </c>
      <c r="D1634" t="inlineStr">
        <is>
          <t>Trimestral</t>
        </is>
      </c>
      <c r="E1634" t="inlineStr">
        <is>
          <t>Positivo</t>
        </is>
      </c>
      <c r="F1634" s="137" t="n">
        <v>45107</v>
      </c>
      <c r="G1634" t="n">
        <v>2023</v>
      </c>
      <c r="H1634" t="inlineStr">
        <is>
          <t>Junio</t>
        </is>
      </c>
      <c r="I1634" t="inlineStr">
        <is>
          <t>2023-1</t>
        </is>
      </c>
      <c r="J1634" t="n">
        <v>56</v>
      </c>
      <c r="K1634" t="n">
        <v>70</v>
      </c>
      <c r="L1634" t="n">
        <v>1.25</v>
      </c>
      <c r="M1634" t="n">
        <v>1.25</v>
      </c>
      <c r="N1634" t="inlineStr">
        <is>
          <t>56.0%</t>
        </is>
      </c>
      <c r="O1634" t="inlineStr">
        <is>
          <t>70.0%</t>
        </is>
      </c>
      <c r="P1634" t="inlineStr">
        <is>
          <t>418.5-2023-06-30</t>
        </is>
      </c>
      <c r="Q1634" t="n">
        <v>2</v>
      </c>
      <c r="R1634" t="n">
        <v>2</v>
      </c>
    </row>
    <row r="1635">
      <c r="A1635" t="inlineStr">
        <is>
          <t>418.5</t>
        </is>
      </c>
      <c r="B1635" t="inlineStr">
        <is>
          <t>Plan anual Dirección  de docencia</t>
        </is>
      </c>
      <c r="C1635" t="inlineStr">
        <is>
          <t>Gestión Docente</t>
        </is>
      </c>
      <c r="D1635" t="inlineStr">
        <is>
          <t>Trimestral</t>
        </is>
      </c>
      <c r="E1635" t="inlineStr">
        <is>
          <t>Positivo</t>
        </is>
      </c>
      <c r="F1635" s="137" t="n">
        <v>45291</v>
      </c>
      <c r="G1635" t="n">
        <v>2023</v>
      </c>
      <c r="H1635" t="inlineStr">
        <is>
          <t>Diciembre</t>
        </is>
      </c>
      <c r="I1635" t="inlineStr">
        <is>
          <t>2023-2</t>
        </is>
      </c>
      <c r="J1635" t="n">
        <v>100</v>
      </c>
      <c r="K1635" t="n">
        <v>100</v>
      </c>
      <c r="L1635" t="n">
        <v>1</v>
      </c>
      <c r="M1635" t="n">
        <v>1</v>
      </c>
      <c r="N1635" t="inlineStr">
        <is>
          <t>100.0%</t>
        </is>
      </c>
      <c r="O1635" t="inlineStr">
        <is>
          <t>100.0%</t>
        </is>
      </c>
      <c r="P1635" t="inlineStr">
        <is>
          <t>418.5-2023-12-31</t>
        </is>
      </c>
      <c r="Q1635" t="n">
        <v>2</v>
      </c>
      <c r="R1635" t="n">
        <v>2</v>
      </c>
    </row>
    <row r="1636">
      <c r="A1636" t="inlineStr">
        <is>
          <t>418.5</t>
        </is>
      </c>
      <c r="B1636" t="inlineStr">
        <is>
          <t>Plan anual Dirección  de docencia</t>
        </is>
      </c>
      <c r="C1636" t="inlineStr">
        <is>
          <t>Gestión Docente</t>
        </is>
      </c>
      <c r="D1636" t="inlineStr">
        <is>
          <t>Trimestral</t>
        </is>
      </c>
      <c r="E1636" t="inlineStr">
        <is>
          <t>Positivo</t>
        </is>
      </c>
      <c r="F1636" s="137" t="n">
        <v>45473</v>
      </c>
      <c r="G1636" t="n">
        <v>2024</v>
      </c>
      <c r="H1636" t="inlineStr">
        <is>
          <t>Junio</t>
        </is>
      </c>
      <c r="I1636" t="inlineStr">
        <is>
          <t>2024-1</t>
        </is>
      </c>
      <c r="J1636" t="n">
        <v>75.79000000000001</v>
      </c>
      <c r="K1636" t="n">
        <v>65.5</v>
      </c>
      <c r="L1636" t="n">
        <v>0.8642301095131283</v>
      </c>
      <c r="M1636" t="n">
        <v>0.8642301095131283</v>
      </c>
      <c r="N1636" t="inlineStr">
        <is>
          <t>75.79%</t>
        </is>
      </c>
      <c r="O1636" t="inlineStr">
        <is>
          <t>65.5%</t>
        </is>
      </c>
      <c r="P1636" t="inlineStr">
        <is>
          <t>418.5-2024-06-30</t>
        </is>
      </c>
      <c r="Q1636" t="n">
        <v>2</v>
      </c>
      <c r="R1636" t="n">
        <v>2</v>
      </c>
    </row>
    <row r="1637">
      <c r="A1637" t="inlineStr">
        <is>
          <t>418.6</t>
        </is>
      </c>
      <c r="B1637" t="inlineStr">
        <is>
          <t>Plan anual Dirección de currículo presencial y virtual</t>
        </is>
      </c>
      <c r="C1637" t="inlineStr">
        <is>
          <t>Gestión, Evaluación e Innovación Curricular</t>
        </is>
      </c>
      <c r="D1637" t="inlineStr">
        <is>
          <t>Trimestral</t>
        </is>
      </c>
      <c r="E1637" t="inlineStr">
        <is>
          <t>Positivo</t>
        </is>
      </c>
      <c r="F1637" s="137" t="n">
        <v>45107</v>
      </c>
      <c r="G1637" t="n">
        <v>2023</v>
      </c>
      <c r="H1637" t="inlineStr">
        <is>
          <t>Junio</t>
        </is>
      </c>
      <c r="I1637" t="inlineStr">
        <is>
          <t>2023-1</t>
        </is>
      </c>
      <c r="J1637" t="n">
        <v>56</v>
      </c>
      <c r="K1637" t="n">
        <v>66</v>
      </c>
      <c r="L1637" t="n">
        <v>1.178571428571429</v>
      </c>
      <c r="M1637" t="n">
        <v>1.178571428571429</v>
      </c>
      <c r="N1637" t="inlineStr">
        <is>
          <t>56.0%</t>
        </is>
      </c>
      <c r="O1637" t="inlineStr">
        <is>
          <t>66.0%</t>
        </is>
      </c>
      <c r="P1637" t="inlineStr">
        <is>
          <t>418.6-2023-06-30</t>
        </is>
      </c>
      <c r="Q1637" t="n">
        <v>2</v>
      </c>
      <c r="R1637" t="n">
        <v>2</v>
      </c>
    </row>
    <row r="1638">
      <c r="A1638" t="inlineStr">
        <is>
          <t>418.6</t>
        </is>
      </c>
      <c r="B1638" t="inlineStr">
        <is>
          <t>Plan anual Dirección de currículo presencial y virtual</t>
        </is>
      </c>
      <c r="C1638" t="inlineStr">
        <is>
          <t>Gestión, Evaluación e Innovación Curricular</t>
        </is>
      </c>
      <c r="D1638" t="inlineStr">
        <is>
          <t>Trimestral</t>
        </is>
      </c>
      <c r="E1638" t="inlineStr">
        <is>
          <t>Positivo</t>
        </is>
      </c>
      <c r="F1638" s="137" t="n">
        <v>45291</v>
      </c>
      <c r="G1638" t="n">
        <v>2023</v>
      </c>
      <c r="H1638" t="inlineStr">
        <is>
          <t>Diciembre</t>
        </is>
      </c>
      <c r="I1638" t="inlineStr">
        <is>
          <t>2023-2</t>
        </is>
      </c>
      <c r="J1638" t="n">
        <v>100</v>
      </c>
      <c r="K1638" t="n">
        <v>100</v>
      </c>
      <c r="L1638" t="n">
        <v>1</v>
      </c>
      <c r="M1638" t="n">
        <v>1</v>
      </c>
      <c r="N1638" t="inlineStr">
        <is>
          <t>100.0%</t>
        </is>
      </c>
      <c r="O1638" t="inlineStr">
        <is>
          <t>100.0%</t>
        </is>
      </c>
      <c r="P1638" t="inlineStr">
        <is>
          <t>418.6-2023-12-31</t>
        </is>
      </c>
      <c r="Q1638" t="n">
        <v>2</v>
      </c>
      <c r="R1638" t="n">
        <v>2</v>
      </c>
    </row>
    <row r="1639">
      <c r="A1639" t="inlineStr">
        <is>
          <t>418.6</t>
        </is>
      </c>
      <c r="B1639" t="inlineStr">
        <is>
          <t>Plan anual Dirección de currículo presencial y virtual</t>
        </is>
      </c>
      <c r="C1639" t="inlineStr">
        <is>
          <t>Gestión, Evaluación e Innovación Curricular</t>
        </is>
      </c>
      <c r="D1639" t="inlineStr">
        <is>
          <t>Trimestral</t>
        </is>
      </c>
      <c r="E1639" t="inlineStr">
        <is>
          <t>Positivo</t>
        </is>
      </c>
      <c r="F1639" s="137" t="n">
        <v>45473</v>
      </c>
      <c r="G1639" t="n">
        <v>2024</v>
      </c>
      <c r="H1639" t="inlineStr">
        <is>
          <t>Junio</t>
        </is>
      </c>
      <c r="I1639" t="inlineStr">
        <is>
          <t>2024-1</t>
        </is>
      </c>
      <c r="J1639" t="n">
        <v>19.57</v>
      </c>
      <c r="K1639" t="n">
        <v>16.25</v>
      </c>
      <c r="L1639" t="n">
        <v>0.830352580480327</v>
      </c>
      <c r="M1639" t="n">
        <v>0.830352580480327</v>
      </c>
      <c r="N1639" t="inlineStr">
        <is>
          <t>19.57%</t>
        </is>
      </c>
      <c r="O1639" t="inlineStr">
        <is>
          <t>16.25%</t>
        </is>
      </c>
      <c r="P1639" t="inlineStr">
        <is>
          <t>418.6-2024-06-30</t>
        </is>
      </c>
      <c r="Q1639" t="n">
        <v>2</v>
      </c>
      <c r="R1639" t="n">
        <v>2</v>
      </c>
    </row>
    <row r="1640">
      <c r="A1640" t="inlineStr">
        <is>
          <t>418.7</t>
        </is>
      </c>
      <c r="B1640" t="inlineStr">
        <is>
          <t>Plan anual Facultad ingeniería diseño e innovación</t>
        </is>
      </c>
      <c r="C1640" t="inlineStr">
        <is>
          <t>Gestión de unidades académicas</t>
        </is>
      </c>
      <c r="D1640" t="inlineStr">
        <is>
          <t>Trimestral</t>
        </is>
      </c>
      <c r="E1640" t="inlineStr">
        <is>
          <t>Positivo</t>
        </is>
      </c>
      <c r="F1640" s="137" t="n">
        <v>45107</v>
      </c>
      <c r="G1640" t="n">
        <v>2023</v>
      </c>
      <c r="H1640" t="inlineStr">
        <is>
          <t>Junio</t>
        </is>
      </c>
      <c r="I1640" t="inlineStr">
        <is>
          <t>2023-1</t>
        </is>
      </c>
      <c r="J1640" t="n">
        <v>61</v>
      </c>
      <c r="K1640" t="n">
        <v>69</v>
      </c>
      <c r="L1640" t="n">
        <v>1.131147540983606</v>
      </c>
      <c r="M1640" t="n">
        <v>1.131147540983606</v>
      </c>
      <c r="N1640" t="inlineStr">
        <is>
          <t>61.0%</t>
        </is>
      </c>
      <c r="O1640" t="inlineStr">
        <is>
          <t>69.0%</t>
        </is>
      </c>
      <c r="P1640" t="inlineStr">
        <is>
          <t>418.7-2023-06-30</t>
        </is>
      </c>
      <c r="Q1640" t="n">
        <v>2</v>
      </c>
      <c r="R1640" t="n">
        <v>2</v>
      </c>
    </row>
    <row r="1641">
      <c r="A1641" t="inlineStr">
        <is>
          <t>418.7</t>
        </is>
      </c>
      <c r="B1641" t="inlineStr">
        <is>
          <t>Plan anual Facultad ingeniería diseño e innovación</t>
        </is>
      </c>
      <c r="C1641" t="inlineStr">
        <is>
          <t>Gestión de unidades académicas</t>
        </is>
      </c>
      <c r="D1641" t="inlineStr">
        <is>
          <t>Trimestral</t>
        </is>
      </c>
      <c r="E1641" t="inlineStr">
        <is>
          <t>Positivo</t>
        </is>
      </c>
      <c r="F1641" s="137" t="n">
        <v>45291</v>
      </c>
      <c r="G1641" t="n">
        <v>2023</v>
      </c>
      <c r="H1641" t="inlineStr">
        <is>
          <t>Diciembre</t>
        </is>
      </c>
      <c r="I1641" t="inlineStr">
        <is>
          <t>2023-2</t>
        </is>
      </c>
      <c r="J1641" t="n">
        <v>100</v>
      </c>
      <c r="K1641" t="n">
        <v>100</v>
      </c>
      <c r="L1641" t="n">
        <v>1</v>
      </c>
      <c r="M1641" t="n">
        <v>1</v>
      </c>
      <c r="N1641" t="inlineStr">
        <is>
          <t>100.0%</t>
        </is>
      </c>
      <c r="O1641" t="inlineStr">
        <is>
          <t>100.0%</t>
        </is>
      </c>
      <c r="P1641" t="inlineStr">
        <is>
          <t>418.7-2023-12-31</t>
        </is>
      </c>
      <c r="Q1641" t="n">
        <v>2</v>
      </c>
      <c r="R1641" t="n">
        <v>2</v>
      </c>
    </row>
    <row r="1642">
      <c r="A1642" t="inlineStr">
        <is>
          <t>418.7</t>
        </is>
      </c>
      <c r="B1642" t="inlineStr">
        <is>
          <t>Plan anual Facultad ingeniería diseño e innovación</t>
        </is>
      </c>
      <c r="C1642" t="inlineStr">
        <is>
          <t>Gestión de unidades académicas</t>
        </is>
      </c>
      <c r="D1642" t="inlineStr">
        <is>
          <t>Trimestral</t>
        </is>
      </c>
      <c r="E1642" t="inlineStr">
        <is>
          <t>Positivo</t>
        </is>
      </c>
      <c r="F1642" s="137" t="n">
        <v>45473</v>
      </c>
      <c r="G1642" t="n">
        <v>2024</v>
      </c>
      <c r="H1642" t="inlineStr">
        <is>
          <t>Junio</t>
        </is>
      </c>
      <c r="I1642" t="inlineStr">
        <is>
          <t>2024-1</t>
        </is>
      </c>
      <c r="J1642" t="n">
        <v>64.13</v>
      </c>
      <c r="K1642" t="n">
        <v>67.98</v>
      </c>
      <c r="L1642" t="n">
        <v>1.060034305317324</v>
      </c>
      <c r="M1642" t="n">
        <v>1.060034305317324</v>
      </c>
      <c r="N1642" t="inlineStr">
        <is>
          <t>64.13%</t>
        </is>
      </c>
      <c r="O1642" t="inlineStr">
        <is>
          <t>67.98%</t>
        </is>
      </c>
      <c r="P1642" t="inlineStr">
        <is>
          <t>418.7-2024-06-30</t>
        </is>
      </c>
      <c r="Q1642" t="n">
        <v>2</v>
      </c>
      <c r="R1642" t="n">
        <v>2</v>
      </c>
    </row>
    <row r="1643">
      <c r="A1643" t="inlineStr">
        <is>
          <t>418.8</t>
        </is>
      </c>
      <c r="B1643" t="inlineStr">
        <is>
          <t>Plan anual Facultad negocios gestión y sostenibilidad</t>
        </is>
      </c>
      <c r="C1643" t="inlineStr">
        <is>
          <t>Gestión de unidades académicas</t>
        </is>
      </c>
      <c r="D1643" t="inlineStr">
        <is>
          <t>Trimestral</t>
        </is>
      </c>
      <c r="E1643" t="inlineStr">
        <is>
          <t>Positivo</t>
        </is>
      </c>
      <c r="F1643" s="137" t="n">
        <v>45107</v>
      </c>
      <c r="G1643" t="n">
        <v>2023</v>
      </c>
      <c r="H1643" t="inlineStr">
        <is>
          <t>Junio</t>
        </is>
      </c>
      <c r="I1643" t="inlineStr">
        <is>
          <t>2023-1</t>
        </is>
      </c>
      <c r="J1643" t="n">
        <v>64</v>
      </c>
      <c r="K1643" t="n">
        <v>66</v>
      </c>
      <c r="L1643" t="n">
        <v>1.03125</v>
      </c>
      <c r="M1643" t="n">
        <v>1.03125</v>
      </c>
      <c r="N1643" t="inlineStr">
        <is>
          <t>64.0%</t>
        </is>
      </c>
      <c r="O1643" t="inlineStr">
        <is>
          <t>66.0%</t>
        </is>
      </c>
      <c r="P1643" t="inlineStr">
        <is>
          <t>418.8-2023-06-30</t>
        </is>
      </c>
      <c r="Q1643" t="n">
        <v>2</v>
      </c>
      <c r="R1643" t="n">
        <v>2</v>
      </c>
    </row>
    <row r="1644">
      <c r="A1644" t="inlineStr">
        <is>
          <t>418.8</t>
        </is>
      </c>
      <c r="B1644" t="inlineStr">
        <is>
          <t>Plan anual Facultad negocios gestión y sostenibilidad</t>
        </is>
      </c>
      <c r="C1644" t="inlineStr">
        <is>
          <t>Gestión de unidades académicas</t>
        </is>
      </c>
      <c r="D1644" t="inlineStr">
        <is>
          <t>Trimestral</t>
        </is>
      </c>
      <c r="E1644" t="inlineStr">
        <is>
          <t>Positivo</t>
        </is>
      </c>
      <c r="F1644" s="137" t="n">
        <v>45291</v>
      </c>
      <c r="G1644" t="n">
        <v>2023</v>
      </c>
      <c r="H1644" t="inlineStr">
        <is>
          <t>Diciembre</t>
        </is>
      </c>
      <c r="I1644" t="inlineStr">
        <is>
          <t>2023-2</t>
        </is>
      </c>
      <c r="J1644" t="n">
        <v>100</v>
      </c>
      <c r="K1644" t="n">
        <v>97.73999999999999</v>
      </c>
      <c r="L1644" t="n">
        <v>0.9773999999999999</v>
      </c>
      <c r="M1644" t="n">
        <v>0.9773999999999999</v>
      </c>
      <c r="N1644" t="inlineStr">
        <is>
          <t>100.0%</t>
        </is>
      </c>
      <c r="O1644" t="inlineStr">
        <is>
          <t>97.74%</t>
        </is>
      </c>
      <c r="P1644" t="inlineStr">
        <is>
          <t>418.8-2023-12-31</t>
        </is>
      </c>
      <c r="Q1644" t="n">
        <v>2</v>
      </c>
      <c r="R1644" t="n">
        <v>2</v>
      </c>
    </row>
    <row r="1645">
      <c r="A1645" t="inlineStr">
        <is>
          <t>418.8</t>
        </is>
      </c>
      <c r="B1645" t="inlineStr">
        <is>
          <t>Plan anual Facultad negocios gestión y sostenibilidad</t>
        </is>
      </c>
      <c r="C1645" t="inlineStr">
        <is>
          <t>Gestión de unidades académicas</t>
        </is>
      </c>
      <c r="D1645" t="inlineStr">
        <is>
          <t>Trimestral</t>
        </is>
      </c>
      <c r="E1645" t="inlineStr">
        <is>
          <t>Positivo</t>
        </is>
      </c>
      <c r="F1645" s="137" t="n">
        <v>45473</v>
      </c>
      <c r="G1645" t="n">
        <v>2024</v>
      </c>
      <c r="H1645" t="inlineStr">
        <is>
          <t>Junio</t>
        </is>
      </c>
      <c r="I1645" t="inlineStr">
        <is>
          <t>2024-1</t>
        </is>
      </c>
      <c r="J1645" t="n">
        <v>59.61</v>
      </c>
      <c r="K1645" t="n">
        <v>65.25</v>
      </c>
      <c r="L1645" t="n">
        <v>1.094614997483644</v>
      </c>
      <c r="M1645" t="n">
        <v>1.094614997483644</v>
      </c>
      <c r="N1645" t="inlineStr">
        <is>
          <t>59.61%</t>
        </is>
      </c>
      <c r="O1645" t="inlineStr">
        <is>
          <t>65.25%</t>
        </is>
      </c>
      <c r="P1645" t="inlineStr">
        <is>
          <t>418.8-2024-06-30</t>
        </is>
      </c>
      <c r="Q1645" t="n">
        <v>2</v>
      </c>
      <c r="R1645" t="n">
        <v>2</v>
      </c>
    </row>
    <row r="1646">
      <c r="A1646" t="inlineStr">
        <is>
          <t>418.9</t>
        </is>
      </c>
      <c r="B1646" t="inlineStr">
        <is>
          <t>Plan anual Facultad sociedad cultura y creatividad</t>
        </is>
      </c>
      <c r="C1646" t="inlineStr">
        <is>
          <t>Gestión de unidades académicas</t>
        </is>
      </c>
      <c r="D1646" t="inlineStr">
        <is>
          <t>Trimestral</t>
        </is>
      </c>
      <c r="E1646" t="inlineStr">
        <is>
          <t>Positivo</t>
        </is>
      </c>
      <c r="F1646" s="137" t="n">
        <v>45107</v>
      </c>
      <c r="G1646" t="n">
        <v>2023</v>
      </c>
      <c r="H1646" t="inlineStr">
        <is>
          <t>Junio</t>
        </is>
      </c>
      <c r="I1646" t="inlineStr">
        <is>
          <t>2023-1</t>
        </is>
      </c>
      <c r="J1646" t="n">
        <v>71</v>
      </c>
      <c r="K1646" t="n">
        <v>84</v>
      </c>
      <c r="L1646" t="n">
        <v>1.183098591549296</v>
      </c>
      <c r="M1646" t="n">
        <v>1.183098591549296</v>
      </c>
      <c r="N1646" t="inlineStr">
        <is>
          <t>71.0%</t>
        </is>
      </c>
      <c r="O1646" t="inlineStr">
        <is>
          <t>84.0%</t>
        </is>
      </c>
      <c r="P1646" t="inlineStr">
        <is>
          <t>418.9-2023-06-30</t>
        </is>
      </c>
      <c r="Q1646" t="n">
        <v>2</v>
      </c>
      <c r="R1646" t="n">
        <v>2</v>
      </c>
    </row>
    <row r="1647">
      <c r="A1647" t="inlineStr">
        <is>
          <t>418.9</t>
        </is>
      </c>
      <c r="B1647" t="inlineStr">
        <is>
          <t>Plan anual Facultad sociedad cultura y creatividad</t>
        </is>
      </c>
      <c r="C1647" t="inlineStr">
        <is>
          <t>Gestión de unidades académicas</t>
        </is>
      </c>
      <c r="D1647" t="inlineStr">
        <is>
          <t>Trimestral</t>
        </is>
      </c>
      <c r="E1647" t="inlineStr">
        <is>
          <t>Positivo</t>
        </is>
      </c>
      <c r="F1647" s="137" t="n">
        <v>45291</v>
      </c>
      <c r="G1647" t="n">
        <v>2023</v>
      </c>
      <c r="H1647" t="inlineStr">
        <is>
          <t>Diciembre</t>
        </is>
      </c>
      <c r="I1647" t="inlineStr">
        <is>
          <t>2023-2</t>
        </is>
      </c>
      <c r="J1647" t="n">
        <v>100</v>
      </c>
      <c r="K1647" t="n">
        <v>100</v>
      </c>
      <c r="L1647" t="n">
        <v>1</v>
      </c>
      <c r="M1647" t="n">
        <v>1</v>
      </c>
      <c r="N1647" t="inlineStr">
        <is>
          <t>100.0%</t>
        </is>
      </c>
      <c r="O1647" t="inlineStr">
        <is>
          <t>100.0%</t>
        </is>
      </c>
      <c r="P1647" t="inlineStr">
        <is>
          <t>418.9-2023-12-31</t>
        </is>
      </c>
      <c r="Q1647" t="n">
        <v>2</v>
      </c>
      <c r="R1647" t="n">
        <v>2</v>
      </c>
    </row>
    <row r="1648">
      <c r="A1648" t="inlineStr">
        <is>
          <t>418.9</t>
        </is>
      </c>
      <c r="B1648" t="inlineStr">
        <is>
          <t>Plan anual Facultad sociedad cultura y creatividad</t>
        </is>
      </c>
      <c r="C1648" t="inlineStr">
        <is>
          <t>Gestión de unidades académicas</t>
        </is>
      </c>
      <c r="D1648" t="inlineStr">
        <is>
          <t>Trimestral</t>
        </is>
      </c>
      <c r="E1648" t="inlineStr">
        <is>
          <t>Positivo</t>
        </is>
      </c>
      <c r="F1648" s="137" t="n">
        <v>45473</v>
      </c>
      <c r="G1648" t="n">
        <v>2024</v>
      </c>
      <c r="H1648" t="inlineStr">
        <is>
          <t>Junio</t>
        </is>
      </c>
      <c r="I1648" t="inlineStr">
        <is>
          <t>2024-1</t>
        </is>
      </c>
      <c r="J1648" t="n">
        <v>46.42</v>
      </c>
      <c r="K1648" t="n">
        <v>47.33</v>
      </c>
      <c r="L1648" t="n">
        <v>1.019603619129685</v>
      </c>
      <c r="M1648" t="n">
        <v>1.019603619129685</v>
      </c>
      <c r="N1648" t="inlineStr">
        <is>
          <t>46.42%</t>
        </is>
      </c>
      <c r="O1648" t="inlineStr">
        <is>
          <t>47.33%</t>
        </is>
      </c>
      <c r="P1648" t="inlineStr">
        <is>
          <t>418.9-2024-06-30</t>
        </is>
      </c>
      <c r="Q1648" t="n">
        <v>2</v>
      </c>
      <c r="R1648" t="n">
        <v>2</v>
      </c>
    </row>
    <row r="1649">
      <c r="A1649" t="inlineStr">
        <is>
          <t>419</t>
        </is>
      </c>
      <c r="B1649" t="inlineStr">
        <is>
          <t>Cumplimiento Plan Anual Áreas sede Medellín</t>
        </is>
      </c>
      <c r="D1649" t="inlineStr">
        <is>
          <t>Trimestral</t>
        </is>
      </c>
      <c r="E1649" t="inlineStr">
        <is>
          <t>Positivo</t>
        </is>
      </c>
      <c r="F1649" s="137" t="n">
        <v>45107</v>
      </c>
      <c r="G1649" t="n">
        <v>2023</v>
      </c>
      <c r="H1649" t="inlineStr">
        <is>
          <t>Junio</t>
        </is>
      </c>
      <c r="I1649" t="inlineStr">
        <is>
          <t>2023-1</t>
        </is>
      </c>
      <c r="J1649" t="n">
        <v>100</v>
      </c>
      <c r="K1649" t="n">
        <v>108.3</v>
      </c>
      <c r="L1649" t="n">
        <v>1.083</v>
      </c>
      <c r="M1649" t="n">
        <v>1.083</v>
      </c>
      <c r="N1649" t="inlineStr">
        <is>
          <t>100.0%</t>
        </is>
      </c>
      <c r="O1649" t="inlineStr">
        <is>
          <t>108.3%</t>
        </is>
      </c>
      <c r="P1649" t="inlineStr">
        <is>
          <t>419-2023-06-30</t>
        </is>
      </c>
      <c r="Q1649" t="n">
        <v>2</v>
      </c>
      <c r="R1649" t="n">
        <v>2</v>
      </c>
    </row>
    <row r="1650">
      <c r="A1650" t="inlineStr">
        <is>
          <t>419</t>
        </is>
      </c>
      <c r="B1650" t="inlineStr">
        <is>
          <t>Cumplimiento Plan Anual Áreas sede Medellín</t>
        </is>
      </c>
      <c r="D1650" t="inlineStr">
        <is>
          <t>Trimestral</t>
        </is>
      </c>
      <c r="E1650" t="inlineStr">
        <is>
          <t>Positivo</t>
        </is>
      </c>
      <c r="F1650" s="137" t="n">
        <v>45291</v>
      </c>
      <c r="G1650" t="n">
        <v>2023</v>
      </c>
      <c r="H1650" t="inlineStr">
        <is>
          <t>Diciembre</t>
        </is>
      </c>
      <c r="I1650" t="inlineStr">
        <is>
          <t>2023-2</t>
        </is>
      </c>
      <c r="J1650" t="n">
        <v>100</v>
      </c>
      <c r="K1650" t="n">
        <v>90.955</v>
      </c>
      <c r="L1650" t="n">
        <v>0.90955</v>
      </c>
      <c r="M1650" t="n">
        <v>0.90955</v>
      </c>
      <c r="N1650" t="inlineStr">
        <is>
          <t>100.0%</t>
        </is>
      </c>
      <c r="O1650" t="inlineStr">
        <is>
          <t>90.95%</t>
        </is>
      </c>
      <c r="P1650" t="inlineStr">
        <is>
          <t>419-2023-12-31</t>
        </is>
      </c>
      <c r="Q1650" t="n">
        <v>2</v>
      </c>
      <c r="R1650" t="n">
        <v>2</v>
      </c>
    </row>
    <row r="1651">
      <c r="A1651" t="inlineStr">
        <is>
          <t>420</t>
        </is>
      </c>
      <c r="B1651" t="inlineStr">
        <is>
          <t>Cumplimiento Plan Anual Gerencia de estrategia</t>
        </is>
      </c>
      <c r="D1651" t="inlineStr">
        <is>
          <t>Trimestral</t>
        </is>
      </c>
      <c r="E1651" t="inlineStr">
        <is>
          <t>Positivo</t>
        </is>
      </c>
      <c r="F1651" s="137" t="n">
        <v>45107</v>
      </c>
      <c r="G1651" t="n">
        <v>2023</v>
      </c>
      <c r="H1651" t="inlineStr">
        <is>
          <t>Junio</t>
        </is>
      </c>
      <c r="I1651" t="inlineStr">
        <is>
          <t>2023-1</t>
        </is>
      </c>
      <c r="J1651" t="n">
        <v>100</v>
      </c>
      <c r="K1651" t="n">
        <v>112.97</v>
      </c>
      <c r="L1651" t="n">
        <v>1.1297</v>
      </c>
      <c r="M1651" t="n">
        <v>1.1297</v>
      </c>
      <c r="N1651" t="inlineStr">
        <is>
          <t>100.0%</t>
        </is>
      </c>
      <c r="O1651" t="inlineStr">
        <is>
          <t>112.97%</t>
        </is>
      </c>
      <c r="P1651" t="inlineStr">
        <is>
          <t>420-2023-06-30</t>
        </is>
      </c>
      <c r="Q1651" t="n">
        <v>2</v>
      </c>
      <c r="R1651" t="n">
        <v>2</v>
      </c>
    </row>
    <row r="1652">
      <c r="A1652" t="inlineStr">
        <is>
          <t>420</t>
        </is>
      </c>
      <c r="B1652" t="inlineStr">
        <is>
          <t>Cumplimiento Plan Anual Gerencia de estrategia</t>
        </is>
      </c>
      <c r="D1652" t="inlineStr">
        <is>
          <t>Trimestral</t>
        </is>
      </c>
      <c r="E1652" t="inlineStr">
        <is>
          <t>Positivo</t>
        </is>
      </c>
      <c r="F1652" s="137" t="n">
        <v>45291</v>
      </c>
      <c r="G1652" t="n">
        <v>2023</v>
      </c>
      <c r="H1652" t="inlineStr">
        <is>
          <t>Diciembre</t>
        </is>
      </c>
      <c r="I1652" t="inlineStr">
        <is>
          <t>2023-2</t>
        </is>
      </c>
      <c r="J1652" t="n">
        <v>100</v>
      </c>
      <c r="K1652" t="n">
        <v>97.295</v>
      </c>
      <c r="L1652" t="n">
        <v>0.97295</v>
      </c>
      <c r="M1652" t="n">
        <v>0.97295</v>
      </c>
      <c r="N1652" t="inlineStr">
        <is>
          <t>100.0%</t>
        </is>
      </c>
      <c r="O1652" t="inlineStr">
        <is>
          <t>97.3%</t>
        </is>
      </c>
      <c r="P1652" t="inlineStr">
        <is>
          <t>420-2023-12-31</t>
        </is>
      </c>
      <c r="Q1652" t="n">
        <v>2</v>
      </c>
      <c r="R1652" t="n">
        <v>2</v>
      </c>
    </row>
    <row r="1653">
      <c r="A1653" t="inlineStr">
        <is>
          <t>420</t>
        </is>
      </c>
      <c r="B1653" t="inlineStr">
        <is>
          <t>Cumplimiento Plan Anual Gerencia de estrategia</t>
        </is>
      </c>
      <c r="C1653" t="inlineStr">
        <is>
          <t>Planeación Estratégica</t>
        </is>
      </c>
      <c r="D1653" t="inlineStr">
        <is>
          <t>Trimestral</t>
        </is>
      </c>
      <c r="E1653" t="inlineStr">
        <is>
          <t>Positivo</t>
        </is>
      </c>
      <c r="F1653" s="137" t="n">
        <v>45473</v>
      </c>
      <c r="G1653" t="n">
        <v>2024</v>
      </c>
      <c r="H1653" t="inlineStr">
        <is>
          <t>Junio</t>
        </is>
      </c>
      <c r="I1653" t="inlineStr">
        <is>
          <t>2024-1</t>
        </is>
      </c>
      <c r="J1653" t="n">
        <v>100</v>
      </c>
      <c r="K1653" t="n">
        <v>89.70999999999999</v>
      </c>
      <c r="L1653" t="n">
        <v>0.8970999999999999</v>
      </c>
      <c r="M1653" t="n">
        <v>0.8970999999999999</v>
      </c>
      <c r="N1653" t="inlineStr">
        <is>
          <t>100.0%</t>
        </is>
      </c>
      <c r="O1653" t="inlineStr">
        <is>
          <t>89.71%</t>
        </is>
      </c>
      <c r="P1653" t="inlineStr">
        <is>
          <t>420-2024-06-30</t>
        </is>
      </c>
      <c r="Q1653" t="n">
        <v>2</v>
      </c>
      <c r="R1653" t="n">
        <v>2</v>
      </c>
    </row>
    <row r="1654">
      <c r="A1654" t="inlineStr">
        <is>
          <t>420</t>
        </is>
      </c>
      <c r="B1654" t="inlineStr">
        <is>
          <t>Cumplimiento Plan Anual Gerencia de estrategia</t>
        </is>
      </c>
      <c r="C1654" t="inlineStr">
        <is>
          <t>Planeación Estratégica</t>
        </is>
      </c>
      <c r="D1654" t="inlineStr">
        <is>
          <t>Trimestral</t>
        </is>
      </c>
      <c r="E1654" t="inlineStr">
        <is>
          <t>Positivo</t>
        </is>
      </c>
      <c r="F1654" s="137" t="n">
        <v>45657</v>
      </c>
      <c r="G1654" t="n">
        <v>2024</v>
      </c>
      <c r="H1654" t="inlineStr">
        <is>
          <t>Diciembre</t>
        </is>
      </c>
      <c r="I1654" t="inlineStr">
        <is>
          <t>2024-2</t>
        </is>
      </c>
      <c r="J1654" t="n">
        <v>100</v>
      </c>
      <c r="K1654" t="n">
        <v>51.18</v>
      </c>
      <c r="L1654" t="n">
        <v>0.5118</v>
      </c>
      <c r="M1654" t="n">
        <v>0.5118</v>
      </c>
      <c r="N1654" t="inlineStr">
        <is>
          <t>100.0%</t>
        </is>
      </c>
      <c r="O1654" t="inlineStr">
        <is>
          <t>51.18%</t>
        </is>
      </c>
      <c r="P1654" t="inlineStr">
        <is>
          <t>420-2024-12-31</t>
        </is>
      </c>
      <c r="Q1654" t="n">
        <v>2</v>
      </c>
      <c r="R1654" t="n">
        <v>2</v>
      </c>
    </row>
    <row r="1655">
      <c r="A1655" t="inlineStr">
        <is>
          <t>420</t>
        </is>
      </c>
      <c r="B1655" t="inlineStr">
        <is>
          <t>Cumplimiento Plan Anual Gerencia de estrategia</t>
        </is>
      </c>
      <c r="C1655" t="inlineStr">
        <is>
          <t>Planeación Estratégica</t>
        </is>
      </c>
      <c r="D1655" t="inlineStr">
        <is>
          <t>Trimestral</t>
        </is>
      </c>
      <c r="E1655" t="inlineStr">
        <is>
          <t>Positivo</t>
        </is>
      </c>
      <c r="F1655" s="137" t="n">
        <v>45838</v>
      </c>
      <c r="G1655" t="n">
        <v>2025</v>
      </c>
      <c r="H1655" t="inlineStr">
        <is>
          <t>Junio</t>
        </is>
      </c>
      <c r="I1655" t="inlineStr">
        <is>
          <t>2025-1</t>
        </is>
      </c>
      <c r="J1655" t="n">
        <v>100</v>
      </c>
      <c r="K1655" t="n">
        <v>115.36</v>
      </c>
      <c r="L1655" t="n">
        <v>1.1536</v>
      </c>
      <c r="M1655" t="n">
        <v>1.1536</v>
      </c>
      <c r="N1655" t="inlineStr">
        <is>
          <t>100.0%</t>
        </is>
      </c>
      <c r="O1655" t="inlineStr">
        <is>
          <t>115.36%</t>
        </is>
      </c>
      <c r="P1655" t="inlineStr">
        <is>
          <t>420-2025-06-30</t>
        </is>
      </c>
      <c r="Q1655" t="n">
        <v>2</v>
      </c>
      <c r="R1655" t="n">
        <v>2</v>
      </c>
    </row>
    <row r="1656">
      <c r="A1656" t="inlineStr">
        <is>
          <t>420</t>
        </is>
      </c>
      <c r="B1656" t="inlineStr">
        <is>
          <t>Cumplimiento Plan Anual Gerencia de estrategia</t>
        </is>
      </c>
      <c r="C1656" t="inlineStr">
        <is>
          <t>Planeación Estratégica</t>
        </is>
      </c>
      <c r="D1656" t="inlineStr">
        <is>
          <t>Trimestral</t>
        </is>
      </c>
      <c r="E1656" t="inlineStr">
        <is>
          <t>Positivo</t>
        </is>
      </c>
      <c r="F1656" s="137" t="n">
        <v>46022</v>
      </c>
      <c r="G1656" t="n">
        <v>2025</v>
      </c>
      <c r="H1656" t="inlineStr">
        <is>
          <t>Diciembre</t>
        </is>
      </c>
      <c r="I1656" t="inlineStr">
        <is>
          <t>2025-2</t>
        </is>
      </c>
      <c r="J1656" t="n">
        <v>100</v>
      </c>
      <c r="L1656" t="n">
        <v>0</v>
      </c>
      <c r="M1656" t="n">
        <v>0</v>
      </c>
      <c r="N1656" t="inlineStr">
        <is>
          <t>100.0%</t>
        </is>
      </c>
      <c r="P1656" t="inlineStr">
        <is>
          <t>420-2025-12-31</t>
        </is>
      </c>
      <c r="Q1656" t="n">
        <v>2</v>
      </c>
      <c r="R1656" t="n">
        <v>2</v>
      </c>
    </row>
    <row r="1657">
      <c r="A1657" t="inlineStr">
        <is>
          <t>420.1</t>
        </is>
      </c>
      <c r="B1657" t="inlineStr">
        <is>
          <t>Plan anual SGC</t>
        </is>
      </c>
      <c r="C1657" t="inlineStr">
        <is>
          <t>Gestión de calidad</t>
        </is>
      </c>
      <c r="D1657" t="inlineStr">
        <is>
          <t>Trimestral</t>
        </is>
      </c>
      <c r="E1657" t="inlineStr">
        <is>
          <t>Positivo</t>
        </is>
      </c>
      <c r="F1657" s="137" t="n">
        <v>45107</v>
      </c>
      <c r="G1657" t="n">
        <v>2023</v>
      </c>
      <c r="H1657" t="inlineStr">
        <is>
          <t>Junio</t>
        </is>
      </c>
      <c r="I1657" t="inlineStr">
        <is>
          <t>2023-1</t>
        </is>
      </c>
      <c r="J1657" t="n">
        <v>50.8</v>
      </c>
      <c r="K1657" t="n">
        <v>47.47</v>
      </c>
      <c r="L1657" t="n">
        <v>0.9344488188976379</v>
      </c>
      <c r="M1657" t="n">
        <v>0.9344488188976379</v>
      </c>
      <c r="N1657" t="inlineStr">
        <is>
          <t>50.8%</t>
        </is>
      </c>
      <c r="O1657" t="inlineStr">
        <is>
          <t>47.47%</t>
        </is>
      </c>
      <c r="P1657" t="inlineStr">
        <is>
          <t>420.1-2023-06-30</t>
        </is>
      </c>
      <c r="Q1657" t="n">
        <v>2</v>
      </c>
      <c r="R1657" t="n">
        <v>2</v>
      </c>
    </row>
    <row r="1658">
      <c r="A1658" t="inlineStr">
        <is>
          <t>420.1</t>
        </is>
      </c>
      <c r="B1658" t="inlineStr">
        <is>
          <t>Plan anual SGC</t>
        </is>
      </c>
      <c r="C1658" t="inlineStr">
        <is>
          <t>Gestión de calidad</t>
        </is>
      </c>
      <c r="D1658" t="inlineStr">
        <is>
          <t>Trimestral</t>
        </is>
      </c>
      <c r="E1658" t="inlineStr">
        <is>
          <t>Positivo</t>
        </is>
      </c>
      <c r="F1658" s="137" t="n">
        <v>45291</v>
      </c>
      <c r="G1658" t="n">
        <v>2023</v>
      </c>
      <c r="H1658" t="inlineStr">
        <is>
          <t>Diciembre</t>
        </is>
      </c>
      <c r="I1658" t="inlineStr">
        <is>
          <t>2023-2</t>
        </is>
      </c>
      <c r="J1658" t="n">
        <v>100</v>
      </c>
      <c r="K1658" t="n">
        <v>100</v>
      </c>
      <c r="L1658" t="n">
        <v>1</v>
      </c>
      <c r="M1658" t="n">
        <v>1</v>
      </c>
      <c r="N1658" t="inlineStr">
        <is>
          <t>100.0%</t>
        </is>
      </c>
      <c r="O1658" t="inlineStr">
        <is>
          <t>100.0%</t>
        </is>
      </c>
      <c r="P1658" t="inlineStr">
        <is>
          <t>420.1-2023-12-31</t>
        </is>
      </c>
      <c r="Q1658" t="n">
        <v>2</v>
      </c>
      <c r="R1658" t="n">
        <v>2</v>
      </c>
    </row>
    <row r="1659">
      <c r="A1659" t="inlineStr">
        <is>
          <t>420.1</t>
        </is>
      </c>
      <c r="B1659" t="inlineStr">
        <is>
          <t>Plan anual SGC</t>
        </is>
      </c>
      <c r="C1659" t="inlineStr">
        <is>
          <t>Gestión de calidad</t>
        </is>
      </c>
      <c r="D1659" t="inlineStr">
        <is>
          <t>Trimestral</t>
        </is>
      </c>
      <c r="E1659" t="inlineStr">
        <is>
          <t>Positivo</t>
        </is>
      </c>
      <c r="F1659" s="137" t="n">
        <v>45473</v>
      </c>
      <c r="G1659" t="n">
        <v>2024</v>
      </c>
      <c r="H1659" t="inlineStr">
        <is>
          <t>Junio</t>
        </is>
      </c>
      <c r="I1659" t="inlineStr">
        <is>
          <t>2024-1</t>
        </is>
      </c>
      <c r="J1659" t="n">
        <v>72.38</v>
      </c>
      <c r="K1659" t="n">
        <v>70.20999999999999</v>
      </c>
      <c r="L1659" t="n">
        <v>0.9700193423597678</v>
      </c>
      <c r="M1659" t="n">
        <v>0.9700193423597678</v>
      </c>
      <c r="N1659" t="inlineStr">
        <is>
          <t>72.38%</t>
        </is>
      </c>
      <c r="O1659" t="inlineStr">
        <is>
          <t>70.21%</t>
        </is>
      </c>
      <c r="P1659" t="inlineStr">
        <is>
          <t>420.1-2024-06-30</t>
        </is>
      </c>
      <c r="Q1659" t="n">
        <v>2</v>
      </c>
      <c r="R1659" t="n">
        <v>2</v>
      </c>
    </row>
    <row r="1660">
      <c r="A1660" t="inlineStr">
        <is>
          <t>420.2</t>
        </is>
      </c>
      <c r="B1660" t="inlineStr">
        <is>
          <t>Plan anual SGA</t>
        </is>
      </c>
      <c r="C1660" t="inlineStr">
        <is>
          <t>GESTIÓN AMBIENTAL</t>
        </is>
      </c>
      <c r="D1660" t="inlineStr">
        <is>
          <t>Trimestral</t>
        </is>
      </c>
      <c r="E1660" t="inlineStr">
        <is>
          <t>Positivo</t>
        </is>
      </c>
      <c r="F1660" s="137" t="n">
        <v>45107</v>
      </c>
      <c r="G1660" t="n">
        <v>2023</v>
      </c>
      <c r="H1660" t="inlineStr">
        <is>
          <t>Junio</t>
        </is>
      </c>
      <c r="I1660" t="inlineStr">
        <is>
          <t>2023-1</t>
        </is>
      </c>
      <c r="J1660" t="n">
        <v>31.86</v>
      </c>
      <c r="K1660" t="n">
        <v>54</v>
      </c>
      <c r="L1660" t="n">
        <v>1.3</v>
      </c>
      <c r="M1660" t="n">
        <v>1.694915254237288</v>
      </c>
      <c r="N1660" t="inlineStr">
        <is>
          <t>31.86%</t>
        </is>
      </c>
      <c r="O1660" t="inlineStr">
        <is>
          <t>54.0%</t>
        </is>
      </c>
      <c r="P1660" t="inlineStr">
        <is>
          <t>420.2-2023-06-30</t>
        </is>
      </c>
      <c r="Q1660" t="n">
        <v>2</v>
      </c>
      <c r="R1660" t="n">
        <v>2</v>
      </c>
    </row>
    <row r="1661">
      <c r="A1661" t="inlineStr">
        <is>
          <t>420.2</t>
        </is>
      </c>
      <c r="B1661" t="inlineStr">
        <is>
          <t>Plan anual SGA</t>
        </is>
      </c>
      <c r="C1661" t="inlineStr">
        <is>
          <t>GESTIÓN AMBIENTAL</t>
        </is>
      </c>
      <c r="D1661" t="inlineStr">
        <is>
          <t>Trimestral</t>
        </is>
      </c>
      <c r="E1661" t="inlineStr">
        <is>
          <t>Positivo</t>
        </is>
      </c>
      <c r="F1661" s="137" t="n">
        <v>45291</v>
      </c>
      <c r="G1661" t="n">
        <v>2023</v>
      </c>
      <c r="H1661" t="inlineStr">
        <is>
          <t>Diciembre</t>
        </is>
      </c>
      <c r="I1661" t="inlineStr">
        <is>
          <t>2023-2</t>
        </is>
      </c>
      <c r="J1661" t="n">
        <v>100</v>
      </c>
      <c r="K1661" t="n">
        <v>100</v>
      </c>
      <c r="L1661" t="n">
        <v>1</v>
      </c>
      <c r="M1661" t="n">
        <v>1</v>
      </c>
      <c r="N1661" t="inlineStr">
        <is>
          <t>100.0%</t>
        </is>
      </c>
      <c r="O1661" t="inlineStr">
        <is>
          <t>100.0%</t>
        </is>
      </c>
      <c r="P1661" t="inlineStr">
        <is>
          <t>420.2-2023-12-31</t>
        </is>
      </c>
      <c r="Q1661" t="n">
        <v>2</v>
      </c>
      <c r="R1661" t="n">
        <v>2</v>
      </c>
    </row>
    <row r="1662">
      <c r="A1662" t="inlineStr">
        <is>
          <t>420.2</t>
        </is>
      </c>
      <c r="B1662" t="inlineStr">
        <is>
          <t>Plan anual SGA</t>
        </is>
      </c>
      <c r="C1662" t="inlineStr">
        <is>
          <t>GESTIÓN AMBIENTAL</t>
        </is>
      </c>
      <c r="D1662" t="inlineStr">
        <is>
          <t>Trimestral</t>
        </is>
      </c>
      <c r="E1662" t="inlineStr">
        <is>
          <t>Positivo</t>
        </is>
      </c>
      <c r="F1662" s="137" t="n">
        <v>45473</v>
      </c>
      <c r="G1662" t="n">
        <v>2024</v>
      </c>
      <c r="H1662" t="inlineStr">
        <is>
          <t>Junio</t>
        </is>
      </c>
      <c r="I1662" t="inlineStr">
        <is>
          <t>2024-1</t>
        </is>
      </c>
      <c r="J1662" t="n">
        <v>23.26</v>
      </c>
      <c r="K1662" t="n">
        <v>25.92</v>
      </c>
      <c r="L1662" t="n">
        <v>1.114359415305245</v>
      </c>
      <c r="M1662" t="n">
        <v>1.114359415305245</v>
      </c>
      <c r="N1662" t="inlineStr">
        <is>
          <t>23.26%</t>
        </is>
      </c>
      <c r="O1662" t="inlineStr">
        <is>
          <t>25.92%</t>
        </is>
      </c>
      <c r="P1662" t="inlineStr">
        <is>
          <t>420.2-2024-06-30</t>
        </is>
      </c>
      <c r="Q1662" t="n">
        <v>2</v>
      </c>
      <c r="R1662" t="n">
        <v>2</v>
      </c>
    </row>
    <row r="1663">
      <c r="A1663" t="inlineStr">
        <is>
          <t>420.3</t>
        </is>
      </c>
      <c r="B1663" t="inlineStr">
        <is>
          <t>Plan anual Riesgos</t>
        </is>
      </c>
      <c r="C1663" t="inlineStr">
        <is>
          <t>GESTIÓN DE RIESGOS</t>
        </is>
      </c>
      <c r="D1663" t="inlineStr">
        <is>
          <t>Trimestral</t>
        </is>
      </c>
      <c r="E1663" t="inlineStr">
        <is>
          <t>Positivo</t>
        </is>
      </c>
      <c r="F1663" s="137" t="n">
        <v>45107</v>
      </c>
      <c r="G1663" t="n">
        <v>2023</v>
      </c>
      <c r="H1663" t="inlineStr">
        <is>
          <t>Junio</t>
        </is>
      </c>
      <c r="I1663" t="inlineStr">
        <is>
          <t>2023-1</t>
        </is>
      </c>
      <c r="J1663" t="n">
        <v>15.06</v>
      </c>
      <c r="K1663" t="n">
        <v>17.3</v>
      </c>
      <c r="L1663" t="n">
        <v>1.148738379814077</v>
      </c>
      <c r="M1663" t="n">
        <v>1.148738379814077</v>
      </c>
      <c r="N1663" t="inlineStr">
        <is>
          <t>15.06%</t>
        </is>
      </c>
      <c r="O1663" t="inlineStr">
        <is>
          <t>17.3%</t>
        </is>
      </c>
      <c r="P1663" t="inlineStr">
        <is>
          <t>420.3-2023-06-30</t>
        </is>
      </c>
      <c r="Q1663" t="n">
        <v>2</v>
      </c>
      <c r="R1663" t="n">
        <v>2</v>
      </c>
    </row>
    <row r="1664">
      <c r="A1664" t="inlineStr">
        <is>
          <t>420.3</t>
        </is>
      </c>
      <c r="B1664" t="inlineStr">
        <is>
          <t>Plan anual Riesgos</t>
        </is>
      </c>
      <c r="C1664" t="inlineStr">
        <is>
          <t>GESTIÓN DE RIESGOS</t>
        </is>
      </c>
      <c r="D1664" t="inlineStr">
        <is>
          <t>Trimestral</t>
        </is>
      </c>
      <c r="E1664" t="inlineStr">
        <is>
          <t>Positivo</t>
        </is>
      </c>
      <c r="F1664" s="137" t="n">
        <v>45291</v>
      </c>
      <c r="G1664" t="n">
        <v>2023</v>
      </c>
      <c r="H1664" t="inlineStr">
        <is>
          <t>Diciembre</t>
        </is>
      </c>
      <c r="I1664" t="inlineStr">
        <is>
          <t>2023-2</t>
        </is>
      </c>
      <c r="J1664" t="n">
        <v>100</v>
      </c>
      <c r="K1664" t="n">
        <v>100</v>
      </c>
      <c r="L1664" t="n">
        <v>1</v>
      </c>
      <c r="M1664" t="n">
        <v>1</v>
      </c>
      <c r="N1664" t="inlineStr">
        <is>
          <t>100.0%</t>
        </is>
      </c>
      <c r="O1664" t="inlineStr">
        <is>
          <t>100.0%</t>
        </is>
      </c>
      <c r="P1664" t="inlineStr">
        <is>
          <t>420.3-2023-12-31</t>
        </is>
      </c>
      <c r="Q1664" t="n">
        <v>2</v>
      </c>
      <c r="R1664" t="n">
        <v>2</v>
      </c>
    </row>
    <row r="1665">
      <c r="A1665" t="inlineStr">
        <is>
          <t>420.3</t>
        </is>
      </c>
      <c r="B1665" t="inlineStr">
        <is>
          <t>Plan anual Riesgos</t>
        </is>
      </c>
      <c r="C1665" t="inlineStr">
        <is>
          <t>GESTIÓN DE RIESGOS</t>
        </is>
      </c>
      <c r="D1665" t="inlineStr">
        <is>
          <t>Trimestral</t>
        </is>
      </c>
      <c r="E1665" t="inlineStr">
        <is>
          <t>Positivo</t>
        </is>
      </c>
      <c r="F1665" s="137" t="n">
        <v>45473</v>
      </c>
      <c r="G1665" t="n">
        <v>2024</v>
      </c>
      <c r="H1665" t="inlineStr">
        <is>
          <t>Junio</t>
        </is>
      </c>
      <c r="I1665" t="inlineStr">
        <is>
          <t>2024-1</t>
        </is>
      </c>
      <c r="J1665" t="n">
        <v>64.03</v>
      </c>
      <c r="K1665" t="n">
        <v>66.25</v>
      </c>
      <c r="L1665" t="n">
        <v>1.034671247852569</v>
      </c>
      <c r="M1665" t="n">
        <v>1.034671247852569</v>
      </c>
      <c r="N1665" t="inlineStr">
        <is>
          <t>64.03%</t>
        </is>
      </c>
      <c r="O1665" t="inlineStr">
        <is>
          <t>66.25%</t>
        </is>
      </c>
      <c r="P1665" t="inlineStr">
        <is>
          <t>420.3-2024-06-30</t>
        </is>
      </c>
      <c r="Q1665" t="n">
        <v>2</v>
      </c>
      <c r="R1665" t="n">
        <v>2</v>
      </c>
    </row>
    <row r="1666">
      <c r="A1666" t="inlineStr">
        <is>
          <t>420.4</t>
        </is>
      </c>
      <c r="B1666" t="inlineStr">
        <is>
          <t>Plan anual Auditoría</t>
        </is>
      </c>
      <c r="C1666" t="inlineStr">
        <is>
          <t>AUDITORÍA INTERNA</t>
        </is>
      </c>
      <c r="D1666" t="inlineStr">
        <is>
          <t>Trimestral</t>
        </is>
      </c>
      <c r="E1666" t="inlineStr">
        <is>
          <t>Positivo</t>
        </is>
      </c>
      <c r="F1666" s="137" t="n">
        <v>45107</v>
      </c>
      <c r="G1666" t="n">
        <v>2023</v>
      </c>
      <c r="H1666" t="inlineStr">
        <is>
          <t>Junio</t>
        </is>
      </c>
      <c r="I1666" t="inlineStr">
        <is>
          <t>2023-1</t>
        </is>
      </c>
      <c r="J1666" t="n">
        <v>57.83</v>
      </c>
      <c r="K1666" t="n">
        <v>47.72</v>
      </c>
      <c r="L1666" t="n">
        <v>0.8251772436451669</v>
      </c>
      <c r="M1666" t="n">
        <v>0.8251772436451669</v>
      </c>
      <c r="N1666" t="inlineStr">
        <is>
          <t>57.83%</t>
        </is>
      </c>
      <c r="O1666" t="inlineStr">
        <is>
          <t>47.72%</t>
        </is>
      </c>
      <c r="P1666" t="inlineStr">
        <is>
          <t>420.4-2023-06-30</t>
        </is>
      </c>
      <c r="Q1666" t="n">
        <v>2</v>
      </c>
      <c r="R1666" t="n">
        <v>2</v>
      </c>
    </row>
    <row r="1667">
      <c r="A1667" t="inlineStr">
        <is>
          <t>420.4</t>
        </is>
      </c>
      <c r="B1667" t="inlineStr">
        <is>
          <t>Plan anual Auditoría</t>
        </is>
      </c>
      <c r="C1667" t="inlineStr">
        <is>
          <t>AUDITORÍA INTERNA</t>
        </is>
      </c>
      <c r="D1667" t="inlineStr">
        <is>
          <t>Trimestral</t>
        </is>
      </c>
      <c r="E1667" t="inlineStr">
        <is>
          <t>Positivo</t>
        </is>
      </c>
      <c r="F1667" s="137" t="n">
        <v>45291</v>
      </c>
      <c r="G1667" t="n">
        <v>2023</v>
      </c>
      <c r="H1667" t="inlineStr">
        <is>
          <t>Diciembre</t>
        </is>
      </c>
      <c r="I1667" t="inlineStr">
        <is>
          <t>2023-2</t>
        </is>
      </c>
      <c r="J1667" t="n">
        <v>100</v>
      </c>
      <c r="K1667" t="n">
        <v>100</v>
      </c>
      <c r="L1667" t="n">
        <v>1</v>
      </c>
      <c r="M1667" t="n">
        <v>1</v>
      </c>
      <c r="N1667" t="inlineStr">
        <is>
          <t>100.0%</t>
        </is>
      </c>
      <c r="O1667" t="inlineStr">
        <is>
          <t>100.0%</t>
        </is>
      </c>
      <c r="P1667" t="inlineStr">
        <is>
          <t>420.4-2023-12-31</t>
        </is>
      </c>
      <c r="Q1667" t="n">
        <v>2</v>
      </c>
      <c r="R1667" t="n">
        <v>2</v>
      </c>
    </row>
    <row r="1668">
      <c r="A1668" t="inlineStr">
        <is>
          <t>420.4</t>
        </is>
      </c>
      <c r="B1668" t="inlineStr">
        <is>
          <t>Plan anual Auditoría</t>
        </is>
      </c>
      <c r="C1668" t="inlineStr">
        <is>
          <t>AUDITORÍA INTERNA</t>
        </is>
      </c>
      <c r="D1668" t="inlineStr">
        <is>
          <t>Trimestral</t>
        </is>
      </c>
      <c r="E1668" t="inlineStr">
        <is>
          <t>Positivo</t>
        </is>
      </c>
      <c r="F1668" s="137" t="n">
        <v>45473</v>
      </c>
      <c r="G1668" t="n">
        <v>2024</v>
      </c>
      <c r="H1668" t="inlineStr">
        <is>
          <t>Junio</t>
        </is>
      </c>
      <c r="I1668" t="inlineStr">
        <is>
          <t>2024-1</t>
        </is>
      </c>
      <c r="J1668" t="n">
        <v>58.34</v>
      </c>
      <c r="K1668" t="n">
        <v>45.5</v>
      </c>
      <c r="L1668" t="n">
        <v>0.779910867329448</v>
      </c>
      <c r="M1668" t="n">
        <v>0.779910867329448</v>
      </c>
      <c r="N1668" t="inlineStr">
        <is>
          <t>58.34%</t>
        </is>
      </c>
      <c r="O1668" t="inlineStr">
        <is>
          <t>45.5%</t>
        </is>
      </c>
      <c r="P1668" t="inlineStr">
        <is>
          <t>420.4-2024-06-30</t>
        </is>
      </c>
      <c r="Q1668" t="n">
        <v>2</v>
      </c>
      <c r="R1668" t="n">
        <v>2</v>
      </c>
    </row>
    <row r="1669">
      <c r="A1669" t="inlineStr">
        <is>
          <t>420.5</t>
        </is>
      </c>
      <c r="B1669" t="inlineStr">
        <is>
          <t>Plan anual Direccionamiento estratégico</t>
        </is>
      </c>
      <c r="C1669" t="inlineStr">
        <is>
          <t>Planeación Estratégica</t>
        </is>
      </c>
      <c r="D1669" t="inlineStr">
        <is>
          <t>Trimestral</t>
        </is>
      </c>
      <c r="E1669" t="inlineStr">
        <is>
          <t>Positivo</t>
        </is>
      </c>
      <c r="F1669" s="137" t="n">
        <v>45107</v>
      </c>
      <c r="G1669" t="n">
        <v>2023</v>
      </c>
      <c r="H1669" t="inlineStr">
        <is>
          <t>Junio</t>
        </is>
      </c>
      <c r="I1669" t="inlineStr">
        <is>
          <t>2023-1</t>
        </is>
      </c>
      <c r="J1669" t="n">
        <v>39.37</v>
      </c>
      <c r="K1669" t="n">
        <v>41.15</v>
      </c>
      <c r="L1669" t="n">
        <v>1.045212090424181</v>
      </c>
      <c r="M1669" t="n">
        <v>1.045212090424181</v>
      </c>
      <c r="N1669" t="inlineStr">
        <is>
          <t>39.37%</t>
        </is>
      </c>
      <c r="O1669" t="inlineStr">
        <is>
          <t>41.15%</t>
        </is>
      </c>
      <c r="P1669" t="inlineStr">
        <is>
          <t>420.5-2023-06-30</t>
        </is>
      </c>
      <c r="Q1669" t="n">
        <v>2</v>
      </c>
      <c r="R1669" t="n">
        <v>2</v>
      </c>
    </row>
    <row r="1670">
      <c r="A1670" t="inlineStr">
        <is>
          <t>420.5</t>
        </is>
      </c>
      <c r="B1670" t="inlineStr">
        <is>
          <t>Plan anual Direccionamiento estratégico</t>
        </is>
      </c>
      <c r="C1670" t="inlineStr">
        <is>
          <t>Planeación Estratégica</t>
        </is>
      </c>
      <c r="D1670" t="inlineStr">
        <is>
          <t>Trimestral</t>
        </is>
      </c>
      <c r="E1670" t="inlineStr">
        <is>
          <t>Positivo</t>
        </is>
      </c>
      <c r="F1670" s="137" t="n">
        <v>45291</v>
      </c>
      <c r="G1670" t="n">
        <v>2023</v>
      </c>
      <c r="H1670" t="inlineStr">
        <is>
          <t>Diciembre</t>
        </is>
      </c>
      <c r="I1670" t="inlineStr">
        <is>
          <t>2023-2</t>
        </is>
      </c>
      <c r="J1670" t="n">
        <v>100</v>
      </c>
      <c r="K1670" t="n">
        <v>100</v>
      </c>
      <c r="L1670" t="n">
        <v>1</v>
      </c>
      <c r="M1670" t="n">
        <v>1</v>
      </c>
      <c r="N1670" t="inlineStr">
        <is>
          <t>100.0%</t>
        </is>
      </c>
      <c r="O1670" t="inlineStr">
        <is>
          <t>100.0%</t>
        </is>
      </c>
      <c r="P1670" t="inlineStr">
        <is>
          <t>420.5-2023-12-31</t>
        </is>
      </c>
      <c r="Q1670" t="n">
        <v>2</v>
      </c>
      <c r="R1670" t="n">
        <v>2</v>
      </c>
    </row>
    <row r="1671">
      <c r="A1671" t="inlineStr">
        <is>
          <t>420.5</t>
        </is>
      </c>
      <c r="B1671" t="inlineStr">
        <is>
          <t>Plan anual Direccionamiento estratégico</t>
        </is>
      </c>
      <c r="C1671" t="inlineStr">
        <is>
          <t>Planeación Estratégica</t>
        </is>
      </c>
      <c r="D1671" t="inlineStr">
        <is>
          <t>Trimestral</t>
        </is>
      </c>
      <c r="E1671" t="inlineStr">
        <is>
          <t>Positivo</t>
        </is>
      </c>
      <c r="F1671" s="137" t="n">
        <v>45473</v>
      </c>
      <c r="G1671" t="n">
        <v>2024</v>
      </c>
      <c r="H1671" t="inlineStr">
        <is>
          <t>Junio</t>
        </is>
      </c>
      <c r="I1671" t="inlineStr">
        <is>
          <t>2024-1</t>
        </is>
      </c>
      <c r="J1671" t="n">
        <v>58.4</v>
      </c>
      <c r="K1671" t="n">
        <v>53.96</v>
      </c>
      <c r="L1671" t="n">
        <v>0.923972602739726</v>
      </c>
      <c r="M1671" t="n">
        <v>0.923972602739726</v>
      </c>
      <c r="N1671" t="inlineStr">
        <is>
          <t>58.4%</t>
        </is>
      </c>
      <c r="O1671" t="inlineStr">
        <is>
          <t>53.96%</t>
        </is>
      </c>
      <c r="P1671" t="inlineStr">
        <is>
          <t>420.5-2024-06-30</t>
        </is>
      </c>
      <c r="Q1671" t="n">
        <v>2</v>
      </c>
      <c r="R1671" t="n">
        <v>2</v>
      </c>
    </row>
    <row r="1672">
      <c r="A1672" t="inlineStr">
        <is>
          <t>420.6</t>
        </is>
      </c>
      <c r="B1672" t="inlineStr">
        <is>
          <t>Plan anual Estudios Internos</t>
        </is>
      </c>
      <c r="C1672" t="inlineStr">
        <is>
          <t>Estudios Internos</t>
        </is>
      </c>
      <c r="D1672" t="inlineStr">
        <is>
          <t>Trimestral</t>
        </is>
      </c>
      <c r="E1672" t="inlineStr">
        <is>
          <t>Positivo</t>
        </is>
      </c>
      <c r="F1672" s="137" t="n">
        <v>45473</v>
      </c>
      <c r="G1672" t="n">
        <v>2024</v>
      </c>
      <c r="H1672" t="inlineStr">
        <is>
          <t>Junio</t>
        </is>
      </c>
      <c r="I1672" t="inlineStr">
        <is>
          <t>2024-1</t>
        </is>
      </c>
      <c r="J1672" t="n">
        <v>44.68</v>
      </c>
      <c r="K1672" t="n">
        <v>25</v>
      </c>
      <c r="L1672" t="n">
        <v>0.5595344673231871</v>
      </c>
      <c r="M1672" t="n">
        <v>0.5595344673231871</v>
      </c>
      <c r="N1672" t="inlineStr">
        <is>
          <t>44.68%</t>
        </is>
      </c>
      <c r="O1672" t="inlineStr">
        <is>
          <t>25.0%</t>
        </is>
      </c>
      <c r="P1672" t="inlineStr">
        <is>
          <t>420.6-2024-06-30</t>
        </is>
      </c>
      <c r="Q1672" t="n">
        <v>2</v>
      </c>
      <c r="R1672" t="n">
        <v>2</v>
      </c>
    </row>
    <row r="1673">
      <c r="A1673" t="inlineStr">
        <is>
          <t>421</t>
        </is>
      </c>
      <c r="B1673" t="inlineStr">
        <is>
          <t>Total Leads por canales de captación</t>
        </is>
      </c>
      <c r="C1673" t="inlineStr">
        <is>
          <t>Mercadeo de programas académicos</t>
        </is>
      </c>
      <c r="D1673" t="inlineStr">
        <is>
          <t>Semestral</t>
        </is>
      </c>
      <c r="E1673" t="inlineStr">
        <is>
          <t>Positivo</t>
        </is>
      </c>
      <c r="F1673" s="137" t="n">
        <v>45107</v>
      </c>
      <c r="G1673" t="n">
        <v>2023</v>
      </c>
      <c r="H1673" t="inlineStr">
        <is>
          <t>Junio</t>
        </is>
      </c>
      <c r="I1673" t="inlineStr">
        <is>
          <t>2023-1</t>
        </is>
      </c>
      <c r="J1673" t="n">
        <v>104072</v>
      </c>
      <c r="K1673" t="n">
        <v>140002</v>
      </c>
      <c r="L1673" t="n">
        <v>1.3</v>
      </c>
      <c r="M1673" t="n">
        <v>1.345241755707587</v>
      </c>
      <c r="N1673" t="inlineStr">
        <is>
          <t>104072.0%</t>
        </is>
      </c>
      <c r="O1673" t="inlineStr">
        <is>
          <t>140002.0%</t>
        </is>
      </c>
      <c r="P1673" t="inlineStr">
        <is>
          <t>421-2023-06-30</t>
        </is>
      </c>
      <c r="Q1673" t="n">
        <v>2</v>
      </c>
      <c r="R1673" t="n">
        <v>2</v>
      </c>
    </row>
    <row r="1674">
      <c r="A1674" t="inlineStr">
        <is>
          <t>421</t>
        </is>
      </c>
      <c r="B1674" t="inlineStr">
        <is>
          <t>Total Leads por canales de captación</t>
        </is>
      </c>
      <c r="C1674" t="inlineStr">
        <is>
          <t>Mercadeo de programas académicos</t>
        </is>
      </c>
      <c r="D1674" t="inlineStr">
        <is>
          <t>Semestral</t>
        </is>
      </c>
      <c r="E1674" t="inlineStr">
        <is>
          <t>Positivo</t>
        </is>
      </c>
      <c r="F1674" s="137" t="n">
        <v>45291</v>
      </c>
      <c r="G1674" t="n">
        <v>2023</v>
      </c>
      <c r="H1674" t="inlineStr">
        <is>
          <t>Diciembre</t>
        </is>
      </c>
      <c r="I1674" t="inlineStr">
        <is>
          <t>2023-2</t>
        </is>
      </c>
      <c r="J1674" t="n">
        <v>97200</v>
      </c>
      <c r="K1674" t="n">
        <v>136199</v>
      </c>
      <c r="L1674" t="n">
        <v>1.3</v>
      </c>
      <c r="M1674" t="n">
        <v>1.401224279835391</v>
      </c>
      <c r="N1674" t="inlineStr">
        <is>
          <t>97200.0%</t>
        </is>
      </c>
      <c r="O1674" t="inlineStr">
        <is>
          <t>136199.0%</t>
        </is>
      </c>
      <c r="P1674" t="inlineStr">
        <is>
          <t>421-2023-12-31</t>
        </is>
      </c>
      <c r="Q1674" t="n">
        <v>2</v>
      </c>
      <c r="R1674" t="n">
        <v>2</v>
      </c>
    </row>
    <row r="1675">
      <c r="A1675" t="inlineStr">
        <is>
          <t>421</t>
        </is>
      </c>
      <c r="B1675" t="inlineStr">
        <is>
          <t>Total Leads por canales de captación</t>
        </is>
      </c>
      <c r="C1675" t="inlineStr">
        <is>
          <t>Mercadeo de programas académicos</t>
        </is>
      </c>
      <c r="D1675" t="inlineStr">
        <is>
          <t>Semestral</t>
        </is>
      </c>
      <c r="E1675" t="inlineStr">
        <is>
          <t>Positivo</t>
        </is>
      </c>
      <c r="F1675" s="137" t="n">
        <v>45473</v>
      </c>
      <c r="G1675" t="n">
        <v>2024</v>
      </c>
      <c r="H1675" t="inlineStr">
        <is>
          <t>Junio</t>
        </is>
      </c>
      <c r="I1675" t="inlineStr">
        <is>
          <t>2024-1</t>
        </is>
      </c>
      <c r="J1675" t="n">
        <v>147043</v>
      </c>
      <c r="K1675" t="n">
        <v>177740</v>
      </c>
      <c r="L1675" t="n">
        <v>1.208762062797957</v>
      </c>
      <c r="M1675" t="n">
        <v>1.208762062797957</v>
      </c>
      <c r="N1675" t="inlineStr">
        <is>
          <t>147043.0%</t>
        </is>
      </c>
      <c r="O1675" t="inlineStr">
        <is>
          <t>177740.0%</t>
        </is>
      </c>
      <c r="P1675" t="inlineStr">
        <is>
          <t>421-2024-06-30</t>
        </is>
      </c>
      <c r="Q1675" t="n">
        <v>2</v>
      </c>
      <c r="R1675" t="n">
        <v>2</v>
      </c>
    </row>
    <row r="1676">
      <c r="A1676" t="inlineStr">
        <is>
          <t>421</t>
        </is>
      </c>
      <c r="B1676" t="inlineStr">
        <is>
          <t>Total Leads por canales de captación</t>
        </is>
      </c>
      <c r="C1676" t="inlineStr">
        <is>
          <t>Mercadeo de programas académicos</t>
        </is>
      </c>
      <c r="D1676" t="inlineStr">
        <is>
          <t>Semestral</t>
        </is>
      </c>
      <c r="E1676" t="inlineStr">
        <is>
          <t>Positivo</t>
        </is>
      </c>
      <c r="F1676" s="137" t="n">
        <v>45657</v>
      </c>
      <c r="G1676" t="n">
        <v>2024</v>
      </c>
      <c r="H1676" t="inlineStr">
        <is>
          <t>Diciembre</t>
        </is>
      </c>
      <c r="I1676" t="inlineStr">
        <is>
          <t>2024-2</t>
        </is>
      </c>
      <c r="J1676" t="n">
        <v>100</v>
      </c>
      <c r="K1676" t="n">
        <v>121.44</v>
      </c>
      <c r="L1676" t="n">
        <v>1.2144</v>
      </c>
      <c r="M1676" t="n">
        <v>1.2144</v>
      </c>
      <c r="N1676" t="inlineStr">
        <is>
          <t>100.0%</t>
        </is>
      </c>
      <c r="O1676" t="inlineStr">
        <is>
          <t>121.44%</t>
        </is>
      </c>
      <c r="P1676" t="inlineStr">
        <is>
          <t>421-2024-12-31</t>
        </is>
      </c>
      <c r="Q1676" t="n">
        <v>2</v>
      </c>
      <c r="R1676" t="n">
        <v>2</v>
      </c>
    </row>
    <row r="1677">
      <c r="A1677" t="inlineStr">
        <is>
          <t>422</t>
        </is>
      </c>
      <c r="B1677" t="inlineStr">
        <is>
          <t>Total conversión</t>
        </is>
      </c>
      <c r="C1677" t="inlineStr">
        <is>
          <t>Mercadeo de programas académicos</t>
        </is>
      </c>
      <c r="D1677" t="inlineStr">
        <is>
          <t>Semestral</t>
        </is>
      </c>
      <c r="E1677" t="inlineStr">
        <is>
          <t>Positivo</t>
        </is>
      </c>
      <c r="F1677" s="137" t="n">
        <v>45107</v>
      </c>
      <c r="G1677" t="n">
        <v>2023</v>
      </c>
      <c r="H1677" t="inlineStr">
        <is>
          <t>Junio</t>
        </is>
      </c>
      <c r="I1677" t="inlineStr">
        <is>
          <t>2023-1</t>
        </is>
      </c>
      <c r="J1677" t="n">
        <v>11.7</v>
      </c>
      <c r="K1677" t="n">
        <v>11.97</v>
      </c>
      <c r="L1677" t="n">
        <v>1.023076923076923</v>
      </c>
      <c r="M1677" t="n">
        <v>1.023076923076923</v>
      </c>
      <c r="N1677" t="inlineStr">
        <is>
          <t>11.7%</t>
        </is>
      </c>
      <c r="O1677" t="inlineStr">
        <is>
          <t>11.97%</t>
        </is>
      </c>
      <c r="P1677" t="inlineStr">
        <is>
          <t>422-2023-06-30</t>
        </is>
      </c>
      <c r="Q1677" t="n">
        <v>2</v>
      </c>
      <c r="R1677" t="n">
        <v>2</v>
      </c>
    </row>
    <row r="1678">
      <c r="A1678" t="inlineStr">
        <is>
          <t>422</t>
        </is>
      </c>
      <c r="B1678" t="inlineStr">
        <is>
          <t>Total conversión</t>
        </is>
      </c>
      <c r="C1678" t="inlineStr">
        <is>
          <t>Mercadeo de programas académicos</t>
        </is>
      </c>
      <c r="D1678" t="inlineStr">
        <is>
          <t>Semestral</t>
        </is>
      </c>
      <c r="E1678" t="inlineStr">
        <is>
          <t>Positivo</t>
        </is>
      </c>
      <c r="F1678" s="137" t="n">
        <v>45291</v>
      </c>
      <c r="G1678" t="n">
        <v>2023</v>
      </c>
      <c r="H1678" t="inlineStr">
        <is>
          <t>Diciembre</t>
        </is>
      </c>
      <c r="I1678" t="inlineStr">
        <is>
          <t>2023-2</t>
        </is>
      </c>
      <c r="J1678" t="n">
        <v>10.5</v>
      </c>
      <c r="K1678" t="n">
        <v>11.04</v>
      </c>
      <c r="L1678" t="n">
        <v>1.051428571428571</v>
      </c>
      <c r="M1678" t="n">
        <v>1.051428571428571</v>
      </c>
      <c r="N1678" t="inlineStr">
        <is>
          <t>10.5%</t>
        </is>
      </c>
      <c r="O1678" t="inlineStr">
        <is>
          <t>11.04%</t>
        </is>
      </c>
      <c r="P1678" t="inlineStr">
        <is>
          <t>422-2023-12-31</t>
        </is>
      </c>
      <c r="Q1678" t="n">
        <v>2</v>
      </c>
      <c r="R1678" t="n">
        <v>2</v>
      </c>
    </row>
    <row r="1679">
      <c r="A1679" t="inlineStr">
        <is>
          <t>422</t>
        </is>
      </c>
      <c r="B1679" t="inlineStr">
        <is>
          <t>Total conversión</t>
        </is>
      </c>
      <c r="C1679" t="inlineStr">
        <is>
          <t>Mercadeo de programas académicos</t>
        </is>
      </c>
      <c r="D1679" t="inlineStr">
        <is>
          <t>Semestral</t>
        </is>
      </c>
      <c r="E1679" t="inlineStr">
        <is>
          <t>Positivo</t>
        </is>
      </c>
      <c r="F1679" s="137" t="n">
        <v>45473</v>
      </c>
      <c r="G1679" t="n">
        <v>2024</v>
      </c>
      <c r="H1679" t="inlineStr">
        <is>
          <t>Junio</t>
        </is>
      </c>
      <c r="I1679" t="inlineStr">
        <is>
          <t>2024-1</t>
        </is>
      </c>
      <c r="J1679" t="n">
        <v>9.25</v>
      </c>
      <c r="K1679" t="n">
        <v>8.859999999999999</v>
      </c>
      <c r="L1679" t="n">
        <v>0.9578378378378378</v>
      </c>
      <c r="M1679" t="n">
        <v>0.9578378378378378</v>
      </c>
      <c r="N1679" t="inlineStr">
        <is>
          <t>9.25%</t>
        </is>
      </c>
      <c r="O1679" t="inlineStr">
        <is>
          <t>8.86%</t>
        </is>
      </c>
      <c r="P1679" t="inlineStr">
        <is>
          <t>422-2024-06-30</t>
        </is>
      </c>
      <c r="Q1679" t="n">
        <v>2</v>
      </c>
      <c r="R1679" t="n">
        <v>2</v>
      </c>
    </row>
    <row r="1680">
      <c r="A1680" t="inlineStr">
        <is>
          <t>422</t>
        </is>
      </c>
      <c r="B1680" t="inlineStr">
        <is>
          <t>Total conversión</t>
        </is>
      </c>
      <c r="C1680" t="inlineStr">
        <is>
          <t>Mercadeo de programas académicos</t>
        </is>
      </c>
      <c r="D1680" t="inlineStr">
        <is>
          <t>Semestral</t>
        </is>
      </c>
      <c r="E1680" t="inlineStr">
        <is>
          <t>Positivo</t>
        </is>
      </c>
      <c r="F1680" s="137" t="n">
        <v>45657</v>
      </c>
      <c r="G1680" t="n">
        <v>2024</v>
      </c>
      <c r="H1680" t="inlineStr">
        <is>
          <t>Diciembre</t>
        </is>
      </c>
      <c r="I1680" t="inlineStr">
        <is>
          <t>2024-2</t>
        </is>
      </c>
      <c r="J1680" t="n">
        <v>8.01</v>
      </c>
      <c r="K1680" t="n">
        <v>7.95</v>
      </c>
      <c r="L1680" t="n">
        <v>0.9925093632958802</v>
      </c>
      <c r="M1680" t="n">
        <v>0.9925093632958802</v>
      </c>
      <c r="N1680" t="inlineStr">
        <is>
          <t>8.01%</t>
        </is>
      </c>
      <c r="O1680" t="inlineStr">
        <is>
          <t>7.95%</t>
        </is>
      </c>
      <c r="P1680" t="inlineStr">
        <is>
          <t>422-2024-12-31</t>
        </is>
      </c>
      <c r="Q1680" t="n">
        <v>2</v>
      </c>
      <c r="R1680" t="n">
        <v>2</v>
      </c>
    </row>
    <row r="1681">
      <c r="A1681" t="inlineStr">
        <is>
          <t>422</t>
        </is>
      </c>
      <c r="B1681" t="inlineStr">
        <is>
          <t>Total conversión</t>
        </is>
      </c>
      <c r="C1681" t="inlineStr">
        <is>
          <t>Mercadeo de programas académicos</t>
        </is>
      </c>
      <c r="D1681" t="inlineStr">
        <is>
          <t>Semestral</t>
        </is>
      </c>
      <c r="E1681" t="inlineStr">
        <is>
          <t>Positivo</t>
        </is>
      </c>
      <c r="F1681" s="137" t="n">
        <v>45838</v>
      </c>
      <c r="G1681" t="n">
        <v>2025</v>
      </c>
      <c r="H1681" t="inlineStr">
        <is>
          <t>Junio</t>
        </is>
      </c>
      <c r="I1681" t="inlineStr">
        <is>
          <t>2025-1</t>
        </is>
      </c>
      <c r="J1681" t="n">
        <v>7.83</v>
      </c>
      <c r="K1681" t="n">
        <v>8.199999999999999</v>
      </c>
      <c r="L1681" t="n">
        <v>1.047254150702426</v>
      </c>
      <c r="M1681" t="n">
        <v>1.047254150702426</v>
      </c>
      <c r="N1681" t="inlineStr">
        <is>
          <t>7.83%</t>
        </is>
      </c>
      <c r="O1681" t="inlineStr">
        <is>
          <t>8.2%</t>
        </is>
      </c>
      <c r="P1681" t="inlineStr">
        <is>
          <t>422-2025-06-30</t>
        </is>
      </c>
      <c r="Q1681" t="n">
        <v>2</v>
      </c>
      <c r="R1681" t="n">
        <v>2</v>
      </c>
    </row>
    <row r="1682">
      <c r="A1682" t="inlineStr">
        <is>
          <t>422</t>
        </is>
      </c>
      <c r="B1682" t="inlineStr">
        <is>
          <t>Total conversión</t>
        </is>
      </c>
      <c r="C1682" t="inlineStr">
        <is>
          <t>Mercadeo de programas académicos</t>
        </is>
      </c>
      <c r="D1682" t="inlineStr">
        <is>
          <t>Semestral</t>
        </is>
      </c>
      <c r="E1682" t="inlineStr">
        <is>
          <t>Positivo</t>
        </is>
      </c>
      <c r="F1682" s="137" t="n">
        <v>46022</v>
      </c>
      <c r="G1682" t="n">
        <v>2025</v>
      </c>
      <c r="H1682" t="inlineStr">
        <is>
          <t>Diciembre</t>
        </is>
      </c>
      <c r="I1682" t="inlineStr">
        <is>
          <t>2025-2</t>
        </is>
      </c>
      <c r="J1682" t="n">
        <v>7.68</v>
      </c>
      <c r="K1682" t="n">
        <v>7.87</v>
      </c>
      <c r="L1682" t="n">
        <v>1.024739583333333</v>
      </c>
      <c r="M1682" t="n">
        <v>1.024739583333333</v>
      </c>
      <c r="N1682" t="inlineStr">
        <is>
          <t>7.68%</t>
        </is>
      </c>
      <c r="O1682" t="inlineStr">
        <is>
          <t>7.87%</t>
        </is>
      </c>
      <c r="P1682" t="inlineStr">
        <is>
          <t>422-2025-12-31</t>
        </is>
      </c>
      <c r="Q1682" t="n">
        <v>2</v>
      </c>
      <c r="R1682" t="n">
        <v>2</v>
      </c>
    </row>
    <row r="1683">
      <c r="A1683" t="inlineStr">
        <is>
          <t>423</t>
        </is>
      </c>
      <c r="B1683" t="inlineStr">
        <is>
          <t>Brand equity</t>
        </is>
      </c>
      <c r="C1683" t="inlineStr">
        <is>
          <t>Mercadeo de programas académicos</t>
        </is>
      </c>
      <c r="D1683" t="inlineStr">
        <is>
          <t>Anual</t>
        </is>
      </c>
      <c r="E1683" t="inlineStr">
        <is>
          <t>Positivo</t>
        </is>
      </c>
      <c r="F1683" s="137" t="n">
        <v>44926</v>
      </c>
      <c r="G1683" t="n">
        <v>2022</v>
      </c>
      <c r="H1683" t="inlineStr">
        <is>
          <t>Diciembre</t>
        </is>
      </c>
      <c r="I1683" t="inlineStr">
        <is>
          <t>2022-2</t>
        </is>
      </c>
      <c r="J1683" t="n">
        <v>8.800000000000001</v>
      </c>
      <c r="K1683" t="n">
        <v>7.8</v>
      </c>
      <c r="L1683" t="n">
        <v>0.8863636363636362</v>
      </c>
      <c r="M1683" t="n">
        <v>0.8863636363636362</v>
      </c>
      <c r="N1683" t="inlineStr">
        <is>
          <t>8.8%</t>
        </is>
      </c>
      <c r="O1683" t="inlineStr">
        <is>
          <t>7.8%</t>
        </is>
      </c>
      <c r="P1683" t="inlineStr">
        <is>
          <t>423-2022-12-31</t>
        </is>
      </c>
      <c r="Q1683" t="n">
        <v>2</v>
      </c>
      <c r="R1683" t="n">
        <v>2</v>
      </c>
    </row>
    <row r="1684">
      <c r="A1684" t="inlineStr">
        <is>
          <t>423</t>
        </is>
      </c>
      <c r="B1684" t="inlineStr">
        <is>
          <t>Brand equity</t>
        </is>
      </c>
      <c r="C1684" t="inlineStr">
        <is>
          <t>Mercadeo de programas académicos</t>
        </is>
      </c>
      <c r="D1684" t="inlineStr">
        <is>
          <t>Anual</t>
        </is>
      </c>
      <c r="E1684" t="inlineStr">
        <is>
          <t>Positivo</t>
        </is>
      </c>
      <c r="F1684" s="137" t="n">
        <v>45291</v>
      </c>
      <c r="G1684" t="n">
        <v>2023</v>
      </c>
      <c r="H1684" t="inlineStr">
        <is>
          <t>Diciembre</t>
        </is>
      </c>
      <c r="I1684" t="inlineStr">
        <is>
          <t>2023-2</t>
        </is>
      </c>
      <c r="J1684" t="n">
        <v>8.4</v>
      </c>
      <c r="K1684" t="n">
        <v>7.9</v>
      </c>
      <c r="L1684" t="n">
        <v>0.9404761904761905</v>
      </c>
      <c r="M1684" t="n">
        <v>0.9404761904761905</v>
      </c>
      <c r="N1684" t="inlineStr">
        <is>
          <t>8.4%</t>
        </is>
      </c>
      <c r="O1684" t="inlineStr">
        <is>
          <t>7.9%</t>
        </is>
      </c>
      <c r="P1684" t="inlineStr">
        <is>
          <t>423-2023-12-31</t>
        </is>
      </c>
      <c r="Q1684" t="n">
        <v>2</v>
      </c>
      <c r="R1684" t="n">
        <v>2</v>
      </c>
    </row>
    <row r="1685">
      <c r="A1685" t="inlineStr">
        <is>
          <t>423</t>
        </is>
      </c>
      <c r="B1685" t="inlineStr">
        <is>
          <t>Brand equity</t>
        </is>
      </c>
      <c r="C1685" t="inlineStr">
        <is>
          <t>Mercadeo de programas académicos</t>
        </is>
      </c>
      <c r="D1685" t="inlineStr">
        <is>
          <t>Anual</t>
        </is>
      </c>
      <c r="E1685" t="inlineStr">
        <is>
          <t>Positivo</t>
        </is>
      </c>
      <c r="F1685" s="137" t="n">
        <v>45657</v>
      </c>
      <c r="G1685" t="n">
        <v>2024</v>
      </c>
      <c r="H1685" t="inlineStr">
        <is>
          <t>Diciembre</t>
        </is>
      </c>
      <c r="I1685" t="inlineStr">
        <is>
          <t>2024-2</t>
        </is>
      </c>
      <c r="J1685" t="n">
        <v>8.300000000000001</v>
      </c>
      <c r="K1685" t="n">
        <v>12.3</v>
      </c>
      <c r="L1685" t="n">
        <v>1.3</v>
      </c>
      <c r="M1685" t="n">
        <v>1.481927710843373</v>
      </c>
      <c r="N1685" t="inlineStr">
        <is>
          <t>8.3%</t>
        </is>
      </c>
      <c r="O1685" t="inlineStr">
        <is>
          <t>12.3%</t>
        </is>
      </c>
      <c r="P1685" t="inlineStr">
        <is>
          <t>423-2024-12-31</t>
        </is>
      </c>
      <c r="Q1685" t="n">
        <v>2</v>
      </c>
      <c r="R1685" t="n">
        <v>2</v>
      </c>
    </row>
    <row r="1686">
      <c r="A1686" t="inlineStr">
        <is>
          <t>423</t>
        </is>
      </c>
      <c r="B1686" t="inlineStr">
        <is>
          <t>Brand equity</t>
        </is>
      </c>
      <c r="C1686" t="inlineStr">
        <is>
          <t>Mercadeo de programas académicos</t>
        </is>
      </c>
      <c r="D1686" t="inlineStr">
        <is>
          <t>Anual</t>
        </is>
      </c>
      <c r="E1686" t="inlineStr">
        <is>
          <t>Positivo</t>
        </is>
      </c>
      <c r="F1686" s="137" t="n">
        <v>46022</v>
      </c>
      <c r="G1686" t="n">
        <v>2025</v>
      </c>
      <c r="H1686" t="inlineStr">
        <is>
          <t>Diciembre</t>
        </is>
      </c>
      <c r="I1686" t="inlineStr">
        <is>
          <t>2025-2</t>
        </is>
      </c>
      <c r="J1686" t="n">
        <v>12.3</v>
      </c>
      <c r="K1686" t="n">
        <v>15.1</v>
      </c>
      <c r="L1686" t="n">
        <v>1.227642276422764</v>
      </c>
      <c r="M1686" t="n">
        <v>1.227642276422764</v>
      </c>
      <c r="N1686" t="inlineStr">
        <is>
          <t>12.3%</t>
        </is>
      </c>
      <c r="O1686" t="inlineStr">
        <is>
          <t>15.1%</t>
        </is>
      </c>
      <c r="P1686" t="inlineStr">
        <is>
          <t>423-2025-12-31</t>
        </is>
      </c>
      <c r="Q1686" t="n">
        <v>2</v>
      </c>
      <c r="R1686" t="n">
        <v>2</v>
      </c>
    </row>
    <row r="1687">
      <c r="A1687" t="inlineStr">
        <is>
          <t>424</t>
        </is>
      </c>
      <c r="B1687" t="inlineStr">
        <is>
          <t>Conocimiento espontaneo</t>
        </is>
      </c>
      <c r="C1687" t="inlineStr">
        <is>
          <t>Mercadeo de programas académicos</t>
        </is>
      </c>
      <c r="D1687" t="inlineStr">
        <is>
          <t>Anual</t>
        </is>
      </c>
      <c r="E1687" t="inlineStr">
        <is>
          <t>Positivo</t>
        </is>
      </c>
      <c r="F1687" s="137" t="n">
        <v>44926</v>
      </c>
      <c r="G1687" t="n">
        <v>2022</v>
      </c>
      <c r="H1687" t="inlineStr">
        <is>
          <t>Diciembre</t>
        </is>
      </c>
      <c r="I1687" t="inlineStr">
        <is>
          <t>2022-2</t>
        </is>
      </c>
      <c r="J1687" t="n">
        <v>6.5</v>
      </c>
      <c r="K1687" t="n">
        <v>5</v>
      </c>
      <c r="L1687" t="n">
        <v>0.7692307692307693</v>
      </c>
      <c r="M1687" t="n">
        <v>0.7692307692307693</v>
      </c>
      <c r="N1687" t="inlineStr">
        <is>
          <t>6.5%</t>
        </is>
      </c>
      <c r="O1687" t="inlineStr">
        <is>
          <t>5.0%</t>
        </is>
      </c>
      <c r="P1687" t="inlineStr">
        <is>
          <t>424-2022-12-31</t>
        </is>
      </c>
      <c r="Q1687" t="n">
        <v>2</v>
      </c>
      <c r="R1687" t="n">
        <v>2</v>
      </c>
    </row>
    <row r="1688">
      <c r="A1688" t="inlineStr">
        <is>
          <t>424</t>
        </is>
      </c>
      <c r="B1688" t="inlineStr">
        <is>
          <t>Conocimiento espontaneo</t>
        </is>
      </c>
      <c r="C1688" t="inlineStr">
        <is>
          <t>Mercadeo de programas académicos</t>
        </is>
      </c>
      <c r="D1688" t="inlineStr">
        <is>
          <t>Anual</t>
        </is>
      </c>
      <c r="E1688" t="inlineStr">
        <is>
          <t>Positivo</t>
        </is>
      </c>
      <c r="F1688" s="137" t="n">
        <v>45291</v>
      </c>
      <c r="G1688" t="n">
        <v>2023</v>
      </c>
      <c r="H1688" t="inlineStr">
        <is>
          <t>Diciembre</t>
        </is>
      </c>
      <c r="I1688" t="inlineStr">
        <is>
          <t>2023-2</t>
        </is>
      </c>
      <c r="J1688" t="n">
        <v>6</v>
      </c>
      <c r="K1688" t="n">
        <v>6</v>
      </c>
      <c r="L1688" t="n">
        <v>1</v>
      </c>
      <c r="M1688" t="n">
        <v>1</v>
      </c>
      <c r="N1688" t="inlineStr">
        <is>
          <t>6.0%</t>
        </is>
      </c>
      <c r="O1688" t="inlineStr">
        <is>
          <t>6.0%</t>
        </is>
      </c>
      <c r="P1688" t="inlineStr">
        <is>
          <t>424-2023-12-31</t>
        </is>
      </c>
      <c r="Q1688" t="n">
        <v>2</v>
      </c>
      <c r="R1688" t="n">
        <v>2</v>
      </c>
    </row>
    <row r="1689">
      <c r="A1689" t="inlineStr">
        <is>
          <t>424</t>
        </is>
      </c>
      <c r="B1689" t="inlineStr">
        <is>
          <t>Conocimiento espontaneo</t>
        </is>
      </c>
      <c r="C1689" t="inlineStr">
        <is>
          <t>Mercadeo de programas académicos</t>
        </is>
      </c>
      <c r="D1689" t="inlineStr">
        <is>
          <t>Anual</t>
        </is>
      </c>
      <c r="E1689" t="inlineStr">
        <is>
          <t>Positivo</t>
        </is>
      </c>
      <c r="F1689" s="137" t="n">
        <v>45657</v>
      </c>
      <c r="G1689" t="n">
        <v>2024</v>
      </c>
      <c r="H1689" t="inlineStr">
        <is>
          <t>Diciembre</t>
        </is>
      </c>
      <c r="I1689" t="inlineStr">
        <is>
          <t>2024-2</t>
        </is>
      </c>
      <c r="J1689" t="n">
        <v>7</v>
      </c>
      <c r="K1689" t="n">
        <v>9</v>
      </c>
      <c r="L1689" t="n">
        <v>1.285714285714286</v>
      </c>
      <c r="M1689" t="n">
        <v>1.285714285714286</v>
      </c>
      <c r="N1689" t="inlineStr">
        <is>
          <t>7.0%</t>
        </is>
      </c>
      <c r="O1689" t="inlineStr">
        <is>
          <t>9.0%</t>
        </is>
      </c>
      <c r="P1689" t="inlineStr">
        <is>
          <t>424-2024-12-31</t>
        </is>
      </c>
      <c r="Q1689" t="n">
        <v>2</v>
      </c>
      <c r="R1689" t="n">
        <v>2</v>
      </c>
    </row>
    <row r="1690">
      <c r="A1690" t="inlineStr">
        <is>
          <t>424</t>
        </is>
      </c>
      <c r="B1690" t="inlineStr">
        <is>
          <t>Conocimiento espontáneo</t>
        </is>
      </c>
      <c r="C1690" t="inlineStr">
        <is>
          <t>Mercadeo de programas académicos</t>
        </is>
      </c>
      <c r="D1690" t="inlineStr">
        <is>
          <t>Anual</t>
        </is>
      </c>
      <c r="E1690" t="inlineStr">
        <is>
          <t>Positivo</t>
        </is>
      </c>
      <c r="F1690" s="137" t="n">
        <v>46022</v>
      </c>
      <c r="G1690" t="n">
        <v>2025</v>
      </c>
      <c r="H1690" t="inlineStr">
        <is>
          <t>Diciembre</t>
        </is>
      </c>
      <c r="I1690" t="inlineStr">
        <is>
          <t>2025-2</t>
        </is>
      </c>
      <c r="J1690" t="n">
        <v>9</v>
      </c>
      <c r="K1690" t="n">
        <v>11</v>
      </c>
      <c r="L1690" t="n">
        <v>1.222222222222222</v>
      </c>
      <c r="M1690" t="n">
        <v>1.222222222222222</v>
      </c>
      <c r="N1690" t="inlineStr">
        <is>
          <t>9.0%</t>
        </is>
      </c>
      <c r="O1690" t="inlineStr">
        <is>
          <t>11.0%</t>
        </is>
      </c>
      <c r="P1690" t="inlineStr">
        <is>
          <t>424-2025-12-31</t>
        </is>
      </c>
      <c r="Q1690" t="n">
        <v>2</v>
      </c>
      <c r="R1690" t="n">
        <v>2</v>
      </c>
    </row>
    <row r="1691">
      <c r="A1691" t="inlineStr">
        <is>
          <t>425</t>
        </is>
      </c>
      <c r="B1691" t="inlineStr">
        <is>
          <t>Cumplimiento Leads Educación para la vida</t>
        </is>
      </c>
      <c r="C1691" t="inlineStr">
        <is>
          <t>Mercadeo y venta de educación para la vida</t>
        </is>
      </c>
      <c r="D1691" t="inlineStr">
        <is>
          <t>Anual</t>
        </is>
      </c>
      <c r="E1691" t="inlineStr">
        <is>
          <t>Positivo</t>
        </is>
      </c>
      <c r="F1691" s="137" t="n">
        <v>45291</v>
      </c>
      <c r="G1691" t="n">
        <v>2023</v>
      </c>
      <c r="H1691" t="inlineStr">
        <is>
          <t>Diciembre</t>
        </is>
      </c>
      <c r="I1691" t="inlineStr">
        <is>
          <t>2023-2</t>
        </is>
      </c>
      <c r="J1691" t="n">
        <v>5500</v>
      </c>
      <c r="K1691" t="n">
        <v>5785</v>
      </c>
      <c r="L1691" t="n">
        <v>1.051818181818182</v>
      </c>
      <c r="M1691" t="n">
        <v>1.051818181818182</v>
      </c>
      <c r="N1691" t="inlineStr">
        <is>
          <t>5500.0%</t>
        </is>
      </c>
      <c r="O1691" t="inlineStr">
        <is>
          <t>5785.0%</t>
        </is>
      </c>
      <c r="P1691" t="inlineStr">
        <is>
          <t>425-2023-12-31</t>
        </is>
      </c>
      <c r="Q1691" t="n">
        <v>2</v>
      </c>
      <c r="R1691" t="n">
        <v>2</v>
      </c>
    </row>
    <row r="1692">
      <c r="A1692" t="inlineStr">
        <is>
          <t>425</t>
        </is>
      </c>
      <c r="B1692" t="inlineStr">
        <is>
          <t>Cumplimiento Leads Educación para la vida</t>
        </is>
      </c>
      <c r="C1692" t="inlineStr">
        <is>
          <t>Mercadeo y venta de educación para la vida</t>
        </is>
      </c>
      <c r="D1692" t="inlineStr">
        <is>
          <t>Semestral</t>
        </is>
      </c>
      <c r="E1692" t="inlineStr">
        <is>
          <t>Positivo</t>
        </is>
      </c>
      <c r="F1692" s="137" t="n">
        <v>45473</v>
      </c>
      <c r="G1692" t="n">
        <v>2024</v>
      </c>
      <c r="H1692" t="inlineStr">
        <is>
          <t>Junio</t>
        </is>
      </c>
      <c r="I1692" t="inlineStr">
        <is>
          <t>2024-1</t>
        </is>
      </c>
      <c r="J1692" t="n">
        <v>100</v>
      </c>
      <c r="K1692" t="n">
        <v>60.69</v>
      </c>
      <c r="L1692" t="n">
        <v>0.6069</v>
      </c>
      <c r="M1692" t="n">
        <v>0.6069</v>
      </c>
      <c r="N1692" t="inlineStr">
        <is>
          <t>100.0%</t>
        </is>
      </c>
      <c r="O1692" t="inlineStr">
        <is>
          <t>60.69%</t>
        </is>
      </c>
      <c r="P1692" t="inlineStr">
        <is>
          <t>425-2024-06-30</t>
        </is>
      </c>
      <c r="Q1692" t="n">
        <v>2</v>
      </c>
      <c r="R1692" t="n">
        <v>2</v>
      </c>
    </row>
    <row r="1693">
      <c r="A1693" t="inlineStr">
        <is>
          <t>425</t>
        </is>
      </c>
      <c r="B1693" t="inlineStr">
        <is>
          <t>Cumplimiento Leads Educación para la vida</t>
        </is>
      </c>
      <c r="C1693" t="inlineStr">
        <is>
          <t>Mercadeo y venta de educación para la vida</t>
        </is>
      </c>
      <c r="D1693" t="inlineStr">
        <is>
          <t>Semestral</t>
        </is>
      </c>
      <c r="E1693" t="inlineStr">
        <is>
          <t>Positivo</t>
        </is>
      </c>
      <c r="F1693" s="137" t="n">
        <v>45657</v>
      </c>
      <c r="G1693" t="n">
        <v>2024</v>
      </c>
      <c r="H1693" t="inlineStr">
        <is>
          <t>Diciembre</t>
        </is>
      </c>
      <c r="I1693" t="inlineStr">
        <is>
          <t>2024-2</t>
        </is>
      </c>
      <c r="J1693" t="n">
        <v>100</v>
      </c>
      <c r="K1693" t="n">
        <v>164.69</v>
      </c>
      <c r="L1693" t="n">
        <v>1.3</v>
      </c>
      <c r="M1693" t="n">
        <v>1.6469</v>
      </c>
      <c r="N1693" t="inlineStr">
        <is>
          <t>100.0%</t>
        </is>
      </c>
      <c r="O1693" t="inlineStr">
        <is>
          <t>164.69%</t>
        </is>
      </c>
      <c r="P1693" t="inlineStr">
        <is>
          <t>425-2024-12-31</t>
        </is>
      </c>
      <c r="Q1693" t="n">
        <v>2</v>
      </c>
      <c r="R1693" t="n">
        <v>2</v>
      </c>
    </row>
    <row r="1694">
      <c r="A1694" t="inlineStr">
        <is>
          <t>426</t>
        </is>
      </c>
      <c r="B1694" t="inlineStr">
        <is>
          <t>Cumplimiento en la respuesta a solicitudes de comunicaciones internas</t>
        </is>
      </c>
      <c r="C1694" t="inlineStr">
        <is>
          <t>Comunicaciones Internas</t>
        </is>
      </c>
      <c r="D1694" t="inlineStr">
        <is>
          <t>Semestral</t>
        </is>
      </c>
      <c r="E1694" t="inlineStr">
        <is>
          <t>Positivo</t>
        </is>
      </c>
      <c r="F1694" s="137" t="n">
        <v>45107</v>
      </c>
      <c r="G1694" t="n">
        <v>2023</v>
      </c>
      <c r="H1694" t="inlineStr">
        <is>
          <t>Junio</t>
        </is>
      </c>
      <c r="I1694" t="inlineStr">
        <is>
          <t>2023-1</t>
        </is>
      </c>
      <c r="K1694" t="n">
        <v>86.98</v>
      </c>
      <c r="L1694" t="n">
        <v>0</v>
      </c>
      <c r="M1694" t="n">
        <v>0</v>
      </c>
      <c r="O1694" t="inlineStr">
        <is>
          <t>86.98%</t>
        </is>
      </c>
      <c r="P1694" t="inlineStr">
        <is>
          <t>426-2023-06-30</t>
        </is>
      </c>
      <c r="Q1694" t="n">
        <v>2</v>
      </c>
      <c r="R1694" t="n">
        <v>2</v>
      </c>
    </row>
    <row r="1695">
      <c r="A1695" t="inlineStr">
        <is>
          <t>426</t>
        </is>
      </c>
      <c r="B1695" t="inlineStr">
        <is>
          <t>Cumplimiento en la respuesta a solicitudes de comunicaciones internas</t>
        </is>
      </c>
      <c r="C1695" t="inlineStr">
        <is>
          <t>Comunicaciones Internas</t>
        </is>
      </c>
      <c r="D1695" t="inlineStr">
        <is>
          <t>Semestral</t>
        </is>
      </c>
      <c r="E1695" t="inlineStr">
        <is>
          <t>Positivo</t>
        </is>
      </c>
      <c r="F1695" s="137" t="n">
        <v>45291</v>
      </c>
      <c r="G1695" t="n">
        <v>2023</v>
      </c>
      <c r="H1695" t="inlineStr">
        <is>
          <t>Diciembre</t>
        </is>
      </c>
      <c r="I1695" t="inlineStr">
        <is>
          <t>2023-2</t>
        </is>
      </c>
      <c r="K1695" t="n">
        <v>92.31</v>
      </c>
      <c r="L1695" t="n">
        <v>0</v>
      </c>
      <c r="M1695" t="n">
        <v>0</v>
      </c>
      <c r="O1695" t="inlineStr">
        <is>
          <t>92.31%</t>
        </is>
      </c>
      <c r="P1695" t="inlineStr">
        <is>
          <t>426-2023-12-31</t>
        </is>
      </c>
      <c r="Q1695" t="n">
        <v>2</v>
      </c>
      <c r="R1695" t="n">
        <v>2</v>
      </c>
    </row>
    <row r="1696">
      <c r="A1696" t="inlineStr">
        <is>
          <t>426</t>
        </is>
      </c>
      <c r="B1696" t="inlineStr">
        <is>
          <t>Cumplimiento en la respuesta a solicitudes de comunicaciones internas</t>
        </is>
      </c>
      <c r="C1696" t="inlineStr">
        <is>
          <t>Comunicaciones Internas</t>
        </is>
      </c>
      <c r="D1696" t="inlineStr">
        <is>
          <t>Semestral</t>
        </is>
      </c>
      <c r="E1696" t="inlineStr">
        <is>
          <t>Positivo</t>
        </is>
      </c>
      <c r="F1696" s="137" t="n">
        <v>45473</v>
      </c>
      <c r="G1696" t="n">
        <v>2024</v>
      </c>
      <c r="H1696" t="inlineStr">
        <is>
          <t>Junio</t>
        </is>
      </c>
      <c r="I1696" t="inlineStr">
        <is>
          <t>2024-1</t>
        </is>
      </c>
      <c r="J1696" t="n">
        <v>90</v>
      </c>
      <c r="K1696" t="n">
        <v>67.39</v>
      </c>
      <c r="L1696" t="n">
        <v>0.7487777777777778</v>
      </c>
      <c r="M1696" t="n">
        <v>0.7487777777777778</v>
      </c>
      <c r="N1696" t="inlineStr">
        <is>
          <t>90.0%</t>
        </is>
      </c>
      <c r="O1696" t="inlineStr">
        <is>
          <t>67.39%</t>
        </is>
      </c>
      <c r="P1696" t="inlineStr">
        <is>
          <t>426-2024-06-30</t>
        </is>
      </c>
      <c r="Q1696" t="n">
        <v>2</v>
      </c>
      <c r="R1696" t="n">
        <v>2</v>
      </c>
    </row>
    <row r="1697">
      <c r="A1697" t="inlineStr">
        <is>
          <t>426</t>
        </is>
      </c>
      <c r="B1697" t="inlineStr">
        <is>
          <t>Cumplimiento en la respuesta a solicitudes de comunicaciones internas</t>
        </is>
      </c>
      <c r="C1697" t="inlineStr">
        <is>
          <t>Comunicaciones Internas</t>
        </is>
      </c>
      <c r="D1697" t="inlineStr">
        <is>
          <t>Semestral</t>
        </is>
      </c>
      <c r="E1697" t="inlineStr">
        <is>
          <t>Positivo</t>
        </is>
      </c>
      <c r="F1697" s="137" t="n">
        <v>45657</v>
      </c>
      <c r="G1697" t="n">
        <v>2024</v>
      </c>
      <c r="H1697" t="inlineStr">
        <is>
          <t>Diciembre</t>
        </is>
      </c>
      <c r="I1697" t="inlineStr">
        <is>
          <t>2024-2</t>
        </is>
      </c>
      <c r="J1697" t="n">
        <v>80</v>
      </c>
      <c r="K1697" t="n">
        <v>86.72</v>
      </c>
      <c r="L1697" t="n">
        <v>1.084</v>
      </c>
      <c r="M1697" t="n">
        <v>1.084</v>
      </c>
      <c r="N1697" t="inlineStr">
        <is>
          <t>80.0%</t>
        </is>
      </c>
      <c r="O1697" t="inlineStr">
        <is>
          <t>86.72%</t>
        </is>
      </c>
      <c r="P1697" t="inlineStr">
        <is>
          <t>426-2024-12-31</t>
        </is>
      </c>
      <c r="Q1697" t="n">
        <v>2</v>
      </c>
      <c r="R1697" t="n">
        <v>2</v>
      </c>
    </row>
    <row r="1698">
      <c r="A1698" t="inlineStr">
        <is>
          <t>427</t>
        </is>
      </c>
      <c r="B1698" t="inlineStr">
        <is>
          <t>Consumo de Agua per Cápita Semestral</t>
        </is>
      </c>
      <c r="C1698" t="inlineStr">
        <is>
          <t>GESTIÓN AMBIENTAL</t>
        </is>
      </c>
      <c r="D1698" t="inlineStr">
        <is>
          <t>Semestral</t>
        </is>
      </c>
      <c r="E1698" t="inlineStr">
        <is>
          <t>Negativo</t>
        </is>
      </c>
      <c r="F1698" s="137" t="n">
        <v>45107</v>
      </c>
      <c r="G1698" t="n">
        <v>2023</v>
      </c>
      <c r="H1698" t="inlineStr">
        <is>
          <t>Junio</t>
        </is>
      </c>
      <c r="I1698" t="inlineStr">
        <is>
          <t>2023-1</t>
        </is>
      </c>
      <c r="J1698" t="n">
        <v>0.2</v>
      </c>
      <c r="K1698" t="n">
        <v>0.14</v>
      </c>
      <c r="L1698" t="n">
        <v>1.3</v>
      </c>
      <c r="M1698" t="n">
        <v>1.428571428571429</v>
      </c>
      <c r="N1698" t="inlineStr">
        <is>
          <t>0.2%</t>
        </is>
      </c>
      <c r="O1698" t="inlineStr">
        <is>
          <t>0.14%</t>
        </is>
      </c>
      <c r="P1698" t="inlineStr">
        <is>
          <t>427-2023-06-30</t>
        </is>
      </c>
      <c r="Q1698" t="n">
        <v>2</v>
      </c>
      <c r="R1698" t="n">
        <v>2</v>
      </c>
    </row>
    <row r="1699">
      <c r="A1699" t="inlineStr">
        <is>
          <t>427</t>
        </is>
      </c>
      <c r="B1699" t="inlineStr">
        <is>
          <t>Consumo de Agua per Cápita Semestral</t>
        </is>
      </c>
      <c r="C1699" t="inlineStr">
        <is>
          <t>GESTIÓN AMBIENTAL</t>
        </is>
      </c>
      <c r="D1699" t="inlineStr">
        <is>
          <t>Semestral</t>
        </is>
      </c>
      <c r="E1699" t="inlineStr">
        <is>
          <t>Negativo</t>
        </is>
      </c>
      <c r="F1699" s="137" t="n">
        <v>45291</v>
      </c>
      <c r="G1699" t="n">
        <v>2023</v>
      </c>
      <c r="H1699" t="inlineStr">
        <is>
          <t>Diciembre</t>
        </is>
      </c>
      <c r="I1699" t="inlineStr">
        <is>
          <t>2023-2</t>
        </is>
      </c>
      <c r="J1699" t="n">
        <v>0.2</v>
      </c>
      <c r="K1699" t="n">
        <v>0.2</v>
      </c>
      <c r="L1699" t="n">
        <v>1</v>
      </c>
      <c r="M1699" t="n">
        <v>1</v>
      </c>
      <c r="N1699" t="inlineStr">
        <is>
          <t>0.2%</t>
        </is>
      </c>
      <c r="O1699" t="inlineStr">
        <is>
          <t>0.2%</t>
        </is>
      </c>
      <c r="P1699" t="inlineStr">
        <is>
          <t>427-2023-12-31</t>
        </is>
      </c>
      <c r="Q1699" t="n">
        <v>2</v>
      </c>
      <c r="R1699" t="n">
        <v>2</v>
      </c>
    </row>
    <row r="1700">
      <c r="A1700" t="inlineStr">
        <is>
          <t>427</t>
        </is>
      </c>
      <c r="B1700" t="inlineStr">
        <is>
          <t>Consumo de Agua per Cápita Semestral</t>
        </is>
      </c>
      <c r="C1700" t="inlineStr">
        <is>
          <t>GESTIÓN AMBIENTAL</t>
        </is>
      </c>
      <c r="D1700" t="inlineStr">
        <is>
          <t>Semestral</t>
        </is>
      </c>
      <c r="E1700" t="inlineStr">
        <is>
          <t>Negativo</t>
        </is>
      </c>
      <c r="F1700" s="137" t="n">
        <v>45473</v>
      </c>
      <c r="G1700" t="n">
        <v>2024</v>
      </c>
      <c r="H1700" t="inlineStr">
        <is>
          <t>Junio</t>
        </is>
      </c>
      <c r="I1700" t="inlineStr">
        <is>
          <t>2024-1</t>
        </is>
      </c>
      <c r="J1700" t="n">
        <v>0.2</v>
      </c>
      <c r="K1700" t="n">
        <v>0.17</v>
      </c>
      <c r="L1700" t="n">
        <v>1.176470588235294</v>
      </c>
      <c r="M1700" t="n">
        <v>1.176470588235294</v>
      </c>
      <c r="N1700" t="inlineStr">
        <is>
          <t>0.2%</t>
        </is>
      </c>
      <c r="O1700" t="inlineStr">
        <is>
          <t>0.17%</t>
        </is>
      </c>
      <c r="P1700" t="inlineStr">
        <is>
          <t>427-2024-06-30</t>
        </is>
      </c>
      <c r="Q1700" t="n">
        <v>2</v>
      </c>
      <c r="R1700" t="n">
        <v>2</v>
      </c>
    </row>
    <row r="1701">
      <c r="A1701" t="inlineStr">
        <is>
          <t>427</t>
        </is>
      </c>
      <c r="B1701" t="inlineStr">
        <is>
          <t>Consumo de Agua per Cápita Semestral</t>
        </is>
      </c>
      <c r="C1701" t="inlineStr">
        <is>
          <t>GESTIÓN AMBIENTAL</t>
        </is>
      </c>
      <c r="D1701" t="inlineStr">
        <is>
          <t>Semestral</t>
        </is>
      </c>
      <c r="E1701" t="inlineStr">
        <is>
          <t>Negativo</t>
        </is>
      </c>
      <c r="F1701" s="137" t="n">
        <v>45657</v>
      </c>
      <c r="G1701" t="n">
        <v>2024</v>
      </c>
      <c r="H1701" t="inlineStr">
        <is>
          <t>Diciembre</t>
        </is>
      </c>
      <c r="I1701" t="inlineStr">
        <is>
          <t>2024-2</t>
        </is>
      </c>
      <c r="J1701" t="n">
        <v>0.2</v>
      </c>
      <c r="K1701" t="n">
        <v>0.2</v>
      </c>
      <c r="L1701" t="n">
        <v>1</v>
      </c>
      <c r="M1701" t="n">
        <v>1</v>
      </c>
      <c r="N1701" t="inlineStr">
        <is>
          <t>0.2%</t>
        </is>
      </c>
      <c r="O1701" t="inlineStr">
        <is>
          <t>0.2%</t>
        </is>
      </c>
      <c r="P1701" t="inlineStr">
        <is>
          <t>427-2024-12-31</t>
        </is>
      </c>
      <c r="Q1701" t="n">
        <v>2</v>
      </c>
      <c r="R1701" t="n">
        <v>2</v>
      </c>
    </row>
    <row r="1702">
      <c r="A1702" t="inlineStr">
        <is>
          <t>427</t>
        </is>
      </c>
      <c r="B1702" t="inlineStr">
        <is>
          <t>Consumo de Agua per Cápita Semestral</t>
        </is>
      </c>
      <c r="C1702" t="inlineStr">
        <is>
          <t>GESTIÓN AMBIENTAL</t>
        </is>
      </c>
      <c r="D1702" t="inlineStr">
        <is>
          <t>Semestral</t>
        </is>
      </c>
      <c r="E1702" t="inlineStr">
        <is>
          <t>Negativo</t>
        </is>
      </c>
      <c r="F1702" s="137" t="n">
        <v>45838</v>
      </c>
      <c r="G1702" t="n">
        <v>2025</v>
      </c>
      <c r="H1702" t="inlineStr">
        <is>
          <t>Junio</t>
        </is>
      </c>
      <c r="I1702" t="inlineStr">
        <is>
          <t>2025-1</t>
        </is>
      </c>
      <c r="J1702" t="n">
        <v>0.2</v>
      </c>
      <c r="K1702" t="n">
        <v>0.14</v>
      </c>
      <c r="L1702" t="n">
        <v>1.3</v>
      </c>
      <c r="M1702" t="n">
        <v>1.428571428571429</v>
      </c>
      <c r="N1702" t="inlineStr">
        <is>
          <t>0.2%</t>
        </is>
      </c>
      <c r="O1702" t="inlineStr">
        <is>
          <t>0.14%</t>
        </is>
      </c>
      <c r="P1702" t="inlineStr">
        <is>
          <t>427-2025-06-30</t>
        </is>
      </c>
      <c r="Q1702" t="n">
        <v>2</v>
      </c>
      <c r="R1702" t="n">
        <v>2</v>
      </c>
    </row>
    <row r="1703">
      <c r="A1703" t="inlineStr">
        <is>
          <t>427</t>
        </is>
      </c>
      <c r="B1703" t="inlineStr">
        <is>
          <t>Consumo de Agua per Cápita Semestral</t>
        </is>
      </c>
      <c r="C1703" t="inlineStr">
        <is>
          <t>GESTIÓN AMBIENTAL</t>
        </is>
      </c>
      <c r="D1703" t="inlineStr">
        <is>
          <t>Semestral</t>
        </is>
      </c>
      <c r="E1703" t="inlineStr">
        <is>
          <t>Negativo</t>
        </is>
      </c>
      <c r="F1703" s="137" t="n">
        <v>46022</v>
      </c>
      <c r="G1703" t="n">
        <v>2025</v>
      </c>
      <c r="H1703" t="inlineStr">
        <is>
          <t>Diciembre</t>
        </is>
      </c>
      <c r="I1703" t="inlineStr">
        <is>
          <t>2025-2</t>
        </is>
      </c>
      <c r="J1703" t="n">
        <v>0.2</v>
      </c>
      <c r="K1703" t="n">
        <v>0.15</v>
      </c>
      <c r="L1703" t="n">
        <v>1.3</v>
      </c>
      <c r="M1703" t="n">
        <v>1.333333333333333</v>
      </c>
      <c r="N1703" t="inlineStr">
        <is>
          <t>0.2%</t>
        </is>
      </c>
      <c r="O1703" t="inlineStr">
        <is>
          <t>0.15%</t>
        </is>
      </c>
      <c r="P1703" t="inlineStr">
        <is>
          <t>427-2025-12-31</t>
        </is>
      </c>
      <c r="Q1703" t="n">
        <v>2</v>
      </c>
      <c r="R1703" t="n">
        <v>2</v>
      </c>
    </row>
    <row r="1704">
      <c r="A1704" t="inlineStr">
        <is>
          <t>428</t>
        </is>
      </c>
      <c r="B1704" t="inlineStr">
        <is>
          <t>Consumo de Energía Eléctrica per Cápita Semestral</t>
        </is>
      </c>
      <c r="C1704" t="inlineStr">
        <is>
          <t>GESTIÓN AMBIENTAL</t>
        </is>
      </c>
      <c r="D1704" t="inlineStr">
        <is>
          <t>Semestral</t>
        </is>
      </c>
      <c r="E1704" t="inlineStr">
        <is>
          <t>Negativo</t>
        </is>
      </c>
      <c r="F1704" s="137" t="n">
        <v>45107</v>
      </c>
      <c r="G1704" t="n">
        <v>2023</v>
      </c>
      <c r="H1704" t="inlineStr">
        <is>
          <t>Junio</t>
        </is>
      </c>
      <c r="I1704" t="inlineStr">
        <is>
          <t>2023-1</t>
        </is>
      </c>
      <c r="J1704" t="n">
        <v>20</v>
      </c>
      <c r="K1704" t="n">
        <v>17.59</v>
      </c>
      <c r="L1704" t="n">
        <v>1.137009664582149</v>
      </c>
      <c r="M1704" t="n">
        <v>1.137009664582149</v>
      </c>
      <c r="N1704" t="inlineStr">
        <is>
          <t>20.0%</t>
        </is>
      </c>
      <c r="O1704" t="inlineStr">
        <is>
          <t>17.59%</t>
        </is>
      </c>
      <c r="P1704" t="inlineStr">
        <is>
          <t>428-2023-06-30</t>
        </is>
      </c>
      <c r="Q1704" t="n">
        <v>2</v>
      </c>
      <c r="R1704" t="n">
        <v>2</v>
      </c>
    </row>
    <row r="1705">
      <c r="A1705" t="inlineStr">
        <is>
          <t>428</t>
        </is>
      </c>
      <c r="B1705" t="inlineStr">
        <is>
          <t>Consumo de Energía Eléctrica per Cápita Semestral</t>
        </is>
      </c>
      <c r="C1705" t="inlineStr">
        <is>
          <t>GESTIÓN AMBIENTAL</t>
        </is>
      </c>
      <c r="D1705" t="inlineStr">
        <is>
          <t>Semestral</t>
        </is>
      </c>
      <c r="E1705" t="inlineStr">
        <is>
          <t>Negativo</t>
        </is>
      </c>
      <c r="F1705" s="137" t="n">
        <v>45291</v>
      </c>
      <c r="G1705" t="n">
        <v>2023</v>
      </c>
      <c r="H1705" t="inlineStr">
        <is>
          <t>Diciembre</t>
        </is>
      </c>
      <c r="I1705" t="inlineStr">
        <is>
          <t>2023-2</t>
        </is>
      </c>
      <c r="J1705" t="n">
        <v>20</v>
      </c>
      <c r="K1705" t="n">
        <v>18.63</v>
      </c>
      <c r="L1705" t="n">
        <v>1.073537305421363</v>
      </c>
      <c r="M1705" t="n">
        <v>1.073537305421363</v>
      </c>
      <c r="N1705" t="inlineStr">
        <is>
          <t>20.0%</t>
        </is>
      </c>
      <c r="O1705" t="inlineStr">
        <is>
          <t>18.63%</t>
        </is>
      </c>
      <c r="P1705" t="inlineStr">
        <is>
          <t>428-2023-12-31</t>
        </is>
      </c>
      <c r="Q1705" t="n">
        <v>2</v>
      </c>
      <c r="R1705" t="n">
        <v>2</v>
      </c>
    </row>
    <row r="1706">
      <c r="A1706" t="inlineStr">
        <is>
          <t>428</t>
        </is>
      </c>
      <c r="B1706" t="inlineStr">
        <is>
          <t>Consumo de Energía Eléctrica per Cápita Semestral</t>
        </is>
      </c>
      <c r="C1706" t="inlineStr">
        <is>
          <t>GESTIÓN AMBIENTAL</t>
        </is>
      </c>
      <c r="D1706" t="inlineStr">
        <is>
          <t>Semestral</t>
        </is>
      </c>
      <c r="E1706" t="inlineStr">
        <is>
          <t>Negativo</t>
        </is>
      </c>
      <c r="F1706" s="137" t="n">
        <v>45473</v>
      </c>
      <c r="G1706" t="n">
        <v>2024</v>
      </c>
      <c r="H1706" t="inlineStr">
        <is>
          <t>Junio</t>
        </is>
      </c>
      <c r="I1706" t="inlineStr">
        <is>
          <t>2024-1</t>
        </is>
      </c>
      <c r="J1706" t="n">
        <v>20</v>
      </c>
      <c r="K1706" t="n">
        <v>16.58</v>
      </c>
      <c r="L1706" t="n">
        <v>1.20627261761158</v>
      </c>
      <c r="M1706" t="n">
        <v>1.20627261761158</v>
      </c>
      <c r="N1706" t="inlineStr">
        <is>
          <t>20.0%</t>
        </is>
      </c>
      <c r="O1706" t="inlineStr">
        <is>
          <t>16.58%</t>
        </is>
      </c>
      <c r="P1706" t="inlineStr">
        <is>
          <t>428-2024-06-30</t>
        </is>
      </c>
      <c r="Q1706" t="n">
        <v>2</v>
      </c>
      <c r="R1706" t="n">
        <v>2</v>
      </c>
    </row>
    <row r="1707">
      <c r="A1707" t="inlineStr">
        <is>
          <t>428</t>
        </is>
      </c>
      <c r="B1707" t="inlineStr">
        <is>
          <t>Consumo de Energía Eléctrica per Cápita Semestral</t>
        </is>
      </c>
      <c r="C1707" t="inlineStr">
        <is>
          <t>GESTIÓN AMBIENTAL</t>
        </is>
      </c>
      <c r="D1707" t="inlineStr">
        <is>
          <t>Semestral</t>
        </is>
      </c>
      <c r="E1707" t="inlineStr">
        <is>
          <t>Negativo</t>
        </is>
      </c>
      <c r="F1707" s="137" t="n">
        <v>45657</v>
      </c>
      <c r="G1707" t="n">
        <v>2024</v>
      </c>
      <c r="H1707" t="inlineStr">
        <is>
          <t>Diciembre</t>
        </is>
      </c>
      <c r="I1707" t="inlineStr">
        <is>
          <t>2024-2</t>
        </is>
      </c>
      <c r="J1707" t="n">
        <v>20</v>
      </c>
      <c r="K1707" t="n">
        <v>18.53</v>
      </c>
      <c r="L1707" t="n">
        <v>1.079330814894765</v>
      </c>
      <c r="M1707" t="n">
        <v>1.079330814894765</v>
      </c>
      <c r="N1707" t="inlineStr">
        <is>
          <t>20.0%</t>
        </is>
      </c>
      <c r="O1707" t="inlineStr">
        <is>
          <t>18.53%</t>
        </is>
      </c>
      <c r="P1707" t="inlineStr">
        <is>
          <t>428-2024-12-31</t>
        </is>
      </c>
      <c r="Q1707" t="n">
        <v>2</v>
      </c>
      <c r="R1707" t="n">
        <v>2</v>
      </c>
    </row>
    <row r="1708">
      <c r="A1708" t="inlineStr">
        <is>
          <t>428</t>
        </is>
      </c>
      <c r="B1708" t="inlineStr">
        <is>
          <t>Consumo de Energía Eléctrica per Cápita Semestral</t>
        </is>
      </c>
      <c r="C1708" t="inlineStr">
        <is>
          <t>GESTIÓN AMBIENTAL</t>
        </is>
      </c>
      <c r="D1708" t="inlineStr">
        <is>
          <t>Semestral</t>
        </is>
      </c>
      <c r="E1708" t="inlineStr">
        <is>
          <t>Negativo</t>
        </is>
      </c>
      <c r="F1708" s="137" t="n">
        <v>45838</v>
      </c>
      <c r="G1708" t="n">
        <v>2025</v>
      </c>
      <c r="H1708" t="inlineStr">
        <is>
          <t>Junio</t>
        </is>
      </c>
      <c r="I1708" t="inlineStr">
        <is>
          <t>2025-1</t>
        </is>
      </c>
      <c r="J1708" t="n">
        <v>1</v>
      </c>
      <c r="K1708" t="n">
        <v>15.12</v>
      </c>
      <c r="L1708" t="n">
        <v>0.06613756613756615</v>
      </c>
      <c r="M1708" t="n">
        <v>0.06613756613756615</v>
      </c>
      <c r="N1708" t="inlineStr">
        <is>
          <t>1.0%</t>
        </is>
      </c>
      <c r="O1708" t="inlineStr">
        <is>
          <t>15.12%</t>
        </is>
      </c>
      <c r="P1708" t="inlineStr">
        <is>
          <t>428-2025-06-30</t>
        </is>
      </c>
      <c r="Q1708" t="n">
        <v>2</v>
      </c>
      <c r="R1708" t="n">
        <v>2</v>
      </c>
    </row>
    <row r="1709">
      <c r="A1709" t="inlineStr">
        <is>
          <t>428</t>
        </is>
      </c>
      <c r="B1709" t="inlineStr">
        <is>
          <t>Consumo de Energía Eléctrica per Cápita Semestral</t>
        </is>
      </c>
      <c r="C1709" t="inlineStr">
        <is>
          <t>GESTIÓN AMBIENTAL</t>
        </is>
      </c>
      <c r="D1709" t="inlineStr">
        <is>
          <t>Semestral</t>
        </is>
      </c>
      <c r="E1709" t="inlineStr">
        <is>
          <t>Negativo</t>
        </is>
      </c>
      <c r="F1709" s="137" t="n">
        <v>46022</v>
      </c>
      <c r="G1709" t="n">
        <v>2025</v>
      </c>
      <c r="H1709" t="inlineStr">
        <is>
          <t>Diciembre</t>
        </is>
      </c>
      <c r="I1709" t="inlineStr">
        <is>
          <t>2025-2</t>
        </is>
      </c>
      <c r="J1709" t="n">
        <v>1</v>
      </c>
      <c r="K1709" t="n">
        <v>17.88</v>
      </c>
      <c r="L1709" t="n">
        <v>0.05592841163310962</v>
      </c>
      <c r="M1709" t="n">
        <v>0.05592841163310962</v>
      </c>
      <c r="N1709" t="inlineStr">
        <is>
          <t>1.0%</t>
        </is>
      </c>
      <c r="O1709" t="inlineStr">
        <is>
          <t>17.88%</t>
        </is>
      </c>
      <c r="P1709" t="inlineStr">
        <is>
          <t>428-2025-12-31</t>
        </is>
      </c>
      <c r="Q1709" t="n">
        <v>2</v>
      </c>
      <c r="R1709" t="n">
        <v>2</v>
      </c>
    </row>
    <row r="1710">
      <c r="A1710" t="inlineStr">
        <is>
          <t>429</t>
        </is>
      </c>
      <c r="B1710" t="inlineStr">
        <is>
          <t>Generación de Residuos Sólidos per Cápita Semestral</t>
        </is>
      </c>
      <c r="C1710" t="inlineStr">
        <is>
          <t>GESTIÓN AMBIENTAL</t>
        </is>
      </c>
      <c r="D1710" t="inlineStr">
        <is>
          <t>Semestral</t>
        </is>
      </c>
      <c r="E1710" t="inlineStr">
        <is>
          <t>Negativo</t>
        </is>
      </c>
      <c r="F1710" s="137" t="n">
        <v>45107</v>
      </c>
      <c r="G1710" t="n">
        <v>2023</v>
      </c>
      <c r="H1710" t="inlineStr">
        <is>
          <t>Junio</t>
        </is>
      </c>
      <c r="I1710" t="inlineStr">
        <is>
          <t>2023-1</t>
        </is>
      </c>
      <c r="J1710" t="n">
        <v>0.76</v>
      </c>
      <c r="K1710" t="n">
        <v>0.3</v>
      </c>
      <c r="L1710" t="n">
        <v>1.3</v>
      </c>
      <c r="M1710" t="n">
        <v>2.533333333333334</v>
      </c>
      <c r="N1710" t="inlineStr">
        <is>
          <t>0.76%</t>
        </is>
      </c>
      <c r="O1710" t="inlineStr">
        <is>
          <t>0.3%</t>
        </is>
      </c>
      <c r="P1710" t="inlineStr">
        <is>
          <t>429-2023-06-30</t>
        </is>
      </c>
      <c r="Q1710" t="n">
        <v>2</v>
      </c>
      <c r="R1710" t="n">
        <v>2</v>
      </c>
    </row>
    <row r="1711">
      <c r="A1711" t="inlineStr">
        <is>
          <t>429</t>
        </is>
      </c>
      <c r="B1711" t="inlineStr">
        <is>
          <t>Generación de Residuos Sólidos per Cápita Semestral</t>
        </is>
      </c>
      <c r="C1711" t="inlineStr">
        <is>
          <t>GESTIÓN AMBIENTAL</t>
        </is>
      </c>
      <c r="D1711" t="inlineStr">
        <is>
          <t>Semestral</t>
        </is>
      </c>
      <c r="E1711" t="inlineStr">
        <is>
          <t>Negativo</t>
        </is>
      </c>
      <c r="F1711" s="137" t="n">
        <v>45291</v>
      </c>
      <c r="G1711" t="n">
        <v>2023</v>
      </c>
      <c r="H1711" t="inlineStr">
        <is>
          <t>Diciembre</t>
        </is>
      </c>
      <c r="I1711" t="inlineStr">
        <is>
          <t>2023-2</t>
        </is>
      </c>
      <c r="J1711" t="n">
        <v>0.76</v>
      </c>
      <c r="K1711" t="n">
        <v>0.76</v>
      </c>
      <c r="L1711" t="n">
        <v>1</v>
      </c>
      <c r="M1711" t="n">
        <v>1</v>
      </c>
      <c r="N1711" t="inlineStr">
        <is>
          <t>0.76%</t>
        </is>
      </c>
      <c r="O1711" t="inlineStr">
        <is>
          <t>0.76%</t>
        </is>
      </c>
      <c r="P1711" t="inlineStr">
        <is>
          <t>429-2023-12-31</t>
        </is>
      </c>
      <c r="Q1711" t="n">
        <v>2</v>
      </c>
      <c r="R1711" t="n">
        <v>2</v>
      </c>
    </row>
    <row r="1712">
      <c r="A1712" t="inlineStr">
        <is>
          <t>429</t>
        </is>
      </c>
      <c r="B1712" t="inlineStr">
        <is>
          <t>Generación de Residuos Sólidos per Cápita Semestral</t>
        </is>
      </c>
      <c r="C1712" t="inlineStr">
        <is>
          <t>GESTIÓN AMBIENTAL</t>
        </is>
      </c>
      <c r="D1712" t="inlineStr">
        <is>
          <t>Semestral</t>
        </is>
      </c>
      <c r="E1712" t="inlineStr">
        <is>
          <t>Negativo</t>
        </is>
      </c>
      <c r="F1712" s="137" t="n">
        <v>45473</v>
      </c>
      <c r="G1712" t="n">
        <v>2024</v>
      </c>
      <c r="H1712" t="inlineStr">
        <is>
          <t>Junio</t>
        </is>
      </c>
      <c r="I1712" t="inlineStr">
        <is>
          <t>2024-1</t>
        </is>
      </c>
      <c r="J1712" t="n">
        <v>0.76</v>
      </c>
      <c r="K1712" t="n">
        <v>0.66</v>
      </c>
      <c r="L1712" t="n">
        <v>1.151515151515151</v>
      </c>
      <c r="M1712" t="n">
        <v>1.151515151515151</v>
      </c>
      <c r="N1712" t="inlineStr">
        <is>
          <t>0.76%</t>
        </is>
      </c>
      <c r="O1712" t="inlineStr">
        <is>
          <t>0.66%</t>
        </is>
      </c>
      <c r="P1712" t="inlineStr">
        <is>
          <t>429-2024-06-30</t>
        </is>
      </c>
      <c r="Q1712" t="n">
        <v>2</v>
      </c>
      <c r="R1712" t="n">
        <v>2</v>
      </c>
    </row>
    <row r="1713">
      <c r="A1713" t="inlineStr">
        <is>
          <t>429</t>
        </is>
      </c>
      <c r="B1713" t="inlineStr">
        <is>
          <t>Generación de Residuos Sólidos per Cápita Semestral</t>
        </is>
      </c>
      <c r="C1713" t="inlineStr">
        <is>
          <t>GESTIÓN AMBIENTAL</t>
        </is>
      </c>
      <c r="D1713" t="inlineStr">
        <is>
          <t>Semestral</t>
        </is>
      </c>
      <c r="E1713" t="inlineStr">
        <is>
          <t>Negativo</t>
        </is>
      </c>
      <c r="F1713" s="137" t="n">
        <v>45657</v>
      </c>
      <c r="G1713" t="n">
        <v>2024</v>
      </c>
      <c r="H1713" t="inlineStr">
        <is>
          <t>Diciembre</t>
        </is>
      </c>
      <c r="I1713" t="inlineStr">
        <is>
          <t>2024-2</t>
        </is>
      </c>
      <c r="J1713" t="n">
        <v>0.76</v>
      </c>
      <c r="K1713" t="n">
        <v>0.67</v>
      </c>
      <c r="L1713" t="n">
        <v>1.134328358208955</v>
      </c>
      <c r="M1713" t="n">
        <v>1.134328358208955</v>
      </c>
      <c r="N1713" t="inlineStr">
        <is>
          <t>0.76%</t>
        </is>
      </c>
      <c r="O1713" t="inlineStr">
        <is>
          <t>0.67%</t>
        </is>
      </c>
      <c r="P1713" t="inlineStr">
        <is>
          <t>429-2024-12-31</t>
        </is>
      </c>
      <c r="Q1713" t="n">
        <v>2</v>
      </c>
      <c r="R1713" t="n">
        <v>2</v>
      </c>
    </row>
    <row r="1714">
      <c r="A1714" t="inlineStr">
        <is>
          <t>429</t>
        </is>
      </c>
      <c r="B1714" t="inlineStr">
        <is>
          <t>Generación de Residuos Sólidos per Cápita Semestral</t>
        </is>
      </c>
      <c r="C1714" t="inlineStr">
        <is>
          <t>GESTIÓN AMBIENTAL</t>
        </is>
      </c>
      <c r="D1714" t="inlineStr">
        <is>
          <t>Semestral</t>
        </is>
      </c>
      <c r="E1714" t="inlineStr">
        <is>
          <t>Negativo</t>
        </is>
      </c>
      <c r="F1714" s="137" t="n">
        <v>45838</v>
      </c>
      <c r="G1714" t="n">
        <v>2025</v>
      </c>
      <c r="H1714" t="inlineStr">
        <is>
          <t>Junio</t>
        </is>
      </c>
      <c r="I1714" t="inlineStr">
        <is>
          <t>2025-1</t>
        </is>
      </c>
      <c r="J1714" t="n">
        <v>0.76</v>
      </c>
      <c r="K1714" t="n">
        <v>0.59</v>
      </c>
      <c r="L1714" t="n">
        <v>1.288135593220339</v>
      </c>
      <c r="M1714" t="n">
        <v>1.288135593220339</v>
      </c>
      <c r="N1714" t="inlineStr">
        <is>
          <t>0.76%</t>
        </is>
      </c>
      <c r="O1714" t="inlineStr">
        <is>
          <t>0.59%</t>
        </is>
      </c>
      <c r="P1714" t="inlineStr">
        <is>
          <t>429-2025-06-30</t>
        </is>
      </c>
      <c r="Q1714" t="n">
        <v>2</v>
      </c>
      <c r="R1714" t="n">
        <v>2</v>
      </c>
    </row>
    <row r="1715">
      <c r="A1715" t="inlineStr">
        <is>
          <t>429</t>
        </is>
      </c>
      <c r="B1715" t="inlineStr">
        <is>
          <t>Generación de Residuos Sólidos per Cápita Semestral</t>
        </is>
      </c>
      <c r="C1715" t="inlineStr">
        <is>
          <t>GESTIÓN AMBIENTAL</t>
        </is>
      </c>
      <c r="D1715" t="inlineStr">
        <is>
          <t>Semestral</t>
        </is>
      </c>
      <c r="E1715" t="inlineStr">
        <is>
          <t>Negativo</t>
        </is>
      </c>
      <c r="F1715" s="137" t="n">
        <v>46022</v>
      </c>
      <c r="G1715" t="n">
        <v>2025</v>
      </c>
      <c r="H1715" t="inlineStr">
        <is>
          <t>Diciembre</t>
        </is>
      </c>
      <c r="I1715" t="inlineStr">
        <is>
          <t>2025-2</t>
        </is>
      </c>
      <c r="J1715" t="n">
        <v>0.76</v>
      </c>
      <c r="L1715" t="n">
        <v>0</v>
      </c>
      <c r="M1715" t="n">
        <v>0</v>
      </c>
      <c r="N1715" t="inlineStr">
        <is>
          <t>0.76%</t>
        </is>
      </c>
      <c r="P1715" t="inlineStr">
        <is>
          <t>429-2025-12-31</t>
        </is>
      </c>
      <c r="Q1715" t="n">
        <v>2</v>
      </c>
      <c r="R1715" t="n">
        <v>2</v>
      </c>
    </row>
    <row r="1716">
      <c r="A1716" t="inlineStr">
        <is>
          <t>430</t>
        </is>
      </c>
      <c r="B1716" t="inlineStr">
        <is>
          <t>Cumplimiento ingresos por matriculas</t>
        </is>
      </c>
      <c r="C1716" t="inlineStr">
        <is>
          <t>Planeación Financiera</t>
        </is>
      </c>
      <c r="D1716" t="inlineStr">
        <is>
          <t>Semestral</t>
        </is>
      </c>
      <c r="E1716" t="inlineStr">
        <is>
          <t>Positivo</t>
        </is>
      </c>
      <c r="F1716" s="137" t="n">
        <v>45107</v>
      </c>
      <c r="G1716" t="n">
        <v>2023</v>
      </c>
      <c r="H1716" t="inlineStr">
        <is>
          <t>Junio</t>
        </is>
      </c>
      <c r="I1716" t="inlineStr">
        <is>
          <t>2023-1</t>
        </is>
      </c>
      <c r="J1716" t="n">
        <v>95</v>
      </c>
      <c r="K1716" t="n">
        <v>104.6</v>
      </c>
      <c r="L1716" t="n">
        <v>1.101052631578947</v>
      </c>
      <c r="M1716" t="n">
        <v>1.101052631578947</v>
      </c>
      <c r="N1716" t="inlineStr">
        <is>
          <t>95.0%</t>
        </is>
      </c>
      <c r="O1716" t="inlineStr">
        <is>
          <t>104.6%</t>
        </is>
      </c>
      <c r="P1716" t="inlineStr">
        <is>
          <t>430-2023-06-30</t>
        </is>
      </c>
      <c r="Q1716" t="n">
        <v>2</v>
      </c>
      <c r="R1716" t="n">
        <v>2</v>
      </c>
    </row>
    <row r="1717">
      <c r="A1717" t="inlineStr">
        <is>
          <t>430</t>
        </is>
      </c>
      <c r="B1717" t="inlineStr">
        <is>
          <t>Cumplimiento ingresos por matriculas</t>
        </is>
      </c>
      <c r="C1717" t="inlineStr">
        <is>
          <t>Planeación Financiera</t>
        </is>
      </c>
      <c r="D1717" t="inlineStr">
        <is>
          <t>Semestral</t>
        </is>
      </c>
      <c r="E1717" t="inlineStr">
        <is>
          <t>Positivo</t>
        </is>
      </c>
      <c r="F1717" s="137" t="n">
        <v>45291</v>
      </c>
      <c r="G1717" t="n">
        <v>2023</v>
      </c>
      <c r="H1717" t="inlineStr">
        <is>
          <t>Diciembre</t>
        </is>
      </c>
      <c r="I1717" t="inlineStr">
        <is>
          <t>2023-2</t>
        </is>
      </c>
      <c r="J1717" t="n">
        <v>95</v>
      </c>
      <c r="K1717" t="n">
        <v>101.4</v>
      </c>
      <c r="L1717" t="n">
        <v>1.067368421052632</v>
      </c>
      <c r="M1717" t="n">
        <v>1.067368421052632</v>
      </c>
      <c r="N1717" t="inlineStr">
        <is>
          <t>95.0%</t>
        </is>
      </c>
      <c r="O1717" t="inlineStr">
        <is>
          <t>101.4%</t>
        </is>
      </c>
      <c r="P1717" t="inlineStr">
        <is>
          <t>430-2023-12-31</t>
        </is>
      </c>
      <c r="Q1717" t="n">
        <v>2</v>
      </c>
      <c r="R1717" t="n">
        <v>2</v>
      </c>
    </row>
    <row r="1718">
      <c r="A1718" t="inlineStr">
        <is>
          <t>430</t>
        </is>
      </c>
      <c r="B1718" t="inlineStr">
        <is>
          <t>Cumplimiento ingresos por matriculas</t>
        </is>
      </c>
      <c r="C1718" t="inlineStr">
        <is>
          <t>Planeación Financiera</t>
        </is>
      </c>
      <c r="D1718" t="inlineStr">
        <is>
          <t>Semestral</t>
        </is>
      </c>
      <c r="E1718" t="inlineStr">
        <is>
          <t>Positivo</t>
        </is>
      </c>
      <c r="F1718" s="137" t="n">
        <v>45473</v>
      </c>
      <c r="G1718" t="n">
        <v>2024</v>
      </c>
      <c r="H1718" t="inlineStr">
        <is>
          <t>Junio</t>
        </is>
      </c>
      <c r="I1718" t="inlineStr">
        <is>
          <t>2024-1</t>
        </is>
      </c>
      <c r="J1718" t="n">
        <v>95</v>
      </c>
      <c r="K1718" t="n">
        <v>101.88</v>
      </c>
      <c r="L1718" t="n">
        <v>1.072421052631579</v>
      </c>
      <c r="M1718" t="n">
        <v>1.072421052631579</v>
      </c>
      <c r="N1718" t="inlineStr">
        <is>
          <t>95.0%</t>
        </is>
      </c>
      <c r="O1718" t="inlineStr">
        <is>
          <t>101.88%</t>
        </is>
      </c>
      <c r="P1718" t="inlineStr">
        <is>
          <t>430-2024-06-30</t>
        </is>
      </c>
      <c r="Q1718" t="n">
        <v>2</v>
      </c>
      <c r="R1718" t="n">
        <v>2</v>
      </c>
    </row>
    <row r="1719">
      <c r="A1719" t="inlineStr">
        <is>
          <t>430</t>
        </is>
      </c>
      <c r="B1719" t="inlineStr">
        <is>
          <t>Cumplimiento ingresos por matriculas</t>
        </is>
      </c>
      <c r="C1719" t="inlineStr">
        <is>
          <t>Planeación Financiera</t>
        </is>
      </c>
      <c r="D1719" t="inlineStr">
        <is>
          <t>Semestral</t>
        </is>
      </c>
      <c r="E1719" t="inlineStr">
        <is>
          <t>Positivo</t>
        </is>
      </c>
      <c r="F1719" s="137" t="n">
        <v>45657</v>
      </c>
      <c r="G1719" t="n">
        <v>2024</v>
      </c>
      <c r="H1719" t="inlineStr">
        <is>
          <t>Diciembre</t>
        </is>
      </c>
      <c r="I1719" t="inlineStr">
        <is>
          <t>2024-2</t>
        </is>
      </c>
      <c r="J1719" t="n">
        <v>95</v>
      </c>
      <c r="K1719" t="n">
        <v>102.937491971037</v>
      </c>
      <c r="L1719" t="n">
        <v>1.083552547063547</v>
      </c>
      <c r="M1719" t="n">
        <v>1.083552547063547</v>
      </c>
      <c r="N1719" t="inlineStr">
        <is>
          <t>95.0%</t>
        </is>
      </c>
      <c r="O1719" t="inlineStr">
        <is>
          <t>102.94%</t>
        </is>
      </c>
      <c r="P1719" t="inlineStr">
        <is>
          <t>430-2024-12-31</t>
        </is>
      </c>
      <c r="Q1719" t="n">
        <v>2</v>
      </c>
      <c r="R1719" t="n">
        <v>2</v>
      </c>
    </row>
    <row r="1720">
      <c r="A1720" t="inlineStr">
        <is>
          <t>430</t>
        </is>
      </c>
      <c r="B1720" t="inlineStr">
        <is>
          <t>Cumplimiento ingresos por matriculas</t>
        </is>
      </c>
      <c r="C1720" t="inlineStr">
        <is>
          <t>Planeación Financiera</t>
        </is>
      </c>
      <c r="D1720" t="inlineStr">
        <is>
          <t>Semestral</t>
        </is>
      </c>
      <c r="E1720" t="inlineStr">
        <is>
          <t>Positivo</t>
        </is>
      </c>
      <c r="F1720" s="137" t="n">
        <v>45838</v>
      </c>
      <c r="G1720" t="n">
        <v>2025</v>
      </c>
      <c r="H1720" t="inlineStr">
        <is>
          <t>Junio</t>
        </is>
      </c>
      <c r="I1720" t="inlineStr">
        <is>
          <t>2025-1</t>
        </is>
      </c>
      <c r="J1720" t="n">
        <v>95</v>
      </c>
      <c r="K1720" t="n">
        <v>110.79</v>
      </c>
      <c r="L1720" t="n">
        <v>1.16621052631579</v>
      </c>
      <c r="M1720" t="n">
        <v>1.16621052631579</v>
      </c>
      <c r="N1720" t="inlineStr">
        <is>
          <t>95.0%</t>
        </is>
      </c>
      <c r="O1720" t="inlineStr">
        <is>
          <t>110.79%</t>
        </is>
      </c>
      <c r="P1720" t="inlineStr">
        <is>
          <t>430-2025-06-30</t>
        </is>
      </c>
      <c r="Q1720" t="n">
        <v>2</v>
      </c>
      <c r="R1720" t="n">
        <v>2</v>
      </c>
    </row>
    <row r="1721">
      <c r="A1721" t="inlineStr">
        <is>
          <t>430</t>
        </is>
      </c>
      <c r="B1721" t="inlineStr">
        <is>
          <t>Cumplimiento ingresos por matriculas</t>
        </is>
      </c>
      <c r="C1721" t="inlineStr">
        <is>
          <t>Planeación Financiera</t>
        </is>
      </c>
      <c r="D1721" t="inlineStr">
        <is>
          <t>Semestral</t>
        </is>
      </c>
      <c r="E1721" t="inlineStr">
        <is>
          <t>Positivo</t>
        </is>
      </c>
      <c r="F1721" s="137" t="n">
        <v>46022</v>
      </c>
      <c r="G1721" t="n">
        <v>2025</v>
      </c>
      <c r="H1721" t="inlineStr">
        <is>
          <t>Diciembre</t>
        </is>
      </c>
      <c r="I1721" t="inlineStr">
        <is>
          <t>2025-2</t>
        </is>
      </c>
      <c r="J1721" t="n">
        <v>95</v>
      </c>
      <c r="K1721" t="n">
        <v>111.76</v>
      </c>
      <c r="L1721" t="n">
        <v>1.176421052631579</v>
      </c>
      <c r="M1721" t="n">
        <v>1.176421052631579</v>
      </c>
      <c r="N1721" t="inlineStr">
        <is>
          <t>95.0%</t>
        </is>
      </c>
      <c r="O1721" t="inlineStr">
        <is>
          <t>111.76%</t>
        </is>
      </c>
      <c r="P1721" t="inlineStr">
        <is>
          <t>430-2025-12-31</t>
        </is>
      </c>
      <c r="Q1721" t="n">
        <v>2</v>
      </c>
      <c r="R1721" t="n">
        <v>2</v>
      </c>
    </row>
    <row r="1722">
      <c r="A1722" t="inlineStr">
        <is>
          <t>431</t>
        </is>
      </c>
      <c r="B1722" t="inlineStr">
        <is>
          <t>Gestión de casos de salud que impactan a los colaboradores</t>
        </is>
      </c>
      <c r="C1722" t="inlineStr">
        <is>
          <t>GESTIÓN DE SEGURIDAD Y SALUD EN EL TRABAJO</t>
        </is>
      </c>
      <c r="D1722" t="inlineStr">
        <is>
          <t>Trimestral</t>
        </is>
      </c>
      <c r="E1722" t="inlineStr">
        <is>
          <t>Positivo</t>
        </is>
      </c>
      <c r="F1722" s="137" t="n">
        <v>45291</v>
      </c>
      <c r="G1722" t="n">
        <v>2023</v>
      </c>
      <c r="H1722" t="inlineStr">
        <is>
          <t>Diciembre</t>
        </is>
      </c>
      <c r="I1722" t="inlineStr">
        <is>
          <t>2023-2</t>
        </is>
      </c>
      <c r="J1722" t="n">
        <v>100</v>
      </c>
      <c r="K1722" t="n">
        <v>100</v>
      </c>
      <c r="L1722" t="n">
        <v>1</v>
      </c>
      <c r="M1722" t="n">
        <v>1</v>
      </c>
      <c r="N1722" t="inlineStr">
        <is>
          <t>100.0%</t>
        </is>
      </c>
      <c r="O1722" t="inlineStr">
        <is>
          <t>100.0%</t>
        </is>
      </c>
      <c r="P1722" t="inlineStr">
        <is>
          <t>431-2023-12-31</t>
        </is>
      </c>
      <c r="Q1722" t="n">
        <v>2</v>
      </c>
      <c r="R1722" t="n">
        <v>2</v>
      </c>
    </row>
    <row r="1723">
      <c r="A1723" t="inlineStr">
        <is>
          <t>431</t>
        </is>
      </c>
      <c r="B1723" t="inlineStr">
        <is>
          <t>Gestión de casos de salud que impactan a los colaboradores</t>
        </is>
      </c>
      <c r="C1723" t="inlineStr">
        <is>
          <t>GESTIÓN DE SEGURIDAD Y SALUD EN EL TRABAJO</t>
        </is>
      </c>
      <c r="D1723" t="inlineStr">
        <is>
          <t>Trimestral</t>
        </is>
      </c>
      <c r="E1723" t="inlineStr">
        <is>
          <t>Positivo</t>
        </is>
      </c>
      <c r="F1723" s="137" t="n">
        <v>45473</v>
      </c>
      <c r="G1723" t="n">
        <v>2024</v>
      </c>
      <c r="H1723" t="inlineStr">
        <is>
          <t>Junio</t>
        </is>
      </c>
      <c r="I1723" t="inlineStr">
        <is>
          <t>2024-1</t>
        </is>
      </c>
      <c r="J1723" t="n">
        <v>100</v>
      </c>
      <c r="K1723" t="n">
        <v>100</v>
      </c>
      <c r="L1723" t="n">
        <v>1</v>
      </c>
      <c r="M1723" t="n">
        <v>1</v>
      </c>
      <c r="N1723" t="inlineStr">
        <is>
          <t>100.0%</t>
        </is>
      </c>
      <c r="O1723" t="inlineStr">
        <is>
          <t>100.0%</t>
        </is>
      </c>
      <c r="P1723" t="inlineStr">
        <is>
          <t>431-2024-06-30</t>
        </is>
      </c>
      <c r="Q1723" t="n">
        <v>2</v>
      </c>
      <c r="R1723" t="n">
        <v>2</v>
      </c>
    </row>
    <row r="1724">
      <c r="A1724" t="inlineStr">
        <is>
          <t>431</t>
        </is>
      </c>
      <c r="B1724" t="inlineStr">
        <is>
          <t>Gestión de casos de salud que impactan a los colaboradores</t>
        </is>
      </c>
      <c r="C1724" t="inlineStr">
        <is>
          <t>GESTIÓN DE SEGURIDAD Y SALUD EN EL TRABAJO</t>
        </is>
      </c>
      <c r="D1724" t="inlineStr">
        <is>
          <t>Trimestral</t>
        </is>
      </c>
      <c r="E1724" t="inlineStr">
        <is>
          <t>Positivo</t>
        </is>
      </c>
      <c r="F1724" s="137" t="n">
        <v>45657</v>
      </c>
      <c r="G1724" t="n">
        <v>2024</v>
      </c>
      <c r="H1724" t="inlineStr">
        <is>
          <t>Diciembre</t>
        </is>
      </c>
      <c r="I1724" t="inlineStr">
        <is>
          <t>2024-2</t>
        </is>
      </c>
      <c r="J1724" t="n">
        <v>100</v>
      </c>
      <c r="K1724" t="n">
        <v>100</v>
      </c>
      <c r="L1724" t="n">
        <v>1</v>
      </c>
      <c r="M1724" t="n">
        <v>1</v>
      </c>
      <c r="N1724" t="inlineStr">
        <is>
          <t>100.0%</t>
        </is>
      </c>
      <c r="O1724" t="inlineStr">
        <is>
          <t>100.0%</t>
        </is>
      </c>
      <c r="P1724" t="inlineStr">
        <is>
          <t>431-2024-12-31</t>
        </is>
      </c>
      <c r="Q1724" t="n">
        <v>2</v>
      </c>
      <c r="R1724" t="n">
        <v>2</v>
      </c>
    </row>
    <row r="1725">
      <c r="A1725" t="inlineStr">
        <is>
          <t>431</t>
        </is>
      </c>
      <c r="B1725" t="inlineStr">
        <is>
          <t>Gestión de casos de salud que impactan a los colaboradores</t>
        </is>
      </c>
      <c r="C1725" t="inlineStr">
        <is>
          <t>GESTIÓN DE SEGURIDAD Y SALUD EN EL TRABAJO</t>
        </is>
      </c>
      <c r="D1725" t="inlineStr">
        <is>
          <t>Trimestral</t>
        </is>
      </c>
      <c r="E1725" t="inlineStr">
        <is>
          <t>Positivo</t>
        </is>
      </c>
      <c r="F1725" s="137" t="n">
        <v>45838</v>
      </c>
      <c r="G1725" t="n">
        <v>2025</v>
      </c>
      <c r="H1725" t="inlineStr">
        <is>
          <t>Junio</t>
        </is>
      </c>
      <c r="I1725" t="inlineStr">
        <is>
          <t>2025-1</t>
        </is>
      </c>
      <c r="J1725" t="n">
        <v>100</v>
      </c>
      <c r="K1725" t="n">
        <v>100</v>
      </c>
      <c r="L1725" t="n">
        <v>1</v>
      </c>
      <c r="M1725" t="n">
        <v>1</v>
      </c>
      <c r="N1725" t="inlineStr">
        <is>
          <t>100.0%</t>
        </is>
      </c>
      <c r="O1725" t="inlineStr">
        <is>
          <t>100.0%</t>
        </is>
      </c>
      <c r="P1725" t="inlineStr">
        <is>
          <t>431-2025-06-30</t>
        </is>
      </c>
      <c r="Q1725" t="n">
        <v>2</v>
      </c>
      <c r="R1725" t="n">
        <v>2</v>
      </c>
    </row>
    <row r="1726">
      <c r="A1726" t="inlineStr">
        <is>
          <t>431</t>
        </is>
      </c>
      <c r="B1726" t="inlineStr">
        <is>
          <t>Gestión de casos de salud que impactan a los colaboradores</t>
        </is>
      </c>
      <c r="C1726" t="inlineStr">
        <is>
          <t>GESTIÓN DE SEGURIDAD Y SALUD EN EL TRABAJO</t>
        </is>
      </c>
      <c r="D1726" t="inlineStr">
        <is>
          <t>Trimestral</t>
        </is>
      </c>
      <c r="E1726" t="inlineStr">
        <is>
          <t>Positivo</t>
        </is>
      </c>
      <c r="F1726" s="137" t="n">
        <v>46022</v>
      </c>
      <c r="G1726" t="n">
        <v>2025</v>
      </c>
      <c r="H1726" t="inlineStr">
        <is>
          <t>Diciembre</t>
        </is>
      </c>
      <c r="I1726" t="inlineStr">
        <is>
          <t>2025-2</t>
        </is>
      </c>
      <c r="J1726" t="n">
        <v>100</v>
      </c>
      <c r="K1726" t="n">
        <v>100</v>
      </c>
      <c r="L1726" t="n">
        <v>1</v>
      </c>
      <c r="M1726" t="n">
        <v>1</v>
      </c>
      <c r="N1726" t="inlineStr">
        <is>
          <t>100.0%</t>
        </is>
      </c>
      <c r="O1726" t="inlineStr">
        <is>
          <t>100.0%</t>
        </is>
      </c>
      <c r="P1726" t="inlineStr">
        <is>
          <t>431-2025-12-31</t>
        </is>
      </c>
      <c r="Q1726" t="n">
        <v>2</v>
      </c>
      <c r="R1726" t="n">
        <v>2</v>
      </c>
    </row>
    <row r="1727">
      <c r="A1727" t="inlineStr">
        <is>
          <t>432</t>
        </is>
      </c>
      <c r="B1727" t="inlineStr">
        <is>
          <t>Intervención a la gestión del riesgo de los colaboradores</t>
        </is>
      </c>
      <c r="C1727" t="inlineStr">
        <is>
          <t>GESTIÓN DE SEGURIDAD Y SALUD EN EL TRABAJO</t>
        </is>
      </c>
      <c r="D1727" t="inlineStr">
        <is>
          <t>Trimestral</t>
        </is>
      </c>
      <c r="E1727" t="inlineStr">
        <is>
          <t>Positivo</t>
        </is>
      </c>
      <c r="F1727" s="137" t="n">
        <v>45291</v>
      </c>
      <c r="G1727" t="n">
        <v>2023</v>
      </c>
      <c r="H1727" t="inlineStr">
        <is>
          <t>Diciembre</t>
        </is>
      </c>
      <c r="I1727" t="inlineStr">
        <is>
          <t>2023-2</t>
        </is>
      </c>
      <c r="J1727" t="n">
        <v>90</v>
      </c>
      <c r="K1727" t="n">
        <v>99.38499999999999</v>
      </c>
      <c r="L1727" t="n">
        <v>1.104277777777778</v>
      </c>
      <c r="M1727" t="n">
        <v>1.104277777777778</v>
      </c>
      <c r="N1727" t="inlineStr">
        <is>
          <t>90.0%</t>
        </is>
      </c>
      <c r="O1727" t="inlineStr">
        <is>
          <t>99.38%</t>
        </is>
      </c>
      <c r="P1727" t="inlineStr">
        <is>
          <t>432-2023-12-31</t>
        </is>
      </c>
      <c r="Q1727" t="n">
        <v>2</v>
      </c>
      <c r="R1727" t="n">
        <v>2</v>
      </c>
    </row>
    <row r="1728">
      <c r="A1728" t="inlineStr">
        <is>
          <t>432</t>
        </is>
      </c>
      <c r="B1728" t="inlineStr">
        <is>
          <t>Intervención a la gestión del riesgo de los colaboradores</t>
        </is>
      </c>
      <c r="C1728" t="inlineStr">
        <is>
          <t>GESTIÓN DE SEGURIDAD Y SALUD EN EL TRABAJO</t>
        </is>
      </c>
      <c r="D1728" t="inlineStr">
        <is>
          <t>Trimestral</t>
        </is>
      </c>
      <c r="E1728" t="inlineStr">
        <is>
          <t>Positivo</t>
        </is>
      </c>
      <c r="F1728" s="137" t="n">
        <v>45473</v>
      </c>
      <c r="G1728" t="n">
        <v>2024</v>
      </c>
      <c r="H1728" t="inlineStr">
        <is>
          <t>Junio</t>
        </is>
      </c>
      <c r="I1728" t="inlineStr">
        <is>
          <t>2024-1</t>
        </is>
      </c>
      <c r="J1728" t="n">
        <v>90</v>
      </c>
      <c r="K1728" t="n">
        <v>100</v>
      </c>
      <c r="L1728" t="n">
        <v>1.111111111111111</v>
      </c>
      <c r="M1728" t="n">
        <v>1.111111111111111</v>
      </c>
      <c r="N1728" t="inlineStr">
        <is>
          <t>90.0%</t>
        </is>
      </c>
      <c r="O1728" t="inlineStr">
        <is>
          <t>100.0%</t>
        </is>
      </c>
      <c r="P1728" t="inlineStr">
        <is>
          <t>432-2024-06-30</t>
        </is>
      </c>
      <c r="Q1728" t="n">
        <v>2</v>
      </c>
      <c r="R1728" t="n">
        <v>2</v>
      </c>
    </row>
    <row r="1729">
      <c r="A1729" t="inlineStr">
        <is>
          <t>432</t>
        </is>
      </c>
      <c r="B1729" t="inlineStr">
        <is>
          <t>Intervención a la gestión del riesgo de los colaboradores</t>
        </is>
      </c>
      <c r="C1729" t="inlineStr">
        <is>
          <t>GESTIÓN DE SEGURIDAD Y SALUD EN EL TRABAJO</t>
        </is>
      </c>
      <c r="D1729" t="inlineStr">
        <is>
          <t>Trimestral</t>
        </is>
      </c>
      <c r="E1729" t="inlineStr">
        <is>
          <t>Positivo</t>
        </is>
      </c>
      <c r="F1729" s="137" t="n">
        <v>45657</v>
      </c>
      <c r="G1729" t="n">
        <v>2024</v>
      </c>
      <c r="H1729" t="inlineStr">
        <is>
          <t>Diciembre</t>
        </is>
      </c>
      <c r="I1729" t="inlineStr">
        <is>
          <t>2024-2</t>
        </is>
      </c>
      <c r="J1729" t="n">
        <v>90</v>
      </c>
      <c r="K1729" t="n">
        <v>100</v>
      </c>
      <c r="L1729" t="n">
        <v>1.111111111111111</v>
      </c>
      <c r="M1729" t="n">
        <v>1.111111111111111</v>
      </c>
      <c r="N1729" t="inlineStr">
        <is>
          <t>90.0%</t>
        </is>
      </c>
      <c r="O1729" t="inlineStr">
        <is>
          <t>100.0%</t>
        </is>
      </c>
      <c r="P1729" t="inlineStr">
        <is>
          <t>432-2024-12-31</t>
        </is>
      </c>
      <c r="Q1729" t="n">
        <v>2</v>
      </c>
      <c r="R1729" t="n">
        <v>2</v>
      </c>
    </row>
    <row r="1730">
      <c r="A1730" t="inlineStr">
        <is>
          <t>432</t>
        </is>
      </c>
      <c r="B1730" t="inlineStr">
        <is>
          <t>Intervención a la gestión del riesgo de los colaboradores</t>
        </is>
      </c>
      <c r="C1730" t="inlineStr">
        <is>
          <t>GESTIÓN DE SEGURIDAD Y SALUD EN EL TRABAJO</t>
        </is>
      </c>
      <c r="D1730" t="inlineStr">
        <is>
          <t>Trimestral</t>
        </is>
      </c>
      <c r="E1730" t="inlineStr">
        <is>
          <t>Positivo</t>
        </is>
      </c>
      <c r="F1730" s="137" t="n">
        <v>45838</v>
      </c>
      <c r="G1730" t="n">
        <v>2025</v>
      </c>
      <c r="H1730" t="inlineStr">
        <is>
          <t>Junio</t>
        </is>
      </c>
      <c r="I1730" t="inlineStr">
        <is>
          <t>2025-1</t>
        </is>
      </c>
      <c r="J1730" t="n">
        <v>90</v>
      </c>
      <c r="K1730" t="n">
        <v>100</v>
      </c>
      <c r="L1730" t="n">
        <v>1.111111111111111</v>
      </c>
      <c r="M1730" t="n">
        <v>1.111111111111111</v>
      </c>
      <c r="N1730" t="inlineStr">
        <is>
          <t>90.0%</t>
        </is>
      </c>
      <c r="O1730" t="inlineStr">
        <is>
          <t>100.0%</t>
        </is>
      </c>
      <c r="P1730" t="inlineStr">
        <is>
          <t>432-2025-06-30</t>
        </is>
      </c>
      <c r="Q1730" t="n">
        <v>2</v>
      </c>
      <c r="R1730" t="n">
        <v>2</v>
      </c>
    </row>
    <row r="1731">
      <c r="A1731" t="inlineStr">
        <is>
          <t>432</t>
        </is>
      </c>
      <c r="B1731" t="inlineStr">
        <is>
          <t>Intervención a la gestión del riesgo de los colaboradores</t>
        </is>
      </c>
      <c r="C1731" t="inlineStr">
        <is>
          <t>GESTIÓN DE SEGURIDAD Y SALUD EN EL TRABAJO</t>
        </is>
      </c>
      <c r="D1731" t="inlineStr">
        <is>
          <t>Trimestral</t>
        </is>
      </c>
      <c r="E1731" t="inlineStr">
        <is>
          <t>Positivo</t>
        </is>
      </c>
      <c r="F1731" s="137" t="n">
        <v>46022</v>
      </c>
      <c r="G1731" t="n">
        <v>2025</v>
      </c>
      <c r="H1731" t="inlineStr">
        <is>
          <t>Diciembre</t>
        </is>
      </c>
      <c r="I1731" t="inlineStr">
        <is>
          <t>2025-2</t>
        </is>
      </c>
      <c r="J1731" t="n">
        <v>90</v>
      </c>
      <c r="K1731" t="n">
        <v>100</v>
      </c>
      <c r="L1731" t="n">
        <v>1.111111111111111</v>
      </c>
      <c r="M1731" t="n">
        <v>1.111111111111111</v>
      </c>
      <c r="N1731" t="inlineStr">
        <is>
          <t>90.0%</t>
        </is>
      </c>
      <c r="O1731" t="inlineStr">
        <is>
          <t>100.0%</t>
        </is>
      </c>
      <c r="P1731" t="inlineStr">
        <is>
          <t>432-2025-12-31</t>
        </is>
      </c>
      <c r="Q1731" t="n">
        <v>2</v>
      </c>
      <c r="R1731" t="n">
        <v>2</v>
      </c>
    </row>
    <row r="1732">
      <c r="A1732" t="inlineStr">
        <is>
          <t>433</t>
        </is>
      </c>
      <c r="B1732" t="inlineStr">
        <is>
          <t>Generación de Residuos Peligrosos per Cápita Semestral</t>
        </is>
      </c>
      <c r="C1732" t="inlineStr">
        <is>
          <t>GESTIÓN AMBIENTAL</t>
        </is>
      </c>
      <c r="D1732" t="inlineStr">
        <is>
          <t>Semestral</t>
        </is>
      </c>
      <c r="E1732" t="inlineStr">
        <is>
          <t>Negativo</t>
        </is>
      </c>
      <c r="F1732" s="137" t="n">
        <v>45107</v>
      </c>
      <c r="G1732" t="n">
        <v>2023</v>
      </c>
      <c r="H1732" t="inlineStr">
        <is>
          <t>Junio</t>
        </is>
      </c>
      <c r="I1732" t="inlineStr">
        <is>
          <t>2023-1</t>
        </is>
      </c>
      <c r="J1732" t="n">
        <v>0.05</v>
      </c>
      <c r="K1732" t="n">
        <v>0.02</v>
      </c>
      <c r="L1732" t="n">
        <v>1.3</v>
      </c>
      <c r="M1732" t="n">
        <v>2.5</v>
      </c>
      <c r="N1732" t="inlineStr">
        <is>
          <t>0.05%</t>
        </is>
      </c>
      <c r="O1732" t="inlineStr">
        <is>
          <t>0.02%</t>
        </is>
      </c>
      <c r="P1732" t="inlineStr">
        <is>
          <t>433-2023-06-30</t>
        </is>
      </c>
      <c r="Q1732" t="n">
        <v>2</v>
      </c>
      <c r="R1732" t="n">
        <v>2</v>
      </c>
    </row>
    <row r="1733">
      <c r="A1733" t="inlineStr">
        <is>
          <t>433</t>
        </is>
      </c>
      <c r="B1733" t="inlineStr">
        <is>
          <t>Generación de Residuos Peligrosos per Cápita Semestral</t>
        </is>
      </c>
      <c r="C1733" t="inlineStr">
        <is>
          <t>GESTIÓN AMBIENTAL</t>
        </is>
      </c>
      <c r="D1733" t="inlineStr">
        <is>
          <t>Semestral</t>
        </is>
      </c>
      <c r="E1733" t="inlineStr">
        <is>
          <t>Negativo</t>
        </is>
      </c>
      <c r="F1733" s="137" t="n">
        <v>45291</v>
      </c>
      <c r="G1733" t="n">
        <v>2023</v>
      </c>
      <c r="H1733" t="inlineStr">
        <is>
          <t>Diciembre</t>
        </is>
      </c>
      <c r="I1733" t="inlineStr">
        <is>
          <t>2023-2</t>
        </is>
      </c>
      <c r="J1733" t="n">
        <v>0.05</v>
      </c>
      <c r="K1733" t="n">
        <v>0.06</v>
      </c>
      <c r="L1733" t="n">
        <v>0.8333333333333334</v>
      </c>
      <c r="M1733" t="n">
        <v>0.8333333333333334</v>
      </c>
      <c r="N1733" t="inlineStr">
        <is>
          <t>0.05%</t>
        </is>
      </c>
      <c r="O1733" t="inlineStr">
        <is>
          <t>0.06%</t>
        </is>
      </c>
      <c r="P1733" t="inlineStr">
        <is>
          <t>433-2023-12-31</t>
        </is>
      </c>
      <c r="Q1733" t="n">
        <v>2</v>
      </c>
      <c r="R1733" t="n">
        <v>2</v>
      </c>
    </row>
    <row r="1734">
      <c r="A1734" t="inlineStr">
        <is>
          <t>433</t>
        </is>
      </c>
      <c r="B1734" t="inlineStr">
        <is>
          <t>Generación de Residuos Peligrosos per Cápita Semestral</t>
        </is>
      </c>
      <c r="C1734" t="inlineStr">
        <is>
          <t>GESTIÓN AMBIENTAL</t>
        </is>
      </c>
      <c r="D1734" t="inlineStr">
        <is>
          <t>Semestral</t>
        </is>
      </c>
      <c r="E1734" t="inlineStr">
        <is>
          <t>Negativo</t>
        </is>
      </c>
      <c r="F1734" s="137" t="n">
        <v>45473</v>
      </c>
      <c r="G1734" t="n">
        <v>2024</v>
      </c>
      <c r="H1734" t="inlineStr">
        <is>
          <t>Junio</t>
        </is>
      </c>
      <c r="I1734" t="inlineStr">
        <is>
          <t>2024-1</t>
        </is>
      </c>
      <c r="J1734" t="n">
        <v>0.05</v>
      </c>
      <c r="K1734" t="n">
        <v>0.07000000000000001</v>
      </c>
      <c r="L1734" t="n">
        <v>0.7142857142857143</v>
      </c>
      <c r="M1734" t="n">
        <v>0.7142857142857143</v>
      </c>
      <c r="N1734" t="inlineStr">
        <is>
          <t>0.05%</t>
        </is>
      </c>
      <c r="O1734" t="inlineStr">
        <is>
          <t>0.07%</t>
        </is>
      </c>
      <c r="P1734" t="inlineStr">
        <is>
          <t>433-2024-06-30</t>
        </is>
      </c>
      <c r="Q1734" t="n">
        <v>2</v>
      </c>
      <c r="R1734" t="n">
        <v>2</v>
      </c>
    </row>
    <row r="1735">
      <c r="A1735" t="inlineStr">
        <is>
          <t>433</t>
        </is>
      </c>
      <c r="B1735" t="inlineStr">
        <is>
          <t>Generación de Residuos Peligrosos per Cápita Semestral</t>
        </is>
      </c>
      <c r="C1735" t="inlineStr">
        <is>
          <t>GESTIÓN AMBIENTAL</t>
        </is>
      </c>
      <c r="D1735" t="inlineStr">
        <is>
          <t>Semestral</t>
        </is>
      </c>
      <c r="E1735" t="inlineStr">
        <is>
          <t>Negativo</t>
        </is>
      </c>
      <c r="F1735" s="137" t="n">
        <v>45657</v>
      </c>
      <c r="G1735" t="n">
        <v>2024</v>
      </c>
      <c r="H1735" t="inlineStr">
        <is>
          <t>Diciembre</t>
        </is>
      </c>
      <c r="I1735" t="inlineStr">
        <is>
          <t>2024-2</t>
        </is>
      </c>
      <c r="J1735" t="n">
        <v>0.05</v>
      </c>
      <c r="K1735" t="n">
        <v>0.14</v>
      </c>
      <c r="L1735" t="n">
        <v>0.3571428571428572</v>
      </c>
      <c r="M1735" t="n">
        <v>0.3571428571428572</v>
      </c>
      <c r="N1735" t="inlineStr">
        <is>
          <t>0.05%</t>
        </is>
      </c>
      <c r="O1735" t="inlineStr">
        <is>
          <t>0.14%</t>
        </is>
      </c>
      <c r="P1735" t="inlineStr">
        <is>
          <t>433-2024-12-31</t>
        </is>
      </c>
      <c r="Q1735" t="n">
        <v>2</v>
      </c>
      <c r="R1735" t="n">
        <v>2</v>
      </c>
    </row>
    <row r="1736">
      <c r="A1736" t="inlineStr">
        <is>
          <t>433</t>
        </is>
      </c>
      <c r="B1736" t="inlineStr">
        <is>
          <t>Generación de Residuos Peligrosos per Cápita Semestral</t>
        </is>
      </c>
      <c r="C1736" t="inlineStr">
        <is>
          <t>GESTIÓN AMBIENTAL</t>
        </is>
      </c>
      <c r="D1736" t="inlineStr">
        <is>
          <t>Semestral</t>
        </is>
      </c>
      <c r="E1736" t="inlineStr">
        <is>
          <t>Negativo</t>
        </is>
      </c>
      <c r="F1736" s="137" t="n">
        <v>45838</v>
      </c>
      <c r="G1736" t="n">
        <v>2025</v>
      </c>
      <c r="H1736" t="inlineStr">
        <is>
          <t>Junio</t>
        </is>
      </c>
      <c r="I1736" t="inlineStr">
        <is>
          <t>2025-1</t>
        </is>
      </c>
      <c r="J1736" t="n">
        <v>0.05</v>
      </c>
      <c r="K1736" t="n">
        <v>0.02</v>
      </c>
      <c r="L1736" t="n">
        <v>1.3</v>
      </c>
      <c r="M1736" t="n">
        <v>2.5</v>
      </c>
      <c r="N1736" t="inlineStr">
        <is>
          <t>0.05%</t>
        </is>
      </c>
      <c r="O1736" t="inlineStr">
        <is>
          <t>0.02%</t>
        </is>
      </c>
      <c r="P1736" t="inlineStr">
        <is>
          <t>433-2025-06-30</t>
        </is>
      </c>
      <c r="Q1736" t="n">
        <v>2</v>
      </c>
      <c r="R1736" t="n">
        <v>2</v>
      </c>
    </row>
    <row r="1737">
      <c r="A1737" t="inlineStr">
        <is>
          <t>433</t>
        </is>
      </c>
      <c r="B1737" t="inlineStr">
        <is>
          <t>Generación de Residuos Peligrosos per Cápita Semestral</t>
        </is>
      </c>
      <c r="C1737" t="inlineStr">
        <is>
          <t>GESTIÓN AMBIENTAL</t>
        </is>
      </c>
      <c r="D1737" t="inlineStr">
        <is>
          <t>Semestral</t>
        </is>
      </c>
      <c r="E1737" t="inlineStr">
        <is>
          <t>Negativo</t>
        </is>
      </c>
      <c r="F1737" s="137" t="n">
        <v>46022</v>
      </c>
      <c r="G1737" t="n">
        <v>2025</v>
      </c>
      <c r="H1737" t="inlineStr">
        <is>
          <t>Diciembre</t>
        </is>
      </c>
      <c r="I1737" t="inlineStr">
        <is>
          <t>2025-2</t>
        </is>
      </c>
      <c r="J1737" t="n">
        <v>0.05</v>
      </c>
      <c r="K1737" t="n">
        <v>0.17</v>
      </c>
      <c r="L1737" t="n">
        <v>0.2941176470588235</v>
      </c>
      <c r="M1737" t="n">
        <v>0.2941176470588235</v>
      </c>
      <c r="N1737" t="inlineStr">
        <is>
          <t>0.05%</t>
        </is>
      </c>
      <c r="O1737" t="inlineStr">
        <is>
          <t>0.17%</t>
        </is>
      </c>
      <c r="P1737" t="inlineStr">
        <is>
          <t>433-2025-12-31</t>
        </is>
      </c>
      <c r="Q1737" t="n">
        <v>2</v>
      </c>
      <c r="R1737" t="n">
        <v>2</v>
      </c>
    </row>
    <row r="1738">
      <c r="A1738" t="inlineStr">
        <is>
          <t>434</t>
        </is>
      </c>
      <c r="B1738" t="inlineStr">
        <is>
          <t>Generación de Residuos Peligrosos Mensual</t>
        </is>
      </c>
      <c r="C1738" t="inlineStr">
        <is>
          <t>GESTIÓN AMBIENTAL</t>
        </is>
      </c>
      <c r="D1738" t="inlineStr">
        <is>
          <t>Mensual</t>
        </is>
      </c>
      <c r="E1738" t="inlineStr">
        <is>
          <t>Negativo</t>
        </is>
      </c>
      <c r="F1738" s="137" t="n">
        <v>45291</v>
      </c>
      <c r="G1738" t="n">
        <v>2023</v>
      </c>
      <c r="H1738" t="inlineStr">
        <is>
          <t>Diciembre</t>
        </is>
      </c>
      <c r="I1738" t="inlineStr">
        <is>
          <t>2023-2</t>
        </is>
      </c>
      <c r="J1738" t="n">
        <v>800</v>
      </c>
      <c r="K1738" t="n">
        <v>830.5</v>
      </c>
      <c r="L1738" t="n">
        <v>0.963275135460566</v>
      </c>
      <c r="M1738" t="n">
        <v>0.963275135460566</v>
      </c>
      <c r="N1738" t="inlineStr">
        <is>
          <t>800.0%</t>
        </is>
      </c>
      <c r="O1738" t="inlineStr">
        <is>
          <t>830.5%</t>
        </is>
      </c>
      <c r="P1738" t="inlineStr">
        <is>
          <t>434-2023-12-31</t>
        </is>
      </c>
      <c r="Q1738" t="n">
        <v>2</v>
      </c>
      <c r="R1738" t="n">
        <v>2</v>
      </c>
    </row>
    <row r="1739">
      <c r="A1739" t="inlineStr">
        <is>
          <t>434</t>
        </is>
      </c>
      <c r="B1739" t="inlineStr">
        <is>
          <t>Generación de Residuos Peligrosos Mensual</t>
        </is>
      </c>
      <c r="C1739" t="inlineStr">
        <is>
          <t>GESTIÓN AMBIENTAL</t>
        </is>
      </c>
      <c r="D1739" t="inlineStr">
        <is>
          <t>Mensual</t>
        </is>
      </c>
      <c r="E1739" t="inlineStr">
        <is>
          <t>Negativo</t>
        </is>
      </c>
      <c r="F1739" s="137" t="n">
        <v>45473</v>
      </c>
      <c r="G1739" t="n">
        <v>2024</v>
      </c>
      <c r="H1739" t="inlineStr">
        <is>
          <t>Junio</t>
        </is>
      </c>
      <c r="I1739" t="inlineStr">
        <is>
          <t>2024-1</t>
        </is>
      </c>
      <c r="J1739" t="n">
        <v>1200</v>
      </c>
      <c r="K1739" t="n">
        <v>3805.01</v>
      </c>
      <c r="L1739" t="n">
        <v>0.315373678387179</v>
      </c>
      <c r="M1739" t="n">
        <v>0.315373678387179</v>
      </c>
      <c r="N1739" t="inlineStr">
        <is>
          <t>1200.0%</t>
        </is>
      </c>
      <c r="O1739" t="inlineStr">
        <is>
          <t>3805.01%</t>
        </is>
      </c>
      <c r="P1739" t="inlineStr">
        <is>
          <t>434-2024-06-30</t>
        </is>
      </c>
      <c r="Q1739" t="n">
        <v>2</v>
      </c>
      <c r="R1739" t="n">
        <v>2</v>
      </c>
    </row>
    <row r="1740">
      <c r="A1740" t="inlineStr">
        <is>
          <t>434</t>
        </is>
      </c>
      <c r="B1740" t="inlineStr">
        <is>
          <t>Generación de Residuos Peligrosos Mensual</t>
        </is>
      </c>
      <c r="C1740" t="inlineStr">
        <is>
          <t>GESTIÓN AMBIENTAL</t>
        </is>
      </c>
      <c r="D1740" t="inlineStr">
        <is>
          <t>Mensual</t>
        </is>
      </c>
      <c r="E1740" t="inlineStr">
        <is>
          <t>Negativo</t>
        </is>
      </c>
      <c r="F1740" s="137" t="n">
        <v>45657</v>
      </c>
      <c r="G1740" t="n">
        <v>2024</v>
      </c>
      <c r="H1740" t="inlineStr">
        <is>
          <t>Diciembre</t>
        </is>
      </c>
      <c r="I1740" t="inlineStr">
        <is>
          <t>2024-2</t>
        </is>
      </c>
      <c r="J1740" t="n">
        <v>1200</v>
      </c>
      <c r="K1740" t="n">
        <v>5993.08</v>
      </c>
      <c r="L1740" t="n">
        <v>0.2002309330094042</v>
      </c>
      <c r="M1740" t="n">
        <v>0.2002309330094042</v>
      </c>
      <c r="N1740" t="inlineStr">
        <is>
          <t>1200.0%</t>
        </is>
      </c>
      <c r="O1740" t="inlineStr">
        <is>
          <t>5993.08%</t>
        </is>
      </c>
      <c r="P1740" t="inlineStr">
        <is>
          <t>434-2024-12-31</t>
        </is>
      </c>
      <c r="Q1740" t="n">
        <v>2</v>
      </c>
      <c r="R1740" t="n">
        <v>2</v>
      </c>
    </row>
    <row r="1741">
      <c r="A1741" t="inlineStr">
        <is>
          <t>434</t>
        </is>
      </c>
      <c r="B1741" t="inlineStr">
        <is>
          <t>Generación de Residuos Peligrosos Mensual</t>
        </is>
      </c>
      <c r="C1741" t="inlineStr">
        <is>
          <t>GESTIÓN AMBIENTAL</t>
        </is>
      </c>
      <c r="D1741" t="inlineStr">
        <is>
          <t>Mensual</t>
        </is>
      </c>
      <c r="E1741" t="inlineStr">
        <is>
          <t>Negativo</t>
        </is>
      </c>
      <c r="F1741" s="137" t="n">
        <v>45838</v>
      </c>
      <c r="G1741" t="n">
        <v>2025</v>
      </c>
      <c r="H1741" t="inlineStr">
        <is>
          <t>Junio</t>
        </is>
      </c>
      <c r="I1741" t="inlineStr">
        <is>
          <t>2025-1</t>
        </is>
      </c>
      <c r="J1741" t="n">
        <v>1200</v>
      </c>
      <c r="K1741" t="n">
        <v>2467.359999999999</v>
      </c>
      <c r="L1741" t="n">
        <v>0.4863497827637638</v>
      </c>
      <c r="M1741" t="n">
        <v>0.4863497827637638</v>
      </c>
      <c r="N1741" t="inlineStr">
        <is>
          <t>1200.0%</t>
        </is>
      </c>
      <c r="O1741" t="inlineStr">
        <is>
          <t>2467.36%</t>
        </is>
      </c>
      <c r="P1741" t="inlineStr">
        <is>
          <t>434-2025-06-30</t>
        </is>
      </c>
      <c r="Q1741" t="n">
        <v>2</v>
      </c>
      <c r="R1741" t="n">
        <v>2</v>
      </c>
    </row>
    <row r="1742">
      <c r="A1742" t="inlineStr">
        <is>
          <t>434</t>
        </is>
      </c>
      <c r="B1742" t="inlineStr">
        <is>
          <t>Generación de Residuos Peligrosos Mensual</t>
        </is>
      </c>
      <c r="C1742" t="inlineStr">
        <is>
          <t>GESTIÓN AMBIENTAL</t>
        </is>
      </c>
      <c r="D1742" t="inlineStr">
        <is>
          <t>Mensual</t>
        </is>
      </c>
      <c r="E1742" t="inlineStr">
        <is>
          <t>Negativo</t>
        </is>
      </c>
      <c r="F1742" s="137" t="n">
        <v>46022</v>
      </c>
      <c r="G1742" t="n">
        <v>2025</v>
      </c>
      <c r="H1742" t="inlineStr">
        <is>
          <t>Diciembre</t>
        </is>
      </c>
      <c r="I1742" t="inlineStr">
        <is>
          <t>2025-2</t>
        </is>
      </c>
      <c r="J1742" t="n">
        <v>1000</v>
      </c>
      <c r="K1742" t="n">
        <v>5206.469999999999</v>
      </c>
      <c r="L1742" t="n">
        <v>0.1920687145033007</v>
      </c>
      <c r="M1742" t="n">
        <v>0.1920687145033007</v>
      </c>
      <c r="N1742" t="inlineStr">
        <is>
          <t>1000.0%</t>
        </is>
      </c>
      <c r="O1742" t="inlineStr">
        <is>
          <t>5206.47%</t>
        </is>
      </c>
      <c r="P1742" t="inlineStr">
        <is>
          <t>434-2025-12-31</t>
        </is>
      </c>
      <c r="Q1742" t="n">
        <v>2</v>
      </c>
      <c r="R1742" t="n">
        <v>2</v>
      </c>
    </row>
    <row r="1743">
      <c r="A1743" t="inlineStr">
        <is>
          <t>435</t>
        </is>
      </c>
      <c r="B1743" t="inlineStr">
        <is>
          <t>Disminución de la Generación de Residuos Peligrosos per Cápita</t>
        </is>
      </c>
      <c r="C1743" t="inlineStr">
        <is>
          <t>GESTIÓN AMBIENTAL</t>
        </is>
      </c>
      <c r="D1743" t="inlineStr">
        <is>
          <t>Semestral</t>
        </is>
      </c>
      <c r="E1743" t="inlineStr">
        <is>
          <t>Positivo</t>
        </is>
      </c>
      <c r="F1743" s="137" t="n">
        <v>45473</v>
      </c>
      <c r="G1743" t="n">
        <v>2024</v>
      </c>
      <c r="H1743" t="inlineStr">
        <is>
          <t>Junio</t>
        </is>
      </c>
      <c r="I1743" t="inlineStr">
        <is>
          <t>2024-1</t>
        </is>
      </c>
      <c r="J1743" t="n">
        <v>100</v>
      </c>
      <c r="K1743" t="n">
        <v>-53.341421494288</v>
      </c>
      <c r="L1743" t="n">
        <v>0</v>
      </c>
      <c r="M1743" t="n">
        <v>-0.53341421494288</v>
      </c>
      <c r="N1743" t="inlineStr">
        <is>
          <t>100.0%</t>
        </is>
      </c>
      <c r="O1743" t="inlineStr">
        <is>
          <t>-53.34%</t>
        </is>
      </c>
      <c r="P1743" t="inlineStr">
        <is>
          <t>435-2024-06-30</t>
        </is>
      </c>
      <c r="Q1743" t="n">
        <v>2</v>
      </c>
      <c r="R1743" t="n">
        <v>2</v>
      </c>
    </row>
    <row r="1744">
      <c r="A1744" t="inlineStr">
        <is>
          <t>435</t>
        </is>
      </c>
      <c r="B1744" t="inlineStr">
        <is>
          <t>Disminución de la Generación de Residuos Peligrosos per Cápita</t>
        </is>
      </c>
      <c r="C1744" t="inlineStr">
        <is>
          <t>GESTIÓN AMBIENTAL</t>
        </is>
      </c>
      <c r="D1744" t="inlineStr">
        <is>
          <t>Semestral</t>
        </is>
      </c>
      <c r="E1744" t="inlineStr">
        <is>
          <t>Positivo</t>
        </is>
      </c>
      <c r="F1744" s="137" t="n">
        <v>45657</v>
      </c>
      <c r="G1744" t="n">
        <v>2024</v>
      </c>
      <c r="H1744" t="inlineStr">
        <is>
          <t>Diciembre</t>
        </is>
      </c>
      <c r="I1744" t="inlineStr">
        <is>
          <t>2024-2</t>
        </is>
      </c>
      <c r="J1744" t="n">
        <v>100</v>
      </c>
      <c r="K1744" t="n">
        <v>71.09</v>
      </c>
      <c r="L1744" t="n">
        <v>0.7109000000000001</v>
      </c>
      <c r="M1744" t="n">
        <v>0.7109000000000001</v>
      </c>
      <c r="N1744" t="inlineStr">
        <is>
          <t>100.0%</t>
        </is>
      </c>
      <c r="O1744" t="inlineStr">
        <is>
          <t>71.09%</t>
        </is>
      </c>
      <c r="P1744" t="inlineStr">
        <is>
          <t>435-2024-12-31</t>
        </is>
      </c>
      <c r="Q1744" t="n">
        <v>2</v>
      </c>
      <c r="R1744" t="n">
        <v>2</v>
      </c>
    </row>
    <row r="1745">
      <c r="A1745" t="inlineStr">
        <is>
          <t>435</t>
        </is>
      </c>
      <c r="B1745" t="inlineStr">
        <is>
          <t>Disminución de la Generación de Residuos Peligrosos per Cápita</t>
        </is>
      </c>
      <c r="C1745" t="inlineStr">
        <is>
          <t>GESTIÓN AMBIENTAL</t>
        </is>
      </c>
      <c r="D1745" t="inlineStr">
        <is>
          <t>Semestral</t>
        </is>
      </c>
      <c r="E1745" t="inlineStr">
        <is>
          <t>Positivo</t>
        </is>
      </c>
      <c r="F1745" s="137" t="n">
        <v>45838</v>
      </c>
      <c r="G1745" t="n">
        <v>2025</v>
      </c>
      <c r="H1745" t="inlineStr">
        <is>
          <t>Junio</t>
        </is>
      </c>
      <c r="I1745" t="inlineStr">
        <is>
          <t>2025-1</t>
        </is>
      </c>
      <c r="J1745" t="n">
        <v>100</v>
      </c>
      <c r="K1745" t="n">
        <v>96.09</v>
      </c>
      <c r="L1745" t="n">
        <v>0.9609000000000001</v>
      </c>
      <c r="M1745" t="n">
        <v>0.9609000000000001</v>
      </c>
      <c r="N1745" t="inlineStr">
        <is>
          <t>100.0%</t>
        </is>
      </c>
      <c r="O1745" t="inlineStr">
        <is>
          <t>96.09%</t>
        </is>
      </c>
      <c r="P1745" t="inlineStr">
        <is>
          <t>435-2025-06-30</t>
        </is>
      </c>
      <c r="Q1745" t="n">
        <v>2</v>
      </c>
      <c r="R1745" t="n">
        <v>2</v>
      </c>
    </row>
    <row r="1746">
      <c r="A1746" t="inlineStr">
        <is>
          <t>435</t>
        </is>
      </c>
      <c r="B1746" t="inlineStr">
        <is>
          <t>Disminución de la Generación de Residuos Peligrosos per Cápita</t>
        </is>
      </c>
      <c r="C1746" t="inlineStr">
        <is>
          <t>GESTIÓN AMBIENTAL</t>
        </is>
      </c>
      <c r="D1746" t="inlineStr">
        <is>
          <t>Semestral</t>
        </is>
      </c>
      <c r="E1746" t="inlineStr">
        <is>
          <t>Positivo</t>
        </is>
      </c>
      <c r="F1746" s="137" t="n">
        <v>46022</v>
      </c>
      <c r="G1746" t="n">
        <v>2025</v>
      </c>
      <c r="H1746" t="inlineStr">
        <is>
          <t>Diciembre</t>
        </is>
      </c>
      <c r="I1746" t="inlineStr">
        <is>
          <t>2025-2</t>
        </is>
      </c>
      <c r="J1746" t="n">
        <v>100</v>
      </c>
      <c r="K1746" t="n">
        <v>-732.08</v>
      </c>
      <c r="L1746" t="n">
        <v>0</v>
      </c>
      <c r="M1746" t="n">
        <v>-7.3208</v>
      </c>
      <c r="N1746" t="inlineStr">
        <is>
          <t>100.0%</t>
        </is>
      </c>
      <c r="O1746" t="inlineStr">
        <is>
          <t>-732.08%</t>
        </is>
      </c>
      <c r="P1746" t="inlineStr">
        <is>
          <t>435-2025-12-31</t>
        </is>
      </c>
      <c r="Q1746" t="n">
        <v>2</v>
      </c>
      <c r="R1746" t="n">
        <v>2</v>
      </c>
    </row>
    <row r="1747">
      <c r="A1747" t="inlineStr">
        <is>
          <t>436</t>
        </is>
      </c>
      <c r="B1747" t="inlineStr">
        <is>
          <t>ANS documentos operativos</t>
        </is>
      </c>
      <c r="C1747" t="inlineStr">
        <is>
          <t>Gestión de calidad</t>
        </is>
      </c>
      <c r="D1747" t="inlineStr">
        <is>
          <t>Mensual</t>
        </is>
      </c>
      <c r="E1747" t="inlineStr">
        <is>
          <t>Negativo</t>
        </is>
      </c>
      <c r="F1747" s="137" t="n">
        <v>45291</v>
      </c>
      <c r="G1747" t="n">
        <v>2023</v>
      </c>
      <c r="H1747" t="inlineStr">
        <is>
          <t>Diciembre</t>
        </is>
      </c>
      <c r="I1747" t="inlineStr">
        <is>
          <t>2023-2</t>
        </is>
      </c>
      <c r="J1747" t="n">
        <v>126</v>
      </c>
      <c r="K1747" t="n">
        <v>66.41000000000001</v>
      </c>
      <c r="L1747" t="n">
        <v>1.3</v>
      </c>
      <c r="M1747" t="n">
        <v>1.897304622797771</v>
      </c>
      <c r="N1747" t="inlineStr">
        <is>
          <t>126.0%</t>
        </is>
      </c>
      <c r="O1747" t="inlineStr">
        <is>
          <t>66.41%</t>
        </is>
      </c>
      <c r="P1747" t="inlineStr">
        <is>
          <t>436-2023-12-31</t>
        </is>
      </c>
      <c r="Q1747" t="n">
        <v>2</v>
      </c>
      <c r="R1747" t="n">
        <v>2</v>
      </c>
    </row>
    <row r="1748">
      <c r="A1748" t="inlineStr">
        <is>
          <t>436</t>
        </is>
      </c>
      <c r="B1748" t="inlineStr">
        <is>
          <t>ANS documentos operativos</t>
        </is>
      </c>
      <c r="C1748" t="inlineStr">
        <is>
          <t>Gestión de calidad</t>
        </is>
      </c>
      <c r="D1748" t="inlineStr">
        <is>
          <t>Mensual</t>
        </is>
      </c>
      <c r="E1748" t="inlineStr">
        <is>
          <t>Negativo</t>
        </is>
      </c>
      <c r="F1748" s="137" t="n">
        <v>45473</v>
      </c>
      <c r="G1748" t="n">
        <v>2024</v>
      </c>
      <c r="H1748" t="inlineStr">
        <is>
          <t>Junio</t>
        </is>
      </c>
      <c r="I1748" t="inlineStr">
        <is>
          <t>2024-1</t>
        </is>
      </c>
      <c r="J1748" t="n">
        <v>84</v>
      </c>
      <c r="K1748" t="n">
        <v>69.40000000000001</v>
      </c>
      <c r="L1748" t="n">
        <v>1.210374639769452</v>
      </c>
      <c r="M1748" t="n">
        <v>1.210374639769452</v>
      </c>
      <c r="N1748" t="inlineStr">
        <is>
          <t>84.0%</t>
        </is>
      </c>
      <c r="O1748" t="inlineStr">
        <is>
          <t>69.4%</t>
        </is>
      </c>
      <c r="P1748" t="inlineStr">
        <is>
          <t>436-2024-06-30</t>
        </is>
      </c>
      <c r="Q1748" t="n">
        <v>2</v>
      </c>
      <c r="R1748" t="n">
        <v>2</v>
      </c>
    </row>
    <row r="1749">
      <c r="A1749" t="inlineStr">
        <is>
          <t>436</t>
        </is>
      </c>
      <c r="B1749" t="inlineStr">
        <is>
          <t>ANS documentos operativos</t>
        </is>
      </c>
      <c r="C1749" t="inlineStr">
        <is>
          <t>Gestión de calidad</t>
        </is>
      </c>
      <c r="D1749" t="inlineStr">
        <is>
          <t>Mensual</t>
        </is>
      </c>
      <c r="E1749" t="inlineStr">
        <is>
          <t>Negativo</t>
        </is>
      </c>
      <c r="F1749" s="137" t="n">
        <v>45657</v>
      </c>
      <c r="G1749" t="n">
        <v>2024</v>
      </c>
      <c r="H1749" t="inlineStr">
        <is>
          <t>Diciembre</t>
        </is>
      </c>
      <c r="I1749" t="inlineStr">
        <is>
          <t>2024-2</t>
        </is>
      </c>
      <c r="J1749" t="n">
        <v>84</v>
      </c>
      <c r="K1749" t="n">
        <v>63.37</v>
      </c>
      <c r="L1749" t="n">
        <v>1.3</v>
      </c>
      <c r="M1749" t="n">
        <v>1.325548366735048</v>
      </c>
      <c r="N1749" t="inlineStr">
        <is>
          <t>84.0%</t>
        </is>
      </c>
      <c r="O1749" t="inlineStr">
        <is>
          <t>63.37%</t>
        </is>
      </c>
      <c r="P1749" t="inlineStr">
        <is>
          <t>436-2024-12-31</t>
        </is>
      </c>
      <c r="Q1749" t="n">
        <v>2</v>
      </c>
      <c r="R1749" t="n">
        <v>2</v>
      </c>
    </row>
    <row r="1750">
      <c r="A1750" t="inlineStr">
        <is>
          <t>436</t>
        </is>
      </c>
      <c r="B1750" t="inlineStr">
        <is>
          <t>ANS documentos operativos</t>
        </is>
      </c>
      <c r="C1750" t="inlineStr">
        <is>
          <t>Gestión de calidad</t>
        </is>
      </c>
      <c r="D1750" t="inlineStr">
        <is>
          <t>Mensual</t>
        </is>
      </c>
      <c r="E1750" t="inlineStr">
        <is>
          <t>Negativo</t>
        </is>
      </c>
      <c r="F1750" s="137" t="n">
        <v>45838</v>
      </c>
      <c r="G1750" t="n">
        <v>2025</v>
      </c>
      <c r="H1750" t="inlineStr">
        <is>
          <t>Junio</t>
        </is>
      </c>
      <c r="I1750" t="inlineStr">
        <is>
          <t>2025-1</t>
        </is>
      </c>
      <c r="J1750" t="n">
        <v>84</v>
      </c>
      <c r="K1750" t="n">
        <v>51.64</v>
      </c>
      <c r="L1750" t="n">
        <v>1.3</v>
      </c>
      <c r="M1750" t="n">
        <v>1.626646010844307</v>
      </c>
      <c r="N1750" t="inlineStr">
        <is>
          <t>84.0%</t>
        </is>
      </c>
      <c r="O1750" t="inlineStr">
        <is>
          <t>51.64%</t>
        </is>
      </c>
      <c r="P1750" t="inlineStr">
        <is>
          <t>436-2025-06-30</t>
        </is>
      </c>
      <c r="Q1750" t="n">
        <v>2</v>
      </c>
      <c r="R1750" t="n">
        <v>2</v>
      </c>
    </row>
    <row r="1751">
      <c r="A1751" t="inlineStr">
        <is>
          <t>436</t>
        </is>
      </c>
      <c r="B1751" t="inlineStr">
        <is>
          <t>ANS documentos operativos</t>
        </is>
      </c>
      <c r="C1751" t="inlineStr">
        <is>
          <t>Gestión de calidad</t>
        </is>
      </c>
      <c r="D1751" t="inlineStr">
        <is>
          <t>Mensual</t>
        </is>
      </c>
      <c r="E1751" t="inlineStr">
        <is>
          <t>Negativo</t>
        </is>
      </c>
      <c r="F1751" s="137" t="n">
        <v>46022</v>
      </c>
      <c r="G1751" t="n">
        <v>2025</v>
      </c>
      <c r="H1751" t="inlineStr">
        <is>
          <t>Diciembre</t>
        </is>
      </c>
      <c r="I1751" t="inlineStr">
        <is>
          <t>2025-2</t>
        </is>
      </c>
      <c r="J1751" t="n">
        <v>70</v>
      </c>
      <c r="K1751" t="n">
        <v>62.95999999999999</v>
      </c>
      <c r="L1751" t="n">
        <v>1.111817026683609</v>
      </c>
      <c r="M1751" t="n">
        <v>1.111817026683609</v>
      </c>
      <c r="N1751" t="inlineStr">
        <is>
          <t>70.0%</t>
        </is>
      </c>
      <c r="O1751" t="inlineStr">
        <is>
          <t>62.96%</t>
        </is>
      </c>
      <c r="P1751" t="inlineStr">
        <is>
          <t>436-2025-12-31</t>
        </is>
      </c>
      <c r="Q1751" t="n">
        <v>2</v>
      </c>
      <c r="R1751" t="n">
        <v>2</v>
      </c>
    </row>
    <row r="1752">
      <c r="A1752" t="inlineStr">
        <is>
          <t>436</t>
        </is>
      </c>
      <c r="B1752" t="inlineStr">
        <is>
          <t>ANS documentos operativos</t>
        </is>
      </c>
      <c r="C1752" t="inlineStr">
        <is>
          <t>Gestión de calidad</t>
        </is>
      </c>
      <c r="D1752" t="inlineStr">
        <is>
          <t>Mensual</t>
        </is>
      </c>
      <c r="E1752" t="inlineStr">
        <is>
          <t>Negativo</t>
        </is>
      </c>
      <c r="F1752" s="137" t="n">
        <v>46203</v>
      </c>
      <c r="G1752" t="n">
        <v>2026</v>
      </c>
      <c r="H1752" t="inlineStr">
        <is>
          <t>Junio</t>
        </is>
      </c>
      <c r="I1752" t="inlineStr">
        <is>
          <t>2026-1</t>
        </is>
      </c>
      <c r="J1752" t="n">
        <v>14</v>
      </c>
      <c r="L1752" t="n">
        <v>0</v>
      </c>
      <c r="M1752" t="n">
        <v>0</v>
      </c>
      <c r="N1752" t="inlineStr">
        <is>
          <t>14.0%</t>
        </is>
      </c>
      <c r="P1752" t="inlineStr">
        <is>
          <t>436-2026-06-30</t>
        </is>
      </c>
      <c r="Q1752" t="n">
        <v>2</v>
      </c>
      <c r="R1752" t="n">
        <v>2</v>
      </c>
    </row>
    <row r="1753">
      <c r="A1753" t="inlineStr">
        <is>
          <t>437</t>
        </is>
      </c>
      <c r="B1753" t="inlineStr">
        <is>
          <t>Nivel de Satisfacción Servicios Prestados - Riesgos</t>
        </is>
      </c>
      <c r="C1753" t="inlineStr">
        <is>
          <t>GESTIÓN DE RIESGOS</t>
        </is>
      </c>
      <c r="D1753" t="inlineStr">
        <is>
          <t>Anual</t>
        </is>
      </c>
      <c r="E1753" t="inlineStr">
        <is>
          <t>Positivo</t>
        </is>
      </c>
      <c r="F1753" s="137" t="n">
        <v>45291</v>
      </c>
      <c r="G1753" t="n">
        <v>2023</v>
      </c>
      <c r="H1753" t="inlineStr">
        <is>
          <t>Diciembre</t>
        </is>
      </c>
      <c r="I1753" t="inlineStr">
        <is>
          <t>2023-2</t>
        </is>
      </c>
      <c r="J1753" t="n">
        <v>80</v>
      </c>
      <c r="K1753" t="n">
        <v>96.239806704923</v>
      </c>
      <c r="L1753" t="n">
        <v>1.202997583811537</v>
      </c>
      <c r="M1753" t="n">
        <v>1.202997583811537</v>
      </c>
      <c r="N1753" t="inlineStr">
        <is>
          <t>80.0%</t>
        </is>
      </c>
      <c r="O1753" t="inlineStr">
        <is>
          <t>96.24%</t>
        </is>
      </c>
      <c r="P1753" t="inlineStr">
        <is>
          <t>437-2023-12-31</t>
        </is>
      </c>
      <c r="Q1753" t="n">
        <v>2</v>
      </c>
      <c r="R1753" t="n">
        <v>2</v>
      </c>
    </row>
    <row r="1754">
      <c r="A1754" t="inlineStr">
        <is>
          <t>437</t>
        </is>
      </c>
      <c r="B1754" t="inlineStr">
        <is>
          <t>Nivel de Satisfacción Servicios Prestados - Riesgos</t>
        </is>
      </c>
      <c r="C1754" t="inlineStr">
        <is>
          <t>GESTIÓN DE RIESGOS</t>
        </is>
      </c>
      <c r="D1754" t="inlineStr">
        <is>
          <t>Anual</t>
        </is>
      </c>
      <c r="E1754" t="inlineStr">
        <is>
          <t>Positivo</t>
        </is>
      </c>
      <c r="F1754" s="137" t="n">
        <v>45657</v>
      </c>
      <c r="G1754" t="n">
        <v>2024</v>
      </c>
      <c r="H1754" t="inlineStr">
        <is>
          <t>Diciembre</t>
        </is>
      </c>
      <c r="I1754" t="inlineStr">
        <is>
          <t>2024-2</t>
        </is>
      </c>
      <c r="J1754" t="n">
        <v>80</v>
      </c>
      <c r="K1754" t="n">
        <v>84</v>
      </c>
      <c r="L1754" t="n">
        <v>1.05</v>
      </c>
      <c r="M1754" t="n">
        <v>1.05</v>
      </c>
      <c r="N1754" t="inlineStr">
        <is>
          <t>80.0%</t>
        </is>
      </c>
      <c r="O1754" t="inlineStr">
        <is>
          <t>84.0%</t>
        </is>
      </c>
      <c r="P1754" t="inlineStr">
        <is>
          <t>437-2024-12-31</t>
        </is>
      </c>
      <c r="Q1754" t="n">
        <v>2</v>
      </c>
      <c r="R1754" t="n">
        <v>2</v>
      </c>
    </row>
    <row r="1755">
      <c r="A1755" t="inlineStr">
        <is>
          <t>437</t>
        </is>
      </c>
      <c r="B1755" t="inlineStr">
        <is>
          <t>Nivel de Satisfacción Servicios Prestados - Riesgos</t>
        </is>
      </c>
      <c r="C1755" t="inlineStr">
        <is>
          <t>GESTIÓN DE RIESGOS</t>
        </is>
      </c>
      <c r="D1755" t="inlineStr">
        <is>
          <t>Anual</t>
        </is>
      </c>
      <c r="E1755" t="inlineStr">
        <is>
          <t>Positivo</t>
        </is>
      </c>
      <c r="F1755" s="137" t="n">
        <v>46022</v>
      </c>
      <c r="G1755" t="n">
        <v>2025</v>
      </c>
      <c r="H1755" t="inlineStr">
        <is>
          <t>Diciembre</t>
        </is>
      </c>
      <c r="I1755" t="inlineStr">
        <is>
          <t>2025-2</t>
        </is>
      </c>
      <c r="J1755" t="n">
        <v>80</v>
      </c>
      <c r="K1755" t="n">
        <v>99</v>
      </c>
      <c r="L1755" t="n">
        <v>1.2375</v>
      </c>
      <c r="M1755" t="n">
        <v>1.2375</v>
      </c>
      <c r="N1755" t="inlineStr">
        <is>
          <t>80.0%</t>
        </is>
      </c>
      <c r="O1755" t="inlineStr">
        <is>
          <t>99.0%</t>
        </is>
      </c>
      <c r="P1755" t="inlineStr">
        <is>
          <t>437-2025-12-31</t>
        </is>
      </c>
      <c r="Q1755" t="n">
        <v>2</v>
      </c>
      <c r="R1755" t="n">
        <v>2</v>
      </c>
    </row>
    <row r="1756">
      <c r="A1756" t="inlineStr">
        <is>
          <t>438</t>
        </is>
      </c>
      <c r="B1756" t="inlineStr">
        <is>
          <t>Seguimiento de asignación docente a NRC Pregrado-Posgrado Virtual</t>
        </is>
      </c>
      <c r="C1756" t="inlineStr">
        <is>
          <t>Operaciones Académicas</t>
        </is>
      </c>
      <c r="D1756" t="inlineStr">
        <is>
          <t>Semestral</t>
        </is>
      </c>
      <c r="E1756" t="inlineStr">
        <is>
          <t>Positivo</t>
        </is>
      </c>
      <c r="F1756" s="137" t="n">
        <v>45291</v>
      </c>
      <c r="G1756" t="n">
        <v>2023</v>
      </c>
      <c r="H1756" t="inlineStr">
        <is>
          <t>Diciembre</t>
        </is>
      </c>
      <c r="I1756" t="inlineStr">
        <is>
          <t>2023-2</t>
        </is>
      </c>
      <c r="J1756" t="n">
        <v>100</v>
      </c>
      <c r="K1756" t="n">
        <v>100</v>
      </c>
      <c r="L1756" t="n">
        <v>1</v>
      </c>
      <c r="M1756" t="n">
        <v>1</v>
      </c>
      <c r="N1756" t="inlineStr">
        <is>
          <t>100.0%</t>
        </is>
      </c>
      <c r="O1756" t="inlineStr">
        <is>
          <t>100.0%</t>
        </is>
      </c>
      <c r="P1756" t="inlineStr">
        <is>
          <t>438-2023-12-31</t>
        </is>
      </c>
      <c r="Q1756" t="n">
        <v>2</v>
      </c>
      <c r="R1756" t="n">
        <v>2</v>
      </c>
    </row>
    <row r="1757">
      <c r="A1757" t="inlineStr">
        <is>
          <t>439</t>
        </is>
      </c>
      <c r="B1757" t="inlineStr">
        <is>
          <t>Disponibilidad de catálogo de asignaturas pregrado y posgrado virtual</t>
        </is>
      </c>
      <c r="C1757" t="inlineStr">
        <is>
          <t>Operaciones Académicas</t>
        </is>
      </c>
      <c r="D1757" t="inlineStr">
        <is>
          <t>Semestral</t>
        </is>
      </c>
      <c r="E1757" t="inlineStr">
        <is>
          <t>Positivo</t>
        </is>
      </c>
      <c r="F1757" s="137" t="n">
        <v>45291</v>
      </c>
      <c r="G1757" t="n">
        <v>2023</v>
      </c>
      <c r="H1757" t="inlineStr">
        <is>
          <t>Diciembre</t>
        </is>
      </c>
      <c r="I1757" t="inlineStr">
        <is>
          <t>2023-2</t>
        </is>
      </c>
      <c r="J1757" t="n">
        <v>100</v>
      </c>
      <c r="K1757" t="n">
        <v>100</v>
      </c>
      <c r="L1757" t="n">
        <v>1</v>
      </c>
      <c r="M1757" t="n">
        <v>1</v>
      </c>
      <c r="N1757" t="inlineStr">
        <is>
          <t>100.0%</t>
        </is>
      </c>
      <c r="O1757" t="inlineStr">
        <is>
          <t>100.0%</t>
        </is>
      </c>
      <c r="P1757" t="inlineStr">
        <is>
          <t>439-2023-12-31</t>
        </is>
      </c>
      <c r="Q1757" t="n">
        <v>2</v>
      </c>
      <c r="R1757" t="n">
        <v>2</v>
      </c>
    </row>
    <row r="1758">
      <c r="A1758" t="inlineStr">
        <is>
          <t>439</t>
        </is>
      </c>
      <c r="B1758" t="inlineStr">
        <is>
          <t>Disponibilidad de catálogo de asignaturas pregrado y posgrado virtual</t>
        </is>
      </c>
      <c r="C1758" t="inlineStr">
        <is>
          <t>Operaciones Académicas</t>
        </is>
      </c>
      <c r="D1758" t="inlineStr">
        <is>
          <t>Semestral</t>
        </is>
      </c>
      <c r="E1758" t="inlineStr">
        <is>
          <t>Positivo</t>
        </is>
      </c>
      <c r="F1758" s="137" t="n">
        <v>45473</v>
      </c>
      <c r="G1758" t="n">
        <v>2024</v>
      </c>
      <c r="H1758" t="inlineStr">
        <is>
          <t>Junio</t>
        </is>
      </c>
      <c r="I1758" t="inlineStr">
        <is>
          <t>2024-1</t>
        </is>
      </c>
      <c r="J1758" t="n">
        <v>100</v>
      </c>
      <c r="K1758" t="n">
        <v>100</v>
      </c>
      <c r="L1758" t="n">
        <v>1</v>
      </c>
      <c r="M1758" t="n">
        <v>1</v>
      </c>
      <c r="N1758" t="inlineStr">
        <is>
          <t>100.0%</t>
        </is>
      </c>
      <c r="O1758" t="inlineStr">
        <is>
          <t>100.0%</t>
        </is>
      </c>
      <c r="P1758" t="inlineStr">
        <is>
          <t>439-2024-06-30</t>
        </is>
      </c>
      <c r="Q1758" t="n">
        <v>2</v>
      </c>
      <c r="R1758" t="n">
        <v>2</v>
      </c>
    </row>
    <row r="1759">
      <c r="A1759" t="inlineStr">
        <is>
          <t>439</t>
        </is>
      </c>
      <c r="B1759" t="inlineStr">
        <is>
          <t>Disponibilidad de catálogo de asignaturas pregrado y posgrado virtual</t>
        </is>
      </c>
      <c r="C1759" t="inlineStr">
        <is>
          <t>Operaciones Académicas</t>
        </is>
      </c>
      <c r="D1759" t="inlineStr">
        <is>
          <t>Semestral</t>
        </is>
      </c>
      <c r="E1759" t="inlineStr">
        <is>
          <t>Positivo</t>
        </is>
      </c>
      <c r="F1759" s="137" t="n">
        <v>45657</v>
      </c>
      <c r="G1759" t="n">
        <v>2024</v>
      </c>
      <c r="H1759" t="inlineStr">
        <is>
          <t>Diciembre</t>
        </is>
      </c>
      <c r="I1759" t="inlineStr">
        <is>
          <t>2024-2</t>
        </is>
      </c>
      <c r="J1759" t="n">
        <v>100</v>
      </c>
      <c r="K1759" t="n">
        <v>100</v>
      </c>
      <c r="L1759" t="n">
        <v>1</v>
      </c>
      <c r="M1759" t="n">
        <v>1</v>
      </c>
      <c r="N1759" t="inlineStr">
        <is>
          <t>100.0%</t>
        </is>
      </c>
      <c r="O1759" t="inlineStr">
        <is>
          <t>100.0%</t>
        </is>
      </c>
      <c r="P1759" t="inlineStr">
        <is>
          <t>439-2024-12-31</t>
        </is>
      </c>
      <c r="Q1759" t="n">
        <v>2</v>
      </c>
      <c r="R1759" t="n">
        <v>2</v>
      </c>
    </row>
    <row r="1760">
      <c r="A1760" t="inlineStr">
        <is>
          <t>439</t>
        </is>
      </c>
      <c r="B1760" t="inlineStr">
        <is>
          <t>Disponibilidad de catálogo de asignaturas pregrado y posgrado virtual</t>
        </is>
      </c>
      <c r="C1760" t="inlineStr">
        <is>
          <t>Operaciones Académicas</t>
        </is>
      </c>
      <c r="D1760" t="inlineStr">
        <is>
          <t>Semestral</t>
        </is>
      </c>
      <c r="E1760" t="inlineStr">
        <is>
          <t>Positivo</t>
        </is>
      </c>
      <c r="F1760" s="137" t="n">
        <v>45838</v>
      </c>
      <c r="G1760" t="n">
        <v>2025</v>
      </c>
      <c r="H1760" t="inlineStr">
        <is>
          <t>Junio</t>
        </is>
      </c>
      <c r="I1760" t="inlineStr">
        <is>
          <t>2025-1</t>
        </is>
      </c>
      <c r="J1760" t="n">
        <v>100</v>
      </c>
      <c r="K1760" t="n">
        <v>100</v>
      </c>
      <c r="L1760" t="n">
        <v>1</v>
      </c>
      <c r="M1760" t="n">
        <v>1</v>
      </c>
      <c r="N1760" t="inlineStr">
        <is>
          <t>100.0%</t>
        </is>
      </c>
      <c r="O1760" t="inlineStr">
        <is>
          <t>100.0%</t>
        </is>
      </c>
      <c r="P1760" t="inlineStr">
        <is>
          <t>439-2025-06-30</t>
        </is>
      </c>
      <c r="Q1760" t="n">
        <v>2</v>
      </c>
      <c r="R1760" t="n">
        <v>2</v>
      </c>
    </row>
    <row r="1761">
      <c r="A1761" t="inlineStr">
        <is>
          <t>439</t>
        </is>
      </c>
      <c r="B1761" t="inlineStr">
        <is>
          <t>Disponibilidad de catálogo de asignaturas pregrado y posgrado virtual</t>
        </is>
      </c>
      <c r="C1761" t="inlineStr">
        <is>
          <t>Operaciones Académicas</t>
        </is>
      </c>
      <c r="D1761" t="inlineStr">
        <is>
          <t>Semestral</t>
        </is>
      </c>
      <c r="E1761" t="inlineStr">
        <is>
          <t>Positivo</t>
        </is>
      </c>
      <c r="F1761" s="137" t="n">
        <v>46022</v>
      </c>
      <c r="G1761" t="n">
        <v>2025</v>
      </c>
      <c r="H1761" t="inlineStr">
        <is>
          <t>Diciembre</t>
        </is>
      </c>
      <c r="I1761" t="inlineStr">
        <is>
          <t>2025-2</t>
        </is>
      </c>
      <c r="J1761" t="n">
        <v>100</v>
      </c>
      <c r="K1761" t="n">
        <v>100</v>
      </c>
      <c r="L1761" t="n">
        <v>1</v>
      </c>
      <c r="M1761" t="n">
        <v>1</v>
      </c>
      <c r="N1761" t="inlineStr">
        <is>
          <t>100.0%</t>
        </is>
      </c>
      <c r="O1761" t="inlineStr">
        <is>
          <t>100.0%</t>
        </is>
      </c>
      <c r="P1761" t="inlineStr">
        <is>
          <t>439-2025-12-31</t>
        </is>
      </c>
      <c r="Q1761" t="n">
        <v>2</v>
      </c>
      <c r="R1761" t="n">
        <v>2</v>
      </c>
    </row>
    <row r="1762">
      <c r="A1762" t="inlineStr">
        <is>
          <t>440</t>
        </is>
      </c>
      <c r="B1762" t="inlineStr">
        <is>
          <t>Aseguramiento de matricula académica virtual</t>
        </is>
      </c>
      <c r="C1762" t="inlineStr">
        <is>
          <t>Operaciones Académicas</t>
        </is>
      </c>
      <c r="D1762" t="inlineStr">
        <is>
          <t>Semestral</t>
        </is>
      </c>
      <c r="E1762" t="inlineStr">
        <is>
          <t>Positivo</t>
        </is>
      </c>
      <c r="F1762" s="137" t="n">
        <v>45291</v>
      </c>
      <c r="G1762" t="n">
        <v>2023</v>
      </c>
      <c r="H1762" t="inlineStr">
        <is>
          <t>Diciembre</t>
        </is>
      </c>
      <c r="I1762" t="inlineStr">
        <is>
          <t>2023-2</t>
        </is>
      </c>
      <c r="J1762" t="n">
        <v>98</v>
      </c>
      <c r="K1762" t="n">
        <v>97.75</v>
      </c>
      <c r="L1762" t="n">
        <v>0.9974489795918368</v>
      </c>
      <c r="M1762" t="n">
        <v>0.9974489795918368</v>
      </c>
      <c r="N1762" t="inlineStr">
        <is>
          <t>98.0%</t>
        </is>
      </c>
      <c r="O1762" t="inlineStr">
        <is>
          <t>97.75%</t>
        </is>
      </c>
      <c r="P1762" t="inlineStr">
        <is>
          <t>440-2023-12-31</t>
        </is>
      </c>
      <c r="Q1762" t="n">
        <v>2</v>
      </c>
      <c r="R1762" t="n">
        <v>2</v>
      </c>
    </row>
    <row r="1763">
      <c r="A1763" t="inlineStr">
        <is>
          <t>440</t>
        </is>
      </c>
      <c r="B1763" t="inlineStr">
        <is>
          <t>Aseguramiento de matricula académica virtual</t>
        </is>
      </c>
      <c r="C1763" t="inlineStr">
        <is>
          <t>Operaciones Académicas</t>
        </is>
      </c>
      <c r="D1763" t="inlineStr">
        <is>
          <t>Semestral</t>
        </is>
      </c>
      <c r="E1763" t="inlineStr">
        <is>
          <t>Positivo</t>
        </is>
      </c>
      <c r="F1763" s="137" t="n">
        <v>45473</v>
      </c>
      <c r="G1763" t="n">
        <v>2024</v>
      </c>
      <c r="H1763" t="inlineStr">
        <is>
          <t>Junio</t>
        </is>
      </c>
      <c r="I1763" t="inlineStr">
        <is>
          <t>2024-1</t>
        </is>
      </c>
      <c r="J1763" t="n">
        <v>98</v>
      </c>
      <c r="K1763" t="n">
        <v>99.73</v>
      </c>
      <c r="L1763" t="n">
        <v>1.01765306122449</v>
      </c>
      <c r="M1763" t="n">
        <v>1.01765306122449</v>
      </c>
      <c r="N1763" t="inlineStr">
        <is>
          <t>98.0%</t>
        </is>
      </c>
      <c r="O1763" t="inlineStr">
        <is>
          <t>99.73%</t>
        </is>
      </c>
      <c r="P1763" t="inlineStr">
        <is>
          <t>440-2024-06-30</t>
        </is>
      </c>
      <c r="Q1763" t="n">
        <v>2</v>
      </c>
      <c r="R1763" t="n">
        <v>2</v>
      </c>
    </row>
    <row r="1764">
      <c r="A1764" t="inlineStr">
        <is>
          <t>440</t>
        </is>
      </c>
      <c r="B1764" t="inlineStr">
        <is>
          <t>Aseguramiento de matricula académica virtual</t>
        </is>
      </c>
      <c r="C1764" t="inlineStr">
        <is>
          <t>Operaciones Académicas</t>
        </is>
      </c>
      <c r="D1764" t="inlineStr">
        <is>
          <t>Semestral</t>
        </is>
      </c>
      <c r="E1764" t="inlineStr">
        <is>
          <t>Positivo</t>
        </is>
      </c>
      <c r="F1764" s="137" t="n">
        <v>45657</v>
      </c>
      <c r="G1764" t="n">
        <v>2024</v>
      </c>
      <c r="H1764" t="inlineStr">
        <is>
          <t>Diciembre</t>
        </is>
      </c>
      <c r="I1764" t="inlineStr">
        <is>
          <t>2024-2</t>
        </is>
      </c>
      <c r="J1764" t="n">
        <v>98</v>
      </c>
      <c r="K1764" t="n">
        <v>99.23999999999999</v>
      </c>
      <c r="L1764" t="n">
        <v>1.01265306122449</v>
      </c>
      <c r="M1764" t="n">
        <v>1.01265306122449</v>
      </c>
      <c r="N1764" t="inlineStr">
        <is>
          <t>98.0%</t>
        </is>
      </c>
      <c r="O1764" t="inlineStr">
        <is>
          <t>99.24%</t>
        </is>
      </c>
      <c r="P1764" t="inlineStr">
        <is>
          <t>440-2024-12-31</t>
        </is>
      </c>
      <c r="Q1764" t="n">
        <v>2</v>
      </c>
      <c r="R1764" t="n">
        <v>2</v>
      </c>
    </row>
    <row r="1765">
      <c r="A1765" t="inlineStr">
        <is>
          <t>440</t>
        </is>
      </c>
      <c r="B1765" t="inlineStr">
        <is>
          <t>Aseguramiento de matricula académica virtual</t>
        </is>
      </c>
      <c r="C1765" t="inlineStr">
        <is>
          <t>Operaciones Académicas</t>
        </is>
      </c>
      <c r="D1765" t="inlineStr">
        <is>
          <t>Semestral</t>
        </is>
      </c>
      <c r="E1765" t="inlineStr">
        <is>
          <t>Positivo</t>
        </is>
      </c>
      <c r="F1765" s="137" t="n">
        <v>45838</v>
      </c>
      <c r="G1765" t="n">
        <v>2025</v>
      </c>
      <c r="H1765" t="inlineStr">
        <is>
          <t>Junio</t>
        </is>
      </c>
      <c r="I1765" t="inlineStr">
        <is>
          <t>2025-1</t>
        </is>
      </c>
      <c r="J1765" t="n">
        <v>98</v>
      </c>
      <c r="K1765" t="n">
        <v>99.77</v>
      </c>
      <c r="L1765" t="n">
        <v>1.018061224489796</v>
      </c>
      <c r="M1765" t="n">
        <v>1.018061224489796</v>
      </c>
      <c r="N1765" t="inlineStr">
        <is>
          <t>98.0%</t>
        </is>
      </c>
      <c r="O1765" t="inlineStr">
        <is>
          <t>99.77%</t>
        </is>
      </c>
      <c r="P1765" t="inlineStr">
        <is>
          <t>440-2025-06-30</t>
        </is>
      </c>
      <c r="Q1765" t="n">
        <v>2</v>
      </c>
      <c r="R1765" t="n">
        <v>2</v>
      </c>
    </row>
    <row r="1766">
      <c r="A1766" t="inlineStr">
        <is>
          <t>440</t>
        </is>
      </c>
      <c r="B1766" t="inlineStr">
        <is>
          <t>Aseguramiento de matricula académica virtual</t>
        </is>
      </c>
      <c r="C1766" t="inlineStr">
        <is>
          <t>Operaciones Académicas</t>
        </is>
      </c>
      <c r="D1766" t="inlineStr">
        <is>
          <t>Semestral</t>
        </is>
      </c>
      <c r="E1766" t="inlineStr">
        <is>
          <t>Positivo</t>
        </is>
      </c>
      <c r="F1766" s="137" t="n">
        <v>46022</v>
      </c>
      <c r="G1766" t="n">
        <v>2025</v>
      </c>
      <c r="H1766" t="inlineStr">
        <is>
          <t>Diciembre</t>
        </is>
      </c>
      <c r="I1766" t="inlineStr">
        <is>
          <t>2025-2</t>
        </is>
      </c>
      <c r="J1766" t="n">
        <v>98</v>
      </c>
      <c r="K1766" t="n">
        <v>99.73999999999999</v>
      </c>
      <c r="L1766" t="n">
        <v>1.017755102040816</v>
      </c>
      <c r="M1766" t="n">
        <v>1.017755102040816</v>
      </c>
      <c r="N1766" t="inlineStr">
        <is>
          <t>98.0%</t>
        </is>
      </c>
      <c r="O1766" t="inlineStr">
        <is>
          <t>99.74%</t>
        </is>
      </c>
      <c r="P1766" t="inlineStr">
        <is>
          <t>440-2025-12-31</t>
        </is>
      </c>
      <c r="Q1766" t="n">
        <v>2</v>
      </c>
      <c r="R1766" t="n">
        <v>2</v>
      </c>
    </row>
    <row r="1767">
      <c r="A1767" t="inlineStr">
        <is>
          <t>441</t>
        </is>
      </c>
      <c r="B1767" t="inlineStr">
        <is>
          <t>Cumplimiento a cronograma de proyectos 2024</t>
        </is>
      </c>
      <c r="C1767" t="inlineStr">
        <is>
          <t>Gestión de Proyectos</t>
        </is>
      </c>
      <c r="D1767" t="inlineStr">
        <is>
          <t>Mensual</t>
        </is>
      </c>
      <c r="E1767" t="inlineStr">
        <is>
          <t>Positivo</t>
        </is>
      </c>
      <c r="F1767" s="137" t="n">
        <v>45473</v>
      </c>
      <c r="G1767" t="n">
        <v>2024</v>
      </c>
      <c r="H1767" t="inlineStr">
        <is>
          <t>Junio</t>
        </is>
      </c>
      <c r="I1767" t="inlineStr">
        <is>
          <t>2024-1</t>
        </is>
      </c>
      <c r="J1767" t="n">
        <v>90</v>
      </c>
      <c r="K1767" t="n">
        <v>94.06321256038632</v>
      </c>
      <c r="L1767" t="n">
        <v>1.045146806226515</v>
      </c>
      <c r="M1767" t="n">
        <v>1.045146806226515</v>
      </c>
      <c r="N1767" t="inlineStr">
        <is>
          <t>90.0%</t>
        </is>
      </c>
      <c r="O1767" t="inlineStr">
        <is>
          <t>94.06%</t>
        </is>
      </c>
      <c r="P1767" t="inlineStr">
        <is>
          <t>441-2024-06-30</t>
        </is>
      </c>
      <c r="Q1767" t="n">
        <v>2</v>
      </c>
      <c r="R1767" t="n">
        <v>2</v>
      </c>
    </row>
    <row r="1768">
      <c r="A1768" t="inlineStr">
        <is>
          <t>441</t>
        </is>
      </c>
      <c r="B1768" t="inlineStr">
        <is>
          <t>Cumplimiento a cronograma de proyectos 2024</t>
        </is>
      </c>
      <c r="C1768" t="inlineStr">
        <is>
          <t>Gestión de Proyectos</t>
        </is>
      </c>
      <c r="D1768" t="inlineStr">
        <is>
          <t>Mensual</t>
        </is>
      </c>
      <c r="E1768" t="inlineStr">
        <is>
          <t>Positivo</t>
        </is>
      </c>
      <c r="F1768" s="137" t="n">
        <v>45657</v>
      </c>
      <c r="G1768" t="n">
        <v>2024</v>
      </c>
      <c r="H1768" t="inlineStr">
        <is>
          <t>Diciembre</t>
        </is>
      </c>
      <c r="I1768" t="inlineStr">
        <is>
          <t>2024-2</t>
        </is>
      </c>
      <c r="J1768" t="n">
        <v>90</v>
      </c>
      <c r="K1768" t="n">
        <v>96.8708425847373</v>
      </c>
      <c r="L1768" t="n">
        <v>1.07634269538597</v>
      </c>
      <c r="M1768" t="n">
        <v>1.07634269538597</v>
      </c>
      <c r="N1768" t="inlineStr">
        <is>
          <t>90.0%</t>
        </is>
      </c>
      <c r="O1768" t="inlineStr">
        <is>
          <t>96.87%</t>
        </is>
      </c>
      <c r="P1768" t="inlineStr">
        <is>
          <t>441-2024-12-31</t>
        </is>
      </c>
      <c r="Q1768" t="n">
        <v>2</v>
      </c>
      <c r="R1768" t="n">
        <v>2</v>
      </c>
    </row>
    <row r="1769">
      <c r="A1769" t="inlineStr">
        <is>
          <t>442</t>
        </is>
      </c>
      <c r="B1769" t="inlineStr">
        <is>
          <t>Participación de docentes invitados en eventos académicos virtuales en Poli</t>
        </is>
      </c>
      <c r="C1769" t="inlineStr">
        <is>
          <t>VISIBILIDAD NACIONAL E INTERNACIONAL</t>
        </is>
      </c>
      <c r="D1769" t="inlineStr">
        <is>
          <t>Semestral</t>
        </is>
      </c>
      <c r="E1769" t="inlineStr">
        <is>
          <t>Positivo</t>
        </is>
      </c>
      <c r="F1769" s="137" t="n">
        <v>45473</v>
      </c>
      <c r="G1769" t="n">
        <v>2024</v>
      </c>
      <c r="H1769" t="inlineStr">
        <is>
          <t>Junio</t>
        </is>
      </c>
      <c r="I1769" t="inlineStr">
        <is>
          <t>2024-1</t>
        </is>
      </c>
      <c r="J1769" t="n">
        <v>100</v>
      </c>
      <c r="K1769" t="n">
        <v>80</v>
      </c>
      <c r="L1769" t="n">
        <v>0.8</v>
      </c>
      <c r="M1769" t="n">
        <v>0.8</v>
      </c>
      <c r="N1769" t="inlineStr">
        <is>
          <t>100.0%</t>
        </is>
      </c>
      <c r="O1769" t="inlineStr">
        <is>
          <t>80.0%</t>
        </is>
      </c>
      <c r="P1769" t="inlineStr">
        <is>
          <t>442-2024-06-30</t>
        </is>
      </c>
      <c r="Q1769" t="n">
        <v>2</v>
      </c>
      <c r="R1769" t="n">
        <v>2</v>
      </c>
    </row>
    <row r="1770">
      <c r="A1770" t="inlineStr">
        <is>
          <t>442</t>
        </is>
      </c>
      <c r="B1770" t="inlineStr">
        <is>
          <t>Participación de docentes invitados en eventos académicos virtuales en Poli</t>
        </is>
      </c>
      <c r="C1770" t="inlineStr">
        <is>
          <t>VISIBILIDAD NACIONAL E INTERNACIONAL</t>
        </is>
      </c>
      <c r="D1770" t="inlineStr">
        <is>
          <t>Semestral</t>
        </is>
      </c>
      <c r="E1770" t="inlineStr">
        <is>
          <t>Positivo</t>
        </is>
      </c>
      <c r="F1770" s="137" t="n">
        <v>45657</v>
      </c>
      <c r="G1770" t="n">
        <v>2024</v>
      </c>
      <c r="H1770" t="inlineStr">
        <is>
          <t>Diciembre</t>
        </is>
      </c>
      <c r="I1770" t="inlineStr">
        <is>
          <t>2024-2</t>
        </is>
      </c>
      <c r="J1770" t="n">
        <v>100</v>
      </c>
      <c r="K1770" t="n">
        <v>145</v>
      </c>
      <c r="L1770" t="n">
        <v>1.3</v>
      </c>
      <c r="M1770" t="n">
        <v>1.45</v>
      </c>
      <c r="N1770" t="inlineStr">
        <is>
          <t>100.0%</t>
        </is>
      </c>
      <c r="O1770" t="inlineStr">
        <is>
          <t>145.0%</t>
        </is>
      </c>
      <c r="P1770" t="inlineStr">
        <is>
          <t>442-2024-12-31</t>
        </is>
      </c>
      <c r="Q1770" t="n">
        <v>2</v>
      </c>
      <c r="R1770" t="n">
        <v>2</v>
      </c>
    </row>
    <row r="1771">
      <c r="A1771" t="inlineStr">
        <is>
          <t>443</t>
        </is>
      </c>
      <c r="B1771" t="inlineStr">
        <is>
          <t>Participación de estudiantes invitados en eventos académicos virtuales en Poli</t>
        </is>
      </c>
      <c r="C1771" t="inlineStr">
        <is>
          <t>VISIBILIDAD NACIONAL E INTERNACIONAL</t>
        </is>
      </c>
      <c r="D1771" t="inlineStr">
        <is>
          <t>Semestral</t>
        </is>
      </c>
      <c r="E1771" t="inlineStr">
        <is>
          <t>Positivo</t>
        </is>
      </c>
      <c r="F1771" s="137" t="n">
        <v>45473</v>
      </c>
      <c r="G1771" t="n">
        <v>2024</v>
      </c>
      <c r="H1771" t="inlineStr">
        <is>
          <t>Junio</t>
        </is>
      </c>
      <c r="I1771" t="inlineStr">
        <is>
          <t>2024-1</t>
        </is>
      </c>
      <c r="J1771" t="n">
        <v>100</v>
      </c>
      <c r="K1771" t="n">
        <v>114.33</v>
      </c>
      <c r="L1771" t="n">
        <v>1.1433</v>
      </c>
      <c r="M1771" t="n">
        <v>1.1433</v>
      </c>
      <c r="N1771" t="inlineStr">
        <is>
          <t>100.0%</t>
        </is>
      </c>
      <c r="O1771" t="inlineStr">
        <is>
          <t>114.33%</t>
        </is>
      </c>
      <c r="P1771" t="inlineStr">
        <is>
          <t>443-2024-06-30</t>
        </is>
      </c>
      <c r="Q1771" t="n">
        <v>2</v>
      </c>
      <c r="R1771" t="n">
        <v>2</v>
      </c>
    </row>
    <row r="1772">
      <c r="A1772" t="inlineStr">
        <is>
          <t>443</t>
        </is>
      </c>
      <c r="B1772" t="inlineStr">
        <is>
          <t>Participación de estudiantes invitados en eventos académicos virtuales en Poli</t>
        </is>
      </c>
      <c r="C1772" t="inlineStr">
        <is>
          <t>VISIBILIDAD NACIONAL E INTERNACIONAL</t>
        </is>
      </c>
      <c r="D1772" t="inlineStr">
        <is>
          <t>Semestral</t>
        </is>
      </c>
      <c r="E1772" t="inlineStr">
        <is>
          <t>Positivo</t>
        </is>
      </c>
      <c r="F1772" s="137" t="n">
        <v>45657</v>
      </c>
      <c r="G1772" t="n">
        <v>2024</v>
      </c>
      <c r="H1772" t="inlineStr">
        <is>
          <t>Diciembre</t>
        </is>
      </c>
      <c r="I1772" t="inlineStr">
        <is>
          <t>2024-2</t>
        </is>
      </c>
      <c r="J1772" t="n">
        <v>100</v>
      </c>
      <c r="K1772" t="n">
        <v>209</v>
      </c>
      <c r="L1772" t="n">
        <v>1.3</v>
      </c>
      <c r="M1772" t="n">
        <v>2.09</v>
      </c>
      <c r="N1772" t="inlineStr">
        <is>
          <t>100.0%</t>
        </is>
      </c>
      <c r="O1772" t="inlineStr">
        <is>
          <t>209.0%</t>
        </is>
      </c>
      <c r="P1772" t="inlineStr">
        <is>
          <t>443-2024-12-31</t>
        </is>
      </c>
      <c r="Q1772" t="n">
        <v>2</v>
      </c>
      <c r="R1772" t="n">
        <v>2</v>
      </c>
    </row>
    <row r="1773">
      <c r="A1773" t="inlineStr">
        <is>
          <t>444</t>
        </is>
      </c>
      <c r="B1773" t="inlineStr">
        <is>
          <t>CES Proceso de grados</t>
        </is>
      </c>
      <c r="C1773" t="inlineStr">
        <is>
          <t>Registro y Control</t>
        </is>
      </c>
      <c r="D1773" t="inlineStr">
        <is>
          <t>Semestral</t>
        </is>
      </c>
      <c r="E1773" t="inlineStr">
        <is>
          <t>Positivo</t>
        </is>
      </c>
      <c r="F1773" s="137" t="n">
        <v>45657</v>
      </c>
      <c r="G1773" t="n">
        <v>2024</v>
      </c>
      <c r="H1773" t="inlineStr">
        <is>
          <t>Diciembre</t>
        </is>
      </c>
      <c r="I1773" t="inlineStr">
        <is>
          <t>2024-2</t>
        </is>
      </c>
      <c r="K1773" t="n">
        <v>2.1</v>
      </c>
      <c r="L1773" t="n">
        <v>0</v>
      </c>
      <c r="M1773" t="n">
        <v>0</v>
      </c>
      <c r="O1773" t="inlineStr">
        <is>
          <t>2.1%</t>
        </is>
      </c>
      <c r="P1773" t="inlineStr">
        <is>
          <t>444-2024-12-31</t>
        </is>
      </c>
      <c r="Q1773" t="n">
        <v>2</v>
      </c>
      <c r="R1773" t="n">
        <v>2</v>
      </c>
    </row>
    <row r="1774">
      <c r="A1774" t="inlineStr">
        <is>
          <t>444</t>
        </is>
      </c>
      <c r="B1774" t="inlineStr">
        <is>
          <t>CES Proceso de grados</t>
        </is>
      </c>
      <c r="C1774" t="inlineStr">
        <is>
          <t>Registro y Control</t>
        </is>
      </c>
      <c r="D1774" t="inlineStr">
        <is>
          <t>Semestral</t>
        </is>
      </c>
      <c r="E1774" t="inlineStr">
        <is>
          <t>Negativo</t>
        </is>
      </c>
      <c r="F1774" s="137" t="n">
        <v>45838</v>
      </c>
      <c r="G1774" t="n">
        <v>2025</v>
      </c>
      <c r="H1774" t="inlineStr">
        <is>
          <t>Junio</t>
        </is>
      </c>
      <c r="I1774" t="inlineStr">
        <is>
          <t>2025-1</t>
        </is>
      </c>
      <c r="J1774" t="n">
        <v>3</v>
      </c>
      <c r="K1774" t="n">
        <v>1.6</v>
      </c>
      <c r="L1774" t="n">
        <v>1.3</v>
      </c>
      <c r="M1774" t="n">
        <v>1.875</v>
      </c>
      <c r="N1774" t="inlineStr">
        <is>
          <t>3.0%</t>
        </is>
      </c>
      <c r="O1774" t="inlineStr">
        <is>
          <t>1.6%</t>
        </is>
      </c>
      <c r="P1774" t="inlineStr">
        <is>
          <t>444-2025-06-30</t>
        </is>
      </c>
      <c r="Q1774" t="n">
        <v>2</v>
      </c>
      <c r="R1774" t="n">
        <v>2</v>
      </c>
    </row>
    <row r="1775">
      <c r="A1775" t="inlineStr">
        <is>
          <t>444</t>
        </is>
      </c>
      <c r="B1775" t="inlineStr">
        <is>
          <t>CES Proceso de grados</t>
        </is>
      </c>
      <c r="C1775" t="inlineStr">
        <is>
          <t>Registro y Control</t>
        </is>
      </c>
      <c r="D1775" t="inlineStr">
        <is>
          <t>Semestral</t>
        </is>
      </c>
      <c r="E1775" t="inlineStr">
        <is>
          <t>Negativo</t>
        </is>
      </c>
      <c r="F1775" s="137" t="n">
        <v>46022</v>
      </c>
      <c r="G1775" t="n">
        <v>2025</v>
      </c>
      <c r="H1775" t="inlineStr">
        <is>
          <t>Diciembre</t>
        </is>
      </c>
      <c r="I1775" t="inlineStr">
        <is>
          <t>2025-2</t>
        </is>
      </c>
      <c r="J1775" t="n">
        <v>3</v>
      </c>
      <c r="K1775" t="n">
        <v>1.7</v>
      </c>
      <c r="L1775" t="n">
        <v>1.3</v>
      </c>
      <c r="M1775" t="n">
        <v>1.764705882352941</v>
      </c>
      <c r="N1775" t="inlineStr">
        <is>
          <t>3.0%</t>
        </is>
      </c>
      <c r="O1775" t="inlineStr">
        <is>
          <t>1.7%</t>
        </is>
      </c>
      <c r="P1775" t="inlineStr">
        <is>
          <t>444-2025-12-31</t>
        </is>
      </c>
      <c r="Q1775" t="n">
        <v>2</v>
      </c>
      <c r="R1775" t="n">
        <v>2</v>
      </c>
    </row>
    <row r="1776">
      <c r="A1776" t="inlineStr">
        <is>
          <t>445</t>
        </is>
      </c>
      <c r="B1776" t="inlineStr">
        <is>
          <t>Satisfacción del proceso de grados virtual</t>
        </is>
      </c>
      <c r="C1776" t="inlineStr">
        <is>
          <t>Registro y Control</t>
        </is>
      </c>
      <c r="D1776" t="inlineStr">
        <is>
          <t>Semestral</t>
        </is>
      </c>
      <c r="E1776" t="inlineStr">
        <is>
          <t>Positivo</t>
        </is>
      </c>
      <c r="F1776" s="137" t="n">
        <v>45473</v>
      </c>
      <c r="G1776" t="n">
        <v>2024</v>
      </c>
      <c r="H1776" t="inlineStr">
        <is>
          <t>Junio</t>
        </is>
      </c>
      <c r="I1776" t="inlineStr">
        <is>
          <t>2024-1</t>
        </is>
      </c>
      <c r="J1776" t="n">
        <v>67.5</v>
      </c>
      <c r="K1776" t="n">
        <v>55.2</v>
      </c>
      <c r="L1776" t="n">
        <v>0.8177777777777778</v>
      </c>
      <c r="M1776" t="n">
        <v>0.8177777777777778</v>
      </c>
      <c r="N1776" t="inlineStr">
        <is>
          <t>67.5%</t>
        </is>
      </c>
      <c r="O1776" t="inlineStr">
        <is>
          <t>55.2%</t>
        </is>
      </c>
      <c r="P1776" t="inlineStr">
        <is>
          <t>445-2024-06-30</t>
        </is>
      </c>
      <c r="Q1776" t="n">
        <v>2</v>
      </c>
      <c r="R1776" t="n">
        <v>2</v>
      </c>
    </row>
    <row r="1777">
      <c r="A1777" t="inlineStr">
        <is>
          <t>445</t>
        </is>
      </c>
      <c r="B1777" t="inlineStr">
        <is>
          <t>Satisfacción del proceso de grados virtual</t>
        </is>
      </c>
      <c r="C1777" t="inlineStr">
        <is>
          <t>Registro y Control</t>
        </is>
      </c>
      <c r="D1777" t="inlineStr">
        <is>
          <t>Semestral</t>
        </is>
      </c>
      <c r="E1777" t="inlineStr">
        <is>
          <t>Positivo</t>
        </is>
      </c>
      <c r="F1777" s="137" t="n">
        <v>45657</v>
      </c>
      <c r="G1777" t="n">
        <v>2024</v>
      </c>
      <c r="H1777" t="inlineStr">
        <is>
          <t>Diciembre</t>
        </is>
      </c>
      <c r="I1777" t="inlineStr">
        <is>
          <t>2024-2</t>
        </is>
      </c>
      <c r="J1777" t="n">
        <v>67.5</v>
      </c>
      <c r="K1777" t="n">
        <v>86.5</v>
      </c>
      <c r="L1777" t="n">
        <v>1.281481481481481</v>
      </c>
      <c r="M1777" t="n">
        <v>1.281481481481481</v>
      </c>
      <c r="N1777" t="inlineStr">
        <is>
          <t>67.5%</t>
        </is>
      </c>
      <c r="O1777" t="inlineStr">
        <is>
          <t>86.5%</t>
        </is>
      </c>
      <c r="P1777" t="inlineStr">
        <is>
          <t>445-2024-12-31</t>
        </is>
      </c>
      <c r="Q1777" t="n">
        <v>2</v>
      </c>
      <c r="R1777" t="n">
        <v>2</v>
      </c>
    </row>
    <row r="1778">
      <c r="A1778" t="inlineStr">
        <is>
          <t>445</t>
        </is>
      </c>
      <c r="B1778" t="inlineStr">
        <is>
          <t>Satisfacción del proceso de grados virtual</t>
        </is>
      </c>
      <c r="C1778" t="inlineStr">
        <is>
          <t>Registro y Control</t>
        </is>
      </c>
      <c r="D1778" t="inlineStr">
        <is>
          <t>Semestral</t>
        </is>
      </c>
      <c r="E1778" t="inlineStr">
        <is>
          <t>Positivo</t>
        </is>
      </c>
      <c r="F1778" s="137" t="n">
        <v>45838</v>
      </c>
      <c r="G1778" t="n">
        <v>2025</v>
      </c>
      <c r="H1778" t="inlineStr">
        <is>
          <t>Junio</t>
        </is>
      </c>
      <c r="I1778" t="inlineStr">
        <is>
          <t>2025-1</t>
        </is>
      </c>
      <c r="J1778" t="n">
        <v>70</v>
      </c>
      <c r="K1778" t="n">
        <v>75.7</v>
      </c>
      <c r="L1778" t="n">
        <v>1.081428571428571</v>
      </c>
      <c r="M1778" t="n">
        <v>1.081428571428571</v>
      </c>
      <c r="N1778" t="inlineStr">
        <is>
          <t>70.0%</t>
        </is>
      </c>
      <c r="O1778" t="inlineStr">
        <is>
          <t>75.7%</t>
        </is>
      </c>
      <c r="P1778" t="inlineStr">
        <is>
          <t>445-2025-06-30</t>
        </is>
      </c>
      <c r="Q1778" t="n">
        <v>2</v>
      </c>
      <c r="R1778" t="n">
        <v>2</v>
      </c>
    </row>
    <row r="1779">
      <c r="A1779" t="inlineStr">
        <is>
          <t>445</t>
        </is>
      </c>
      <c r="B1779" t="inlineStr">
        <is>
          <t>Satisfacción del proceso de grados virtual</t>
        </is>
      </c>
      <c r="C1779" t="inlineStr">
        <is>
          <t>Registro y Control</t>
        </is>
      </c>
      <c r="D1779" t="inlineStr">
        <is>
          <t>Semestral</t>
        </is>
      </c>
      <c r="E1779" t="inlineStr">
        <is>
          <t>Positivo</t>
        </is>
      </c>
      <c r="F1779" s="137" t="n">
        <v>46022</v>
      </c>
      <c r="G1779" t="n">
        <v>2025</v>
      </c>
      <c r="H1779" t="inlineStr">
        <is>
          <t>Diciembre</t>
        </is>
      </c>
      <c r="I1779" t="inlineStr">
        <is>
          <t>2025-2</t>
        </is>
      </c>
      <c r="J1779" t="n">
        <v>70</v>
      </c>
      <c r="K1779" t="n">
        <v>85.3</v>
      </c>
      <c r="L1779" t="n">
        <v>1.218571428571429</v>
      </c>
      <c r="M1779" t="n">
        <v>1.218571428571429</v>
      </c>
      <c r="N1779" t="inlineStr">
        <is>
          <t>70.0%</t>
        </is>
      </c>
      <c r="O1779" t="inlineStr">
        <is>
          <t>85.3%</t>
        </is>
      </c>
      <c r="P1779" t="inlineStr">
        <is>
          <t>445-2025-12-31</t>
        </is>
      </c>
      <c r="Q1779" t="n">
        <v>2</v>
      </c>
      <c r="R1779" t="n">
        <v>2</v>
      </c>
    </row>
    <row r="1780">
      <c r="A1780" t="inlineStr">
        <is>
          <t>447</t>
        </is>
      </c>
      <c r="B1780" t="inlineStr">
        <is>
          <t>Participación en actividades culturales</t>
        </is>
      </c>
      <c r="C1780" t="inlineStr">
        <is>
          <t>Biblioteca Institucional</t>
        </is>
      </c>
      <c r="D1780" t="inlineStr">
        <is>
          <t>Semestral</t>
        </is>
      </c>
      <c r="E1780" t="inlineStr">
        <is>
          <t>Positivo</t>
        </is>
      </c>
      <c r="F1780" s="137" t="n">
        <v>45473</v>
      </c>
      <c r="G1780" t="n">
        <v>2024</v>
      </c>
      <c r="H1780" t="inlineStr">
        <is>
          <t>Junio</t>
        </is>
      </c>
      <c r="I1780" t="inlineStr">
        <is>
          <t>2024-1</t>
        </is>
      </c>
      <c r="J1780" t="n">
        <v>15</v>
      </c>
      <c r="K1780" t="n">
        <v>31.04</v>
      </c>
      <c r="L1780" t="n">
        <v>1.3</v>
      </c>
      <c r="M1780" t="n">
        <v>2.069333333333333</v>
      </c>
      <c r="N1780" t="inlineStr">
        <is>
          <t>15.0%</t>
        </is>
      </c>
      <c r="O1780" t="inlineStr">
        <is>
          <t>31.04%</t>
        </is>
      </c>
      <c r="P1780" t="inlineStr">
        <is>
          <t>447-2024-06-30</t>
        </is>
      </c>
      <c r="Q1780" t="n">
        <v>2</v>
      </c>
      <c r="R1780" t="n">
        <v>2</v>
      </c>
    </row>
    <row r="1781">
      <c r="A1781" t="inlineStr">
        <is>
          <t>447</t>
        </is>
      </c>
      <c r="B1781" t="inlineStr">
        <is>
          <t>Participación en actividades culturales</t>
        </is>
      </c>
      <c r="C1781" t="inlineStr">
        <is>
          <t>Biblioteca Institucional</t>
        </is>
      </c>
      <c r="D1781" t="inlineStr">
        <is>
          <t>Semestral</t>
        </is>
      </c>
      <c r="E1781" t="inlineStr">
        <is>
          <t>Positivo</t>
        </is>
      </c>
      <c r="F1781" s="137" t="n">
        <v>45657</v>
      </c>
      <c r="G1781" t="n">
        <v>2024</v>
      </c>
      <c r="H1781" t="inlineStr">
        <is>
          <t>Diciembre</t>
        </is>
      </c>
      <c r="I1781" t="inlineStr">
        <is>
          <t>2024-2</t>
        </is>
      </c>
      <c r="J1781" t="n">
        <v>15</v>
      </c>
      <c r="K1781" t="n">
        <v>16.16</v>
      </c>
      <c r="L1781" t="n">
        <v>1.077333333333333</v>
      </c>
      <c r="M1781" t="n">
        <v>1.077333333333333</v>
      </c>
      <c r="N1781" t="inlineStr">
        <is>
          <t>15.0%</t>
        </is>
      </c>
      <c r="O1781" t="inlineStr">
        <is>
          <t>16.16%</t>
        </is>
      </c>
      <c r="P1781" t="inlineStr">
        <is>
          <t>447-2024-12-31</t>
        </is>
      </c>
      <c r="Q1781" t="n">
        <v>2</v>
      </c>
      <c r="R1781" t="n">
        <v>2</v>
      </c>
    </row>
    <row r="1782">
      <c r="A1782" t="inlineStr">
        <is>
          <t>447</t>
        </is>
      </c>
      <c r="B1782" t="inlineStr">
        <is>
          <t>Participación en actividades culturales</t>
        </is>
      </c>
      <c r="C1782" t="inlineStr">
        <is>
          <t>Biblioteca Institucional</t>
        </is>
      </c>
      <c r="D1782" t="inlineStr">
        <is>
          <t>Semestral</t>
        </is>
      </c>
      <c r="E1782" t="inlineStr">
        <is>
          <t>Positivo</t>
        </is>
      </c>
      <c r="F1782" s="137" t="n">
        <v>45838</v>
      </c>
      <c r="G1782" t="n">
        <v>2025</v>
      </c>
      <c r="H1782" t="inlineStr">
        <is>
          <t>Junio</t>
        </is>
      </c>
      <c r="I1782" t="inlineStr">
        <is>
          <t>2025-1</t>
        </is>
      </c>
      <c r="J1782" t="n">
        <v>15</v>
      </c>
      <c r="K1782" t="n">
        <v>16.54</v>
      </c>
      <c r="L1782" t="n">
        <v>1.102666666666667</v>
      </c>
      <c r="M1782" t="n">
        <v>1.102666666666667</v>
      </c>
      <c r="N1782" t="inlineStr">
        <is>
          <t>15.0%</t>
        </is>
      </c>
      <c r="O1782" t="inlineStr">
        <is>
          <t>16.54%</t>
        </is>
      </c>
      <c r="P1782" t="inlineStr">
        <is>
          <t>447-2025-06-30</t>
        </is>
      </c>
      <c r="Q1782" t="n">
        <v>2</v>
      </c>
      <c r="R1782" t="n">
        <v>2</v>
      </c>
    </row>
    <row r="1783">
      <c r="A1783" t="inlineStr">
        <is>
          <t>447</t>
        </is>
      </c>
      <c r="B1783" t="inlineStr">
        <is>
          <t>Participación en actividades culturales</t>
        </is>
      </c>
      <c r="C1783" t="inlineStr">
        <is>
          <t>Biblioteca Institucional</t>
        </is>
      </c>
      <c r="D1783" t="inlineStr">
        <is>
          <t>Semestral</t>
        </is>
      </c>
      <c r="E1783" t="inlineStr">
        <is>
          <t>Positivo</t>
        </is>
      </c>
      <c r="F1783" s="137" t="n">
        <v>46022</v>
      </c>
      <c r="G1783" t="n">
        <v>2025</v>
      </c>
      <c r="H1783" t="inlineStr">
        <is>
          <t>Diciembre</t>
        </is>
      </c>
      <c r="I1783" t="inlineStr">
        <is>
          <t>2025-2</t>
        </is>
      </c>
      <c r="J1783" t="n">
        <v>15</v>
      </c>
      <c r="K1783" t="n">
        <v>15.01</v>
      </c>
      <c r="L1783" t="n">
        <v>1.000666666666667</v>
      </c>
      <c r="M1783" t="n">
        <v>1.000666666666667</v>
      </c>
      <c r="N1783" t="inlineStr">
        <is>
          <t>15.0%</t>
        </is>
      </c>
      <c r="O1783" t="inlineStr">
        <is>
          <t>15.01%</t>
        </is>
      </c>
      <c r="P1783" t="inlineStr">
        <is>
          <t>447-2025-12-31</t>
        </is>
      </c>
      <c r="Q1783" t="n">
        <v>2</v>
      </c>
      <c r="R1783" t="n">
        <v>2</v>
      </c>
    </row>
    <row r="1784">
      <c r="A1784" t="inlineStr">
        <is>
          <t>448</t>
        </is>
      </c>
      <c r="B1784" t="inlineStr">
        <is>
          <t>Participación en actividades de formación</t>
        </is>
      </c>
      <c r="C1784" t="inlineStr">
        <is>
          <t>Biblioteca Institucional</t>
        </is>
      </c>
      <c r="D1784" t="inlineStr">
        <is>
          <t>Semestral</t>
        </is>
      </c>
      <c r="E1784" t="inlineStr">
        <is>
          <t>Positivo</t>
        </is>
      </c>
      <c r="F1784" s="137" t="n">
        <v>45473</v>
      </c>
      <c r="G1784" t="n">
        <v>2024</v>
      </c>
      <c r="H1784" t="inlineStr">
        <is>
          <t>Junio</t>
        </is>
      </c>
      <c r="I1784" t="inlineStr">
        <is>
          <t>2024-1</t>
        </is>
      </c>
      <c r="J1784" t="n">
        <v>9</v>
      </c>
      <c r="K1784" t="n">
        <v>18.93</v>
      </c>
      <c r="L1784" t="n">
        <v>1.3</v>
      </c>
      <c r="M1784" t="n">
        <v>2.103333333333333</v>
      </c>
      <c r="N1784" t="inlineStr">
        <is>
          <t>9.0%</t>
        </is>
      </c>
      <c r="O1784" t="inlineStr">
        <is>
          <t>18.93%</t>
        </is>
      </c>
      <c r="P1784" t="inlineStr">
        <is>
          <t>448-2024-06-30</t>
        </is>
      </c>
      <c r="Q1784" t="n">
        <v>2</v>
      </c>
      <c r="R1784" t="n">
        <v>2</v>
      </c>
    </row>
    <row r="1785">
      <c r="A1785" t="inlineStr">
        <is>
          <t>448</t>
        </is>
      </c>
      <c r="B1785" t="inlineStr">
        <is>
          <t>Participación en actividades de formación</t>
        </is>
      </c>
      <c r="C1785" t="inlineStr">
        <is>
          <t>Biblioteca Institucional</t>
        </is>
      </c>
      <c r="D1785" t="inlineStr">
        <is>
          <t>Semestral</t>
        </is>
      </c>
      <c r="E1785" t="inlineStr">
        <is>
          <t>Positivo</t>
        </is>
      </c>
      <c r="F1785" s="137" t="n">
        <v>45657</v>
      </c>
      <c r="G1785" t="n">
        <v>2024</v>
      </c>
      <c r="H1785" t="inlineStr">
        <is>
          <t>Diciembre</t>
        </is>
      </c>
      <c r="I1785" t="inlineStr">
        <is>
          <t>2024-2</t>
        </is>
      </c>
      <c r="J1785" t="n">
        <v>9</v>
      </c>
      <c r="K1785" t="n">
        <v>9.32</v>
      </c>
      <c r="L1785" t="n">
        <v>1.035555555555556</v>
      </c>
      <c r="M1785" t="n">
        <v>1.035555555555556</v>
      </c>
      <c r="N1785" t="inlineStr">
        <is>
          <t>9.0%</t>
        </is>
      </c>
      <c r="O1785" t="inlineStr">
        <is>
          <t>9.32%</t>
        </is>
      </c>
      <c r="P1785" t="inlineStr">
        <is>
          <t>448-2024-12-31</t>
        </is>
      </c>
      <c r="Q1785" t="n">
        <v>2</v>
      </c>
      <c r="R1785" t="n">
        <v>2</v>
      </c>
    </row>
    <row r="1786">
      <c r="A1786" t="inlineStr">
        <is>
          <t>448</t>
        </is>
      </c>
      <c r="B1786" t="inlineStr">
        <is>
          <t>Participación en actividades de formación</t>
        </is>
      </c>
      <c r="C1786" t="inlineStr">
        <is>
          <t>Biblioteca Institucional</t>
        </is>
      </c>
      <c r="D1786" t="inlineStr">
        <is>
          <t>Semestral</t>
        </is>
      </c>
      <c r="E1786" t="inlineStr">
        <is>
          <t>Positivo</t>
        </is>
      </c>
      <c r="F1786" s="137" t="n">
        <v>45838</v>
      </c>
      <c r="G1786" t="n">
        <v>2025</v>
      </c>
      <c r="H1786" t="inlineStr">
        <is>
          <t>Junio</t>
        </is>
      </c>
      <c r="I1786" t="inlineStr">
        <is>
          <t>2025-1</t>
        </is>
      </c>
      <c r="J1786" t="n">
        <v>17</v>
      </c>
      <c r="K1786" t="n">
        <v>39.62</v>
      </c>
      <c r="L1786" t="n">
        <v>1.3</v>
      </c>
      <c r="M1786" t="n">
        <v>2.330588235294118</v>
      </c>
      <c r="N1786" t="inlineStr">
        <is>
          <t>17.0%</t>
        </is>
      </c>
      <c r="O1786" t="inlineStr">
        <is>
          <t>39.62%</t>
        </is>
      </c>
      <c r="P1786" t="inlineStr">
        <is>
          <t>448-2025-06-30</t>
        </is>
      </c>
      <c r="Q1786" t="n">
        <v>2</v>
      </c>
      <c r="R1786" t="n">
        <v>2</v>
      </c>
    </row>
    <row r="1787">
      <c r="A1787" t="inlineStr">
        <is>
          <t>448</t>
        </is>
      </c>
      <c r="B1787" t="inlineStr">
        <is>
          <t>Participación en actividades de formación</t>
        </is>
      </c>
      <c r="C1787" t="inlineStr">
        <is>
          <t>Biblioteca Institucional</t>
        </is>
      </c>
      <c r="D1787" t="inlineStr">
        <is>
          <t>Semestral</t>
        </is>
      </c>
      <c r="E1787" t="inlineStr">
        <is>
          <t>Positivo</t>
        </is>
      </c>
      <c r="F1787" s="137" t="n">
        <v>46022</v>
      </c>
      <c r="G1787" t="n">
        <v>2025</v>
      </c>
      <c r="H1787" t="inlineStr">
        <is>
          <t>Diciembre</t>
        </is>
      </c>
      <c r="I1787" t="inlineStr">
        <is>
          <t>2025-2</t>
        </is>
      </c>
      <c r="J1787" t="n">
        <v>17</v>
      </c>
      <c r="K1787" t="n">
        <v>59.36</v>
      </c>
      <c r="L1787" t="n">
        <v>1.3</v>
      </c>
      <c r="M1787" t="n">
        <v>3.491764705882353</v>
      </c>
      <c r="N1787" t="inlineStr">
        <is>
          <t>17.0%</t>
        </is>
      </c>
      <c r="O1787" t="inlineStr">
        <is>
          <t>59.36%</t>
        </is>
      </c>
      <c r="P1787" t="inlineStr">
        <is>
          <t>448-2025-12-31</t>
        </is>
      </c>
      <c r="Q1787" t="n">
        <v>2</v>
      </c>
      <c r="R1787" t="n">
        <v>2</v>
      </c>
    </row>
    <row r="1788">
      <c r="A1788" t="inlineStr">
        <is>
          <t>449</t>
        </is>
      </c>
      <c r="B1788" t="inlineStr">
        <is>
          <t>Cumplimiento de planes de monitoreo en la gestión del riesgo</t>
        </is>
      </c>
      <c r="C1788" t="inlineStr">
        <is>
          <t>GESTIÓN DE RIESGOS</t>
        </is>
      </c>
      <c r="D1788" t="inlineStr">
        <is>
          <t>Trianual</t>
        </is>
      </c>
      <c r="E1788" t="inlineStr">
        <is>
          <t>Positivo</t>
        </is>
      </c>
      <c r="F1788" s="137" t="n">
        <v>45473</v>
      </c>
      <c r="G1788" t="n">
        <v>2024</v>
      </c>
      <c r="H1788" t="inlineStr">
        <is>
          <t>Junio</t>
        </is>
      </c>
      <c r="I1788" t="inlineStr">
        <is>
          <t>2024-1</t>
        </is>
      </c>
      <c r="J1788" t="n">
        <v>20</v>
      </c>
      <c r="K1788" t="n">
        <v>51.28</v>
      </c>
      <c r="L1788" t="n">
        <v>1.3</v>
      </c>
      <c r="M1788" t="n">
        <v>2.564</v>
      </c>
      <c r="N1788" t="inlineStr">
        <is>
          <t>20.0%</t>
        </is>
      </c>
      <c r="O1788" t="inlineStr">
        <is>
          <t>51.28%</t>
        </is>
      </c>
      <c r="P1788" t="inlineStr">
        <is>
          <t>449-2024-06-30</t>
        </is>
      </c>
      <c r="Q1788" t="n">
        <v>2</v>
      </c>
      <c r="R1788" t="n">
        <v>2</v>
      </c>
    </row>
    <row r="1789">
      <c r="A1789" t="inlineStr">
        <is>
          <t>449</t>
        </is>
      </c>
      <c r="B1789" t="inlineStr">
        <is>
          <t>Cumplimiento en la supervisión y monitoreo a los planes de tratamiento de los riesgos institucionales en nivel alto y extremo</t>
        </is>
      </c>
      <c r="C1789" t="inlineStr">
        <is>
          <t>GESTIÓN DE RIESGOS</t>
        </is>
      </c>
      <c r="D1789" t="inlineStr">
        <is>
          <t>Trimestral</t>
        </is>
      </c>
      <c r="E1789" t="inlineStr">
        <is>
          <t>Positivo</t>
        </is>
      </c>
      <c r="F1789" s="137" t="n">
        <v>45657</v>
      </c>
      <c r="G1789" t="n">
        <v>2024</v>
      </c>
      <c r="H1789" t="inlineStr">
        <is>
          <t>Diciembre</t>
        </is>
      </c>
      <c r="I1789" t="inlineStr">
        <is>
          <t>2024-2</t>
        </is>
      </c>
      <c r="J1789" t="n">
        <v>85</v>
      </c>
      <c r="K1789" t="n">
        <v>92.30769230769229</v>
      </c>
      <c r="L1789" t="n">
        <v>1.085972850678733</v>
      </c>
      <c r="M1789" t="n">
        <v>1.085972850678733</v>
      </c>
      <c r="N1789" t="inlineStr">
        <is>
          <t>85.0%</t>
        </is>
      </c>
      <c r="O1789" t="inlineStr">
        <is>
          <t>92.31%</t>
        </is>
      </c>
      <c r="P1789" t="inlineStr">
        <is>
          <t>449-2024-12-31</t>
        </is>
      </c>
      <c r="Q1789" t="n">
        <v>2</v>
      </c>
      <c r="R1789" t="n">
        <v>2</v>
      </c>
    </row>
    <row r="1790">
      <c r="A1790" t="inlineStr">
        <is>
          <t>450</t>
        </is>
      </c>
      <c r="B1790" t="inlineStr">
        <is>
          <t>Riesgos Materializados</t>
        </is>
      </c>
      <c r="C1790" t="inlineStr">
        <is>
          <t>GESTIÓN DE RIESGOS</t>
        </is>
      </c>
      <c r="D1790" t="inlineStr">
        <is>
          <t>Trimestral</t>
        </is>
      </c>
      <c r="E1790" t="inlineStr">
        <is>
          <t>Negativo</t>
        </is>
      </c>
      <c r="F1790" s="137" t="n">
        <v>45473</v>
      </c>
      <c r="G1790" t="n">
        <v>2024</v>
      </c>
      <c r="H1790" t="inlineStr">
        <is>
          <t>Junio</t>
        </is>
      </c>
      <c r="I1790" t="inlineStr">
        <is>
          <t>2024-1</t>
        </is>
      </c>
      <c r="L1790" t="n">
        <v>0</v>
      </c>
      <c r="M1790" t="n">
        <v>0</v>
      </c>
      <c r="P1790" t="inlineStr">
        <is>
          <t>450-2024-06-30</t>
        </is>
      </c>
      <c r="Q1790" t="n">
        <v>2</v>
      </c>
      <c r="R1790" t="n">
        <v>2</v>
      </c>
    </row>
    <row r="1791">
      <c r="A1791" t="inlineStr">
        <is>
          <t>451</t>
        </is>
      </c>
      <c r="B1791" t="inlineStr">
        <is>
          <t>% Participación de publicaciones positiva</t>
        </is>
      </c>
      <c r="C1791" t="inlineStr">
        <is>
          <t>Comunicaciones Externas</t>
        </is>
      </c>
      <c r="D1791" t="inlineStr">
        <is>
          <t>Semestral</t>
        </is>
      </c>
      <c r="E1791" t="inlineStr">
        <is>
          <t>Positivo</t>
        </is>
      </c>
      <c r="F1791" s="137" t="n">
        <v>45473</v>
      </c>
      <c r="G1791" t="n">
        <v>2024</v>
      </c>
      <c r="H1791" t="inlineStr">
        <is>
          <t>Junio</t>
        </is>
      </c>
      <c r="I1791" t="inlineStr">
        <is>
          <t>2024-1</t>
        </is>
      </c>
      <c r="J1791" t="n">
        <v>0</v>
      </c>
      <c r="K1791" t="n">
        <v>34.9</v>
      </c>
      <c r="L1791" t="n">
        <v>0</v>
      </c>
      <c r="M1791" t="n">
        <v>0</v>
      </c>
      <c r="N1791" t="inlineStr">
        <is>
          <t>0.0%</t>
        </is>
      </c>
      <c r="O1791" t="inlineStr">
        <is>
          <t>34.9%</t>
        </is>
      </c>
      <c r="P1791" t="inlineStr">
        <is>
          <t>451-2024-06-30</t>
        </is>
      </c>
      <c r="Q1791" t="n">
        <v>2</v>
      </c>
      <c r="R1791" t="n">
        <v>2</v>
      </c>
    </row>
    <row r="1792">
      <c r="A1792" t="inlineStr">
        <is>
          <t>451</t>
        </is>
      </c>
      <c r="B1792" t="inlineStr">
        <is>
          <t>% Participación de publicaciones positiva</t>
        </is>
      </c>
      <c r="C1792" t="inlineStr">
        <is>
          <t>Comunicaciones Externas</t>
        </is>
      </c>
      <c r="D1792" t="inlineStr">
        <is>
          <t>Semestral</t>
        </is>
      </c>
      <c r="E1792" t="inlineStr">
        <is>
          <t>Positivo</t>
        </is>
      </c>
      <c r="F1792" s="137" t="n">
        <v>45657</v>
      </c>
      <c r="G1792" t="n">
        <v>2024</v>
      </c>
      <c r="H1792" t="inlineStr">
        <is>
          <t>Diciembre</t>
        </is>
      </c>
      <c r="I1792" t="inlineStr">
        <is>
          <t>2024-2</t>
        </is>
      </c>
      <c r="J1792" t="n">
        <v>0</v>
      </c>
      <c r="K1792" t="n">
        <v>42.7</v>
      </c>
      <c r="L1792" t="n">
        <v>0</v>
      </c>
      <c r="M1792" t="n">
        <v>0</v>
      </c>
      <c r="N1792" t="inlineStr">
        <is>
          <t>0.0%</t>
        </is>
      </c>
      <c r="O1792" t="inlineStr">
        <is>
          <t>42.7%</t>
        </is>
      </c>
      <c r="P1792" t="inlineStr">
        <is>
          <t>451-2024-12-31</t>
        </is>
      </c>
      <c r="Q1792" t="n">
        <v>2</v>
      </c>
      <c r="R1792" t="n">
        <v>2</v>
      </c>
    </row>
    <row r="1793">
      <c r="A1793" t="inlineStr">
        <is>
          <t>451</t>
        </is>
      </c>
      <c r="B1793" t="inlineStr">
        <is>
          <t>% de publicaciones con sentimiento positivo</t>
        </is>
      </c>
      <c r="C1793" t="inlineStr">
        <is>
          <t>Comunicaciones Externas</t>
        </is>
      </c>
      <c r="D1793" t="inlineStr">
        <is>
          <t>Semestral</t>
        </is>
      </c>
      <c r="E1793" t="inlineStr">
        <is>
          <t>Positivo</t>
        </is>
      </c>
      <c r="F1793" s="137" t="n">
        <v>45838</v>
      </c>
      <c r="G1793" t="n">
        <v>2025</v>
      </c>
      <c r="H1793" t="inlineStr">
        <is>
          <t>Junio</t>
        </is>
      </c>
      <c r="I1793" t="inlineStr">
        <is>
          <t>2025-1</t>
        </is>
      </c>
      <c r="J1793" t="n">
        <v>100</v>
      </c>
      <c r="K1793" t="n">
        <v>119.5</v>
      </c>
      <c r="L1793" t="n">
        <v>1.195</v>
      </c>
      <c r="M1793" t="n">
        <v>1.195</v>
      </c>
      <c r="N1793" t="inlineStr">
        <is>
          <t>100.0%</t>
        </is>
      </c>
      <c r="O1793" t="inlineStr">
        <is>
          <t>119.5%</t>
        </is>
      </c>
      <c r="P1793" t="inlineStr">
        <is>
          <t>451-2025-06-30</t>
        </is>
      </c>
      <c r="Q1793" t="n">
        <v>2</v>
      </c>
      <c r="R1793" t="n">
        <v>2</v>
      </c>
    </row>
    <row r="1794">
      <c r="A1794" t="inlineStr">
        <is>
          <t>451</t>
        </is>
      </c>
      <c r="B1794" t="inlineStr">
        <is>
          <t>% de publicaciones con sentimiento positivo</t>
        </is>
      </c>
      <c r="C1794" t="inlineStr">
        <is>
          <t>Comunicaciones Externas</t>
        </is>
      </c>
      <c r="D1794" t="inlineStr">
        <is>
          <t>Semestral</t>
        </is>
      </c>
      <c r="E1794" t="inlineStr">
        <is>
          <t>Positivo</t>
        </is>
      </c>
      <c r="F1794" s="137" t="n">
        <v>46022</v>
      </c>
      <c r="G1794" t="n">
        <v>2025</v>
      </c>
      <c r="H1794" t="inlineStr">
        <is>
          <t>Diciembre</t>
        </is>
      </c>
      <c r="I1794" t="inlineStr">
        <is>
          <t>2025-2</t>
        </is>
      </c>
      <c r="J1794" t="n">
        <v>100</v>
      </c>
      <c r="K1794" t="n">
        <v>130.8</v>
      </c>
      <c r="L1794" t="n">
        <v>1.3</v>
      </c>
      <c r="M1794" t="n">
        <v>1.308</v>
      </c>
      <c r="N1794" t="inlineStr">
        <is>
          <t>100.0%</t>
        </is>
      </c>
      <c r="O1794" t="inlineStr">
        <is>
          <t>130.8%</t>
        </is>
      </c>
      <c r="P1794" t="inlineStr">
        <is>
          <t>451-2025-12-31</t>
        </is>
      </c>
      <c r="Q1794" t="n">
        <v>2</v>
      </c>
      <c r="R1794" t="n">
        <v>2</v>
      </c>
    </row>
    <row r="1795">
      <c r="A1795" t="inlineStr">
        <is>
          <t>452</t>
        </is>
      </c>
      <c r="B1795" t="inlineStr">
        <is>
          <t>Seguimiento a eventos internos y externos institucionales</t>
        </is>
      </c>
      <c r="C1795" t="inlineStr">
        <is>
          <t>Comunicaciones Externas</t>
        </is>
      </c>
      <c r="D1795" t="inlineStr">
        <is>
          <t>Semestral</t>
        </is>
      </c>
      <c r="E1795" t="inlineStr">
        <is>
          <t>Positivo</t>
        </is>
      </c>
      <c r="F1795" s="137" t="n">
        <v>45473</v>
      </c>
      <c r="G1795" t="n">
        <v>2024</v>
      </c>
      <c r="H1795" t="inlineStr">
        <is>
          <t>Junio</t>
        </is>
      </c>
      <c r="I1795" t="inlineStr">
        <is>
          <t>2024-1</t>
        </is>
      </c>
      <c r="L1795" t="n">
        <v>0</v>
      </c>
      <c r="M1795" t="n">
        <v>0</v>
      </c>
      <c r="P1795" t="inlineStr">
        <is>
          <t>452-2024-06-30</t>
        </is>
      </c>
      <c r="Q1795" t="n">
        <v>2</v>
      </c>
      <c r="R1795" t="n">
        <v>2</v>
      </c>
    </row>
    <row r="1796">
      <c r="A1796" t="inlineStr">
        <is>
          <t>452</t>
        </is>
      </c>
      <c r="B1796" t="inlineStr">
        <is>
          <t>Seguimiento a eventos internos y externos institucionales</t>
        </is>
      </c>
      <c r="C1796" t="inlineStr">
        <is>
          <t>Comunicaciones Externas</t>
        </is>
      </c>
      <c r="D1796" t="inlineStr">
        <is>
          <t>Semestral</t>
        </is>
      </c>
      <c r="E1796" t="inlineStr">
        <is>
          <t>Positivo</t>
        </is>
      </c>
      <c r="F1796" s="137" t="n">
        <v>45657</v>
      </c>
      <c r="G1796" t="n">
        <v>2024</v>
      </c>
      <c r="H1796" t="inlineStr">
        <is>
          <t>Diciembre</t>
        </is>
      </c>
      <c r="I1796" t="inlineStr">
        <is>
          <t>2024-2</t>
        </is>
      </c>
      <c r="J1796" t="n">
        <v>100</v>
      </c>
      <c r="K1796" t="n">
        <v>160</v>
      </c>
      <c r="L1796" t="n">
        <v>1.3</v>
      </c>
      <c r="M1796" t="n">
        <v>1.6</v>
      </c>
      <c r="N1796" t="inlineStr">
        <is>
          <t>100.0%</t>
        </is>
      </c>
      <c r="O1796" t="inlineStr">
        <is>
          <t>160.0%</t>
        </is>
      </c>
      <c r="P1796" t="inlineStr">
        <is>
          <t>452-2024-12-31</t>
        </is>
      </c>
      <c r="Q1796" t="n">
        <v>2</v>
      </c>
      <c r="R1796" t="n">
        <v>2</v>
      </c>
    </row>
    <row r="1797">
      <c r="A1797" t="inlineStr">
        <is>
          <t>452</t>
        </is>
      </c>
      <c r="B1797" t="inlineStr">
        <is>
          <t>Seguimiento a eventos internos y externos institucionales</t>
        </is>
      </c>
      <c r="C1797" t="inlineStr">
        <is>
          <t>Comunicaciones Externas</t>
        </is>
      </c>
      <c r="D1797" t="inlineStr">
        <is>
          <t>Semestral</t>
        </is>
      </c>
      <c r="E1797" t="inlineStr">
        <is>
          <t>Positivo</t>
        </is>
      </c>
      <c r="F1797" s="137" t="n">
        <v>45838</v>
      </c>
      <c r="G1797" t="n">
        <v>2025</v>
      </c>
      <c r="H1797" t="inlineStr">
        <is>
          <t>Junio</t>
        </is>
      </c>
      <c r="I1797" t="inlineStr">
        <is>
          <t>2025-1</t>
        </is>
      </c>
      <c r="J1797" t="n">
        <v>100</v>
      </c>
      <c r="L1797" t="n">
        <v>0</v>
      </c>
      <c r="M1797" t="n">
        <v>0</v>
      </c>
      <c r="N1797" t="inlineStr">
        <is>
          <t>100.0%</t>
        </is>
      </c>
      <c r="P1797" t="inlineStr">
        <is>
          <t>452-2025-06-30</t>
        </is>
      </c>
      <c r="Q1797" t="n">
        <v>2</v>
      </c>
      <c r="R1797" t="n">
        <v>2</v>
      </c>
    </row>
    <row r="1798">
      <c r="A1798" t="inlineStr">
        <is>
          <t>452</t>
        </is>
      </c>
      <c r="B1798" t="inlineStr">
        <is>
          <t>Seguimiento a eventos internos y externos institucionales</t>
        </is>
      </c>
      <c r="C1798" t="inlineStr">
        <is>
          <t>Comunicaciones Externas</t>
        </is>
      </c>
      <c r="D1798" t="inlineStr">
        <is>
          <t>Semestral</t>
        </is>
      </c>
      <c r="E1798" t="inlineStr">
        <is>
          <t>Positivo</t>
        </is>
      </c>
      <c r="F1798" s="137" t="n">
        <v>46022</v>
      </c>
      <c r="G1798" t="n">
        <v>2025</v>
      </c>
      <c r="H1798" t="inlineStr">
        <is>
          <t>Diciembre</t>
        </is>
      </c>
      <c r="I1798" t="inlineStr">
        <is>
          <t>2025-2</t>
        </is>
      </c>
      <c r="J1798" t="n">
        <v>100</v>
      </c>
      <c r="L1798" t="n">
        <v>0</v>
      </c>
      <c r="M1798" t="n">
        <v>0</v>
      </c>
      <c r="N1798" t="inlineStr">
        <is>
          <t>100.0%</t>
        </is>
      </c>
      <c r="P1798" t="inlineStr">
        <is>
          <t>452-2025-12-31</t>
        </is>
      </c>
      <c r="Q1798" t="n">
        <v>2</v>
      </c>
      <c r="R1798" t="n">
        <v>2</v>
      </c>
    </row>
    <row r="1799">
      <c r="A1799" t="inlineStr">
        <is>
          <t>453</t>
        </is>
      </c>
      <c r="B1799" t="inlineStr">
        <is>
          <t>Número de cursos diseñados</t>
        </is>
      </c>
      <c r="C1799" t="inlineStr">
        <is>
          <t>Diseño de Contenido Virtual</t>
        </is>
      </c>
      <c r="D1799" t="inlineStr">
        <is>
          <t>Trimestral</t>
        </is>
      </c>
      <c r="E1799" t="inlineStr">
        <is>
          <t>Positivo</t>
        </is>
      </c>
      <c r="F1799" s="137" t="n">
        <v>45473</v>
      </c>
      <c r="G1799" t="n">
        <v>2024</v>
      </c>
      <c r="H1799" t="inlineStr">
        <is>
          <t>Junio</t>
        </is>
      </c>
      <c r="I1799" t="inlineStr">
        <is>
          <t>2024-1</t>
        </is>
      </c>
      <c r="J1799" t="n">
        <v>12.5</v>
      </c>
      <c r="K1799" t="n">
        <v>43.5</v>
      </c>
      <c r="L1799" t="n">
        <v>1.3</v>
      </c>
      <c r="M1799" t="n">
        <v>3.48</v>
      </c>
      <c r="N1799" t="inlineStr">
        <is>
          <t>12.5%</t>
        </is>
      </c>
      <c r="O1799" t="inlineStr">
        <is>
          <t>43.5%</t>
        </is>
      </c>
      <c r="P1799" t="inlineStr">
        <is>
          <t>453-2024-06-30</t>
        </is>
      </c>
      <c r="Q1799" t="n">
        <v>2</v>
      </c>
      <c r="R1799" t="n">
        <v>2</v>
      </c>
    </row>
    <row r="1800">
      <c r="A1800" t="inlineStr">
        <is>
          <t>453</t>
        </is>
      </c>
      <c r="B1800" t="inlineStr">
        <is>
          <t>Número de cursos diseñados</t>
        </is>
      </c>
      <c r="C1800" t="inlineStr">
        <is>
          <t>Diseño de Contenido Virtual</t>
        </is>
      </c>
      <c r="D1800" t="inlineStr">
        <is>
          <t>Trimestral</t>
        </is>
      </c>
      <c r="E1800" t="inlineStr">
        <is>
          <t>Positivo</t>
        </is>
      </c>
      <c r="F1800" s="137" t="n">
        <v>45657</v>
      </c>
      <c r="G1800" t="n">
        <v>2024</v>
      </c>
      <c r="H1800" t="inlineStr">
        <is>
          <t>Diciembre</t>
        </is>
      </c>
      <c r="I1800" t="inlineStr">
        <is>
          <t>2024-2</t>
        </is>
      </c>
      <c r="J1800" t="n">
        <v>25</v>
      </c>
      <c r="K1800" t="n">
        <v>56</v>
      </c>
      <c r="L1800" t="n">
        <v>1.3</v>
      </c>
      <c r="M1800" t="n">
        <v>2.24</v>
      </c>
      <c r="N1800" t="inlineStr">
        <is>
          <t>25.0%</t>
        </is>
      </c>
      <c r="O1800" t="inlineStr">
        <is>
          <t>56.0%</t>
        </is>
      </c>
      <c r="P1800" t="inlineStr">
        <is>
          <t>453-2024-12-31</t>
        </is>
      </c>
      <c r="Q1800" t="n">
        <v>2</v>
      </c>
      <c r="R1800" t="n">
        <v>2</v>
      </c>
    </row>
    <row r="1801">
      <c r="A1801" t="inlineStr">
        <is>
          <t>453</t>
        </is>
      </c>
      <c r="B1801" t="inlineStr">
        <is>
          <t>Número de cursos diseñados</t>
        </is>
      </c>
      <c r="C1801" t="inlineStr">
        <is>
          <t>Diseño de Contenido Virtual</t>
        </is>
      </c>
      <c r="D1801" t="inlineStr">
        <is>
          <t>Trimestral</t>
        </is>
      </c>
      <c r="E1801" t="inlineStr">
        <is>
          <t>Positivo</t>
        </is>
      </c>
      <c r="F1801" s="137" t="n">
        <v>45838</v>
      </c>
      <c r="G1801" t="n">
        <v>2025</v>
      </c>
      <c r="H1801" t="inlineStr">
        <is>
          <t>Junio</t>
        </is>
      </c>
      <c r="I1801" t="inlineStr">
        <is>
          <t>2025-1</t>
        </is>
      </c>
      <c r="J1801" t="n">
        <v>100</v>
      </c>
      <c r="K1801" t="n">
        <v>74</v>
      </c>
      <c r="L1801" t="n">
        <v>0.74</v>
      </c>
      <c r="M1801" t="n">
        <v>0.74</v>
      </c>
      <c r="N1801" t="inlineStr">
        <is>
          <t>100.0%</t>
        </is>
      </c>
      <c r="O1801" t="inlineStr">
        <is>
          <t>74.0%</t>
        </is>
      </c>
      <c r="P1801" t="inlineStr">
        <is>
          <t>453-2025-06-30</t>
        </is>
      </c>
      <c r="Q1801" t="n">
        <v>2</v>
      </c>
      <c r="R1801" t="n">
        <v>2</v>
      </c>
    </row>
    <row r="1802">
      <c r="A1802" t="inlineStr">
        <is>
          <t>453</t>
        </is>
      </c>
      <c r="B1802" t="inlineStr">
        <is>
          <t>Número de cursos diseñados</t>
        </is>
      </c>
      <c r="C1802" t="inlineStr">
        <is>
          <t>Diseño de Contenido Virtual</t>
        </is>
      </c>
      <c r="D1802" t="inlineStr">
        <is>
          <t>Trimestral</t>
        </is>
      </c>
      <c r="E1802" t="inlineStr">
        <is>
          <t>Positivo</t>
        </is>
      </c>
      <c r="F1802" s="137" t="n">
        <v>46022</v>
      </c>
      <c r="G1802" t="n">
        <v>2025</v>
      </c>
      <c r="H1802" t="inlineStr">
        <is>
          <t>Diciembre</t>
        </is>
      </c>
      <c r="I1802" t="inlineStr">
        <is>
          <t>2025-2</t>
        </is>
      </c>
      <c r="J1802" t="n">
        <v>100</v>
      </c>
      <c r="K1802" t="n">
        <v>100</v>
      </c>
      <c r="L1802" t="n">
        <v>1</v>
      </c>
      <c r="M1802" t="n">
        <v>1</v>
      </c>
      <c r="N1802" t="inlineStr">
        <is>
          <t>100.0%</t>
        </is>
      </c>
      <c r="O1802" t="inlineStr">
        <is>
          <t>100.0%</t>
        </is>
      </c>
      <c r="P1802" t="inlineStr">
        <is>
          <t>453-2025-12-31</t>
        </is>
      </c>
      <c r="Q1802" t="n">
        <v>2</v>
      </c>
      <c r="R1802" t="n">
        <v>2</v>
      </c>
    </row>
    <row r="1803">
      <c r="A1803" t="inlineStr">
        <is>
          <t>454</t>
        </is>
      </c>
      <c r="B1803" t="inlineStr">
        <is>
          <t>Satisfacción de la calidad del contenido</t>
        </is>
      </c>
      <c r="C1803" t="inlineStr">
        <is>
          <t>Diseño de Contenido Virtual</t>
        </is>
      </c>
      <c r="D1803" t="inlineStr">
        <is>
          <t>Trimestral</t>
        </is>
      </c>
      <c r="E1803" t="inlineStr">
        <is>
          <t>Positivo</t>
        </is>
      </c>
      <c r="F1803" s="137" t="n">
        <v>45473</v>
      </c>
      <c r="G1803" t="n">
        <v>2024</v>
      </c>
      <c r="H1803" t="inlineStr">
        <is>
          <t>Junio</t>
        </is>
      </c>
      <c r="I1803" t="inlineStr">
        <is>
          <t>2024-1</t>
        </is>
      </c>
      <c r="L1803" t="n">
        <v>0</v>
      </c>
      <c r="M1803" t="n">
        <v>0</v>
      </c>
      <c r="P1803" t="inlineStr">
        <is>
          <t>454-2024-06-30</t>
        </is>
      </c>
      <c r="Q1803" t="n">
        <v>2</v>
      </c>
      <c r="R1803" t="n">
        <v>2</v>
      </c>
    </row>
    <row r="1804">
      <c r="A1804" t="inlineStr">
        <is>
          <t>454</t>
        </is>
      </c>
      <c r="B1804" t="inlineStr">
        <is>
          <t>Satisfacción de la calidad del contenido</t>
        </is>
      </c>
      <c r="C1804" t="inlineStr">
        <is>
          <t>Diseño de Contenido Virtual</t>
        </is>
      </c>
      <c r="D1804" t="inlineStr">
        <is>
          <t>Trimestral</t>
        </is>
      </c>
      <c r="E1804" t="inlineStr">
        <is>
          <t>Positivo</t>
        </is>
      </c>
      <c r="F1804" s="137" t="n">
        <v>45657</v>
      </c>
      <c r="G1804" t="n">
        <v>2024</v>
      </c>
      <c r="H1804" t="inlineStr">
        <is>
          <t>Diciembre</t>
        </is>
      </c>
      <c r="I1804" t="inlineStr">
        <is>
          <t>2024-2</t>
        </is>
      </c>
      <c r="J1804" t="n">
        <v>0</v>
      </c>
      <c r="K1804" t="n">
        <v>88</v>
      </c>
      <c r="L1804" t="n">
        <v>0</v>
      </c>
      <c r="M1804" t="n">
        <v>0</v>
      </c>
      <c r="N1804" t="inlineStr">
        <is>
          <t>0.0%</t>
        </is>
      </c>
      <c r="O1804" t="inlineStr">
        <is>
          <t>88.0%</t>
        </is>
      </c>
      <c r="P1804" t="inlineStr">
        <is>
          <t>454-2024-12-31</t>
        </is>
      </c>
      <c r="Q1804" t="n">
        <v>2</v>
      </c>
      <c r="R1804" t="n">
        <v>2</v>
      </c>
    </row>
    <row r="1805">
      <c r="A1805" t="inlineStr">
        <is>
          <t>455</t>
        </is>
      </c>
      <c r="B1805" t="inlineStr">
        <is>
          <t>ANS Diseño de contenidos virtuales</t>
        </is>
      </c>
      <c r="C1805" t="inlineStr">
        <is>
          <t>Diseño de Contenido Virtual</t>
        </is>
      </c>
      <c r="D1805" t="inlineStr">
        <is>
          <t>Trimestral</t>
        </is>
      </c>
      <c r="E1805" t="inlineStr">
        <is>
          <t>Positivo</t>
        </is>
      </c>
      <c r="F1805" s="137" t="n">
        <v>45657</v>
      </c>
      <c r="G1805" t="n">
        <v>2024</v>
      </c>
      <c r="H1805" t="inlineStr">
        <is>
          <t>Diciembre</t>
        </is>
      </c>
      <c r="I1805" t="inlineStr">
        <is>
          <t>2024-2</t>
        </is>
      </c>
      <c r="J1805" t="n">
        <v>90</v>
      </c>
      <c r="K1805" t="n">
        <v>100</v>
      </c>
      <c r="L1805" t="n">
        <v>1.111111111111111</v>
      </c>
      <c r="M1805" t="n">
        <v>1.111111111111111</v>
      </c>
      <c r="N1805" t="inlineStr">
        <is>
          <t>90.0%</t>
        </is>
      </c>
      <c r="O1805" t="inlineStr">
        <is>
          <t>100.0%</t>
        </is>
      </c>
      <c r="P1805" t="inlineStr">
        <is>
          <t>455-2024-12-31</t>
        </is>
      </c>
      <c r="Q1805" t="n">
        <v>2</v>
      </c>
      <c r="R1805" t="n">
        <v>2</v>
      </c>
    </row>
    <row r="1806">
      <c r="A1806" t="inlineStr">
        <is>
          <t>455</t>
        </is>
      </c>
      <c r="B1806" t="inlineStr">
        <is>
          <t>ANS Diseño de contenidos virtuales</t>
        </is>
      </c>
      <c r="C1806" t="inlineStr">
        <is>
          <t>Diseño de Contenido Virtual</t>
        </is>
      </c>
      <c r="D1806" t="inlineStr">
        <is>
          <t>Trimestral</t>
        </is>
      </c>
      <c r="E1806" t="inlineStr">
        <is>
          <t>Positivo</t>
        </is>
      </c>
      <c r="F1806" s="137" t="n">
        <v>45838</v>
      </c>
      <c r="G1806" t="n">
        <v>2025</v>
      </c>
      <c r="H1806" t="inlineStr">
        <is>
          <t>Junio</t>
        </is>
      </c>
      <c r="I1806" t="inlineStr">
        <is>
          <t>2025-1</t>
        </is>
      </c>
      <c r="J1806" t="n">
        <v>100</v>
      </c>
      <c r="K1806" t="n">
        <v>100</v>
      </c>
      <c r="L1806" t="n">
        <v>1</v>
      </c>
      <c r="M1806" t="n">
        <v>1</v>
      </c>
      <c r="N1806" t="inlineStr">
        <is>
          <t>100.0%</t>
        </is>
      </c>
      <c r="O1806" t="inlineStr">
        <is>
          <t>100.0%</t>
        </is>
      </c>
      <c r="P1806" t="inlineStr">
        <is>
          <t>455-2025-06-30</t>
        </is>
      </c>
      <c r="Q1806" t="n">
        <v>2</v>
      </c>
      <c r="R1806" t="n">
        <v>2</v>
      </c>
    </row>
    <row r="1807">
      <c r="A1807" t="inlineStr">
        <is>
          <t>455</t>
        </is>
      </c>
      <c r="B1807" t="inlineStr">
        <is>
          <t>ANS Diseño de contenidos virtuales</t>
        </is>
      </c>
      <c r="C1807" t="inlineStr">
        <is>
          <t>Diseño de Contenido Virtual</t>
        </is>
      </c>
      <c r="D1807" t="inlineStr">
        <is>
          <t>Trimestral</t>
        </is>
      </c>
      <c r="E1807" t="inlineStr">
        <is>
          <t>Positivo</t>
        </is>
      </c>
      <c r="F1807" s="137" t="n">
        <v>46022</v>
      </c>
      <c r="G1807" t="n">
        <v>2025</v>
      </c>
      <c r="H1807" t="inlineStr">
        <is>
          <t>Diciembre</t>
        </is>
      </c>
      <c r="I1807" t="inlineStr">
        <is>
          <t>2025-2</t>
        </is>
      </c>
      <c r="J1807" t="n">
        <v>100</v>
      </c>
      <c r="K1807" t="n">
        <v>100</v>
      </c>
      <c r="L1807" t="n">
        <v>1</v>
      </c>
      <c r="M1807" t="n">
        <v>1</v>
      </c>
      <c r="N1807" t="inlineStr">
        <is>
          <t>100.0%</t>
        </is>
      </c>
      <c r="O1807" t="inlineStr">
        <is>
          <t>100.0%</t>
        </is>
      </c>
      <c r="P1807" t="inlineStr">
        <is>
          <t>455-2025-12-31</t>
        </is>
      </c>
      <c r="Q1807" t="n">
        <v>2</v>
      </c>
      <c r="R1807" t="n">
        <v>2</v>
      </c>
    </row>
    <row r="1808">
      <c r="A1808" t="inlineStr">
        <is>
          <t>456</t>
        </is>
      </c>
      <c r="B1808" t="inlineStr">
        <is>
          <t>Impacto de campañas de Mailing</t>
        </is>
      </c>
      <c r="C1808" t="inlineStr">
        <is>
          <t>Comunicaciones Internas</t>
        </is>
      </c>
      <c r="D1808" t="inlineStr">
        <is>
          <t>Semestral</t>
        </is>
      </c>
      <c r="E1808" t="inlineStr">
        <is>
          <t>Positivo</t>
        </is>
      </c>
      <c r="F1808" s="137" t="n">
        <v>45473</v>
      </c>
      <c r="G1808" t="n">
        <v>2024</v>
      </c>
      <c r="H1808" t="inlineStr">
        <is>
          <t>Junio</t>
        </is>
      </c>
      <c r="I1808" t="inlineStr">
        <is>
          <t>2024-1</t>
        </is>
      </c>
      <c r="J1808" t="n">
        <v>100</v>
      </c>
      <c r="K1808" t="n">
        <v>100</v>
      </c>
      <c r="L1808" t="n">
        <v>1</v>
      </c>
      <c r="M1808" t="n">
        <v>1</v>
      </c>
      <c r="N1808" t="inlineStr">
        <is>
          <t>100.0%</t>
        </is>
      </c>
      <c r="O1808" t="inlineStr">
        <is>
          <t>100.0%</t>
        </is>
      </c>
      <c r="P1808" t="inlineStr">
        <is>
          <t>456-2024-06-30</t>
        </is>
      </c>
      <c r="Q1808" t="n">
        <v>2</v>
      </c>
      <c r="R1808" t="n">
        <v>2</v>
      </c>
    </row>
    <row r="1809">
      <c r="A1809" t="inlineStr">
        <is>
          <t>456</t>
        </is>
      </c>
      <c r="B1809" t="inlineStr">
        <is>
          <t>Impacto de campañas de Mailing</t>
        </is>
      </c>
      <c r="C1809" t="inlineStr">
        <is>
          <t>Comunicaciones Internas</t>
        </is>
      </c>
      <c r="D1809" t="inlineStr">
        <is>
          <t>Semestral</t>
        </is>
      </c>
      <c r="E1809" t="inlineStr">
        <is>
          <t>Positivo</t>
        </is>
      </c>
      <c r="F1809" s="137" t="n">
        <v>45657</v>
      </c>
      <c r="G1809" t="n">
        <v>2024</v>
      </c>
      <c r="H1809" t="inlineStr">
        <is>
          <t>Diciembre</t>
        </is>
      </c>
      <c r="I1809" t="inlineStr">
        <is>
          <t>2024-2</t>
        </is>
      </c>
      <c r="J1809" t="n">
        <v>100</v>
      </c>
      <c r="K1809" t="n">
        <v>94.69</v>
      </c>
      <c r="L1809" t="n">
        <v>0.9469</v>
      </c>
      <c r="M1809" t="n">
        <v>0.9469</v>
      </c>
      <c r="N1809" t="inlineStr">
        <is>
          <t>100.0%</t>
        </is>
      </c>
      <c r="O1809" t="inlineStr">
        <is>
          <t>94.69%</t>
        </is>
      </c>
      <c r="P1809" t="inlineStr">
        <is>
          <t>456-2024-12-31</t>
        </is>
      </c>
      <c r="Q1809" t="n">
        <v>2</v>
      </c>
      <c r="R1809" t="n">
        <v>2</v>
      </c>
    </row>
    <row r="1810">
      <c r="A1810" t="inlineStr">
        <is>
          <t>456</t>
        </is>
      </c>
      <c r="B1810" t="inlineStr">
        <is>
          <t>Impacto de campañas de Mailing</t>
        </is>
      </c>
      <c r="C1810" t="inlineStr">
        <is>
          <t>Comunicaciones Internas</t>
        </is>
      </c>
      <c r="D1810" t="inlineStr">
        <is>
          <t>Trimestral</t>
        </is>
      </c>
      <c r="E1810" t="inlineStr">
        <is>
          <t>Positivo</t>
        </is>
      </c>
      <c r="F1810" s="137" t="n">
        <v>45838</v>
      </c>
      <c r="G1810" t="n">
        <v>2025</v>
      </c>
      <c r="H1810" t="inlineStr">
        <is>
          <t>Junio</t>
        </is>
      </c>
      <c r="I1810" t="inlineStr">
        <is>
          <t>2025-1</t>
        </is>
      </c>
      <c r="J1810" t="n">
        <v>100</v>
      </c>
      <c r="K1810" t="n">
        <v>105.185</v>
      </c>
      <c r="L1810" t="n">
        <v>1.05185</v>
      </c>
      <c r="M1810" t="n">
        <v>1.05185</v>
      </c>
      <c r="N1810" t="inlineStr">
        <is>
          <t>100.0%</t>
        </is>
      </c>
      <c r="O1810" t="inlineStr">
        <is>
          <t>105.19%</t>
        </is>
      </c>
      <c r="P1810" t="inlineStr">
        <is>
          <t>456-2025-06-30</t>
        </is>
      </c>
      <c r="Q1810" t="n">
        <v>2</v>
      </c>
      <c r="R1810" t="n">
        <v>2</v>
      </c>
    </row>
    <row r="1811">
      <c r="A1811" t="inlineStr">
        <is>
          <t>456</t>
        </is>
      </c>
      <c r="B1811" t="inlineStr">
        <is>
          <t>Impacto de campañas de Mailing</t>
        </is>
      </c>
      <c r="C1811" t="inlineStr">
        <is>
          <t>Comunicaciones Internas</t>
        </is>
      </c>
      <c r="D1811" t="inlineStr">
        <is>
          <t>Trimestral</t>
        </is>
      </c>
      <c r="E1811" t="inlineStr">
        <is>
          <t>Positivo</t>
        </is>
      </c>
      <c r="F1811" s="137" t="n">
        <v>46022</v>
      </c>
      <c r="G1811" t="n">
        <v>2025</v>
      </c>
      <c r="H1811" t="inlineStr">
        <is>
          <t>Diciembre</t>
        </is>
      </c>
      <c r="I1811" t="inlineStr">
        <is>
          <t>2025-2</t>
        </is>
      </c>
      <c r="J1811" t="n">
        <v>100</v>
      </c>
      <c r="L1811" t="n">
        <v>0</v>
      </c>
      <c r="M1811" t="n">
        <v>0</v>
      </c>
      <c r="N1811" t="inlineStr">
        <is>
          <t>100.0%</t>
        </is>
      </c>
      <c r="P1811" t="inlineStr">
        <is>
          <t>456-2025-12-31</t>
        </is>
      </c>
      <c r="Q1811" t="n">
        <v>2</v>
      </c>
      <c r="R1811" t="n">
        <v>2</v>
      </c>
    </row>
    <row r="1812">
      <c r="A1812" t="inlineStr">
        <is>
          <t>457</t>
        </is>
      </c>
      <c r="B1812" t="inlineStr">
        <is>
          <t>Apertura de enlaces en mensajes de texto</t>
        </is>
      </c>
      <c r="C1812" t="inlineStr">
        <is>
          <t>Comunicaciones Internas</t>
        </is>
      </c>
      <c r="D1812" t="inlineStr">
        <is>
          <t>Semestral</t>
        </is>
      </c>
      <c r="E1812" t="inlineStr">
        <is>
          <t>Positivo</t>
        </is>
      </c>
      <c r="F1812" s="137" t="n">
        <v>45473</v>
      </c>
      <c r="G1812" t="n">
        <v>2024</v>
      </c>
      <c r="H1812" t="inlineStr">
        <is>
          <t>Junio</t>
        </is>
      </c>
      <c r="I1812" t="inlineStr">
        <is>
          <t>2024-1</t>
        </is>
      </c>
      <c r="J1812" t="n">
        <v>100</v>
      </c>
      <c r="K1812" t="n">
        <v>90</v>
      </c>
      <c r="L1812" t="n">
        <v>0.9</v>
      </c>
      <c r="M1812" t="n">
        <v>0.9</v>
      </c>
      <c r="N1812" t="inlineStr">
        <is>
          <t>100.0%</t>
        </is>
      </c>
      <c r="O1812" t="inlineStr">
        <is>
          <t>90.0%</t>
        </is>
      </c>
      <c r="P1812" t="inlineStr">
        <is>
          <t>457-2024-06-30</t>
        </is>
      </c>
      <c r="Q1812" t="n">
        <v>2</v>
      </c>
      <c r="R1812" t="n">
        <v>2</v>
      </c>
    </row>
    <row r="1813">
      <c r="A1813" t="inlineStr">
        <is>
          <t>457</t>
        </is>
      </c>
      <c r="B1813" t="inlineStr">
        <is>
          <t>Apertura de enlaces en mensajes de texto</t>
        </is>
      </c>
      <c r="C1813" t="inlineStr">
        <is>
          <t>Comunicaciones Internas</t>
        </is>
      </c>
      <c r="D1813" t="inlineStr">
        <is>
          <t>Semestral</t>
        </is>
      </c>
      <c r="E1813" t="inlineStr">
        <is>
          <t>Positivo</t>
        </is>
      </c>
      <c r="F1813" s="137" t="n">
        <v>45657</v>
      </c>
      <c r="G1813" t="n">
        <v>2024</v>
      </c>
      <c r="H1813" t="inlineStr">
        <is>
          <t>Diciembre</t>
        </is>
      </c>
      <c r="I1813" t="inlineStr">
        <is>
          <t>2024-2</t>
        </is>
      </c>
      <c r="J1813" t="n">
        <v>100</v>
      </c>
      <c r="K1813" t="n">
        <v>70</v>
      </c>
      <c r="L1813" t="n">
        <v>0.7</v>
      </c>
      <c r="M1813" t="n">
        <v>0.7</v>
      </c>
      <c r="N1813" t="inlineStr">
        <is>
          <t>100.0%</t>
        </is>
      </c>
      <c r="O1813" t="inlineStr">
        <is>
          <t>70.0%</t>
        </is>
      </c>
      <c r="P1813" t="inlineStr">
        <is>
          <t>457-2024-12-31</t>
        </is>
      </c>
      <c r="Q1813" t="n">
        <v>2</v>
      </c>
      <c r="R1813" t="n">
        <v>2</v>
      </c>
    </row>
    <row r="1814">
      <c r="A1814" t="inlineStr">
        <is>
          <t>457</t>
        </is>
      </c>
      <c r="B1814" t="inlineStr">
        <is>
          <t>Apertura de enlaces en mensajes de texto</t>
        </is>
      </c>
      <c r="C1814" t="inlineStr">
        <is>
          <t>Comunicaciones Internas</t>
        </is>
      </c>
      <c r="D1814" t="inlineStr">
        <is>
          <t>Trimestral</t>
        </is>
      </c>
      <c r="E1814" t="inlineStr">
        <is>
          <t>Positivo</t>
        </is>
      </c>
      <c r="F1814" s="137" t="n">
        <v>45838</v>
      </c>
      <c r="G1814" t="n">
        <v>2025</v>
      </c>
      <c r="H1814" t="inlineStr">
        <is>
          <t>Junio</t>
        </is>
      </c>
      <c r="I1814" t="inlineStr">
        <is>
          <t>2025-1</t>
        </is>
      </c>
      <c r="J1814" t="n">
        <v>100</v>
      </c>
      <c r="K1814" t="n">
        <v>141.665</v>
      </c>
      <c r="L1814" t="n">
        <v>1.3</v>
      </c>
      <c r="M1814" t="n">
        <v>1.41665</v>
      </c>
      <c r="N1814" t="inlineStr">
        <is>
          <t>100.0%</t>
        </is>
      </c>
      <c r="O1814" t="inlineStr">
        <is>
          <t>141.66%</t>
        </is>
      </c>
      <c r="P1814" t="inlineStr">
        <is>
          <t>457-2025-06-30</t>
        </is>
      </c>
      <c r="Q1814" t="n">
        <v>2</v>
      </c>
      <c r="R1814" t="n">
        <v>2</v>
      </c>
    </row>
    <row r="1815">
      <c r="A1815" t="inlineStr">
        <is>
          <t>457</t>
        </is>
      </c>
      <c r="B1815" t="inlineStr">
        <is>
          <t>Apertura de enlaces en mensajes de texto</t>
        </is>
      </c>
      <c r="C1815" t="inlineStr">
        <is>
          <t>Comunicaciones Internas</t>
        </is>
      </c>
      <c r="D1815" t="inlineStr">
        <is>
          <t>Trimestral</t>
        </is>
      </c>
      <c r="E1815" t="inlineStr">
        <is>
          <t>Positivo</t>
        </is>
      </c>
      <c r="F1815" s="137" t="n">
        <v>46022</v>
      </c>
      <c r="G1815" t="n">
        <v>2025</v>
      </c>
      <c r="H1815" t="inlineStr">
        <is>
          <t>Diciembre</t>
        </is>
      </c>
      <c r="I1815" t="inlineStr">
        <is>
          <t>2025-2</t>
        </is>
      </c>
      <c r="J1815" t="n">
        <v>100</v>
      </c>
      <c r="L1815" t="n">
        <v>0</v>
      </c>
      <c r="M1815" t="n">
        <v>0</v>
      </c>
      <c r="N1815" t="inlineStr">
        <is>
          <t>100.0%</t>
        </is>
      </c>
      <c r="P1815" t="inlineStr">
        <is>
          <t>457-2025-12-31</t>
        </is>
      </c>
      <c r="Q1815" t="n">
        <v>2</v>
      </c>
      <c r="R1815" t="n">
        <v>2</v>
      </c>
    </row>
    <row r="1816">
      <c r="A1816" t="inlineStr">
        <is>
          <t>458</t>
        </is>
      </c>
      <c r="B1816" t="inlineStr">
        <is>
          <t>Número de visitas a Pagina Web</t>
        </is>
      </c>
      <c r="C1816" t="inlineStr">
        <is>
          <t>Comunicaciones Internas</t>
        </is>
      </c>
      <c r="D1816" t="inlineStr">
        <is>
          <t>Semestral</t>
        </is>
      </c>
      <c r="E1816" t="inlineStr">
        <is>
          <t>Positivo</t>
        </is>
      </c>
      <c r="F1816" s="137" t="n">
        <v>45473</v>
      </c>
      <c r="G1816" t="n">
        <v>2024</v>
      </c>
      <c r="H1816" t="inlineStr">
        <is>
          <t>Junio</t>
        </is>
      </c>
      <c r="I1816" t="inlineStr">
        <is>
          <t>2024-1</t>
        </is>
      </c>
      <c r="K1816" t="n">
        <v>4900000</v>
      </c>
      <c r="L1816" t="n">
        <v>0</v>
      </c>
      <c r="M1816" t="n">
        <v>0</v>
      </c>
      <c r="O1816" t="inlineStr">
        <is>
          <t>4900000.0%</t>
        </is>
      </c>
      <c r="P1816" t="inlineStr">
        <is>
          <t>458-2024-06-30</t>
        </is>
      </c>
      <c r="Q1816" t="n">
        <v>2</v>
      </c>
      <c r="R1816" t="n">
        <v>2</v>
      </c>
    </row>
    <row r="1817">
      <c r="A1817" t="inlineStr">
        <is>
          <t>459</t>
        </is>
      </c>
      <c r="B1817" t="inlineStr">
        <is>
          <t>Número de publicaciones e historias</t>
        </is>
      </c>
      <c r="C1817" t="inlineStr">
        <is>
          <t>Comunicaciones Externas</t>
        </is>
      </c>
      <c r="D1817" t="inlineStr">
        <is>
          <t>Trimestral</t>
        </is>
      </c>
      <c r="E1817" t="inlineStr">
        <is>
          <t>Positivo</t>
        </is>
      </c>
      <c r="F1817" s="137" t="n">
        <v>45473</v>
      </c>
      <c r="G1817" t="n">
        <v>2024</v>
      </c>
      <c r="H1817" t="inlineStr">
        <is>
          <t>Junio</t>
        </is>
      </c>
      <c r="I1817" t="inlineStr">
        <is>
          <t>2024-1</t>
        </is>
      </c>
      <c r="J1817" t="n">
        <v>100</v>
      </c>
      <c r="K1817" t="n">
        <v>130.43</v>
      </c>
      <c r="L1817" t="n">
        <v>1.3</v>
      </c>
      <c r="M1817" t="n">
        <v>1.3043</v>
      </c>
      <c r="N1817" t="inlineStr">
        <is>
          <t>100.0%</t>
        </is>
      </c>
      <c r="O1817" t="inlineStr">
        <is>
          <t>130.43%</t>
        </is>
      </c>
      <c r="P1817" t="inlineStr">
        <is>
          <t>459-2024-06-30</t>
        </is>
      </c>
      <c r="Q1817" t="n">
        <v>2</v>
      </c>
      <c r="R1817" t="n">
        <v>2</v>
      </c>
    </row>
    <row r="1818">
      <c r="A1818" t="inlineStr">
        <is>
          <t>459</t>
        </is>
      </c>
      <c r="B1818" t="inlineStr">
        <is>
          <t>Número de publicaciones e historias</t>
        </is>
      </c>
      <c r="C1818" t="inlineStr">
        <is>
          <t>Comunicaciones Externas</t>
        </is>
      </c>
      <c r="D1818" t="inlineStr">
        <is>
          <t>Trimestral</t>
        </is>
      </c>
      <c r="E1818" t="inlineStr">
        <is>
          <t>Positivo</t>
        </is>
      </c>
      <c r="F1818" s="137" t="n">
        <v>45657</v>
      </c>
      <c r="G1818" t="n">
        <v>2024</v>
      </c>
      <c r="H1818" t="inlineStr">
        <is>
          <t>Diciembre</t>
        </is>
      </c>
      <c r="I1818" t="inlineStr">
        <is>
          <t>2024-2</t>
        </is>
      </c>
      <c r="J1818" t="n">
        <v>100</v>
      </c>
      <c r="K1818" t="n">
        <v>147.83</v>
      </c>
      <c r="L1818" t="n">
        <v>1.3</v>
      </c>
      <c r="M1818" t="n">
        <v>1.4783</v>
      </c>
      <c r="N1818" t="inlineStr">
        <is>
          <t>100.0%</t>
        </is>
      </c>
      <c r="O1818" t="inlineStr">
        <is>
          <t>147.83%</t>
        </is>
      </c>
      <c r="P1818" t="inlineStr">
        <is>
          <t>459-2024-12-31</t>
        </is>
      </c>
      <c r="Q1818" t="n">
        <v>2</v>
      </c>
      <c r="R1818" t="n">
        <v>2</v>
      </c>
    </row>
    <row r="1819">
      <c r="A1819" t="inlineStr">
        <is>
          <t>460</t>
        </is>
      </c>
      <c r="B1819" t="inlineStr">
        <is>
          <t>% de profesores (Contrato Indefinido- Fijo) impactados plan de desarrollo docente</t>
        </is>
      </c>
      <c r="C1819" t="inlineStr">
        <is>
          <t>GESTIÓN Y DESARROLLO DEL TALENTO HUMANO</t>
        </is>
      </c>
      <c r="D1819" t="inlineStr">
        <is>
          <t>Anual</t>
        </is>
      </c>
      <c r="E1819" t="inlineStr">
        <is>
          <t>Positivo</t>
        </is>
      </c>
      <c r="F1819" s="137" t="n">
        <v>45657</v>
      </c>
      <c r="G1819" t="n">
        <v>2024</v>
      </c>
      <c r="H1819" t="inlineStr">
        <is>
          <t>Diciembre</t>
        </is>
      </c>
      <c r="I1819" t="inlineStr">
        <is>
          <t>2024-2</t>
        </is>
      </c>
      <c r="J1819" t="n">
        <v>80</v>
      </c>
      <c r="K1819" t="n">
        <v>91.44</v>
      </c>
      <c r="L1819" t="n">
        <v>1.143</v>
      </c>
      <c r="M1819" t="n">
        <v>1.143</v>
      </c>
      <c r="N1819" t="inlineStr">
        <is>
          <t>80.0%</t>
        </is>
      </c>
      <c r="O1819" t="inlineStr">
        <is>
          <t>91.44%</t>
        </is>
      </c>
      <c r="P1819" t="inlineStr">
        <is>
          <t>460-2024-12-31</t>
        </is>
      </c>
      <c r="Q1819" t="n">
        <v>2</v>
      </c>
      <c r="R1819" t="n">
        <v>2</v>
      </c>
    </row>
    <row r="1820">
      <c r="A1820" t="inlineStr">
        <is>
          <t>460</t>
        </is>
      </c>
      <c r="B1820" t="inlineStr">
        <is>
          <t>% de profesores (Contrato Indefinido- Fijo) impactados plan de desarrollo docente</t>
        </is>
      </c>
      <c r="C1820" t="inlineStr">
        <is>
          <t>GESTIÓN Y DESARROLLO DEL TALENTO HUMANO</t>
        </is>
      </c>
      <c r="D1820" t="inlineStr">
        <is>
          <t>Anual</t>
        </is>
      </c>
      <c r="E1820" t="inlineStr">
        <is>
          <t>Positivo</t>
        </is>
      </c>
      <c r="F1820" s="137" t="n">
        <v>46022</v>
      </c>
      <c r="G1820" t="n">
        <v>2025</v>
      </c>
      <c r="H1820" t="inlineStr">
        <is>
          <t>Diciembre</t>
        </is>
      </c>
      <c r="I1820" t="inlineStr">
        <is>
          <t>2025-2</t>
        </is>
      </c>
      <c r="J1820" t="n">
        <v>80</v>
      </c>
      <c r="K1820" t="n">
        <v>84.18000000000001</v>
      </c>
      <c r="L1820" t="n">
        <v>1.05225</v>
      </c>
      <c r="M1820" t="n">
        <v>1.05225</v>
      </c>
      <c r="N1820" t="inlineStr">
        <is>
          <t>80.0%</t>
        </is>
      </c>
      <c r="O1820" t="inlineStr">
        <is>
          <t>84.18%</t>
        </is>
      </c>
      <c r="P1820" t="inlineStr">
        <is>
          <t>460-2025-12-31</t>
        </is>
      </c>
      <c r="Q1820" t="n">
        <v>2</v>
      </c>
      <c r="R1820" t="n">
        <v>2</v>
      </c>
    </row>
    <row r="1821">
      <c r="A1821" t="inlineStr">
        <is>
          <t>462</t>
        </is>
      </c>
      <c r="B1821" t="inlineStr">
        <is>
          <t>Nivel Esfuerzo Editorial</t>
        </is>
      </c>
      <c r="C1821" t="inlineStr">
        <is>
          <t>Editorial y Publicaciones</t>
        </is>
      </c>
      <c r="D1821" t="inlineStr">
        <is>
          <t>Semestral</t>
        </is>
      </c>
      <c r="E1821" t="inlineStr">
        <is>
          <t>Positivo</t>
        </is>
      </c>
      <c r="F1821" s="137" t="n">
        <v>45473</v>
      </c>
      <c r="G1821" t="n">
        <v>2024</v>
      </c>
      <c r="H1821" t="inlineStr">
        <is>
          <t>Junio</t>
        </is>
      </c>
      <c r="I1821" t="inlineStr">
        <is>
          <t>2024-1</t>
        </is>
      </c>
      <c r="J1821" t="n">
        <v>85</v>
      </c>
      <c r="K1821" t="n">
        <v>100</v>
      </c>
      <c r="L1821" t="n">
        <v>1.176470588235294</v>
      </c>
      <c r="M1821" t="n">
        <v>1.176470588235294</v>
      </c>
      <c r="N1821" t="inlineStr">
        <is>
          <t>85.0%</t>
        </is>
      </c>
      <c r="O1821" t="inlineStr">
        <is>
          <t>100.0%</t>
        </is>
      </c>
      <c r="P1821" t="inlineStr">
        <is>
          <t>462-2024-06-30</t>
        </is>
      </c>
      <c r="Q1821" t="n">
        <v>2</v>
      </c>
      <c r="R1821" t="n">
        <v>2</v>
      </c>
    </row>
    <row r="1822">
      <c r="A1822" t="inlineStr">
        <is>
          <t>462</t>
        </is>
      </c>
      <c r="B1822" t="inlineStr">
        <is>
          <t>Nivel Esfuerzo Editorial</t>
        </is>
      </c>
      <c r="C1822" t="inlineStr">
        <is>
          <t>Editorial y Publicaciones</t>
        </is>
      </c>
      <c r="D1822" t="inlineStr">
        <is>
          <t>Semestral</t>
        </is>
      </c>
      <c r="E1822" t="inlineStr">
        <is>
          <t>Positivo</t>
        </is>
      </c>
      <c r="F1822" s="137" t="n">
        <v>45657</v>
      </c>
      <c r="G1822" t="n">
        <v>2024</v>
      </c>
      <c r="H1822" t="inlineStr">
        <is>
          <t>Diciembre</t>
        </is>
      </c>
      <c r="I1822" t="inlineStr">
        <is>
          <t>2024-2</t>
        </is>
      </c>
      <c r="J1822" t="n">
        <v>85</v>
      </c>
      <c r="K1822" t="n">
        <v>100</v>
      </c>
      <c r="L1822" t="n">
        <v>1.176470588235294</v>
      </c>
      <c r="M1822" t="n">
        <v>1.176470588235294</v>
      </c>
      <c r="N1822" t="inlineStr">
        <is>
          <t>85.0%</t>
        </is>
      </c>
      <c r="O1822" t="inlineStr">
        <is>
          <t>100.0%</t>
        </is>
      </c>
      <c r="P1822" t="inlineStr">
        <is>
          <t>462-2024-12-31</t>
        </is>
      </c>
      <c r="Q1822" t="n">
        <v>2</v>
      </c>
      <c r="R1822" t="n">
        <v>2</v>
      </c>
    </row>
    <row r="1823">
      <c r="A1823" t="inlineStr">
        <is>
          <t>463</t>
        </is>
      </c>
      <c r="B1823" t="inlineStr">
        <is>
          <t>Cumplimiento de las acciones del Plan de mejoramiento GPW</t>
        </is>
      </c>
      <c r="C1823" t="inlineStr">
        <is>
          <t>GESTIÓN Y DESARROLLO DEL TALENTO HUMANO</t>
        </is>
      </c>
      <c r="D1823" t="inlineStr">
        <is>
          <t>Semestral</t>
        </is>
      </c>
      <c r="E1823" t="inlineStr">
        <is>
          <t>Positivo</t>
        </is>
      </c>
      <c r="F1823" s="137" t="n">
        <v>45473</v>
      </c>
      <c r="G1823" t="n">
        <v>2024</v>
      </c>
      <c r="H1823" t="inlineStr">
        <is>
          <t>Junio</t>
        </is>
      </c>
      <c r="I1823" t="inlineStr">
        <is>
          <t>2024-1</t>
        </is>
      </c>
      <c r="J1823" t="n">
        <v>100</v>
      </c>
      <c r="K1823" t="n">
        <v>95</v>
      </c>
      <c r="L1823" t="n">
        <v>0.95</v>
      </c>
      <c r="M1823" t="n">
        <v>0.95</v>
      </c>
      <c r="N1823" t="inlineStr">
        <is>
          <t>100.0%</t>
        </is>
      </c>
      <c r="O1823" t="inlineStr">
        <is>
          <t>95.0%</t>
        </is>
      </c>
      <c r="P1823" t="inlineStr">
        <is>
          <t>463-2024-06-30</t>
        </is>
      </c>
      <c r="Q1823" t="n">
        <v>2</v>
      </c>
      <c r="R1823" t="n">
        <v>2</v>
      </c>
    </row>
    <row r="1824">
      <c r="A1824" t="inlineStr">
        <is>
          <t>463</t>
        </is>
      </c>
      <c r="B1824" t="inlineStr">
        <is>
          <t>Cumplimiento de las acciones del Plan de mejoramiento GPW</t>
        </is>
      </c>
      <c r="C1824" t="inlineStr">
        <is>
          <t>GESTIÓN Y DESARROLLO DEL TALENTO HUMANO</t>
        </is>
      </c>
      <c r="D1824" t="inlineStr">
        <is>
          <t>Semestral</t>
        </is>
      </c>
      <c r="E1824" t="inlineStr">
        <is>
          <t>Positivo</t>
        </is>
      </c>
      <c r="F1824" s="137" t="n">
        <v>45657</v>
      </c>
      <c r="G1824" t="n">
        <v>2024</v>
      </c>
      <c r="H1824" t="inlineStr">
        <is>
          <t>Diciembre</t>
        </is>
      </c>
      <c r="I1824" t="inlineStr">
        <is>
          <t>2024-2</t>
        </is>
      </c>
      <c r="J1824" t="n">
        <v>100</v>
      </c>
      <c r="K1824" t="n">
        <v>100</v>
      </c>
      <c r="L1824" t="n">
        <v>1</v>
      </c>
      <c r="M1824" t="n">
        <v>1</v>
      </c>
      <c r="N1824" t="inlineStr">
        <is>
          <t>100.0%</t>
        </is>
      </c>
      <c r="O1824" t="inlineStr">
        <is>
          <t>100.0%</t>
        </is>
      </c>
      <c r="P1824" t="inlineStr">
        <is>
          <t>463-2024-12-31</t>
        </is>
      </c>
      <c r="Q1824" t="n">
        <v>2</v>
      </c>
      <c r="R1824" t="n">
        <v>2</v>
      </c>
    </row>
    <row r="1825">
      <c r="A1825" t="inlineStr">
        <is>
          <t>465</t>
        </is>
      </c>
      <c r="B1825" t="inlineStr">
        <is>
          <t>% de depuración histórico  SNIES</t>
        </is>
      </c>
      <c r="C1825" t="inlineStr">
        <is>
          <t>DATOS Y ANALÍTICA</t>
        </is>
      </c>
      <c r="D1825" t="inlineStr">
        <is>
          <t>Semestral</t>
        </is>
      </c>
      <c r="E1825" t="inlineStr">
        <is>
          <t>Positivo</t>
        </is>
      </c>
      <c r="F1825" s="137" t="n">
        <v>45473</v>
      </c>
      <c r="G1825" t="n">
        <v>2024</v>
      </c>
      <c r="H1825" t="inlineStr">
        <is>
          <t>Junio</t>
        </is>
      </c>
      <c r="I1825" t="inlineStr">
        <is>
          <t>2024-1</t>
        </is>
      </c>
      <c r="J1825" t="n">
        <v>75</v>
      </c>
      <c r="K1825" t="n">
        <v>57.86</v>
      </c>
      <c r="L1825" t="n">
        <v>0.7714666666666666</v>
      </c>
      <c r="M1825" t="n">
        <v>0.7714666666666666</v>
      </c>
      <c r="N1825" t="inlineStr">
        <is>
          <t>75.0%</t>
        </is>
      </c>
      <c r="O1825" t="inlineStr">
        <is>
          <t>57.86%</t>
        </is>
      </c>
      <c r="P1825" t="inlineStr">
        <is>
          <t>465-2024-06-30</t>
        </is>
      </c>
      <c r="Q1825" t="n">
        <v>2</v>
      </c>
      <c r="R1825" t="n">
        <v>2</v>
      </c>
    </row>
    <row r="1826">
      <c r="A1826" t="inlineStr">
        <is>
          <t>465</t>
        </is>
      </c>
      <c r="B1826" t="inlineStr">
        <is>
          <t>% de depuración histórico  SNIES</t>
        </is>
      </c>
      <c r="C1826" t="inlineStr">
        <is>
          <t>DATOS Y ANALÍTICA</t>
        </is>
      </c>
      <c r="D1826" t="inlineStr">
        <is>
          <t>Semestral</t>
        </is>
      </c>
      <c r="E1826" t="inlineStr">
        <is>
          <t>Positivo</t>
        </is>
      </c>
      <c r="F1826" s="137" t="n">
        <v>45657</v>
      </c>
      <c r="G1826" t="n">
        <v>2024</v>
      </c>
      <c r="H1826" t="inlineStr">
        <is>
          <t>Diciembre</t>
        </is>
      </c>
      <c r="I1826" t="inlineStr">
        <is>
          <t>2024-2</t>
        </is>
      </c>
      <c r="J1826" t="n">
        <v>100</v>
      </c>
      <c r="K1826" t="n">
        <v>56.83</v>
      </c>
      <c r="L1826" t="n">
        <v>0.5683</v>
      </c>
      <c r="M1826" t="n">
        <v>0.5683</v>
      </c>
      <c r="N1826" t="inlineStr">
        <is>
          <t>100.0%</t>
        </is>
      </c>
      <c r="O1826" t="inlineStr">
        <is>
          <t>56.83%</t>
        </is>
      </c>
      <c r="P1826" t="inlineStr">
        <is>
          <t>465-2024-12-31</t>
        </is>
      </c>
      <c r="Q1826" t="n">
        <v>2</v>
      </c>
      <c r="R1826" t="n">
        <v>2</v>
      </c>
    </row>
    <row r="1827">
      <c r="A1827" t="inlineStr">
        <is>
          <t>466</t>
        </is>
      </c>
      <c r="B1827" t="inlineStr">
        <is>
          <t>NPS Estudiantes</t>
        </is>
      </c>
      <c r="C1827" t="inlineStr">
        <is>
          <t>EXPERIENCIA INSTITUCIONAL</t>
        </is>
      </c>
      <c r="D1827" t="inlineStr">
        <is>
          <t>Semestral</t>
        </is>
      </c>
      <c r="E1827" t="inlineStr">
        <is>
          <t>Positivo</t>
        </is>
      </c>
      <c r="F1827" s="137" t="n">
        <v>45473</v>
      </c>
      <c r="G1827" t="n">
        <v>2024</v>
      </c>
      <c r="H1827" t="inlineStr">
        <is>
          <t>Junio</t>
        </is>
      </c>
      <c r="I1827" t="inlineStr">
        <is>
          <t>2024-1</t>
        </is>
      </c>
      <c r="J1827" t="n">
        <v>50</v>
      </c>
      <c r="K1827" t="n">
        <v>59.6</v>
      </c>
      <c r="L1827" t="n">
        <v>1.192</v>
      </c>
      <c r="M1827" t="n">
        <v>1.192</v>
      </c>
      <c r="N1827" t="inlineStr">
        <is>
          <t>50.0%</t>
        </is>
      </c>
      <c r="O1827" t="inlineStr">
        <is>
          <t>59.6%</t>
        </is>
      </c>
      <c r="P1827" t="inlineStr">
        <is>
          <t>466-2024-06-30</t>
        </is>
      </c>
      <c r="Q1827" t="n">
        <v>2</v>
      </c>
      <c r="R1827" t="n">
        <v>2</v>
      </c>
    </row>
    <row r="1828">
      <c r="A1828" t="inlineStr">
        <is>
          <t>466</t>
        </is>
      </c>
      <c r="B1828" t="inlineStr">
        <is>
          <t>NPS Estudiantes</t>
        </is>
      </c>
      <c r="C1828" t="inlineStr">
        <is>
          <t>EXPERIENCIA INSTITUCIONAL</t>
        </is>
      </c>
      <c r="D1828" t="inlineStr">
        <is>
          <t>Semestral</t>
        </is>
      </c>
      <c r="E1828" t="inlineStr">
        <is>
          <t>Positivo</t>
        </is>
      </c>
      <c r="F1828" s="137" t="n">
        <v>45657</v>
      </c>
      <c r="G1828" t="n">
        <v>2024</v>
      </c>
      <c r="H1828" t="inlineStr">
        <is>
          <t>Diciembre</t>
        </is>
      </c>
      <c r="I1828" t="inlineStr">
        <is>
          <t>2024-2</t>
        </is>
      </c>
      <c r="J1828" t="n">
        <v>50</v>
      </c>
      <c r="K1828" t="n">
        <v>53.8</v>
      </c>
      <c r="L1828" t="n">
        <v>1.076</v>
      </c>
      <c r="M1828" t="n">
        <v>1.076</v>
      </c>
      <c r="N1828" t="inlineStr">
        <is>
          <t>50.0%</t>
        </is>
      </c>
      <c r="O1828" t="inlineStr">
        <is>
          <t>53.8%</t>
        </is>
      </c>
      <c r="P1828" t="inlineStr">
        <is>
          <t>466-2024-12-31</t>
        </is>
      </c>
      <c r="Q1828" t="n">
        <v>2</v>
      </c>
      <c r="R1828" t="n">
        <v>2</v>
      </c>
    </row>
    <row r="1829">
      <c r="A1829" t="inlineStr">
        <is>
          <t>466</t>
        </is>
      </c>
      <c r="B1829" t="inlineStr">
        <is>
          <t>NPS Estudiantes</t>
        </is>
      </c>
      <c r="C1829" t="inlineStr">
        <is>
          <t>EXPERIENCIA INSTITUCIONAL</t>
        </is>
      </c>
      <c r="D1829" t="inlineStr">
        <is>
          <t>Semestral</t>
        </is>
      </c>
      <c r="E1829" t="inlineStr">
        <is>
          <t>Positivo</t>
        </is>
      </c>
      <c r="F1829" s="137" t="n">
        <v>45838</v>
      </c>
      <c r="G1829" t="n">
        <v>2025</v>
      </c>
      <c r="H1829" t="inlineStr">
        <is>
          <t>Junio</t>
        </is>
      </c>
      <c r="I1829" t="inlineStr">
        <is>
          <t>2025-1</t>
        </is>
      </c>
      <c r="J1829" t="n">
        <v>100</v>
      </c>
      <c r="L1829" t="n">
        <v>0</v>
      </c>
      <c r="M1829" t="n">
        <v>0</v>
      </c>
      <c r="N1829" t="inlineStr">
        <is>
          <t>100.0%</t>
        </is>
      </c>
      <c r="P1829" t="inlineStr">
        <is>
          <t>466-2025-06-30</t>
        </is>
      </c>
      <c r="Q1829" t="n">
        <v>2</v>
      </c>
      <c r="R1829" t="n">
        <v>2</v>
      </c>
    </row>
    <row r="1830">
      <c r="A1830" t="inlineStr">
        <is>
          <t>466</t>
        </is>
      </c>
      <c r="B1830" t="inlineStr">
        <is>
          <t>NPS Estudiantes</t>
        </is>
      </c>
      <c r="C1830" t="inlineStr">
        <is>
          <t>EXPERIENCIA INSTITUCIONAL</t>
        </is>
      </c>
      <c r="D1830" t="inlineStr">
        <is>
          <t>Semestral</t>
        </is>
      </c>
      <c r="E1830" t="inlineStr">
        <is>
          <t>Positivo</t>
        </is>
      </c>
      <c r="F1830" s="137" t="n">
        <v>46022</v>
      </c>
      <c r="G1830" t="n">
        <v>2025</v>
      </c>
      <c r="H1830" t="inlineStr">
        <is>
          <t>Diciembre</t>
        </is>
      </c>
      <c r="I1830" t="inlineStr">
        <is>
          <t>2025-2</t>
        </is>
      </c>
      <c r="J1830" t="n">
        <v>100</v>
      </c>
      <c r="K1830" t="n">
        <v>106.55</v>
      </c>
      <c r="L1830" t="n">
        <v>1.0655</v>
      </c>
      <c r="M1830" t="n">
        <v>1.0655</v>
      </c>
      <c r="N1830" t="inlineStr">
        <is>
          <t>100.0%</t>
        </is>
      </c>
      <c r="O1830" t="inlineStr">
        <is>
          <t>106.55%</t>
        </is>
      </c>
      <c r="P1830" t="inlineStr">
        <is>
          <t>466-2025-12-31</t>
        </is>
      </c>
      <c r="Q1830" t="n">
        <v>2</v>
      </c>
      <c r="R1830" t="n">
        <v>2</v>
      </c>
    </row>
    <row r="1831">
      <c r="A1831" t="inlineStr">
        <is>
          <t>467</t>
        </is>
      </c>
      <c r="B1831" t="inlineStr">
        <is>
          <t>NPS Graduados</t>
        </is>
      </c>
      <c r="C1831" t="inlineStr">
        <is>
          <t>EXPERIENCIA INSTITUCIONAL</t>
        </is>
      </c>
      <c r="D1831" t="inlineStr">
        <is>
          <t>Semestral</t>
        </is>
      </c>
      <c r="E1831" t="inlineStr">
        <is>
          <t>Positivo</t>
        </is>
      </c>
      <c r="F1831" s="137" t="n">
        <v>45473</v>
      </c>
      <c r="G1831" t="n">
        <v>2024</v>
      </c>
      <c r="H1831" t="inlineStr">
        <is>
          <t>Junio</t>
        </is>
      </c>
      <c r="I1831" t="inlineStr">
        <is>
          <t>2024-1</t>
        </is>
      </c>
      <c r="J1831" t="n">
        <v>60</v>
      </c>
      <c r="K1831" t="n">
        <v>72.75</v>
      </c>
      <c r="L1831" t="n">
        <v>1.2125</v>
      </c>
      <c r="M1831" t="n">
        <v>1.2125</v>
      </c>
      <c r="N1831" t="inlineStr">
        <is>
          <t>60.0%</t>
        </is>
      </c>
      <c r="O1831" t="inlineStr">
        <is>
          <t>72.75%</t>
        </is>
      </c>
      <c r="P1831" t="inlineStr">
        <is>
          <t>467-2024-06-30</t>
        </is>
      </c>
      <c r="Q1831" t="n">
        <v>2</v>
      </c>
      <c r="R1831" t="n">
        <v>2</v>
      </c>
    </row>
    <row r="1832">
      <c r="A1832" t="inlineStr">
        <is>
          <t>467</t>
        </is>
      </c>
      <c r="B1832" t="inlineStr">
        <is>
          <t>NPS Graduados</t>
        </is>
      </c>
      <c r="C1832" t="inlineStr">
        <is>
          <t>EXPERIENCIA INSTITUCIONAL</t>
        </is>
      </c>
      <c r="D1832" t="inlineStr">
        <is>
          <t>Semestral</t>
        </is>
      </c>
      <c r="E1832" t="inlineStr">
        <is>
          <t>Positivo</t>
        </is>
      </c>
      <c r="F1832" s="137" t="n">
        <v>45657</v>
      </c>
      <c r="G1832" t="n">
        <v>2024</v>
      </c>
      <c r="H1832" t="inlineStr">
        <is>
          <t>Diciembre</t>
        </is>
      </c>
      <c r="I1832" t="inlineStr">
        <is>
          <t>2024-2</t>
        </is>
      </c>
      <c r="J1832" t="n">
        <v>60</v>
      </c>
      <c r="K1832" t="n">
        <v>73.09999999999999</v>
      </c>
      <c r="L1832" t="n">
        <v>1.218333333333333</v>
      </c>
      <c r="M1832" t="n">
        <v>1.218333333333333</v>
      </c>
      <c r="N1832" t="inlineStr">
        <is>
          <t>60.0%</t>
        </is>
      </c>
      <c r="O1832" t="inlineStr">
        <is>
          <t>73.1%</t>
        </is>
      </c>
      <c r="P1832" t="inlineStr">
        <is>
          <t>467-2024-12-31</t>
        </is>
      </c>
      <c r="Q1832" t="n">
        <v>2</v>
      </c>
      <c r="R1832" t="n">
        <v>2</v>
      </c>
    </row>
    <row r="1833">
      <c r="A1833" t="inlineStr">
        <is>
          <t>467</t>
        </is>
      </c>
      <c r="B1833" t="inlineStr">
        <is>
          <t>NPS Graduados</t>
        </is>
      </c>
      <c r="C1833" t="inlineStr">
        <is>
          <t>EXPERIENCIA INSTITUCIONAL</t>
        </is>
      </c>
      <c r="D1833" t="inlineStr">
        <is>
          <t>Semestral</t>
        </is>
      </c>
      <c r="E1833" t="inlineStr">
        <is>
          <t>Positivo</t>
        </is>
      </c>
      <c r="F1833" s="137" t="n">
        <v>45838</v>
      </c>
      <c r="G1833" t="n">
        <v>2025</v>
      </c>
      <c r="H1833" t="inlineStr">
        <is>
          <t>Junio</t>
        </is>
      </c>
      <c r="I1833" t="inlineStr">
        <is>
          <t>2025-1</t>
        </is>
      </c>
      <c r="J1833" t="n">
        <v>100</v>
      </c>
      <c r="K1833" t="n">
        <v>118</v>
      </c>
      <c r="L1833" t="n">
        <v>1.18</v>
      </c>
      <c r="M1833" t="n">
        <v>1.18</v>
      </c>
      <c r="N1833" t="inlineStr">
        <is>
          <t>100.0%</t>
        </is>
      </c>
      <c r="O1833" t="inlineStr">
        <is>
          <t>118.0%</t>
        </is>
      </c>
      <c r="P1833" t="inlineStr">
        <is>
          <t>467-2025-06-30</t>
        </is>
      </c>
      <c r="Q1833" t="n">
        <v>2</v>
      </c>
      <c r="R1833" t="n">
        <v>2</v>
      </c>
    </row>
    <row r="1834">
      <c r="A1834" t="inlineStr">
        <is>
          <t>467</t>
        </is>
      </c>
      <c r="B1834" t="inlineStr">
        <is>
          <t>NPS Graduados</t>
        </is>
      </c>
      <c r="C1834" t="inlineStr">
        <is>
          <t>EXPERIENCIA INSTITUCIONAL</t>
        </is>
      </c>
      <c r="D1834" t="inlineStr">
        <is>
          <t>Semestral</t>
        </is>
      </c>
      <c r="E1834" t="inlineStr">
        <is>
          <t>Positivo</t>
        </is>
      </c>
      <c r="F1834" s="137" t="n">
        <v>46022</v>
      </c>
      <c r="G1834" t="n">
        <v>2025</v>
      </c>
      <c r="H1834" t="inlineStr">
        <is>
          <t>Diciembre</t>
        </is>
      </c>
      <c r="I1834" t="inlineStr">
        <is>
          <t>2025-2</t>
        </is>
      </c>
      <c r="J1834" t="n">
        <v>100</v>
      </c>
      <c r="K1834" t="n">
        <v>99.5</v>
      </c>
      <c r="L1834" t="n">
        <v>0.995</v>
      </c>
      <c r="M1834" t="n">
        <v>0.995</v>
      </c>
      <c r="N1834" t="inlineStr">
        <is>
          <t>100.0%</t>
        </is>
      </c>
      <c r="O1834" t="inlineStr">
        <is>
          <t>99.5%</t>
        </is>
      </c>
      <c r="P1834" t="inlineStr">
        <is>
          <t>467-2025-12-31</t>
        </is>
      </c>
      <c r="Q1834" t="n">
        <v>2</v>
      </c>
      <c r="R1834" t="n">
        <v>2</v>
      </c>
    </row>
    <row r="1835">
      <c r="A1835" t="inlineStr">
        <is>
          <t>468</t>
        </is>
      </c>
      <c r="B1835" t="inlineStr">
        <is>
          <t>CES General</t>
        </is>
      </c>
      <c r="C1835" t="inlineStr">
        <is>
          <t>EXPERIENCIA INSTITUCIONAL</t>
        </is>
      </c>
      <c r="D1835" t="inlineStr">
        <is>
          <t>Semestral</t>
        </is>
      </c>
      <c r="E1835" t="inlineStr">
        <is>
          <t>Negativo</t>
        </is>
      </c>
      <c r="F1835" s="137" t="n">
        <v>45473</v>
      </c>
      <c r="G1835" t="n">
        <v>2024</v>
      </c>
      <c r="H1835" t="inlineStr">
        <is>
          <t>Junio</t>
        </is>
      </c>
      <c r="I1835" t="inlineStr">
        <is>
          <t>2024-1</t>
        </is>
      </c>
      <c r="J1835" t="n">
        <v>3</v>
      </c>
      <c r="K1835" t="n">
        <v>2.85</v>
      </c>
      <c r="L1835" t="n">
        <v>1.052631578947368</v>
      </c>
      <c r="M1835" t="n">
        <v>1.052631578947368</v>
      </c>
      <c r="N1835" t="inlineStr">
        <is>
          <t>3.0%</t>
        </is>
      </c>
      <c r="O1835" t="inlineStr">
        <is>
          <t>2.85%</t>
        </is>
      </c>
      <c r="P1835" t="inlineStr">
        <is>
          <t>468-2024-06-30</t>
        </is>
      </c>
      <c r="Q1835" t="n">
        <v>2</v>
      </c>
      <c r="R1835" t="n">
        <v>2</v>
      </c>
    </row>
    <row r="1836">
      <c r="A1836" t="inlineStr">
        <is>
          <t>468</t>
        </is>
      </c>
      <c r="B1836" t="inlineStr">
        <is>
          <t>CES General</t>
        </is>
      </c>
      <c r="C1836" t="inlineStr">
        <is>
          <t>EXPERIENCIA INSTITUCIONAL</t>
        </is>
      </c>
      <c r="D1836" t="inlineStr">
        <is>
          <t>Semestral</t>
        </is>
      </c>
      <c r="E1836" t="inlineStr">
        <is>
          <t>Negativo</t>
        </is>
      </c>
      <c r="F1836" s="137" t="n">
        <v>45657</v>
      </c>
      <c r="G1836" t="n">
        <v>2024</v>
      </c>
      <c r="H1836" t="inlineStr">
        <is>
          <t>Diciembre</t>
        </is>
      </c>
      <c r="I1836" t="inlineStr">
        <is>
          <t>2024-2</t>
        </is>
      </c>
      <c r="J1836" t="n">
        <v>3</v>
      </c>
      <c r="K1836" t="n">
        <v>2.6</v>
      </c>
      <c r="L1836" t="n">
        <v>1.153846153846154</v>
      </c>
      <c r="M1836" t="n">
        <v>1.153846153846154</v>
      </c>
      <c r="N1836" t="inlineStr">
        <is>
          <t>3.0%</t>
        </is>
      </c>
      <c r="O1836" t="inlineStr">
        <is>
          <t>2.6%</t>
        </is>
      </c>
      <c r="P1836" t="inlineStr">
        <is>
          <t>468-2024-12-31</t>
        </is>
      </c>
      <c r="Q1836" t="n">
        <v>2</v>
      </c>
      <c r="R1836" t="n">
        <v>2</v>
      </c>
    </row>
    <row r="1837">
      <c r="A1837" t="inlineStr">
        <is>
          <t>468</t>
        </is>
      </c>
      <c r="B1837" t="inlineStr">
        <is>
          <t>CES General</t>
        </is>
      </c>
      <c r="C1837" t="inlineStr">
        <is>
          <t>EXPERIENCIA INSTITUCIONAL</t>
        </is>
      </c>
      <c r="D1837" t="inlineStr">
        <is>
          <t>Semestral</t>
        </is>
      </c>
      <c r="E1837" t="inlineStr">
        <is>
          <t>Negativo</t>
        </is>
      </c>
      <c r="F1837" s="137" t="n">
        <v>45838</v>
      </c>
      <c r="G1837" t="n">
        <v>2025</v>
      </c>
      <c r="H1837" t="inlineStr">
        <is>
          <t>Junio</t>
        </is>
      </c>
      <c r="I1837" t="inlineStr">
        <is>
          <t>2025-1</t>
        </is>
      </c>
      <c r="J1837" t="n">
        <v>2.5</v>
      </c>
      <c r="K1837" t="n">
        <v>2.4</v>
      </c>
      <c r="L1837" t="n">
        <v>1.041666666666667</v>
      </c>
      <c r="M1837" t="n">
        <v>1.041666666666667</v>
      </c>
      <c r="N1837" t="inlineStr">
        <is>
          <t>2.5%</t>
        </is>
      </c>
      <c r="O1837" t="inlineStr">
        <is>
          <t>2.4%</t>
        </is>
      </c>
      <c r="P1837" t="inlineStr">
        <is>
          <t>468-2025-06-30</t>
        </is>
      </c>
      <c r="Q1837" t="n">
        <v>2</v>
      </c>
      <c r="R1837" t="n">
        <v>2</v>
      </c>
    </row>
    <row r="1838">
      <c r="A1838" t="inlineStr">
        <is>
          <t>468</t>
        </is>
      </c>
      <c r="B1838" t="inlineStr">
        <is>
          <t>CES General</t>
        </is>
      </c>
      <c r="C1838" t="inlineStr">
        <is>
          <t>EXPERIENCIA INSTITUCIONAL</t>
        </is>
      </c>
      <c r="D1838" t="inlineStr">
        <is>
          <t>Semestral</t>
        </is>
      </c>
      <c r="E1838" t="inlineStr">
        <is>
          <t>Negativo</t>
        </is>
      </c>
      <c r="F1838" s="137" t="n">
        <v>46022</v>
      </c>
      <c r="G1838" t="n">
        <v>2025</v>
      </c>
      <c r="H1838" t="inlineStr">
        <is>
          <t>Diciembre</t>
        </is>
      </c>
      <c r="I1838" t="inlineStr">
        <is>
          <t>2025-2</t>
        </is>
      </c>
      <c r="J1838" t="n">
        <v>2.5</v>
      </c>
      <c r="K1838" t="n">
        <v>2.1</v>
      </c>
      <c r="L1838" t="n">
        <v>1.19047619047619</v>
      </c>
      <c r="M1838" t="n">
        <v>1.19047619047619</v>
      </c>
      <c r="N1838" t="inlineStr">
        <is>
          <t>2.5%</t>
        </is>
      </c>
      <c r="O1838" t="inlineStr">
        <is>
          <t>2.1%</t>
        </is>
      </c>
      <c r="P1838" t="inlineStr">
        <is>
          <t>468-2025-12-31</t>
        </is>
      </c>
      <c r="Q1838" t="n">
        <v>2</v>
      </c>
      <c r="R1838" t="n">
        <v>2</v>
      </c>
    </row>
    <row r="1839">
      <c r="A1839" t="inlineStr">
        <is>
          <t>469</t>
        </is>
      </c>
      <c r="B1839" t="inlineStr">
        <is>
          <t>Plan anual FNGS-CONTABILID INTERN-CONTADURIA</t>
        </is>
      </c>
      <c r="C1839" t="inlineStr">
        <is>
          <t>Gestión de unidades académicas</t>
        </is>
      </c>
      <c r="D1839" t="inlineStr">
        <is>
          <t>Trimestral</t>
        </is>
      </c>
      <c r="E1839" t="inlineStr">
        <is>
          <t>Positivo</t>
        </is>
      </c>
      <c r="F1839" s="137" t="n">
        <v>45107</v>
      </c>
      <c r="G1839" t="n">
        <v>2023</v>
      </c>
      <c r="H1839" t="inlineStr">
        <is>
          <t>Junio</t>
        </is>
      </c>
      <c r="I1839" t="inlineStr">
        <is>
          <t>2023-1</t>
        </is>
      </c>
      <c r="J1839" t="n">
        <v>53</v>
      </c>
      <c r="K1839" t="n">
        <v>33</v>
      </c>
      <c r="L1839" t="n">
        <v>0.6226415094339622</v>
      </c>
      <c r="M1839" t="n">
        <v>0.6226415094339622</v>
      </c>
      <c r="N1839" t="inlineStr">
        <is>
          <t>53.0%</t>
        </is>
      </c>
      <c r="O1839" t="inlineStr">
        <is>
          <t>33.0%</t>
        </is>
      </c>
      <c r="P1839" t="inlineStr">
        <is>
          <t>469-2023-06-30</t>
        </is>
      </c>
      <c r="Q1839" t="n">
        <v>2</v>
      </c>
      <c r="R1839" t="n">
        <v>2</v>
      </c>
    </row>
    <row r="1840">
      <c r="A1840" t="inlineStr">
        <is>
          <t>469</t>
        </is>
      </c>
      <c r="B1840" t="inlineStr">
        <is>
          <t>Plan anual FNGS-CONTABILID INTERN-CONTADURIA</t>
        </is>
      </c>
      <c r="C1840" t="inlineStr">
        <is>
          <t>Gestión de unidades académicas</t>
        </is>
      </c>
      <c r="D1840" t="inlineStr">
        <is>
          <t>Trimestral</t>
        </is>
      </c>
      <c r="E1840" t="inlineStr">
        <is>
          <t>Positivo</t>
        </is>
      </c>
      <c r="F1840" s="137" t="n">
        <v>45291</v>
      </c>
      <c r="G1840" t="n">
        <v>2023</v>
      </c>
      <c r="H1840" t="inlineStr">
        <is>
          <t>Diciembre</t>
        </is>
      </c>
      <c r="I1840" t="inlineStr">
        <is>
          <t>2023-2</t>
        </is>
      </c>
      <c r="J1840" t="n">
        <v>100</v>
      </c>
      <c r="K1840" t="n">
        <v>55</v>
      </c>
      <c r="L1840" t="n">
        <v>0.55</v>
      </c>
      <c r="M1840" t="n">
        <v>0.55</v>
      </c>
      <c r="N1840" t="inlineStr">
        <is>
          <t>100.0%</t>
        </is>
      </c>
      <c r="O1840" t="inlineStr">
        <is>
          <t>55.0%</t>
        </is>
      </c>
      <c r="P1840" t="inlineStr">
        <is>
          <t>469-2023-12-31</t>
        </is>
      </c>
      <c r="Q1840" t="n">
        <v>2</v>
      </c>
      <c r="R1840" t="n">
        <v>2</v>
      </c>
    </row>
    <row r="1841">
      <c r="A1841" t="inlineStr">
        <is>
          <t>469</t>
        </is>
      </c>
      <c r="B1841" t="inlineStr">
        <is>
          <t>Cumplimiento Plan Anual Áreas sede Medellín</t>
        </is>
      </c>
      <c r="C1841" t="inlineStr">
        <is>
          <t>Sede Medellín</t>
        </is>
      </c>
      <c r="D1841" t="inlineStr">
        <is>
          <t>Trimestral</t>
        </is>
      </c>
      <c r="E1841" t="inlineStr">
        <is>
          <t>Positivo</t>
        </is>
      </c>
      <c r="F1841" s="137" t="n">
        <v>45473</v>
      </c>
      <c r="G1841" t="n">
        <v>2024</v>
      </c>
      <c r="H1841" t="inlineStr">
        <is>
          <t>Junio</t>
        </is>
      </c>
      <c r="I1841" t="inlineStr">
        <is>
          <t>2024-1</t>
        </is>
      </c>
      <c r="J1841" t="n">
        <v>100</v>
      </c>
      <c r="K1841" t="n">
        <v>154.7</v>
      </c>
      <c r="L1841" t="n">
        <v>1.3</v>
      </c>
      <c r="M1841" t="n">
        <v>1.547</v>
      </c>
      <c r="N1841" t="inlineStr">
        <is>
          <t>100.0%</t>
        </is>
      </c>
      <c r="O1841" t="inlineStr">
        <is>
          <t>154.7%</t>
        </is>
      </c>
      <c r="P1841" t="inlineStr">
        <is>
          <t>469-2024-06-30</t>
        </is>
      </c>
      <c r="Q1841" t="n">
        <v>2</v>
      </c>
      <c r="R1841" t="n">
        <v>2</v>
      </c>
    </row>
    <row r="1842">
      <c r="A1842" t="inlineStr">
        <is>
          <t>469</t>
        </is>
      </c>
      <c r="B1842" t="inlineStr">
        <is>
          <t>Cumplimiento Plan Anual Áreas sede Medellín</t>
        </is>
      </c>
      <c r="C1842" t="inlineStr">
        <is>
          <t>Planeación Estratégica</t>
        </is>
      </c>
      <c r="D1842" t="inlineStr">
        <is>
          <t>Trimestral</t>
        </is>
      </c>
      <c r="E1842" t="inlineStr">
        <is>
          <t>Positivo</t>
        </is>
      </c>
      <c r="F1842" s="137" t="n">
        <v>45657</v>
      </c>
      <c r="G1842" t="n">
        <v>2024</v>
      </c>
      <c r="H1842" t="inlineStr">
        <is>
          <t>Diciembre</t>
        </is>
      </c>
      <c r="I1842" t="inlineStr">
        <is>
          <t>2024-2</t>
        </is>
      </c>
      <c r="J1842" t="n">
        <v>100</v>
      </c>
      <c r="K1842" t="n">
        <v>47.43</v>
      </c>
      <c r="L1842" t="n">
        <v>0.4743</v>
      </c>
      <c r="M1842" t="n">
        <v>0.4743</v>
      </c>
      <c r="N1842" t="inlineStr">
        <is>
          <t>100.0%</t>
        </is>
      </c>
      <c r="O1842" t="inlineStr">
        <is>
          <t>47.43%</t>
        </is>
      </c>
      <c r="P1842" t="inlineStr">
        <is>
          <t>469-2024-12-31</t>
        </is>
      </c>
      <c r="Q1842" t="n">
        <v>2</v>
      </c>
      <c r="R1842" t="n">
        <v>2</v>
      </c>
    </row>
    <row r="1843">
      <c r="A1843" t="inlineStr">
        <is>
          <t>469</t>
        </is>
      </c>
      <c r="B1843" t="inlineStr">
        <is>
          <t>Cumplimiento Plan Anual Áreas sede Medellín</t>
        </is>
      </c>
      <c r="C1843" t="inlineStr">
        <is>
          <t>Planeación Estratégica</t>
        </is>
      </c>
      <c r="D1843" t="inlineStr">
        <is>
          <t>Trimestral</t>
        </is>
      </c>
      <c r="E1843" t="inlineStr">
        <is>
          <t>Positivo</t>
        </is>
      </c>
      <c r="F1843" s="137" t="n">
        <v>45838</v>
      </c>
      <c r="G1843" t="n">
        <v>2025</v>
      </c>
      <c r="H1843" t="inlineStr">
        <is>
          <t>Junio</t>
        </is>
      </c>
      <c r="I1843" t="inlineStr">
        <is>
          <t>2025-1</t>
        </is>
      </c>
      <c r="J1843" t="n">
        <v>100</v>
      </c>
      <c r="K1843" t="n">
        <v>110.775</v>
      </c>
      <c r="L1843" t="n">
        <v>1.10775</v>
      </c>
      <c r="M1843" t="n">
        <v>1.10775</v>
      </c>
      <c r="N1843" t="inlineStr">
        <is>
          <t>100.0%</t>
        </is>
      </c>
      <c r="O1843" t="inlineStr">
        <is>
          <t>110.78%</t>
        </is>
      </c>
      <c r="P1843" t="inlineStr">
        <is>
          <t>469-2025-06-30</t>
        </is>
      </c>
      <c r="Q1843" t="n">
        <v>2</v>
      </c>
      <c r="R1843" t="n">
        <v>2</v>
      </c>
    </row>
    <row r="1844">
      <c r="A1844" t="inlineStr">
        <is>
          <t>469</t>
        </is>
      </c>
      <c r="B1844" t="inlineStr">
        <is>
          <t>Cumplimiento Plan Anual Áreas sede Medellín</t>
        </is>
      </c>
      <c r="C1844" t="inlineStr">
        <is>
          <t>Planeación Estratégica</t>
        </is>
      </c>
      <c r="D1844" t="inlineStr">
        <is>
          <t>Trimestral</t>
        </is>
      </c>
      <c r="E1844" t="inlineStr">
        <is>
          <t>Positivo</t>
        </is>
      </c>
      <c r="F1844" s="137" t="n">
        <v>46022</v>
      </c>
      <c r="G1844" t="n">
        <v>2025</v>
      </c>
      <c r="H1844" t="inlineStr">
        <is>
          <t>Diciembre</t>
        </is>
      </c>
      <c r="I1844" t="inlineStr">
        <is>
          <t>2025-2</t>
        </is>
      </c>
      <c r="J1844" t="n">
        <v>100</v>
      </c>
      <c r="L1844" t="n">
        <v>0</v>
      </c>
      <c r="M1844" t="n">
        <v>0</v>
      </c>
      <c r="N1844" t="inlineStr">
        <is>
          <t>100.0%</t>
        </is>
      </c>
      <c r="P1844" t="inlineStr">
        <is>
          <t>469-2025-12-31</t>
        </is>
      </c>
      <c r="Q1844" t="n">
        <v>2</v>
      </c>
      <c r="R1844" t="n">
        <v>2</v>
      </c>
    </row>
    <row r="1845">
      <c r="A1845" t="inlineStr">
        <is>
          <t>469.1</t>
        </is>
      </c>
      <c r="B1845" t="inlineStr">
        <is>
          <t>Plan anual DIRECCIÓN DE MATRÍCULAS</t>
        </is>
      </c>
      <c r="C1845" t="inlineStr">
        <is>
          <t>Inscripción, admisión y matrícula de estudiantes nuevos</t>
        </is>
      </c>
      <c r="D1845" t="inlineStr">
        <is>
          <t>Trimestral</t>
        </is>
      </c>
      <c r="E1845" t="inlineStr">
        <is>
          <t>Positivo</t>
        </is>
      </c>
      <c r="F1845" s="137" t="n">
        <v>45107</v>
      </c>
      <c r="G1845" t="n">
        <v>2023</v>
      </c>
      <c r="H1845" t="inlineStr">
        <is>
          <t>Junio</t>
        </is>
      </c>
      <c r="I1845" t="inlineStr">
        <is>
          <t>2023-1</t>
        </is>
      </c>
      <c r="J1845" t="n">
        <v>59</v>
      </c>
      <c r="K1845" t="n">
        <v>62</v>
      </c>
      <c r="L1845" t="n">
        <v>1.050847457627119</v>
      </c>
      <c r="M1845" t="n">
        <v>1.050847457627119</v>
      </c>
      <c r="N1845" t="inlineStr">
        <is>
          <t>59.0%</t>
        </is>
      </c>
      <c r="O1845" t="inlineStr">
        <is>
          <t>62.0%</t>
        </is>
      </c>
      <c r="P1845" t="inlineStr">
        <is>
          <t>469.1-2023-06-30</t>
        </is>
      </c>
      <c r="Q1845" t="n">
        <v>2</v>
      </c>
      <c r="R1845" t="n">
        <v>2</v>
      </c>
    </row>
    <row r="1846">
      <c r="A1846" t="inlineStr">
        <is>
          <t>469.1</t>
        </is>
      </c>
      <c r="B1846" t="inlineStr">
        <is>
          <t>Plan anual DIRECCIÓN DE MATRÍCULAS</t>
        </is>
      </c>
      <c r="C1846" t="inlineStr">
        <is>
          <t>Sede Medellín</t>
        </is>
      </c>
      <c r="D1846" t="inlineStr">
        <is>
          <t>Trimestral</t>
        </is>
      </c>
      <c r="E1846" t="inlineStr">
        <is>
          <t>Positivo</t>
        </is>
      </c>
      <c r="F1846" s="137" t="n">
        <v>45291</v>
      </c>
      <c r="G1846" t="n">
        <v>2023</v>
      </c>
      <c r="H1846" t="inlineStr">
        <is>
          <t>Diciembre</t>
        </is>
      </c>
      <c r="I1846" t="inlineStr">
        <is>
          <t>2023-2</t>
        </is>
      </c>
      <c r="J1846" t="n">
        <v>100</v>
      </c>
      <c r="K1846" t="n">
        <v>100</v>
      </c>
      <c r="L1846" t="n">
        <v>1</v>
      </c>
      <c r="M1846" t="n">
        <v>1</v>
      </c>
      <c r="N1846" t="inlineStr">
        <is>
          <t>100.0%</t>
        </is>
      </c>
      <c r="O1846" t="inlineStr">
        <is>
          <t>100.0%</t>
        </is>
      </c>
      <c r="P1846" t="inlineStr">
        <is>
          <t>469.1-2023-12-31</t>
        </is>
      </c>
      <c r="Q1846" t="n">
        <v>2</v>
      </c>
      <c r="R1846" t="n">
        <v>2</v>
      </c>
    </row>
    <row r="1847">
      <c r="A1847" t="inlineStr">
        <is>
          <t>469.1</t>
        </is>
      </c>
      <c r="B1847" t="inlineStr">
        <is>
          <t>Plan anual FSCC - MARKETING MED</t>
        </is>
      </c>
      <c r="C1847" t="inlineStr">
        <is>
          <t>Sede Medellín</t>
        </is>
      </c>
      <c r="D1847" t="inlineStr">
        <is>
          <t>Trimestral</t>
        </is>
      </c>
      <c r="E1847" t="inlineStr">
        <is>
          <t>Positivo</t>
        </is>
      </c>
      <c r="F1847" s="137" t="n">
        <v>45473</v>
      </c>
      <c r="G1847" t="n">
        <v>2024</v>
      </c>
      <c r="H1847" t="inlineStr">
        <is>
          <t>Junio</t>
        </is>
      </c>
      <c r="I1847" t="inlineStr">
        <is>
          <t>2024-1</t>
        </is>
      </c>
      <c r="J1847" t="n">
        <v>67.28999999999999</v>
      </c>
      <c r="K1847" t="n">
        <v>75</v>
      </c>
      <c r="L1847" t="n">
        <v>1.114578689255462</v>
      </c>
      <c r="M1847" t="n">
        <v>1.114578689255462</v>
      </c>
      <c r="N1847" t="inlineStr">
        <is>
          <t>67.29%</t>
        </is>
      </c>
      <c r="O1847" t="inlineStr">
        <is>
          <t>75.0%</t>
        </is>
      </c>
      <c r="P1847" t="inlineStr">
        <is>
          <t>469.1-2024-06-30</t>
        </is>
      </c>
      <c r="Q1847" t="n">
        <v>2</v>
      </c>
      <c r="R1847" t="n">
        <v>2</v>
      </c>
    </row>
    <row r="1848">
      <c r="A1848" t="inlineStr">
        <is>
          <t>469.2</t>
        </is>
      </c>
      <c r="B1848" t="inlineStr">
        <is>
          <t>Plan anual FSCC- DERECHO Y GOBIERNO-DERECHO</t>
        </is>
      </c>
      <c r="C1848" t="inlineStr">
        <is>
          <t>Gestión de unidades académicas</t>
        </is>
      </c>
      <c r="D1848" t="inlineStr">
        <is>
          <t>Trimestral</t>
        </is>
      </c>
      <c r="E1848" t="inlineStr">
        <is>
          <t>Positivo</t>
        </is>
      </c>
      <c r="F1848" s="137" t="n">
        <v>45107</v>
      </c>
      <c r="G1848" t="n">
        <v>2023</v>
      </c>
      <c r="H1848" t="inlineStr">
        <is>
          <t>Junio</t>
        </is>
      </c>
      <c r="I1848" t="inlineStr">
        <is>
          <t>2023-1</t>
        </is>
      </c>
      <c r="J1848" t="n">
        <v>63</v>
      </c>
      <c r="K1848" t="n">
        <v>50</v>
      </c>
      <c r="L1848" t="n">
        <v>0.7936507936507936</v>
      </c>
      <c r="M1848" t="n">
        <v>0.7936507936507936</v>
      </c>
      <c r="N1848" t="inlineStr">
        <is>
          <t>63.0%</t>
        </is>
      </c>
      <c r="O1848" t="inlineStr">
        <is>
          <t>50.0%</t>
        </is>
      </c>
      <c r="P1848" t="inlineStr">
        <is>
          <t>469.2-2023-06-30</t>
        </is>
      </c>
      <c r="Q1848" t="n">
        <v>2</v>
      </c>
      <c r="R1848" t="n">
        <v>2</v>
      </c>
    </row>
    <row r="1849">
      <c r="A1849" t="inlineStr">
        <is>
          <t>469.2</t>
        </is>
      </c>
      <c r="B1849" t="inlineStr">
        <is>
          <t>Plan anual FSCC- DERECHO Y GOBIERNO-DERECHO</t>
        </is>
      </c>
      <c r="C1849" t="inlineStr">
        <is>
          <t>Gestión de unidades académicas</t>
        </is>
      </c>
      <c r="D1849" t="inlineStr">
        <is>
          <t>Trimestral</t>
        </is>
      </c>
      <c r="E1849" t="inlineStr">
        <is>
          <t>Positivo</t>
        </is>
      </c>
      <c r="F1849" s="137" t="n">
        <v>45291</v>
      </c>
      <c r="G1849" t="n">
        <v>2023</v>
      </c>
      <c r="H1849" t="inlineStr">
        <is>
          <t>Diciembre</t>
        </is>
      </c>
      <c r="I1849" t="inlineStr">
        <is>
          <t>2023-2</t>
        </is>
      </c>
      <c r="J1849" t="n">
        <v>100</v>
      </c>
      <c r="K1849" t="n">
        <v>83.33</v>
      </c>
      <c r="L1849" t="n">
        <v>0.8332999999999999</v>
      </c>
      <c r="M1849" t="n">
        <v>0.8332999999999999</v>
      </c>
      <c r="N1849" t="inlineStr">
        <is>
          <t>100.0%</t>
        </is>
      </c>
      <c r="O1849" t="inlineStr">
        <is>
          <t>83.33%</t>
        </is>
      </c>
      <c r="P1849" t="inlineStr">
        <is>
          <t>469.2-2023-12-31</t>
        </is>
      </c>
      <c r="Q1849" t="n">
        <v>2</v>
      </c>
      <c r="R1849" t="n">
        <v>2</v>
      </c>
    </row>
    <row r="1850">
      <c r="A1850" t="inlineStr">
        <is>
          <t>469.2</t>
        </is>
      </c>
      <c r="B1850" t="inlineStr">
        <is>
          <t>Plan anual FSCC- DERECHO Y GOBIERNO-DERECHO</t>
        </is>
      </c>
      <c r="C1850" t="inlineStr">
        <is>
          <t>Gestión de unidades académicas</t>
        </is>
      </c>
      <c r="D1850" t="inlineStr">
        <is>
          <t>Trimestral</t>
        </is>
      </c>
      <c r="E1850" t="inlineStr">
        <is>
          <t>Positivo</t>
        </is>
      </c>
      <c r="F1850" s="137" t="n">
        <v>45473</v>
      </c>
      <c r="G1850" t="n">
        <v>2024</v>
      </c>
      <c r="H1850" t="inlineStr">
        <is>
          <t>Junio</t>
        </is>
      </c>
      <c r="I1850" t="inlineStr">
        <is>
          <t>2024-1</t>
        </is>
      </c>
      <c r="J1850" t="n">
        <v>89.90000000000001</v>
      </c>
      <c r="K1850" t="n">
        <v>82</v>
      </c>
      <c r="L1850" t="n">
        <v>0.9121245828698553</v>
      </c>
      <c r="M1850" t="n">
        <v>0.9121245828698553</v>
      </c>
      <c r="N1850" t="inlineStr">
        <is>
          <t>89.9%</t>
        </is>
      </c>
      <c r="O1850" t="inlineStr">
        <is>
          <t>82.0%</t>
        </is>
      </c>
      <c r="P1850" t="inlineStr">
        <is>
          <t>469.2-2024-06-30</t>
        </is>
      </c>
      <c r="Q1850" t="n">
        <v>2</v>
      </c>
      <c r="R1850" t="n">
        <v>2</v>
      </c>
    </row>
    <row r="1851">
      <c r="A1851" t="inlineStr">
        <is>
          <t>469.3</t>
        </is>
      </c>
      <c r="B1851" t="inlineStr">
        <is>
          <t>Plan anual FIDI-DISEÑO-DISEÑO GRAFICO</t>
        </is>
      </c>
      <c r="C1851" t="inlineStr">
        <is>
          <t>Gestión de unidades académicas</t>
        </is>
      </c>
      <c r="D1851" t="inlineStr">
        <is>
          <t>Trimestral</t>
        </is>
      </c>
      <c r="E1851" t="inlineStr">
        <is>
          <t>Positivo</t>
        </is>
      </c>
      <c r="F1851" s="137" t="n">
        <v>45107</v>
      </c>
      <c r="G1851" t="n">
        <v>2023</v>
      </c>
      <c r="H1851" t="inlineStr">
        <is>
          <t>Junio</t>
        </is>
      </c>
      <c r="I1851" t="inlineStr">
        <is>
          <t>2023-1</t>
        </is>
      </c>
      <c r="J1851" t="n">
        <v>50</v>
      </c>
      <c r="K1851" t="n">
        <v>78</v>
      </c>
      <c r="L1851" t="n">
        <v>1.3</v>
      </c>
      <c r="M1851" t="n">
        <v>1.56</v>
      </c>
      <c r="N1851" t="inlineStr">
        <is>
          <t>50.0%</t>
        </is>
      </c>
      <c r="O1851" t="inlineStr">
        <is>
          <t>78.0%</t>
        </is>
      </c>
      <c r="P1851" t="inlineStr">
        <is>
          <t>469.3-2023-06-30</t>
        </is>
      </c>
      <c r="Q1851" t="n">
        <v>2</v>
      </c>
      <c r="R1851" t="n">
        <v>2</v>
      </c>
    </row>
    <row r="1852">
      <c r="A1852" t="inlineStr">
        <is>
          <t>469.3</t>
        </is>
      </c>
      <c r="B1852" t="inlineStr">
        <is>
          <t>Plan anual FIDI-DISEÑO-DISEÑO GRAFICO</t>
        </is>
      </c>
      <c r="C1852" t="inlineStr">
        <is>
          <t>Gestión de unidades académicas</t>
        </is>
      </c>
      <c r="D1852" t="inlineStr">
        <is>
          <t>Trimestral</t>
        </is>
      </c>
      <c r="E1852" t="inlineStr">
        <is>
          <t>Positivo</t>
        </is>
      </c>
      <c r="F1852" s="137" t="n">
        <v>45291</v>
      </c>
      <c r="G1852" t="n">
        <v>2023</v>
      </c>
      <c r="H1852" t="inlineStr">
        <is>
          <t>Diciembre</t>
        </is>
      </c>
      <c r="I1852" t="inlineStr">
        <is>
          <t>2023-2</t>
        </is>
      </c>
      <c r="J1852" t="n">
        <v>100</v>
      </c>
      <c r="K1852" t="n">
        <v>100</v>
      </c>
      <c r="L1852" t="n">
        <v>1</v>
      </c>
      <c r="M1852" t="n">
        <v>1</v>
      </c>
      <c r="N1852" t="inlineStr">
        <is>
          <t>100.0%</t>
        </is>
      </c>
      <c r="O1852" t="inlineStr">
        <is>
          <t>100.0%</t>
        </is>
      </c>
      <c r="P1852" t="inlineStr">
        <is>
          <t>469.3-2023-12-31</t>
        </is>
      </c>
      <c r="Q1852" t="n">
        <v>2</v>
      </c>
      <c r="R1852" t="n">
        <v>2</v>
      </c>
    </row>
    <row r="1853">
      <c r="A1853" t="inlineStr">
        <is>
          <t>469.3</t>
        </is>
      </c>
      <c r="B1853" t="inlineStr">
        <is>
          <t>Plan anual FIDI-DISEÑO-DISEÑO GRAFICO</t>
        </is>
      </c>
      <c r="C1853" t="inlineStr">
        <is>
          <t>Gestión de unidades académicas</t>
        </is>
      </c>
      <c r="D1853" t="inlineStr">
        <is>
          <t>Trimestral</t>
        </is>
      </c>
      <c r="E1853" t="inlineStr">
        <is>
          <t>Positivo</t>
        </is>
      </c>
      <c r="F1853" s="137" t="n">
        <v>45473</v>
      </c>
      <c r="G1853" t="n">
        <v>2024</v>
      </c>
      <c r="H1853" t="inlineStr">
        <is>
          <t>Junio</t>
        </is>
      </c>
      <c r="I1853" t="inlineStr">
        <is>
          <t>2024-1</t>
        </is>
      </c>
      <c r="J1853" t="n">
        <v>39.95</v>
      </c>
      <c r="K1853" t="n">
        <v>43.61</v>
      </c>
      <c r="L1853" t="n">
        <v>1.091614518147685</v>
      </c>
      <c r="M1853" t="n">
        <v>1.091614518147685</v>
      </c>
      <c r="N1853" t="inlineStr">
        <is>
          <t>39.95%</t>
        </is>
      </c>
      <c r="O1853" t="inlineStr">
        <is>
          <t>43.61%</t>
        </is>
      </c>
      <c r="P1853" t="inlineStr">
        <is>
          <t>469.3-2024-06-30</t>
        </is>
      </c>
      <c r="Q1853" t="n">
        <v>2</v>
      </c>
      <c r="R1853" t="n">
        <v>2</v>
      </c>
    </row>
    <row r="1854">
      <c r="A1854" t="inlineStr">
        <is>
          <t>469.4</t>
        </is>
      </c>
      <c r="B1854" t="inlineStr">
        <is>
          <t>Plan anual FIDI-TIC -INGENIERIA DE SISTEMAS</t>
        </is>
      </c>
      <c r="C1854" t="inlineStr">
        <is>
          <t>Gestión de unidades académicas</t>
        </is>
      </c>
      <c r="D1854" t="inlineStr">
        <is>
          <t>Trimestral</t>
        </is>
      </c>
      <c r="E1854" t="inlineStr">
        <is>
          <t>Positivo</t>
        </is>
      </c>
      <c r="F1854" s="137" t="n">
        <v>45107</v>
      </c>
      <c r="G1854" t="n">
        <v>2023</v>
      </c>
      <c r="H1854" t="inlineStr">
        <is>
          <t>Junio</t>
        </is>
      </c>
      <c r="I1854" t="inlineStr">
        <is>
          <t>2023-1</t>
        </is>
      </c>
      <c r="J1854" t="n">
        <v>68</v>
      </c>
      <c r="K1854" t="n">
        <v>71</v>
      </c>
      <c r="L1854" t="n">
        <v>1.044117647058824</v>
      </c>
      <c r="M1854" t="n">
        <v>1.044117647058824</v>
      </c>
      <c r="N1854" t="inlineStr">
        <is>
          <t>68.0%</t>
        </is>
      </c>
      <c r="O1854" t="inlineStr">
        <is>
          <t>71.0%</t>
        </is>
      </c>
      <c r="P1854" t="inlineStr">
        <is>
          <t>469.4-2023-06-30</t>
        </is>
      </c>
      <c r="Q1854" t="n">
        <v>2</v>
      </c>
      <c r="R1854" t="n">
        <v>2</v>
      </c>
    </row>
    <row r="1855">
      <c r="A1855" t="inlineStr">
        <is>
          <t>469.4</t>
        </is>
      </c>
      <c r="B1855" t="inlineStr">
        <is>
          <t>Plan anual FIDI-TIC -INGENIERIA DE SISTEMAS</t>
        </is>
      </c>
      <c r="C1855" t="inlineStr">
        <is>
          <t>Gestión de unidades académicas</t>
        </is>
      </c>
      <c r="D1855" t="inlineStr">
        <is>
          <t>Trimestral</t>
        </is>
      </c>
      <c r="E1855" t="inlineStr">
        <is>
          <t>Positivo</t>
        </is>
      </c>
      <c r="F1855" s="137" t="n">
        <v>45291</v>
      </c>
      <c r="G1855" t="n">
        <v>2023</v>
      </c>
      <c r="H1855" t="inlineStr">
        <is>
          <t>Diciembre</t>
        </is>
      </c>
      <c r="I1855" t="inlineStr">
        <is>
          <t>2023-2</t>
        </is>
      </c>
      <c r="J1855" t="n">
        <v>100</v>
      </c>
      <c r="K1855" t="n">
        <v>100</v>
      </c>
      <c r="L1855" t="n">
        <v>1</v>
      </c>
      <c r="M1855" t="n">
        <v>1</v>
      </c>
      <c r="N1855" t="inlineStr">
        <is>
          <t>100.0%</t>
        </is>
      </c>
      <c r="O1855" t="inlineStr">
        <is>
          <t>100.0%</t>
        </is>
      </c>
      <c r="P1855" t="inlineStr">
        <is>
          <t>469.4-2023-12-31</t>
        </is>
      </c>
      <c r="Q1855" t="n">
        <v>2</v>
      </c>
      <c r="R1855" t="n">
        <v>2</v>
      </c>
    </row>
    <row r="1856">
      <c r="A1856" t="inlineStr">
        <is>
          <t>469.4</t>
        </is>
      </c>
      <c r="B1856" t="inlineStr">
        <is>
          <t>Plan anual FIDI-TIC -INGENIERIA DE SISTEMAS</t>
        </is>
      </c>
      <c r="C1856" t="inlineStr">
        <is>
          <t>Gestión de unidades académicas</t>
        </is>
      </c>
      <c r="D1856" t="inlineStr">
        <is>
          <t>Trimestral</t>
        </is>
      </c>
      <c r="E1856" t="inlineStr">
        <is>
          <t>Positivo</t>
        </is>
      </c>
      <c r="F1856" s="137" t="n">
        <v>45473</v>
      </c>
      <c r="G1856" t="n">
        <v>2024</v>
      </c>
      <c r="H1856" t="inlineStr">
        <is>
          <t>Junio</t>
        </is>
      </c>
      <c r="I1856" t="inlineStr">
        <is>
          <t>2024-1</t>
        </is>
      </c>
      <c r="J1856" t="n">
        <v>29.69</v>
      </c>
      <c r="K1856" t="n">
        <v>40.36</v>
      </c>
      <c r="L1856" t="n">
        <v>1.3</v>
      </c>
      <c r="M1856" t="n">
        <v>1.359380262714719</v>
      </c>
      <c r="N1856" t="inlineStr">
        <is>
          <t>29.69%</t>
        </is>
      </c>
      <c r="O1856" t="inlineStr">
        <is>
          <t>40.36%</t>
        </is>
      </c>
      <c r="P1856" t="inlineStr">
        <is>
          <t>469.4-2024-06-30</t>
        </is>
      </c>
      <c r="Q1856" t="n">
        <v>2</v>
      </c>
      <c r="R1856" t="n">
        <v>2</v>
      </c>
    </row>
    <row r="1857">
      <c r="A1857" t="inlineStr">
        <is>
          <t>469.5</t>
        </is>
      </c>
      <c r="B1857" t="inlineStr">
        <is>
          <t>Plan anual FIDI-OPINA-INGENIERIA INDUSTRIAL</t>
        </is>
      </c>
      <c r="C1857" t="inlineStr">
        <is>
          <t>Gestión de unidades académicas</t>
        </is>
      </c>
      <c r="D1857" t="inlineStr">
        <is>
          <t>Trimestral</t>
        </is>
      </c>
      <c r="E1857" t="inlineStr">
        <is>
          <t>Positivo</t>
        </is>
      </c>
      <c r="F1857" s="137" t="n">
        <v>45107</v>
      </c>
      <c r="G1857" t="n">
        <v>2023</v>
      </c>
      <c r="H1857" t="inlineStr">
        <is>
          <t>Junio</t>
        </is>
      </c>
      <c r="I1857" t="inlineStr">
        <is>
          <t>2023-1</t>
        </is>
      </c>
      <c r="J1857" t="n">
        <v>53</v>
      </c>
      <c r="K1857" t="n">
        <v>63</v>
      </c>
      <c r="L1857" t="n">
        <v>1.188679245283019</v>
      </c>
      <c r="M1857" t="n">
        <v>1.188679245283019</v>
      </c>
      <c r="N1857" t="inlineStr">
        <is>
          <t>53.0%</t>
        </is>
      </c>
      <c r="O1857" t="inlineStr">
        <is>
          <t>63.0%</t>
        </is>
      </c>
      <c r="P1857" t="inlineStr">
        <is>
          <t>469.5-2023-06-30</t>
        </is>
      </c>
      <c r="Q1857" t="n">
        <v>2</v>
      </c>
      <c r="R1857" t="n">
        <v>2</v>
      </c>
    </row>
    <row r="1858">
      <c r="A1858" t="inlineStr">
        <is>
          <t>469.5</t>
        </is>
      </c>
      <c r="B1858" t="inlineStr">
        <is>
          <t>Plan anual FIDI-OPINA-INGENIERIA INDUSTRIAL</t>
        </is>
      </c>
      <c r="C1858" t="inlineStr">
        <is>
          <t>Gestión de unidades académicas</t>
        </is>
      </c>
      <c r="D1858" t="inlineStr">
        <is>
          <t>Trimestral</t>
        </is>
      </c>
      <c r="E1858" t="inlineStr">
        <is>
          <t>Positivo</t>
        </is>
      </c>
      <c r="F1858" s="137" t="n">
        <v>45291</v>
      </c>
      <c r="G1858" t="n">
        <v>2023</v>
      </c>
      <c r="H1858" t="inlineStr">
        <is>
          <t>Diciembre</t>
        </is>
      </c>
      <c r="I1858" t="inlineStr">
        <is>
          <t>2023-2</t>
        </is>
      </c>
      <c r="J1858" t="n">
        <v>100</v>
      </c>
      <c r="K1858" t="n">
        <v>100</v>
      </c>
      <c r="L1858" t="n">
        <v>1</v>
      </c>
      <c r="M1858" t="n">
        <v>1</v>
      </c>
      <c r="N1858" t="inlineStr">
        <is>
          <t>100.0%</t>
        </is>
      </c>
      <c r="O1858" t="inlineStr">
        <is>
          <t>100.0%</t>
        </is>
      </c>
      <c r="P1858" t="inlineStr">
        <is>
          <t>469.5-2023-12-31</t>
        </is>
      </c>
      <c r="Q1858" t="n">
        <v>2</v>
      </c>
      <c r="R1858" t="n">
        <v>2</v>
      </c>
    </row>
    <row r="1859">
      <c r="A1859" t="inlineStr">
        <is>
          <t>469.5</t>
        </is>
      </c>
      <c r="B1859" t="inlineStr">
        <is>
          <t>Plan anual FIDI-OPINA-INGENIERIA INDUSTRIAL</t>
        </is>
      </c>
      <c r="C1859" t="inlineStr">
        <is>
          <t>Gestión de unidades académicas</t>
        </is>
      </c>
      <c r="D1859" t="inlineStr">
        <is>
          <t>Trimestral</t>
        </is>
      </c>
      <c r="E1859" t="inlineStr">
        <is>
          <t>Positivo</t>
        </is>
      </c>
      <c r="F1859" s="137" t="n">
        <v>45473</v>
      </c>
      <c r="G1859" t="n">
        <v>2024</v>
      </c>
      <c r="H1859" t="inlineStr">
        <is>
          <t>Junio</t>
        </is>
      </c>
      <c r="I1859" t="inlineStr">
        <is>
          <t>2024-1</t>
        </is>
      </c>
      <c r="J1859" t="n">
        <v>40.85</v>
      </c>
      <c r="K1859" t="n">
        <v>45.75</v>
      </c>
      <c r="L1859" t="n">
        <v>1.119951040391677</v>
      </c>
      <c r="M1859" t="n">
        <v>1.119951040391677</v>
      </c>
      <c r="N1859" t="inlineStr">
        <is>
          <t>40.85%</t>
        </is>
      </c>
      <c r="O1859" t="inlineStr">
        <is>
          <t>45.75%</t>
        </is>
      </c>
      <c r="P1859" t="inlineStr">
        <is>
          <t>469.5-2024-06-30</t>
        </is>
      </c>
      <c r="Q1859" t="n">
        <v>2</v>
      </c>
      <c r="R1859" t="n">
        <v>2</v>
      </c>
    </row>
    <row r="1860">
      <c r="A1860" t="inlineStr">
        <is>
          <t>469.6</t>
        </is>
      </c>
      <c r="B1860" t="inlineStr">
        <is>
          <t>Plan anual FNGS-NEG Y DLLO INTER-NEGOCIOS INTERNACIONALES</t>
        </is>
      </c>
      <c r="C1860" t="inlineStr">
        <is>
          <t>Gestión de unidades académicas</t>
        </is>
      </c>
      <c r="D1860" t="inlineStr">
        <is>
          <t>Trimestral</t>
        </is>
      </c>
      <c r="E1860" t="inlineStr">
        <is>
          <t>Positivo</t>
        </is>
      </c>
      <c r="F1860" s="137" t="n">
        <v>45107</v>
      </c>
      <c r="G1860" t="n">
        <v>2023</v>
      </c>
      <c r="H1860" t="inlineStr">
        <is>
          <t>Junio</t>
        </is>
      </c>
      <c r="I1860" t="inlineStr">
        <is>
          <t>2023-1</t>
        </is>
      </c>
      <c r="J1860" t="n">
        <v>65</v>
      </c>
      <c r="K1860" t="n">
        <v>67</v>
      </c>
      <c r="L1860" t="n">
        <v>1.030769230769231</v>
      </c>
      <c r="M1860" t="n">
        <v>1.030769230769231</v>
      </c>
      <c r="N1860" t="inlineStr">
        <is>
          <t>65.0%</t>
        </is>
      </c>
      <c r="O1860" t="inlineStr">
        <is>
          <t>67.0%</t>
        </is>
      </c>
      <c r="P1860" t="inlineStr">
        <is>
          <t>469.6-2023-06-30</t>
        </is>
      </c>
      <c r="Q1860" t="n">
        <v>2</v>
      </c>
      <c r="R1860" t="n">
        <v>2</v>
      </c>
    </row>
    <row r="1861">
      <c r="A1861" t="inlineStr">
        <is>
          <t>469.6</t>
        </is>
      </c>
      <c r="B1861" t="inlineStr">
        <is>
          <t>Plan anual FNGS-NEG Y DLLO INTER-NEGOCIOS INTERNACIONALES</t>
        </is>
      </c>
      <c r="C1861" t="inlineStr">
        <is>
          <t>Gestión de unidades académicas</t>
        </is>
      </c>
      <c r="D1861" t="inlineStr">
        <is>
          <t>Trimestral</t>
        </is>
      </c>
      <c r="E1861" t="inlineStr">
        <is>
          <t>Positivo</t>
        </is>
      </c>
      <c r="F1861" s="137" t="n">
        <v>45291</v>
      </c>
      <c r="G1861" t="n">
        <v>2023</v>
      </c>
      <c r="H1861" t="inlineStr">
        <is>
          <t>Diciembre</t>
        </is>
      </c>
      <c r="I1861" t="inlineStr">
        <is>
          <t>2023-2</t>
        </is>
      </c>
      <c r="J1861" t="n">
        <v>100</v>
      </c>
      <c r="K1861" t="n">
        <v>100</v>
      </c>
      <c r="L1861" t="n">
        <v>1</v>
      </c>
      <c r="M1861" t="n">
        <v>1</v>
      </c>
      <c r="N1861" t="inlineStr">
        <is>
          <t>100.0%</t>
        </is>
      </c>
      <c r="O1861" t="inlineStr">
        <is>
          <t>100.0%</t>
        </is>
      </c>
      <c r="P1861" t="inlineStr">
        <is>
          <t>469.6-2023-12-31</t>
        </is>
      </c>
      <c r="Q1861" t="n">
        <v>2</v>
      </c>
      <c r="R1861" t="n">
        <v>2</v>
      </c>
    </row>
    <row r="1862">
      <c r="A1862" t="inlineStr">
        <is>
          <t>469.6</t>
        </is>
      </c>
      <c r="B1862" t="inlineStr">
        <is>
          <t>Plan anual FNGS-NEG Y DLLO INTER-NEGOCIOS INTERNACIONALES</t>
        </is>
      </c>
      <c r="C1862" t="inlineStr">
        <is>
          <t>Gestión de unidades académicas</t>
        </is>
      </c>
      <c r="D1862" t="inlineStr">
        <is>
          <t>Trimestral</t>
        </is>
      </c>
      <c r="E1862" t="inlineStr">
        <is>
          <t>Positivo</t>
        </is>
      </c>
      <c r="F1862" s="137" t="n">
        <v>45473</v>
      </c>
      <c r="G1862" t="n">
        <v>2024</v>
      </c>
      <c r="H1862" t="inlineStr">
        <is>
          <t>Junio</t>
        </is>
      </c>
      <c r="I1862" t="inlineStr">
        <is>
          <t>2024-1</t>
        </is>
      </c>
      <c r="J1862" t="n">
        <v>57.31</v>
      </c>
      <c r="K1862" t="n">
        <v>72.5</v>
      </c>
      <c r="L1862" t="n">
        <v>1.265049729541092</v>
      </c>
      <c r="M1862" t="n">
        <v>1.265049729541092</v>
      </c>
      <c r="N1862" t="inlineStr">
        <is>
          <t>57.31%</t>
        </is>
      </c>
      <c r="O1862" t="inlineStr">
        <is>
          <t>72.5%</t>
        </is>
      </c>
      <c r="P1862" t="inlineStr">
        <is>
          <t>469.6-2024-06-30</t>
        </is>
      </c>
      <c r="Q1862" t="n">
        <v>2</v>
      </c>
      <c r="R1862" t="n">
        <v>2</v>
      </c>
    </row>
    <row r="1863">
      <c r="A1863" t="inlineStr">
        <is>
          <t>469.7</t>
        </is>
      </c>
      <c r="B1863" t="inlineStr">
        <is>
          <t>Plan anual FSCC- EST.PSIC,TH Y SOC- PSICOLOGIA</t>
        </is>
      </c>
      <c r="C1863" t="inlineStr">
        <is>
          <t>Gestión de unidades académicas</t>
        </is>
      </c>
      <c r="D1863" t="inlineStr">
        <is>
          <t>Trimestral</t>
        </is>
      </c>
      <c r="E1863" t="inlineStr">
        <is>
          <t>Positivo</t>
        </is>
      </c>
      <c r="F1863" s="137" t="n">
        <v>45107</v>
      </c>
      <c r="G1863" t="n">
        <v>2023</v>
      </c>
      <c r="H1863" t="inlineStr">
        <is>
          <t>Junio</t>
        </is>
      </c>
      <c r="I1863" t="inlineStr">
        <is>
          <t>2023-1</t>
        </is>
      </c>
      <c r="J1863" t="n">
        <v>52</v>
      </c>
      <c r="K1863" t="n">
        <v>67</v>
      </c>
      <c r="L1863" t="n">
        <v>1.288461538461539</v>
      </c>
      <c r="M1863" t="n">
        <v>1.288461538461539</v>
      </c>
      <c r="N1863" t="inlineStr">
        <is>
          <t>52.0%</t>
        </is>
      </c>
      <c r="O1863" t="inlineStr">
        <is>
          <t>67.0%</t>
        </is>
      </c>
      <c r="P1863" t="inlineStr">
        <is>
          <t>469.7-2023-06-30</t>
        </is>
      </c>
      <c r="Q1863" t="n">
        <v>2</v>
      </c>
      <c r="R1863" t="n">
        <v>2</v>
      </c>
    </row>
    <row r="1864">
      <c r="A1864" t="inlineStr">
        <is>
          <t>469.7</t>
        </is>
      </c>
      <c r="B1864" t="inlineStr">
        <is>
          <t>Plan anual FSCC- EST.PSIC,TH Y SOC- PSICOLOGIA</t>
        </is>
      </c>
      <c r="C1864" t="inlineStr">
        <is>
          <t>Gestión de unidades académicas</t>
        </is>
      </c>
      <c r="D1864" t="inlineStr">
        <is>
          <t>Trimestral</t>
        </is>
      </c>
      <c r="E1864" t="inlineStr">
        <is>
          <t>Positivo</t>
        </is>
      </c>
      <c r="F1864" s="137" t="n">
        <v>45291</v>
      </c>
      <c r="G1864" t="n">
        <v>2023</v>
      </c>
      <c r="H1864" t="inlineStr">
        <is>
          <t>Diciembre</t>
        </is>
      </c>
      <c r="I1864" t="inlineStr">
        <is>
          <t>2023-2</t>
        </is>
      </c>
      <c r="J1864" t="n">
        <v>100</v>
      </c>
      <c r="K1864" t="n">
        <v>100</v>
      </c>
      <c r="L1864" t="n">
        <v>1</v>
      </c>
      <c r="M1864" t="n">
        <v>1</v>
      </c>
      <c r="N1864" t="inlineStr">
        <is>
          <t>100.0%</t>
        </is>
      </c>
      <c r="O1864" t="inlineStr">
        <is>
          <t>100.0%</t>
        </is>
      </c>
      <c r="P1864" t="inlineStr">
        <is>
          <t>469.7-2023-12-31</t>
        </is>
      </c>
      <c r="Q1864" t="n">
        <v>2</v>
      </c>
      <c r="R1864" t="n">
        <v>2</v>
      </c>
    </row>
    <row r="1865">
      <c r="A1865" t="inlineStr">
        <is>
          <t>469.7</t>
        </is>
      </c>
      <c r="B1865" t="inlineStr">
        <is>
          <t>Plan anual FSCC- EST.PSIC,TH Y SOC- PSICOLOGIA</t>
        </is>
      </c>
      <c r="C1865" t="inlineStr">
        <is>
          <t>Gestión de unidades académicas</t>
        </is>
      </c>
      <c r="D1865" t="inlineStr">
        <is>
          <t>Trimestral</t>
        </is>
      </c>
      <c r="E1865" t="inlineStr">
        <is>
          <t>Positivo</t>
        </is>
      </c>
      <c r="F1865" s="137" t="n">
        <v>45473</v>
      </c>
      <c r="G1865" t="n">
        <v>2024</v>
      </c>
      <c r="H1865" t="inlineStr">
        <is>
          <t>Junio</t>
        </is>
      </c>
      <c r="I1865" t="inlineStr">
        <is>
          <t>2024-1</t>
        </is>
      </c>
      <c r="J1865" t="n">
        <v>54.94</v>
      </c>
      <c r="K1865" t="n">
        <v>68.75</v>
      </c>
      <c r="L1865" t="n">
        <v>1.251365125591555</v>
      </c>
      <c r="M1865" t="n">
        <v>1.251365125591555</v>
      </c>
      <c r="N1865" t="inlineStr">
        <is>
          <t>54.94%</t>
        </is>
      </c>
      <c r="O1865" t="inlineStr">
        <is>
          <t>68.75%</t>
        </is>
      </c>
      <c r="P1865" t="inlineStr">
        <is>
          <t>469.7-2024-06-30</t>
        </is>
      </c>
      <c r="Q1865" t="n">
        <v>2</v>
      </c>
      <c r="R1865" t="n">
        <v>2</v>
      </c>
    </row>
    <row r="1866">
      <c r="A1866" t="inlineStr">
        <is>
          <t>469.8</t>
        </is>
      </c>
      <c r="B1866" t="inlineStr">
        <is>
          <t>Plan anual FIDI-CIENCIAS BÁSICAS MED</t>
        </is>
      </c>
      <c r="C1866" t="inlineStr">
        <is>
          <t>Gestión de unidades académicas</t>
        </is>
      </c>
      <c r="D1866" t="inlineStr">
        <is>
          <t>Trimestral</t>
        </is>
      </c>
      <c r="E1866" t="inlineStr">
        <is>
          <t>Positivo</t>
        </is>
      </c>
      <c r="F1866" s="137" t="n">
        <v>45473</v>
      </c>
      <c r="G1866" t="n">
        <v>2024</v>
      </c>
      <c r="H1866" t="inlineStr">
        <is>
          <t>Junio</t>
        </is>
      </c>
      <c r="I1866" t="inlineStr">
        <is>
          <t>2024-1</t>
        </is>
      </c>
      <c r="J1866" t="n">
        <v>50.46</v>
      </c>
      <c r="K1866" t="n">
        <v>50</v>
      </c>
      <c r="L1866" t="n">
        <v>0.9908838684106223</v>
      </c>
      <c r="M1866" t="n">
        <v>0.9908838684106223</v>
      </c>
      <c r="N1866" t="inlineStr">
        <is>
          <t>50.46%</t>
        </is>
      </c>
      <c r="O1866" t="inlineStr">
        <is>
          <t>50.0%</t>
        </is>
      </c>
      <c r="P1866" t="inlineStr">
        <is>
          <t>469.8-2024-06-30</t>
        </is>
      </c>
      <c r="Q1866" t="n">
        <v>2</v>
      </c>
      <c r="R1866" t="n">
        <v>2</v>
      </c>
    </row>
    <row r="1867">
      <c r="A1867" t="inlineStr">
        <is>
          <t>469.9</t>
        </is>
      </c>
      <c r="B1867" t="inlineStr">
        <is>
          <t>Plan anual ADMON DE EMPRESAS</t>
        </is>
      </c>
      <c r="C1867" t="inlineStr">
        <is>
          <t>Gestión de unidades académicas</t>
        </is>
      </c>
      <c r="D1867" t="inlineStr">
        <is>
          <t>Trimestral</t>
        </is>
      </c>
      <c r="E1867" t="inlineStr">
        <is>
          <t>Positivo</t>
        </is>
      </c>
      <c r="F1867" s="137" t="n">
        <v>45107</v>
      </c>
      <c r="G1867" t="n">
        <v>2023</v>
      </c>
      <c r="H1867" t="inlineStr">
        <is>
          <t>Junio</t>
        </is>
      </c>
      <c r="I1867" t="inlineStr">
        <is>
          <t>2023-1</t>
        </is>
      </c>
      <c r="J1867" t="n">
        <v>54</v>
      </c>
      <c r="K1867" t="n">
        <v>70</v>
      </c>
      <c r="L1867" t="n">
        <v>1.296296296296296</v>
      </c>
      <c r="M1867" t="n">
        <v>1.296296296296296</v>
      </c>
      <c r="N1867" t="inlineStr">
        <is>
          <t>54.0%</t>
        </is>
      </c>
      <c r="O1867" t="inlineStr">
        <is>
          <t>70.0%</t>
        </is>
      </c>
      <c r="P1867" t="inlineStr">
        <is>
          <t>469.9-2023-06-30</t>
        </is>
      </c>
      <c r="Q1867" t="n">
        <v>2</v>
      </c>
      <c r="R1867" t="n">
        <v>2</v>
      </c>
    </row>
    <row r="1868">
      <c r="A1868" t="inlineStr">
        <is>
          <t>469.9</t>
        </is>
      </c>
      <c r="B1868" t="inlineStr">
        <is>
          <t>Plan anual ADMON DE EMPRESAS</t>
        </is>
      </c>
      <c r="C1868" t="inlineStr">
        <is>
          <t>Gestión de unidades académicas</t>
        </is>
      </c>
      <c r="D1868" t="inlineStr">
        <is>
          <t>Trimestral</t>
        </is>
      </c>
      <c r="E1868" t="inlineStr">
        <is>
          <t>Positivo</t>
        </is>
      </c>
      <c r="F1868" s="137" t="n">
        <v>45291</v>
      </c>
      <c r="G1868" t="n">
        <v>2023</v>
      </c>
      <c r="H1868" t="inlineStr">
        <is>
          <t>Diciembre</t>
        </is>
      </c>
      <c r="I1868" t="inlineStr">
        <is>
          <t>2023-2</t>
        </is>
      </c>
      <c r="J1868" t="n">
        <v>100</v>
      </c>
      <c r="K1868" t="n">
        <v>98.40000000000001</v>
      </c>
      <c r="L1868" t="n">
        <v>0.9840000000000001</v>
      </c>
      <c r="M1868" t="n">
        <v>0.9840000000000001</v>
      </c>
      <c r="N1868" t="inlineStr">
        <is>
          <t>100.0%</t>
        </is>
      </c>
      <c r="O1868" t="inlineStr">
        <is>
          <t>98.4%</t>
        </is>
      </c>
      <c r="P1868" t="inlineStr">
        <is>
          <t>469.9-2023-12-31</t>
        </is>
      </c>
      <c r="Q1868" t="n">
        <v>2</v>
      </c>
      <c r="R1868" t="n">
        <v>2</v>
      </c>
    </row>
    <row r="1869">
      <c r="A1869" t="inlineStr">
        <is>
          <t>469.9</t>
        </is>
      </c>
      <c r="B1869" t="inlineStr">
        <is>
          <t>Plan anual ADMON DE EMPRESAS</t>
        </is>
      </c>
      <c r="C1869" t="inlineStr">
        <is>
          <t>Sede Medellín</t>
        </is>
      </c>
      <c r="D1869" t="inlineStr">
        <is>
          <t>Trimestral</t>
        </is>
      </c>
      <c r="E1869" t="inlineStr">
        <is>
          <t>Positivo</t>
        </is>
      </c>
      <c r="F1869" s="137" t="n">
        <v>45473</v>
      </c>
      <c r="G1869" t="n">
        <v>2024</v>
      </c>
      <c r="H1869" t="inlineStr">
        <is>
          <t>Junio</t>
        </is>
      </c>
      <c r="I1869" t="inlineStr">
        <is>
          <t>2024-1</t>
        </is>
      </c>
      <c r="J1869" t="n">
        <v>68.98</v>
      </c>
      <c r="K1869" t="n">
        <v>68.75</v>
      </c>
      <c r="L1869" t="n">
        <v>0.9966657002029573</v>
      </c>
      <c r="M1869" t="n">
        <v>0.9966657002029573</v>
      </c>
      <c r="N1869" t="inlineStr">
        <is>
          <t>68.98%</t>
        </is>
      </c>
      <c r="O1869" t="inlineStr">
        <is>
          <t>68.75%</t>
        </is>
      </c>
      <c r="P1869" t="inlineStr">
        <is>
          <t>469.9-2024-06-30</t>
        </is>
      </c>
      <c r="Q1869" t="n">
        <v>2</v>
      </c>
      <c r="R1869" t="n">
        <v>2</v>
      </c>
    </row>
    <row r="1870">
      <c r="A1870" t="inlineStr">
        <is>
          <t>470</t>
        </is>
      </c>
      <c r="B1870" t="inlineStr">
        <is>
          <t>Cumplimiento plan anual Secretaria académica y de extensión</t>
        </is>
      </c>
      <c r="C1870" t="inlineStr">
        <is>
          <t>Planeación Estratégica</t>
        </is>
      </c>
      <c r="D1870" t="inlineStr">
        <is>
          <t>Trimestral</t>
        </is>
      </c>
      <c r="E1870" t="inlineStr">
        <is>
          <t>Positivo</t>
        </is>
      </c>
      <c r="F1870" s="137" t="n">
        <v>45473</v>
      </c>
      <c r="G1870" t="n">
        <v>2024</v>
      </c>
      <c r="H1870" t="inlineStr">
        <is>
          <t>Junio</t>
        </is>
      </c>
      <c r="I1870" t="inlineStr">
        <is>
          <t>2024-1</t>
        </is>
      </c>
      <c r="J1870" t="n">
        <v>100</v>
      </c>
      <c r="K1870" t="n">
        <v>98.84999999999999</v>
      </c>
      <c r="L1870" t="n">
        <v>0.9884999999999999</v>
      </c>
      <c r="M1870" t="n">
        <v>0.9884999999999999</v>
      </c>
      <c r="N1870" t="inlineStr">
        <is>
          <t>100.0%</t>
        </is>
      </c>
      <c r="O1870" t="inlineStr">
        <is>
          <t>98.85%</t>
        </is>
      </c>
      <c r="P1870" t="inlineStr">
        <is>
          <t>470-2024-06-30</t>
        </is>
      </c>
      <c r="Q1870" t="n">
        <v>2</v>
      </c>
      <c r="R1870" t="n">
        <v>2</v>
      </c>
    </row>
    <row r="1871">
      <c r="A1871" t="inlineStr">
        <is>
          <t>470</t>
        </is>
      </c>
      <c r="B1871" t="inlineStr">
        <is>
          <t>Cumplimiento plan anual Secretaria académica y de extensión</t>
        </is>
      </c>
      <c r="C1871" t="inlineStr">
        <is>
          <t>Planeación Estratégica</t>
        </is>
      </c>
      <c r="D1871" t="inlineStr">
        <is>
          <t>Trimestral</t>
        </is>
      </c>
      <c r="E1871" t="inlineStr">
        <is>
          <t>Positivo</t>
        </is>
      </c>
      <c r="F1871" s="137" t="n">
        <v>45657</v>
      </c>
      <c r="G1871" t="n">
        <v>2024</v>
      </c>
      <c r="H1871" t="inlineStr">
        <is>
          <t>Diciembre</t>
        </is>
      </c>
      <c r="I1871" t="inlineStr">
        <is>
          <t>2024-2</t>
        </is>
      </c>
      <c r="J1871" t="n">
        <v>100</v>
      </c>
      <c r="K1871" t="n">
        <v>52.43</v>
      </c>
      <c r="L1871" t="n">
        <v>0.5243</v>
      </c>
      <c r="M1871" t="n">
        <v>0.5243</v>
      </c>
      <c r="N1871" t="inlineStr">
        <is>
          <t>100.0%</t>
        </is>
      </c>
      <c r="O1871" t="inlineStr">
        <is>
          <t>52.43%</t>
        </is>
      </c>
      <c r="P1871" t="inlineStr">
        <is>
          <t>470-2024-12-31</t>
        </is>
      </c>
      <c r="Q1871" t="n">
        <v>2</v>
      </c>
      <c r="R1871" t="n">
        <v>2</v>
      </c>
    </row>
    <row r="1872">
      <c r="A1872" t="inlineStr">
        <is>
          <t>470</t>
        </is>
      </c>
      <c r="B1872" t="inlineStr">
        <is>
          <t>Cumplimiento plan anual Secretaria académica y de extensión</t>
        </is>
      </c>
      <c r="C1872" t="inlineStr">
        <is>
          <t>Planeación Estratégica</t>
        </is>
      </c>
      <c r="D1872" t="inlineStr">
        <is>
          <t>Trimestral</t>
        </is>
      </c>
      <c r="E1872" t="inlineStr">
        <is>
          <t>Positivo</t>
        </is>
      </c>
      <c r="F1872" s="137" t="n">
        <v>45838</v>
      </c>
      <c r="G1872" t="n">
        <v>2025</v>
      </c>
      <c r="H1872" t="inlineStr">
        <is>
          <t>Junio</t>
        </is>
      </c>
      <c r="I1872" t="inlineStr">
        <is>
          <t>2025-1</t>
        </is>
      </c>
      <c r="J1872" t="n">
        <v>100</v>
      </c>
      <c r="K1872" t="n">
        <v>250.595</v>
      </c>
      <c r="L1872" t="n">
        <v>1.3</v>
      </c>
      <c r="M1872" t="n">
        <v>2.50595</v>
      </c>
      <c r="N1872" t="inlineStr">
        <is>
          <t>100.0%</t>
        </is>
      </c>
      <c r="O1872" t="inlineStr">
        <is>
          <t>250.59%</t>
        </is>
      </c>
      <c r="P1872" t="inlineStr">
        <is>
          <t>470-2025-06-30</t>
        </is>
      </c>
      <c r="Q1872" t="n">
        <v>2</v>
      </c>
      <c r="R1872" t="n">
        <v>2</v>
      </c>
    </row>
    <row r="1873">
      <c r="A1873" t="inlineStr">
        <is>
          <t>470</t>
        </is>
      </c>
      <c r="B1873" t="inlineStr">
        <is>
          <t>Cumplimiento plan anual Secretaria académica y de extensión</t>
        </is>
      </c>
      <c r="C1873" t="inlineStr">
        <is>
          <t>Planeación Estratégica</t>
        </is>
      </c>
      <c r="D1873" t="inlineStr">
        <is>
          <t>Trimestral</t>
        </is>
      </c>
      <c r="E1873" t="inlineStr">
        <is>
          <t>Positivo</t>
        </is>
      </c>
      <c r="F1873" s="137" t="n">
        <v>46022</v>
      </c>
      <c r="G1873" t="n">
        <v>2025</v>
      </c>
      <c r="H1873" t="inlineStr">
        <is>
          <t>Diciembre</t>
        </is>
      </c>
      <c r="I1873" t="inlineStr">
        <is>
          <t>2025-2</t>
        </is>
      </c>
      <c r="J1873" t="n">
        <v>100</v>
      </c>
      <c r="L1873" t="n">
        <v>0</v>
      </c>
      <c r="M1873" t="n">
        <v>0</v>
      </c>
      <c r="N1873" t="inlineStr">
        <is>
          <t>100.0%</t>
        </is>
      </c>
      <c r="P1873" t="inlineStr">
        <is>
          <t>470-2025-12-31</t>
        </is>
      </c>
      <c r="Q1873" t="n">
        <v>2</v>
      </c>
      <c r="R1873" t="n">
        <v>2</v>
      </c>
    </row>
    <row r="1874">
      <c r="A1874" t="inlineStr">
        <is>
          <t>470.1</t>
        </is>
      </c>
      <c r="B1874" t="inlineStr">
        <is>
          <t>Plan anual Dirección Sistema nacional de bibliotecas</t>
        </is>
      </c>
      <c r="C1874" t="inlineStr">
        <is>
          <t>Biblioteca Institucional</t>
        </is>
      </c>
      <c r="D1874" t="inlineStr">
        <is>
          <t>Trimestral</t>
        </is>
      </c>
      <c r="E1874" t="inlineStr">
        <is>
          <t>Positivo</t>
        </is>
      </c>
      <c r="F1874" s="137" t="n">
        <v>45473</v>
      </c>
      <c r="G1874" t="n">
        <v>2024</v>
      </c>
      <c r="H1874" t="inlineStr">
        <is>
          <t>Junio</t>
        </is>
      </c>
      <c r="I1874" t="inlineStr">
        <is>
          <t>2024-1</t>
        </is>
      </c>
      <c r="J1874" t="n">
        <v>56.79</v>
      </c>
      <c r="K1874" t="n">
        <v>60</v>
      </c>
      <c r="L1874" t="n">
        <v>1.056524035921817</v>
      </c>
      <c r="M1874" t="n">
        <v>1.056524035921817</v>
      </c>
      <c r="N1874" t="inlineStr">
        <is>
          <t>56.79%</t>
        </is>
      </c>
      <c r="O1874" t="inlineStr">
        <is>
          <t>60.0%</t>
        </is>
      </c>
      <c r="P1874" t="inlineStr">
        <is>
          <t>470.1-2024-06-30</t>
        </is>
      </c>
      <c r="Q1874" t="n">
        <v>2</v>
      </c>
      <c r="R1874" t="n">
        <v>2</v>
      </c>
    </row>
    <row r="1875">
      <c r="A1875" t="inlineStr">
        <is>
          <t>470.2</t>
        </is>
      </c>
      <c r="B1875" t="inlineStr">
        <is>
          <t>Plan anual Dirección Editorial</t>
        </is>
      </c>
      <c r="C1875" t="inlineStr">
        <is>
          <t>Editorial y Publicaciones</t>
        </is>
      </c>
      <c r="D1875" t="inlineStr">
        <is>
          <t>Trimestral</t>
        </is>
      </c>
      <c r="E1875" t="inlineStr">
        <is>
          <t>Positivo</t>
        </is>
      </c>
      <c r="F1875" s="137" t="n">
        <v>45473</v>
      </c>
      <c r="G1875" t="n">
        <v>2024</v>
      </c>
      <c r="H1875" t="inlineStr">
        <is>
          <t>Junio</t>
        </is>
      </c>
      <c r="I1875" t="inlineStr">
        <is>
          <t>2024-1</t>
        </is>
      </c>
      <c r="J1875" t="n">
        <v>67.84</v>
      </c>
      <c r="K1875" t="n">
        <v>63.75</v>
      </c>
      <c r="L1875" t="n">
        <v>0.9397110849056604</v>
      </c>
      <c r="M1875" t="n">
        <v>0.9397110849056604</v>
      </c>
      <c r="N1875" t="inlineStr">
        <is>
          <t>67.84%</t>
        </is>
      </c>
      <c r="O1875" t="inlineStr">
        <is>
          <t>63.75%</t>
        </is>
      </c>
      <c r="P1875" t="inlineStr">
        <is>
          <t>470.2-2024-06-30</t>
        </is>
      </c>
      <c r="Q1875" t="n">
        <v>2</v>
      </c>
      <c r="R1875" t="n">
        <v>2</v>
      </c>
    </row>
    <row r="1876">
      <c r="A1876" t="inlineStr">
        <is>
          <t>470.3</t>
        </is>
      </c>
      <c r="B1876" t="inlineStr">
        <is>
          <t>Plan anual Dirección Centro de medios audiovisuales</t>
        </is>
      </c>
      <c r="C1876" t="inlineStr">
        <is>
          <t>Centro de Medios Audiovisuales</t>
        </is>
      </c>
      <c r="D1876" t="inlineStr">
        <is>
          <t>Trimestral</t>
        </is>
      </c>
      <c r="E1876" t="inlineStr">
        <is>
          <t>Positivo</t>
        </is>
      </c>
      <c r="F1876" s="137" t="n">
        <v>45473</v>
      </c>
      <c r="G1876" t="n">
        <v>2024</v>
      </c>
      <c r="H1876" t="inlineStr">
        <is>
          <t>Junio</t>
        </is>
      </c>
      <c r="I1876" t="inlineStr">
        <is>
          <t>2024-1</t>
        </is>
      </c>
      <c r="J1876" t="n">
        <v>71.58</v>
      </c>
      <c r="K1876" t="n">
        <v>80</v>
      </c>
      <c r="L1876" t="n">
        <v>1.117630623079072</v>
      </c>
      <c r="M1876" t="n">
        <v>1.117630623079072</v>
      </c>
      <c r="N1876" t="inlineStr">
        <is>
          <t>71.58%</t>
        </is>
      </c>
      <c r="O1876" t="inlineStr">
        <is>
          <t>80.0%</t>
        </is>
      </c>
      <c r="P1876" t="inlineStr">
        <is>
          <t>470.3-2024-06-30</t>
        </is>
      </c>
      <c r="Q1876" t="n">
        <v>2</v>
      </c>
      <c r="R1876" t="n">
        <v>2</v>
      </c>
    </row>
    <row r="1877">
      <c r="A1877" t="inlineStr">
        <is>
          <t>470.4</t>
        </is>
      </c>
      <c r="B1877" t="inlineStr">
        <is>
          <t>Plan anual Dirección Agencia Trompo</t>
        </is>
      </c>
      <c r="C1877" t="inlineStr">
        <is>
          <t>Comunicaciones Externas</t>
        </is>
      </c>
      <c r="D1877" t="inlineStr">
        <is>
          <t>Trimestral</t>
        </is>
      </c>
      <c r="E1877" t="inlineStr">
        <is>
          <t>Positivo</t>
        </is>
      </c>
      <c r="F1877" s="137" t="n">
        <v>45473</v>
      </c>
      <c r="G1877" t="n">
        <v>2024</v>
      </c>
      <c r="H1877" t="inlineStr">
        <is>
          <t>Junio</t>
        </is>
      </c>
      <c r="I1877" t="inlineStr">
        <is>
          <t>2024-1</t>
        </is>
      </c>
      <c r="J1877" t="n">
        <v>74.19</v>
      </c>
      <c r="K1877" t="n">
        <v>90</v>
      </c>
      <c r="L1877" t="n">
        <v>1.213101496158512</v>
      </c>
      <c r="M1877" t="n">
        <v>1.213101496158512</v>
      </c>
      <c r="N1877" t="inlineStr">
        <is>
          <t>74.19%</t>
        </is>
      </c>
      <c r="O1877" t="inlineStr">
        <is>
          <t>90.0%</t>
        </is>
      </c>
      <c r="P1877" t="inlineStr">
        <is>
          <t>470.4-2024-06-30</t>
        </is>
      </c>
      <c r="Q1877" t="n">
        <v>2</v>
      </c>
      <c r="R1877" t="n">
        <v>2</v>
      </c>
    </row>
    <row r="1878">
      <c r="A1878" t="inlineStr">
        <is>
          <t>470.5</t>
        </is>
      </c>
      <c r="B1878" t="inlineStr">
        <is>
          <t>Plan anual Dirección de Graduados y proyección empresarial</t>
        </is>
      </c>
      <c r="C1878" t="inlineStr">
        <is>
          <t>Gestión de Graduados</t>
        </is>
      </c>
      <c r="D1878" t="inlineStr">
        <is>
          <t>Trimestral</t>
        </is>
      </c>
      <c r="E1878" t="inlineStr">
        <is>
          <t>Positivo</t>
        </is>
      </c>
      <c r="F1878" s="137" t="n">
        <v>45473</v>
      </c>
      <c r="G1878" t="n">
        <v>2024</v>
      </c>
      <c r="H1878" t="inlineStr">
        <is>
          <t>Junio</t>
        </is>
      </c>
      <c r="I1878" t="inlineStr">
        <is>
          <t>2024-1</t>
        </is>
      </c>
      <c r="J1878" t="n">
        <v>34.85</v>
      </c>
      <c r="K1878" t="n">
        <v>55</v>
      </c>
      <c r="L1878" t="n">
        <v>1.3</v>
      </c>
      <c r="M1878" t="n">
        <v>1.57819225251076</v>
      </c>
      <c r="N1878" t="inlineStr">
        <is>
          <t>34.85%</t>
        </is>
      </c>
      <c r="O1878" t="inlineStr">
        <is>
          <t>55.0%</t>
        </is>
      </c>
      <c r="P1878" t="inlineStr">
        <is>
          <t>470.5-2024-06-30</t>
        </is>
      </c>
      <c r="Q1878" t="n">
        <v>2</v>
      </c>
      <c r="R1878" t="n">
        <v>2</v>
      </c>
    </row>
    <row r="1879">
      <c r="A1879" t="inlineStr">
        <is>
          <t>471</t>
        </is>
      </c>
      <c r="B1879" t="inlineStr">
        <is>
          <t>Cumplimiento plan anual Gerencia de Talento Humano</t>
        </is>
      </c>
      <c r="C1879" t="inlineStr">
        <is>
          <t>GESTIÓN Y DESARROLLO DEL TALENTO HUMANO</t>
        </is>
      </c>
      <c r="D1879" t="inlineStr">
        <is>
          <t>Trimestral</t>
        </is>
      </c>
      <c r="E1879" t="inlineStr">
        <is>
          <t>Positivo</t>
        </is>
      </c>
      <c r="F1879" s="137" t="n">
        <v>45473</v>
      </c>
      <c r="G1879" t="n">
        <v>2024</v>
      </c>
      <c r="H1879" t="inlineStr">
        <is>
          <t>Junio</t>
        </is>
      </c>
      <c r="I1879" t="inlineStr">
        <is>
          <t>2024-1</t>
        </is>
      </c>
      <c r="J1879" t="n">
        <v>100</v>
      </c>
      <c r="K1879" t="n">
        <v>107.02</v>
      </c>
      <c r="L1879" t="n">
        <v>1.0702</v>
      </c>
      <c r="M1879" t="n">
        <v>1.0702</v>
      </c>
      <c r="N1879" t="inlineStr">
        <is>
          <t>100.0%</t>
        </is>
      </c>
      <c r="O1879" t="inlineStr">
        <is>
          <t>107.02%</t>
        </is>
      </c>
      <c r="P1879" t="inlineStr">
        <is>
          <t>471-2024-06-30</t>
        </is>
      </c>
      <c r="Q1879" t="n">
        <v>2</v>
      </c>
      <c r="R1879" t="n">
        <v>2</v>
      </c>
    </row>
    <row r="1880">
      <c r="A1880" t="inlineStr">
        <is>
          <t>471</t>
        </is>
      </c>
      <c r="B1880" t="inlineStr">
        <is>
          <t>Cumplimiento plan anual Gerencia de Talento Humano</t>
        </is>
      </c>
      <c r="C1880" t="inlineStr">
        <is>
          <t>Planeación Estratégica</t>
        </is>
      </c>
      <c r="D1880" t="inlineStr">
        <is>
          <t>Trimestral</t>
        </is>
      </c>
      <c r="E1880" t="inlineStr">
        <is>
          <t>Positivo</t>
        </is>
      </c>
      <c r="F1880" s="137" t="n">
        <v>45657</v>
      </c>
      <c r="G1880" t="n">
        <v>2024</v>
      </c>
      <c r="H1880" t="inlineStr">
        <is>
          <t>Diciembre</t>
        </is>
      </c>
      <c r="I1880" t="inlineStr">
        <is>
          <t>2024-2</t>
        </is>
      </c>
      <c r="J1880" t="n">
        <v>100</v>
      </c>
      <c r="K1880" t="n">
        <v>45.535</v>
      </c>
      <c r="L1880" t="n">
        <v>0.45535</v>
      </c>
      <c r="M1880" t="n">
        <v>0.45535</v>
      </c>
      <c r="N1880" t="inlineStr">
        <is>
          <t>100.0%</t>
        </is>
      </c>
      <c r="O1880" t="inlineStr">
        <is>
          <t>45.53%</t>
        </is>
      </c>
      <c r="P1880" t="inlineStr">
        <is>
          <t>471-2024-12-31</t>
        </is>
      </c>
      <c r="Q1880" t="n">
        <v>2</v>
      </c>
      <c r="R1880" t="n">
        <v>2</v>
      </c>
    </row>
    <row r="1881">
      <c r="A1881" t="inlineStr">
        <is>
          <t>471</t>
        </is>
      </c>
      <c r="B1881" t="inlineStr">
        <is>
          <t>Cumplimiento plan anual Gerencia de Talento Humano</t>
        </is>
      </c>
      <c r="C1881" t="inlineStr">
        <is>
          <t>Planeación Estratégica</t>
        </is>
      </c>
      <c r="D1881" t="inlineStr">
        <is>
          <t>Trimestral</t>
        </is>
      </c>
      <c r="E1881" t="inlineStr">
        <is>
          <t>Positivo</t>
        </is>
      </c>
      <c r="F1881" s="137" t="n">
        <v>45838</v>
      </c>
      <c r="G1881" t="n">
        <v>2025</v>
      </c>
      <c r="H1881" t="inlineStr">
        <is>
          <t>Junio</t>
        </is>
      </c>
      <c r="I1881" t="inlineStr">
        <is>
          <t>2025-1</t>
        </is>
      </c>
      <c r="J1881" t="n">
        <v>100</v>
      </c>
      <c r="K1881" t="n">
        <v>98.765</v>
      </c>
      <c r="L1881" t="n">
        <v>0.98765</v>
      </c>
      <c r="M1881" t="n">
        <v>0.98765</v>
      </c>
      <c r="N1881" t="inlineStr">
        <is>
          <t>100.0%</t>
        </is>
      </c>
      <c r="O1881" t="inlineStr">
        <is>
          <t>98.77%</t>
        </is>
      </c>
      <c r="P1881" t="inlineStr">
        <is>
          <t>471-2025-06-30</t>
        </is>
      </c>
      <c r="Q1881" t="n">
        <v>2</v>
      </c>
      <c r="R1881" t="n">
        <v>2</v>
      </c>
    </row>
    <row r="1882">
      <c r="A1882" t="inlineStr">
        <is>
          <t>471</t>
        </is>
      </c>
      <c r="B1882" t="inlineStr">
        <is>
          <t>Cumplimiento plan anual Gerencia de Talento Humano</t>
        </is>
      </c>
      <c r="C1882" t="inlineStr">
        <is>
          <t>Planeación Estratégica</t>
        </is>
      </c>
      <c r="D1882" t="inlineStr">
        <is>
          <t>Trimestral</t>
        </is>
      </c>
      <c r="E1882" t="inlineStr">
        <is>
          <t>Positivo</t>
        </is>
      </c>
      <c r="F1882" s="137" t="n">
        <v>46022</v>
      </c>
      <c r="G1882" t="n">
        <v>2025</v>
      </c>
      <c r="H1882" t="inlineStr">
        <is>
          <t>Diciembre</t>
        </is>
      </c>
      <c r="I1882" t="inlineStr">
        <is>
          <t>2025-2</t>
        </is>
      </c>
      <c r="J1882" t="n">
        <v>100</v>
      </c>
      <c r="L1882" t="n">
        <v>0</v>
      </c>
      <c r="M1882" t="n">
        <v>0</v>
      </c>
      <c r="N1882" t="inlineStr">
        <is>
          <t>100.0%</t>
        </is>
      </c>
      <c r="P1882" t="inlineStr">
        <is>
          <t>471-2025-12-31</t>
        </is>
      </c>
      <c r="Q1882" t="n">
        <v>2</v>
      </c>
      <c r="R1882" t="n">
        <v>2</v>
      </c>
    </row>
    <row r="1883">
      <c r="A1883" t="inlineStr">
        <is>
          <t>472</t>
        </is>
      </c>
      <c r="B1883" t="inlineStr">
        <is>
          <t>Cobertura de Recolección de Variables ADA (Arquitectura de datos para la analitica)</t>
        </is>
      </c>
      <c r="C1883" t="inlineStr">
        <is>
          <t>DATOS Y ANALÍTICA</t>
        </is>
      </c>
      <c r="D1883" t="inlineStr">
        <is>
          <t>Semestral</t>
        </is>
      </c>
      <c r="E1883" t="inlineStr">
        <is>
          <t>Positivo</t>
        </is>
      </c>
      <c r="F1883" s="137" t="n">
        <v>45473</v>
      </c>
      <c r="G1883" t="n">
        <v>2024</v>
      </c>
      <c r="H1883" t="inlineStr">
        <is>
          <t>Junio</t>
        </is>
      </c>
      <c r="I1883" t="inlineStr">
        <is>
          <t>2024-1</t>
        </is>
      </c>
      <c r="J1883" t="n">
        <v>100</v>
      </c>
      <c r="K1883" t="n">
        <v>82.09999999999999</v>
      </c>
      <c r="L1883" t="n">
        <v>0.821</v>
      </c>
      <c r="M1883" t="n">
        <v>0.821</v>
      </c>
      <c r="N1883" t="inlineStr">
        <is>
          <t>100.0%</t>
        </is>
      </c>
      <c r="O1883" t="inlineStr">
        <is>
          <t>82.1%</t>
        </is>
      </c>
      <c r="P1883" t="inlineStr">
        <is>
          <t>472-2024-06-30</t>
        </is>
      </c>
      <c r="Q1883" t="n">
        <v>2</v>
      </c>
      <c r="R1883" t="n">
        <v>2</v>
      </c>
    </row>
    <row r="1884">
      <c r="A1884" t="inlineStr">
        <is>
          <t>472</t>
        </is>
      </c>
      <c r="B1884" t="inlineStr">
        <is>
          <t>Cobertura de Recolección de Variables ADA (Arquitectura de datos para la analitica)</t>
        </is>
      </c>
      <c r="C1884" t="inlineStr">
        <is>
          <t>DATOS Y ANALÍTICA</t>
        </is>
      </c>
      <c r="D1884" t="inlineStr">
        <is>
          <t>Semestral</t>
        </is>
      </c>
      <c r="E1884" t="inlineStr">
        <is>
          <t>Positivo</t>
        </is>
      </c>
      <c r="F1884" s="137" t="n">
        <v>45657</v>
      </c>
      <c r="G1884" t="n">
        <v>2024</v>
      </c>
      <c r="H1884" t="inlineStr">
        <is>
          <t>Diciembre</t>
        </is>
      </c>
      <c r="I1884" t="inlineStr">
        <is>
          <t>2024-2</t>
        </is>
      </c>
      <c r="J1884" t="n">
        <v>100</v>
      </c>
      <c r="K1884" t="n">
        <v>100</v>
      </c>
      <c r="L1884" t="n">
        <v>1</v>
      </c>
      <c r="M1884" t="n">
        <v>1</v>
      </c>
      <c r="N1884" t="inlineStr">
        <is>
          <t>100.0%</t>
        </is>
      </c>
      <c r="O1884" t="inlineStr">
        <is>
          <t>100.0%</t>
        </is>
      </c>
      <c r="P1884" t="inlineStr">
        <is>
          <t>472-2024-12-31</t>
        </is>
      </c>
      <c r="Q1884" t="n">
        <v>2</v>
      </c>
      <c r="R1884" t="n">
        <v>2</v>
      </c>
    </row>
    <row r="1885">
      <c r="A1885" t="inlineStr">
        <is>
          <t>473</t>
        </is>
      </c>
      <c r="B1885" t="inlineStr">
        <is>
          <t>Programas con alineación curricular</t>
        </is>
      </c>
      <c r="C1885" t="inlineStr">
        <is>
          <t>Gestión, Evaluación e Innovación Curricular</t>
        </is>
      </c>
      <c r="D1885" t="inlineStr">
        <is>
          <t>Semestral</t>
        </is>
      </c>
      <c r="E1885" t="inlineStr">
        <is>
          <t>Positivo</t>
        </is>
      </c>
      <c r="F1885" s="137" t="n">
        <v>45473</v>
      </c>
      <c r="G1885" t="n">
        <v>2024</v>
      </c>
      <c r="H1885" t="inlineStr">
        <is>
          <t>Junio</t>
        </is>
      </c>
      <c r="I1885" t="inlineStr">
        <is>
          <t>2024-1</t>
        </is>
      </c>
      <c r="J1885" t="n">
        <v>16</v>
      </c>
      <c r="K1885" t="n">
        <v>16</v>
      </c>
      <c r="L1885" t="n">
        <v>1</v>
      </c>
      <c r="M1885" t="n">
        <v>1</v>
      </c>
      <c r="N1885" t="inlineStr">
        <is>
          <t>16.0%</t>
        </is>
      </c>
      <c r="O1885" t="inlineStr">
        <is>
          <t>16.0%</t>
        </is>
      </c>
      <c r="P1885" t="inlineStr">
        <is>
          <t>473-2024-06-30</t>
        </is>
      </c>
      <c r="Q1885" t="n">
        <v>2</v>
      </c>
      <c r="R1885" t="n">
        <v>2</v>
      </c>
    </row>
    <row r="1886">
      <c r="A1886" t="inlineStr">
        <is>
          <t>473</t>
        </is>
      </c>
      <c r="B1886" t="inlineStr">
        <is>
          <t>Programas con planes de estudios definidos</t>
        </is>
      </c>
      <c r="C1886" t="inlineStr">
        <is>
          <t>Gestión, Evaluación e Innovación Curricular</t>
        </is>
      </c>
      <c r="D1886" t="inlineStr">
        <is>
          <t>Semestral</t>
        </is>
      </c>
      <c r="E1886" t="inlineStr">
        <is>
          <t>Positivo</t>
        </is>
      </c>
      <c r="F1886" s="137" t="n">
        <v>45657</v>
      </c>
      <c r="G1886" t="n">
        <v>2024</v>
      </c>
      <c r="H1886" t="inlineStr">
        <is>
          <t>Diciembre</t>
        </is>
      </c>
      <c r="I1886" t="inlineStr">
        <is>
          <t>2024-2</t>
        </is>
      </c>
      <c r="J1886" t="n">
        <v>17</v>
      </c>
      <c r="K1886" t="n">
        <v>17</v>
      </c>
      <c r="L1886" t="n">
        <v>1</v>
      </c>
      <c r="M1886" t="n">
        <v>1</v>
      </c>
      <c r="N1886" t="inlineStr">
        <is>
          <t>17.0%</t>
        </is>
      </c>
      <c r="O1886" t="inlineStr">
        <is>
          <t>17.0%</t>
        </is>
      </c>
      <c r="P1886" t="inlineStr">
        <is>
          <t>473-2024-12-31</t>
        </is>
      </c>
      <c r="Q1886" t="n">
        <v>2</v>
      </c>
      <c r="R1886" t="n">
        <v>2</v>
      </c>
    </row>
    <row r="1887">
      <c r="A1887" t="inlineStr">
        <is>
          <t>473</t>
        </is>
      </c>
      <c r="B1887" t="inlineStr">
        <is>
          <t>Programas con planes de estudios definidos</t>
        </is>
      </c>
      <c r="C1887" t="inlineStr">
        <is>
          <t>Gestión, Evaluación e Innovación Curricular</t>
        </is>
      </c>
      <c r="D1887" t="inlineStr">
        <is>
          <t>Semestral</t>
        </is>
      </c>
      <c r="E1887" t="inlineStr">
        <is>
          <t>Positivo</t>
        </is>
      </c>
      <c r="F1887" s="137" t="n">
        <v>45838</v>
      </c>
      <c r="G1887" t="n">
        <v>2025</v>
      </c>
      <c r="H1887" t="inlineStr">
        <is>
          <t>Junio</t>
        </is>
      </c>
      <c r="I1887" t="inlineStr">
        <is>
          <t>2025-1</t>
        </is>
      </c>
      <c r="J1887" t="n">
        <v>100</v>
      </c>
      <c r="K1887" t="n">
        <v>100</v>
      </c>
      <c r="L1887" t="n">
        <v>1</v>
      </c>
      <c r="M1887" t="n">
        <v>1</v>
      </c>
      <c r="N1887" t="inlineStr">
        <is>
          <t>100.0%</t>
        </is>
      </c>
      <c r="O1887" t="inlineStr">
        <is>
          <t>100.0%</t>
        </is>
      </c>
      <c r="P1887" t="inlineStr">
        <is>
          <t>473-2025-06-30</t>
        </is>
      </c>
      <c r="Q1887" t="n">
        <v>2</v>
      </c>
      <c r="R1887" t="n">
        <v>2</v>
      </c>
    </row>
    <row r="1888">
      <c r="A1888" t="inlineStr">
        <is>
          <t>473</t>
        </is>
      </c>
      <c r="B1888" t="inlineStr">
        <is>
          <t>Programas con planes de estudios definidos</t>
        </is>
      </c>
      <c r="C1888" t="inlineStr">
        <is>
          <t>Gestión, Evaluación e Innovación Curricular</t>
        </is>
      </c>
      <c r="D1888" t="inlineStr">
        <is>
          <t>Semestral</t>
        </is>
      </c>
      <c r="E1888" t="inlineStr">
        <is>
          <t>Positivo</t>
        </is>
      </c>
      <c r="F1888" s="137" t="n">
        <v>46022</v>
      </c>
      <c r="G1888" t="n">
        <v>2025</v>
      </c>
      <c r="H1888" t="inlineStr">
        <is>
          <t>Diciembre</t>
        </is>
      </c>
      <c r="I1888" t="inlineStr">
        <is>
          <t>2025-2</t>
        </is>
      </c>
      <c r="J1888" t="n">
        <v>100</v>
      </c>
      <c r="L1888" t="n">
        <v>0</v>
      </c>
      <c r="M1888" t="n">
        <v>0</v>
      </c>
      <c r="N1888" t="inlineStr">
        <is>
          <t>100.0%</t>
        </is>
      </c>
      <c r="P1888" t="inlineStr">
        <is>
          <t>473-2025-12-31</t>
        </is>
      </c>
      <c r="Q1888" t="n">
        <v>2</v>
      </c>
      <c r="R1888" t="n">
        <v>2</v>
      </c>
    </row>
    <row r="1889">
      <c r="A1889" t="inlineStr">
        <is>
          <t>474</t>
        </is>
      </c>
      <c r="B1889" t="inlineStr">
        <is>
          <t>Programas con alineación curricular por escuela</t>
        </is>
      </c>
      <c r="C1889" t="inlineStr">
        <is>
          <t>Gestión de Unidades Académicas</t>
        </is>
      </c>
      <c r="D1889" t="inlineStr">
        <is>
          <t>Semestral</t>
        </is>
      </c>
      <c r="E1889" t="inlineStr">
        <is>
          <t>Positivo</t>
        </is>
      </c>
      <c r="F1889" s="137" t="n">
        <v>45473</v>
      </c>
      <c r="G1889" t="n">
        <v>2024</v>
      </c>
      <c r="H1889" t="inlineStr">
        <is>
          <t>Junio</t>
        </is>
      </c>
      <c r="I1889" t="inlineStr">
        <is>
          <t>2024-1</t>
        </is>
      </c>
      <c r="J1889" t="n">
        <v>100</v>
      </c>
      <c r="K1889" t="n">
        <v>100</v>
      </c>
      <c r="L1889" t="n">
        <v>1</v>
      </c>
      <c r="M1889" t="n">
        <v>1</v>
      </c>
      <c r="N1889" t="inlineStr">
        <is>
          <t>100.0%</t>
        </is>
      </c>
      <c r="O1889" t="inlineStr">
        <is>
          <t>100.0%</t>
        </is>
      </c>
      <c r="P1889" t="inlineStr">
        <is>
          <t>474-2024-06-30</t>
        </is>
      </c>
      <c r="Q1889" t="n">
        <v>2</v>
      </c>
      <c r="R1889" t="n">
        <v>2</v>
      </c>
    </row>
    <row r="1890">
      <c r="A1890" t="inlineStr">
        <is>
          <t>474</t>
        </is>
      </c>
      <c r="B1890" t="inlineStr">
        <is>
          <t>Programas con planes de estudios definidos por escuela (Nuevos Programas)</t>
        </is>
      </c>
      <c r="C1890" t="inlineStr">
        <is>
          <t>Gestión de Unidades Académicas</t>
        </is>
      </c>
      <c r="D1890" t="inlineStr">
        <is>
          <t>Semestral</t>
        </is>
      </c>
      <c r="E1890" t="inlineStr">
        <is>
          <t>Positivo</t>
        </is>
      </c>
      <c r="F1890" s="137" t="n">
        <v>45657</v>
      </c>
      <c r="G1890" t="n">
        <v>2024</v>
      </c>
      <c r="H1890" t="inlineStr">
        <is>
          <t>Diciembre</t>
        </is>
      </c>
      <c r="I1890" t="inlineStr">
        <is>
          <t>2024-2</t>
        </is>
      </c>
      <c r="J1890" t="n">
        <v>100</v>
      </c>
      <c r="K1890" t="n">
        <v>100</v>
      </c>
      <c r="L1890" t="n">
        <v>1</v>
      </c>
      <c r="M1890" t="n">
        <v>1</v>
      </c>
      <c r="N1890" t="inlineStr">
        <is>
          <t>100.0%</t>
        </is>
      </c>
      <c r="O1890" t="inlineStr">
        <is>
          <t>100.0%</t>
        </is>
      </c>
      <c r="P1890" t="inlineStr">
        <is>
          <t>474-2024-12-31</t>
        </is>
      </c>
      <c r="Q1890" t="n">
        <v>2</v>
      </c>
      <c r="R1890" t="n">
        <v>2</v>
      </c>
    </row>
    <row r="1891">
      <c r="A1891" t="inlineStr">
        <is>
          <t>474</t>
        </is>
      </c>
      <c r="B1891" t="inlineStr">
        <is>
          <t>Programas con planes de estudios definidos por escuela (Nuevos Programas)</t>
        </is>
      </c>
      <c r="C1891" t="inlineStr">
        <is>
          <t>Gestión de Unidades Académicas</t>
        </is>
      </c>
      <c r="D1891" t="inlineStr">
        <is>
          <t>Semestral</t>
        </is>
      </c>
      <c r="E1891" t="inlineStr">
        <is>
          <t>Positivo</t>
        </is>
      </c>
      <c r="F1891" s="137" t="n">
        <v>45838</v>
      </c>
      <c r="G1891" t="n">
        <v>2025</v>
      </c>
      <c r="H1891" t="inlineStr">
        <is>
          <t>Junio</t>
        </is>
      </c>
      <c r="I1891" t="inlineStr">
        <is>
          <t>2025-1</t>
        </is>
      </c>
      <c r="K1891" t="n">
        <v>0</v>
      </c>
      <c r="L1891" t="n">
        <v>0</v>
      </c>
      <c r="M1891" t="n">
        <v>0</v>
      </c>
      <c r="O1891" t="inlineStr">
        <is>
          <t>0.0%</t>
        </is>
      </c>
      <c r="P1891" t="inlineStr">
        <is>
          <t>474-2025-06-30</t>
        </is>
      </c>
      <c r="Q1891" t="n">
        <v>2</v>
      </c>
      <c r="R1891" t="n">
        <v>2</v>
      </c>
    </row>
    <row r="1892">
      <c r="A1892" t="inlineStr">
        <is>
          <t>475</t>
        </is>
      </c>
      <c r="B1892" t="inlineStr">
        <is>
          <t>Número de renovaciones de registro calificado radicadas al MEN</t>
        </is>
      </c>
      <c r="C1892" t="inlineStr">
        <is>
          <t>Creación, modificación y cierre de programas académicos</t>
        </is>
      </c>
      <c r="D1892" t="inlineStr">
        <is>
          <t>Semestral</t>
        </is>
      </c>
      <c r="E1892" t="inlineStr">
        <is>
          <t>Positivo</t>
        </is>
      </c>
      <c r="F1892" s="137" t="n">
        <v>45473</v>
      </c>
      <c r="G1892" t="n">
        <v>2024</v>
      </c>
      <c r="H1892" t="inlineStr">
        <is>
          <t>Junio</t>
        </is>
      </c>
      <c r="I1892" t="inlineStr">
        <is>
          <t>2024-1</t>
        </is>
      </c>
      <c r="L1892" t="n">
        <v>0</v>
      </c>
      <c r="M1892" t="n">
        <v>0</v>
      </c>
      <c r="P1892" t="inlineStr">
        <is>
          <t>475-2024-06-30</t>
        </is>
      </c>
      <c r="Q1892" t="n">
        <v>2</v>
      </c>
      <c r="R1892" t="n">
        <v>2</v>
      </c>
    </row>
    <row r="1893">
      <c r="A1893" t="inlineStr">
        <is>
          <t>475</t>
        </is>
      </c>
      <c r="B1893" t="inlineStr">
        <is>
          <t>Número de renovaciones de registro calificado radicadas al MEN</t>
        </is>
      </c>
      <c r="C1893" t="inlineStr">
        <is>
          <t>Creación, modificación y cierre de programas académicos</t>
        </is>
      </c>
      <c r="D1893" t="inlineStr">
        <is>
          <t>Semestral</t>
        </is>
      </c>
      <c r="E1893" t="inlineStr">
        <is>
          <t>Positivo</t>
        </is>
      </c>
      <c r="F1893" s="137" t="n">
        <v>45657</v>
      </c>
      <c r="G1893" t="n">
        <v>2024</v>
      </c>
      <c r="H1893" t="inlineStr">
        <is>
          <t>Diciembre</t>
        </is>
      </c>
      <c r="I1893" t="inlineStr">
        <is>
          <t>2024-2</t>
        </is>
      </c>
      <c r="J1893" t="n">
        <v>100</v>
      </c>
      <c r="K1893" t="n">
        <v>100</v>
      </c>
      <c r="L1893" t="n">
        <v>1</v>
      </c>
      <c r="M1893" t="n">
        <v>1</v>
      </c>
      <c r="N1893" t="inlineStr">
        <is>
          <t>100.0%</t>
        </is>
      </c>
      <c r="O1893" t="inlineStr">
        <is>
          <t>100.0%</t>
        </is>
      </c>
      <c r="P1893" t="inlineStr">
        <is>
          <t>475-2024-12-31</t>
        </is>
      </c>
      <c r="Q1893" t="n">
        <v>2</v>
      </c>
      <c r="R1893" t="n">
        <v>2</v>
      </c>
    </row>
    <row r="1894">
      <c r="A1894" t="inlineStr">
        <is>
          <t>475</t>
        </is>
      </c>
      <c r="B1894" t="inlineStr">
        <is>
          <t>Número de renovaciones de registro calificado radicadas al MEN</t>
        </is>
      </c>
      <c r="C1894" t="inlineStr">
        <is>
          <t>Creación, modificación y cierre de programas académicos</t>
        </is>
      </c>
      <c r="D1894" t="inlineStr">
        <is>
          <t>Semestral</t>
        </is>
      </c>
      <c r="E1894" t="inlineStr">
        <is>
          <t>Positivo</t>
        </is>
      </c>
      <c r="F1894" s="137" t="n">
        <v>45838</v>
      </c>
      <c r="G1894" t="n">
        <v>2025</v>
      </c>
      <c r="H1894" t="inlineStr">
        <is>
          <t>Junio</t>
        </is>
      </c>
      <c r="I1894" t="inlineStr">
        <is>
          <t>2025-1</t>
        </is>
      </c>
      <c r="J1894" t="n">
        <v>100</v>
      </c>
      <c r="L1894" t="n">
        <v>0</v>
      </c>
      <c r="M1894" t="n">
        <v>0</v>
      </c>
      <c r="N1894" t="inlineStr">
        <is>
          <t>100.0%</t>
        </is>
      </c>
      <c r="P1894" t="inlineStr">
        <is>
          <t>475-2025-06-30</t>
        </is>
      </c>
      <c r="Q1894" t="n">
        <v>2</v>
      </c>
      <c r="R1894" t="n">
        <v>2</v>
      </c>
    </row>
    <row r="1895">
      <c r="A1895" t="inlineStr">
        <is>
          <t>475</t>
        </is>
      </c>
      <c r="B1895" t="inlineStr">
        <is>
          <t>Número de renovaciones de registro calificado radicadas al MEN</t>
        </is>
      </c>
      <c r="C1895" t="inlineStr">
        <is>
          <t>Creación, modificación y cierre de programas académicos</t>
        </is>
      </c>
      <c r="D1895" t="inlineStr">
        <is>
          <t>Semestral</t>
        </is>
      </c>
      <c r="E1895" t="inlineStr">
        <is>
          <t>Positivo</t>
        </is>
      </c>
      <c r="F1895" s="137" t="n">
        <v>46022</v>
      </c>
      <c r="G1895" t="n">
        <v>2025</v>
      </c>
      <c r="H1895" t="inlineStr">
        <is>
          <t>Diciembre</t>
        </is>
      </c>
      <c r="I1895" t="inlineStr">
        <is>
          <t>2025-2</t>
        </is>
      </c>
      <c r="J1895" t="n">
        <v>100</v>
      </c>
      <c r="K1895" t="n">
        <v>100</v>
      </c>
      <c r="L1895" t="n">
        <v>1</v>
      </c>
      <c r="M1895" t="n">
        <v>1</v>
      </c>
      <c r="N1895" t="inlineStr">
        <is>
          <t>100.0%</t>
        </is>
      </c>
      <c r="O1895" t="inlineStr">
        <is>
          <t>100.0%</t>
        </is>
      </c>
      <c r="P1895" t="inlineStr">
        <is>
          <t>475-2025-12-31</t>
        </is>
      </c>
      <c r="Q1895" t="n">
        <v>2</v>
      </c>
      <c r="R1895" t="n">
        <v>2</v>
      </c>
    </row>
    <row r="1896">
      <c r="A1896" t="inlineStr">
        <is>
          <t>476</t>
        </is>
      </c>
      <c r="B1896" t="inlineStr">
        <is>
          <t>Programas con resultados de aprendizaje definidos</t>
        </is>
      </c>
      <c r="C1896" t="inlineStr">
        <is>
          <t>Gestión, Evaluación e Innovación Curricular</t>
        </is>
      </c>
      <c r="D1896" t="inlineStr">
        <is>
          <t>Semestral</t>
        </is>
      </c>
      <c r="E1896" t="inlineStr">
        <is>
          <t>Positivo</t>
        </is>
      </c>
      <c r="F1896" s="137" t="n">
        <v>45473</v>
      </c>
      <c r="G1896" t="n">
        <v>2024</v>
      </c>
      <c r="H1896" t="inlineStr">
        <is>
          <t>Junio</t>
        </is>
      </c>
      <c r="I1896" t="inlineStr">
        <is>
          <t>2024-1</t>
        </is>
      </c>
      <c r="J1896" t="n">
        <v>15</v>
      </c>
      <c r="K1896" t="n">
        <v>15</v>
      </c>
      <c r="L1896" t="n">
        <v>1</v>
      </c>
      <c r="M1896" t="n">
        <v>1</v>
      </c>
      <c r="N1896" t="inlineStr">
        <is>
          <t>15.0%</t>
        </is>
      </c>
      <c r="O1896" t="inlineStr">
        <is>
          <t>15.0%</t>
        </is>
      </c>
      <c r="P1896" t="inlineStr">
        <is>
          <t>476-2024-06-30</t>
        </is>
      </c>
      <c r="Q1896" t="n">
        <v>2</v>
      </c>
      <c r="R1896" t="n">
        <v>2</v>
      </c>
    </row>
    <row r="1897">
      <c r="A1897" t="inlineStr">
        <is>
          <t>476</t>
        </is>
      </c>
      <c r="B1897" t="inlineStr">
        <is>
          <t>Programas con resultados de aprendizaje definidos</t>
        </is>
      </c>
      <c r="C1897" t="inlineStr">
        <is>
          <t>Gestión, Evaluación e Innovación Curricular</t>
        </is>
      </c>
      <c r="D1897" t="inlineStr">
        <is>
          <t>Semestral</t>
        </is>
      </c>
      <c r="E1897" t="inlineStr">
        <is>
          <t>Positivo</t>
        </is>
      </c>
      <c r="F1897" s="137" t="n">
        <v>45657</v>
      </c>
      <c r="G1897" t="n">
        <v>2024</v>
      </c>
      <c r="H1897" t="inlineStr">
        <is>
          <t>Diciembre</t>
        </is>
      </c>
      <c r="I1897" t="inlineStr">
        <is>
          <t>2024-2</t>
        </is>
      </c>
      <c r="J1897" t="n">
        <v>15</v>
      </c>
      <c r="K1897" t="n">
        <v>15</v>
      </c>
      <c r="L1897" t="n">
        <v>1</v>
      </c>
      <c r="M1897" t="n">
        <v>1</v>
      </c>
      <c r="N1897" t="inlineStr">
        <is>
          <t>15.0%</t>
        </is>
      </c>
      <c r="O1897" t="inlineStr">
        <is>
          <t>15.0%</t>
        </is>
      </c>
      <c r="P1897" t="inlineStr">
        <is>
          <t>476-2024-12-31</t>
        </is>
      </c>
      <c r="Q1897" t="n">
        <v>2</v>
      </c>
      <c r="R1897" t="n">
        <v>2</v>
      </c>
    </row>
    <row r="1898">
      <c r="A1898" t="inlineStr">
        <is>
          <t>476</t>
        </is>
      </c>
      <c r="B1898" t="inlineStr">
        <is>
          <t>Programas con resultados de aprendizaje definidos</t>
        </is>
      </c>
      <c r="C1898" t="inlineStr">
        <is>
          <t>Gestión, Evaluación e Innovación Curricular</t>
        </is>
      </c>
      <c r="D1898" t="inlineStr">
        <is>
          <t>Semestral</t>
        </is>
      </c>
      <c r="E1898" t="inlineStr">
        <is>
          <t>Positivo</t>
        </is>
      </c>
      <c r="F1898" s="137" t="n">
        <v>45838</v>
      </c>
      <c r="G1898" t="n">
        <v>2025</v>
      </c>
      <c r="H1898" t="inlineStr">
        <is>
          <t>Junio</t>
        </is>
      </c>
      <c r="I1898" t="inlineStr">
        <is>
          <t>2025-1</t>
        </is>
      </c>
      <c r="J1898" t="n">
        <v>100</v>
      </c>
      <c r="K1898" t="n">
        <v>100</v>
      </c>
      <c r="L1898" t="n">
        <v>1</v>
      </c>
      <c r="M1898" t="n">
        <v>1</v>
      </c>
      <c r="N1898" t="inlineStr">
        <is>
          <t>100.0%</t>
        </is>
      </c>
      <c r="O1898" t="inlineStr">
        <is>
          <t>100.0%</t>
        </is>
      </c>
      <c r="P1898" t="inlineStr">
        <is>
          <t>476-2025-06-30</t>
        </is>
      </c>
      <c r="Q1898" t="n">
        <v>2</v>
      </c>
      <c r="R1898" t="n">
        <v>2</v>
      </c>
    </row>
    <row r="1899">
      <c r="A1899" t="inlineStr">
        <is>
          <t>476</t>
        </is>
      </c>
      <c r="B1899" t="inlineStr">
        <is>
          <t>Programas con resultados de aprendizaje definidos</t>
        </is>
      </c>
      <c r="C1899" t="inlineStr">
        <is>
          <t>Gestión, Evaluación e Innovación Curricular</t>
        </is>
      </c>
      <c r="D1899" t="inlineStr">
        <is>
          <t>Semestral</t>
        </is>
      </c>
      <c r="E1899" t="inlineStr">
        <is>
          <t>Positivo</t>
        </is>
      </c>
      <c r="F1899" s="137" t="n">
        <v>46022</v>
      </c>
      <c r="G1899" t="n">
        <v>2025</v>
      </c>
      <c r="H1899" t="inlineStr">
        <is>
          <t>Diciembre</t>
        </is>
      </c>
      <c r="I1899" t="inlineStr">
        <is>
          <t>2025-2</t>
        </is>
      </c>
      <c r="J1899" t="n">
        <v>100</v>
      </c>
      <c r="K1899" t="n">
        <v>100</v>
      </c>
      <c r="L1899" t="n">
        <v>1</v>
      </c>
      <c r="M1899" t="n">
        <v>1</v>
      </c>
      <c r="N1899" t="inlineStr">
        <is>
          <t>100.0%</t>
        </is>
      </c>
      <c r="O1899" t="inlineStr">
        <is>
          <t>100.0%</t>
        </is>
      </c>
      <c r="P1899" t="inlineStr">
        <is>
          <t>476-2025-12-31</t>
        </is>
      </c>
      <c r="Q1899" t="n">
        <v>2</v>
      </c>
      <c r="R1899" t="n">
        <v>2</v>
      </c>
    </row>
    <row r="1900">
      <c r="A1900" t="inlineStr">
        <is>
          <t>477</t>
        </is>
      </c>
      <c r="B1900" t="inlineStr">
        <is>
          <t>Programas con planes de estudios definidos por escuela (Programas Renovación, modificación y acreditación)</t>
        </is>
      </c>
      <c r="C1900" t="inlineStr">
        <is>
          <t>Gestión de Unidades Académicas</t>
        </is>
      </c>
      <c r="D1900" t="inlineStr">
        <is>
          <t>Semestral</t>
        </is>
      </c>
      <c r="E1900" t="inlineStr">
        <is>
          <t>Positivo</t>
        </is>
      </c>
      <c r="F1900" s="137" t="n">
        <v>45473</v>
      </c>
      <c r="G1900" t="n">
        <v>2024</v>
      </c>
      <c r="H1900" t="inlineStr">
        <is>
          <t>Junio</t>
        </is>
      </c>
      <c r="I1900" t="inlineStr">
        <is>
          <t>2024-1</t>
        </is>
      </c>
      <c r="J1900" t="n">
        <v>100</v>
      </c>
      <c r="K1900" t="n">
        <v>100</v>
      </c>
      <c r="L1900" t="n">
        <v>1</v>
      </c>
      <c r="M1900" t="n">
        <v>1</v>
      </c>
      <c r="N1900" t="inlineStr">
        <is>
          <t>100.0%</t>
        </is>
      </c>
      <c r="O1900" t="inlineStr">
        <is>
          <t>100.0%</t>
        </is>
      </c>
      <c r="P1900" t="inlineStr">
        <is>
          <t>477-2024-06-30</t>
        </is>
      </c>
      <c r="Q1900" t="n">
        <v>2</v>
      </c>
      <c r="R1900" t="n">
        <v>2</v>
      </c>
    </row>
    <row r="1901">
      <c r="A1901" t="inlineStr">
        <is>
          <t>477</t>
        </is>
      </c>
      <c r="B1901" t="inlineStr">
        <is>
          <t>Programas con planes de estudios definidos por escuela (Programas Renovación, modificación y acreditación)</t>
        </is>
      </c>
      <c r="C1901" t="inlineStr">
        <is>
          <t>Gestión de Unidades Académicas</t>
        </is>
      </c>
      <c r="D1901" t="inlineStr">
        <is>
          <t>Semestral</t>
        </is>
      </c>
      <c r="E1901" t="inlineStr">
        <is>
          <t>Positivo</t>
        </is>
      </c>
      <c r="F1901" s="137" t="n">
        <v>45657</v>
      </c>
      <c r="G1901" t="n">
        <v>2024</v>
      </c>
      <c r="H1901" t="inlineStr">
        <is>
          <t>Diciembre</t>
        </is>
      </c>
      <c r="I1901" t="inlineStr">
        <is>
          <t>2024-2</t>
        </is>
      </c>
      <c r="J1901" t="n">
        <v>100</v>
      </c>
      <c r="K1901" t="n">
        <v>100</v>
      </c>
      <c r="L1901" t="n">
        <v>1</v>
      </c>
      <c r="M1901" t="n">
        <v>1</v>
      </c>
      <c r="N1901" t="inlineStr">
        <is>
          <t>100.0%</t>
        </is>
      </c>
      <c r="O1901" t="inlineStr">
        <is>
          <t>100.0%</t>
        </is>
      </c>
      <c r="P1901" t="inlineStr">
        <is>
          <t>477-2024-12-31</t>
        </is>
      </c>
      <c r="Q1901" t="n">
        <v>2</v>
      </c>
      <c r="R1901" t="n">
        <v>2</v>
      </c>
    </row>
    <row r="1902">
      <c r="A1902" t="inlineStr">
        <is>
          <t>478</t>
        </is>
      </c>
      <c r="B1902" t="inlineStr">
        <is>
          <t>Programas con planes de estudios definidos por escuela (Mantenimiento de programas)</t>
        </is>
      </c>
      <c r="C1902" t="inlineStr">
        <is>
          <t>Gestión de Unidades Académicas</t>
        </is>
      </c>
      <c r="D1902" t="inlineStr">
        <is>
          <t>Semestral</t>
        </is>
      </c>
      <c r="E1902" t="inlineStr">
        <is>
          <t>Positivo</t>
        </is>
      </c>
      <c r="F1902" s="137" t="n">
        <v>45473</v>
      </c>
      <c r="G1902" t="n">
        <v>2024</v>
      </c>
      <c r="H1902" t="inlineStr">
        <is>
          <t>Junio</t>
        </is>
      </c>
      <c r="I1902" t="inlineStr">
        <is>
          <t>2024-1</t>
        </is>
      </c>
      <c r="J1902" t="n">
        <v>100</v>
      </c>
      <c r="L1902" t="n">
        <v>0</v>
      </c>
      <c r="M1902" t="n">
        <v>0</v>
      </c>
      <c r="N1902" t="inlineStr">
        <is>
          <t>100.0%</t>
        </is>
      </c>
      <c r="P1902" t="inlineStr">
        <is>
          <t>478-2024-06-30</t>
        </is>
      </c>
      <c r="Q1902" t="n">
        <v>2</v>
      </c>
      <c r="R1902" t="n">
        <v>2</v>
      </c>
    </row>
    <row r="1903">
      <c r="A1903" t="inlineStr">
        <is>
          <t>478</t>
        </is>
      </c>
      <c r="B1903" t="inlineStr">
        <is>
          <t>Programas con planes de estudios definidos por escuela (Mantenimiento de programas)</t>
        </is>
      </c>
      <c r="C1903" t="inlineStr">
        <is>
          <t>Gestión de Unidades Académicas</t>
        </is>
      </c>
      <c r="D1903" t="inlineStr">
        <is>
          <t>Semestral</t>
        </is>
      </c>
      <c r="E1903" t="inlineStr">
        <is>
          <t>Positivo</t>
        </is>
      </c>
      <c r="F1903" s="137" t="n">
        <v>45657</v>
      </c>
      <c r="G1903" t="n">
        <v>2024</v>
      </c>
      <c r="H1903" t="inlineStr">
        <is>
          <t>Diciembre</t>
        </is>
      </c>
      <c r="I1903" t="inlineStr">
        <is>
          <t>2024-2</t>
        </is>
      </c>
      <c r="J1903" t="n">
        <v>100</v>
      </c>
      <c r="K1903" t="n">
        <v>100</v>
      </c>
      <c r="L1903" t="n">
        <v>1</v>
      </c>
      <c r="M1903" t="n">
        <v>1</v>
      </c>
      <c r="N1903" t="inlineStr">
        <is>
          <t>100.0%</t>
        </is>
      </c>
      <c r="O1903" t="inlineStr">
        <is>
          <t>100.0%</t>
        </is>
      </c>
      <c r="P1903" t="inlineStr">
        <is>
          <t>478-2024-12-31</t>
        </is>
      </c>
      <c r="Q1903" t="n">
        <v>2</v>
      </c>
      <c r="R1903" t="n">
        <v>2</v>
      </c>
    </row>
    <row r="1904">
      <c r="A1904" t="inlineStr">
        <is>
          <t>478</t>
        </is>
      </c>
      <c r="B1904" t="inlineStr">
        <is>
          <t>Programas con planes de estudios definidos por escuela (Mantenimiento de programas)</t>
        </is>
      </c>
      <c r="C1904" t="inlineStr">
        <is>
          <t>Gestión de Unidades Académicas</t>
        </is>
      </c>
      <c r="D1904" t="inlineStr">
        <is>
          <t>Semestral</t>
        </is>
      </c>
      <c r="E1904" t="inlineStr">
        <is>
          <t>Positivo</t>
        </is>
      </c>
      <c r="F1904" s="137" t="n">
        <v>45838</v>
      </c>
      <c r="G1904" t="n">
        <v>2025</v>
      </c>
      <c r="H1904" t="inlineStr">
        <is>
          <t>Junio</t>
        </is>
      </c>
      <c r="I1904" t="inlineStr">
        <is>
          <t>2025-1</t>
        </is>
      </c>
      <c r="K1904" t="n">
        <v>0</v>
      </c>
      <c r="L1904" t="n">
        <v>0</v>
      </c>
      <c r="M1904" t="n">
        <v>0</v>
      </c>
      <c r="O1904" t="inlineStr">
        <is>
          <t>0.0%</t>
        </is>
      </c>
      <c r="P1904" t="inlineStr">
        <is>
          <t>478-2025-06-30</t>
        </is>
      </c>
      <c r="Q1904" t="n">
        <v>2</v>
      </c>
      <c r="R1904" t="n">
        <v>2</v>
      </c>
    </row>
    <row r="1905">
      <c r="A1905" t="inlineStr">
        <is>
          <t>479</t>
        </is>
      </c>
      <c r="B1905" t="inlineStr">
        <is>
          <t>Programas con resultados de aprendizaje definidos por escuela (Nuevos Programas)</t>
        </is>
      </c>
      <c r="C1905" t="inlineStr">
        <is>
          <t>Gestión de Unidades Académicas</t>
        </is>
      </c>
      <c r="D1905" t="inlineStr">
        <is>
          <t>Semestral</t>
        </is>
      </c>
      <c r="E1905" t="inlineStr">
        <is>
          <t>Positivo</t>
        </is>
      </c>
      <c r="F1905" s="137" t="n">
        <v>45473</v>
      </c>
      <c r="G1905" t="n">
        <v>2024</v>
      </c>
      <c r="H1905" t="inlineStr">
        <is>
          <t>Junio</t>
        </is>
      </c>
      <c r="I1905" t="inlineStr">
        <is>
          <t>2024-1</t>
        </is>
      </c>
      <c r="J1905" t="n">
        <v>100</v>
      </c>
      <c r="K1905" t="n">
        <v>100</v>
      </c>
      <c r="L1905" t="n">
        <v>1</v>
      </c>
      <c r="M1905" t="n">
        <v>1</v>
      </c>
      <c r="N1905" t="inlineStr">
        <is>
          <t>100.0%</t>
        </is>
      </c>
      <c r="O1905" t="inlineStr">
        <is>
          <t>100.0%</t>
        </is>
      </c>
      <c r="P1905" t="inlineStr">
        <is>
          <t>479-2024-06-30</t>
        </is>
      </c>
      <c r="Q1905" t="n">
        <v>2</v>
      </c>
      <c r="R1905" t="n">
        <v>2</v>
      </c>
    </row>
    <row r="1906">
      <c r="A1906" t="inlineStr">
        <is>
          <t>479</t>
        </is>
      </c>
      <c r="B1906" t="inlineStr">
        <is>
          <t>Programas con resultados de aprendizaje definidos por escuela (Nuevos Programas)</t>
        </is>
      </c>
      <c r="C1906" t="inlineStr">
        <is>
          <t>Gestión de Unidades Académicas</t>
        </is>
      </c>
      <c r="D1906" t="inlineStr">
        <is>
          <t>Semestral</t>
        </is>
      </c>
      <c r="E1906" t="inlineStr">
        <is>
          <t>Positivo</t>
        </is>
      </c>
      <c r="F1906" s="137" t="n">
        <v>45657</v>
      </c>
      <c r="G1906" t="n">
        <v>2024</v>
      </c>
      <c r="H1906" t="inlineStr">
        <is>
          <t>Diciembre</t>
        </is>
      </c>
      <c r="I1906" t="inlineStr">
        <is>
          <t>2024-2</t>
        </is>
      </c>
      <c r="J1906" t="n">
        <v>100</v>
      </c>
      <c r="K1906" t="n">
        <v>100</v>
      </c>
      <c r="L1906" t="n">
        <v>1</v>
      </c>
      <c r="M1906" t="n">
        <v>1</v>
      </c>
      <c r="N1906" t="inlineStr">
        <is>
          <t>100.0%</t>
        </is>
      </c>
      <c r="O1906" t="inlineStr">
        <is>
          <t>100.0%</t>
        </is>
      </c>
      <c r="P1906" t="inlineStr">
        <is>
          <t>479-2024-12-31</t>
        </is>
      </c>
      <c r="Q1906" t="n">
        <v>2</v>
      </c>
      <c r="R1906" t="n">
        <v>2</v>
      </c>
    </row>
    <row r="1907">
      <c r="A1907" t="inlineStr">
        <is>
          <t>479</t>
        </is>
      </c>
      <c r="B1907" t="inlineStr">
        <is>
          <t>Programas con resultados de aprendizaje definidos por escuela (Nuevos Programas)</t>
        </is>
      </c>
      <c r="C1907" t="inlineStr">
        <is>
          <t>Gestión de Unidades Académicas</t>
        </is>
      </c>
      <c r="D1907" t="inlineStr">
        <is>
          <t>Semestral</t>
        </is>
      </c>
      <c r="E1907" t="inlineStr">
        <is>
          <t>Positivo</t>
        </is>
      </c>
      <c r="F1907" s="137" t="n">
        <v>45838</v>
      </c>
      <c r="G1907" t="n">
        <v>2025</v>
      </c>
      <c r="H1907" t="inlineStr">
        <is>
          <t>Junio</t>
        </is>
      </c>
      <c r="I1907" t="inlineStr">
        <is>
          <t>2025-1</t>
        </is>
      </c>
      <c r="J1907" t="n">
        <v>100</v>
      </c>
      <c r="L1907" t="n">
        <v>0</v>
      </c>
      <c r="M1907" t="n">
        <v>0</v>
      </c>
      <c r="N1907" t="inlineStr">
        <is>
          <t>100.0%</t>
        </is>
      </c>
      <c r="P1907" t="inlineStr">
        <is>
          <t>479-2025-06-30</t>
        </is>
      </c>
      <c r="Q1907" t="n">
        <v>2</v>
      </c>
      <c r="R1907" t="n">
        <v>2</v>
      </c>
    </row>
    <row r="1908">
      <c r="A1908" t="inlineStr">
        <is>
          <t>480</t>
        </is>
      </c>
      <c r="B1908" t="inlineStr">
        <is>
          <t>Programas con resultados de aprendizaje definidos por escuela (Programas Renovación, modificación y acreditación)</t>
        </is>
      </c>
      <c r="C1908" t="inlineStr">
        <is>
          <t>Gestión de Unidades Académicas</t>
        </is>
      </c>
      <c r="D1908" t="inlineStr">
        <is>
          <t>Semestral</t>
        </is>
      </c>
      <c r="E1908" t="inlineStr">
        <is>
          <t>Positivo</t>
        </is>
      </c>
      <c r="F1908" s="137" t="n">
        <v>45473</v>
      </c>
      <c r="G1908" t="n">
        <v>2024</v>
      </c>
      <c r="H1908" t="inlineStr">
        <is>
          <t>Junio</t>
        </is>
      </c>
      <c r="I1908" t="inlineStr">
        <is>
          <t>2024-1</t>
        </is>
      </c>
      <c r="J1908" t="n">
        <v>100</v>
      </c>
      <c r="K1908" t="n">
        <v>100</v>
      </c>
      <c r="L1908" t="n">
        <v>1</v>
      </c>
      <c r="M1908" t="n">
        <v>1</v>
      </c>
      <c r="N1908" t="inlineStr">
        <is>
          <t>100.0%</t>
        </is>
      </c>
      <c r="O1908" t="inlineStr">
        <is>
          <t>100.0%</t>
        </is>
      </c>
      <c r="P1908" t="inlineStr">
        <is>
          <t>480-2024-06-30</t>
        </is>
      </c>
      <c r="Q1908" t="n">
        <v>2</v>
      </c>
      <c r="R1908" t="n">
        <v>2</v>
      </c>
    </row>
    <row r="1909">
      <c r="A1909" t="inlineStr">
        <is>
          <t>480</t>
        </is>
      </c>
      <c r="B1909" t="inlineStr">
        <is>
          <t>Programas con resultados de aprendizaje definidos por escuela (Programas Renovación, modificación y acreditación)</t>
        </is>
      </c>
      <c r="C1909" t="inlineStr">
        <is>
          <t>Gestión de Unidades Académicas</t>
        </is>
      </c>
      <c r="D1909" t="inlineStr">
        <is>
          <t>Semestral</t>
        </is>
      </c>
      <c r="E1909" t="inlineStr">
        <is>
          <t>Positivo</t>
        </is>
      </c>
      <c r="F1909" s="137" t="n">
        <v>45657</v>
      </c>
      <c r="G1909" t="n">
        <v>2024</v>
      </c>
      <c r="H1909" t="inlineStr">
        <is>
          <t>Diciembre</t>
        </is>
      </c>
      <c r="I1909" t="inlineStr">
        <is>
          <t>2024-2</t>
        </is>
      </c>
      <c r="J1909" t="n">
        <v>100</v>
      </c>
      <c r="K1909" t="n">
        <v>100</v>
      </c>
      <c r="L1909" t="n">
        <v>1</v>
      </c>
      <c r="M1909" t="n">
        <v>1</v>
      </c>
      <c r="N1909" t="inlineStr">
        <is>
          <t>100.0%</t>
        </is>
      </c>
      <c r="O1909" t="inlineStr">
        <is>
          <t>100.0%</t>
        </is>
      </c>
      <c r="P1909" t="inlineStr">
        <is>
          <t>480-2024-12-31</t>
        </is>
      </c>
      <c r="Q1909" t="n">
        <v>2</v>
      </c>
      <c r="R1909" t="n">
        <v>2</v>
      </c>
    </row>
    <row r="1910">
      <c r="A1910" t="inlineStr">
        <is>
          <t>480</t>
        </is>
      </c>
      <c r="B1910" t="inlineStr">
        <is>
          <t>Programas con resultados de aprendizaje definidos por escuela (Programas Renovación, modificación y acreditación)</t>
        </is>
      </c>
      <c r="C1910" t="inlineStr">
        <is>
          <t>Gestión de Unidades Académicas</t>
        </is>
      </c>
      <c r="D1910" t="inlineStr">
        <is>
          <t>Semestral</t>
        </is>
      </c>
      <c r="E1910" t="inlineStr">
        <is>
          <t>Positivo</t>
        </is>
      </c>
      <c r="F1910" s="137" t="n">
        <v>45838</v>
      </c>
      <c r="G1910" t="n">
        <v>2025</v>
      </c>
      <c r="H1910" t="inlineStr">
        <is>
          <t>Junio</t>
        </is>
      </c>
      <c r="I1910" t="inlineStr">
        <is>
          <t>2025-1</t>
        </is>
      </c>
      <c r="J1910" t="n">
        <v>100</v>
      </c>
      <c r="L1910" t="n">
        <v>0</v>
      </c>
      <c r="M1910" t="n">
        <v>0</v>
      </c>
      <c r="N1910" t="inlineStr">
        <is>
          <t>100.0%</t>
        </is>
      </c>
      <c r="P1910" t="inlineStr">
        <is>
          <t>480-2025-06-30</t>
        </is>
      </c>
      <c r="Q1910" t="n">
        <v>2</v>
      </c>
      <c r="R1910" t="n">
        <v>2</v>
      </c>
    </row>
    <row r="1911">
      <c r="A1911" t="inlineStr">
        <is>
          <t>481</t>
        </is>
      </c>
      <c r="B1911" t="inlineStr">
        <is>
          <t>Solicitudes de documentación completadas</t>
        </is>
      </c>
      <c r="C1911" t="inlineStr">
        <is>
          <t>Gestión, Evaluación e Innovación Curricular</t>
        </is>
      </c>
      <c r="D1911" t="inlineStr">
        <is>
          <t>Semestral</t>
        </is>
      </c>
      <c r="E1911" t="inlineStr">
        <is>
          <t>Positivo</t>
        </is>
      </c>
      <c r="F1911" s="137" t="n">
        <v>45473</v>
      </c>
      <c r="G1911" t="n">
        <v>2024</v>
      </c>
      <c r="H1911" t="inlineStr">
        <is>
          <t>Junio</t>
        </is>
      </c>
      <c r="I1911" t="inlineStr">
        <is>
          <t>2024-1</t>
        </is>
      </c>
      <c r="J1911" t="n">
        <v>100</v>
      </c>
      <c r="K1911" t="n">
        <v>100</v>
      </c>
      <c r="L1911" t="n">
        <v>1</v>
      </c>
      <c r="M1911" t="n">
        <v>1</v>
      </c>
      <c r="N1911" t="inlineStr">
        <is>
          <t>100.0%</t>
        </is>
      </c>
      <c r="O1911" t="inlineStr">
        <is>
          <t>100.0%</t>
        </is>
      </c>
      <c r="P1911" t="inlineStr">
        <is>
          <t>481-2024-06-30</t>
        </is>
      </c>
      <c r="Q1911" t="n">
        <v>2</v>
      </c>
      <c r="R1911" t="n">
        <v>2</v>
      </c>
    </row>
    <row r="1912">
      <c r="A1912" t="inlineStr">
        <is>
          <t>481</t>
        </is>
      </c>
      <c r="B1912" t="inlineStr">
        <is>
          <t>Solicitudes de documentación completadas</t>
        </is>
      </c>
      <c r="C1912" t="inlineStr">
        <is>
          <t>Gestión, Evaluación e Innovación Curricular</t>
        </is>
      </c>
      <c r="D1912" t="inlineStr">
        <is>
          <t>Semestral</t>
        </is>
      </c>
      <c r="E1912" t="inlineStr">
        <is>
          <t>Positivo</t>
        </is>
      </c>
      <c r="F1912" s="137" t="n">
        <v>45657</v>
      </c>
      <c r="G1912" t="n">
        <v>2024</v>
      </c>
      <c r="H1912" t="inlineStr">
        <is>
          <t>Diciembre</t>
        </is>
      </c>
      <c r="I1912" t="inlineStr">
        <is>
          <t>2024-2</t>
        </is>
      </c>
      <c r="L1912" t="n">
        <v>0</v>
      </c>
      <c r="M1912" t="n">
        <v>0</v>
      </c>
      <c r="P1912" t="inlineStr">
        <is>
          <t>481-2024-12-31</t>
        </is>
      </c>
      <c r="Q1912" t="n">
        <v>2</v>
      </c>
      <c r="R1912" t="n">
        <v>2</v>
      </c>
    </row>
    <row r="1913">
      <c r="A1913" t="inlineStr">
        <is>
          <t>481</t>
        </is>
      </c>
      <c r="B1913" t="inlineStr">
        <is>
          <t>Solicitudes de documentación completadas</t>
        </is>
      </c>
      <c r="C1913" t="inlineStr">
        <is>
          <t>Gestión, Evaluación e Innovación Curricular</t>
        </is>
      </c>
      <c r="D1913" t="inlineStr">
        <is>
          <t>Semestral</t>
        </is>
      </c>
      <c r="E1913" t="inlineStr">
        <is>
          <t>Positivo</t>
        </is>
      </c>
      <c r="F1913" s="137" t="n">
        <v>45838</v>
      </c>
      <c r="G1913" t="n">
        <v>2025</v>
      </c>
      <c r="H1913" t="inlineStr">
        <is>
          <t>Junio</t>
        </is>
      </c>
      <c r="I1913" t="inlineStr">
        <is>
          <t>2025-1</t>
        </is>
      </c>
      <c r="J1913" t="n">
        <v>100</v>
      </c>
      <c r="K1913" t="n">
        <v>100</v>
      </c>
      <c r="L1913" t="n">
        <v>1</v>
      </c>
      <c r="M1913" t="n">
        <v>1</v>
      </c>
      <c r="N1913" t="inlineStr">
        <is>
          <t>100.0%</t>
        </is>
      </c>
      <c r="O1913" t="inlineStr">
        <is>
          <t>100.0%</t>
        </is>
      </c>
      <c r="P1913" t="inlineStr">
        <is>
          <t>481-2025-06-30</t>
        </is>
      </c>
      <c r="Q1913" t="n">
        <v>2</v>
      </c>
      <c r="R1913" t="n">
        <v>2</v>
      </c>
    </row>
    <row r="1914">
      <c r="A1914" t="inlineStr">
        <is>
          <t>481</t>
        </is>
      </c>
      <c r="B1914" t="inlineStr">
        <is>
          <t>Solicitudes de documentación completadas</t>
        </is>
      </c>
      <c r="C1914" t="inlineStr">
        <is>
          <t>Gestión, Evaluación e Innovación Curricular</t>
        </is>
      </c>
      <c r="D1914" t="inlineStr">
        <is>
          <t>Semestral</t>
        </is>
      </c>
      <c r="E1914" t="inlineStr">
        <is>
          <t>Positivo</t>
        </is>
      </c>
      <c r="F1914" s="137" t="n">
        <v>46022</v>
      </c>
      <c r="G1914" t="n">
        <v>2025</v>
      </c>
      <c r="H1914" t="inlineStr">
        <is>
          <t>Diciembre</t>
        </is>
      </c>
      <c r="I1914" t="inlineStr">
        <is>
          <t>2025-2</t>
        </is>
      </c>
      <c r="J1914" t="n">
        <v>100</v>
      </c>
      <c r="L1914" t="n">
        <v>0</v>
      </c>
      <c r="M1914" t="n">
        <v>0</v>
      </c>
      <c r="N1914" t="inlineStr">
        <is>
          <t>100.0%</t>
        </is>
      </c>
      <c r="P1914" t="inlineStr">
        <is>
          <t>481-2025-12-31</t>
        </is>
      </c>
      <c r="Q1914" t="n">
        <v>2</v>
      </c>
      <c r="R1914" t="n">
        <v>2</v>
      </c>
    </row>
    <row r="1915">
      <c r="A1915" t="inlineStr">
        <is>
          <t>483</t>
        </is>
      </c>
      <c r="B1915" t="inlineStr">
        <is>
          <t>Tasa de incremento en la resolución de solicitudes de la vicerrectoría de crecimiento</t>
        </is>
      </c>
      <c r="C1915" t="inlineStr">
        <is>
          <t>Gestión de campañas integradas de marketing</t>
        </is>
      </c>
      <c r="D1915" t="inlineStr">
        <is>
          <t>Anual</t>
        </is>
      </c>
      <c r="E1915" t="inlineStr">
        <is>
          <t>Positivo</t>
        </is>
      </c>
      <c r="F1915" s="137" t="n">
        <v>45657</v>
      </c>
      <c r="G1915" t="n">
        <v>2024</v>
      </c>
      <c r="H1915" t="inlineStr">
        <is>
          <t>Diciembre</t>
        </is>
      </c>
      <c r="I1915" t="inlineStr">
        <is>
          <t>2024-2</t>
        </is>
      </c>
      <c r="J1915" t="n">
        <v>10</v>
      </c>
      <c r="K1915" t="n">
        <v>91.65000000000001</v>
      </c>
      <c r="L1915" t="n">
        <v>1.3</v>
      </c>
      <c r="M1915" t="n">
        <v>9.165000000000001</v>
      </c>
      <c r="N1915" t="inlineStr">
        <is>
          <t>10.0%</t>
        </is>
      </c>
      <c r="O1915" t="inlineStr">
        <is>
          <t>91.65%</t>
        </is>
      </c>
      <c r="P1915" t="inlineStr">
        <is>
          <t>483-2024-12-31</t>
        </is>
      </c>
      <c r="Q1915" t="n">
        <v>2</v>
      </c>
      <c r="R1915" t="n">
        <v>2</v>
      </c>
    </row>
    <row r="1916">
      <c r="A1916" t="inlineStr">
        <is>
          <t>484</t>
        </is>
      </c>
      <c r="B1916" t="inlineStr">
        <is>
          <t>Cumplimiento del Programa de la Cultura del Autocuidado</t>
        </is>
      </c>
      <c r="C1916" t="inlineStr">
        <is>
          <t>GESTIÓN DE SEGURIDAD Y SALUD EN EL TRABAJO</t>
        </is>
      </c>
      <c r="D1916" t="inlineStr">
        <is>
          <t>Trimestral</t>
        </is>
      </c>
      <c r="E1916" t="inlineStr">
        <is>
          <t>Positivo</t>
        </is>
      </c>
      <c r="F1916" s="137" t="n">
        <v>45473</v>
      </c>
      <c r="G1916" t="n">
        <v>2024</v>
      </c>
      <c r="H1916" t="inlineStr">
        <is>
          <t>Junio</t>
        </is>
      </c>
      <c r="I1916" t="inlineStr">
        <is>
          <t>2024-1</t>
        </is>
      </c>
      <c r="J1916" t="n">
        <v>90</v>
      </c>
      <c r="K1916" t="n">
        <v>100</v>
      </c>
      <c r="L1916" t="n">
        <v>1.111111111111111</v>
      </c>
      <c r="M1916" t="n">
        <v>1.111111111111111</v>
      </c>
      <c r="N1916" t="inlineStr">
        <is>
          <t>90.0%</t>
        </is>
      </c>
      <c r="O1916" t="inlineStr">
        <is>
          <t>100.0%</t>
        </is>
      </c>
      <c r="P1916" t="inlineStr">
        <is>
          <t>484-2024-06-30</t>
        </is>
      </c>
      <c r="Q1916" t="n">
        <v>2</v>
      </c>
      <c r="R1916" t="n">
        <v>2</v>
      </c>
    </row>
    <row r="1917">
      <c r="A1917" t="inlineStr">
        <is>
          <t>484</t>
        </is>
      </c>
      <c r="B1917" t="inlineStr">
        <is>
          <t>Cumplimiento del Programa de la Cultura del Autocuidado</t>
        </is>
      </c>
      <c r="C1917" t="inlineStr">
        <is>
          <t>GESTIÓN DE SEGURIDAD Y SALUD EN EL TRABAJO</t>
        </is>
      </c>
      <c r="D1917" t="inlineStr">
        <is>
          <t>Trimestral</t>
        </is>
      </c>
      <c r="E1917" t="inlineStr">
        <is>
          <t>Positivo</t>
        </is>
      </c>
      <c r="F1917" s="137" t="n">
        <v>45657</v>
      </c>
      <c r="G1917" t="n">
        <v>2024</v>
      </c>
      <c r="H1917" t="inlineStr">
        <is>
          <t>Diciembre</t>
        </is>
      </c>
      <c r="I1917" t="inlineStr">
        <is>
          <t>2024-2</t>
        </is>
      </c>
      <c r="J1917" t="n">
        <v>90</v>
      </c>
      <c r="K1917" t="n">
        <v>100</v>
      </c>
      <c r="L1917" t="n">
        <v>1.111111111111111</v>
      </c>
      <c r="M1917" t="n">
        <v>1.111111111111111</v>
      </c>
      <c r="N1917" t="inlineStr">
        <is>
          <t>90.0%</t>
        </is>
      </c>
      <c r="O1917" t="inlineStr">
        <is>
          <t>100.0%</t>
        </is>
      </c>
      <c r="P1917" t="inlineStr">
        <is>
          <t>484-2024-12-31</t>
        </is>
      </c>
      <c r="Q1917" t="n">
        <v>2</v>
      </c>
      <c r="R1917" t="n">
        <v>2</v>
      </c>
    </row>
    <row r="1918">
      <c r="A1918" t="inlineStr">
        <is>
          <t>484</t>
        </is>
      </c>
      <c r="B1918" t="inlineStr">
        <is>
          <t>Cumplimiento del Programa de la Cultura del Autocuidado</t>
        </is>
      </c>
      <c r="C1918" t="inlineStr">
        <is>
          <t>GESTIÓN DE SEGURIDAD Y SALUD EN EL TRABAJO</t>
        </is>
      </c>
      <c r="D1918" t="inlineStr">
        <is>
          <t>Trimestral</t>
        </is>
      </c>
      <c r="E1918" t="inlineStr">
        <is>
          <t>Positivo</t>
        </is>
      </c>
      <c r="F1918" s="137" t="n">
        <v>45838</v>
      </c>
      <c r="G1918" t="n">
        <v>2025</v>
      </c>
      <c r="H1918" t="inlineStr">
        <is>
          <t>Junio</t>
        </is>
      </c>
      <c r="I1918" t="inlineStr">
        <is>
          <t>2025-1</t>
        </is>
      </c>
      <c r="J1918" t="n">
        <v>90</v>
      </c>
      <c r="K1918" t="n">
        <v>100</v>
      </c>
      <c r="L1918" t="n">
        <v>1.111111111111111</v>
      </c>
      <c r="M1918" t="n">
        <v>1.111111111111111</v>
      </c>
      <c r="N1918" t="inlineStr">
        <is>
          <t>90.0%</t>
        </is>
      </c>
      <c r="O1918" t="inlineStr">
        <is>
          <t>100.0%</t>
        </is>
      </c>
      <c r="P1918" t="inlineStr">
        <is>
          <t>484-2025-06-30</t>
        </is>
      </c>
      <c r="Q1918" t="n">
        <v>2</v>
      </c>
      <c r="R1918" t="n">
        <v>2</v>
      </c>
    </row>
    <row r="1919">
      <c r="A1919" t="inlineStr">
        <is>
          <t>484</t>
        </is>
      </c>
      <c r="B1919" t="inlineStr">
        <is>
          <t>Cumplimiento del Programa de la Cultura del Autocuidado</t>
        </is>
      </c>
      <c r="C1919" t="inlineStr">
        <is>
          <t>GESTIÓN DE SEGURIDAD Y SALUD EN EL TRABAJO</t>
        </is>
      </c>
      <c r="D1919" t="inlineStr">
        <is>
          <t>Trimestral</t>
        </is>
      </c>
      <c r="E1919" t="inlineStr">
        <is>
          <t>Positivo</t>
        </is>
      </c>
      <c r="F1919" s="137" t="n">
        <v>46022</v>
      </c>
      <c r="G1919" t="n">
        <v>2025</v>
      </c>
      <c r="H1919" t="inlineStr">
        <is>
          <t>Diciembre</t>
        </is>
      </c>
      <c r="I1919" t="inlineStr">
        <is>
          <t>2025-2</t>
        </is>
      </c>
      <c r="J1919" t="n">
        <v>90</v>
      </c>
      <c r="K1919" t="n">
        <v>100</v>
      </c>
      <c r="L1919" t="n">
        <v>1.111111111111111</v>
      </c>
      <c r="M1919" t="n">
        <v>1.111111111111111</v>
      </c>
      <c r="N1919" t="inlineStr">
        <is>
          <t>90.0%</t>
        </is>
      </c>
      <c r="O1919" t="inlineStr">
        <is>
          <t>100.0%</t>
        </is>
      </c>
      <c r="P1919" t="inlineStr">
        <is>
          <t>484-2025-12-31</t>
        </is>
      </c>
      <c r="Q1919" t="n">
        <v>2</v>
      </c>
      <c r="R1919" t="n">
        <v>2</v>
      </c>
    </row>
    <row r="1920">
      <c r="A1920" t="inlineStr">
        <is>
          <t>485</t>
        </is>
      </c>
      <c r="B1920" t="inlineStr">
        <is>
          <t>Oportunidad en el cierre de acciones</t>
        </is>
      </c>
      <c r="C1920" t="inlineStr">
        <is>
          <t>Gestión de calidad</t>
        </is>
      </c>
      <c r="D1920" t="inlineStr">
        <is>
          <t>Mensual</t>
        </is>
      </c>
      <c r="E1920" t="inlineStr">
        <is>
          <t>Positivo</t>
        </is>
      </c>
      <c r="F1920" s="137" t="n">
        <v>45657</v>
      </c>
      <c r="G1920" t="n">
        <v>2024</v>
      </c>
      <c r="H1920" t="inlineStr">
        <is>
          <t>Diciembre</t>
        </is>
      </c>
      <c r="I1920" t="inlineStr">
        <is>
          <t>2024-2</t>
        </is>
      </c>
      <c r="J1920" t="n">
        <v>320</v>
      </c>
      <c r="K1920" t="n">
        <v>366.67</v>
      </c>
      <c r="L1920" t="n">
        <v>1.14584375</v>
      </c>
      <c r="M1920" t="n">
        <v>1.14584375</v>
      </c>
      <c r="N1920" t="inlineStr">
        <is>
          <t>320.0%</t>
        </is>
      </c>
      <c r="O1920" t="inlineStr">
        <is>
          <t>366.67%</t>
        </is>
      </c>
      <c r="P1920" t="inlineStr">
        <is>
          <t>485-2024-12-31</t>
        </is>
      </c>
      <c r="Q1920" t="n">
        <v>2</v>
      </c>
      <c r="R1920" t="n">
        <v>2</v>
      </c>
    </row>
    <row r="1921">
      <c r="A1921" t="inlineStr">
        <is>
          <t>485</t>
        </is>
      </c>
      <c r="B1921" t="inlineStr">
        <is>
          <t>Oportunidad en el cierre de acciones</t>
        </is>
      </c>
      <c r="C1921" t="inlineStr">
        <is>
          <t>Gestión de calidad</t>
        </is>
      </c>
      <c r="D1921" t="inlineStr">
        <is>
          <t>Mensual</t>
        </is>
      </c>
      <c r="E1921" t="inlineStr">
        <is>
          <t>Positivo</t>
        </is>
      </c>
      <c r="F1921" s="137" t="n">
        <v>45838</v>
      </c>
      <c r="G1921" t="n">
        <v>2025</v>
      </c>
      <c r="H1921" t="inlineStr">
        <is>
          <t>Junio</t>
        </is>
      </c>
      <c r="I1921" t="inlineStr">
        <is>
          <t>2025-1</t>
        </is>
      </c>
      <c r="J1921" t="n">
        <v>480</v>
      </c>
      <c r="K1921" t="n">
        <v>516.67</v>
      </c>
      <c r="L1921" t="n">
        <v>1.076395833333333</v>
      </c>
      <c r="M1921" t="n">
        <v>1.076395833333333</v>
      </c>
      <c r="N1921" t="inlineStr">
        <is>
          <t>480.0%</t>
        </is>
      </c>
      <c r="O1921" t="inlineStr">
        <is>
          <t>516.67%</t>
        </is>
      </c>
      <c r="P1921" t="inlineStr">
        <is>
          <t>485-2025-06-30</t>
        </is>
      </c>
      <c r="Q1921" t="n">
        <v>2</v>
      </c>
      <c r="R1921" t="n">
        <v>2</v>
      </c>
    </row>
    <row r="1922">
      <c r="A1922" t="inlineStr">
        <is>
          <t>485</t>
        </is>
      </c>
      <c r="B1922" t="inlineStr">
        <is>
          <t>Oportunidad en el cierre de acciones</t>
        </is>
      </c>
      <c r="C1922" t="inlineStr">
        <is>
          <t>Gestión de calidad</t>
        </is>
      </c>
      <c r="D1922" t="inlineStr">
        <is>
          <t>Mensual</t>
        </is>
      </c>
      <c r="E1922" t="inlineStr">
        <is>
          <t>Positivo</t>
        </is>
      </c>
      <c r="F1922" s="137" t="n">
        <v>46022</v>
      </c>
      <c r="G1922" t="n">
        <v>2025</v>
      </c>
      <c r="H1922" t="inlineStr">
        <is>
          <t>Diciembre</t>
        </is>
      </c>
      <c r="I1922" t="inlineStr">
        <is>
          <t>2025-2</t>
        </is>
      </c>
      <c r="J1922" t="n">
        <v>400</v>
      </c>
      <c r="K1922" t="n">
        <v>252.38</v>
      </c>
      <c r="L1922" t="n">
        <v>0.63095</v>
      </c>
      <c r="M1922" t="n">
        <v>0.63095</v>
      </c>
      <c r="N1922" t="inlineStr">
        <is>
          <t>400.0%</t>
        </is>
      </c>
      <c r="O1922" t="inlineStr">
        <is>
          <t>252.38%</t>
        </is>
      </c>
      <c r="P1922" t="inlineStr">
        <is>
          <t>485-2025-12-31</t>
        </is>
      </c>
      <c r="Q1922" t="n">
        <v>2</v>
      </c>
      <c r="R1922" t="n">
        <v>2</v>
      </c>
    </row>
    <row r="1923">
      <c r="A1923" t="inlineStr">
        <is>
          <t>486</t>
        </is>
      </c>
      <c r="B1923" t="inlineStr">
        <is>
          <t>Número de visitas a la página web</t>
        </is>
      </c>
      <c r="C1923" t="inlineStr">
        <is>
          <t>Comunicaciones Internas</t>
        </is>
      </c>
      <c r="D1923" t="inlineStr">
        <is>
          <t>Semestral</t>
        </is>
      </c>
      <c r="E1923" t="inlineStr">
        <is>
          <t>Positivo</t>
        </is>
      </c>
      <c r="F1923" s="137" t="n">
        <v>45473</v>
      </c>
      <c r="G1923" t="n">
        <v>2024</v>
      </c>
      <c r="H1923" t="inlineStr">
        <is>
          <t>Junio</t>
        </is>
      </c>
      <c r="I1923" t="inlineStr">
        <is>
          <t>2024-1</t>
        </is>
      </c>
      <c r="K1923" t="n">
        <v>4900000</v>
      </c>
      <c r="L1923" t="n">
        <v>0</v>
      </c>
      <c r="M1923" t="n">
        <v>0</v>
      </c>
      <c r="O1923" t="inlineStr">
        <is>
          <t>4900000.0%</t>
        </is>
      </c>
      <c r="P1923" t="inlineStr">
        <is>
          <t>486-2024-06-30</t>
        </is>
      </c>
      <c r="Q1923" t="n">
        <v>2</v>
      </c>
      <c r="R1923" t="n">
        <v>2</v>
      </c>
    </row>
    <row r="1924">
      <c r="A1924" t="inlineStr">
        <is>
          <t>486</t>
        </is>
      </c>
      <c r="B1924" t="inlineStr">
        <is>
          <t>Número de visitas a la página web</t>
        </is>
      </c>
      <c r="C1924" t="inlineStr">
        <is>
          <t>Comunicaciones Internas</t>
        </is>
      </c>
      <c r="D1924" t="inlineStr">
        <is>
          <t>Semestral</t>
        </is>
      </c>
      <c r="E1924" t="inlineStr">
        <is>
          <t>Positivo</t>
        </is>
      </c>
      <c r="F1924" s="137" t="n">
        <v>45657</v>
      </c>
      <c r="G1924" t="n">
        <v>2024</v>
      </c>
      <c r="H1924" t="inlineStr">
        <is>
          <t>Diciembre</t>
        </is>
      </c>
      <c r="I1924" t="inlineStr">
        <is>
          <t>2024-2</t>
        </is>
      </c>
      <c r="K1924" t="n">
        <v>2700000</v>
      </c>
      <c r="L1924" t="n">
        <v>0</v>
      </c>
      <c r="M1924" t="n">
        <v>0</v>
      </c>
      <c r="O1924" t="inlineStr">
        <is>
          <t>2700000.0%</t>
        </is>
      </c>
      <c r="P1924" t="inlineStr">
        <is>
          <t>486-2024-12-31</t>
        </is>
      </c>
      <c r="Q1924" t="n">
        <v>2</v>
      </c>
      <c r="R1924" t="n">
        <v>2</v>
      </c>
    </row>
    <row r="1925">
      <c r="A1925" t="inlineStr">
        <is>
          <t>486</t>
        </is>
      </c>
      <c r="B1925" t="inlineStr">
        <is>
          <t>Número de visitas a la página web</t>
        </is>
      </c>
      <c r="C1925" t="inlineStr">
        <is>
          <t>Comunicaciones Internas</t>
        </is>
      </c>
      <c r="D1925" t="inlineStr">
        <is>
          <t>Semestral</t>
        </is>
      </c>
      <c r="E1925" t="inlineStr">
        <is>
          <t>Positivo</t>
        </is>
      </c>
      <c r="F1925" s="137" t="n">
        <v>45838</v>
      </c>
      <c r="G1925" t="n">
        <v>2025</v>
      </c>
      <c r="H1925" t="inlineStr">
        <is>
          <t>Junio</t>
        </is>
      </c>
      <c r="I1925" t="inlineStr">
        <is>
          <t>2025-1</t>
        </is>
      </c>
      <c r="K1925" t="n">
        <v>2890610</v>
      </c>
      <c r="L1925" t="n">
        <v>0</v>
      </c>
      <c r="M1925" t="n">
        <v>0</v>
      </c>
      <c r="O1925" t="inlineStr">
        <is>
          <t>2890610.0%</t>
        </is>
      </c>
      <c r="P1925" t="inlineStr">
        <is>
          <t>486-2025-06-30</t>
        </is>
      </c>
      <c r="Q1925" t="n">
        <v>2</v>
      </c>
      <c r="R1925" t="n">
        <v>2</v>
      </c>
    </row>
    <row r="1926">
      <c r="A1926" t="inlineStr">
        <is>
          <t>487</t>
        </is>
      </c>
      <c r="B1926" t="inlineStr">
        <is>
          <t>Impactados Talleres de formación</t>
        </is>
      </c>
      <c r="C1926" t="inlineStr">
        <is>
          <t>Centro de Medios Audiovisuales</t>
        </is>
      </c>
      <c r="D1926" t="inlineStr">
        <is>
          <t>Anual</t>
        </is>
      </c>
      <c r="E1926" t="inlineStr">
        <is>
          <t>Positivo</t>
        </is>
      </c>
      <c r="F1926" s="137" t="n">
        <v>45657</v>
      </c>
      <c r="G1926" t="n">
        <v>2024</v>
      </c>
      <c r="H1926" t="inlineStr">
        <is>
          <t>Diciembre</t>
        </is>
      </c>
      <c r="I1926" t="inlineStr">
        <is>
          <t>2024-2</t>
        </is>
      </c>
      <c r="J1926" t="n">
        <v>20</v>
      </c>
      <c r="K1926" t="n">
        <v>164.17</v>
      </c>
      <c r="L1926" t="n">
        <v>1.3</v>
      </c>
      <c r="M1926" t="n">
        <v>8.208499999999999</v>
      </c>
      <c r="N1926" t="inlineStr">
        <is>
          <t>20.0%</t>
        </is>
      </c>
      <c r="O1926" t="inlineStr">
        <is>
          <t>164.17%</t>
        </is>
      </c>
      <c r="P1926" t="inlineStr">
        <is>
          <t>487-2024-12-31</t>
        </is>
      </c>
      <c r="Q1926" t="n">
        <v>2</v>
      </c>
      <c r="R1926" t="n">
        <v>2</v>
      </c>
    </row>
    <row r="1927">
      <c r="A1927" t="inlineStr">
        <is>
          <t>487</t>
        </is>
      </c>
      <c r="B1927" t="inlineStr">
        <is>
          <t>Número Impactados Talleres de formación</t>
        </is>
      </c>
      <c r="C1927" t="inlineStr">
        <is>
          <t>Centro de Medios Audiovisuales</t>
        </is>
      </c>
      <c r="D1927" t="inlineStr">
        <is>
          <t>Anual</t>
        </is>
      </c>
      <c r="E1927" t="inlineStr">
        <is>
          <t>Positivo</t>
        </is>
      </c>
      <c r="F1927" s="137" t="n">
        <v>46022</v>
      </c>
      <c r="G1927" t="n">
        <v>2025</v>
      </c>
      <c r="H1927" t="inlineStr">
        <is>
          <t>Diciembre</t>
        </is>
      </c>
      <c r="I1927" t="inlineStr">
        <is>
          <t>2025-2</t>
        </is>
      </c>
      <c r="J1927" t="n">
        <v>20</v>
      </c>
      <c r="K1927" t="n">
        <v>58.86</v>
      </c>
      <c r="L1927" t="n">
        <v>1.3</v>
      </c>
      <c r="M1927" t="n">
        <v>2.943</v>
      </c>
      <c r="N1927" t="inlineStr">
        <is>
          <t>20.0%</t>
        </is>
      </c>
      <c r="O1927" t="inlineStr">
        <is>
          <t>58.86%</t>
        </is>
      </c>
      <c r="P1927" t="inlineStr">
        <is>
          <t>487-2025-12-31</t>
        </is>
      </c>
      <c r="Q1927" t="n">
        <v>2</v>
      </c>
      <c r="R1927" t="n">
        <v>2</v>
      </c>
    </row>
    <row r="1928">
      <c r="A1928" t="inlineStr">
        <is>
          <t>488</t>
        </is>
      </c>
      <c r="B1928" t="inlineStr">
        <is>
          <t>Oportunidad en el cierre de actividades de los planes de mejora</t>
        </is>
      </c>
      <c r="C1928" t="inlineStr">
        <is>
          <t>Gestión de calidad</t>
        </is>
      </c>
      <c r="D1928" t="inlineStr">
        <is>
          <t>Mensual</t>
        </is>
      </c>
      <c r="E1928" t="inlineStr">
        <is>
          <t>Positivo</t>
        </is>
      </c>
      <c r="F1928" s="137" t="n">
        <v>45657</v>
      </c>
      <c r="G1928" t="n">
        <v>2024</v>
      </c>
      <c r="H1928" t="inlineStr">
        <is>
          <t>Diciembre</t>
        </is>
      </c>
      <c r="I1928" t="inlineStr">
        <is>
          <t>2024-2</t>
        </is>
      </c>
      <c r="J1928" t="n">
        <v>255</v>
      </c>
      <c r="K1928" t="n">
        <v>278.89</v>
      </c>
      <c r="L1928" t="n">
        <v>1.093686274509804</v>
      </c>
      <c r="M1928" t="n">
        <v>1.093686274509804</v>
      </c>
      <c r="N1928" t="inlineStr">
        <is>
          <t>255.0%</t>
        </is>
      </c>
      <c r="O1928" t="inlineStr">
        <is>
          <t>278.89%</t>
        </is>
      </c>
      <c r="P1928" t="inlineStr">
        <is>
          <t>488-2024-12-31</t>
        </is>
      </c>
      <c r="Q1928" t="n">
        <v>2</v>
      </c>
      <c r="R1928" t="n">
        <v>2</v>
      </c>
    </row>
    <row r="1929">
      <c r="A1929" t="inlineStr">
        <is>
          <t>488</t>
        </is>
      </c>
      <c r="B1929" t="inlineStr">
        <is>
          <t>Oportunidad en el cierre de actividades de los planes de mejora</t>
        </is>
      </c>
      <c r="C1929" t="inlineStr">
        <is>
          <t>Gestión de calidad</t>
        </is>
      </c>
      <c r="D1929" t="inlineStr">
        <is>
          <t>Mensual</t>
        </is>
      </c>
      <c r="E1929" t="inlineStr">
        <is>
          <t>Positivo</t>
        </is>
      </c>
      <c r="F1929" s="137" t="n">
        <v>45838</v>
      </c>
      <c r="G1929" t="n">
        <v>2025</v>
      </c>
      <c r="H1929" t="inlineStr">
        <is>
          <t>Junio</t>
        </is>
      </c>
      <c r="I1929" t="inlineStr">
        <is>
          <t>2025-1</t>
        </is>
      </c>
      <c r="J1929" t="n">
        <v>510</v>
      </c>
      <c r="K1929" t="n">
        <v>360.434662840746</v>
      </c>
      <c r="L1929" t="n">
        <v>0.7067346330210705</v>
      </c>
      <c r="M1929" t="n">
        <v>0.7067346330210705</v>
      </c>
      <c r="N1929" t="inlineStr">
        <is>
          <t>510.0%</t>
        </is>
      </c>
      <c r="O1929" t="inlineStr">
        <is>
          <t>360.43%</t>
        </is>
      </c>
      <c r="P1929" t="inlineStr">
        <is>
          <t>488-2025-06-30</t>
        </is>
      </c>
      <c r="Q1929" t="n">
        <v>2</v>
      </c>
      <c r="R1929" t="n">
        <v>2</v>
      </c>
    </row>
    <row r="1930">
      <c r="A1930" t="inlineStr">
        <is>
          <t>488</t>
        </is>
      </c>
      <c r="B1930" t="inlineStr">
        <is>
          <t>Oportunidad en el cierre de actividades de los planes de mejora</t>
        </is>
      </c>
      <c r="C1930" t="inlineStr">
        <is>
          <t>Gestión de calidad</t>
        </is>
      </c>
      <c r="D1930" t="inlineStr">
        <is>
          <t>Mensual</t>
        </is>
      </c>
      <c r="E1930" t="inlineStr">
        <is>
          <t>Positivo</t>
        </is>
      </c>
      <c r="F1930" s="137" t="n">
        <v>46022</v>
      </c>
      <c r="G1930" t="n">
        <v>2025</v>
      </c>
      <c r="H1930" t="inlineStr">
        <is>
          <t>Diciembre</t>
        </is>
      </c>
      <c r="I1930" t="inlineStr">
        <is>
          <t>2025-2</t>
        </is>
      </c>
      <c r="J1930" t="n">
        <v>425</v>
      </c>
      <c r="K1930" t="n">
        <v>401.88</v>
      </c>
      <c r="L1930" t="n">
        <v>0.9456</v>
      </c>
      <c r="M1930" t="n">
        <v>0.9456</v>
      </c>
      <c r="N1930" t="inlineStr">
        <is>
          <t>425.0%</t>
        </is>
      </c>
      <c r="O1930" t="inlineStr">
        <is>
          <t>401.88%</t>
        </is>
      </c>
      <c r="P1930" t="inlineStr">
        <is>
          <t>488-2025-12-31</t>
        </is>
      </c>
      <c r="Q1930" t="n">
        <v>2</v>
      </c>
      <c r="R1930" t="n">
        <v>2</v>
      </c>
    </row>
    <row r="1931">
      <c r="A1931" t="inlineStr">
        <is>
          <t>488</t>
        </is>
      </c>
      <c r="B1931" t="inlineStr">
        <is>
          <t>Oportunidad en el cierre de actividades de los planes de mejora</t>
        </is>
      </c>
      <c r="C1931" t="inlineStr">
        <is>
          <t>Gestión de calidad</t>
        </is>
      </c>
      <c r="D1931" t="inlineStr">
        <is>
          <t>Mensual</t>
        </is>
      </c>
      <c r="E1931" t="inlineStr">
        <is>
          <t>Positivo</t>
        </is>
      </c>
      <c r="F1931" s="137" t="n">
        <v>46203</v>
      </c>
      <c r="G1931" t="n">
        <v>2026</v>
      </c>
      <c r="H1931" t="inlineStr">
        <is>
          <t>Junio</t>
        </is>
      </c>
      <c r="I1931" t="inlineStr">
        <is>
          <t>2026-1</t>
        </is>
      </c>
      <c r="K1931" t="n">
        <v>72.16</v>
      </c>
      <c r="L1931" t="n">
        <v>0</v>
      </c>
      <c r="M1931" t="n">
        <v>0</v>
      </c>
      <c r="O1931" t="inlineStr">
        <is>
          <t>72.16%</t>
        </is>
      </c>
      <c r="P1931" t="inlineStr">
        <is>
          <t>488-2026-06-30</t>
        </is>
      </c>
      <c r="Q1931" t="n">
        <v>2</v>
      </c>
      <c r="R1931" t="n">
        <v>2</v>
      </c>
    </row>
    <row r="1932">
      <c r="A1932" t="inlineStr">
        <is>
          <t>489</t>
        </is>
      </c>
      <c r="B1932" t="inlineStr">
        <is>
          <t>Cumplimiento en la evaluación de las oportunidades de mejora (OM)</t>
        </is>
      </c>
      <c r="C1932" t="inlineStr">
        <is>
          <t>Gestión de calidad</t>
        </is>
      </c>
      <c r="D1932" t="inlineStr">
        <is>
          <t>Mensual</t>
        </is>
      </c>
      <c r="E1932" t="inlineStr">
        <is>
          <t>Positivo</t>
        </is>
      </c>
      <c r="F1932" s="137" t="n">
        <v>45657</v>
      </c>
      <c r="G1932" t="n">
        <v>2024</v>
      </c>
      <c r="H1932" t="inlineStr">
        <is>
          <t>Diciembre</t>
        </is>
      </c>
      <c r="I1932" t="inlineStr">
        <is>
          <t>2024-2</t>
        </is>
      </c>
      <c r="J1932" t="n">
        <v>80</v>
      </c>
      <c r="K1932" t="n">
        <v>93.33333333333333</v>
      </c>
      <c r="L1932" t="n">
        <v>1.166666666666667</v>
      </c>
      <c r="M1932" t="n">
        <v>1.166666666666667</v>
      </c>
      <c r="N1932" t="inlineStr">
        <is>
          <t>80.0%</t>
        </is>
      </c>
      <c r="O1932" t="inlineStr">
        <is>
          <t>93.33%</t>
        </is>
      </c>
      <c r="P1932" t="inlineStr">
        <is>
          <t>489-2024-12-31</t>
        </is>
      </c>
      <c r="Q1932" t="n">
        <v>2</v>
      </c>
      <c r="R1932" t="n">
        <v>2</v>
      </c>
    </row>
    <row r="1933">
      <c r="A1933" t="inlineStr">
        <is>
          <t>490</t>
        </is>
      </c>
      <c r="B1933" t="inlineStr">
        <is>
          <t>Nivel de Satisfacción Servicios Prestados - Planeación Estratégica</t>
        </is>
      </c>
      <c r="C1933" t="inlineStr">
        <is>
          <t>Planeación Estratégica</t>
        </is>
      </c>
      <c r="D1933" t="inlineStr">
        <is>
          <t>Anual</t>
        </is>
      </c>
      <c r="E1933" t="inlineStr">
        <is>
          <t>Positivo</t>
        </is>
      </c>
      <c r="F1933" s="137" t="n">
        <v>45657</v>
      </c>
      <c r="G1933" t="n">
        <v>2024</v>
      </c>
      <c r="H1933" t="inlineStr">
        <is>
          <t>Diciembre</t>
        </is>
      </c>
      <c r="I1933" t="inlineStr">
        <is>
          <t>2024-2</t>
        </is>
      </c>
      <c r="J1933" t="n">
        <v>80</v>
      </c>
      <c r="K1933" t="n">
        <v>88</v>
      </c>
      <c r="L1933" t="n">
        <v>1.1</v>
      </c>
      <c r="M1933" t="n">
        <v>1.1</v>
      </c>
      <c r="N1933" t="inlineStr">
        <is>
          <t>80.0%</t>
        </is>
      </c>
      <c r="O1933" t="inlineStr">
        <is>
          <t>88.0%</t>
        </is>
      </c>
      <c r="P1933" t="inlineStr">
        <is>
          <t>490-2024-12-31</t>
        </is>
      </c>
      <c r="Q1933" t="n">
        <v>2</v>
      </c>
      <c r="R1933" t="n">
        <v>2</v>
      </c>
    </row>
    <row r="1934">
      <c r="A1934" t="inlineStr">
        <is>
          <t>490</t>
        </is>
      </c>
      <c r="B1934" t="inlineStr">
        <is>
          <t>Nivel de Satisfacción Servicios Prestados - Planeación Estratégica</t>
        </is>
      </c>
      <c r="C1934" t="inlineStr">
        <is>
          <t>Planeación Estratégica</t>
        </is>
      </c>
      <c r="D1934" t="inlineStr">
        <is>
          <t>Anual</t>
        </is>
      </c>
      <c r="E1934" t="inlineStr">
        <is>
          <t>Positivo</t>
        </is>
      </c>
      <c r="F1934" s="137" t="n">
        <v>46022</v>
      </c>
      <c r="G1934" t="n">
        <v>2025</v>
      </c>
      <c r="H1934" t="inlineStr">
        <is>
          <t>Diciembre</t>
        </is>
      </c>
      <c r="I1934" t="inlineStr">
        <is>
          <t>2025-2</t>
        </is>
      </c>
      <c r="J1934" t="n">
        <v>80</v>
      </c>
      <c r="K1934" t="n">
        <v>100</v>
      </c>
      <c r="L1934" t="n">
        <v>1.25</v>
      </c>
      <c r="M1934" t="n">
        <v>1.25</v>
      </c>
      <c r="N1934" t="inlineStr">
        <is>
          <t>80.0%</t>
        </is>
      </c>
      <c r="O1934" t="inlineStr">
        <is>
          <t>100.0%</t>
        </is>
      </c>
      <c r="P1934" t="inlineStr">
        <is>
          <t>490-2025-12-31</t>
        </is>
      </c>
      <c r="Q1934" t="n">
        <v>2</v>
      </c>
      <c r="R1934" t="n">
        <v>2</v>
      </c>
    </row>
    <row r="1935">
      <c r="A1935" t="inlineStr">
        <is>
          <t>491</t>
        </is>
      </c>
      <c r="B1935" t="inlineStr">
        <is>
          <t>Nivel de Satisfacción Servicios Prestados - Gestión de proyectos</t>
        </is>
      </c>
      <c r="C1935" t="inlineStr">
        <is>
          <t>Gestión de Proyectos</t>
        </is>
      </c>
      <c r="D1935" t="inlineStr">
        <is>
          <t>Anual</t>
        </is>
      </c>
      <c r="E1935" t="inlineStr">
        <is>
          <t>Positivo</t>
        </is>
      </c>
      <c r="F1935" s="137" t="n">
        <v>45657</v>
      </c>
      <c r="G1935" t="n">
        <v>2024</v>
      </c>
      <c r="H1935" t="inlineStr">
        <is>
          <t>Diciembre</t>
        </is>
      </c>
      <c r="I1935" t="inlineStr">
        <is>
          <t>2024-2</t>
        </is>
      </c>
      <c r="J1935" t="n">
        <v>80</v>
      </c>
      <c r="K1935" t="n">
        <v>88</v>
      </c>
      <c r="L1935" t="n">
        <v>1.1</v>
      </c>
      <c r="M1935" t="n">
        <v>1.1</v>
      </c>
      <c r="N1935" t="inlineStr">
        <is>
          <t>80.0%</t>
        </is>
      </c>
      <c r="O1935" t="inlineStr">
        <is>
          <t>88.0%</t>
        </is>
      </c>
      <c r="P1935" t="inlineStr">
        <is>
          <t>491-2024-12-31</t>
        </is>
      </c>
      <c r="Q1935" t="n">
        <v>2</v>
      </c>
      <c r="R1935" t="n">
        <v>2</v>
      </c>
    </row>
    <row r="1936">
      <c r="A1936" t="inlineStr">
        <is>
          <t>491</t>
        </is>
      </c>
      <c r="B1936" t="inlineStr">
        <is>
          <t>Nivel de Satisfacción Servicios Prestados - Gestión de proyectos</t>
        </is>
      </c>
      <c r="C1936" t="inlineStr">
        <is>
          <t>Gestión de Proyectos</t>
        </is>
      </c>
      <c r="D1936" t="inlineStr">
        <is>
          <t>Anual</t>
        </is>
      </c>
      <c r="E1936" t="inlineStr">
        <is>
          <t>Positivo</t>
        </is>
      </c>
      <c r="F1936" s="137" t="n">
        <v>46022</v>
      </c>
      <c r="G1936" t="n">
        <v>2025</v>
      </c>
      <c r="H1936" t="inlineStr">
        <is>
          <t>Diciembre</t>
        </is>
      </c>
      <c r="I1936" t="inlineStr">
        <is>
          <t>2025-2</t>
        </is>
      </c>
      <c r="J1936" t="n">
        <v>80</v>
      </c>
      <c r="K1936" t="n">
        <v>100</v>
      </c>
      <c r="L1936" t="n">
        <v>1.25</v>
      </c>
      <c r="M1936" t="n">
        <v>1.25</v>
      </c>
      <c r="N1936" t="inlineStr">
        <is>
          <t>80.0%</t>
        </is>
      </c>
      <c r="O1936" t="inlineStr">
        <is>
          <t>100.0%</t>
        </is>
      </c>
      <c r="P1936" t="inlineStr">
        <is>
          <t>491-2025-12-31</t>
        </is>
      </c>
      <c r="Q1936" t="n">
        <v>2</v>
      </c>
      <c r="R1936" t="n">
        <v>2</v>
      </c>
    </row>
    <row r="1937">
      <c r="A1937" t="inlineStr">
        <is>
          <t>492</t>
        </is>
      </c>
      <c r="B1937" t="inlineStr">
        <is>
          <t>Nivel de Satisfacción Servicios Prestados - Desempeño Institucional</t>
        </is>
      </c>
      <c r="C1937" t="inlineStr">
        <is>
          <t>Desempeño Institucional</t>
        </is>
      </c>
      <c r="D1937" t="inlineStr">
        <is>
          <t>Anual</t>
        </is>
      </c>
      <c r="E1937" t="inlineStr">
        <is>
          <t>Positivo</t>
        </is>
      </c>
      <c r="F1937" s="137" t="n">
        <v>45657</v>
      </c>
      <c r="G1937" t="n">
        <v>2024</v>
      </c>
      <c r="H1937" t="inlineStr">
        <is>
          <t>Diciembre</t>
        </is>
      </c>
      <c r="I1937" t="inlineStr">
        <is>
          <t>2024-2</t>
        </is>
      </c>
      <c r="J1937" t="n">
        <v>80</v>
      </c>
      <c r="K1937" t="n">
        <v>83</v>
      </c>
      <c r="L1937" t="n">
        <v>1.0375</v>
      </c>
      <c r="M1937" t="n">
        <v>1.0375</v>
      </c>
      <c r="N1937" t="inlineStr">
        <is>
          <t>80.0%</t>
        </is>
      </c>
      <c r="O1937" t="inlineStr">
        <is>
          <t>83.0%</t>
        </is>
      </c>
      <c r="P1937" t="inlineStr">
        <is>
          <t>492-2024-12-31</t>
        </is>
      </c>
      <c r="Q1937" t="n">
        <v>2</v>
      </c>
      <c r="R1937" t="n">
        <v>2</v>
      </c>
    </row>
    <row r="1938">
      <c r="A1938" t="inlineStr">
        <is>
          <t>492</t>
        </is>
      </c>
      <c r="B1938" t="inlineStr">
        <is>
          <t>Nivel de Satisfacción Servicios Prestados - Desempeño Institucional</t>
        </is>
      </c>
      <c r="C1938" t="inlineStr">
        <is>
          <t>Desempeño Institucional</t>
        </is>
      </c>
      <c r="D1938" t="inlineStr">
        <is>
          <t>Anual</t>
        </is>
      </c>
      <c r="E1938" t="inlineStr">
        <is>
          <t>Positivo</t>
        </is>
      </c>
      <c r="F1938" s="137" t="n">
        <v>46022</v>
      </c>
      <c r="G1938" t="n">
        <v>2025</v>
      </c>
      <c r="H1938" t="inlineStr">
        <is>
          <t>Diciembre</t>
        </is>
      </c>
      <c r="I1938" t="inlineStr">
        <is>
          <t>2025-2</t>
        </is>
      </c>
      <c r="J1938" t="n">
        <v>80</v>
      </c>
      <c r="K1938" t="n">
        <v>95</v>
      </c>
      <c r="L1938" t="n">
        <v>1.1875</v>
      </c>
      <c r="M1938" t="n">
        <v>1.1875</v>
      </c>
      <c r="N1938" t="inlineStr">
        <is>
          <t>80.0%</t>
        </is>
      </c>
      <c r="O1938" t="inlineStr">
        <is>
          <t>95.0%</t>
        </is>
      </c>
      <c r="P1938" t="inlineStr">
        <is>
          <t>492-2025-12-31</t>
        </is>
      </c>
      <c r="Q1938" t="n">
        <v>2</v>
      </c>
      <c r="R1938" t="n">
        <v>2</v>
      </c>
    </row>
    <row r="1939">
      <c r="A1939" t="inlineStr">
        <is>
          <t>493</t>
        </is>
      </c>
      <c r="B1939" t="inlineStr">
        <is>
          <t>Nivel de Satisfacción Servicios Prestados - Gestión Jurídica Y Normativa</t>
        </is>
      </c>
      <c r="C1939" t="inlineStr">
        <is>
          <t>GESTIÓN JURÍDICA Y NORMATIVA</t>
        </is>
      </c>
      <c r="D1939" t="inlineStr">
        <is>
          <t>Anual</t>
        </is>
      </c>
      <c r="E1939" t="inlineStr">
        <is>
          <t>Positivo</t>
        </is>
      </c>
      <c r="F1939" s="137" t="n">
        <v>45657</v>
      </c>
      <c r="G1939" t="n">
        <v>2024</v>
      </c>
      <c r="H1939" t="inlineStr">
        <is>
          <t>Diciembre</t>
        </is>
      </c>
      <c r="I1939" t="inlineStr">
        <is>
          <t>2024-2</t>
        </is>
      </c>
      <c r="J1939" t="n">
        <v>80</v>
      </c>
      <c r="K1939" t="n">
        <v>81</v>
      </c>
      <c r="L1939" t="n">
        <v>1.0125</v>
      </c>
      <c r="M1939" t="n">
        <v>1.0125</v>
      </c>
      <c r="N1939" t="inlineStr">
        <is>
          <t>80.0%</t>
        </is>
      </c>
      <c r="O1939" t="inlineStr">
        <is>
          <t>81.0%</t>
        </is>
      </c>
      <c r="P1939" t="inlineStr">
        <is>
          <t>493-2024-12-31</t>
        </is>
      </c>
      <c r="Q1939" t="n">
        <v>2</v>
      </c>
      <c r="R1939" t="n">
        <v>2</v>
      </c>
    </row>
    <row r="1940">
      <c r="A1940" t="inlineStr">
        <is>
          <t>493</t>
        </is>
      </c>
      <c r="B1940" t="inlineStr">
        <is>
          <t>Nivel de Satisfacción Servicios Prestados - Gestión Jurídica Y Normativa</t>
        </is>
      </c>
      <c r="C1940" t="inlineStr">
        <is>
          <t>GESTIÓN JURÍDICA Y NORMATIVA</t>
        </is>
      </c>
      <c r="D1940" t="inlineStr">
        <is>
          <t>Anual</t>
        </is>
      </c>
      <c r="E1940" t="inlineStr">
        <is>
          <t>Positivo</t>
        </is>
      </c>
      <c r="F1940" s="137" t="n">
        <v>46022</v>
      </c>
      <c r="G1940" t="n">
        <v>2025</v>
      </c>
      <c r="H1940" t="inlineStr">
        <is>
          <t>Diciembre</t>
        </is>
      </c>
      <c r="I1940" t="inlineStr">
        <is>
          <t>2025-2</t>
        </is>
      </c>
      <c r="J1940" t="n">
        <v>80</v>
      </c>
      <c r="K1940" t="n">
        <v>77</v>
      </c>
      <c r="L1940" t="n">
        <v>0.9625</v>
      </c>
      <c r="M1940" t="n">
        <v>0.9625</v>
      </c>
      <c r="N1940" t="inlineStr">
        <is>
          <t>80.0%</t>
        </is>
      </c>
      <c r="O1940" t="inlineStr">
        <is>
          <t>77.0%</t>
        </is>
      </c>
      <c r="P1940" t="inlineStr">
        <is>
          <t>493-2025-12-31</t>
        </is>
      </c>
      <c r="Q1940" t="n">
        <v>2</v>
      </c>
      <c r="R1940" t="n">
        <v>2</v>
      </c>
    </row>
    <row r="1941">
      <c r="A1941" t="inlineStr">
        <is>
          <t>494</t>
        </is>
      </c>
      <c r="B1941" t="inlineStr">
        <is>
          <t>Nivel de Satisfacción Servicios Prestados - Administración De Servicios Generales</t>
        </is>
      </c>
      <c r="C1941" t="inlineStr">
        <is>
          <t>Administración de Servicios Generales</t>
        </is>
      </c>
      <c r="D1941" t="inlineStr">
        <is>
          <t>Anual</t>
        </is>
      </c>
      <c r="E1941" t="inlineStr">
        <is>
          <t>Positivo</t>
        </is>
      </c>
      <c r="F1941" s="137" t="n">
        <v>45657</v>
      </c>
      <c r="G1941" t="n">
        <v>2024</v>
      </c>
      <c r="H1941" t="inlineStr">
        <is>
          <t>Diciembre</t>
        </is>
      </c>
      <c r="I1941" t="inlineStr">
        <is>
          <t>2024-2</t>
        </is>
      </c>
      <c r="J1941" t="n">
        <v>80</v>
      </c>
      <c r="K1941" t="n">
        <v>89</v>
      </c>
      <c r="L1941" t="n">
        <v>1.1125</v>
      </c>
      <c r="M1941" t="n">
        <v>1.1125</v>
      </c>
      <c r="N1941" t="inlineStr">
        <is>
          <t>80.0%</t>
        </is>
      </c>
      <c r="O1941" t="inlineStr">
        <is>
          <t>89.0%</t>
        </is>
      </c>
      <c r="P1941" t="inlineStr">
        <is>
          <t>494-2024-12-31</t>
        </is>
      </c>
      <c r="Q1941" t="n">
        <v>2</v>
      </c>
      <c r="R1941" t="n">
        <v>2</v>
      </c>
    </row>
    <row r="1942">
      <c r="A1942" t="inlineStr">
        <is>
          <t>494</t>
        </is>
      </c>
      <c r="B1942" t="inlineStr">
        <is>
          <t>Nivel de Satisfacción Servicios Prestados - Administración De Servicios Generales</t>
        </is>
      </c>
      <c r="C1942" t="inlineStr">
        <is>
          <t>Administración de Servicios Generales</t>
        </is>
      </c>
      <c r="D1942" t="inlineStr">
        <is>
          <t>Anual</t>
        </is>
      </c>
      <c r="E1942" t="inlineStr">
        <is>
          <t>Positivo</t>
        </is>
      </c>
      <c r="F1942" s="137" t="n">
        <v>46022</v>
      </c>
      <c r="G1942" t="n">
        <v>2025</v>
      </c>
      <c r="H1942" t="inlineStr">
        <is>
          <t>Diciembre</t>
        </is>
      </c>
      <c r="I1942" t="inlineStr">
        <is>
          <t>2025-2</t>
        </is>
      </c>
      <c r="J1942" t="n">
        <v>80</v>
      </c>
      <c r="K1942" t="n">
        <v>93</v>
      </c>
      <c r="L1942" t="n">
        <v>1.1625</v>
      </c>
      <c r="M1942" t="n">
        <v>1.1625</v>
      </c>
      <c r="N1942" t="inlineStr">
        <is>
          <t>80.0%</t>
        </is>
      </c>
      <c r="O1942" t="inlineStr">
        <is>
          <t>93.0%</t>
        </is>
      </c>
      <c r="P1942" t="inlineStr">
        <is>
          <t>494-2025-12-31</t>
        </is>
      </c>
      <c r="Q1942" t="n">
        <v>2</v>
      </c>
      <c r="R1942" t="n">
        <v>2</v>
      </c>
    </row>
    <row r="1943">
      <c r="A1943" t="inlineStr">
        <is>
          <t>495</t>
        </is>
      </c>
      <c r="B1943" t="inlineStr">
        <is>
          <t>Nivel de Satisfacción Servicios Prestados - Contabilidad</t>
        </is>
      </c>
      <c r="C1943" t="inlineStr">
        <is>
          <t>Contabilidad</t>
        </is>
      </c>
      <c r="D1943" t="inlineStr">
        <is>
          <t>Anual</t>
        </is>
      </c>
      <c r="E1943" t="inlineStr">
        <is>
          <t>Positivo</t>
        </is>
      </c>
      <c r="F1943" s="137" t="n">
        <v>45657</v>
      </c>
      <c r="G1943" t="n">
        <v>2024</v>
      </c>
      <c r="H1943" t="inlineStr">
        <is>
          <t>Diciembre</t>
        </is>
      </c>
      <c r="I1943" t="inlineStr">
        <is>
          <t>2024-2</t>
        </is>
      </c>
      <c r="J1943" t="n">
        <v>80</v>
      </c>
      <c r="K1943" t="n">
        <v>92</v>
      </c>
      <c r="L1943" t="n">
        <v>1.15</v>
      </c>
      <c r="M1943" t="n">
        <v>1.15</v>
      </c>
      <c r="N1943" t="inlineStr">
        <is>
          <t>80.0%</t>
        </is>
      </c>
      <c r="O1943" t="inlineStr">
        <is>
          <t>92.0%</t>
        </is>
      </c>
      <c r="P1943" t="inlineStr">
        <is>
          <t>495-2024-12-31</t>
        </is>
      </c>
      <c r="Q1943" t="n">
        <v>2</v>
      </c>
      <c r="R1943" t="n">
        <v>2</v>
      </c>
    </row>
    <row r="1944">
      <c r="A1944" t="inlineStr">
        <is>
          <t>495</t>
        </is>
      </c>
      <c r="B1944" t="inlineStr">
        <is>
          <t>Nivel de Satisfacción Servicios Prestados - Contabilidad</t>
        </is>
      </c>
      <c r="C1944" t="inlineStr">
        <is>
          <t>Contabilidad</t>
        </is>
      </c>
      <c r="D1944" t="inlineStr">
        <is>
          <t>Anual</t>
        </is>
      </c>
      <c r="E1944" t="inlineStr">
        <is>
          <t>Positivo</t>
        </is>
      </c>
      <c r="F1944" s="137" t="n">
        <v>46022</v>
      </c>
      <c r="G1944" t="n">
        <v>2025</v>
      </c>
      <c r="H1944" t="inlineStr">
        <is>
          <t>Diciembre</t>
        </is>
      </c>
      <c r="I1944" t="inlineStr">
        <is>
          <t>2025-2</t>
        </is>
      </c>
      <c r="J1944" t="n">
        <v>80</v>
      </c>
      <c r="K1944" t="n">
        <v>63</v>
      </c>
      <c r="L1944" t="n">
        <v>0.7875</v>
      </c>
      <c r="M1944" t="n">
        <v>0.7875</v>
      </c>
      <c r="N1944" t="inlineStr">
        <is>
          <t>80.0%</t>
        </is>
      </c>
      <c r="O1944" t="inlineStr">
        <is>
          <t>63.0%</t>
        </is>
      </c>
      <c r="P1944" t="inlineStr">
        <is>
          <t>495-2025-12-31</t>
        </is>
      </c>
      <c r="Q1944" t="n">
        <v>2</v>
      </c>
      <c r="R1944" t="n">
        <v>2</v>
      </c>
    </row>
    <row r="1945">
      <c r="A1945" t="inlineStr">
        <is>
          <t>496</t>
        </is>
      </c>
      <c r="B1945" t="inlineStr">
        <is>
          <t>Nivel de Satisfacción Servicios Prestados - Planeación Financiera</t>
        </is>
      </c>
      <c r="C1945" t="inlineStr">
        <is>
          <t>Planeación Financiera</t>
        </is>
      </c>
      <c r="D1945" t="inlineStr">
        <is>
          <t>Anual</t>
        </is>
      </c>
      <c r="E1945" t="inlineStr">
        <is>
          <t>Positivo</t>
        </is>
      </c>
      <c r="F1945" s="137" t="n">
        <v>45657</v>
      </c>
      <c r="G1945" t="n">
        <v>2024</v>
      </c>
      <c r="H1945" t="inlineStr">
        <is>
          <t>Diciembre</t>
        </is>
      </c>
      <c r="I1945" t="inlineStr">
        <is>
          <t>2024-2</t>
        </is>
      </c>
      <c r="J1945" t="n">
        <v>80</v>
      </c>
      <c r="K1945" t="n">
        <v>88</v>
      </c>
      <c r="L1945" t="n">
        <v>1.1</v>
      </c>
      <c r="M1945" t="n">
        <v>1.1</v>
      </c>
      <c r="N1945" t="inlineStr">
        <is>
          <t>80.0%</t>
        </is>
      </c>
      <c r="O1945" t="inlineStr">
        <is>
          <t>88.0%</t>
        </is>
      </c>
      <c r="P1945" t="inlineStr">
        <is>
          <t>496-2024-12-31</t>
        </is>
      </c>
      <c r="Q1945" t="n">
        <v>2</v>
      </c>
      <c r="R1945" t="n">
        <v>2</v>
      </c>
    </row>
    <row r="1946">
      <c r="A1946" t="inlineStr">
        <is>
          <t>496</t>
        </is>
      </c>
      <c r="B1946" t="inlineStr">
        <is>
          <t>Nivel de Satisfacción Servicios Prestados - Planeación Financiera</t>
        </is>
      </c>
      <c r="C1946" t="inlineStr">
        <is>
          <t>Planeación Financiera</t>
        </is>
      </c>
      <c r="D1946" t="inlineStr">
        <is>
          <t>Anual</t>
        </is>
      </c>
      <c r="E1946" t="inlineStr">
        <is>
          <t>Positivo</t>
        </is>
      </c>
      <c r="F1946" s="137" t="n">
        <v>46022</v>
      </c>
      <c r="G1946" t="n">
        <v>2025</v>
      </c>
      <c r="H1946" t="inlineStr">
        <is>
          <t>Diciembre</t>
        </is>
      </c>
      <c r="I1946" t="inlineStr">
        <is>
          <t>2025-2</t>
        </is>
      </c>
      <c r="J1946" t="n">
        <v>80</v>
      </c>
      <c r="K1946" t="n">
        <v>100</v>
      </c>
      <c r="L1946" t="n">
        <v>1.25</v>
      </c>
      <c r="M1946" t="n">
        <v>1.25</v>
      </c>
      <c r="N1946" t="inlineStr">
        <is>
          <t>80.0%</t>
        </is>
      </c>
      <c r="O1946" t="inlineStr">
        <is>
          <t>100.0%</t>
        </is>
      </c>
      <c r="P1946" t="inlineStr">
        <is>
          <t>496-2025-12-31</t>
        </is>
      </c>
      <c r="Q1946" t="n">
        <v>2</v>
      </c>
      <c r="R1946" t="n">
        <v>2</v>
      </c>
    </row>
    <row r="1947">
      <c r="A1947" t="inlineStr">
        <is>
          <t>497</t>
        </is>
      </c>
      <c r="B1947" t="inlineStr">
        <is>
          <t>Nivel de Satisfacción Servicios Prestados - Tesorería</t>
        </is>
      </c>
      <c r="C1947" t="inlineStr">
        <is>
          <t>Tesorería</t>
        </is>
      </c>
      <c r="D1947" t="inlineStr">
        <is>
          <t>Anual</t>
        </is>
      </c>
      <c r="E1947" t="inlineStr">
        <is>
          <t>Positivo</t>
        </is>
      </c>
      <c r="F1947" s="137" t="n">
        <v>45657</v>
      </c>
      <c r="G1947" t="n">
        <v>2024</v>
      </c>
      <c r="H1947" t="inlineStr">
        <is>
          <t>Diciembre</t>
        </is>
      </c>
      <c r="I1947" t="inlineStr">
        <is>
          <t>2024-2</t>
        </is>
      </c>
      <c r="J1947" t="n">
        <v>80</v>
      </c>
      <c r="K1947" t="n">
        <v>83</v>
      </c>
      <c r="L1947" t="n">
        <v>1.0375</v>
      </c>
      <c r="M1947" t="n">
        <v>1.0375</v>
      </c>
      <c r="N1947" t="inlineStr">
        <is>
          <t>80.0%</t>
        </is>
      </c>
      <c r="O1947" t="inlineStr">
        <is>
          <t>83.0%</t>
        </is>
      </c>
      <c r="P1947" t="inlineStr">
        <is>
          <t>497-2024-12-31</t>
        </is>
      </c>
      <c r="Q1947" t="n">
        <v>2</v>
      </c>
      <c r="R1947" t="n">
        <v>2</v>
      </c>
    </row>
    <row r="1948">
      <c r="A1948" t="inlineStr">
        <is>
          <t>498</t>
        </is>
      </c>
      <c r="B1948" t="inlineStr">
        <is>
          <t>Nivel de Satisfacción Servicios Prestados - Centro de Medios Audiovisuales</t>
        </is>
      </c>
      <c r="C1948" t="inlineStr">
        <is>
          <t>Centro de Medios Audiovisuales</t>
        </is>
      </c>
      <c r="D1948" t="inlineStr">
        <is>
          <t>Anual</t>
        </is>
      </c>
      <c r="E1948" t="inlineStr">
        <is>
          <t>Positivo</t>
        </is>
      </c>
      <c r="F1948" s="137" t="n">
        <v>45657</v>
      </c>
      <c r="G1948" t="n">
        <v>2024</v>
      </c>
      <c r="H1948" t="inlineStr">
        <is>
          <t>Diciembre</t>
        </is>
      </c>
      <c r="I1948" t="inlineStr">
        <is>
          <t>2024-2</t>
        </is>
      </c>
      <c r="J1948" t="n">
        <v>80</v>
      </c>
      <c r="K1948" t="n">
        <v>92</v>
      </c>
      <c r="L1948" t="n">
        <v>1.15</v>
      </c>
      <c r="M1948" t="n">
        <v>1.15</v>
      </c>
      <c r="N1948" t="inlineStr">
        <is>
          <t>80.0%</t>
        </is>
      </c>
      <c r="O1948" t="inlineStr">
        <is>
          <t>92.0%</t>
        </is>
      </c>
      <c r="P1948" t="inlineStr">
        <is>
          <t>498-2024-12-31</t>
        </is>
      </c>
      <c r="Q1948" t="n">
        <v>2</v>
      </c>
      <c r="R1948" t="n">
        <v>2</v>
      </c>
    </row>
    <row r="1949">
      <c r="A1949" t="inlineStr">
        <is>
          <t>498</t>
        </is>
      </c>
      <c r="B1949" t="inlineStr">
        <is>
          <t>Nivel de Satisfacción Servicios Prestados - Centro de Medios Audiovisuales</t>
        </is>
      </c>
      <c r="C1949" t="inlineStr">
        <is>
          <t>Centro de Medios Audiovisuales</t>
        </is>
      </c>
      <c r="D1949" t="inlineStr">
        <is>
          <t>Anual</t>
        </is>
      </c>
      <c r="E1949" t="inlineStr">
        <is>
          <t>Positivo</t>
        </is>
      </c>
      <c r="F1949" s="137" t="n">
        <v>46022</v>
      </c>
      <c r="G1949" t="n">
        <v>2025</v>
      </c>
      <c r="H1949" t="inlineStr">
        <is>
          <t>Diciembre</t>
        </is>
      </c>
      <c r="I1949" t="inlineStr">
        <is>
          <t>2025-2</t>
        </is>
      </c>
      <c r="J1949" t="n">
        <v>80</v>
      </c>
      <c r="K1949" t="n">
        <v>95</v>
      </c>
      <c r="L1949" t="n">
        <v>1.1875</v>
      </c>
      <c r="M1949" t="n">
        <v>1.1875</v>
      </c>
      <c r="N1949" t="inlineStr">
        <is>
          <t>80.0%</t>
        </is>
      </c>
      <c r="O1949" t="inlineStr">
        <is>
          <t>95.0%</t>
        </is>
      </c>
      <c r="P1949" t="inlineStr">
        <is>
          <t>498-2025-12-31</t>
        </is>
      </c>
      <c r="Q1949" t="n">
        <v>2</v>
      </c>
      <c r="R1949" t="n">
        <v>2</v>
      </c>
    </row>
    <row r="1950">
      <c r="A1950" t="inlineStr">
        <is>
          <t>499</t>
        </is>
      </c>
      <c r="B1950" t="inlineStr">
        <is>
          <t>Nivel de Satisfacción Servicios Prestados - Datos y analítica</t>
        </is>
      </c>
      <c r="C1950" t="inlineStr">
        <is>
          <t>DATOS Y ANALÍTICA</t>
        </is>
      </c>
      <c r="D1950" t="inlineStr">
        <is>
          <t>Anual</t>
        </is>
      </c>
      <c r="E1950" t="inlineStr">
        <is>
          <t>Positivo</t>
        </is>
      </c>
      <c r="F1950" s="137" t="n">
        <v>45657</v>
      </c>
      <c r="G1950" t="n">
        <v>2024</v>
      </c>
      <c r="H1950" t="inlineStr">
        <is>
          <t>Diciembre</t>
        </is>
      </c>
      <c r="I1950" t="inlineStr">
        <is>
          <t>2024-2</t>
        </is>
      </c>
      <c r="J1950" t="n">
        <v>80</v>
      </c>
      <c r="K1950" t="n">
        <v>87</v>
      </c>
      <c r="L1950" t="n">
        <v>1.0875</v>
      </c>
      <c r="M1950" t="n">
        <v>1.0875</v>
      </c>
      <c r="N1950" t="inlineStr">
        <is>
          <t>80.0%</t>
        </is>
      </c>
      <c r="O1950" t="inlineStr">
        <is>
          <t>87.0%</t>
        </is>
      </c>
      <c r="P1950" t="inlineStr">
        <is>
          <t>499-2024-12-31</t>
        </is>
      </c>
      <c r="Q1950" t="n">
        <v>2</v>
      </c>
      <c r="R1950" t="n">
        <v>2</v>
      </c>
    </row>
    <row r="1951">
      <c r="A1951" t="inlineStr">
        <is>
          <t>5</t>
        </is>
      </c>
      <c r="B1951" t="inlineStr">
        <is>
          <t>Equidad de Genero</t>
        </is>
      </c>
      <c r="C1951" t="inlineStr">
        <is>
          <t>Gestión de la Responsabilidad Social</t>
        </is>
      </c>
      <c r="D1951" t="inlineStr">
        <is>
          <t>Mensual</t>
        </is>
      </c>
      <c r="E1951" t="inlineStr">
        <is>
          <t>Positivo</t>
        </is>
      </c>
      <c r="F1951" s="137" t="n">
        <v>45107</v>
      </c>
      <c r="G1951" t="n">
        <v>2023</v>
      </c>
      <c r="H1951" t="inlineStr">
        <is>
          <t>Junio</t>
        </is>
      </c>
      <c r="I1951" t="inlineStr">
        <is>
          <t>2023-1</t>
        </is>
      </c>
      <c r="J1951" t="n">
        <v>50.5</v>
      </c>
      <c r="K1951" t="n">
        <v>52.33333333333334</v>
      </c>
      <c r="L1951" t="n">
        <v>1.036303630363036</v>
      </c>
      <c r="M1951" t="n">
        <v>1.036303630363036</v>
      </c>
      <c r="N1951" t="inlineStr">
        <is>
          <t>50.5%</t>
        </is>
      </c>
      <c r="O1951" t="inlineStr">
        <is>
          <t>52.33%</t>
        </is>
      </c>
      <c r="P1951" t="inlineStr">
        <is>
          <t>5-2023-06-30</t>
        </is>
      </c>
      <c r="Q1951" t="n">
        <v>2</v>
      </c>
      <c r="R1951" t="n">
        <v>2</v>
      </c>
    </row>
    <row r="1952">
      <c r="A1952" t="inlineStr">
        <is>
          <t>5</t>
        </is>
      </c>
      <c r="B1952" t="inlineStr">
        <is>
          <t>Equidad de Genero</t>
        </is>
      </c>
      <c r="C1952" t="inlineStr">
        <is>
          <t>Gestión de la Responsabilidad Social</t>
        </is>
      </c>
      <c r="D1952" t="inlineStr">
        <is>
          <t>Mensual</t>
        </is>
      </c>
      <c r="E1952" t="inlineStr">
        <is>
          <t>Positivo</t>
        </is>
      </c>
      <c r="F1952" s="137" t="n">
        <v>45291</v>
      </c>
      <c r="G1952" t="n">
        <v>2023</v>
      </c>
      <c r="H1952" t="inlineStr">
        <is>
          <t>Diciembre</t>
        </is>
      </c>
      <c r="I1952" t="inlineStr">
        <is>
          <t>2023-2</t>
        </is>
      </c>
      <c r="J1952" t="n">
        <v>80</v>
      </c>
      <c r="K1952" t="n">
        <v>78.16666666666667</v>
      </c>
      <c r="L1952" t="n">
        <v>0.9770833333333334</v>
      </c>
      <c r="M1952" t="n">
        <v>0.9770833333333334</v>
      </c>
      <c r="N1952" t="inlineStr">
        <is>
          <t>80.0%</t>
        </is>
      </c>
      <c r="O1952" t="inlineStr">
        <is>
          <t>78.17%</t>
        </is>
      </c>
      <c r="P1952" t="inlineStr">
        <is>
          <t>5-2023-12-31</t>
        </is>
      </c>
      <c r="Q1952" t="n">
        <v>2</v>
      </c>
      <c r="R1952" t="n">
        <v>2</v>
      </c>
    </row>
    <row r="1953">
      <c r="A1953" t="inlineStr">
        <is>
          <t>5</t>
        </is>
      </c>
      <c r="B1953" t="inlineStr">
        <is>
          <t>Equidad de Genero</t>
        </is>
      </c>
      <c r="C1953" t="inlineStr">
        <is>
          <t>Gestión de la Responsabilidad Social</t>
        </is>
      </c>
      <c r="D1953" t="inlineStr">
        <is>
          <t>Mensual</t>
        </is>
      </c>
      <c r="E1953" t="inlineStr">
        <is>
          <t>Positivo</t>
        </is>
      </c>
      <c r="F1953" s="137" t="n">
        <v>45473</v>
      </c>
      <c r="G1953" t="n">
        <v>2024</v>
      </c>
      <c r="H1953" t="inlineStr">
        <is>
          <t>Junio</t>
        </is>
      </c>
      <c r="I1953" t="inlineStr">
        <is>
          <t>2024-1</t>
        </is>
      </c>
      <c r="J1953" t="n">
        <v>92</v>
      </c>
      <c r="K1953" t="n">
        <v>91</v>
      </c>
      <c r="L1953" t="n">
        <v>0.9891304347826086</v>
      </c>
      <c r="M1953" t="n">
        <v>0.9891304347826086</v>
      </c>
      <c r="N1953" t="inlineStr">
        <is>
          <t>92.0%</t>
        </is>
      </c>
      <c r="O1953" t="inlineStr">
        <is>
          <t>91.0%</t>
        </is>
      </c>
      <c r="P1953" t="inlineStr">
        <is>
          <t>5-2024-06-30</t>
        </is>
      </c>
      <c r="Q1953" t="n">
        <v>2</v>
      </c>
      <c r="R1953" t="n">
        <v>2</v>
      </c>
    </row>
    <row r="1954">
      <c r="A1954" t="inlineStr">
        <is>
          <t>5</t>
        </is>
      </c>
      <c r="B1954" t="inlineStr">
        <is>
          <t>Equidad de Genero</t>
        </is>
      </c>
      <c r="C1954" t="inlineStr">
        <is>
          <t>Gestión de la Responsabilidad Social</t>
        </is>
      </c>
      <c r="D1954" t="inlineStr">
        <is>
          <t>Mensual</t>
        </is>
      </c>
      <c r="E1954" t="inlineStr">
        <is>
          <t>Positivo</t>
        </is>
      </c>
      <c r="F1954" s="137" t="n">
        <v>45657</v>
      </c>
      <c r="G1954" t="n">
        <v>2024</v>
      </c>
      <c r="H1954" t="inlineStr">
        <is>
          <t>Diciembre</t>
        </is>
      </c>
      <c r="I1954" t="inlineStr">
        <is>
          <t>2024-2</t>
        </is>
      </c>
      <c r="J1954" t="n">
        <v>100</v>
      </c>
      <c r="K1954" t="n">
        <v>99.83333333333333</v>
      </c>
      <c r="L1954" t="n">
        <v>0.9983333333333333</v>
      </c>
      <c r="M1954" t="n">
        <v>0.9983333333333333</v>
      </c>
      <c r="N1954" t="inlineStr">
        <is>
          <t>100.0%</t>
        </is>
      </c>
      <c r="O1954" t="inlineStr">
        <is>
          <t>99.83%</t>
        </is>
      </c>
      <c r="P1954" t="inlineStr">
        <is>
          <t>5-2024-12-31</t>
        </is>
      </c>
      <c r="Q1954" t="n">
        <v>2</v>
      </c>
      <c r="R1954" t="n">
        <v>2</v>
      </c>
    </row>
    <row r="1955">
      <c r="A1955" t="inlineStr">
        <is>
          <t>500</t>
        </is>
      </c>
      <c r="B1955" t="inlineStr">
        <is>
          <t>Nivel de Satisfacción Servicios Prestados -Servicio de Salud</t>
        </is>
      </c>
      <c r="C1955" t="inlineStr">
        <is>
          <t>Servicio de Salud</t>
        </is>
      </c>
      <c r="D1955" t="inlineStr">
        <is>
          <t>Anual</t>
        </is>
      </c>
      <c r="E1955" t="inlineStr">
        <is>
          <t>Positivo</t>
        </is>
      </c>
      <c r="F1955" s="137" t="n">
        <v>45657</v>
      </c>
      <c r="G1955" t="n">
        <v>2024</v>
      </c>
      <c r="H1955" t="inlineStr">
        <is>
          <t>Diciembre</t>
        </is>
      </c>
      <c r="I1955" t="inlineStr">
        <is>
          <t>2024-2</t>
        </is>
      </c>
      <c r="J1955" t="n">
        <v>80</v>
      </c>
      <c r="K1955" t="n">
        <v>89</v>
      </c>
      <c r="L1955" t="n">
        <v>1.1125</v>
      </c>
      <c r="M1955" t="n">
        <v>1.1125</v>
      </c>
      <c r="N1955" t="inlineStr">
        <is>
          <t>80.0%</t>
        </is>
      </c>
      <c r="O1955" t="inlineStr">
        <is>
          <t>89.0%</t>
        </is>
      </c>
      <c r="P1955" t="inlineStr">
        <is>
          <t>500-2024-12-31</t>
        </is>
      </c>
      <c r="Q1955" t="n">
        <v>2</v>
      </c>
      <c r="R1955" t="n">
        <v>2</v>
      </c>
    </row>
    <row r="1956">
      <c r="A1956" t="inlineStr">
        <is>
          <t>500</t>
        </is>
      </c>
      <c r="B1956" t="inlineStr">
        <is>
          <t>Nivel de Satisfacción Servicios Prestados -Servicio de Salud</t>
        </is>
      </c>
      <c r="C1956" t="inlineStr">
        <is>
          <t>Servicio de Salud</t>
        </is>
      </c>
      <c r="D1956" t="inlineStr">
        <is>
          <t>Anual</t>
        </is>
      </c>
      <c r="E1956" t="inlineStr">
        <is>
          <t>Positivo</t>
        </is>
      </c>
      <c r="F1956" s="137" t="n">
        <v>46022</v>
      </c>
      <c r="G1956" t="n">
        <v>2025</v>
      </c>
      <c r="H1956" t="inlineStr">
        <is>
          <t>Diciembre</t>
        </is>
      </c>
      <c r="I1956" t="inlineStr">
        <is>
          <t>2025-2</t>
        </is>
      </c>
      <c r="J1956" t="n">
        <v>80</v>
      </c>
      <c r="K1956" t="n">
        <v>100</v>
      </c>
      <c r="L1956" t="n">
        <v>1.25</v>
      </c>
      <c r="M1956" t="n">
        <v>1.25</v>
      </c>
      <c r="N1956" t="inlineStr">
        <is>
          <t>80.0%</t>
        </is>
      </c>
      <c r="O1956" t="inlineStr">
        <is>
          <t>100.0%</t>
        </is>
      </c>
      <c r="P1956" t="inlineStr">
        <is>
          <t>500-2025-12-31</t>
        </is>
      </c>
      <c r="Q1956" t="n">
        <v>2</v>
      </c>
      <c r="R1956" t="n">
        <v>2</v>
      </c>
    </row>
    <row r="1957">
      <c r="A1957" t="inlineStr">
        <is>
          <t>501</t>
        </is>
      </c>
      <c r="B1957" t="inlineStr">
        <is>
          <t>Nivel de Satisfacción Servicios Prestados -Gestión, evaluación e innovación curricular</t>
        </is>
      </c>
      <c r="C1957" t="inlineStr">
        <is>
          <t>Gestión, Evaluación e Innovación Curricular</t>
        </is>
      </c>
      <c r="D1957" t="inlineStr">
        <is>
          <t>Anual</t>
        </is>
      </c>
      <c r="E1957" t="inlineStr">
        <is>
          <t>Positivo</t>
        </is>
      </c>
      <c r="F1957" s="137" t="n">
        <v>45657</v>
      </c>
      <c r="G1957" t="n">
        <v>2024</v>
      </c>
      <c r="H1957" t="inlineStr">
        <is>
          <t>Diciembre</t>
        </is>
      </c>
      <c r="I1957" t="inlineStr">
        <is>
          <t>2024-2</t>
        </is>
      </c>
      <c r="J1957" t="n">
        <v>80</v>
      </c>
      <c r="K1957" t="n">
        <v>88</v>
      </c>
      <c r="L1957" t="n">
        <v>1.1</v>
      </c>
      <c r="M1957" t="n">
        <v>1.1</v>
      </c>
      <c r="N1957" t="inlineStr">
        <is>
          <t>80.0%</t>
        </is>
      </c>
      <c r="O1957" t="inlineStr">
        <is>
          <t>88.0%</t>
        </is>
      </c>
      <c r="P1957" t="inlineStr">
        <is>
          <t>501-2024-12-31</t>
        </is>
      </c>
      <c r="Q1957" t="n">
        <v>2</v>
      </c>
      <c r="R1957" t="n">
        <v>2</v>
      </c>
    </row>
    <row r="1958">
      <c r="A1958" t="inlineStr">
        <is>
          <t>501</t>
        </is>
      </c>
      <c r="B1958" t="inlineStr">
        <is>
          <t>Nivel de Satisfacción Servicios Prestados -Gestión, evaluación e innovación curricular</t>
        </is>
      </c>
      <c r="C1958" t="inlineStr">
        <is>
          <t>Gestión, Evaluación e Innovación Curricular</t>
        </is>
      </c>
      <c r="D1958" t="inlineStr">
        <is>
          <t>Anual</t>
        </is>
      </c>
      <c r="E1958" t="inlineStr">
        <is>
          <t>Positivo</t>
        </is>
      </c>
      <c r="F1958" s="137" t="n">
        <v>46022</v>
      </c>
      <c r="G1958" t="n">
        <v>2025</v>
      </c>
      <c r="H1958" t="inlineStr">
        <is>
          <t>Diciembre</t>
        </is>
      </c>
      <c r="I1958" t="inlineStr">
        <is>
          <t>2025-2</t>
        </is>
      </c>
      <c r="J1958" t="n">
        <v>80</v>
      </c>
      <c r="K1958" t="n">
        <v>100</v>
      </c>
      <c r="L1958" t="n">
        <v>1.25</v>
      </c>
      <c r="M1958" t="n">
        <v>1.25</v>
      </c>
      <c r="N1958" t="inlineStr">
        <is>
          <t>80.0%</t>
        </is>
      </c>
      <c r="O1958" t="inlineStr">
        <is>
          <t>100.0%</t>
        </is>
      </c>
      <c r="P1958" t="inlineStr">
        <is>
          <t>501-2025-12-31</t>
        </is>
      </c>
      <c r="Q1958" t="n">
        <v>2</v>
      </c>
      <c r="R1958" t="n">
        <v>2</v>
      </c>
    </row>
    <row r="1959">
      <c r="A1959" t="inlineStr">
        <is>
          <t>502</t>
        </is>
      </c>
      <c r="B1959" t="inlineStr">
        <is>
          <t>Nivel de Satisfacción Servicios Prestados -Formación para la investigación, creación e innovación</t>
        </is>
      </c>
      <c r="C1959" t="inlineStr">
        <is>
          <t>Formación para la investigación, creación e innovación</t>
        </is>
      </c>
      <c r="D1959" t="inlineStr">
        <is>
          <t>Anual</t>
        </is>
      </c>
      <c r="E1959" t="inlineStr">
        <is>
          <t>Positivo</t>
        </is>
      </c>
      <c r="F1959" s="137" t="n">
        <v>45657</v>
      </c>
      <c r="G1959" t="n">
        <v>2024</v>
      </c>
      <c r="H1959" t="inlineStr">
        <is>
          <t>Diciembre</t>
        </is>
      </c>
      <c r="I1959" t="inlineStr">
        <is>
          <t>2024-2</t>
        </is>
      </c>
      <c r="J1959" t="n">
        <v>80</v>
      </c>
      <c r="K1959" t="n">
        <v>90</v>
      </c>
      <c r="L1959" t="n">
        <v>1.125</v>
      </c>
      <c r="M1959" t="n">
        <v>1.125</v>
      </c>
      <c r="N1959" t="inlineStr">
        <is>
          <t>80.0%</t>
        </is>
      </c>
      <c r="O1959" t="inlineStr">
        <is>
          <t>90.0%</t>
        </is>
      </c>
      <c r="P1959" t="inlineStr">
        <is>
          <t>502-2024-12-31</t>
        </is>
      </c>
      <c r="Q1959" t="n">
        <v>2</v>
      </c>
      <c r="R1959" t="n">
        <v>2</v>
      </c>
    </row>
    <row r="1960">
      <c r="A1960" t="inlineStr">
        <is>
          <t>502</t>
        </is>
      </c>
      <c r="B1960" t="inlineStr">
        <is>
          <t>Nivel de Satisfacción Servicios Prestados -Formación para la investigación, creación e innovación</t>
        </is>
      </c>
      <c r="C1960" t="inlineStr">
        <is>
          <t>Formación para la investigación, creación e innovación</t>
        </is>
      </c>
      <c r="D1960" t="inlineStr">
        <is>
          <t>Anual</t>
        </is>
      </c>
      <c r="E1960" t="inlineStr">
        <is>
          <t>Positivo</t>
        </is>
      </c>
      <c r="F1960" s="137" t="n">
        <v>46022</v>
      </c>
      <c r="G1960" t="n">
        <v>2025</v>
      </c>
      <c r="H1960" t="inlineStr">
        <is>
          <t>Diciembre</t>
        </is>
      </c>
      <c r="I1960" t="inlineStr">
        <is>
          <t>2025-2</t>
        </is>
      </c>
      <c r="J1960" t="n">
        <v>80</v>
      </c>
      <c r="K1960" t="n">
        <v>97</v>
      </c>
      <c r="L1960" t="n">
        <v>1.2125</v>
      </c>
      <c r="M1960" t="n">
        <v>1.2125</v>
      </c>
      <c r="N1960" t="inlineStr">
        <is>
          <t>80.0%</t>
        </is>
      </c>
      <c r="O1960" t="inlineStr">
        <is>
          <t>97.0%</t>
        </is>
      </c>
      <c r="P1960" t="inlineStr">
        <is>
          <t>502-2025-12-31</t>
        </is>
      </c>
      <c r="Q1960" t="n">
        <v>2</v>
      </c>
      <c r="R1960" t="n">
        <v>2</v>
      </c>
    </row>
    <row r="1961">
      <c r="A1961" t="inlineStr">
        <is>
          <t>503</t>
        </is>
      </c>
      <c r="B1961" t="inlineStr">
        <is>
          <t>Nivel de Satisfacción Servicios Prestados -Gestión de Unidades Académicas</t>
        </is>
      </c>
      <c r="C1961" t="inlineStr">
        <is>
          <t>Gestión de Unidades Académicas</t>
        </is>
      </c>
      <c r="D1961" t="inlineStr">
        <is>
          <t>Anual</t>
        </is>
      </c>
      <c r="E1961" t="inlineStr">
        <is>
          <t>Positivo</t>
        </is>
      </c>
      <c r="F1961" s="137" t="n">
        <v>45657</v>
      </c>
      <c r="G1961" t="n">
        <v>2024</v>
      </c>
      <c r="H1961" t="inlineStr">
        <is>
          <t>Diciembre</t>
        </is>
      </c>
      <c r="I1961" t="inlineStr">
        <is>
          <t>2024-2</t>
        </is>
      </c>
      <c r="J1961" t="n">
        <v>80</v>
      </c>
      <c r="K1961" t="n">
        <v>86</v>
      </c>
      <c r="L1961" t="n">
        <v>1.075</v>
      </c>
      <c r="M1961" t="n">
        <v>1.075</v>
      </c>
      <c r="N1961" t="inlineStr">
        <is>
          <t>80.0%</t>
        </is>
      </c>
      <c r="O1961" t="inlineStr">
        <is>
          <t>86.0%</t>
        </is>
      </c>
      <c r="P1961" t="inlineStr">
        <is>
          <t>503-2024-12-31</t>
        </is>
      </c>
      <c r="Q1961" t="n">
        <v>2</v>
      </c>
      <c r="R1961" t="n">
        <v>2</v>
      </c>
    </row>
    <row r="1962">
      <c r="A1962" t="inlineStr">
        <is>
          <t>503</t>
        </is>
      </c>
      <c r="B1962" t="inlineStr">
        <is>
          <t>Nivel de Satisfacción Servicios Prestados -Gestión de Unidades Académicas</t>
        </is>
      </c>
      <c r="C1962" t="inlineStr">
        <is>
          <t>Gestión de Unidades Académicas</t>
        </is>
      </c>
      <c r="D1962" t="inlineStr">
        <is>
          <t>Anual</t>
        </is>
      </c>
      <c r="E1962" t="inlineStr">
        <is>
          <t>Positivo</t>
        </is>
      </c>
      <c r="F1962" s="137" t="n">
        <v>46022</v>
      </c>
      <c r="G1962" t="n">
        <v>2025</v>
      </c>
      <c r="H1962" t="inlineStr">
        <is>
          <t>Diciembre</t>
        </is>
      </c>
      <c r="I1962" t="inlineStr">
        <is>
          <t>2025-2</t>
        </is>
      </c>
      <c r="J1962" t="n">
        <v>80</v>
      </c>
      <c r="K1962" t="n">
        <v>94</v>
      </c>
      <c r="L1962" t="n">
        <v>1.175</v>
      </c>
      <c r="M1962" t="n">
        <v>1.175</v>
      </c>
      <c r="N1962" t="inlineStr">
        <is>
          <t>80.0%</t>
        </is>
      </c>
      <c r="O1962" t="inlineStr">
        <is>
          <t>94.0%</t>
        </is>
      </c>
      <c r="P1962" t="inlineStr">
        <is>
          <t>503-2025-12-31</t>
        </is>
      </c>
      <c r="Q1962" t="n">
        <v>2</v>
      </c>
      <c r="R1962" t="n">
        <v>2</v>
      </c>
    </row>
    <row r="1963">
      <c r="A1963" t="inlineStr">
        <is>
          <t>504</t>
        </is>
      </c>
      <c r="B1963" t="inlineStr">
        <is>
          <t>Nivel de Satisfacción Servicios Prestados - LEI</t>
        </is>
      </c>
      <c r="C1963" t="inlineStr">
        <is>
          <t>LEI</t>
        </is>
      </c>
      <c r="D1963" t="inlineStr">
        <is>
          <t>Anual</t>
        </is>
      </c>
      <c r="E1963" t="inlineStr">
        <is>
          <t>Positivo</t>
        </is>
      </c>
      <c r="F1963" s="137" t="n">
        <v>45657</v>
      </c>
      <c r="G1963" t="n">
        <v>2024</v>
      </c>
      <c r="H1963" t="inlineStr">
        <is>
          <t>Diciembre</t>
        </is>
      </c>
      <c r="I1963" t="inlineStr">
        <is>
          <t>2024-2</t>
        </is>
      </c>
      <c r="J1963" t="n">
        <v>80</v>
      </c>
      <c r="K1963" t="n">
        <v>88</v>
      </c>
      <c r="L1963" t="n">
        <v>1.1</v>
      </c>
      <c r="M1963" t="n">
        <v>1.1</v>
      </c>
      <c r="N1963" t="inlineStr">
        <is>
          <t>80.0%</t>
        </is>
      </c>
      <c r="O1963" t="inlineStr">
        <is>
          <t>88.0%</t>
        </is>
      </c>
      <c r="P1963" t="inlineStr">
        <is>
          <t>504-2024-12-31</t>
        </is>
      </c>
      <c r="Q1963" t="n">
        <v>2</v>
      </c>
      <c r="R1963" t="n">
        <v>2</v>
      </c>
    </row>
    <row r="1964">
      <c r="A1964" t="inlineStr">
        <is>
          <t>504</t>
        </is>
      </c>
      <c r="B1964" t="inlineStr">
        <is>
          <t>Nivel de Satisfacción Servicios Prestados - LEI</t>
        </is>
      </c>
      <c r="C1964" t="inlineStr">
        <is>
          <t>LEI</t>
        </is>
      </c>
      <c r="D1964" t="inlineStr">
        <is>
          <t>Anual</t>
        </is>
      </c>
      <c r="E1964" t="inlineStr">
        <is>
          <t>Positivo</t>
        </is>
      </c>
      <c r="F1964" s="137" t="n">
        <v>46022</v>
      </c>
      <c r="G1964" t="n">
        <v>2025</v>
      </c>
      <c r="H1964" t="inlineStr">
        <is>
          <t>Diciembre</t>
        </is>
      </c>
      <c r="I1964" t="inlineStr">
        <is>
          <t>2025-2</t>
        </is>
      </c>
      <c r="J1964" t="n">
        <v>80</v>
      </c>
      <c r="K1964" t="n">
        <v>88</v>
      </c>
      <c r="L1964" t="n">
        <v>1.1</v>
      </c>
      <c r="M1964" t="n">
        <v>1.1</v>
      </c>
      <c r="N1964" t="inlineStr">
        <is>
          <t>80.0%</t>
        </is>
      </c>
      <c r="O1964" t="inlineStr">
        <is>
          <t>88.0%</t>
        </is>
      </c>
      <c r="P1964" t="inlineStr">
        <is>
          <t>504-2025-12-31</t>
        </is>
      </c>
      <c r="Q1964" t="n">
        <v>2</v>
      </c>
      <c r="R1964" t="n">
        <v>2</v>
      </c>
    </row>
    <row r="1965">
      <c r="A1965" t="inlineStr">
        <is>
          <t>505</t>
        </is>
      </c>
      <c r="B1965" t="inlineStr">
        <is>
          <t>Nivel de Satisfacción Servicios Prestados - Mercadeo de programas académicos</t>
        </is>
      </c>
      <c r="C1965" t="inlineStr">
        <is>
          <t>Mercadeo de programas académicos</t>
        </is>
      </c>
      <c r="D1965" t="inlineStr">
        <is>
          <t>Anual</t>
        </is>
      </c>
      <c r="E1965" t="inlineStr">
        <is>
          <t>Positivo</t>
        </is>
      </c>
      <c r="F1965" s="137" t="n">
        <v>45657</v>
      </c>
      <c r="G1965" t="n">
        <v>2024</v>
      </c>
      <c r="H1965" t="inlineStr">
        <is>
          <t>Diciembre</t>
        </is>
      </c>
      <c r="I1965" t="inlineStr">
        <is>
          <t>2024-2</t>
        </is>
      </c>
      <c r="J1965" t="n">
        <v>80</v>
      </c>
      <c r="K1965" t="n">
        <v>85</v>
      </c>
      <c r="L1965" t="n">
        <v>1.0625</v>
      </c>
      <c r="M1965" t="n">
        <v>1.0625</v>
      </c>
      <c r="N1965" t="inlineStr">
        <is>
          <t>80.0%</t>
        </is>
      </c>
      <c r="O1965" t="inlineStr">
        <is>
          <t>85.0%</t>
        </is>
      </c>
      <c r="P1965" t="inlineStr">
        <is>
          <t>505-2024-12-31</t>
        </is>
      </c>
      <c r="Q1965" t="n">
        <v>2</v>
      </c>
      <c r="R1965" t="n">
        <v>2</v>
      </c>
    </row>
    <row r="1966">
      <c r="A1966" t="inlineStr">
        <is>
          <t>505</t>
        </is>
      </c>
      <c r="B1966" t="inlineStr">
        <is>
          <t>Nivel de Satisfacción Servicios Prestados - Mercadeo de programas académicos</t>
        </is>
      </c>
      <c r="C1966" t="inlineStr">
        <is>
          <t>Mercadeo de programas académicos</t>
        </is>
      </c>
      <c r="D1966" t="inlineStr">
        <is>
          <t>Anual</t>
        </is>
      </c>
      <c r="E1966" t="inlineStr">
        <is>
          <t>Positivo</t>
        </is>
      </c>
      <c r="F1966" s="137" t="n">
        <v>46022</v>
      </c>
      <c r="G1966" t="n">
        <v>2025</v>
      </c>
      <c r="H1966" t="inlineStr">
        <is>
          <t>Diciembre</t>
        </is>
      </c>
      <c r="I1966" t="inlineStr">
        <is>
          <t>2025-2</t>
        </is>
      </c>
      <c r="J1966" t="n">
        <v>80</v>
      </c>
      <c r="K1966" t="n">
        <v>86</v>
      </c>
      <c r="L1966" t="n">
        <v>1.075</v>
      </c>
      <c r="M1966" t="n">
        <v>1.075</v>
      </c>
      <c r="N1966" t="inlineStr">
        <is>
          <t>80.0%</t>
        </is>
      </c>
      <c r="O1966" t="inlineStr">
        <is>
          <t>86.0%</t>
        </is>
      </c>
      <c r="P1966" t="inlineStr">
        <is>
          <t>505-2025-12-31</t>
        </is>
      </c>
      <c r="Q1966" t="n">
        <v>2</v>
      </c>
      <c r="R1966" t="n">
        <v>2</v>
      </c>
    </row>
    <row r="1967">
      <c r="A1967" t="inlineStr">
        <is>
          <t>506</t>
        </is>
      </c>
      <c r="B1967" t="inlineStr">
        <is>
          <t>Nivel de Satisfacción Servicios Prestados - Prácticas</t>
        </is>
      </c>
      <c r="C1967" t="inlineStr">
        <is>
          <t>Prácticas</t>
        </is>
      </c>
      <c r="D1967" t="inlineStr">
        <is>
          <t>Anual</t>
        </is>
      </c>
      <c r="E1967" t="inlineStr">
        <is>
          <t>Positivo</t>
        </is>
      </c>
      <c r="F1967" s="137" t="n">
        <v>45657</v>
      </c>
      <c r="G1967" t="n">
        <v>2024</v>
      </c>
      <c r="H1967" t="inlineStr">
        <is>
          <t>Diciembre</t>
        </is>
      </c>
      <c r="I1967" t="inlineStr">
        <is>
          <t>2024-2</t>
        </is>
      </c>
      <c r="J1967" t="n">
        <v>80</v>
      </c>
      <c r="K1967" t="n">
        <v>67</v>
      </c>
      <c r="L1967" t="n">
        <v>0.8375</v>
      </c>
      <c r="M1967" t="n">
        <v>0.8375</v>
      </c>
      <c r="N1967" t="inlineStr">
        <is>
          <t>80.0%</t>
        </is>
      </c>
      <c r="O1967" t="inlineStr">
        <is>
          <t>67.0%</t>
        </is>
      </c>
      <c r="P1967" t="inlineStr">
        <is>
          <t>506-2024-12-31</t>
        </is>
      </c>
      <c r="Q1967" t="n">
        <v>2</v>
      </c>
      <c r="R1967" t="n">
        <v>2</v>
      </c>
    </row>
    <row r="1968">
      <c r="A1968" t="inlineStr">
        <is>
          <t>506</t>
        </is>
      </c>
      <c r="B1968" t="inlineStr">
        <is>
          <t>Nivel de Satisfacción Servicios Prestados - Prácticas</t>
        </is>
      </c>
      <c r="C1968" t="inlineStr">
        <is>
          <t>Prácticas</t>
        </is>
      </c>
      <c r="D1968" t="inlineStr">
        <is>
          <t>Semestral</t>
        </is>
      </c>
      <c r="E1968" t="inlineStr">
        <is>
          <t>Positivo</t>
        </is>
      </c>
      <c r="F1968" s="137" t="n">
        <v>45838</v>
      </c>
      <c r="G1968" t="n">
        <v>2025</v>
      </c>
      <c r="H1968" t="inlineStr">
        <is>
          <t>Junio</t>
        </is>
      </c>
      <c r="I1968" t="inlineStr">
        <is>
          <t>2025-1</t>
        </is>
      </c>
      <c r="J1968" t="n">
        <v>80</v>
      </c>
      <c r="K1968" t="n">
        <v>95</v>
      </c>
      <c r="L1968" t="n">
        <v>1.1875</v>
      </c>
      <c r="M1968" t="n">
        <v>1.1875</v>
      </c>
      <c r="N1968" t="inlineStr">
        <is>
          <t>80.0%</t>
        </is>
      </c>
      <c r="O1968" t="inlineStr">
        <is>
          <t>95.0%</t>
        </is>
      </c>
      <c r="P1968" t="inlineStr">
        <is>
          <t>506-2025-06-30</t>
        </is>
      </c>
      <c r="Q1968" t="n">
        <v>2</v>
      </c>
      <c r="R1968" t="n">
        <v>2</v>
      </c>
    </row>
    <row r="1969">
      <c r="A1969" t="inlineStr">
        <is>
          <t>506</t>
        </is>
      </c>
      <c r="B1969" t="inlineStr">
        <is>
          <t>Nivel de Satisfacción Servicios Prestados - Prácticas</t>
        </is>
      </c>
      <c r="C1969" t="inlineStr">
        <is>
          <t>Prácticas</t>
        </is>
      </c>
      <c r="D1969" t="inlineStr">
        <is>
          <t>Semestral</t>
        </is>
      </c>
      <c r="E1969" t="inlineStr">
        <is>
          <t>Positivo</t>
        </is>
      </c>
      <c r="F1969" s="137" t="n">
        <v>46022</v>
      </c>
      <c r="G1969" t="n">
        <v>2025</v>
      </c>
      <c r="H1969" t="inlineStr">
        <is>
          <t>Diciembre</t>
        </is>
      </c>
      <c r="I1969" t="inlineStr">
        <is>
          <t>2025-2</t>
        </is>
      </c>
      <c r="J1969" t="n">
        <v>80</v>
      </c>
      <c r="K1969" t="n">
        <v>92.5</v>
      </c>
      <c r="L1969" t="n">
        <v>1.15625</v>
      </c>
      <c r="M1969" t="n">
        <v>1.15625</v>
      </c>
      <c r="N1969" t="inlineStr">
        <is>
          <t>80.0%</t>
        </is>
      </c>
      <c r="O1969" t="inlineStr">
        <is>
          <t>92.5%</t>
        </is>
      </c>
      <c r="P1969" t="inlineStr">
        <is>
          <t>506-2025-12-31</t>
        </is>
      </c>
      <c r="Q1969" t="n">
        <v>2</v>
      </c>
      <c r="R1969" t="n">
        <v>2</v>
      </c>
    </row>
    <row r="1970">
      <c r="A1970" t="inlineStr">
        <is>
          <t>507</t>
        </is>
      </c>
      <c r="B1970" t="inlineStr">
        <is>
          <t>Nivel de Satisfacción Servicios Prestados -Cultura y Deporte</t>
        </is>
      </c>
      <c r="C1970" t="inlineStr">
        <is>
          <t>Cultura y Deporte</t>
        </is>
      </c>
      <c r="D1970" t="inlineStr">
        <is>
          <t>Anual</t>
        </is>
      </c>
      <c r="E1970" t="inlineStr">
        <is>
          <t>Positivo</t>
        </is>
      </c>
      <c r="F1970" s="137" t="n">
        <v>45657</v>
      </c>
      <c r="G1970" t="n">
        <v>2024</v>
      </c>
      <c r="H1970" t="inlineStr">
        <is>
          <t>Diciembre</t>
        </is>
      </c>
      <c r="I1970" t="inlineStr">
        <is>
          <t>2024-2</t>
        </is>
      </c>
      <c r="J1970" t="n">
        <v>80</v>
      </c>
      <c r="K1970" t="n">
        <v>77</v>
      </c>
      <c r="L1970" t="n">
        <v>0.9625</v>
      </c>
      <c r="M1970" t="n">
        <v>0.9625</v>
      </c>
      <c r="N1970" t="inlineStr">
        <is>
          <t>80.0%</t>
        </is>
      </c>
      <c r="O1970" t="inlineStr">
        <is>
          <t>77.0%</t>
        </is>
      </c>
      <c r="P1970" t="inlineStr">
        <is>
          <t>507-2024-12-31</t>
        </is>
      </c>
      <c r="Q1970" t="n">
        <v>2</v>
      </c>
      <c r="R1970" t="n">
        <v>2</v>
      </c>
    </row>
    <row r="1971">
      <c r="A1971" t="inlineStr">
        <is>
          <t>507</t>
        </is>
      </c>
      <c r="B1971" t="inlineStr">
        <is>
          <t>Nivel de Satisfacción Servicios Prestados -Cultura y Deporte</t>
        </is>
      </c>
      <c r="C1971" t="inlineStr">
        <is>
          <t>Cultura y Deporte</t>
        </is>
      </c>
      <c r="D1971" t="inlineStr">
        <is>
          <t>Semestral</t>
        </is>
      </c>
      <c r="E1971" t="inlineStr">
        <is>
          <t>Positivo</t>
        </is>
      </c>
      <c r="F1971" s="137" t="n">
        <v>45838</v>
      </c>
      <c r="G1971" t="n">
        <v>2025</v>
      </c>
      <c r="H1971" t="inlineStr">
        <is>
          <t>Junio</t>
        </is>
      </c>
      <c r="I1971" t="inlineStr">
        <is>
          <t>2025-1</t>
        </is>
      </c>
      <c r="J1971" t="n">
        <v>80</v>
      </c>
      <c r="K1971" t="n">
        <v>98.75</v>
      </c>
      <c r="L1971" t="n">
        <v>1.234375</v>
      </c>
      <c r="M1971" t="n">
        <v>1.234375</v>
      </c>
      <c r="N1971" t="inlineStr">
        <is>
          <t>80.0%</t>
        </is>
      </c>
      <c r="O1971" t="inlineStr">
        <is>
          <t>98.75%</t>
        </is>
      </c>
      <c r="P1971" t="inlineStr">
        <is>
          <t>507-2025-06-30</t>
        </is>
      </c>
      <c r="Q1971" t="n">
        <v>2</v>
      </c>
      <c r="R1971" t="n">
        <v>2</v>
      </c>
    </row>
    <row r="1972">
      <c r="A1972" t="inlineStr">
        <is>
          <t>507</t>
        </is>
      </c>
      <c r="B1972" t="inlineStr">
        <is>
          <t>Nivel de Satisfacción Servicios Prestados -Cultura y Deporte</t>
        </is>
      </c>
      <c r="C1972" t="inlineStr">
        <is>
          <t>Cultura y Deporte</t>
        </is>
      </c>
      <c r="D1972" t="inlineStr">
        <is>
          <t>Semestral</t>
        </is>
      </c>
      <c r="E1972" t="inlineStr">
        <is>
          <t>Positivo</t>
        </is>
      </c>
      <c r="F1972" s="137" t="n">
        <v>46022</v>
      </c>
      <c r="G1972" t="n">
        <v>2025</v>
      </c>
      <c r="H1972" t="inlineStr">
        <is>
          <t>Diciembre</t>
        </is>
      </c>
      <c r="I1972" t="inlineStr">
        <is>
          <t>2025-2</t>
        </is>
      </c>
      <c r="J1972" t="n">
        <v>80</v>
      </c>
      <c r="K1972" t="n">
        <v>99</v>
      </c>
      <c r="L1972" t="n">
        <v>1.2375</v>
      </c>
      <c r="M1972" t="n">
        <v>1.2375</v>
      </c>
      <c r="N1972" t="inlineStr">
        <is>
          <t>80.0%</t>
        </is>
      </c>
      <c r="O1972" t="inlineStr">
        <is>
          <t>99.0%</t>
        </is>
      </c>
      <c r="P1972" t="inlineStr">
        <is>
          <t>507-2025-12-31</t>
        </is>
      </c>
      <c r="Q1972" t="n">
        <v>2</v>
      </c>
      <c r="R1972" t="n">
        <v>2</v>
      </c>
    </row>
    <row r="1973">
      <c r="A1973" t="inlineStr">
        <is>
          <t>508</t>
        </is>
      </c>
      <c r="B1973" t="inlineStr">
        <is>
          <t>Nivel de Satisfacción Servicios Prestados - Diseño y contenido virtual</t>
        </is>
      </c>
      <c r="C1973" t="inlineStr">
        <is>
          <t>Diseño de Contenido Virtual</t>
        </is>
      </c>
      <c r="D1973" t="inlineStr">
        <is>
          <t>Anual</t>
        </is>
      </c>
      <c r="E1973" t="inlineStr">
        <is>
          <t>Positivo</t>
        </is>
      </c>
      <c r="F1973" s="137" t="n">
        <v>45657</v>
      </c>
      <c r="G1973" t="n">
        <v>2024</v>
      </c>
      <c r="H1973" t="inlineStr">
        <is>
          <t>Diciembre</t>
        </is>
      </c>
      <c r="I1973" t="inlineStr">
        <is>
          <t>2024-2</t>
        </is>
      </c>
      <c r="J1973" t="n">
        <v>80</v>
      </c>
      <c r="K1973" t="n">
        <v>88</v>
      </c>
      <c r="L1973" t="n">
        <v>1.1</v>
      </c>
      <c r="M1973" t="n">
        <v>1.1</v>
      </c>
      <c r="N1973" t="inlineStr">
        <is>
          <t>80.0%</t>
        </is>
      </c>
      <c r="O1973" t="inlineStr">
        <is>
          <t>88.0%</t>
        </is>
      </c>
      <c r="P1973" t="inlineStr">
        <is>
          <t>508-2024-12-31</t>
        </is>
      </c>
      <c r="Q1973" t="n">
        <v>2</v>
      </c>
      <c r="R1973" t="n">
        <v>2</v>
      </c>
    </row>
    <row r="1974">
      <c r="A1974" t="inlineStr">
        <is>
          <t>508</t>
        </is>
      </c>
      <c r="B1974" t="inlineStr">
        <is>
          <t>Nivel de Satisfacción Servicios Prestados - Diseño y contenido virtual</t>
        </is>
      </c>
      <c r="C1974" t="inlineStr">
        <is>
          <t>Diseño de Contenido Virtual</t>
        </is>
      </c>
      <c r="D1974" t="inlineStr">
        <is>
          <t>Anual</t>
        </is>
      </c>
      <c r="E1974" t="inlineStr">
        <is>
          <t>Positivo</t>
        </is>
      </c>
      <c r="F1974" s="137" t="n">
        <v>46022</v>
      </c>
      <c r="G1974" t="n">
        <v>2025</v>
      </c>
      <c r="H1974" t="inlineStr">
        <is>
          <t>Diciembre</t>
        </is>
      </c>
      <c r="I1974" t="inlineStr">
        <is>
          <t>2025-2</t>
        </is>
      </c>
      <c r="J1974" t="n">
        <v>80</v>
      </c>
      <c r="K1974" t="n">
        <v>89</v>
      </c>
      <c r="L1974" t="n">
        <v>1.1125</v>
      </c>
      <c r="M1974" t="n">
        <v>1.1125</v>
      </c>
      <c r="N1974" t="inlineStr">
        <is>
          <t>80.0%</t>
        </is>
      </c>
      <c r="O1974" t="inlineStr">
        <is>
          <t>89.0%</t>
        </is>
      </c>
      <c r="P1974" t="inlineStr">
        <is>
          <t>508-2025-12-31</t>
        </is>
      </c>
      <c r="Q1974" t="n">
        <v>2</v>
      </c>
      <c r="R1974" t="n">
        <v>2</v>
      </c>
    </row>
    <row r="1975">
      <c r="A1975" t="inlineStr">
        <is>
          <t>509</t>
        </is>
      </c>
      <c r="B1975" t="inlineStr">
        <is>
          <t>Cumplimiento a cronograma de proyectos 2025</t>
        </is>
      </c>
      <c r="C1975" t="inlineStr">
        <is>
          <t>Gestión de Proyectos</t>
        </is>
      </c>
      <c r="D1975" t="inlineStr">
        <is>
          <t>Mensual</t>
        </is>
      </c>
      <c r="E1975" t="inlineStr">
        <is>
          <t>Positivo</t>
        </is>
      </c>
      <c r="F1975" s="137" t="n">
        <v>45838</v>
      </c>
      <c r="G1975" t="n">
        <v>2025</v>
      </c>
      <c r="H1975" t="inlineStr">
        <is>
          <t>Junio</t>
        </is>
      </c>
      <c r="I1975" t="inlineStr">
        <is>
          <t>2025-1</t>
        </is>
      </c>
      <c r="J1975" t="n">
        <v>90</v>
      </c>
      <c r="K1975" t="n">
        <v>100.02</v>
      </c>
      <c r="L1975" t="n">
        <v>1.111333333333334</v>
      </c>
      <c r="M1975" t="n">
        <v>1.111333333333334</v>
      </c>
      <c r="N1975" t="inlineStr">
        <is>
          <t>90.0%</t>
        </is>
      </c>
      <c r="O1975" t="inlineStr">
        <is>
          <t>100.02%</t>
        </is>
      </c>
      <c r="P1975" t="inlineStr">
        <is>
          <t>509-2025-06-30</t>
        </is>
      </c>
      <c r="Q1975" t="n">
        <v>2</v>
      </c>
      <c r="R1975" t="n">
        <v>2</v>
      </c>
    </row>
    <row r="1976">
      <c r="A1976" t="inlineStr">
        <is>
          <t>509</t>
        </is>
      </c>
      <c r="B1976" t="inlineStr">
        <is>
          <t>Cumplimiento a cronograma de proyectos 2025</t>
        </is>
      </c>
      <c r="C1976" t="inlineStr">
        <is>
          <t>Gestión de Proyectos</t>
        </is>
      </c>
      <c r="D1976" t="inlineStr">
        <is>
          <t>Mensual</t>
        </is>
      </c>
      <c r="E1976" t="inlineStr">
        <is>
          <t>Positivo</t>
        </is>
      </c>
      <c r="F1976" s="137" t="n">
        <v>46022</v>
      </c>
      <c r="G1976" t="n">
        <v>2025</v>
      </c>
      <c r="H1976" t="inlineStr">
        <is>
          <t>Diciembre</t>
        </is>
      </c>
      <c r="I1976" t="inlineStr">
        <is>
          <t>2025-2</t>
        </is>
      </c>
      <c r="J1976" t="n">
        <v>90</v>
      </c>
      <c r="K1976" t="n">
        <v>93.78</v>
      </c>
      <c r="L1976" t="n">
        <v>1.042</v>
      </c>
      <c r="M1976" t="n">
        <v>1.042</v>
      </c>
      <c r="N1976" t="inlineStr">
        <is>
          <t>90.0%</t>
        </is>
      </c>
      <c r="O1976" t="inlineStr">
        <is>
          <t>93.78%</t>
        </is>
      </c>
      <c r="P1976" t="inlineStr">
        <is>
          <t>509-2025-12-31</t>
        </is>
      </c>
      <c r="Q1976" t="n">
        <v>2</v>
      </c>
      <c r="R1976" t="n">
        <v>2</v>
      </c>
    </row>
    <row r="1977">
      <c r="A1977" t="inlineStr">
        <is>
          <t>510</t>
        </is>
      </c>
      <c r="B1977" t="inlineStr">
        <is>
          <t>Frecuencia de incidentes de riesgos</t>
        </is>
      </c>
      <c r="C1977" t="inlineStr">
        <is>
          <t>GESTIÓN DE RIESGOS</t>
        </is>
      </c>
      <c r="D1977" t="inlineStr">
        <is>
          <t>Trimestral</t>
        </is>
      </c>
      <c r="E1977" t="inlineStr">
        <is>
          <t>Positivo</t>
        </is>
      </c>
      <c r="F1977" s="137" t="n">
        <v>45838</v>
      </c>
      <c r="G1977" t="n">
        <v>2025</v>
      </c>
      <c r="H1977" t="inlineStr">
        <is>
          <t>Junio</t>
        </is>
      </c>
      <c r="I1977" t="inlineStr">
        <is>
          <t>2025-1</t>
        </is>
      </c>
      <c r="K1977" t="n">
        <v>0</v>
      </c>
      <c r="L1977" t="n">
        <v>0</v>
      </c>
      <c r="M1977" t="n">
        <v>0</v>
      </c>
      <c r="O1977" t="inlineStr">
        <is>
          <t>0.0%</t>
        </is>
      </c>
      <c r="P1977" t="inlineStr">
        <is>
          <t>510-2025-06-30</t>
        </is>
      </c>
      <c r="Q1977" t="n">
        <v>2</v>
      </c>
      <c r="R1977" t="n">
        <v>2</v>
      </c>
    </row>
    <row r="1978">
      <c r="A1978" t="inlineStr">
        <is>
          <t>510</t>
        </is>
      </c>
      <c r="B1978" t="inlineStr">
        <is>
          <t>Frecuencia de incidentes de riesgos</t>
        </is>
      </c>
      <c r="C1978" t="inlineStr">
        <is>
          <t>GESTIÓN DE RIESGOS</t>
        </is>
      </c>
      <c r="D1978" t="inlineStr">
        <is>
          <t>Trimestral</t>
        </is>
      </c>
      <c r="E1978" t="inlineStr">
        <is>
          <t>Positivo</t>
        </is>
      </c>
      <c r="F1978" s="137" t="n">
        <v>46022</v>
      </c>
      <c r="G1978" t="n">
        <v>2025</v>
      </c>
      <c r="H1978" t="inlineStr">
        <is>
          <t>Diciembre</t>
        </is>
      </c>
      <c r="I1978" t="inlineStr">
        <is>
          <t>2025-2</t>
        </is>
      </c>
      <c r="K1978" t="n">
        <v>0</v>
      </c>
      <c r="L1978" t="n">
        <v>0</v>
      </c>
      <c r="M1978" t="n">
        <v>0</v>
      </c>
      <c r="O1978" t="inlineStr">
        <is>
          <t>0.0%</t>
        </is>
      </c>
      <c r="P1978" t="inlineStr">
        <is>
          <t>510-2025-12-31</t>
        </is>
      </c>
      <c r="Q1978" t="n">
        <v>2</v>
      </c>
      <c r="R1978" t="n">
        <v>2</v>
      </c>
    </row>
    <row r="1979">
      <c r="A1979" t="inlineStr">
        <is>
          <t>511</t>
        </is>
      </c>
      <c r="B1979" t="inlineStr">
        <is>
          <t>Eficacia de controles</t>
        </is>
      </c>
      <c r="C1979" t="inlineStr">
        <is>
          <t>GESTIÓN DE RIESGOS</t>
        </is>
      </c>
      <c r="D1979" t="inlineStr">
        <is>
          <t>Trimestral</t>
        </is>
      </c>
      <c r="E1979" t="inlineStr">
        <is>
          <t>Positivo</t>
        </is>
      </c>
      <c r="F1979" s="137" t="n">
        <v>45838</v>
      </c>
      <c r="G1979" t="n">
        <v>2025</v>
      </c>
      <c r="H1979" t="inlineStr">
        <is>
          <t>Junio</t>
        </is>
      </c>
      <c r="I1979" t="inlineStr">
        <is>
          <t>2025-1</t>
        </is>
      </c>
      <c r="K1979" t="n">
        <v>86.36</v>
      </c>
      <c r="L1979" t="n">
        <v>0</v>
      </c>
      <c r="M1979" t="n">
        <v>0</v>
      </c>
      <c r="O1979" t="inlineStr">
        <is>
          <t>86.36%</t>
        </is>
      </c>
      <c r="P1979" t="inlineStr">
        <is>
          <t>511-2025-06-30</t>
        </is>
      </c>
      <c r="Q1979" t="n">
        <v>2</v>
      </c>
      <c r="R1979" t="n">
        <v>2</v>
      </c>
    </row>
    <row r="1980">
      <c r="A1980" t="inlineStr">
        <is>
          <t>511</t>
        </is>
      </c>
      <c r="B1980" t="inlineStr">
        <is>
          <t>Eficacia de controles</t>
        </is>
      </c>
      <c r="C1980" t="inlineStr">
        <is>
          <t>GESTIÓN DE RIESGOS</t>
        </is>
      </c>
      <c r="D1980" t="inlineStr">
        <is>
          <t>Trimestral</t>
        </is>
      </c>
      <c r="E1980" t="inlineStr">
        <is>
          <t>Positivo</t>
        </is>
      </c>
      <c r="F1980" s="137" t="n">
        <v>46022</v>
      </c>
      <c r="G1980" t="n">
        <v>2025</v>
      </c>
      <c r="H1980" t="inlineStr">
        <is>
          <t>Diciembre</t>
        </is>
      </c>
      <c r="I1980" t="inlineStr">
        <is>
          <t>2025-2</t>
        </is>
      </c>
      <c r="K1980" t="n">
        <v>84.76000000000001</v>
      </c>
      <c r="L1980" t="n">
        <v>0</v>
      </c>
      <c r="M1980" t="n">
        <v>0</v>
      </c>
      <c r="O1980" t="inlineStr">
        <is>
          <t>84.76%</t>
        </is>
      </c>
      <c r="P1980" t="inlineStr">
        <is>
          <t>511-2025-12-31</t>
        </is>
      </c>
      <c r="Q1980" t="n">
        <v>2</v>
      </c>
      <c r="R1980" t="n">
        <v>2</v>
      </c>
    </row>
    <row r="1981">
      <c r="A1981" t="inlineStr">
        <is>
          <t>513</t>
        </is>
      </c>
      <c r="B1981" t="inlineStr">
        <is>
          <t>Nivel de cumplimiento del plan de seguimiento a controles</t>
        </is>
      </c>
      <c r="C1981" t="inlineStr">
        <is>
          <t>GESTIÓN DE RIESGOS</t>
        </is>
      </c>
      <c r="D1981" t="inlineStr">
        <is>
          <t>Trimestral</t>
        </is>
      </c>
      <c r="E1981" t="inlineStr">
        <is>
          <t>Positivo</t>
        </is>
      </c>
      <c r="F1981" s="137" t="n">
        <v>45838</v>
      </c>
      <c r="G1981" t="n">
        <v>2025</v>
      </c>
      <c r="H1981" t="inlineStr">
        <is>
          <t>Junio</t>
        </is>
      </c>
      <c r="I1981" t="inlineStr">
        <is>
          <t>2025-1</t>
        </is>
      </c>
      <c r="K1981" t="n">
        <v>100</v>
      </c>
      <c r="L1981" t="n">
        <v>0</v>
      </c>
      <c r="M1981" t="n">
        <v>0</v>
      </c>
      <c r="O1981" t="inlineStr">
        <is>
          <t>100.0%</t>
        </is>
      </c>
      <c r="P1981" t="inlineStr">
        <is>
          <t>513-2025-06-30</t>
        </is>
      </c>
      <c r="Q1981" t="n">
        <v>2</v>
      </c>
      <c r="R1981" t="n">
        <v>2</v>
      </c>
    </row>
    <row r="1982">
      <c r="A1982" t="inlineStr">
        <is>
          <t>514</t>
        </is>
      </c>
      <c r="B1982" t="inlineStr">
        <is>
          <t>Respuesta ante nuevas necesidades de control</t>
        </is>
      </c>
      <c r="C1982" t="inlineStr">
        <is>
          <t>GESTIÓN DE RIESGOS</t>
        </is>
      </c>
      <c r="D1982" t="inlineStr">
        <is>
          <t>Semestral</t>
        </is>
      </c>
      <c r="E1982" t="inlineStr">
        <is>
          <t>Positivo</t>
        </is>
      </c>
      <c r="F1982" s="137" t="n">
        <v>45838</v>
      </c>
      <c r="G1982" t="n">
        <v>2025</v>
      </c>
      <c r="H1982" t="inlineStr">
        <is>
          <t>Junio</t>
        </is>
      </c>
      <c r="I1982" t="inlineStr">
        <is>
          <t>2025-1</t>
        </is>
      </c>
      <c r="J1982" t="n">
        <v>70</v>
      </c>
      <c r="K1982" t="n">
        <v>91.81999999999999</v>
      </c>
      <c r="L1982" t="n">
        <v>1.3</v>
      </c>
      <c r="M1982" t="n">
        <v>1.311714285714286</v>
      </c>
      <c r="N1982" t="inlineStr">
        <is>
          <t>70.0%</t>
        </is>
      </c>
      <c r="O1982" t="inlineStr">
        <is>
          <t>91.82%</t>
        </is>
      </c>
      <c r="P1982" t="inlineStr">
        <is>
          <t>514-2025-06-30</t>
        </is>
      </c>
      <c r="Q1982" t="n">
        <v>2</v>
      </c>
      <c r="R1982" t="n">
        <v>2</v>
      </c>
    </row>
    <row r="1983">
      <c r="A1983" t="inlineStr">
        <is>
          <t>514</t>
        </is>
      </c>
      <c r="B1983" t="inlineStr">
        <is>
          <t>Respuesta ante nuevas necesidades de control</t>
        </is>
      </c>
      <c r="C1983" t="inlineStr">
        <is>
          <t>GESTIÓN DE RIESGOS</t>
        </is>
      </c>
      <c r="D1983" t="inlineStr">
        <is>
          <t>Semestral</t>
        </is>
      </c>
      <c r="E1983" t="inlineStr">
        <is>
          <t>Positivo</t>
        </is>
      </c>
      <c r="F1983" s="137" t="n">
        <v>46022</v>
      </c>
      <c r="G1983" t="n">
        <v>2025</v>
      </c>
      <c r="H1983" t="inlineStr">
        <is>
          <t>Diciembre</t>
        </is>
      </c>
      <c r="I1983" t="inlineStr">
        <is>
          <t>2025-2</t>
        </is>
      </c>
      <c r="J1983" t="n">
        <v>70</v>
      </c>
      <c r="K1983" t="n">
        <v>45.96</v>
      </c>
      <c r="L1983" t="n">
        <v>0.6565714285714286</v>
      </c>
      <c r="M1983" t="n">
        <v>0.6565714285714286</v>
      </c>
      <c r="N1983" t="inlineStr">
        <is>
          <t>70.0%</t>
        </is>
      </c>
      <c r="O1983" t="inlineStr">
        <is>
          <t>45.96%</t>
        </is>
      </c>
      <c r="P1983" t="inlineStr">
        <is>
          <t>514-2025-12-31</t>
        </is>
      </c>
      <c r="Q1983" t="n">
        <v>2</v>
      </c>
      <c r="R1983" t="n">
        <v>2</v>
      </c>
    </row>
    <row r="1984">
      <c r="A1984" t="inlineStr">
        <is>
          <t>515</t>
        </is>
      </c>
      <c r="B1984" t="inlineStr">
        <is>
          <t>Porcentaje de procesos de control implementados</t>
        </is>
      </c>
      <c r="C1984" t="inlineStr">
        <is>
          <t>GESTIÓN DE LA TECNOLOGÍA E INNOVACIÓN DIGITAL</t>
        </is>
      </c>
      <c r="D1984" t="inlineStr">
        <is>
          <t>Semestral</t>
        </is>
      </c>
      <c r="E1984" t="inlineStr">
        <is>
          <t>Positivo</t>
        </is>
      </c>
      <c r="F1984" s="137" t="n">
        <v>46022</v>
      </c>
      <c r="G1984" t="n">
        <v>2025</v>
      </c>
      <c r="H1984" t="inlineStr">
        <is>
          <t>Diciembre</t>
        </is>
      </c>
      <c r="I1984" t="inlineStr">
        <is>
          <t>2025-2</t>
        </is>
      </c>
      <c r="J1984" t="n">
        <v>97</v>
      </c>
      <c r="K1984" t="n">
        <v>66.67</v>
      </c>
      <c r="L1984" t="n">
        <v>0.687319587628866</v>
      </c>
      <c r="M1984" t="n">
        <v>0.687319587628866</v>
      </c>
      <c r="N1984" t="inlineStr">
        <is>
          <t>97.0%</t>
        </is>
      </c>
      <c r="O1984" t="inlineStr">
        <is>
          <t>66.67%</t>
        </is>
      </c>
      <c r="P1984" t="inlineStr">
        <is>
          <t>515-2025-12-31</t>
        </is>
      </c>
      <c r="Q1984" t="n">
        <v>2</v>
      </c>
      <c r="R1984" t="n">
        <v>2</v>
      </c>
    </row>
    <row r="1985">
      <c r="A1985" t="inlineStr">
        <is>
          <t>516</t>
        </is>
      </c>
      <c r="B1985" t="inlineStr">
        <is>
          <t>Porcentaje de colaboradores formados en ciberseguridad</t>
        </is>
      </c>
      <c r="C1985" t="inlineStr">
        <is>
          <t>GESTIÓN DE LA TECNOLOGÍA E INNOVACIÓN DIGITAL</t>
        </is>
      </c>
      <c r="D1985" t="inlineStr">
        <is>
          <t>Semestral</t>
        </is>
      </c>
      <c r="E1985" t="inlineStr">
        <is>
          <t>Positivo</t>
        </is>
      </c>
      <c r="F1985" s="137" t="n">
        <v>46022</v>
      </c>
      <c r="G1985" t="n">
        <v>2025</v>
      </c>
      <c r="H1985" t="inlineStr">
        <is>
          <t>Diciembre</t>
        </is>
      </c>
      <c r="I1985" t="inlineStr">
        <is>
          <t>2025-2</t>
        </is>
      </c>
      <c r="J1985" t="n">
        <v>97</v>
      </c>
      <c r="K1985" t="n">
        <v>315.79</v>
      </c>
      <c r="L1985" t="n">
        <v>1.3</v>
      </c>
      <c r="M1985" t="n">
        <v>3.255567010309278</v>
      </c>
      <c r="N1985" t="inlineStr">
        <is>
          <t>97.0%</t>
        </is>
      </c>
      <c r="O1985" t="inlineStr">
        <is>
          <t>315.79%</t>
        </is>
      </c>
      <c r="P1985" t="inlineStr">
        <is>
          <t>516-2025-12-31</t>
        </is>
      </c>
      <c r="Q1985" t="n">
        <v>2</v>
      </c>
      <c r="R1985" t="n">
        <v>2</v>
      </c>
    </row>
    <row r="1986">
      <c r="A1986" t="inlineStr">
        <is>
          <t>518</t>
        </is>
      </c>
      <c r="B1986" t="inlineStr">
        <is>
          <t>Cumplimiento programa de auditoría</t>
        </is>
      </c>
      <c r="C1986" t="inlineStr">
        <is>
          <t>AUDITORÍA INTERNA</t>
        </is>
      </c>
      <c r="D1986" t="inlineStr">
        <is>
          <t>Bimestral</t>
        </is>
      </c>
      <c r="E1986" t="inlineStr">
        <is>
          <t>Positivo</t>
        </is>
      </c>
      <c r="F1986" s="137" t="n">
        <v>45107</v>
      </c>
      <c r="G1986" t="n">
        <v>2023</v>
      </c>
      <c r="H1986" t="inlineStr">
        <is>
          <t>Junio</t>
        </is>
      </c>
      <c r="I1986" t="inlineStr">
        <is>
          <t>2023-1</t>
        </is>
      </c>
      <c r="J1986" t="n">
        <v>100</v>
      </c>
      <c r="K1986" t="n">
        <v>100</v>
      </c>
      <c r="L1986" t="n">
        <v>1</v>
      </c>
      <c r="M1986" t="n">
        <v>1</v>
      </c>
      <c r="N1986" t="inlineStr">
        <is>
          <t>100.0%</t>
        </is>
      </c>
      <c r="O1986" t="inlineStr">
        <is>
          <t>100.0%</t>
        </is>
      </c>
      <c r="P1986" t="inlineStr">
        <is>
          <t>518-2023-06-30</t>
        </is>
      </c>
      <c r="Q1986" t="n">
        <v>2</v>
      </c>
      <c r="R1986" t="n">
        <v>2</v>
      </c>
    </row>
    <row r="1987">
      <c r="A1987" t="inlineStr">
        <is>
          <t>518</t>
        </is>
      </c>
      <c r="B1987" t="inlineStr">
        <is>
          <t>Cumplimiento programa de auditoría</t>
        </is>
      </c>
      <c r="C1987" t="inlineStr">
        <is>
          <t>AUDITORÍA INTERNA</t>
        </is>
      </c>
      <c r="D1987" t="inlineStr">
        <is>
          <t>Bimestral</t>
        </is>
      </c>
      <c r="E1987" t="inlineStr">
        <is>
          <t>Positivo</t>
        </is>
      </c>
      <c r="F1987" s="137" t="n">
        <v>45291</v>
      </c>
      <c r="G1987" t="n">
        <v>2023</v>
      </c>
      <c r="H1987" t="inlineStr">
        <is>
          <t>Diciembre</t>
        </is>
      </c>
      <c r="I1987" t="inlineStr">
        <is>
          <t>2023-2</t>
        </is>
      </c>
      <c r="J1987" t="n">
        <v>100</v>
      </c>
      <c r="K1987" t="n">
        <v>107.4066666666667</v>
      </c>
      <c r="L1987" t="n">
        <v>1.074066666666667</v>
      </c>
      <c r="M1987" t="n">
        <v>1.074066666666667</v>
      </c>
      <c r="N1987" t="inlineStr">
        <is>
          <t>100.0%</t>
        </is>
      </c>
      <c r="O1987" t="inlineStr">
        <is>
          <t>107.41%</t>
        </is>
      </c>
      <c r="P1987" t="inlineStr">
        <is>
          <t>518-2023-12-31</t>
        </is>
      </c>
      <c r="Q1987" t="n">
        <v>2</v>
      </c>
      <c r="R1987" t="n">
        <v>2</v>
      </c>
    </row>
    <row r="1988">
      <c r="A1988" t="inlineStr">
        <is>
          <t>518</t>
        </is>
      </c>
      <c r="B1988" t="inlineStr">
        <is>
          <t>Cumplimiento programa de auditoría</t>
        </is>
      </c>
      <c r="C1988" t="inlineStr">
        <is>
          <t>AUDITORÍA INTERNA</t>
        </is>
      </c>
      <c r="D1988" t="inlineStr">
        <is>
          <t>Bimestral</t>
        </is>
      </c>
      <c r="E1988" t="inlineStr">
        <is>
          <t>Positivo</t>
        </is>
      </c>
      <c r="F1988" s="137" t="n">
        <v>45473</v>
      </c>
      <c r="G1988" t="n">
        <v>2024</v>
      </c>
      <c r="H1988" t="inlineStr">
        <is>
          <t>Junio</t>
        </is>
      </c>
      <c r="I1988" t="inlineStr">
        <is>
          <t>2024-1</t>
        </is>
      </c>
      <c r="J1988" t="n">
        <v>100</v>
      </c>
      <c r="K1988" t="n">
        <v>90</v>
      </c>
      <c r="L1988" t="n">
        <v>0.9</v>
      </c>
      <c r="M1988" t="n">
        <v>0.9</v>
      </c>
      <c r="N1988" t="inlineStr">
        <is>
          <t>100.0%</t>
        </is>
      </c>
      <c r="O1988" t="inlineStr">
        <is>
          <t>90.0%</t>
        </is>
      </c>
      <c r="P1988" t="inlineStr">
        <is>
          <t>518-2024-06-30</t>
        </is>
      </c>
      <c r="Q1988" t="n">
        <v>2</v>
      </c>
      <c r="R1988" t="n">
        <v>2</v>
      </c>
    </row>
    <row r="1989">
      <c r="A1989" t="inlineStr">
        <is>
          <t>518</t>
        </is>
      </c>
      <c r="B1989" t="inlineStr">
        <is>
          <t>Cumplimiento programa de auditoría</t>
        </is>
      </c>
      <c r="C1989" t="inlineStr">
        <is>
          <t>AUDITORÍA INTERNA</t>
        </is>
      </c>
      <c r="D1989" t="inlineStr">
        <is>
          <t>Bimestral</t>
        </is>
      </c>
      <c r="E1989" t="inlineStr">
        <is>
          <t>Positivo</t>
        </is>
      </c>
      <c r="F1989" s="137" t="n">
        <v>45657</v>
      </c>
      <c r="G1989" t="n">
        <v>2024</v>
      </c>
      <c r="H1989" t="inlineStr">
        <is>
          <t>Diciembre</t>
        </is>
      </c>
      <c r="I1989" t="inlineStr">
        <is>
          <t>2024-2</t>
        </is>
      </c>
      <c r="J1989" t="n">
        <v>100</v>
      </c>
      <c r="K1989" t="n">
        <v>104.1666666666667</v>
      </c>
      <c r="L1989" t="n">
        <v>1.041666666666667</v>
      </c>
      <c r="M1989" t="n">
        <v>1.041666666666667</v>
      </c>
      <c r="N1989" t="inlineStr">
        <is>
          <t>100.0%</t>
        </is>
      </c>
      <c r="O1989" t="inlineStr">
        <is>
          <t>104.17%</t>
        </is>
      </c>
      <c r="P1989" t="inlineStr">
        <is>
          <t>518-2024-12-31</t>
        </is>
      </c>
      <c r="Q1989" t="n">
        <v>2</v>
      </c>
      <c r="R1989" t="n">
        <v>2</v>
      </c>
    </row>
    <row r="1990">
      <c r="A1990" t="inlineStr">
        <is>
          <t>518</t>
        </is>
      </c>
      <c r="B1990" t="inlineStr">
        <is>
          <t>Cumplimiento programa de auditoría</t>
        </is>
      </c>
      <c r="C1990" t="inlineStr">
        <is>
          <t>AUDITORÍA INTERNA</t>
        </is>
      </c>
      <c r="D1990" t="inlineStr">
        <is>
          <t>Trimestral</t>
        </is>
      </c>
      <c r="E1990" t="inlineStr">
        <is>
          <t>Positivo</t>
        </is>
      </c>
      <c r="F1990" s="137" t="n">
        <v>45838</v>
      </c>
      <c r="G1990" t="n">
        <v>2025</v>
      </c>
      <c r="H1990" t="inlineStr">
        <is>
          <t>Junio</t>
        </is>
      </c>
      <c r="I1990" t="inlineStr">
        <is>
          <t>2025-1</t>
        </is>
      </c>
      <c r="J1990" t="n">
        <v>100</v>
      </c>
      <c r="K1990" t="n">
        <v>85.4166666666665</v>
      </c>
      <c r="L1990" t="n">
        <v>0.854166666666665</v>
      </c>
      <c r="M1990" t="n">
        <v>0.854166666666665</v>
      </c>
      <c r="N1990" t="inlineStr">
        <is>
          <t>100.0%</t>
        </is>
      </c>
      <c r="O1990" t="inlineStr">
        <is>
          <t>85.42%</t>
        </is>
      </c>
      <c r="P1990" t="inlineStr">
        <is>
          <t>518-2025-06-30</t>
        </is>
      </c>
      <c r="Q1990" t="n">
        <v>2</v>
      </c>
      <c r="R1990" t="n">
        <v>2</v>
      </c>
    </row>
    <row r="1991">
      <c r="A1991" t="inlineStr">
        <is>
          <t>518</t>
        </is>
      </c>
      <c r="B1991" t="inlineStr">
        <is>
          <t>Cumplimiento programa de auditoría</t>
        </is>
      </c>
      <c r="C1991" t="inlineStr">
        <is>
          <t>AUDITORÍA INTERNA</t>
        </is>
      </c>
      <c r="D1991" t="inlineStr">
        <is>
          <t>Trimestral</t>
        </is>
      </c>
      <c r="E1991" t="inlineStr">
        <is>
          <t>Positivo</t>
        </is>
      </c>
      <c r="F1991" s="137" t="n">
        <v>46022</v>
      </c>
      <c r="G1991" t="n">
        <v>2025</v>
      </c>
      <c r="H1991" t="inlineStr">
        <is>
          <t>Diciembre</t>
        </is>
      </c>
      <c r="I1991" t="inlineStr">
        <is>
          <t>2025-2</t>
        </is>
      </c>
      <c r="J1991" t="n">
        <v>100</v>
      </c>
      <c r="K1991" t="n">
        <v>137.5</v>
      </c>
      <c r="L1991" t="n">
        <v>1.3</v>
      </c>
      <c r="M1991" t="n">
        <v>1.375</v>
      </c>
      <c r="N1991" t="inlineStr">
        <is>
          <t>100.0%</t>
        </is>
      </c>
      <c r="O1991" t="inlineStr">
        <is>
          <t>137.5%</t>
        </is>
      </c>
      <c r="P1991" t="inlineStr">
        <is>
          <t>518-2025-12-31</t>
        </is>
      </c>
      <c r="Q1991" t="n">
        <v>2</v>
      </c>
      <c r="R1991" t="n">
        <v>2</v>
      </c>
    </row>
    <row r="1992">
      <c r="A1992" t="inlineStr">
        <is>
          <t>519</t>
        </is>
      </c>
      <c r="B1992" t="inlineStr">
        <is>
          <t>% de publicaciones con sentimiento neutro o negativo</t>
        </is>
      </c>
      <c r="C1992" t="inlineStr">
        <is>
          <t>Comunicaciones Externas</t>
        </is>
      </c>
      <c r="D1992" t="inlineStr">
        <is>
          <t>Semestral</t>
        </is>
      </c>
      <c r="E1992" t="inlineStr">
        <is>
          <t>Positivo</t>
        </is>
      </c>
      <c r="F1992" s="137" t="n">
        <v>45838</v>
      </c>
      <c r="G1992" t="n">
        <v>2025</v>
      </c>
      <c r="H1992" t="inlineStr">
        <is>
          <t>Junio</t>
        </is>
      </c>
      <c r="I1992" t="inlineStr">
        <is>
          <t>2025-1</t>
        </is>
      </c>
      <c r="J1992" t="n">
        <v>100</v>
      </c>
      <c r="K1992" t="n">
        <v>431.45</v>
      </c>
      <c r="L1992" t="n">
        <v>1.3</v>
      </c>
      <c r="M1992" t="n">
        <v>4.3145</v>
      </c>
      <c r="N1992" t="inlineStr">
        <is>
          <t>100.0%</t>
        </is>
      </c>
      <c r="O1992" t="inlineStr">
        <is>
          <t>431.45%</t>
        </is>
      </c>
      <c r="P1992" t="inlineStr">
        <is>
          <t>519-2025-06-30</t>
        </is>
      </c>
      <c r="Q1992" t="n">
        <v>2</v>
      </c>
      <c r="R1992" t="n">
        <v>2</v>
      </c>
    </row>
    <row r="1993">
      <c r="A1993" t="inlineStr">
        <is>
          <t>519</t>
        </is>
      </c>
      <c r="B1993" t="inlineStr">
        <is>
          <t>% de publicaciones con sentimiento neutro o negativo</t>
        </is>
      </c>
      <c r="C1993" t="inlineStr">
        <is>
          <t>Comunicaciones Externas</t>
        </is>
      </c>
      <c r="D1993" t="inlineStr">
        <is>
          <t>Semestral</t>
        </is>
      </c>
      <c r="E1993" t="inlineStr">
        <is>
          <t>Positivo</t>
        </is>
      </c>
      <c r="F1993" s="137" t="n">
        <v>46022</v>
      </c>
      <c r="G1993" t="n">
        <v>2025</v>
      </c>
      <c r="H1993" t="inlineStr">
        <is>
          <t>Diciembre</t>
        </is>
      </c>
      <c r="I1993" t="inlineStr">
        <is>
          <t>2025-2</t>
        </is>
      </c>
      <c r="J1993" t="n">
        <v>100</v>
      </c>
      <c r="K1993" t="n">
        <v>131.13</v>
      </c>
      <c r="L1993" t="n">
        <v>1.3</v>
      </c>
      <c r="M1993" t="n">
        <v>1.3113</v>
      </c>
      <c r="N1993" t="inlineStr">
        <is>
          <t>100.0%</t>
        </is>
      </c>
      <c r="O1993" t="inlineStr">
        <is>
          <t>131.13%</t>
        </is>
      </c>
      <c r="P1993" t="inlineStr">
        <is>
          <t>519-2025-12-31</t>
        </is>
      </c>
      <c r="Q1993" t="n">
        <v>2</v>
      </c>
      <c r="R1993" t="n">
        <v>2</v>
      </c>
    </row>
    <row r="1994">
      <c r="A1994" t="inlineStr">
        <is>
          <t>522</t>
        </is>
      </c>
      <c r="B1994" t="inlineStr">
        <is>
          <t>Asignaturas o modulos con mecanismos de evaluación implementados</t>
        </is>
      </c>
      <c r="C1994" t="inlineStr">
        <is>
          <t>Gestión, Evaluación e Innovación Curricular</t>
        </is>
      </c>
      <c r="D1994" t="inlineStr">
        <is>
          <t>Anual</t>
        </is>
      </c>
      <c r="E1994" t="inlineStr">
        <is>
          <t>Positivo</t>
        </is>
      </c>
      <c r="F1994" s="137" t="n">
        <v>46022</v>
      </c>
      <c r="G1994" t="n">
        <v>2025</v>
      </c>
      <c r="H1994" t="inlineStr">
        <is>
          <t>Diciembre</t>
        </is>
      </c>
      <c r="I1994" t="inlineStr">
        <is>
          <t>2025-2</t>
        </is>
      </c>
      <c r="K1994" t="n">
        <v>100</v>
      </c>
      <c r="L1994" t="n">
        <v>0</v>
      </c>
      <c r="M1994" t="n">
        <v>0</v>
      </c>
      <c r="O1994" t="inlineStr">
        <is>
          <t>100.0%</t>
        </is>
      </c>
      <c r="P1994" t="inlineStr">
        <is>
          <t>522-2025-12-31</t>
        </is>
      </c>
      <c r="Q1994" t="n">
        <v>2</v>
      </c>
      <c r="R1994" t="n">
        <v>2</v>
      </c>
    </row>
    <row r="1995">
      <c r="A1995" t="inlineStr">
        <is>
          <t>523</t>
        </is>
      </c>
      <c r="B1995" t="inlineStr">
        <is>
          <t>Ingresos totales de educación para la vida</t>
        </is>
      </c>
      <c r="C1995" t="inlineStr">
        <is>
          <t>Planeación Financiera</t>
        </is>
      </c>
      <c r="D1995" t="inlineStr">
        <is>
          <t>Semestral</t>
        </is>
      </c>
      <c r="E1995" t="inlineStr">
        <is>
          <t>Positivo</t>
        </is>
      </c>
      <c r="F1995" s="137" t="n">
        <v>45838</v>
      </c>
      <c r="G1995" t="n">
        <v>2025</v>
      </c>
      <c r="H1995" t="inlineStr">
        <is>
          <t>Junio</t>
        </is>
      </c>
      <c r="I1995" t="inlineStr">
        <is>
          <t>2025-1</t>
        </is>
      </c>
      <c r="J1995" t="n">
        <v>95</v>
      </c>
      <c r="K1995" t="n">
        <v>125.74</v>
      </c>
      <c r="L1995" t="n">
        <v>1.3</v>
      </c>
      <c r="M1995" t="n">
        <v>1.323578947368421</v>
      </c>
      <c r="N1995" t="inlineStr">
        <is>
          <t>95.0%</t>
        </is>
      </c>
      <c r="O1995" t="inlineStr">
        <is>
          <t>125.74%</t>
        </is>
      </c>
      <c r="P1995" t="inlineStr">
        <is>
          <t>523-2025-06-30</t>
        </is>
      </c>
      <c r="Q1995" t="n">
        <v>2</v>
      </c>
      <c r="R1995" t="n">
        <v>2</v>
      </c>
    </row>
    <row r="1996">
      <c r="A1996" t="inlineStr">
        <is>
          <t>523</t>
        </is>
      </c>
      <c r="B1996" t="inlineStr">
        <is>
          <t>Ingresos totales de educación para la vida</t>
        </is>
      </c>
      <c r="C1996" t="inlineStr">
        <is>
          <t>Planeación Financiera</t>
        </is>
      </c>
      <c r="D1996" t="inlineStr">
        <is>
          <t>Semestral</t>
        </is>
      </c>
      <c r="E1996" t="inlineStr">
        <is>
          <t>Positivo</t>
        </is>
      </c>
      <c r="F1996" s="137" t="n">
        <v>46022</v>
      </c>
      <c r="G1996" t="n">
        <v>2025</v>
      </c>
      <c r="H1996" t="inlineStr">
        <is>
          <t>Diciembre</t>
        </is>
      </c>
      <c r="I1996" t="inlineStr">
        <is>
          <t>2025-2</t>
        </is>
      </c>
      <c r="J1996" t="n">
        <v>95</v>
      </c>
      <c r="K1996" t="n">
        <v>95.81999999999999</v>
      </c>
      <c r="L1996" t="n">
        <v>1.008631578947368</v>
      </c>
      <c r="M1996" t="n">
        <v>1.008631578947368</v>
      </c>
      <c r="N1996" t="inlineStr">
        <is>
          <t>95.0%</t>
        </is>
      </c>
      <c r="O1996" t="inlineStr">
        <is>
          <t>95.82%</t>
        </is>
      </c>
      <c r="P1996" t="inlineStr">
        <is>
          <t>523-2025-12-31</t>
        </is>
      </c>
      <c r="Q1996" t="n">
        <v>2</v>
      </c>
      <c r="R1996" t="n">
        <v>2</v>
      </c>
    </row>
    <row r="1997">
      <c r="A1997" t="inlineStr">
        <is>
          <t>524</t>
        </is>
      </c>
      <c r="B1997" t="inlineStr">
        <is>
          <t>Total Leads por canales de captación</t>
        </is>
      </c>
      <c r="C1997" t="inlineStr">
        <is>
          <t>Mercadeo de programas académicos</t>
        </is>
      </c>
      <c r="D1997" t="inlineStr">
        <is>
          <t>Semestral</t>
        </is>
      </c>
      <c r="E1997" t="inlineStr">
        <is>
          <t>Positivo</t>
        </is>
      </c>
      <c r="F1997" s="137" t="n">
        <v>45838</v>
      </c>
      <c r="G1997" t="n">
        <v>2025</v>
      </c>
      <c r="H1997" t="inlineStr">
        <is>
          <t>Junio</t>
        </is>
      </c>
      <c r="I1997" t="inlineStr">
        <is>
          <t>2025-1</t>
        </is>
      </c>
      <c r="J1997" t="n">
        <v>100</v>
      </c>
      <c r="K1997" t="n">
        <v>99.38</v>
      </c>
      <c r="L1997" t="n">
        <v>0.9937999999999999</v>
      </c>
      <c r="M1997" t="n">
        <v>0.9937999999999999</v>
      </c>
      <c r="N1997" t="inlineStr">
        <is>
          <t>100.0%</t>
        </is>
      </c>
      <c r="O1997" t="inlineStr">
        <is>
          <t>99.38%</t>
        </is>
      </c>
      <c r="P1997" t="inlineStr">
        <is>
          <t>524-2025-06-30</t>
        </is>
      </c>
      <c r="Q1997" t="n">
        <v>2</v>
      </c>
      <c r="R1997" t="n">
        <v>2</v>
      </c>
    </row>
    <row r="1998">
      <c r="A1998" t="inlineStr">
        <is>
          <t>524</t>
        </is>
      </c>
      <c r="B1998" t="inlineStr">
        <is>
          <t>Total Leads por canales de captación</t>
        </is>
      </c>
      <c r="C1998" t="inlineStr">
        <is>
          <t>Mercadeo de programas académicos</t>
        </is>
      </c>
      <c r="D1998" t="inlineStr">
        <is>
          <t>Semestral</t>
        </is>
      </c>
      <c r="E1998" t="inlineStr">
        <is>
          <t>Positivo</t>
        </is>
      </c>
      <c r="F1998" s="137" t="n">
        <v>46022</v>
      </c>
      <c r="G1998" t="n">
        <v>2025</v>
      </c>
      <c r="H1998" t="inlineStr">
        <is>
          <t>Diciembre</t>
        </is>
      </c>
      <c r="I1998" t="inlineStr">
        <is>
          <t>2025-2</t>
        </is>
      </c>
      <c r="J1998" t="n">
        <v>143.412</v>
      </c>
      <c r="K1998" t="n">
        <v>106.07</v>
      </c>
      <c r="L1998" t="n">
        <v>0.7396173263046327</v>
      </c>
      <c r="M1998" t="n">
        <v>0.7396173263046327</v>
      </c>
      <c r="N1998" t="inlineStr">
        <is>
          <t>143.41%</t>
        </is>
      </c>
      <c r="O1998" t="inlineStr">
        <is>
          <t>106.07%</t>
        </is>
      </c>
      <c r="P1998" t="inlineStr">
        <is>
          <t>524-2025-12-31</t>
        </is>
      </c>
      <c r="Q1998" t="n">
        <v>2</v>
      </c>
      <c r="R1998" t="n">
        <v>2</v>
      </c>
    </row>
    <row r="1999">
      <c r="A1999" t="inlineStr">
        <is>
          <t>526</t>
        </is>
      </c>
      <c r="B1999" t="inlineStr">
        <is>
          <t>Cumplimiento Politica Polisigs</t>
        </is>
      </c>
      <c r="C1999" t="inlineStr">
        <is>
          <t>Planificación POLISIGS</t>
        </is>
      </c>
      <c r="D1999" t="inlineStr">
        <is>
          <t>Trimestral</t>
        </is>
      </c>
      <c r="E1999" t="inlineStr">
        <is>
          <t>Positivo</t>
        </is>
      </c>
      <c r="F1999" s="137" t="n">
        <v>45838</v>
      </c>
      <c r="G1999" t="n">
        <v>2025</v>
      </c>
      <c r="H1999" t="inlineStr">
        <is>
          <t>Junio</t>
        </is>
      </c>
      <c r="I1999" t="inlineStr">
        <is>
          <t>2025-1</t>
        </is>
      </c>
      <c r="J1999" t="n">
        <v>95</v>
      </c>
      <c r="L1999" t="n">
        <v>0</v>
      </c>
      <c r="M1999" t="n">
        <v>0</v>
      </c>
      <c r="N1999" t="inlineStr">
        <is>
          <t>95.0%</t>
        </is>
      </c>
      <c r="P1999" t="inlineStr">
        <is>
          <t>526-2025-06-30</t>
        </is>
      </c>
      <c r="Q1999" t="n">
        <v>2</v>
      </c>
      <c r="R1999" t="n">
        <v>2</v>
      </c>
    </row>
    <row r="2000">
      <c r="A2000" t="inlineStr">
        <is>
          <t>528</t>
        </is>
      </c>
      <c r="B2000" t="inlineStr">
        <is>
          <t>Participación de la comunidad en la Rendición de Cuentas</t>
        </is>
      </c>
      <c r="C2000" t="inlineStr">
        <is>
          <t>Planeación Estratégica</t>
        </is>
      </c>
      <c r="D2000" t="inlineStr">
        <is>
          <t>Anual</t>
        </is>
      </c>
      <c r="E2000" t="inlineStr">
        <is>
          <t>Positivo</t>
        </is>
      </c>
      <c r="F2000" s="137" t="n">
        <v>45838</v>
      </c>
      <c r="G2000" t="n">
        <v>2025</v>
      </c>
      <c r="H2000" t="inlineStr">
        <is>
          <t>Junio</t>
        </is>
      </c>
      <c r="I2000" t="inlineStr">
        <is>
          <t>2025-1</t>
        </is>
      </c>
      <c r="J2000" t="n">
        <v>100</v>
      </c>
      <c r="K2000" t="n">
        <v>173.92055267703</v>
      </c>
      <c r="L2000" t="n">
        <v>1.3</v>
      </c>
      <c r="M2000" t="n">
        <v>1.7392055267703</v>
      </c>
      <c r="N2000" t="inlineStr">
        <is>
          <t>100.0%</t>
        </is>
      </c>
      <c r="O2000" t="inlineStr">
        <is>
          <t>173.92%</t>
        </is>
      </c>
      <c r="P2000" t="inlineStr">
        <is>
          <t>528-2025-06-30</t>
        </is>
      </c>
      <c r="Q2000" t="n">
        <v>2</v>
      </c>
      <c r="R2000" t="n">
        <v>2</v>
      </c>
    </row>
    <row r="2001">
      <c r="A2001" t="inlineStr">
        <is>
          <t>528</t>
        </is>
      </c>
      <c r="B2001" t="inlineStr">
        <is>
          <t>Participación de la comunidad en la Rendición de Cuentas</t>
        </is>
      </c>
      <c r="C2001" t="inlineStr">
        <is>
          <t>Planeación Estratégica</t>
        </is>
      </c>
      <c r="D2001" t="inlineStr">
        <is>
          <t>Anual</t>
        </is>
      </c>
      <c r="E2001" t="inlineStr">
        <is>
          <t>Positivo</t>
        </is>
      </c>
      <c r="F2001" s="137" t="n">
        <v>46022</v>
      </c>
      <c r="G2001" t="n">
        <v>2025</v>
      </c>
      <c r="H2001" t="inlineStr">
        <is>
          <t>Diciembre</t>
        </is>
      </c>
      <c r="I2001" t="inlineStr">
        <is>
          <t>2025-2</t>
        </is>
      </c>
      <c r="J2001" t="n">
        <v>100</v>
      </c>
      <c r="L2001" t="n">
        <v>0</v>
      </c>
      <c r="M2001" t="n">
        <v>0</v>
      </c>
      <c r="N2001" t="inlineStr">
        <is>
          <t>100.0%</t>
        </is>
      </c>
      <c r="P2001" t="inlineStr">
        <is>
          <t>528-2025-12-31</t>
        </is>
      </c>
      <c r="Q2001" t="n">
        <v>2</v>
      </c>
      <c r="R2001" t="n">
        <v>2</v>
      </c>
    </row>
    <row r="2002">
      <c r="A2002" t="inlineStr">
        <is>
          <t>529</t>
        </is>
      </c>
      <c r="B2002" t="inlineStr">
        <is>
          <t>Oportunidad en la solución de solicitudes de infraestructura</t>
        </is>
      </c>
      <c r="C2002" t="inlineStr">
        <is>
          <t>Gestión Infraestructura Física</t>
        </is>
      </c>
      <c r="D2002" t="inlineStr">
        <is>
          <t>Trimestral</t>
        </is>
      </c>
      <c r="E2002" t="inlineStr">
        <is>
          <t>Positivo</t>
        </is>
      </c>
      <c r="F2002" s="137" t="n">
        <v>45838</v>
      </c>
      <c r="G2002" t="n">
        <v>2025</v>
      </c>
      <c r="H2002" t="inlineStr">
        <is>
          <t>Junio</t>
        </is>
      </c>
      <c r="I2002" t="inlineStr">
        <is>
          <t>2025-1</t>
        </is>
      </c>
      <c r="L2002" t="n">
        <v>0</v>
      </c>
      <c r="M2002" t="n">
        <v>0</v>
      </c>
      <c r="P2002" t="inlineStr">
        <is>
          <t>529-2025-06-30</t>
        </is>
      </c>
      <c r="Q2002" t="n">
        <v>2</v>
      </c>
      <c r="R2002" t="n">
        <v>2</v>
      </c>
    </row>
    <row r="2003">
      <c r="A2003" t="inlineStr">
        <is>
          <t>532</t>
        </is>
      </c>
      <c r="B2003" t="inlineStr">
        <is>
          <t>Actividades de Cooperación en Internacionalización</t>
        </is>
      </c>
      <c r="C2003" t="inlineStr">
        <is>
          <t>VISIBILIDAD NACIONAL E INTERNACIONAL</t>
        </is>
      </c>
      <c r="D2003" t="inlineStr">
        <is>
          <t>Semestral</t>
        </is>
      </c>
      <c r="E2003" t="inlineStr">
        <is>
          <t>Positivo</t>
        </is>
      </c>
      <c r="F2003" s="137" t="n">
        <v>45838</v>
      </c>
      <c r="G2003" t="n">
        <v>2025</v>
      </c>
      <c r="H2003" t="inlineStr">
        <is>
          <t>Junio</t>
        </is>
      </c>
      <c r="I2003" t="inlineStr">
        <is>
          <t>2025-1</t>
        </is>
      </c>
      <c r="J2003" t="n">
        <v>100</v>
      </c>
      <c r="K2003" t="n">
        <v>133.15</v>
      </c>
      <c r="L2003" t="n">
        <v>1.3</v>
      </c>
      <c r="M2003" t="n">
        <v>1.3315</v>
      </c>
      <c r="N2003" t="inlineStr">
        <is>
          <t>100.0%</t>
        </is>
      </c>
      <c r="O2003" t="inlineStr">
        <is>
          <t>133.15%</t>
        </is>
      </c>
      <c r="P2003" t="inlineStr">
        <is>
          <t>532-2025-06-30</t>
        </is>
      </c>
      <c r="Q2003" t="n">
        <v>2</v>
      </c>
      <c r="R2003" t="n">
        <v>2</v>
      </c>
    </row>
    <row r="2004">
      <c r="A2004" t="inlineStr">
        <is>
          <t>532</t>
        </is>
      </c>
      <c r="B2004" t="inlineStr">
        <is>
          <t>Actividades de Cooperación en Internacionalización</t>
        </is>
      </c>
      <c r="C2004" t="inlineStr">
        <is>
          <t>VISIBILIDAD NACIONAL E INTERNACIONAL</t>
        </is>
      </c>
      <c r="D2004" t="inlineStr">
        <is>
          <t>Semestral</t>
        </is>
      </c>
      <c r="E2004" t="inlineStr">
        <is>
          <t>Positivo</t>
        </is>
      </c>
      <c r="F2004" s="137" t="n">
        <v>46022</v>
      </c>
      <c r="G2004" t="n">
        <v>2025</v>
      </c>
      <c r="H2004" t="inlineStr">
        <is>
          <t>Diciembre</t>
        </is>
      </c>
      <c r="I2004" t="inlineStr">
        <is>
          <t>2025-2</t>
        </is>
      </c>
      <c r="J2004" t="n">
        <v>100</v>
      </c>
      <c r="K2004" t="n">
        <v>134.78</v>
      </c>
      <c r="L2004" t="n">
        <v>1.3</v>
      </c>
      <c r="M2004" t="n">
        <v>1.3478</v>
      </c>
      <c r="N2004" t="inlineStr">
        <is>
          <t>100.0%</t>
        </is>
      </c>
      <c r="O2004" t="inlineStr">
        <is>
          <t>134.78%</t>
        </is>
      </c>
      <c r="P2004" t="inlineStr">
        <is>
          <t>532-2025-12-31</t>
        </is>
      </c>
      <c r="Q2004" t="n">
        <v>2</v>
      </c>
      <c r="R2004" t="n">
        <v>2</v>
      </c>
    </row>
    <row r="2005">
      <c r="A2005" t="inlineStr">
        <is>
          <t>533</t>
        </is>
      </c>
      <c r="B2005" t="inlineStr">
        <is>
          <t>Participación de estudiantes externos invitados a actividades de cooperación nacional e internacional</t>
        </is>
      </c>
      <c r="C2005" t="inlineStr">
        <is>
          <t>VISIBILIDAD NACIONAL E INTERNACIONAL</t>
        </is>
      </c>
      <c r="D2005" t="inlineStr">
        <is>
          <t>Semestral</t>
        </is>
      </c>
      <c r="E2005" t="inlineStr">
        <is>
          <t>Positivo</t>
        </is>
      </c>
      <c r="F2005" s="137" t="n">
        <v>45838</v>
      </c>
      <c r="G2005" t="n">
        <v>2025</v>
      </c>
      <c r="H2005" t="inlineStr">
        <is>
          <t>Junio</t>
        </is>
      </c>
      <c r="I2005" t="inlineStr">
        <is>
          <t>2025-1</t>
        </is>
      </c>
      <c r="J2005" t="n">
        <v>100</v>
      </c>
      <c r="K2005" t="n">
        <v>124.89</v>
      </c>
      <c r="L2005" t="n">
        <v>1.2489</v>
      </c>
      <c r="M2005" t="n">
        <v>1.2489</v>
      </c>
      <c r="N2005" t="inlineStr">
        <is>
          <t>100.0%</t>
        </is>
      </c>
      <c r="O2005" t="inlineStr">
        <is>
          <t>124.89%</t>
        </is>
      </c>
      <c r="P2005" t="inlineStr">
        <is>
          <t>533-2025-06-30</t>
        </is>
      </c>
      <c r="Q2005" t="n">
        <v>2</v>
      </c>
      <c r="R2005" t="n">
        <v>2</v>
      </c>
    </row>
    <row r="2006">
      <c r="A2006" t="inlineStr">
        <is>
          <t>533</t>
        </is>
      </c>
      <c r="B2006" t="inlineStr">
        <is>
          <t>Participación de estudiantes externos invitados a actividades de cooperación nacional e internacional</t>
        </is>
      </c>
      <c r="C2006" t="inlineStr">
        <is>
          <t>VISIBILIDAD NACIONAL E INTERNACIONAL</t>
        </is>
      </c>
      <c r="D2006" t="inlineStr">
        <is>
          <t>Semestral</t>
        </is>
      </c>
      <c r="E2006" t="inlineStr">
        <is>
          <t>Positivo</t>
        </is>
      </c>
      <c r="F2006" s="137" t="n">
        <v>46022</v>
      </c>
      <c r="G2006" t="n">
        <v>2025</v>
      </c>
      <c r="H2006" t="inlineStr">
        <is>
          <t>Diciembre</t>
        </is>
      </c>
      <c r="I2006" t="inlineStr">
        <is>
          <t>2025-2</t>
        </is>
      </c>
      <c r="J2006" t="n">
        <v>100</v>
      </c>
      <c r="K2006" t="n">
        <v>177.95</v>
      </c>
      <c r="L2006" t="n">
        <v>1.3</v>
      </c>
      <c r="M2006" t="n">
        <v>1.7795</v>
      </c>
      <c r="N2006" t="inlineStr">
        <is>
          <t>100.0%</t>
        </is>
      </c>
      <c r="O2006" t="inlineStr">
        <is>
          <t>177.95%</t>
        </is>
      </c>
      <c r="P2006" t="inlineStr">
        <is>
          <t>533-2025-12-31</t>
        </is>
      </c>
      <c r="Q2006" t="n">
        <v>2</v>
      </c>
      <c r="R2006" t="n">
        <v>2</v>
      </c>
    </row>
    <row r="2007">
      <c r="A2007" t="inlineStr">
        <is>
          <t>534</t>
        </is>
      </c>
      <c r="B2007" t="inlineStr">
        <is>
          <t>Participación de estudiantes POLI en actividades de cooperación nacional e internacional</t>
        </is>
      </c>
      <c r="C2007" t="inlineStr">
        <is>
          <t>VISIBILIDAD NACIONAL E INTERNACIONAL</t>
        </is>
      </c>
      <c r="D2007" t="inlineStr">
        <is>
          <t>Semestral</t>
        </is>
      </c>
      <c r="E2007" t="inlineStr">
        <is>
          <t>Positivo</t>
        </is>
      </c>
      <c r="F2007" s="137" t="n">
        <v>45838</v>
      </c>
      <c r="G2007" t="n">
        <v>2025</v>
      </c>
      <c r="H2007" t="inlineStr">
        <is>
          <t>Junio</t>
        </is>
      </c>
      <c r="I2007" t="inlineStr">
        <is>
          <t>2025-1</t>
        </is>
      </c>
      <c r="J2007" t="n">
        <v>100</v>
      </c>
      <c r="K2007" t="n">
        <v>134.09</v>
      </c>
      <c r="L2007" t="n">
        <v>1.3</v>
      </c>
      <c r="M2007" t="n">
        <v>1.3409</v>
      </c>
      <c r="N2007" t="inlineStr">
        <is>
          <t>100.0%</t>
        </is>
      </c>
      <c r="O2007" t="inlineStr">
        <is>
          <t>134.09%</t>
        </is>
      </c>
      <c r="P2007" t="inlineStr">
        <is>
          <t>534-2025-06-30</t>
        </is>
      </c>
      <c r="Q2007" t="n">
        <v>2</v>
      </c>
      <c r="R2007" t="n">
        <v>2</v>
      </c>
    </row>
    <row r="2008">
      <c r="A2008" t="inlineStr">
        <is>
          <t>534</t>
        </is>
      </c>
      <c r="B2008" t="inlineStr">
        <is>
          <t>Participación de estudiantes POLI en actividades de cooperación nacional e internacional</t>
        </is>
      </c>
      <c r="C2008" t="inlineStr">
        <is>
          <t>VISIBILIDAD NACIONAL E INTERNACIONAL</t>
        </is>
      </c>
      <c r="D2008" t="inlineStr">
        <is>
          <t>Semestral</t>
        </is>
      </c>
      <c r="E2008" t="inlineStr">
        <is>
          <t>Positivo</t>
        </is>
      </c>
      <c r="F2008" s="137" t="n">
        <v>46022</v>
      </c>
      <c r="G2008" t="n">
        <v>2025</v>
      </c>
      <c r="H2008" t="inlineStr">
        <is>
          <t>Diciembre</t>
        </is>
      </c>
      <c r="I2008" t="inlineStr">
        <is>
          <t>2025-2</t>
        </is>
      </c>
      <c r="J2008" t="n">
        <v>100</v>
      </c>
      <c r="K2008" t="n">
        <v>134.53</v>
      </c>
      <c r="L2008" t="n">
        <v>1.3</v>
      </c>
      <c r="M2008" t="n">
        <v>1.3453</v>
      </c>
      <c r="N2008" t="inlineStr">
        <is>
          <t>100.0%</t>
        </is>
      </c>
      <c r="O2008" t="inlineStr">
        <is>
          <t>134.53%</t>
        </is>
      </c>
      <c r="P2008" t="inlineStr">
        <is>
          <t>534-2025-12-31</t>
        </is>
      </c>
      <c r="Q2008" t="n">
        <v>2</v>
      </c>
      <c r="R2008" t="n">
        <v>2</v>
      </c>
    </row>
    <row r="2009">
      <c r="A2009" t="inlineStr">
        <is>
          <t>535</t>
        </is>
      </c>
      <c r="B2009" t="inlineStr">
        <is>
          <t>Participación de profesores externos invitados a actividades de cooperación nacional e internacional</t>
        </is>
      </c>
      <c r="C2009" t="inlineStr">
        <is>
          <t>VISIBILIDAD NACIONAL E INTERNACIONAL</t>
        </is>
      </c>
      <c r="D2009" t="inlineStr">
        <is>
          <t>Semestral</t>
        </is>
      </c>
      <c r="E2009" t="inlineStr">
        <is>
          <t>Positivo</t>
        </is>
      </c>
      <c r="F2009" s="137" t="n">
        <v>45838</v>
      </c>
      <c r="G2009" t="n">
        <v>2025</v>
      </c>
      <c r="H2009" t="inlineStr">
        <is>
          <t>Junio</t>
        </is>
      </c>
      <c r="I2009" t="inlineStr">
        <is>
          <t>2025-1</t>
        </is>
      </c>
      <c r="J2009" t="n">
        <v>100</v>
      </c>
      <c r="K2009" t="n">
        <v>132.67</v>
      </c>
      <c r="L2009" t="n">
        <v>1.3</v>
      </c>
      <c r="M2009" t="n">
        <v>1.3267</v>
      </c>
      <c r="N2009" t="inlineStr">
        <is>
          <t>100.0%</t>
        </is>
      </c>
      <c r="O2009" t="inlineStr">
        <is>
          <t>132.67%</t>
        </is>
      </c>
      <c r="P2009" t="inlineStr">
        <is>
          <t>535-2025-06-30</t>
        </is>
      </c>
      <c r="Q2009" t="n">
        <v>2</v>
      </c>
      <c r="R2009" t="n">
        <v>2</v>
      </c>
    </row>
    <row r="2010">
      <c r="A2010" t="inlineStr">
        <is>
          <t>535</t>
        </is>
      </c>
      <c r="B2010" t="inlineStr">
        <is>
          <t>Participación de profesores externos invitados a actividades de cooperación nacional e internacional</t>
        </is>
      </c>
      <c r="C2010" t="inlineStr">
        <is>
          <t>VISIBILIDAD NACIONAL E INTERNACIONAL</t>
        </is>
      </c>
      <c r="D2010" t="inlineStr">
        <is>
          <t>Semestral</t>
        </is>
      </c>
      <c r="E2010" t="inlineStr">
        <is>
          <t>Positivo</t>
        </is>
      </c>
      <c r="F2010" s="137" t="n">
        <v>46022</v>
      </c>
      <c r="G2010" t="n">
        <v>2025</v>
      </c>
      <c r="H2010" t="inlineStr">
        <is>
          <t>Diciembre</t>
        </is>
      </c>
      <c r="I2010" t="inlineStr">
        <is>
          <t>2025-2</t>
        </is>
      </c>
      <c r="J2010" t="n">
        <v>100</v>
      </c>
      <c r="K2010" t="n">
        <v>209.63</v>
      </c>
      <c r="L2010" t="n">
        <v>1.3</v>
      </c>
      <c r="M2010" t="n">
        <v>2.0963</v>
      </c>
      <c r="N2010" t="inlineStr">
        <is>
          <t>100.0%</t>
        </is>
      </c>
      <c r="O2010" t="inlineStr">
        <is>
          <t>209.63%</t>
        </is>
      </c>
      <c r="P2010" t="inlineStr">
        <is>
          <t>535-2025-12-31</t>
        </is>
      </c>
      <c r="Q2010" t="n">
        <v>2</v>
      </c>
      <c r="R2010" t="n">
        <v>2</v>
      </c>
    </row>
    <row r="2011">
      <c r="A2011" t="inlineStr">
        <is>
          <t>536</t>
        </is>
      </c>
      <c r="B2011" t="inlineStr">
        <is>
          <t>Participación de profesores POLI en actividades de cooperación nacional e internacional</t>
        </is>
      </c>
      <c r="C2011" t="inlineStr">
        <is>
          <t>VISIBILIDAD NACIONAL E INTERNACIONAL</t>
        </is>
      </c>
      <c r="D2011" t="inlineStr">
        <is>
          <t>Semestral</t>
        </is>
      </c>
      <c r="E2011" t="inlineStr">
        <is>
          <t>Positivo</t>
        </is>
      </c>
      <c r="F2011" s="137" t="n">
        <v>45838</v>
      </c>
      <c r="G2011" t="n">
        <v>2025</v>
      </c>
      <c r="H2011" t="inlineStr">
        <is>
          <t>Junio</t>
        </is>
      </c>
      <c r="I2011" t="inlineStr">
        <is>
          <t>2025-1</t>
        </is>
      </c>
      <c r="J2011" t="n">
        <v>100</v>
      </c>
      <c r="K2011" t="n">
        <v>109.33</v>
      </c>
      <c r="L2011" t="n">
        <v>1.0933</v>
      </c>
      <c r="M2011" t="n">
        <v>1.0933</v>
      </c>
      <c r="N2011" t="inlineStr">
        <is>
          <t>100.0%</t>
        </is>
      </c>
      <c r="O2011" t="inlineStr">
        <is>
          <t>109.33%</t>
        </is>
      </c>
      <c r="P2011" t="inlineStr">
        <is>
          <t>536-2025-06-30</t>
        </is>
      </c>
      <c r="Q2011" t="n">
        <v>2</v>
      </c>
      <c r="R2011" t="n">
        <v>2</v>
      </c>
    </row>
    <row r="2012">
      <c r="A2012" t="inlineStr">
        <is>
          <t>536</t>
        </is>
      </c>
      <c r="B2012" t="inlineStr">
        <is>
          <t>Participación de profesores POLI en actividades de cooperación nacional e internacional</t>
        </is>
      </c>
      <c r="C2012" t="inlineStr">
        <is>
          <t>VISIBILIDAD NACIONAL E INTERNACIONAL</t>
        </is>
      </c>
      <c r="D2012" t="inlineStr">
        <is>
          <t>Semestral</t>
        </is>
      </c>
      <c r="E2012" t="inlineStr">
        <is>
          <t>Positivo</t>
        </is>
      </c>
      <c r="F2012" s="137" t="n">
        <v>46022</v>
      </c>
      <c r="G2012" t="n">
        <v>2025</v>
      </c>
      <c r="H2012" t="inlineStr">
        <is>
          <t>Diciembre</t>
        </is>
      </c>
      <c r="I2012" t="inlineStr">
        <is>
          <t>2025-2</t>
        </is>
      </c>
      <c r="J2012" t="n">
        <v>100</v>
      </c>
      <c r="K2012" t="n">
        <v>260.75</v>
      </c>
      <c r="L2012" t="n">
        <v>1.3</v>
      </c>
      <c r="M2012" t="n">
        <v>2.6075</v>
      </c>
      <c r="N2012" t="inlineStr">
        <is>
          <t>100.0%</t>
        </is>
      </c>
      <c r="O2012" t="inlineStr">
        <is>
          <t>260.75%</t>
        </is>
      </c>
      <c r="P2012" t="inlineStr">
        <is>
          <t>536-2025-12-31</t>
        </is>
      </c>
      <c r="Q2012" t="n">
        <v>2</v>
      </c>
      <c r="R2012" t="n">
        <v>2</v>
      </c>
    </row>
    <row r="2013">
      <c r="A2013" t="inlineStr">
        <is>
          <t>537</t>
        </is>
      </c>
      <c r="B2013" t="inlineStr">
        <is>
          <t>FCR- Resolución en primer contacto</t>
        </is>
      </c>
      <c r="C2013" t="inlineStr">
        <is>
          <t>Servicio</t>
        </is>
      </c>
      <c r="D2013" t="inlineStr">
        <is>
          <t>Semestral</t>
        </is>
      </c>
      <c r="E2013" t="inlineStr">
        <is>
          <t>Positivo</t>
        </is>
      </c>
      <c r="F2013" s="137" t="n">
        <v>45838</v>
      </c>
      <c r="G2013" t="n">
        <v>2025</v>
      </c>
      <c r="H2013" t="inlineStr">
        <is>
          <t>Junio</t>
        </is>
      </c>
      <c r="I2013" t="inlineStr">
        <is>
          <t>2025-1</t>
        </is>
      </c>
      <c r="J2013" t="n">
        <v>93</v>
      </c>
      <c r="K2013" t="n">
        <v>58.9</v>
      </c>
      <c r="L2013" t="n">
        <v>0.6333333333333333</v>
      </c>
      <c r="M2013" t="n">
        <v>0.6333333333333333</v>
      </c>
      <c r="N2013" t="inlineStr">
        <is>
          <t>93.0%</t>
        </is>
      </c>
      <c r="O2013" t="inlineStr">
        <is>
          <t>58.9%</t>
        </is>
      </c>
      <c r="P2013" t="inlineStr">
        <is>
          <t>537-2025-06-30</t>
        </is>
      </c>
      <c r="Q2013" t="n">
        <v>2</v>
      </c>
      <c r="R2013" t="n">
        <v>2</v>
      </c>
    </row>
    <row r="2014">
      <c r="A2014" t="inlineStr">
        <is>
          <t>537</t>
        </is>
      </c>
      <c r="B2014" t="inlineStr">
        <is>
          <t>FCR- Resolución en primer contacto</t>
        </is>
      </c>
      <c r="C2014" t="inlineStr">
        <is>
          <t>Servicio</t>
        </is>
      </c>
      <c r="D2014" t="inlineStr">
        <is>
          <t>Semestral</t>
        </is>
      </c>
      <c r="E2014" t="inlineStr">
        <is>
          <t>Positivo</t>
        </is>
      </c>
      <c r="F2014" s="137" t="n">
        <v>46022</v>
      </c>
      <c r="G2014" t="n">
        <v>2025</v>
      </c>
      <c r="H2014" t="inlineStr">
        <is>
          <t>Diciembre</t>
        </is>
      </c>
      <c r="I2014" t="inlineStr">
        <is>
          <t>2025-2</t>
        </is>
      </c>
      <c r="J2014" t="n">
        <v>94</v>
      </c>
      <c r="K2014" t="n">
        <v>64.3</v>
      </c>
      <c r="L2014" t="n">
        <v>0.6840425531914893</v>
      </c>
      <c r="M2014" t="n">
        <v>0.6840425531914893</v>
      </c>
      <c r="N2014" t="inlineStr">
        <is>
          <t>94.0%</t>
        </is>
      </c>
      <c r="O2014" t="inlineStr">
        <is>
          <t>64.3%</t>
        </is>
      </c>
      <c r="P2014" t="inlineStr">
        <is>
          <t>537-2025-12-31</t>
        </is>
      </c>
      <c r="Q2014" t="n">
        <v>2</v>
      </c>
      <c r="R2014" t="n">
        <v>2</v>
      </c>
    </row>
    <row r="2015">
      <c r="A2015" t="inlineStr">
        <is>
          <t>538</t>
        </is>
      </c>
      <c r="B2015" t="inlineStr">
        <is>
          <t>Cumplimiento de sesiones de socialización de planeación académica</t>
        </is>
      </c>
      <c r="C2015" t="inlineStr">
        <is>
          <t>Registro y Control</t>
        </is>
      </c>
      <c r="D2015" t="inlineStr">
        <is>
          <t>Semestral</t>
        </is>
      </c>
      <c r="E2015" t="inlineStr">
        <is>
          <t>Positivo</t>
        </is>
      </c>
      <c r="F2015" s="137" t="n">
        <v>46022</v>
      </c>
      <c r="G2015" t="n">
        <v>2025</v>
      </c>
      <c r="H2015" t="inlineStr">
        <is>
          <t>Diciembre</t>
        </is>
      </c>
      <c r="I2015" t="inlineStr">
        <is>
          <t>2025-2</t>
        </is>
      </c>
      <c r="J2015" t="n">
        <v>90</v>
      </c>
      <c r="K2015" t="n">
        <v>100</v>
      </c>
      <c r="L2015" t="n">
        <v>1.111111111111111</v>
      </c>
      <c r="M2015" t="n">
        <v>1.111111111111111</v>
      </c>
      <c r="N2015" t="inlineStr">
        <is>
          <t>90.0%</t>
        </is>
      </c>
      <c r="O2015" t="inlineStr">
        <is>
          <t>100.0%</t>
        </is>
      </c>
      <c r="P2015" t="inlineStr">
        <is>
          <t>538-2025-12-31</t>
        </is>
      </c>
      <c r="Q2015" t="n">
        <v>2</v>
      </c>
      <c r="R2015" t="n">
        <v>2</v>
      </c>
    </row>
    <row r="2016">
      <c r="A2016" t="inlineStr">
        <is>
          <t>539</t>
        </is>
      </c>
      <c r="B2016" t="inlineStr">
        <is>
          <t>CES emisión de certificados</t>
        </is>
      </c>
      <c r="C2016" t="inlineStr">
        <is>
          <t>Registro y Control</t>
        </is>
      </c>
      <c r="D2016" t="inlineStr">
        <is>
          <t>Semestral</t>
        </is>
      </c>
      <c r="E2016" t="inlineStr">
        <is>
          <t>Negativo</t>
        </is>
      </c>
      <c r="F2016" s="137" t="n">
        <v>46022</v>
      </c>
      <c r="G2016" t="n">
        <v>2025</v>
      </c>
      <c r="H2016" t="inlineStr">
        <is>
          <t>Diciembre</t>
        </is>
      </c>
      <c r="I2016" t="inlineStr">
        <is>
          <t>2025-2</t>
        </is>
      </c>
      <c r="J2016" t="n">
        <v>2.5</v>
      </c>
      <c r="K2016" t="n">
        <v>2.5</v>
      </c>
      <c r="L2016" t="n">
        <v>1</v>
      </c>
      <c r="M2016" t="n">
        <v>1</v>
      </c>
      <c r="N2016" t="inlineStr">
        <is>
          <t>2.5%</t>
        </is>
      </c>
      <c r="O2016" t="inlineStr">
        <is>
          <t>2.5%</t>
        </is>
      </c>
      <c r="P2016" t="inlineStr">
        <is>
          <t>539-2025-12-31</t>
        </is>
      </c>
      <c r="Q2016" t="n">
        <v>2</v>
      </c>
      <c r="R2016" t="n">
        <v>2</v>
      </c>
    </row>
    <row r="2017">
      <c r="A2017" t="inlineStr">
        <is>
          <t>540</t>
        </is>
      </c>
      <c r="B2017" t="inlineStr">
        <is>
          <t>Nivel de Calidad de los Datos Cargados al SNIES</t>
        </is>
      </c>
      <c r="C2017" t="inlineStr">
        <is>
          <t>DATOS Y ANALÍTICA</t>
        </is>
      </c>
      <c r="D2017" t="inlineStr">
        <is>
          <t>Semestral</t>
        </is>
      </c>
      <c r="E2017" t="inlineStr">
        <is>
          <t>Positivo</t>
        </is>
      </c>
      <c r="F2017" s="137" t="n">
        <v>45838</v>
      </c>
      <c r="G2017" t="n">
        <v>2025</v>
      </c>
      <c r="H2017" t="inlineStr">
        <is>
          <t>Junio</t>
        </is>
      </c>
      <c r="I2017" t="inlineStr">
        <is>
          <t>2025-1</t>
        </is>
      </c>
      <c r="J2017" t="n">
        <v>97</v>
      </c>
      <c r="K2017" t="n">
        <v>97.33</v>
      </c>
      <c r="L2017" t="n">
        <v>1.00340206185567</v>
      </c>
      <c r="M2017" t="n">
        <v>1.00340206185567</v>
      </c>
      <c r="N2017" t="inlineStr">
        <is>
          <t>97.0%</t>
        </is>
      </c>
      <c r="O2017" t="inlineStr">
        <is>
          <t>97.33%</t>
        </is>
      </c>
      <c r="P2017" t="inlineStr">
        <is>
          <t>540-2025-06-30</t>
        </is>
      </c>
      <c r="Q2017" t="n">
        <v>2</v>
      </c>
      <c r="R2017" t="n">
        <v>2</v>
      </c>
    </row>
    <row r="2018">
      <c r="A2018" t="inlineStr">
        <is>
          <t>540</t>
        </is>
      </c>
      <c r="B2018" t="inlineStr">
        <is>
          <t>Nivel de Calidad de los Datos Cargados al SNIES</t>
        </is>
      </c>
      <c r="C2018" t="inlineStr">
        <is>
          <t>DATOS Y ANALÍTICA</t>
        </is>
      </c>
      <c r="D2018" t="inlineStr">
        <is>
          <t>Semestral</t>
        </is>
      </c>
      <c r="E2018" t="inlineStr">
        <is>
          <t>Positivo</t>
        </is>
      </c>
      <c r="F2018" s="137" t="n">
        <v>46022</v>
      </c>
      <c r="G2018" t="n">
        <v>2025</v>
      </c>
      <c r="H2018" t="inlineStr">
        <is>
          <t>Diciembre</t>
        </is>
      </c>
      <c r="I2018" t="inlineStr">
        <is>
          <t>2025-2</t>
        </is>
      </c>
      <c r="J2018" t="n">
        <v>97</v>
      </c>
      <c r="K2018" t="n">
        <v>97.90000000000001</v>
      </c>
      <c r="L2018" t="n">
        <v>1.009278350515464</v>
      </c>
      <c r="M2018" t="n">
        <v>1.009278350515464</v>
      </c>
      <c r="N2018" t="inlineStr">
        <is>
          <t>97.0%</t>
        </is>
      </c>
      <c r="O2018" t="inlineStr">
        <is>
          <t>97.9%</t>
        </is>
      </c>
      <c r="P2018" t="inlineStr">
        <is>
          <t>540-2025-12-31</t>
        </is>
      </c>
      <c r="Q2018" t="n">
        <v>2</v>
      </c>
      <c r="R2018" t="n">
        <v>2</v>
      </c>
    </row>
    <row r="2019">
      <c r="A2019" t="inlineStr">
        <is>
          <t>541</t>
        </is>
      </c>
      <c r="B2019" t="inlineStr">
        <is>
          <t>Participación de graduados en actividades de empleabilidad y relacionamiento</t>
        </is>
      </c>
      <c r="C2019" t="inlineStr">
        <is>
          <t>Gestión de Graduados</t>
        </is>
      </c>
      <c r="D2019" t="inlineStr">
        <is>
          <t>Anual</t>
        </is>
      </c>
      <c r="E2019" t="inlineStr">
        <is>
          <t>Positivo</t>
        </is>
      </c>
      <c r="F2019" s="137" t="n">
        <v>46022</v>
      </c>
      <c r="G2019" t="n">
        <v>2025</v>
      </c>
      <c r="H2019" t="inlineStr">
        <is>
          <t>Diciembre</t>
        </is>
      </c>
      <c r="I2019" t="inlineStr">
        <is>
          <t>2025-2</t>
        </is>
      </c>
      <c r="J2019" t="n">
        <v>4</v>
      </c>
      <c r="K2019" t="n">
        <v>6.99</v>
      </c>
      <c r="L2019" t="n">
        <v>1.3</v>
      </c>
      <c r="M2019" t="n">
        <v>1.7475</v>
      </c>
      <c r="N2019" t="inlineStr">
        <is>
          <t>4.0%</t>
        </is>
      </c>
      <c r="O2019" t="inlineStr">
        <is>
          <t>6.99%</t>
        </is>
      </c>
      <c r="P2019" t="inlineStr">
        <is>
          <t>541-2025-12-31</t>
        </is>
      </c>
      <c r="Q2019" t="n">
        <v>2</v>
      </c>
      <c r="R2019" t="n">
        <v>2</v>
      </c>
    </row>
    <row r="2020">
      <c r="A2020" t="inlineStr">
        <is>
          <t>542</t>
        </is>
      </c>
      <c r="B2020" t="inlineStr">
        <is>
          <t>Tasa de cotización del graduado - Metrica</t>
        </is>
      </c>
      <c r="C2020" t="inlineStr">
        <is>
          <t>Gestión de Graduados</t>
        </is>
      </c>
      <c r="D2020" t="inlineStr">
        <is>
          <t>Anual</t>
        </is>
      </c>
      <c r="E2020" t="inlineStr">
        <is>
          <t>Positivo</t>
        </is>
      </c>
      <c r="F2020" s="137" t="n">
        <v>46022</v>
      </c>
      <c r="G2020" t="n">
        <v>2025</v>
      </c>
      <c r="H2020" t="inlineStr">
        <is>
          <t>Diciembre</t>
        </is>
      </c>
      <c r="I2020" t="inlineStr">
        <is>
          <t>2025-2</t>
        </is>
      </c>
      <c r="K2020" t="n">
        <v>81.23999999999999</v>
      </c>
      <c r="L2020" t="n">
        <v>0</v>
      </c>
      <c r="M2020" t="n">
        <v>0</v>
      </c>
      <c r="O2020" t="inlineStr">
        <is>
          <t>81.24%</t>
        </is>
      </c>
      <c r="P2020" t="inlineStr">
        <is>
          <t>542-2025-12-31</t>
        </is>
      </c>
      <c r="Q2020" t="n">
        <v>2</v>
      </c>
      <c r="R2020" t="n">
        <v>2</v>
      </c>
    </row>
    <row r="2021">
      <c r="A2021" t="inlineStr">
        <is>
          <t>543</t>
        </is>
      </c>
      <c r="B2021" t="inlineStr">
        <is>
          <t>Tasa de interacción por usuario</t>
        </is>
      </c>
      <c r="C2021" t="inlineStr">
        <is>
          <t>Editorial y Publicaciones</t>
        </is>
      </c>
      <c r="D2021" t="inlineStr">
        <is>
          <t>Semestral</t>
        </is>
      </c>
      <c r="E2021" t="inlineStr">
        <is>
          <t>Positivo</t>
        </is>
      </c>
      <c r="F2021" s="137" t="n">
        <v>45838</v>
      </c>
      <c r="G2021" t="n">
        <v>2025</v>
      </c>
      <c r="H2021" t="inlineStr">
        <is>
          <t>Junio</t>
        </is>
      </c>
      <c r="I2021" t="inlineStr">
        <is>
          <t>2025-1</t>
        </is>
      </c>
      <c r="K2021" t="n">
        <v>7.29</v>
      </c>
      <c r="L2021" t="n">
        <v>0</v>
      </c>
      <c r="M2021" t="n">
        <v>0</v>
      </c>
      <c r="O2021" t="inlineStr">
        <is>
          <t>7.29%</t>
        </is>
      </c>
      <c r="P2021" t="inlineStr">
        <is>
          <t>543-2025-06-30</t>
        </is>
      </c>
      <c r="Q2021" t="n">
        <v>2</v>
      </c>
      <c r="R2021" t="n">
        <v>2</v>
      </c>
    </row>
    <row r="2022">
      <c r="A2022" t="inlineStr">
        <is>
          <t>544</t>
        </is>
      </c>
      <c r="B2022" t="inlineStr">
        <is>
          <t>Producción de ambientes inmersivos LEI</t>
        </is>
      </c>
      <c r="C2022" t="inlineStr">
        <is>
          <t>LEI</t>
        </is>
      </c>
      <c r="D2022" t="inlineStr">
        <is>
          <t>Semestral</t>
        </is>
      </c>
      <c r="E2022" t="inlineStr">
        <is>
          <t>Positivo</t>
        </is>
      </c>
      <c r="F2022" s="137" t="n">
        <v>45838</v>
      </c>
      <c r="G2022" t="n">
        <v>2025</v>
      </c>
      <c r="H2022" t="inlineStr">
        <is>
          <t>Junio</t>
        </is>
      </c>
      <c r="I2022" t="inlineStr">
        <is>
          <t>2025-1</t>
        </is>
      </c>
      <c r="J2022" t="n">
        <v>100</v>
      </c>
      <c r="K2022" t="n">
        <v>250</v>
      </c>
      <c r="L2022" t="n">
        <v>1.3</v>
      </c>
      <c r="M2022" t="n">
        <v>2.5</v>
      </c>
      <c r="N2022" t="inlineStr">
        <is>
          <t>100.0%</t>
        </is>
      </c>
      <c r="O2022" t="inlineStr">
        <is>
          <t>250.0%</t>
        </is>
      </c>
      <c r="P2022" t="inlineStr">
        <is>
          <t>544-2025-06-30</t>
        </is>
      </c>
      <c r="Q2022" t="n">
        <v>2</v>
      </c>
      <c r="R2022" t="n">
        <v>2</v>
      </c>
    </row>
    <row r="2023">
      <c r="A2023" t="inlineStr">
        <is>
          <t>544</t>
        </is>
      </c>
      <c r="B2023" t="inlineStr">
        <is>
          <t>Producción de ambientes inmersivos LEI</t>
        </is>
      </c>
      <c r="C2023" t="inlineStr">
        <is>
          <t>LEI</t>
        </is>
      </c>
      <c r="D2023" t="inlineStr">
        <is>
          <t>Semestral</t>
        </is>
      </c>
      <c r="E2023" t="inlineStr">
        <is>
          <t>Positivo</t>
        </is>
      </c>
      <c r="F2023" s="137" t="n">
        <v>46022</v>
      </c>
      <c r="G2023" t="n">
        <v>2025</v>
      </c>
      <c r="H2023" t="inlineStr">
        <is>
          <t>Diciembre</t>
        </is>
      </c>
      <c r="I2023" t="inlineStr">
        <is>
          <t>2025-2</t>
        </is>
      </c>
      <c r="J2023" t="n">
        <v>100</v>
      </c>
      <c r="K2023" t="n">
        <v>162.5</v>
      </c>
      <c r="L2023" t="n">
        <v>1.3</v>
      </c>
      <c r="M2023" t="n">
        <v>1.625</v>
      </c>
      <c r="N2023" t="inlineStr">
        <is>
          <t>100.0%</t>
        </is>
      </c>
      <c r="O2023" t="inlineStr">
        <is>
          <t>162.5%</t>
        </is>
      </c>
      <c r="P2023" t="inlineStr">
        <is>
          <t>544-2025-12-31</t>
        </is>
      </c>
      <c r="Q2023" t="n">
        <v>2</v>
      </c>
      <c r="R2023" t="n">
        <v>2</v>
      </c>
    </row>
    <row r="2024">
      <c r="A2024" t="inlineStr">
        <is>
          <t>546</t>
        </is>
      </c>
      <c r="B2024" t="inlineStr">
        <is>
          <t>Tasa de participación de graduados en instrumentos de seguimiento (M0, M1, M5)</t>
        </is>
      </c>
      <c r="C2024" t="inlineStr">
        <is>
          <t>Gestión de Graduados</t>
        </is>
      </c>
      <c r="D2024" t="inlineStr">
        <is>
          <t>Anual</t>
        </is>
      </c>
      <c r="E2024" t="inlineStr">
        <is>
          <t>Positivo</t>
        </is>
      </c>
      <c r="F2024" s="137" t="n">
        <v>46022</v>
      </c>
      <c r="G2024" t="n">
        <v>2025</v>
      </c>
      <c r="H2024" t="inlineStr">
        <is>
          <t>Diciembre</t>
        </is>
      </c>
      <c r="I2024" t="inlineStr">
        <is>
          <t>2025-2</t>
        </is>
      </c>
      <c r="J2024" t="n">
        <v>100</v>
      </c>
      <c r="K2024" t="n">
        <v>37.79</v>
      </c>
      <c r="L2024" t="n">
        <v>0.3779</v>
      </c>
      <c r="M2024" t="n">
        <v>0.3779</v>
      </c>
      <c r="N2024" t="inlineStr">
        <is>
          <t>100.0%</t>
        </is>
      </c>
      <c r="O2024" t="inlineStr">
        <is>
          <t>37.79%</t>
        </is>
      </c>
      <c r="P2024" t="inlineStr">
        <is>
          <t>546-2025-12-31</t>
        </is>
      </c>
      <c r="Q2024" t="n">
        <v>2</v>
      </c>
      <c r="R2024" t="n">
        <v>2</v>
      </c>
    </row>
    <row r="2025">
      <c r="A2025" t="inlineStr">
        <is>
          <t>547</t>
        </is>
      </c>
      <c r="B2025" t="inlineStr">
        <is>
          <t>Nivel de satisfacción del graduado con la institución</t>
        </is>
      </c>
      <c r="C2025" t="inlineStr">
        <is>
          <t>Gestión de Graduados</t>
        </is>
      </c>
      <c r="D2025" t="inlineStr">
        <is>
          <t>Anual</t>
        </is>
      </c>
      <c r="E2025" t="inlineStr">
        <is>
          <t>Positivo</t>
        </is>
      </c>
      <c r="F2025" s="137" t="n">
        <v>46022</v>
      </c>
      <c r="G2025" t="n">
        <v>2025</v>
      </c>
      <c r="H2025" t="inlineStr">
        <is>
          <t>Diciembre</t>
        </is>
      </c>
      <c r="I2025" t="inlineStr">
        <is>
          <t>2025-2</t>
        </is>
      </c>
      <c r="K2025" t="n">
        <v>92</v>
      </c>
      <c r="L2025" t="n">
        <v>0</v>
      </c>
      <c r="M2025" t="n">
        <v>0</v>
      </c>
      <c r="O2025" t="inlineStr">
        <is>
          <t>92.0%</t>
        </is>
      </c>
      <c r="P2025" t="inlineStr">
        <is>
          <t>547-2025-12-31</t>
        </is>
      </c>
      <c r="Q2025" t="n">
        <v>2</v>
      </c>
      <c r="R2025" t="n">
        <v>2</v>
      </c>
    </row>
    <row r="2026">
      <c r="A2026" t="inlineStr">
        <is>
          <t>550</t>
        </is>
      </c>
      <c r="B2026" t="inlineStr">
        <is>
          <t>Nivel de satisfacción con las actividades de formación</t>
        </is>
      </c>
      <c r="C2026" t="inlineStr">
        <is>
          <t>Emprendimiento</t>
        </is>
      </c>
      <c r="D2026" t="inlineStr">
        <is>
          <t>Semestral</t>
        </is>
      </c>
      <c r="E2026" t="inlineStr">
        <is>
          <t>Positivo</t>
        </is>
      </c>
      <c r="F2026" s="137" t="n">
        <v>45838</v>
      </c>
      <c r="G2026" t="n">
        <v>2025</v>
      </c>
      <c r="H2026" t="inlineStr">
        <is>
          <t>Junio</t>
        </is>
      </c>
      <c r="I2026" t="inlineStr">
        <is>
          <t>2025-1</t>
        </is>
      </c>
      <c r="J2026" t="n">
        <v>100</v>
      </c>
      <c r="K2026" t="n">
        <v>95</v>
      </c>
      <c r="L2026" t="n">
        <v>0.95</v>
      </c>
      <c r="M2026" t="n">
        <v>0.95</v>
      </c>
      <c r="N2026" t="inlineStr">
        <is>
          <t>100.0%</t>
        </is>
      </c>
      <c r="O2026" t="inlineStr">
        <is>
          <t>95.0%</t>
        </is>
      </c>
      <c r="P2026" t="inlineStr">
        <is>
          <t>550-2025-06-30</t>
        </is>
      </c>
      <c r="Q2026" t="n">
        <v>2</v>
      </c>
      <c r="R2026" t="n">
        <v>2</v>
      </c>
    </row>
    <row r="2027">
      <c r="A2027" t="inlineStr">
        <is>
          <t>550</t>
        </is>
      </c>
      <c r="B2027" t="inlineStr">
        <is>
          <t>Nivel de satisfacción con las actividades de formación</t>
        </is>
      </c>
      <c r="C2027" t="inlineStr">
        <is>
          <t>Emprendimiento</t>
        </is>
      </c>
      <c r="D2027" t="inlineStr">
        <is>
          <t>Semestral</t>
        </is>
      </c>
      <c r="E2027" t="inlineStr">
        <is>
          <t>Positivo</t>
        </is>
      </c>
      <c r="F2027" s="137" t="n">
        <v>46022</v>
      </c>
      <c r="G2027" t="n">
        <v>2025</v>
      </c>
      <c r="H2027" t="inlineStr">
        <is>
          <t>Diciembre</t>
        </is>
      </c>
      <c r="I2027" t="inlineStr">
        <is>
          <t>2025-2</t>
        </is>
      </c>
      <c r="J2027" t="n">
        <v>100</v>
      </c>
      <c r="K2027" t="n">
        <v>95.5</v>
      </c>
      <c r="L2027" t="n">
        <v>0.955</v>
      </c>
      <c r="M2027" t="n">
        <v>0.955</v>
      </c>
      <c r="N2027" t="inlineStr">
        <is>
          <t>100.0%</t>
        </is>
      </c>
      <c r="O2027" t="inlineStr">
        <is>
          <t>95.5%</t>
        </is>
      </c>
      <c r="P2027" t="inlineStr">
        <is>
          <t>550-2025-12-31</t>
        </is>
      </c>
      <c r="Q2027" t="n">
        <v>2</v>
      </c>
      <c r="R2027" t="n">
        <v>2</v>
      </c>
    </row>
    <row r="2028">
      <c r="A2028" t="inlineStr">
        <is>
          <t>551</t>
        </is>
      </c>
      <c r="B2028" t="inlineStr">
        <is>
          <t>Evaluación del desempeño de los mentores</t>
        </is>
      </c>
      <c r="C2028" t="inlineStr">
        <is>
          <t>Emprendimiento</t>
        </is>
      </c>
      <c r="D2028" t="inlineStr">
        <is>
          <t>Semestral</t>
        </is>
      </c>
      <c r="E2028" t="inlineStr">
        <is>
          <t>Positivo</t>
        </is>
      </c>
      <c r="F2028" s="137" t="n">
        <v>45838</v>
      </c>
      <c r="G2028" t="n">
        <v>2025</v>
      </c>
      <c r="H2028" t="inlineStr">
        <is>
          <t>Junio</t>
        </is>
      </c>
      <c r="I2028" t="inlineStr">
        <is>
          <t>2025-1</t>
        </is>
      </c>
      <c r="J2028" t="n">
        <v>80</v>
      </c>
      <c r="K2028" t="n">
        <v>5</v>
      </c>
      <c r="L2028" t="n">
        <v>0.0625</v>
      </c>
      <c r="M2028" t="n">
        <v>0.0625</v>
      </c>
      <c r="N2028" t="inlineStr">
        <is>
          <t>80.0%</t>
        </is>
      </c>
      <c r="O2028" t="inlineStr">
        <is>
          <t>5.0%</t>
        </is>
      </c>
      <c r="P2028" t="inlineStr">
        <is>
          <t>551-2025-06-30</t>
        </is>
      </c>
      <c r="Q2028" t="n">
        <v>2</v>
      </c>
      <c r="R2028" t="n">
        <v>2</v>
      </c>
    </row>
    <row r="2029">
      <c r="A2029" t="inlineStr">
        <is>
          <t>551</t>
        </is>
      </c>
      <c r="B2029" t="inlineStr">
        <is>
          <t>Evaluación del desempeño de los mentores</t>
        </is>
      </c>
      <c r="C2029" t="inlineStr">
        <is>
          <t>Emprendimiento</t>
        </is>
      </c>
      <c r="D2029" t="inlineStr">
        <is>
          <t>Semestral</t>
        </is>
      </c>
      <c r="E2029" t="inlineStr">
        <is>
          <t>Positivo</t>
        </is>
      </c>
      <c r="F2029" s="137" t="n">
        <v>46022</v>
      </c>
      <c r="G2029" t="n">
        <v>2025</v>
      </c>
      <c r="H2029" t="inlineStr">
        <is>
          <t>Diciembre</t>
        </is>
      </c>
      <c r="I2029" t="inlineStr">
        <is>
          <t>2025-2</t>
        </is>
      </c>
      <c r="J2029" t="n">
        <v>80</v>
      </c>
      <c r="K2029" t="n">
        <v>5</v>
      </c>
      <c r="L2029" t="n">
        <v>0.0625</v>
      </c>
      <c r="M2029" t="n">
        <v>0.0625</v>
      </c>
      <c r="N2029" t="inlineStr">
        <is>
          <t>80.0%</t>
        </is>
      </c>
      <c r="O2029" t="inlineStr">
        <is>
          <t>5.0%</t>
        </is>
      </c>
      <c r="P2029" t="inlineStr">
        <is>
          <t>551-2025-12-31</t>
        </is>
      </c>
      <c r="Q2029" t="n">
        <v>2</v>
      </c>
      <c r="R2029" t="n">
        <v>2</v>
      </c>
    </row>
    <row r="2030">
      <c r="A2030" t="inlineStr">
        <is>
          <t>552</t>
        </is>
      </c>
      <c r="B2030" t="inlineStr">
        <is>
          <t>Nivel de Satisfacción Servicios Prestados -Gestión de la Responsabilidad Social</t>
        </is>
      </c>
      <c r="C2030" t="inlineStr">
        <is>
          <t>Gestión de la Responsabilidad Social</t>
        </is>
      </c>
      <c r="D2030" t="inlineStr">
        <is>
          <t>Semestral</t>
        </is>
      </c>
      <c r="E2030" t="inlineStr">
        <is>
          <t>Positivo</t>
        </is>
      </c>
      <c r="F2030" s="137" t="n">
        <v>45838</v>
      </c>
      <c r="G2030" t="n">
        <v>2025</v>
      </c>
      <c r="H2030" t="inlineStr">
        <is>
          <t>Junio</t>
        </is>
      </c>
      <c r="I2030" t="inlineStr">
        <is>
          <t>2025-1</t>
        </is>
      </c>
      <c r="J2030" t="n">
        <v>80</v>
      </c>
      <c r="K2030" t="n">
        <v>92</v>
      </c>
      <c r="L2030" t="n">
        <v>1.15</v>
      </c>
      <c r="M2030" t="n">
        <v>1.15</v>
      </c>
      <c r="N2030" t="inlineStr">
        <is>
          <t>80.0%</t>
        </is>
      </c>
      <c r="O2030" t="inlineStr">
        <is>
          <t>92.0%</t>
        </is>
      </c>
      <c r="P2030" t="inlineStr">
        <is>
          <t>552-2025-06-30</t>
        </is>
      </c>
      <c r="Q2030" t="n">
        <v>2</v>
      </c>
      <c r="R2030" t="n">
        <v>2</v>
      </c>
    </row>
    <row r="2031">
      <c r="A2031" t="inlineStr">
        <is>
          <t>553</t>
        </is>
      </c>
      <c r="B2031" t="inlineStr">
        <is>
          <t>Nivel de Satisfacción Servicios Prestados -Inscripción, admisión y matrícula de estudiantes nuevos</t>
        </is>
      </c>
      <c r="C2031" t="inlineStr">
        <is>
          <t>Inscripción, admisión y matrícula de estudiantes nuevos</t>
        </is>
      </c>
      <c r="D2031" t="inlineStr">
        <is>
          <t>Anual</t>
        </is>
      </c>
      <c r="E2031" t="inlineStr">
        <is>
          <t>Positivo</t>
        </is>
      </c>
      <c r="F2031" s="137" t="n">
        <v>46022</v>
      </c>
      <c r="G2031" t="n">
        <v>2025</v>
      </c>
      <c r="H2031" t="inlineStr">
        <is>
          <t>Diciembre</t>
        </is>
      </c>
      <c r="I2031" t="inlineStr">
        <is>
          <t>2025-2</t>
        </is>
      </c>
      <c r="J2031" t="n">
        <v>80</v>
      </c>
      <c r="K2031" t="n">
        <v>83</v>
      </c>
      <c r="L2031" t="n">
        <v>1.0375</v>
      </c>
      <c r="M2031" t="n">
        <v>1.0375</v>
      </c>
      <c r="N2031" t="inlineStr">
        <is>
          <t>80.0%</t>
        </is>
      </c>
      <c r="O2031" t="inlineStr">
        <is>
          <t>83.0%</t>
        </is>
      </c>
      <c r="P2031" t="inlineStr">
        <is>
          <t>553-2025-12-31</t>
        </is>
      </c>
      <c r="Q2031" t="n">
        <v>2</v>
      </c>
      <c r="R2031" t="n">
        <v>2</v>
      </c>
    </row>
    <row r="2032">
      <c r="A2032" t="inlineStr">
        <is>
          <t>554</t>
        </is>
      </c>
      <c r="B2032" t="inlineStr">
        <is>
          <t>Nivel de Satisfacción Servicios Prestados -Permanencia</t>
        </is>
      </c>
      <c r="C2032" t="inlineStr">
        <is>
          <t>Permanencia</t>
        </is>
      </c>
      <c r="D2032" t="inlineStr">
        <is>
          <t>Semestral</t>
        </is>
      </c>
      <c r="E2032" t="inlineStr">
        <is>
          <t>Positivo</t>
        </is>
      </c>
      <c r="F2032" s="137" t="n">
        <v>46022</v>
      </c>
      <c r="G2032" t="n">
        <v>2025</v>
      </c>
      <c r="H2032" t="inlineStr">
        <is>
          <t>Diciembre</t>
        </is>
      </c>
      <c r="I2032" t="inlineStr">
        <is>
          <t>2025-2</t>
        </is>
      </c>
      <c r="J2032" t="n">
        <v>80</v>
      </c>
      <c r="K2032" t="n">
        <v>95</v>
      </c>
      <c r="L2032" t="n">
        <v>1.1875</v>
      </c>
      <c r="M2032" t="n">
        <v>1.1875</v>
      </c>
      <c r="N2032" t="inlineStr">
        <is>
          <t>80.0%</t>
        </is>
      </c>
      <c r="O2032" t="inlineStr">
        <is>
          <t>95.0%</t>
        </is>
      </c>
      <c r="P2032" t="inlineStr">
        <is>
          <t>554-2025-12-31</t>
        </is>
      </c>
      <c r="Q2032" t="n">
        <v>2</v>
      </c>
      <c r="R2032" t="n">
        <v>2</v>
      </c>
    </row>
    <row r="2033">
      <c r="A2033" t="inlineStr">
        <is>
          <t>556</t>
        </is>
      </c>
      <c r="B2033" t="inlineStr">
        <is>
          <t>Cumplimiento Plan de formación Institucional</t>
        </is>
      </c>
      <c r="C2033" t="inlineStr">
        <is>
          <t>GESTIÓN Y DESARROLLO DEL TALENTO HUMANO</t>
        </is>
      </c>
      <c r="D2033" t="inlineStr">
        <is>
          <t>Anual</t>
        </is>
      </c>
      <c r="E2033" t="inlineStr">
        <is>
          <t>Positivo</t>
        </is>
      </c>
      <c r="F2033" s="137" t="n">
        <v>46022</v>
      </c>
      <c r="G2033" t="n">
        <v>2025</v>
      </c>
      <c r="H2033" t="inlineStr">
        <is>
          <t>Diciembre</t>
        </is>
      </c>
      <c r="I2033" t="inlineStr">
        <is>
          <t>2025-2</t>
        </is>
      </c>
      <c r="J2033" t="n">
        <v>70</v>
      </c>
      <c r="K2033" t="n">
        <v>113.75</v>
      </c>
      <c r="L2033" t="n">
        <v>1.3</v>
      </c>
      <c r="M2033" t="n">
        <v>1.625</v>
      </c>
      <c r="N2033" t="inlineStr">
        <is>
          <t>70.0%</t>
        </is>
      </c>
      <c r="O2033" t="inlineStr">
        <is>
          <t>113.75%</t>
        </is>
      </c>
      <c r="P2033" t="inlineStr">
        <is>
          <t>556-2025-12-31</t>
        </is>
      </c>
      <c r="Q2033" t="n">
        <v>2</v>
      </c>
      <c r="R2033" t="n">
        <v>2</v>
      </c>
    </row>
    <row r="2034">
      <c r="A2034" t="inlineStr">
        <is>
          <t>6</t>
        </is>
      </c>
      <c r="B2034" t="inlineStr">
        <is>
          <t>Portal Universitario</t>
        </is>
      </c>
      <c r="C2034" t="inlineStr">
        <is>
          <t>Gestión de la tecnología e innovación digital</t>
        </is>
      </c>
      <c r="D2034" t="inlineStr">
        <is>
          <t>Mensual</t>
        </is>
      </c>
      <c r="E2034" t="inlineStr">
        <is>
          <t>Positivo</t>
        </is>
      </c>
      <c r="F2034" s="137" t="n">
        <v>45107</v>
      </c>
      <c r="G2034" t="n">
        <v>2023</v>
      </c>
      <c r="H2034" t="inlineStr">
        <is>
          <t>Junio</t>
        </is>
      </c>
      <c r="I2034" t="inlineStr">
        <is>
          <t>2023-1</t>
        </is>
      </c>
      <c r="J2034" t="n">
        <v>11.33333333333333</v>
      </c>
      <c r="K2034" t="n">
        <v>6.666666666666667</v>
      </c>
      <c r="L2034" t="n">
        <v>0.5882352941176471</v>
      </c>
      <c r="M2034" t="n">
        <v>0.5882352941176471</v>
      </c>
      <c r="N2034" t="inlineStr">
        <is>
          <t>11.33%</t>
        </is>
      </c>
      <c r="O2034" t="inlineStr">
        <is>
          <t>6.67%</t>
        </is>
      </c>
      <c r="P2034" t="inlineStr">
        <is>
          <t>6-2023-06-30</t>
        </is>
      </c>
      <c r="Q2034" t="n">
        <v>2</v>
      </c>
      <c r="R2034" t="n">
        <v>2</v>
      </c>
    </row>
    <row r="2035">
      <c r="A2035" t="inlineStr">
        <is>
          <t>6</t>
        </is>
      </c>
      <c r="B2035" t="inlineStr">
        <is>
          <t>Portal Universitario</t>
        </is>
      </c>
      <c r="C2035" t="inlineStr">
        <is>
          <t>Gestión de la tecnología e innovación digital</t>
        </is>
      </c>
      <c r="D2035" t="inlineStr">
        <is>
          <t>Mensual</t>
        </is>
      </c>
      <c r="E2035" t="inlineStr">
        <is>
          <t>Positivo</t>
        </is>
      </c>
      <c r="F2035" s="137" t="n">
        <v>45291</v>
      </c>
      <c r="G2035" t="n">
        <v>2023</v>
      </c>
      <c r="H2035" t="inlineStr">
        <is>
          <t>Diciembre</t>
        </is>
      </c>
      <c r="I2035" t="inlineStr">
        <is>
          <t>2023-2</t>
        </is>
      </c>
      <c r="J2035" t="n">
        <v>67.83333333333333</v>
      </c>
      <c r="K2035" t="n">
        <v>65.33333333333333</v>
      </c>
      <c r="L2035" t="n">
        <v>0.9631449631449631</v>
      </c>
      <c r="M2035" t="n">
        <v>0.9631449631449631</v>
      </c>
      <c r="N2035" t="inlineStr">
        <is>
          <t>67.83%</t>
        </is>
      </c>
      <c r="O2035" t="inlineStr">
        <is>
          <t>65.33%</t>
        </is>
      </c>
      <c r="P2035" t="inlineStr">
        <is>
          <t>6-2023-12-31</t>
        </is>
      </c>
      <c r="Q2035" t="n">
        <v>2</v>
      </c>
      <c r="R2035" t="n">
        <v>2</v>
      </c>
    </row>
    <row r="2036">
      <c r="A2036" t="inlineStr">
        <is>
          <t>6</t>
        </is>
      </c>
      <c r="B2036" t="inlineStr">
        <is>
          <t>Portal Universitario</t>
        </is>
      </c>
      <c r="C2036" t="inlineStr">
        <is>
          <t>Gestión de la tecnología e innovación digital</t>
        </is>
      </c>
      <c r="D2036" t="inlineStr">
        <is>
          <t>Mensual</t>
        </is>
      </c>
      <c r="E2036" t="inlineStr">
        <is>
          <t>Positivo</t>
        </is>
      </c>
      <c r="F2036" s="137" t="n">
        <v>45473</v>
      </c>
      <c r="G2036" t="n">
        <v>2024</v>
      </c>
      <c r="H2036" t="inlineStr">
        <is>
          <t>Junio</t>
        </is>
      </c>
      <c r="I2036" t="inlineStr">
        <is>
          <t>2024-1</t>
        </is>
      </c>
      <c r="J2036" t="n">
        <v>94.83333333333333</v>
      </c>
      <c r="K2036" t="n">
        <v>90.16666666666667</v>
      </c>
      <c r="L2036" t="n">
        <v>0.9507908611599298</v>
      </c>
      <c r="M2036" t="n">
        <v>0.9507908611599298</v>
      </c>
      <c r="N2036" t="inlineStr">
        <is>
          <t>94.83%</t>
        </is>
      </c>
      <c r="O2036" t="inlineStr">
        <is>
          <t>90.17%</t>
        </is>
      </c>
      <c r="P2036" t="inlineStr">
        <is>
          <t>6-2024-06-30</t>
        </is>
      </c>
      <c r="Q2036" t="n">
        <v>2</v>
      </c>
      <c r="R2036" t="n">
        <v>2</v>
      </c>
    </row>
    <row r="2037">
      <c r="A2037" t="inlineStr">
        <is>
          <t>6</t>
        </is>
      </c>
      <c r="B2037" t="inlineStr">
        <is>
          <t>Portal Universitario</t>
        </is>
      </c>
      <c r="C2037" t="inlineStr">
        <is>
          <t>Gestión de la tecnología e innovación digital</t>
        </is>
      </c>
      <c r="D2037" t="inlineStr">
        <is>
          <t>Mensual</t>
        </is>
      </c>
      <c r="E2037" t="inlineStr">
        <is>
          <t>Positivo</t>
        </is>
      </c>
      <c r="F2037" s="137" t="n">
        <v>45657</v>
      </c>
      <c r="G2037" t="n">
        <v>2024</v>
      </c>
      <c r="H2037" t="inlineStr">
        <is>
          <t>Diciembre</t>
        </is>
      </c>
      <c r="I2037" t="inlineStr">
        <is>
          <t>2024-2</t>
        </is>
      </c>
      <c r="J2037" t="n">
        <v>100</v>
      </c>
      <c r="K2037" t="n">
        <v>100</v>
      </c>
      <c r="L2037" t="n">
        <v>1</v>
      </c>
      <c r="M2037" t="n">
        <v>1</v>
      </c>
      <c r="N2037" t="inlineStr">
        <is>
          <t>100.0%</t>
        </is>
      </c>
      <c r="O2037" t="inlineStr">
        <is>
          <t>100.0%</t>
        </is>
      </c>
      <c r="P2037" t="inlineStr">
        <is>
          <t>6-2024-12-31</t>
        </is>
      </c>
      <c r="Q2037" t="n">
        <v>2</v>
      </c>
      <c r="R2037" t="n">
        <v>2</v>
      </c>
    </row>
    <row r="2038">
      <c r="A2038" t="inlineStr">
        <is>
          <t>68</t>
        </is>
      </c>
      <c r="B2038" t="inlineStr">
        <is>
          <t>Evaluación de desempeño a proveedores críticos</t>
        </is>
      </c>
      <c r="C2038" t="inlineStr">
        <is>
          <t>GESTIÓN DE ABASTECIMIENTO</t>
        </is>
      </c>
      <c r="D2038" t="inlineStr">
        <is>
          <t>Semestral</t>
        </is>
      </c>
      <c r="E2038" t="inlineStr">
        <is>
          <t>Positivo</t>
        </is>
      </c>
      <c r="F2038" s="137" t="n">
        <v>45107</v>
      </c>
      <c r="G2038" t="n">
        <v>2023</v>
      </c>
      <c r="H2038" t="inlineStr">
        <is>
          <t>Junio</t>
        </is>
      </c>
      <c r="I2038" t="inlineStr">
        <is>
          <t>2023-1</t>
        </is>
      </c>
      <c r="J2038" t="n">
        <v>80</v>
      </c>
      <c r="K2038" t="n">
        <v>91.5</v>
      </c>
      <c r="L2038" t="n">
        <v>1.14375</v>
      </c>
      <c r="M2038" t="n">
        <v>1.14375</v>
      </c>
      <c r="N2038" t="inlineStr">
        <is>
          <t>80.0%</t>
        </is>
      </c>
      <c r="O2038" t="inlineStr">
        <is>
          <t>91.5%</t>
        </is>
      </c>
      <c r="P2038" t="inlineStr">
        <is>
          <t>68-2023-06-30</t>
        </is>
      </c>
      <c r="Q2038" t="n">
        <v>2</v>
      </c>
      <c r="R2038" t="n">
        <v>2</v>
      </c>
    </row>
    <row r="2039">
      <c r="A2039" t="inlineStr">
        <is>
          <t>68</t>
        </is>
      </c>
      <c r="B2039" t="inlineStr">
        <is>
          <t>Evaluación de desempeño a proveedores críticos</t>
        </is>
      </c>
      <c r="C2039" t="inlineStr">
        <is>
          <t>GESTIÓN DE ABASTECIMIENTO</t>
        </is>
      </c>
      <c r="D2039" t="inlineStr">
        <is>
          <t>Semestral</t>
        </is>
      </c>
      <c r="E2039" t="inlineStr">
        <is>
          <t>Positivo</t>
        </is>
      </c>
      <c r="F2039" s="137" t="n">
        <v>45291</v>
      </c>
      <c r="G2039" t="n">
        <v>2023</v>
      </c>
      <c r="H2039" t="inlineStr">
        <is>
          <t>Diciembre</t>
        </is>
      </c>
      <c r="I2039" t="inlineStr">
        <is>
          <t>2023-2</t>
        </is>
      </c>
      <c r="J2039" t="n">
        <v>80</v>
      </c>
      <c r="K2039" t="n">
        <v>85</v>
      </c>
      <c r="L2039" t="n">
        <v>1.0625</v>
      </c>
      <c r="M2039" t="n">
        <v>1.0625</v>
      </c>
      <c r="N2039" t="inlineStr">
        <is>
          <t>80.0%</t>
        </is>
      </c>
      <c r="O2039" t="inlineStr">
        <is>
          <t>85.0%</t>
        </is>
      </c>
      <c r="P2039" t="inlineStr">
        <is>
          <t>68-2023-12-31</t>
        </is>
      </c>
      <c r="Q2039" t="n">
        <v>2</v>
      </c>
      <c r="R2039" t="n">
        <v>2</v>
      </c>
    </row>
    <row r="2040">
      <c r="A2040" t="inlineStr">
        <is>
          <t>68</t>
        </is>
      </c>
      <c r="B2040" t="inlineStr">
        <is>
          <t>Evaluación de desempeño a proveedores críticos</t>
        </is>
      </c>
      <c r="C2040" t="inlineStr">
        <is>
          <t>GESTIÓN DE ABASTECIMIENTO</t>
        </is>
      </c>
      <c r="D2040" t="inlineStr">
        <is>
          <t>Semestral</t>
        </is>
      </c>
      <c r="E2040" t="inlineStr">
        <is>
          <t>Positivo</t>
        </is>
      </c>
      <c r="F2040" s="137" t="n">
        <v>45473</v>
      </c>
      <c r="G2040" t="n">
        <v>2024</v>
      </c>
      <c r="H2040" t="inlineStr">
        <is>
          <t>Junio</t>
        </is>
      </c>
      <c r="I2040" t="inlineStr">
        <is>
          <t>2024-1</t>
        </is>
      </c>
      <c r="J2040" t="n">
        <v>80</v>
      </c>
      <c r="K2040" t="n">
        <v>86</v>
      </c>
      <c r="L2040" t="n">
        <v>1.075</v>
      </c>
      <c r="M2040" t="n">
        <v>1.075</v>
      </c>
      <c r="N2040" t="inlineStr">
        <is>
          <t>80.0%</t>
        </is>
      </c>
      <c r="O2040" t="inlineStr">
        <is>
          <t>86.0%</t>
        </is>
      </c>
      <c r="P2040" t="inlineStr">
        <is>
          <t>68-2024-06-30</t>
        </is>
      </c>
      <c r="Q2040" t="n">
        <v>2</v>
      </c>
      <c r="R2040" t="n">
        <v>2</v>
      </c>
    </row>
    <row r="2041">
      <c r="A2041" t="inlineStr">
        <is>
          <t>68</t>
        </is>
      </c>
      <c r="B2041" t="inlineStr">
        <is>
          <t>Evaluación de desempeño a proveedores críticos</t>
        </is>
      </c>
      <c r="C2041" t="inlineStr">
        <is>
          <t>GESTIÓN DE ABASTECIMIENTO</t>
        </is>
      </c>
      <c r="D2041" t="inlineStr">
        <is>
          <t>Semestral</t>
        </is>
      </c>
      <c r="E2041" t="inlineStr">
        <is>
          <t>Positivo</t>
        </is>
      </c>
      <c r="F2041" s="137" t="n">
        <v>45657</v>
      </c>
      <c r="G2041" t="n">
        <v>2024</v>
      </c>
      <c r="H2041" t="inlineStr">
        <is>
          <t>Diciembre</t>
        </is>
      </c>
      <c r="I2041" t="inlineStr">
        <is>
          <t>2024-2</t>
        </is>
      </c>
      <c r="J2041" t="n">
        <v>80</v>
      </c>
      <c r="K2041" t="n">
        <v>87.5</v>
      </c>
      <c r="L2041" t="n">
        <v>1.09375</v>
      </c>
      <c r="M2041" t="n">
        <v>1.09375</v>
      </c>
      <c r="N2041" t="inlineStr">
        <is>
          <t>80.0%</t>
        </is>
      </c>
      <c r="O2041" t="inlineStr">
        <is>
          <t>87.5%</t>
        </is>
      </c>
      <c r="P2041" t="inlineStr">
        <is>
          <t>68-2024-12-31</t>
        </is>
      </c>
      <c r="Q2041" t="n">
        <v>2</v>
      </c>
      <c r="R2041" t="n">
        <v>2</v>
      </c>
    </row>
    <row r="2042">
      <c r="A2042" t="inlineStr">
        <is>
          <t>68</t>
        </is>
      </c>
      <c r="B2042" t="inlineStr">
        <is>
          <t>Evaluación de desempeño a proveedores críticos</t>
        </is>
      </c>
      <c r="C2042" t="inlineStr">
        <is>
          <t>GESTIÓN DE ABASTECIMIENTO</t>
        </is>
      </c>
      <c r="D2042" t="inlineStr">
        <is>
          <t>Semestral</t>
        </is>
      </c>
      <c r="E2042" t="inlineStr">
        <is>
          <t>Positivo</t>
        </is>
      </c>
      <c r="F2042" s="137" t="n">
        <v>45838</v>
      </c>
      <c r="G2042" t="n">
        <v>2025</v>
      </c>
      <c r="H2042" t="inlineStr">
        <is>
          <t>Junio</t>
        </is>
      </c>
      <c r="I2042" t="inlineStr">
        <is>
          <t>2025-1</t>
        </is>
      </c>
      <c r="J2042" t="n">
        <v>85</v>
      </c>
      <c r="K2042" t="n">
        <v>85.3</v>
      </c>
      <c r="L2042" t="n">
        <v>1.003529411764706</v>
      </c>
      <c r="M2042" t="n">
        <v>1.003529411764706</v>
      </c>
      <c r="N2042" t="inlineStr">
        <is>
          <t>85.0%</t>
        </is>
      </c>
      <c r="O2042" t="inlineStr">
        <is>
          <t>85.3%</t>
        </is>
      </c>
      <c r="P2042" t="inlineStr">
        <is>
          <t>68-2025-06-30</t>
        </is>
      </c>
      <c r="Q2042" t="n">
        <v>2</v>
      </c>
      <c r="R2042" t="n">
        <v>2</v>
      </c>
    </row>
    <row r="2043">
      <c r="A2043" t="inlineStr">
        <is>
          <t>69</t>
        </is>
      </c>
      <c r="B2043" t="inlineStr">
        <is>
          <t>Oportunidad de Respuesta Solicitudes de Compra No Licitadas</t>
        </is>
      </c>
      <c r="C2043" t="inlineStr">
        <is>
          <t>GESTIÓN DE ABASTECIMIENTO</t>
        </is>
      </c>
      <c r="D2043" t="inlineStr">
        <is>
          <t>Trimestral</t>
        </is>
      </c>
      <c r="E2043" t="inlineStr">
        <is>
          <t>Positivo</t>
        </is>
      </c>
      <c r="F2043" s="137" t="n">
        <v>45107</v>
      </c>
      <c r="G2043" t="n">
        <v>2023</v>
      </c>
      <c r="H2043" t="inlineStr">
        <is>
          <t>Junio</t>
        </is>
      </c>
      <c r="I2043" t="inlineStr">
        <is>
          <t>2023-1</t>
        </is>
      </c>
      <c r="J2043" t="n">
        <v>90</v>
      </c>
      <c r="K2043" t="n">
        <v>90.4697268069105</v>
      </c>
      <c r="L2043" t="n">
        <v>1.00521918674345</v>
      </c>
      <c r="M2043" t="n">
        <v>1.00521918674345</v>
      </c>
      <c r="N2043" t="inlineStr">
        <is>
          <t>90.0%</t>
        </is>
      </c>
      <c r="O2043" t="inlineStr">
        <is>
          <t>90.47%</t>
        </is>
      </c>
      <c r="P2043" t="inlineStr">
        <is>
          <t>69-2023-06-30</t>
        </is>
      </c>
      <c r="Q2043" t="n">
        <v>2</v>
      </c>
      <c r="R2043" t="n">
        <v>2</v>
      </c>
    </row>
    <row r="2044">
      <c r="A2044" t="inlineStr">
        <is>
          <t>69</t>
        </is>
      </c>
      <c r="B2044" t="inlineStr">
        <is>
          <t>Oportunidad de Respuesta Solicitudes de Compra No Licitadas</t>
        </is>
      </c>
      <c r="C2044" t="inlineStr">
        <is>
          <t>GESTIÓN DE ABASTECIMIENTO</t>
        </is>
      </c>
      <c r="D2044" t="inlineStr">
        <is>
          <t>Trimestral</t>
        </is>
      </c>
      <c r="E2044" t="inlineStr">
        <is>
          <t>Positivo</t>
        </is>
      </c>
      <c r="F2044" s="137" t="n">
        <v>45291</v>
      </c>
      <c r="G2044" t="n">
        <v>2023</v>
      </c>
      <c r="H2044" t="inlineStr">
        <is>
          <t>Diciembre</t>
        </is>
      </c>
      <c r="I2044" t="inlineStr">
        <is>
          <t>2023-2</t>
        </is>
      </c>
      <c r="J2044" t="n">
        <v>90</v>
      </c>
      <c r="K2044" t="n">
        <v>92.84</v>
      </c>
      <c r="L2044" t="n">
        <v>1.031555555555556</v>
      </c>
      <c r="M2044" t="n">
        <v>1.031555555555556</v>
      </c>
      <c r="N2044" t="inlineStr">
        <is>
          <t>90.0%</t>
        </is>
      </c>
      <c r="O2044" t="inlineStr">
        <is>
          <t>92.84%</t>
        </is>
      </c>
      <c r="P2044" t="inlineStr">
        <is>
          <t>69-2023-12-31</t>
        </is>
      </c>
      <c r="Q2044" t="n">
        <v>2</v>
      </c>
      <c r="R2044" t="n">
        <v>2</v>
      </c>
    </row>
    <row r="2045">
      <c r="A2045" t="inlineStr">
        <is>
          <t>69</t>
        </is>
      </c>
      <c r="B2045" t="inlineStr">
        <is>
          <t>Oportunidad de Respuesta Solicitudes de Compra No Licitadas</t>
        </is>
      </c>
      <c r="C2045" t="inlineStr">
        <is>
          <t>GESTIÓN DE ABASTECIMIENTO</t>
        </is>
      </c>
      <c r="D2045" t="inlineStr">
        <is>
          <t>Trimestral</t>
        </is>
      </c>
      <c r="E2045" t="inlineStr">
        <is>
          <t>Positivo</t>
        </is>
      </c>
      <c r="F2045" s="137" t="n">
        <v>45473</v>
      </c>
      <c r="G2045" t="n">
        <v>2024</v>
      </c>
      <c r="H2045" t="inlineStr">
        <is>
          <t>Junio</t>
        </is>
      </c>
      <c r="I2045" t="inlineStr">
        <is>
          <t>2024-1</t>
        </is>
      </c>
      <c r="J2045" t="n">
        <v>90</v>
      </c>
      <c r="K2045" t="n">
        <v>91.32499999999999</v>
      </c>
      <c r="L2045" t="n">
        <v>1.014722222222222</v>
      </c>
      <c r="M2045" t="n">
        <v>1.014722222222222</v>
      </c>
      <c r="N2045" t="inlineStr">
        <is>
          <t>90.0%</t>
        </is>
      </c>
      <c r="O2045" t="inlineStr">
        <is>
          <t>91.32%</t>
        </is>
      </c>
      <c r="P2045" t="inlineStr">
        <is>
          <t>69-2024-06-30</t>
        </is>
      </c>
      <c r="Q2045" t="n">
        <v>2</v>
      </c>
      <c r="R2045" t="n">
        <v>2</v>
      </c>
    </row>
    <row r="2046">
      <c r="A2046" t="inlineStr">
        <is>
          <t>69</t>
        </is>
      </c>
      <c r="B2046" t="inlineStr">
        <is>
          <t>Oportunidad de Respuesta Solicitudes de Compra No Licitadas</t>
        </is>
      </c>
      <c r="C2046" t="inlineStr">
        <is>
          <t>GESTIÓN DE ABASTECIMIENTO</t>
        </is>
      </c>
      <c r="D2046" t="inlineStr">
        <is>
          <t>Trimestral</t>
        </is>
      </c>
      <c r="E2046" t="inlineStr">
        <is>
          <t>Positivo</t>
        </is>
      </c>
      <c r="F2046" s="137" t="n">
        <v>45657</v>
      </c>
      <c r="G2046" t="n">
        <v>2024</v>
      </c>
      <c r="H2046" t="inlineStr">
        <is>
          <t>Diciembre</t>
        </is>
      </c>
      <c r="I2046" t="inlineStr">
        <is>
          <t>2024-2</t>
        </is>
      </c>
      <c r="J2046" t="n">
        <v>90</v>
      </c>
      <c r="K2046" t="n">
        <v>91.08500000000001</v>
      </c>
      <c r="L2046" t="n">
        <v>1.012055555555556</v>
      </c>
      <c r="M2046" t="n">
        <v>1.012055555555556</v>
      </c>
      <c r="N2046" t="inlineStr">
        <is>
          <t>90.0%</t>
        </is>
      </c>
      <c r="O2046" t="inlineStr">
        <is>
          <t>91.09%</t>
        </is>
      </c>
      <c r="P2046" t="inlineStr">
        <is>
          <t>69-2024-12-31</t>
        </is>
      </c>
      <c r="Q2046" t="n">
        <v>2</v>
      </c>
      <c r="R2046" t="n">
        <v>2</v>
      </c>
    </row>
    <row r="2047">
      <c r="A2047" t="inlineStr">
        <is>
          <t>69</t>
        </is>
      </c>
      <c r="B2047" t="inlineStr">
        <is>
          <t>Oportunidad de Respuesta Solicitudes de Compra No Licitadas</t>
        </is>
      </c>
      <c r="C2047" t="inlineStr">
        <is>
          <t>GESTIÓN DE ABASTECIMIENTO</t>
        </is>
      </c>
      <c r="D2047" t="inlineStr">
        <is>
          <t>Trimestral</t>
        </is>
      </c>
      <c r="E2047" t="inlineStr">
        <is>
          <t>Positivo</t>
        </is>
      </c>
      <c r="F2047" s="137" t="n">
        <v>45838</v>
      </c>
      <c r="G2047" t="n">
        <v>2025</v>
      </c>
      <c r="H2047" t="inlineStr">
        <is>
          <t>Junio</t>
        </is>
      </c>
      <c r="I2047" t="inlineStr">
        <is>
          <t>2025-1</t>
        </is>
      </c>
      <c r="J2047" t="n">
        <v>90</v>
      </c>
      <c r="K2047" t="n">
        <v>90.765</v>
      </c>
      <c r="L2047" t="n">
        <v>1.0085</v>
      </c>
      <c r="M2047" t="n">
        <v>1.0085</v>
      </c>
      <c r="N2047" t="inlineStr">
        <is>
          <t>90.0%</t>
        </is>
      </c>
      <c r="O2047" t="inlineStr">
        <is>
          <t>90.77%</t>
        </is>
      </c>
      <c r="P2047" t="inlineStr">
        <is>
          <t>69-2025-06-30</t>
        </is>
      </c>
      <c r="Q2047" t="n">
        <v>2</v>
      </c>
      <c r="R2047" t="n">
        <v>2</v>
      </c>
    </row>
    <row r="2048">
      <c r="A2048" t="inlineStr">
        <is>
          <t>69</t>
        </is>
      </c>
      <c r="B2048" t="inlineStr">
        <is>
          <t>Oportunidad de Respuesta Solicitudes de Compra No Licitadas</t>
        </is>
      </c>
      <c r="C2048" t="inlineStr">
        <is>
          <t>GESTIÓN DE ABASTECIMIENTO</t>
        </is>
      </c>
      <c r="D2048" t="inlineStr">
        <is>
          <t>Trimestral</t>
        </is>
      </c>
      <c r="E2048" t="inlineStr">
        <is>
          <t>Positivo</t>
        </is>
      </c>
      <c r="F2048" s="137" t="n">
        <v>46022</v>
      </c>
      <c r="G2048" t="n">
        <v>2025</v>
      </c>
      <c r="H2048" t="inlineStr">
        <is>
          <t>Diciembre</t>
        </is>
      </c>
      <c r="I2048" t="inlineStr">
        <is>
          <t>2025-2</t>
        </is>
      </c>
      <c r="J2048" t="n">
        <v>90</v>
      </c>
      <c r="K2048" t="n">
        <v>91.52</v>
      </c>
      <c r="L2048" t="n">
        <v>1.016888888888889</v>
      </c>
      <c r="M2048" t="n">
        <v>1.016888888888889</v>
      </c>
      <c r="N2048" t="inlineStr">
        <is>
          <t>90.0%</t>
        </is>
      </c>
      <c r="O2048" t="inlineStr">
        <is>
          <t>91.52%</t>
        </is>
      </c>
      <c r="P2048" t="inlineStr">
        <is>
          <t>69-2025-12-31</t>
        </is>
      </c>
      <c r="Q2048" t="n">
        <v>2</v>
      </c>
      <c r="R2048" t="n">
        <v>2</v>
      </c>
    </row>
    <row r="2049">
      <c r="A2049" t="inlineStr">
        <is>
          <t>7</t>
        </is>
      </c>
      <c r="B2049" t="inlineStr">
        <is>
          <t>Data Lake Institucional</t>
        </is>
      </c>
      <c r="C2049" t="inlineStr">
        <is>
          <t>Gestión de la tecnología e innovación digital</t>
        </is>
      </c>
      <c r="D2049" t="inlineStr">
        <is>
          <t>Mensual</t>
        </is>
      </c>
      <c r="E2049" t="inlineStr">
        <is>
          <t>Positivo</t>
        </is>
      </c>
      <c r="F2049" s="137" t="n">
        <v>45107</v>
      </c>
      <c r="G2049" t="n">
        <v>2023</v>
      </c>
      <c r="H2049" t="inlineStr">
        <is>
          <t>Junio</t>
        </is>
      </c>
      <c r="I2049" t="inlineStr">
        <is>
          <t>2023-1</t>
        </is>
      </c>
      <c r="J2049" t="n">
        <v>61.66666666666666</v>
      </c>
      <c r="K2049" t="n">
        <v>54.33333333333334</v>
      </c>
      <c r="L2049" t="n">
        <v>0.8810810810810812</v>
      </c>
      <c r="M2049" t="n">
        <v>0.8810810810810812</v>
      </c>
      <c r="N2049" t="inlineStr">
        <is>
          <t>61.67%</t>
        </is>
      </c>
      <c r="O2049" t="inlineStr">
        <is>
          <t>54.33%</t>
        </is>
      </c>
      <c r="P2049" t="inlineStr">
        <is>
          <t>7-2023-06-30</t>
        </is>
      </c>
      <c r="Q2049" t="n">
        <v>2</v>
      </c>
      <c r="R2049" t="n">
        <v>2</v>
      </c>
    </row>
    <row r="2050">
      <c r="A2050" t="inlineStr">
        <is>
          <t>7</t>
        </is>
      </c>
      <c r="B2050" t="inlineStr">
        <is>
          <t>Data Lake Institucional</t>
        </is>
      </c>
      <c r="C2050" t="inlineStr">
        <is>
          <t>Gestión de la tecnología e innovación digital</t>
        </is>
      </c>
      <c r="D2050" t="inlineStr">
        <is>
          <t>Mensual</t>
        </is>
      </c>
      <c r="E2050" t="inlineStr">
        <is>
          <t>Positivo</t>
        </is>
      </c>
      <c r="F2050" s="137" t="n">
        <v>45291</v>
      </c>
      <c r="G2050" t="n">
        <v>2023</v>
      </c>
      <c r="H2050" t="inlineStr">
        <is>
          <t>Diciembre</t>
        </is>
      </c>
      <c r="I2050" t="inlineStr">
        <is>
          <t>2023-2</t>
        </is>
      </c>
      <c r="J2050" t="n">
        <v>85.66666666666667</v>
      </c>
      <c r="K2050" t="n">
        <v>75.5</v>
      </c>
      <c r="L2050" t="n">
        <v>0.8813229571984436</v>
      </c>
      <c r="M2050" t="n">
        <v>0.8813229571984436</v>
      </c>
      <c r="N2050" t="inlineStr">
        <is>
          <t>85.67%</t>
        </is>
      </c>
      <c r="O2050" t="inlineStr">
        <is>
          <t>75.5%</t>
        </is>
      </c>
      <c r="P2050" t="inlineStr">
        <is>
          <t>7-2023-12-31</t>
        </is>
      </c>
      <c r="Q2050" t="n">
        <v>2</v>
      </c>
      <c r="R2050" t="n">
        <v>2</v>
      </c>
    </row>
    <row r="2051">
      <c r="A2051" t="inlineStr">
        <is>
          <t>7</t>
        </is>
      </c>
      <c r="B2051" t="inlineStr">
        <is>
          <t>Data Lake Institucional</t>
        </is>
      </c>
      <c r="C2051" t="inlineStr">
        <is>
          <t>Gestión de la tecnología e innovación digital</t>
        </is>
      </c>
      <c r="D2051" t="inlineStr">
        <is>
          <t>Mensual</t>
        </is>
      </c>
      <c r="E2051" t="inlineStr">
        <is>
          <t>Positivo</t>
        </is>
      </c>
      <c r="F2051" s="137" t="n">
        <v>45473</v>
      </c>
      <c r="G2051" t="n">
        <v>2024</v>
      </c>
      <c r="H2051" t="inlineStr">
        <is>
          <t>Junio</t>
        </is>
      </c>
      <c r="I2051" t="inlineStr">
        <is>
          <t>2024-1</t>
        </is>
      </c>
      <c r="J2051" t="n">
        <v>100</v>
      </c>
      <c r="K2051" t="n">
        <v>86</v>
      </c>
      <c r="L2051" t="n">
        <v>0.86</v>
      </c>
      <c r="M2051" t="n">
        <v>0.86</v>
      </c>
      <c r="N2051" t="inlineStr">
        <is>
          <t>100.0%</t>
        </is>
      </c>
      <c r="O2051" t="inlineStr">
        <is>
          <t>86.0%</t>
        </is>
      </c>
      <c r="P2051" t="inlineStr">
        <is>
          <t>7-2024-06-30</t>
        </is>
      </c>
      <c r="Q2051" t="n">
        <v>2</v>
      </c>
      <c r="R2051" t="n">
        <v>2</v>
      </c>
    </row>
    <row r="2052">
      <c r="A2052" t="inlineStr">
        <is>
          <t>7</t>
        </is>
      </c>
      <c r="B2052" t="inlineStr">
        <is>
          <t>Data Lake Institucional</t>
        </is>
      </c>
      <c r="C2052" t="inlineStr">
        <is>
          <t>Gestión de la tecnología e innovación digital</t>
        </is>
      </c>
      <c r="D2052" t="inlineStr">
        <is>
          <t>Mensual</t>
        </is>
      </c>
      <c r="E2052" t="inlineStr">
        <is>
          <t>Positivo</t>
        </is>
      </c>
      <c r="F2052" s="137" t="n">
        <v>45657</v>
      </c>
      <c r="G2052" t="n">
        <v>2024</v>
      </c>
      <c r="H2052" t="inlineStr">
        <is>
          <t>Diciembre</t>
        </is>
      </c>
      <c r="I2052" t="inlineStr">
        <is>
          <t>2024-2</t>
        </is>
      </c>
      <c r="J2052" t="n">
        <v>100</v>
      </c>
      <c r="K2052" t="n">
        <v>96.5</v>
      </c>
      <c r="L2052" t="n">
        <v>0.965</v>
      </c>
      <c r="M2052" t="n">
        <v>0.965</v>
      </c>
      <c r="N2052" t="inlineStr">
        <is>
          <t>100.0%</t>
        </is>
      </c>
      <c r="O2052" t="inlineStr">
        <is>
          <t>96.5%</t>
        </is>
      </c>
      <c r="P2052" t="inlineStr">
        <is>
          <t>7-2024-12-31</t>
        </is>
      </c>
      <c r="Q2052" t="n">
        <v>2</v>
      </c>
      <c r="R2052" t="n">
        <v>2</v>
      </c>
    </row>
    <row r="2053">
      <c r="A2053" t="inlineStr">
        <is>
          <t>73</t>
        </is>
      </c>
      <c r="B2053" t="inlineStr">
        <is>
          <t>Tiempo respuesta selección y contratación de colaboradores de planta</t>
        </is>
      </c>
      <c r="C2053" t="inlineStr">
        <is>
          <t>GESTIÓN Y DESARROLLO DEL TALENTO HUMANO</t>
        </is>
      </c>
      <c r="D2053" t="inlineStr">
        <is>
          <t>Semestral</t>
        </is>
      </c>
      <c r="E2053" t="inlineStr">
        <is>
          <t>Negativo</t>
        </is>
      </c>
      <c r="F2053" s="137" t="n">
        <v>45107</v>
      </c>
      <c r="G2053" t="n">
        <v>2023</v>
      </c>
      <c r="H2053" t="inlineStr">
        <is>
          <t>Junio</t>
        </is>
      </c>
      <c r="I2053" t="inlineStr">
        <is>
          <t>2023-1</t>
        </is>
      </c>
      <c r="J2053" t="n">
        <v>20</v>
      </c>
      <c r="K2053" t="n">
        <v>19</v>
      </c>
      <c r="L2053" t="n">
        <v>1.052631578947368</v>
      </c>
      <c r="M2053" t="n">
        <v>1.052631578947368</v>
      </c>
      <c r="N2053" t="inlineStr">
        <is>
          <t>20.0%</t>
        </is>
      </c>
      <c r="O2053" t="inlineStr">
        <is>
          <t>19.0%</t>
        </is>
      </c>
      <c r="P2053" t="inlineStr">
        <is>
          <t>73-2023-06-30</t>
        </is>
      </c>
      <c r="Q2053" t="n">
        <v>2</v>
      </c>
      <c r="R2053" t="n">
        <v>2</v>
      </c>
    </row>
    <row r="2054">
      <c r="A2054" t="inlineStr">
        <is>
          <t>73</t>
        </is>
      </c>
      <c r="B2054" t="inlineStr">
        <is>
          <t>Tiempo respuesta selección y contratación de colaboradores de planta</t>
        </is>
      </c>
      <c r="C2054" t="inlineStr">
        <is>
          <t>GESTIÓN Y DESARROLLO DEL TALENTO HUMANO</t>
        </is>
      </c>
      <c r="D2054" t="inlineStr">
        <is>
          <t>Semestral</t>
        </is>
      </c>
      <c r="E2054" t="inlineStr">
        <is>
          <t>Negativo</t>
        </is>
      </c>
      <c r="F2054" s="137" t="n">
        <v>45291</v>
      </c>
      <c r="G2054" t="n">
        <v>2023</v>
      </c>
      <c r="H2054" t="inlineStr">
        <is>
          <t>Diciembre</t>
        </is>
      </c>
      <c r="I2054" t="inlineStr">
        <is>
          <t>2023-2</t>
        </is>
      </c>
      <c r="J2054" t="n">
        <v>20</v>
      </c>
      <c r="K2054" t="n">
        <v>17</v>
      </c>
      <c r="L2054" t="n">
        <v>1.176470588235294</v>
      </c>
      <c r="M2054" t="n">
        <v>1.176470588235294</v>
      </c>
      <c r="N2054" t="inlineStr">
        <is>
          <t>20.0%</t>
        </is>
      </c>
      <c r="O2054" t="inlineStr">
        <is>
          <t>17.0%</t>
        </is>
      </c>
      <c r="P2054" t="inlineStr">
        <is>
          <t>73-2023-12-31</t>
        </is>
      </c>
      <c r="Q2054" t="n">
        <v>2</v>
      </c>
      <c r="R2054" t="n">
        <v>2</v>
      </c>
    </row>
    <row r="2055">
      <c r="A2055" t="inlineStr">
        <is>
          <t>73</t>
        </is>
      </c>
      <c r="B2055" t="inlineStr">
        <is>
          <t>Tiempo respuesta selección y contratación de colaboradores de planta</t>
        </is>
      </c>
      <c r="C2055" t="inlineStr">
        <is>
          <t>GESTIÓN Y DESARROLLO DEL TALENTO HUMANO</t>
        </is>
      </c>
      <c r="D2055" t="inlineStr">
        <is>
          <t>Semestral</t>
        </is>
      </c>
      <c r="E2055" t="inlineStr">
        <is>
          <t>Negativo</t>
        </is>
      </c>
      <c r="F2055" s="137" t="n">
        <v>45473</v>
      </c>
      <c r="G2055" t="n">
        <v>2024</v>
      </c>
      <c r="H2055" t="inlineStr">
        <is>
          <t>Junio</t>
        </is>
      </c>
      <c r="I2055" t="inlineStr">
        <is>
          <t>2024-1</t>
        </is>
      </c>
      <c r="J2055" t="n">
        <v>20</v>
      </c>
      <c r="K2055" t="n">
        <v>20</v>
      </c>
      <c r="L2055" t="n">
        <v>1</v>
      </c>
      <c r="M2055" t="n">
        <v>1</v>
      </c>
      <c r="N2055" t="inlineStr">
        <is>
          <t>20.0%</t>
        </is>
      </c>
      <c r="O2055" t="inlineStr">
        <is>
          <t>20.0%</t>
        </is>
      </c>
      <c r="P2055" t="inlineStr">
        <is>
          <t>73-2024-06-30</t>
        </is>
      </c>
      <c r="Q2055" t="n">
        <v>2</v>
      </c>
      <c r="R2055" t="n">
        <v>2</v>
      </c>
    </row>
    <row r="2056">
      <c r="A2056" t="inlineStr">
        <is>
          <t>73</t>
        </is>
      </c>
      <c r="B2056" t="inlineStr">
        <is>
          <t>Tiempo respuesta selección y contratación de colaboradores de planta</t>
        </is>
      </c>
      <c r="C2056" t="inlineStr">
        <is>
          <t>GESTIÓN Y DESARROLLO DEL TALENTO HUMANO</t>
        </is>
      </c>
      <c r="D2056" t="inlineStr">
        <is>
          <t>Semestral</t>
        </is>
      </c>
      <c r="E2056" t="inlineStr">
        <is>
          <t>Negativo</t>
        </is>
      </c>
      <c r="F2056" s="137" t="n">
        <v>45657</v>
      </c>
      <c r="G2056" t="n">
        <v>2024</v>
      </c>
      <c r="H2056" t="inlineStr">
        <is>
          <t>Diciembre</t>
        </is>
      </c>
      <c r="I2056" t="inlineStr">
        <is>
          <t>2024-2</t>
        </is>
      </c>
      <c r="J2056" t="n">
        <v>20</v>
      </c>
      <c r="K2056" t="n">
        <v>17</v>
      </c>
      <c r="L2056" t="n">
        <v>1.176470588235294</v>
      </c>
      <c r="M2056" t="n">
        <v>1.176470588235294</v>
      </c>
      <c r="N2056" t="inlineStr">
        <is>
          <t>20.0%</t>
        </is>
      </c>
      <c r="O2056" t="inlineStr">
        <is>
          <t>17.0%</t>
        </is>
      </c>
      <c r="P2056" t="inlineStr">
        <is>
          <t>73-2024-12-31</t>
        </is>
      </c>
      <c r="Q2056" t="n">
        <v>2</v>
      </c>
      <c r="R2056" t="n">
        <v>2</v>
      </c>
    </row>
    <row r="2057">
      <c r="A2057" t="inlineStr">
        <is>
          <t>73</t>
        </is>
      </c>
      <c r="B2057" t="inlineStr">
        <is>
          <t>Tiempo respuesta selección y contratación de colaboradores de planta</t>
        </is>
      </c>
      <c r="C2057" t="inlineStr">
        <is>
          <t>GESTIÓN Y DESARROLLO DEL TALENTO HUMANO</t>
        </is>
      </c>
      <c r="D2057" t="inlineStr">
        <is>
          <t>Semestral</t>
        </is>
      </c>
      <c r="E2057" t="inlineStr">
        <is>
          <t>Negativo</t>
        </is>
      </c>
      <c r="F2057" s="137" t="n">
        <v>45838</v>
      </c>
      <c r="G2057" t="n">
        <v>2025</v>
      </c>
      <c r="H2057" t="inlineStr">
        <is>
          <t>Junio</t>
        </is>
      </c>
      <c r="I2057" t="inlineStr">
        <is>
          <t>2025-1</t>
        </is>
      </c>
      <c r="J2057" t="n">
        <v>20</v>
      </c>
      <c r="K2057" t="n">
        <v>19</v>
      </c>
      <c r="L2057" t="n">
        <v>1.052631578947368</v>
      </c>
      <c r="M2057" t="n">
        <v>1.052631578947368</v>
      </c>
      <c r="N2057" t="inlineStr">
        <is>
          <t>20.0%</t>
        </is>
      </c>
      <c r="O2057" t="inlineStr">
        <is>
          <t>19.0%</t>
        </is>
      </c>
      <c r="P2057" t="inlineStr">
        <is>
          <t>73-2025-06-30</t>
        </is>
      </c>
      <c r="Q2057" t="n">
        <v>2</v>
      </c>
      <c r="R2057" t="n">
        <v>2</v>
      </c>
    </row>
    <row r="2058">
      <c r="A2058" t="inlineStr">
        <is>
          <t>73</t>
        </is>
      </c>
      <c r="B2058" t="inlineStr">
        <is>
          <t>Tiempo respuesta selección y contratación de colaboradores de planta</t>
        </is>
      </c>
      <c r="C2058" t="inlineStr">
        <is>
          <t>GESTIÓN Y DESARROLLO DEL TALENTO HUMANO</t>
        </is>
      </c>
      <c r="D2058" t="inlineStr">
        <is>
          <t>Semestral</t>
        </is>
      </c>
      <c r="E2058" t="inlineStr">
        <is>
          <t>Negativo</t>
        </is>
      </c>
      <c r="F2058" s="137" t="n">
        <v>46022</v>
      </c>
      <c r="G2058" t="n">
        <v>2025</v>
      </c>
      <c r="H2058" t="inlineStr">
        <is>
          <t>Diciembre</t>
        </is>
      </c>
      <c r="I2058" t="inlineStr">
        <is>
          <t>2025-2</t>
        </is>
      </c>
      <c r="J2058" t="n">
        <v>20</v>
      </c>
      <c r="K2058" t="n">
        <v>20</v>
      </c>
      <c r="L2058" t="n">
        <v>1</v>
      </c>
      <c r="M2058" t="n">
        <v>1</v>
      </c>
      <c r="N2058" t="inlineStr">
        <is>
          <t>20.0%</t>
        </is>
      </c>
      <c r="O2058" t="inlineStr">
        <is>
          <t>20.0%</t>
        </is>
      </c>
      <c r="P2058" t="inlineStr">
        <is>
          <t>73-2025-12-31</t>
        </is>
      </c>
      <c r="Q2058" t="n">
        <v>2</v>
      </c>
      <c r="R2058" t="n">
        <v>2</v>
      </c>
    </row>
    <row r="2059">
      <c r="A2059" t="inlineStr">
        <is>
          <t>74</t>
        </is>
      </c>
      <c r="B2059" t="inlineStr">
        <is>
          <t>Efectividad en las contrataciones</t>
        </is>
      </c>
      <c r="C2059" t="inlineStr">
        <is>
          <t>GESTIÓN Y DESARROLLO DEL TALENTO HUMANO</t>
        </is>
      </c>
      <c r="D2059" t="inlineStr">
        <is>
          <t>Semestral</t>
        </is>
      </c>
      <c r="E2059" t="inlineStr">
        <is>
          <t>Positivo</t>
        </is>
      </c>
      <c r="F2059" s="137" t="n">
        <v>45107</v>
      </c>
      <c r="G2059" t="n">
        <v>2023</v>
      </c>
      <c r="H2059" t="inlineStr">
        <is>
          <t>Junio</t>
        </is>
      </c>
      <c r="I2059" t="inlineStr">
        <is>
          <t>2023-1</t>
        </is>
      </c>
      <c r="J2059" t="n">
        <v>80</v>
      </c>
      <c r="K2059" t="n">
        <v>87.179487179487</v>
      </c>
      <c r="L2059" t="n">
        <v>1.089743589743587</v>
      </c>
      <c r="M2059" t="n">
        <v>1.089743589743587</v>
      </c>
      <c r="N2059" t="inlineStr">
        <is>
          <t>80.0%</t>
        </is>
      </c>
      <c r="O2059" t="inlineStr">
        <is>
          <t>87.18%</t>
        </is>
      </c>
      <c r="P2059" t="inlineStr">
        <is>
          <t>74-2023-06-30</t>
        </is>
      </c>
      <c r="Q2059" t="n">
        <v>2</v>
      </c>
      <c r="R2059" t="n">
        <v>2</v>
      </c>
    </row>
    <row r="2060">
      <c r="A2060" t="inlineStr">
        <is>
          <t>74</t>
        </is>
      </c>
      <c r="B2060" t="inlineStr">
        <is>
          <t>Efectividad en las contrataciones</t>
        </is>
      </c>
      <c r="C2060" t="inlineStr">
        <is>
          <t>GESTIÓN Y DESARROLLO DEL TALENTO HUMANO</t>
        </is>
      </c>
      <c r="D2060" t="inlineStr">
        <is>
          <t>Semestral</t>
        </is>
      </c>
      <c r="E2060" t="inlineStr">
        <is>
          <t>Positivo</t>
        </is>
      </c>
      <c r="F2060" s="137" t="n">
        <v>45291</v>
      </c>
      <c r="G2060" t="n">
        <v>2023</v>
      </c>
      <c r="H2060" t="inlineStr">
        <is>
          <t>Diciembre</t>
        </is>
      </c>
      <c r="I2060" t="inlineStr">
        <is>
          <t>2023-2</t>
        </is>
      </c>
      <c r="J2060" t="n">
        <v>80</v>
      </c>
      <c r="K2060" t="n">
        <v>94.64</v>
      </c>
      <c r="L2060" t="n">
        <v>1.183</v>
      </c>
      <c r="M2060" t="n">
        <v>1.183</v>
      </c>
      <c r="N2060" t="inlineStr">
        <is>
          <t>80.0%</t>
        </is>
      </c>
      <c r="O2060" t="inlineStr">
        <is>
          <t>94.64%</t>
        </is>
      </c>
      <c r="P2060" t="inlineStr">
        <is>
          <t>74-2023-12-31</t>
        </is>
      </c>
      <c r="Q2060" t="n">
        <v>2</v>
      </c>
      <c r="R2060" t="n">
        <v>2</v>
      </c>
    </row>
    <row r="2061">
      <c r="A2061" t="inlineStr">
        <is>
          <t>74</t>
        </is>
      </c>
      <c r="B2061" t="inlineStr">
        <is>
          <t>Efectividad en las contrataciones</t>
        </is>
      </c>
      <c r="C2061" t="inlineStr">
        <is>
          <t>GESTIÓN Y DESARROLLO DEL TALENTO HUMANO</t>
        </is>
      </c>
      <c r="D2061" t="inlineStr">
        <is>
          <t>Semestral</t>
        </is>
      </c>
      <c r="E2061" t="inlineStr">
        <is>
          <t>Positivo</t>
        </is>
      </c>
      <c r="F2061" s="137" t="n">
        <v>45473</v>
      </c>
      <c r="G2061" t="n">
        <v>2024</v>
      </c>
      <c r="H2061" t="inlineStr">
        <is>
          <t>Junio</t>
        </is>
      </c>
      <c r="I2061" t="inlineStr">
        <is>
          <t>2024-1</t>
        </is>
      </c>
      <c r="J2061" t="n">
        <v>80</v>
      </c>
      <c r="K2061" t="n">
        <v>91.53</v>
      </c>
      <c r="L2061" t="n">
        <v>1.144125</v>
      </c>
      <c r="M2061" t="n">
        <v>1.144125</v>
      </c>
      <c r="N2061" t="inlineStr">
        <is>
          <t>80.0%</t>
        </is>
      </c>
      <c r="O2061" t="inlineStr">
        <is>
          <t>91.53%</t>
        </is>
      </c>
      <c r="P2061" t="inlineStr">
        <is>
          <t>74-2024-06-30</t>
        </is>
      </c>
      <c r="Q2061" t="n">
        <v>2</v>
      </c>
      <c r="R2061" t="n">
        <v>2</v>
      </c>
    </row>
    <row r="2062">
      <c r="A2062" t="inlineStr">
        <is>
          <t>74</t>
        </is>
      </c>
      <c r="B2062" t="inlineStr">
        <is>
          <t>Efectividad en las contrataciones</t>
        </is>
      </c>
      <c r="C2062" t="inlineStr">
        <is>
          <t>GESTIÓN Y DESARROLLO DEL TALENTO HUMANO</t>
        </is>
      </c>
      <c r="D2062" t="inlineStr">
        <is>
          <t>Semestral</t>
        </is>
      </c>
      <c r="E2062" t="inlineStr">
        <is>
          <t>Positivo</t>
        </is>
      </c>
      <c r="F2062" s="137" t="n">
        <v>45657</v>
      </c>
      <c r="G2062" t="n">
        <v>2024</v>
      </c>
      <c r="H2062" t="inlineStr">
        <is>
          <t>Diciembre</t>
        </is>
      </c>
      <c r="I2062" t="inlineStr">
        <is>
          <t>2024-2</t>
        </is>
      </c>
      <c r="J2062" t="n">
        <v>80</v>
      </c>
      <c r="K2062" t="n">
        <v>95.45</v>
      </c>
      <c r="L2062" t="n">
        <v>1.193125</v>
      </c>
      <c r="M2062" t="n">
        <v>1.193125</v>
      </c>
      <c r="N2062" t="inlineStr">
        <is>
          <t>80.0%</t>
        </is>
      </c>
      <c r="O2062" t="inlineStr">
        <is>
          <t>95.45%</t>
        </is>
      </c>
      <c r="P2062" t="inlineStr">
        <is>
          <t>74-2024-12-31</t>
        </is>
      </c>
      <c r="Q2062" t="n">
        <v>2</v>
      </c>
      <c r="R2062" t="n">
        <v>2</v>
      </c>
    </row>
    <row r="2063">
      <c r="A2063" t="inlineStr">
        <is>
          <t>74</t>
        </is>
      </c>
      <c r="B2063" t="inlineStr">
        <is>
          <t>Efectividad en las contrataciones</t>
        </is>
      </c>
      <c r="C2063" t="inlineStr">
        <is>
          <t>GESTIÓN Y DESARROLLO DEL TALENTO HUMANO</t>
        </is>
      </c>
      <c r="D2063" t="inlineStr">
        <is>
          <t>Semestral</t>
        </is>
      </c>
      <c r="E2063" t="inlineStr">
        <is>
          <t>Positivo</t>
        </is>
      </c>
      <c r="F2063" s="137" t="n">
        <v>45838</v>
      </c>
      <c r="G2063" t="n">
        <v>2025</v>
      </c>
      <c r="H2063" t="inlineStr">
        <is>
          <t>Junio</t>
        </is>
      </c>
      <c r="I2063" t="inlineStr">
        <is>
          <t>2025-1</t>
        </is>
      </c>
      <c r="J2063" t="n">
        <v>80</v>
      </c>
      <c r="K2063" t="n">
        <v>91.48999999999999</v>
      </c>
      <c r="L2063" t="n">
        <v>1.143625</v>
      </c>
      <c r="M2063" t="n">
        <v>1.143625</v>
      </c>
      <c r="N2063" t="inlineStr">
        <is>
          <t>80.0%</t>
        </is>
      </c>
      <c r="O2063" t="inlineStr">
        <is>
          <t>91.49%</t>
        </is>
      </c>
      <c r="P2063" t="inlineStr">
        <is>
          <t>74-2025-06-30</t>
        </is>
      </c>
      <c r="Q2063" t="n">
        <v>2</v>
      </c>
      <c r="R2063" t="n">
        <v>2</v>
      </c>
    </row>
    <row r="2064">
      <c r="A2064" t="inlineStr">
        <is>
          <t>74</t>
        </is>
      </c>
      <c r="B2064" t="inlineStr">
        <is>
          <t>Efectividad en las contrataciones</t>
        </is>
      </c>
      <c r="C2064" t="inlineStr">
        <is>
          <t>GESTIÓN Y DESARROLLO DEL TALENTO HUMANO</t>
        </is>
      </c>
      <c r="D2064" t="inlineStr">
        <is>
          <t>Semestral</t>
        </is>
      </c>
      <c r="E2064" t="inlineStr">
        <is>
          <t>Positivo</t>
        </is>
      </c>
      <c r="F2064" s="137" t="n">
        <v>46022</v>
      </c>
      <c r="G2064" t="n">
        <v>2025</v>
      </c>
      <c r="H2064" t="inlineStr">
        <is>
          <t>Diciembre</t>
        </is>
      </c>
      <c r="I2064" t="inlineStr">
        <is>
          <t>2025-2</t>
        </is>
      </c>
      <c r="J2064" t="n">
        <v>80</v>
      </c>
      <c r="K2064" t="n">
        <v>90.31999999999999</v>
      </c>
      <c r="L2064" t="n">
        <v>1.129</v>
      </c>
      <c r="M2064" t="n">
        <v>1.129</v>
      </c>
      <c r="N2064" t="inlineStr">
        <is>
          <t>80.0%</t>
        </is>
      </c>
      <c r="O2064" t="inlineStr">
        <is>
          <t>90.32%</t>
        </is>
      </c>
      <c r="P2064" t="inlineStr">
        <is>
          <t>74-2025-12-31</t>
        </is>
      </c>
      <c r="Q2064" t="n">
        <v>2</v>
      </c>
      <c r="R2064" t="n">
        <v>2</v>
      </c>
    </row>
    <row r="2065">
      <c r="A2065" t="inlineStr">
        <is>
          <t>77</t>
        </is>
      </c>
      <c r="B2065" t="inlineStr">
        <is>
          <t>Disponibilidad de servicios tecnológicos</t>
        </is>
      </c>
      <c r="C2065" t="inlineStr">
        <is>
          <t>GESTIÓN DE LA TECNOLOGÍA E INNOVACIÓN DIGITAL</t>
        </is>
      </c>
      <c r="D2065" t="inlineStr">
        <is>
          <t>Mensual</t>
        </is>
      </c>
      <c r="E2065" t="inlineStr">
        <is>
          <t>Positivo</t>
        </is>
      </c>
      <c r="F2065" s="137" t="n">
        <v>44742</v>
      </c>
      <c r="G2065" t="n">
        <v>2022</v>
      </c>
      <c r="H2065" t="inlineStr">
        <is>
          <t>Junio</t>
        </is>
      </c>
      <c r="I2065" t="inlineStr">
        <is>
          <t>2022-1</t>
        </is>
      </c>
      <c r="J2065" t="n">
        <v>97</v>
      </c>
      <c r="K2065" t="n">
        <v>97.68333333333332</v>
      </c>
      <c r="L2065" t="n">
        <v>1.007044673539519</v>
      </c>
      <c r="M2065" t="n">
        <v>1.007044673539519</v>
      </c>
      <c r="N2065" t="inlineStr">
        <is>
          <t>97.0%</t>
        </is>
      </c>
      <c r="O2065" t="inlineStr">
        <is>
          <t>97.68%</t>
        </is>
      </c>
      <c r="P2065" t="inlineStr">
        <is>
          <t>77-2022-06-30</t>
        </is>
      </c>
      <c r="Q2065" t="n">
        <v>2</v>
      </c>
      <c r="R2065" t="n">
        <v>2</v>
      </c>
    </row>
    <row r="2066">
      <c r="A2066" t="inlineStr">
        <is>
          <t>77</t>
        </is>
      </c>
      <c r="B2066" t="inlineStr">
        <is>
          <t>Disponibilidad de servicios tecnológicos</t>
        </is>
      </c>
      <c r="C2066" t="inlineStr">
        <is>
          <t>GESTIÓN DE LA TECNOLOGÍA E INNOVACIÓN DIGITAL</t>
        </is>
      </c>
      <c r="D2066" t="inlineStr">
        <is>
          <t>Mensual</t>
        </is>
      </c>
      <c r="E2066" t="inlineStr">
        <is>
          <t>Positivo</t>
        </is>
      </c>
      <c r="F2066" s="137" t="n">
        <v>44926</v>
      </c>
      <c r="G2066" t="n">
        <v>2022</v>
      </c>
      <c r="H2066" t="inlineStr">
        <is>
          <t>Diciembre</t>
        </is>
      </c>
      <c r="I2066" t="inlineStr">
        <is>
          <t>2022-2</t>
        </is>
      </c>
      <c r="J2066" t="n">
        <v>97</v>
      </c>
      <c r="K2066" t="n">
        <v>98.11666666666667</v>
      </c>
      <c r="L2066" t="n">
        <v>1.011512027491409</v>
      </c>
      <c r="M2066" t="n">
        <v>1.011512027491409</v>
      </c>
      <c r="N2066" t="inlineStr">
        <is>
          <t>97.0%</t>
        </is>
      </c>
      <c r="O2066" t="inlineStr">
        <is>
          <t>98.12%</t>
        </is>
      </c>
      <c r="P2066" t="inlineStr">
        <is>
          <t>77-2022-12-31</t>
        </is>
      </c>
      <c r="Q2066" t="n">
        <v>2</v>
      </c>
      <c r="R2066" t="n">
        <v>2</v>
      </c>
    </row>
    <row r="2067">
      <c r="A2067" t="inlineStr">
        <is>
          <t>77</t>
        </is>
      </c>
      <c r="B2067" t="inlineStr">
        <is>
          <t>Disponibilidad de servicios tecnológicos</t>
        </is>
      </c>
      <c r="C2067" t="inlineStr">
        <is>
          <t>Gestión de la tecnología e innovación digital</t>
        </is>
      </c>
      <c r="D2067" t="inlineStr">
        <is>
          <t>Mensual</t>
        </is>
      </c>
      <c r="E2067" t="inlineStr">
        <is>
          <t>Positivo</t>
        </is>
      </c>
      <c r="F2067" s="137" t="n">
        <v>45107</v>
      </c>
      <c r="G2067" t="n">
        <v>2023</v>
      </c>
      <c r="H2067" t="inlineStr">
        <is>
          <t>Junio</t>
        </is>
      </c>
      <c r="I2067" t="inlineStr">
        <is>
          <t>2023-1</t>
        </is>
      </c>
      <c r="J2067" t="n">
        <v>97</v>
      </c>
      <c r="K2067" t="n">
        <v>97.68333333333334</v>
      </c>
      <c r="L2067" t="n">
        <v>1.007044673539519</v>
      </c>
      <c r="M2067" t="n">
        <v>1.007044673539519</v>
      </c>
      <c r="N2067" t="inlineStr">
        <is>
          <t>97.0%</t>
        </is>
      </c>
      <c r="O2067" t="inlineStr">
        <is>
          <t>97.68%</t>
        </is>
      </c>
      <c r="P2067" t="inlineStr">
        <is>
          <t>77-2023-06-30</t>
        </is>
      </c>
      <c r="Q2067" t="n">
        <v>2</v>
      </c>
      <c r="R2067" t="n">
        <v>2</v>
      </c>
    </row>
    <row r="2068">
      <c r="A2068" t="inlineStr">
        <is>
          <t>77</t>
        </is>
      </c>
      <c r="B2068" t="inlineStr">
        <is>
          <t>Disponibilidad de servicios tecnológicos</t>
        </is>
      </c>
      <c r="C2068" t="inlineStr">
        <is>
          <t>Gestión de la tecnología e innovación digital</t>
        </is>
      </c>
      <c r="D2068" t="inlineStr">
        <is>
          <t>Mensual</t>
        </is>
      </c>
      <c r="E2068" t="inlineStr">
        <is>
          <t>Positivo</t>
        </is>
      </c>
      <c r="F2068" s="137" t="n">
        <v>45291</v>
      </c>
      <c r="G2068" t="n">
        <v>2023</v>
      </c>
      <c r="H2068" t="inlineStr">
        <is>
          <t>Diciembre</t>
        </is>
      </c>
      <c r="I2068" t="inlineStr">
        <is>
          <t>2023-2</t>
        </is>
      </c>
      <c r="J2068" t="n">
        <v>97</v>
      </c>
      <c r="K2068" t="n">
        <v>97.58333333333333</v>
      </c>
      <c r="L2068" t="n">
        <v>1.006013745704467</v>
      </c>
      <c r="M2068" t="n">
        <v>1.006013745704467</v>
      </c>
      <c r="N2068" t="inlineStr">
        <is>
          <t>97.0%</t>
        </is>
      </c>
      <c r="O2068" t="inlineStr">
        <is>
          <t>97.58%</t>
        </is>
      </c>
      <c r="P2068" t="inlineStr">
        <is>
          <t>77-2023-12-31</t>
        </is>
      </c>
      <c r="Q2068" t="n">
        <v>2</v>
      </c>
      <c r="R2068" t="n">
        <v>2</v>
      </c>
    </row>
    <row r="2069">
      <c r="A2069" t="inlineStr">
        <is>
          <t>77</t>
        </is>
      </c>
      <c r="B2069" t="inlineStr">
        <is>
          <t>Disponibilidad de servicios tecnológicos</t>
        </is>
      </c>
      <c r="C2069" t="inlineStr">
        <is>
          <t>Gestión de la tecnología e innovación digital</t>
        </is>
      </c>
      <c r="D2069" t="inlineStr">
        <is>
          <t>Mensual</t>
        </is>
      </c>
      <c r="E2069" t="inlineStr">
        <is>
          <t>Positivo</t>
        </is>
      </c>
      <c r="F2069" s="137" t="n">
        <v>45473</v>
      </c>
      <c r="G2069" t="n">
        <v>2024</v>
      </c>
      <c r="H2069" t="inlineStr">
        <is>
          <t>Junio</t>
        </is>
      </c>
      <c r="I2069" t="inlineStr">
        <is>
          <t>2024-1</t>
        </is>
      </c>
      <c r="J2069" t="n">
        <v>97</v>
      </c>
      <c r="K2069" t="n">
        <v>98.33166666666666</v>
      </c>
      <c r="L2069" t="n">
        <v>1.01372852233677</v>
      </c>
      <c r="M2069" t="n">
        <v>1.01372852233677</v>
      </c>
      <c r="N2069" t="inlineStr">
        <is>
          <t>97.0%</t>
        </is>
      </c>
      <c r="O2069" t="inlineStr">
        <is>
          <t>98.33%</t>
        </is>
      </c>
      <c r="P2069" t="inlineStr">
        <is>
          <t>77-2024-06-30</t>
        </is>
      </c>
      <c r="Q2069" t="n">
        <v>2</v>
      </c>
      <c r="R2069" t="n">
        <v>2</v>
      </c>
    </row>
    <row r="2070">
      <c r="A2070" t="inlineStr">
        <is>
          <t>77</t>
        </is>
      </c>
      <c r="B2070" t="inlineStr">
        <is>
          <t>Disponibilidad de servicios tecnológicos</t>
        </is>
      </c>
      <c r="C2070" t="inlineStr">
        <is>
          <t>Gestión de la tecnología e innovación digital</t>
        </is>
      </c>
      <c r="D2070" t="inlineStr">
        <is>
          <t>Mensual</t>
        </is>
      </c>
      <c r="E2070" t="inlineStr">
        <is>
          <t>Positivo</t>
        </is>
      </c>
      <c r="F2070" s="137" t="n">
        <v>45657</v>
      </c>
      <c r="G2070" t="n">
        <v>2024</v>
      </c>
      <c r="H2070" t="inlineStr">
        <is>
          <t>Diciembre</t>
        </is>
      </c>
      <c r="I2070" t="inlineStr">
        <is>
          <t>2024-2</t>
        </is>
      </c>
      <c r="J2070" t="n">
        <v>97</v>
      </c>
      <c r="K2070" t="n">
        <v>96.53333333333335</v>
      </c>
      <c r="L2070" t="n">
        <v>0.9951890034364262</v>
      </c>
      <c r="M2070" t="n">
        <v>0.9951890034364262</v>
      </c>
      <c r="N2070" t="inlineStr">
        <is>
          <t>97.0%</t>
        </is>
      </c>
      <c r="O2070" t="inlineStr">
        <is>
          <t>96.53%</t>
        </is>
      </c>
      <c r="P2070" t="inlineStr">
        <is>
          <t>77-2024-12-31</t>
        </is>
      </c>
      <c r="Q2070" t="n">
        <v>2</v>
      </c>
      <c r="R2070" t="n">
        <v>2</v>
      </c>
    </row>
    <row r="2071">
      <c r="A2071" t="inlineStr">
        <is>
          <t>77</t>
        </is>
      </c>
      <c r="B2071" t="inlineStr">
        <is>
          <t>Disponibilidad de servicios tecnológicos</t>
        </is>
      </c>
      <c r="C2071" t="inlineStr">
        <is>
          <t>GESTIÓN DE LA TECNOLOGÍA E INNOVACIÓN DIGITAL</t>
        </is>
      </c>
      <c r="D2071" t="inlineStr">
        <is>
          <t>Mensual</t>
        </is>
      </c>
      <c r="E2071" t="inlineStr">
        <is>
          <t>Positivo</t>
        </is>
      </c>
      <c r="F2071" s="137" t="n">
        <v>45838</v>
      </c>
      <c r="G2071" t="n">
        <v>2025</v>
      </c>
      <c r="H2071" t="inlineStr">
        <is>
          <t>Junio</t>
        </is>
      </c>
      <c r="I2071" t="inlineStr">
        <is>
          <t>2025-1</t>
        </is>
      </c>
      <c r="J2071" t="n">
        <v>97</v>
      </c>
      <c r="K2071" t="n">
        <v>94.64999999999999</v>
      </c>
      <c r="L2071" t="n">
        <v>0.9757731958762885</v>
      </c>
      <c r="M2071" t="n">
        <v>0.9757731958762885</v>
      </c>
      <c r="N2071" t="inlineStr">
        <is>
          <t>97.0%</t>
        </is>
      </c>
      <c r="O2071" t="inlineStr">
        <is>
          <t>94.65%</t>
        </is>
      </c>
      <c r="P2071" t="inlineStr">
        <is>
          <t>77-2025-06-30</t>
        </is>
      </c>
      <c r="Q2071" t="n">
        <v>2</v>
      </c>
      <c r="R2071" t="n">
        <v>2</v>
      </c>
    </row>
    <row r="2072">
      <c r="A2072" t="inlineStr">
        <is>
          <t>77</t>
        </is>
      </c>
      <c r="B2072" t="inlineStr">
        <is>
          <t>Disponibilidad de servicios tecnológicos</t>
        </is>
      </c>
      <c r="C2072" t="inlineStr">
        <is>
          <t>GESTIÓN DE LA TECNOLOGÍA E INNOVACIÓN DIGITAL</t>
        </is>
      </c>
      <c r="D2072" t="inlineStr">
        <is>
          <t>Mensual</t>
        </is>
      </c>
      <c r="E2072" t="inlineStr">
        <is>
          <t>Positivo</t>
        </is>
      </c>
      <c r="F2072" s="137" t="n">
        <v>46022</v>
      </c>
      <c r="G2072" t="n">
        <v>2025</v>
      </c>
      <c r="H2072" t="inlineStr">
        <is>
          <t>Diciembre</t>
        </is>
      </c>
      <c r="I2072" t="inlineStr">
        <is>
          <t>2025-2</t>
        </is>
      </c>
      <c r="J2072" t="n">
        <v>97</v>
      </c>
      <c r="K2072" t="n">
        <v>96.45999999999999</v>
      </c>
      <c r="L2072" t="n">
        <v>0.9944329896907216</v>
      </c>
      <c r="M2072" t="n">
        <v>0.9944329896907216</v>
      </c>
      <c r="N2072" t="inlineStr">
        <is>
          <t>97.0%</t>
        </is>
      </c>
      <c r="O2072" t="inlineStr">
        <is>
          <t>96.46%</t>
        </is>
      </c>
      <c r="P2072" t="inlineStr">
        <is>
          <t>77-2025-12-31</t>
        </is>
      </c>
      <c r="Q2072" t="n">
        <v>2</v>
      </c>
      <c r="R2072" t="n">
        <v>2</v>
      </c>
    </row>
    <row r="2073">
      <c r="A2073" t="inlineStr">
        <is>
          <t>77</t>
        </is>
      </c>
      <c r="B2073" t="inlineStr">
        <is>
          <t>Disponibilidad de servicios tecnológicos</t>
        </is>
      </c>
      <c r="C2073" t="inlineStr">
        <is>
          <t>GESTIÓN DE LA TECNOLOGÍA E INNOVACIÓN DIGITAL</t>
        </is>
      </c>
      <c r="D2073" t="inlineStr">
        <is>
          <t>Mensual</t>
        </is>
      </c>
      <c r="E2073" t="inlineStr">
        <is>
          <t>Positivo</t>
        </is>
      </c>
      <c r="F2073" s="137" t="n">
        <v>46203</v>
      </c>
      <c r="G2073" t="n">
        <v>2026</v>
      </c>
      <c r="H2073" t="inlineStr">
        <is>
          <t>Junio</t>
        </is>
      </c>
      <c r="I2073" t="inlineStr">
        <is>
          <t>2026-1</t>
        </is>
      </c>
      <c r="J2073" t="n">
        <v>97</v>
      </c>
      <c r="K2073" t="n">
        <v>94.90000000000001</v>
      </c>
      <c r="L2073" t="n">
        <v>0.9783505154639176</v>
      </c>
      <c r="M2073" t="n">
        <v>0.9783505154639176</v>
      </c>
      <c r="N2073" t="inlineStr">
        <is>
          <t>97.0%</t>
        </is>
      </c>
      <c r="O2073" t="inlineStr">
        <is>
          <t>94.9%</t>
        </is>
      </c>
      <c r="P2073" t="inlineStr">
        <is>
          <t>77-2026-06-30</t>
        </is>
      </c>
      <c r="Q2073" t="n">
        <v>2</v>
      </c>
      <c r="R2073" t="n">
        <v>2</v>
      </c>
    </row>
    <row r="2074">
      <c r="A2074" t="inlineStr">
        <is>
          <t>78</t>
        </is>
      </c>
      <c r="B2074" t="inlineStr">
        <is>
          <t>Cumplimiento programa de auditoría</t>
        </is>
      </c>
      <c r="C2074" t="inlineStr">
        <is>
          <t>AUDITORÍA INTERNA</t>
        </is>
      </c>
      <c r="D2074" t="inlineStr">
        <is>
          <t>Bimestral</t>
        </is>
      </c>
      <c r="E2074" t="inlineStr">
        <is>
          <t>Positivo</t>
        </is>
      </c>
      <c r="F2074" s="137" t="n">
        <v>45107</v>
      </c>
      <c r="G2074" t="n">
        <v>2023</v>
      </c>
      <c r="H2074" t="inlineStr">
        <is>
          <t>Junio</t>
        </is>
      </c>
      <c r="I2074" t="inlineStr">
        <is>
          <t>2023-1</t>
        </is>
      </c>
      <c r="J2074" t="n">
        <v>100</v>
      </c>
      <c r="K2074" t="n">
        <v>100</v>
      </c>
      <c r="L2074" t="n">
        <v>1</v>
      </c>
      <c r="M2074" t="n">
        <v>1</v>
      </c>
      <c r="N2074" t="inlineStr">
        <is>
          <t>100.0%</t>
        </is>
      </c>
      <c r="O2074" t="inlineStr">
        <is>
          <t>100.0%</t>
        </is>
      </c>
      <c r="P2074" t="inlineStr">
        <is>
          <t>78-2023-06-30</t>
        </is>
      </c>
      <c r="Q2074" t="n">
        <v>2</v>
      </c>
      <c r="R2074" t="n">
        <v>2</v>
      </c>
    </row>
    <row r="2075">
      <c r="A2075" t="inlineStr">
        <is>
          <t>78</t>
        </is>
      </c>
      <c r="B2075" t="inlineStr">
        <is>
          <t>Cumplimiento programa de auditoría</t>
        </is>
      </c>
      <c r="C2075" t="inlineStr">
        <is>
          <t>AUDITORÍA INTERNA</t>
        </is>
      </c>
      <c r="D2075" t="inlineStr">
        <is>
          <t>Bimestral</t>
        </is>
      </c>
      <c r="E2075" t="inlineStr">
        <is>
          <t>Positivo</t>
        </is>
      </c>
      <c r="F2075" s="137" t="n">
        <v>45291</v>
      </c>
      <c r="G2075" t="n">
        <v>2023</v>
      </c>
      <c r="H2075" t="inlineStr">
        <is>
          <t>Diciembre</t>
        </is>
      </c>
      <c r="I2075" t="inlineStr">
        <is>
          <t>2023-2</t>
        </is>
      </c>
      <c r="J2075" t="n">
        <v>100</v>
      </c>
      <c r="K2075" t="n">
        <v>107.4066666666667</v>
      </c>
      <c r="L2075" t="n">
        <v>1.074066666666667</v>
      </c>
      <c r="M2075" t="n">
        <v>1.074066666666667</v>
      </c>
      <c r="N2075" t="inlineStr">
        <is>
          <t>100.0%</t>
        </is>
      </c>
      <c r="O2075" t="inlineStr">
        <is>
          <t>107.41%</t>
        </is>
      </c>
      <c r="P2075" t="inlineStr">
        <is>
          <t>78-2023-12-31</t>
        </is>
      </c>
      <c r="Q2075" t="n">
        <v>2</v>
      </c>
      <c r="R2075" t="n">
        <v>2</v>
      </c>
    </row>
    <row r="2076">
      <c r="A2076" t="inlineStr">
        <is>
          <t>78</t>
        </is>
      </c>
      <c r="B2076" t="inlineStr">
        <is>
          <t>Cumplimiento programa de auditoría</t>
        </is>
      </c>
      <c r="C2076" t="inlineStr">
        <is>
          <t>AUDITORÍA INTERNA</t>
        </is>
      </c>
      <c r="D2076" t="inlineStr">
        <is>
          <t>Bimestral</t>
        </is>
      </c>
      <c r="E2076" t="inlineStr">
        <is>
          <t>Positivo</t>
        </is>
      </c>
      <c r="F2076" s="137" t="n">
        <v>45473</v>
      </c>
      <c r="G2076" t="n">
        <v>2024</v>
      </c>
      <c r="H2076" t="inlineStr">
        <is>
          <t>Junio</t>
        </is>
      </c>
      <c r="I2076" t="inlineStr">
        <is>
          <t>2024-1</t>
        </is>
      </c>
      <c r="J2076" t="n">
        <v>100</v>
      </c>
      <c r="K2076" t="n">
        <v>90</v>
      </c>
      <c r="L2076" t="n">
        <v>0.9</v>
      </c>
      <c r="M2076" t="n">
        <v>0.9</v>
      </c>
      <c r="N2076" t="inlineStr">
        <is>
          <t>100.0%</t>
        </is>
      </c>
      <c r="O2076" t="inlineStr">
        <is>
          <t>90.0%</t>
        </is>
      </c>
      <c r="P2076" t="inlineStr">
        <is>
          <t>78-2024-06-30</t>
        </is>
      </c>
      <c r="Q2076" t="n">
        <v>2</v>
      </c>
      <c r="R2076" t="n">
        <v>2</v>
      </c>
    </row>
    <row r="2077">
      <c r="A2077" t="inlineStr">
        <is>
          <t>78</t>
        </is>
      </c>
      <c r="B2077" t="inlineStr">
        <is>
          <t>Cumplimiento programa de auditoría</t>
        </is>
      </c>
      <c r="C2077" t="inlineStr">
        <is>
          <t>AUDITORÍA INTERNA</t>
        </is>
      </c>
      <c r="D2077" t="inlineStr">
        <is>
          <t>Bimestral</t>
        </is>
      </c>
      <c r="E2077" t="inlineStr">
        <is>
          <t>Positivo</t>
        </is>
      </c>
      <c r="F2077" s="137" t="n">
        <v>45657</v>
      </c>
      <c r="G2077" t="n">
        <v>2024</v>
      </c>
      <c r="H2077" t="inlineStr">
        <is>
          <t>Diciembre</t>
        </is>
      </c>
      <c r="I2077" t="inlineStr">
        <is>
          <t>2024-2</t>
        </is>
      </c>
      <c r="J2077" t="n">
        <v>100</v>
      </c>
      <c r="K2077" t="n">
        <v>104.1666666666667</v>
      </c>
      <c r="L2077" t="n">
        <v>1.041666666666667</v>
      </c>
      <c r="M2077" t="n">
        <v>1.041666666666667</v>
      </c>
      <c r="N2077" t="inlineStr">
        <is>
          <t>100.0%</t>
        </is>
      </c>
      <c r="O2077" t="inlineStr">
        <is>
          <t>104.17%</t>
        </is>
      </c>
      <c r="P2077" t="inlineStr">
        <is>
          <t>78-2024-12-31</t>
        </is>
      </c>
      <c r="Q2077" t="n">
        <v>2</v>
      </c>
      <c r="R2077" t="n">
        <v>2</v>
      </c>
    </row>
    <row r="2078">
      <c r="A2078" t="inlineStr">
        <is>
          <t>79</t>
        </is>
      </c>
      <c r="B2078" t="inlineStr">
        <is>
          <t>Cierre Eficaz De Oportunidades De Mejora De Auditoria Interna</t>
        </is>
      </c>
      <c r="C2078" t="inlineStr">
        <is>
          <t>AUDITORÍA INTERNA</t>
        </is>
      </c>
      <c r="D2078" t="inlineStr">
        <is>
          <t>Bimestral</t>
        </is>
      </c>
      <c r="E2078" t="inlineStr">
        <is>
          <t>Positivo</t>
        </is>
      </c>
      <c r="F2078" s="137" t="n">
        <v>45107</v>
      </c>
      <c r="G2078" t="n">
        <v>2023</v>
      </c>
      <c r="H2078" t="inlineStr">
        <is>
          <t>Junio</t>
        </is>
      </c>
      <c r="I2078" t="inlineStr">
        <is>
          <t>2023-1</t>
        </is>
      </c>
      <c r="J2078" t="n">
        <v>85</v>
      </c>
      <c r="K2078" t="n">
        <v>100</v>
      </c>
      <c r="L2078" t="n">
        <v>1.176470588235294</v>
      </c>
      <c r="M2078" t="n">
        <v>1.176470588235294</v>
      </c>
      <c r="N2078" t="inlineStr">
        <is>
          <t>85.0%</t>
        </is>
      </c>
      <c r="O2078" t="inlineStr">
        <is>
          <t>100.0%</t>
        </is>
      </c>
      <c r="P2078" t="inlineStr">
        <is>
          <t>79-2023-06-30</t>
        </is>
      </c>
      <c r="Q2078" t="n">
        <v>2</v>
      </c>
      <c r="R2078" t="n">
        <v>2</v>
      </c>
    </row>
    <row r="2079">
      <c r="A2079" t="inlineStr">
        <is>
          <t>79</t>
        </is>
      </c>
      <c r="B2079" t="inlineStr">
        <is>
          <t>Cierre Eficaz De Oportunidades De Mejora De Auditoria Interna</t>
        </is>
      </c>
      <c r="C2079" t="inlineStr">
        <is>
          <t>AUDITORÍA INTERNA</t>
        </is>
      </c>
      <c r="D2079" t="inlineStr">
        <is>
          <t>Bimestral</t>
        </is>
      </c>
      <c r="E2079" t="inlineStr">
        <is>
          <t>Positivo</t>
        </is>
      </c>
      <c r="F2079" s="137" t="n">
        <v>45291</v>
      </c>
      <c r="G2079" t="n">
        <v>2023</v>
      </c>
      <c r="H2079" t="inlineStr">
        <is>
          <t>Diciembre</t>
        </is>
      </c>
      <c r="I2079" t="inlineStr">
        <is>
          <t>2023-2</t>
        </is>
      </c>
      <c r="J2079" t="n">
        <v>85</v>
      </c>
      <c r="K2079" t="n">
        <v>98.48333333333333</v>
      </c>
      <c r="L2079" t="n">
        <v>1.158627450980392</v>
      </c>
      <c r="M2079" t="n">
        <v>1.158627450980392</v>
      </c>
      <c r="N2079" t="inlineStr">
        <is>
          <t>85.0%</t>
        </is>
      </c>
      <c r="O2079" t="inlineStr">
        <is>
          <t>98.48%</t>
        </is>
      </c>
      <c r="P2079" t="inlineStr">
        <is>
          <t>79-2023-12-31</t>
        </is>
      </c>
      <c r="Q2079" t="n">
        <v>2</v>
      </c>
      <c r="R2079" t="n">
        <v>2</v>
      </c>
    </row>
    <row r="2080">
      <c r="A2080" t="inlineStr">
        <is>
          <t>8</t>
        </is>
      </c>
      <c r="B2080" t="inlineStr">
        <is>
          <t>Catalogo de recursos virtuales</t>
        </is>
      </c>
      <c r="C2080" t="inlineStr">
        <is>
          <t>Gestión, Evaluación e Innovación Curricular</t>
        </is>
      </c>
      <c r="D2080" t="inlineStr">
        <is>
          <t>Mensual</t>
        </is>
      </c>
      <c r="E2080" t="inlineStr">
        <is>
          <t>Positivo</t>
        </is>
      </c>
      <c r="F2080" s="137" t="n">
        <v>45107</v>
      </c>
      <c r="G2080" t="n">
        <v>2023</v>
      </c>
      <c r="H2080" t="inlineStr">
        <is>
          <t>Junio</t>
        </is>
      </c>
      <c r="I2080" t="inlineStr">
        <is>
          <t>2023-1</t>
        </is>
      </c>
      <c r="J2080" t="n">
        <v>42.66666666666666</v>
      </c>
      <c r="K2080" t="n">
        <v>43.33333333333334</v>
      </c>
      <c r="L2080" t="n">
        <v>1.015625</v>
      </c>
      <c r="M2080" t="n">
        <v>1.015625</v>
      </c>
      <c r="N2080" t="inlineStr">
        <is>
          <t>42.67%</t>
        </is>
      </c>
      <c r="O2080" t="inlineStr">
        <is>
          <t>43.33%</t>
        </is>
      </c>
      <c r="P2080" t="inlineStr">
        <is>
          <t>8-2023-06-30</t>
        </is>
      </c>
      <c r="Q2080" t="n">
        <v>2</v>
      </c>
      <c r="R2080" t="n">
        <v>2</v>
      </c>
    </row>
    <row r="2081">
      <c r="A2081" t="inlineStr">
        <is>
          <t>8</t>
        </is>
      </c>
      <c r="B2081" t="inlineStr">
        <is>
          <t>Catalogo de recursos virtuales</t>
        </is>
      </c>
      <c r="C2081" t="inlineStr">
        <is>
          <t>Gestión, Evaluación e Innovación Curricular</t>
        </is>
      </c>
      <c r="D2081" t="inlineStr">
        <is>
          <t>Mensual</t>
        </is>
      </c>
      <c r="E2081" t="inlineStr">
        <is>
          <t>Positivo</t>
        </is>
      </c>
      <c r="F2081" s="137" t="n">
        <v>45291</v>
      </c>
      <c r="G2081" t="n">
        <v>2023</v>
      </c>
      <c r="H2081" t="inlineStr">
        <is>
          <t>Diciembre</t>
        </is>
      </c>
      <c r="I2081" t="inlineStr">
        <is>
          <t>2023-2</t>
        </is>
      </c>
      <c r="J2081" t="n">
        <v>88.66666666666667</v>
      </c>
      <c r="K2081" t="n">
        <v>87</v>
      </c>
      <c r="L2081" t="n">
        <v>0.981203007518797</v>
      </c>
      <c r="M2081" t="n">
        <v>0.981203007518797</v>
      </c>
      <c r="N2081" t="inlineStr">
        <is>
          <t>88.67%</t>
        </is>
      </c>
      <c r="O2081" t="inlineStr">
        <is>
          <t>87.0%</t>
        </is>
      </c>
      <c r="P2081" t="inlineStr">
        <is>
          <t>8-2023-12-31</t>
        </is>
      </c>
      <c r="Q2081" t="n">
        <v>2</v>
      </c>
      <c r="R2081" t="n">
        <v>2</v>
      </c>
    </row>
    <row r="2082">
      <c r="A2082" t="inlineStr">
        <is>
          <t>84</t>
        </is>
      </c>
      <c r="B2082" t="inlineStr">
        <is>
          <t>Funcionamiento del COPASST</t>
        </is>
      </c>
      <c r="C2082" t="inlineStr">
        <is>
          <t>GESTIÓN DE SEGURIDAD Y SALUD EN EL TRABAJO</t>
        </is>
      </c>
      <c r="D2082" t="inlineStr">
        <is>
          <t>Anual</t>
        </is>
      </c>
      <c r="E2082" t="inlineStr">
        <is>
          <t>Positivo</t>
        </is>
      </c>
      <c r="F2082" s="137" t="n">
        <v>45291</v>
      </c>
      <c r="G2082" t="n">
        <v>2023</v>
      </c>
      <c r="H2082" t="inlineStr">
        <is>
          <t>Diciembre</t>
        </is>
      </c>
      <c r="I2082" t="inlineStr">
        <is>
          <t>2023-2</t>
        </is>
      </c>
      <c r="J2082" t="n">
        <v>100</v>
      </c>
      <c r="K2082" t="n">
        <v>100</v>
      </c>
      <c r="L2082" t="n">
        <v>1</v>
      </c>
      <c r="M2082" t="n">
        <v>1</v>
      </c>
      <c r="N2082" t="inlineStr">
        <is>
          <t>100.0%</t>
        </is>
      </c>
      <c r="O2082" t="inlineStr">
        <is>
          <t>100.0%</t>
        </is>
      </c>
      <c r="P2082" t="inlineStr">
        <is>
          <t>84-2023-12-31</t>
        </is>
      </c>
      <c r="Q2082" t="n">
        <v>2</v>
      </c>
      <c r="R2082" t="n">
        <v>2</v>
      </c>
    </row>
    <row r="2083">
      <c r="A2083" t="inlineStr">
        <is>
          <t>84</t>
        </is>
      </c>
      <c r="B2083" t="inlineStr">
        <is>
          <t>Funcionamiento del COPASST</t>
        </is>
      </c>
      <c r="C2083" t="inlineStr">
        <is>
          <t>GESTIÓN DE SEGURIDAD Y SALUD EN EL TRABAJO</t>
        </is>
      </c>
      <c r="D2083" t="inlineStr">
        <is>
          <t>Anual</t>
        </is>
      </c>
      <c r="E2083" t="inlineStr">
        <is>
          <t>Positivo</t>
        </is>
      </c>
      <c r="F2083" s="137" t="n">
        <v>45657</v>
      </c>
      <c r="G2083" t="n">
        <v>2024</v>
      </c>
      <c r="H2083" t="inlineStr">
        <is>
          <t>Diciembre</t>
        </is>
      </c>
      <c r="I2083" t="inlineStr">
        <is>
          <t>2024-2</t>
        </is>
      </c>
      <c r="J2083" t="n">
        <v>100</v>
      </c>
      <c r="K2083" t="n">
        <v>100</v>
      </c>
      <c r="L2083" t="n">
        <v>1</v>
      </c>
      <c r="M2083" t="n">
        <v>1</v>
      </c>
      <c r="N2083" t="inlineStr">
        <is>
          <t>100.0%</t>
        </is>
      </c>
      <c r="O2083" t="inlineStr">
        <is>
          <t>100.0%</t>
        </is>
      </c>
      <c r="P2083" t="inlineStr">
        <is>
          <t>84-2024-12-31</t>
        </is>
      </c>
      <c r="Q2083" t="n">
        <v>2</v>
      </c>
      <c r="R2083" t="n">
        <v>2</v>
      </c>
    </row>
    <row r="2084">
      <c r="A2084" t="inlineStr">
        <is>
          <t>84</t>
        </is>
      </c>
      <c r="B2084" t="inlineStr">
        <is>
          <t>Funcionamiento del COPASST</t>
        </is>
      </c>
      <c r="C2084" t="inlineStr">
        <is>
          <t>GESTIÓN DE SEGURIDAD Y SALUD EN EL TRABAJO</t>
        </is>
      </c>
      <c r="D2084" t="inlineStr">
        <is>
          <t>Anual</t>
        </is>
      </c>
      <c r="E2084" t="inlineStr">
        <is>
          <t>Positivo</t>
        </is>
      </c>
      <c r="F2084" s="137" t="n">
        <v>46022</v>
      </c>
      <c r="G2084" t="n">
        <v>2025</v>
      </c>
      <c r="H2084" t="inlineStr">
        <is>
          <t>Diciembre</t>
        </is>
      </c>
      <c r="I2084" t="inlineStr">
        <is>
          <t>2025-2</t>
        </is>
      </c>
      <c r="J2084" t="n">
        <v>100</v>
      </c>
      <c r="K2084" t="n">
        <v>100</v>
      </c>
      <c r="L2084" t="n">
        <v>1</v>
      </c>
      <c r="M2084" t="n">
        <v>1</v>
      </c>
      <c r="N2084" t="inlineStr">
        <is>
          <t>100.0%</t>
        </is>
      </c>
      <c r="O2084" t="inlineStr">
        <is>
          <t>100.0%</t>
        </is>
      </c>
      <c r="P2084" t="inlineStr">
        <is>
          <t>84-2025-12-31</t>
        </is>
      </c>
      <c r="Q2084" t="n">
        <v>2</v>
      </c>
      <c r="R2084" t="n">
        <v>2</v>
      </c>
    </row>
    <row r="2085">
      <c r="A2085" t="inlineStr">
        <is>
          <t>85</t>
        </is>
      </c>
      <c r="B2085" t="inlineStr">
        <is>
          <t>Plan de Emergencias</t>
        </is>
      </c>
      <c r="C2085" t="inlineStr">
        <is>
          <t>GESTIÓN DE SEGURIDAD Y SALUD EN EL TRABAJO</t>
        </is>
      </c>
      <c r="D2085" t="inlineStr">
        <is>
          <t>Anual</t>
        </is>
      </c>
      <c r="E2085" t="inlineStr">
        <is>
          <t>Positivo</t>
        </is>
      </c>
      <c r="F2085" s="137" t="n">
        <v>45291</v>
      </c>
      <c r="G2085" t="n">
        <v>2023</v>
      </c>
      <c r="H2085" t="inlineStr">
        <is>
          <t>Diciembre</t>
        </is>
      </c>
      <c r="I2085" t="inlineStr">
        <is>
          <t>2023-2</t>
        </is>
      </c>
      <c r="J2085" t="n">
        <v>100</v>
      </c>
      <c r="K2085" t="n">
        <v>100</v>
      </c>
      <c r="L2085" t="n">
        <v>1</v>
      </c>
      <c r="M2085" t="n">
        <v>1</v>
      </c>
      <c r="N2085" t="inlineStr">
        <is>
          <t>100.0%</t>
        </is>
      </c>
      <c r="O2085" t="inlineStr">
        <is>
          <t>100.0%</t>
        </is>
      </c>
      <c r="P2085" t="inlineStr">
        <is>
          <t>85-2023-12-31</t>
        </is>
      </c>
      <c r="Q2085" t="n">
        <v>2</v>
      </c>
      <c r="R2085" t="n">
        <v>2</v>
      </c>
    </row>
    <row r="2086">
      <c r="A2086" t="inlineStr">
        <is>
          <t>85</t>
        </is>
      </c>
      <c r="B2086" t="inlineStr">
        <is>
          <t>Plan de Emergencias</t>
        </is>
      </c>
      <c r="C2086" t="inlineStr">
        <is>
          <t>GESTIÓN DE SEGURIDAD Y SALUD EN EL TRABAJO</t>
        </is>
      </c>
      <c r="D2086" t="inlineStr">
        <is>
          <t>Anual</t>
        </is>
      </c>
      <c r="E2086" t="inlineStr">
        <is>
          <t>Positivo</t>
        </is>
      </c>
      <c r="F2086" s="137" t="n">
        <v>45657</v>
      </c>
      <c r="G2086" t="n">
        <v>2024</v>
      </c>
      <c r="H2086" t="inlineStr">
        <is>
          <t>Diciembre</t>
        </is>
      </c>
      <c r="I2086" t="inlineStr">
        <is>
          <t>2024-2</t>
        </is>
      </c>
      <c r="J2086" t="n">
        <v>100</v>
      </c>
      <c r="K2086" t="n">
        <v>100</v>
      </c>
      <c r="L2086" t="n">
        <v>1</v>
      </c>
      <c r="M2086" t="n">
        <v>1</v>
      </c>
      <c r="N2086" t="inlineStr">
        <is>
          <t>100.0%</t>
        </is>
      </c>
      <c r="O2086" t="inlineStr">
        <is>
          <t>100.0%</t>
        </is>
      </c>
      <c r="P2086" t="inlineStr">
        <is>
          <t>85-2024-12-31</t>
        </is>
      </c>
      <c r="Q2086" t="n">
        <v>2</v>
      </c>
      <c r="R2086" t="n">
        <v>2</v>
      </c>
    </row>
    <row r="2087">
      <c r="A2087" t="inlineStr">
        <is>
          <t>85</t>
        </is>
      </c>
      <c r="B2087" t="inlineStr">
        <is>
          <t>Plan de Emergencias</t>
        </is>
      </c>
      <c r="C2087" t="inlineStr">
        <is>
          <t>GESTIÓN DE SEGURIDAD Y SALUD EN EL TRABAJO</t>
        </is>
      </c>
      <c r="D2087" t="inlineStr">
        <is>
          <t>Anual</t>
        </is>
      </c>
      <c r="E2087" t="inlineStr">
        <is>
          <t>Positivo</t>
        </is>
      </c>
      <c r="F2087" s="137" t="n">
        <v>46022</v>
      </c>
      <c r="G2087" t="n">
        <v>2025</v>
      </c>
      <c r="H2087" t="inlineStr">
        <is>
          <t>Diciembre</t>
        </is>
      </c>
      <c r="I2087" t="inlineStr">
        <is>
          <t>2025-2</t>
        </is>
      </c>
      <c r="J2087" t="n">
        <v>100</v>
      </c>
      <c r="K2087" t="n">
        <v>100</v>
      </c>
      <c r="L2087" t="n">
        <v>1</v>
      </c>
      <c r="M2087" t="n">
        <v>1</v>
      </c>
      <c r="N2087" t="inlineStr">
        <is>
          <t>100.0%</t>
        </is>
      </c>
      <c r="O2087" t="inlineStr">
        <is>
          <t>100.0%</t>
        </is>
      </c>
      <c r="P2087" t="inlineStr">
        <is>
          <t>85-2025-12-31</t>
        </is>
      </c>
      <c r="Q2087" t="n">
        <v>2</v>
      </c>
      <c r="R2087" t="n">
        <v>2</v>
      </c>
    </row>
    <row r="2088">
      <c r="A2088" t="inlineStr">
        <is>
          <t>86</t>
        </is>
      </c>
      <c r="B2088" t="inlineStr">
        <is>
          <t>Reporte e investigación</t>
        </is>
      </c>
      <c r="C2088" t="inlineStr">
        <is>
          <t>GESTIÓN DE SEGURIDAD Y SALUD EN EL TRABAJO</t>
        </is>
      </c>
      <c r="D2088" t="inlineStr">
        <is>
          <t>Semestral</t>
        </is>
      </c>
      <c r="E2088" t="inlineStr">
        <is>
          <t>Positivo</t>
        </is>
      </c>
      <c r="F2088" s="137" t="n">
        <v>45107</v>
      </c>
      <c r="G2088" t="n">
        <v>2023</v>
      </c>
      <c r="H2088" t="inlineStr">
        <is>
          <t>Junio</t>
        </is>
      </c>
      <c r="I2088" t="inlineStr">
        <is>
          <t>2023-1</t>
        </is>
      </c>
      <c r="J2088" t="n">
        <v>100</v>
      </c>
      <c r="K2088" t="n">
        <v>100</v>
      </c>
      <c r="L2088" t="n">
        <v>1</v>
      </c>
      <c r="M2088" t="n">
        <v>1</v>
      </c>
      <c r="N2088" t="inlineStr">
        <is>
          <t>100.0%</t>
        </is>
      </c>
      <c r="O2088" t="inlineStr">
        <is>
          <t>100.0%</t>
        </is>
      </c>
      <c r="P2088" t="inlineStr">
        <is>
          <t>86-2023-06-30</t>
        </is>
      </c>
      <c r="Q2088" t="n">
        <v>2</v>
      </c>
      <c r="R2088" t="n">
        <v>2</v>
      </c>
    </row>
    <row r="2089">
      <c r="A2089" t="inlineStr">
        <is>
          <t>86</t>
        </is>
      </c>
      <c r="B2089" t="inlineStr">
        <is>
          <t>Reporte e investigación</t>
        </is>
      </c>
      <c r="C2089" t="inlineStr">
        <is>
          <t>GESTIÓN DE SEGURIDAD Y SALUD EN EL TRABAJO</t>
        </is>
      </c>
      <c r="D2089" t="inlineStr">
        <is>
          <t>Semestral</t>
        </is>
      </c>
      <c r="E2089" t="inlineStr">
        <is>
          <t>Positivo</t>
        </is>
      </c>
      <c r="F2089" s="137" t="n">
        <v>45291</v>
      </c>
      <c r="G2089" t="n">
        <v>2023</v>
      </c>
      <c r="H2089" t="inlineStr">
        <is>
          <t>Diciembre</t>
        </is>
      </c>
      <c r="I2089" t="inlineStr">
        <is>
          <t>2023-2</t>
        </is>
      </c>
      <c r="J2089" t="n">
        <v>100</v>
      </c>
      <c r="K2089" t="n">
        <v>100</v>
      </c>
      <c r="L2089" t="n">
        <v>1</v>
      </c>
      <c r="M2089" t="n">
        <v>1</v>
      </c>
      <c r="N2089" t="inlineStr">
        <is>
          <t>100.0%</t>
        </is>
      </c>
      <c r="O2089" t="inlineStr">
        <is>
          <t>100.0%</t>
        </is>
      </c>
      <c r="P2089" t="inlineStr">
        <is>
          <t>86-2023-12-31</t>
        </is>
      </c>
      <c r="Q2089" t="n">
        <v>2</v>
      </c>
      <c r="R2089" t="n">
        <v>2</v>
      </c>
    </row>
    <row r="2090">
      <c r="A2090" t="inlineStr">
        <is>
          <t>86</t>
        </is>
      </c>
      <c r="B2090" t="inlineStr">
        <is>
          <t>Reporte e investigación</t>
        </is>
      </c>
      <c r="C2090" t="inlineStr">
        <is>
          <t>GESTIÓN DE SEGURIDAD Y SALUD EN EL TRABAJO</t>
        </is>
      </c>
      <c r="D2090" t="inlineStr">
        <is>
          <t>Semestral</t>
        </is>
      </c>
      <c r="E2090" t="inlineStr">
        <is>
          <t>Positivo</t>
        </is>
      </c>
      <c r="F2090" s="137" t="n">
        <v>45473</v>
      </c>
      <c r="G2090" t="n">
        <v>2024</v>
      </c>
      <c r="H2090" t="inlineStr">
        <is>
          <t>Junio</t>
        </is>
      </c>
      <c r="I2090" t="inlineStr">
        <is>
          <t>2024-1</t>
        </is>
      </c>
      <c r="J2090" t="n">
        <v>100</v>
      </c>
      <c r="K2090" t="n">
        <v>100</v>
      </c>
      <c r="L2090" t="n">
        <v>1</v>
      </c>
      <c r="M2090" t="n">
        <v>1</v>
      </c>
      <c r="N2090" t="inlineStr">
        <is>
          <t>100.0%</t>
        </is>
      </c>
      <c r="O2090" t="inlineStr">
        <is>
          <t>100.0%</t>
        </is>
      </c>
      <c r="P2090" t="inlineStr">
        <is>
          <t>86-2024-06-30</t>
        </is>
      </c>
      <c r="Q2090" t="n">
        <v>2</v>
      </c>
      <c r="R2090" t="n">
        <v>2</v>
      </c>
    </row>
    <row r="2091">
      <c r="A2091" t="inlineStr">
        <is>
          <t>86</t>
        </is>
      </c>
      <c r="B2091" t="inlineStr">
        <is>
          <t>Reporte e investigación</t>
        </is>
      </c>
      <c r="C2091" t="inlineStr">
        <is>
          <t>GESTIÓN DE SEGURIDAD Y SALUD EN EL TRABAJO</t>
        </is>
      </c>
      <c r="D2091" t="inlineStr">
        <is>
          <t>Semestral</t>
        </is>
      </c>
      <c r="E2091" t="inlineStr">
        <is>
          <t>Positivo</t>
        </is>
      </c>
      <c r="F2091" s="137" t="n">
        <v>45657</v>
      </c>
      <c r="G2091" t="n">
        <v>2024</v>
      </c>
      <c r="H2091" t="inlineStr">
        <is>
          <t>Diciembre</t>
        </is>
      </c>
      <c r="I2091" t="inlineStr">
        <is>
          <t>2024-2</t>
        </is>
      </c>
      <c r="J2091" t="n">
        <v>100</v>
      </c>
      <c r="K2091" t="n">
        <v>100</v>
      </c>
      <c r="L2091" t="n">
        <v>1</v>
      </c>
      <c r="M2091" t="n">
        <v>1</v>
      </c>
      <c r="N2091" t="inlineStr">
        <is>
          <t>100.0%</t>
        </is>
      </c>
      <c r="O2091" t="inlineStr">
        <is>
          <t>100.0%</t>
        </is>
      </c>
      <c r="P2091" t="inlineStr">
        <is>
          <t>86-2024-12-31</t>
        </is>
      </c>
      <c r="Q2091" t="n">
        <v>2</v>
      </c>
      <c r="R2091" t="n">
        <v>2</v>
      </c>
    </row>
    <row r="2092">
      <c r="A2092" t="inlineStr">
        <is>
          <t>86</t>
        </is>
      </c>
      <c r="B2092" t="inlineStr">
        <is>
          <t>Reporte e investigación</t>
        </is>
      </c>
      <c r="C2092" t="inlineStr">
        <is>
          <t>GESTIÓN DE SEGURIDAD Y SALUD EN EL TRABAJO</t>
        </is>
      </c>
      <c r="D2092" t="inlineStr">
        <is>
          <t>Semestral</t>
        </is>
      </c>
      <c r="E2092" t="inlineStr">
        <is>
          <t>Positivo</t>
        </is>
      </c>
      <c r="F2092" s="137" t="n">
        <v>45838</v>
      </c>
      <c r="G2092" t="n">
        <v>2025</v>
      </c>
      <c r="H2092" t="inlineStr">
        <is>
          <t>Junio</t>
        </is>
      </c>
      <c r="I2092" t="inlineStr">
        <is>
          <t>2025-1</t>
        </is>
      </c>
      <c r="J2092" t="n">
        <v>100</v>
      </c>
      <c r="K2092" t="n">
        <v>100</v>
      </c>
      <c r="L2092" t="n">
        <v>1</v>
      </c>
      <c r="M2092" t="n">
        <v>1</v>
      </c>
      <c r="N2092" t="inlineStr">
        <is>
          <t>100.0%</t>
        </is>
      </c>
      <c r="O2092" t="inlineStr">
        <is>
          <t>100.0%</t>
        </is>
      </c>
      <c r="P2092" t="inlineStr">
        <is>
          <t>86-2025-06-30</t>
        </is>
      </c>
      <c r="Q2092" t="n">
        <v>2</v>
      </c>
      <c r="R2092" t="n">
        <v>2</v>
      </c>
    </row>
    <row r="2093">
      <c r="A2093" t="inlineStr">
        <is>
          <t>86</t>
        </is>
      </c>
      <c r="B2093" t="inlineStr">
        <is>
          <t>Reporte e investigación</t>
        </is>
      </c>
      <c r="C2093" t="inlineStr">
        <is>
          <t>GESTIÓN DE SEGURIDAD Y SALUD EN EL TRABAJO</t>
        </is>
      </c>
      <c r="D2093" t="inlineStr">
        <is>
          <t>Semestral</t>
        </is>
      </c>
      <c r="E2093" t="inlineStr">
        <is>
          <t>Positivo</t>
        </is>
      </c>
      <c r="F2093" s="137" t="n">
        <v>46022</v>
      </c>
      <c r="G2093" t="n">
        <v>2025</v>
      </c>
      <c r="H2093" t="inlineStr">
        <is>
          <t>Diciembre</t>
        </is>
      </c>
      <c r="I2093" t="inlineStr">
        <is>
          <t>2025-2</t>
        </is>
      </c>
      <c r="J2093" t="n">
        <v>100</v>
      </c>
      <c r="K2093" t="n">
        <v>100</v>
      </c>
      <c r="L2093" t="n">
        <v>1</v>
      </c>
      <c r="M2093" t="n">
        <v>1</v>
      </c>
      <c r="N2093" t="inlineStr">
        <is>
          <t>100.0%</t>
        </is>
      </c>
      <c r="O2093" t="inlineStr">
        <is>
          <t>100.0%</t>
        </is>
      </c>
      <c r="P2093" t="inlineStr">
        <is>
          <t>86-2025-12-31</t>
        </is>
      </c>
      <c r="Q2093" t="n">
        <v>2</v>
      </c>
      <c r="R2093" t="n">
        <v>2</v>
      </c>
    </row>
    <row r="2094">
      <c r="A2094" t="inlineStr">
        <is>
          <t>87</t>
        </is>
      </c>
      <c r="B2094" t="inlineStr">
        <is>
          <t>Autoevaluación</t>
        </is>
      </c>
      <c r="C2094" t="inlineStr">
        <is>
          <t>GESTIÓN DE SEGURIDAD Y SALUD EN EL TRABAJO</t>
        </is>
      </c>
      <c r="D2094" t="inlineStr">
        <is>
          <t>Anual</t>
        </is>
      </c>
      <c r="E2094" t="inlineStr">
        <is>
          <t>Positivo</t>
        </is>
      </c>
      <c r="F2094" s="137" t="n">
        <v>45291</v>
      </c>
      <c r="G2094" t="n">
        <v>2023</v>
      </c>
      <c r="H2094" t="inlineStr">
        <is>
          <t>Diciembre</t>
        </is>
      </c>
      <c r="I2094" t="inlineStr">
        <is>
          <t>2023-2</t>
        </is>
      </c>
      <c r="J2094" t="n">
        <v>90</v>
      </c>
      <c r="K2094" t="n">
        <v>100</v>
      </c>
      <c r="L2094" t="n">
        <v>1.111111111111111</v>
      </c>
      <c r="M2094" t="n">
        <v>1.111111111111111</v>
      </c>
      <c r="N2094" t="inlineStr">
        <is>
          <t>90.0%</t>
        </is>
      </c>
      <c r="O2094" t="inlineStr">
        <is>
          <t>100.0%</t>
        </is>
      </c>
      <c r="P2094" t="inlineStr">
        <is>
          <t>87-2023-12-31</t>
        </is>
      </c>
      <c r="Q2094" t="n">
        <v>2</v>
      </c>
      <c r="R2094" t="n">
        <v>2</v>
      </c>
    </row>
    <row r="2095">
      <c r="A2095" t="inlineStr">
        <is>
          <t>87</t>
        </is>
      </c>
      <c r="B2095" t="inlineStr">
        <is>
          <t>Autoevaluación</t>
        </is>
      </c>
      <c r="C2095" t="inlineStr">
        <is>
          <t>GESTIÓN DE SEGURIDAD Y SALUD EN EL TRABAJO</t>
        </is>
      </c>
      <c r="D2095" t="inlineStr">
        <is>
          <t>Anual</t>
        </is>
      </c>
      <c r="E2095" t="inlineStr">
        <is>
          <t>Positivo</t>
        </is>
      </c>
      <c r="F2095" s="137" t="n">
        <v>45657</v>
      </c>
      <c r="G2095" t="n">
        <v>2024</v>
      </c>
      <c r="H2095" t="inlineStr">
        <is>
          <t>Diciembre</t>
        </is>
      </c>
      <c r="I2095" t="inlineStr">
        <is>
          <t>2024-2</t>
        </is>
      </c>
      <c r="J2095" t="n">
        <v>90</v>
      </c>
      <c r="L2095" t="n">
        <v>0</v>
      </c>
      <c r="M2095" t="n">
        <v>0</v>
      </c>
      <c r="N2095" t="inlineStr">
        <is>
          <t>90.0%</t>
        </is>
      </c>
      <c r="P2095" t="inlineStr">
        <is>
          <t>87-2024-12-31</t>
        </is>
      </c>
      <c r="Q2095" t="n">
        <v>2</v>
      </c>
      <c r="R2095" t="n">
        <v>2</v>
      </c>
    </row>
    <row r="2096">
      <c r="A2096" t="inlineStr">
        <is>
          <t>87</t>
        </is>
      </c>
      <c r="B2096" t="inlineStr">
        <is>
          <t>Autoevaluación</t>
        </is>
      </c>
      <c r="C2096" t="inlineStr">
        <is>
          <t>GESTIÓN DE SEGURIDAD Y SALUD EN EL TRABAJO</t>
        </is>
      </c>
      <c r="D2096" t="inlineStr">
        <is>
          <t>Anual</t>
        </is>
      </c>
      <c r="E2096" t="inlineStr">
        <is>
          <t>Positivo</t>
        </is>
      </c>
      <c r="F2096" s="137" t="n">
        <v>46022</v>
      </c>
      <c r="G2096" t="n">
        <v>2025</v>
      </c>
      <c r="H2096" t="inlineStr">
        <is>
          <t>Diciembre</t>
        </is>
      </c>
      <c r="I2096" t="inlineStr">
        <is>
          <t>2025-2</t>
        </is>
      </c>
      <c r="J2096" t="n">
        <v>80</v>
      </c>
      <c r="K2096" t="n">
        <v>100</v>
      </c>
      <c r="L2096" t="n">
        <v>1.25</v>
      </c>
      <c r="M2096" t="n">
        <v>1.25</v>
      </c>
      <c r="N2096" t="inlineStr">
        <is>
          <t>80.0%</t>
        </is>
      </c>
      <c r="O2096" t="inlineStr">
        <is>
          <t>100.0%</t>
        </is>
      </c>
      <c r="P2096" t="inlineStr">
        <is>
          <t>87-2025-12-31</t>
        </is>
      </c>
      <c r="Q2096" t="n">
        <v>2</v>
      </c>
      <c r="R2096" t="n">
        <v>2</v>
      </c>
    </row>
    <row r="2097">
      <c r="A2097" t="inlineStr">
        <is>
          <t>88</t>
        </is>
      </c>
      <c r="B2097" t="inlineStr">
        <is>
          <t>Ejecución del plan de trabajo</t>
        </is>
      </c>
      <c r="C2097" t="inlineStr">
        <is>
          <t>GESTIÓN DE SEGURIDAD Y SALUD EN EL TRABAJO</t>
        </is>
      </c>
      <c r="D2097" t="inlineStr">
        <is>
          <t>Anual</t>
        </is>
      </c>
      <c r="E2097" t="inlineStr">
        <is>
          <t>Positivo</t>
        </is>
      </c>
      <c r="F2097" s="137" t="n">
        <v>45291</v>
      </c>
      <c r="G2097" t="n">
        <v>2023</v>
      </c>
      <c r="H2097" t="inlineStr">
        <is>
          <t>Diciembre</t>
        </is>
      </c>
      <c r="I2097" t="inlineStr">
        <is>
          <t>2023-2</t>
        </is>
      </c>
      <c r="J2097" t="n">
        <v>100</v>
      </c>
      <c r="K2097" t="n">
        <v>100</v>
      </c>
      <c r="L2097" t="n">
        <v>1</v>
      </c>
      <c r="M2097" t="n">
        <v>1</v>
      </c>
      <c r="N2097" t="inlineStr">
        <is>
          <t>100.0%</t>
        </is>
      </c>
      <c r="O2097" t="inlineStr">
        <is>
          <t>100.0%</t>
        </is>
      </c>
      <c r="P2097" t="inlineStr">
        <is>
          <t>88-2023-12-31</t>
        </is>
      </c>
      <c r="Q2097" t="n">
        <v>2</v>
      </c>
      <c r="R2097" t="n">
        <v>2</v>
      </c>
    </row>
    <row r="2098">
      <c r="A2098" t="inlineStr">
        <is>
          <t>88</t>
        </is>
      </c>
      <c r="B2098" t="inlineStr">
        <is>
          <t>Ejecución del plan de trabajo</t>
        </is>
      </c>
      <c r="C2098" t="inlineStr">
        <is>
          <t>GESTIÓN DE SEGURIDAD Y SALUD EN EL TRABAJO</t>
        </is>
      </c>
      <c r="D2098" t="inlineStr">
        <is>
          <t>Anual</t>
        </is>
      </c>
      <c r="E2098" t="inlineStr">
        <is>
          <t>Positivo</t>
        </is>
      </c>
      <c r="F2098" s="137" t="n">
        <v>45657</v>
      </c>
      <c r="G2098" t="n">
        <v>2024</v>
      </c>
      <c r="H2098" t="inlineStr">
        <is>
          <t>Diciembre</t>
        </is>
      </c>
      <c r="I2098" t="inlineStr">
        <is>
          <t>2024-2</t>
        </is>
      </c>
      <c r="J2098" t="n">
        <v>100</v>
      </c>
      <c r="K2098" t="n">
        <v>100</v>
      </c>
      <c r="L2098" t="n">
        <v>1</v>
      </c>
      <c r="M2098" t="n">
        <v>1</v>
      </c>
      <c r="N2098" t="inlineStr">
        <is>
          <t>100.0%</t>
        </is>
      </c>
      <c r="O2098" t="inlineStr">
        <is>
          <t>100.0%</t>
        </is>
      </c>
      <c r="P2098" t="inlineStr">
        <is>
          <t>88-2024-12-31</t>
        </is>
      </c>
      <c r="Q2098" t="n">
        <v>2</v>
      </c>
      <c r="R2098" t="n">
        <v>2</v>
      </c>
    </row>
    <row r="2099">
      <c r="A2099" t="inlineStr">
        <is>
          <t>88</t>
        </is>
      </c>
      <c r="B2099" t="inlineStr">
        <is>
          <t>Ejecución del plan de trabajo</t>
        </is>
      </c>
      <c r="C2099" t="inlineStr">
        <is>
          <t>GESTIÓN DE SEGURIDAD Y SALUD EN EL TRABAJO</t>
        </is>
      </c>
      <c r="D2099" t="inlineStr">
        <is>
          <t>Anual</t>
        </is>
      </c>
      <c r="E2099" t="inlineStr">
        <is>
          <t>Positivo</t>
        </is>
      </c>
      <c r="F2099" s="137" t="n">
        <v>46022</v>
      </c>
      <c r="G2099" t="n">
        <v>2025</v>
      </c>
      <c r="H2099" t="inlineStr">
        <is>
          <t>Diciembre</t>
        </is>
      </c>
      <c r="I2099" t="inlineStr">
        <is>
          <t>2025-2</t>
        </is>
      </c>
      <c r="J2099" t="n">
        <v>100</v>
      </c>
      <c r="K2099" t="n">
        <v>100</v>
      </c>
      <c r="L2099" t="n">
        <v>1</v>
      </c>
      <c r="M2099" t="n">
        <v>1</v>
      </c>
      <c r="N2099" t="inlineStr">
        <is>
          <t>100.0%</t>
        </is>
      </c>
      <c r="O2099" t="inlineStr">
        <is>
          <t>100.0%</t>
        </is>
      </c>
      <c r="P2099" t="inlineStr">
        <is>
          <t>88-2025-12-31</t>
        </is>
      </c>
      <c r="Q2099" t="n">
        <v>2</v>
      </c>
      <c r="R2099" t="n">
        <v>2</v>
      </c>
    </row>
    <row r="2100">
      <c r="A2100" t="inlineStr">
        <is>
          <t>89</t>
        </is>
      </c>
      <c r="B2100" t="inlineStr">
        <is>
          <t>Ejecución plan de capacitación</t>
        </is>
      </c>
      <c r="C2100" t="inlineStr">
        <is>
          <t>GESTIÓN DE SEGURIDAD Y SALUD EN EL TRABAJO</t>
        </is>
      </c>
      <c r="D2100" t="inlineStr">
        <is>
          <t>Anual</t>
        </is>
      </c>
      <c r="E2100" t="inlineStr">
        <is>
          <t>Positivo</t>
        </is>
      </c>
      <c r="F2100" s="137" t="n">
        <v>45291</v>
      </c>
      <c r="G2100" t="n">
        <v>2023</v>
      </c>
      <c r="H2100" t="inlineStr">
        <is>
          <t>Diciembre</t>
        </is>
      </c>
      <c r="I2100" t="inlineStr">
        <is>
          <t>2023-2</t>
        </is>
      </c>
      <c r="J2100" t="n">
        <v>100</v>
      </c>
      <c r="K2100" t="n">
        <v>100</v>
      </c>
      <c r="L2100" t="n">
        <v>1</v>
      </c>
      <c r="M2100" t="n">
        <v>1</v>
      </c>
      <c r="N2100" t="inlineStr">
        <is>
          <t>100.0%</t>
        </is>
      </c>
      <c r="O2100" t="inlineStr">
        <is>
          <t>100.0%</t>
        </is>
      </c>
      <c r="P2100" t="inlineStr">
        <is>
          <t>89-2023-12-31</t>
        </is>
      </c>
      <c r="Q2100" t="n">
        <v>2</v>
      </c>
      <c r="R2100" t="n">
        <v>2</v>
      </c>
    </row>
    <row r="2101">
      <c r="A2101" t="inlineStr">
        <is>
          <t>89</t>
        </is>
      </c>
      <c r="B2101" t="inlineStr">
        <is>
          <t>Ejecución plan de capacitación</t>
        </is>
      </c>
      <c r="C2101" t="inlineStr">
        <is>
          <t>GESTIÓN DE SEGURIDAD Y SALUD EN EL TRABAJO</t>
        </is>
      </c>
      <c r="D2101" t="inlineStr">
        <is>
          <t>Anual</t>
        </is>
      </c>
      <c r="E2101" t="inlineStr">
        <is>
          <t>Positivo</t>
        </is>
      </c>
      <c r="F2101" s="137" t="n">
        <v>45657</v>
      </c>
      <c r="G2101" t="n">
        <v>2024</v>
      </c>
      <c r="H2101" t="inlineStr">
        <is>
          <t>Diciembre</t>
        </is>
      </c>
      <c r="I2101" t="inlineStr">
        <is>
          <t>2024-2</t>
        </is>
      </c>
      <c r="J2101" t="n">
        <v>100</v>
      </c>
      <c r="K2101" t="n">
        <v>100</v>
      </c>
      <c r="L2101" t="n">
        <v>1</v>
      </c>
      <c r="M2101" t="n">
        <v>1</v>
      </c>
      <c r="N2101" t="inlineStr">
        <is>
          <t>100.0%</t>
        </is>
      </c>
      <c r="O2101" t="inlineStr">
        <is>
          <t>100.0%</t>
        </is>
      </c>
      <c r="P2101" t="inlineStr">
        <is>
          <t>89-2024-12-31</t>
        </is>
      </c>
      <c r="Q2101" t="n">
        <v>2</v>
      </c>
      <c r="R2101" t="n">
        <v>2</v>
      </c>
    </row>
    <row r="2102">
      <c r="A2102" t="inlineStr">
        <is>
          <t>89</t>
        </is>
      </c>
      <c r="B2102" t="inlineStr">
        <is>
          <t>Ejecución plan de capacitación</t>
        </is>
      </c>
      <c r="C2102" t="inlineStr">
        <is>
          <t>GESTIÓN DE SEGURIDAD Y SALUD EN EL TRABAJO</t>
        </is>
      </c>
      <c r="D2102" t="inlineStr">
        <is>
          <t>Anual</t>
        </is>
      </c>
      <c r="E2102" t="inlineStr">
        <is>
          <t>Positivo</t>
        </is>
      </c>
      <c r="F2102" s="137" t="n">
        <v>46022</v>
      </c>
      <c r="G2102" t="n">
        <v>2025</v>
      </c>
      <c r="H2102" t="inlineStr">
        <is>
          <t>Diciembre</t>
        </is>
      </c>
      <c r="I2102" t="inlineStr">
        <is>
          <t>2025-2</t>
        </is>
      </c>
      <c r="J2102" t="n">
        <v>100</v>
      </c>
      <c r="K2102" t="n">
        <v>100</v>
      </c>
      <c r="L2102" t="n">
        <v>1</v>
      </c>
      <c r="M2102" t="n">
        <v>1</v>
      </c>
      <c r="N2102" t="inlineStr">
        <is>
          <t>100.0%</t>
        </is>
      </c>
      <c r="O2102" t="inlineStr">
        <is>
          <t>100.0%</t>
        </is>
      </c>
      <c r="P2102" t="inlineStr">
        <is>
          <t>89-2025-12-31</t>
        </is>
      </c>
      <c r="Q2102" t="n">
        <v>2</v>
      </c>
      <c r="R2102" t="n">
        <v>2</v>
      </c>
    </row>
    <row r="2103">
      <c r="A2103" t="inlineStr">
        <is>
          <t>9</t>
        </is>
      </c>
      <c r="B2103" t="inlineStr">
        <is>
          <t>Ecosistema Banner</t>
        </is>
      </c>
      <c r="C2103" t="inlineStr">
        <is>
          <t>Gestión de la tecnología e innovación digital</t>
        </is>
      </c>
      <c r="D2103" t="inlineStr">
        <is>
          <t>Mensual</t>
        </is>
      </c>
      <c r="E2103" t="inlineStr">
        <is>
          <t>Positivo</t>
        </is>
      </c>
      <c r="F2103" s="137" t="n">
        <v>45107</v>
      </c>
      <c r="G2103" t="n">
        <v>2023</v>
      </c>
      <c r="H2103" t="inlineStr">
        <is>
          <t>Junio</t>
        </is>
      </c>
      <c r="I2103" t="inlineStr">
        <is>
          <t>2023-1</t>
        </is>
      </c>
      <c r="J2103" t="n">
        <v>32.66666666666666</v>
      </c>
      <c r="K2103" t="n">
        <v>22</v>
      </c>
      <c r="L2103" t="n">
        <v>0.6734693877551021</v>
      </c>
      <c r="M2103" t="n">
        <v>0.6734693877551021</v>
      </c>
      <c r="N2103" t="inlineStr">
        <is>
          <t>32.67%</t>
        </is>
      </c>
      <c r="O2103" t="inlineStr">
        <is>
          <t>22.0%</t>
        </is>
      </c>
      <c r="P2103" t="inlineStr">
        <is>
          <t>9-2023-06-30</t>
        </is>
      </c>
      <c r="Q2103" t="n">
        <v>2</v>
      </c>
      <c r="R2103" t="n">
        <v>2</v>
      </c>
    </row>
    <row r="2104">
      <c r="A2104" t="inlineStr">
        <is>
          <t>9</t>
        </is>
      </c>
      <c r="B2104" t="inlineStr">
        <is>
          <t>Ecosistema Banner</t>
        </is>
      </c>
      <c r="C2104" t="inlineStr">
        <is>
          <t>Gestión de la tecnología e innovación digital</t>
        </is>
      </c>
      <c r="D2104" t="inlineStr">
        <is>
          <t>Mensual</t>
        </is>
      </c>
      <c r="E2104" t="inlineStr">
        <is>
          <t>Positivo</t>
        </is>
      </c>
      <c r="F2104" s="137" t="n">
        <v>45291</v>
      </c>
      <c r="G2104" t="n">
        <v>2023</v>
      </c>
      <c r="H2104" t="inlineStr">
        <is>
          <t>Diciembre</t>
        </is>
      </c>
      <c r="I2104" t="inlineStr">
        <is>
          <t>2023-2</t>
        </is>
      </c>
      <c r="J2104" t="n">
        <v>79.83333333333333</v>
      </c>
      <c r="K2104" t="n">
        <v>75.16666666666667</v>
      </c>
      <c r="L2104" t="n">
        <v>0.9415448851774532</v>
      </c>
      <c r="M2104" t="n">
        <v>0.9415448851774532</v>
      </c>
      <c r="N2104" t="inlineStr">
        <is>
          <t>79.83%</t>
        </is>
      </c>
      <c r="O2104" t="inlineStr">
        <is>
          <t>75.17%</t>
        </is>
      </c>
      <c r="P2104" t="inlineStr">
        <is>
          <t>9-2023-12-31</t>
        </is>
      </c>
      <c r="Q2104" t="n">
        <v>2</v>
      </c>
      <c r="R2104" t="n">
        <v>2</v>
      </c>
    </row>
    <row r="2105">
      <c r="A2105" t="inlineStr">
        <is>
          <t>9</t>
        </is>
      </c>
      <c r="B2105" t="inlineStr">
        <is>
          <t>Ecosistema Banner</t>
        </is>
      </c>
      <c r="C2105" t="inlineStr">
        <is>
          <t>Gestión de la tecnología e innovación digital</t>
        </is>
      </c>
      <c r="D2105" t="inlineStr">
        <is>
          <t>Mensual</t>
        </is>
      </c>
      <c r="E2105" t="inlineStr">
        <is>
          <t>Positivo</t>
        </is>
      </c>
      <c r="F2105" s="137" t="n">
        <v>45473</v>
      </c>
      <c r="G2105" t="n">
        <v>2024</v>
      </c>
      <c r="H2105" t="inlineStr">
        <is>
          <t>Junio</t>
        </is>
      </c>
      <c r="I2105" t="inlineStr">
        <is>
          <t>2024-1</t>
        </is>
      </c>
      <c r="J2105" t="n">
        <v>99.33333333333333</v>
      </c>
      <c r="K2105" t="n">
        <v>98.16666666666667</v>
      </c>
      <c r="L2105" t="n">
        <v>0.988255033557047</v>
      </c>
      <c r="M2105" t="n">
        <v>0.988255033557047</v>
      </c>
      <c r="N2105" t="inlineStr">
        <is>
          <t>99.33%</t>
        </is>
      </c>
      <c r="O2105" t="inlineStr">
        <is>
          <t>98.17%</t>
        </is>
      </c>
      <c r="P2105" t="inlineStr">
        <is>
          <t>9-2024-06-30</t>
        </is>
      </c>
      <c r="Q2105" t="n">
        <v>2</v>
      </c>
      <c r="R2105" t="n">
        <v>2</v>
      </c>
    </row>
    <row r="2106">
      <c r="A2106" t="inlineStr">
        <is>
          <t>90</t>
        </is>
      </c>
      <c r="B2106" t="inlineStr">
        <is>
          <t>Ejecución de Simulacros</t>
        </is>
      </c>
      <c r="C2106" t="inlineStr">
        <is>
          <t>GESTIÓN DE SEGURIDAD Y SALUD EN EL TRABAJO</t>
        </is>
      </c>
      <c r="D2106" t="inlineStr">
        <is>
          <t>Anual</t>
        </is>
      </c>
      <c r="E2106" t="inlineStr">
        <is>
          <t>Positivo</t>
        </is>
      </c>
      <c r="F2106" s="137" t="n">
        <v>45291</v>
      </c>
      <c r="G2106" t="n">
        <v>2023</v>
      </c>
      <c r="H2106" t="inlineStr">
        <is>
          <t>Diciembre</t>
        </is>
      </c>
      <c r="I2106" t="inlineStr">
        <is>
          <t>2023-2</t>
        </is>
      </c>
      <c r="J2106" t="n">
        <v>100</v>
      </c>
      <c r="K2106" t="n">
        <v>100</v>
      </c>
      <c r="L2106" t="n">
        <v>1</v>
      </c>
      <c r="M2106" t="n">
        <v>1</v>
      </c>
      <c r="N2106" t="inlineStr">
        <is>
          <t>100.0%</t>
        </is>
      </c>
      <c r="O2106" t="inlineStr">
        <is>
          <t>100.0%</t>
        </is>
      </c>
      <c r="P2106" t="inlineStr">
        <is>
          <t>90-2023-12-31</t>
        </is>
      </c>
      <c r="Q2106" t="n">
        <v>2</v>
      </c>
      <c r="R2106" t="n">
        <v>2</v>
      </c>
    </row>
    <row r="2107">
      <c r="A2107" t="inlineStr">
        <is>
          <t>90</t>
        </is>
      </c>
      <c r="B2107" t="inlineStr">
        <is>
          <t>Ejecución de Simulacros</t>
        </is>
      </c>
      <c r="C2107" t="inlineStr">
        <is>
          <t>GESTIÓN DE SEGURIDAD Y SALUD EN EL TRABAJO</t>
        </is>
      </c>
      <c r="D2107" t="inlineStr">
        <is>
          <t>Anual</t>
        </is>
      </c>
      <c r="E2107" t="inlineStr">
        <is>
          <t>Positivo</t>
        </is>
      </c>
      <c r="F2107" s="137" t="n">
        <v>45657</v>
      </c>
      <c r="G2107" t="n">
        <v>2024</v>
      </c>
      <c r="H2107" t="inlineStr">
        <is>
          <t>Diciembre</t>
        </is>
      </c>
      <c r="I2107" t="inlineStr">
        <is>
          <t>2024-2</t>
        </is>
      </c>
      <c r="J2107" t="n">
        <v>100</v>
      </c>
      <c r="K2107" t="n">
        <v>100</v>
      </c>
      <c r="L2107" t="n">
        <v>1</v>
      </c>
      <c r="M2107" t="n">
        <v>1</v>
      </c>
      <c r="N2107" t="inlineStr">
        <is>
          <t>100.0%</t>
        </is>
      </c>
      <c r="O2107" t="inlineStr">
        <is>
          <t>100.0%</t>
        </is>
      </c>
      <c r="P2107" t="inlineStr">
        <is>
          <t>90-2024-12-31</t>
        </is>
      </c>
      <c r="Q2107" t="n">
        <v>2</v>
      </c>
      <c r="R2107" t="n">
        <v>2</v>
      </c>
    </row>
    <row r="2108">
      <c r="A2108" t="inlineStr">
        <is>
          <t>90</t>
        </is>
      </c>
      <c r="B2108" t="inlineStr">
        <is>
          <t>Ejecución de Simulacros</t>
        </is>
      </c>
      <c r="C2108" t="inlineStr">
        <is>
          <t>GESTIÓN DE SEGURIDAD Y SALUD EN EL TRABAJO</t>
        </is>
      </c>
      <c r="D2108" t="inlineStr">
        <is>
          <t>Anual</t>
        </is>
      </c>
      <c r="E2108" t="inlineStr">
        <is>
          <t>Positivo</t>
        </is>
      </c>
      <c r="F2108" s="137" t="n">
        <v>46022</v>
      </c>
      <c r="G2108" t="n">
        <v>2025</v>
      </c>
      <c r="H2108" t="inlineStr">
        <is>
          <t>Diciembre</t>
        </is>
      </c>
      <c r="I2108" t="inlineStr">
        <is>
          <t>2025-2</t>
        </is>
      </c>
      <c r="J2108" t="n">
        <v>100</v>
      </c>
      <c r="K2108" t="n">
        <v>100</v>
      </c>
      <c r="L2108" t="n">
        <v>1</v>
      </c>
      <c r="M2108" t="n">
        <v>1</v>
      </c>
      <c r="N2108" t="inlineStr">
        <is>
          <t>100.0%</t>
        </is>
      </c>
      <c r="O2108" t="inlineStr">
        <is>
          <t>100.0%</t>
        </is>
      </c>
      <c r="P2108" t="inlineStr">
        <is>
          <t>90-2025-12-31</t>
        </is>
      </c>
      <c r="Q2108" t="n">
        <v>2</v>
      </c>
      <c r="R2108" t="n">
        <v>2</v>
      </c>
    </row>
    <row r="2109">
      <c r="A2109" t="inlineStr">
        <is>
          <t>900</t>
        </is>
      </c>
      <c r="B2109" t="inlineStr">
        <is>
          <t>Experiencia Institucional - Fase 3- Hub de experiencia</t>
        </is>
      </c>
      <c r="C2109" t="inlineStr">
        <is>
          <t>EXPERIENCIA INSTITUCIONAL</t>
        </is>
      </c>
      <c r="D2109" t="inlineStr">
        <is>
          <t>Mensual</t>
        </is>
      </c>
      <c r="E2109" t="inlineStr">
        <is>
          <t>Positivo</t>
        </is>
      </c>
      <c r="F2109" s="137" t="n">
        <v>45473</v>
      </c>
      <c r="G2109" t="n">
        <v>2024</v>
      </c>
      <c r="H2109" t="inlineStr">
        <is>
          <t>Junio</t>
        </is>
      </c>
      <c r="I2109" t="inlineStr">
        <is>
          <t>2024-1</t>
        </is>
      </c>
      <c r="J2109" t="n">
        <v>83.66666666666667</v>
      </c>
      <c r="K2109" t="n">
        <v>78.5</v>
      </c>
      <c r="L2109" t="n">
        <v>0.9382470119521912</v>
      </c>
      <c r="M2109" t="n">
        <v>0.9382470119521912</v>
      </c>
      <c r="N2109" t="inlineStr">
        <is>
          <t>83.67%</t>
        </is>
      </c>
      <c r="O2109" t="inlineStr">
        <is>
          <t>78.5%</t>
        </is>
      </c>
      <c r="P2109" t="inlineStr">
        <is>
          <t>900-2024-06-30</t>
        </is>
      </c>
      <c r="Q2109" t="n">
        <v>2</v>
      </c>
      <c r="R2109" t="n">
        <v>2</v>
      </c>
    </row>
    <row r="2110">
      <c r="A2110" t="inlineStr">
        <is>
          <t>900</t>
        </is>
      </c>
      <c r="B2110" t="inlineStr">
        <is>
          <t>Experiencia Institucional - Fase 3- Hub de experiencia</t>
        </is>
      </c>
      <c r="C2110" t="inlineStr">
        <is>
          <t>EXPERIENCIA INSTITUCIONAL</t>
        </is>
      </c>
      <c r="D2110" t="inlineStr">
        <is>
          <t>Mensual</t>
        </is>
      </c>
      <c r="E2110" t="inlineStr">
        <is>
          <t>Positivo</t>
        </is>
      </c>
      <c r="F2110" s="137" t="n">
        <v>45657</v>
      </c>
      <c r="G2110" t="n">
        <v>2024</v>
      </c>
      <c r="H2110" t="inlineStr">
        <is>
          <t>Diciembre</t>
        </is>
      </c>
      <c r="I2110" t="inlineStr">
        <is>
          <t>2024-2</t>
        </is>
      </c>
      <c r="J2110" t="n">
        <v>100</v>
      </c>
      <c r="K2110" t="n">
        <v>99.16666666666667</v>
      </c>
      <c r="L2110" t="n">
        <v>0.9916666666666667</v>
      </c>
      <c r="M2110" t="n">
        <v>0.9916666666666667</v>
      </c>
      <c r="N2110" t="inlineStr">
        <is>
          <t>100.0%</t>
        </is>
      </c>
      <c r="O2110" t="inlineStr">
        <is>
          <t>99.17%</t>
        </is>
      </c>
      <c r="P2110" t="inlineStr">
        <is>
          <t>900-2024-12-31</t>
        </is>
      </c>
      <c r="Q2110" t="n">
        <v>2</v>
      </c>
      <c r="R2110" t="n">
        <v>2</v>
      </c>
    </row>
    <row r="2111">
      <c r="A2111" t="inlineStr">
        <is>
          <t>901</t>
        </is>
      </c>
      <c r="B2111" t="inlineStr">
        <is>
          <t>Centro de Idiomas Fase I</t>
        </is>
      </c>
      <c r="C2111" t="inlineStr">
        <is>
          <t>Gestión de unidades académicas</t>
        </is>
      </c>
      <c r="D2111" t="inlineStr">
        <is>
          <t>Mensual</t>
        </is>
      </c>
      <c r="E2111" t="inlineStr">
        <is>
          <t>Positivo</t>
        </is>
      </c>
      <c r="F2111" s="137" t="n">
        <v>45473</v>
      </c>
      <c r="G2111" t="n">
        <v>2024</v>
      </c>
      <c r="H2111" t="inlineStr">
        <is>
          <t>Junio</t>
        </is>
      </c>
      <c r="I2111" t="inlineStr">
        <is>
          <t>2024-1</t>
        </is>
      </c>
      <c r="J2111" t="n">
        <v>34.66666666666666</v>
      </c>
      <c r="K2111" t="n">
        <v>32.5</v>
      </c>
      <c r="L2111" t="n">
        <v>0.9375000000000001</v>
      </c>
      <c r="M2111" t="n">
        <v>0.9375000000000001</v>
      </c>
      <c r="N2111" t="inlineStr">
        <is>
          <t>34.67%</t>
        </is>
      </c>
      <c r="O2111" t="inlineStr">
        <is>
          <t>32.5%</t>
        </is>
      </c>
      <c r="P2111" t="inlineStr">
        <is>
          <t>901-2024-06-30</t>
        </is>
      </c>
      <c r="Q2111" t="n">
        <v>2</v>
      </c>
      <c r="R2111" t="n">
        <v>2</v>
      </c>
    </row>
    <row r="2112">
      <c r="A2112" t="inlineStr">
        <is>
          <t>901</t>
        </is>
      </c>
      <c r="B2112" t="inlineStr">
        <is>
          <t>Centro de Idiomas Fase I</t>
        </is>
      </c>
      <c r="C2112" t="inlineStr">
        <is>
          <t>Gestión de unidades académicas</t>
        </is>
      </c>
      <c r="D2112" t="inlineStr">
        <is>
          <t>Mensual</t>
        </is>
      </c>
      <c r="E2112" t="inlineStr">
        <is>
          <t>Positivo</t>
        </is>
      </c>
      <c r="F2112" s="137" t="n">
        <v>45657</v>
      </c>
      <c r="G2112" t="n">
        <v>2024</v>
      </c>
      <c r="H2112" t="inlineStr">
        <is>
          <t>Diciembre</t>
        </is>
      </c>
      <c r="I2112" t="inlineStr">
        <is>
          <t>2024-2</t>
        </is>
      </c>
      <c r="J2112" t="n">
        <v>77.2</v>
      </c>
      <c r="K2112" t="n">
        <v>73.2</v>
      </c>
      <c r="L2112" t="n">
        <v>0.9481865284974094</v>
      </c>
      <c r="M2112" t="n">
        <v>0.9481865284974094</v>
      </c>
      <c r="N2112" t="inlineStr">
        <is>
          <t>77.2%</t>
        </is>
      </c>
      <c r="O2112" t="inlineStr">
        <is>
          <t>73.2%</t>
        </is>
      </c>
      <c r="P2112" t="inlineStr">
        <is>
          <t>901-2024-12-31</t>
        </is>
      </c>
      <c r="Q2112" t="n">
        <v>2</v>
      </c>
      <c r="R2112" t="n">
        <v>2</v>
      </c>
    </row>
    <row r="2113">
      <c r="A2113" t="inlineStr">
        <is>
          <t>902</t>
        </is>
      </c>
      <c r="B2113" t="inlineStr">
        <is>
          <t>CREA Centro de Recursos y Experiencias para el aprendizaje - Fase de Adecuación</t>
        </is>
      </c>
      <c r="C2113" t="inlineStr">
        <is>
          <t>Biblioteca Institucional</t>
        </is>
      </c>
      <c r="D2113" t="inlineStr">
        <is>
          <t>Mensual</t>
        </is>
      </c>
      <c r="E2113" t="inlineStr">
        <is>
          <t>Positivo</t>
        </is>
      </c>
      <c r="F2113" s="137" t="n">
        <v>45473</v>
      </c>
      <c r="G2113" t="n">
        <v>2024</v>
      </c>
      <c r="H2113" t="inlineStr">
        <is>
          <t>Junio</t>
        </is>
      </c>
      <c r="I2113" t="inlineStr">
        <is>
          <t>2024-1</t>
        </is>
      </c>
      <c r="J2113" t="n">
        <v>51.66666666666666</v>
      </c>
      <c r="K2113" t="n">
        <v>51.33333333333334</v>
      </c>
      <c r="L2113" t="n">
        <v>0.9935483870967743</v>
      </c>
      <c r="M2113" t="n">
        <v>0.9935483870967743</v>
      </c>
      <c r="N2113" t="inlineStr">
        <is>
          <t>51.67%</t>
        </is>
      </c>
      <c r="O2113" t="inlineStr">
        <is>
          <t>51.33%</t>
        </is>
      </c>
      <c r="P2113" t="inlineStr">
        <is>
          <t>902-2024-06-30</t>
        </is>
      </c>
      <c r="Q2113" t="n">
        <v>2</v>
      </c>
      <c r="R2113" t="n">
        <v>2</v>
      </c>
    </row>
    <row r="2114">
      <c r="A2114" t="inlineStr">
        <is>
          <t>902</t>
        </is>
      </c>
      <c r="B2114" t="inlineStr">
        <is>
          <t>CREA Centro de Recursos y Experiencias para el aprendizaje - Fase de Adecuación</t>
        </is>
      </c>
      <c r="C2114" t="inlineStr">
        <is>
          <t>Biblioteca Institucional</t>
        </is>
      </c>
      <c r="D2114" t="inlineStr">
        <is>
          <t>Mensual</t>
        </is>
      </c>
      <c r="E2114" t="inlineStr">
        <is>
          <t>Positivo</t>
        </is>
      </c>
      <c r="F2114" s="137" t="n">
        <v>45657</v>
      </c>
      <c r="G2114" t="n">
        <v>2024</v>
      </c>
      <c r="H2114" t="inlineStr">
        <is>
          <t>Diciembre</t>
        </is>
      </c>
      <c r="I2114" t="inlineStr">
        <is>
          <t>2024-2</t>
        </is>
      </c>
      <c r="J2114" t="n">
        <v>88.83333333333333</v>
      </c>
      <c r="K2114" t="n">
        <v>91</v>
      </c>
      <c r="L2114" t="n">
        <v>1.024390243902439</v>
      </c>
      <c r="M2114" t="n">
        <v>1.024390243902439</v>
      </c>
      <c r="N2114" t="inlineStr">
        <is>
          <t>88.83%</t>
        </is>
      </c>
      <c r="O2114" t="inlineStr">
        <is>
          <t>91.0%</t>
        </is>
      </c>
      <c r="P2114" t="inlineStr">
        <is>
          <t>902-2024-12-31</t>
        </is>
      </c>
      <c r="Q2114" t="n">
        <v>2</v>
      </c>
      <c r="R2114" t="n">
        <v>2</v>
      </c>
    </row>
    <row r="2115">
      <c r="A2115" t="inlineStr">
        <is>
          <t>903</t>
        </is>
      </c>
      <c r="B2115" t="inlineStr">
        <is>
          <t>Actualización sistema de transporte rotativo</t>
        </is>
      </c>
      <c r="C2115" t="inlineStr">
        <is>
          <t>Gestión Infraestructura Física</t>
        </is>
      </c>
      <c r="D2115" t="inlineStr">
        <is>
          <t>Mensual</t>
        </is>
      </c>
      <c r="E2115" t="inlineStr">
        <is>
          <t>Positivo</t>
        </is>
      </c>
      <c r="F2115" s="137" t="n">
        <v>45473</v>
      </c>
      <c r="G2115" t="n">
        <v>2024</v>
      </c>
      <c r="H2115" t="inlineStr">
        <is>
          <t>Junio</t>
        </is>
      </c>
      <c r="I2115" t="inlineStr">
        <is>
          <t>2024-1</t>
        </is>
      </c>
      <c r="J2115" t="n">
        <v>31.5</v>
      </c>
      <c r="K2115" t="n">
        <v>32.33333333333334</v>
      </c>
      <c r="L2115" t="n">
        <v>1.026455026455027</v>
      </c>
      <c r="M2115" t="n">
        <v>1.026455026455027</v>
      </c>
      <c r="N2115" t="inlineStr">
        <is>
          <t>31.5%</t>
        </is>
      </c>
      <c r="O2115" t="inlineStr">
        <is>
          <t>32.33%</t>
        </is>
      </c>
      <c r="P2115" t="inlineStr">
        <is>
          <t>903-2024-06-30</t>
        </is>
      </c>
      <c r="Q2115" t="n">
        <v>2</v>
      </c>
      <c r="R2115" t="n">
        <v>2</v>
      </c>
    </row>
    <row r="2116">
      <c r="A2116" t="inlineStr">
        <is>
          <t>903</t>
        </is>
      </c>
      <c r="B2116" t="inlineStr">
        <is>
          <t>Actualización sistema de transporte rotativo</t>
        </is>
      </c>
      <c r="C2116" t="inlineStr">
        <is>
          <t>Gestión Infraestructura Física</t>
        </is>
      </c>
      <c r="D2116" t="inlineStr">
        <is>
          <t>Mensual</t>
        </is>
      </c>
      <c r="E2116" t="inlineStr">
        <is>
          <t>Positivo</t>
        </is>
      </c>
      <c r="F2116" s="137" t="n">
        <v>45657</v>
      </c>
      <c r="G2116" t="n">
        <v>2024</v>
      </c>
      <c r="H2116" t="inlineStr">
        <is>
          <t>Diciembre</t>
        </is>
      </c>
      <c r="I2116" t="inlineStr">
        <is>
          <t>2024-2</t>
        </is>
      </c>
      <c r="J2116" t="n">
        <v>46</v>
      </c>
      <c r="K2116" t="n">
        <v>46</v>
      </c>
      <c r="L2116" t="n">
        <v>1</v>
      </c>
      <c r="M2116" t="n">
        <v>1</v>
      </c>
      <c r="N2116" t="inlineStr">
        <is>
          <t>46.0%</t>
        </is>
      </c>
      <c r="O2116" t="inlineStr">
        <is>
          <t>46.0%</t>
        </is>
      </c>
      <c r="P2116" t="inlineStr">
        <is>
          <t>903-2024-12-31</t>
        </is>
      </c>
      <c r="Q2116" t="n">
        <v>2</v>
      </c>
      <c r="R2116" t="n">
        <v>2</v>
      </c>
    </row>
    <row r="2117">
      <c r="A2117" t="inlineStr">
        <is>
          <t>904</t>
        </is>
      </c>
      <c r="B2117" t="inlineStr">
        <is>
          <t>Ecosistema E3</t>
        </is>
      </c>
      <c r="C2117" t="inlineStr">
        <is>
          <t>Gestión de Graduados</t>
        </is>
      </c>
      <c r="D2117" t="inlineStr">
        <is>
          <t>Mensual</t>
        </is>
      </c>
      <c r="E2117" t="inlineStr">
        <is>
          <t>Positivo</t>
        </is>
      </c>
      <c r="F2117" s="137" t="n">
        <v>45473</v>
      </c>
      <c r="G2117" t="n">
        <v>2024</v>
      </c>
      <c r="H2117" t="inlineStr">
        <is>
          <t>Junio</t>
        </is>
      </c>
      <c r="I2117" t="inlineStr">
        <is>
          <t>2024-1</t>
        </is>
      </c>
      <c r="J2117" t="n">
        <v>39.16666666666666</v>
      </c>
      <c r="K2117" t="n">
        <v>43.16666666666666</v>
      </c>
      <c r="L2117" t="n">
        <v>1.102127659574468</v>
      </c>
      <c r="M2117" t="n">
        <v>1.102127659574468</v>
      </c>
      <c r="N2117" t="inlineStr">
        <is>
          <t>39.17%</t>
        </is>
      </c>
      <c r="O2117" t="inlineStr">
        <is>
          <t>43.17%</t>
        </is>
      </c>
      <c r="P2117" t="inlineStr">
        <is>
          <t>904-2024-06-30</t>
        </is>
      </c>
      <c r="Q2117" t="n">
        <v>2</v>
      </c>
      <c r="R2117" t="n">
        <v>2</v>
      </c>
    </row>
    <row r="2118">
      <c r="A2118" t="inlineStr">
        <is>
          <t>904</t>
        </is>
      </c>
      <c r="B2118" t="inlineStr">
        <is>
          <t>Ecosistema E3</t>
        </is>
      </c>
      <c r="C2118" t="inlineStr">
        <is>
          <t>Gestión de Graduados</t>
        </is>
      </c>
      <c r="D2118" t="inlineStr">
        <is>
          <t>Mensual</t>
        </is>
      </c>
      <c r="E2118" t="inlineStr">
        <is>
          <t>Positivo</t>
        </is>
      </c>
      <c r="F2118" s="137" t="n">
        <v>45657</v>
      </c>
      <c r="G2118" t="n">
        <v>2024</v>
      </c>
      <c r="H2118" t="inlineStr">
        <is>
          <t>Diciembre</t>
        </is>
      </c>
      <c r="I2118" t="inlineStr">
        <is>
          <t>2024-2</t>
        </is>
      </c>
      <c r="J2118" t="n">
        <v>87.5</v>
      </c>
      <c r="K2118" t="n">
        <v>89.16666666666667</v>
      </c>
      <c r="L2118" t="n">
        <v>1.019047619047619</v>
      </c>
      <c r="M2118" t="n">
        <v>1.019047619047619</v>
      </c>
      <c r="N2118" t="inlineStr">
        <is>
          <t>87.5%</t>
        </is>
      </c>
      <c r="O2118" t="inlineStr">
        <is>
          <t>89.17%</t>
        </is>
      </c>
      <c r="P2118" t="inlineStr">
        <is>
          <t>904-2024-12-31</t>
        </is>
      </c>
      <c r="Q2118" t="n">
        <v>2</v>
      </c>
      <c r="R2118" t="n">
        <v>2</v>
      </c>
    </row>
    <row r="2119">
      <c r="A2119" t="inlineStr">
        <is>
          <t>905</t>
        </is>
      </c>
      <c r="B2119" t="inlineStr">
        <is>
          <t>Habilidades Poderosas</t>
        </is>
      </c>
      <c r="C2119" t="inlineStr">
        <is>
          <t>Gestión de unidades académicas</t>
        </is>
      </c>
      <c r="D2119" t="inlineStr">
        <is>
          <t>Mensual</t>
        </is>
      </c>
      <c r="E2119" t="inlineStr">
        <is>
          <t>Positivo</t>
        </is>
      </c>
      <c r="F2119" s="137" t="n">
        <v>45473</v>
      </c>
      <c r="G2119" t="n">
        <v>2024</v>
      </c>
      <c r="H2119" t="inlineStr">
        <is>
          <t>Junio</t>
        </is>
      </c>
      <c r="I2119" t="inlineStr">
        <is>
          <t>2024-1</t>
        </is>
      </c>
      <c r="J2119" t="n">
        <v>61</v>
      </c>
      <c r="K2119" t="n">
        <v>56.83333333333334</v>
      </c>
      <c r="L2119" t="n">
        <v>0.9316939890710383</v>
      </c>
      <c r="M2119" t="n">
        <v>0.9316939890710383</v>
      </c>
      <c r="N2119" t="inlineStr">
        <is>
          <t>61.0%</t>
        </is>
      </c>
      <c r="O2119" t="inlineStr">
        <is>
          <t>56.83%</t>
        </is>
      </c>
      <c r="P2119" t="inlineStr">
        <is>
          <t>905-2024-06-30</t>
        </is>
      </c>
      <c r="Q2119" t="n">
        <v>2</v>
      </c>
      <c r="R2119" t="n">
        <v>2</v>
      </c>
    </row>
    <row r="2120">
      <c r="A2120" t="inlineStr">
        <is>
          <t>905</t>
        </is>
      </c>
      <c r="B2120" t="inlineStr">
        <is>
          <t>Habilidades Poderosas</t>
        </is>
      </c>
      <c r="C2120" t="inlineStr">
        <is>
          <t>Gestión de unidades académicas</t>
        </is>
      </c>
      <c r="D2120" t="inlineStr">
        <is>
          <t>Mensual</t>
        </is>
      </c>
      <c r="E2120" t="inlineStr">
        <is>
          <t>Positivo</t>
        </is>
      </c>
      <c r="F2120" s="137" t="n">
        <v>45657</v>
      </c>
      <c r="G2120" t="n">
        <v>2024</v>
      </c>
      <c r="H2120" t="inlineStr">
        <is>
          <t>Diciembre</t>
        </is>
      </c>
      <c r="I2120" t="inlineStr">
        <is>
          <t>2024-2</t>
        </is>
      </c>
      <c r="J2120" t="n">
        <v>87.16666666666667</v>
      </c>
      <c r="K2120" t="n">
        <v>85.33333333333333</v>
      </c>
      <c r="L2120" t="n">
        <v>0.9789674952198851</v>
      </c>
      <c r="M2120" t="n">
        <v>0.9789674952198851</v>
      </c>
      <c r="N2120" t="inlineStr">
        <is>
          <t>87.17%</t>
        </is>
      </c>
      <c r="O2120" t="inlineStr">
        <is>
          <t>85.33%</t>
        </is>
      </c>
      <c r="P2120" t="inlineStr">
        <is>
          <t>905-2024-12-31</t>
        </is>
      </c>
      <c r="Q2120" t="n">
        <v>2</v>
      </c>
      <c r="R2120" t="n">
        <v>2</v>
      </c>
    </row>
    <row r="2121">
      <c r="A2121" t="inlineStr">
        <is>
          <t>906</t>
        </is>
      </c>
      <c r="B2121" t="inlineStr">
        <is>
          <t>Ser PRO</t>
        </is>
      </c>
      <c r="C2121" t="inlineStr">
        <is>
          <t>Gestión de unidades académicas</t>
        </is>
      </c>
      <c r="D2121" t="inlineStr">
        <is>
          <t>Mensual</t>
        </is>
      </c>
      <c r="E2121" t="inlineStr">
        <is>
          <t>Positivo</t>
        </is>
      </c>
      <c r="F2121" s="137" t="n">
        <v>45473</v>
      </c>
      <c r="G2121" t="n">
        <v>2024</v>
      </c>
      <c r="H2121" t="inlineStr">
        <is>
          <t>Junio</t>
        </is>
      </c>
      <c r="I2121" t="inlineStr">
        <is>
          <t>2024-1</t>
        </is>
      </c>
      <c r="J2121" t="n">
        <v>52</v>
      </c>
      <c r="K2121" t="n">
        <v>41.33333333333334</v>
      </c>
      <c r="L2121" t="n">
        <v>0.7948717948717949</v>
      </c>
      <c r="M2121" t="n">
        <v>0.7948717948717949</v>
      </c>
      <c r="N2121" t="inlineStr">
        <is>
          <t>52.0%</t>
        </is>
      </c>
      <c r="O2121" t="inlineStr">
        <is>
          <t>41.33%</t>
        </is>
      </c>
      <c r="P2121" t="inlineStr">
        <is>
          <t>906-2024-06-30</t>
        </is>
      </c>
      <c r="Q2121" t="n">
        <v>2</v>
      </c>
      <c r="R2121" t="n">
        <v>2</v>
      </c>
    </row>
    <row r="2122">
      <c r="A2122" t="inlineStr">
        <is>
          <t>906</t>
        </is>
      </c>
      <c r="B2122" t="inlineStr">
        <is>
          <t>Ser PRO</t>
        </is>
      </c>
      <c r="C2122" t="inlineStr">
        <is>
          <t>Gestión de unidades académicas</t>
        </is>
      </c>
      <c r="D2122" t="inlineStr">
        <is>
          <t>Mensual</t>
        </is>
      </c>
      <c r="E2122" t="inlineStr">
        <is>
          <t>Positivo</t>
        </is>
      </c>
      <c r="F2122" s="137" t="n">
        <v>45657</v>
      </c>
      <c r="G2122" t="n">
        <v>2024</v>
      </c>
      <c r="H2122" t="inlineStr">
        <is>
          <t>Diciembre</t>
        </is>
      </c>
      <c r="I2122" t="inlineStr">
        <is>
          <t>2024-2</t>
        </is>
      </c>
      <c r="J2122" t="n">
        <v>91.33333333333333</v>
      </c>
      <c r="K2122" t="n">
        <v>85</v>
      </c>
      <c r="L2122" t="n">
        <v>0.9306569343065694</v>
      </c>
      <c r="M2122" t="n">
        <v>0.9306569343065694</v>
      </c>
      <c r="N2122" t="inlineStr">
        <is>
          <t>91.33%</t>
        </is>
      </c>
      <c r="O2122" t="inlineStr">
        <is>
          <t>85.0%</t>
        </is>
      </c>
      <c r="P2122" t="inlineStr">
        <is>
          <t>906-2024-12-31</t>
        </is>
      </c>
      <c r="Q2122" t="n">
        <v>2</v>
      </c>
      <c r="R2122" t="n">
        <v>2</v>
      </c>
    </row>
    <row r="2123">
      <c r="A2123" t="inlineStr">
        <is>
          <t>907</t>
        </is>
      </c>
      <c r="B2123" t="inlineStr">
        <is>
          <t>Cultura de una buena docencia</t>
        </is>
      </c>
      <c r="C2123" t="inlineStr">
        <is>
          <t>Gestión de unidades académicas</t>
        </is>
      </c>
      <c r="D2123" t="inlineStr">
        <is>
          <t>Mensual</t>
        </is>
      </c>
      <c r="E2123" t="inlineStr">
        <is>
          <t>Positivo</t>
        </is>
      </c>
      <c r="F2123" s="137" t="n">
        <v>45473</v>
      </c>
      <c r="G2123" t="n">
        <v>2024</v>
      </c>
      <c r="H2123" t="inlineStr">
        <is>
          <t>Junio</t>
        </is>
      </c>
      <c r="I2123" t="inlineStr">
        <is>
          <t>2024-1</t>
        </is>
      </c>
      <c r="J2123" t="n">
        <v>12</v>
      </c>
      <c r="K2123" t="n">
        <v>29.66666666666667</v>
      </c>
      <c r="L2123" t="n">
        <v>1.3</v>
      </c>
      <c r="M2123" t="n">
        <v>2.472222222222222</v>
      </c>
      <c r="N2123" t="inlineStr">
        <is>
          <t>12.0%</t>
        </is>
      </c>
      <c r="O2123" t="inlineStr">
        <is>
          <t>29.67%</t>
        </is>
      </c>
      <c r="P2123" t="inlineStr">
        <is>
          <t>907-2024-06-30</t>
        </is>
      </c>
      <c r="Q2123" t="n">
        <v>2</v>
      </c>
      <c r="R2123" t="n">
        <v>2</v>
      </c>
    </row>
    <row r="2124">
      <c r="A2124" t="inlineStr">
        <is>
          <t>907</t>
        </is>
      </c>
      <c r="B2124" t="inlineStr">
        <is>
          <t>Cultura de una buena docencia</t>
        </is>
      </c>
      <c r="C2124" t="inlineStr">
        <is>
          <t>Gestión de unidades académicas</t>
        </is>
      </c>
      <c r="D2124" t="inlineStr">
        <is>
          <t>Mensual</t>
        </is>
      </c>
      <c r="E2124" t="inlineStr">
        <is>
          <t>Positivo</t>
        </is>
      </c>
      <c r="F2124" s="137" t="n">
        <v>45657</v>
      </c>
      <c r="G2124" t="n">
        <v>2024</v>
      </c>
      <c r="H2124" t="inlineStr">
        <is>
          <t>Diciembre</t>
        </is>
      </c>
      <c r="I2124" t="inlineStr">
        <is>
          <t>2024-2</t>
        </is>
      </c>
      <c r="J2124" t="n">
        <v>80.2</v>
      </c>
      <c r="K2124" t="n">
        <v>78</v>
      </c>
      <c r="L2124" t="n">
        <v>0.9725685785536159</v>
      </c>
      <c r="M2124" t="n">
        <v>0.9725685785536159</v>
      </c>
      <c r="N2124" t="inlineStr">
        <is>
          <t>80.2%</t>
        </is>
      </c>
      <c r="O2124" t="inlineStr">
        <is>
          <t>78.0%</t>
        </is>
      </c>
      <c r="P2124" t="inlineStr">
        <is>
          <t>907-2024-12-31</t>
        </is>
      </c>
      <c r="Q2124" t="n">
        <v>2</v>
      </c>
      <c r="R2124" t="n">
        <v>2</v>
      </c>
    </row>
    <row r="2125">
      <c r="A2125" t="inlineStr">
        <is>
          <t>908</t>
        </is>
      </c>
      <c r="B2125" t="inlineStr">
        <is>
          <t>Proyecto Silver</t>
        </is>
      </c>
      <c r="C2125" t="inlineStr">
        <is>
          <t>Mercadeo de programas académicos</t>
        </is>
      </c>
      <c r="D2125" t="inlineStr">
        <is>
          <t>Mensual</t>
        </is>
      </c>
      <c r="E2125" t="inlineStr">
        <is>
          <t>Positivo</t>
        </is>
      </c>
      <c r="F2125" s="137" t="n">
        <v>45473</v>
      </c>
      <c r="G2125" t="n">
        <v>2024</v>
      </c>
      <c r="H2125" t="inlineStr">
        <is>
          <t>Junio</t>
        </is>
      </c>
      <c r="I2125" t="inlineStr">
        <is>
          <t>2024-1</t>
        </is>
      </c>
      <c r="J2125" t="n">
        <v>20</v>
      </c>
      <c r="K2125" t="n">
        <v>20</v>
      </c>
      <c r="L2125" t="n">
        <v>1</v>
      </c>
      <c r="M2125" t="n">
        <v>1</v>
      </c>
      <c r="N2125" t="inlineStr">
        <is>
          <t>20.0%</t>
        </is>
      </c>
      <c r="O2125" t="inlineStr">
        <is>
          <t>20.0%</t>
        </is>
      </c>
      <c r="P2125" t="inlineStr">
        <is>
          <t>908-2024-06-30</t>
        </is>
      </c>
      <c r="Q2125" t="n">
        <v>2</v>
      </c>
      <c r="R2125" t="n">
        <v>2</v>
      </c>
    </row>
    <row r="2126">
      <c r="A2126" t="inlineStr">
        <is>
          <t>908</t>
        </is>
      </c>
      <c r="B2126" t="inlineStr">
        <is>
          <t>Proyecto Silver</t>
        </is>
      </c>
      <c r="C2126" t="inlineStr">
        <is>
          <t>Mercadeo de programas académicos</t>
        </is>
      </c>
      <c r="D2126" t="inlineStr">
        <is>
          <t>Mensual</t>
        </is>
      </c>
      <c r="E2126" t="inlineStr">
        <is>
          <t>Positivo</t>
        </is>
      </c>
      <c r="F2126" s="137" t="n">
        <v>45657</v>
      </c>
      <c r="G2126" t="n">
        <v>2024</v>
      </c>
      <c r="H2126" t="inlineStr">
        <is>
          <t>Diciembre</t>
        </is>
      </c>
      <c r="I2126" t="inlineStr">
        <is>
          <t>2024-2</t>
        </is>
      </c>
      <c r="J2126" t="n">
        <v>78.5</v>
      </c>
      <c r="K2126" t="n">
        <v>77</v>
      </c>
      <c r="L2126" t="n">
        <v>0.9808917197452229</v>
      </c>
      <c r="M2126" t="n">
        <v>0.9808917197452229</v>
      </c>
      <c r="N2126" t="inlineStr">
        <is>
          <t>78.5%</t>
        </is>
      </c>
      <c r="O2126" t="inlineStr">
        <is>
          <t>77.0%</t>
        </is>
      </c>
      <c r="P2126" t="inlineStr">
        <is>
          <t>908-2024-12-31</t>
        </is>
      </c>
      <c r="Q2126" t="n">
        <v>2</v>
      </c>
      <c r="R2126" t="n">
        <v>2</v>
      </c>
    </row>
    <row r="2127">
      <c r="A2127" t="inlineStr">
        <is>
          <t>91</t>
        </is>
      </c>
      <c r="B2127" t="inlineStr">
        <is>
          <t>Participación en capacitaciones SST</t>
        </is>
      </c>
      <c r="C2127" t="inlineStr">
        <is>
          <t>GESTIÓN DE SEGURIDAD Y SALUD EN EL TRABAJO</t>
        </is>
      </c>
      <c r="D2127" t="inlineStr">
        <is>
          <t>Anual</t>
        </is>
      </c>
      <c r="E2127" t="inlineStr">
        <is>
          <t>Positivo</t>
        </is>
      </c>
      <c r="F2127" s="137" t="n">
        <v>45291</v>
      </c>
      <c r="G2127" t="n">
        <v>2023</v>
      </c>
      <c r="H2127" t="inlineStr">
        <is>
          <t>Diciembre</t>
        </is>
      </c>
      <c r="I2127" t="inlineStr">
        <is>
          <t>2023-2</t>
        </is>
      </c>
      <c r="J2127" t="n">
        <v>100</v>
      </c>
      <c r="K2127" t="n">
        <v>100</v>
      </c>
      <c r="L2127" t="n">
        <v>1</v>
      </c>
      <c r="M2127" t="n">
        <v>1</v>
      </c>
      <c r="N2127" t="inlineStr">
        <is>
          <t>100.0%</t>
        </is>
      </c>
      <c r="O2127" t="inlineStr">
        <is>
          <t>100.0%</t>
        </is>
      </c>
      <c r="P2127" t="inlineStr">
        <is>
          <t>91-2023-12-31</t>
        </is>
      </c>
      <c r="Q2127" t="n">
        <v>2</v>
      </c>
      <c r="R2127" t="n">
        <v>2</v>
      </c>
    </row>
    <row r="2128">
      <c r="A2128" t="inlineStr">
        <is>
          <t>91</t>
        </is>
      </c>
      <c r="B2128" t="inlineStr">
        <is>
          <t>Participación en capacitaciones SST</t>
        </is>
      </c>
      <c r="C2128" t="inlineStr">
        <is>
          <t>GESTIÓN DE SEGURIDAD Y SALUD EN EL TRABAJO</t>
        </is>
      </c>
      <c r="D2128" t="inlineStr">
        <is>
          <t>Anual</t>
        </is>
      </c>
      <c r="E2128" t="inlineStr">
        <is>
          <t>Positivo</t>
        </is>
      </c>
      <c r="F2128" s="137" t="n">
        <v>45657</v>
      </c>
      <c r="G2128" t="n">
        <v>2024</v>
      </c>
      <c r="H2128" t="inlineStr">
        <is>
          <t>Diciembre</t>
        </is>
      </c>
      <c r="I2128" t="inlineStr">
        <is>
          <t>2024-2</t>
        </is>
      </c>
      <c r="J2128" t="n">
        <v>100</v>
      </c>
      <c r="K2128" t="n">
        <v>100</v>
      </c>
      <c r="L2128" t="n">
        <v>1</v>
      </c>
      <c r="M2128" t="n">
        <v>1</v>
      </c>
      <c r="N2128" t="inlineStr">
        <is>
          <t>100.0%</t>
        </is>
      </c>
      <c r="O2128" t="inlineStr">
        <is>
          <t>100.0%</t>
        </is>
      </c>
      <c r="P2128" t="inlineStr">
        <is>
          <t>91-2024-12-31</t>
        </is>
      </c>
      <c r="Q2128" t="n">
        <v>2</v>
      </c>
      <c r="R2128" t="n">
        <v>2</v>
      </c>
    </row>
    <row r="2129">
      <c r="A2129" t="inlineStr">
        <is>
          <t>91</t>
        </is>
      </c>
      <c r="B2129" t="inlineStr">
        <is>
          <t>Participación en capacitaciones SST</t>
        </is>
      </c>
      <c r="C2129" t="inlineStr">
        <is>
          <t>GESTIÓN DE SEGURIDAD Y SALUD EN EL TRABAJO</t>
        </is>
      </c>
      <c r="D2129" t="inlineStr">
        <is>
          <t>Anual</t>
        </is>
      </c>
      <c r="E2129" t="inlineStr">
        <is>
          <t>Positivo</t>
        </is>
      </c>
      <c r="F2129" s="137" t="n">
        <v>46022</v>
      </c>
      <c r="G2129" t="n">
        <v>2025</v>
      </c>
      <c r="H2129" t="inlineStr">
        <is>
          <t>Diciembre</t>
        </is>
      </c>
      <c r="I2129" t="inlineStr">
        <is>
          <t>2025-2</t>
        </is>
      </c>
      <c r="J2129" t="n">
        <v>100</v>
      </c>
      <c r="K2129" t="n">
        <v>100</v>
      </c>
      <c r="L2129" t="n">
        <v>1</v>
      </c>
      <c r="M2129" t="n">
        <v>1</v>
      </c>
      <c r="N2129" t="inlineStr">
        <is>
          <t>100.0%</t>
        </is>
      </c>
      <c r="O2129" t="inlineStr">
        <is>
          <t>100.0%</t>
        </is>
      </c>
      <c r="P2129" t="inlineStr">
        <is>
          <t>91-2025-12-31</t>
        </is>
      </c>
      <c r="Q2129" t="n">
        <v>2</v>
      </c>
      <c r="R2129" t="n">
        <v>2</v>
      </c>
    </row>
    <row r="2130">
      <c r="A2130" t="inlineStr">
        <is>
          <t>92</t>
        </is>
      </c>
      <c r="B2130" t="inlineStr">
        <is>
          <t>Evaluación condiciones de salud (examen médico)</t>
        </is>
      </c>
      <c r="C2130" t="inlineStr">
        <is>
          <t>GESTIÓN DE SEGURIDAD Y SALUD EN EL TRABAJO</t>
        </is>
      </c>
      <c r="D2130" t="inlineStr">
        <is>
          <t>Anual</t>
        </is>
      </c>
      <c r="E2130" t="inlineStr">
        <is>
          <t>Positivo</t>
        </is>
      </c>
      <c r="F2130" s="137" t="n">
        <v>45291</v>
      </c>
      <c r="G2130" t="n">
        <v>2023</v>
      </c>
      <c r="H2130" t="inlineStr">
        <is>
          <t>Diciembre</t>
        </is>
      </c>
      <c r="I2130" t="inlineStr">
        <is>
          <t>2023-2</t>
        </is>
      </c>
      <c r="J2130" t="n">
        <v>100</v>
      </c>
      <c r="K2130" t="n">
        <v>100</v>
      </c>
      <c r="L2130" t="n">
        <v>1</v>
      </c>
      <c r="M2130" t="n">
        <v>1</v>
      </c>
      <c r="N2130" t="inlineStr">
        <is>
          <t>100.0%</t>
        </is>
      </c>
      <c r="O2130" t="inlineStr">
        <is>
          <t>100.0%</t>
        </is>
      </c>
      <c r="P2130" t="inlineStr">
        <is>
          <t>92-2023-12-31</t>
        </is>
      </c>
      <c r="Q2130" t="n">
        <v>2</v>
      </c>
      <c r="R2130" t="n">
        <v>2</v>
      </c>
    </row>
    <row r="2131">
      <c r="A2131" t="inlineStr">
        <is>
          <t>92</t>
        </is>
      </c>
      <c r="B2131" t="inlineStr">
        <is>
          <t>Evaluación condiciones de salud (examen médico)</t>
        </is>
      </c>
      <c r="C2131" t="inlineStr">
        <is>
          <t>GESTIÓN DE SEGURIDAD Y SALUD EN EL TRABAJO</t>
        </is>
      </c>
      <c r="D2131" t="inlineStr">
        <is>
          <t>Anual</t>
        </is>
      </c>
      <c r="E2131" t="inlineStr">
        <is>
          <t>Positivo</t>
        </is>
      </c>
      <c r="F2131" s="137" t="n">
        <v>45657</v>
      </c>
      <c r="G2131" t="n">
        <v>2024</v>
      </c>
      <c r="H2131" t="inlineStr">
        <is>
          <t>Diciembre</t>
        </is>
      </c>
      <c r="I2131" t="inlineStr">
        <is>
          <t>2024-2</t>
        </is>
      </c>
      <c r="J2131" t="n">
        <v>98</v>
      </c>
      <c r="K2131" t="n">
        <v>100</v>
      </c>
      <c r="L2131" t="n">
        <v>1.020408163265306</v>
      </c>
      <c r="M2131" t="n">
        <v>1.020408163265306</v>
      </c>
      <c r="N2131" t="inlineStr">
        <is>
          <t>98.0%</t>
        </is>
      </c>
      <c r="O2131" t="inlineStr">
        <is>
          <t>100.0%</t>
        </is>
      </c>
      <c r="P2131" t="inlineStr">
        <is>
          <t>92-2024-12-31</t>
        </is>
      </c>
      <c r="Q2131" t="n">
        <v>2</v>
      </c>
      <c r="R2131" t="n">
        <v>2</v>
      </c>
    </row>
    <row r="2132">
      <c r="A2132" t="inlineStr">
        <is>
          <t>92</t>
        </is>
      </c>
      <c r="B2132" t="inlineStr">
        <is>
          <t>Evaluación condiciones de salud (examen médico)</t>
        </is>
      </c>
      <c r="C2132" t="inlineStr">
        <is>
          <t>GESTIÓN DE SEGURIDAD Y SALUD EN EL TRABAJO</t>
        </is>
      </c>
      <c r="D2132" t="inlineStr">
        <is>
          <t>Anual</t>
        </is>
      </c>
      <c r="E2132" t="inlineStr">
        <is>
          <t>Positivo</t>
        </is>
      </c>
      <c r="F2132" s="137" t="n">
        <v>46022</v>
      </c>
      <c r="G2132" t="n">
        <v>2025</v>
      </c>
      <c r="H2132" t="inlineStr">
        <is>
          <t>Diciembre</t>
        </is>
      </c>
      <c r="I2132" t="inlineStr">
        <is>
          <t>2025-2</t>
        </is>
      </c>
      <c r="J2132" t="n">
        <v>98</v>
      </c>
      <c r="K2132" t="n">
        <v>100</v>
      </c>
      <c r="L2132" t="n">
        <v>1.020408163265306</v>
      </c>
      <c r="M2132" t="n">
        <v>1.020408163265306</v>
      </c>
      <c r="N2132" t="inlineStr">
        <is>
          <t>98.0%</t>
        </is>
      </c>
      <c r="O2132" t="inlineStr">
        <is>
          <t>100.0%</t>
        </is>
      </c>
      <c r="P2132" t="inlineStr">
        <is>
          <t>92-2025-12-31</t>
        </is>
      </c>
      <c r="Q2132" t="n">
        <v>2</v>
      </c>
      <c r="R2132" t="n">
        <v>2</v>
      </c>
    </row>
    <row r="2133">
      <c r="A2133" t="inlineStr">
        <is>
          <t>94</t>
        </is>
      </c>
      <c r="B2133" t="inlineStr">
        <is>
          <t>Cobertura Elementos de Protección Personal</t>
        </is>
      </c>
      <c r="C2133" t="inlineStr">
        <is>
          <t>GESTIÓN DE SEGURIDAD Y SALUD EN EL TRABAJO</t>
        </is>
      </c>
      <c r="D2133" t="inlineStr">
        <is>
          <t>Anual</t>
        </is>
      </c>
      <c r="E2133" t="inlineStr">
        <is>
          <t>Positivo</t>
        </is>
      </c>
      <c r="F2133" s="137" t="n">
        <v>45291</v>
      </c>
      <c r="G2133" t="n">
        <v>2023</v>
      </c>
      <c r="H2133" t="inlineStr">
        <is>
          <t>Diciembre</t>
        </is>
      </c>
      <c r="I2133" t="inlineStr">
        <is>
          <t>2023-2</t>
        </is>
      </c>
      <c r="J2133" t="n">
        <v>100</v>
      </c>
      <c r="K2133" t="n">
        <v>100</v>
      </c>
      <c r="L2133" t="n">
        <v>1</v>
      </c>
      <c r="M2133" t="n">
        <v>1</v>
      </c>
      <c r="N2133" t="inlineStr">
        <is>
          <t>100.0%</t>
        </is>
      </c>
      <c r="O2133" t="inlineStr">
        <is>
          <t>100.0%</t>
        </is>
      </c>
      <c r="P2133" t="inlineStr">
        <is>
          <t>94-2023-12-31</t>
        </is>
      </c>
      <c r="Q2133" t="n">
        <v>2</v>
      </c>
      <c r="R2133" t="n">
        <v>2</v>
      </c>
    </row>
    <row r="2134">
      <c r="A2134" t="inlineStr">
        <is>
          <t>94</t>
        </is>
      </c>
      <c r="B2134" t="inlineStr">
        <is>
          <t>Cobertura Elementos de Protección Personal</t>
        </is>
      </c>
      <c r="C2134" t="inlineStr">
        <is>
          <t>GESTIÓN DE SEGURIDAD Y SALUD EN EL TRABAJO</t>
        </is>
      </c>
      <c r="D2134" t="inlineStr">
        <is>
          <t>Anual</t>
        </is>
      </c>
      <c r="E2134" t="inlineStr">
        <is>
          <t>Positivo</t>
        </is>
      </c>
      <c r="F2134" s="137" t="n">
        <v>45657</v>
      </c>
      <c r="G2134" t="n">
        <v>2024</v>
      </c>
      <c r="H2134" t="inlineStr">
        <is>
          <t>Diciembre</t>
        </is>
      </c>
      <c r="I2134" t="inlineStr">
        <is>
          <t>2024-2</t>
        </is>
      </c>
      <c r="J2134" t="n">
        <v>100</v>
      </c>
      <c r="K2134" t="n">
        <v>100</v>
      </c>
      <c r="L2134" t="n">
        <v>1</v>
      </c>
      <c r="M2134" t="n">
        <v>1</v>
      </c>
      <c r="N2134" t="inlineStr">
        <is>
          <t>100.0%</t>
        </is>
      </c>
      <c r="O2134" t="inlineStr">
        <is>
          <t>100.0%</t>
        </is>
      </c>
      <c r="P2134" t="inlineStr">
        <is>
          <t>94-2024-12-31</t>
        </is>
      </c>
      <c r="Q2134" t="n">
        <v>2</v>
      </c>
      <c r="R2134" t="n">
        <v>2</v>
      </c>
    </row>
    <row r="2135">
      <c r="A2135" t="inlineStr">
        <is>
          <t>94</t>
        </is>
      </c>
      <c r="B2135" t="inlineStr">
        <is>
          <t>Cobertura Elementos de Protección Personal</t>
        </is>
      </c>
      <c r="C2135" t="inlineStr">
        <is>
          <t>GESTIÓN DE SEGURIDAD Y SALUD EN EL TRABAJO</t>
        </is>
      </c>
      <c r="D2135" t="inlineStr">
        <is>
          <t>Anual</t>
        </is>
      </c>
      <c r="E2135" t="inlineStr">
        <is>
          <t>Positivo</t>
        </is>
      </c>
      <c r="F2135" s="137" t="n">
        <v>46022</v>
      </c>
      <c r="G2135" t="n">
        <v>2025</v>
      </c>
      <c r="H2135" t="inlineStr">
        <is>
          <t>Diciembre</t>
        </is>
      </c>
      <c r="I2135" t="inlineStr">
        <is>
          <t>2025-2</t>
        </is>
      </c>
      <c r="J2135" t="n">
        <v>100</v>
      </c>
      <c r="K2135" t="n">
        <v>100</v>
      </c>
      <c r="L2135" t="n">
        <v>1</v>
      </c>
      <c r="M2135" t="n">
        <v>1</v>
      </c>
      <c r="N2135" t="inlineStr">
        <is>
          <t>100.0%</t>
        </is>
      </c>
      <c r="O2135" t="inlineStr">
        <is>
          <t>100.0%</t>
        </is>
      </c>
      <c r="P2135" t="inlineStr">
        <is>
          <t>94-2025-12-31</t>
        </is>
      </c>
      <c r="Q2135" t="n">
        <v>2</v>
      </c>
      <c r="R2135" t="n">
        <v>2</v>
      </c>
    </row>
    <row r="2136">
      <c r="A2136" t="inlineStr">
        <is>
          <t>95</t>
        </is>
      </c>
      <c r="B2136" t="inlineStr">
        <is>
          <t>Inspecciones de seguridad</t>
        </is>
      </c>
      <c r="C2136" t="inlineStr">
        <is>
          <t>GESTIÓN DE SEGURIDAD Y SALUD EN EL TRABAJO</t>
        </is>
      </c>
      <c r="D2136" t="inlineStr">
        <is>
          <t>Semestral</t>
        </is>
      </c>
      <c r="E2136" t="inlineStr">
        <is>
          <t>Positivo</t>
        </is>
      </c>
      <c r="F2136" s="137" t="n">
        <v>45107</v>
      </c>
      <c r="G2136" t="n">
        <v>2023</v>
      </c>
      <c r="H2136" t="inlineStr">
        <is>
          <t>Junio</t>
        </is>
      </c>
      <c r="I2136" t="inlineStr">
        <is>
          <t>2023-1</t>
        </is>
      </c>
      <c r="J2136" t="n">
        <v>100</v>
      </c>
      <c r="K2136" t="n">
        <v>100</v>
      </c>
      <c r="L2136" t="n">
        <v>1</v>
      </c>
      <c r="M2136" t="n">
        <v>1</v>
      </c>
      <c r="N2136" t="inlineStr">
        <is>
          <t>100.0%</t>
        </is>
      </c>
      <c r="O2136" t="inlineStr">
        <is>
          <t>100.0%</t>
        </is>
      </c>
      <c r="P2136" t="inlineStr">
        <is>
          <t>95-2023-06-30</t>
        </is>
      </c>
      <c r="Q2136" t="n">
        <v>2</v>
      </c>
      <c r="R2136" t="n">
        <v>2</v>
      </c>
    </row>
    <row r="2137">
      <c r="A2137" t="inlineStr">
        <is>
          <t>95</t>
        </is>
      </c>
      <c r="B2137" t="inlineStr">
        <is>
          <t>Inspecciones de seguridad</t>
        </is>
      </c>
      <c r="C2137" t="inlineStr">
        <is>
          <t>GESTIÓN DE SEGURIDAD Y SALUD EN EL TRABAJO</t>
        </is>
      </c>
      <c r="D2137" t="inlineStr">
        <is>
          <t>Semestral</t>
        </is>
      </c>
      <c r="E2137" t="inlineStr">
        <is>
          <t>Positivo</t>
        </is>
      </c>
      <c r="F2137" s="137" t="n">
        <v>45291</v>
      </c>
      <c r="G2137" t="n">
        <v>2023</v>
      </c>
      <c r="H2137" t="inlineStr">
        <is>
          <t>Diciembre</t>
        </is>
      </c>
      <c r="I2137" t="inlineStr">
        <is>
          <t>2023-2</t>
        </is>
      </c>
      <c r="J2137" t="n">
        <v>100</v>
      </c>
      <c r="K2137" t="n">
        <v>100</v>
      </c>
      <c r="L2137" t="n">
        <v>1</v>
      </c>
      <c r="M2137" t="n">
        <v>1</v>
      </c>
      <c r="N2137" t="inlineStr">
        <is>
          <t>100.0%</t>
        </is>
      </c>
      <c r="O2137" t="inlineStr">
        <is>
          <t>100.0%</t>
        </is>
      </c>
      <c r="P2137" t="inlineStr">
        <is>
          <t>95-2023-12-31</t>
        </is>
      </c>
      <c r="Q2137" t="n">
        <v>2</v>
      </c>
      <c r="R2137" t="n">
        <v>2</v>
      </c>
    </row>
    <row r="2138">
      <c r="A2138" t="inlineStr">
        <is>
          <t>95</t>
        </is>
      </c>
      <c r="B2138" t="inlineStr">
        <is>
          <t>Inspecciones de seguridad</t>
        </is>
      </c>
      <c r="C2138" t="inlineStr">
        <is>
          <t>GESTIÓN DE SEGURIDAD Y SALUD EN EL TRABAJO</t>
        </is>
      </c>
      <c r="D2138" t="inlineStr">
        <is>
          <t>Semestral</t>
        </is>
      </c>
      <c r="E2138" t="inlineStr">
        <is>
          <t>Positivo</t>
        </is>
      </c>
      <c r="F2138" s="137" t="n">
        <v>45473</v>
      </c>
      <c r="G2138" t="n">
        <v>2024</v>
      </c>
      <c r="H2138" t="inlineStr">
        <is>
          <t>Junio</t>
        </is>
      </c>
      <c r="I2138" t="inlineStr">
        <is>
          <t>2024-1</t>
        </is>
      </c>
      <c r="J2138" t="n">
        <v>100</v>
      </c>
      <c r="K2138" t="n">
        <v>100</v>
      </c>
      <c r="L2138" t="n">
        <v>1</v>
      </c>
      <c r="M2138" t="n">
        <v>1</v>
      </c>
      <c r="N2138" t="inlineStr">
        <is>
          <t>100.0%</t>
        </is>
      </c>
      <c r="O2138" t="inlineStr">
        <is>
          <t>100.0%</t>
        </is>
      </c>
      <c r="P2138" t="inlineStr">
        <is>
          <t>95-2024-06-30</t>
        </is>
      </c>
      <c r="Q2138" t="n">
        <v>2</v>
      </c>
      <c r="R2138" t="n">
        <v>2</v>
      </c>
    </row>
    <row r="2139">
      <c r="A2139" t="inlineStr">
        <is>
          <t>95</t>
        </is>
      </c>
      <c r="B2139" t="inlineStr">
        <is>
          <t>Inspecciones de seguridad</t>
        </is>
      </c>
      <c r="C2139" t="inlineStr">
        <is>
          <t>GESTIÓN DE SEGURIDAD Y SALUD EN EL TRABAJO</t>
        </is>
      </c>
      <c r="D2139" t="inlineStr">
        <is>
          <t>Semestral</t>
        </is>
      </c>
      <c r="E2139" t="inlineStr">
        <is>
          <t>Positivo</t>
        </is>
      </c>
      <c r="F2139" s="137" t="n">
        <v>45657</v>
      </c>
      <c r="G2139" t="n">
        <v>2024</v>
      </c>
      <c r="H2139" t="inlineStr">
        <is>
          <t>Diciembre</t>
        </is>
      </c>
      <c r="I2139" t="inlineStr">
        <is>
          <t>2024-2</t>
        </is>
      </c>
      <c r="J2139" t="n">
        <v>100</v>
      </c>
      <c r="K2139" t="n">
        <v>100</v>
      </c>
      <c r="L2139" t="n">
        <v>1</v>
      </c>
      <c r="M2139" t="n">
        <v>1</v>
      </c>
      <c r="N2139" t="inlineStr">
        <is>
          <t>100.0%</t>
        </is>
      </c>
      <c r="O2139" t="inlineStr">
        <is>
          <t>100.0%</t>
        </is>
      </c>
      <c r="P2139" t="inlineStr">
        <is>
          <t>95-2024-12-31</t>
        </is>
      </c>
      <c r="Q2139" t="n">
        <v>2</v>
      </c>
      <c r="R2139" t="n">
        <v>2</v>
      </c>
    </row>
    <row r="2140">
      <c r="A2140" t="inlineStr">
        <is>
          <t>95</t>
        </is>
      </c>
      <c r="B2140" t="inlineStr">
        <is>
          <t>Inspecciones de seguridad</t>
        </is>
      </c>
      <c r="C2140" t="inlineStr">
        <is>
          <t>GESTIÓN DE SEGURIDAD Y SALUD EN EL TRABAJO</t>
        </is>
      </c>
      <c r="D2140" t="inlineStr">
        <is>
          <t>Semestral</t>
        </is>
      </c>
      <c r="E2140" t="inlineStr">
        <is>
          <t>Positivo</t>
        </is>
      </c>
      <c r="F2140" s="137" t="n">
        <v>45838</v>
      </c>
      <c r="G2140" t="n">
        <v>2025</v>
      </c>
      <c r="H2140" t="inlineStr">
        <is>
          <t>Junio</t>
        </is>
      </c>
      <c r="I2140" t="inlineStr">
        <is>
          <t>2025-1</t>
        </is>
      </c>
      <c r="J2140" t="n">
        <v>100</v>
      </c>
      <c r="K2140" t="n">
        <v>100</v>
      </c>
      <c r="L2140" t="n">
        <v>1</v>
      </c>
      <c r="M2140" t="n">
        <v>1</v>
      </c>
      <c r="N2140" t="inlineStr">
        <is>
          <t>100.0%</t>
        </is>
      </c>
      <c r="O2140" t="inlineStr">
        <is>
          <t>100.0%</t>
        </is>
      </c>
      <c r="P2140" t="inlineStr">
        <is>
          <t>95-2025-06-30</t>
        </is>
      </c>
      <c r="Q2140" t="n">
        <v>2</v>
      </c>
      <c r="R2140" t="n">
        <v>2</v>
      </c>
    </row>
    <row r="2141">
      <c r="A2141" t="inlineStr">
        <is>
          <t>95</t>
        </is>
      </c>
      <c r="B2141" t="inlineStr">
        <is>
          <t>Inspecciones de seguridad</t>
        </is>
      </c>
      <c r="C2141" t="inlineStr">
        <is>
          <t>GESTIÓN DE SEGURIDAD Y SALUD EN EL TRABAJO</t>
        </is>
      </c>
      <c r="D2141" t="inlineStr">
        <is>
          <t>Semestral</t>
        </is>
      </c>
      <c r="E2141" t="inlineStr">
        <is>
          <t>Positivo</t>
        </is>
      </c>
      <c r="F2141" s="137" t="n">
        <v>46022</v>
      </c>
      <c r="G2141" t="n">
        <v>2025</v>
      </c>
      <c r="H2141" t="inlineStr">
        <is>
          <t>Diciembre</t>
        </is>
      </c>
      <c r="I2141" t="inlineStr">
        <is>
          <t>2025-2</t>
        </is>
      </c>
      <c r="J2141" t="n">
        <v>100</v>
      </c>
      <c r="K2141" t="n">
        <v>100</v>
      </c>
      <c r="L2141" t="n">
        <v>1</v>
      </c>
      <c r="M2141" t="n">
        <v>1</v>
      </c>
      <c r="N2141" t="inlineStr">
        <is>
          <t>100.0%</t>
        </is>
      </c>
      <c r="O2141" t="inlineStr">
        <is>
          <t>100.0%</t>
        </is>
      </c>
      <c r="P2141" t="inlineStr">
        <is>
          <t>95-2025-12-31</t>
        </is>
      </c>
      <c r="Q2141" t="n">
        <v>2</v>
      </c>
      <c r="R2141" t="n">
        <v>2</v>
      </c>
    </row>
    <row r="2142">
      <c r="A2142" t="inlineStr">
        <is>
          <t>96</t>
        </is>
      </c>
      <c r="B2142" t="inlineStr">
        <is>
          <t>Productos de investigación, innovación y creación</t>
        </is>
      </c>
      <c r="C2142" t="inlineStr">
        <is>
          <t>Investigación, desarrollo tecnológico, innovación y creación</t>
        </is>
      </c>
      <c r="D2142" t="inlineStr">
        <is>
          <t>Semestral</t>
        </is>
      </c>
      <c r="E2142" t="inlineStr">
        <is>
          <t>Positivo</t>
        </is>
      </c>
      <c r="F2142" s="137" t="n">
        <v>44926</v>
      </c>
      <c r="G2142" t="n">
        <v>2022</v>
      </c>
      <c r="H2142" t="inlineStr">
        <is>
          <t>Diciembre</t>
        </is>
      </c>
      <c r="I2142" t="inlineStr">
        <is>
          <t>2022-2</t>
        </is>
      </c>
      <c r="J2142" t="n">
        <v>509</v>
      </c>
      <c r="K2142" t="n">
        <v>566</v>
      </c>
      <c r="L2142" t="n">
        <v>1.111984282907662</v>
      </c>
      <c r="M2142" t="n">
        <v>1.111984282907662</v>
      </c>
      <c r="N2142" t="inlineStr">
        <is>
          <t>509.0%</t>
        </is>
      </c>
      <c r="O2142" t="inlineStr">
        <is>
          <t>566.0%</t>
        </is>
      </c>
      <c r="P2142" t="inlineStr">
        <is>
          <t>96-2022-12-31</t>
        </is>
      </c>
      <c r="Q2142" t="n">
        <v>2</v>
      </c>
      <c r="R2142" t="n">
        <v>2</v>
      </c>
    </row>
    <row r="2143">
      <c r="A2143" t="inlineStr">
        <is>
          <t>96</t>
        </is>
      </c>
      <c r="B2143" t="inlineStr">
        <is>
          <t>Productos de investigación, innovación y creación</t>
        </is>
      </c>
      <c r="C2143" t="inlineStr">
        <is>
          <t>Investigación, desarrollo tecnológico, innovación y creación</t>
        </is>
      </c>
      <c r="D2143" t="inlineStr">
        <is>
          <t>Semestral</t>
        </is>
      </c>
      <c r="E2143" t="inlineStr">
        <is>
          <t>Positivo</t>
        </is>
      </c>
      <c r="F2143" s="137" t="n">
        <v>45107</v>
      </c>
      <c r="G2143" t="n">
        <v>2023</v>
      </c>
      <c r="H2143" t="inlineStr">
        <is>
          <t>Junio</t>
        </is>
      </c>
      <c r="I2143" t="inlineStr">
        <is>
          <t>2023-1</t>
        </is>
      </c>
      <c r="J2143" t="n">
        <v>305</v>
      </c>
      <c r="K2143" t="n">
        <v>209</v>
      </c>
      <c r="L2143" t="n">
        <v>0.6852459016393443</v>
      </c>
      <c r="M2143" t="n">
        <v>0.6852459016393443</v>
      </c>
      <c r="N2143" t="inlineStr">
        <is>
          <t>305.0%</t>
        </is>
      </c>
      <c r="O2143" t="inlineStr">
        <is>
          <t>209.0%</t>
        </is>
      </c>
      <c r="P2143" t="inlineStr">
        <is>
          <t>96-2023-06-30</t>
        </is>
      </c>
      <c r="Q2143" t="n">
        <v>2</v>
      </c>
      <c r="R2143" t="n">
        <v>2</v>
      </c>
    </row>
    <row r="2144">
      <c r="A2144" t="inlineStr">
        <is>
          <t>96</t>
        </is>
      </c>
      <c r="B2144" t="inlineStr">
        <is>
          <t>Productos de investigación, innovación y creación</t>
        </is>
      </c>
      <c r="C2144" t="inlineStr">
        <is>
          <t>Investigación, desarrollo tecnológico, innovación y creación</t>
        </is>
      </c>
      <c r="D2144" t="inlineStr">
        <is>
          <t>Semestral</t>
        </is>
      </c>
      <c r="E2144" t="inlineStr">
        <is>
          <t>Positivo</t>
        </is>
      </c>
      <c r="F2144" s="137" t="n">
        <v>45291</v>
      </c>
      <c r="G2144" t="n">
        <v>2023</v>
      </c>
      <c r="H2144" t="inlineStr">
        <is>
          <t>Diciembre</t>
        </is>
      </c>
      <c r="I2144" t="inlineStr">
        <is>
          <t>2023-2</t>
        </is>
      </c>
      <c r="J2144" t="n">
        <v>306</v>
      </c>
      <c r="K2144" t="n">
        <v>496</v>
      </c>
      <c r="L2144" t="n">
        <v>1.3</v>
      </c>
      <c r="M2144" t="n">
        <v>1.620915032679739</v>
      </c>
      <c r="N2144" t="inlineStr">
        <is>
          <t>306.0%</t>
        </is>
      </c>
      <c r="O2144" t="inlineStr">
        <is>
          <t>496.0%</t>
        </is>
      </c>
      <c r="P2144" t="inlineStr">
        <is>
          <t>96-2023-12-31</t>
        </is>
      </c>
      <c r="Q2144" t="n">
        <v>2</v>
      </c>
      <c r="R2144" t="n">
        <v>2</v>
      </c>
    </row>
    <row r="2145">
      <c r="A2145" t="inlineStr">
        <is>
          <t>96</t>
        </is>
      </c>
      <c r="B2145" t="inlineStr">
        <is>
          <t>Productos de investigación, innovación y creación</t>
        </is>
      </c>
      <c r="C2145" t="inlineStr">
        <is>
          <t>Investigación, desarrollo tecnológico, innovación y creación</t>
        </is>
      </c>
      <c r="D2145" t="inlineStr">
        <is>
          <t>Semestral</t>
        </is>
      </c>
      <c r="E2145" t="inlineStr">
        <is>
          <t>Positivo</t>
        </is>
      </c>
      <c r="F2145" s="137" t="n">
        <v>45473</v>
      </c>
      <c r="G2145" t="n">
        <v>2024</v>
      </c>
      <c r="H2145" t="inlineStr">
        <is>
          <t>Junio</t>
        </is>
      </c>
      <c r="I2145" t="inlineStr">
        <is>
          <t>2024-1</t>
        </is>
      </c>
      <c r="J2145" t="n">
        <v>336</v>
      </c>
      <c r="K2145" t="n">
        <v>143</v>
      </c>
      <c r="L2145" t="n">
        <v>0.4255952380952381</v>
      </c>
      <c r="M2145" t="n">
        <v>0.4255952380952381</v>
      </c>
      <c r="N2145" t="inlineStr">
        <is>
          <t>336.0%</t>
        </is>
      </c>
      <c r="O2145" t="inlineStr">
        <is>
          <t>143.0%</t>
        </is>
      </c>
      <c r="P2145" t="inlineStr">
        <is>
          <t>96-2024-06-30</t>
        </is>
      </c>
      <c r="Q2145" t="n">
        <v>2</v>
      </c>
      <c r="R2145" t="n">
        <v>2</v>
      </c>
    </row>
    <row r="2146">
      <c r="A2146" t="inlineStr">
        <is>
          <t>96</t>
        </is>
      </c>
      <c r="B2146" t="inlineStr">
        <is>
          <t>Productos de investigación, innovación y creación</t>
        </is>
      </c>
      <c r="C2146" t="inlineStr">
        <is>
          <t>Investigación, desarrollo tecnológico, innovación y creación</t>
        </is>
      </c>
      <c r="D2146" t="inlineStr">
        <is>
          <t>Semestral</t>
        </is>
      </c>
      <c r="E2146" t="inlineStr">
        <is>
          <t>Positivo</t>
        </is>
      </c>
      <c r="F2146" s="137" t="n">
        <v>45657</v>
      </c>
      <c r="G2146" t="n">
        <v>2024</v>
      </c>
      <c r="H2146" t="inlineStr">
        <is>
          <t>Diciembre</t>
        </is>
      </c>
      <c r="I2146" t="inlineStr">
        <is>
          <t>2024-2</t>
        </is>
      </c>
      <c r="J2146" t="n">
        <v>336</v>
      </c>
      <c r="K2146" t="n">
        <v>272</v>
      </c>
      <c r="L2146" t="n">
        <v>0.8095238095238095</v>
      </c>
      <c r="M2146" t="n">
        <v>0.8095238095238095</v>
      </c>
      <c r="N2146" t="inlineStr">
        <is>
          <t>336.0%</t>
        </is>
      </c>
      <c r="O2146" t="inlineStr">
        <is>
          <t>272.0%</t>
        </is>
      </c>
      <c r="P2146" t="inlineStr">
        <is>
          <t>96-2024-12-31</t>
        </is>
      </c>
      <c r="Q2146" t="n">
        <v>2</v>
      </c>
      <c r="R2146" t="n">
        <v>2</v>
      </c>
    </row>
    <row r="2147">
      <c r="A2147" t="inlineStr">
        <is>
          <t>96</t>
        </is>
      </c>
      <c r="B2147" t="inlineStr">
        <is>
          <t>Productos de investigación, innovación y creación</t>
        </is>
      </c>
      <c r="C2147" t="inlineStr">
        <is>
          <t>Investigación, desarrollo tecnológico, innovación y creación</t>
        </is>
      </c>
      <c r="D2147" t="inlineStr">
        <is>
          <t>Semestral</t>
        </is>
      </c>
      <c r="E2147" t="inlineStr">
        <is>
          <t>Positivo</t>
        </is>
      </c>
      <c r="F2147" s="137" t="n">
        <v>45838</v>
      </c>
      <c r="G2147" t="n">
        <v>2025</v>
      </c>
      <c r="H2147" t="inlineStr">
        <is>
          <t>Junio</t>
        </is>
      </c>
      <c r="I2147" t="inlineStr">
        <is>
          <t>2025-1</t>
        </is>
      </c>
      <c r="J2147" t="n">
        <v>369</v>
      </c>
      <c r="K2147" t="n">
        <v>103</v>
      </c>
      <c r="L2147" t="n">
        <v>0.2791327913279133</v>
      </c>
      <c r="M2147" t="n">
        <v>0.2791327913279133</v>
      </c>
      <c r="N2147" t="inlineStr">
        <is>
          <t>369.0%</t>
        </is>
      </c>
      <c r="O2147" t="inlineStr">
        <is>
          <t>103.0%</t>
        </is>
      </c>
      <c r="P2147" t="inlineStr">
        <is>
          <t>96-2025-06-30</t>
        </is>
      </c>
      <c r="Q2147" t="n">
        <v>2</v>
      </c>
      <c r="R2147" t="n">
        <v>2</v>
      </c>
    </row>
    <row r="2148">
      <c r="A2148" t="inlineStr">
        <is>
          <t>97</t>
        </is>
      </c>
      <c r="B2148" t="inlineStr">
        <is>
          <t>Lanzamiento de nuevos programas presencial</t>
        </is>
      </c>
      <c r="C2148" t="inlineStr">
        <is>
          <t>Mercadeo de programas académicos</t>
        </is>
      </c>
      <c r="D2148" t="inlineStr">
        <is>
          <t>Semestral</t>
        </is>
      </c>
      <c r="E2148" t="inlineStr">
        <is>
          <t>Positivo</t>
        </is>
      </c>
      <c r="F2148" s="137" t="n">
        <v>44742</v>
      </c>
      <c r="G2148" t="n">
        <v>2022</v>
      </c>
      <c r="H2148" t="inlineStr">
        <is>
          <t>Junio</t>
        </is>
      </c>
      <c r="I2148" t="inlineStr">
        <is>
          <t>2022-1</t>
        </is>
      </c>
      <c r="J2148" t="n">
        <v>2</v>
      </c>
      <c r="K2148" t="n">
        <v>2</v>
      </c>
      <c r="L2148" t="n">
        <v>1</v>
      </c>
      <c r="M2148" t="n">
        <v>1</v>
      </c>
      <c r="N2148" t="inlineStr">
        <is>
          <t>2.0%</t>
        </is>
      </c>
      <c r="O2148" t="inlineStr">
        <is>
          <t>2.0%</t>
        </is>
      </c>
      <c r="P2148" t="inlineStr">
        <is>
          <t>97-2022-06-30</t>
        </is>
      </c>
      <c r="Q2148" t="n">
        <v>2</v>
      </c>
      <c r="R2148" t="n">
        <v>2</v>
      </c>
    </row>
    <row r="2149">
      <c r="A2149" t="inlineStr">
        <is>
          <t>97</t>
        </is>
      </c>
      <c r="B2149" t="inlineStr">
        <is>
          <t>Lanzamiento de nuevos programas presencial</t>
        </is>
      </c>
      <c r="C2149" t="inlineStr">
        <is>
          <t>Mercadeo de programas académicos</t>
        </is>
      </c>
      <c r="D2149" t="inlineStr">
        <is>
          <t>Semestral</t>
        </is>
      </c>
      <c r="E2149" t="inlineStr">
        <is>
          <t>Positivo</t>
        </is>
      </c>
      <c r="F2149" s="137" t="n">
        <v>44926</v>
      </c>
      <c r="G2149" t="n">
        <v>2022</v>
      </c>
      <c r="H2149" t="inlineStr">
        <is>
          <t>Diciembre</t>
        </is>
      </c>
      <c r="I2149" t="inlineStr">
        <is>
          <t>2022-2</t>
        </is>
      </c>
      <c r="J2149" t="n">
        <v>1</v>
      </c>
      <c r="K2149" t="n">
        <v>1</v>
      </c>
      <c r="L2149" t="n">
        <v>1</v>
      </c>
      <c r="M2149" t="n">
        <v>1</v>
      </c>
      <c r="N2149" t="inlineStr">
        <is>
          <t>1.0%</t>
        </is>
      </c>
      <c r="O2149" t="inlineStr">
        <is>
          <t>1.0%</t>
        </is>
      </c>
      <c r="P2149" t="inlineStr">
        <is>
          <t>97-2022-12-31</t>
        </is>
      </c>
      <c r="Q2149" t="n">
        <v>2</v>
      </c>
      <c r="R2149" t="n">
        <v>2</v>
      </c>
    </row>
    <row r="2150">
      <c r="A2150" t="inlineStr">
        <is>
          <t>97</t>
        </is>
      </c>
      <c r="B2150" t="inlineStr">
        <is>
          <t>Lanzamiento de nuevos programas presencial</t>
        </is>
      </c>
      <c r="C2150" t="inlineStr">
        <is>
          <t>Mercadeo de programas académicos</t>
        </is>
      </c>
      <c r="D2150" t="inlineStr">
        <is>
          <t>Semestral</t>
        </is>
      </c>
      <c r="E2150" t="inlineStr">
        <is>
          <t>Positivo</t>
        </is>
      </c>
      <c r="F2150" s="137" t="n">
        <v>45107</v>
      </c>
      <c r="G2150" t="n">
        <v>2023</v>
      </c>
      <c r="H2150" t="inlineStr">
        <is>
          <t>Junio</t>
        </is>
      </c>
      <c r="I2150" t="inlineStr">
        <is>
          <t>2023-1</t>
        </is>
      </c>
      <c r="J2150" t="n">
        <v>0</v>
      </c>
      <c r="K2150" t="n">
        <v>0</v>
      </c>
      <c r="L2150" t="n">
        <v>0</v>
      </c>
      <c r="M2150" t="n">
        <v>0</v>
      </c>
      <c r="N2150" t="inlineStr">
        <is>
          <t>0.0%</t>
        </is>
      </c>
      <c r="O2150" t="inlineStr">
        <is>
          <t>0.0%</t>
        </is>
      </c>
      <c r="P2150" t="inlineStr">
        <is>
          <t>97-2023-06-30</t>
        </is>
      </c>
      <c r="Q2150" t="n">
        <v>2</v>
      </c>
      <c r="R2150" t="n">
        <v>2</v>
      </c>
    </row>
    <row r="2151">
      <c r="A2151" t="inlineStr">
        <is>
          <t>97</t>
        </is>
      </c>
      <c r="B2151" t="inlineStr">
        <is>
          <t>Lanzamiento de nuevos programas presencial</t>
        </is>
      </c>
      <c r="C2151" t="inlineStr">
        <is>
          <t>Mercadeo de programas académicos</t>
        </is>
      </c>
      <c r="D2151" t="inlineStr">
        <is>
          <t>Semestral</t>
        </is>
      </c>
      <c r="E2151" t="inlineStr">
        <is>
          <t>Positivo</t>
        </is>
      </c>
      <c r="F2151" s="137" t="n">
        <v>45291</v>
      </c>
      <c r="G2151" t="n">
        <v>2023</v>
      </c>
      <c r="H2151" t="inlineStr">
        <is>
          <t>Diciembre</t>
        </is>
      </c>
      <c r="I2151" t="inlineStr">
        <is>
          <t>2023-2</t>
        </is>
      </c>
      <c r="J2151" t="n">
        <v>0.5</v>
      </c>
      <c r="K2151" t="n">
        <v>0.5</v>
      </c>
      <c r="L2151" t="n">
        <v>1</v>
      </c>
      <c r="M2151" t="n">
        <v>1</v>
      </c>
      <c r="N2151" t="inlineStr">
        <is>
          <t>0.5%</t>
        </is>
      </c>
      <c r="O2151" t="inlineStr">
        <is>
          <t>0.5%</t>
        </is>
      </c>
      <c r="P2151" t="inlineStr">
        <is>
          <t>97-2023-12-31</t>
        </is>
      </c>
      <c r="Q2151" t="n">
        <v>2</v>
      </c>
      <c r="R2151" t="n">
        <v>2</v>
      </c>
    </row>
    <row r="2152">
      <c r="A2152" t="inlineStr">
        <is>
          <t>98</t>
        </is>
      </c>
      <c r="B2152" t="inlineStr">
        <is>
          <t>Lanzamiento de nuevos programas virtual</t>
        </is>
      </c>
      <c r="C2152" t="inlineStr">
        <is>
          <t>Mercadeo de programas académicos</t>
        </is>
      </c>
      <c r="D2152" t="inlineStr">
        <is>
          <t>Semestral</t>
        </is>
      </c>
      <c r="E2152" t="inlineStr">
        <is>
          <t>Positivo</t>
        </is>
      </c>
      <c r="F2152" s="137" t="n">
        <v>44742</v>
      </c>
      <c r="G2152" t="n">
        <v>2022</v>
      </c>
      <c r="H2152" t="inlineStr">
        <is>
          <t>Junio</t>
        </is>
      </c>
      <c r="I2152" t="inlineStr">
        <is>
          <t>2022-1</t>
        </is>
      </c>
      <c r="J2152" t="n">
        <v>2</v>
      </c>
      <c r="K2152" t="n">
        <v>2</v>
      </c>
      <c r="L2152" t="n">
        <v>1</v>
      </c>
      <c r="M2152" t="n">
        <v>1</v>
      </c>
      <c r="N2152" t="inlineStr">
        <is>
          <t>2.0%</t>
        </is>
      </c>
      <c r="O2152" t="inlineStr">
        <is>
          <t>2.0%</t>
        </is>
      </c>
      <c r="P2152" t="inlineStr">
        <is>
          <t>98-2022-06-30</t>
        </is>
      </c>
      <c r="Q2152" t="n">
        <v>2</v>
      </c>
      <c r="R2152" t="n">
        <v>2</v>
      </c>
    </row>
    <row r="2153">
      <c r="A2153" t="inlineStr">
        <is>
          <t>98</t>
        </is>
      </c>
      <c r="B2153" t="inlineStr">
        <is>
          <t>Lanzamiento de nuevos programas virtual</t>
        </is>
      </c>
      <c r="C2153" t="inlineStr">
        <is>
          <t>Mercadeo de programas académicos</t>
        </is>
      </c>
      <c r="D2153" t="inlineStr">
        <is>
          <t>Semestral</t>
        </is>
      </c>
      <c r="E2153" t="inlineStr">
        <is>
          <t>Positivo</t>
        </is>
      </c>
      <c r="F2153" s="137" t="n">
        <v>44926</v>
      </c>
      <c r="G2153" t="n">
        <v>2022</v>
      </c>
      <c r="H2153" t="inlineStr">
        <is>
          <t>Diciembre</t>
        </is>
      </c>
      <c r="I2153" t="inlineStr">
        <is>
          <t>2022-2</t>
        </is>
      </c>
      <c r="J2153" t="n">
        <v>2</v>
      </c>
      <c r="K2153" t="n">
        <v>2</v>
      </c>
      <c r="L2153" t="n">
        <v>1</v>
      </c>
      <c r="M2153" t="n">
        <v>1</v>
      </c>
      <c r="N2153" t="inlineStr">
        <is>
          <t>2.0%</t>
        </is>
      </c>
      <c r="O2153" t="inlineStr">
        <is>
          <t>2.0%</t>
        </is>
      </c>
      <c r="P2153" t="inlineStr">
        <is>
          <t>98-2022-12-31</t>
        </is>
      </c>
      <c r="Q2153" t="n">
        <v>2</v>
      </c>
      <c r="R2153" t="n">
        <v>2</v>
      </c>
    </row>
    <row r="2154">
      <c r="A2154" t="inlineStr">
        <is>
          <t>98</t>
        </is>
      </c>
      <c r="B2154" t="inlineStr">
        <is>
          <t>Lanzamiento de nuevos programas virtual</t>
        </is>
      </c>
      <c r="C2154" t="inlineStr">
        <is>
          <t>Mercadeo de programas académicos</t>
        </is>
      </c>
      <c r="D2154" t="inlineStr">
        <is>
          <t>Semestral</t>
        </is>
      </c>
      <c r="E2154" t="inlineStr">
        <is>
          <t>Positivo</t>
        </is>
      </c>
      <c r="F2154" s="137" t="n">
        <v>45107</v>
      </c>
      <c r="G2154" t="n">
        <v>2023</v>
      </c>
      <c r="H2154" t="inlineStr">
        <is>
          <t>Junio</t>
        </is>
      </c>
      <c r="I2154" t="inlineStr">
        <is>
          <t>2023-1</t>
        </is>
      </c>
      <c r="J2154" t="n">
        <v>0</v>
      </c>
      <c r="K2154" t="n">
        <v>0</v>
      </c>
      <c r="L2154" t="n">
        <v>0</v>
      </c>
      <c r="M2154" t="n">
        <v>0</v>
      </c>
      <c r="N2154" t="inlineStr">
        <is>
          <t>0.0%</t>
        </is>
      </c>
      <c r="O2154" t="inlineStr">
        <is>
          <t>0.0%</t>
        </is>
      </c>
      <c r="P2154" t="inlineStr">
        <is>
          <t>98-2023-06-30</t>
        </is>
      </c>
      <c r="Q2154" t="n">
        <v>2</v>
      </c>
      <c r="R2154" t="n">
        <v>2</v>
      </c>
    </row>
    <row r="2155">
      <c r="A2155" t="inlineStr">
        <is>
          <t>98</t>
        </is>
      </c>
      <c r="B2155" t="inlineStr">
        <is>
          <t>Lanzamiento de nuevos programas virtual</t>
        </is>
      </c>
      <c r="C2155" t="inlineStr">
        <is>
          <t>Mercadeo de programas académicos</t>
        </is>
      </c>
      <c r="D2155" t="inlineStr">
        <is>
          <t>Semestral</t>
        </is>
      </c>
      <c r="E2155" t="inlineStr">
        <is>
          <t>Positivo</t>
        </is>
      </c>
      <c r="F2155" s="137" t="n">
        <v>45291</v>
      </c>
      <c r="G2155" t="n">
        <v>2023</v>
      </c>
      <c r="H2155" t="inlineStr">
        <is>
          <t>Diciembre</t>
        </is>
      </c>
      <c r="I2155" t="inlineStr">
        <is>
          <t>2023-2</t>
        </is>
      </c>
      <c r="J2155" t="n">
        <v>1</v>
      </c>
      <c r="K2155" t="n">
        <v>1</v>
      </c>
      <c r="L2155" t="n">
        <v>1</v>
      </c>
      <c r="M2155" t="n">
        <v>1</v>
      </c>
      <c r="N2155" t="inlineStr">
        <is>
          <t>1.0%</t>
        </is>
      </c>
      <c r="O2155" t="inlineStr">
        <is>
          <t>1.0%</t>
        </is>
      </c>
      <c r="P2155" t="inlineStr">
        <is>
          <t>98-2023-12-31</t>
        </is>
      </c>
      <c r="Q2155" t="n">
        <v>2</v>
      </c>
      <c r="R2155" t="n">
        <v>2</v>
      </c>
    </row>
    <row r="2156">
      <c r="A2156" t="inlineStr">
        <is>
          <t>98</t>
        </is>
      </c>
      <c r="B2156" t="inlineStr">
        <is>
          <t>Lanzamiento de nuevos programas virtual</t>
        </is>
      </c>
      <c r="C2156" t="inlineStr">
        <is>
          <t>Mercadeo de programas académicos</t>
        </is>
      </c>
      <c r="D2156" t="inlineStr">
        <is>
          <t>Semestral</t>
        </is>
      </c>
      <c r="E2156" t="inlineStr">
        <is>
          <t>Positivo</t>
        </is>
      </c>
      <c r="F2156" s="137" t="n">
        <v>45473</v>
      </c>
      <c r="G2156" t="n">
        <v>2024</v>
      </c>
      <c r="H2156" t="inlineStr">
        <is>
          <t>Junio</t>
        </is>
      </c>
      <c r="I2156" t="inlineStr">
        <is>
          <t>2024-1</t>
        </is>
      </c>
      <c r="J2156" t="n">
        <v>0</v>
      </c>
      <c r="K2156" t="n">
        <v>0</v>
      </c>
      <c r="L2156" t="n">
        <v>0</v>
      </c>
      <c r="M2156" t="n">
        <v>0</v>
      </c>
      <c r="N2156" t="inlineStr">
        <is>
          <t>0.0%</t>
        </is>
      </c>
      <c r="O2156" t="inlineStr">
        <is>
          <t>0.0%</t>
        </is>
      </c>
      <c r="P2156" t="inlineStr">
        <is>
          <t>98-2024-06-30</t>
        </is>
      </c>
      <c r="Q2156" t="n">
        <v>2</v>
      </c>
      <c r="R2156" t="n">
        <v>2</v>
      </c>
    </row>
    <row r="2157">
      <c r="A2157" t="inlineStr">
        <is>
          <t>98</t>
        </is>
      </c>
      <c r="B2157" t="inlineStr">
        <is>
          <t>Lanzamiento de nuevos programas virtual</t>
        </is>
      </c>
      <c r="C2157" t="inlineStr">
        <is>
          <t>Mercadeo de programas académicos</t>
        </is>
      </c>
      <c r="D2157" t="inlineStr">
        <is>
          <t>Semestral</t>
        </is>
      </c>
      <c r="E2157" t="inlineStr">
        <is>
          <t>Positivo</t>
        </is>
      </c>
      <c r="F2157" s="137" t="n">
        <v>45657</v>
      </c>
      <c r="G2157" t="n">
        <v>2024</v>
      </c>
      <c r="H2157" t="inlineStr">
        <is>
          <t>Diciembre</t>
        </is>
      </c>
      <c r="I2157" t="inlineStr">
        <is>
          <t>2024-2</t>
        </is>
      </c>
      <c r="J2157" t="n">
        <v>5</v>
      </c>
      <c r="K2157" t="n">
        <v>5</v>
      </c>
      <c r="L2157" t="n">
        <v>1</v>
      </c>
      <c r="M2157" t="n">
        <v>1</v>
      </c>
      <c r="N2157" t="inlineStr">
        <is>
          <t>5.0%</t>
        </is>
      </c>
      <c r="O2157" t="inlineStr">
        <is>
          <t>5.0%</t>
        </is>
      </c>
      <c r="P2157" t="inlineStr">
        <is>
          <t>98-2024-12-31</t>
        </is>
      </c>
      <c r="Q2157" t="n">
        <v>2</v>
      </c>
      <c r="R2157" t="n">
        <v>2</v>
      </c>
    </row>
    <row r="2158">
      <c r="A2158" t="inlineStr">
        <is>
          <t>Med 1</t>
        </is>
      </c>
      <c r="B2158" t="inlineStr">
        <is>
          <t>Total Estudiantes  Sede Medellín</t>
        </is>
      </c>
      <c r="C2158" t="inlineStr">
        <is>
          <t>Sede Medellín</t>
        </is>
      </c>
      <c r="D2158" t="inlineStr">
        <is>
          <t>Semestral</t>
        </is>
      </c>
      <c r="E2158" t="inlineStr">
        <is>
          <t>Positivo</t>
        </is>
      </c>
      <c r="F2158" s="137" t="n">
        <v>45107</v>
      </c>
      <c r="G2158" t="n">
        <v>2023</v>
      </c>
      <c r="H2158" t="inlineStr">
        <is>
          <t>Junio</t>
        </is>
      </c>
      <c r="I2158" t="inlineStr">
        <is>
          <t>2023-1</t>
        </is>
      </c>
      <c r="J2158" t="n">
        <v>2558</v>
      </c>
      <c r="K2158" t="n">
        <v>2500</v>
      </c>
      <c r="L2158" t="n">
        <v>0.9773260359655981</v>
      </c>
      <c r="M2158" t="n">
        <v>0.9773260359655981</v>
      </c>
      <c r="N2158" t="inlineStr">
        <is>
          <t>2558.0%</t>
        </is>
      </c>
      <c r="O2158" t="inlineStr">
        <is>
          <t>2500.0%</t>
        </is>
      </c>
      <c r="P2158" t="inlineStr">
        <is>
          <t>Med 1-2023-06-30</t>
        </is>
      </c>
      <c r="Q2158" t="n">
        <v>2</v>
      </c>
      <c r="R2158" t="n">
        <v>2</v>
      </c>
    </row>
    <row r="2159">
      <c r="A2159" t="inlineStr">
        <is>
          <t>Med 1</t>
        </is>
      </c>
      <c r="B2159" t="inlineStr">
        <is>
          <t>Total Estudiantes  Sede Medellín</t>
        </is>
      </c>
      <c r="C2159" t="inlineStr">
        <is>
          <t>Sede Medellín</t>
        </is>
      </c>
      <c r="D2159" t="inlineStr">
        <is>
          <t>Semestral</t>
        </is>
      </c>
      <c r="E2159" t="inlineStr">
        <is>
          <t>Positivo</t>
        </is>
      </c>
      <c r="F2159" s="137" t="n">
        <v>45291</v>
      </c>
      <c r="G2159" t="n">
        <v>2023</v>
      </c>
      <c r="H2159" t="inlineStr">
        <is>
          <t>Diciembre</t>
        </is>
      </c>
      <c r="I2159" t="inlineStr">
        <is>
          <t>2023-2</t>
        </is>
      </c>
      <c r="J2159" t="n">
        <v>5099</v>
      </c>
      <c r="K2159" t="n">
        <v>4977</v>
      </c>
      <c r="L2159" t="n">
        <v>0.9760737399490096</v>
      </c>
      <c r="M2159" t="n">
        <v>0.9760737399490096</v>
      </c>
      <c r="N2159" t="inlineStr">
        <is>
          <t>5099.0%</t>
        </is>
      </c>
      <c r="O2159" t="inlineStr">
        <is>
          <t>4977.0%</t>
        </is>
      </c>
      <c r="P2159" t="inlineStr">
        <is>
          <t>Med 1-2023-12-31</t>
        </is>
      </c>
      <c r="Q2159" t="n">
        <v>2</v>
      </c>
      <c r="R2159" t="n">
        <v>2</v>
      </c>
    </row>
    <row r="2160">
      <c r="A2160" t="inlineStr">
        <is>
          <t>Med 1</t>
        </is>
      </c>
      <c r="B2160" t="inlineStr">
        <is>
          <t>Total Estudiantes  Sede Medellín</t>
        </is>
      </c>
      <c r="C2160" t="inlineStr">
        <is>
          <t>Sede Medellín</t>
        </is>
      </c>
      <c r="D2160" t="inlineStr">
        <is>
          <t>Semestral</t>
        </is>
      </c>
      <c r="E2160" t="inlineStr">
        <is>
          <t>Positivo</t>
        </is>
      </c>
      <c r="F2160" s="137" t="n">
        <v>45473</v>
      </c>
      <c r="G2160" t="n">
        <v>2024</v>
      </c>
      <c r="H2160" t="inlineStr">
        <is>
          <t>Junio</t>
        </is>
      </c>
      <c r="I2160" t="inlineStr">
        <is>
          <t>2024-1</t>
        </is>
      </c>
      <c r="J2160" t="n">
        <v>2575</v>
      </c>
      <c r="K2160" t="n">
        <v>2624</v>
      </c>
      <c r="L2160" t="n">
        <v>1.019029126213592</v>
      </c>
      <c r="M2160" t="n">
        <v>1.019029126213592</v>
      </c>
      <c r="N2160" t="inlineStr">
        <is>
          <t>2575.0%</t>
        </is>
      </c>
      <c r="O2160" t="inlineStr">
        <is>
          <t>2624.0%</t>
        </is>
      </c>
      <c r="P2160" t="inlineStr">
        <is>
          <t>Med 1-2024-06-30</t>
        </is>
      </c>
      <c r="Q2160" t="n">
        <v>2</v>
      </c>
      <c r="R2160" t="n">
        <v>2</v>
      </c>
    </row>
    <row r="2161">
      <c r="A2161" t="inlineStr">
        <is>
          <t>Med 1</t>
        </is>
      </c>
      <c r="B2161" t="inlineStr">
        <is>
          <t>Total Estudiantes  Sede Medellín</t>
        </is>
      </c>
      <c r="C2161" t="inlineStr">
        <is>
          <t>Sede Medellín</t>
        </is>
      </c>
      <c r="D2161" t="inlineStr">
        <is>
          <t>Semestral</t>
        </is>
      </c>
      <c r="E2161" t="inlineStr">
        <is>
          <t>Positivo</t>
        </is>
      </c>
      <c r="F2161" s="137" t="n">
        <v>45838</v>
      </c>
      <c r="G2161" t="n">
        <v>2025</v>
      </c>
      <c r="H2161" t="inlineStr">
        <is>
          <t>Junio</t>
        </is>
      </c>
      <c r="I2161" t="inlineStr">
        <is>
          <t>2025-1</t>
        </is>
      </c>
      <c r="J2161" t="n">
        <v>2677</v>
      </c>
      <c r="K2161" t="n">
        <v>2764</v>
      </c>
      <c r="L2161" t="n">
        <v>1.03249906611879</v>
      </c>
      <c r="M2161" t="n">
        <v>1.03249906611879</v>
      </c>
      <c r="N2161" t="inlineStr">
        <is>
          <t>2677.0%</t>
        </is>
      </c>
      <c r="O2161" t="inlineStr">
        <is>
          <t>2764.0%</t>
        </is>
      </c>
      <c r="P2161" t="inlineStr">
        <is>
          <t>Med 1-2025-06-30</t>
        </is>
      </c>
      <c r="Q2161" t="n">
        <v>2</v>
      </c>
      <c r="R2161" t="n">
        <v>2</v>
      </c>
    </row>
    <row r="2162">
      <c r="A2162" t="inlineStr">
        <is>
          <t>Med 1.1</t>
        </is>
      </c>
      <c r="B2162" t="inlineStr">
        <is>
          <t>Estudiante nuevos presencial pregrado</t>
        </is>
      </c>
      <c r="C2162" t="inlineStr">
        <is>
          <t>Sede Medellín</t>
        </is>
      </c>
      <c r="D2162" t="inlineStr">
        <is>
          <t>Semestral</t>
        </is>
      </c>
      <c r="E2162" t="inlineStr">
        <is>
          <t>Positivo</t>
        </is>
      </c>
      <c r="F2162" s="137" t="n">
        <v>45107</v>
      </c>
      <c r="G2162" t="n">
        <v>2023</v>
      </c>
      <c r="H2162" t="inlineStr">
        <is>
          <t>Junio</t>
        </is>
      </c>
      <c r="I2162" t="inlineStr">
        <is>
          <t>2023-1</t>
        </is>
      </c>
      <c r="J2162" t="n">
        <v>542</v>
      </c>
      <c r="K2162" t="n">
        <v>548</v>
      </c>
      <c r="L2162" t="n">
        <v>1.011070110701107</v>
      </c>
      <c r="M2162" t="n">
        <v>1.011070110701107</v>
      </c>
      <c r="N2162" t="inlineStr">
        <is>
          <t>542.0%</t>
        </is>
      </c>
      <c r="O2162" t="inlineStr">
        <is>
          <t>548.0%</t>
        </is>
      </c>
      <c r="P2162" t="inlineStr">
        <is>
          <t>Med 1.1-2023-06-30</t>
        </is>
      </c>
      <c r="Q2162" t="n">
        <v>2</v>
      </c>
      <c r="R2162" t="n">
        <v>2</v>
      </c>
    </row>
    <row r="2163">
      <c r="A2163" t="inlineStr">
        <is>
          <t>Med 1.1</t>
        </is>
      </c>
      <c r="B2163" t="inlineStr">
        <is>
          <t>Estudiante nuevos presencial pregrado</t>
        </is>
      </c>
      <c r="C2163" t="inlineStr">
        <is>
          <t>Sede Medellín</t>
        </is>
      </c>
      <c r="D2163" t="inlineStr">
        <is>
          <t>Semestral</t>
        </is>
      </c>
      <c r="E2163" t="inlineStr">
        <is>
          <t>Positivo</t>
        </is>
      </c>
      <c r="F2163" s="137" t="n">
        <v>45291</v>
      </c>
      <c r="G2163" t="n">
        <v>2023</v>
      </c>
      <c r="H2163" t="inlineStr">
        <is>
          <t>Diciembre</t>
        </is>
      </c>
      <c r="I2163" t="inlineStr">
        <is>
          <t>2023-2</t>
        </is>
      </c>
      <c r="J2163" t="n">
        <v>1013</v>
      </c>
      <c r="K2163" t="n">
        <v>1000</v>
      </c>
      <c r="L2163" t="n">
        <v>0.9871668311944719</v>
      </c>
      <c r="M2163" t="n">
        <v>0.9871668311944719</v>
      </c>
      <c r="N2163" t="inlineStr">
        <is>
          <t>1013.0%</t>
        </is>
      </c>
      <c r="O2163" t="inlineStr">
        <is>
          <t>1000.0%</t>
        </is>
      </c>
      <c r="P2163" t="inlineStr">
        <is>
          <t>Med 1.1-2023-12-31</t>
        </is>
      </c>
      <c r="Q2163" t="n">
        <v>2</v>
      </c>
      <c r="R2163" t="n">
        <v>2</v>
      </c>
    </row>
    <row r="2164">
      <c r="A2164" t="inlineStr">
        <is>
          <t>Med 1.1</t>
        </is>
      </c>
      <c r="B2164" t="inlineStr">
        <is>
          <t>Estudiante nuevos presencial pregrado</t>
        </is>
      </c>
      <c r="C2164" t="inlineStr">
        <is>
          <t>Sede Medellín</t>
        </is>
      </c>
      <c r="D2164" t="inlineStr">
        <is>
          <t>Semestral</t>
        </is>
      </c>
      <c r="E2164" t="inlineStr">
        <is>
          <t>Positivo</t>
        </is>
      </c>
      <c r="F2164" s="137" t="n">
        <v>45473</v>
      </c>
      <c r="G2164" t="n">
        <v>2024</v>
      </c>
      <c r="H2164" t="inlineStr">
        <is>
          <t>Junio</t>
        </is>
      </c>
      <c r="I2164" t="inlineStr">
        <is>
          <t>2024-1</t>
        </is>
      </c>
      <c r="J2164" t="n">
        <v>582</v>
      </c>
      <c r="K2164" t="n">
        <v>562</v>
      </c>
      <c r="L2164" t="n">
        <v>0.9656357388316151</v>
      </c>
      <c r="M2164" t="n">
        <v>0.9656357388316151</v>
      </c>
      <c r="N2164" t="inlineStr">
        <is>
          <t>582.0%</t>
        </is>
      </c>
      <c r="O2164" t="inlineStr">
        <is>
          <t>562.0%</t>
        </is>
      </c>
      <c r="P2164" t="inlineStr">
        <is>
          <t>Med 1.1-2024-06-30</t>
        </is>
      </c>
      <c r="Q2164" t="n">
        <v>2</v>
      </c>
      <c r="R2164" t="n">
        <v>2</v>
      </c>
    </row>
    <row r="2165">
      <c r="A2165" t="inlineStr">
        <is>
          <t>Med 1.2</t>
        </is>
      </c>
      <c r="B2165" t="inlineStr">
        <is>
          <t>Estudiante nuevos presencial posgrado</t>
        </is>
      </c>
      <c r="C2165" t="inlineStr">
        <is>
          <t>Sede Medellín</t>
        </is>
      </c>
      <c r="D2165" t="inlineStr">
        <is>
          <t>Semestral</t>
        </is>
      </c>
      <c r="E2165" t="inlineStr">
        <is>
          <t>Positivo</t>
        </is>
      </c>
      <c r="F2165" s="137" t="n">
        <v>45107</v>
      </c>
      <c r="G2165" t="n">
        <v>2023</v>
      </c>
      <c r="H2165" t="inlineStr">
        <is>
          <t>Junio</t>
        </is>
      </c>
      <c r="I2165" t="inlineStr">
        <is>
          <t>2023-1</t>
        </is>
      </c>
      <c r="J2165" t="n">
        <v>15</v>
      </c>
      <c r="K2165" t="n">
        <v>21</v>
      </c>
      <c r="L2165" t="n">
        <v>1.3</v>
      </c>
      <c r="M2165" t="n">
        <v>1.4</v>
      </c>
      <c r="N2165" t="inlineStr">
        <is>
          <t>15.0%</t>
        </is>
      </c>
      <c r="O2165" t="inlineStr">
        <is>
          <t>21.0%</t>
        </is>
      </c>
      <c r="P2165" t="inlineStr">
        <is>
          <t>Med 1.2-2023-06-30</t>
        </is>
      </c>
      <c r="Q2165" t="n">
        <v>2</v>
      </c>
      <c r="R2165" t="n">
        <v>2</v>
      </c>
    </row>
    <row r="2166">
      <c r="A2166" t="inlineStr">
        <is>
          <t>Med 1.2</t>
        </is>
      </c>
      <c r="B2166" t="inlineStr">
        <is>
          <t>Estudiante nuevos presencial posgrado</t>
        </is>
      </c>
      <c r="C2166" t="inlineStr">
        <is>
          <t>Sede Medellín</t>
        </is>
      </c>
      <c r="D2166" t="inlineStr">
        <is>
          <t>Semestral</t>
        </is>
      </c>
      <c r="E2166" t="inlineStr">
        <is>
          <t>Positivo</t>
        </is>
      </c>
      <c r="F2166" s="137" t="n">
        <v>45291</v>
      </c>
      <c r="G2166" t="n">
        <v>2023</v>
      </c>
      <c r="H2166" t="inlineStr">
        <is>
          <t>Diciembre</t>
        </is>
      </c>
      <c r="I2166" t="inlineStr">
        <is>
          <t>2023-2</t>
        </is>
      </c>
      <c r="J2166" t="n">
        <v>30</v>
      </c>
      <c r="K2166" t="n">
        <v>20</v>
      </c>
      <c r="L2166" t="n">
        <v>0.6666666666666666</v>
      </c>
      <c r="M2166" t="n">
        <v>0.6666666666666666</v>
      </c>
      <c r="N2166" t="inlineStr">
        <is>
          <t>30.0%</t>
        </is>
      </c>
      <c r="O2166" t="inlineStr">
        <is>
          <t>20.0%</t>
        </is>
      </c>
      <c r="P2166" t="inlineStr">
        <is>
          <t>Med 1.2-2023-12-31</t>
        </is>
      </c>
      <c r="Q2166" t="n">
        <v>2</v>
      </c>
      <c r="R2166" t="n">
        <v>2</v>
      </c>
    </row>
    <row r="2167">
      <c r="A2167" t="inlineStr">
        <is>
          <t>Med 1.2</t>
        </is>
      </c>
      <c r="B2167" t="inlineStr">
        <is>
          <t>Estudiante nuevos presencial posgrado</t>
        </is>
      </c>
      <c r="C2167" t="inlineStr">
        <is>
          <t>Sede Medellín</t>
        </is>
      </c>
      <c r="D2167" t="inlineStr">
        <is>
          <t>Semestral</t>
        </is>
      </c>
      <c r="E2167" t="inlineStr">
        <is>
          <t>Positivo</t>
        </is>
      </c>
      <c r="F2167" s="137" t="n">
        <v>45473</v>
      </c>
      <c r="G2167" t="n">
        <v>2024</v>
      </c>
      <c r="H2167" t="inlineStr">
        <is>
          <t>Junio</t>
        </is>
      </c>
      <c r="I2167" t="inlineStr">
        <is>
          <t>2024-1</t>
        </is>
      </c>
      <c r="J2167" t="n">
        <v>0</v>
      </c>
      <c r="K2167" t="n">
        <v>0</v>
      </c>
      <c r="L2167" t="n">
        <v>0</v>
      </c>
      <c r="M2167" t="n">
        <v>0</v>
      </c>
      <c r="N2167" t="inlineStr">
        <is>
          <t>0.0%</t>
        </is>
      </c>
      <c r="O2167" t="inlineStr">
        <is>
          <t>0.0%</t>
        </is>
      </c>
      <c r="P2167" t="inlineStr">
        <is>
          <t>Med 1.2-2024-06-30</t>
        </is>
      </c>
      <c r="Q2167" t="n">
        <v>2</v>
      </c>
      <c r="R2167" t="n">
        <v>2</v>
      </c>
    </row>
    <row r="2168">
      <c r="A2168" t="inlineStr">
        <is>
          <t>Med 1.3</t>
        </is>
      </c>
      <c r="B2168" t="inlineStr">
        <is>
          <t xml:space="preserve">Total estudiantes nuevos presencial Medellin </t>
        </is>
      </c>
      <c r="C2168" t="inlineStr">
        <is>
          <t>Sede Medellín</t>
        </is>
      </c>
      <c r="D2168" t="inlineStr">
        <is>
          <t>Semestral</t>
        </is>
      </c>
      <c r="E2168" t="inlineStr">
        <is>
          <t>Positivo</t>
        </is>
      </c>
      <c r="F2168" s="137" t="n">
        <v>45107</v>
      </c>
      <c r="G2168" t="n">
        <v>2023</v>
      </c>
      <c r="H2168" t="inlineStr">
        <is>
          <t>Junio</t>
        </is>
      </c>
      <c r="I2168" t="inlineStr">
        <is>
          <t>2023-1</t>
        </is>
      </c>
      <c r="J2168" t="n">
        <v>557</v>
      </c>
      <c r="K2168" t="n">
        <v>569</v>
      </c>
      <c r="L2168" t="n">
        <v>1.021543985637343</v>
      </c>
      <c r="M2168" t="n">
        <v>1.021543985637343</v>
      </c>
      <c r="N2168" t="inlineStr">
        <is>
          <t>557.0%</t>
        </is>
      </c>
      <c r="O2168" t="inlineStr">
        <is>
          <t>569.0%</t>
        </is>
      </c>
      <c r="P2168" t="inlineStr">
        <is>
          <t>Med 1.3-2023-06-30</t>
        </is>
      </c>
      <c r="Q2168" t="n">
        <v>2</v>
      </c>
      <c r="R2168" t="n">
        <v>2</v>
      </c>
    </row>
    <row r="2169">
      <c r="A2169" t="inlineStr">
        <is>
          <t>Med 1.3</t>
        </is>
      </c>
      <c r="B2169" t="inlineStr">
        <is>
          <t xml:space="preserve">Total estudiantes nuevos presencial Medellin </t>
        </is>
      </c>
      <c r="C2169" t="inlineStr">
        <is>
          <t>Sede Medellín</t>
        </is>
      </c>
      <c r="D2169" t="inlineStr">
        <is>
          <t>Semestral</t>
        </is>
      </c>
      <c r="E2169" t="inlineStr">
        <is>
          <t>Positivo</t>
        </is>
      </c>
      <c r="F2169" s="137" t="n">
        <v>45291</v>
      </c>
      <c r="G2169" t="n">
        <v>2023</v>
      </c>
      <c r="H2169" t="inlineStr">
        <is>
          <t>Diciembre</t>
        </is>
      </c>
      <c r="I2169" t="inlineStr">
        <is>
          <t>2023-2</t>
        </is>
      </c>
      <c r="J2169" t="n">
        <v>1043</v>
      </c>
      <c r="K2169" t="n">
        <v>1020</v>
      </c>
      <c r="L2169" t="n">
        <v>0.9779482262703739</v>
      </c>
      <c r="M2169" t="n">
        <v>0.9779482262703739</v>
      </c>
      <c r="N2169" t="inlineStr">
        <is>
          <t>1043.0%</t>
        </is>
      </c>
      <c r="O2169" t="inlineStr">
        <is>
          <t>1020.0%</t>
        </is>
      </c>
      <c r="P2169" t="inlineStr">
        <is>
          <t>Med 1.3-2023-12-31</t>
        </is>
      </c>
      <c r="Q2169" t="n">
        <v>2</v>
      </c>
      <c r="R2169" t="n">
        <v>2</v>
      </c>
    </row>
    <row r="2170">
      <c r="A2170" t="inlineStr">
        <is>
          <t>Med 1.3</t>
        </is>
      </c>
      <c r="B2170" t="inlineStr">
        <is>
          <t xml:space="preserve">Total estudiantes nuevos presencial Medellin </t>
        </is>
      </c>
      <c r="C2170" t="inlineStr">
        <is>
          <t>Sede Medellín</t>
        </is>
      </c>
      <c r="D2170" t="inlineStr">
        <is>
          <t>Semestral</t>
        </is>
      </c>
      <c r="E2170" t="inlineStr">
        <is>
          <t>Positivo</t>
        </is>
      </c>
      <c r="F2170" s="137" t="n">
        <v>45473</v>
      </c>
      <c r="G2170" t="n">
        <v>2024</v>
      </c>
      <c r="H2170" t="inlineStr">
        <is>
          <t>Junio</t>
        </is>
      </c>
      <c r="I2170" t="inlineStr">
        <is>
          <t>2024-1</t>
        </is>
      </c>
      <c r="J2170" t="n">
        <v>582</v>
      </c>
      <c r="K2170" t="n">
        <v>562</v>
      </c>
      <c r="L2170" t="n">
        <v>0.9656357388316151</v>
      </c>
      <c r="M2170" t="n">
        <v>0.9656357388316151</v>
      </c>
      <c r="N2170" t="inlineStr">
        <is>
          <t>582.0%</t>
        </is>
      </c>
      <c r="O2170" t="inlineStr">
        <is>
          <t>562.0%</t>
        </is>
      </c>
      <c r="P2170" t="inlineStr">
        <is>
          <t>Med 1.3-2024-06-30</t>
        </is>
      </c>
      <c r="Q2170" t="n">
        <v>2</v>
      </c>
      <c r="R2170" t="n">
        <v>2</v>
      </c>
    </row>
    <row r="2171">
      <c r="A2171" t="inlineStr">
        <is>
          <t>Med 1.3</t>
        </is>
      </c>
      <c r="B2171" t="inlineStr">
        <is>
          <t xml:space="preserve">Total estudiantes nuevos presencial Medellin </t>
        </is>
      </c>
      <c r="C2171" t="inlineStr">
        <is>
          <t>Sede Medellín</t>
        </is>
      </c>
      <c r="D2171" t="inlineStr">
        <is>
          <t>Semestral</t>
        </is>
      </c>
      <c r="E2171" t="inlineStr">
        <is>
          <t>Positivo</t>
        </is>
      </c>
      <c r="F2171" s="137" t="n">
        <v>45838</v>
      </c>
      <c r="G2171" t="n">
        <v>2025</v>
      </c>
      <c r="H2171" t="inlineStr">
        <is>
          <t>Junio</t>
        </is>
      </c>
      <c r="I2171" t="inlineStr">
        <is>
          <t>2025-1</t>
        </is>
      </c>
      <c r="J2171" t="n">
        <v>582</v>
      </c>
      <c r="K2171" t="n">
        <v>562</v>
      </c>
      <c r="L2171" t="n">
        <v>0.9656357388316151</v>
      </c>
      <c r="M2171" t="n">
        <v>0.9656357388316151</v>
      </c>
      <c r="N2171" t="inlineStr">
        <is>
          <t>582.0%</t>
        </is>
      </c>
      <c r="O2171" t="inlineStr">
        <is>
          <t>562.0%</t>
        </is>
      </c>
      <c r="P2171" t="inlineStr">
        <is>
          <t>Med 1.3-2025-06-30</t>
        </is>
      </c>
      <c r="Q2171" t="n">
        <v>2</v>
      </c>
      <c r="R2171" t="n">
        <v>2</v>
      </c>
    </row>
    <row r="2172">
      <c r="A2172" t="inlineStr">
        <is>
          <t>Med 1.4</t>
        </is>
      </c>
      <c r="B2172" t="inlineStr">
        <is>
          <t xml:space="preserve">Estudiantes antiguos presencial Medellin </t>
        </is>
      </c>
      <c r="C2172" t="inlineStr">
        <is>
          <t>Sede Medellín</t>
        </is>
      </c>
      <c r="D2172" t="inlineStr">
        <is>
          <t>Semestral</t>
        </is>
      </c>
      <c r="E2172" t="inlineStr">
        <is>
          <t>Positivo</t>
        </is>
      </c>
      <c r="F2172" s="137" t="n">
        <v>45107</v>
      </c>
      <c r="G2172" t="n">
        <v>2023</v>
      </c>
      <c r="H2172" t="inlineStr">
        <is>
          <t>Junio</t>
        </is>
      </c>
      <c r="I2172" t="inlineStr">
        <is>
          <t>2023-1</t>
        </is>
      </c>
      <c r="J2172" t="n">
        <v>1987</v>
      </c>
      <c r="K2172" t="n">
        <v>1895</v>
      </c>
      <c r="L2172" t="n">
        <v>0.9536990437845999</v>
      </c>
      <c r="M2172" t="n">
        <v>0.9536990437845999</v>
      </c>
      <c r="N2172" t="inlineStr">
        <is>
          <t>1987.0%</t>
        </is>
      </c>
      <c r="O2172" t="inlineStr">
        <is>
          <t>1895.0%</t>
        </is>
      </c>
      <c r="P2172" t="inlineStr">
        <is>
          <t>Med 1.4-2023-06-30</t>
        </is>
      </c>
      <c r="Q2172" t="n">
        <v>2</v>
      </c>
      <c r="R2172" t="n">
        <v>2</v>
      </c>
    </row>
    <row r="2173">
      <c r="A2173" t="inlineStr">
        <is>
          <t>Med 1.4</t>
        </is>
      </c>
      <c r="B2173" t="inlineStr">
        <is>
          <t xml:space="preserve">Estudiantes antiguos presencial Medellin </t>
        </is>
      </c>
      <c r="C2173" t="inlineStr">
        <is>
          <t>Sede Medellín</t>
        </is>
      </c>
      <c r="D2173" t="inlineStr">
        <is>
          <t>Semestral</t>
        </is>
      </c>
      <c r="E2173" t="inlineStr">
        <is>
          <t>Positivo</t>
        </is>
      </c>
      <c r="F2173" s="137" t="n">
        <v>45291</v>
      </c>
      <c r="G2173" t="n">
        <v>2023</v>
      </c>
      <c r="H2173" t="inlineStr">
        <is>
          <t>Diciembre</t>
        </is>
      </c>
      <c r="I2173" t="inlineStr">
        <is>
          <t>2023-2</t>
        </is>
      </c>
      <c r="J2173" t="n">
        <v>4056</v>
      </c>
      <c r="K2173" t="n">
        <v>3957</v>
      </c>
      <c r="L2173" t="n">
        <v>0.9755917159763313</v>
      </c>
      <c r="M2173" t="n">
        <v>0.9755917159763313</v>
      </c>
      <c r="N2173" t="inlineStr">
        <is>
          <t>4056.0%</t>
        </is>
      </c>
      <c r="O2173" t="inlineStr">
        <is>
          <t>3957.0%</t>
        </is>
      </c>
      <c r="P2173" t="inlineStr">
        <is>
          <t>Med 1.4-2023-12-31</t>
        </is>
      </c>
      <c r="Q2173" t="n">
        <v>2</v>
      </c>
      <c r="R2173" t="n">
        <v>2</v>
      </c>
    </row>
    <row r="2174">
      <c r="A2174" t="inlineStr">
        <is>
          <t>Med 1.4</t>
        </is>
      </c>
      <c r="B2174" t="inlineStr">
        <is>
          <t xml:space="preserve">Estudiantes antiguos presencial Medellin </t>
        </is>
      </c>
      <c r="C2174" t="inlineStr">
        <is>
          <t>Sede Medellín</t>
        </is>
      </c>
      <c r="D2174" t="inlineStr">
        <is>
          <t>Semestral</t>
        </is>
      </c>
      <c r="E2174" t="inlineStr">
        <is>
          <t>Positivo</t>
        </is>
      </c>
      <c r="F2174" s="137" t="n">
        <v>45473</v>
      </c>
      <c r="G2174" t="n">
        <v>2024</v>
      </c>
      <c r="H2174" t="inlineStr">
        <is>
          <t>Junio</t>
        </is>
      </c>
      <c r="I2174" t="inlineStr">
        <is>
          <t>2024-1</t>
        </is>
      </c>
      <c r="J2174" t="n">
        <v>1992.779485500268</v>
      </c>
      <c r="K2174" t="n">
        <v>2062</v>
      </c>
      <c r="L2174" t="n">
        <v>1.03473566192516</v>
      </c>
      <c r="M2174" t="n">
        <v>1.03473566192516</v>
      </c>
      <c r="N2174" t="inlineStr">
        <is>
          <t>1992.78%</t>
        </is>
      </c>
      <c r="O2174" t="inlineStr">
        <is>
          <t>2062.0%</t>
        </is>
      </c>
      <c r="P2174" t="inlineStr">
        <is>
          <t>Med 1.4-2024-06-30</t>
        </is>
      </c>
      <c r="Q2174" t="n">
        <v>2</v>
      </c>
      <c r="R2174" t="n">
        <v>2</v>
      </c>
    </row>
    <row r="2175">
      <c r="A2175" t="inlineStr">
        <is>
          <t>Med 1.4</t>
        </is>
      </c>
      <c r="B2175" t="inlineStr">
        <is>
          <t xml:space="preserve">Matriculas antiguos presencial Medellin </t>
        </is>
      </c>
      <c r="C2175" t="inlineStr">
        <is>
          <t>Sede Medellín</t>
        </is>
      </c>
      <c r="D2175" t="inlineStr">
        <is>
          <t>Semestral</t>
        </is>
      </c>
      <c r="E2175" t="inlineStr">
        <is>
          <t>Positivo</t>
        </is>
      </c>
      <c r="F2175" s="137" t="n">
        <v>45838</v>
      </c>
      <c r="G2175" t="n">
        <v>2025</v>
      </c>
      <c r="H2175" t="inlineStr">
        <is>
          <t>Junio</t>
        </is>
      </c>
      <c r="I2175" t="inlineStr">
        <is>
          <t>2025-1</t>
        </is>
      </c>
      <c r="J2175" t="n">
        <v>2107</v>
      </c>
      <c r="K2175" t="n">
        <v>2219</v>
      </c>
      <c r="L2175" t="n">
        <v>1.053156146179402</v>
      </c>
      <c r="M2175" t="n">
        <v>1.053156146179402</v>
      </c>
      <c r="N2175" t="inlineStr">
        <is>
          <t>2107.0%</t>
        </is>
      </c>
      <c r="O2175" t="inlineStr">
        <is>
          <t>2219.0%</t>
        </is>
      </c>
      <c r="P2175" t="inlineStr">
        <is>
          <t>Med 1.4-2025-06-30</t>
        </is>
      </c>
      <c r="Q2175" t="n">
        <v>2</v>
      </c>
      <c r="R2175" t="n">
        <v>2</v>
      </c>
    </row>
    <row r="2176">
      <c r="A2176" t="inlineStr">
        <is>
          <t>Med 10</t>
        </is>
      </c>
      <c r="B2176" t="inlineStr">
        <is>
          <t>Total ingresos sede</t>
        </is>
      </c>
      <c r="C2176" t="inlineStr">
        <is>
          <t>Sede Medellín</t>
        </is>
      </c>
      <c r="D2176" t="inlineStr">
        <is>
          <t>Semestral</t>
        </is>
      </c>
      <c r="E2176" t="inlineStr">
        <is>
          <t>Positivo</t>
        </is>
      </c>
      <c r="F2176" s="137" t="n">
        <v>45107</v>
      </c>
      <c r="G2176" t="n">
        <v>2023</v>
      </c>
      <c r="H2176" t="inlineStr">
        <is>
          <t>Junio</t>
        </is>
      </c>
      <c r="I2176" t="inlineStr">
        <is>
          <t>2023-1</t>
        </is>
      </c>
      <c r="J2176" t="n">
        <v>7464800310</v>
      </c>
      <c r="K2176" t="n">
        <v>6799687380</v>
      </c>
      <c r="L2176" t="n">
        <v>0.9109001041717082</v>
      </c>
      <c r="M2176" t="n">
        <v>0.9109001041717082</v>
      </c>
      <c r="N2176" t="inlineStr">
        <is>
          <t>7464800310.0%</t>
        </is>
      </c>
      <c r="O2176" t="inlineStr">
        <is>
          <t>6799687380.0%</t>
        </is>
      </c>
      <c r="P2176" t="inlineStr">
        <is>
          <t>Med 10-2023-06-30</t>
        </is>
      </c>
      <c r="Q2176" t="n">
        <v>2</v>
      </c>
      <c r="R2176" t="n">
        <v>2</v>
      </c>
    </row>
    <row r="2177">
      <c r="A2177" t="inlineStr">
        <is>
          <t>Med 10</t>
        </is>
      </c>
      <c r="B2177" t="inlineStr">
        <is>
          <t>Total ingresos sede</t>
        </is>
      </c>
      <c r="C2177" t="inlineStr">
        <is>
          <t>Sede Medellín</t>
        </is>
      </c>
      <c r="D2177" t="inlineStr">
        <is>
          <t>Semestral</t>
        </is>
      </c>
      <c r="E2177" t="inlineStr">
        <is>
          <t>Positivo</t>
        </is>
      </c>
      <c r="F2177" s="137" t="n">
        <v>45291</v>
      </c>
      <c r="G2177" t="n">
        <v>2023</v>
      </c>
      <c r="H2177" t="inlineStr">
        <is>
          <t>Diciembre</t>
        </is>
      </c>
      <c r="I2177" t="inlineStr">
        <is>
          <t>2023-2</t>
        </is>
      </c>
      <c r="J2177" t="n">
        <v>16525</v>
      </c>
      <c r="K2177" t="n">
        <v>17050</v>
      </c>
      <c r="L2177" t="n">
        <v>1.031770045385779</v>
      </c>
      <c r="M2177" t="n">
        <v>1.031770045385779</v>
      </c>
      <c r="N2177" t="inlineStr">
        <is>
          <t>16525.0%</t>
        </is>
      </c>
      <c r="O2177" t="inlineStr">
        <is>
          <t>17050.0%</t>
        </is>
      </c>
      <c r="P2177" t="inlineStr">
        <is>
          <t>Med 10-2023-12-31</t>
        </is>
      </c>
      <c r="Q2177" t="n">
        <v>2</v>
      </c>
      <c r="R2177" t="n">
        <v>2</v>
      </c>
    </row>
    <row r="2178">
      <c r="A2178" t="inlineStr">
        <is>
          <t>Med 10</t>
        </is>
      </c>
      <c r="B2178" t="inlineStr">
        <is>
          <t>Total ingresos sede</t>
        </is>
      </c>
      <c r="C2178" t="inlineStr">
        <is>
          <t>Sede Medellín</t>
        </is>
      </c>
      <c r="D2178" t="inlineStr">
        <is>
          <t>Semestral</t>
        </is>
      </c>
      <c r="E2178" t="inlineStr">
        <is>
          <t>Positivo</t>
        </is>
      </c>
      <c r="F2178" s="137" t="n">
        <v>45473</v>
      </c>
      <c r="G2178" t="n">
        <v>2024</v>
      </c>
      <c r="H2178" t="inlineStr">
        <is>
          <t>Junio</t>
        </is>
      </c>
      <c r="I2178" t="inlineStr">
        <is>
          <t>2024-1</t>
        </is>
      </c>
      <c r="J2178" t="n">
        <v>8924.496541441691</v>
      </c>
      <c r="K2178" t="n">
        <v>10555.383198</v>
      </c>
      <c r="L2178" t="n">
        <v>1.182742706995867</v>
      </c>
      <c r="M2178" t="n">
        <v>1.182742706995867</v>
      </c>
      <c r="N2178" t="inlineStr">
        <is>
          <t>8924.5%</t>
        </is>
      </c>
      <c r="O2178" t="inlineStr">
        <is>
          <t>10555.38%</t>
        </is>
      </c>
      <c r="P2178" t="inlineStr">
        <is>
          <t>Med 10-2024-06-30</t>
        </is>
      </c>
      <c r="Q2178" t="n">
        <v>2</v>
      </c>
      <c r="R2178" t="n">
        <v>2</v>
      </c>
    </row>
    <row r="2179">
      <c r="A2179" t="inlineStr">
        <is>
          <t>Med 10</t>
        </is>
      </c>
      <c r="B2179" t="inlineStr">
        <is>
          <t>Total ingresos sede</t>
        </is>
      </c>
      <c r="C2179" t="inlineStr">
        <is>
          <t>Sede Medellín</t>
        </is>
      </c>
      <c r="D2179" t="inlineStr">
        <is>
          <t>Semestral</t>
        </is>
      </c>
      <c r="E2179" t="inlineStr">
        <is>
          <t>Positivo</t>
        </is>
      </c>
      <c r="F2179" s="137" t="n">
        <v>45838</v>
      </c>
      <c r="G2179" t="n">
        <v>2025</v>
      </c>
      <c r="H2179" t="inlineStr">
        <is>
          <t>Junio</t>
        </is>
      </c>
      <c r="I2179" t="inlineStr">
        <is>
          <t>2025-1</t>
        </is>
      </c>
      <c r="J2179" t="n">
        <v>100</v>
      </c>
      <c r="K2179" t="n">
        <v>107.61</v>
      </c>
      <c r="L2179" t="n">
        <v>1.0761</v>
      </c>
      <c r="M2179" t="n">
        <v>1.0761</v>
      </c>
      <c r="N2179" t="inlineStr">
        <is>
          <t>100.0%</t>
        </is>
      </c>
      <c r="O2179" t="inlineStr">
        <is>
          <t>107.61%</t>
        </is>
      </c>
      <c r="P2179" t="inlineStr">
        <is>
          <t>Med 10-2025-06-30</t>
        </is>
      </c>
      <c r="Q2179" t="n">
        <v>2</v>
      </c>
      <c r="R2179" t="n">
        <v>2</v>
      </c>
    </row>
    <row r="2180">
      <c r="A2180" t="inlineStr">
        <is>
          <t>Med 11</t>
        </is>
      </c>
      <c r="B2180" t="inlineStr">
        <is>
          <t>EBITDA sede</t>
        </is>
      </c>
      <c r="C2180" t="inlineStr">
        <is>
          <t>Sede Medellín</t>
        </is>
      </c>
      <c r="D2180" t="inlineStr">
        <is>
          <t>Semestral</t>
        </is>
      </c>
      <c r="E2180" t="inlineStr">
        <is>
          <t>Positivo</t>
        </is>
      </c>
      <c r="F2180" s="137" t="n">
        <v>45107</v>
      </c>
      <c r="G2180" t="n">
        <v>2023</v>
      </c>
      <c r="H2180" t="inlineStr">
        <is>
          <t>Junio</t>
        </is>
      </c>
      <c r="I2180" t="inlineStr">
        <is>
          <t>2023-1</t>
        </is>
      </c>
      <c r="J2180" t="n">
        <v>310095319</v>
      </c>
      <c r="K2180" t="n">
        <v>306819161</v>
      </c>
      <c r="L2180" t="n">
        <v>0.9894349969210596</v>
      </c>
      <c r="M2180" t="n">
        <v>0.9894349969210596</v>
      </c>
      <c r="N2180" t="inlineStr">
        <is>
          <t>310095319.0%</t>
        </is>
      </c>
      <c r="O2180" t="inlineStr">
        <is>
          <t>306819161.0%</t>
        </is>
      </c>
      <c r="P2180" t="inlineStr">
        <is>
          <t>Med 11-2023-06-30</t>
        </is>
      </c>
      <c r="Q2180" t="n">
        <v>2</v>
      </c>
      <c r="R2180" t="n">
        <v>2</v>
      </c>
    </row>
    <row r="2181">
      <c r="A2181" t="inlineStr">
        <is>
          <t>Med 11</t>
        </is>
      </c>
      <c r="B2181" t="inlineStr">
        <is>
          <t>EBITDA sede</t>
        </is>
      </c>
      <c r="C2181" t="inlineStr">
        <is>
          <t>Sede Medellín</t>
        </is>
      </c>
      <c r="D2181" t="inlineStr">
        <is>
          <t>Semestral</t>
        </is>
      </c>
      <c r="E2181" t="inlineStr">
        <is>
          <t>Positivo</t>
        </is>
      </c>
      <c r="F2181" s="137" t="n">
        <v>45291</v>
      </c>
      <c r="G2181" t="n">
        <v>2023</v>
      </c>
      <c r="H2181" t="inlineStr">
        <is>
          <t>Diciembre</t>
        </is>
      </c>
      <c r="I2181" t="inlineStr">
        <is>
          <t>2023-2</t>
        </is>
      </c>
      <c r="J2181" t="n">
        <v>758</v>
      </c>
      <c r="K2181" t="n">
        <v>306</v>
      </c>
      <c r="L2181" t="n">
        <v>0.4036939313984169</v>
      </c>
      <c r="M2181" t="n">
        <v>0.4036939313984169</v>
      </c>
      <c r="N2181" t="inlineStr">
        <is>
          <t>758.0%</t>
        </is>
      </c>
      <c r="O2181" t="inlineStr">
        <is>
          <t>306.0%</t>
        </is>
      </c>
      <c r="P2181" t="inlineStr">
        <is>
          <t>Med 11-2023-12-31</t>
        </is>
      </c>
      <c r="Q2181" t="n">
        <v>2</v>
      </c>
      <c r="R2181" t="n">
        <v>2</v>
      </c>
    </row>
    <row r="2182">
      <c r="A2182" t="inlineStr">
        <is>
          <t>Med 11</t>
        </is>
      </c>
      <c r="B2182" t="inlineStr">
        <is>
          <t>EBITDA sede</t>
        </is>
      </c>
      <c r="C2182" t="inlineStr">
        <is>
          <t>Sede Medellín</t>
        </is>
      </c>
      <c r="D2182" t="inlineStr">
        <is>
          <t>Semestral</t>
        </is>
      </c>
      <c r="E2182" t="inlineStr">
        <is>
          <t>Positivo</t>
        </is>
      </c>
      <c r="F2182" s="137" t="n">
        <v>45473</v>
      </c>
      <c r="G2182" t="n">
        <v>2024</v>
      </c>
      <c r="H2182" t="inlineStr">
        <is>
          <t>Junio</t>
        </is>
      </c>
      <c r="I2182" t="inlineStr">
        <is>
          <t>2024-1</t>
        </is>
      </c>
      <c r="J2182" t="n">
        <v>1028.02888967371</v>
      </c>
      <c r="K2182" t="n">
        <v>1782.025068</v>
      </c>
      <c r="L2182" t="n">
        <v>1.3</v>
      </c>
      <c r="M2182" t="n">
        <v>1.733438705760111</v>
      </c>
      <c r="N2182" t="inlineStr">
        <is>
          <t>1028.03%</t>
        </is>
      </c>
      <c r="O2182" t="inlineStr">
        <is>
          <t>1782.03%</t>
        </is>
      </c>
      <c r="P2182" t="inlineStr">
        <is>
          <t>Med 11-2024-06-30</t>
        </is>
      </c>
      <c r="Q2182" t="n">
        <v>2</v>
      </c>
      <c r="R2182" t="n">
        <v>2</v>
      </c>
    </row>
    <row r="2183">
      <c r="A2183" t="inlineStr">
        <is>
          <t>Med 11</t>
        </is>
      </c>
      <c r="B2183" t="inlineStr">
        <is>
          <t>EBITDA sede</t>
        </is>
      </c>
      <c r="C2183" t="inlineStr">
        <is>
          <t>Sede Medellín</t>
        </is>
      </c>
      <c r="D2183" t="inlineStr">
        <is>
          <t>Semestral</t>
        </is>
      </c>
      <c r="E2183" t="inlineStr">
        <is>
          <t>Positivo</t>
        </is>
      </c>
      <c r="F2183" s="137" t="n">
        <v>45838</v>
      </c>
      <c r="G2183" t="n">
        <v>2025</v>
      </c>
      <c r="H2183" t="inlineStr">
        <is>
          <t>Junio</t>
        </is>
      </c>
      <c r="I2183" t="inlineStr">
        <is>
          <t>2025-1</t>
        </is>
      </c>
      <c r="J2183" t="n">
        <v>100</v>
      </c>
      <c r="K2183" t="n">
        <v>143.04</v>
      </c>
      <c r="L2183" t="n">
        <v>1.3</v>
      </c>
      <c r="M2183" t="n">
        <v>1.4304</v>
      </c>
      <c r="N2183" t="inlineStr">
        <is>
          <t>100.0%</t>
        </is>
      </c>
      <c r="O2183" t="inlineStr">
        <is>
          <t>143.04%</t>
        </is>
      </c>
      <c r="P2183" t="inlineStr">
        <is>
          <t>Med 11-2025-06-30</t>
        </is>
      </c>
      <c r="Q2183" t="n">
        <v>2</v>
      </c>
      <c r="R2183" t="n">
        <v>2</v>
      </c>
    </row>
    <row r="2184">
      <c r="A2184" t="inlineStr">
        <is>
          <t>Med 12</t>
        </is>
      </c>
      <c r="B2184" t="inlineStr">
        <is>
          <t xml:space="preserve">Ejecución Presupuestal </t>
        </is>
      </c>
      <c r="C2184" t="inlineStr">
        <is>
          <t>Sede Medellín</t>
        </is>
      </c>
      <c r="D2184" t="inlineStr">
        <is>
          <t>Semestral</t>
        </is>
      </c>
      <c r="E2184" t="inlineStr">
        <is>
          <t>Positivo</t>
        </is>
      </c>
      <c r="F2184" s="137" t="n">
        <v>45107</v>
      </c>
      <c r="G2184" t="n">
        <v>2023</v>
      </c>
      <c r="H2184" t="inlineStr">
        <is>
          <t>Junio</t>
        </is>
      </c>
      <c r="I2184" t="inlineStr">
        <is>
          <t>2023-1</t>
        </is>
      </c>
      <c r="J2184" t="n">
        <v>8320861622</v>
      </c>
      <c r="K2184" t="n">
        <v>7224513910</v>
      </c>
      <c r="L2184" t="n">
        <v>0.8682410834592773</v>
      </c>
      <c r="M2184" t="n">
        <v>0.8682410834592773</v>
      </c>
      <c r="N2184" t="inlineStr">
        <is>
          <t>8320861622.0%</t>
        </is>
      </c>
      <c r="O2184" t="inlineStr">
        <is>
          <t>7224513910.0%</t>
        </is>
      </c>
      <c r="P2184" t="inlineStr">
        <is>
          <t>Med 12-2023-06-30</t>
        </is>
      </c>
      <c r="Q2184" t="n">
        <v>2</v>
      </c>
      <c r="R2184" t="n">
        <v>2</v>
      </c>
    </row>
    <row r="2185">
      <c r="A2185" t="inlineStr">
        <is>
          <t>Med 14</t>
        </is>
      </c>
      <c r="B2185" t="inlineStr">
        <is>
          <t>Cumplimiento proyecto Certificación SGA - medellín</t>
        </is>
      </c>
      <c r="C2185" t="inlineStr">
        <is>
          <t>Sede Medellín</t>
        </is>
      </c>
      <c r="D2185" t="inlineStr">
        <is>
          <t>Semestral</t>
        </is>
      </c>
      <c r="E2185" t="inlineStr">
        <is>
          <t>Positivo</t>
        </is>
      </c>
      <c r="F2185" s="137" t="n">
        <v>45107</v>
      </c>
      <c r="G2185" t="n">
        <v>2023</v>
      </c>
      <c r="H2185" t="inlineStr">
        <is>
          <t>Junio</t>
        </is>
      </c>
      <c r="I2185" t="inlineStr">
        <is>
          <t>2023-1</t>
        </is>
      </c>
      <c r="J2185" t="n">
        <v>95</v>
      </c>
      <c r="K2185" t="n">
        <v>93</v>
      </c>
      <c r="L2185" t="n">
        <v>0.9789473684210527</v>
      </c>
      <c r="M2185" t="n">
        <v>0.9789473684210527</v>
      </c>
      <c r="N2185" t="inlineStr">
        <is>
          <t>95.0%</t>
        </is>
      </c>
      <c r="O2185" t="inlineStr">
        <is>
          <t>93.0%</t>
        </is>
      </c>
      <c r="P2185" t="inlineStr">
        <is>
          <t>Med 14-2023-06-30</t>
        </is>
      </c>
      <c r="Q2185" t="n">
        <v>2</v>
      </c>
      <c r="R2185" t="n">
        <v>2</v>
      </c>
    </row>
    <row r="2186">
      <c r="A2186" t="inlineStr">
        <is>
          <t>Med 14</t>
        </is>
      </c>
      <c r="B2186" t="inlineStr">
        <is>
          <t>Cumplimiento proyecto Certificación SGA - medellín</t>
        </is>
      </c>
      <c r="C2186" t="inlineStr">
        <is>
          <t>Sede Medellín</t>
        </is>
      </c>
      <c r="D2186" t="inlineStr">
        <is>
          <t>Semestral</t>
        </is>
      </c>
      <c r="E2186" t="inlineStr">
        <is>
          <t>Positivo</t>
        </is>
      </c>
      <c r="F2186" s="137" t="n">
        <v>45291</v>
      </c>
      <c r="G2186" t="n">
        <v>2023</v>
      </c>
      <c r="H2186" t="inlineStr">
        <is>
          <t>Diciembre</t>
        </is>
      </c>
      <c r="I2186" t="inlineStr">
        <is>
          <t>2023-2</t>
        </is>
      </c>
      <c r="J2186" t="n">
        <v>100</v>
      </c>
      <c r="K2186" t="n">
        <v>100</v>
      </c>
      <c r="L2186" t="n">
        <v>1</v>
      </c>
      <c r="M2186" t="n">
        <v>1</v>
      </c>
      <c r="N2186" t="inlineStr">
        <is>
          <t>100.0%</t>
        </is>
      </c>
      <c r="O2186" t="inlineStr">
        <is>
          <t>100.0%</t>
        </is>
      </c>
      <c r="P2186" t="inlineStr">
        <is>
          <t>Med 14-2023-12-31</t>
        </is>
      </c>
      <c r="Q2186" t="n">
        <v>2</v>
      </c>
      <c r="R2186" t="n">
        <v>2</v>
      </c>
    </row>
    <row r="2187">
      <c r="A2187" t="inlineStr">
        <is>
          <t>Med 15</t>
        </is>
      </c>
      <c r="B2187" t="inlineStr">
        <is>
          <t>Cumplimiento del Plan Anual</t>
        </is>
      </c>
      <c r="C2187" t="inlineStr">
        <is>
          <t>Sede Medellín</t>
        </is>
      </c>
      <c r="D2187" t="inlineStr">
        <is>
          <t>Semestral</t>
        </is>
      </c>
      <c r="E2187" t="inlineStr">
        <is>
          <t>Positivo</t>
        </is>
      </c>
      <c r="F2187" s="137" t="n">
        <v>45107</v>
      </c>
      <c r="G2187" t="n">
        <v>2023</v>
      </c>
      <c r="H2187" t="inlineStr">
        <is>
          <t>Junio</t>
        </is>
      </c>
      <c r="I2187" t="inlineStr">
        <is>
          <t>2023-1</t>
        </is>
      </c>
      <c r="J2187" t="n">
        <v>60</v>
      </c>
      <c r="K2187" t="n">
        <v>66</v>
      </c>
      <c r="L2187" t="n">
        <v>1.1</v>
      </c>
      <c r="M2187" t="n">
        <v>1.1</v>
      </c>
      <c r="N2187" t="inlineStr">
        <is>
          <t>60.0%</t>
        </is>
      </c>
      <c r="O2187" t="inlineStr">
        <is>
          <t>66.0%</t>
        </is>
      </c>
      <c r="P2187" t="inlineStr">
        <is>
          <t>Med 15-2023-06-30</t>
        </is>
      </c>
      <c r="Q2187" t="n">
        <v>2</v>
      </c>
      <c r="R2187" t="n">
        <v>2</v>
      </c>
    </row>
    <row r="2188">
      <c r="A2188" t="inlineStr">
        <is>
          <t>Med 15</t>
        </is>
      </c>
      <c r="B2188" t="inlineStr">
        <is>
          <t>Cumplimiento del Plan Anual</t>
        </is>
      </c>
      <c r="C2188" t="inlineStr">
        <is>
          <t>Sede Medellín</t>
        </is>
      </c>
      <c r="D2188" t="inlineStr">
        <is>
          <t>Semestral</t>
        </is>
      </c>
      <c r="E2188" t="inlineStr">
        <is>
          <t>Positivo</t>
        </is>
      </c>
      <c r="F2188" s="137" t="n">
        <v>45291</v>
      </c>
      <c r="G2188" t="n">
        <v>2023</v>
      </c>
      <c r="H2188" t="inlineStr">
        <is>
          <t>Diciembre</t>
        </is>
      </c>
      <c r="I2188" t="inlineStr">
        <is>
          <t>2023-2</t>
        </is>
      </c>
      <c r="J2188" t="n">
        <v>100</v>
      </c>
      <c r="K2188" t="n">
        <v>86</v>
      </c>
      <c r="L2188" t="n">
        <v>0.86</v>
      </c>
      <c r="M2188" t="n">
        <v>0.86</v>
      </c>
      <c r="N2188" t="inlineStr">
        <is>
          <t>100.0%</t>
        </is>
      </c>
      <c r="O2188" t="inlineStr">
        <is>
          <t>86.0%</t>
        </is>
      </c>
      <c r="P2188" t="inlineStr">
        <is>
          <t>Med 15-2023-12-31</t>
        </is>
      </c>
      <c r="Q2188" t="n">
        <v>2</v>
      </c>
      <c r="R2188" t="n">
        <v>2</v>
      </c>
    </row>
    <row r="2189">
      <c r="A2189" t="inlineStr">
        <is>
          <t>Med 15</t>
        </is>
      </c>
      <c r="B2189" t="inlineStr">
        <is>
          <t>Cumplimiento del Plan Anual</t>
        </is>
      </c>
      <c r="C2189" t="inlineStr">
        <is>
          <t>Sede Medellín</t>
        </is>
      </c>
      <c r="D2189" t="inlineStr">
        <is>
          <t>Semestral</t>
        </is>
      </c>
      <c r="E2189" t="inlineStr">
        <is>
          <t>Positivo</t>
        </is>
      </c>
      <c r="F2189" s="137" t="n">
        <v>45473</v>
      </c>
      <c r="G2189" t="n">
        <v>2024</v>
      </c>
      <c r="H2189" t="inlineStr">
        <is>
          <t>Junio</t>
        </is>
      </c>
      <c r="I2189" t="inlineStr">
        <is>
          <t>2024-1</t>
        </is>
      </c>
      <c r="J2189" t="n">
        <v>65.95</v>
      </c>
      <c r="K2189" t="n">
        <v>62.83</v>
      </c>
      <c r="L2189" t="n">
        <v>0.9526914329037148</v>
      </c>
      <c r="M2189" t="n">
        <v>0.9526914329037148</v>
      </c>
      <c r="N2189" t="inlineStr">
        <is>
          <t>65.95%</t>
        </is>
      </c>
      <c r="O2189" t="inlineStr">
        <is>
          <t>62.83%</t>
        </is>
      </c>
      <c r="P2189" t="inlineStr">
        <is>
          <t>Med 15-2024-06-30</t>
        </is>
      </c>
      <c r="Q2189" t="n">
        <v>2</v>
      </c>
      <c r="R2189" t="n">
        <v>2</v>
      </c>
    </row>
    <row r="2190">
      <c r="A2190" t="inlineStr">
        <is>
          <t>Med 15</t>
        </is>
      </c>
      <c r="B2190" t="inlineStr">
        <is>
          <t>Cumplimiento del Plan Anual</t>
        </is>
      </c>
      <c r="C2190" t="inlineStr">
        <is>
          <t>Sede Medellín</t>
        </is>
      </c>
      <c r="D2190" t="inlineStr">
        <is>
          <t>Semestral</t>
        </is>
      </c>
      <c r="E2190" t="inlineStr">
        <is>
          <t>Positivo</t>
        </is>
      </c>
      <c r="F2190" s="137" t="n">
        <v>45838</v>
      </c>
      <c r="G2190" t="n">
        <v>2025</v>
      </c>
      <c r="H2190" t="inlineStr">
        <is>
          <t>Junio</t>
        </is>
      </c>
      <c r="I2190" t="inlineStr">
        <is>
          <t>2025-1</t>
        </is>
      </c>
      <c r="J2190" t="n">
        <v>69</v>
      </c>
      <c r="K2190" t="n">
        <v>47</v>
      </c>
      <c r="L2190" t="n">
        <v>0.6811594202898551</v>
      </c>
      <c r="M2190" t="n">
        <v>0.6811594202898551</v>
      </c>
      <c r="N2190" t="inlineStr">
        <is>
          <t>69.0%</t>
        </is>
      </c>
      <c r="O2190" t="inlineStr">
        <is>
          <t>47.0%</t>
        </is>
      </c>
      <c r="P2190" t="inlineStr">
        <is>
          <t>Med 15-2025-06-30</t>
        </is>
      </c>
      <c r="Q2190" t="n">
        <v>2</v>
      </c>
      <c r="R2190" t="n">
        <v>2</v>
      </c>
    </row>
    <row r="2191">
      <c r="A2191" t="inlineStr">
        <is>
          <t>Med 16</t>
        </is>
      </c>
      <c r="B2191" t="inlineStr">
        <is>
          <t>Convenios con impacto en ingresos adicionales</t>
        </is>
      </c>
      <c r="C2191" t="inlineStr">
        <is>
          <t>Sede Medellín</t>
        </is>
      </c>
      <c r="D2191" t="inlineStr">
        <is>
          <t>Semestral</t>
        </is>
      </c>
      <c r="E2191" t="inlineStr">
        <is>
          <t>Positivo</t>
        </is>
      </c>
      <c r="F2191" s="137" t="n">
        <v>45107</v>
      </c>
      <c r="G2191" t="n">
        <v>2023</v>
      </c>
      <c r="H2191" t="inlineStr">
        <is>
          <t>Junio</t>
        </is>
      </c>
      <c r="I2191" t="inlineStr">
        <is>
          <t>2023-1</t>
        </is>
      </c>
      <c r="J2191" t="n">
        <v>2</v>
      </c>
      <c r="K2191" t="n">
        <v>2</v>
      </c>
      <c r="L2191" t="n">
        <v>1</v>
      </c>
      <c r="M2191" t="n">
        <v>1</v>
      </c>
      <c r="N2191" t="inlineStr">
        <is>
          <t>2.0%</t>
        </is>
      </c>
      <c r="O2191" t="inlineStr">
        <is>
          <t>2.0%</t>
        </is>
      </c>
      <c r="P2191" t="inlineStr">
        <is>
          <t>Med 16-2023-06-30</t>
        </is>
      </c>
      <c r="Q2191" t="n">
        <v>2</v>
      </c>
      <c r="R2191" t="n">
        <v>2</v>
      </c>
    </row>
    <row r="2192">
      <c r="A2192" t="inlineStr">
        <is>
          <t>Med 16</t>
        </is>
      </c>
      <c r="B2192" t="inlineStr">
        <is>
          <t>Convenios con impacto en ingresos adicionales</t>
        </is>
      </c>
      <c r="C2192" t="inlineStr">
        <is>
          <t>Sede Medellín</t>
        </is>
      </c>
      <c r="D2192" t="inlineStr">
        <is>
          <t>Semestral</t>
        </is>
      </c>
      <c r="E2192" t="inlineStr">
        <is>
          <t>Positivo</t>
        </is>
      </c>
      <c r="F2192" s="137" t="n">
        <v>45291</v>
      </c>
      <c r="G2192" t="n">
        <v>2023</v>
      </c>
      <c r="H2192" t="inlineStr">
        <is>
          <t>Diciembre</t>
        </is>
      </c>
      <c r="I2192" t="inlineStr">
        <is>
          <t>2023-2</t>
        </is>
      </c>
      <c r="J2192" t="n">
        <v>2</v>
      </c>
      <c r="K2192" t="n">
        <v>2</v>
      </c>
      <c r="L2192" t="n">
        <v>1</v>
      </c>
      <c r="M2192" t="n">
        <v>1</v>
      </c>
      <c r="N2192" t="inlineStr">
        <is>
          <t>2.0%</t>
        </is>
      </c>
      <c r="O2192" t="inlineStr">
        <is>
          <t>2.0%</t>
        </is>
      </c>
      <c r="P2192" t="inlineStr">
        <is>
          <t>Med 16-2023-12-31</t>
        </is>
      </c>
      <c r="Q2192" t="n">
        <v>2</v>
      </c>
      <c r="R2192" t="n">
        <v>2</v>
      </c>
    </row>
    <row r="2193">
      <c r="A2193" t="inlineStr">
        <is>
          <t>Med 17</t>
        </is>
      </c>
      <c r="B2193" t="inlineStr">
        <is>
          <t>Medición Clima organizacional Sede - Great Place to work</t>
        </is>
      </c>
      <c r="C2193" t="inlineStr">
        <is>
          <t>Sede Medellín</t>
        </is>
      </c>
      <c r="D2193" t="inlineStr">
        <is>
          <t>Semestral</t>
        </is>
      </c>
      <c r="E2193" t="inlineStr">
        <is>
          <t>Positivo</t>
        </is>
      </c>
      <c r="F2193" s="137" t="n">
        <v>45107</v>
      </c>
      <c r="G2193" t="n">
        <v>2023</v>
      </c>
      <c r="H2193" t="inlineStr">
        <is>
          <t>Junio</t>
        </is>
      </c>
      <c r="I2193" t="inlineStr">
        <is>
          <t>2023-1</t>
        </is>
      </c>
      <c r="J2193" t="n">
        <v>66.5</v>
      </c>
      <c r="K2193" t="n">
        <v>63.1</v>
      </c>
      <c r="L2193" t="n">
        <v>0.9488721804511279</v>
      </c>
      <c r="M2193" t="n">
        <v>0.9488721804511279</v>
      </c>
      <c r="N2193" t="inlineStr">
        <is>
          <t>66.5%</t>
        </is>
      </c>
      <c r="O2193" t="inlineStr">
        <is>
          <t>63.1%</t>
        </is>
      </c>
      <c r="P2193" t="inlineStr">
        <is>
          <t>Med 17-2023-06-30</t>
        </is>
      </c>
      <c r="Q2193" t="n">
        <v>2</v>
      </c>
      <c r="R2193" t="n">
        <v>2</v>
      </c>
    </row>
    <row r="2194">
      <c r="A2194" t="inlineStr">
        <is>
          <t>Med 17</t>
        </is>
      </c>
      <c r="B2194" t="inlineStr">
        <is>
          <t>Medición Clima organizacional Sede - Great Place to work</t>
        </is>
      </c>
      <c r="C2194" t="inlineStr">
        <is>
          <t>Sede Medellín</t>
        </is>
      </c>
      <c r="D2194" t="inlineStr">
        <is>
          <t>Semestral</t>
        </is>
      </c>
      <c r="E2194" t="inlineStr">
        <is>
          <t>Positivo</t>
        </is>
      </c>
      <c r="F2194" s="137" t="n">
        <v>45291</v>
      </c>
      <c r="G2194" t="n">
        <v>2023</v>
      </c>
      <c r="H2194" t="inlineStr">
        <is>
          <t>Diciembre</t>
        </is>
      </c>
      <c r="I2194" t="inlineStr">
        <is>
          <t>2023-2</t>
        </is>
      </c>
      <c r="J2194" t="n">
        <v>67</v>
      </c>
      <c r="K2194" t="n">
        <v>63</v>
      </c>
      <c r="L2194" t="n">
        <v>0.9402985074626866</v>
      </c>
      <c r="M2194" t="n">
        <v>0.9402985074626866</v>
      </c>
      <c r="N2194" t="inlineStr">
        <is>
          <t>67.0%</t>
        </is>
      </c>
      <c r="O2194" t="inlineStr">
        <is>
          <t>63.0%</t>
        </is>
      </c>
      <c r="P2194" t="inlineStr">
        <is>
          <t>Med 17-2023-12-31</t>
        </is>
      </c>
      <c r="Q2194" t="n">
        <v>2</v>
      </c>
      <c r="R2194" t="n">
        <v>2</v>
      </c>
    </row>
    <row r="2195">
      <c r="A2195" t="inlineStr">
        <is>
          <t>Med 2</t>
        </is>
      </c>
      <c r="B2195" t="inlineStr">
        <is>
          <t xml:space="preserve">Total Estudiantes Pregrado nuevos y antiguos Medellín </t>
        </is>
      </c>
      <c r="C2195" t="inlineStr">
        <is>
          <t>Sede Medellín</t>
        </is>
      </c>
      <c r="D2195" t="inlineStr">
        <is>
          <t>Semestral</t>
        </is>
      </c>
      <c r="E2195" t="inlineStr">
        <is>
          <t>Positivo</t>
        </is>
      </c>
      <c r="F2195" s="137" t="n">
        <v>45107</v>
      </c>
      <c r="G2195" t="n">
        <v>2023</v>
      </c>
      <c r="H2195" t="inlineStr">
        <is>
          <t>Junio</t>
        </is>
      </c>
      <c r="I2195" t="inlineStr">
        <is>
          <t>2023-1</t>
        </is>
      </c>
      <c r="J2195" t="n">
        <v>2527</v>
      </c>
      <c r="K2195" t="n">
        <v>2464</v>
      </c>
      <c r="L2195" t="n">
        <v>0.9750692520775623</v>
      </c>
      <c r="M2195" t="n">
        <v>0.9750692520775623</v>
      </c>
      <c r="N2195" t="inlineStr">
        <is>
          <t>2527.0%</t>
        </is>
      </c>
      <c r="O2195" t="inlineStr">
        <is>
          <t>2464.0%</t>
        </is>
      </c>
      <c r="P2195" t="inlineStr">
        <is>
          <t>Med 2-2023-06-30</t>
        </is>
      </c>
      <c r="Q2195" t="n">
        <v>2</v>
      </c>
      <c r="R2195" t="n">
        <v>2</v>
      </c>
    </row>
    <row r="2196">
      <c r="A2196" t="inlineStr">
        <is>
          <t>Med 2</t>
        </is>
      </c>
      <c r="B2196" t="inlineStr">
        <is>
          <t xml:space="preserve">Total Estudiantes Pregrado nuevos y antiguos Medellín </t>
        </is>
      </c>
      <c r="C2196" t="inlineStr">
        <is>
          <t>Sede Medellín</t>
        </is>
      </c>
      <c r="D2196" t="inlineStr">
        <is>
          <t>Semestral</t>
        </is>
      </c>
      <c r="E2196" t="inlineStr">
        <is>
          <t>Positivo</t>
        </is>
      </c>
      <c r="F2196" s="137" t="n">
        <v>45291</v>
      </c>
      <c r="G2196" t="n">
        <v>2023</v>
      </c>
      <c r="H2196" t="inlineStr">
        <is>
          <t>Diciembre</t>
        </is>
      </c>
      <c r="I2196" t="inlineStr">
        <is>
          <t>2023-2</t>
        </is>
      </c>
      <c r="J2196" t="n">
        <v>5039</v>
      </c>
      <c r="K2196" t="n">
        <v>4921</v>
      </c>
      <c r="L2196" t="n">
        <v>0.9765826552887478</v>
      </c>
      <c r="M2196" t="n">
        <v>0.9765826552887478</v>
      </c>
      <c r="N2196" t="inlineStr">
        <is>
          <t>5039.0%</t>
        </is>
      </c>
      <c r="O2196" t="inlineStr">
        <is>
          <t>4921.0%</t>
        </is>
      </c>
      <c r="P2196" t="inlineStr">
        <is>
          <t>Med 2-2023-12-31</t>
        </is>
      </c>
      <c r="Q2196" t="n">
        <v>2</v>
      </c>
      <c r="R2196" t="n">
        <v>2</v>
      </c>
    </row>
    <row r="2197">
      <c r="A2197" t="inlineStr">
        <is>
          <t>Med 2.1</t>
        </is>
      </c>
      <c r="B2197" t="inlineStr">
        <is>
          <t xml:space="preserve">Estudiantes virtuales pregrado nuevos </t>
        </is>
      </c>
      <c r="C2197" t="inlineStr">
        <is>
          <t>Sede Medellín</t>
        </is>
      </c>
      <c r="D2197" t="inlineStr">
        <is>
          <t>Semestral</t>
        </is>
      </c>
      <c r="E2197" t="inlineStr">
        <is>
          <t>Positivo</t>
        </is>
      </c>
      <c r="F2197" s="137" t="n">
        <v>45107</v>
      </c>
      <c r="G2197" t="n">
        <v>2023</v>
      </c>
      <c r="H2197" t="inlineStr">
        <is>
          <t>Junio</t>
        </is>
      </c>
      <c r="I2197" t="inlineStr">
        <is>
          <t>2023-1</t>
        </is>
      </c>
      <c r="J2197" t="n">
        <v>1702</v>
      </c>
      <c r="K2197" t="n">
        <v>1784</v>
      </c>
      <c r="L2197" t="n">
        <v>1.048178613396005</v>
      </c>
      <c r="M2197" t="n">
        <v>1.048178613396005</v>
      </c>
      <c r="N2197" t="inlineStr">
        <is>
          <t>1702.0%</t>
        </is>
      </c>
      <c r="O2197" t="inlineStr">
        <is>
          <t>1784.0%</t>
        </is>
      </c>
      <c r="P2197" t="inlineStr">
        <is>
          <t>Med 2.1-2023-06-30</t>
        </is>
      </c>
      <c r="Q2197" t="n">
        <v>2</v>
      </c>
      <c r="R2197" t="n">
        <v>2</v>
      </c>
    </row>
    <row r="2198">
      <c r="A2198" t="inlineStr">
        <is>
          <t>Med 2.1</t>
        </is>
      </c>
      <c r="B2198" t="inlineStr">
        <is>
          <t xml:space="preserve">Estudiantes virtuales pregrado nuevos </t>
        </is>
      </c>
      <c r="C2198" t="inlineStr">
        <is>
          <t>Sede Medellín</t>
        </is>
      </c>
      <c r="D2198" t="inlineStr">
        <is>
          <t>Semestral</t>
        </is>
      </c>
      <c r="E2198" t="inlineStr">
        <is>
          <t>Positivo</t>
        </is>
      </c>
      <c r="F2198" s="137" t="n">
        <v>45291</v>
      </c>
      <c r="G2198" t="n">
        <v>2023</v>
      </c>
      <c r="H2198" t="inlineStr">
        <is>
          <t>Diciembre</t>
        </is>
      </c>
      <c r="I2198" t="inlineStr">
        <is>
          <t>2023-2</t>
        </is>
      </c>
      <c r="J2198" t="n">
        <v>3052</v>
      </c>
      <c r="K2198" t="n">
        <v>3218</v>
      </c>
      <c r="L2198" t="n">
        <v>1.054390563564876</v>
      </c>
      <c r="M2198" t="n">
        <v>1.054390563564876</v>
      </c>
      <c r="N2198" t="inlineStr">
        <is>
          <t>3052.0%</t>
        </is>
      </c>
      <c r="O2198" t="inlineStr">
        <is>
          <t>3218.0%</t>
        </is>
      </c>
      <c r="P2198" t="inlineStr">
        <is>
          <t>Med 2.1-2023-12-31</t>
        </is>
      </c>
      <c r="Q2198" t="n">
        <v>2</v>
      </c>
      <c r="R2198" t="n">
        <v>2</v>
      </c>
    </row>
    <row r="2199">
      <c r="A2199" t="inlineStr">
        <is>
          <t>Med 2.2</t>
        </is>
      </c>
      <c r="B2199" t="inlineStr">
        <is>
          <t>Estudiantes virtuales pregrado antiguos - Medellín</t>
        </is>
      </c>
      <c r="C2199" t="inlineStr">
        <is>
          <t>Sede Medellín</t>
        </is>
      </c>
      <c r="D2199" t="inlineStr">
        <is>
          <t>Semestral</t>
        </is>
      </c>
      <c r="E2199" t="inlineStr">
        <is>
          <t>Positivo</t>
        </is>
      </c>
      <c r="F2199" s="137" t="n">
        <v>45107</v>
      </c>
      <c r="G2199" t="n">
        <v>2023</v>
      </c>
      <c r="H2199" t="inlineStr">
        <is>
          <t>Junio</t>
        </is>
      </c>
      <c r="I2199" t="inlineStr">
        <is>
          <t>2023-1</t>
        </is>
      </c>
      <c r="J2199" t="n">
        <v>4934</v>
      </c>
      <c r="K2199" t="n">
        <v>4702</v>
      </c>
      <c r="L2199" t="n">
        <v>0.9529793271179571</v>
      </c>
      <c r="M2199" t="n">
        <v>0.9529793271179571</v>
      </c>
      <c r="N2199" t="inlineStr">
        <is>
          <t>4934.0%</t>
        </is>
      </c>
      <c r="O2199" t="inlineStr">
        <is>
          <t>4702.0%</t>
        </is>
      </c>
      <c r="P2199" t="inlineStr">
        <is>
          <t>Med 2.2-2023-06-30</t>
        </is>
      </c>
      <c r="Q2199" t="n">
        <v>2</v>
      </c>
      <c r="R2199" t="n">
        <v>2</v>
      </c>
    </row>
    <row r="2200">
      <c r="A2200" t="inlineStr">
        <is>
          <t>Med 2.2</t>
        </is>
      </c>
      <c r="B2200" t="inlineStr">
        <is>
          <t>Estudiantes virtuales pregrado antiguos - Medellín</t>
        </is>
      </c>
      <c r="C2200" t="inlineStr">
        <is>
          <t>Sede Medellín</t>
        </is>
      </c>
      <c r="D2200" t="inlineStr">
        <is>
          <t>Semestral</t>
        </is>
      </c>
      <c r="E2200" t="inlineStr">
        <is>
          <t>Positivo</t>
        </is>
      </c>
      <c r="F2200" s="137" t="n">
        <v>45291</v>
      </c>
      <c r="G2200" t="n">
        <v>2023</v>
      </c>
      <c r="H2200" t="inlineStr">
        <is>
          <t>Diciembre</t>
        </is>
      </c>
      <c r="I2200" t="inlineStr">
        <is>
          <t>2023-2</t>
        </is>
      </c>
      <c r="J2200" t="n">
        <v>10723</v>
      </c>
      <c r="K2200" t="n">
        <v>10070</v>
      </c>
      <c r="L2200" t="n">
        <v>0.9391028630047561</v>
      </c>
      <c r="M2200" t="n">
        <v>0.9391028630047561</v>
      </c>
      <c r="N2200" t="inlineStr">
        <is>
          <t>10723.0%</t>
        </is>
      </c>
      <c r="O2200" t="inlineStr">
        <is>
          <t>10070.0%</t>
        </is>
      </c>
      <c r="P2200" t="inlineStr">
        <is>
          <t>Med 2.2-2023-12-31</t>
        </is>
      </c>
      <c r="Q2200" t="n">
        <v>2</v>
      </c>
      <c r="R2200" t="n">
        <v>2</v>
      </c>
    </row>
    <row r="2201">
      <c r="A2201" t="inlineStr">
        <is>
          <t>Med 3</t>
        </is>
      </c>
      <c r="B2201" t="inlineStr">
        <is>
          <t>Estudiantes Postgrado antiguos</t>
        </is>
      </c>
      <c r="C2201" t="inlineStr">
        <is>
          <t>Sede Medellín</t>
        </is>
      </c>
      <c r="D2201" t="inlineStr">
        <is>
          <t>Semestral</t>
        </is>
      </c>
      <c r="E2201" t="inlineStr">
        <is>
          <t>Positivo</t>
        </is>
      </c>
      <c r="F2201" s="137" t="n">
        <v>45107</v>
      </c>
      <c r="G2201" t="n">
        <v>2023</v>
      </c>
      <c r="H2201" t="inlineStr">
        <is>
          <t>Junio</t>
        </is>
      </c>
      <c r="I2201" t="inlineStr">
        <is>
          <t>2023-1</t>
        </is>
      </c>
      <c r="J2201" t="n">
        <v>16</v>
      </c>
      <c r="K2201" t="n">
        <v>15</v>
      </c>
      <c r="L2201" t="n">
        <v>0.9375</v>
      </c>
      <c r="M2201" t="n">
        <v>0.9375</v>
      </c>
      <c r="N2201" t="inlineStr">
        <is>
          <t>16.0%</t>
        </is>
      </c>
      <c r="O2201" t="inlineStr">
        <is>
          <t>15.0%</t>
        </is>
      </c>
      <c r="P2201" t="inlineStr">
        <is>
          <t>Med 3-2023-06-30</t>
        </is>
      </c>
      <c r="Q2201" t="n">
        <v>2</v>
      </c>
      <c r="R2201" t="n">
        <v>2</v>
      </c>
    </row>
    <row r="2202">
      <c r="A2202" t="inlineStr">
        <is>
          <t>Med 3</t>
        </is>
      </c>
      <c r="B2202" t="inlineStr">
        <is>
          <t>Estudiantes Postgrado antiguos</t>
        </is>
      </c>
      <c r="C2202" t="inlineStr">
        <is>
          <t>Sede Medellín</t>
        </is>
      </c>
      <c r="D2202" t="inlineStr">
        <is>
          <t>Semestral</t>
        </is>
      </c>
      <c r="E2202" t="inlineStr">
        <is>
          <t>Positivo</t>
        </is>
      </c>
      <c r="F2202" s="137" t="n">
        <v>45291</v>
      </c>
      <c r="G2202" t="n">
        <v>2023</v>
      </c>
      <c r="H2202" t="inlineStr">
        <is>
          <t>Diciembre</t>
        </is>
      </c>
      <c r="I2202" t="inlineStr">
        <is>
          <t>2023-2</t>
        </is>
      </c>
      <c r="J2202" t="n">
        <v>432</v>
      </c>
      <c r="K2202" t="n">
        <v>292</v>
      </c>
      <c r="L2202" t="n">
        <v>0.6759259259259259</v>
      </c>
      <c r="M2202" t="n">
        <v>0.6759259259259259</v>
      </c>
      <c r="N2202" t="inlineStr">
        <is>
          <t>432.0%</t>
        </is>
      </c>
      <c r="O2202" t="inlineStr">
        <is>
          <t>292.0%</t>
        </is>
      </c>
      <c r="P2202" t="inlineStr">
        <is>
          <t>Med 3-2023-12-31</t>
        </is>
      </c>
      <c r="Q2202" t="n">
        <v>2</v>
      </c>
      <c r="R2202" t="n">
        <v>2</v>
      </c>
    </row>
    <row r="2203">
      <c r="A2203" t="inlineStr">
        <is>
          <t>Med 4</t>
        </is>
      </c>
      <c r="B2203" t="inlineStr">
        <is>
          <t>Total estudiantes Postgrado antiguos y nuevos Medellin</t>
        </is>
      </c>
      <c r="C2203" t="inlineStr">
        <is>
          <t>Sede Medellín</t>
        </is>
      </c>
      <c r="D2203" t="inlineStr">
        <is>
          <t>Semestral</t>
        </is>
      </c>
      <c r="E2203" t="inlineStr">
        <is>
          <t>Positivo</t>
        </is>
      </c>
      <c r="F2203" s="137" t="n">
        <v>45107</v>
      </c>
      <c r="G2203" t="n">
        <v>2023</v>
      </c>
      <c r="H2203" t="inlineStr">
        <is>
          <t>Junio</t>
        </is>
      </c>
      <c r="I2203" t="inlineStr">
        <is>
          <t>2023-1</t>
        </is>
      </c>
      <c r="J2203" t="n">
        <v>31</v>
      </c>
      <c r="K2203" t="n">
        <v>36</v>
      </c>
      <c r="L2203" t="n">
        <v>1.161290322580645</v>
      </c>
      <c r="M2203" t="n">
        <v>1.161290322580645</v>
      </c>
      <c r="N2203" t="inlineStr">
        <is>
          <t>31.0%</t>
        </is>
      </c>
      <c r="O2203" t="inlineStr">
        <is>
          <t>36.0%</t>
        </is>
      </c>
      <c r="P2203" t="inlineStr">
        <is>
          <t>Med 4-2023-06-30</t>
        </is>
      </c>
      <c r="Q2203" t="n">
        <v>2</v>
      </c>
      <c r="R2203" t="n">
        <v>2</v>
      </c>
    </row>
    <row r="2204">
      <c r="A2204" t="inlineStr">
        <is>
          <t>Med 4</t>
        </is>
      </c>
      <c r="B2204" t="inlineStr">
        <is>
          <t>Total estudiantes Postgrado antiguos y nuevos Medellin</t>
        </is>
      </c>
      <c r="C2204" t="inlineStr">
        <is>
          <t>Sede Medellín</t>
        </is>
      </c>
      <c r="D2204" t="inlineStr">
        <is>
          <t>Semestral</t>
        </is>
      </c>
      <c r="E2204" t="inlineStr">
        <is>
          <t>Positivo</t>
        </is>
      </c>
      <c r="F2204" s="137" t="n">
        <v>45291</v>
      </c>
      <c r="G2204" t="n">
        <v>2023</v>
      </c>
      <c r="H2204" t="inlineStr">
        <is>
          <t>Diciembre</t>
        </is>
      </c>
      <c r="I2204" t="inlineStr">
        <is>
          <t>2023-2</t>
        </is>
      </c>
      <c r="J2204" t="n">
        <v>60</v>
      </c>
      <c r="K2204" t="n">
        <v>56</v>
      </c>
      <c r="L2204" t="n">
        <v>0.9333333333333333</v>
      </c>
      <c r="M2204" t="n">
        <v>0.9333333333333333</v>
      </c>
      <c r="N2204" t="inlineStr">
        <is>
          <t>60.0%</t>
        </is>
      </c>
      <c r="O2204" t="inlineStr">
        <is>
          <t>56.0%</t>
        </is>
      </c>
      <c r="P2204" t="inlineStr">
        <is>
          <t>Med 4-2023-12-31</t>
        </is>
      </c>
      <c r="Q2204" t="n">
        <v>2</v>
      </c>
      <c r="R2204" t="n">
        <v>2</v>
      </c>
    </row>
    <row r="2205">
      <c r="A2205" t="inlineStr">
        <is>
          <t>Med 4.1</t>
        </is>
      </c>
      <c r="B2205" t="inlineStr">
        <is>
          <t xml:space="preserve">Estudiantes virtuales posgrado nuevos </t>
        </is>
      </c>
      <c r="C2205" t="inlineStr">
        <is>
          <t>Sede Medellín</t>
        </is>
      </c>
      <c r="D2205" t="inlineStr">
        <is>
          <t>Semestral</t>
        </is>
      </c>
      <c r="E2205" t="inlineStr">
        <is>
          <t>Positivo</t>
        </is>
      </c>
      <c r="F2205" s="137" t="n">
        <v>45107</v>
      </c>
      <c r="G2205" t="n">
        <v>2023</v>
      </c>
      <c r="H2205" t="inlineStr">
        <is>
          <t>Junio</t>
        </is>
      </c>
      <c r="I2205" t="inlineStr">
        <is>
          <t>2023-1</t>
        </is>
      </c>
      <c r="J2205" t="n">
        <v>162</v>
      </c>
      <c r="K2205" t="n">
        <v>218</v>
      </c>
      <c r="L2205" t="n">
        <v>1.3</v>
      </c>
      <c r="M2205" t="n">
        <v>1.345679012345679</v>
      </c>
      <c r="N2205" t="inlineStr">
        <is>
          <t>162.0%</t>
        </is>
      </c>
      <c r="O2205" t="inlineStr">
        <is>
          <t>218.0%</t>
        </is>
      </c>
      <c r="P2205" t="inlineStr">
        <is>
          <t>Med 4.1-2023-06-30</t>
        </is>
      </c>
      <c r="Q2205" t="n">
        <v>2</v>
      </c>
      <c r="R2205" t="n">
        <v>2</v>
      </c>
    </row>
    <row r="2206">
      <c r="A2206" t="inlineStr">
        <is>
          <t>Med 4.1</t>
        </is>
      </c>
      <c r="B2206" t="inlineStr">
        <is>
          <t xml:space="preserve">Estudiantes virtuales posgrado nuevos </t>
        </is>
      </c>
      <c r="C2206" t="inlineStr">
        <is>
          <t>Sede Medellín</t>
        </is>
      </c>
      <c r="D2206" t="inlineStr">
        <is>
          <t>Semestral</t>
        </is>
      </c>
      <c r="E2206" t="inlineStr">
        <is>
          <t>Positivo</t>
        </is>
      </c>
      <c r="F2206" s="137" t="n">
        <v>45291</v>
      </c>
      <c r="G2206" t="n">
        <v>2023</v>
      </c>
      <c r="H2206" t="inlineStr">
        <is>
          <t>Diciembre</t>
        </is>
      </c>
      <c r="I2206" t="inlineStr">
        <is>
          <t>2023-2</t>
        </is>
      </c>
      <c r="J2206" t="n">
        <v>3052</v>
      </c>
      <c r="K2206" t="n">
        <v>3218</v>
      </c>
      <c r="L2206" t="n">
        <v>1.054390563564876</v>
      </c>
      <c r="M2206" t="n">
        <v>1.054390563564876</v>
      </c>
      <c r="N2206" t="inlineStr">
        <is>
          <t>3052.0%</t>
        </is>
      </c>
      <c r="O2206" t="inlineStr">
        <is>
          <t>3218.0%</t>
        </is>
      </c>
      <c r="P2206" t="inlineStr">
        <is>
          <t>Med 4.1-2023-12-31</t>
        </is>
      </c>
      <c r="Q2206" t="n">
        <v>2</v>
      </c>
      <c r="R2206" t="n">
        <v>2</v>
      </c>
    </row>
    <row r="2207">
      <c r="A2207" t="inlineStr">
        <is>
          <t>Med 4.2</t>
        </is>
      </c>
      <c r="B2207" t="inlineStr">
        <is>
          <t>Estudiantes virtuales posgrado antiguos - Medellín</t>
        </is>
      </c>
      <c r="C2207" t="inlineStr">
        <is>
          <t>Sede Medellín</t>
        </is>
      </c>
      <c r="D2207" t="inlineStr">
        <is>
          <t>Semestral</t>
        </is>
      </c>
      <c r="E2207" t="inlineStr">
        <is>
          <t>Positivo</t>
        </is>
      </c>
      <c r="F2207" s="137" t="n">
        <v>45107</v>
      </c>
      <c r="G2207" t="n">
        <v>2023</v>
      </c>
      <c r="H2207" t="inlineStr">
        <is>
          <t>Junio</t>
        </is>
      </c>
      <c r="I2207" t="inlineStr">
        <is>
          <t>2023-1</t>
        </is>
      </c>
      <c r="J2207" t="n">
        <v>212</v>
      </c>
      <c r="K2207" t="n">
        <v>129</v>
      </c>
      <c r="L2207" t="n">
        <v>0.6084905660377359</v>
      </c>
      <c r="M2207" t="n">
        <v>0.6084905660377359</v>
      </c>
      <c r="N2207" t="inlineStr">
        <is>
          <t>212.0%</t>
        </is>
      </c>
      <c r="O2207" t="inlineStr">
        <is>
          <t>129.0%</t>
        </is>
      </c>
      <c r="P2207" t="inlineStr">
        <is>
          <t>Med 4.2-2023-06-30</t>
        </is>
      </c>
      <c r="Q2207" t="n">
        <v>2</v>
      </c>
      <c r="R2207" t="n">
        <v>2</v>
      </c>
    </row>
    <row r="2208">
      <c r="A2208" t="inlineStr">
        <is>
          <t>Med 4.2</t>
        </is>
      </c>
      <c r="B2208" t="inlineStr">
        <is>
          <t>Estudiantes virtuales posgrado antiguos - Medellín</t>
        </is>
      </c>
      <c r="C2208" t="inlineStr">
        <is>
          <t>Sede Medellín</t>
        </is>
      </c>
      <c r="D2208" t="inlineStr">
        <is>
          <t>Semestral</t>
        </is>
      </c>
      <c r="E2208" t="inlineStr">
        <is>
          <t>Positivo</t>
        </is>
      </c>
      <c r="F2208" s="137" t="n">
        <v>45291</v>
      </c>
      <c r="G2208" t="n">
        <v>2023</v>
      </c>
      <c r="H2208" t="inlineStr">
        <is>
          <t>Diciembre</t>
        </is>
      </c>
      <c r="I2208" t="inlineStr">
        <is>
          <t>2023-2</t>
        </is>
      </c>
      <c r="J2208" t="n">
        <v>432</v>
      </c>
      <c r="K2208" t="n">
        <v>292</v>
      </c>
      <c r="L2208" t="n">
        <v>0.6759259259259259</v>
      </c>
      <c r="M2208" t="n">
        <v>0.6759259259259259</v>
      </c>
      <c r="N2208" t="inlineStr">
        <is>
          <t>432.0%</t>
        </is>
      </c>
      <c r="O2208" t="inlineStr">
        <is>
          <t>292.0%</t>
        </is>
      </c>
      <c r="P2208" t="inlineStr">
        <is>
          <t>Med 4.2-2023-12-31</t>
        </is>
      </c>
      <c r="Q2208" t="n">
        <v>2</v>
      </c>
      <c r="R2208" t="n">
        <v>2</v>
      </c>
    </row>
    <row r="2209">
      <c r="A2209" t="inlineStr">
        <is>
          <t>Med 5</t>
        </is>
      </c>
      <c r="B2209" t="inlineStr">
        <is>
          <t>Total Estudiantes virtuales antiguos-Antioquia</t>
        </is>
      </c>
      <c r="C2209" t="inlineStr">
        <is>
          <t>Sede Medellín</t>
        </is>
      </c>
      <c r="D2209" t="inlineStr">
        <is>
          <t>Semestral</t>
        </is>
      </c>
      <c r="E2209" t="inlineStr">
        <is>
          <t>Positivo</t>
        </is>
      </c>
      <c r="F2209" s="137" t="n">
        <v>45107</v>
      </c>
      <c r="G2209" t="n">
        <v>2023</v>
      </c>
      <c r="H2209" t="inlineStr">
        <is>
          <t>Junio</t>
        </is>
      </c>
      <c r="I2209" t="inlineStr">
        <is>
          <t>2023-1</t>
        </is>
      </c>
      <c r="J2209" t="n">
        <v>5146</v>
      </c>
      <c r="K2209" t="n">
        <v>4831</v>
      </c>
      <c r="L2209" t="n">
        <v>0.9387874076952973</v>
      </c>
      <c r="M2209" t="n">
        <v>0.9387874076952973</v>
      </c>
      <c r="N2209" t="inlineStr">
        <is>
          <t>5146.0%</t>
        </is>
      </c>
      <c r="O2209" t="inlineStr">
        <is>
          <t>4831.0%</t>
        </is>
      </c>
      <c r="P2209" t="inlineStr">
        <is>
          <t>Med 5-2023-06-30</t>
        </is>
      </c>
      <c r="Q2209" t="n">
        <v>2</v>
      </c>
      <c r="R2209" t="n">
        <v>2</v>
      </c>
    </row>
    <row r="2210">
      <c r="A2210" t="inlineStr">
        <is>
          <t>Med 5</t>
        </is>
      </c>
      <c r="B2210" t="inlineStr">
        <is>
          <t>Total Estudiantes virtuales antiguos-Antioquia</t>
        </is>
      </c>
      <c r="C2210" t="inlineStr">
        <is>
          <t>Sede Medellín</t>
        </is>
      </c>
      <c r="D2210" t="inlineStr">
        <is>
          <t>Semestral</t>
        </is>
      </c>
      <c r="E2210" t="inlineStr">
        <is>
          <t>Positivo</t>
        </is>
      </c>
      <c r="F2210" s="137" t="n">
        <v>45291</v>
      </c>
      <c r="G2210" t="n">
        <v>2023</v>
      </c>
      <c r="H2210" t="inlineStr">
        <is>
          <t>Diciembre</t>
        </is>
      </c>
      <c r="I2210" t="inlineStr">
        <is>
          <t>2023-2</t>
        </is>
      </c>
      <c r="J2210" t="n">
        <v>11155</v>
      </c>
      <c r="K2210" t="n">
        <v>10362</v>
      </c>
      <c r="L2210" t="n">
        <v>0.9289108023307934</v>
      </c>
      <c r="M2210" t="n">
        <v>0.9289108023307934</v>
      </c>
      <c r="N2210" t="inlineStr">
        <is>
          <t>11155.0%</t>
        </is>
      </c>
      <c r="O2210" t="inlineStr">
        <is>
          <t>10362.0%</t>
        </is>
      </c>
      <c r="P2210" t="inlineStr">
        <is>
          <t>Med 5-2023-12-31</t>
        </is>
      </c>
      <c r="Q2210" t="n">
        <v>2</v>
      </c>
      <c r="R2210" t="n">
        <v>2</v>
      </c>
    </row>
    <row r="2211">
      <c r="A2211" t="inlineStr">
        <is>
          <t>Med 6</t>
        </is>
      </c>
      <c r="B2211" t="inlineStr">
        <is>
          <t>Ingresos Educación para la vida</t>
        </is>
      </c>
      <c r="C2211" t="inlineStr">
        <is>
          <t>Sede Medellín</t>
        </is>
      </c>
      <c r="D2211" t="inlineStr">
        <is>
          <t>Semestral</t>
        </is>
      </c>
      <c r="E2211" t="inlineStr">
        <is>
          <t>Positivo</t>
        </is>
      </c>
      <c r="F2211" s="137" t="n">
        <v>45107</v>
      </c>
      <c r="G2211" t="n">
        <v>2023</v>
      </c>
      <c r="H2211" t="inlineStr">
        <is>
          <t>Junio</t>
        </is>
      </c>
      <c r="I2211" t="inlineStr">
        <is>
          <t>2023-1</t>
        </is>
      </c>
      <c r="J2211" t="n">
        <v>1037307448</v>
      </c>
      <c r="K2211" t="n">
        <v>695692471</v>
      </c>
      <c r="L2211" t="n">
        <v>0.6706714314462341</v>
      </c>
      <c r="M2211" t="n">
        <v>0.6706714314462341</v>
      </c>
      <c r="N2211" t="inlineStr">
        <is>
          <t>1037307448.0%</t>
        </is>
      </c>
      <c r="O2211" t="inlineStr">
        <is>
          <t>695692471.0%</t>
        </is>
      </c>
      <c r="P2211" t="inlineStr">
        <is>
          <t>Med 6-2023-06-30</t>
        </is>
      </c>
      <c r="Q2211" t="n">
        <v>2</v>
      </c>
      <c r="R2211" t="n">
        <v>2</v>
      </c>
    </row>
    <row r="2212">
      <c r="A2212" t="inlineStr">
        <is>
          <t>Med 6</t>
        </is>
      </c>
      <c r="B2212" t="inlineStr">
        <is>
          <t>Ingresos Educación para la vida</t>
        </is>
      </c>
      <c r="C2212" t="inlineStr">
        <is>
          <t>Sede Medellín</t>
        </is>
      </c>
      <c r="D2212" t="inlineStr">
        <is>
          <t>Semestral</t>
        </is>
      </c>
      <c r="E2212" t="inlineStr">
        <is>
          <t>Positivo</t>
        </is>
      </c>
      <c r="F2212" s="137" t="n">
        <v>45291</v>
      </c>
      <c r="G2212" t="n">
        <v>2023</v>
      </c>
      <c r="H2212" t="inlineStr">
        <is>
          <t>Diciembre</t>
        </is>
      </c>
      <c r="I2212" t="inlineStr">
        <is>
          <t>2023-2</t>
        </is>
      </c>
      <c r="J2212" t="n">
        <v>2243</v>
      </c>
      <c r="K2212" t="n">
        <v>2101</v>
      </c>
      <c r="L2212" t="n">
        <v>0.9366919304502898</v>
      </c>
      <c r="M2212" t="n">
        <v>0.9366919304502898</v>
      </c>
      <c r="N2212" t="inlineStr">
        <is>
          <t>2243.0%</t>
        </is>
      </c>
      <c r="O2212" t="inlineStr">
        <is>
          <t>2101.0%</t>
        </is>
      </c>
      <c r="P2212" t="inlineStr">
        <is>
          <t>Med 6-2023-12-31</t>
        </is>
      </c>
      <c r="Q2212" t="n">
        <v>2</v>
      </c>
      <c r="R2212" t="n">
        <v>2</v>
      </c>
    </row>
    <row r="2213">
      <c r="A2213" t="inlineStr">
        <is>
          <t>Med 6</t>
        </is>
      </c>
      <c r="B2213" t="inlineStr">
        <is>
          <t>Ingresos Educación para la vida</t>
        </is>
      </c>
      <c r="C2213" t="inlineStr">
        <is>
          <t>Sede Medellín</t>
        </is>
      </c>
      <c r="D2213" t="inlineStr">
        <is>
          <t>Semestral</t>
        </is>
      </c>
      <c r="E2213" t="inlineStr">
        <is>
          <t>Positivo</t>
        </is>
      </c>
      <c r="F2213" s="137" t="n">
        <v>45473</v>
      </c>
      <c r="G2213" t="n">
        <v>2024</v>
      </c>
      <c r="H2213" t="inlineStr">
        <is>
          <t>Junio</t>
        </is>
      </c>
      <c r="I2213" t="inlineStr">
        <is>
          <t>2024-1</t>
        </is>
      </c>
      <c r="J2213" t="n">
        <v>1151.75700287911</v>
      </c>
      <c r="K2213" t="n">
        <v>1979.063438</v>
      </c>
      <c r="L2213" t="n">
        <v>1.3</v>
      </c>
      <c r="M2213" t="n">
        <v>1.718299461651048</v>
      </c>
      <c r="N2213" t="inlineStr">
        <is>
          <t>1151.76%</t>
        </is>
      </c>
      <c r="O2213" t="inlineStr">
        <is>
          <t>1979.06%</t>
        </is>
      </c>
      <c r="P2213" t="inlineStr">
        <is>
          <t>Med 6-2024-06-30</t>
        </is>
      </c>
      <c r="Q2213" t="n">
        <v>2</v>
      </c>
      <c r="R2213" t="n">
        <v>2</v>
      </c>
    </row>
    <row r="2214">
      <c r="A2214" t="inlineStr">
        <is>
          <t>Med 7</t>
        </is>
      </c>
      <c r="B2214" t="inlineStr">
        <is>
          <t>Satisfacción NPS</t>
        </is>
      </c>
      <c r="C2214" t="inlineStr">
        <is>
          <t>Sede Medellín</t>
        </is>
      </c>
      <c r="D2214" t="inlineStr">
        <is>
          <t>Semestral</t>
        </is>
      </c>
      <c r="E2214" t="inlineStr">
        <is>
          <t>Positivo</t>
        </is>
      </c>
      <c r="F2214" s="137" t="n">
        <v>45107</v>
      </c>
      <c r="G2214" t="n">
        <v>2023</v>
      </c>
      <c r="H2214" t="inlineStr">
        <is>
          <t>Junio</t>
        </is>
      </c>
      <c r="I2214" t="inlineStr">
        <is>
          <t>2023-1</t>
        </is>
      </c>
      <c r="J2214" t="n">
        <v>42</v>
      </c>
      <c r="K2214" t="n">
        <v>36.54</v>
      </c>
      <c r="L2214" t="n">
        <v>0.87</v>
      </c>
      <c r="M2214" t="n">
        <v>0.87</v>
      </c>
      <c r="N2214" t="inlineStr">
        <is>
          <t>42.0%</t>
        </is>
      </c>
      <c r="O2214" t="inlineStr">
        <is>
          <t>36.54%</t>
        </is>
      </c>
      <c r="P2214" t="inlineStr">
        <is>
          <t>Med 7-2023-06-30</t>
        </is>
      </c>
      <c r="Q2214" t="n">
        <v>2</v>
      </c>
      <c r="R2214" t="n">
        <v>2</v>
      </c>
    </row>
    <row r="2215">
      <c r="A2215" t="inlineStr">
        <is>
          <t>Med 7</t>
        </is>
      </c>
      <c r="B2215" t="inlineStr">
        <is>
          <t>Satisfacción NPS</t>
        </is>
      </c>
      <c r="C2215" t="inlineStr">
        <is>
          <t>Sede Medellín</t>
        </is>
      </c>
      <c r="D2215" t="inlineStr">
        <is>
          <t>Semestral</t>
        </is>
      </c>
      <c r="E2215" t="inlineStr">
        <is>
          <t>Positivo</t>
        </is>
      </c>
      <c r="F2215" s="137" t="n">
        <v>45291</v>
      </c>
      <c r="G2215" t="n">
        <v>2023</v>
      </c>
      <c r="H2215" t="inlineStr">
        <is>
          <t>Diciembre</t>
        </is>
      </c>
      <c r="I2215" t="inlineStr">
        <is>
          <t>2023-2</t>
        </is>
      </c>
      <c r="J2215" t="n">
        <v>42</v>
      </c>
      <c r="K2215" t="n">
        <v>53</v>
      </c>
      <c r="L2215" t="n">
        <v>1.261904761904762</v>
      </c>
      <c r="M2215" t="n">
        <v>1.261904761904762</v>
      </c>
      <c r="N2215" t="inlineStr">
        <is>
          <t>42.0%</t>
        </is>
      </c>
      <c r="O2215" t="inlineStr">
        <is>
          <t>53.0%</t>
        </is>
      </c>
      <c r="P2215" t="inlineStr">
        <is>
          <t>Med 7-2023-12-31</t>
        </is>
      </c>
      <c r="Q2215" t="n">
        <v>2</v>
      </c>
      <c r="R2215" t="n">
        <v>2</v>
      </c>
    </row>
    <row r="2216">
      <c r="A2216" t="inlineStr">
        <is>
          <t>Med 7</t>
        </is>
      </c>
      <c r="B2216" t="inlineStr">
        <is>
          <t>Satisfacción NPS</t>
        </is>
      </c>
      <c r="C2216" t="inlineStr">
        <is>
          <t>Sede Medellín</t>
        </is>
      </c>
      <c r="D2216" t="inlineStr">
        <is>
          <t>Semestral</t>
        </is>
      </c>
      <c r="E2216" t="inlineStr">
        <is>
          <t>Positivo</t>
        </is>
      </c>
      <c r="F2216" s="137" t="n">
        <v>45473</v>
      </c>
      <c r="G2216" t="n">
        <v>2024</v>
      </c>
      <c r="H2216" t="inlineStr">
        <is>
          <t>Junio</t>
        </is>
      </c>
      <c r="I2216" t="inlineStr">
        <is>
          <t>2024-1</t>
        </is>
      </c>
      <c r="J2216" t="n">
        <v>50</v>
      </c>
      <c r="K2216" t="n">
        <v>59.59</v>
      </c>
      <c r="L2216" t="n">
        <v>1.1918</v>
      </c>
      <c r="M2216" t="n">
        <v>1.1918</v>
      </c>
      <c r="N2216" t="inlineStr">
        <is>
          <t>50.0%</t>
        </is>
      </c>
      <c r="O2216" t="inlineStr">
        <is>
          <t>59.59%</t>
        </is>
      </c>
      <c r="P2216" t="inlineStr">
        <is>
          <t>Med 7-2024-06-30</t>
        </is>
      </c>
      <c r="Q2216" t="n">
        <v>2</v>
      </c>
      <c r="R2216" t="n">
        <v>2</v>
      </c>
    </row>
    <row r="2217">
      <c r="A2217" t="inlineStr">
        <is>
          <t>Med 8</t>
        </is>
      </c>
      <c r="B2217" t="inlineStr">
        <is>
          <t xml:space="preserve">Tasa de permanencia </t>
        </is>
      </c>
      <c r="C2217" t="inlineStr">
        <is>
          <t>Sede Medellín</t>
        </is>
      </c>
      <c r="D2217" t="inlineStr">
        <is>
          <t>Semestral</t>
        </is>
      </c>
      <c r="E2217" t="inlineStr">
        <is>
          <t>Positivo</t>
        </is>
      </c>
      <c r="F2217" s="137" t="n">
        <v>45107</v>
      </c>
      <c r="G2217" t="n">
        <v>2023</v>
      </c>
      <c r="H2217" t="inlineStr">
        <is>
          <t>Junio</t>
        </is>
      </c>
      <c r="I2217" t="inlineStr">
        <is>
          <t>2023-1</t>
        </is>
      </c>
      <c r="J2217" t="n">
        <v>87.5</v>
      </c>
      <c r="K2217" t="n">
        <v>88.8</v>
      </c>
      <c r="L2217" t="n">
        <v>1.014857142857143</v>
      </c>
      <c r="M2217" t="n">
        <v>1.014857142857143</v>
      </c>
      <c r="N2217" t="inlineStr">
        <is>
          <t>87.5%</t>
        </is>
      </c>
      <c r="O2217" t="inlineStr">
        <is>
          <t>88.8%</t>
        </is>
      </c>
      <c r="P2217" t="inlineStr">
        <is>
          <t>Med 8-2023-06-30</t>
        </is>
      </c>
      <c r="Q2217" t="n">
        <v>2</v>
      </c>
      <c r="R2217" t="n">
        <v>2</v>
      </c>
    </row>
    <row r="2218">
      <c r="A2218" t="inlineStr">
        <is>
          <t>Med 8</t>
        </is>
      </c>
      <c r="B2218" t="inlineStr">
        <is>
          <t xml:space="preserve">Tasa de permanencia </t>
        </is>
      </c>
      <c r="C2218" t="inlineStr">
        <is>
          <t>Sede Medellín</t>
        </is>
      </c>
      <c r="D2218" t="inlineStr">
        <is>
          <t>Semestral</t>
        </is>
      </c>
      <c r="E2218" t="inlineStr">
        <is>
          <t>Positivo</t>
        </is>
      </c>
      <c r="F2218" s="137" t="n">
        <v>45291</v>
      </c>
      <c r="G2218" t="n">
        <v>2023</v>
      </c>
      <c r="H2218" t="inlineStr">
        <is>
          <t>Diciembre</t>
        </is>
      </c>
      <c r="I2218" t="inlineStr">
        <is>
          <t>2023-2</t>
        </is>
      </c>
      <c r="J2218" t="n">
        <v>87.3</v>
      </c>
      <c r="K2218" t="n">
        <v>89.59999999999999</v>
      </c>
      <c r="L2218" t="n">
        <v>1.026345933562428</v>
      </c>
      <c r="M2218" t="n">
        <v>1.026345933562428</v>
      </c>
      <c r="N2218" t="inlineStr">
        <is>
          <t>87.3%</t>
        </is>
      </c>
      <c r="O2218" t="inlineStr">
        <is>
          <t>89.6%</t>
        </is>
      </c>
      <c r="P2218" t="inlineStr">
        <is>
          <t>Med 8-2023-12-31</t>
        </is>
      </c>
      <c r="Q2218" t="n">
        <v>2</v>
      </c>
      <c r="R2218" t="n">
        <v>2</v>
      </c>
    </row>
    <row r="2219">
      <c r="A2219" t="inlineStr">
        <is>
          <t>Med 8</t>
        </is>
      </c>
      <c r="B2219" t="inlineStr">
        <is>
          <t xml:space="preserve">Tasa de permanencia </t>
        </is>
      </c>
      <c r="C2219" t="inlineStr">
        <is>
          <t>Sede Medellín</t>
        </is>
      </c>
      <c r="D2219" t="inlineStr">
        <is>
          <t>Semestral</t>
        </is>
      </c>
      <c r="E2219" t="inlineStr">
        <is>
          <t>Positivo</t>
        </is>
      </c>
      <c r="F2219" s="137" t="n">
        <v>45473</v>
      </c>
      <c r="G2219" t="n">
        <v>2024</v>
      </c>
      <c r="H2219" t="inlineStr">
        <is>
          <t>Junio</t>
        </is>
      </c>
      <c r="I2219" t="inlineStr">
        <is>
          <t>2024-1</t>
        </is>
      </c>
      <c r="J2219" t="n">
        <v>85</v>
      </c>
      <c r="K2219" t="n">
        <v>90.09999999999999</v>
      </c>
      <c r="L2219" t="n">
        <v>1.06</v>
      </c>
      <c r="M2219" t="n">
        <v>1.06</v>
      </c>
      <c r="N2219" t="inlineStr">
        <is>
          <t>85.0%</t>
        </is>
      </c>
      <c r="O2219" t="inlineStr">
        <is>
          <t>90.1%</t>
        </is>
      </c>
      <c r="P2219" t="inlineStr">
        <is>
          <t>Med 8-2024-06-30</t>
        </is>
      </c>
      <c r="Q2219" t="n">
        <v>2</v>
      </c>
      <c r="R2219" t="n">
        <v>2</v>
      </c>
    </row>
    <row r="2220">
      <c r="A2220" t="inlineStr">
        <is>
          <t>Med 9</t>
        </is>
      </c>
      <c r="B2220" t="inlineStr">
        <is>
          <t xml:space="preserve">Satisfacción SSI </t>
        </is>
      </c>
      <c r="C2220" t="inlineStr">
        <is>
          <t>Sede Medellín</t>
        </is>
      </c>
      <c r="D2220" t="inlineStr">
        <is>
          <t>Semestral</t>
        </is>
      </c>
      <c r="E2220" t="inlineStr">
        <is>
          <t>Positivo</t>
        </is>
      </c>
      <c r="F2220" s="137" t="n">
        <v>45107</v>
      </c>
      <c r="G2220" t="n">
        <v>2023</v>
      </c>
      <c r="H2220" t="inlineStr">
        <is>
          <t>Junio</t>
        </is>
      </c>
      <c r="I2220" t="inlineStr">
        <is>
          <t>2023-1</t>
        </is>
      </c>
      <c r="J2220" t="n">
        <v>80</v>
      </c>
      <c r="K2220" t="n">
        <v>79.18000000000001</v>
      </c>
      <c r="L2220" t="n">
        <v>0.9897500000000001</v>
      </c>
      <c r="M2220" t="n">
        <v>0.9897500000000001</v>
      </c>
      <c r="N2220" t="inlineStr">
        <is>
          <t>80.0%</t>
        </is>
      </c>
      <c r="O2220" t="inlineStr">
        <is>
          <t>79.18%</t>
        </is>
      </c>
      <c r="P2220" t="inlineStr">
        <is>
          <t>Med 9-2023-06-30</t>
        </is>
      </c>
      <c r="Q2220" t="n">
        <v>2</v>
      </c>
      <c r="R2220" t="n">
        <v>2</v>
      </c>
    </row>
    <row r="2221">
      <c r="A2221" t="inlineStr">
        <is>
          <t>Med 9</t>
        </is>
      </c>
      <c r="B2221" t="inlineStr">
        <is>
          <t xml:space="preserve">Satisfacción SSI </t>
        </is>
      </c>
      <c r="C2221" t="inlineStr">
        <is>
          <t>Sede Medellín</t>
        </is>
      </c>
      <c r="D2221" t="inlineStr">
        <is>
          <t>Semestral</t>
        </is>
      </c>
      <c r="E2221" t="inlineStr">
        <is>
          <t>Positivo</t>
        </is>
      </c>
      <c r="F2221" s="137" t="n">
        <v>45291</v>
      </c>
      <c r="G2221" t="n">
        <v>2023</v>
      </c>
      <c r="H2221" t="inlineStr">
        <is>
          <t>Diciembre</t>
        </is>
      </c>
      <c r="I2221" t="inlineStr">
        <is>
          <t>2023-2</t>
        </is>
      </c>
      <c r="J2221" t="n">
        <v>97.13</v>
      </c>
      <c r="K2221" t="n">
        <v>79.18000000000001</v>
      </c>
      <c r="L2221" t="n">
        <v>0.8151961288994133</v>
      </c>
      <c r="M2221" t="n">
        <v>0.8151961288994133</v>
      </c>
      <c r="N2221" t="inlineStr">
        <is>
          <t>97.13%</t>
        </is>
      </c>
      <c r="O2221" t="inlineStr">
        <is>
          <t>79.18%</t>
        </is>
      </c>
      <c r="P2221" t="inlineStr">
        <is>
          <t>Med 9-2023-12-31</t>
        </is>
      </c>
      <c r="Q2221" t="n">
        <v>2</v>
      </c>
      <c r="R2221" t="n">
        <v>2</v>
      </c>
    </row>
    <row r="2222">
      <c r="A2222" t="inlineStr">
        <is>
          <t>Med 9</t>
        </is>
      </c>
      <c r="B2222" t="inlineStr">
        <is>
          <t xml:space="preserve">Satisfacción SSI </t>
        </is>
      </c>
      <c r="C2222" t="inlineStr">
        <is>
          <t>Sede Medellín</t>
        </is>
      </c>
      <c r="D2222" t="inlineStr">
        <is>
          <t>Semestral</t>
        </is>
      </c>
      <c r="E2222" t="inlineStr">
        <is>
          <t>Positivo</t>
        </is>
      </c>
      <c r="F2222" s="137" t="n">
        <v>45473</v>
      </c>
      <c r="G2222" t="n">
        <v>2024</v>
      </c>
      <c r="H2222" t="inlineStr">
        <is>
          <t>Junio</t>
        </is>
      </c>
      <c r="I2222" t="inlineStr">
        <is>
          <t>2024-1</t>
        </is>
      </c>
      <c r="J2222" t="n">
        <v>81</v>
      </c>
      <c r="K2222" t="n">
        <v>83.01000000000001</v>
      </c>
      <c r="L2222" t="n">
        <v>1.024814814814815</v>
      </c>
      <c r="M2222" t="n">
        <v>1.024814814814815</v>
      </c>
      <c r="N2222" t="inlineStr">
        <is>
          <t>81.0%</t>
        </is>
      </c>
      <c r="O2222" t="inlineStr">
        <is>
          <t>83.01%</t>
        </is>
      </c>
      <c r="P2222" t="inlineStr">
        <is>
          <t>Med 9-2024-06-30</t>
        </is>
      </c>
      <c r="Q2222" t="n">
        <v>2</v>
      </c>
      <c r="R2222" t="n">
        <v>2</v>
      </c>
    </row>
    <row r="2223">
      <c r="A2223" t="n">
        <v>100</v>
      </c>
      <c r="B2223" t="inlineStr">
        <is>
          <t>Cumplimiento de requisitos legales SST</t>
        </is>
      </c>
      <c r="C2223" t="inlineStr">
        <is>
          <t>GESTIÓN DE SEGURIDAD Y SALUD EN EL TRABAJO</t>
        </is>
      </c>
      <c r="D2223" t="inlineStr">
        <is>
          <t>Anual</t>
        </is>
      </c>
      <c r="E2223" t="inlineStr">
        <is>
          <t>Positivo</t>
        </is>
      </c>
      <c r="F2223" s="138" t="n">
        <v>44561</v>
      </c>
      <c r="G2223" t="n">
        <v>100</v>
      </c>
      <c r="H2223" t="n">
        <v>100</v>
      </c>
      <c r="I2223" s="76" t="n">
        <v>1</v>
      </c>
      <c r="J2223" s="76" t="n">
        <v>1</v>
      </c>
      <c r="K2223" t="inlineStr">
        <is>
          <t>100.0%</t>
        </is>
      </c>
      <c r="L2223" t="inlineStr">
        <is>
          <t>100.0%</t>
        </is>
      </c>
      <c r="M2223" t="n">
        <v>2021</v>
      </c>
      <c r="N2223" t="inlineStr">
        <is>
          <t>Diciembre</t>
        </is>
      </c>
      <c r="O2223" t="inlineStr">
        <is>
          <t>2021-2</t>
        </is>
      </c>
      <c r="P2223" t="n">
        <v>0</v>
      </c>
      <c r="Q2223" t="n">
        <v>0</v>
      </c>
      <c r="R2223" t="n">
        <v>0</v>
      </c>
      <c r="S2223" t="inlineStr"/>
      <c r="T2223" t="inlineStr">
        <is>
          <t>100-2021-12-31</t>
        </is>
      </c>
      <c r="U2223" t="n">
        <v>31</v>
      </c>
      <c r="V2223" t="inlineStr"/>
    </row>
    <row r="2224">
      <c r="A2224" t="n">
        <v>100</v>
      </c>
      <c r="B2224" t="inlineStr">
        <is>
          <t>Cumplimiento de requisitos legales SST</t>
        </is>
      </c>
      <c r="C2224" t="inlineStr">
        <is>
          <t>GESTIÓN DE SEGURIDAD Y SALUD EN EL TRABAJO</t>
        </is>
      </c>
      <c r="D2224" t="inlineStr">
        <is>
          <t>Anual</t>
        </is>
      </c>
      <c r="E2224" t="inlineStr">
        <is>
          <t>Positivo</t>
        </is>
      </c>
      <c r="F2224" s="138" t="n">
        <v>44926</v>
      </c>
      <c r="G2224" t="n">
        <v>100</v>
      </c>
      <c r="H2224" t="n">
        <v>98.3</v>
      </c>
      <c r="I2224" s="76" t="n">
        <v>0.983</v>
      </c>
      <c r="J2224" s="76" t="n">
        <v>0.983</v>
      </c>
      <c r="K2224" t="inlineStr">
        <is>
          <t>100.0%</t>
        </is>
      </c>
      <c r="L2224" t="inlineStr">
        <is>
          <t>100.0%</t>
        </is>
      </c>
      <c r="M2224" t="n">
        <v>2022</v>
      </c>
      <c r="N2224" t="inlineStr">
        <is>
          <t>Diciembre</t>
        </is>
      </c>
      <c r="O2224" t="inlineStr">
        <is>
          <t>2022-2</t>
        </is>
      </c>
      <c r="P2224" t="n">
        <v>0</v>
      </c>
      <c r="Q2224" t="n">
        <v>0</v>
      </c>
      <c r="R2224" t="n">
        <v>0</v>
      </c>
      <c r="S2224" t="inlineStr"/>
      <c r="T2224" t="inlineStr">
        <is>
          <t>100-2022-12-31</t>
        </is>
      </c>
      <c r="U2224" t="n">
        <v>31</v>
      </c>
      <c r="V2224" t="inlineStr"/>
    </row>
    <row r="2225">
      <c r="A2225" t="n">
        <v>104</v>
      </c>
      <c r="B2225" t="inlineStr">
        <is>
          <t>Tasa de accidentalidad</t>
        </is>
      </c>
      <c r="C2225" t="inlineStr">
        <is>
          <t>GESTIÓN DE SEGURIDAD Y SALUD EN EL TRABAJO</t>
        </is>
      </c>
      <c r="D2225" t="inlineStr">
        <is>
          <t>Anual</t>
        </is>
      </c>
      <c r="E2225" t="inlineStr">
        <is>
          <t>Negativo</t>
        </is>
      </c>
      <c r="F2225" s="138" t="n">
        <v>44561</v>
      </c>
      <c r="G2225" t="n">
        <v>2.14</v>
      </c>
      <c r="H2225" t="n">
        <v>0.34</v>
      </c>
      <c r="I2225" s="76" t="n">
        <v>1.3</v>
      </c>
      <c r="J2225" s="76" t="n">
        <v>6.294117647058823</v>
      </c>
      <c r="K2225" t="inlineStr">
        <is>
          <t>2.14%</t>
        </is>
      </c>
      <c r="L2225" t="inlineStr">
        <is>
          <t>0.21%</t>
        </is>
      </c>
      <c r="M2225" t="n">
        <v>2021</v>
      </c>
      <c r="N2225" t="inlineStr">
        <is>
          <t>Diciembre</t>
        </is>
      </c>
      <c r="O2225" t="inlineStr">
        <is>
          <t>2021-2</t>
        </is>
      </c>
      <c r="P2225" t="n">
        <v>0</v>
      </c>
      <c r="Q2225" t="n">
        <v>0</v>
      </c>
      <c r="R2225" t="n">
        <v>0</v>
      </c>
      <c r="S2225" t="inlineStr"/>
      <c r="T2225" t="inlineStr">
        <is>
          <t>104-2021-12-31</t>
        </is>
      </c>
      <c r="U2225" t="n">
        <v>31</v>
      </c>
      <c r="V2225" t="inlineStr"/>
    </row>
    <row r="2226">
      <c r="A2226" t="n">
        <v>104</v>
      </c>
      <c r="B2226" t="inlineStr">
        <is>
          <t>Tasa de accidentalidad</t>
        </is>
      </c>
      <c r="C2226" t="inlineStr">
        <is>
          <t>GESTIÓN DE SEGURIDAD Y SALUD EN EL TRABAJO</t>
        </is>
      </c>
      <c r="D2226" t="inlineStr">
        <is>
          <t>Anual</t>
        </is>
      </c>
      <c r="E2226" t="inlineStr">
        <is>
          <t>Negativo</t>
        </is>
      </c>
      <c r="F2226" s="138" t="n">
        <v>44926</v>
      </c>
      <c r="G2226" t="n">
        <v>2.14</v>
      </c>
      <c r="H2226" t="n">
        <v>0.37174721189591</v>
      </c>
      <c r="I2226" s="76" t="n">
        <v>1.3</v>
      </c>
      <c r="J2226" s="76" t="n">
        <v>5.756600000000013</v>
      </c>
      <c r="K2226" t="inlineStr">
        <is>
          <t>2.14%</t>
        </is>
      </c>
      <c r="L2226" t="inlineStr">
        <is>
          <t>0.21%</t>
        </is>
      </c>
      <c r="M2226" t="n">
        <v>2022</v>
      </c>
      <c r="N2226" t="inlineStr">
        <is>
          <t>Diciembre</t>
        </is>
      </c>
      <c r="O2226" t="inlineStr">
        <is>
          <t>2022-2</t>
        </is>
      </c>
      <c r="P2226" t="n">
        <v>0</v>
      </c>
      <c r="Q2226" t="n">
        <v>0</v>
      </c>
      <c r="R2226" t="n">
        <v>0</v>
      </c>
      <c r="S2226" t="inlineStr"/>
      <c r="T2226" t="inlineStr">
        <is>
          <t>104-2022-12-31</t>
        </is>
      </c>
      <c r="U2226" t="n">
        <v>31</v>
      </c>
      <c r="V2226" t="inlineStr"/>
    </row>
    <row r="2227">
      <c r="A2227" t="n">
        <v>106</v>
      </c>
      <c r="B2227" t="inlineStr">
        <is>
          <t>Mortalidad de los accidentes laborales</t>
        </is>
      </c>
      <c r="C2227" t="inlineStr">
        <is>
          <t>GESTIÓN DE SEGURIDAD Y SALUD EN EL TRABAJO</t>
        </is>
      </c>
      <c r="D2227" t="inlineStr">
        <is>
          <t>Anual</t>
        </is>
      </c>
      <c r="E2227" t="inlineStr">
        <is>
          <t>Negativo</t>
        </is>
      </c>
      <c r="F2227" s="138" t="n">
        <v>44561</v>
      </c>
      <c r="G2227" t="n">
        <v>0</v>
      </c>
      <c r="H2227" t="n">
        <v>0</v>
      </c>
      <c r="K2227" t="inlineStr">
        <is>
          <t>0.0%</t>
        </is>
      </c>
      <c r="L2227" t="inlineStr">
        <is>
          <t>0.0%</t>
        </is>
      </c>
      <c r="M2227" t="n">
        <v>2021</v>
      </c>
      <c r="N2227" t="inlineStr">
        <is>
          <t>Diciembre</t>
        </is>
      </c>
      <c r="O2227" t="inlineStr">
        <is>
          <t>2021-2</t>
        </is>
      </c>
      <c r="P2227" t="n">
        <v>0</v>
      </c>
      <c r="Q2227" t="n">
        <v>0</v>
      </c>
      <c r="R2227" t="n">
        <v>0</v>
      </c>
      <c r="S2227" t="inlineStr"/>
      <c r="T2227" t="inlineStr">
        <is>
          <t>106-2021-12-31</t>
        </is>
      </c>
      <c r="U2227" t="n">
        <v>31</v>
      </c>
      <c r="V2227" t="inlineStr"/>
    </row>
    <row r="2228">
      <c r="A2228" t="n">
        <v>106</v>
      </c>
      <c r="B2228" t="inlineStr">
        <is>
          <t>Mortalidad de los accidentes laborales</t>
        </is>
      </c>
      <c r="C2228" t="inlineStr">
        <is>
          <t>GESTIÓN DE SEGURIDAD Y SALUD EN EL TRABAJO</t>
        </is>
      </c>
      <c r="D2228" t="inlineStr">
        <is>
          <t>Anual</t>
        </is>
      </c>
      <c r="E2228" t="inlineStr">
        <is>
          <t>Negativo</t>
        </is>
      </c>
      <c r="F2228" s="138" t="n">
        <v>44926</v>
      </c>
      <c r="G2228" t="n">
        <v>0</v>
      </c>
      <c r="H2228" t="n">
        <v>0</v>
      </c>
      <c r="K2228" t="inlineStr">
        <is>
          <t>0.0%</t>
        </is>
      </c>
      <c r="L2228" t="inlineStr">
        <is>
          <t>0.0%</t>
        </is>
      </c>
      <c r="M2228" t="n">
        <v>2022</v>
      </c>
      <c r="N2228" t="inlineStr">
        <is>
          <t>Diciembre</t>
        </is>
      </c>
      <c r="O2228" t="inlineStr">
        <is>
          <t>2022-2</t>
        </is>
      </c>
      <c r="P2228" t="n">
        <v>0</v>
      </c>
      <c r="Q2228" t="n">
        <v>0</v>
      </c>
      <c r="R2228" t="n">
        <v>0</v>
      </c>
      <c r="S2228" t="inlineStr"/>
      <c r="T2228" t="inlineStr">
        <is>
          <t>106-2022-12-31</t>
        </is>
      </c>
      <c r="U2228" t="n">
        <v>31</v>
      </c>
      <c r="V2228" t="inlineStr"/>
    </row>
    <row r="2229">
      <c r="A2229" t="n">
        <v>121</v>
      </c>
      <c r="B2229" t="inlineStr">
        <is>
          <t>Ejecución presupuestal de la nómina acumulada</t>
        </is>
      </c>
      <c r="C2229" t="inlineStr">
        <is>
          <t>GESTIÓN Y DESARROLLO DEL TALENTO HUMANO</t>
        </is>
      </c>
      <c r="D2229" t="inlineStr">
        <is>
          <t>Mensual</t>
        </is>
      </c>
      <c r="E2229" t="inlineStr">
        <is>
          <t>Negativo</t>
        </is>
      </c>
      <c r="F2229" s="138" t="n">
        <v>44377</v>
      </c>
      <c r="G2229" t="n">
        <v>44018878</v>
      </c>
      <c r="H2229" t="n">
        <v>44176651</v>
      </c>
      <c r="I2229" s="76" t="n">
        <v>0.9964285884867099</v>
      </c>
      <c r="J2229" s="76" t="n">
        <v>0.9964285884867099</v>
      </c>
      <c r="K2229" t="inlineStr">
        <is>
          <t>100.0%</t>
        </is>
      </c>
      <c r="L2229" t="inlineStr">
        <is>
          <t>98.65%</t>
        </is>
      </c>
      <c r="M2229" t="n">
        <v>2021</v>
      </c>
      <c r="N2229" t="inlineStr">
        <is>
          <t>Junio</t>
        </is>
      </c>
      <c r="O2229" t="inlineStr">
        <is>
          <t>2021-1</t>
        </is>
      </c>
      <c r="P2229" t="n">
        <v>0</v>
      </c>
      <c r="Q2229" t="n">
        <v>0</v>
      </c>
      <c r="R2229" t="n">
        <v>0</v>
      </c>
      <c r="S2229" t="inlineStr"/>
      <c r="T2229" t="inlineStr">
        <is>
          <t>121-2021-06-30</t>
        </is>
      </c>
      <c r="U2229" t="n">
        <v>30</v>
      </c>
      <c r="V2229" t="inlineStr"/>
    </row>
    <row r="2230">
      <c r="A2230" t="n">
        <v>121</v>
      </c>
      <c r="B2230" t="inlineStr">
        <is>
          <t>Ejecución presupuestal de la nómina acumulada</t>
        </is>
      </c>
      <c r="C2230" t="inlineStr">
        <is>
          <t>GESTIÓN Y DESARROLLO DEL TALENTO HUMANO</t>
        </is>
      </c>
      <c r="D2230" t="inlineStr">
        <is>
          <t>Mensual</t>
        </is>
      </c>
      <c r="E2230" t="inlineStr">
        <is>
          <t>Negativo</t>
        </is>
      </c>
      <c r="F2230" s="138" t="n">
        <v>44561</v>
      </c>
      <c r="G2230" t="n">
        <v>90960569</v>
      </c>
      <c r="H2230" t="n">
        <v>90981985</v>
      </c>
      <c r="I2230" s="76" t="n">
        <v>0.9997646127417422</v>
      </c>
      <c r="J2230" s="76" t="n">
        <v>0.9997646127417422</v>
      </c>
      <c r="K2230" t="inlineStr">
        <is>
          <t>100.0%</t>
        </is>
      </c>
      <c r="L2230" t="inlineStr">
        <is>
          <t>98.65%</t>
        </is>
      </c>
      <c r="M2230" t="n">
        <v>2021</v>
      </c>
      <c r="N2230" t="inlineStr">
        <is>
          <t>Diciembre</t>
        </is>
      </c>
      <c r="O2230" t="inlineStr">
        <is>
          <t>2021-2</t>
        </is>
      </c>
      <c r="P2230" t="n">
        <v>0</v>
      </c>
      <c r="Q2230" t="n">
        <v>0</v>
      </c>
      <c r="R2230" t="n">
        <v>0</v>
      </c>
      <c r="S2230" t="inlineStr"/>
      <c r="T2230" t="inlineStr">
        <is>
          <t>121-2021-12-31</t>
        </is>
      </c>
      <c r="U2230" t="n">
        <v>31</v>
      </c>
      <c r="V2230" t="inlineStr"/>
    </row>
    <row r="2231">
      <c r="A2231" t="n">
        <v>122</v>
      </c>
      <c r="B2231" t="inlineStr">
        <is>
          <t>Eficacia en la solicitud documental- por periodo</t>
        </is>
      </c>
      <c r="C2231" t="inlineStr">
        <is>
          <t>PLANIFICACIÓN  Y MEJORA DEL SISTEMA INTEGRADO</t>
        </is>
      </c>
      <c r="D2231" t="inlineStr">
        <is>
          <t>Mensual</t>
        </is>
      </c>
      <c r="E2231" t="inlineStr">
        <is>
          <t>Positivo</t>
        </is>
      </c>
      <c r="F2231" s="138" t="n">
        <v>44742</v>
      </c>
      <c r="G2231" t="n">
        <v>80</v>
      </c>
      <c r="H2231" t="n">
        <v>47.619047619048</v>
      </c>
      <c r="I2231" s="76" t="n">
        <v>0.5952380952381</v>
      </c>
      <c r="J2231" s="76" t="n">
        <v>0.5952380952381</v>
      </c>
      <c r="K2231" t="inlineStr">
        <is>
          <t>80.0%</t>
        </is>
      </c>
      <c r="L2231" t="n">
        <v/>
      </c>
      <c r="M2231" t="n">
        <v>2022</v>
      </c>
      <c r="N2231" t="inlineStr">
        <is>
          <t>Junio</t>
        </is>
      </c>
      <c r="O2231" t="inlineStr">
        <is>
          <t>2022-1</t>
        </is>
      </c>
      <c r="P2231" t="n">
        <v>0</v>
      </c>
      <c r="Q2231" t="n">
        <v>0</v>
      </c>
      <c r="R2231" t="n">
        <v>0</v>
      </c>
      <c r="S2231" t="inlineStr"/>
      <c r="T2231" t="inlineStr">
        <is>
          <t>122-2022-06-30</t>
        </is>
      </c>
      <c r="U2231" t="n">
        <v>30</v>
      </c>
      <c r="V2231" t="inlineStr"/>
    </row>
    <row r="2232">
      <c r="A2232" t="n">
        <v>122</v>
      </c>
      <c r="B2232" t="inlineStr">
        <is>
          <t>Eficacia en la solicitud documental- por periodo</t>
        </is>
      </c>
      <c r="C2232" t="inlineStr">
        <is>
          <t>PLANIFICACIÓN  Y MEJORA DEL SISTEMA INTEGRADO</t>
        </is>
      </c>
      <c r="D2232" t="inlineStr">
        <is>
          <t>Mensual</t>
        </is>
      </c>
      <c r="E2232" t="inlineStr">
        <is>
          <t>Positivo</t>
        </is>
      </c>
      <c r="F2232" s="138" t="n">
        <v>44926</v>
      </c>
      <c r="G2232" t="n">
        <v>80</v>
      </c>
      <c r="H2232" t="n">
        <v>100</v>
      </c>
      <c r="I2232" s="76" t="n">
        <v>1.25</v>
      </c>
      <c r="J2232" s="76" t="n">
        <v>1.25</v>
      </c>
      <c r="K2232" t="inlineStr">
        <is>
          <t>80.0%</t>
        </is>
      </c>
      <c r="L2232" t="n">
        <v/>
      </c>
      <c r="M2232" t="n">
        <v>2022</v>
      </c>
      <c r="N2232" t="inlineStr">
        <is>
          <t>Diciembre</t>
        </is>
      </c>
      <c r="O2232" t="inlineStr">
        <is>
          <t>2022-2</t>
        </is>
      </c>
      <c r="P2232" t="n">
        <v>0</v>
      </c>
      <c r="Q2232" t="n">
        <v>0</v>
      </c>
      <c r="R2232" t="n">
        <v>0</v>
      </c>
      <c r="S2232" t="inlineStr"/>
      <c r="T2232" t="inlineStr">
        <is>
          <t>122-2022-12-31</t>
        </is>
      </c>
      <c r="U2232" t="n">
        <v>31</v>
      </c>
      <c r="V2232" t="inlineStr"/>
    </row>
    <row r="2233">
      <c r="A2233" t="n">
        <v>124</v>
      </c>
      <c r="B2233" t="inlineStr">
        <is>
          <t>Indice de Frecuencia de accidentalidad</t>
        </is>
      </c>
      <c r="C2233" t="inlineStr">
        <is>
          <t>GESTIÓN DE SEGURIDAD Y SALUD EN EL TRABAJO</t>
        </is>
      </c>
      <c r="D2233" t="inlineStr">
        <is>
          <t>Mensual</t>
        </is>
      </c>
      <c r="E2233" t="inlineStr">
        <is>
          <t>Negativo</t>
        </is>
      </c>
      <c r="F2233" s="138" t="n">
        <v>44377</v>
      </c>
      <c r="G2233" t="n">
        <v>1.6</v>
      </c>
      <c r="H2233" t="n">
        <v>0</v>
      </c>
      <c r="K2233" t="inlineStr">
        <is>
          <t>1.6%</t>
        </is>
      </c>
      <c r="L2233" t="inlineStr">
        <is>
          <t>0.0%</t>
        </is>
      </c>
      <c r="M2233" t="n">
        <v>2021</v>
      </c>
      <c r="N2233" t="inlineStr">
        <is>
          <t>Junio</t>
        </is>
      </c>
      <c r="O2233" t="inlineStr">
        <is>
          <t>2021-1</t>
        </is>
      </c>
      <c r="P2233" t="n">
        <v>0</v>
      </c>
      <c r="Q2233" t="n">
        <v>0</v>
      </c>
      <c r="R2233" t="n">
        <v>0</v>
      </c>
      <c r="S2233" t="inlineStr"/>
      <c r="T2233" t="inlineStr">
        <is>
          <t>124-2021-06-30</t>
        </is>
      </c>
      <c r="U2233" t="n">
        <v>30</v>
      </c>
      <c r="V2233" t="inlineStr"/>
    </row>
    <row r="2234">
      <c r="A2234" t="n">
        <v>124</v>
      </c>
      <c r="B2234" t="inlineStr">
        <is>
          <t>Indice de Frecuencia de accidentalidad</t>
        </is>
      </c>
      <c r="C2234" t="inlineStr">
        <is>
          <t>GESTIÓN DE SEGURIDAD Y SALUD EN EL TRABAJO</t>
        </is>
      </c>
      <c r="D2234" t="inlineStr">
        <is>
          <t>Mensual</t>
        </is>
      </c>
      <c r="E2234" t="inlineStr">
        <is>
          <t>Negativo</t>
        </is>
      </c>
      <c r="F2234" s="138" t="n">
        <v>44561</v>
      </c>
      <c r="G2234" t="n">
        <v>1.6</v>
      </c>
      <c r="H2234" t="n">
        <v>0</v>
      </c>
      <c r="K2234" t="inlineStr">
        <is>
          <t>1.6%</t>
        </is>
      </c>
      <c r="L2234" t="inlineStr">
        <is>
          <t>0.0%</t>
        </is>
      </c>
      <c r="M2234" t="n">
        <v>2021</v>
      </c>
      <c r="N2234" t="inlineStr">
        <is>
          <t>Diciembre</t>
        </is>
      </c>
      <c r="O2234" t="inlineStr">
        <is>
          <t>2021-2</t>
        </is>
      </c>
      <c r="P2234" t="n">
        <v>0</v>
      </c>
      <c r="Q2234" t="n">
        <v>0</v>
      </c>
      <c r="R2234" t="n">
        <v>0</v>
      </c>
      <c r="S2234" t="inlineStr"/>
      <c r="T2234" t="inlineStr">
        <is>
          <t>124-2021-12-31</t>
        </is>
      </c>
      <c r="U2234" t="n">
        <v>31</v>
      </c>
      <c r="V2234" t="inlineStr"/>
    </row>
    <row r="2235">
      <c r="A2235" t="n">
        <v>125</v>
      </c>
      <c r="B2235" t="inlineStr">
        <is>
          <t>Indice de severidad</t>
        </is>
      </c>
      <c r="C2235" t="inlineStr">
        <is>
          <t>GESTIÓN DE SEGURIDAD Y SALUD EN EL TRABAJO</t>
        </is>
      </c>
      <c r="D2235" t="inlineStr">
        <is>
          <t>Mensual</t>
        </is>
      </c>
      <c r="E2235" t="inlineStr">
        <is>
          <t>Negativo</t>
        </is>
      </c>
      <c r="F2235" s="138" t="n">
        <v>44377</v>
      </c>
      <c r="G2235" t="n">
        <v>4.7</v>
      </c>
      <c r="H2235" t="n">
        <v>0</v>
      </c>
      <c r="K2235" t="inlineStr">
        <is>
          <t>4.7%</t>
        </is>
      </c>
      <c r="L2235" t="inlineStr">
        <is>
          <t>0.0%</t>
        </is>
      </c>
      <c r="M2235" t="n">
        <v>2021</v>
      </c>
      <c r="N2235" t="inlineStr">
        <is>
          <t>Junio</t>
        </is>
      </c>
      <c r="O2235" t="inlineStr">
        <is>
          <t>2021-1</t>
        </is>
      </c>
      <c r="P2235" t="n">
        <v>0</v>
      </c>
      <c r="Q2235" t="n">
        <v>0</v>
      </c>
      <c r="R2235" t="n">
        <v>0</v>
      </c>
      <c r="S2235" t="inlineStr"/>
      <c r="T2235" t="inlineStr">
        <is>
          <t>125-2021-06-30</t>
        </is>
      </c>
      <c r="U2235" t="n">
        <v>30</v>
      </c>
      <c r="V2235" t="inlineStr"/>
    </row>
    <row r="2236">
      <c r="A2236" t="n">
        <v>125</v>
      </c>
      <c r="B2236" t="inlineStr">
        <is>
          <t>Indice de severidad</t>
        </is>
      </c>
      <c r="C2236" t="inlineStr">
        <is>
          <t>GESTIÓN DE SEGURIDAD Y SALUD EN EL TRABAJO</t>
        </is>
      </c>
      <c r="D2236" t="inlineStr">
        <is>
          <t>Mensual</t>
        </is>
      </c>
      <c r="E2236" t="inlineStr">
        <is>
          <t>Negativo</t>
        </is>
      </c>
      <c r="F2236" s="138" t="n">
        <v>44561</v>
      </c>
      <c r="G2236" t="n">
        <v>4.7</v>
      </c>
      <c r="H2236" t="n">
        <v>0</v>
      </c>
      <c r="K2236" t="inlineStr">
        <is>
          <t>4.7%</t>
        </is>
      </c>
      <c r="L2236" t="inlineStr">
        <is>
          <t>0.0%</t>
        </is>
      </c>
      <c r="M2236" t="n">
        <v>2021</v>
      </c>
      <c r="N2236" t="inlineStr">
        <is>
          <t>Diciembre</t>
        </is>
      </c>
      <c r="O2236" t="inlineStr">
        <is>
          <t>2021-2</t>
        </is>
      </c>
      <c r="P2236" t="n">
        <v>0</v>
      </c>
      <c r="Q2236" t="n">
        <v>0</v>
      </c>
      <c r="R2236" t="n">
        <v>0</v>
      </c>
      <c r="S2236" t="inlineStr"/>
      <c r="T2236" t="inlineStr">
        <is>
          <t>125-2021-12-31</t>
        </is>
      </c>
      <c r="U2236" t="n">
        <v>31</v>
      </c>
      <c r="V2236" t="inlineStr"/>
    </row>
    <row r="2237">
      <c r="A2237" t="n">
        <v>126</v>
      </c>
      <c r="B2237" t="inlineStr">
        <is>
          <t>Indice de Prevalencia EL Enfermedad laboral</t>
        </is>
      </c>
      <c r="C2237" t="inlineStr">
        <is>
          <t>GESTIÓN DE SEGURIDAD Y SALUD EN EL TRABAJO</t>
        </is>
      </c>
      <c r="D2237" t="inlineStr">
        <is>
          <t>Anual</t>
        </is>
      </c>
      <c r="E2237" t="inlineStr">
        <is>
          <t>Negativo</t>
        </is>
      </c>
      <c r="F2237" s="138" t="n">
        <v>44561</v>
      </c>
      <c r="G2237" t="n">
        <v>2</v>
      </c>
      <c r="H2237" t="n">
        <v>0.1370801919122687</v>
      </c>
      <c r="I2237" s="76" t="n">
        <v>1.3</v>
      </c>
      <c r="J2237" s="76" t="n">
        <v>14.59</v>
      </c>
      <c r="K2237" t="inlineStr">
        <is>
          <t>2.0%</t>
        </is>
      </c>
      <c r="L2237" t="inlineStr">
        <is>
          <t>0.16%</t>
        </is>
      </c>
      <c r="M2237" t="n">
        <v>2021</v>
      </c>
      <c r="N2237" t="inlineStr">
        <is>
          <t>Diciembre</t>
        </is>
      </c>
      <c r="O2237" t="inlineStr">
        <is>
          <t>2021-2</t>
        </is>
      </c>
      <c r="P2237" t="n">
        <v>0</v>
      </c>
      <c r="Q2237" t="n">
        <v>0</v>
      </c>
      <c r="R2237" t="n">
        <v>0</v>
      </c>
      <c r="S2237" t="inlineStr"/>
      <c r="T2237" t="inlineStr">
        <is>
          <t>126-2021-12-31</t>
        </is>
      </c>
      <c r="U2237" t="n">
        <v>31</v>
      </c>
      <c r="V2237" t="inlineStr"/>
    </row>
    <row r="2238">
      <c r="A2238" t="n">
        <v>127</v>
      </c>
      <c r="B2238" t="inlineStr">
        <is>
          <t>Indice de Incidencia EL Enfermedad laboral</t>
        </is>
      </c>
      <c r="C2238" t="inlineStr">
        <is>
          <t>GESTIÓN DE SEGURIDAD Y SALUD EN EL TRABAJO</t>
        </is>
      </c>
      <c r="D2238" t="inlineStr">
        <is>
          <t>Anual</t>
        </is>
      </c>
      <c r="E2238" t="inlineStr">
        <is>
          <t>Negativo</t>
        </is>
      </c>
      <c r="F2238" s="138" t="n">
        <v>44561</v>
      </c>
      <c r="G2238" t="n">
        <v>0</v>
      </c>
      <c r="H2238" t="n">
        <v>0</v>
      </c>
      <c r="K2238" t="inlineStr">
        <is>
          <t>0.0%</t>
        </is>
      </c>
      <c r="L2238" t="inlineStr">
        <is>
          <t>0.0%</t>
        </is>
      </c>
      <c r="M2238" t="n">
        <v>2021</v>
      </c>
      <c r="N2238" t="inlineStr">
        <is>
          <t>Diciembre</t>
        </is>
      </c>
      <c r="O2238" t="inlineStr">
        <is>
          <t>2021-2</t>
        </is>
      </c>
      <c r="P2238" t="n">
        <v>0</v>
      </c>
      <c r="Q2238" t="n">
        <v>0</v>
      </c>
      <c r="R2238" t="n">
        <v>0</v>
      </c>
      <c r="S2238" t="inlineStr"/>
      <c r="T2238" t="inlineStr">
        <is>
          <t>127-2021-12-31</t>
        </is>
      </c>
      <c r="U2238" t="n">
        <v>31</v>
      </c>
      <c r="V2238" t="inlineStr"/>
    </row>
    <row r="2239">
      <c r="A2239" t="n">
        <v>128</v>
      </c>
      <c r="B2239" t="inlineStr">
        <is>
          <t>Ausentísmo por causa médica</t>
        </is>
      </c>
      <c r="C2239" t="inlineStr">
        <is>
          <t>GESTIÓN DE SEGURIDAD Y SALUD EN EL TRABAJO</t>
        </is>
      </c>
      <c r="D2239" t="inlineStr">
        <is>
          <t>Mensual</t>
        </is>
      </c>
      <c r="E2239" t="inlineStr">
        <is>
          <t>Negativo</t>
        </is>
      </c>
      <c r="F2239" s="138" t="n">
        <v>44377</v>
      </c>
      <c r="G2239" t="n">
        <v>1</v>
      </c>
      <c r="H2239" t="n">
        <v>0.85006273525721</v>
      </c>
      <c r="I2239" s="76" t="n">
        <v>1.176383763837645</v>
      </c>
      <c r="J2239" s="76" t="n">
        <v>1.176383763837645</v>
      </c>
      <c r="K2239" t="inlineStr">
        <is>
          <t>1.0%</t>
        </is>
      </c>
      <c r="L2239" t="inlineStr">
        <is>
          <t>0.69%</t>
        </is>
      </c>
      <c r="M2239" t="n">
        <v>2021</v>
      </c>
      <c r="N2239" t="inlineStr">
        <is>
          <t>Junio</t>
        </is>
      </c>
      <c r="O2239" t="inlineStr">
        <is>
          <t>2021-1</t>
        </is>
      </c>
      <c r="P2239" t="n">
        <v>0</v>
      </c>
      <c r="Q2239" t="n">
        <v>0</v>
      </c>
      <c r="R2239" t="n">
        <v>0</v>
      </c>
      <c r="S2239" t="inlineStr"/>
      <c r="T2239" t="inlineStr">
        <is>
          <t>128-2021-06-30</t>
        </is>
      </c>
      <c r="U2239" t="n">
        <v>30</v>
      </c>
      <c r="V2239" t="inlineStr"/>
    </row>
    <row r="2240">
      <c r="A2240" t="n">
        <v>128</v>
      </c>
      <c r="B2240" t="inlineStr">
        <is>
          <t>Ausentísmo por causa médica</t>
        </is>
      </c>
      <c r="C2240" t="inlineStr">
        <is>
          <t>GESTIÓN DE SEGURIDAD Y SALUD EN EL TRABAJO</t>
        </is>
      </c>
      <c r="D2240" t="inlineStr">
        <is>
          <t>Mensual</t>
        </is>
      </c>
      <c r="E2240" t="inlineStr">
        <is>
          <t>Negativo</t>
        </is>
      </c>
      <c r="F2240" s="138" t="n">
        <v>44561</v>
      </c>
      <c r="G2240" t="n">
        <v>1</v>
      </c>
      <c r="H2240" t="n">
        <v>0.7171314741035857</v>
      </c>
      <c r="I2240" s="76" t="n">
        <v>1.3</v>
      </c>
      <c r="J2240" s="76" t="n">
        <v>1.394444444444444</v>
      </c>
      <c r="K2240" t="inlineStr">
        <is>
          <t>1.0%</t>
        </is>
      </c>
      <c r="L2240" t="inlineStr">
        <is>
          <t>0.69%</t>
        </is>
      </c>
      <c r="M2240" t="n">
        <v>2021</v>
      </c>
      <c r="N2240" t="inlineStr">
        <is>
          <t>Diciembre</t>
        </is>
      </c>
      <c r="O2240" t="inlineStr">
        <is>
          <t>2021-2</t>
        </is>
      </c>
      <c r="P2240" t="n">
        <v>0</v>
      </c>
      <c r="Q2240" t="n">
        <v>0</v>
      </c>
      <c r="R2240" t="n">
        <v>0</v>
      </c>
      <c r="S2240" t="inlineStr"/>
      <c r="T2240" t="inlineStr">
        <is>
          <t>128-2021-12-31</t>
        </is>
      </c>
      <c r="U2240" t="n">
        <v>31</v>
      </c>
      <c r="V2240" t="inlineStr"/>
    </row>
    <row r="2241">
      <c r="A2241" t="n">
        <v>139</v>
      </c>
      <c r="B2241" t="inlineStr">
        <is>
          <t>Ejecución presupuestal del gasto</t>
        </is>
      </c>
      <c r="C2241" t="inlineStr">
        <is>
          <t>RECURSOS ACADÉMICOS Y DE INVESTIGACIÓN</t>
        </is>
      </c>
      <c r="D2241" t="inlineStr">
        <is>
          <t>Mensual</t>
        </is>
      </c>
      <c r="E2241" t="inlineStr">
        <is>
          <t>Negativo</t>
        </is>
      </c>
      <c r="F2241" s="138" t="n">
        <v>44377</v>
      </c>
      <c r="G2241" t="n">
        <v>100</v>
      </c>
      <c r="H2241" t="n">
        <v>89.491435987393</v>
      </c>
      <c r="I2241" s="76" t="n">
        <v>1.117425359160483</v>
      </c>
      <c r="J2241" s="76" t="n">
        <v>1.117425359160483</v>
      </c>
      <c r="K2241" t="inlineStr">
        <is>
          <t>329.35%</t>
        </is>
      </c>
      <c r="L2241" t="inlineStr">
        <is>
          <t>241.66%</t>
        </is>
      </c>
      <c r="M2241" t="n">
        <v>2021</v>
      </c>
      <c r="N2241" t="inlineStr">
        <is>
          <t>Junio</t>
        </is>
      </c>
      <c r="O2241" t="inlineStr">
        <is>
          <t>2021-1</t>
        </is>
      </c>
      <c r="P2241" t="n">
        <v>0</v>
      </c>
      <c r="Q2241" t="n">
        <v>0</v>
      </c>
      <c r="R2241" t="n">
        <v>0</v>
      </c>
      <c r="S2241" t="inlineStr"/>
      <c r="T2241" t="inlineStr">
        <is>
          <t>139-2021-06-30</t>
        </is>
      </c>
      <c r="U2241" t="n">
        <v>30</v>
      </c>
      <c r="V2241" t="inlineStr"/>
    </row>
    <row r="2242">
      <c r="A2242" t="n">
        <v>139</v>
      </c>
      <c r="B2242" t="inlineStr">
        <is>
          <t>Ejecución presupuestal del gasto</t>
        </is>
      </c>
      <c r="C2242" t="inlineStr">
        <is>
          <t>RECURSOS ACADÉMICOS Y DE INVESTIGACIÓN</t>
        </is>
      </c>
      <c r="D2242" t="inlineStr">
        <is>
          <t>Mensual</t>
        </is>
      </c>
      <c r="E2242" t="inlineStr">
        <is>
          <t>Negativo</t>
        </is>
      </c>
      <c r="F2242" s="138" t="n">
        <v>44561</v>
      </c>
      <c r="G2242" t="n">
        <v>100</v>
      </c>
      <c r="H2242" t="n">
        <v>107.0374146644206</v>
      </c>
      <c r="I2242" s="76" t="n">
        <v>0.9342527593133297</v>
      </c>
      <c r="J2242" s="76" t="n">
        <v>0.9342527593133297</v>
      </c>
      <c r="K2242" t="inlineStr">
        <is>
          <t>329.35%</t>
        </is>
      </c>
      <c r="L2242" t="inlineStr">
        <is>
          <t>241.66%</t>
        </is>
      </c>
      <c r="M2242" t="n">
        <v>2021</v>
      </c>
      <c r="N2242" t="inlineStr">
        <is>
          <t>Diciembre</t>
        </is>
      </c>
      <c r="O2242" t="inlineStr">
        <is>
          <t>2021-2</t>
        </is>
      </c>
      <c r="P2242" t="n">
        <v>0</v>
      </c>
      <c r="Q2242" t="n">
        <v>0</v>
      </c>
      <c r="R2242" t="n">
        <v>0</v>
      </c>
      <c r="S2242" t="inlineStr"/>
      <c r="T2242" t="inlineStr">
        <is>
          <t>139-2021-12-31</t>
        </is>
      </c>
      <c r="U2242" t="n">
        <v>31</v>
      </c>
      <c r="V2242" t="inlineStr"/>
    </row>
    <row r="2243">
      <c r="A2243" t="n">
        <v>143</v>
      </c>
      <c r="B2243" t="inlineStr">
        <is>
          <t>Proyectos de investigación e innovación- Metrica</t>
        </is>
      </c>
      <c r="C2243" t="inlineStr">
        <is>
          <t>INVESTIGACIÓN, INNOVACIÓN Y CREACIÓN</t>
        </is>
      </c>
      <c r="D2243" t="inlineStr">
        <is>
          <t>Semestral</t>
        </is>
      </c>
      <c r="E2243" t="inlineStr">
        <is>
          <t>Positivo</t>
        </is>
      </c>
      <c r="F2243" s="138" t="n">
        <v>44377</v>
      </c>
      <c r="G2243" t="n">
        <v>100</v>
      </c>
      <c r="H2243" t="n">
        <v>86</v>
      </c>
      <c r="I2243" s="76" t="n">
        <v>0.86</v>
      </c>
      <c r="J2243" s="76" t="n">
        <v>0.86</v>
      </c>
      <c r="K2243" t="inlineStr">
        <is>
          <t>100.0%</t>
        </is>
      </c>
      <c r="L2243" t="inlineStr">
        <is>
          <t>191.0%</t>
        </is>
      </c>
      <c r="M2243" t="n">
        <v>2021</v>
      </c>
      <c r="N2243" t="inlineStr">
        <is>
          <t>Junio</t>
        </is>
      </c>
      <c r="O2243" t="inlineStr">
        <is>
          <t>2021-1</t>
        </is>
      </c>
      <c r="P2243" t="n">
        <v>0</v>
      </c>
      <c r="Q2243" t="n">
        <v>0</v>
      </c>
      <c r="R2243" t="n">
        <v>0</v>
      </c>
      <c r="S2243" t="inlineStr"/>
      <c r="T2243" t="inlineStr">
        <is>
          <t>143-2021-06-30</t>
        </is>
      </c>
      <c r="U2243" t="n">
        <v>30</v>
      </c>
      <c r="V2243" t="inlineStr">
        <is>
          <t>Metrica</t>
        </is>
      </c>
    </row>
    <row r="2244">
      <c r="A2244" t="n">
        <v>143</v>
      </c>
      <c r="B2244" t="inlineStr">
        <is>
          <t>Proyectos de investigación e innovación- Metrica</t>
        </is>
      </c>
      <c r="C2244" t="inlineStr">
        <is>
          <t>INVESTIGACIÓN, INNOVACIÓN Y CREACIÓN</t>
        </is>
      </c>
      <c r="D2244" t="inlineStr">
        <is>
          <t>Semestral</t>
        </is>
      </c>
      <c r="E2244" t="inlineStr">
        <is>
          <t>Positivo</t>
        </is>
      </c>
      <c r="F2244" s="138" t="n">
        <v>44561</v>
      </c>
      <c r="G2244" t="n">
        <v>100</v>
      </c>
      <c r="H2244" t="n">
        <v>144</v>
      </c>
      <c r="I2244" s="76" t="n">
        <v>1.3</v>
      </c>
      <c r="J2244" s="76" t="n">
        <v>1.44</v>
      </c>
      <c r="K2244" t="inlineStr">
        <is>
          <t>100.0%</t>
        </is>
      </c>
      <c r="L2244" t="inlineStr">
        <is>
          <t>191.0%</t>
        </is>
      </c>
      <c r="M2244" t="n">
        <v>2021</v>
      </c>
      <c r="N2244" t="inlineStr">
        <is>
          <t>Diciembre</t>
        </is>
      </c>
      <c r="O2244" t="inlineStr">
        <is>
          <t>2021-2</t>
        </is>
      </c>
      <c r="P2244" t="n">
        <v>0</v>
      </c>
      <c r="Q2244" t="n">
        <v>0</v>
      </c>
      <c r="R2244" t="n">
        <v>0</v>
      </c>
      <c r="S2244" t="inlineStr"/>
      <c r="T2244" t="inlineStr">
        <is>
          <t>143-2021-12-31</t>
        </is>
      </c>
      <c r="U2244" t="n">
        <v>31</v>
      </c>
      <c r="V2244" t="inlineStr">
        <is>
          <t>Metrica</t>
        </is>
      </c>
    </row>
    <row r="2245">
      <c r="A2245" t="n">
        <v>143</v>
      </c>
      <c r="B2245" t="inlineStr">
        <is>
          <t>Proyectos de investigación e innovación- Metrica</t>
        </is>
      </c>
      <c r="C2245" t="inlineStr">
        <is>
          <t>INVESTIGACIÓN, INNOVACIÓN Y CREACIÓN</t>
        </is>
      </c>
      <c r="D2245" t="inlineStr">
        <is>
          <t>Semestral</t>
        </is>
      </c>
      <c r="E2245" t="inlineStr">
        <is>
          <t>Positivo</t>
        </is>
      </c>
      <c r="F2245" s="138" t="n">
        <v>44742</v>
      </c>
      <c r="G2245" t="n">
        <v>100</v>
      </c>
      <c r="H2245" t="n">
        <v>147</v>
      </c>
      <c r="I2245" s="76" t="n">
        <v>1.3</v>
      </c>
      <c r="J2245" s="76" t="n">
        <v>1.47</v>
      </c>
      <c r="K2245" t="inlineStr">
        <is>
          <t>100.0%</t>
        </is>
      </c>
      <c r="L2245" t="inlineStr">
        <is>
          <t>191.0%</t>
        </is>
      </c>
      <c r="M2245" t="n">
        <v>2022</v>
      </c>
      <c r="N2245" t="inlineStr">
        <is>
          <t>Junio</t>
        </is>
      </c>
      <c r="O2245" t="inlineStr">
        <is>
          <t>2022-1</t>
        </is>
      </c>
      <c r="P2245" t="n">
        <v>0</v>
      </c>
      <c r="Q2245" t="n">
        <v>0</v>
      </c>
      <c r="R2245" t="n">
        <v>0</v>
      </c>
      <c r="S2245" t="inlineStr"/>
      <c r="T2245" t="inlineStr">
        <is>
          <t>143-2022-06-30</t>
        </is>
      </c>
      <c r="U2245" t="n">
        <v>30</v>
      </c>
      <c r="V2245" t="inlineStr">
        <is>
          <t>Metrica</t>
        </is>
      </c>
    </row>
    <row r="2246">
      <c r="A2246" t="n">
        <v>143</v>
      </c>
      <c r="B2246" t="inlineStr">
        <is>
          <t>Proyectos de investigación e innovación- Metrica</t>
        </is>
      </c>
      <c r="C2246" t="inlineStr">
        <is>
          <t>INVESTIGACIÓN, INNOVACIÓN Y CREACIÓN</t>
        </is>
      </c>
      <c r="D2246" t="inlineStr">
        <is>
          <t>Semestral</t>
        </is>
      </c>
      <c r="E2246" t="inlineStr">
        <is>
          <t>Positivo</t>
        </is>
      </c>
      <c r="F2246" s="138" t="n">
        <v>44926</v>
      </c>
      <c r="G2246" t="n">
        <v>100</v>
      </c>
      <c r="H2246" t="n">
        <v>158</v>
      </c>
      <c r="I2246" s="76" t="n">
        <v>1.3</v>
      </c>
      <c r="J2246" s="76" t="n">
        <v>1.58</v>
      </c>
      <c r="K2246" t="inlineStr">
        <is>
          <t>100.0%</t>
        </is>
      </c>
      <c r="L2246" t="inlineStr">
        <is>
          <t>191.0%</t>
        </is>
      </c>
      <c r="M2246" t="n">
        <v>2022</v>
      </c>
      <c r="N2246" t="inlineStr">
        <is>
          <t>Diciembre</t>
        </is>
      </c>
      <c r="O2246" t="inlineStr">
        <is>
          <t>2022-2</t>
        </is>
      </c>
      <c r="P2246" t="n">
        <v>0</v>
      </c>
      <c r="Q2246" t="n">
        <v>0</v>
      </c>
      <c r="R2246" t="n">
        <v>0</v>
      </c>
      <c r="S2246" t="inlineStr"/>
      <c r="T2246" t="inlineStr">
        <is>
          <t>143-2022-12-31</t>
        </is>
      </c>
      <c r="U2246" t="n">
        <v>31</v>
      </c>
      <c r="V2246" t="inlineStr">
        <is>
          <t>Metrica</t>
        </is>
      </c>
    </row>
    <row r="2247">
      <c r="A2247" t="n">
        <v>144</v>
      </c>
      <c r="B2247" t="inlineStr">
        <is>
          <t>Productos de investigación</t>
        </is>
      </c>
      <c r="C2247" t="inlineStr">
        <is>
          <t>INVESTIGACIÓN, INNOVACIÓN Y CREACIÓN</t>
        </is>
      </c>
      <c r="D2247" t="inlineStr">
        <is>
          <t>Anual</t>
        </is>
      </c>
      <c r="E2247" t="inlineStr">
        <is>
          <t>Positivo</t>
        </is>
      </c>
      <c r="F2247" s="138" t="n">
        <v>44561</v>
      </c>
      <c r="G2247" t="n">
        <v>3</v>
      </c>
      <c r="H2247" t="n">
        <v>2.944444444444445</v>
      </c>
      <c r="I2247" s="76" t="n">
        <v>0.9814814814814817</v>
      </c>
      <c r="J2247" s="76" t="n">
        <v>0.9814814814814817</v>
      </c>
      <c r="K2247" t="inlineStr">
        <is>
          <t>4.0%</t>
        </is>
      </c>
      <c r="L2247" t="inlineStr">
        <is>
          <t>1.95%</t>
        </is>
      </c>
      <c r="M2247" t="n">
        <v>2021</v>
      </c>
      <c r="N2247" t="inlineStr">
        <is>
          <t>Diciembre</t>
        </is>
      </c>
      <c r="O2247" t="inlineStr">
        <is>
          <t>2021-2</t>
        </is>
      </c>
      <c r="P2247" t="n">
        <v>0</v>
      </c>
      <c r="Q2247" t="n">
        <v>0</v>
      </c>
      <c r="R2247" t="n">
        <v>0</v>
      </c>
      <c r="S2247" t="inlineStr"/>
      <c r="T2247" t="inlineStr">
        <is>
          <t>144-2021-12-31</t>
        </is>
      </c>
      <c r="U2247" t="n">
        <v>31</v>
      </c>
      <c r="V2247" t="inlineStr"/>
    </row>
    <row r="2248">
      <c r="A2248" t="n">
        <v>144</v>
      </c>
      <c r="B2248" t="inlineStr">
        <is>
          <t>Productos de investigación</t>
        </is>
      </c>
      <c r="C2248" t="inlineStr">
        <is>
          <t>INVESTIGACIÓN, INNOVACIÓN Y CREACIÓN</t>
        </is>
      </c>
      <c r="D2248" t="inlineStr">
        <is>
          <t>Anual</t>
        </is>
      </c>
      <c r="E2248" t="inlineStr">
        <is>
          <t>Positivo</t>
        </is>
      </c>
      <c r="F2248" s="138" t="n">
        <v>44742</v>
      </c>
      <c r="G2248" t="n">
        <v>3</v>
      </c>
      <c r="H2248" t="n">
        <v>3.2169811320755</v>
      </c>
      <c r="I2248" s="76" t="n">
        <v>1.072327044025167</v>
      </c>
      <c r="J2248" s="76" t="n">
        <v>1.072327044025167</v>
      </c>
      <c r="K2248" t="inlineStr">
        <is>
          <t>4.0%</t>
        </is>
      </c>
      <c r="L2248" t="inlineStr">
        <is>
          <t>1.95%</t>
        </is>
      </c>
      <c r="M2248" t="n">
        <v>2022</v>
      </c>
      <c r="N2248" t="inlineStr">
        <is>
          <t>Junio</t>
        </is>
      </c>
      <c r="O2248" t="inlineStr">
        <is>
          <t>2022-1</t>
        </is>
      </c>
      <c r="P2248" t="n">
        <v>0</v>
      </c>
      <c r="Q2248" t="n">
        <v>0</v>
      </c>
      <c r="R2248" t="n">
        <v>0</v>
      </c>
      <c r="S2248" t="inlineStr"/>
      <c r="T2248" t="inlineStr">
        <is>
          <t>144-2022-06-30</t>
        </is>
      </c>
      <c r="U2248" t="n">
        <v>30</v>
      </c>
      <c r="V2248" t="inlineStr"/>
    </row>
    <row r="2249">
      <c r="A2249" t="n">
        <v>144</v>
      </c>
      <c r="B2249" t="inlineStr">
        <is>
          <t>Productos de investigación</t>
        </is>
      </c>
      <c r="C2249" t="inlineStr">
        <is>
          <t>INVESTIGACIÓN, INNOVACIÓN Y CREACIÓN</t>
        </is>
      </c>
      <c r="D2249" t="inlineStr">
        <is>
          <t>Anual</t>
        </is>
      </c>
      <c r="E2249" t="inlineStr">
        <is>
          <t>Positivo</t>
        </is>
      </c>
      <c r="F2249" s="138" t="n">
        <v>44926</v>
      </c>
      <c r="G2249" t="n">
        <v>3</v>
      </c>
      <c r="H2249" t="n">
        <v>3.55</v>
      </c>
      <c r="I2249" s="76" t="n">
        <v>1.183333333333333</v>
      </c>
      <c r="J2249" s="76" t="n">
        <v>1.183333333333333</v>
      </c>
      <c r="K2249" t="inlineStr">
        <is>
          <t>4.0%</t>
        </is>
      </c>
      <c r="L2249" t="inlineStr">
        <is>
          <t>1.95%</t>
        </is>
      </c>
      <c r="M2249" t="n">
        <v>2022</v>
      </c>
      <c r="N2249" t="inlineStr">
        <is>
          <t>Diciembre</t>
        </is>
      </c>
      <c r="O2249" t="inlineStr">
        <is>
          <t>2022-2</t>
        </is>
      </c>
      <c r="P2249" t="n">
        <v>0</v>
      </c>
      <c r="Q2249" t="n">
        <v>0</v>
      </c>
      <c r="R2249" t="n">
        <v>0</v>
      </c>
      <c r="S2249" t="inlineStr"/>
      <c r="T2249" t="inlineStr">
        <is>
          <t>144-2022-12-31</t>
        </is>
      </c>
      <c r="U2249" t="n">
        <v>31</v>
      </c>
      <c r="V2249" t="inlineStr"/>
    </row>
    <row r="2250">
      <c r="A2250" t="n">
        <v>145</v>
      </c>
      <c r="B2250" t="inlineStr">
        <is>
          <t>Semilleros de Investigación, Innovación y Creación</t>
        </is>
      </c>
      <c r="C2250" t="inlineStr">
        <is>
          <t>INVESTIGACIÓN, INNOVACIÓN Y CREACIÓN</t>
        </is>
      </c>
      <c r="D2250" t="inlineStr">
        <is>
          <t>Semestral</t>
        </is>
      </c>
      <c r="E2250" t="inlineStr">
        <is>
          <t>Positivo</t>
        </is>
      </c>
      <c r="F2250" s="138" t="n">
        <v>44377</v>
      </c>
      <c r="G2250" t="n">
        <v>1</v>
      </c>
      <c r="H2250" t="n">
        <v>2.096774193548387</v>
      </c>
      <c r="I2250" s="76" t="n">
        <v>1.3</v>
      </c>
      <c r="J2250" s="76" t="n">
        <v>2.096774193548387</v>
      </c>
      <c r="K2250" t="inlineStr">
        <is>
          <t>1.0%</t>
        </is>
      </c>
      <c r="L2250" t="inlineStr">
        <is>
          <t>1.68%</t>
        </is>
      </c>
      <c r="M2250" t="n">
        <v>2021</v>
      </c>
      <c r="N2250" t="inlineStr">
        <is>
          <t>Junio</t>
        </is>
      </c>
      <c r="O2250" t="inlineStr">
        <is>
          <t>2021-1</t>
        </is>
      </c>
      <c r="P2250" t="n">
        <v>0</v>
      </c>
      <c r="Q2250" t="n">
        <v>0</v>
      </c>
      <c r="R2250" t="n">
        <v>0</v>
      </c>
      <c r="S2250" t="inlineStr"/>
      <c r="T2250" t="inlineStr">
        <is>
          <t>145-2021-06-30</t>
        </is>
      </c>
      <c r="U2250" t="n">
        <v>30</v>
      </c>
      <c r="V2250" t="inlineStr"/>
    </row>
    <row r="2251">
      <c r="A2251" t="n">
        <v>145</v>
      </c>
      <c r="B2251" t="inlineStr">
        <is>
          <t>Semilleros de Investigación, Innovación y Creación</t>
        </is>
      </c>
      <c r="C2251" t="inlineStr">
        <is>
          <t>INVESTIGACIÓN, INNOVACIÓN Y CREACIÓN</t>
        </is>
      </c>
      <c r="D2251" t="inlineStr">
        <is>
          <t>Semestral</t>
        </is>
      </c>
      <c r="E2251" t="inlineStr">
        <is>
          <t>Positivo</t>
        </is>
      </c>
      <c r="F2251" s="138" t="n">
        <v>44561</v>
      </c>
      <c r="G2251" t="n">
        <v>1</v>
      </c>
      <c r="H2251" t="n">
        <v>2.145161290322581</v>
      </c>
      <c r="I2251" s="76" t="n">
        <v>1.3</v>
      </c>
      <c r="J2251" s="76" t="n">
        <v>2.145161290322581</v>
      </c>
      <c r="K2251" t="inlineStr">
        <is>
          <t>1.0%</t>
        </is>
      </c>
      <c r="L2251" t="inlineStr">
        <is>
          <t>1.68%</t>
        </is>
      </c>
      <c r="M2251" t="n">
        <v>2021</v>
      </c>
      <c r="N2251" t="inlineStr">
        <is>
          <t>Diciembre</t>
        </is>
      </c>
      <c r="O2251" t="inlineStr">
        <is>
          <t>2021-2</t>
        </is>
      </c>
      <c r="P2251" t="n">
        <v>0</v>
      </c>
      <c r="Q2251" t="n">
        <v>0</v>
      </c>
      <c r="R2251" t="n">
        <v>0</v>
      </c>
      <c r="S2251" t="inlineStr"/>
      <c r="T2251" t="inlineStr">
        <is>
          <t>145-2021-12-31</t>
        </is>
      </c>
      <c r="U2251" t="n">
        <v>31</v>
      </c>
      <c r="V2251" t="inlineStr"/>
    </row>
    <row r="2252">
      <c r="A2252" t="n">
        <v>145</v>
      </c>
      <c r="B2252" t="inlineStr">
        <is>
          <t>Semilleros de Investigación, Innovación y Creación</t>
        </is>
      </c>
      <c r="C2252" t="inlineStr">
        <is>
          <t>INVESTIGACIÓN, INNOVACIÓN Y CREACIÓN</t>
        </is>
      </c>
      <c r="D2252" t="inlineStr">
        <is>
          <t>Semestral</t>
        </is>
      </c>
      <c r="E2252" t="inlineStr">
        <is>
          <t>Positivo</t>
        </is>
      </c>
      <c r="F2252" s="138" t="n">
        <v>44742</v>
      </c>
      <c r="G2252" t="n">
        <v>1</v>
      </c>
      <c r="H2252" t="n">
        <v>2.1186440677966</v>
      </c>
      <c r="I2252" s="76" t="n">
        <v>1.3</v>
      </c>
      <c r="J2252" s="76" t="n">
        <v>2.1186440677966</v>
      </c>
      <c r="K2252" t="inlineStr">
        <is>
          <t>1.0%</t>
        </is>
      </c>
      <c r="L2252" t="inlineStr">
        <is>
          <t>1.68%</t>
        </is>
      </c>
      <c r="M2252" t="n">
        <v>2022</v>
      </c>
      <c r="N2252" t="inlineStr">
        <is>
          <t>Junio</t>
        </is>
      </c>
      <c r="O2252" t="inlineStr">
        <is>
          <t>2022-1</t>
        </is>
      </c>
      <c r="P2252" t="n">
        <v>0</v>
      </c>
      <c r="Q2252" t="n">
        <v>0</v>
      </c>
      <c r="R2252" t="n">
        <v>0</v>
      </c>
      <c r="S2252" t="inlineStr"/>
      <c r="T2252" t="inlineStr">
        <is>
          <t>145-2022-06-30</t>
        </is>
      </c>
      <c r="U2252" t="n">
        <v>30</v>
      </c>
      <c r="V2252" t="inlineStr"/>
    </row>
    <row r="2253">
      <c r="A2253" t="n">
        <v>145</v>
      </c>
      <c r="B2253" t="inlineStr">
        <is>
          <t>Semilleros de Investigación, Innovación y Creación</t>
        </is>
      </c>
      <c r="C2253" t="inlineStr">
        <is>
          <t>INVESTIGACIÓN, INNOVACIÓN Y CREACIÓN</t>
        </is>
      </c>
      <c r="D2253" t="inlineStr">
        <is>
          <t>Semestral</t>
        </is>
      </c>
      <c r="E2253" t="inlineStr">
        <is>
          <t>Positivo</t>
        </is>
      </c>
      <c r="F2253" s="138" t="n">
        <v>44926</v>
      </c>
      <c r="G2253" t="n">
        <v>1</v>
      </c>
      <c r="H2253" t="n">
        <v>2.1186440677966</v>
      </c>
      <c r="I2253" s="76" t="n">
        <v>1.3</v>
      </c>
      <c r="J2253" s="76" t="n">
        <v>2.1186440677966</v>
      </c>
      <c r="K2253" t="inlineStr">
        <is>
          <t>1.0%</t>
        </is>
      </c>
      <c r="L2253" t="inlineStr">
        <is>
          <t>1.68%</t>
        </is>
      </c>
      <c r="M2253" t="n">
        <v>2022</v>
      </c>
      <c r="N2253" t="inlineStr">
        <is>
          <t>Diciembre</t>
        </is>
      </c>
      <c r="O2253" t="inlineStr">
        <is>
          <t>2022-2</t>
        </is>
      </c>
      <c r="P2253" t="n">
        <v>0</v>
      </c>
      <c r="Q2253" t="n">
        <v>0</v>
      </c>
      <c r="R2253" t="n">
        <v>0</v>
      </c>
      <c r="S2253" t="inlineStr"/>
      <c r="T2253" t="inlineStr">
        <is>
          <t>145-2022-12-31</t>
        </is>
      </c>
      <c r="U2253" t="n">
        <v>31</v>
      </c>
      <c r="V2253" t="inlineStr"/>
    </row>
    <row r="2254">
      <c r="A2254" t="n">
        <v>146</v>
      </c>
      <c r="B2254" t="inlineStr">
        <is>
          <t>Docentes vinculados a investigación</t>
        </is>
      </c>
      <c r="C2254" t="inlineStr">
        <is>
          <t>INVESTIGACIÓN, INNOVACIÓN Y CREACIÓN</t>
        </is>
      </c>
      <c r="D2254" t="inlineStr">
        <is>
          <t>Semestral</t>
        </is>
      </c>
      <c r="E2254" t="inlineStr">
        <is>
          <t>Positivo</t>
        </is>
      </c>
      <c r="F2254" s="138" t="n">
        <v>44377</v>
      </c>
      <c r="G2254" t="n">
        <v>230</v>
      </c>
      <c r="H2254" t="n">
        <v>83.48</v>
      </c>
      <c r="I2254" s="76" t="n">
        <v>0.3629565217391305</v>
      </c>
      <c r="J2254" s="76" t="n">
        <v>0.3629565217391305</v>
      </c>
      <c r="K2254" t="inlineStr">
        <is>
          <t>100.0%</t>
        </is>
      </c>
      <c r="L2254" t="inlineStr">
        <is>
          <t>120.0%</t>
        </is>
      </c>
      <c r="M2254" t="n">
        <v>2021</v>
      </c>
      <c r="N2254" t="inlineStr">
        <is>
          <t>Junio</t>
        </is>
      </c>
      <c r="O2254" t="inlineStr">
        <is>
          <t>2021-1</t>
        </is>
      </c>
      <c r="P2254" t="n">
        <v>0</v>
      </c>
      <c r="Q2254" t="n">
        <v>0</v>
      </c>
      <c r="R2254" t="n">
        <v>0</v>
      </c>
      <c r="S2254" t="inlineStr"/>
      <c r="T2254" t="inlineStr">
        <is>
          <t>146-2021-06-30</t>
        </is>
      </c>
      <c r="U2254" t="n">
        <v>30</v>
      </c>
      <c r="V2254" t="inlineStr"/>
    </row>
    <row r="2255">
      <c r="A2255" t="n">
        <v>146</v>
      </c>
      <c r="B2255" t="inlineStr">
        <is>
          <t>Docentes vinculados a investigación</t>
        </is>
      </c>
      <c r="C2255" t="inlineStr">
        <is>
          <t>INVESTIGACIÓN, INNOVACIÓN Y CREACIÓN</t>
        </is>
      </c>
      <c r="D2255" t="inlineStr">
        <is>
          <t>Semestral</t>
        </is>
      </c>
      <c r="E2255" t="inlineStr">
        <is>
          <t>Positivo</t>
        </is>
      </c>
      <c r="F2255" s="138" t="n">
        <v>44561</v>
      </c>
      <c r="G2255" t="n">
        <v>230</v>
      </c>
      <c r="H2255" t="n">
        <v>103.91</v>
      </c>
      <c r="I2255" s="76" t="n">
        <v>0.4517826086956522</v>
      </c>
      <c r="J2255" s="76" t="n">
        <v>0.4517826086956522</v>
      </c>
      <c r="K2255" t="inlineStr">
        <is>
          <t>100.0%</t>
        </is>
      </c>
      <c r="L2255" t="inlineStr">
        <is>
          <t>120.0%</t>
        </is>
      </c>
      <c r="M2255" t="n">
        <v>2021</v>
      </c>
      <c r="N2255" t="inlineStr">
        <is>
          <t>Diciembre</t>
        </is>
      </c>
      <c r="O2255" t="inlineStr">
        <is>
          <t>2021-2</t>
        </is>
      </c>
      <c r="P2255" t="n">
        <v>0</v>
      </c>
      <c r="Q2255" t="n">
        <v>0</v>
      </c>
      <c r="R2255" t="n">
        <v>0</v>
      </c>
      <c r="S2255" t="inlineStr"/>
      <c r="T2255" t="inlineStr">
        <is>
          <t>146-2021-12-31</t>
        </is>
      </c>
      <c r="U2255" t="n">
        <v>31</v>
      </c>
      <c r="V2255" t="inlineStr"/>
    </row>
    <row r="2256">
      <c r="A2256" t="n">
        <v>146</v>
      </c>
      <c r="B2256" t="inlineStr">
        <is>
          <t>Docentes vinculados a investigación</t>
        </is>
      </c>
      <c r="C2256" t="inlineStr">
        <is>
          <t>INVESTIGACIÓN, INNOVACIÓN Y CREACIÓN</t>
        </is>
      </c>
      <c r="D2256" t="inlineStr">
        <is>
          <t>Semestral</t>
        </is>
      </c>
      <c r="E2256" t="inlineStr">
        <is>
          <t>Positivo</t>
        </is>
      </c>
      <c r="F2256" s="138" t="n">
        <v>44742</v>
      </c>
      <c r="G2256" t="n">
        <v>230</v>
      </c>
      <c r="H2256" t="n">
        <v>100.43</v>
      </c>
      <c r="I2256" s="76" t="n">
        <v>0.4366521739130435</v>
      </c>
      <c r="J2256" s="76" t="n">
        <v>0.4366521739130435</v>
      </c>
      <c r="K2256" t="inlineStr">
        <is>
          <t>100.0%</t>
        </is>
      </c>
      <c r="L2256" t="inlineStr">
        <is>
          <t>120.0%</t>
        </is>
      </c>
      <c r="M2256" t="n">
        <v>2022</v>
      </c>
      <c r="N2256" t="inlineStr">
        <is>
          <t>Junio</t>
        </is>
      </c>
      <c r="O2256" t="inlineStr">
        <is>
          <t>2022-1</t>
        </is>
      </c>
      <c r="P2256" t="n">
        <v>0</v>
      </c>
      <c r="Q2256" t="n">
        <v>0</v>
      </c>
      <c r="R2256" t="n">
        <v>0</v>
      </c>
      <c r="S2256" t="inlineStr"/>
      <c r="T2256" t="inlineStr">
        <is>
          <t>146-2022-06-30</t>
        </is>
      </c>
      <c r="U2256" t="n">
        <v>30</v>
      </c>
      <c r="V2256" t="inlineStr"/>
    </row>
    <row r="2257">
      <c r="A2257" t="n">
        <v>146</v>
      </c>
      <c r="B2257" t="inlineStr">
        <is>
          <t>Docentes vinculados a investigación</t>
        </is>
      </c>
      <c r="C2257" t="inlineStr">
        <is>
          <t>INVESTIGACIÓN, INNOVACIÓN Y CREACIÓN</t>
        </is>
      </c>
      <c r="D2257" t="inlineStr">
        <is>
          <t>Semestral</t>
        </is>
      </c>
      <c r="E2257" t="inlineStr">
        <is>
          <t>Positivo</t>
        </is>
      </c>
      <c r="F2257" s="138" t="n">
        <v>44926</v>
      </c>
      <c r="G2257" t="n">
        <v>230</v>
      </c>
      <c r="H2257" t="n">
        <v>121.74</v>
      </c>
      <c r="I2257" s="76" t="n">
        <v>0.5293043478260869</v>
      </c>
      <c r="J2257" s="76" t="n">
        <v>0.5293043478260869</v>
      </c>
      <c r="K2257" t="inlineStr">
        <is>
          <t>100.0%</t>
        </is>
      </c>
      <c r="L2257" t="inlineStr">
        <is>
          <t>120.0%</t>
        </is>
      </c>
      <c r="M2257" t="n">
        <v>2022</v>
      </c>
      <c r="N2257" t="inlineStr">
        <is>
          <t>Diciembre</t>
        </is>
      </c>
      <c r="O2257" t="inlineStr">
        <is>
          <t>2022-2</t>
        </is>
      </c>
      <c r="P2257" t="n">
        <v>0</v>
      </c>
      <c r="Q2257" t="n">
        <v>0</v>
      </c>
      <c r="R2257" t="n">
        <v>0</v>
      </c>
      <c r="S2257" t="inlineStr"/>
      <c r="T2257" t="inlineStr">
        <is>
          <t>146-2022-12-31</t>
        </is>
      </c>
      <c r="U2257" t="n">
        <v>31</v>
      </c>
      <c r="V2257" t="inlineStr"/>
    </row>
    <row r="2258">
      <c r="A2258" t="n">
        <v>147</v>
      </c>
      <c r="B2258" t="inlineStr">
        <is>
          <t>Grupos de investigación categorizados</t>
        </is>
      </c>
      <c r="C2258" t="inlineStr">
        <is>
          <t>INVESTIGACIÓN, INNOVACIÓN Y CREACIÓN</t>
        </is>
      </c>
      <c r="D2258" t="inlineStr">
        <is>
          <t>Anual</t>
        </is>
      </c>
      <c r="E2258" t="inlineStr">
        <is>
          <t>Positivo</t>
        </is>
      </c>
      <c r="F2258" s="138" t="n">
        <v>44926</v>
      </c>
      <c r="G2258" t="n">
        <v>18</v>
      </c>
      <c r="H2258" t="n">
        <v>11</v>
      </c>
      <c r="I2258" s="76" t="n">
        <v>0.6111111111111112</v>
      </c>
      <c r="J2258" s="76" t="n">
        <v>0.6111111111111112</v>
      </c>
      <c r="K2258" t="inlineStr">
        <is>
          <t>16.0%</t>
        </is>
      </c>
      <c r="L2258" t="inlineStr">
        <is>
          <t>16.0%</t>
        </is>
      </c>
      <c r="M2258" t="n">
        <v>2022</v>
      </c>
      <c r="N2258" t="inlineStr">
        <is>
          <t>Diciembre</t>
        </is>
      </c>
      <c r="O2258" t="inlineStr">
        <is>
          <t>2022-2</t>
        </is>
      </c>
      <c r="P2258" t="n">
        <v>0</v>
      </c>
      <c r="Q2258" t="n">
        <v>0</v>
      </c>
      <c r="R2258" t="n">
        <v>0</v>
      </c>
      <c r="S2258" t="inlineStr"/>
      <c r="T2258" t="inlineStr">
        <is>
          <t>147-2022-12-31</t>
        </is>
      </c>
      <c r="U2258" t="n">
        <v>31</v>
      </c>
      <c r="V2258" t="inlineStr"/>
    </row>
    <row r="2259">
      <c r="A2259" t="n">
        <v>148</v>
      </c>
      <c r="B2259" t="inlineStr">
        <is>
          <t>Estudiantes vinculados a investigación</t>
        </is>
      </c>
      <c r="C2259" t="inlineStr">
        <is>
          <t>INVESTIGACIÓN, INNOVACIÓN Y CREACIÓN</t>
        </is>
      </c>
      <c r="D2259" t="inlineStr">
        <is>
          <t>Semestral</t>
        </is>
      </c>
      <c r="E2259" t="inlineStr">
        <is>
          <t>Positivo</t>
        </is>
      </c>
      <c r="F2259" s="138" t="n">
        <v>44377</v>
      </c>
      <c r="G2259" t="n">
        <v>5</v>
      </c>
      <c r="H2259" t="n">
        <v>4.415752620714778</v>
      </c>
      <c r="I2259" s="76" t="n">
        <v>0.8831505241429556</v>
      </c>
      <c r="J2259" s="76" t="n">
        <v>0.8831505241429556</v>
      </c>
      <c r="K2259" t="inlineStr">
        <is>
          <t>%</t>
        </is>
      </c>
      <c r="L2259" t="inlineStr">
        <is>
          <t>%</t>
        </is>
      </c>
      <c r="M2259" t="n">
        <v>2021</v>
      </c>
      <c r="N2259" t="inlineStr">
        <is>
          <t>Junio</t>
        </is>
      </c>
      <c r="O2259" t="inlineStr">
        <is>
          <t>2021-1</t>
        </is>
      </c>
      <c r="P2259" t="n">
        <v>0</v>
      </c>
      <c r="Q2259" t="n">
        <v>0</v>
      </c>
      <c r="R2259" t="n">
        <v>0</v>
      </c>
      <c r="S2259" t="inlineStr"/>
      <c r="T2259" t="inlineStr">
        <is>
          <t>148-2021-06-30</t>
        </is>
      </c>
      <c r="U2259" t="n">
        <v>30</v>
      </c>
      <c r="V2259" t="inlineStr"/>
    </row>
    <row r="2260">
      <c r="A2260" t="n">
        <v>148</v>
      </c>
      <c r="B2260" t="inlineStr">
        <is>
          <t>Estudiantes vinculados a investigación</t>
        </is>
      </c>
      <c r="C2260" t="inlineStr">
        <is>
          <t>INVESTIGACIÓN, INNOVACIÓN Y CREACIÓN</t>
        </is>
      </c>
      <c r="D2260" t="inlineStr">
        <is>
          <t>Semestral</t>
        </is>
      </c>
      <c r="E2260" t="inlineStr">
        <is>
          <t>Positivo</t>
        </is>
      </c>
      <c r="F2260" s="138" t="n">
        <v>44561</v>
      </c>
      <c r="G2260" t="n">
        <v>5</v>
      </c>
      <c r="H2260" t="n">
        <v>2.771289021023572</v>
      </c>
      <c r="I2260" s="76" t="n">
        <v>0.5542578042047144</v>
      </c>
      <c r="J2260" s="76" t="n">
        <v>0.5542578042047144</v>
      </c>
      <c r="K2260" t="inlineStr">
        <is>
          <t>%</t>
        </is>
      </c>
      <c r="L2260" t="inlineStr">
        <is>
          <t>%</t>
        </is>
      </c>
      <c r="M2260" t="n">
        <v>2021</v>
      </c>
      <c r="N2260" t="inlineStr">
        <is>
          <t>Diciembre</t>
        </is>
      </c>
      <c r="O2260" t="inlineStr">
        <is>
          <t>2021-2</t>
        </is>
      </c>
      <c r="P2260" t="n">
        <v>0</v>
      </c>
      <c r="Q2260" t="n">
        <v>0</v>
      </c>
      <c r="R2260" t="n">
        <v>0</v>
      </c>
      <c r="S2260" t="inlineStr"/>
      <c r="T2260" t="inlineStr">
        <is>
          <t>148-2021-12-31</t>
        </is>
      </c>
      <c r="U2260" t="n">
        <v>31</v>
      </c>
      <c r="V2260" t="inlineStr"/>
    </row>
    <row r="2261">
      <c r="A2261" t="n">
        <v>148</v>
      </c>
      <c r="B2261" t="inlineStr">
        <is>
          <t>Estudiantes vinculados a investigación</t>
        </is>
      </c>
      <c r="C2261" t="inlineStr">
        <is>
          <t>INVESTIGACIÓN, INNOVACIÓN Y CREACIÓN</t>
        </is>
      </c>
      <c r="D2261" t="inlineStr">
        <is>
          <t>Semestral</t>
        </is>
      </c>
      <c r="E2261" t="inlineStr">
        <is>
          <t>Positivo</t>
        </is>
      </c>
      <c r="F2261" s="138" t="n">
        <v>44742</v>
      </c>
      <c r="G2261" t="n">
        <v>2</v>
      </c>
      <c r="H2261" t="n">
        <v>1.56749025217</v>
      </c>
      <c r="I2261" s="76" t="n">
        <v>0.783745126085</v>
      </c>
      <c r="J2261" s="76" t="n">
        <v>0.783745126085</v>
      </c>
      <c r="K2261" t="inlineStr">
        <is>
          <t>%</t>
        </is>
      </c>
      <c r="L2261" t="inlineStr">
        <is>
          <t>%</t>
        </is>
      </c>
      <c r="M2261" t="n">
        <v>2022</v>
      </c>
      <c r="N2261" t="inlineStr">
        <is>
          <t>Junio</t>
        </is>
      </c>
      <c r="O2261" t="inlineStr">
        <is>
          <t>2022-1</t>
        </is>
      </c>
      <c r="P2261" t="n">
        <v>0</v>
      </c>
      <c r="Q2261" t="n">
        <v>0</v>
      </c>
      <c r="R2261" t="n">
        <v>0</v>
      </c>
      <c r="S2261" t="inlineStr"/>
      <c r="T2261" t="inlineStr">
        <is>
          <t>148-2022-06-30</t>
        </is>
      </c>
      <c r="U2261" t="n">
        <v>30</v>
      </c>
      <c r="V2261" t="inlineStr"/>
    </row>
    <row r="2262">
      <c r="A2262" t="n">
        <v>159</v>
      </c>
      <c r="B2262" t="inlineStr">
        <is>
          <t>Nivel de Satisfacción Servicios Prestados</t>
        </is>
      </c>
      <c r="C2262" t="inlineStr">
        <is>
          <t>RECURSOS ACADÉMICOS Y DE INVESTIGACIÓN</t>
        </is>
      </c>
      <c r="D2262" t="inlineStr">
        <is>
          <t>Semestral</t>
        </is>
      </c>
      <c r="E2262" t="inlineStr">
        <is>
          <t>Positivo</t>
        </is>
      </c>
      <c r="F2262" s="138" t="n">
        <v>44742</v>
      </c>
      <c r="G2262" t="n">
        <v>80</v>
      </c>
      <c r="K2262" t="inlineStr">
        <is>
          <t>80.0%</t>
        </is>
      </c>
      <c r="L2262" t="inlineStr">
        <is>
          <t>No Aplica</t>
        </is>
      </c>
      <c r="M2262" t="n">
        <v>2022</v>
      </c>
      <c r="N2262" t="inlineStr">
        <is>
          <t>Junio</t>
        </is>
      </c>
      <c r="O2262" t="inlineStr">
        <is>
          <t>2022-1</t>
        </is>
      </c>
      <c r="P2262" t="n">
        <v>0</v>
      </c>
      <c r="Q2262" t="n">
        <v>0</v>
      </c>
      <c r="R2262" t="n">
        <v>0</v>
      </c>
      <c r="S2262" t="inlineStr"/>
      <c r="T2262" t="inlineStr">
        <is>
          <t>159-2022-06-30</t>
        </is>
      </c>
      <c r="U2262" t="n">
        <v>30</v>
      </c>
      <c r="V2262" t="inlineStr">
        <is>
          <t>No Aplica</t>
        </is>
      </c>
    </row>
    <row r="2263">
      <c r="A2263" t="n">
        <v>159</v>
      </c>
      <c r="B2263" t="inlineStr">
        <is>
          <t>Nivel de Satisfacción Servicios Prestados</t>
        </is>
      </c>
      <c r="C2263" t="inlineStr">
        <is>
          <t>RECURSOS ACADÉMICOS Y DE INVESTIGACIÓN</t>
        </is>
      </c>
      <c r="D2263" t="inlineStr">
        <is>
          <t>Semestral</t>
        </is>
      </c>
      <c r="E2263" t="inlineStr">
        <is>
          <t>Positivo</t>
        </is>
      </c>
      <c r="F2263" s="138" t="n">
        <v>44926</v>
      </c>
      <c r="G2263" t="n">
        <v>80</v>
      </c>
      <c r="H2263" t="n">
        <v>70</v>
      </c>
      <c r="I2263" s="76" t="n">
        <v>0.875</v>
      </c>
      <c r="J2263" s="76" t="n">
        <v>0.875</v>
      </c>
      <c r="K2263" t="inlineStr">
        <is>
          <t>80.0%</t>
        </is>
      </c>
      <c r="L2263" t="inlineStr">
        <is>
          <t>100.0%</t>
        </is>
      </c>
      <c r="M2263" t="n">
        <v>2022</v>
      </c>
      <c r="N2263" t="inlineStr">
        <is>
          <t>Diciembre</t>
        </is>
      </c>
      <c r="O2263" t="inlineStr">
        <is>
          <t>2022-2</t>
        </is>
      </c>
      <c r="P2263" t="n">
        <v>0</v>
      </c>
      <c r="Q2263" t="n">
        <v>0</v>
      </c>
      <c r="R2263" t="n">
        <v>0</v>
      </c>
      <c r="S2263" t="inlineStr"/>
      <c r="T2263" t="inlineStr">
        <is>
          <t>159-2022-12-31</t>
        </is>
      </c>
      <c r="U2263" t="n">
        <v>31</v>
      </c>
      <c r="V2263" t="inlineStr"/>
    </row>
    <row r="2264">
      <c r="A2264" t="n">
        <v>167</v>
      </c>
      <c r="B2264" t="inlineStr">
        <is>
          <t>Satisfacción actividades plan de bienestar</t>
        </is>
      </c>
      <c r="C2264" t="inlineStr">
        <is>
          <t>GESTIÓN Y DESARROLLO DEL TALENTO HUMANO</t>
        </is>
      </c>
      <c r="D2264" t="inlineStr">
        <is>
          <t>Semestral</t>
        </is>
      </c>
      <c r="E2264" t="inlineStr">
        <is>
          <t>Positivo</t>
        </is>
      </c>
      <c r="F2264" s="138" t="n">
        <v>44742</v>
      </c>
      <c r="G2264" t="n">
        <v>80</v>
      </c>
      <c r="H2264" t="n">
        <v>97.64</v>
      </c>
      <c r="I2264" s="76" t="n">
        <v>1.2205</v>
      </c>
      <c r="J2264" s="76" t="n">
        <v>1.2205</v>
      </c>
      <c r="K2264" t="inlineStr">
        <is>
          <t>90.0%</t>
        </is>
      </c>
      <c r="L2264" t="inlineStr">
        <is>
          <t>93.81%</t>
        </is>
      </c>
      <c r="M2264" t="n">
        <v>2022</v>
      </c>
      <c r="N2264" t="inlineStr">
        <is>
          <t>Junio</t>
        </is>
      </c>
      <c r="O2264" t="inlineStr">
        <is>
          <t>2022-1</t>
        </is>
      </c>
      <c r="P2264" t="n">
        <v>0</v>
      </c>
      <c r="Q2264" t="n">
        <v>0</v>
      </c>
      <c r="R2264" t="n">
        <v>0</v>
      </c>
      <c r="S2264" t="inlineStr"/>
      <c r="T2264" t="inlineStr">
        <is>
          <t>167-2022-06-30</t>
        </is>
      </c>
      <c r="U2264" t="n">
        <v>30</v>
      </c>
      <c r="V2264" t="inlineStr"/>
    </row>
    <row r="2265">
      <c r="A2265" t="n">
        <v>167</v>
      </c>
      <c r="B2265" t="inlineStr">
        <is>
          <t>Satisfacción actividades plan de bienestar</t>
        </is>
      </c>
      <c r="C2265" t="inlineStr">
        <is>
          <t>GESTIÓN Y DESARROLLO DEL TALENTO HUMANO</t>
        </is>
      </c>
      <c r="D2265" t="inlineStr">
        <is>
          <t>Semestral</t>
        </is>
      </c>
      <c r="E2265" t="inlineStr">
        <is>
          <t>Positivo</t>
        </is>
      </c>
      <c r="F2265" s="138" t="n">
        <v>44926</v>
      </c>
      <c r="G2265" t="n">
        <v>80</v>
      </c>
      <c r="H2265" t="n">
        <v>96.55</v>
      </c>
      <c r="I2265" s="76" t="n">
        <v>1.206875</v>
      </c>
      <c r="J2265" s="76" t="n">
        <v>1.206875</v>
      </c>
      <c r="K2265" t="inlineStr">
        <is>
          <t>90.0%</t>
        </is>
      </c>
      <c r="L2265" t="inlineStr">
        <is>
          <t>93.81%</t>
        </is>
      </c>
      <c r="M2265" t="n">
        <v>2022</v>
      </c>
      <c r="N2265" t="inlineStr">
        <is>
          <t>Diciembre</t>
        </is>
      </c>
      <c r="O2265" t="inlineStr">
        <is>
          <t>2022-2</t>
        </is>
      </c>
      <c r="P2265" t="n">
        <v>0</v>
      </c>
      <c r="Q2265" t="n">
        <v>0</v>
      </c>
      <c r="R2265" t="n">
        <v>0</v>
      </c>
      <c r="S2265" t="inlineStr"/>
      <c r="T2265" t="inlineStr">
        <is>
          <t>167-2022-12-31</t>
        </is>
      </c>
      <c r="U2265" t="n">
        <v>31</v>
      </c>
      <c r="V2265" t="inlineStr"/>
    </row>
    <row r="2266">
      <c r="A2266" t="n">
        <v>197</v>
      </c>
      <c r="B2266" t="inlineStr">
        <is>
          <t>Cumplimiento cronograma Mantenimiento de Equipos</t>
        </is>
      </c>
      <c r="C2266" t="inlineStr">
        <is>
          <t>INFRAESTRUCTURA Y SERVICIOS ADMINISTRATIVOS</t>
        </is>
      </c>
      <c r="D2266" t="inlineStr">
        <is>
          <t>Trimestral</t>
        </is>
      </c>
      <c r="E2266" t="inlineStr">
        <is>
          <t>Positivo</t>
        </is>
      </c>
      <c r="F2266" s="138" t="n">
        <v>44742</v>
      </c>
      <c r="G2266" t="n">
        <v>85</v>
      </c>
      <c r="K2266" t="inlineStr">
        <is>
          <t>97.0%</t>
        </is>
      </c>
      <c r="L2266" t="inlineStr">
        <is>
          <t>No Aplica</t>
        </is>
      </c>
      <c r="M2266" t="n">
        <v>2022</v>
      </c>
      <c r="N2266" t="inlineStr">
        <is>
          <t>Junio</t>
        </is>
      </c>
      <c r="O2266" t="inlineStr">
        <is>
          <t>2022-1</t>
        </is>
      </c>
      <c r="P2266" t="n">
        <v>0</v>
      </c>
      <c r="Q2266" t="n">
        <v>0</v>
      </c>
      <c r="R2266" t="n">
        <v>0</v>
      </c>
      <c r="S2266" t="inlineStr"/>
      <c r="T2266" t="inlineStr">
        <is>
          <t>197-2022-06-30</t>
        </is>
      </c>
      <c r="U2266" t="n">
        <v>30</v>
      </c>
      <c r="V2266" t="inlineStr">
        <is>
          <t>No Aplica</t>
        </is>
      </c>
    </row>
    <row r="2267">
      <c r="A2267" t="n">
        <v>197</v>
      </c>
      <c r="B2267" t="inlineStr">
        <is>
          <t>Cumplimiento cronograma Mantenimiento de Equipos</t>
        </is>
      </c>
      <c r="C2267" t="inlineStr">
        <is>
          <t>INFRAESTRUCTURA Y SERVICIOS ADMINISTRATIVOS</t>
        </is>
      </c>
      <c r="D2267" t="inlineStr">
        <is>
          <t>Trimestral</t>
        </is>
      </c>
      <c r="E2267" t="inlineStr">
        <is>
          <t>Positivo</t>
        </is>
      </c>
      <c r="F2267" s="138" t="n">
        <v>44926</v>
      </c>
      <c r="G2267" t="n">
        <v>90</v>
      </c>
      <c r="H2267" t="n">
        <v>100</v>
      </c>
      <c r="I2267" s="76" t="n">
        <v>1.111111111111111</v>
      </c>
      <c r="J2267" s="76" t="n">
        <v>1.111111111111111</v>
      </c>
      <c r="K2267" t="inlineStr">
        <is>
          <t>97.0%</t>
        </is>
      </c>
      <c r="L2267" t="inlineStr">
        <is>
          <t>98.81%</t>
        </is>
      </c>
      <c r="M2267" t="n">
        <v>2022</v>
      </c>
      <c r="N2267" t="inlineStr">
        <is>
          <t>Diciembre</t>
        </is>
      </c>
      <c r="O2267" t="inlineStr">
        <is>
          <t>2022-2</t>
        </is>
      </c>
      <c r="P2267" t="n">
        <v>0</v>
      </c>
      <c r="Q2267" t="n">
        <v>0</v>
      </c>
      <c r="R2267" t="n">
        <v>0</v>
      </c>
      <c r="S2267" t="inlineStr"/>
      <c r="T2267" t="inlineStr">
        <is>
          <t>197-2022-12-31</t>
        </is>
      </c>
      <c r="U2267" t="n">
        <v>31</v>
      </c>
      <c r="V2267" t="inlineStr"/>
    </row>
    <row r="2268">
      <c r="A2268" t="n">
        <v>199</v>
      </c>
      <c r="B2268" t="inlineStr">
        <is>
          <t>Nivel de cumplimiento de eficacia las capacitaciones</t>
        </is>
      </c>
      <c r="C2268" t="inlineStr">
        <is>
          <t>GESTIÓN Y DESARROLLO DEL TALENTO HUMANO</t>
        </is>
      </c>
      <c r="D2268" t="inlineStr">
        <is>
          <t>Semestral</t>
        </is>
      </c>
      <c r="E2268" t="inlineStr">
        <is>
          <t>Positivo</t>
        </is>
      </c>
      <c r="F2268" s="138" t="n">
        <v>44742</v>
      </c>
      <c r="G2268" t="n">
        <v>80</v>
      </c>
      <c r="K2268" t="inlineStr">
        <is>
          <t>80.0%</t>
        </is>
      </c>
      <c r="L2268" t="inlineStr">
        <is>
          <t>No Aplica</t>
        </is>
      </c>
      <c r="M2268" t="n">
        <v>2022</v>
      </c>
      <c r="N2268" t="inlineStr">
        <is>
          <t>Junio</t>
        </is>
      </c>
      <c r="O2268" t="inlineStr">
        <is>
          <t>2022-1</t>
        </is>
      </c>
      <c r="P2268" t="n">
        <v>0</v>
      </c>
      <c r="Q2268" t="n">
        <v>0</v>
      </c>
      <c r="R2268" t="n">
        <v>0</v>
      </c>
      <c r="S2268" t="inlineStr"/>
      <c r="T2268" t="inlineStr">
        <is>
          <t>199-2022-06-30</t>
        </is>
      </c>
      <c r="U2268" t="n">
        <v>30</v>
      </c>
      <c r="V2268" t="inlineStr">
        <is>
          <t>No Aplica</t>
        </is>
      </c>
    </row>
    <row r="2269">
      <c r="A2269" t="n">
        <v>199</v>
      </c>
      <c r="B2269" t="inlineStr">
        <is>
          <t>Nivel de cumplimiento de eficacia las capacitaciones</t>
        </is>
      </c>
      <c r="C2269" t="inlineStr">
        <is>
          <t>GESTIÓN Y DESARROLLO DEL TALENTO HUMANO</t>
        </is>
      </c>
      <c r="D2269" t="inlineStr">
        <is>
          <t>Semestral</t>
        </is>
      </c>
      <c r="E2269" t="inlineStr">
        <is>
          <t>Positivo</t>
        </is>
      </c>
      <c r="F2269" s="138" t="n">
        <v>44926</v>
      </c>
      <c r="G2269" t="n">
        <v>80</v>
      </c>
      <c r="K2269" t="inlineStr">
        <is>
          <t>80.0%</t>
        </is>
      </c>
      <c r="L2269" t="inlineStr">
        <is>
          <t>No Aplica</t>
        </is>
      </c>
      <c r="M2269" t="n">
        <v>2022</v>
      </c>
      <c r="N2269" t="inlineStr">
        <is>
          <t>Diciembre</t>
        </is>
      </c>
      <c r="O2269" t="inlineStr">
        <is>
          <t>2022-2</t>
        </is>
      </c>
      <c r="P2269" t="n">
        <v>0</v>
      </c>
      <c r="Q2269" t="n">
        <v>0</v>
      </c>
      <c r="R2269" t="n">
        <v>0</v>
      </c>
      <c r="S2269" t="inlineStr"/>
      <c r="T2269" t="inlineStr">
        <is>
          <t>199-2022-12-31</t>
        </is>
      </c>
      <c r="U2269" t="n">
        <v>31</v>
      </c>
      <c r="V2269" t="inlineStr">
        <is>
          <t>No Aplica</t>
        </is>
      </c>
    </row>
    <row r="2270">
      <c r="A2270" t="n">
        <v>200</v>
      </c>
      <c r="B2270" t="inlineStr">
        <is>
          <t>Nivel de efectividad de las capacitaciones</t>
        </is>
      </c>
      <c r="C2270" t="inlineStr">
        <is>
          <t>GESTIÓN Y DESARROLLO DEL TALENTO HUMANO</t>
        </is>
      </c>
      <c r="D2270" t="inlineStr">
        <is>
          <t>Anual</t>
        </is>
      </c>
      <c r="E2270" t="inlineStr">
        <is>
          <t>Positivo</t>
        </is>
      </c>
      <c r="F2270" s="138" t="n">
        <v>44926</v>
      </c>
      <c r="G2270" t="n">
        <v>70</v>
      </c>
      <c r="K2270" t="inlineStr">
        <is>
          <t>%</t>
        </is>
      </c>
      <c r="L2270" t="inlineStr">
        <is>
          <t>No Aplica</t>
        </is>
      </c>
      <c r="M2270" t="n">
        <v>2022</v>
      </c>
      <c r="N2270" t="inlineStr">
        <is>
          <t>Diciembre</t>
        </is>
      </c>
      <c r="O2270" t="inlineStr">
        <is>
          <t>2022-2</t>
        </is>
      </c>
      <c r="P2270" t="n">
        <v>0</v>
      </c>
      <c r="Q2270" t="n">
        <v>0</v>
      </c>
      <c r="R2270" t="n">
        <v>0</v>
      </c>
      <c r="S2270" t="inlineStr"/>
      <c r="T2270" t="inlineStr">
        <is>
          <t>200-2022-12-31</t>
        </is>
      </c>
      <c r="U2270" t="n">
        <v>31</v>
      </c>
      <c r="V2270" t="inlineStr">
        <is>
          <t>No Aplica</t>
        </is>
      </c>
    </row>
    <row r="2271">
      <c r="A2271" t="n">
        <v>208</v>
      </c>
      <c r="B2271" t="inlineStr">
        <is>
          <t>Consumo de Agua m3 Mensual</t>
        </is>
      </c>
      <c r="C2271" t="inlineStr">
        <is>
          <t>GESTIÓN AMBIENTAL</t>
        </is>
      </c>
      <c r="D2271" t="inlineStr">
        <is>
          <t>Mensual</t>
        </is>
      </c>
      <c r="E2271" t="inlineStr">
        <is>
          <t>Negativo</t>
        </is>
      </c>
      <c r="F2271" s="138" t="n">
        <v>44377</v>
      </c>
      <c r="G2271" t="n">
        <v>1700</v>
      </c>
      <c r="H2271" t="n">
        <v>206</v>
      </c>
      <c r="I2271" s="76" t="n">
        <v>1.3</v>
      </c>
      <c r="J2271" s="76" t="n">
        <v>8.25242718446602</v>
      </c>
      <c r="K2271" t="inlineStr">
        <is>
          <t>1.0%</t>
        </is>
      </c>
      <c r="L2271" t="n">
        <v/>
      </c>
      <c r="M2271" t="n">
        <v>2021</v>
      </c>
      <c r="N2271" t="inlineStr">
        <is>
          <t>Junio</t>
        </is>
      </c>
      <c r="O2271" t="inlineStr">
        <is>
          <t>2021-1</t>
        </is>
      </c>
      <c r="P2271" t="n">
        <v>0</v>
      </c>
      <c r="Q2271" t="n">
        <v>0</v>
      </c>
      <c r="R2271" t="n">
        <v>0</v>
      </c>
      <c r="S2271" t="inlineStr"/>
      <c r="T2271" t="inlineStr">
        <is>
          <t>208-2021-06-30</t>
        </is>
      </c>
      <c r="U2271" t="n">
        <v>30</v>
      </c>
      <c r="V2271" t="inlineStr"/>
    </row>
    <row r="2272">
      <c r="A2272" t="n">
        <v>208</v>
      </c>
      <c r="B2272" t="inlineStr">
        <is>
          <t>Consumo de Agua m3 Mensual</t>
        </is>
      </c>
      <c r="C2272" t="inlineStr">
        <is>
          <t>GESTIÓN AMBIENTAL</t>
        </is>
      </c>
      <c r="D2272" t="inlineStr">
        <is>
          <t>Mensual</t>
        </is>
      </c>
      <c r="E2272" t="inlineStr">
        <is>
          <t>Negativo</t>
        </is>
      </c>
      <c r="F2272" s="138" t="n">
        <v>44561</v>
      </c>
      <c r="G2272" t="n">
        <v>1700</v>
      </c>
      <c r="H2272" t="n">
        <v>0</v>
      </c>
      <c r="K2272" t="inlineStr">
        <is>
          <t>1.0%</t>
        </is>
      </c>
      <c r="L2272" t="n">
        <v/>
      </c>
      <c r="M2272" t="n">
        <v>2021</v>
      </c>
      <c r="N2272" t="inlineStr">
        <is>
          <t>Diciembre</t>
        </is>
      </c>
      <c r="O2272" t="inlineStr">
        <is>
          <t>2021-2</t>
        </is>
      </c>
      <c r="P2272" t="n">
        <v>0</v>
      </c>
      <c r="Q2272" t="n">
        <v>0</v>
      </c>
      <c r="R2272" t="n">
        <v>0</v>
      </c>
      <c r="S2272" t="inlineStr"/>
      <c r="T2272" t="inlineStr">
        <is>
          <t>208-2021-12-31</t>
        </is>
      </c>
      <c r="U2272" t="n">
        <v>31</v>
      </c>
      <c r="V2272" t="inlineStr"/>
    </row>
    <row r="2273">
      <c r="A2273" t="n">
        <v>208</v>
      </c>
      <c r="B2273" t="inlineStr">
        <is>
          <t>Consumo de Agua m3 Mensual</t>
        </is>
      </c>
      <c r="C2273" t="inlineStr">
        <is>
          <t>GESTIÓN AMBIENTAL</t>
        </is>
      </c>
      <c r="D2273" t="inlineStr">
        <is>
          <t>Mensual</t>
        </is>
      </c>
      <c r="E2273" t="inlineStr">
        <is>
          <t>Negativo</t>
        </is>
      </c>
      <c r="F2273" s="138" t="n">
        <v>44742</v>
      </c>
      <c r="G2273" t="n">
        <v>1700</v>
      </c>
      <c r="H2273" t="n">
        <v>0</v>
      </c>
      <c r="K2273" t="inlineStr">
        <is>
          <t>1.0%</t>
        </is>
      </c>
      <c r="L2273" t="n">
        <v/>
      </c>
      <c r="M2273" t="n">
        <v>2022</v>
      </c>
      <c r="N2273" t="inlineStr">
        <is>
          <t>Junio</t>
        </is>
      </c>
      <c r="O2273" t="inlineStr">
        <is>
          <t>2022-1</t>
        </is>
      </c>
      <c r="P2273" t="n">
        <v>0</v>
      </c>
      <c r="Q2273" t="n">
        <v>0</v>
      </c>
      <c r="R2273" t="n">
        <v>0</v>
      </c>
      <c r="S2273" t="inlineStr"/>
      <c r="T2273" t="inlineStr">
        <is>
          <t>208-2022-06-30</t>
        </is>
      </c>
      <c r="U2273" t="n">
        <v>30</v>
      </c>
      <c r="V2273" t="inlineStr"/>
    </row>
    <row r="2274">
      <c r="A2274" t="n">
        <v>208</v>
      </c>
      <c r="B2274" t="inlineStr">
        <is>
          <t>Consumo de Agua m3 Mensual</t>
        </is>
      </c>
      <c r="C2274" t="inlineStr">
        <is>
          <t>GESTIÓN AMBIENTAL</t>
        </is>
      </c>
      <c r="D2274" t="inlineStr">
        <is>
          <t>Mensual</t>
        </is>
      </c>
      <c r="E2274" t="inlineStr">
        <is>
          <t>Negativo</t>
        </is>
      </c>
      <c r="F2274" s="138" t="n">
        <v>44926</v>
      </c>
      <c r="G2274" t="n">
        <v>1700</v>
      </c>
      <c r="H2274" t="n">
        <v>0</v>
      </c>
      <c r="K2274" t="inlineStr">
        <is>
          <t>1.0%</t>
        </is>
      </c>
      <c r="L2274" t="n">
        <v/>
      </c>
      <c r="M2274" t="n">
        <v>2022</v>
      </c>
      <c r="N2274" t="inlineStr">
        <is>
          <t>Diciembre</t>
        </is>
      </c>
      <c r="O2274" t="inlineStr">
        <is>
          <t>2022-2</t>
        </is>
      </c>
      <c r="P2274" t="n">
        <v>0</v>
      </c>
      <c r="Q2274" t="n">
        <v>0</v>
      </c>
      <c r="R2274" t="n">
        <v>0</v>
      </c>
      <c r="S2274" t="inlineStr"/>
      <c r="T2274" t="inlineStr">
        <is>
          <t>208-2022-12-31</t>
        </is>
      </c>
      <c r="U2274" t="n">
        <v>31</v>
      </c>
      <c r="V2274" t="inlineStr"/>
    </row>
    <row r="2275">
      <c r="A2275" t="n">
        <v>213</v>
      </c>
      <c r="B2275" t="inlineStr">
        <is>
          <t>Cumplimiento del Plan Anual del Sistema de Gestión Ambiental</t>
        </is>
      </c>
      <c r="C2275" t="inlineStr">
        <is>
          <t>GESTIÓN AMBIENTAL</t>
        </is>
      </c>
      <c r="D2275" t="inlineStr">
        <is>
          <t>Trimestral</t>
        </is>
      </c>
      <c r="E2275" t="inlineStr">
        <is>
          <t>Positivo</t>
        </is>
      </c>
      <c r="F2275" s="138" t="n">
        <v>44377</v>
      </c>
      <c r="G2275" t="n">
        <v>90</v>
      </c>
      <c r="H2275" t="n">
        <v>0</v>
      </c>
      <c r="I2275" s="76" t="n">
        <v>0</v>
      </c>
      <c r="J2275" s="76" t="n">
        <v>0</v>
      </c>
      <c r="K2275" t="inlineStr">
        <is>
          <t>90.0%</t>
        </is>
      </c>
      <c r="L2275" t="inlineStr">
        <is>
          <t>97.31%</t>
        </is>
      </c>
      <c r="M2275" t="n">
        <v>2021</v>
      </c>
      <c r="N2275" t="inlineStr">
        <is>
          <t>Junio</t>
        </is>
      </c>
      <c r="O2275" t="inlineStr">
        <is>
          <t>2021-1</t>
        </is>
      </c>
      <c r="P2275" t="n">
        <v>0</v>
      </c>
      <c r="Q2275" t="n">
        <v>0</v>
      </c>
      <c r="R2275" t="n">
        <v>0</v>
      </c>
      <c r="S2275" t="inlineStr"/>
      <c r="T2275" t="inlineStr">
        <is>
          <t>213-2021-06-30</t>
        </is>
      </c>
      <c r="U2275" t="n">
        <v>30</v>
      </c>
      <c r="V2275" t="inlineStr"/>
    </row>
    <row r="2276">
      <c r="A2276" t="n">
        <v>213</v>
      </c>
      <c r="B2276" t="inlineStr">
        <is>
          <t>Cumplimiento del Plan Anual del Sistema de Gestión Ambiental</t>
        </is>
      </c>
      <c r="C2276" t="inlineStr">
        <is>
          <t>GESTIÓN AMBIENTAL</t>
        </is>
      </c>
      <c r="D2276" t="inlineStr">
        <is>
          <t>Trimestral</t>
        </is>
      </c>
      <c r="E2276" t="inlineStr">
        <is>
          <t>Positivo</t>
        </is>
      </c>
      <c r="F2276" s="138" t="n">
        <v>44561</v>
      </c>
      <c r="G2276" t="n">
        <v>90</v>
      </c>
      <c r="H2276" t="n">
        <v>0</v>
      </c>
      <c r="I2276" s="76" t="n">
        <v>0</v>
      </c>
      <c r="J2276" s="76" t="n">
        <v>0</v>
      </c>
      <c r="K2276" t="inlineStr">
        <is>
          <t>90.0%</t>
        </is>
      </c>
      <c r="L2276" t="inlineStr">
        <is>
          <t>97.31%</t>
        </is>
      </c>
      <c r="M2276" t="n">
        <v>2021</v>
      </c>
      <c r="N2276" t="inlineStr">
        <is>
          <t>Diciembre</t>
        </is>
      </c>
      <c r="O2276" t="inlineStr">
        <is>
          <t>2021-2</t>
        </is>
      </c>
      <c r="P2276" t="n">
        <v>0</v>
      </c>
      <c r="Q2276" t="n">
        <v>0</v>
      </c>
      <c r="R2276" t="n">
        <v>0</v>
      </c>
      <c r="S2276" t="inlineStr"/>
      <c r="T2276" t="inlineStr">
        <is>
          <t>213-2021-12-31</t>
        </is>
      </c>
      <c r="U2276" t="n">
        <v>31</v>
      </c>
      <c r="V2276" t="inlineStr"/>
    </row>
    <row r="2277">
      <c r="A2277" t="n">
        <v>213</v>
      </c>
      <c r="B2277" t="inlineStr">
        <is>
          <t>Cumplimiento del Plan Anual del Sistema de Gestión Ambiental</t>
        </is>
      </c>
      <c r="C2277" t="inlineStr">
        <is>
          <t>GESTIÓN AMBIENTAL</t>
        </is>
      </c>
      <c r="D2277" t="inlineStr">
        <is>
          <t>Trimestral</t>
        </is>
      </c>
      <c r="E2277" t="inlineStr">
        <is>
          <t>Positivo</t>
        </is>
      </c>
      <c r="F2277" s="138" t="n">
        <v>44742</v>
      </c>
      <c r="G2277" t="n">
        <v>90</v>
      </c>
      <c r="H2277" t="n">
        <v>0</v>
      </c>
      <c r="I2277" s="76" t="n">
        <v>0</v>
      </c>
      <c r="J2277" s="76" t="n">
        <v>0</v>
      </c>
      <c r="K2277" t="inlineStr">
        <is>
          <t>90.0%</t>
        </is>
      </c>
      <c r="L2277" t="inlineStr">
        <is>
          <t>97.31%</t>
        </is>
      </c>
      <c r="M2277" t="n">
        <v>2022</v>
      </c>
      <c r="N2277" t="inlineStr">
        <is>
          <t>Junio</t>
        </is>
      </c>
      <c r="O2277" t="inlineStr">
        <is>
          <t>2022-1</t>
        </is>
      </c>
      <c r="P2277" t="n">
        <v>0</v>
      </c>
      <c r="Q2277" t="n">
        <v>0</v>
      </c>
      <c r="R2277" t="n">
        <v>0</v>
      </c>
      <c r="S2277" t="inlineStr"/>
      <c r="T2277" t="inlineStr">
        <is>
          <t>213-2022-06-30</t>
        </is>
      </c>
      <c r="U2277" t="n">
        <v>30</v>
      </c>
      <c r="V2277" t="inlineStr"/>
    </row>
    <row r="2278">
      <c r="A2278" t="n">
        <v>213</v>
      </c>
      <c r="B2278" t="inlineStr">
        <is>
          <t>Cumplimiento del Plan Anual del Sistema de Gestión Ambiental</t>
        </is>
      </c>
      <c r="C2278" t="inlineStr">
        <is>
          <t>GESTIÓN AMBIENTAL</t>
        </is>
      </c>
      <c r="D2278" t="inlineStr">
        <is>
          <t>Trimestral</t>
        </is>
      </c>
      <c r="E2278" t="inlineStr">
        <is>
          <t>Positivo</t>
        </is>
      </c>
      <c r="F2278" s="138" t="n">
        <v>44926</v>
      </c>
      <c r="G2278" t="n">
        <v>90</v>
      </c>
      <c r="H2278" t="n">
        <v>0</v>
      </c>
      <c r="I2278" s="76" t="n">
        <v>0</v>
      </c>
      <c r="J2278" s="76" t="n">
        <v>0</v>
      </c>
      <c r="K2278" t="inlineStr">
        <is>
          <t>90.0%</t>
        </is>
      </c>
      <c r="L2278" t="inlineStr">
        <is>
          <t>97.31%</t>
        </is>
      </c>
      <c r="M2278" t="n">
        <v>2022</v>
      </c>
      <c r="N2278" t="inlineStr">
        <is>
          <t>Diciembre</t>
        </is>
      </c>
      <c r="O2278" t="inlineStr">
        <is>
          <t>2022-2</t>
        </is>
      </c>
      <c r="P2278" t="n">
        <v>0</v>
      </c>
      <c r="Q2278" t="n">
        <v>0</v>
      </c>
      <c r="R2278" t="n">
        <v>0</v>
      </c>
      <c r="S2278" t="inlineStr"/>
      <c r="T2278" t="inlineStr">
        <is>
          <t>213-2022-12-31</t>
        </is>
      </c>
      <c r="U2278" t="n">
        <v>31</v>
      </c>
      <c r="V2278" t="inlineStr"/>
    </row>
    <row r="2279">
      <c r="A2279" t="n">
        <v>214</v>
      </c>
      <c r="B2279" t="inlineStr">
        <is>
          <t>Generación de Residuos Sólidos Mensual</t>
        </is>
      </c>
      <c r="C2279" t="inlineStr">
        <is>
          <t>GESTIÓN AMBIENTAL</t>
        </is>
      </c>
      <c r="D2279" t="inlineStr">
        <is>
          <t>Mensual</t>
        </is>
      </c>
      <c r="E2279" t="inlineStr">
        <is>
          <t>Negativo</t>
        </is>
      </c>
      <c r="F2279" s="138" t="n">
        <v>44561</v>
      </c>
      <c r="G2279" t="n">
        <v>7500</v>
      </c>
      <c r="H2279" t="n">
        <v>0</v>
      </c>
      <c r="K2279" t="inlineStr">
        <is>
          <t>7500.0%</t>
        </is>
      </c>
      <c r="L2279" t="n">
        <v/>
      </c>
      <c r="M2279" t="n">
        <v>2021</v>
      </c>
      <c r="N2279" t="inlineStr">
        <is>
          <t>Diciembre</t>
        </is>
      </c>
      <c r="O2279" t="inlineStr">
        <is>
          <t>2021-2</t>
        </is>
      </c>
      <c r="P2279" t="n">
        <v>0</v>
      </c>
      <c r="Q2279" t="n">
        <v>0</v>
      </c>
      <c r="R2279" t="n">
        <v>0</v>
      </c>
      <c r="S2279" t="inlineStr"/>
      <c r="T2279" t="inlineStr">
        <is>
          <t>214-2021-12-31</t>
        </is>
      </c>
      <c r="U2279" t="n">
        <v>31</v>
      </c>
      <c r="V2279" t="inlineStr"/>
    </row>
    <row r="2280">
      <c r="A2280" t="n">
        <v>214</v>
      </c>
      <c r="B2280" t="inlineStr">
        <is>
          <t>Generación de Residuos Sólidos Mensual</t>
        </is>
      </c>
      <c r="C2280" t="inlineStr">
        <is>
          <t>GESTIÓN AMBIENTAL</t>
        </is>
      </c>
      <c r="D2280" t="inlineStr">
        <is>
          <t>Mensual</t>
        </is>
      </c>
      <c r="E2280" t="inlineStr">
        <is>
          <t>Negativo</t>
        </is>
      </c>
      <c r="F2280" s="138" t="n">
        <v>44742</v>
      </c>
      <c r="G2280" t="n">
        <v>7500</v>
      </c>
      <c r="H2280" t="n">
        <v>0</v>
      </c>
      <c r="K2280" t="inlineStr">
        <is>
          <t>7500.0%</t>
        </is>
      </c>
      <c r="L2280" t="n">
        <v/>
      </c>
      <c r="M2280" t="n">
        <v>2022</v>
      </c>
      <c r="N2280" t="inlineStr">
        <is>
          <t>Junio</t>
        </is>
      </c>
      <c r="O2280" t="inlineStr">
        <is>
          <t>2022-1</t>
        </is>
      </c>
      <c r="P2280" t="n">
        <v>0</v>
      </c>
      <c r="Q2280" t="n">
        <v>0</v>
      </c>
      <c r="R2280" t="n">
        <v>0</v>
      </c>
      <c r="S2280" t="inlineStr"/>
      <c r="T2280" t="inlineStr">
        <is>
          <t>214-2022-06-30</t>
        </is>
      </c>
      <c r="U2280" t="n">
        <v>30</v>
      </c>
      <c r="V2280" t="inlineStr"/>
    </row>
    <row r="2281">
      <c r="A2281" t="n">
        <v>214</v>
      </c>
      <c r="B2281" t="inlineStr">
        <is>
          <t>Generación de Residuos Sólidos Mensual</t>
        </is>
      </c>
      <c r="C2281" t="inlineStr">
        <is>
          <t>GESTIÓN AMBIENTAL</t>
        </is>
      </c>
      <c r="D2281" t="inlineStr">
        <is>
          <t>Mensual</t>
        </is>
      </c>
      <c r="E2281" t="inlineStr">
        <is>
          <t>Negativo</t>
        </is>
      </c>
      <c r="F2281" s="138" t="n">
        <v>44926</v>
      </c>
      <c r="G2281" t="n">
        <v>7500</v>
      </c>
      <c r="H2281" t="n">
        <v>0</v>
      </c>
      <c r="K2281" t="inlineStr">
        <is>
          <t>7500.0%</t>
        </is>
      </c>
      <c r="L2281" t="n">
        <v/>
      </c>
      <c r="M2281" t="n">
        <v>2022</v>
      </c>
      <c r="N2281" t="inlineStr">
        <is>
          <t>Diciembre</t>
        </is>
      </c>
      <c r="O2281" t="inlineStr">
        <is>
          <t>2022-2</t>
        </is>
      </c>
      <c r="P2281" t="n">
        <v>0</v>
      </c>
      <c r="Q2281" t="n">
        <v>0</v>
      </c>
      <c r="R2281" t="n">
        <v>0</v>
      </c>
      <c r="S2281" t="inlineStr"/>
      <c r="T2281" t="inlineStr">
        <is>
          <t>214-2022-12-31</t>
        </is>
      </c>
      <c r="U2281" t="n">
        <v>31</v>
      </c>
      <c r="V2281" t="inlineStr"/>
    </row>
    <row r="2282">
      <c r="A2282" t="n">
        <v>215</v>
      </c>
      <c r="B2282" t="inlineStr">
        <is>
          <t>Disminución de la Generación de Residuos per Cápita</t>
        </is>
      </c>
      <c r="C2282" t="inlineStr">
        <is>
          <t>GESTIÓN AMBIENTAL</t>
        </is>
      </c>
      <c r="D2282" t="inlineStr">
        <is>
          <t>Semestral</t>
        </is>
      </c>
      <c r="E2282" t="inlineStr">
        <is>
          <t>Positivo</t>
        </is>
      </c>
      <c r="F2282" s="138" t="n">
        <v>44742</v>
      </c>
      <c r="G2282" t="n">
        <v>1</v>
      </c>
      <c r="K2282" t="inlineStr">
        <is>
          <t>1.0%</t>
        </is>
      </c>
      <c r="L2282" t="inlineStr">
        <is>
          <t>No Aplica</t>
        </is>
      </c>
      <c r="M2282" t="n">
        <v>2022</v>
      </c>
      <c r="N2282" t="inlineStr">
        <is>
          <t>Junio</t>
        </is>
      </c>
      <c r="O2282" t="inlineStr">
        <is>
          <t>2022-1</t>
        </is>
      </c>
      <c r="P2282" t="n">
        <v>0</v>
      </c>
      <c r="Q2282" t="n">
        <v>0</v>
      </c>
      <c r="R2282" t="n">
        <v>0</v>
      </c>
      <c r="S2282" t="inlineStr"/>
      <c r="T2282" t="inlineStr">
        <is>
          <t>215-2022-06-30</t>
        </is>
      </c>
      <c r="U2282" t="n">
        <v>30</v>
      </c>
      <c r="V2282" t="inlineStr">
        <is>
          <t>No Aplica</t>
        </is>
      </c>
    </row>
    <row r="2283">
      <c r="A2283" t="n">
        <v>215</v>
      </c>
      <c r="B2283" t="inlineStr">
        <is>
          <t>Disminución de la Generación de Residuos per Cápita</t>
        </is>
      </c>
      <c r="C2283" t="inlineStr">
        <is>
          <t>GESTIÓN AMBIENTAL</t>
        </is>
      </c>
      <c r="D2283" t="inlineStr">
        <is>
          <t>Semestral</t>
        </is>
      </c>
      <c r="E2283" t="inlineStr">
        <is>
          <t>Positivo</t>
        </is>
      </c>
      <c r="F2283" s="138" t="n">
        <v>44926</v>
      </c>
      <c r="G2283" t="n">
        <v>1</v>
      </c>
      <c r="H2283" t="n">
        <v>-23.628691983122</v>
      </c>
      <c r="I2283" s="76" t="n">
        <v>0</v>
      </c>
      <c r="J2283" s="76" t="n">
        <v>0</v>
      </c>
      <c r="K2283" t="inlineStr">
        <is>
          <t>1.0%</t>
        </is>
      </c>
      <c r="L2283" t="inlineStr">
        <is>
          <t>-114.55%</t>
        </is>
      </c>
      <c r="M2283" t="n">
        <v>2022</v>
      </c>
      <c r="N2283" t="inlineStr">
        <is>
          <t>Diciembre</t>
        </is>
      </c>
      <c r="O2283" t="inlineStr">
        <is>
          <t>2022-2</t>
        </is>
      </c>
      <c r="P2283" t="n">
        <v>0</v>
      </c>
      <c r="Q2283" t="n">
        <v>0</v>
      </c>
      <c r="R2283" t="n">
        <v>0</v>
      </c>
      <c r="S2283" t="inlineStr"/>
      <c r="T2283" t="inlineStr">
        <is>
          <t>215-2022-12-31</t>
        </is>
      </c>
      <c r="U2283" t="n">
        <v>31</v>
      </c>
      <c r="V2283" t="inlineStr"/>
    </row>
    <row r="2284">
      <c r="A2284" t="n">
        <v>215</v>
      </c>
      <c r="B2284" t="inlineStr">
        <is>
          <t>Disminución de la Generación de Residuos per Cápita</t>
        </is>
      </c>
      <c r="C2284" t="inlineStr">
        <is>
          <t>GESTIÓN AMBIENTAL</t>
        </is>
      </c>
      <c r="D2284" t="inlineStr">
        <is>
          <t>Semestral</t>
        </is>
      </c>
      <c r="E2284" t="inlineStr">
        <is>
          <t>Positivo</t>
        </is>
      </c>
      <c r="F2284" s="138" t="n">
        <v>46022</v>
      </c>
      <c r="G2284" t="n">
        <v>1</v>
      </c>
      <c r="H2284" t="n">
        <v>-6.43</v>
      </c>
      <c r="I2284" s="76" t="n">
        <v>0</v>
      </c>
      <c r="J2284" s="76" t="n">
        <v>0</v>
      </c>
      <c r="K2284" t="inlineStr">
        <is>
          <t>1.0%</t>
        </is>
      </c>
      <c r="L2284" t="inlineStr">
        <is>
          <t>-114.55%</t>
        </is>
      </c>
      <c r="M2284" t="n">
        <v>2025</v>
      </c>
      <c r="N2284" t="inlineStr">
        <is>
          <t>Diciembre</t>
        </is>
      </c>
      <c r="O2284" t="inlineStr">
        <is>
          <t>2025-2</t>
        </is>
      </c>
      <c r="P2284" t="n">
        <v>0</v>
      </c>
      <c r="Q2284" t="n">
        <v>0</v>
      </c>
      <c r="R2284" t="n">
        <v>0</v>
      </c>
      <c r="S2284" t="inlineStr"/>
      <c r="T2284" t="inlineStr">
        <is>
          <t>215-2025-12-31</t>
        </is>
      </c>
      <c r="U2284" t="n">
        <v>31</v>
      </c>
      <c r="V2284" t="inlineStr"/>
    </row>
    <row r="2285">
      <c r="A2285" t="n">
        <v>216</v>
      </c>
      <c r="B2285" t="inlineStr">
        <is>
          <t>Disposición Ambientalmente Adecuada de Residuos Peligrosos</t>
        </is>
      </c>
      <c r="C2285" t="inlineStr">
        <is>
          <t>GESTIÓN AMBIENTAL</t>
        </is>
      </c>
      <c r="D2285" t="inlineStr">
        <is>
          <t>Anual</t>
        </is>
      </c>
      <c r="E2285" t="inlineStr">
        <is>
          <t>Positivo</t>
        </is>
      </c>
      <c r="F2285" s="138" t="n">
        <v>44561</v>
      </c>
      <c r="G2285" t="n">
        <v>100</v>
      </c>
      <c r="H2285" t="n">
        <v>0</v>
      </c>
      <c r="I2285" s="76" t="n">
        <v>0</v>
      </c>
      <c r="J2285" s="76" t="n">
        <v>0</v>
      </c>
      <c r="K2285" t="inlineStr">
        <is>
          <t>100.0%</t>
        </is>
      </c>
      <c r="L2285" t="inlineStr">
        <is>
          <t>100.0%</t>
        </is>
      </c>
      <c r="M2285" t="n">
        <v>2021</v>
      </c>
      <c r="N2285" t="inlineStr">
        <is>
          <t>Diciembre</t>
        </is>
      </c>
      <c r="O2285" t="inlineStr">
        <is>
          <t>2021-2</t>
        </is>
      </c>
      <c r="P2285" t="n">
        <v>0</v>
      </c>
      <c r="Q2285" t="n">
        <v>0</v>
      </c>
      <c r="R2285" t="n">
        <v>0</v>
      </c>
      <c r="S2285" t="inlineStr"/>
      <c r="T2285" t="inlineStr">
        <is>
          <t>216-2021-12-31</t>
        </is>
      </c>
      <c r="U2285" t="n">
        <v>31</v>
      </c>
      <c r="V2285" t="inlineStr"/>
    </row>
    <row r="2286">
      <c r="A2286" t="n">
        <v>216</v>
      </c>
      <c r="B2286" t="inlineStr">
        <is>
          <t>Disposición Ambientalmente Adecuada de Residuos Peligrosos</t>
        </is>
      </c>
      <c r="C2286" t="inlineStr">
        <is>
          <t>GESTIÓN AMBIENTAL</t>
        </is>
      </c>
      <c r="D2286" t="inlineStr">
        <is>
          <t>Anual</t>
        </is>
      </c>
      <c r="E2286" t="inlineStr">
        <is>
          <t>Positivo</t>
        </is>
      </c>
      <c r="F2286" s="138" t="n">
        <v>44926</v>
      </c>
      <c r="G2286" t="n">
        <v>100</v>
      </c>
      <c r="H2286" t="n">
        <v>0</v>
      </c>
      <c r="I2286" s="76" t="n">
        <v>0</v>
      </c>
      <c r="J2286" s="76" t="n">
        <v>0</v>
      </c>
      <c r="K2286" t="inlineStr">
        <is>
          <t>100.0%</t>
        </is>
      </c>
      <c r="L2286" t="inlineStr">
        <is>
          <t>100.0%</t>
        </is>
      </c>
      <c r="M2286" t="n">
        <v>2022</v>
      </c>
      <c r="N2286" t="inlineStr">
        <is>
          <t>Diciembre</t>
        </is>
      </c>
      <c r="O2286" t="inlineStr">
        <is>
          <t>2022-2</t>
        </is>
      </c>
      <c r="P2286" t="n">
        <v>0</v>
      </c>
      <c r="Q2286" t="n">
        <v>0</v>
      </c>
      <c r="R2286" t="n">
        <v>0</v>
      </c>
      <c r="S2286" t="inlineStr"/>
      <c r="T2286" t="inlineStr">
        <is>
          <t>216-2022-12-31</t>
        </is>
      </c>
      <c r="U2286" t="n">
        <v>31</v>
      </c>
      <c r="V2286" t="inlineStr"/>
    </row>
    <row r="2287">
      <c r="A2287" t="n">
        <v>217</v>
      </c>
      <c r="B2287" t="inlineStr">
        <is>
          <t>Aprovechamiento de Residuos</t>
        </is>
      </c>
      <c r="C2287" t="inlineStr">
        <is>
          <t>GESTIÓN AMBIENTAL</t>
        </is>
      </c>
      <c r="D2287" t="inlineStr">
        <is>
          <t>Mensual</t>
        </is>
      </c>
      <c r="E2287" t="inlineStr">
        <is>
          <t>Positivo</t>
        </is>
      </c>
      <c r="F2287" s="138" t="n">
        <v>44742</v>
      </c>
      <c r="G2287" t="n">
        <v>20</v>
      </c>
      <c r="K2287" t="inlineStr">
        <is>
          <t>220.0%</t>
        </is>
      </c>
      <c r="L2287" t="inlineStr">
        <is>
          <t>No Aplica</t>
        </is>
      </c>
      <c r="M2287" t="n">
        <v>2022</v>
      </c>
      <c r="N2287" t="inlineStr">
        <is>
          <t>Junio</t>
        </is>
      </c>
      <c r="O2287" t="inlineStr">
        <is>
          <t>2022-1</t>
        </is>
      </c>
      <c r="P2287" t="n">
        <v>0</v>
      </c>
      <c r="Q2287" t="n">
        <v>0</v>
      </c>
      <c r="R2287" t="n">
        <v>0</v>
      </c>
      <c r="S2287" t="inlineStr"/>
      <c r="T2287" t="inlineStr">
        <is>
          <t>217-2022-06-30</t>
        </is>
      </c>
      <c r="U2287" t="n">
        <v>30</v>
      </c>
      <c r="V2287" t="inlineStr">
        <is>
          <t>No Aplica</t>
        </is>
      </c>
    </row>
    <row r="2288">
      <c r="A2288" t="n">
        <v>217</v>
      </c>
      <c r="B2288" t="inlineStr">
        <is>
          <t>Aprovechamiento de Residuos</t>
        </is>
      </c>
      <c r="C2288" t="inlineStr">
        <is>
          <t>GESTIÓN AMBIENTAL</t>
        </is>
      </c>
      <c r="D2288" t="inlineStr">
        <is>
          <t>Mensual</t>
        </is>
      </c>
      <c r="E2288" t="inlineStr">
        <is>
          <t>Positivo</t>
        </is>
      </c>
      <c r="F2288" s="138" t="n">
        <v>44926</v>
      </c>
      <c r="G2288" t="n">
        <v>20</v>
      </c>
      <c r="K2288" t="inlineStr">
        <is>
          <t>220.0%</t>
        </is>
      </c>
      <c r="L2288" t="inlineStr">
        <is>
          <t>No Aplica</t>
        </is>
      </c>
      <c r="M2288" t="n">
        <v>2022</v>
      </c>
      <c r="N2288" t="inlineStr">
        <is>
          <t>Diciembre</t>
        </is>
      </c>
      <c r="O2288" t="inlineStr">
        <is>
          <t>2022-2</t>
        </is>
      </c>
      <c r="P2288" t="n">
        <v>0</v>
      </c>
      <c r="Q2288" t="n">
        <v>0</v>
      </c>
      <c r="R2288" t="n">
        <v>0</v>
      </c>
      <c r="S2288" t="inlineStr"/>
      <c r="T2288" t="inlineStr">
        <is>
          <t>217-2022-12-31</t>
        </is>
      </c>
      <c r="U2288" t="n">
        <v>31</v>
      </c>
      <c r="V2288" t="inlineStr">
        <is>
          <t>No Aplica</t>
        </is>
      </c>
    </row>
    <row r="2289">
      <c r="A2289" t="n">
        <v>218</v>
      </c>
      <c r="B2289" t="inlineStr">
        <is>
          <t>Consumo de Energía Eléctrica kWh Mensual</t>
        </is>
      </c>
      <c r="C2289" t="inlineStr">
        <is>
          <t>GESTIÓN AMBIENTAL</t>
        </is>
      </c>
      <c r="D2289" t="inlineStr">
        <is>
          <t>Mensual</t>
        </is>
      </c>
      <c r="E2289" t="inlineStr">
        <is>
          <t>Negativo</t>
        </is>
      </c>
      <c r="F2289" s="138" t="n">
        <v>44377</v>
      </c>
      <c r="G2289" t="n">
        <v>172000</v>
      </c>
      <c r="H2289" t="n">
        <v>78502</v>
      </c>
      <c r="I2289" s="76" t="n">
        <v>1.3</v>
      </c>
      <c r="J2289" s="76" t="n">
        <v>2.191026980204326</v>
      </c>
      <c r="K2289" t="inlineStr">
        <is>
          <t>172000.0%</t>
        </is>
      </c>
      <c r="L2289" t="n">
        <v/>
      </c>
      <c r="M2289" t="n">
        <v>2021</v>
      </c>
      <c r="N2289" t="inlineStr">
        <is>
          <t>Junio</t>
        </is>
      </c>
      <c r="O2289" t="inlineStr">
        <is>
          <t>2021-1</t>
        </is>
      </c>
      <c r="P2289" t="n">
        <v>0</v>
      </c>
      <c r="Q2289" t="n">
        <v>0</v>
      </c>
      <c r="R2289" t="n">
        <v>0</v>
      </c>
      <c r="S2289" t="inlineStr"/>
      <c r="T2289" t="inlineStr">
        <is>
          <t>218-2021-06-30</t>
        </is>
      </c>
      <c r="U2289" t="n">
        <v>30</v>
      </c>
      <c r="V2289" t="inlineStr"/>
    </row>
    <row r="2290">
      <c r="A2290" t="n">
        <v>218</v>
      </c>
      <c r="B2290" t="inlineStr">
        <is>
          <t>Consumo de Energía Eléctrica kWh Mensual</t>
        </is>
      </c>
      <c r="C2290" t="inlineStr">
        <is>
          <t>GESTIÓN AMBIENTAL</t>
        </is>
      </c>
      <c r="D2290" t="inlineStr">
        <is>
          <t>Mensual</t>
        </is>
      </c>
      <c r="E2290" t="inlineStr">
        <is>
          <t>Negativo</t>
        </is>
      </c>
      <c r="F2290" s="138" t="n">
        <v>44561</v>
      </c>
      <c r="G2290" t="n">
        <v>172000</v>
      </c>
      <c r="H2290" t="n">
        <v>0</v>
      </c>
      <c r="K2290" t="inlineStr">
        <is>
          <t>172000.0%</t>
        </is>
      </c>
      <c r="L2290" t="n">
        <v/>
      </c>
      <c r="M2290" t="n">
        <v>2021</v>
      </c>
      <c r="N2290" t="inlineStr">
        <is>
          <t>Diciembre</t>
        </is>
      </c>
      <c r="O2290" t="inlineStr">
        <is>
          <t>2021-2</t>
        </is>
      </c>
      <c r="P2290" t="n">
        <v>0</v>
      </c>
      <c r="Q2290" t="n">
        <v>0</v>
      </c>
      <c r="R2290" t="n">
        <v>0</v>
      </c>
      <c r="S2290" t="inlineStr"/>
      <c r="T2290" t="inlineStr">
        <is>
          <t>218-2021-12-31</t>
        </is>
      </c>
      <c r="U2290" t="n">
        <v>31</v>
      </c>
      <c r="V2290" t="inlineStr"/>
    </row>
    <row r="2291">
      <c r="A2291" t="n">
        <v>218</v>
      </c>
      <c r="B2291" t="inlineStr">
        <is>
          <t>Consumo de Energía Eléctrica kWh Mensual</t>
        </is>
      </c>
      <c r="C2291" t="inlineStr">
        <is>
          <t>GESTIÓN AMBIENTAL</t>
        </is>
      </c>
      <c r="D2291" t="inlineStr">
        <is>
          <t>Mensual</t>
        </is>
      </c>
      <c r="E2291" t="inlineStr">
        <is>
          <t>Negativo</t>
        </is>
      </c>
      <c r="F2291" s="138" t="n">
        <v>44742</v>
      </c>
      <c r="G2291" t="n">
        <v>172000</v>
      </c>
      <c r="H2291" t="n">
        <v>0</v>
      </c>
      <c r="K2291" t="inlineStr">
        <is>
          <t>172000.0%</t>
        </is>
      </c>
      <c r="L2291" t="n">
        <v/>
      </c>
      <c r="M2291" t="n">
        <v>2022</v>
      </c>
      <c r="N2291" t="inlineStr">
        <is>
          <t>Junio</t>
        </is>
      </c>
      <c r="O2291" t="inlineStr">
        <is>
          <t>2022-1</t>
        </is>
      </c>
      <c r="P2291" t="n">
        <v>0</v>
      </c>
      <c r="Q2291" t="n">
        <v>0</v>
      </c>
      <c r="R2291" t="n">
        <v>0</v>
      </c>
      <c r="S2291" t="inlineStr"/>
      <c r="T2291" t="inlineStr">
        <is>
          <t>218-2022-06-30</t>
        </is>
      </c>
      <c r="U2291" t="n">
        <v>30</v>
      </c>
      <c r="V2291" t="inlineStr"/>
    </row>
    <row r="2292">
      <c r="A2292" t="n">
        <v>218</v>
      </c>
      <c r="B2292" t="inlineStr">
        <is>
          <t>Consumo de Energía Eléctrica kWh Mensual</t>
        </is>
      </c>
      <c r="C2292" t="inlineStr">
        <is>
          <t>GESTIÓN AMBIENTAL</t>
        </is>
      </c>
      <c r="D2292" t="inlineStr">
        <is>
          <t>Mensual</t>
        </is>
      </c>
      <c r="E2292" t="inlineStr">
        <is>
          <t>Negativo</t>
        </is>
      </c>
      <c r="F2292" s="138" t="n">
        <v>44926</v>
      </c>
      <c r="G2292" t="n">
        <v>172000</v>
      </c>
      <c r="H2292" t="n">
        <v>0</v>
      </c>
      <c r="K2292" t="inlineStr">
        <is>
          <t>172000.0%</t>
        </is>
      </c>
      <c r="L2292" t="n">
        <v/>
      </c>
      <c r="M2292" t="n">
        <v>2022</v>
      </c>
      <c r="N2292" t="inlineStr">
        <is>
          <t>Diciembre</t>
        </is>
      </c>
      <c r="O2292" t="inlineStr">
        <is>
          <t>2022-2</t>
        </is>
      </c>
      <c r="P2292" t="n">
        <v>0</v>
      </c>
      <c r="Q2292" t="n">
        <v>0</v>
      </c>
      <c r="R2292" t="n">
        <v>0</v>
      </c>
      <c r="S2292" t="inlineStr"/>
      <c r="T2292" t="inlineStr">
        <is>
          <t>218-2022-12-31</t>
        </is>
      </c>
      <c r="U2292" t="n">
        <v>31</v>
      </c>
      <c r="V2292" t="inlineStr"/>
    </row>
    <row r="2293">
      <c r="A2293" t="n">
        <v>219</v>
      </c>
      <c r="B2293" t="inlineStr">
        <is>
          <t>Disminución del Consumo de Energía Eléctrica per Cápita</t>
        </is>
      </c>
      <c r="C2293" t="inlineStr">
        <is>
          <t>GESTIÓN AMBIENTAL</t>
        </is>
      </c>
      <c r="D2293" t="inlineStr">
        <is>
          <t>Semestral</t>
        </is>
      </c>
      <c r="E2293" t="inlineStr">
        <is>
          <t>Positivo</t>
        </is>
      </c>
      <c r="F2293" s="138" t="n">
        <v>44742</v>
      </c>
      <c r="G2293" t="n">
        <v>1</v>
      </c>
      <c r="H2293" t="n">
        <v>16.685183396325</v>
      </c>
      <c r="I2293" s="76" t="n">
        <v>1.3</v>
      </c>
      <c r="J2293" s="76" t="n">
        <v>16.685183396325</v>
      </c>
      <c r="K2293" t="inlineStr">
        <is>
          <t>2.0%</t>
        </is>
      </c>
      <c r="L2293" t="inlineStr">
        <is>
          <t>0.15%</t>
        </is>
      </c>
      <c r="M2293" t="n">
        <v>2022</v>
      </c>
      <c r="N2293" t="inlineStr">
        <is>
          <t>Junio</t>
        </is>
      </c>
      <c r="O2293" t="inlineStr">
        <is>
          <t>2022-1</t>
        </is>
      </c>
      <c r="P2293" t="n">
        <v>0</v>
      </c>
      <c r="Q2293" t="n">
        <v>0</v>
      </c>
      <c r="R2293" t="n">
        <v>0</v>
      </c>
      <c r="S2293" t="inlineStr"/>
      <c r="T2293" t="inlineStr">
        <is>
          <t>219-2022-06-30</t>
        </is>
      </c>
      <c r="U2293" t="n">
        <v>30</v>
      </c>
      <c r="V2293" t="inlineStr"/>
    </row>
    <row r="2294">
      <c r="A2294" t="n">
        <v>219</v>
      </c>
      <c r="B2294" t="inlineStr">
        <is>
          <t>Disminución del Consumo de Energía Eléctrica per Cápita</t>
        </is>
      </c>
      <c r="C2294" t="inlineStr">
        <is>
          <t>GESTIÓN AMBIENTAL</t>
        </is>
      </c>
      <c r="D2294" t="inlineStr">
        <is>
          <t>Semestral</t>
        </is>
      </c>
      <c r="E2294" t="inlineStr">
        <is>
          <t>Positivo</t>
        </is>
      </c>
      <c r="F2294" s="138" t="n">
        <v>44926</v>
      </c>
      <c r="G2294" t="n">
        <v>1</v>
      </c>
      <c r="H2294" t="n">
        <v>-68.789622683372</v>
      </c>
      <c r="I2294" s="76" t="n">
        <v>0</v>
      </c>
      <c r="J2294" s="76" t="n">
        <v>0</v>
      </c>
      <c r="K2294" t="inlineStr">
        <is>
          <t>2.0%</t>
        </is>
      </c>
      <c r="L2294" t="inlineStr">
        <is>
          <t>0.15%</t>
        </is>
      </c>
      <c r="M2294" t="n">
        <v>2022</v>
      </c>
      <c r="N2294" t="inlineStr">
        <is>
          <t>Diciembre</t>
        </is>
      </c>
      <c r="O2294" t="inlineStr">
        <is>
          <t>2022-2</t>
        </is>
      </c>
      <c r="P2294" t="n">
        <v>0</v>
      </c>
      <c r="Q2294" t="n">
        <v>0</v>
      </c>
      <c r="R2294" t="n">
        <v>0</v>
      </c>
      <c r="S2294" t="inlineStr"/>
      <c r="T2294" t="inlineStr">
        <is>
          <t>219-2022-12-31</t>
        </is>
      </c>
      <c r="U2294" t="n">
        <v>31</v>
      </c>
      <c r="V2294" t="inlineStr"/>
    </row>
    <row r="2295">
      <c r="A2295" t="n">
        <v>220</v>
      </c>
      <c r="B2295" t="inlineStr">
        <is>
          <t>Disminución del Consumo de Agua per Cápita</t>
        </is>
      </c>
      <c r="C2295" t="inlineStr">
        <is>
          <t>GESTIÓN AMBIENTAL</t>
        </is>
      </c>
      <c r="D2295" t="inlineStr">
        <is>
          <t>Semestral</t>
        </is>
      </c>
      <c r="E2295" t="inlineStr">
        <is>
          <t>Positivo</t>
        </is>
      </c>
      <c r="F2295" s="138" t="n">
        <v>44742</v>
      </c>
      <c r="G2295" t="n">
        <v>1</v>
      </c>
      <c r="H2295" t="n">
        <v>-88.60356590106301</v>
      </c>
      <c r="I2295" s="76" t="n">
        <v>0</v>
      </c>
      <c r="J2295" s="76" t="n">
        <v>0</v>
      </c>
      <c r="K2295" t="inlineStr">
        <is>
          <t>1.0%</t>
        </is>
      </c>
      <c r="L2295" t="inlineStr">
        <is>
          <t>11.9%</t>
        </is>
      </c>
      <c r="M2295" t="n">
        <v>2022</v>
      </c>
      <c r="N2295" t="inlineStr">
        <is>
          <t>Junio</t>
        </is>
      </c>
      <c r="O2295" t="inlineStr">
        <is>
          <t>2022-1</t>
        </is>
      </c>
      <c r="P2295" t="n">
        <v>0</v>
      </c>
      <c r="Q2295" t="n">
        <v>0</v>
      </c>
      <c r="R2295" t="n">
        <v>0</v>
      </c>
      <c r="S2295" t="inlineStr"/>
      <c r="T2295" t="inlineStr">
        <is>
          <t>220-2022-06-30</t>
        </is>
      </c>
      <c r="U2295" t="n">
        <v>30</v>
      </c>
      <c r="V2295" t="inlineStr"/>
    </row>
    <row r="2296">
      <c r="A2296" t="n">
        <v>220</v>
      </c>
      <c r="B2296" t="inlineStr">
        <is>
          <t>Disminución del Consumo de Agua per Cápita</t>
        </is>
      </c>
      <c r="C2296" t="inlineStr">
        <is>
          <t>GESTIÓN AMBIENTAL</t>
        </is>
      </c>
      <c r="D2296" t="inlineStr">
        <is>
          <t>Semestral</t>
        </is>
      </c>
      <c r="E2296" t="inlineStr">
        <is>
          <t>Positivo</t>
        </is>
      </c>
      <c r="F2296" s="138" t="n">
        <v>44926</v>
      </c>
      <c r="G2296" t="n">
        <v>1</v>
      </c>
      <c r="H2296" t="n">
        <v>-85.889409840455</v>
      </c>
      <c r="I2296" s="76" t="n">
        <v>0</v>
      </c>
      <c r="J2296" s="76" t="n">
        <v>0</v>
      </c>
      <c r="K2296" t="inlineStr">
        <is>
          <t>1.0%</t>
        </is>
      </c>
      <c r="L2296" t="inlineStr">
        <is>
          <t>11.9%</t>
        </is>
      </c>
      <c r="M2296" t="n">
        <v>2022</v>
      </c>
      <c r="N2296" t="inlineStr">
        <is>
          <t>Diciembre</t>
        </is>
      </c>
      <c r="O2296" t="inlineStr">
        <is>
          <t>2022-2</t>
        </is>
      </c>
      <c r="P2296" t="n">
        <v>0</v>
      </c>
      <c r="Q2296" t="n">
        <v>0</v>
      </c>
      <c r="R2296" t="n">
        <v>0</v>
      </c>
      <c r="S2296" t="inlineStr"/>
      <c r="T2296" t="inlineStr">
        <is>
          <t>220-2022-12-31</t>
        </is>
      </c>
      <c r="U2296" t="n">
        <v>31</v>
      </c>
      <c r="V2296" t="inlineStr"/>
    </row>
    <row r="2297">
      <c r="A2297" t="n">
        <v>221</v>
      </c>
      <c r="B2297" t="inlineStr">
        <is>
          <t>Riesgo de la Calidad del Agua Potable</t>
        </is>
      </c>
      <c r="C2297" t="inlineStr">
        <is>
          <t>GESTIÓN AMBIENTAL</t>
        </is>
      </c>
      <c r="D2297" t="inlineStr">
        <is>
          <t>Anual</t>
        </is>
      </c>
      <c r="E2297" t="inlineStr">
        <is>
          <t>Positivo</t>
        </is>
      </c>
      <c r="F2297" s="138" t="n">
        <v>44561</v>
      </c>
      <c r="G2297" t="n">
        <v>100</v>
      </c>
      <c r="H2297" t="n">
        <v>0</v>
      </c>
      <c r="I2297" s="76" t="n">
        <v>0</v>
      </c>
      <c r="J2297" s="76" t="n">
        <v>0</v>
      </c>
      <c r="K2297" t="inlineStr">
        <is>
          <t>100.0%</t>
        </is>
      </c>
      <c r="L2297" t="n">
        <v/>
      </c>
      <c r="M2297" t="n">
        <v>2021</v>
      </c>
      <c r="N2297" t="inlineStr">
        <is>
          <t>Diciembre</t>
        </is>
      </c>
      <c r="O2297" t="inlineStr">
        <is>
          <t>2021-2</t>
        </is>
      </c>
      <c r="P2297" t="n">
        <v>0</v>
      </c>
      <c r="Q2297" t="n">
        <v>0</v>
      </c>
      <c r="R2297" t="n">
        <v>0</v>
      </c>
      <c r="S2297" t="inlineStr"/>
      <c r="T2297" t="inlineStr">
        <is>
          <t>221-2021-12-31</t>
        </is>
      </c>
      <c r="U2297" t="n">
        <v>31</v>
      </c>
      <c r="V2297" t="inlineStr"/>
    </row>
    <row r="2298">
      <c r="A2298" t="n">
        <v>221</v>
      </c>
      <c r="B2298" t="inlineStr">
        <is>
          <t>Riesgo de la Calidad del Agua Potable</t>
        </is>
      </c>
      <c r="C2298" t="inlineStr">
        <is>
          <t>GESTIÓN AMBIENTAL</t>
        </is>
      </c>
      <c r="D2298" t="inlineStr">
        <is>
          <t>Anual</t>
        </is>
      </c>
      <c r="E2298" t="inlineStr">
        <is>
          <t>Positivo</t>
        </is>
      </c>
      <c r="F2298" s="138" t="n">
        <v>44926</v>
      </c>
      <c r="G2298" t="n">
        <v>100</v>
      </c>
      <c r="H2298" t="n">
        <v>0</v>
      </c>
      <c r="I2298" s="76" t="n">
        <v>0</v>
      </c>
      <c r="J2298" s="76" t="n">
        <v>0</v>
      </c>
      <c r="K2298" t="inlineStr">
        <is>
          <t>100.0%</t>
        </is>
      </c>
      <c r="L2298" t="n">
        <v/>
      </c>
      <c r="M2298" t="n">
        <v>2022</v>
      </c>
      <c r="N2298" t="inlineStr">
        <is>
          <t>Diciembre</t>
        </is>
      </c>
      <c r="O2298" t="inlineStr">
        <is>
          <t>2022-2</t>
        </is>
      </c>
      <c r="P2298" t="n">
        <v>0</v>
      </c>
      <c r="Q2298" t="n">
        <v>0</v>
      </c>
      <c r="R2298" t="n">
        <v>0</v>
      </c>
      <c r="S2298" t="inlineStr"/>
      <c r="T2298" t="inlineStr">
        <is>
          <t>221-2022-12-31</t>
        </is>
      </c>
      <c r="U2298" t="n">
        <v>31</v>
      </c>
      <c r="V2298" t="inlineStr"/>
    </row>
    <row r="2299">
      <c r="A2299" t="n">
        <v>222</v>
      </c>
      <c r="B2299" t="inlineStr">
        <is>
          <t>Calidad de las Aguas Residuales Domesticas</t>
        </is>
      </c>
      <c r="C2299" t="inlineStr">
        <is>
          <t>GESTIÓN AMBIENTAL</t>
        </is>
      </c>
      <c r="D2299" t="inlineStr">
        <is>
          <t>Anual</t>
        </is>
      </c>
      <c r="E2299" t="inlineStr">
        <is>
          <t>Positivo</t>
        </is>
      </c>
      <c r="F2299" s="138" t="n">
        <v>44561</v>
      </c>
      <c r="G2299" t="n">
        <v>90</v>
      </c>
      <c r="H2299" t="n">
        <v>0</v>
      </c>
      <c r="I2299" s="76" t="n">
        <v>0</v>
      </c>
      <c r="J2299" s="76" t="n">
        <v>0</v>
      </c>
      <c r="K2299" t="inlineStr">
        <is>
          <t>90.0%</t>
        </is>
      </c>
      <c r="L2299" t="n">
        <v/>
      </c>
      <c r="M2299" t="n">
        <v>2021</v>
      </c>
      <c r="N2299" t="inlineStr">
        <is>
          <t>Diciembre</t>
        </is>
      </c>
      <c r="O2299" t="inlineStr">
        <is>
          <t>2021-2</t>
        </is>
      </c>
      <c r="P2299" t="n">
        <v>0</v>
      </c>
      <c r="Q2299" t="n">
        <v>0</v>
      </c>
      <c r="R2299" t="n">
        <v>0</v>
      </c>
      <c r="S2299" t="inlineStr"/>
      <c r="T2299" t="inlineStr">
        <is>
          <t>222-2021-12-31</t>
        </is>
      </c>
      <c r="U2299" t="n">
        <v>31</v>
      </c>
      <c r="V2299" t="inlineStr"/>
    </row>
    <row r="2300">
      <c r="A2300" t="n">
        <v>223</v>
      </c>
      <c r="B2300" t="inlineStr">
        <is>
          <t>Registro de Publicidad Exterior Visual</t>
        </is>
      </c>
      <c r="C2300" t="inlineStr">
        <is>
          <t>GESTIÓN AMBIENTAL</t>
        </is>
      </c>
      <c r="D2300" t="inlineStr">
        <is>
          <t>Anual</t>
        </is>
      </c>
      <c r="E2300" t="inlineStr">
        <is>
          <t>Positivo</t>
        </is>
      </c>
      <c r="F2300" s="138" t="n">
        <v>44561</v>
      </c>
      <c r="G2300" t="n">
        <v>100</v>
      </c>
      <c r="H2300" t="n">
        <v>0</v>
      </c>
      <c r="I2300" s="76" t="n">
        <v>0</v>
      </c>
      <c r="J2300" s="76" t="n">
        <v>0</v>
      </c>
      <c r="K2300" t="inlineStr">
        <is>
          <t>100.0%</t>
        </is>
      </c>
      <c r="L2300" t="inlineStr">
        <is>
          <t>94.12%</t>
        </is>
      </c>
      <c r="M2300" t="n">
        <v>2021</v>
      </c>
      <c r="N2300" t="inlineStr">
        <is>
          <t>Diciembre</t>
        </is>
      </c>
      <c r="O2300" t="inlineStr">
        <is>
          <t>2021-2</t>
        </is>
      </c>
      <c r="P2300" t="n">
        <v>0</v>
      </c>
      <c r="Q2300" t="n">
        <v>0</v>
      </c>
      <c r="R2300" t="n">
        <v>0</v>
      </c>
      <c r="S2300" t="inlineStr"/>
      <c r="T2300" t="inlineStr">
        <is>
          <t>223-2021-12-31</t>
        </is>
      </c>
      <c r="U2300" t="n">
        <v>31</v>
      </c>
      <c r="V2300" t="inlineStr"/>
    </row>
    <row r="2301">
      <c r="A2301" t="n">
        <v>223</v>
      </c>
      <c r="B2301" t="inlineStr">
        <is>
          <t>Registro de Publicidad Exterior Visual</t>
        </is>
      </c>
      <c r="C2301" t="inlineStr">
        <is>
          <t>GESTIÓN AMBIENTAL</t>
        </is>
      </c>
      <c r="D2301" t="inlineStr">
        <is>
          <t>Anual</t>
        </is>
      </c>
      <c r="E2301" t="inlineStr">
        <is>
          <t>Positivo</t>
        </is>
      </c>
      <c r="F2301" s="138" t="n">
        <v>44742</v>
      </c>
      <c r="G2301" t="n">
        <v>100</v>
      </c>
      <c r="K2301" t="inlineStr">
        <is>
          <t>100.0%</t>
        </is>
      </c>
      <c r="L2301" t="inlineStr">
        <is>
          <t>No Aplica</t>
        </is>
      </c>
      <c r="M2301" t="n">
        <v>2022</v>
      </c>
      <c r="N2301" t="inlineStr">
        <is>
          <t>Junio</t>
        </is>
      </c>
      <c r="O2301" t="inlineStr">
        <is>
          <t>2022-1</t>
        </is>
      </c>
      <c r="P2301" t="n">
        <v>0</v>
      </c>
      <c r="Q2301" t="n">
        <v>0</v>
      </c>
      <c r="R2301" t="n">
        <v>0</v>
      </c>
      <c r="S2301" t="inlineStr"/>
      <c r="T2301" t="inlineStr">
        <is>
          <t>223-2022-06-30</t>
        </is>
      </c>
      <c r="U2301" t="n">
        <v>30</v>
      </c>
      <c r="V2301" t="inlineStr">
        <is>
          <t>No Aplica</t>
        </is>
      </c>
    </row>
    <row r="2302">
      <c r="A2302" t="n">
        <v>223</v>
      </c>
      <c r="B2302" t="inlineStr">
        <is>
          <t>Registro de Publicidad Exterior Visual</t>
        </is>
      </c>
      <c r="C2302" t="inlineStr">
        <is>
          <t>GESTIÓN AMBIENTAL</t>
        </is>
      </c>
      <c r="D2302" t="inlineStr">
        <is>
          <t>Anual</t>
        </is>
      </c>
      <c r="E2302" t="inlineStr">
        <is>
          <t>Positivo</t>
        </is>
      </c>
      <c r="F2302" s="138" t="n">
        <v>44926</v>
      </c>
      <c r="G2302" t="n">
        <v>100</v>
      </c>
      <c r="H2302" t="n">
        <v>0</v>
      </c>
      <c r="I2302" s="76" t="n">
        <v>0</v>
      </c>
      <c r="J2302" s="76" t="n">
        <v>0</v>
      </c>
      <c r="K2302" t="inlineStr">
        <is>
          <t>100.0%</t>
        </is>
      </c>
      <c r="L2302" t="inlineStr">
        <is>
          <t>94.12%</t>
        </is>
      </c>
      <c r="M2302" t="n">
        <v>2022</v>
      </c>
      <c r="N2302" t="inlineStr">
        <is>
          <t>Diciembre</t>
        </is>
      </c>
      <c r="O2302" t="inlineStr">
        <is>
          <t>2022-2</t>
        </is>
      </c>
      <c r="P2302" t="n">
        <v>0</v>
      </c>
      <c r="Q2302" t="n">
        <v>0</v>
      </c>
      <c r="R2302" t="n">
        <v>0</v>
      </c>
      <c r="S2302" t="inlineStr"/>
      <c r="T2302" t="inlineStr">
        <is>
          <t>223-2022-12-31</t>
        </is>
      </c>
      <c r="U2302" t="n">
        <v>31</v>
      </c>
      <c r="V2302" t="inlineStr"/>
    </row>
    <row r="2303">
      <c r="A2303" t="n">
        <v>223</v>
      </c>
      <c r="B2303" t="inlineStr">
        <is>
          <t>Registro de Publicidad Exterior Visual</t>
        </is>
      </c>
      <c r="C2303" t="inlineStr">
        <is>
          <t>GESTIÓN AMBIENTAL</t>
        </is>
      </c>
      <c r="D2303" t="inlineStr">
        <is>
          <t>Anual</t>
        </is>
      </c>
      <c r="E2303" t="inlineStr">
        <is>
          <t>Positivo</t>
        </is>
      </c>
      <c r="F2303" s="138" t="n">
        <v>46022</v>
      </c>
      <c r="G2303" t="n">
        <v>100</v>
      </c>
      <c r="H2303" t="n">
        <v>91.67</v>
      </c>
      <c r="I2303" s="76" t="n">
        <v>0.9167000000000001</v>
      </c>
      <c r="J2303" s="76" t="n">
        <v>0.9167000000000001</v>
      </c>
      <c r="K2303" t="inlineStr">
        <is>
          <t>100.0%</t>
        </is>
      </c>
      <c r="L2303" t="inlineStr">
        <is>
          <t>94.12%</t>
        </is>
      </c>
      <c r="M2303" t="n">
        <v>2025</v>
      </c>
      <c r="N2303" t="inlineStr">
        <is>
          <t>Diciembre</t>
        </is>
      </c>
      <c r="O2303" t="inlineStr">
        <is>
          <t>2025-2</t>
        </is>
      </c>
      <c r="P2303" t="n">
        <v>0</v>
      </c>
      <c r="Q2303" t="n">
        <v>0</v>
      </c>
      <c r="R2303" t="n">
        <v>0</v>
      </c>
      <c r="S2303" t="inlineStr"/>
      <c r="T2303" t="inlineStr">
        <is>
          <t>223-2025-12-31</t>
        </is>
      </c>
      <c r="U2303" t="n">
        <v>31</v>
      </c>
      <c r="V2303" t="inlineStr"/>
    </row>
    <row r="2304">
      <c r="A2304" t="n">
        <v>224</v>
      </c>
      <c r="B2304" t="inlineStr">
        <is>
          <t>Cumplimiento Nivel de Emisión de Ruido</t>
        </is>
      </c>
      <c r="C2304" t="inlineStr">
        <is>
          <t>GESTIÓN AMBIENTAL</t>
        </is>
      </c>
      <c r="D2304" t="inlineStr">
        <is>
          <t>Anual</t>
        </is>
      </c>
      <c r="E2304" t="inlineStr">
        <is>
          <t>Positivo</t>
        </is>
      </c>
      <c r="F2304" s="138" t="n">
        <v>46022</v>
      </c>
      <c r="G2304" t="n">
        <v>100</v>
      </c>
      <c r="H2304" t="n">
        <v>100</v>
      </c>
      <c r="I2304" s="76" t="n">
        <v>1</v>
      </c>
      <c r="J2304" s="76" t="n">
        <v>1</v>
      </c>
      <c r="K2304" t="inlineStr">
        <is>
          <t>100.0%</t>
        </is>
      </c>
      <c r="L2304" t="inlineStr">
        <is>
          <t>100.0%</t>
        </is>
      </c>
      <c r="M2304" t="n">
        <v>2025</v>
      </c>
      <c r="N2304" t="inlineStr">
        <is>
          <t>Diciembre</t>
        </is>
      </c>
      <c r="O2304" t="inlineStr">
        <is>
          <t>2025-2</t>
        </is>
      </c>
      <c r="P2304" t="n">
        <v>0</v>
      </c>
      <c r="Q2304" t="n">
        <v>0</v>
      </c>
      <c r="R2304" t="n">
        <v>0</v>
      </c>
      <c r="S2304" t="inlineStr"/>
      <c r="T2304" t="inlineStr">
        <is>
          <t>224-2025-12-31</t>
        </is>
      </c>
      <c r="U2304" t="n">
        <v>31</v>
      </c>
      <c r="V2304" t="inlineStr"/>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38" t="n">
        <v>44377</v>
      </c>
      <c r="G2305" t="n">
        <v>1</v>
      </c>
      <c r="H2305" t="n">
        <v>0</v>
      </c>
      <c r="I2305" s="76" t="n">
        <v>0</v>
      </c>
      <c r="J2305" s="76" t="n">
        <v>0</v>
      </c>
      <c r="K2305" t="inlineStr">
        <is>
          <t>1.0%</t>
        </is>
      </c>
      <c r="L2305" t="n">
        <v/>
      </c>
      <c r="M2305" t="n">
        <v>2021</v>
      </c>
      <c r="N2305" t="inlineStr">
        <is>
          <t>Junio</t>
        </is>
      </c>
      <c r="O2305" t="inlineStr">
        <is>
          <t>2021-1</t>
        </is>
      </c>
      <c r="P2305" t="n">
        <v>0</v>
      </c>
      <c r="Q2305" t="n">
        <v>0</v>
      </c>
      <c r="R2305" t="n">
        <v>0</v>
      </c>
      <c r="S2305" t="inlineStr"/>
      <c r="T2305" t="inlineStr">
        <is>
          <t>225-2021-06-30</t>
        </is>
      </c>
      <c r="U2305" t="n">
        <v>30</v>
      </c>
      <c r="V2305" t="inlineStr"/>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38" t="n">
        <v>44561</v>
      </c>
      <c r="G2306" t="n">
        <v>1</v>
      </c>
      <c r="H2306" t="n">
        <v>0</v>
      </c>
      <c r="I2306" s="76" t="n">
        <v>0</v>
      </c>
      <c r="J2306" s="76" t="n">
        <v>0</v>
      </c>
      <c r="K2306" t="inlineStr">
        <is>
          <t>1.0%</t>
        </is>
      </c>
      <c r="L2306" t="n">
        <v/>
      </c>
      <c r="M2306" t="n">
        <v>2021</v>
      </c>
      <c r="N2306" t="inlineStr">
        <is>
          <t>Diciembre</t>
        </is>
      </c>
      <c r="O2306" t="inlineStr">
        <is>
          <t>2021-2</t>
        </is>
      </c>
      <c r="P2306" t="n">
        <v>0</v>
      </c>
      <c r="Q2306" t="n">
        <v>0</v>
      </c>
      <c r="R2306" t="n">
        <v>0</v>
      </c>
      <c r="S2306" t="inlineStr"/>
      <c r="T2306" t="inlineStr">
        <is>
          <t>225-2021-12-31</t>
        </is>
      </c>
      <c r="U2306" t="n">
        <v>31</v>
      </c>
      <c r="V2306" t="inlineStr"/>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38" t="n">
        <v>44742</v>
      </c>
      <c r="G2307" t="n">
        <v>1</v>
      </c>
      <c r="H2307" t="n">
        <v>0</v>
      </c>
      <c r="I2307" s="76" t="n">
        <v>0</v>
      </c>
      <c r="J2307" s="76" t="n">
        <v>0</v>
      </c>
      <c r="K2307" t="inlineStr">
        <is>
          <t>1.0%</t>
        </is>
      </c>
      <c r="L2307" t="n">
        <v/>
      </c>
      <c r="M2307" t="n">
        <v>2022</v>
      </c>
      <c r="N2307" t="inlineStr">
        <is>
          <t>Junio</t>
        </is>
      </c>
      <c r="O2307" t="inlineStr">
        <is>
          <t>2022-1</t>
        </is>
      </c>
      <c r="P2307" t="n">
        <v>0</v>
      </c>
      <c r="Q2307" t="n">
        <v>0</v>
      </c>
      <c r="R2307" t="n">
        <v>0</v>
      </c>
      <c r="S2307" t="inlineStr"/>
      <c r="T2307" t="inlineStr">
        <is>
          <t>225-2022-06-30</t>
        </is>
      </c>
      <c r="U2307" t="n">
        <v>30</v>
      </c>
      <c r="V2307" t="inlineStr"/>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38" t="n">
        <v>44926</v>
      </c>
      <c r="G2308" t="n">
        <v>1</v>
      </c>
      <c r="H2308" t="n">
        <v>0</v>
      </c>
      <c r="I2308" s="76" t="n">
        <v>0</v>
      </c>
      <c r="J2308" s="76" t="n">
        <v>0</v>
      </c>
      <c r="K2308" t="inlineStr">
        <is>
          <t>1.0%</t>
        </is>
      </c>
      <c r="L2308" t="n">
        <v/>
      </c>
      <c r="M2308" t="n">
        <v>2022</v>
      </c>
      <c r="N2308" t="inlineStr">
        <is>
          <t>Diciembre</t>
        </is>
      </c>
      <c r="O2308" t="inlineStr">
        <is>
          <t>2022-2</t>
        </is>
      </c>
      <c r="P2308" t="n">
        <v>0</v>
      </c>
      <c r="Q2308" t="n">
        <v>0</v>
      </c>
      <c r="R2308" t="n">
        <v>0</v>
      </c>
      <c r="S2308" t="inlineStr"/>
      <c r="T2308" t="inlineStr">
        <is>
          <t>225-2022-12-31</t>
        </is>
      </c>
      <c r="U2308" t="n">
        <v>31</v>
      </c>
      <c r="V2308" t="inlineStr"/>
    </row>
    <row r="2309">
      <c r="A2309" t="n">
        <v>226</v>
      </c>
      <c r="B2309" t="inlineStr">
        <is>
          <t>Generación de Gases de Efecto Invernadero</t>
        </is>
      </c>
      <c r="C2309" t="inlineStr">
        <is>
          <t>GESTIÓN AMBIENTAL</t>
        </is>
      </c>
      <c r="D2309" t="inlineStr">
        <is>
          <t>Anual</t>
        </is>
      </c>
      <c r="E2309" t="inlineStr">
        <is>
          <t>Positivo</t>
        </is>
      </c>
      <c r="F2309" s="138" t="n">
        <v>44561</v>
      </c>
      <c r="G2309" t="n">
        <v>2</v>
      </c>
      <c r="H2309" t="n">
        <v>0</v>
      </c>
      <c r="I2309" s="76" t="n">
        <v>0</v>
      </c>
      <c r="J2309" s="76" t="n">
        <v>0</v>
      </c>
      <c r="K2309" t="inlineStr">
        <is>
          <t>2.0%</t>
        </is>
      </c>
      <c r="L2309" t="n">
        <v/>
      </c>
      <c r="M2309" t="n">
        <v>2021</v>
      </c>
      <c r="N2309" t="inlineStr">
        <is>
          <t>Diciembre</t>
        </is>
      </c>
      <c r="O2309" t="inlineStr">
        <is>
          <t>2021-2</t>
        </is>
      </c>
      <c r="P2309" t="n">
        <v>0</v>
      </c>
      <c r="Q2309" t="n">
        <v>0</v>
      </c>
      <c r="R2309" t="n">
        <v>0</v>
      </c>
      <c r="S2309" t="inlineStr"/>
      <c r="T2309" t="inlineStr">
        <is>
          <t>226-2021-12-31</t>
        </is>
      </c>
      <c r="U2309" t="n">
        <v>31</v>
      </c>
      <c r="V2309" t="inlineStr"/>
    </row>
    <row r="2310">
      <c r="A2310" t="n">
        <v>227</v>
      </c>
      <c r="B2310" t="inlineStr">
        <is>
          <t>Generación de Gases de Efecto Invernadero per Cápita</t>
        </is>
      </c>
      <c r="C2310" t="inlineStr">
        <is>
          <t>GESTIÓN AMBIENTAL</t>
        </is>
      </c>
      <c r="D2310" t="inlineStr">
        <is>
          <t>Anual</t>
        </is>
      </c>
      <c r="E2310" t="inlineStr">
        <is>
          <t>Negativo</t>
        </is>
      </c>
      <c r="F2310" s="138" t="n">
        <v>44561</v>
      </c>
      <c r="G2310" t="n">
        <v>0.3</v>
      </c>
      <c r="H2310" t="n">
        <v>0</v>
      </c>
      <c r="K2310" t="inlineStr">
        <is>
          <t>0.3%</t>
        </is>
      </c>
      <c r="L2310" t="n">
        <v/>
      </c>
      <c r="M2310" t="n">
        <v>2021</v>
      </c>
      <c r="N2310" t="inlineStr">
        <is>
          <t>Diciembre</t>
        </is>
      </c>
      <c r="O2310" t="inlineStr">
        <is>
          <t>2021-2</t>
        </is>
      </c>
      <c r="P2310" t="n">
        <v>0</v>
      </c>
      <c r="Q2310" t="n">
        <v>0</v>
      </c>
      <c r="R2310" t="n">
        <v>0</v>
      </c>
      <c r="S2310" t="inlineStr"/>
      <c r="T2310" t="inlineStr">
        <is>
          <t>227-2021-12-31</t>
        </is>
      </c>
      <c r="U2310" t="n">
        <v>31</v>
      </c>
      <c r="V2310" t="inlineStr"/>
    </row>
    <row r="2311">
      <c r="A2311" t="n">
        <v>228</v>
      </c>
      <c r="B2311" t="inlineStr">
        <is>
          <t>Compensación de Gases de Efecto Invernadero</t>
        </is>
      </c>
      <c r="C2311" t="inlineStr">
        <is>
          <t>GESTIÓN AMBIENTAL</t>
        </is>
      </c>
      <c r="D2311" t="inlineStr">
        <is>
          <t>Anual</t>
        </is>
      </c>
      <c r="E2311" t="inlineStr">
        <is>
          <t>Positivo</t>
        </is>
      </c>
      <c r="F2311" s="138" t="n">
        <v>44561</v>
      </c>
      <c r="G2311" t="n">
        <v>100</v>
      </c>
      <c r="H2311" t="n">
        <v>137.4349377156559</v>
      </c>
      <c r="I2311" s="76" t="n">
        <v>1.3</v>
      </c>
      <c r="J2311" s="76" t="n">
        <v>1.374349377156559</v>
      </c>
      <c r="K2311" t="inlineStr">
        <is>
          <t>622.69%</t>
        </is>
      </c>
      <c r="L2311" t="inlineStr">
        <is>
          <t>622.69%</t>
        </is>
      </c>
      <c r="M2311" t="n">
        <v>2021</v>
      </c>
      <c r="N2311" t="inlineStr">
        <is>
          <t>Diciembre</t>
        </is>
      </c>
      <c r="O2311" t="inlineStr">
        <is>
          <t>2021-2</t>
        </is>
      </c>
      <c r="P2311" t="n">
        <v>0</v>
      </c>
      <c r="Q2311" t="n">
        <v>0</v>
      </c>
      <c r="R2311" t="n">
        <v>0</v>
      </c>
      <c r="S2311" t="inlineStr"/>
      <c r="T2311" t="inlineStr">
        <is>
          <t>228-2021-12-31</t>
        </is>
      </c>
      <c r="U2311" t="n">
        <v>31</v>
      </c>
      <c r="V2311" t="inlineStr"/>
    </row>
    <row r="2312">
      <c r="A2312" t="n">
        <v>230</v>
      </c>
      <c r="B2312" t="inlineStr">
        <is>
          <t>Ejecución de Eventos de Formación en Materia Ambiental</t>
        </is>
      </c>
      <c r="C2312" t="inlineStr">
        <is>
          <t>GESTIÓN AMBIENTAL</t>
        </is>
      </c>
      <c r="D2312" t="inlineStr">
        <is>
          <t>Semestral</t>
        </is>
      </c>
      <c r="E2312" t="inlineStr">
        <is>
          <t>Positivo</t>
        </is>
      </c>
      <c r="F2312" s="138" t="n">
        <v>46022</v>
      </c>
      <c r="G2312" t="n">
        <v>90</v>
      </c>
      <c r="H2312" t="n">
        <v>96.72</v>
      </c>
      <c r="I2312" s="76" t="n">
        <v>1.074666666666667</v>
      </c>
      <c r="J2312" s="76" t="n">
        <v>1.074666666666667</v>
      </c>
      <c r="K2312" t="inlineStr">
        <is>
          <t>90.0%</t>
        </is>
      </c>
      <c r="L2312" t="inlineStr">
        <is>
          <t>100.0%</t>
        </is>
      </c>
      <c r="M2312" t="n">
        <v>2025</v>
      </c>
      <c r="N2312" t="inlineStr">
        <is>
          <t>Diciembre</t>
        </is>
      </c>
      <c r="O2312" t="inlineStr">
        <is>
          <t>2025-2</t>
        </is>
      </c>
      <c r="P2312" t="n">
        <v>0</v>
      </c>
      <c r="Q2312" t="n">
        <v>0</v>
      </c>
      <c r="R2312" t="n">
        <v>0</v>
      </c>
      <c r="S2312" t="inlineStr"/>
      <c r="T2312" t="inlineStr">
        <is>
          <t>230-2025-12-31</t>
        </is>
      </c>
      <c r="U2312" t="n">
        <v>31</v>
      </c>
      <c r="V2312" t="inlineStr"/>
    </row>
    <row r="2313">
      <c r="A2313" t="n">
        <v>231</v>
      </c>
      <c r="B2313" t="inlineStr">
        <is>
          <t>Asistencia Eventos de Formación en Materia Ambiental</t>
        </is>
      </c>
      <c r="C2313" t="inlineStr">
        <is>
          <t>GESTIÓN AMBIENTAL</t>
        </is>
      </c>
      <c r="D2313" t="inlineStr">
        <is>
          <t>Semestral</t>
        </is>
      </c>
      <c r="E2313" t="inlineStr">
        <is>
          <t>Positivo</t>
        </is>
      </c>
      <c r="F2313" s="138" t="n">
        <v>46022</v>
      </c>
      <c r="G2313" t="n">
        <v>35</v>
      </c>
      <c r="H2313" t="n">
        <v>7277.98</v>
      </c>
      <c r="I2313" s="76" t="n">
        <v>1.3</v>
      </c>
      <c r="J2313" s="76" t="n">
        <v>207.9422857142857</v>
      </c>
      <c r="K2313" t="inlineStr">
        <is>
          <t>35.0%</t>
        </is>
      </c>
      <c r="L2313" t="inlineStr">
        <is>
          <t>100.0%</t>
        </is>
      </c>
      <c r="M2313" t="n">
        <v>2025</v>
      </c>
      <c r="N2313" t="inlineStr">
        <is>
          <t>Diciembre</t>
        </is>
      </c>
      <c r="O2313" t="inlineStr">
        <is>
          <t>2025-2</t>
        </is>
      </c>
      <c r="P2313" t="n">
        <v>0</v>
      </c>
      <c r="Q2313" t="n">
        <v>0</v>
      </c>
      <c r="R2313" t="n">
        <v>0</v>
      </c>
      <c r="S2313" t="inlineStr"/>
      <c r="T2313" t="inlineStr">
        <is>
          <t>231-2025-12-31</t>
        </is>
      </c>
      <c r="U2313" t="n">
        <v>31</v>
      </c>
      <c r="V2313" t="inlineStr"/>
    </row>
    <row r="2314">
      <c r="A2314" t="n">
        <v>232</v>
      </c>
      <c r="B2314" t="inlineStr">
        <is>
          <t>Ejecución de las Comunicaciones en Materia Ambiental</t>
        </is>
      </c>
      <c r="C2314" t="inlineStr">
        <is>
          <t>GESTIÓN AMBIENTAL</t>
        </is>
      </c>
      <c r="D2314" t="inlineStr">
        <is>
          <t>Semestral</t>
        </is>
      </c>
      <c r="E2314" t="inlineStr">
        <is>
          <t>Positivo</t>
        </is>
      </c>
      <c r="F2314" s="138" t="n">
        <v>46022</v>
      </c>
      <c r="G2314" t="n">
        <v>90</v>
      </c>
      <c r="H2314" t="n">
        <v>80.84999999999999</v>
      </c>
      <c r="I2314" s="76" t="n">
        <v>0.8983333333333333</v>
      </c>
      <c r="J2314" s="76" t="n">
        <v>0.8983333333333333</v>
      </c>
      <c r="K2314" t="inlineStr">
        <is>
          <t>90.0%</t>
        </is>
      </c>
      <c r="L2314" t="inlineStr">
        <is>
          <t>84.62%</t>
        </is>
      </c>
      <c r="M2314" t="n">
        <v>2025</v>
      </c>
      <c r="N2314" t="inlineStr">
        <is>
          <t>Diciembre</t>
        </is>
      </c>
      <c r="O2314" t="inlineStr">
        <is>
          <t>2025-2</t>
        </is>
      </c>
      <c r="P2314" t="n">
        <v>0</v>
      </c>
      <c r="Q2314" t="n">
        <v>0</v>
      </c>
      <c r="R2314" t="n">
        <v>0</v>
      </c>
      <c r="S2314" t="inlineStr"/>
      <c r="T2314" t="inlineStr">
        <is>
          <t>232-2025-12-31</t>
        </is>
      </c>
      <c r="U2314" t="n">
        <v>31</v>
      </c>
      <c r="V2314" t="inlineStr"/>
    </row>
    <row r="2315">
      <c r="A2315" t="n">
        <v>236</v>
      </c>
      <c r="B2315" t="inlineStr">
        <is>
          <t>Actos Administrativos o Decisiones Judiciales Ambientales</t>
        </is>
      </c>
      <c r="C2315" t="inlineStr">
        <is>
          <t>GESTIÓN AMBIENTAL</t>
        </is>
      </c>
      <c r="D2315" t="inlineStr">
        <is>
          <t>Anual</t>
        </is>
      </c>
      <c r="E2315" t="inlineStr">
        <is>
          <t>Negativo</t>
        </is>
      </c>
      <c r="F2315" s="138" t="n">
        <v>46022</v>
      </c>
      <c r="G2315" t="n">
        <v>0</v>
      </c>
      <c r="H2315" t="n">
        <v>0</v>
      </c>
      <c r="K2315" t="inlineStr">
        <is>
          <t>0.0%</t>
        </is>
      </c>
      <c r="L2315" t="inlineStr">
        <is>
          <t>0.0%</t>
        </is>
      </c>
      <c r="M2315" t="n">
        <v>2025</v>
      </c>
      <c r="N2315" t="inlineStr">
        <is>
          <t>Diciembre</t>
        </is>
      </c>
      <c r="O2315" t="inlineStr">
        <is>
          <t>2025-2</t>
        </is>
      </c>
      <c r="P2315" t="n">
        <v>0</v>
      </c>
      <c r="Q2315" t="n">
        <v>0</v>
      </c>
      <c r="R2315" t="n">
        <v>0</v>
      </c>
      <c r="S2315" t="inlineStr"/>
      <c r="T2315" t="inlineStr">
        <is>
          <t>236-2025-12-31</t>
        </is>
      </c>
      <c r="U2315" t="n">
        <v>31</v>
      </c>
      <c r="V2315" t="inlineStr"/>
    </row>
    <row r="2316">
      <c r="A2316" t="n">
        <v>238</v>
      </c>
      <c r="B2316" t="inlineStr">
        <is>
          <t>Cumplimiento de la Protección del Medio Ambiente</t>
        </is>
      </c>
      <c r="C2316" t="inlineStr">
        <is>
          <t>GESTIÓN AMBIENTAL</t>
        </is>
      </c>
      <c r="D2316" t="inlineStr">
        <is>
          <t>Trimestral</t>
        </is>
      </c>
      <c r="E2316" t="inlineStr">
        <is>
          <t>Positivo</t>
        </is>
      </c>
      <c r="F2316" s="138" t="n">
        <v>44742</v>
      </c>
      <c r="G2316" t="n">
        <v>90</v>
      </c>
      <c r="K2316" t="inlineStr">
        <is>
          <t>180.0%</t>
        </is>
      </c>
      <c r="L2316" t="inlineStr">
        <is>
          <t>No Aplica</t>
        </is>
      </c>
      <c r="M2316" t="n">
        <v>2022</v>
      </c>
      <c r="N2316" t="inlineStr">
        <is>
          <t>Junio</t>
        </is>
      </c>
      <c r="O2316" t="inlineStr">
        <is>
          <t>2022-1</t>
        </is>
      </c>
      <c r="P2316" t="n">
        <v>0</v>
      </c>
      <c r="Q2316" t="n">
        <v>0</v>
      </c>
      <c r="R2316" t="n">
        <v>0</v>
      </c>
      <c r="S2316" t="inlineStr"/>
      <c r="T2316" t="inlineStr">
        <is>
          <t>238-2022-06-30</t>
        </is>
      </c>
      <c r="U2316" t="n">
        <v>30</v>
      </c>
      <c r="V2316" t="inlineStr">
        <is>
          <t>No Aplica</t>
        </is>
      </c>
    </row>
    <row r="2317">
      <c r="A2317" t="n">
        <v>238</v>
      </c>
      <c r="B2317" t="inlineStr">
        <is>
          <t>Cumplimiento de la Protección del Medio Ambiente</t>
        </is>
      </c>
      <c r="C2317" t="inlineStr">
        <is>
          <t>GESTIÓN AMBIENTAL</t>
        </is>
      </c>
      <c r="D2317" t="inlineStr">
        <is>
          <t>Trimestral</t>
        </is>
      </c>
      <c r="E2317" t="inlineStr">
        <is>
          <t>Positivo</t>
        </is>
      </c>
      <c r="F2317" s="138" t="n">
        <v>44926</v>
      </c>
      <c r="G2317" t="n">
        <v>90</v>
      </c>
      <c r="K2317" t="inlineStr">
        <is>
          <t>180.0%</t>
        </is>
      </c>
      <c r="L2317" t="inlineStr">
        <is>
          <t>No Aplica</t>
        </is>
      </c>
      <c r="M2317" t="n">
        <v>2022</v>
      </c>
      <c r="N2317" t="inlineStr">
        <is>
          <t>Diciembre</t>
        </is>
      </c>
      <c r="O2317" t="inlineStr">
        <is>
          <t>2022-2</t>
        </is>
      </c>
      <c r="P2317" t="n">
        <v>0</v>
      </c>
      <c r="Q2317" t="n">
        <v>0</v>
      </c>
      <c r="R2317" t="n">
        <v>0</v>
      </c>
      <c r="S2317" t="inlineStr"/>
      <c r="T2317" t="inlineStr">
        <is>
          <t>238-2022-12-31</t>
        </is>
      </c>
      <c r="U2317" t="n">
        <v>31</v>
      </c>
      <c r="V2317" t="inlineStr">
        <is>
          <t>No Aplica</t>
        </is>
      </c>
    </row>
    <row r="2318">
      <c r="A2318" t="n">
        <v>238</v>
      </c>
      <c r="B2318" t="inlineStr">
        <is>
          <t>Cumplimiento de la Protección del Medio Ambiente</t>
        </is>
      </c>
      <c r="C2318" t="inlineStr">
        <is>
          <t>GESTIÓN AMBIENTAL</t>
        </is>
      </c>
      <c r="D2318" t="inlineStr">
        <is>
          <t>Trimestral</t>
        </is>
      </c>
      <c r="E2318" t="inlineStr">
        <is>
          <t>Positivo</t>
        </is>
      </c>
      <c r="F2318" s="138" t="n">
        <v>46022</v>
      </c>
      <c r="G2318" t="n">
        <v>90</v>
      </c>
      <c r="H2318" t="n">
        <v>68</v>
      </c>
      <c r="I2318" s="76" t="n">
        <v>0.7555555555555555</v>
      </c>
      <c r="J2318" s="76" t="n">
        <v>0.7555555555555555</v>
      </c>
      <c r="K2318" t="inlineStr">
        <is>
          <t>180.0%</t>
        </is>
      </c>
      <c r="L2318" t="inlineStr">
        <is>
          <t>185.6%</t>
        </is>
      </c>
      <c r="M2318" t="n">
        <v>2025</v>
      </c>
      <c r="N2318" t="inlineStr">
        <is>
          <t>Diciembre</t>
        </is>
      </c>
      <c r="O2318" t="inlineStr">
        <is>
          <t>2025-2</t>
        </is>
      </c>
      <c r="P2318" t="n">
        <v>0</v>
      </c>
      <c r="Q2318" t="n">
        <v>0</v>
      </c>
      <c r="R2318" t="n">
        <v>0</v>
      </c>
      <c r="S2318" t="inlineStr"/>
      <c r="T2318" t="inlineStr">
        <is>
          <t>238-2025-12-31</t>
        </is>
      </c>
      <c r="U2318" t="n">
        <v>31</v>
      </c>
      <c r="V2318" t="inlineStr"/>
    </row>
    <row r="2319">
      <c r="A2319" t="n">
        <v>239</v>
      </c>
      <c r="B2319" t="inlineStr">
        <is>
          <t>Portafolio de Proyectos - Metrica</t>
        </is>
      </c>
      <c r="C2319" t="inlineStr">
        <is>
          <t>DIRECCIONAMIENTO ESTRATÉGICO</t>
        </is>
      </c>
      <c r="D2319" t="inlineStr">
        <is>
          <t>Mensual</t>
        </is>
      </c>
      <c r="E2319" t="inlineStr">
        <is>
          <t>Positivo</t>
        </is>
      </c>
      <c r="F2319" s="138" t="n">
        <v>44377</v>
      </c>
      <c r="H2319" t="n">
        <v>0</v>
      </c>
      <c r="K2319" t="n">
        <v/>
      </c>
      <c r="L2319" t="inlineStr">
        <is>
          <t>324.0%</t>
        </is>
      </c>
      <c r="M2319" t="n">
        <v>2021</v>
      </c>
      <c r="N2319" t="inlineStr">
        <is>
          <t>Junio</t>
        </is>
      </c>
      <c r="O2319" t="inlineStr">
        <is>
          <t>2021-1</t>
        </is>
      </c>
      <c r="P2319" t="n">
        <v>0</v>
      </c>
      <c r="Q2319" t="n">
        <v>0</v>
      </c>
      <c r="R2319" t="n">
        <v>0</v>
      </c>
      <c r="S2319" t="inlineStr"/>
      <c r="T2319" t="inlineStr">
        <is>
          <t>239-2021-06-30</t>
        </is>
      </c>
      <c r="U2319" t="n">
        <v>30</v>
      </c>
      <c r="V2319" t="inlineStr">
        <is>
          <t>Metrica</t>
        </is>
      </c>
    </row>
    <row r="2320">
      <c r="A2320" t="n">
        <v>239</v>
      </c>
      <c r="B2320" t="inlineStr">
        <is>
          <t>Portafolio de Proyectos - Metrica</t>
        </is>
      </c>
      <c r="C2320" t="inlineStr">
        <is>
          <t>DIRECCIONAMIENTO ESTRATÉGICO</t>
        </is>
      </c>
      <c r="D2320" t="inlineStr">
        <is>
          <t>Mensual</t>
        </is>
      </c>
      <c r="E2320" t="inlineStr">
        <is>
          <t>Positivo</t>
        </is>
      </c>
      <c r="F2320" s="138" t="n">
        <v>44561</v>
      </c>
      <c r="H2320" t="n">
        <v>0</v>
      </c>
      <c r="K2320" t="n">
        <v/>
      </c>
      <c r="L2320" t="inlineStr">
        <is>
          <t>324.0%</t>
        </is>
      </c>
      <c r="M2320" t="n">
        <v>2021</v>
      </c>
      <c r="N2320" t="inlineStr">
        <is>
          <t>Diciembre</t>
        </is>
      </c>
      <c r="O2320" t="inlineStr">
        <is>
          <t>2021-2</t>
        </is>
      </c>
      <c r="P2320" t="n">
        <v>0</v>
      </c>
      <c r="Q2320" t="n">
        <v>0</v>
      </c>
      <c r="R2320" t="n">
        <v>0</v>
      </c>
      <c r="S2320" t="inlineStr"/>
      <c r="T2320" t="inlineStr">
        <is>
          <t>239-2021-12-31</t>
        </is>
      </c>
      <c r="U2320" t="n">
        <v>31</v>
      </c>
      <c r="V2320" t="inlineStr">
        <is>
          <t>Metrica</t>
        </is>
      </c>
    </row>
    <row r="2321">
      <c r="A2321" t="n">
        <v>239</v>
      </c>
      <c r="B2321" t="inlineStr">
        <is>
          <t>Portafolio de Proyectos - Metrica</t>
        </is>
      </c>
      <c r="C2321" t="inlineStr">
        <is>
          <t>DIRECCIONAMIENTO ESTRATÉGICO</t>
        </is>
      </c>
      <c r="D2321" t="inlineStr">
        <is>
          <t>Mensual</t>
        </is>
      </c>
      <c r="E2321" t="inlineStr">
        <is>
          <t>Positivo</t>
        </is>
      </c>
      <c r="F2321" s="138" t="n">
        <v>44742</v>
      </c>
      <c r="H2321" t="n">
        <v>0</v>
      </c>
      <c r="K2321" t="n">
        <v/>
      </c>
      <c r="L2321" t="inlineStr">
        <is>
          <t>324.0%</t>
        </is>
      </c>
      <c r="M2321" t="n">
        <v>2022</v>
      </c>
      <c r="N2321" t="inlineStr">
        <is>
          <t>Junio</t>
        </is>
      </c>
      <c r="O2321" t="inlineStr">
        <is>
          <t>2022-1</t>
        </is>
      </c>
      <c r="P2321" t="n">
        <v>0</v>
      </c>
      <c r="Q2321" t="n">
        <v>0</v>
      </c>
      <c r="R2321" t="n">
        <v>0</v>
      </c>
      <c r="S2321" t="inlineStr"/>
      <c r="T2321" t="inlineStr">
        <is>
          <t>239-2022-06-30</t>
        </is>
      </c>
      <c r="U2321" t="n">
        <v>30</v>
      </c>
      <c r="V2321" t="inlineStr">
        <is>
          <t>Metrica</t>
        </is>
      </c>
    </row>
    <row r="2322">
      <c r="A2322" t="n">
        <v>239</v>
      </c>
      <c r="B2322" t="inlineStr">
        <is>
          <t>Portafolio de Proyectos - Metrica</t>
        </is>
      </c>
      <c r="C2322" t="inlineStr">
        <is>
          <t>DIRECCIONAMIENTO ESTRATÉGICO</t>
        </is>
      </c>
      <c r="D2322" t="inlineStr">
        <is>
          <t>Mensual</t>
        </is>
      </c>
      <c r="E2322" t="inlineStr">
        <is>
          <t>Positivo</t>
        </is>
      </c>
      <c r="F2322" s="138" t="n">
        <v>44926</v>
      </c>
      <c r="H2322" t="n">
        <v>0</v>
      </c>
      <c r="K2322" t="n">
        <v/>
      </c>
      <c r="L2322" t="inlineStr">
        <is>
          <t>324.0%</t>
        </is>
      </c>
      <c r="M2322" t="n">
        <v>2022</v>
      </c>
      <c r="N2322" t="inlineStr">
        <is>
          <t>Diciembre</t>
        </is>
      </c>
      <c r="O2322" t="inlineStr">
        <is>
          <t>2022-2</t>
        </is>
      </c>
      <c r="P2322" t="n">
        <v>0</v>
      </c>
      <c r="Q2322" t="n">
        <v>0</v>
      </c>
      <c r="R2322" t="n">
        <v>0</v>
      </c>
      <c r="S2322" t="inlineStr"/>
      <c r="T2322" t="inlineStr">
        <is>
          <t>239-2022-12-31</t>
        </is>
      </c>
      <c r="U2322" t="n">
        <v>31</v>
      </c>
      <c r="V2322" t="inlineStr">
        <is>
          <t>Metrica</t>
        </is>
      </c>
    </row>
    <row r="2323">
      <c r="A2323" t="n">
        <v>240</v>
      </c>
      <c r="B2323" t="inlineStr">
        <is>
          <t>Cumplimiento de Gestión De Proyectos Cerrados</t>
        </is>
      </c>
      <c r="C2323" t="inlineStr">
        <is>
          <t>DIRECCIONAMIENTO ESTRATÉGICO</t>
        </is>
      </c>
      <c r="D2323" t="inlineStr">
        <is>
          <t>Trimestral</t>
        </is>
      </c>
      <c r="E2323" t="inlineStr">
        <is>
          <t>Positivo</t>
        </is>
      </c>
      <c r="F2323" s="138" t="n">
        <v>46022</v>
      </c>
      <c r="G2323" t="n">
        <v>100</v>
      </c>
      <c r="H2323" t="n">
        <v>100</v>
      </c>
      <c r="I2323" s="76" t="n">
        <v>1</v>
      </c>
      <c r="J2323" s="76" t="n">
        <v>1</v>
      </c>
      <c r="K2323" t="inlineStr">
        <is>
          <t>100.0%</t>
        </is>
      </c>
      <c r="L2323" t="inlineStr">
        <is>
          <t>100.0%</t>
        </is>
      </c>
      <c r="M2323" t="n">
        <v>2025</v>
      </c>
      <c r="N2323" t="inlineStr">
        <is>
          <t>Diciembre</t>
        </is>
      </c>
      <c r="O2323" t="inlineStr">
        <is>
          <t>2025-2</t>
        </is>
      </c>
      <c r="P2323" t="n">
        <v>0</v>
      </c>
      <c r="Q2323" t="n">
        <v>0</v>
      </c>
      <c r="R2323" t="n">
        <v>0</v>
      </c>
      <c r="S2323" t="inlineStr"/>
      <c r="T2323" t="inlineStr">
        <is>
          <t>240-2025-12-31</t>
        </is>
      </c>
      <c r="U2323" t="n">
        <v>31</v>
      </c>
      <c r="V2323" t="inlineStr"/>
    </row>
    <row r="2324">
      <c r="A2324" t="n">
        <v>244</v>
      </c>
      <c r="B2324" t="inlineStr">
        <is>
          <t>GreenMetric - Nacional</t>
        </is>
      </c>
      <c r="C2324" t="inlineStr">
        <is>
          <t>GESTIÓN AMBIENTAL</t>
        </is>
      </c>
      <c r="D2324" t="inlineStr">
        <is>
          <t>Anual</t>
        </is>
      </c>
      <c r="E2324" t="inlineStr">
        <is>
          <t>Negativo</t>
        </is>
      </c>
      <c r="F2324" s="138" t="n">
        <v>44561</v>
      </c>
      <c r="H2324" t="n">
        <v>20</v>
      </c>
      <c r="K2324" t="inlineStr">
        <is>
          <t>ENT</t>
        </is>
      </c>
      <c r="L2324" t="inlineStr">
        <is>
          <t>ENT</t>
        </is>
      </c>
      <c r="M2324" t="n">
        <v>2021</v>
      </c>
      <c r="N2324" t="inlineStr">
        <is>
          <t>Diciembre</t>
        </is>
      </c>
      <c r="O2324" t="inlineStr">
        <is>
          <t>2021-2</t>
        </is>
      </c>
      <c r="P2324" t="n">
        <v>0</v>
      </c>
      <c r="Q2324" t="n">
        <v>0</v>
      </c>
      <c r="R2324" t="n">
        <v>0</v>
      </c>
      <c r="S2324" t="inlineStr"/>
      <c r="T2324" t="inlineStr">
        <is>
          <t>244-2021-12-31</t>
        </is>
      </c>
      <c r="U2324" t="n">
        <v>31</v>
      </c>
      <c r="V2324" t="inlineStr"/>
    </row>
    <row r="2325">
      <c r="A2325" t="n">
        <v>244</v>
      </c>
      <c r="B2325" t="inlineStr">
        <is>
          <t>GreenMetric - Nacional</t>
        </is>
      </c>
      <c r="C2325" t="inlineStr">
        <is>
          <t>GESTIÓN AMBIENTAL</t>
        </is>
      </c>
      <c r="D2325" t="inlineStr">
        <is>
          <t>Anual</t>
        </is>
      </c>
      <c r="E2325" t="inlineStr">
        <is>
          <t>Negativo</t>
        </is>
      </c>
      <c r="F2325" s="138" t="n">
        <v>44926</v>
      </c>
      <c r="H2325" t="n">
        <v>27</v>
      </c>
      <c r="K2325" t="inlineStr">
        <is>
          <t>ENT</t>
        </is>
      </c>
      <c r="L2325" t="inlineStr">
        <is>
          <t>ENT</t>
        </is>
      </c>
      <c r="M2325" t="n">
        <v>2022</v>
      </c>
      <c r="N2325" t="inlineStr">
        <is>
          <t>Diciembre</t>
        </is>
      </c>
      <c r="O2325" t="inlineStr">
        <is>
          <t>2022-2</t>
        </is>
      </c>
      <c r="P2325" t="n">
        <v>0</v>
      </c>
      <c r="Q2325" t="n">
        <v>0</v>
      </c>
      <c r="R2325" t="n">
        <v>0</v>
      </c>
      <c r="S2325" t="inlineStr"/>
      <c r="T2325" t="inlineStr">
        <is>
          <t>244-2022-12-31</t>
        </is>
      </c>
      <c r="U2325" t="n">
        <v>31</v>
      </c>
      <c r="V2325" t="inlineStr"/>
    </row>
    <row r="2326">
      <c r="A2326" t="n">
        <v>244</v>
      </c>
      <c r="B2326" t="inlineStr">
        <is>
          <t>GreenMetric - Nacional</t>
        </is>
      </c>
      <c r="C2326" t="inlineStr">
        <is>
          <t>GESTIÓN AMBIENTAL</t>
        </is>
      </c>
      <c r="D2326" t="inlineStr">
        <is>
          <t>Anual</t>
        </is>
      </c>
      <c r="E2326" t="inlineStr">
        <is>
          <t>Negativo</t>
        </is>
      </c>
      <c r="F2326" s="138" t="n">
        <v>46022</v>
      </c>
      <c r="G2326" t="n">
        <v>25</v>
      </c>
      <c r="H2326" t="n">
        <v>13</v>
      </c>
      <c r="I2326" s="76" t="n">
        <v>1.3</v>
      </c>
      <c r="J2326" s="76" t="n">
        <v>1.923076923076923</v>
      </c>
      <c r="K2326" t="inlineStr">
        <is>
          <t>ENT</t>
        </is>
      </c>
      <c r="L2326" t="inlineStr">
        <is>
          <t>ENT</t>
        </is>
      </c>
      <c r="M2326" t="n">
        <v>2025</v>
      </c>
      <c r="N2326" t="inlineStr">
        <is>
          <t>Diciembre</t>
        </is>
      </c>
      <c r="O2326" t="inlineStr">
        <is>
          <t>2025-2</t>
        </is>
      </c>
      <c r="P2326" t="n">
        <v>0</v>
      </c>
      <c r="Q2326" t="n">
        <v>0</v>
      </c>
      <c r="R2326" t="n">
        <v>0</v>
      </c>
      <c r="S2326" t="inlineStr"/>
      <c r="T2326" t="inlineStr">
        <is>
          <t>244-2025-12-31</t>
        </is>
      </c>
      <c r="U2326" t="n">
        <v>31</v>
      </c>
      <c r="V2326" t="inlineStr"/>
    </row>
    <row r="2327">
      <c r="A2327" t="n">
        <v>254</v>
      </c>
      <c r="B2327" t="inlineStr">
        <is>
          <t>Áreas con reportes de plan de retos</t>
        </is>
      </c>
      <c r="C2327" t="inlineStr">
        <is>
          <t>DIRECCIONAMIENTO ESTRATÉGICO</t>
        </is>
      </c>
      <c r="D2327" t="inlineStr">
        <is>
          <t>Trimestral</t>
        </is>
      </c>
      <c r="E2327" t="inlineStr">
        <is>
          <t>Positivo</t>
        </is>
      </c>
      <c r="F2327" s="138" t="n">
        <v>46022</v>
      </c>
      <c r="G2327" t="n">
        <v>100</v>
      </c>
      <c r="H2327" t="n">
        <v>100</v>
      </c>
      <c r="I2327" s="76" t="n">
        <v>1</v>
      </c>
      <c r="J2327" s="76" t="n">
        <v>1</v>
      </c>
      <c r="K2327" t="inlineStr">
        <is>
          <t>100.0%</t>
        </is>
      </c>
      <c r="L2327" t="inlineStr">
        <is>
          <t>100.0%</t>
        </is>
      </c>
      <c r="M2327" t="n">
        <v>2025</v>
      </c>
      <c r="N2327" t="inlineStr">
        <is>
          <t>Diciembre</t>
        </is>
      </c>
      <c r="O2327" t="inlineStr">
        <is>
          <t>2025-2</t>
        </is>
      </c>
      <c r="P2327" t="n">
        <v>0</v>
      </c>
      <c r="Q2327" t="n">
        <v>0</v>
      </c>
      <c r="R2327" t="n">
        <v>0</v>
      </c>
      <c r="S2327" t="inlineStr"/>
      <c r="T2327" t="inlineStr">
        <is>
          <t>254-2025-12-31</t>
        </is>
      </c>
      <c r="U2327" t="n">
        <v>31</v>
      </c>
      <c r="V2327" t="inlineStr"/>
    </row>
    <row r="2328">
      <c r="A2328" t="n">
        <v>255</v>
      </c>
      <c r="B2328" t="inlineStr">
        <is>
          <t>Informe anual de índice H</t>
        </is>
      </c>
      <c r="C2328" t="inlineStr">
        <is>
          <t>RECURSOS ACADÉMICOS Y DE INVESTIGACIÓN</t>
        </is>
      </c>
      <c r="D2328" t="inlineStr">
        <is>
          <t>Anual</t>
        </is>
      </c>
      <c r="E2328" t="inlineStr">
        <is>
          <t>Positivo</t>
        </is>
      </c>
      <c r="F2328" s="138" t="n">
        <v>44926</v>
      </c>
      <c r="K2328" t="inlineStr">
        <is>
          <t>100.0%</t>
        </is>
      </c>
      <c r="L2328" t="inlineStr">
        <is>
          <t>No Aplica</t>
        </is>
      </c>
      <c r="M2328" t="n">
        <v>2022</v>
      </c>
      <c r="N2328" t="inlineStr">
        <is>
          <t>Diciembre</t>
        </is>
      </c>
      <c r="O2328" t="inlineStr">
        <is>
          <t>2022-2</t>
        </is>
      </c>
      <c r="P2328" t="n">
        <v>0</v>
      </c>
      <c r="Q2328" t="n">
        <v>0</v>
      </c>
      <c r="R2328" t="n">
        <v>0</v>
      </c>
      <c r="S2328" t="inlineStr"/>
      <c r="T2328" t="inlineStr">
        <is>
          <t>255-2022-12-31</t>
        </is>
      </c>
      <c r="U2328" t="n">
        <v>31</v>
      </c>
      <c r="V2328" t="inlineStr">
        <is>
          <t>No Aplica</t>
        </is>
      </c>
    </row>
    <row r="2329">
      <c r="A2329" t="n">
        <v>265</v>
      </c>
      <c r="B2329" t="inlineStr">
        <is>
          <t>Eficiencia Emisión De Conceptos Jurídicos (Jurídicos)</t>
        </is>
      </c>
      <c r="C2329" t="inlineStr">
        <is>
          <t>GESTIÓN JURÍDICA Y NORMATIVA</t>
        </is>
      </c>
      <c r="D2329" t="inlineStr">
        <is>
          <t>Trimestral</t>
        </is>
      </c>
      <c r="E2329" t="inlineStr">
        <is>
          <t>Positivo</t>
        </is>
      </c>
      <c r="F2329" s="138" t="n">
        <v>46022</v>
      </c>
      <c r="G2329" t="n">
        <v>95</v>
      </c>
      <c r="H2329" t="n">
        <v>100</v>
      </c>
      <c r="I2329" s="76" t="n">
        <v>1.052631578947368</v>
      </c>
      <c r="J2329" s="76" t="n">
        <v>1.052631578947368</v>
      </c>
      <c r="K2329" t="inlineStr">
        <is>
          <t>95.0%</t>
        </is>
      </c>
      <c r="L2329" t="inlineStr">
        <is>
          <t>100.0%</t>
        </is>
      </c>
      <c r="M2329" t="n">
        <v>2025</v>
      </c>
      <c r="N2329" t="inlineStr">
        <is>
          <t>Diciembre</t>
        </is>
      </c>
      <c r="O2329" t="inlineStr">
        <is>
          <t>2025-2</t>
        </is>
      </c>
      <c r="P2329" t="n">
        <v>0</v>
      </c>
      <c r="Q2329" t="n">
        <v>0</v>
      </c>
      <c r="R2329" t="n">
        <v>0</v>
      </c>
      <c r="S2329" t="inlineStr"/>
      <c r="T2329" t="inlineStr">
        <is>
          <t>265-2025-12-31</t>
        </is>
      </c>
      <c r="U2329" t="n">
        <v>31</v>
      </c>
      <c r="V2329" t="inlineStr"/>
    </row>
    <row r="2330">
      <c r="A2330" t="n">
        <v>266</v>
      </c>
      <c r="B2330" t="inlineStr">
        <is>
          <t>Oportunidad en la elaboración de contratos</t>
        </is>
      </c>
      <c r="C2330" t="inlineStr">
        <is>
          <t>GESTIÓN JURÍDICA Y NORMATIVA</t>
        </is>
      </c>
      <c r="D2330" t="inlineStr">
        <is>
          <t>Trimestral</t>
        </is>
      </c>
      <c r="E2330" t="inlineStr">
        <is>
          <t>Positivo</t>
        </is>
      </c>
      <c r="F2330" s="138" t="n">
        <v>46022</v>
      </c>
      <c r="G2330" t="n">
        <v>95</v>
      </c>
      <c r="H2330" t="n">
        <v>96.2</v>
      </c>
      <c r="I2330" s="76" t="n">
        <v>1.012631578947369</v>
      </c>
      <c r="J2330" s="76" t="n">
        <v>1.012631578947369</v>
      </c>
      <c r="K2330" t="inlineStr">
        <is>
          <t>95.0%</t>
        </is>
      </c>
      <c r="L2330" t="inlineStr">
        <is>
          <t>53.15%</t>
        </is>
      </c>
      <c r="M2330" t="n">
        <v>2025</v>
      </c>
      <c r="N2330" t="inlineStr">
        <is>
          <t>Diciembre</t>
        </is>
      </c>
      <c r="O2330" t="inlineStr">
        <is>
          <t>2025-2</t>
        </is>
      </c>
      <c r="P2330" t="n">
        <v>0</v>
      </c>
      <c r="Q2330" t="n">
        <v>0</v>
      </c>
      <c r="R2330" t="n">
        <v>0</v>
      </c>
      <c r="S2330" t="inlineStr"/>
      <c r="T2330" t="inlineStr">
        <is>
          <t>266-2025-12-31</t>
        </is>
      </c>
      <c r="U2330" t="n">
        <v>31</v>
      </c>
      <c r="V2330" t="inlineStr"/>
    </row>
    <row r="2331">
      <c r="A2331" t="n">
        <v>272</v>
      </c>
      <c r="B2331" t="inlineStr">
        <is>
          <t>Proporción de accidentes de trabajo mortales</t>
        </is>
      </c>
      <c r="C2331" t="inlineStr">
        <is>
          <t>GESTIÓN DE SEGURIDAD Y SALUD EN EL TRABAJO</t>
        </is>
      </c>
      <c r="D2331" t="inlineStr">
        <is>
          <t>Anual</t>
        </is>
      </c>
      <c r="E2331" t="inlineStr">
        <is>
          <t>Negativo</t>
        </is>
      </c>
      <c r="F2331" s="138" t="n">
        <v>44561</v>
      </c>
      <c r="G2331" t="n">
        <v>0</v>
      </c>
      <c r="H2331" t="n">
        <v>0</v>
      </c>
      <c r="K2331" t="inlineStr">
        <is>
          <t>0.0%</t>
        </is>
      </c>
      <c r="L2331" t="inlineStr">
        <is>
          <t>0.0%</t>
        </is>
      </c>
      <c r="M2331" t="n">
        <v>2021</v>
      </c>
      <c r="N2331" t="inlineStr">
        <is>
          <t>Diciembre</t>
        </is>
      </c>
      <c r="O2331" t="inlineStr">
        <is>
          <t>2021-2</t>
        </is>
      </c>
      <c r="P2331" t="n">
        <v>0</v>
      </c>
      <c r="Q2331" t="n">
        <v>0</v>
      </c>
      <c r="R2331" t="n">
        <v>0</v>
      </c>
      <c r="S2331" t="inlineStr"/>
      <c r="T2331" t="inlineStr">
        <is>
          <t>272-2021-12-31</t>
        </is>
      </c>
      <c r="U2331" t="n">
        <v>31</v>
      </c>
      <c r="V2331" t="inlineStr"/>
    </row>
    <row r="2332">
      <c r="A2332" t="n">
        <v>272</v>
      </c>
      <c r="B2332" t="inlineStr">
        <is>
          <t>Proporción de accidentes de trabajo mortales</t>
        </is>
      </c>
      <c r="C2332" t="inlineStr">
        <is>
          <t>GESTIÓN DE SEGURIDAD Y SALUD EN EL TRABAJO</t>
        </is>
      </c>
      <c r="D2332" t="inlineStr">
        <is>
          <t>Anual</t>
        </is>
      </c>
      <c r="E2332" t="inlineStr">
        <is>
          <t>Negativo</t>
        </is>
      </c>
      <c r="F2332" s="138" t="n">
        <v>44926</v>
      </c>
      <c r="G2332" t="n">
        <v>0</v>
      </c>
      <c r="H2332" t="n">
        <v>0</v>
      </c>
      <c r="K2332" t="inlineStr">
        <is>
          <t>0.0%</t>
        </is>
      </c>
      <c r="L2332" t="inlineStr">
        <is>
          <t>0.0%</t>
        </is>
      </c>
      <c r="M2332" t="n">
        <v>2022</v>
      </c>
      <c r="N2332" t="inlineStr">
        <is>
          <t>Diciembre</t>
        </is>
      </c>
      <c r="O2332" t="inlineStr">
        <is>
          <t>2022-2</t>
        </is>
      </c>
      <c r="P2332" t="n">
        <v>0</v>
      </c>
      <c r="Q2332" t="n">
        <v>0</v>
      </c>
      <c r="R2332" t="n">
        <v>0</v>
      </c>
      <c r="S2332" t="inlineStr"/>
      <c r="T2332" t="inlineStr">
        <is>
          <t>272-2022-12-31</t>
        </is>
      </c>
      <c r="U2332" t="n">
        <v>31</v>
      </c>
      <c r="V2332" t="inlineStr"/>
    </row>
    <row r="2333">
      <c r="A2333" t="n">
        <v>275</v>
      </c>
      <c r="B2333" t="inlineStr">
        <is>
          <t>Satisfacción Institucional por grupo de interes</t>
        </is>
      </c>
      <c r="C2333" t="inlineStr">
        <is>
          <t>EXPERIENCIA INSTITUCIONAL</t>
        </is>
      </c>
      <c r="D2333" t="inlineStr">
        <is>
          <t>Semestral</t>
        </is>
      </c>
      <c r="E2333" t="inlineStr">
        <is>
          <t>Positivo</t>
        </is>
      </c>
      <c r="F2333" s="138" t="n">
        <v>44561</v>
      </c>
      <c r="G2333" t="n">
        <v>80</v>
      </c>
      <c r="H2333" t="n">
        <v>0</v>
      </c>
      <c r="I2333" s="76" t="n">
        <v>0</v>
      </c>
      <c r="J2333" s="76" t="n">
        <v>0</v>
      </c>
      <c r="K2333" t="inlineStr">
        <is>
          <t>80.0%</t>
        </is>
      </c>
      <c r="L2333" t="inlineStr">
        <is>
          <t>90.84%</t>
        </is>
      </c>
      <c r="M2333" t="n">
        <v>2021</v>
      </c>
      <c r="N2333" t="inlineStr">
        <is>
          <t>Diciembre</t>
        </is>
      </c>
      <c r="O2333" t="inlineStr">
        <is>
          <t>2021-2</t>
        </is>
      </c>
      <c r="P2333" t="n">
        <v>0</v>
      </c>
      <c r="Q2333" t="n">
        <v>0</v>
      </c>
      <c r="R2333" t="n">
        <v>0</v>
      </c>
      <c r="S2333" t="inlineStr"/>
      <c r="T2333" t="inlineStr">
        <is>
          <t>275-2021-12-31</t>
        </is>
      </c>
      <c r="U2333" t="n">
        <v>31</v>
      </c>
      <c r="V2333" t="inlineStr"/>
    </row>
    <row r="2334">
      <c r="A2334" t="n">
        <v>275</v>
      </c>
      <c r="B2334" t="inlineStr">
        <is>
          <t>Satisfacción Institucional por grupo de interes</t>
        </is>
      </c>
      <c r="C2334" t="inlineStr">
        <is>
          <t>EXPERIENCIA INSTITUCIONAL</t>
        </is>
      </c>
      <c r="D2334" t="inlineStr">
        <is>
          <t>Semestral</t>
        </is>
      </c>
      <c r="E2334" t="inlineStr">
        <is>
          <t>Positivo</t>
        </is>
      </c>
      <c r="F2334" s="138" t="n">
        <v>44742</v>
      </c>
      <c r="G2334" t="n">
        <v>80</v>
      </c>
      <c r="K2334" t="inlineStr">
        <is>
          <t>80.0%</t>
        </is>
      </c>
      <c r="L2334" t="inlineStr">
        <is>
          <t>No Aplica</t>
        </is>
      </c>
      <c r="M2334" t="n">
        <v>2022</v>
      </c>
      <c r="N2334" t="inlineStr">
        <is>
          <t>Junio</t>
        </is>
      </c>
      <c r="O2334" t="inlineStr">
        <is>
          <t>2022-1</t>
        </is>
      </c>
      <c r="P2334" t="n">
        <v>0</v>
      </c>
      <c r="Q2334" t="n">
        <v>0</v>
      </c>
      <c r="R2334" t="n">
        <v>0</v>
      </c>
      <c r="S2334" t="inlineStr"/>
      <c r="T2334" t="inlineStr">
        <is>
          <t>275-2022-06-30</t>
        </is>
      </c>
      <c r="U2334" t="n">
        <v>30</v>
      </c>
      <c r="V2334" t="inlineStr">
        <is>
          <t>No Aplica</t>
        </is>
      </c>
    </row>
    <row r="2335">
      <c r="A2335" t="n">
        <v>275</v>
      </c>
      <c r="B2335" t="inlineStr">
        <is>
          <t>Satisfacción Institucional por grupo de interes</t>
        </is>
      </c>
      <c r="C2335" t="inlineStr">
        <is>
          <t>EXPERIENCIA INSTITUCIONAL</t>
        </is>
      </c>
      <c r="D2335" t="inlineStr">
        <is>
          <t>Semestral</t>
        </is>
      </c>
      <c r="E2335" t="inlineStr">
        <is>
          <t>Positivo</t>
        </is>
      </c>
      <c r="F2335" s="138" t="n">
        <v>44926</v>
      </c>
      <c r="G2335" t="n">
        <v>80</v>
      </c>
      <c r="H2335" t="n">
        <v>0</v>
      </c>
      <c r="I2335" s="76" t="n">
        <v>0</v>
      </c>
      <c r="J2335" s="76" t="n">
        <v>0</v>
      </c>
      <c r="K2335" t="inlineStr">
        <is>
          <t>80.0%</t>
        </is>
      </c>
      <c r="L2335" t="inlineStr">
        <is>
          <t>90.84%</t>
        </is>
      </c>
      <c r="M2335" t="n">
        <v>2022</v>
      </c>
      <c r="N2335" t="inlineStr">
        <is>
          <t>Diciembre</t>
        </is>
      </c>
      <c r="O2335" t="inlineStr">
        <is>
          <t>2022-2</t>
        </is>
      </c>
      <c r="P2335" t="n">
        <v>0</v>
      </c>
      <c r="Q2335" t="n">
        <v>0</v>
      </c>
      <c r="R2335" t="n">
        <v>0</v>
      </c>
      <c r="S2335" t="inlineStr"/>
      <c r="T2335" t="inlineStr">
        <is>
          <t>275-2022-12-31</t>
        </is>
      </c>
      <c r="U2335" t="n">
        <v>31</v>
      </c>
      <c r="V2335" t="inlineStr"/>
    </row>
    <row r="2336">
      <c r="A2336" t="n">
        <v>275</v>
      </c>
      <c r="B2336" t="inlineStr">
        <is>
          <t>Satisfacción Institucional por grupo de interes</t>
        </is>
      </c>
      <c r="C2336" t="inlineStr">
        <is>
          <t>EXPERIENCIA INSTITUCIONAL</t>
        </is>
      </c>
      <c r="D2336" t="inlineStr">
        <is>
          <t>Semestral</t>
        </is>
      </c>
      <c r="E2336" t="inlineStr">
        <is>
          <t>Positivo</t>
        </is>
      </c>
      <c r="F2336" s="138" t="n">
        <v>45107</v>
      </c>
      <c r="G2336" t="n">
        <v>80</v>
      </c>
      <c r="K2336" t="inlineStr">
        <is>
          <t>80.0%</t>
        </is>
      </c>
      <c r="L2336" t="inlineStr">
        <is>
          <t>No Aplica</t>
        </is>
      </c>
      <c r="M2336" t="n">
        <v>2023</v>
      </c>
      <c r="N2336" t="inlineStr">
        <is>
          <t>Junio</t>
        </is>
      </c>
      <c r="O2336" t="inlineStr">
        <is>
          <t>2023-1</t>
        </is>
      </c>
      <c r="P2336" t="n">
        <v>0</v>
      </c>
      <c r="Q2336" t="n">
        <v>0</v>
      </c>
      <c r="R2336" t="n">
        <v>0</v>
      </c>
      <c r="S2336" t="inlineStr"/>
      <c r="T2336" t="inlineStr">
        <is>
          <t>275-2023-06-30</t>
        </is>
      </c>
      <c r="U2336" t="n">
        <v>30</v>
      </c>
      <c r="V2336" t="inlineStr">
        <is>
          <t>No Aplica</t>
        </is>
      </c>
    </row>
    <row r="2337">
      <c r="A2337" t="n">
        <v>278</v>
      </c>
      <c r="B2337" t="inlineStr">
        <is>
          <t>Docentes contratados - Metrica</t>
        </is>
      </c>
      <c r="C2337" t="inlineStr">
        <is>
          <t>DOCENCIA</t>
        </is>
      </c>
      <c r="D2337" t="inlineStr">
        <is>
          <t>Semestral</t>
        </is>
      </c>
      <c r="E2337" t="inlineStr">
        <is>
          <t>Positivo</t>
        </is>
      </c>
      <c r="F2337" s="138" t="n">
        <v>44377</v>
      </c>
      <c r="H2337" t="n">
        <v>0</v>
      </c>
      <c r="K2337" t="n">
        <v/>
      </c>
      <c r="L2337" t="inlineStr">
        <is>
          <t>2170.0%</t>
        </is>
      </c>
      <c r="M2337" t="n">
        <v>2021</v>
      </c>
      <c r="N2337" t="inlineStr">
        <is>
          <t>Junio</t>
        </is>
      </c>
      <c r="O2337" t="inlineStr">
        <is>
          <t>2021-1</t>
        </is>
      </c>
      <c r="P2337" t="n">
        <v>0</v>
      </c>
      <c r="Q2337" t="n">
        <v>0</v>
      </c>
      <c r="R2337" t="n">
        <v>0</v>
      </c>
      <c r="S2337" t="inlineStr"/>
      <c r="T2337" t="inlineStr">
        <is>
          <t>278-2021-06-30</t>
        </is>
      </c>
      <c r="U2337" t="n">
        <v>30</v>
      </c>
      <c r="V2337" t="inlineStr">
        <is>
          <t>Metrica</t>
        </is>
      </c>
    </row>
    <row r="2338">
      <c r="A2338" t="n">
        <v>278</v>
      </c>
      <c r="B2338" t="inlineStr">
        <is>
          <t>Docentes contratados - Metrica</t>
        </is>
      </c>
      <c r="C2338" t="inlineStr">
        <is>
          <t>DOCENCIA</t>
        </is>
      </c>
      <c r="D2338" t="inlineStr">
        <is>
          <t>Semestral</t>
        </is>
      </c>
      <c r="E2338" t="inlineStr">
        <is>
          <t>Positivo</t>
        </is>
      </c>
      <c r="F2338" s="138" t="n">
        <v>44561</v>
      </c>
      <c r="H2338" t="n">
        <v>0</v>
      </c>
      <c r="K2338" t="n">
        <v/>
      </c>
      <c r="L2338" t="inlineStr">
        <is>
          <t>2170.0%</t>
        </is>
      </c>
      <c r="M2338" t="n">
        <v>2021</v>
      </c>
      <c r="N2338" t="inlineStr">
        <is>
          <t>Diciembre</t>
        </is>
      </c>
      <c r="O2338" t="inlineStr">
        <is>
          <t>2021-2</t>
        </is>
      </c>
      <c r="P2338" t="n">
        <v>0</v>
      </c>
      <c r="Q2338" t="n">
        <v>0</v>
      </c>
      <c r="R2338" t="n">
        <v>0</v>
      </c>
      <c r="S2338" t="inlineStr"/>
      <c r="T2338" t="inlineStr">
        <is>
          <t>278-2021-12-31</t>
        </is>
      </c>
      <c r="U2338" t="n">
        <v>31</v>
      </c>
      <c r="V2338" t="inlineStr">
        <is>
          <t>Metrica</t>
        </is>
      </c>
    </row>
    <row r="2339">
      <c r="A2339" t="n">
        <v>278</v>
      </c>
      <c r="B2339" t="inlineStr">
        <is>
          <t>Docentes contratados - Metrica</t>
        </is>
      </c>
      <c r="C2339" t="inlineStr">
        <is>
          <t>DOCENCIA</t>
        </is>
      </c>
      <c r="D2339" t="inlineStr">
        <is>
          <t>Semestral</t>
        </is>
      </c>
      <c r="E2339" t="inlineStr">
        <is>
          <t>Positivo</t>
        </is>
      </c>
      <c r="F2339" s="138" t="n">
        <v>44742</v>
      </c>
      <c r="H2339" t="n">
        <v>0</v>
      </c>
      <c r="K2339" t="n">
        <v/>
      </c>
      <c r="L2339" t="inlineStr">
        <is>
          <t>2170.0%</t>
        </is>
      </c>
      <c r="M2339" t="n">
        <v>2022</v>
      </c>
      <c r="N2339" t="inlineStr">
        <is>
          <t>Junio</t>
        </is>
      </c>
      <c r="O2339" t="inlineStr">
        <is>
          <t>2022-1</t>
        </is>
      </c>
      <c r="P2339" t="n">
        <v>0</v>
      </c>
      <c r="Q2339" t="n">
        <v>0</v>
      </c>
      <c r="R2339" t="n">
        <v>0</v>
      </c>
      <c r="S2339" t="inlineStr"/>
      <c r="T2339" t="inlineStr">
        <is>
          <t>278-2022-06-30</t>
        </is>
      </c>
      <c r="U2339" t="n">
        <v>30</v>
      </c>
      <c r="V2339" t="inlineStr">
        <is>
          <t>Metrica</t>
        </is>
      </c>
    </row>
    <row r="2340">
      <c r="A2340" t="n">
        <v>278</v>
      </c>
      <c r="B2340" t="inlineStr">
        <is>
          <t>Docentes contratados - Metrica</t>
        </is>
      </c>
      <c r="C2340" t="inlineStr">
        <is>
          <t>DOCENCIA</t>
        </is>
      </c>
      <c r="D2340" t="inlineStr">
        <is>
          <t>Semestral</t>
        </is>
      </c>
      <c r="E2340" t="inlineStr">
        <is>
          <t>Positivo</t>
        </is>
      </c>
      <c r="F2340" s="138" t="n">
        <v>44926</v>
      </c>
      <c r="H2340" t="n">
        <v>0</v>
      </c>
      <c r="K2340" t="n">
        <v/>
      </c>
      <c r="L2340" t="inlineStr">
        <is>
          <t>2170.0%</t>
        </is>
      </c>
      <c r="M2340" t="n">
        <v>2022</v>
      </c>
      <c r="N2340" t="inlineStr">
        <is>
          <t>Diciembre</t>
        </is>
      </c>
      <c r="O2340" t="inlineStr">
        <is>
          <t>2022-2</t>
        </is>
      </c>
      <c r="P2340" t="n">
        <v>0</v>
      </c>
      <c r="Q2340" t="n">
        <v>0</v>
      </c>
      <c r="R2340" t="n">
        <v>0</v>
      </c>
      <c r="S2340" t="inlineStr"/>
      <c r="T2340" t="inlineStr">
        <is>
          <t>278-2022-12-31</t>
        </is>
      </c>
      <c r="U2340" t="n">
        <v>31</v>
      </c>
      <c r="V2340" t="inlineStr">
        <is>
          <t>Metrica</t>
        </is>
      </c>
    </row>
    <row r="2341">
      <c r="A2341" t="n">
        <v>286</v>
      </c>
      <c r="B2341" t="inlineStr">
        <is>
          <t>Total docentes por nivel de estudios - Metrica</t>
        </is>
      </c>
      <c r="C2341" t="inlineStr">
        <is>
          <t>DOCENCIA</t>
        </is>
      </c>
      <c r="D2341" t="inlineStr">
        <is>
          <t>Semestral</t>
        </is>
      </c>
      <c r="E2341" t="inlineStr">
        <is>
          <t>Positivo</t>
        </is>
      </c>
      <c r="F2341" s="138" t="n">
        <v>44377</v>
      </c>
      <c r="H2341" t="n">
        <v>0</v>
      </c>
      <c r="K2341" t="n">
        <v/>
      </c>
      <c r="L2341" t="inlineStr">
        <is>
          <t>2170.0%</t>
        </is>
      </c>
      <c r="M2341" t="n">
        <v>2021</v>
      </c>
      <c r="N2341" t="inlineStr">
        <is>
          <t>Junio</t>
        </is>
      </c>
      <c r="O2341" t="inlineStr">
        <is>
          <t>2021-1</t>
        </is>
      </c>
      <c r="P2341" t="n">
        <v>0</v>
      </c>
      <c r="Q2341" t="n">
        <v>0</v>
      </c>
      <c r="R2341" t="n">
        <v>0</v>
      </c>
      <c r="S2341" t="inlineStr"/>
      <c r="T2341" t="inlineStr">
        <is>
          <t>286-2021-06-30</t>
        </is>
      </c>
      <c r="U2341" t="n">
        <v>30</v>
      </c>
      <c r="V2341" t="inlineStr">
        <is>
          <t>Metrica</t>
        </is>
      </c>
    </row>
    <row r="2342">
      <c r="A2342" t="n">
        <v>286</v>
      </c>
      <c r="B2342" t="inlineStr">
        <is>
          <t>Total docentes por nivel de estudios - Metrica</t>
        </is>
      </c>
      <c r="C2342" t="inlineStr">
        <is>
          <t>DOCENCIA</t>
        </is>
      </c>
      <c r="D2342" t="inlineStr">
        <is>
          <t>Semestral</t>
        </is>
      </c>
      <c r="E2342" t="inlineStr">
        <is>
          <t>Positivo</t>
        </is>
      </c>
      <c r="F2342" s="138" t="n">
        <v>44561</v>
      </c>
      <c r="H2342" t="n">
        <v>0</v>
      </c>
      <c r="K2342" t="n">
        <v/>
      </c>
      <c r="L2342" t="inlineStr">
        <is>
          <t>2170.0%</t>
        </is>
      </c>
      <c r="M2342" t="n">
        <v>2021</v>
      </c>
      <c r="N2342" t="inlineStr">
        <is>
          <t>Diciembre</t>
        </is>
      </c>
      <c r="O2342" t="inlineStr">
        <is>
          <t>2021-2</t>
        </is>
      </c>
      <c r="P2342" t="n">
        <v>0</v>
      </c>
      <c r="Q2342" t="n">
        <v>0</v>
      </c>
      <c r="R2342" t="n">
        <v>0</v>
      </c>
      <c r="S2342" t="inlineStr"/>
      <c r="T2342" t="inlineStr">
        <is>
          <t>286-2021-12-31</t>
        </is>
      </c>
      <c r="U2342" t="n">
        <v>31</v>
      </c>
      <c r="V2342" t="inlineStr">
        <is>
          <t>Metrica</t>
        </is>
      </c>
    </row>
    <row r="2343">
      <c r="A2343" t="n">
        <v>286</v>
      </c>
      <c r="B2343" t="inlineStr">
        <is>
          <t>Total docentes por nivel de estudios - Metrica</t>
        </is>
      </c>
      <c r="C2343" t="inlineStr">
        <is>
          <t>DOCENCIA</t>
        </is>
      </c>
      <c r="D2343" t="inlineStr">
        <is>
          <t>Semestral</t>
        </is>
      </c>
      <c r="E2343" t="inlineStr">
        <is>
          <t>Positivo</t>
        </is>
      </c>
      <c r="F2343" s="138" t="n">
        <v>44742</v>
      </c>
      <c r="H2343" t="n">
        <v>0</v>
      </c>
      <c r="K2343" t="n">
        <v/>
      </c>
      <c r="L2343" t="inlineStr">
        <is>
          <t>2170.0%</t>
        </is>
      </c>
      <c r="M2343" t="n">
        <v>2022</v>
      </c>
      <c r="N2343" t="inlineStr">
        <is>
          <t>Junio</t>
        </is>
      </c>
      <c r="O2343" t="inlineStr">
        <is>
          <t>2022-1</t>
        </is>
      </c>
      <c r="P2343" t="n">
        <v>0</v>
      </c>
      <c r="Q2343" t="n">
        <v>0</v>
      </c>
      <c r="R2343" t="n">
        <v>0</v>
      </c>
      <c r="S2343" t="inlineStr"/>
      <c r="T2343" t="inlineStr">
        <is>
          <t>286-2022-06-30</t>
        </is>
      </c>
      <c r="U2343" t="n">
        <v>30</v>
      </c>
      <c r="V2343" t="inlineStr">
        <is>
          <t>Metrica</t>
        </is>
      </c>
    </row>
    <row r="2344">
      <c r="A2344" t="n">
        <v>286</v>
      </c>
      <c r="B2344" t="inlineStr">
        <is>
          <t>Total docentes por nivel de estudios - Metrica</t>
        </is>
      </c>
      <c r="C2344" t="inlineStr">
        <is>
          <t>DOCENCIA</t>
        </is>
      </c>
      <c r="D2344" t="inlineStr">
        <is>
          <t>Semestral</t>
        </is>
      </c>
      <c r="E2344" t="inlineStr">
        <is>
          <t>Positivo</t>
        </is>
      </c>
      <c r="F2344" s="138" t="n">
        <v>44926</v>
      </c>
      <c r="H2344" t="n">
        <v>0</v>
      </c>
      <c r="K2344" t="n">
        <v/>
      </c>
      <c r="L2344" t="inlineStr">
        <is>
          <t>2170.0%</t>
        </is>
      </c>
      <c r="M2344" t="n">
        <v>2022</v>
      </c>
      <c r="N2344" t="inlineStr">
        <is>
          <t>Diciembre</t>
        </is>
      </c>
      <c r="O2344" t="inlineStr">
        <is>
          <t>2022-2</t>
        </is>
      </c>
      <c r="P2344" t="n">
        <v>0</v>
      </c>
      <c r="Q2344" t="n">
        <v>0</v>
      </c>
      <c r="R2344" t="n">
        <v>0</v>
      </c>
      <c r="S2344" t="inlineStr"/>
      <c r="T2344" t="inlineStr">
        <is>
          <t>286-2022-12-31</t>
        </is>
      </c>
      <c r="U2344" t="n">
        <v>31</v>
      </c>
      <c r="V2344" t="inlineStr">
        <is>
          <t>Metrica</t>
        </is>
      </c>
    </row>
    <row r="2345">
      <c r="A2345" t="n">
        <v>290</v>
      </c>
      <c r="B2345" t="inlineStr">
        <is>
          <t>Cierre eficaz de las oportunidades de mejora</t>
        </is>
      </c>
      <c r="C2345" t="inlineStr">
        <is>
          <t>PLANIFICACIÓN  Y MEJORA DEL SISTEMA INTEGRADO</t>
        </is>
      </c>
      <c r="D2345" t="inlineStr">
        <is>
          <t>Bimestral</t>
        </is>
      </c>
      <c r="E2345" t="inlineStr">
        <is>
          <t>Positivo</t>
        </is>
      </c>
      <c r="F2345" s="138" t="n">
        <v>44742</v>
      </c>
      <c r="K2345" t="inlineStr">
        <is>
          <t>540.0%</t>
        </is>
      </c>
      <c r="L2345" t="inlineStr">
        <is>
          <t>No Aplica</t>
        </is>
      </c>
      <c r="M2345" t="n">
        <v>2022</v>
      </c>
      <c r="N2345" t="inlineStr">
        <is>
          <t>Junio</t>
        </is>
      </c>
      <c r="O2345" t="inlineStr">
        <is>
          <t>2022-1</t>
        </is>
      </c>
      <c r="P2345" t="n">
        <v>0</v>
      </c>
      <c r="Q2345" t="n">
        <v>0</v>
      </c>
      <c r="R2345" t="n">
        <v>0</v>
      </c>
      <c r="S2345" t="inlineStr"/>
      <c r="T2345" t="inlineStr">
        <is>
          <t>290-2022-06-30</t>
        </is>
      </c>
      <c r="U2345" t="n">
        <v>30</v>
      </c>
      <c r="V2345" t="inlineStr">
        <is>
          <t>No Aplica</t>
        </is>
      </c>
    </row>
    <row r="2346">
      <c r="A2346" t="n">
        <v>290</v>
      </c>
      <c r="B2346" t="inlineStr">
        <is>
          <t>Cierre eficaz de las oportunidades de mejora</t>
        </is>
      </c>
      <c r="C2346" t="inlineStr">
        <is>
          <t>PLANIFICACIÓN  Y MEJORA DEL SISTEMA INTEGRADO</t>
        </is>
      </c>
      <c r="D2346" t="inlineStr">
        <is>
          <t>Bimestral</t>
        </is>
      </c>
      <c r="E2346" t="inlineStr">
        <is>
          <t>Positivo</t>
        </is>
      </c>
      <c r="F2346" s="138" t="n">
        <v>44926</v>
      </c>
      <c r="K2346" t="inlineStr">
        <is>
          <t>540.0%</t>
        </is>
      </c>
      <c r="L2346" t="inlineStr">
        <is>
          <t>No Aplica</t>
        </is>
      </c>
      <c r="M2346" t="n">
        <v>2022</v>
      </c>
      <c r="N2346" t="inlineStr">
        <is>
          <t>Diciembre</t>
        </is>
      </c>
      <c r="O2346" t="inlineStr">
        <is>
          <t>2022-2</t>
        </is>
      </c>
      <c r="P2346" t="n">
        <v>0</v>
      </c>
      <c r="Q2346" t="n">
        <v>0</v>
      </c>
      <c r="R2346" t="n">
        <v>0</v>
      </c>
      <c r="S2346" t="inlineStr"/>
      <c r="T2346" t="inlineStr">
        <is>
          <t>290-2022-12-31</t>
        </is>
      </c>
      <c r="U2346" t="n">
        <v>31</v>
      </c>
      <c r="V2346" t="inlineStr">
        <is>
          <t>No Aplica</t>
        </is>
      </c>
    </row>
    <row r="2347">
      <c r="A2347" t="n">
        <v>292</v>
      </c>
      <c r="B2347" t="inlineStr">
        <is>
          <t>Participación en Actividades deportivas</t>
        </is>
      </c>
      <c r="C2347" t="inlineStr">
        <is>
          <t>BIENESTAR INSTITUCIONAL</t>
        </is>
      </c>
      <c r="D2347" t="inlineStr">
        <is>
          <t>Semestral</t>
        </is>
      </c>
      <c r="E2347" t="inlineStr">
        <is>
          <t>Positivo</t>
        </is>
      </c>
      <c r="F2347" s="138" t="n">
        <v>44742</v>
      </c>
      <c r="K2347" t="inlineStr">
        <is>
          <t>16.0%</t>
        </is>
      </c>
      <c r="L2347" t="inlineStr">
        <is>
          <t>No Aplica</t>
        </is>
      </c>
      <c r="M2347" t="n">
        <v>2022</v>
      </c>
      <c r="N2347" t="inlineStr">
        <is>
          <t>Junio</t>
        </is>
      </c>
      <c r="O2347" t="inlineStr">
        <is>
          <t>2022-1</t>
        </is>
      </c>
      <c r="P2347" t="n">
        <v>0</v>
      </c>
      <c r="Q2347" t="n">
        <v>0</v>
      </c>
      <c r="R2347" t="n">
        <v>0</v>
      </c>
      <c r="S2347" t="inlineStr"/>
      <c r="T2347" t="inlineStr">
        <is>
          <t>292-2022-06-30</t>
        </is>
      </c>
      <c r="U2347" t="n">
        <v>30</v>
      </c>
      <c r="V2347" t="inlineStr">
        <is>
          <t>No Aplica</t>
        </is>
      </c>
    </row>
    <row r="2348">
      <c r="A2348" t="n">
        <v>292</v>
      </c>
      <c r="B2348" t="inlineStr">
        <is>
          <t>Participación en Actividades deportivas</t>
        </is>
      </c>
      <c r="C2348" t="inlineStr">
        <is>
          <t>BIENESTAR INSTITUCIONAL</t>
        </is>
      </c>
      <c r="D2348" t="inlineStr">
        <is>
          <t>Semestral</t>
        </is>
      </c>
      <c r="E2348" t="inlineStr">
        <is>
          <t>Positivo</t>
        </is>
      </c>
      <c r="F2348" s="138" t="n">
        <v>44926</v>
      </c>
      <c r="K2348" t="inlineStr">
        <is>
          <t>16.0%</t>
        </is>
      </c>
      <c r="L2348" t="inlineStr">
        <is>
          <t>No Aplica</t>
        </is>
      </c>
      <c r="M2348" t="n">
        <v>2022</v>
      </c>
      <c r="N2348" t="inlineStr">
        <is>
          <t>Diciembre</t>
        </is>
      </c>
      <c r="O2348" t="inlineStr">
        <is>
          <t>2022-2</t>
        </is>
      </c>
      <c r="P2348" t="n">
        <v>0</v>
      </c>
      <c r="Q2348" t="n">
        <v>0</v>
      </c>
      <c r="R2348" t="n">
        <v>0</v>
      </c>
      <c r="S2348" t="inlineStr"/>
      <c r="T2348" t="inlineStr">
        <is>
          <t>292-2022-12-31</t>
        </is>
      </c>
      <c r="U2348" t="n">
        <v>31</v>
      </c>
      <c r="V2348" t="inlineStr">
        <is>
          <t>No Aplica</t>
        </is>
      </c>
    </row>
    <row r="2349">
      <c r="A2349" t="n">
        <v>294</v>
      </c>
      <c r="B2349" t="inlineStr">
        <is>
          <t>Participación en actividades culturales</t>
        </is>
      </c>
      <c r="C2349" t="inlineStr">
        <is>
          <t>BIENESTAR INSTITUCIONAL</t>
        </is>
      </c>
      <c r="D2349" t="inlineStr">
        <is>
          <t>Semestral</t>
        </is>
      </c>
      <c r="E2349" t="inlineStr">
        <is>
          <t>Positivo</t>
        </is>
      </c>
      <c r="F2349" s="138" t="n">
        <v>44742</v>
      </c>
      <c r="K2349" t="inlineStr">
        <is>
          <t>16.0%</t>
        </is>
      </c>
      <c r="L2349" t="inlineStr">
        <is>
          <t>No Aplica</t>
        </is>
      </c>
      <c r="M2349" t="n">
        <v>2022</v>
      </c>
      <c r="N2349" t="inlineStr">
        <is>
          <t>Junio</t>
        </is>
      </c>
      <c r="O2349" t="inlineStr">
        <is>
          <t>2022-1</t>
        </is>
      </c>
      <c r="P2349" t="n">
        <v>0</v>
      </c>
      <c r="Q2349" t="n">
        <v>0</v>
      </c>
      <c r="R2349" t="n">
        <v>0</v>
      </c>
      <c r="S2349" t="inlineStr"/>
      <c r="T2349" t="inlineStr">
        <is>
          <t>294-2022-06-30</t>
        </is>
      </c>
      <c r="U2349" t="n">
        <v>30</v>
      </c>
      <c r="V2349" t="inlineStr">
        <is>
          <t>No Aplica</t>
        </is>
      </c>
    </row>
    <row r="2350">
      <c r="A2350" t="n">
        <v>294</v>
      </c>
      <c r="B2350" t="inlineStr">
        <is>
          <t>Participación en actividades culturales</t>
        </is>
      </c>
      <c r="C2350" t="inlineStr">
        <is>
          <t>BIENESTAR INSTITUCIONAL</t>
        </is>
      </c>
      <c r="D2350" t="inlineStr">
        <is>
          <t>Semestral</t>
        </is>
      </c>
      <c r="E2350" t="inlineStr">
        <is>
          <t>Positivo</t>
        </is>
      </c>
      <c r="F2350" s="138" t="n">
        <v>44926</v>
      </c>
      <c r="K2350" t="inlineStr">
        <is>
          <t>16.0%</t>
        </is>
      </c>
      <c r="L2350" t="inlineStr">
        <is>
          <t>No Aplica</t>
        </is>
      </c>
      <c r="M2350" t="n">
        <v>2022</v>
      </c>
      <c r="N2350" t="inlineStr">
        <is>
          <t>Diciembre</t>
        </is>
      </c>
      <c r="O2350" t="inlineStr">
        <is>
          <t>2022-2</t>
        </is>
      </c>
      <c r="P2350" t="n">
        <v>0</v>
      </c>
      <c r="Q2350" t="n">
        <v>0</v>
      </c>
      <c r="R2350" t="n">
        <v>0</v>
      </c>
      <c r="S2350" t="inlineStr"/>
      <c r="T2350" t="inlineStr">
        <is>
          <t>294-2022-12-31</t>
        </is>
      </c>
      <c r="U2350" t="n">
        <v>31</v>
      </c>
      <c r="V2350" t="inlineStr">
        <is>
          <t>No Aplica</t>
        </is>
      </c>
    </row>
    <row r="2351">
      <c r="A2351" t="n">
        <v>302</v>
      </c>
      <c r="B2351" t="inlineStr">
        <is>
          <t>N de solicitudes radicadas - (Metrica)</t>
        </is>
      </c>
      <c r="C2351" t="inlineStr">
        <is>
          <t>RECURSOS ACADÉMICOS Y DE INVESTIGACIÓN</t>
        </is>
      </c>
      <c r="D2351" t="inlineStr">
        <is>
          <t>Semestral</t>
        </is>
      </c>
      <c r="E2351" t="inlineStr">
        <is>
          <t>Positivo</t>
        </is>
      </c>
      <c r="F2351" s="138" t="n">
        <v>44377</v>
      </c>
      <c r="H2351" t="n">
        <v>0</v>
      </c>
      <c r="K2351" t="n">
        <v/>
      </c>
      <c r="L2351" t="inlineStr">
        <is>
          <t>53083.0%</t>
        </is>
      </c>
      <c r="M2351" t="n">
        <v>2021</v>
      </c>
      <c r="N2351" t="inlineStr">
        <is>
          <t>Junio</t>
        </is>
      </c>
      <c r="O2351" t="inlineStr">
        <is>
          <t>2021-1</t>
        </is>
      </c>
      <c r="P2351" t="n">
        <v>0</v>
      </c>
      <c r="Q2351" t="n">
        <v>0</v>
      </c>
      <c r="R2351" t="n">
        <v>0</v>
      </c>
      <c r="S2351" t="inlineStr"/>
      <c r="T2351" t="inlineStr">
        <is>
          <t>302-2021-06-30</t>
        </is>
      </c>
      <c r="U2351" t="n">
        <v>30</v>
      </c>
      <c r="V2351" t="inlineStr">
        <is>
          <t>Metrica</t>
        </is>
      </c>
    </row>
    <row r="2352">
      <c r="A2352" t="n">
        <v>302</v>
      </c>
      <c r="B2352" t="inlineStr">
        <is>
          <t>N de solicitudes radicadas - (Metrica)</t>
        </is>
      </c>
      <c r="C2352" t="inlineStr">
        <is>
          <t>RECURSOS ACADÉMICOS Y DE INVESTIGACIÓN</t>
        </is>
      </c>
      <c r="D2352" t="inlineStr">
        <is>
          <t>Semestral</t>
        </is>
      </c>
      <c r="E2352" t="inlineStr">
        <is>
          <t>Positivo</t>
        </is>
      </c>
      <c r="F2352" s="138" t="n">
        <v>44561</v>
      </c>
      <c r="H2352" t="n">
        <v>0</v>
      </c>
      <c r="K2352" t="n">
        <v/>
      </c>
      <c r="L2352" t="inlineStr">
        <is>
          <t>53083.0%</t>
        </is>
      </c>
      <c r="M2352" t="n">
        <v>2021</v>
      </c>
      <c r="N2352" t="inlineStr">
        <is>
          <t>Diciembre</t>
        </is>
      </c>
      <c r="O2352" t="inlineStr">
        <is>
          <t>2021-2</t>
        </is>
      </c>
      <c r="P2352" t="n">
        <v>0</v>
      </c>
      <c r="Q2352" t="n">
        <v>0</v>
      </c>
      <c r="R2352" t="n">
        <v>0</v>
      </c>
      <c r="S2352" t="inlineStr"/>
      <c r="T2352" t="inlineStr">
        <is>
          <t>302-2021-12-31</t>
        </is>
      </c>
      <c r="U2352" t="n">
        <v>31</v>
      </c>
      <c r="V2352" t="inlineStr">
        <is>
          <t>Metrica</t>
        </is>
      </c>
    </row>
    <row r="2353">
      <c r="A2353" t="n">
        <v>302</v>
      </c>
      <c r="B2353" t="inlineStr">
        <is>
          <t>N de solicitudes radicadas - (Metrica)</t>
        </is>
      </c>
      <c r="C2353" t="inlineStr">
        <is>
          <t>RECURSOS ACADÉMICOS Y DE INVESTIGACIÓN</t>
        </is>
      </c>
      <c r="D2353" t="inlineStr">
        <is>
          <t>Semestral</t>
        </is>
      </c>
      <c r="E2353" t="inlineStr">
        <is>
          <t>Positivo</t>
        </is>
      </c>
      <c r="F2353" s="138" t="n">
        <v>44742</v>
      </c>
      <c r="H2353" t="n">
        <v>0</v>
      </c>
      <c r="K2353" t="n">
        <v/>
      </c>
      <c r="L2353" t="inlineStr">
        <is>
          <t>53083.0%</t>
        </is>
      </c>
      <c r="M2353" t="n">
        <v>2022</v>
      </c>
      <c r="N2353" t="inlineStr">
        <is>
          <t>Junio</t>
        </is>
      </c>
      <c r="O2353" t="inlineStr">
        <is>
          <t>2022-1</t>
        </is>
      </c>
      <c r="P2353" t="n">
        <v>0</v>
      </c>
      <c r="Q2353" t="n">
        <v>0</v>
      </c>
      <c r="R2353" t="n">
        <v>0</v>
      </c>
      <c r="S2353" t="inlineStr"/>
      <c r="T2353" t="inlineStr">
        <is>
          <t>302-2022-06-30</t>
        </is>
      </c>
      <c r="U2353" t="n">
        <v>30</v>
      </c>
      <c r="V2353" t="inlineStr">
        <is>
          <t>Metrica</t>
        </is>
      </c>
    </row>
    <row r="2354">
      <c r="A2354" t="n">
        <v>302</v>
      </c>
      <c r="B2354" t="inlineStr">
        <is>
          <t>N de solicitudes radicadas - (Metrica)</t>
        </is>
      </c>
      <c r="C2354" t="inlineStr">
        <is>
          <t>RECURSOS ACADÉMICOS Y DE INVESTIGACIÓN</t>
        </is>
      </c>
      <c r="D2354" t="inlineStr">
        <is>
          <t>Semestral</t>
        </is>
      </c>
      <c r="E2354" t="inlineStr">
        <is>
          <t>Positivo</t>
        </is>
      </c>
      <c r="F2354" s="138" t="n">
        <v>44926</v>
      </c>
      <c r="H2354" t="n">
        <v>0</v>
      </c>
      <c r="K2354" t="n">
        <v/>
      </c>
      <c r="L2354" t="inlineStr">
        <is>
          <t>53083.0%</t>
        </is>
      </c>
      <c r="M2354" t="n">
        <v>2022</v>
      </c>
      <c r="N2354" t="inlineStr">
        <is>
          <t>Diciembre</t>
        </is>
      </c>
      <c r="O2354" t="inlineStr">
        <is>
          <t>2022-2</t>
        </is>
      </c>
      <c r="P2354" t="n">
        <v>0</v>
      </c>
      <c r="Q2354" t="n">
        <v>0</v>
      </c>
      <c r="R2354" t="n">
        <v>0</v>
      </c>
      <c r="S2354" t="inlineStr"/>
      <c r="T2354" t="inlineStr">
        <is>
          <t>302-2022-12-31</t>
        </is>
      </c>
      <c r="U2354" t="n">
        <v>31</v>
      </c>
      <c r="V2354" t="inlineStr">
        <is>
          <t>Metrica</t>
        </is>
      </c>
    </row>
    <row r="2355">
      <c r="A2355" t="n">
        <v>303</v>
      </c>
      <c r="B2355" t="inlineStr">
        <is>
          <t>Cumplimiento del cronograma de actividades de salud</t>
        </is>
      </c>
      <c r="C2355" t="inlineStr">
        <is>
          <t>BIENESTAR INSTITUCIONAL</t>
        </is>
      </c>
      <c r="D2355" t="inlineStr">
        <is>
          <t>Semestral</t>
        </is>
      </c>
      <c r="E2355" t="inlineStr">
        <is>
          <t>Positivo</t>
        </is>
      </c>
      <c r="F2355" s="138" t="n">
        <v>44742</v>
      </c>
      <c r="G2355" t="n">
        <v>100</v>
      </c>
      <c r="K2355" t="inlineStr">
        <is>
          <t>190.0%</t>
        </is>
      </c>
      <c r="L2355" t="inlineStr">
        <is>
          <t>No Aplica</t>
        </is>
      </c>
      <c r="M2355" t="n">
        <v>2022</v>
      </c>
      <c r="N2355" t="inlineStr">
        <is>
          <t>Junio</t>
        </is>
      </c>
      <c r="O2355" t="inlineStr">
        <is>
          <t>2022-1</t>
        </is>
      </c>
      <c r="P2355" t="n">
        <v>0</v>
      </c>
      <c r="Q2355" t="n">
        <v>0</v>
      </c>
      <c r="R2355" t="n">
        <v>0</v>
      </c>
      <c r="S2355" t="inlineStr"/>
      <c r="T2355" t="inlineStr">
        <is>
          <t>303-2022-06-30</t>
        </is>
      </c>
      <c r="U2355" t="n">
        <v>30</v>
      </c>
      <c r="V2355" t="inlineStr">
        <is>
          <t>No Aplica</t>
        </is>
      </c>
    </row>
    <row r="2356">
      <c r="A2356" t="n">
        <v>303</v>
      </c>
      <c r="B2356" t="inlineStr">
        <is>
          <t>Cumplimiento del cronograma de actividades de salud</t>
        </is>
      </c>
      <c r="C2356" t="inlineStr">
        <is>
          <t>BIENESTAR INSTITUCIONAL</t>
        </is>
      </c>
      <c r="D2356" t="inlineStr">
        <is>
          <t>Semestral</t>
        </is>
      </c>
      <c r="E2356" t="inlineStr">
        <is>
          <t>Positivo</t>
        </is>
      </c>
      <c r="F2356" s="138" t="n">
        <v>44926</v>
      </c>
      <c r="G2356" t="n">
        <v>100</v>
      </c>
      <c r="K2356" t="inlineStr">
        <is>
          <t>190.0%</t>
        </is>
      </c>
      <c r="L2356" t="inlineStr">
        <is>
          <t>No Aplica</t>
        </is>
      </c>
      <c r="M2356" t="n">
        <v>2022</v>
      </c>
      <c r="N2356" t="inlineStr">
        <is>
          <t>Diciembre</t>
        </is>
      </c>
      <c r="O2356" t="inlineStr">
        <is>
          <t>2022-2</t>
        </is>
      </c>
      <c r="P2356" t="n">
        <v>0</v>
      </c>
      <c r="Q2356" t="n">
        <v>0</v>
      </c>
      <c r="R2356" t="n">
        <v>0</v>
      </c>
      <c r="S2356" t="inlineStr"/>
      <c r="T2356" t="inlineStr">
        <is>
          <t>303-2022-12-31</t>
        </is>
      </c>
      <c r="U2356" t="n">
        <v>31</v>
      </c>
      <c r="V2356" t="inlineStr">
        <is>
          <t>No Aplica</t>
        </is>
      </c>
    </row>
    <row r="2357">
      <c r="A2357" t="n">
        <v>306</v>
      </c>
      <c r="B2357" t="inlineStr">
        <is>
          <t>Seguimiento KPI Plan de Desarrollo Institucional</t>
        </is>
      </c>
      <c r="C2357" t="inlineStr">
        <is>
          <t>DIRECCIONAMIENTO ESTRATÉGICO</t>
        </is>
      </c>
      <c r="D2357" t="inlineStr">
        <is>
          <t>Trimestral</t>
        </is>
      </c>
      <c r="E2357" t="inlineStr">
        <is>
          <t>Positivo</t>
        </is>
      </c>
      <c r="F2357" s="138" t="n">
        <v>44377</v>
      </c>
      <c r="G2357" t="n">
        <v>100</v>
      </c>
      <c r="H2357" t="n">
        <v>0</v>
      </c>
      <c r="I2357" s="76" t="n">
        <v>0</v>
      </c>
      <c r="J2357" s="76" t="n">
        <v>0</v>
      </c>
      <c r="K2357" t="inlineStr">
        <is>
          <t>100.0%</t>
        </is>
      </c>
      <c r="L2357" t="inlineStr">
        <is>
          <t>108.67%</t>
        </is>
      </c>
      <c r="M2357" t="n">
        <v>2021</v>
      </c>
      <c r="N2357" t="inlineStr">
        <is>
          <t>Junio</t>
        </is>
      </c>
      <c r="O2357" t="inlineStr">
        <is>
          <t>2021-1</t>
        </is>
      </c>
      <c r="P2357" t="n">
        <v>0</v>
      </c>
      <c r="Q2357" t="n">
        <v>0</v>
      </c>
      <c r="R2357" t="n">
        <v>0</v>
      </c>
      <c r="S2357" t="inlineStr"/>
      <c r="T2357" t="inlineStr">
        <is>
          <t>306-2021-06-30</t>
        </is>
      </c>
      <c r="U2357" t="n">
        <v>30</v>
      </c>
      <c r="V2357" t="inlineStr"/>
    </row>
    <row r="2358">
      <c r="A2358" t="n">
        <v>306</v>
      </c>
      <c r="B2358" t="inlineStr">
        <is>
          <t>Seguimiento KPI Plan de Desarrollo Institucional</t>
        </is>
      </c>
      <c r="C2358" t="inlineStr">
        <is>
          <t>DIRECCIONAMIENTO ESTRATÉGICO</t>
        </is>
      </c>
      <c r="D2358" t="inlineStr">
        <is>
          <t>Trimestral</t>
        </is>
      </c>
      <c r="E2358" t="inlineStr">
        <is>
          <t>Positivo</t>
        </is>
      </c>
      <c r="F2358" s="138" t="n">
        <v>44561</v>
      </c>
      <c r="G2358" t="n">
        <v>100</v>
      </c>
      <c r="H2358" t="n">
        <v>0</v>
      </c>
      <c r="I2358" s="76" t="n">
        <v>0</v>
      </c>
      <c r="J2358" s="76" t="n">
        <v>0</v>
      </c>
      <c r="K2358" t="inlineStr">
        <is>
          <t>100.0%</t>
        </is>
      </c>
      <c r="L2358" t="inlineStr">
        <is>
          <t>108.67%</t>
        </is>
      </c>
      <c r="M2358" t="n">
        <v>2021</v>
      </c>
      <c r="N2358" t="inlineStr">
        <is>
          <t>Diciembre</t>
        </is>
      </c>
      <c r="O2358" t="inlineStr">
        <is>
          <t>2021-2</t>
        </is>
      </c>
      <c r="P2358" t="n">
        <v>0</v>
      </c>
      <c r="Q2358" t="n">
        <v>0</v>
      </c>
      <c r="R2358" t="n">
        <v>0</v>
      </c>
      <c r="S2358" t="inlineStr"/>
      <c r="T2358" t="inlineStr">
        <is>
          <t>306-2021-12-31</t>
        </is>
      </c>
      <c r="U2358" t="n">
        <v>31</v>
      </c>
      <c r="V2358" t="inlineStr"/>
    </row>
    <row r="2359">
      <c r="A2359" t="n">
        <v>306</v>
      </c>
      <c r="B2359" t="inlineStr">
        <is>
          <t>Seguimiento KPI Plan de Desarrollo Institucional</t>
        </is>
      </c>
      <c r="C2359" t="inlineStr">
        <is>
          <t>DIRECCIONAMIENTO ESTRATÉGICO</t>
        </is>
      </c>
      <c r="D2359" t="inlineStr">
        <is>
          <t>Trimestral</t>
        </is>
      </c>
      <c r="E2359" t="inlineStr">
        <is>
          <t>Positivo</t>
        </is>
      </c>
      <c r="F2359" s="138" t="n">
        <v>44742</v>
      </c>
      <c r="G2359" t="n">
        <v>100</v>
      </c>
      <c r="H2359" t="n">
        <v>0</v>
      </c>
      <c r="I2359" s="76" t="n">
        <v>0</v>
      </c>
      <c r="J2359" s="76" t="n">
        <v>0</v>
      </c>
      <c r="K2359" t="inlineStr">
        <is>
          <t>100.0%</t>
        </is>
      </c>
      <c r="L2359" t="inlineStr">
        <is>
          <t>108.67%</t>
        </is>
      </c>
      <c r="M2359" t="n">
        <v>2022</v>
      </c>
      <c r="N2359" t="inlineStr">
        <is>
          <t>Junio</t>
        </is>
      </c>
      <c r="O2359" t="inlineStr">
        <is>
          <t>2022-1</t>
        </is>
      </c>
      <c r="P2359" t="n">
        <v>0</v>
      </c>
      <c r="Q2359" t="n">
        <v>0</v>
      </c>
      <c r="R2359" t="n">
        <v>0</v>
      </c>
      <c r="S2359" t="inlineStr"/>
      <c r="T2359" t="inlineStr">
        <is>
          <t>306-2022-06-30</t>
        </is>
      </c>
      <c r="U2359" t="n">
        <v>30</v>
      </c>
      <c r="V2359" t="inlineStr"/>
    </row>
    <row r="2360">
      <c r="A2360" t="n">
        <v>306</v>
      </c>
      <c r="B2360" t="inlineStr">
        <is>
          <t>Seguimiento KPI Plan de Desarrollo Institucional</t>
        </is>
      </c>
      <c r="C2360" t="inlineStr">
        <is>
          <t>DIRECCIONAMIENTO ESTRATÉGICO</t>
        </is>
      </c>
      <c r="D2360" t="inlineStr">
        <is>
          <t>Trimestral</t>
        </is>
      </c>
      <c r="E2360" t="inlineStr">
        <is>
          <t>Positivo</t>
        </is>
      </c>
      <c r="F2360" s="138" t="n">
        <v>44926</v>
      </c>
      <c r="G2360" t="n">
        <v>100</v>
      </c>
      <c r="H2360" t="n">
        <v>0</v>
      </c>
      <c r="I2360" s="76" t="n">
        <v>0</v>
      </c>
      <c r="J2360" s="76" t="n">
        <v>0</v>
      </c>
      <c r="K2360" t="inlineStr">
        <is>
          <t>100.0%</t>
        </is>
      </c>
      <c r="L2360" t="inlineStr">
        <is>
          <t>108.67%</t>
        </is>
      </c>
      <c r="M2360" t="n">
        <v>2022</v>
      </c>
      <c r="N2360" t="inlineStr">
        <is>
          <t>Diciembre</t>
        </is>
      </c>
      <c r="O2360" t="inlineStr">
        <is>
          <t>2022-2</t>
        </is>
      </c>
      <c r="P2360" t="n">
        <v>0</v>
      </c>
      <c r="Q2360" t="n">
        <v>0</v>
      </c>
      <c r="R2360" t="n">
        <v>0</v>
      </c>
      <c r="S2360" t="inlineStr"/>
      <c r="T2360" t="inlineStr">
        <is>
          <t>306-2022-12-31</t>
        </is>
      </c>
      <c r="U2360" t="n">
        <v>31</v>
      </c>
      <c r="V2360" t="inlineStr"/>
    </row>
    <row r="2361">
      <c r="A2361" t="n">
        <v>355</v>
      </c>
      <c r="B2361" t="inlineStr">
        <is>
          <t>Indice de liquidez</t>
        </is>
      </c>
      <c r="C2361" t="inlineStr">
        <is>
          <t>GESTIÓN FINANCIERA</t>
        </is>
      </c>
      <c r="D2361" t="inlineStr">
        <is>
          <t>Anual</t>
        </is>
      </c>
      <c r="E2361" t="inlineStr">
        <is>
          <t>Positivo</t>
        </is>
      </c>
      <c r="F2361" s="138" t="n">
        <v>45107</v>
      </c>
      <c r="G2361" t="n">
        <v>1</v>
      </c>
      <c r="H2361" t="n">
        <v>0.31754780991781</v>
      </c>
      <c r="I2361" s="76" t="n">
        <v>0.31754780991781</v>
      </c>
      <c r="J2361" s="76" t="n">
        <v>0.31754780991781</v>
      </c>
      <c r="K2361" t="n">
        <v/>
      </c>
      <c r="L2361" t="inlineStr">
        <is>
          <t>1.56%</t>
        </is>
      </c>
      <c r="M2361" t="n">
        <v>2023</v>
      </c>
      <c r="N2361" t="inlineStr">
        <is>
          <t>Junio</t>
        </is>
      </c>
      <c r="O2361" t="inlineStr">
        <is>
          <t>2023-1</t>
        </is>
      </c>
      <c r="P2361" t="n">
        <v>0</v>
      </c>
      <c r="Q2361" t="n">
        <v>0</v>
      </c>
      <c r="R2361" t="n">
        <v>0</v>
      </c>
      <c r="S2361" t="inlineStr"/>
      <c r="T2361" t="inlineStr">
        <is>
          <t>355-2023-06-30</t>
        </is>
      </c>
      <c r="U2361" t="n">
        <v>30</v>
      </c>
      <c r="V2361" t="inlineStr"/>
    </row>
    <row r="2362">
      <c r="A2362" t="n">
        <v>359</v>
      </c>
      <c r="B2362" t="inlineStr">
        <is>
          <t>Satisfacción Institucional CSAT</t>
        </is>
      </c>
      <c r="C2362" t="inlineStr">
        <is>
          <t>EXPERIENCIA INSTITUCIONAL</t>
        </is>
      </c>
      <c r="D2362" t="inlineStr">
        <is>
          <t>Semestral</t>
        </is>
      </c>
      <c r="E2362" t="inlineStr">
        <is>
          <t>Positivo</t>
        </is>
      </c>
      <c r="F2362" s="138" t="n">
        <v>45473</v>
      </c>
      <c r="G2362" t="n">
        <v>80</v>
      </c>
      <c r="K2362" t="inlineStr">
        <is>
          <t>82.5%</t>
        </is>
      </c>
      <c r="L2362" t="inlineStr">
        <is>
          <t>No Aplica</t>
        </is>
      </c>
      <c r="M2362" t="n">
        <v>2024</v>
      </c>
      <c r="N2362" t="inlineStr">
        <is>
          <t>Junio</t>
        </is>
      </c>
      <c r="O2362" t="inlineStr">
        <is>
          <t>2024-1</t>
        </is>
      </c>
      <c r="P2362" t="n">
        <v>0</v>
      </c>
      <c r="Q2362" t="n">
        <v>0</v>
      </c>
      <c r="R2362" t="n">
        <v>0</v>
      </c>
      <c r="S2362" t="inlineStr"/>
      <c r="T2362" t="inlineStr">
        <is>
          <t>359-2024-06-30</t>
        </is>
      </c>
      <c r="U2362" t="n">
        <v>30</v>
      </c>
      <c r="V2362" t="inlineStr">
        <is>
          <t>No Aplica</t>
        </is>
      </c>
    </row>
    <row r="2363">
      <c r="A2363" t="n">
        <v>362</v>
      </c>
      <c r="B2363" t="inlineStr">
        <is>
          <t>Aseguramiento de matricula académica presencial</t>
        </is>
      </c>
      <c r="C2363" t="inlineStr">
        <is>
          <t>DOCENCIA</t>
        </is>
      </c>
      <c r="D2363" t="inlineStr">
        <is>
          <t>Semestral</t>
        </is>
      </c>
      <c r="E2363" t="inlineStr">
        <is>
          <t>Positivo</t>
        </is>
      </c>
      <c r="F2363" s="138" t="n">
        <v>44742</v>
      </c>
      <c r="K2363" t="inlineStr">
        <is>
          <t>196.0%</t>
        </is>
      </c>
      <c r="L2363" t="inlineStr">
        <is>
          <t>No Aplica</t>
        </is>
      </c>
      <c r="M2363" t="n">
        <v>2022</v>
      </c>
      <c r="N2363" t="inlineStr">
        <is>
          <t>Junio</t>
        </is>
      </c>
      <c r="O2363" t="inlineStr">
        <is>
          <t>2022-1</t>
        </is>
      </c>
      <c r="P2363" t="n">
        <v>0</v>
      </c>
      <c r="Q2363" t="n">
        <v>0</v>
      </c>
      <c r="R2363" t="n">
        <v>0</v>
      </c>
      <c r="S2363" t="inlineStr"/>
      <c r="T2363" t="inlineStr">
        <is>
          <t>362-2022-06-30</t>
        </is>
      </c>
      <c r="U2363" t="n">
        <v>30</v>
      </c>
      <c r="V2363" t="inlineStr">
        <is>
          <t>No Aplica</t>
        </is>
      </c>
    </row>
    <row r="2364">
      <c r="A2364" t="n">
        <v>362</v>
      </c>
      <c r="B2364" t="inlineStr">
        <is>
          <t>Aseguramiento de matricula académica presencial</t>
        </is>
      </c>
      <c r="C2364" t="inlineStr">
        <is>
          <t>DOCENCIA</t>
        </is>
      </c>
      <c r="D2364" t="inlineStr">
        <is>
          <t>Semestral</t>
        </is>
      </c>
      <c r="E2364" t="inlineStr">
        <is>
          <t>Positivo</t>
        </is>
      </c>
      <c r="F2364" s="138" t="n">
        <v>44926</v>
      </c>
      <c r="K2364" t="inlineStr">
        <is>
          <t>196.0%</t>
        </is>
      </c>
      <c r="L2364" t="inlineStr">
        <is>
          <t>No Aplica</t>
        </is>
      </c>
      <c r="M2364" t="n">
        <v>2022</v>
      </c>
      <c r="N2364" t="inlineStr">
        <is>
          <t>Diciembre</t>
        </is>
      </c>
      <c r="O2364" t="inlineStr">
        <is>
          <t>2022-2</t>
        </is>
      </c>
      <c r="P2364" t="n">
        <v>0</v>
      </c>
      <c r="Q2364" t="n">
        <v>0</v>
      </c>
      <c r="R2364" t="n">
        <v>0</v>
      </c>
      <c r="S2364" t="inlineStr"/>
      <c r="T2364" t="inlineStr">
        <is>
          <t>362-2022-12-31</t>
        </is>
      </c>
      <c r="U2364" t="n">
        <v>31</v>
      </c>
      <c r="V2364" t="inlineStr">
        <is>
          <t>No Aplica</t>
        </is>
      </c>
    </row>
    <row r="2365">
      <c r="A2365" t="n">
        <v>362</v>
      </c>
      <c r="B2365" t="inlineStr">
        <is>
          <t>Aseguramiento de matricula académica presencial</t>
        </is>
      </c>
      <c r="C2365" t="inlineStr">
        <is>
          <t>DOCENCIA</t>
        </is>
      </c>
      <c r="D2365" t="inlineStr">
        <is>
          <t>Semestral</t>
        </is>
      </c>
      <c r="E2365" t="inlineStr">
        <is>
          <t>Positivo</t>
        </is>
      </c>
      <c r="F2365" s="138" t="n">
        <v>45107</v>
      </c>
      <c r="K2365" t="inlineStr">
        <is>
          <t>196.0%</t>
        </is>
      </c>
      <c r="L2365" t="inlineStr">
        <is>
          <t>No Aplica</t>
        </is>
      </c>
      <c r="M2365" t="n">
        <v>2023</v>
      </c>
      <c r="N2365" t="inlineStr">
        <is>
          <t>Junio</t>
        </is>
      </c>
      <c r="O2365" t="inlineStr">
        <is>
          <t>2023-1</t>
        </is>
      </c>
      <c r="P2365" t="n">
        <v>0</v>
      </c>
      <c r="Q2365" t="n">
        <v>0</v>
      </c>
      <c r="R2365" t="n">
        <v>0</v>
      </c>
      <c r="S2365" t="inlineStr"/>
      <c r="T2365" t="inlineStr">
        <is>
          <t>362-2023-06-30</t>
        </is>
      </c>
      <c r="U2365" t="n">
        <v>30</v>
      </c>
      <c r="V2365" t="inlineStr">
        <is>
          <t>No Aplica</t>
        </is>
      </c>
    </row>
    <row r="2366">
      <c r="A2366" t="n">
        <v>369</v>
      </c>
      <c r="B2366" t="inlineStr">
        <is>
          <t>Participación de POLI- voluntariados (Estudiantes- Colaboradores)</t>
        </is>
      </c>
      <c r="C2366" t="inlineStr">
        <is>
          <t>EXTENSIÓN</t>
        </is>
      </c>
      <c r="D2366" t="inlineStr">
        <is>
          <t>Semestral</t>
        </is>
      </c>
      <c r="E2366" t="inlineStr">
        <is>
          <t>Positivo</t>
        </is>
      </c>
      <c r="F2366" s="138" t="n">
        <v>44377</v>
      </c>
      <c r="H2366" t="n">
        <v>0</v>
      </c>
      <c r="K2366" t="inlineStr">
        <is>
          <t>ENT</t>
        </is>
      </c>
      <c r="L2366" t="inlineStr">
        <is>
          <t>ENT</t>
        </is>
      </c>
      <c r="M2366" t="n">
        <v>2021</v>
      </c>
      <c r="N2366" t="inlineStr">
        <is>
          <t>Junio</t>
        </is>
      </c>
      <c r="O2366" t="inlineStr">
        <is>
          <t>2021-1</t>
        </is>
      </c>
      <c r="P2366" t="n">
        <v>0</v>
      </c>
      <c r="Q2366" t="n">
        <v>0</v>
      </c>
      <c r="R2366" t="n">
        <v>0</v>
      </c>
      <c r="S2366" t="inlineStr"/>
      <c r="T2366" t="inlineStr">
        <is>
          <t>369-2021-06-30</t>
        </is>
      </c>
      <c r="U2366" t="n">
        <v>30</v>
      </c>
      <c r="V2366" t="inlineStr"/>
    </row>
    <row r="2367">
      <c r="A2367" t="n">
        <v>369</v>
      </c>
      <c r="B2367" t="inlineStr">
        <is>
          <t>Participación de POLI- voluntariados (Estudiantes- Colaboradores)</t>
        </is>
      </c>
      <c r="C2367" t="inlineStr">
        <is>
          <t>EXTENSIÓN</t>
        </is>
      </c>
      <c r="D2367" t="inlineStr">
        <is>
          <t>Semestral</t>
        </is>
      </c>
      <c r="E2367" t="inlineStr">
        <is>
          <t>Positivo</t>
        </is>
      </c>
      <c r="F2367" s="138" t="n">
        <v>44561</v>
      </c>
      <c r="H2367" t="n">
        <v>0</v>
      </c>
      <c r="K2367" t="inlineStr">
        <is>
          <t>ENT</t>
        </is>
      </c>
      <c r="L2367" t="inlineStr">
        <is>
          <t>ENT</t>
        </is>
      </c>
      <c r="M2367" t="n">
        <v>2021</v>
      </c>
      <c r="N2367" t="inlineStr">
        <is>
          <t>Diciembre</t>
        </is>
      </c>
      <c r="O2367" t="inlineStr">
        <is>
          <t>2021-2</t>
        </is>
      </c>
      <c r="P2367" t="n">
        <v>0</v>
      </c>
      <c r="Q2367" t="n">
        <v>0</v>
      </c>
      <c r="R2367" t="n">
        <v>0</v>
      </c>
      <c r="S2367" t="inlineStr"/>
      <c r="T2367" t="inlineStr">
        <is>
          <t>369-2021-12-31</t>
        </is>
      </c>
      <c r="U2367" t="n">
        <v>31</v>
      </c>
      <c r="V2367" t="inlineStr"/>
    </row>
    <row r="2368">
      <c r="A2368" t="n">
        <v>369</v>
      </c>
      <c r="B2368" t="inlineStr">
        <is>
          <t>Participación de POLI- voluntariados (Estudiantes- Colaboradores)</t>
        </is>
      </c>
      <c r="C2368" t="inlineStr">
        <is>
          <t>EXTENSIÓN</t>
        </is>
      </c>
      <c r="D2368" t="inlineStr">
        <is>
          <t>Semestral</t>
        </is>
      </c>
      <c r="E2368" t="inlineStr">
        <is>
          <t>Positivo</t>
        </is>
      </c>
      <c r="F2368" s="138" t="n">
        <v>44742</v>
      </c>
      <c r="H2368" t="n">
        <v>0</v>
      </c>
      <c r="K2368" t="inlineStr">
        <is>
          <t>ENT</t>
        </is>
      </c>
      <c r="L2368" t="inlineStr">
        <is>
          <t>ENT</t>
        </is>
      </c>
      <c r="M2368" t="n">
        <v>2022</v>
      </c>
      <c r="N2368" t="inlineStr">
        <is>
          <t>Junio</t>
        </is>
      </c>
      <c r="O2368" t="inlineStr">
        <is>
          <t>2022-1</t>
        </is>
      </c>
      <c r="P2368" t="n">
        <v>0</v>
      </c>
      <c r="Q2368" t="n">
        <v>0</v>
      </c>
      <c r="R2368" t="n">
        <v>0</v>
      </c>
      <c r="S2368" t="inlineStr"/>
      <c r="T2368" t="inlineStr">
        <is>
          <t>369-2022-06-30</t>
        </is>
      </c>
      <c r="U2368" t="n">
        <v>30</v>
      </c>
      <c r="V2368" t="inlineStr"/>
    </row>
    <row r="2369">
      <c r="A2369" t="n">
        <v>369</v>
      </c>
      <c r="B2369" t="inlineStr">
        <is>
          <t>Participación de POLI- voluntariados (Estudiantes- Colaboradores)</t>
        </is>
      </c>
      <c r="C2369" t="inlineStr">
        <is>
          <t>EXTENSIÓN</t>
        </is>
      </c>
      <c r="D2369" t="inlineStr">
        <is>
          <t>Semestral</t>
        </is>
      </c>
      <c r="E2369" t="inlineStr">
        <is>
          <t>Positivo</t>
        </is>
      </c>
      <c r="F2369" s="138" t="n">
        <v>44926</v>
      </c>
      <c r="H2369" t="n">
        <v>0</v>
      </c>
      <c r="K2369" t="inlineStr">
        <is>
          <t>ENT</t>
        </is>
      </c>
      <c r="L2369" t="inlineStr">
        <is>
          <t>ENT</t>
        </is>
      </c>
      <c r="M2369" t="n">
        <v>2022</v>
      </c>
      <c r="N2369" t="inlineStr">
        <is>
          <t>Diciembre</t>
        </is>
      </c>
      <c r="O2369" t="inlineStr">
        <is>
          <t>2022-2</t>
        </is>
      </c>
      <c r="P2369" t="n">
        <v>0</v>
      </c>
      <c r="Q2369" t="n">
        <v>0</v>
      </c>
      <c r="R2369" t="n">
        <v>0</v>
      </c>
      <c r="S2369" t="inlineStr"/>
      <c r="T2369" t="inlineStr">
        <is>
          <t>369-2022-12-31</t>
        </is>
      </c>
      <c r="U2369" t="n">
        <v>31</v>
      </c>
      <c r="V2369" t="inlineStr"/>
    </row>
    <row r="2370">
      <c r="A2370" t="n">
        <v>373</v>
      </c>
      <c r="B2370" t="inlineStr">
        <is>
          <t>Cumplimiento de planes anuales por líneas</t>
        </is>
      </c>
      <c r="C2370" t="inlineStr">
        <is>
          <t>DIRECCIONAMIENTO ESTRATÉGICO</t>
        </is>
      </c>
      <c r="D2370" t="inlineStr">
        <is>
          <t>Trimestral</t>
        </is>
      </c>
      <c r="E2370" t="inlineStr">
        <is>
          <t>Positivo</t>
        </is>
      </c>
      <c r="F2370" s="138" t="n">
        <v>44377</v>
      </c>
      <c r="H2370" t="n">
        <v>0</v>
      </c>
      <c r="K2370" t="inlineStr">
        <is>
          <t>100.0%</t>
        </is>
      </c>
      <c r="L2370" t="inlineStr">
        <is>
          <t>104.6%</t>
        </is>
      </c>
      <c r="M2370" t="n">
        <v>2021</v>
      </c>
      <c r="N2370" t="inlineStr">
        <is>
          <t>Junio</t>
        </is>
      </c>
      <c r="O2370" t="inlineStr">
        <is>
          <t>2021-1</t>
        </is>
      </c>
      <c r="P2370" t="n">
        <v>0</v>
      </c>
      <c r="Q2370" t="n">
        <v>0</v>
      </c>
      <c r="R2370" t="n">
        <v>0</v>
      </c>
      <c r="S2370" t="inlineStr"/>
      <c r="T2370" t="inlineStr">
        <is>
          <t>373-2021-06-30</t>
        </is>
      </c>
      <c r="U2370" t="n">
        <v>30</v>
      </c>
      <c r="V2370" t="inlineStr"/>
    </row>
    <row r="2371">
      <c r="A2371" t="n">
        <v>373</v>
      </c>
      <c r="B2371" t="inlineStr">
        <is>
          <t>Cumplimiento de planes anuales por líneas</t>
        </is>
      </c>
      <c r="C2371" t="inlineStr">
        <is>
          <t>DIRECCIONAMIENTO ESTRATÉGICO</t>
        </is>
      </c>
      <c r="D2371" t="inlineStr">
        <is>
          <t>Trimestral</t>
        </is>
      </c>
      <c r="E2371" t="inlineStr">
        <is>
          <t>Positivo</t>
        </is>
      </c>
      <c r="F2371" s="138" t="n">
        <v>44561</v>
      </c>
      <c r="H2371" t="n">
        <v>0</v>
      </c>
      <c r="K2371" t="inlineStr">
        <is>
          <t>100.0%</t>
        </is>
      </c>
      <c r="L2371" t="inlineStr">
        <is>
          <t>104.6%</t>
        </is>
      </c>
      <c r="M2371" t="n">
        <v>2021</v>
      </c>
      <c r="N2371" t="inlineStr">
        <is>
          <t>Diciembre</t>
        </is>
      </c>
      <c r="O2371" t="inlineStr">
        <is>
          <t>2021-2</t>
        </is>
      </c>
      <c r="P2371" t="n">
        <v>0</v>
      </c>
      <c r="Q2371" t="n">
        <v>0</v>
      </c>
      <c r="R2371" t="n">
        <v>0</v>
      </c>
      <c r="S2371" t="inlineStr"/>
      <c r="T2371" t="inlineStr">
        <is>
          <t>373-2021-12-31</t>
        </is>
      </c>
      <c r="U2371" t="n">
        <v>31</v>
      </c>
      <c r="V2371" t="inlineStr"/>
    </row>
    <row r="2372">
      <c r="A2372" t="n">
        <v>373</v>
      </c>
      <c r="B2372" t="inlineStr">
        <is>
          <t>Cumplimiento de planes anuales por líneas</t>
        </is>
      </c>
      <c r="C2372" t="inlineStr">
        <is>
          <t>DIRECCIONAMIENTO ESTRATÉGICO</t>
        </is>
      </c>
      <c r="D2372" t="inlineStr">
        <is>
          <t>Trimestral</t>
        </is>
      </c>
      <c r="E2372" t="inlineStr">
        <is>
          <t>Positivo</t>
        </is>
      </c>
      <c r="F2372" s="138" t="n">
        <v>44742</v>
      </c>
      <c r="H2372" t="n">
        <v>0</v>
      </c>
      <c r="K2372" t="inlineStr">
        <is>
          <t>100.0%</t>
        </is>
      </c>
      <c r="L2372" t="inlineStr">
        <is>
          <t>104.6%</t>
        </is>
      </c>
      <c r="M2372" t="n">
        <v>2022</v>
      </c>
      <c r="N2372" t="inlineStr">
        <is>
          <t>Junio</t>
        </is>
      </c>
      <c r="O2372" t="inlineStr">
        <is>
          <t>2022-1</t>
        </is>
      </c>
      <c r="P2372" t="n">
        <v>0</v>
      </c>
      <c r="Q2372" t="n">
        <v>0</v>
      </c>
      <c r="R2372" t="n">
        <v>0</v>
      </c>
      <c r="S2372" t="inlineStr"/>
      <c r="T2372" t="inlineStr">
        <is>
          <t>373-2022-06-30</t>
        </is>
      </c>
      <c r="U2372" t="n">
        <v>30</v>
      </c>
      <c r="V2372" t="inlineStr"/>
    </row>
    <row r="2373">
      <c r="A2373" t="n">
        <v>373</v>
      </c>
      <c r="B2373" t="inlineStr">
        <is>
          <t>Cumplimiento de planes anuales por líneas</t>
        </is>
      </c>
      <c r="C2373" t="inlineStr">
        <is>
          <t>DIRECCIONAMIENTO ESTRATÉGICO</t>
        </is>
      </c>
      <c r="D2373" t="inlineStr">
        <is>
          <t>Trimestral</t>
        </is>
      </c>
      <c r="E2373" t="inlineStr">
        <is>
          <t>Positivo</t>
        </is>
      </c>
      <c r="F2373" s="138" t="n">
        <v>44926</v>
      </c>
      <c r="H2373" t="n">
        <v>0</v>
      </c>
      <c r="K2373" t="inlineStr">
        <is>
          <t>100.0%</t>
        </is>
      </c>
      <c r="L2373" t="inlineStr">
        <is>
          <t>104.6%</t>
        </is>
      </c>
      <c r="M2373" t="n">
        <v>2022</v>
      </c>
      <c r="N2373" t="inlineStr">
        <is>
          <t>Diciembre</t>
        </is>
      </c>
      <c r="O2373" t="inlineStr">
        <is>
          <t>2022-2</t>
        </is>
      </c>
      <c r="P2373" t="n">
        <v>0</v>
      </c>
      <c r="Q2373" t="n">
        <v>0</v>
      </c>
      <c r="R2373" t="n">
        <v>0</v>
      </c>
      <c r="S2373" t="inlineStr"/>
      <c r="T2373" t="inlineStr">
        <is>
          <t>373-2022-12-31</t>
        </is>
      </c>
      <c r="U2373" t="n">
        <v>31</v>
      </c>
      <c r="V2373" t="inlineStr"/>
    </row>
    <row r="2374">
      <c r="A2374" t="n">
        <v>375</v>
      </c>
      <c r="B2374" t="inlineStr">
        <is>
          <t>Disponibilidad de catálogo de asignaturas pregrado y posgrado presencial</t>
        </is>
      </c>
      <c r="C2374" t="inlineStr">
        <is>
          <t>DOCENCIA</t>
        </is>
      </c>
      <c r="D2374" t="inlineStr">
        <is>
          <t>Semestral</t>
        </is>
      </c>
      <c r="E2374" t="inlineStr">
        <is>
          <t>Positivo</t>
        </is>
      </c>
      <c r="F2374" s="138" t="n">
        <v>44377</v>
      </c>
      <c r="G2374" t="n">
        <v>100</v>
      </c>
      <c r="H2374" t="n">
        <v>0</v>
      </c>
      <c r="I2374" s="76" t="n">
        <v>0</v>
      </c>
      <c r="J2374" s="76" t="n">
        <v>0</v>
      </c>
      <c r="K2374" t="inlineStr">
        <is>
          <t>100.0%</t>
        </is>
      </c>
      <c r="L2374" t="inlineStr">
        <is>
          <t>100.0%</t>
        </is>
      </c>
      <c r="M2374" t="n">
        <v>2021</v>
      </c>
      <c r="N2374" t="inlineStr">
        <is>
          <t>Junio</t>
        </is>
      </c>
      <c r="O2374" t="inlineStr">
        <is>
          <t>2021-1</t>
        </is>
      </c>
      <c r="P2374" t="n">
        <v>0</v>
      </c>
      <c r="Q2374" t="n">
        <v>0</v>
      </c>
      <c r="R2374" t="n">
        <v>0</v>
      </c>
      <c r="S2374" t="inlineStr"/>
      <c r="T2374" t="inlineStr">
        <is>
          <t>375-2021-06-30</t>
        </is>
      </c>
      <c r="U2374" t="n">
        <v>30</v>
      </c>
      <c r="V2374" t="inlineStr"/>
    </row>
    <row r="2375">
      <c r="A2375" t="n">
        <v>375</v>
      </c>
      <c r="B2375" t="inlineStr">
        <is>
          <t>Disponibilidad de catálogo de asignaturas pregrado y posgrado presencial</t>
        </is>
      </c>
      <c r="C2375" t="inlineStr">
        <is>
          <t>DOCENCIA</t>
        </is>
      </c>
      <c r="D2375" t="inlineStr">
        <is>
          <t>Semestral</t>
        </is>
      </c>
      <c r="E2375" t="inlineStr">
        <is>
          <t>Positivo</t>
        </is>
      </c>
      <c r="F2375" s="138" t="n">
        <v>44561</v>
      </c>
      <c r="G2375" t="n">
        <v>100</v>
      </c>
      <c r="H2375" t="n">
        <v>0</v>
      </c>
      <c r="I2375" s="76" t="n">
        <v>0</v>
      </c>
      <c r="J2375" s="76" t="n">
        <v>0</v>
      </c>
      <c r="K2375" t="inlineStr">
        <is>
          <t>100.0%</t>
        </is>
      </c>
      <c r="L2375" t="inlineStr">
        <is>
          <t>100.0%</t>
        </is>
      </c>
      <c r="M2375" t="n">
        <v>2021</v>
      </c>
      <c r="N2375" t="inlineStr">
        <is>
          <t>Diciembre</t>
        </is>
      </c>
      <c r="O2375" t="inlineStr">
        <is>
          <t>2021-2</t>
        </is>
      </c>
      <c r="P2375" t="n">
        <v>0</v>
      </c>
      <c r="Q2375" t="n">
        <v>0</v>
      </c>
      <c r="R2375" t="n">
        <v>0</v>
      </c>
      <c r="S2375" t="inlineStr"/>
      <c r="T2375" t="inlineStr">
        <is>
          <t>375-2021-12-31</t>
        </is>
      </c>
      <c r="U2375" t="n">
        <v>31</v>
      </c>
      <c r="V2375" t="inlineStr"/>
    </row>
    <row r="2376">
      <c r="A2376" t="n">
        <v>375</v>
      </c>
      <c r="B2376" t="inlineStr">
        <is>
          <t>Disponibilidad de catálogo de asignaturas pregrado y posgrado presencial</t>
        </is>
      </c>
      <c r="C2376" t="inlineStr">
        <is>
          <t>DOCENCIA</t>
        </is>
      </c>
      <c r="D2376" t="inlineStr">
        <is>
          <t>Semestral</t>
        </is>
      </c>
      <c r="E2376" t="inlineStr">
        <is>
          <t>Positivo</t>
        </is>
      </c>
      <c r="F2376" s="138" t="n">
        <v>44742</v>
      </c>
      <c r="G2376" t="n">
        <v>100</v>
      </c>
      <c r="H2376" t="n">
        <v>0</v>
      </c>
      <c r="I2376" s="76" t="n">
        <v>0</v>
      </c>
      <c r="J2376" s="76" t="n">
        <v>0</v>
      </c>
      <c r="K2376" t="inlineStr">
        <is>
          <t>100.0%</t>
        </is>
      </c>
      <c r="L2376" t="inlineStr">
        <is>
          <t>100.0%</t>
        </is>
      </c>
      <c r="M2376" t="n">
        <v>2022</v>
      </c>
      <c r="N2376" t="inlineStr">
        <is>
          <t>Junio</t>
        </is>
      </c>
      <c r="O2376" t="inlineStr">
        <is>
          <t>2022-1</t>
        </is>
      </c>
      <c r="P2376" t="n">
        <v>0</v>
      </c>
      <c r="Q2376" t="n">
        <v>0</v>
      </c>
      <c r="R2376" t="n">
        <v>0</v>
      </c>
      <c r="S2376" t="inlineStr"/>
      <c r="T2376" t="inlineStr">
        <is>
          <t>375-2022-06-30</t>
        </is>
      </c>
      <c r="U2376" t="n">
        <v>30</v>
      </c>
      <c r="V2376" t="inlineStr"/>
    </row>
    <row r="2377">
      <c r="A2377" t="n">
        <v>375</v>
      </c>
      <c r="B2377" t="inlineStr">
        <is>
          <t>Disponibilidad de catálogo de asignaturas pregrado y posgrado presencial</t>
        </is>
      </c>
      <c r="C2377" t="inlineStr">
        <is>
          <t>DOCENCIA</t>
        </is>
      </c>
      <c r="D2377" t="inlineStr">
        <is>
          <t>Semestral</t>
        </is>
      </c>
      <c r="E2377" t="inlineStr">
        <is>
          <t>Positivo</t>
        </is>
      </c>
      <c r="F2377" s="138" t="n">
        <v>44926</v>
      </c>
      <c r="G2377" t="n">
        <v>100</v>
      </c>
      <c r="H2377" t="n">
        <v>0</v>
      </c>
      <c r="I2377" s="76" t="n">
        <v>0</v>
      </c>
      <c r="J2377" s="76" t="n">
        <v>0</v>
      </c>
      <c r="K2377" t="inlineStr">
        <is>
          <t>100.0%</t>
        </is>
      </c>
      <c r="L2377" t="inlineStr">
        <is>
          <t>100.0%</t>
        </is>
      </c>
      <c r="M2377" t="n">
        <v>2022</v>
      </c>
      <c r="N2377" t="inlineStr">
        <is>
          <t>Diciembre</t>
        </is>
      </c>
      <c r="O2377" t="inlineStr">
        <is>
          <t>2022-2</t>
        </is>
      </c>
      <c r="P2377" t="n">
        <v>0</v>
      </c>
      <c r="Q2377" t="n">
        <v>0</v>
      </c>
      <c r="R2377" t="n">
        <v>0</v>
      </c>
      <c r="S2377" t="inlineStr"/>
      <c r="T2377" t="inlineStr">
        <is>
          <t>375-2022-12-31</t>
        </is>
      </c>
      <c r="U2377" t="n">
        <v>31</v>
      </c>
      <c r="V2377" t="inlineStr"/>
    </row>
    <row r="2378">
      <c r="A2378" t="n">
        <v>375</v>
      </c>
      <c r="B2378" t="inlineStr">
        <is>
          <t>Disponibilidad de catálogo de asignaturas pregrado y posgrado presencial</t>
        </is>
      </c>
      <c r="C2378" t="inlineStr">
        <is>
          <t>DOCENCIA</t>
        </is>
      </c>
      <c r="D2378" t="inlineStr">
        <is>
          <t>Semestral</t>
        </is>
      </c>
      <c r="E2378" t="inlineStr">
        <is>
          <t>Positivo</t>
        </is>
      </c>
      <c r="F2378" s="138" t="n">
        <v>45107</v>
      </c>
      <c r="G2378" t="n">
        <v>100</v>
      </c>
      <c r="H2378" t="n">
        <v>0</v>
      </c>
      <c r="I2378" s="76" t="n">
        <v>0</v>
      </c>
      <c r="J2378" s="76" t="n">
        <v>0</v>
      </c>
      <c r="K2378" t="inlineStr">
        <is>
          <t>100.0%</t>
        </is>
      </c>
      <c r="L2378" t="inlineStr">
        <is>
          <t>100.0%</t>
        </is>
      </c>
      <c r="M2378" t="n">
        <v>2023</v>
      </c>
      <c r="N2378" t="inlineStr">
        <is>
          <t>Junio</t>
        </is>
      </c>
      <c r="O2378" t="inlineStr">
        <is>
          <t>2023-1</t>
        </is>
      </c>
      <c r="P2378" t="n">
        <v>0</v>
      </c>
      <c r="Q2378" t="n">
        <v>0</v>
      </c>
      <c r="R2378" t="n">
        <v>0</v>
      </c>
      <c r="S2378" t="inlineStr"/>
      <c r="T2378" t="inlineStr">
        <is>
          <t>375-2023-06-30</t>
        </is>
      </c>
      <c r="U2378" t="n">
        <v>30</v>
      </c>
      <c r="V2378" t="inlineStr"/>
    </row>
    <row r="2379">
      <c r="A2379" t="n">
        <v>386</v>
      </c>
      <c r="B2379" t="inlineStr">
        <is>
          <t>Cumplimiento Meta comercial Educación para toda la vida por linea</t>
        </is>
      </c>
      <c r="C2379" t="inlineStr">
        <is>
          <t>MERCADEO, ADMISIONES  Y MATRÍCULA</t>
        </is>
      </c>
      <c r="D2379" t="inlineStr">
        <is>
          <t>Semestral</t>
        </is>
      </c>
      <c r="E2379" t="inlineStr">
        <is>
          <t>Positivo</t>
        </is>
      </c>
      <c r="F2379" s="138" t="n">
        <v>44742</v>
      </c>
      <c r="G2379" t="n">
        <v>100</v>
      </c>
      <c r="K2379" t="inlineStr">
        <is>
          <t>200.0%</t>
        </is>
      </c>
      <c r="L2379" t="inlineStr">
        <is>
          <t>No Aplica</t>
        </is>
      </c>
      <c r="M2379" t="n">
        <v>2022</v>
      </c>
      <c r="N2379" t="inlineStr">
        <is>
          <t>Junio</t>
        </is>
      </c>
      <c r="O2379" t="inlineStr">
        <is>
          <t>2022-1</t>
        </is>
      </c>
      <c r="P2379" t="n">
        <v>0</v>
      </c>
      <c r="Q2379" t="n">
        <v>0</v>
      </c>
      <c r="R2379" t="n">
        <v>0</v>
      </c>
      <c r="S2379" t="inlineStr"/>
      <c r="T2379" t="inlineStr">
        <is>
          <t>386-2022-06-30</t>
        </is>
      </c>
      <c r="U2379" t="n">
        <v>30</v>
      </c>
      <c r="V2379" t="inlineStr">
        <is>
          <t>No Aplica</t>
        </is>
      </c>
    </row>
    <row r="2380">
      <c r="A2380" t="n">
        <v>386</v>
      </c>
      <c r="B2380" t="inlineStr">
        <is>
          <t>Cumplimiento Meta comercial Educación para toda la vida por linea</t>
        </is>
      </c>
      <c r="C2380" t="inlineStr">
        <is>
          <t>MERCADEO, ADMISIONES  Y MATRÍCULA</t>
        </is>
      </c>
      <c r="D2380" t="inlineStr">
        <is>
          <t>Semestral</t>
        </is>
      </c>
      <c r="E2380" t="inlineStr">
        <is>
          <t>Positivo</t>
        </is>
      </c>
      <c r="F2380" s="138" t="n">
        <v>44926</v>
      </c>
      <c r="G2380" t="n">
        <v>100</v>
      </c>
      <c r="K2380" t="inlineStr">
        <is>
          <t>200.0%</t>
        </is>
      </c>
      <c r="L2380" t="inlineStr">
        <is>
          <t>No Aplica</t>
        </is>
      </c>
      <c r="M2380" t="n">
        <v>2022</v>
      </c>
      <c r="N2380" t="inlineStr">
        <is>
          <t>Diciembre</t>
        </is>
      </c>
      <c r="O2380" t="inlineStr">
        <is>
          <t>2022-2</t>
        </is>
      </c>
      <c r="P2380" t="n">
        <v>0</v>
      </c>
      <c r="Q2380" t="n">
        <v>0</v>
      </c>
      <c r="R2380" t="n">
        <v>0</v>
      </c>
      <c r="S2380" t="inlineStr"/>
      <c r="T2380" t="inlineStr">
        <is>
          <t>386-2022-12-31</t>
        </is>
      </c>
      <c r="U2380" t="n">
        <v>31</v>
      </c>
      <c r="V2380" t="inlineStr">
        <is>
          <t>No Aplica</t>
        </is>
      </c>
    </row>
    <row r="2381">
      <c r="A2381" t="n">
        <v>389</v>
      </c>
      <c r="B2381" t="inlineStr">
        <is>
          <t>Permanencia por escuela</t>
        </is>
      </c>
      <c r="C2381" t="inlineStr">
        <is>
          <t>DOCENCIA</t>
        </is>
      </c>
      <c r="D2381" t="inlineStr">
        <is>
          <t>Semestral</t>
        </is>
      </c>
      <c r="E2381" t="inlineStr">
        <is>
          <t>Positivo</t>
        </is>
      </c>
      <c r="F2381" s="138" t="n">
        <v>44377</v>
      </c>
      <c r="H2381" t="n">
        <v>0</v>
      </c>
      <c r="K2381" t="n">
        <v/>
      </c>
      <c r="L2381" t="inlineStr">
        <is>
          <t>0.0%</t>
        </is>
      </c>
      <c r="M2381" t="n">
        <v>2021</v>
      </c>
      <c r="N2381" t="inlineStr">
        <is>
          <t>Junio</t>
        </is>
      </c>
      <c r="O2381" t="inlineStr">
        <is>
          <t>2021-1</t>
        </is>
      </c>
      <c r="P2381" t="n">
        <v>0</v>
      </c>
      <c r="Q2381" t="n">
        <v>0</v>
      </c>
      <c r="R2381" t="n">
        <v>0</v>
      </c>
      <c r="S2381" t="inlineStr"/>
      <c r="T2381" t="inlineStr">
        <is>
          <t>389-2021-06-30</t>
        </is>
      </c>
      <c r="U2381" t="n">
        <v>30</v>
      </c>
      <c r="V2381" t="inlineStr"/>
    </row>
    <row r="2382">
      <c r="A2382" t="n">
        <v>389</v>
      </c>
      <c r="B2382" t="inlineStr">
        <is>
          <t>Permanencia por escuela</t>
        </is>
      </c>
      <c r="C2382" t="inlineStr">
        <is>
          <t>DOCENCIA</t>
        </is>
      </c>
      <c r="D2382" t="inlineStr">
        <is>
          <t>Semestral</t>
        </is>
      </c>
      <c r="E2382" t="inlineStr">
        <is>
          <t>Positivo</t>
        </is>
      </c>
      <c r="F2382" s="138" t="n">
        <v>44561</v>
      </c>
      <c r="H2382" t="n">
        <v>0</v>
      </c>
      <c r="K2382" t="n">
        <v/>
      </c>
      <c r="L2382" t="inlineStr">
        <is>
          <t>0.0%</t>
        </is>
      </c>
      <c r="M2382" t="n">
        <v>2021</v>
      </c>
      <c r="N2382" t="inlineStr">
        <is>
          <t>Diciembre</t>
        </is>
      </c>
      <c r="O2382" t="inlineStr">
        <is>
          <t>2021-2</t>
        </is>
      </c>
      <c r="P2382" t="n">
        <v>0</v>
      </c>
      <c r="Q2382" t="n">
        <v>0</v>
      </c>
      <c r="R2382" t="n">
        <v>0</v>
      </c>
      <c r="S2382" t="inlineStr"/>
      <c r="T2382" t="inlineStr">
        <is>
          <t>389-2021-12-31</t>
        </is>
      </c>
      <c r="U2382" t="n">
        <v>31</v>
      </c>
      <c r="V2382" t="inlineStr"/>
    </row>
    <row r="2383">
      <c r="A2383" t="n">
        <v>389</v>
      </c>
      <c r="B2383" t="inlineStr">
        <is>
          <t>Permanencia por escuela</t>
        </is>
      </c>
      <c r="C2383" t="inlineStr">
        <is>
          <t>DOCENCIA</t>
        </is>
      </c>
      <c r="D2383" t="inlineStr">
        <is>
          <t>Semestral</t>
        </is>
      </c>
      <c r="E2383" t="inlineStr">
        <is>
          <t>Positivo</t>
        </is>
      </c>
      <c r="F2383" s="138" t="n">
        <v>44742</v>
      </c>
      <c r="H2383" t="n">
        <v>0</v>
      </c>
      <c r="K2383" t="n">
        <v/>
      </c>
      <c r="L2383" t="inlineStr">
        <is>
          <t>0.0%</t>
        </is>
      </c>
      <c r="M2383" t="n">
        <v>2022</v>
      </c>
      <c r="N2383" t="inlineStr">
        <is>
          <t>Junio</t>
        </is>
      </c>
      <c r="O2383" t="inlineStr">
        <is>
          <t>2022-1</t>
        </is>
      </c>
      <c r="P2383" t="n">
        <v>0</v>
      </c>
      <c r="Q2383" t="n">
        <v>0</v>
      </c>
      <c r="R2383" t="n">
        <v>0</v>
      </c>
      <c r="S2383" t="inlineStr"/>
      <c r="T2383" t="inlineStr">
        <is>
          <t>389-2022-06-30</t>
        </is>
      </c>
      <c r="U2383" t="n">
        <v>30</v>
      </c>
      <c r="V2383" t="inlineStr"/>
    </row>
    <row r="2384">
      <c r="A2384" t="n">
        <v>389</v>
      </c>
      <c r="B2384" t="inlineStr">
        <is>
          <t>Permanencia por escuela</t>
        </is>
      </c>
      <c r="C2384" t="inlineStr">
        <is>
          <t>DOCENCIA</t>
        </is>
      </c>
      <c r="D2384" t="inlineStr">
        <is>
          <t>Semestral</t>
        </is>
      </c>
      <c r="E2384" t="inlineStr">
        <is>
          <t>Positivo</t>
        </is>
      </c>
      <c r="F2384" s="138" t="n">
        <v>44926</v>
      </c>
      <c r="H2384" t="n">
        <v>0</v>
      </c>
      <c r="K2384" t="n">
        <v/>
      </c>
      <c r="L2384" t="inlineStr">
        <is>
          <t>0.0%</t>
        </is>
      </c>
      <c r="M2384" t="n">
        <v>2022</v>
      </c>
      <c r="N2384" t="inlineStr">
        <is>
          <t>Diciembre</t>
        </is>
      </c>
      <c r="O2384" t="inlineStr">
        <is>
          <t>2022-2</t>
        </is>
      </c>
      <c r="P2384" t="n">
        <v>0</v>
      </c>
      <c r="Q2384" t="n">
        <v>0</v>
      </c>
      <c r="R2384" t="n">
        <v>0</v>
      </c>
      <c r="S2384" t="inlineStr"/>
      <c r="T2384" t="inlineStr">
        <is>
          <t>389-2022-12-31</t>
        </is>
      </c>
      <c r="U2384" t="n">
        <v>31</v>
      </c>
      <c r="V2384" t="inlineStr"/>
    </row>
    <row r="2385">
      <c r="A2385" t="n">
        <v>389</v>
      </c>
      <c r="B2385" t="inlineStr">
        <is>
          <t>Permanencia por escuela</t>
        </is>
      </c>
      <c r="C2385" t="inlineStr">
        <is>
          <t>DOCENCIA</t>
        </is>
      </c>
      <c r="D2385" t="inlineStr">
        <is>
          <t>Semestral</t>
        </is>
      </c>
      <c r="E2385" t="inlineStr">
        <is>
          <t>Positivo</t>
        </is>
      </c>
      <c r="F2385" s="138" t="n">
        <v>46022</v>
      </c>
      <c r="K2385" t="n">
        <v/>
      </c>
      <c r="L2385" t="inlineStr">
        <is>
          <t>No Aplica</t>
        </is>
      </c>
      <c r="M2385" t="n">
        <v>2025</v>
      </c>
      <c r="N2385" t="inlineStr">
        <is>
          <t>Diciembre</t>
        </is>
      </c>
      <c r="O2385" t="inlineStr">
        <is>
          <t>2025-2</t>
        </is>
      </c>
      <c r="P2385" t="n">
        <v>0</v>
      </c>
      <c r="Q2385" t="n">
        <v>0</v>
      </c>
      <c r="R2385" t="n">
        <v>0</v>
      </c>
      <c r="S2385" t="inlineStr"/>
      <c r="T2385" t="inlineStr">
        <is>
          <t>389-2025-12-31</t>
        </is>
      </c>
      <c r="U2385" t="n">
        <v>31</v>
      </c>
      <c r="V2385" t="inlineStr">
        <is>
          <t>No Aplica</t>
        </is>
      </c>
    </row>
    <row r="2386">
      <c r="A2386" t="n">
        <v>390</v>
      </c>
      <c r="B2386" t="inlineStr">
        <is>
          <t>Cumplimiento Plan Anual por escuela</t>
        </is>
      </c>
      <c r="C2386" t="inlineStr">
        <is>
          <t>DIRECCIONAMIENTO ESTRATÉGICO</t>
        </is>
      </c>
      <c r="D2386" t="inlineStr">
        <is>
          <t>Trimestral</t>
        </is>
      </c>
      <c r="E2386" t="inlineStr">
        <is>
          <t>Positivo</t>
        </is>
      </c>
      <c r="F2386" s="138" t="n">
        <v>44377</v>
      </c>
      <c r="H2386" t="n">
        <v>0</v>
      </c>
      <c r="K2386" t="inlineStr">
        <is>
          <t>100.0%</t>
        </is>
      </c>
      <c r="L2386" t="inlineStr">
        <is>
          <t>122.06%</t>
        </is>
      </c>
      <c r="M2386" t="n">
        <v>2021</v>
      </c>
      <c r="N2386" t="inlineStr">
        <is>
          <t>Junio</t>
        </is>
      </c>
      <c r="O2386" t="inlineStr">
        <is>
          <t>2021-1</t>
        </is>
      </c>
      <c r="P2386" t="n">
        <v>0</v>
      </c>
      <c r="Q2386" t="n">
        <v>0</v>
      </c>
      <c r="R2386" t="n">
        <v>0</v>
      </c>
      <c r="S2386" t="inlineStr"/>
      <c r="T2386" t="inlineStr">
        <is>
          <t>390-2021-06-30</t>
        </is>
      </c>
      <c r="U2386" t="n">
        <v>30</v>
      </c>
      <c r="V2386" t="inlineStr"/>
    </row>
    <row r="2387">
      <c r="A2387" t="n">
        <v>390</v>
      </c>
      <c r="B2387" t="inlineStr">
        <is>
          <t>Cumplimiento Plan Anual por escuela</t>
        </is>
      </c>
      <c r="C2387" t="inlineStr">
        <is>
          <t>DIRECCIONAMIENTO ESTRATÉGICO</t>
        </is>
      </c>
      <c r="D2387" t="inlineStr">
        <is>
          <t>Trimestral</t>
        </is>
      </c>
      <c r="E2387" t="inlineStr">
        <is>
          <t>Positivo</t>
        </is>
      </c>
      <c r="F2387" s="138" t="n">
        <v>44561</v>
      </c>
      <c r="H2387" t="n">
        <v>0</v>
      </c>
      <c r="K2387" t="inlineStr">
        <is>
          <t>100.0%</t>
        </is>
      </c>
      <c r="L2387" t="inlineStr">
        <is>
          <t>122.06%</t>
        </is>
      </c>
      <c r="M2387" t="n">
        <v>2021</v>
      </c>
      <c r="N2387" t="inlineStr">
        <is>
          <t>Diciembre</t>
        </is>
      </c>
      <c r="O2387" t="inlineStr">
        <is>
          <t>2021-2</t>
        </is>
      </c>
      <c r="P2387" t="n">
        <v>0</v>
      </c>
      <c r="Q2387" t="n">
        <v>0</v>
      </c>
      <c r="R2387" t="n">
        <v>0</v>
      </c>
      <c r="S2387" t="inlineStr"/>
      <c r="T2387" t="inlineStr">
        <is>
          <t>390-2021-12-31</t>
        </is>
      </c>
      <c r="U2387" t="n">
        <v>31</v>
      </c>
      <c r="V2387" t="inlineStr"/>
    </row>
    <row r="2388">
      <c r="A2388" t="n">
        <v>390</v>
      </c>
      <c r="B2388" t="inlineStr">
        <is>
          <t>Cumplimiento Plan Anual por escuela</t>
        </is>
      </c>
      <c r="C2388" t="inlineStr">
        <is>
          <t>DIRECCIONAMIENTO ESTRATÉGICO</t>
        </is>
      </c>
      <c r="D2388" t="inlineStr">
        <is>
          <t>Trimestral</t>
        </is>
      </c>
      <c r="E2388" t="inlineStr">
        <is>
          <t>Positivo</t>
        </is>
      </c>
      <c r="F2388" s="138" t="n">
        <v>44742</v>
      </c>
      <c r="H2388" t="n">
        <v>0</v>
      </c>
      <c r="K2388" t="inlineStr">
        <is>
          <t>100.0%</t>
        </is>
      </c>
      <c r="L2388" t="inlineStr">
        <is>
          <t>122.06%</t>
        </is>
      </c>
      <c r="M2388" t="n">
        <v>2022</v>
      </c>
      <c r="N2388" t="inlineStr">
        <is>
          <t>Junio</t>
        </is>
      </c>
      <c r="O2388" t="inlineStr">
        <is>
          <t>2022-1</t>
        </is>
      </c>
      <c r="P2388" t="n">
        <v>0</v>
      </c>
      <c r="Q2388" t="n">
        <v>0</v>
      </c>
      <c r="R2388" t="n">
        <v>0</v>
      </c>
      <c r="S2388" t="inlineStr"/>
      <c r="T2388" t="inlineStr">
        <is>
          <t>390-2022-06-30</t>
        </is>
      </c>
      <c r="U2388" t="n">
        <v>30</v>
      </c>
      <c r="V2388" t="inlineStr"/>
    </row>
    <row r="2389">
      <c r="A2389" t="n">
        <v>390</v>
      </c>
      <c r="B2389" t="inlineStr">
        <is>
          <t>Cumplimiento Plan Anual por escuela</t>
        </is>
      </c>
      <c r="C2389" t="inlineStr">
        <is>
          <t>DIRECCIONAMIENTO ESTRATÉGICO</t>
        </is>
      </c>
      <c r="D2389" t="inlineStr">
        <is>
          <t>Trimestral</t>
        </is>
      </c>
      <c r="E2389" t="inlineStr">
        <is>
          <t>Positivo</t>
        </is>
      </c>
      <c r="F2389" s="138" t="n">
        <v>44926</v>
      </c>
      <c r="H2389" t="n">
        <v>0</v>
      </c>
      <c r="K2389" t="inlineStr">
        <is>
          <t>100.0%</t>
        </is>
      </c>
      <c r="L2389" t="inlineStr">
        <is>
          <t>122.06%</t>
        </is>
      </c>
      <c r="M2389" t="n">
        <v>2022</v>
      </c>
      <c r="N2389" t="inlineStr">
        <is>
          <t>Diciembre</t>
        </is>
      </c>
      <c r="O2389" t="inlineStr">
        <is>
          <t>2022-2</t>
        </is>
      </c>
      <c r="P2389" t="n">
        <v>0</v>
      </c>
      <c r="Q2389" t="n">
        <v>0</v>
      </c>
      <c r="R2389" t="n">
        <v>0</v>
      </c>
      <c r="S2389" t="inlineStr"/>
      <c r="T2389" t="inlineStr">
        <is>
          <t>390-2022-12-31</t>
        </is>
      </c>
      <c r="U2389" t="n">
        <v>31</v>
      </c>
      <c r="V2389" t="inlineStr"/>
    </row>
    <row r="2390">
      <c r="A2390" t="n">
        <v>408</v>
      </c>
      <c r="B2390" t="inlineStr">
        <is>
          <t>Programas nuevos radicados por facultad</t>
        </is>
      </c>
      <c r="C2390" t="inlineStr">
        <is>
          <t>GESTIÓN DE PORTAFOLIO INSTITUCIONAL</t>
        </is>
      </c>
      <c r="D2390" t="inlineStr">
        <is>
          <t>Semestral</t>
        </is>
      </c>
      <c r="E2390" t="inlineStr">
        <is>
          <t>Positivo</t>
        </is>
      </c>
      <c r="F2390" s="138" t="n">
        <v>44742</v>
      </c>
      <c r="K2390" t="inlineStr">
        <is>
          <t>200.0%</t>
        </is>
      </c>
      <c r="L2390" t="inlineStr">
        <is>
          <t>No Aplica</t>
        </is>
      </c>
      <c r="M2390" t="n">
        <v>2022</v>
      </c>
      <c r="N2390" t="inlineStr">
        <is>
          <t>Junio</t>
        </is>
      </c>
      <c r="O2390" t="inlineStr">
        <is>
          <t>2022-1</t>
        </is>
      </c>
      <c r="P2390" t="n">
        <v>0</v>
      </c>
      <c r="Q2390" t="n">
        <v>0</v>
      </c>
      <c r="R2390" t="n">
        <v>0</v>
      </c>
      <c r="S2390" t="inlineStr"/>
      <c r="T2390" t="inlineStr">
        <is>
          <t>408-2022-06-30</t>
        </is>
      </c>
      <c r="U2390" t="n">
        <v>30</v>
      </c>
      <c r="V2390" t="inlineStr">
        <is>
          <t>No Aplica</t>
        </is>
      </c>
    </row>
    <row r="2391">
      <c r="A2391" t="n">
        <v>408</v>
      </c>
      <c r="B2391" t="inlineStr">
        <is>
          <t>Programas nuevos radicados por facultad</t>
        </is>
      </c>
      <c r="C2391" t="inlineStr">
        <is>
          <t>GESTIÓN DE PORTAFOLIO INSTITUCIONAL</t>
        </is>
      </c>
      <c r="D2391" t="inlineStr">
        <is>
          <t>Semestral</t>
        </is>
      </c>
      <c r="E2391" t="inlineStr">
        <is>
          <t>Positivo</t>
        </is>
      </c>
      <c r="F2391" s="138" t="n">
        <v>44926</v>
      </c>
      <c r="K2391" t="inlineStr">
        <is>
          <t>200.0%</t>
        </is>
      </c>
      <c r="L2391" t="inlineStr">
        <is>
          <t>No Aplica</t>
        </is>
      </c>
      <c r="M2391" t="n">
        <v>2022</v>
      </c>
      <c r="N2391" t="inlineStr">
        <is>
          <t>Diciembre</t>
        </is>
      </c>
      <c r="O2391" t="inlineStr">
        <is>
          <t>2022-2</t>
        </is>
      </c>
      <c r="P2391" t="n">
        <v>0</v>
      </c>
      <c r="Q2391" t="n">
        <v>0</v>
      </c>
      <c r="R2391" t="n">
        <v>0</v>
      </c>
      <c r="S2391" t="inlineStr"/>
      <c r="T2391" t="inlineStr">
        <is>
          <t>408-2022-12-31</t>
        </is>
      </c>
      <c r="U2391" t="n">
        <v>31</v>
      </c>
      <c r="V2391" t="inlineStr">
        <is>
          <t>No Aplica</t>
        </is>
      </c>
    </row>
    <row r="2392">
      <c r="A2392" t="n">
        <v>408</v>
      </c>
      <c r="B2392" t="inlineStr">
        <is>
          <t>Programas nuevos radicados por facultad</t>
        </is>
      </c>
      <c r="C2392" t="inlineStr">
        <is>
          <t>GESTIÓN DE PORTAFOLIO INSTITUCIONAL</t>
        </is>
      </c>
      <c r="D2392" t="inlineStr">
        <is>
          <t>Semestral</t>
        </is>
      </c>
      <c r="E2392" t="inlineStr">
        <is>
          <t>Positivo</t>
        </is>
      </c>
      <c r="F2392" s="138" t="n">
        <v>45107</v>
      </c>
      <c r="G2392" t="n">
        <v>1500</v>
      </c>
      <c r="H2392" t="n">
        <v>0</v>
      </c>
      <c r="I2392" s="76" t="n">
        <v>0</v>
      </c>
      <c r="J2392" s="76" t="n">
        <v>0</v>
      </c>
      <c r="K2392" t="inlineStr">
        <is>
          <t>200.0%</t>
        </is>
      </c>
      <c r="L2392" t="inlineStr">
        <is>
          <t>200.0%</t>
        </is>
      </c>
      <c r="M2392" t="n">
        <v>2023</v>
      </c>
      <c r="N2392" t="inlineStr">
        <is>
          <t>Junio</t>
        </is>
      </c>
      <c r="O2392" t="inlineStr">
        <is>
          <t>2023-1</t>
        </is>
      </c>
      <c r="P2392" t="n">
        <v>0</v>
      </c>
      <c r="Q2392" t="n">
        <v>0</v>
      </c>
      <c r="R2392" t="n">
        <v>0</v>
      </c>
      <c r="S2392" t="inlineStr"/>
      <c r="T2392" t="inlineStr">
        <is>
          <t>408-2023-06-30</t>
        </is>
      </c>
      <c r="U2392" t="n">
        <v>30</v>
      </c>
      <c r="V2392" t="inlineStr"/>
    </row>
    <row r="2393">
      <c r="A2393" t="n">
        <v>409</v>
      </c>
      <c r="B2393" t="inlineStr">
        <is>
          <t>Oportunidad en tiempo de envios</t>
        </is>
      </c>
      <c r="C2393" t="inlineStr">
        <is>
          <t>GESTIÓN JURÍDICA Y NORMATIVA</t>
        </is>
      </c>
      <c r="D2393" t="inlineStr">
        <is>
          <t>Trimestral</t>
        </is>
      </c>
      <c r="E2393" t="inlineStr">
        <is>
          <t>Positivo</t>
        </is>
      </c>
      <c r="F2393" s="138" t="n">
        <v>44742</v>
      </c>
      <c r="K2393" t="inlineStr">
        <is>
          <t>190.0%</t>
        </is>
      </c>
      <c r="L2393" t="inlineStr">
        <is>
          <t>No Aplica</t>
        </is>
      </c>
      <c r="M2393" t="n">
        <v>2022</v>
      </c>
      <c r="N2393" t="inlineStr">
        <is>
          <t>Junio</t>
        </is>
      </c>
      <c r="O2393" t="inlineStr">
        <is>
          <t>2022-1</t>
        </is>
      </c>
      <c r="P2393" t="n">
        <v>0</v>
      </c>
      <c r="Q2393" t="n">
        <v>0</v>
      </c>
      <c r="R2393" t="n">
        <v>0</v>
      </c>
      <c r="S2393" t="inlineStr"/>
      <c r="T2393" t="inlineStr">
        <is>
          <t>409-2022-06-30</t>
        </is>
      </c>
      <c r="U2393" t="n">
        <v>30</v>
      </c>
      <c r="V2393" t="inlineStr">
        <is>
          <t>No Aplica</t>
        </is>
      </c>
    </row>
    <row r="2394">
      <c r="A2394" t="n">
        <v>409</v>
      </c>
      <c r="B2394" t="inlineStr">
        <is>
          <t>Oportunidad en tiempo de envios</t>
        </is>
      </c>
      <c r="C2394" t="inlineStr">
        <is>
          <t>GESTIÓN JURÍDICA Y NORMATIVA</t>
        </is>
      </c>
      <c r="D2394" t="inlineStr">
        <is>
          <t>Trimestral</t>
        </is>
      </c>
      <c r="E2394" t="inlineStr">
        <is>
          <t>Positivo</t>
        </is>
      </c>
      <c r="F2394" s="138" t="n">
        <v>44926</v>
      </c>
      <c r="K2394" t="inlineStr">
        <is>
          <t>190.0%</t>
        </is>
      </c>
      <c r="L2394" t="inlineStr">
        <is>
          <t>No Aplica</t>
        </is>
      </c>
      <c r="M2394" t="n">
        <v>2022</v>
      </c>
      <c r="N2394" t="inlineStr">
        <is>
          <t>Diciembre</t>
        </is>
      </c>
      <c r="O2394" t="inlineStr">
        <is>
          <t>2022-2</t>
        </is>
      </c>
      <c r="P2394" t="n">
        <v>0</v>
      </c>
      <c r="Q2394" t="n">
        <v>0</v>
      </c>
      <c r="R2394" t="n">
        <v>0</v>
      </c>
      <c r="S2394" t="inlineStr"/>
      <c r="T2394" t="inlineStr">
        <is>
          <t>409-2022-12-31</t>
        </is>
      </c>
      <c r="U2394" t="n">
        <v>31</v>
      </c>
      <c r="V2394" t="inlineStr">
        <is>
          <t>No Aplica</t>
        </is>
      </c>
    </row>
    <row r="2395">
      <c r="A2395" t="n">
        <v>414</v>
      </c>
      <c r="B2395" t="inlineStr">
        <is>
          <t>Cumplimiento Plan Anual Rectoría</t>
        </is>
      </c>
      <c r="C2395" t="inlineStr">
        <is>
          <t>DIRECCIONAMIENTO ESTRATÉGICO</t>
        </is>
      </c>
      <c r="D2395" t="inlineStr">
        <is>
          <t>Trimestral</t>
        </is>
      </c>
      <c r="E2395" t="inlineStr">
        <is>
          <t>Positivo</t>
        </is>
      </c>
      <c r="F2395" s="138" t="n">
        <v>44377</v>
      </c>
      <c r="H2395" t="n">
        <v>0</v>
      </c>
      <c r="K2395" t="inlineStr">
        <is>
          <t>100.0%</t>
        </is>
      </c>
      <c r="L2395" t="inlineStr">
        <is>
          <t>109.67%</t>
        </is>
      </c>
      <c r="M2395" t="n">
        <v>2021</v>
      </c>
      <c r="N2395" t="inlineStr">
        <is>
          <t>Junio</t>
        </is>
      </c>
      <c r="O2395" t="inlineStr">
        <is>
          <t>2021-1</t>
        </is>
      </c>
      <c r="P2395" t="n">
        <v>0</v>
      </c>
      <c r="Q2395" t="n">
        <v>0</v>
      </c>
      <c r="R2395" t="n">
        <v>0</v>
      </c>
      <c r="S2395" t="inlineStr"/>
      <c r="T2395" t="inlineStr">
        <is>
          <t>414-2021-06-30</t>
        </is>
      </c>
      <c r="U2395" t="n">
        <v>30</v>
      </c>
      <c r="V2395" t="inlineStr"/>
    </row>
    <row r="2396">
      <c r="A2396" t="n">
        <v>414</v>
      </c>
      <c r="B2396" t="inlineStr">
        <is>
          <t>Cumplimiento Plan Anual Rectoría</t>
        </is>
      </c>
      <c r="C2396" t="inlineStr">
        <is>
          <t>DIRECCIONAMIENTO ESTRATÉGICO</t>
        </is>
      </c>
      <c r="D2396" t="inlineStr">
        <is>
          <t>Trimestral</t>
        </is>
      </c>
      <c r="E2396" t="inlineStr">
        <is>
          <t>Positivo</t>
        </is>
      </c>
      <c r="F2396" s="138" t="n">
        <v>44561</v>
      </c>
      <c r="H2396" t="n">
        <v>0</v>
      </c>
      <c r="K2396" t="inlineStr">
        <is>
          <t>100.0%</t>
        </is>
      </c>
      <c r="L2396" t="inlineStr">
        <is>
          <t>109.67%</t>
        </is>
      </c>
      <c r="M2396" t="n">
        <v>2021</v>
      </c>
      <c r="N2396" t="inlineStr">
        <is>
          <t>Diciembre</t>
        </is>
      </c>
      <c r="O2396" t="inlineStr">
        <is>
          <t>2021-2</t>
        </is>
      </c>
      <c r="P2396" t="n">
        <v>0</v>
      </c>
      <c r="Q2396" t="n">
        <v>0</v>
      </c>
      <c r="R2396" t="n">
        <v>0</v>
      </c>
      <c r="S2396" t="inlineStr"/>
      <c r="T2396" t="inlineStr">
        <is>
          <t>414-2021-12-31</t>
        </is>
      </c>
      <c r="U2396" t="n">
        <v>31</v>
      </c>
      <c r="V2396" t="inlineStr"/>
    </row>
    <row r="2397">
      <c r="A2397" t="n">
        <v>414</v>
      </c>
      <c r="B2397" t="inlineStr">
        <is>
          <t>Cumplimiento Plan Anual Rectoría</t>
        </is>
      </c>
      <c r="C2397" t="inlineStr">
        <is>
          <t>DIRECCIONAMIENTO ESTRATÉGICO</t>
        </is>
      </c>
      <c r="D2397" t="inlineStr">
        <is>
          <t>Trimestral</t>
        </is>
      </c>
      <c r="E2397" t="inlineStr">
        <is>
          <t>Positivo</t>
        </is>
      </c>
      <c r="F2397" s="138" t="n">
        <v>44742</v>
      </c>
      <c r="H2397" t="n">
        <v>0</v>
      </c>
      <c r="K2397" t="inlineStr">
        <is>
          <t>100.0%</t>
        </is>
      </c>
      <c r="L2397" t="inlineStr">
        <is>
          <t>109.67%</t>
        </is>
      </c>
      <c r="M2397" t="n">
        <v>2022</v>
      </c>
      <c r="N2397" t="inlineStr">
        <is>
          <t>Junio</t>
        </is>
      </c>
      <c r="O2397" t="inlineStr">
        <is>
          <t>2022-1</t>
        </is>
      </c>
      <c r="P2397" t="n">
        <v>0</v>
      </c>
      <c r="Q2397" t="n">
        <v>0</v>
      </c>
      <c r="R2397" t="n">
        <v>0</v>
      </c>
      <c r="S2397" t="inlineStr"/>
      <c r="T2397" t="inlineStr">
        <is>
          <t>414-2022-06-30</t>
        </is>
      </c>
      <c r="U2397" t="n">
        <v>30</v>
      </c>
      <c r="V2397" t="inlineStr"/>
    </row>
    <row r="2398">
      <c r="A2398" t="n">
        <v>414</v>
      </c>
      <c r="B2398" t="inlineStr">
        <is>
          <t>Cumplimiento Plan Anual Rectoría</t>
        </is>
      </c>
      <c r="C2398" t="inlineStr">
        <is>
          <t>DIRECCIONAMIENTO ESTRATÉGICO</t>
        </is>
      </c>
      <c r="D2398" t="inlineStr">
        <is>
          <t>Trimestral</t>
        </is>
      </c>
      <c r="E2398" t="inlineStr">
        <is>
          <t>Positivo</t>
        </is>
      </c>
      <c r="F2398" s="138" t="n">
        <v>44926</v>
      </c>
      <c r="H2398" t="n">
        <v>0</v>
      </c>
      <c r="K2398" t="inlineStr">
        <is>
          <t>100.0%</t>
        </is>
      </c>
      <c r="L2398" t="inlineStr">
        <is>
          <t>109.67%</t>
        </is>
      </c>
      <c r="M2398" t="n">
        <v>2022</v>
      </c>
      <c r="N2398" t="inlineStr">
        <is>
          <t>Diciembre</t>
        </is>
      </c>
      <c r="O2398" t="inlineStr">
        <is>
          <t>2022-2</t>
        </is>
      </c>
      <c r="P2398" t="n">
        <v>0</v>
      </c>
      <c r="Q2398" t="n">
        <v>0</v>
      </c>
      <c r="R2398" t="n">
        <v>0</v>
      </c>
      <c r="S2398" t="inlineStr"/>
      <c r="T2398" t="inlineStr">
        <is>
          <t>414-2022-12-31</t>
        </is>
      </c>
      <c r="U2398" t="n">
        <v>31</v>
      </c>
      <c r="V2398" t="inlineStr"/>
    </row>
    <row r="2399">
      <c r="A2399" t="n">
        <v>415</v>
      </c>
      <c r="B2399" t="inlineStr">
        <is>
          <t>Cumplimiento Plan Anual Vicerrectoría del estudiante</t>
        </is>
      </c>
      <c r="C2399" t="inlineStr">
        <is>
          <t>DIRECCIONAMIENTO ESTRATÉGICO</t>
        </is>
      </c>
      <c r="D2399" t="inlineStr">
        <is>
          <t>Trimestral</t>
        </is>
      </c>
      <c r="E2399" t="inlineStr">
        <is>
          <t>Positivo</t>
        </is>
      </c>
      <c r="F2399" s="138" t="n">
        <v>44377</v>
      </c>
      <c r="H2399" t="n">
        <v>0</v>
      </c>
      <c r="K2399" t="inlineStr">
        <is>
          <t>100.0%</t>
        </is>
      </c>
      <c r="L2399" t="inlineStr">
        <is>
          <t>100.6%</t>
        </is>
      </c>
      <c r="M2399" t="n">
        <v>2021</v>
      </c>
      <c r="N2399" t="inlineStr">
        <is>
          <t>Junio</t>
        </is>
      </c>
      <c r="O2399" t="inlineStr">
        <is>
          <t>2021-1</t>
        </is>
      </c>
      <c r="P2399" t="n">
        <v>0</v>
      </c>
      <c r="Q2399" t="n">
        <v>0</v>
      </c>
      <c r="R2399" t="n">
        <v>0</v>
      </c>
      <c r="S2399" t="inlineStr"/>
      <c r="T2399" t="inlineStr">
        <is>
          <t>415-2021-06-30</t>
        </is>
      </c>
      <c r="U2399" t="n">
        <v>30</v>
      </c>
      <c r="V2399" t="inlineStr"/>
    </row>
    <row r="2400">
      <c r="A2400" t="n">
        <v>415</v>
      </c>
      <c r="B2400" t="inlineStr">
        <is>
          <t>Cumplimiento Plan Anual Vicerrectoría del estudiante</t>
        </is>
      </c>
      <c r="C2400" t="inlineStr">
        <is>
          <t>DIRECCIONAMIENTO ESTRATÉGICO</t>
        </is>
      </c>
      <c r="D2400" t="inlineStr">
        <is>
          <t>Trimestral</t>
        </is>
      </c>
      <c r="E2400" t="inlineStr">
        <is>
          <t>Positivo</t>
        </is>
      </c>
      <c r="F2400" s="138" t="n">
        <v>44561</v>
      </c>
      <c r="H2400" t="n">
        <v>0</v>
      </c>
      <c r="K2400" t="inlineStr">
        <is>
          <t>100.0%</t>
        </is>
      </c>
      <c r="L2400" t="inlineStr">
        <is>
          <t>100.6%</t>
        </is>
      </c>
      <c r="M2400" t="n">
        <v>2021</v>
      </c>
      <c r="N2400" t="inlineStr">
        <is>
          <t>Diciembre</t>
        </is>
      </c>
      <c r="O2400" t="inlineStr">
        <is>
          <t>2021-2</t>
        </is>
      </c>
      <c r="P2400" t="n">
        <v>0</v>
      </c>
      <c r="Q2400" t="n">
        <v>0</v>
      </c>
      <c r="R2400" t="n">
        <v>0</v>
      </c>
      <c r="S2400" t="inlineStr"/>
      <c r="T2400" t="inlineStr">
        <is>
          <t>415-2021-12-31</t>
        </is>
      </c>
      <c r="U2400" t="n">
        <v>31</v>
      </c>
      <c r="V2400" t="inlineStr"/>
    </row>
    <row r="2401">
      <c r="A2401" t="n">
        <v>415</v>
      </c>
      <c r="B2401" t="inlineStr">
        <is>
          <t>Cumplimiento Plan Anual Vicerrectoría del estudiante</t>
        </is>
      </c>
      <c r="C2401" t="inlineStr">
        <is>
          <t>DIRECCIONAMIENTO ESTRATÉGICO</t>
        </is>
      </c>
      <c r="D2401" t="inlineStr">
        <is>
          <t>Trimestral</t>
        </is>
      </c>
      <c r="E2401" t="inlineStr">
        <is>
          <t>Positivo</t>
        </is>
      </c>
      <c r="F2401" s="138" t="n">
        <v>44742</v>
      </c>
      <c r="H2401" t="n">
        <v>0</v>
      </c>
      <c r="K2401" t="inlineStr">
        <is>
          <t>100.0%</t>
        </is>
      </c>
      <c r="L2401" t="inlineStr">
        <is>
          <t>100.6%</t>
        </is>
      </c>
      <c r="M2401" t="n">
        <v>2022</v>
      </c>
      <c r="N2401" t="inlineStr">
        <is>
          <t>Junio</t>
        </is>
      </c>
      <c r="O2401" t="inlineStr">
        <is>
          <t>2022-1</t>
        </is>
      </c>
      <c r="P2401" t="n">
        <v>0</v>
      </c>
      <c r="Q2401" t="n">
        <v>0</v>
      </c>
      <c r="R2401" t="n">
        <v>0</v>
      </c>
      <c r="S2401" t="inlineStr"/>
      <c r="T2401" t="inlineStr">
        <is>
          <t>415-2022-06-30</t>
        </is>
      </c>
      <c r="U2401" t="n">
        <v>30</v>
      </c>
      <c r="V2401" t="inlineStr"/>
    </row>
    <row r="2402">
      <c r="A2402" t="n">
        <v>415</v>
      </c>
      <c r="B2402" t="inlineStr">
        <is>
          <t>Cumplimiento Plan Anual Vicerrectoría del estudiante</t>
        </is>
      </c>
      <c r="C2402" t="inlineStr">
        <is>
          <t>DIRECCIONAMIENTO ESTRATÉGICO</t>
        </is>
      </c>
      <c r="D2402" t="inlineStr">
        <is>
          <t>Trimestral</t>
        </is>
      </c>
      <c r="E2402" t="inlineStr">
        <is>
          <t>Positivo</t>
        </is>
      </c>
      <c r="F2402" s="138" t="n">
        <v>44926</v>
      </c>
      <c r="H2402" t="n">
        <v>0</v>
      </c>
      <c r="K2402" t="inlineStr">
        <is>
          <t>100.0%</t>
        </is>
      </c>
      <c r="L2402" t="inlineStr">
        <is>
          <t>100.6%</t>
        </is>
      </c>
      <c r="M2402" t="n">
        <v>2022</v>
      </c>
      <c r="N2402" t="inlineStr">
        <is>
          <t>Diciembre</t>
        </is>
      </c>
      <c r="O2402" t="inlineStr">
        <is>
          <t>2022-2</t>
        </is>
      </c>
      <c r="P2402" t="n">
        <v>0</v>
      </c>
      <c r="Q2402" t="n">
        <v>0</v>
      </c>
      <c r="R2402" t="n">
        <v>0</v>
      </c>
      <c r="S2402" t="inlineStr"/>
      <c r="T2402" t="inlineStr">
        <is>
          <t>415-2022-12-31</t>
        </is>
      </c>
      <c r="U2402" t="n">
        <v>31</v>
      </c>
      <c r="V2402" t="inlineStr"/>
    </row>
    <row r="2403">
      <c r="A2403" t="n">
        <v>416</v>
      </c>
      <c r="B2403" t="inlineStr">
        <is>
          <t>Cumplimiento Plan Anual Vicerrectoría de crecimiento</t>
        </is>
      </c>
      <c r="C2403" t="inlineStr">
        <is>
          <t>DIRECCIONAMIENTO ESTRATÉGICO</t>
        </is>
      </c>
      <c r="D2403" t="inlineStr">
        <is>
          <t>Trimestral</t>
        </is>
      </c>
      <c r="E2403" t="inlineStr">
        <is>
          <t>Positivo</t>
        </is>
      </c>
      <c r="F2403" s="138" t="n">
        <v>44377</v>
      </c>
      <c r="H2403" t="n">
        <v>0</v>
      </c>
      <c r="K2403" t="inlineStr">
        <is>
          <t>100.0%</t>
        </is>
      </c>
      <c r="L2403" t="inlineStr">
        <is>
          <t>140.08%</t>
        </is>
      </c>
      <c r="M2403" t="n">
        <v>2021</v>
      </c>
      <c r="N2403" t="inlineStr">
        <is>
          <t>Junio</t>
        </is>
      </c>
      <c r="O2403" t="inlineStr">
        <is>
          <t>2021-1</t>
        </is>
      </c>
      <c r="P2403" t="n">
        <v>0</v>
      </c>
      <c r="Q2403" t="n">
        <v>0</v>
      </c>
      <c r="R2403" t="n">
        <v>0</v>
      </c>
      <c r="S2403" t="inlineStr"/>
      <c r="T2403" t="inlineStr">
        <is>
          <t>416-2021-06-30</t>
        </is>
      </c>
      <c r="U2403" t="n">
        <v>30</v>
      </c>
      <c r="V2403" t="inlineStr"/>
    </row>
    <row r="2404">
      <c r="A2404" t="n">
        <v>416</v>
      </c>
      <c r="B2404" t="inlineStr">
        <is>
          <t>Cumplimiento Plan Anual Vicerrectoría de crecimiento</t>
        </is>
      </c>
      <c r="C2404" t="inlineStr">
        <is>
          <t>DIRECCIONAMIENTO ESTRATÉGICO</t>
        </is>
      </c>
      <c r="D2404" t="inlineStr">
        <is>
          <t>Trimestral</t>
        </is>
      </c>
      <c r="E2404" t="inlineStr">
        <is>
          <t>Positivo</t>
        </is>
      </c>
      <c r="F2404" s="138" t="n">
        <v>44561</v>
      </c>
      <c r="H2404" t="n">
        <v>0</v>
      </c>
      <c r="K2404" t="inlineStr">
        <is>
          <t>100.0%</t>
        </is>
      </c>
      <c r="L2404" t="inlineStr">
        <is>
          <t>140.08%</t>
        </is>
      </c>
      <c r="M2404" t="n">
        <v>2021</v>
      </c>
      <c r="N2404" t="inlineStr">
        <is>
          <t>Diciembre</t>
        </is>
      </c>
      <c r="O2404" t="inlineStr">
        <is>
          <t>2021-2</t>
        </is>
      </c>
      <c r="P2404" t="n">
        <v>0</v>
      </c>
      <c r="Q2404" t="n">
        <v>0</v>
      </c>
      <c r="R2404" t="n">
        <v>0</v>
      </c>
      <c r="S2404" t="inlineStr"/>
      <c r="T2404" t="inlineStr">
        <is>
          <t>416-2021-12-31</t>
        </is>
      </c>
      <c r="U2404" t="n">
        <v>31</v>
      </c>
      <c r="V2404" t="inlineStr"/>
    </row>
    <row r="2405">
      <c r="A2405" t="n">
        <v>416</v>
      </c>
      <c r="B2405" t="inlineStr">
        <is>
          <t>Cumplimiento Plan Anual Vicerrectoría de crecimiento</t>
        </is>
      </c>
      <c r="C2405" t="inlineStr">
        <is>
          <t>DIRECCIONAMIENTO ESTRATÉGICO</t>
        </is>
      </c>
      <c r="D2405" t="inlineStr">
        <is>
          <t>Trimestral</t>
        </is>
      </c>
      <c r="E2405" t="inlineStr">
        <is>
          <t>Positivo</t>
        </is>
      </c>
      <c r="F2405" s="138" t="n">
        <v>44742</v>
      </c>
      <c r="H2405" t="n">
        <v>0</v>
      </c>
      <c r="K2405" t="inlineStr">
        <is>
          <t>100.0%</t>
        </is>
      </c>
      <c r="L2405" t="inlineStr">
        <is>
          <t>140.08%</t>
        </is>
      </c>
      <c r="M2405" t="n">
        <v>2022</v>
      </c>
      <c r="N2405" t="inlineStr">
        <is>
          <t>Junio</t>
        </is>
      </c>
      <c r="O2405" t="inlineStr">
        <is>
          <t>2022-1</t>
        </is>
      </c>
      <c r="P2405" t="n">
        <v>0</v>
      </c>
      <c r="Q2405" t="n">
        <v>0</v>
      </c>
      <c r="R2405" t="n">
        <v>0</v>
      </c>
      <c r="S2405" t="inlineStr"/>
      <c r="T2405" t="inlineStr">
        <is>
          <t>416-2022-06-30</t>
        </is>
      </c>
      <c r="U2405" t="n">
        <v>30</v>
      </c>
      <c r="V2405" t="inlineStr"/>
    </row>
    <row r="2406">
      <c r="A2406" t="n">
        <v>416</v>
      </c>
      <c r="B2406" t="inlineStr">
        <is>
          <t>Cumplimiento Plan Anual Vicerrectoría de crecimiento</t>
        </is>
      </c>
      <c r="C2406" t="inlineStr">
        <is>
          <t>DIRECCIONAMIENTO ESTRATÉGICO</t>
        </is>
      </c>
      <c r="D2406" t="inlineStr">
        <is>
          <t>Trimestral</t>
        </is>
      </c>
      <c r="E2406" t="inlineStr">
        <is>
          <t>Positivo</t>
        </is>
      </c>
      <c r="F2406" s="138" t="n">
        <v>44926</v>
      </c>
      <c r="H2406" t="n">
        <v>0</v>
      </c>
      <c r="K2406" t="inlineStr">
        <is>
          <t>100.0%</t>
        </is>
      </c>
      <c r="L2406" t="inlineStr">
        <is>
          <t>140.08%</t>
        </is>
      </c>
      <c r="M2406" t="n">
        <v>2022</v>
      </c>
      <c r="N2406" t="inlineStr">
        <is>
          <t>Diciembre</t>
        </is>
      </c>
      <c r="O2406" t="inlineStr">
        <is>
          <t>2022-2</t>
        </is>
      </c>
      <c r="P2406" t="n">
        <v>0</v>
      </c>
      <c r="Q2406" t="n">
        <v>0</v>
      </c>
      <c r="R2406" t="n">
        <v>0</v>
      </c>
      <c r="S2406" t="inlineStr"/>
      <c r="T2406" t="inlineStr">
        <is>
          <t>416-2022-12-31</t>
        </is>
      </c>
      <c r="U2406" t="n">
        <v>31</v>
      </c>
      <c r="V2406" t="inlineStr"/>
    </row>
    <row r="2407">
      <c r="A2407" t="n">
        <v>417</v>
      </c>
      <c r="B2407" t="inlineStr">
        <is>
          <t>Cumplimiento Plan Anual Vicerrectoría Financiera</t>
        </is>
      </c>
      <c r="C2407" t="inlineStr">
        <is>
          <t>DIRECCIONAMIENTO ESTRATÉGICO</t>
        </is>
      </c>
      <c r="D2407" t="inlineStr">
        <is>
          <t>Trimestral</t>
        </is>
      </c>
      <c r="E2407" t="inlineStr">
        <is>
          <t>Positivo</t>
        </is>
      </c>
      <c r="F2407" s="138" t="n">
        <v>44377</v>
      </c>
      <c r="H2407" t="n">
        <v>0</v>
      </c>
      <c r="K2407" t="inlineStr">
        <is>
          <t>100.0%</t>
        </is>
      </c>
      <c r="L2407" t="inlineStr">
        <is>
          <t>97.48%</t>
        </is>
      </c>
      <c r="M2407" t="n">
        <v>2021</v>
      </c>
      <c r="N2407" t="inlineStr">
        <is>
          <t>Junio</t>
        </is>
      </c>
      <c r="O2407" t="inlineStr">
        <is>
          <t>2021-1</t>
        </is>
      </c>
      <c r="P2407" t="n">
        <v>0</v>
      </c>
      <c r="Q2407" t="n">
        <v>0</v>
      </c>
      <c r="R2407" t="n">
        <v>0</v>
      </c>
      <c r="S2407" t="inlineStr"/>
      <c r="T2407" t="inlineStr">
        <is>
          <t>417-2021-06-30</t>
        </is>
      </c>
      <c r="U2407" t="n">
        <v>30</v>
      </c>
      <c r="V2407" t="inlineStr"/>
    </row>
    <row r="2408">
      <c r="A2408" t="n">
        <v>417</v>
      </c>
      <c r="B2408" t="inlineStr">
        <is>
          <t>Cumplimiento Plan Anual Vicerrectoría Financiera</t>
        </is>
      </c>
      <c r="C2408" t="inlineStr">
        <is>
          <t>DIRECCIONAMIENTO ESTRATÉGICO</t>
        </is>
      </c>
      <c r="D2408" t="inlineStr">
        <is>
          <t>Trimestral</t>
        </is>
      </c>
      <c r="E2408" t="inlineStr">
        <is>
          <t>Positivo</t>
        </is>
      </c>
      <c r="F2408" s="138" t="n">
        <v>44561</v>
      </c>
      <c r="H2408" t="n">
        <v>0</v>
      </c>
      <c r="K2408" t="inlineStr">
        <is>
          <t>100.0%</t>
        </is>
      </c>
      <c r="L2408" t="inlineStr">
        <is>
          <t>97.48%</t>
        </is>
      </c>
      <c r="M2408" t="n">
        <v>2021</v>
      </c>
      <c r="N2408" t="inlineStr">
        <is>
          <t>Diciembre</t>
        </is>
      </c>
      <c r="O2408" t="inlineStr">
        <is>
          <t>2021-2</t>
        </is>
      </c>
      <c r="P2408" t="n">
        <v>0</v>
      </c>
      <c r="Q2408" t="n">
        <v>0</v>
      </c>
      <c r="R2408" t="n">
        <v>0</v>
      </c>
      <c r="S2408" t="inlineStr"/>
      <c r="T2408" t="inlineStr">
        <is>
          <t>417-2021-12-31</t>
        </is>
      </c>
      <c r="U2408" t="n">
        <v>31</v>
      </c>
      <c r="V2408" t="inlineStr"/>
    </row>
    <row r="2409">
      <c r="A2409" t="n">
        <v>417</v>
      </c>
      <c r="B2409" t="inlineStr">
        <is>
          <t>Cumplimiento Plan Anual Vicerrectoría Financiera</t>
        </is>
      </c>
      <c r="C2409" t="inlineStr">
        <is>
          <t>DIRECCIONAMIENTO ESTRATÉGICO</t>
        </is>
      </c>
      <c r="D2409" t="inlineStr">
        <is>
          <t>Trimestral</t>
        </is>
      </c>
      <c r="E2409" t="inlineStr">
        <is>
          <t>Positivo</t>
        </is>
      </c>
      <c r="F2409" s="138" t="n">
        <v>44742</v>
      </c>
      <c r="H2409" t="n">
        <v>0</v>
      </c>
      <c r="K2409" t="inlineStr">
        <is>
          <t>100.0%</t>
        </is>
      </c>
      <c r="L2409" t="inlineStr">
        <is>
          <t>97.48%</t>
        </is>
      </c>
      <c r="M2409" t="n">
        <v>2022</v>
      </c>
      <c r="N2409" t="inlineStr">
        <is>
          <t>Junio</t>
        </is>
      </c>
      <c r="O2409" t="inlineStr">
        <is>
          <t>2022-1</t>
        </is>
      </c>
      <c r="P2409" t="n">
        <v>0</v>
      </c>
      <c r="Q2409" t="n">
        <v>0</v>
      </c>
      <c r="R2409" t="n">
        <v>0</v>
      </c>
      <c r="S2409" t="inlineStr"/>
      <c r="T2409" t="inlineStr">
        <is>
          <t>417-2022-06-30</t>
        </is>
      </c>
      <c r="U2409" t="n">
        <v>30</v>
      </c>
      <c r="V2409" t="inlineStr"/>
    </row>
    <row r="2410">
      <c r="A2410" t="n">
        <v>417</v>
      </c>
      <c r="B2410" t="inlineStr">
        <is>
          <t>Cumplimiento Plan Anual Vicerrectoría Financiera</t>
        </is>
      </c>
      <c r="C2410" t="inlineStr">
        <is>
          <t>DIRECCIONAMIENTO ESTRATÉGICO</t>
        </is>
      </c>
      <c r="D2410" t="inlineStr">
        <is>
          <t>Trimestral</t>
        </is>
      </c>
      <c r="E2410" t="inlineStr">
        <is>
          <t>Positivo</t>
        </is>
      </c>
      <c r="F2410" s="138" t="n">
        <v>44926</v>
      </c>
      <c r="H2410" t="n">
        <v>0</v>
      </c>
      <c r="K2410" t="inlineStr">
        <is>
          <t>100.0%</t>
        </is>
      </c>
      <c r="L2410" t="inlineStr">
        <is>
          <t>97.48%</t>
        </is>
      </c>
      <c r="M2410" t="n">
        <v>2022</v>
      </c>
      <c r="N2410" t="inlineStr">
        <is>
          <t>Diciembre</t>
        </is>
      </c>
      <c r="O2410" t="inlineStr">
        <is>
          <t>2022-2</t>
        </is>
      </c>
      <c r="P2410" t="n">
        <v>0</v>
      </c>
      <c r="Q2410" t="n">
        <v>0</v>
      </c>
      <c r="R2410" t="n">
        <v>0</v>
      </c>
      <c r="S2410" t="inlineStr"/>
      <c r="T2410" t="inlineStr">
        <is>
          <t>417-2022-12-31</t>
        </is>
      </c>
      <c r="U2410" t="n">
        <v>31</v>
      </c>
      <c r="V2410" t="inlineStr"/>
    </row>
    <row r="2411">
      <c r="A2411" t="n">
        <v>418</v>
      </c>
      <c r="B2411" t="inlineStr">
        <is>
          <t>Cumplimiento Plan Anual Vicerrectoría Académica</t>
        </is>
      </c>
      <c r="C2411" t="inlineStr">
        <is>
          <t>DIRECCIONAMIENTO ESTRATÉGICO</t>
        </is>
      </c>
      <c r="D2411" t="inlineStr">
        <is>
          <t>Trimestral</t>
        </is>
      </c>
      <c r="E2411" t="inlineStr">
        <is>
          <t>Positivo</t>
        </is>
      </c>
      <c r="F2411" s="138" t="n">
        <v>44377</v>
      </c>
      <c r="H2411" t="n">
        <v>0</v>
      </c>
      <c r="K2411" t="inlineStr">
        <is>
          <t>100.0%</t>
        </is>
      </c>
      <c r="L2411" t="inlineStr">
        <is>
          <t>176.26%</t>
        </is>
      </c>
      <c r="M2411" t="n">
        <v>2021</v>
      </c>
      <c r="N2411" t="inlineStr">
        <is>
          <t>Junio</t>
        </is>
      </c>
      <c r="O2411" t="inlineStr">
        <is>
          <t>2021-1</t>
        </is>
      </c>
      <c r="P2411" t="n">
        <v>0</v>
      </c>
      <c r="Q2411" t="n">
        <v>0</v>
      </c>
      <c r="R2411" t="n">
        <v>0</v>
      </c>
      <c r="S2411" t="inlineStr"/>
      <c r="T2411" t="inlineStr">
        <is>
          <t>418-2021-06-30</t>
        </is>
      </c>
      <c r="U2411" t="n">
        <v>30</v>
      </c>
      <c r="V2411" t="inlineStr"/>
    </row>
    <row r="2412">
      <c r="A2412" t="n">
        <v>418</v>
      </c>
      <c r="B2412" t="inlineStr">
        <is>
          <t>Cumplimiento Plan Anual Vicerrectoría Académica</t>
        </is>
      </c>
      <c r="C2412" t="inlineStr">
        <is>
          <t>DIRECCIONAMIENTO ESTRATÉGICO</t>
        </is>
      </c>
      <c r="D2412" t="inlineStr">
        <is>
          <t>Trimestral</t>
        </is>
      </c>
      <c r="E2412" t="inlineStr">
        <is>
          <t>Positivo</t>
        </is>
      </c>
      <c r="F2412" s="138" t="n">
        <v>44561</v>
      </c>
      <c r="H2412" t="n">
        <v>0</v>
      </c>
      <c r="K2412" t="inlineStr">
        <is>
          <t>100.0%</t>
        </is>
      </c>
      <c r="L2412" t="inlineStr">
        <is>
          <t>176.26%</t>
        </is>
      </c>
      <c r="M2412" t="n">
        <v>2021</v>
      </c>
      <c r="N2412" t="inlineStr">
        <is>
          <t>Diciembre</t>
        </is>
      </c>
      <c r="O2412" t="inlineStr">
        <is>
          <t>2021-2</t>
        </is>
      </c>
      <c r="P2412" t="n">
        <v>0</v>
      </c>
      <c r="Q2412" t="n">
        <v>0</v>
      </c>
      <c r="R2412" t="n">
        <v>0</v>
      </c>
      <c r="S2412" t="inlineStr"/>
      <c r="T2412" t="inlineStr">
        <is>
          <t>418-2021-12-31</t>
        </is>
      </c>
      <c r="U2412" t="n">
        <v>31</v>
      </c>
      <c r="V2412" t="inlineStr"/>
    </row>
    <row r="2413">
      <c r="A2413" t="n">
        <v>418</v>
      </c>
      <c r="B2413" t="inlineStr">
        <is>
          <t>Cumplimiento Plan Anual Vicerrectoría Académica</t>
        </is>
      </c>
      <c r="C2413" t="inlineStr">
        <is>
          <t>DIRECCIONAMIENTO ESTRATÉGICO</t>
        </is>
      </c>
      <c r="D2413" t="inlineStr">
        <is>
          <t>Trimestral</t>
        </is>
      </c>
      <c r="E2413" t="inlineStr">
        <is>
          <t>Positivo</t>
        </is>
      </c>
      <c r="F2413" s="138" t="n">
        <v>44742</v>
      </c>
      <c r="H2413" t="n">
        <v>0</v>
      </c>
      <c r="K2413" t="inlineStr">
        <is>
          <t>100.0%</t>
        </is>
      </c>
      <c r="L2413" t="inlineStr">
        <is>
          <t>176.26%</t>
        </is>
      </c>
      <c r="M2413" t="n">
        <v>2022</v>
      </c>
      <c r="N2413" t="inlineStr">
        <is>
          <t>Junio</t>
        </is>
      </c>
      <c r="O2413" t="inlineStr">
        <is>
          <t>2022-1</t>
        </is>
      </c>
      <c r="P2413" t="n">
        <v>0</v>
      </c>
      <c r="Q2413" t="n">
        <v>0</v>
      </c>
      <c r="R2413" t="n">
        <v>0</v>
      </c>
      <c r="S2413" t="inlineStr"/>
      <c r="T2413" t="inlineStr">
        <is>
          <t>418-2022-06-30</t>
        </is>
      </c>
      <c r="U2413" t="n">
        <v>30</v>
      </c>
      <c r="V2413" t="inlineStr"/>
    </row>
    <row r="2414">
      <c r="A2414" t="n">
        <v>418</v>
      </c>
      <c r="B2414" t="inlineStr">
        <is>
          <t>Cumplimiento Plan Anual Vicerrectoría Académica</t>
        </is>
      </c>
      <c r="C2414" t="inlineStr">
        <is>
          <t>DIRECCIONAMIENTO ESTRATÉGICO</t>
        </is>
      </c>
      <c r="D2414" t="inlineStr">
        <is>
          <t>Trimestral</t>
        </is>
      </c>
      <c r="E2414" t="inlineStr">
        <is>
          <t>Positivo</t>
        </is>
      </c>
      <c r="F2414" s="138" t="n">
        <v>44926</v>
      </c>
      <c r="H2414" t="n">
        <v>0</v>
      </c>
      <c r="K2414" t="inlineStr">
        <is>
          <t>100.0%</t>
        </is>
      </c>
      <c r="L2414" t="inlineStr">
        <is>
          <t>176.26%</t>
        </is>
      </c>
      <c r="M2414" t="n">
        <v>2022</v>
      </c>
      <c r="N2414" t="inlineStr">
        <is>
          <t>Diciembre</t>
        </is>
      </c>
      <c r="O2414" t="inlineStr">
        <is>
          <t>2022-2</t>
        </is>
      </c>
      <c r="P2414" t="n">
        <v>0</v>
      </c>
      <c r="Q2414" t="n">
        <v>0</v>
      </c>
      <c r="R2414" t="n">
        <v>0</v>
      </c>
      <c r="S2414" t="inlineStr"/>
      <c r="T2414" t="inlineStr">
        <is>
          <t>418-2022-12-31</t>
        </is>
      </c>
      <c r="U2414" t="n">
        <v>31</v>
      </c>
      <c r="V2414" t="inlineStr"/>
    </row>
    <row r="2415">
      <c r="A2415" t="n">
        <v>420</v>
      </c>
      <c r="B2415" t="inlineStr">
        <is>
          <t>Cumplimiento Plan Anual Gerencia de estrategia</t>
        </is>
      </c>
      <c r="C2415" t="inlineStr">
        <is>
          <t>DIRECCIONAMIENTO ESTRATÉGICO</t>
        </is>
      </c>
      <c r="D2415" t="inlineStr">
        <is>
          <t>Trimestral</t>
        </is>
      </c>
      <c r="E2415" t="inlineStr">
        <is>
          <t>Positivo</t>
        </is>
      </c>
      <c r="F2415" s="138" t="n">
        <v>44377</v>
      </c>
      <c r="H2415" t="n">
        <v>0</v>
      </c>
      <c r="K2415" t="inlineStr">
        <is>
          <t>100.0%</t>
        </is>
      </c>
      <c r="L2415" t="inlineStr">
        <is>
          <t>115.36%</t>
        </is>
      </c>
      <c r="M2415" t="n">
        <v>2021</v>
      </c>
      <c r="N2415" t="inlineStr">
        <is>
          <t>Junio</t>
        </is>
      </c>
      <c r="O2415" t="inlineStr">
        <is>
          <t>2021-1</t>
        </is>
      </c>
      <c r="P2415" t="n">
        <v>0</v>
      </c>
      <c r="Q2415" t="n">
        <v>0</v>
      </c>
      <c r="R2415" t="n">
        <v>0</v>
      </c>
      <c r="S2415" t="inlineStr"/>
      <c r="T2415" t="inlineStr">
        <is>
          <t>420-2021-06-30</t>
        </is>
      </c>
      <c r="U2415" t="n">
        <v>30</v>
      </c>
      <c r="V2415" t="inlineStr"/>
    </row>
    <row r="2416">
      <c r="A2416" t="n">
        <v>420</v>
      </c>
      <c r="B2416" t="inlineStr">
        <is>
          <t>Cumplimiento Plan Anual Gerencia de estrategia</t>
        </is>
      </c>
      <c r="C2416" t="inlineStr">
        <is>
          <t>DIRECCIONAMIENTO ESTRATÉGICO</t>
        </is>
      </c>
      <c r="D2416" t="inlineStr">
        <is>
          <t>Trimestral</t>
        </is>
      </c>
      <c r="E2416" t="inlineStr">
        <is>
          <t>Positivo</t>
        </is>
      </c>
      <c r="F2416" s="138" t="n">
        <v>44561</v>
      </c>
      <c r="H2416" t="n">
        <v>0</v>
      </c>
      <c r="K2416" t="inlineStr">
        <is>
          <t>100.0%</t>
        </is>
      </c>
      <c r="L2416" t="inlineStr">
        <is>
          <t>115.36%</t>
        </is>
      </c>
      <c r="M2416" t="n">
        <v>2021</v>
      </c>
      <c r="N2416" t="inlineStr">
        <is>
          <t>Diciembre</t>
        </is>
      </c>
      <c r="O2416" t="inlineStr">
        <is>
          <t>2021-2</t>
        </is>
      </c>
      <c r="P2416" t="n">
        <v>0</v>
      </c>
      <c r="Q2416" t="n">
        <v>0</v>
      </c>
      <c r="R2416" t="n">
        <v>0</v>
      </c>
      <c r="S2416" t="inlineStr"/>
      <c r="T2416" t="inlineStr">
        <is>
          <t>420-2021-12-31</t>
        </is>
      </c>
      <c r="U2416" t="n">
        <v>31</v>
      </c>
      <c r="V2416" t="inlineStr"/>
    </row>
    <row r="2417">
      <c r="A2417" t="n">
        <v>420</v>
      </c>
      <c r="B2417" t="inlineStr">
        <is>
          <t>Cumplimiento Plan Anual Gerencia de estrategia</t>
        </is>
      </c>
      <c r="C2417" t="inlineStr">
        <is>
          <t>DIRECCIONAMIENTO ESTRATÉGICO</t>
        </is>
      </c>
      <c r="D2417" t="inlineStr">
        <is>
          <t>Trimestral</t>
        </is>
      </c>
      <c r="E2417" t="inlineStr">
        <is>
          <t>Positivo</t>
        </is>
      </c>
      <c r="F2417" s="138" t="n">
        <v>44742</v>
      </c>
      <c r="H2417" t="n">
        <v>0</v>
      </c>
      <c r="K2417" t="inlineStr">
        <is>
          <t>100.0%</t>
        </is>
      </c>
      <c r="L2417" t="inlineStr">
        <is>
          <t>115.36%</t>
        </is>
      </c>
      <c r="M2417" t="n">
        <v>2022</v>
      </c>
      <c r="N2417" t="inlineStr">
        <is>
          <t>Junio</t>
        </is>
      </c>
      <c r="O2417" t="inlineStr">
        <is>
          <t>2022-1</t>
        </is>
      </c>
      <c r="P2417" t="n">
        <v>0</v>
      </c>
      <c r="Q2417" t="n">
        <v>0</v>
      </c>
      <c r="R2417" t="n">
        <v>0</v>
      </c>
      <c r="S2417" t="inlineStr"/>
      <c r="T2417" t="inlineStr">
        <is>
          <t>420-2022-06-30</t>
        </is>
      </c>
      <c r="U2417" t="n">
        <v>30</v>
      </c>
      <c r="V2417" t="inlineStr"/>
    </row>
    <row r="2418">
      <c r="A2418" t="n">
        <v>420</v>
      </c>
      <c r="B2418" t="inlineStr">
        <is>
          <t>Cumplimiento Plan Anual Gerencia de estrategia</t>
        </is>
      </c>
      <c r="C2418" t="inlineStr">
        <is>
          <t>DIRECCIONAMIENTO ESTRATÉGICO</t>
        </is>
      </c>
      <c r="D2418" t="inlineStr">
        <is>
          <t>Trimestral</t>
        </is>
      </c>
      <c r="E2418" t="inlineStr">
        <is>
          <t>Positivo</t>
        </is>
      </c>
      <c r="F2418" s="138" t="n">
        <v>44926</v>
      </c>
      <c r="H2418" t="n">
        <v>0</v>
      </c>
      <c r="K2418" t="inlineStr">
        <is>
          <t>100.0%</t>
        </is>
      </c>
      <c r="L2418" t="inlineStr">
        <is>
          <t>115.36%</t>
        </is>
      </c>
      <c r="M2418" t="n">
        <v>2022</v>
      </c>
      <c r="N2418" t="inlineStr">
        <is>
          <t>Diciembre</t>
        </is>
      </c>
      <c r="O2418" t="inlineStr">
        <is>
          <t>2022-2</t>
        </is>
      </c>
      <c r="P2418" t="n">
        <v>0</v>
      </c>
      <c r="Q2418" t="n">
        <v>0</v>
      </c>
      <c r="R2418" t="n">
        <v>0</v>
      </c>
      <c r="S2418" t="inlineStr"/>
      <c r="T2418" t="inlineStr">
        <is>
          <t>420-2022-12-31</t>
        </is>
      </c>
      <c r="U2418" t="n">
        <v>31</v>
      </c>
      <c r="V2418" t="inlineStr"/>
    </row>
    <row r="2419">
      <c r="A2419" t="n">
        <v>427</v>
      </c>
      <c r="B2419" t="inlineStr">
        <is>
          <t>Consumo de Agua per Cápita Semestral</t>
        </is>
      </c>
      <c r="C2419" t="inlineStr">
        <is>
          <t>GESTIÓN AMBIENTAL</t>
        </is>
      </c>
      <c r="D2419" t="inlineStr">
        <is>
          <t>Semestral</t>
        </is>
      </c>
      <c r="E2419" t="inlineStr">
        <is>
          <t>Negativo</t>
        </is>
      </c>
      <c r="F2419" s="138" t="n">
        <v>44377</v>
      </c>
      <c r="G2419" t="n">
        <v>0.2</v>
      </c>
      <c r="H2419" t="n">
        <v>0</v>
      </c>
      <c r="K2419" t="inlineStr">
        <is>
          <t>0.2%</t>
        </is>
      </c>
      <c r="L2419" t="inlineStr">
        <is>
          <t>0.15%</t>
        </is>
      </c>
      <c r="M2419" t="n">
        <v>2021</v>
      </c>
      <c r="N2419" t="inlineStr">
        <is>
          <t>Junio</t>
        </is>
      </c>
      <c r="O2419" t="inlineStr">
        <is>
          <t>2021-1</t>
        </is>
      </c>
      <c r="P2419" t="n">
        <v>0</v>
      </c>
      <c r="Q2419" t="n">
        <v>0</v>
      </c>
      <c r="R2419" t="n">
        <v>0</v>
      </c>
      <c r="S2419" t="inlineStr"/>
      <c r="T2419" t="inlineStr">
        <is>
          <t>427-2021-06-30</t>
        </is>
      </c>
      <c r="U2419" t="n">
        <v>30</v>
      </c>
      <c r="V2419" t="inlineStr"/>
    </row>
    <row r="2420">
      <c r="A2420" t="n">
        <v>427</v>
      </c>
      <c r="B2420" t="inlineStr">
        <is>
          <t>Consumo de Agua per Cápita Semestral</t>
        </is>
      </c>
      <c r="C2420" t="inlineStr">
        <is>
          <t>GESTIÓN AMBIENTAL</t>
        </is>
      </c>
      <c r="D2420" t="inlineStr">
        <is>
          <t>Semestral</t>
        </is>
      </c>
      <c r="E2420" t="inlineStr">
        <is>
          <t>Negativo</t>
        </is>
      </c>
      <c r="F2420" s="138" t="n">
        <v>44561</v>
      </c>
      <c r="G2420" t="n">
        <v>0.2</v>
      </c>
      <c r="H2420" t="n">
        <v>0</v>
      </c>
      <c r="K2420" t="inlineStr">
        <is>
          <t>0.2%</t>
        </is>
      </c>
      <c r="L2420" t="inlineStr">
        <is>
          <t>0.15%</t>
        </is>
      </c>
      <c r="M2420" t="n">
        <v>2021</v>
      </c>
      <c r="N2420" t="inlineStr">
        <is>
          <t>Diciembre</t>
        </is>
      </c>
      <c r="O2420" t="inlineStr">
        <is>
          <t>2021-2</t>
        </is>
      </c>
      <c r="P2420" t="n">
        <v>0</v>
      </c>
      <c r="Q2420" t="n">
        <v>0</v>
      </c>
      <c r="R2420" t="n">
        <v>0</v>
      </c>
      <c r="S2420" t="inlineStr"/>
      <c r="T2420" t="inlineStr">
        <is>
          <t>427-2021-12-31</t>
        </is>
      </c>
      <c r="U2420" t="n">
        <v>31</v>
      </c>
      <c r="V2420" t="inlineStr"/>
    </row>
    <row r="2421">
      <c r="A2421" t="n">
        <v>427</v>
      </c>
      <c r="B2421" t="inlineStr">
        <is>
          <t>Consumo de Agua per Cápita Semestral</t>
        </is>
      </c>
      <c r="C2421" t="inlineStr">
        <is>
          <t>GESTIÓN AMBIENTAL</t>
        </is>
      </c>
      <c r="D2421" t="inlineStr">
        <is>
          <t>Semestral</t>
        </is>
      </c>
      <c r="E2421" t="inlineStr">
        <is>
          <t>Negativo</t>
        </is>
      </c>
      <c r="F2421" s="138" t="n">
        <v>44742</v>
      </c>
      <c r="G2421" t="n">
        <v>0.2</v>
      </c>
      <c r="H2421" t="n">
        <v>0</v>
      </c>
      <c r="K2421" t="inlineStr">
        <is>
          <t>0.2%</t>
        </is>
      </c>
      <c r="L2421" t="inlineStr">
        <is>
          <t>0.15%</t>
        </is>
      </c>
      <c r="M2421" t="n">
        <v>2022</v>
      </c>
      <c r="N2421" t="inlineStr">
        <is>
          <t>Junio</t>
        </is>
      </c>
      <c r="O2421" t="inlineStr">
        <is>
          <t>2022-1</t>
        </is>
      </c>
      <c r="P2421" t="n">
        <v>0</v>
      </c>
      <c r="Q2421" t="n">
        <v>0</v>
      </c>
      <c r="R2421" t="n">
        <v>0</v>
      </c>
      <c r="S2421" t="inlineStr"/>
      <c r="T2421" t="inlineStr">
        <is>
          <t>427-2022-06-30</t>
        </is>
      </c>
      <c r="U2421" t="n">
        <v>30</v>
      </c>
      <c r="V2421" t="inlineStr"/>
    </row>
    <row r="2422">
      <c r="A2422" t="n">
        <v>427</v>
      </c>
      <c r="B2422" t="inlineStr">
        <is>
          <t>Consumo de Agua per Cápita Semestral</t>
        </is>
      </c>
      <c r="C2422" t="inlineStr">
        <is>
          <t>GESTIÓN AMBIENTAL</t>
        </is>
      </c>
      <c r="D2422" t="inlineStr">
        <is>
          <t>Semestral</t>
        </is>
      </c>
      <c r="E2422" t="inlineStr">
        <is>
          <t>Negativo</t>
        </is>
      </c>
      <c r="F2422" s="138" t="n">
        <v>44926</v>
      </c>
      <c r="G2422" t="n">
        <v>0.2</v>
      </c>
      <c r="H2422" t="n">
        <v>0</v>
      </c>
      <c r="K2422" t="inlineStr">
        <is>
          <t>0.2%</t>
        </is>
      </c>
      <c r="L2422" t="inlineStr">
        <is>
          <t>0.15%</t>
        </is>
      </c>
      <c r="M2422" t="n">
        <v>2022</v>
      </c>
      <c r="N2422" t="inlineStr">
        <is>
          <t>Diciembre</t>
        </is>
      </c>
      <c r="O2422" t="inlineStr">
        <is>
          <t>2022-2</t>
        </is>
      </c>
      <c r="P2422" t="n">
        <v>0</v>
      </c>
      <c r="Q2422" t="n">
        <v>0</v>
      </c>
      <c r="R2422" t="n">
        <v>0</v>
      </c>
      <c r="S2422" t="inlineStr"/>
      <c r="T2422" t="inlineStr">
        <is>
          <t>427-2022-12-31</t>
        </is>
      </c>
      <c r="U2422" t="n">
        <v>31</v>
      </c>
      <c r="V2422" t="inlineStr"/>
    </row>
    <row r="2423">
      <c r="A2423" t="n">
        <v>428</v>
      </c>
      <c r="B2423" t="inlineStr">
        <is>
          <t>Consumo de Energía Eléctrica per Cápita Semestral</t>
        </is>
      </c>
      <c r="C2423" t="inlineStr">
        <is>
          <t>GESTIÓN AMBIENTAL</t>
        </is>
      </c>
      <c r="D2423" t="inlineStr">
        <is>
          <t>Semestral</t>
        </is>
      </c>
      <c r="E2423" t="inlineStr">
        <is>
          <t>Negativo</t>
        </is>
      </c>
      <c r="F2423" s="138" t="n">
        <v>44377</v>
      </c>
      <c r="G2423" t="n">
        <v>1</v>
      </c>
      <c r="H2423" t="n">
        <v>16.2846369248393</v>
      </c>
      <c r="I2423" s="76" t="n">
        <v>0.06140757111229658</v>
      </c>
      <c r="J2423" s="76" t="n">
        <v>0.06140757111229658</v>
      </c>
      <c r="K2423" t="inlineStr">
        <is>
          <t>2.0%</t>
        </is>
      </c>
      <c r="L2423" t="inlineStr">
        <is>
          <t>33.0%</t>
        </is>
      </c>
      <c r="M2423" t="n">
        <v>2021</v>
      </c>
      <c r="N2423" t="inlineStr">
        <is>
          <t>Junio</t>
        </is>
      </c>
      <c r="O2423" t="inlineStr">
        <is>
          <t>2021-1</t>
        </is>
      </c>
      <c r="P2423" t="n">
        <v>0</v>
      </c>
      <c r="Q2423" t="n">
        <v>0</v>
      </c>
      <c r="R2423" t="n">
        <v>0</v>
      </c>
      <c r="S2423" t="inlineStr"/>
      <c r="T2423" t="inlineStr">
        <is>
          <t>428-2021-06-30</t>
        </is>
      </c>
      <c r="U2423" t="n">
        <v>30</v>
      </c>
      <c r="V2423" t="inlineStr"/>
    </row>
    <row r="2424">
      <c r="A2424" t="n">
        <v>428</v>
      </c>
      <c r="B2424" t="inlineStr">
        <is>
          <t>Consumo de Energía Eléctrica per Cápita Semestral</t>
        </is>
      </c>
      <c r="C2424" t="inlineStr">
        <is>
          <t>GESTIÓN AMBIENTAL</t>
        </is>
      </c>
      <c r="D2424" t="inlineStr">
        <is>
          <t>Semestral</t>
        </is>
      </c>
      <c r="E2424" t="inlineStr">
        <is>
          <t>Negativo</t>
        </is>
      </c>
      <c r="F2424" s="138" t="n">
        <v>44561</v>
      </c>
      <c r="G2424" t="n">
        <v>1</v>
      </c>
      <c r="H2424" t="n">
        <v>17.40108659740832</v>
      </c>
      <c r="I2424" s="76" t="n">
        <v>0.05746767561911553</v>
      </c>
      <c r="J2424" s="76" t="n">
        <v>0.05746767561911553</v>
      </c>
      <c r="K2424" t="inlineStr">
        <is>
          <t>2.0%</t>
        </is>
      </c>
      <c r="L2424" t="inlineStr">
        <is>
          <t>33.0%</t>
        </is>
      </c>
      <c r="M2424" t="n">
        <v>2021</v>
      </c>
      <c r="N2424" t="inlineStr">
        <is>
          <t>Diciembre</t>
        </is>
      </c>
      <c r="O2424" t="inlineStr">
        <is>
          <t>2021-2</t>
        </is>
      </c>
      <c r="P2424" t="n">
        <v>0</v>
      </c>
      <c r="Q2424" t="n">
        <v>0</v>
      </c>
      <c r="R2424" t="n">
        <v>0</v>
      </c>
      <c r="S2424" t="inlineStr"/>
      <c r="T2424" t="inlineStr">
        <is>
          <t>428-2021-12-31</t>
        </is>
      </c>
      <c r="U2424" t="n">
        <v>31</v>
      </c>
      <c r="V2424" t="inlineStr"/>
    </row>
    <row r="2425">
      <c r="A2425" t="n">
        <v>428</v>
      </c>
      <c r="B2425" t="inlineStr">
        <is>
          <t>Consumo de Energía Eléctrica per Cápita Semestral</t>
        </is>
      </c>
      <c r="C2425" t="inlineStr">
        <is>
          <t>GESTIÓN AMBIENTAL</t>
        </is>
      </c>
      <c r="D2425" t="inlineStr">
        <is>
          <t>Semestral</t>
        </is>
      </c>
      <c r="E2425" t="inlineStr">
        <is>
          <t>Negativo</t>
        </is>
      </c>
      <c r="F2425" s="138" t="n">
        <v>44742</v>
      </c>
      <c r="G2425" t="n">
        <v>1</v>
      </c>
      <c r="H2425" t="n">
        <v>13.214886008046</v>
      </c>
      <c r="I2425" s="76" t="n">
        <v>0.07567223806479612</v>
      </c>
      <c r="J2425" s="76" t="n">
        <v>0.07567223806479612</v>
      </c>
      <c r="K2425" t="inlineStr">
        <is>
          <t>2.0%</t>
        </is>
      </c>
      <c r="L2425" t="inlineStr">
        <is>
          <t>33.0%</t>
        </is>
      </c>
      <c r="M2425" t="n">
        <v>2022</v>
      </c>
      <c r="N2425" t="inlineStr">
        <is>
          <t>Junio</t>
        </is>
      </c>
      <c r="O2425" t="inlineStr">
        <is>
          <t>2022-1</t>
        </is>
      </c>
      <c r="P2425" t="n">
        <v>0</v>
      </c>
      <c r="Q2425" t="n">
        <v>0</v>
      </c>
      <c r="R2425" t="n">
        <v>0</v>
      </c>
      <c r="S2425" t="inlineStr"/>
      <c r="T2425" t="inlineStr">
        <is>
          <t>428-2022-06-30</t>
        </is>
      </c>
      <c r="U2425" t="n">
        <v>30</v>
      </c>
      <c r="V2425" t="inlineStr"/>
    </row>
    <row r="2426">
      <c r="A2426" t="n">
        <v>428</v>
      </c>
      <c r="B2426" t="inlineStr">
        <is>
          <t>Consumo de Energía Eléctrica per Cápita Semestral</t>
        </is>
      </c>
      <c r="C2426" t="inlineStr">
        <is>
          <t>GESTIÓN AMBIENTAL</t>
        </is>
      </c>
      <c r="D2426" t="inlineStr">
        <is>
          <t>Semestral</t>
        </is>
      </c>
      <c r="E2426" t="inlineStr">
        <is>
          <t>Negativo</t>
        </is>
      </c>
      <c r="F2426" s="138" t="n">
        <v>44926</v>
      </c>
      <c r="G2426" t="n">
        <v>1</v>
      </c>
      <c r="H2426" t="n">
        <v>22.305356231019</v>
      </c>
      <c r="I2426" s="76" t="n">
        <v>0.04483228107378744</v>
      </c>
      <c r="J2426" s="76" t="n">
        <v>0.04483228107378744</v>
      </c>
      <c r="K2426" t="inlineStr">
        <is>
          <t>2.0%</t>
        </is>
      </c>
      <c r="L2426" t="inlineStr">
        <is>
          <t>33.0%</t>
        </is>
      </c>
      <c r="M2426" t="n">
        <v>2022</v>
      </c>
      <c r="N2426" t="inlineStr">
        <is>
          <t>Diciembre</t>
        </is>
      </c>
      <c r="O2426" t="inlineStr">
        <is>
          <t>2022-2</t>
        </is>
      </c>
      <c r="P2426" t="n">
        <v>0</v>
      </c>
      <c r="Q2426" t="n">
        <v>0</v>
      </c>
      <c r="R2426" t="n">
        <v>0</v>
      </c>
      <c r="S2426" t="inlineStr"/>
      <c r="T2426" t="inlineStr">
        <is>
          <t>428-2022-12-31</t>
        </is>
      </c>
      <c r="U2426" t="n">
        <v>31</v>
      </c>
      <c r="V2426" t="inlineStr"/>
    </row>
    <row r="2427">
      <c r="A2427" t="n">
        <v>429</v>
      </c>
      <c r="B2427" t="inlineStr">
        <is>
          <t>Generación de Residuos Sólidos per Cápita Semestral</t>
        </is>
      </c>
      <c r="C2427" t="inlineStr">
        <is>
          <t>GESTIÓN AMBIENTAL</t>
        </is>
      </c>
      <c r="D2427" t="inlineStr">
        <is>
          <t>Semestral</t>
        </is>
      </c>
      <c r="E2427" t="inlineStr">
        <is>
          <t>Negativo</t>
        </is>
      </c>
      <c r="F2427" s="138" t="n">
        <v>44742</v>
      </c>
      <c r="G2427" t="n">
        <v>0.76</v>
      </c>
      <c r="H2427" t="n">
        <v>0.25392715346107</v>
      </c>
      <c r="I2427" s="76" t="n">
        <v>1.3</v>
      </c>
      <c r="J2427" s="76" t="n">
        <v>2.992984364378018</v>
      </c>
      <c r="K2427" t="inlineStr">
        <is>
          <t>1.52%</t>
        </is>
      </c>
      <c r="L2427" t="inlineStr">
        <is>
          <t>0.59%</t>
        </is>
      </c>
      <c r="M2427" t="n">
        <v>2022</v>
      </c>
      <c r="N2427" t="inlineStr">
        <is>
          <t>Junio</t>
        </is>
      </c>
      <c r="O2427" t="inlineStr">
        <is>
          <t>2022-1</t>
        </is>
      </c>
      <c r="P2427" t="n">
        <v>0</v>
      </c>
      <c r="Q2427" t="n">
        <v>0</v>
      </c>
      <c r="R2427" t="n">
        <v>0</v>
      </c>
      <c r="S2427" t="inlineStr"/>
      <c r="T2427" t="inlineStr">
        <is>
          <t>429-2022-06-30</t>
        </is>
      </c>
      <c r="U2427" t="n">
        <v>30</v>
      </c>
      <c r="V2427" t="inlineStr"/>
    </row>
    <row r="2428">
      <c r="A2428" t="n">
        <v>429</v>
      </c>
      <c r="B2428" t="inlineStr">
        <is>
          <t>Generación de Residuos Sólidos per Cápita Semestral</t>
        </is>
      </c>
      <c r="C2428" t="inlineStr">
        <is>
          <t>GESTIÓN AMBIENTAL</t>
        </is>
      </c>
      <c r="D2428" t="inlineStr">
        <is>
          <t>Semestral</t>
        </is>
      </c>
      <c r="E2428" t="inlineStr">
        <is>
          <t>Negativo</t>
        </is>
      </c>
      <c r="F2428" s="138" t="n">
        <v>44926</v>
      </c>
      <c r="G2428" t="n">
        <v>0.76</v>
      </c>
      <c r="H2428" t="n">
        <v>0.27551598619033</v>
      </c>
      <c r="I2428" s="76" t="n">
        <v>1.3</v>
      </c>
      <c r="J2428" s="76" t="n">
        <v>2.75846062694519</v>
      </c>
      <c r="K2428" t="inlineStr">
        <is>
          <t>1.52%</t>
        </is>
      </c>
      <c r="L2428" t="inlineStr">
        <is>
          <t>0.59%</t>
        </is>
      </c>
      <c r="M2428" t="n">
        <v>2022</v>
      </c>
      <c r="N2428" t="inlineStr">
        <is>
          <t>Diciembre</t>
        </is>
      </c>
      <c r="O2428" t="inlineStr">
        <is>
          <t>2022-2</t>
        </is>
      </c>
      <c r="P2428" t="n">
        <v>0</v>
      </c>
      <c r="Q2428" t="n">
        <v>0</v>
      </c>
      <c r="R2428" t="n">
        <v>0</v>
      </c>
      <c r="S2428" t="inlineStr"/>
      <c r="T2428" t="inlineStr">
        <is>
          <t>429-2022-12-31</t>
        </is>
      </c>
      <c r="U2428" t="n">
        <v>31</v>
      </c>
      <c r="V2428" t="inlineStr"/>
    </row>
    <row r="2429">
      <c r="A2429" t="n">
        <v>430</v>
      </c>
      <c r="B2429" t="inlineStr">
        <is>
          <t>Cumplimiento ingresos por matriculas</t>
        </is>
      </c>
      <c r="C2429" t="inlineStr">
        <is>
          <t>GESTIÓN FINANCIERA</t>
        </is>
      </c>
      <c r="D2429" t="inlineStr">
        <is>
          <t>Semestral</t>
        </is>
      </c>
      <c r="E2429" t="inlineStr">
        <is>
          <t>Positivo</t>
        </is>
      </c>
      <c r="F2429" s="138" t="n">
        <v>44742</v>
      </c>
      <c r="K2429" t="inlineStr">
        <is>
          <t>190.0%</t>
        </is>
      </c>
      <c r="L2429" t="inlineStr">
        <is>
          <t>No Aplica</t>
        </is>
      </c>
      <c r="M2429" t="n">
        <v>2022</v>
      </c>
      <c r="N2429" t="inlineStr">
        <is>
          <t>Junio</t>
        </is>
      </c>
      <c r="O2429" t="inlineStr">
        <is>
          <t>2022-1</t>
        </is>
      </c>
      <c r="P2429" t="n">
        <v>0</v>
      </c>
      <c r="Q2429" t="n">
        <v>0</v>
      </c>
      <c r="R2429" t="n">
        <v>0</v>
      </c>
      <c r="S2429" t="inlineStr"/>
      <c r="T2429" t="inlineStr">
        <is>
          <t>430-2022-06-30</t>
        </is>
      </c>
      <c r="U2429" t="n">
        <v>30</v>
      </c>
      <c r="V2429" t="inlineStr">
        <is>
          <t>No Aplica</t>
        </is>
      </c>
    </row>
    <row r="2430">
      <c r="A2430" t="n">
        <v>432</v>
      </c>
      <c r="B2430" t="inlineStr">
        <is>
          <t>Intervención a la gestión del riesgo de los colaboradores</t>
        </is>
      </c>
      <c r="C2430" t="inlineStr">
        <is>
          <t>GESTIÓN DE SEGURIDAD Y SALUD EN EL TRABAJO</t>
        </is>
      </c>
      <c r="D2430" t="inlineStr">
        <is>
          <t>Trimestral</t>
        </is>
      </c>
      <c r="E2430" t="inlineStr">
        <is>
          <t>Positivo</t>
        </is>
      </c>
      <c r="F2430" s="138" t="n">
        <v>44742</v>
      </c>
      <c r="K2430" t="inlineStr">
        <is>
          <t>90.0%</t>
        </is>
      </c>
      <c r="L2430" t="inlineStr">
        <is>
          <t>No Aplica</t>
        </is>
      </c>
      <c r="M2430" t="n">
        <v>2022</v>
      </c>
      <c r="N2430" t="inlineStr">
        <is>
          <t>Junio</t>
        </is>
      </c>
      <c r="O2430" t="inlineStr">
        <is>
          <t>2022-1</t>
        </is>
      </c>
      <c r="P2430" t="n">
        <v>0</v>
      </c>
      <c r="Q2430" t="n">
        <v>0</v>
      </c>
      <c r="R2430" t="n">
        <v>0</v>
      </c>
      <c r="S2430" t="inlineStr"/>
      <c r="T2430" t="inlineStr">
        <is>
          <t>432-2022-06-30</t>
        </is>
      </c>
      <c r="U2430" t="n">
        <v>30</v>
      </c>
      <c r="V2430" t="inlineStr">
        <is>
          <t>No Aplica</t>
        </is>
      </c>
    </row>
    <row r="2431">
      <c r="A2431" t="n">
        <v>432</v>
      </c>
      <c r="B2431" t="inlineStr">
        <is>
          <t>Intervención a la gestión del riesgo de los colaboradores</t>
        </is>
      </c>
      <c r="C2431" t="inlineStr">
        <is>
          <t>GESTIÓN DE SEGURIDAD Y SALUD EN EL TRABAJO</t>
        </is>
      </c>
      <c r="D2431" t="inlineStr">
        <is>
          <t>Trimestral</t>
        </is>
      </c>
      <c r="E2431" t="inlineStr">
        <is>
          <t>Positivo</t>
        </is>
      </c>
      <c r="F2431" s="138" t="n">
        <v>44926</v>
      </c>
      <c r="K2431" t="inlineStr">
        <is>
          <t>90.0%</t>
        </is>
      </c>
      <c r="L2431" t="inlineStr">
        <is>
          <t>No Aplica</t>
        </is>
      </c>
      <c r="M2431" t="n">
        <v>2022</v>
      </c>
      <c r="N2431" t="inlineStr">
        <is>
          <t>Diciembre</t>
        </is>
      </c>
      <c r="O2431" t="inlineStr">
        <is>
          <t>2022-2</t>
        </is>
      </c>
      <c r="P2431" t="n">
        <v>0</v>
      </c>
      <c r="Q2431" t="n">
        <v>0</v>
      </c>
      <c r="R2431" t="n">
        <v>0</v>
      </c>
      <c r="S2431" t="inlineStr"/>
      <c r="T2431" t="inlineStr">
        <is>
          <t>432-2022-12-31</t>
        </is>
      </c>
      <c r="U2431" t="n">
        <v>31</v>
      </c>
      <c r="V2431" t="inlineStr">
        <is>
          <t>No Aplica</t>
        </is>
      </c>
    </row>
    <row r="2432">
      <c r="A2432" t="n">
        <v>432</v>
      </c>
      <c r="B2432" t="inlineStr">
        <is>
          <t>Intervención a la gestión del riesgo de los colaboradores</t>
        </is>
      </c>
      <c r="C2432" t="inlineStr">
        <is>
          <t>GESTIÓN DE SEGURIDAD Y SALUD EN EL TRABAJO</t>
        </is>
      </c>
      <c r="D2432" t="inlineStr">
        <is>
          <t>Trimestral</t>
        </is>
      </c>
      <c r="E2432" t="inlineStr">
        <is>
          <t>Positivo</t>
        </is>
      </c>
      <c r="F2432" s="138" t="n">
        <v>45107</v>
      </c>
      <c r="K2432" t="inlineStr">
        <is>
          <t>90.0%</t>
        </is>
      </c>
      <c r="L2432" t="inlineStr">
        <is>
          <t>No Aplica</t>
        </is>
      </c>
      <c r="M2432" t="n">
        <v>2023</v>
      </c>
      <c r="N2432" t="inlineStr">
        <is>
          <t>Junio</t>
        </is>
      </c>
      <c r="O2432" t="inlineStr">
        <is>
          <t>2023-1</t>
        </is>
      </c>
      <c r="P2432" t="n">
        <v>0</v>
      </c>
      <c r="Q2432" t="n">
        <v>0</v>
      </c>
      <c r="R2432" t="n">
        <v>0</v>
      </c>
      <c r="S2432" t="inlineStr"/>
      <c r="T2432" t="inlineStr">
        <is>
          <t>432-2023-06-30</t>
        </is>
      </c>
      <c r="U2432" t="n">
        <v>30</v>
      </c>
      <c r="V2432" t="inlineStr">
        <is>
          <t>No Aplica</t>
        </is>
      </c>
    </row>
    <row r="2433">
      <c r="A2433" t="n">
        <v>433</v>
      </c>
      <c r="B2433" t="inlineStr">
        <is>
          <t>Generación de Residuos Peligrosos per Cápita Semestral</t>
        </is>
      </c>
      <c r="C2433" t="inlineStr">
        <is>
          <t>GESTIÓN AMBIENTAL</t>
        </is>
      </c>
      <c r="D2433" t="inlineStr">
        <is>
          <t>Semestral</t>
        </is>
      </c>
      <c r="E2433" t="inlineStr">
        <is>
          <t>Negativo</t>
        </is>
      </c>
      <c r="F2433" s="138" t="n">
        <v>44742</v>
      </c>
      <c r="G2433" t="n">
        <v>0.05</v>
      </c>
      <c r="H2433" t="n">
        <v>0.0006189092534644</v>
      </c>
      <c r="I2433" s="76" t="n">
        <v>1.3</v>
      </c>
      <c r="J2433" s="76" t="n">
        <v>80.78728782954936</v>
      </c>
      <c r="K2433" t="inlineStr">
        <is>
          <t>0.1%</t>
        </is>
      </c>
      <c r="L2433" t="inlineStr">
        <is>
          <t>0.19%</t>
        </is>
      </c>
      <c r="M2433" t="n">
        <v>2022</v>
      </c>
      <c r="N2433" t="inlineStr">
        <is>
          <t>Junio</t>
        </is>
      </c>
      <c r="O2433" t="inlineStr">
        <is>
          <t>2022-1</t>
        </is>
      </c>
      <c r="P2433" t="n">
        <v>0</v>
      </c>
      <c r="Q2433" t="n">
        <v>0</v>
      </c>
      <c r="R2433" t="n">
        <v>0</v>
      </c>
      <c r="S2433" t="inlineStr"/>
      <c r="T2433" t="inlineStr">
        <is>
          <t>433-2022-06-30</t>
        </is>
      </c>
      <c r="U2433" t="n">
        <v>30</v>
      </c>
      <c r="V2433" t="inlineStr"/>
    </row>
    <row r="2434">
      <c r="A2434" t="n">
        <v>434</v>
      </c>
      <c r="B2434" t="inlineStr">
        <is>
          <t>Generación de Residuos Peligrosos Mensual</t>
        </is>
      </c>
      <c r="C2434" t="inlineStr">
        <is>
          <t>GESTIÓN AMBIENTAL</t>
        </is>
      </c>
      <c r="D2434" t="inlineStr">
        <is>
          <t>Mensual</t>
        </is>
      </c>
      <c r="E2434" t="inlineStr">
        <is>
          <t>Negativo</t>
        </is>
      </c>
      <c r="F2434" s="138" t="n">
        <v>44561</v>
      </c>
      <c r="G2434" t="n">
        <v>200</v>
      </c>
      <c r="H2434" t="n">
        <v>0</v>
      </c>
      <c r="K2434" t="inlineStr">
        <is>
          <t>2200.0%</t>
        </is>
      </c>
      <c r="L2434" t="inlineStr">
        <is>
          <t>7673.83%</t>
        </is>
      </c>
      <c r="M2434" t="n">
        <v>2021</v>
      </c>
      <c r="N2434" t="inlineStr">
        <is>
          <t>Diciembre</t>
        </is>
      </c>
      <c r="O2434" t="inlineStr">
        <is>
          <t>2021-2</t>
        </is>
      </c>
      <c r="P2434" t="n">
        <v>0</v>
      </c>
      <c r="Q2434" t="n">
        <v>0</v>
      </c>
      <c r="R2434" t="n">
        <v>0</v>
      </c>
      <c r="S2434" t="inlineStr"/>
      <c r="T2434" t="inlineStr">
        <is>
          <t>434-2021-12-31</t>
        </is>
      </c>
      <c r="U2434" t="n">
        <v>31</v>
      </c>
      <c r="V2434" t="inlineStr"/>
    </row>
    <row r="2435">
      <c r="A2435" t="n">
        <v>434</v>
      </c>
      <c r="B2435" t="inlineStr">
        <is>
          <t>Generación de Residuos Peligrosos Mensual</t>
        </is>
      </c>
      <c r="C2435" t="inlineStr">
        <is>
          <t>GESTIÓN AMBIENTAL</t>
        </is>
      </c>
      <c r="D2435" t="inlineStr">
        <is>
          <t>Mensual</t>
        </is>
      </c>
      <c r="E2435" t="inlineStr">
        <is>
          <t>Negativo</t>
        </is>
      </c>
      <c r="F2435" s="138" t="n">
        <v>44742</v>
      </c>
      <c r="G2435" t="n">
        <v>200</v>
      </c>
      <c r="H2435" t="n">
        <v>0</v>
      </c>
      <c r="K2435" t="inlineStr">
        <is>
          <t>2200.0%</t>
        </is>
      </c>
      <c r="L2435" t="inlineStr">
        <is>
          <t>7673.83%</t>
        </is>
      </c>
      <c r="M2435" t="n">
        <v>2022</v>
      </c>
      <c r="N2435" t="inlineStr">
        <is>
          <t>Junio</t>
        </is>
      </c>
      <c r="O2435" t="inlineStr">
        <is>
          <t>2022-1</t>
        </is>
      </c>
      <c r="P2435" t="n">
        <v>0</v>
      </c>
      <c r="Q2435" t="n">
        <v>0</v>
      </c>
      <c r="R2435" t="n">
        <v>0</v>
      </c>
      <c r="S2435" t="inlineStr"/>
      <c r="T2435" t="inlineStr">
        <is>
          <t>434-2022-06-30</t>
        </is>
      </c>
      <c r="U2435" t="n">
        <v>30</v>
      </c>
      <c r="V2435" t="inlineStr"/>
    </row>
    <row r="2436">
      <c r="A2436" t="n">
        <v>434</v>
      </c>
      <c r="B2436" t="inlineStr">
        <is>
          <t>Generación de Residuos Peligrosos Mensual</t>
        </is>
      </c>
      <c r="C2436" t="inlineStr">
        <is>
          <t>GESTIÓN AMBIENTAL</t>
        </is>
      </c>
      <c r="D2436" t="inlineStr">
        <is>
          <t>Mensual</t>
        </is>
      </c>
      <c r="E2436" t="inlineStr">
        <is>
          <t>Negativo</t>
        </is>
      </c>
      <c r="F2436" s="138" t="n">
        <v>44926</v>
      </c>
      <c r="G2436" t="n">
        <v>200</v>
      </c>
      <c r="H2436" t="n">
        <v>0</v>
      </c>
      <c r="K2436" t="inlineStr">
        <is>
          <t>2200.0%</t>
        </is>
      </c>
      <c r="L2436" t="inlineStr">
        <is>
          <t>7673.83%</t>
        </is>
      </c>
      <c r="M2436" t="n">
        <v>2022</v>
      </c>
      <c r="N2436" t="inlineStr">
        <is>
          <t>Diciembre</t>
        </is>
      </c>
      <c r="O2436" t="inlineStr">
        <is>
          <t>2022-2</t>
        </is>
      </c>
      <c r="P2436" t="n">
        <v>0</v>
      </c>
      <c r="Q2436" t="n">
        <v>0</v>
      </c>
      <c r="R2436" t="n">
        <v>0</v>
      </c>
      <c r="S2436" t="inlineStr"/>
      <c r="T2436" t="inlineStr">
        <is>
          <t>434-2022-12-31</t>
        </is>
      </c>
      <c r="U2436" t="n">
        <v>31</v>
      </c>
      <c r="V2436" t="inlineStr"/>
    </row>
    <row r="2437">
      <c r="A2437" t="n">
        <v>434</v>
      </c>
      <c r="B2437" t="inlineStr">
        <is>
          <t>Generación de Residuos Peligrosos Mensual</t>
        </is>
      </c>
      <c r="C2437" t="inlineStr">
        <is>
          <t>GESTIÓN AMBIENTAL</t>
        </is>
      </c>
      <c r="D2437" t="inlineStr">
        <is>
          <t>Mensual</t>
        </is>
      </c>
      <c r="E2437" t="inlineStr">
        <is>
          <t>Negativo</t>
        </is>
      </c>
      <c r="F2437" s="138" t="n">
        <v>45107</v>
      </c>
      <c r="G2437" t="n">
        <v>200</v>
      </c>
      <c r="H2437" t="n">
        <v>5.1</v>
      </c>
      <c r="I2437" s="76" t="n">
        <v>1.3</v>
      </c>
      <c r="J2437" s="76" t="n">
        <v>39.21568627450981</v>
      </c>
      <c r="K2437" t="inlineStr">
        <is>
          <t>2200.0%</t>
        </is>
      </c>
      <c r="L2437" t="inlineStr">
        <is>
          <t>7673.83%</t>
        </is>
      </c>
      <c r="M2437" t="n">
        <v>2023</v>
      </c>
      <c r="N2437" t="inlineStr">
        <is>
          <t>Junio</t>
        </is>
      </c>
      <c r="O2437" t="inlineStr">
        <is>
          <t>2023-1</t>
        </is>
      </c>
      <c r="P2437" t="n">
        <v>0</v>
      </c>
      <c r="Q2437" t="n">
        <v>0</v>
      </c>
      <c r="R2437" t="n">
        <v>0</v>
      </c>
      <c r="S2437" t="inlineStr"/>
      <c r="T2437" t="inlineStr">
        <is>
          <t>434-2023-06-30</t>
        </is>
      </c>
      <c r="U2437" t="n">
        <v>30</v>
      </c>
      <c r="V2437" t="inlineStr"/>
    </row>
    <row r="2438">
      <c r="A2438" t="n">
        <v>435</v>
      </c>
      <c r="B2438" t="inlineStr">
        <is>
          <t>Disminución de la Generación de Residuos Peligrosos per Cápita</t>
        </is>
      </c>
      <c r="C2438" t="inlineStr">
        <is>
          <t>GESTIÓN AMBIENTAL</t>
        </is>
      </c>
      <c r="D2438" t="inlineStr">
        <is>
          <t>Semestral</t>
        </is>
      </c>
      <c r="E2438" t="inlineStr">
        <is>
          <t>Positivo</t>
        </is>
      </c>
      <c r="F2438" s="138" t="n">
        <v>44742</v>
      </c>
      <c r="G2438" t="n">
        <v>100</v>
      </c>
      <c r="K2438" t="inlineStr">
        <is>
          <t>200.0%</t>
        </is>
      </c>
      <c r="L2438" t="inlineStr">
        <is>
          <t>No Aplica</t>
        </is>
      </c>
      <c r="M2438" t="n">
        <v>2022</v>
      </c>
      <c r="N2438" t="inlineStr">
        <is>
          <t>Junio</t>
        </is>
      </c>
      <c r="O2438" t="inlineStr">
        <is>
          <t>2022-1</t>
        </is>
      </c>
      <c r="P2438" t="n">
        <v>0</v>
      </c>
      <c r="Q2438" t="n">
        <v>0</v>
      </c>
      <c r="R2438" t="n">
        <v>0</v>
      </c>
      <c r="S2438" t="inlineStr"/>
      <c r="T2438" t="inlineStr">
        <is>
          <t>435-2022-06-30</t>
        </is>
      </c>
      <c r="U2438" t="n">
        <v>30</v>
      </c>
      <c r="V2438" t="inlineStr">
        <is>
          <t>No Aplica</t>
        </is>
      </c>
    </row>
    <row r="2439">
      <c r="A2439" t="n">
        <v>436</v>
      </c>
      <c r="B2439" t="inlineStr">
        <is>
          <t>ANS documentos operativos</t>
        </is>
      </c>
      <c r="C2439" t="inlineStr">
        <is>
          <t>PLANIFICACIÓN  Y MEJORA DEL SISTEMA INTEGRADO</t>
        </is>
      </c>
      <c r="D2439" t="inlineStr">
        <is>
          <t>Mensual</t>
        </is>
      </c>
      <c r="E2439" t="inlineStr">
        <is>
          <t>Negativo</t>
        </is>
      </c>
      <c r="F2439" s="138" t="n">
        <v>44561</v>
      </c>
      <c r="G2439" t="n">
        <v>14</v>
      </c>
      <c r="H2439" t="n">
        <v>0</v>
      </c>
      <c r="K2439" t="inlineStr">
        <is>
          <t>14.0%</t>
        </is>
      </c>
      <c r="L2439" t="n">
        <v/>
      </c>
      <c r="M2439" t="n">
        <v>2021</v>
      </c>
      <c r="N2439" t="inlineStr">
        <is>
          <t>Diciembre</t>
        </is>
      </c>
      <c r="O2439" t="inlineStr">
        <is>
          <t>2021-2</t>
        </is>
      </c>
      <c r="P2439" t="n">
        <v>0</v>
      </c>
      <c r="Q2439" t="n">
        <v>0</v>
      </c>
      <c r="R2439" t="n">
        <v>0</v>
      </c>
      <c r="S2439" t="inlineStr"/>
      <c r="T2439" t="inlineStr">
        <is>
          <t>436-2021-12-31</t>
        </is>
      </c>
      <c r="U2439" t="n">
        <v>31</v>
      </c>
      <c r="V2439" t="inlineStr"/>
    </row>
    <row r="2440">
      <c r="A2440" t="n">
        <v>436</v>
      </c>
      <c r="B2440" t="inlineStr">
        <is>
          <t>ANS documentos operativos</t>
        </is>
      </c>
      <c r="C2440" t="inlineStr">
        <is>
          <t>PLANIFICACIÓN  Y MEJORA DEL SISTEMA INTEGRADO</t>
        </is>
      </c>
      <c r="D2440" t="inlineStr">
        <is>
          <t>Mensual</t>
        </is>
      </c>
      <c r="E2440" t="inlineStr">
        <is>
          <t>Negativo</t>
        </is>
      </c>
      <c r="F2440" s="138" t="n">
        <v>44742</v>
      </c>
      <c r="G2440" t="n">
        <v>14</v>
      </c>
      <c r="H2440" t="n">
        <v>0</v>
      </c>
      <c r="K2440" t="inlineStr">
        <is>
          <t>14.0%</t>
        </is>
      </c>
      <c r="L2440" t="n">
        <v/>
      </c>
      <c r="M2440" t="n">
        <v>2022</v>
      </c>
      <c r="N2440" t="inlineStr">
        <is>
          <t>Junio</t>
        </is>
      </c>
      <c r="O2440" t="inlineStr">
        <is>
          <t>2022-1</t>
        </is>
      </c>
      <c r="P2440" t="n">
        <v>0</v>
      </c>
      <c r="Q2440" t="n">
        <v>0</v>
      </c>
      <c r="R2440" t="n">
        <v>0</v>
      </c>
      <c r="S2440" t="inlineStr"/>
      <c r="T2440" t="inlineStr">
        <is>
          <t>436-2022-06-30</t>
        </is>
      </c>
      <c r="U2440" t="n">
        <v>30</v>
      </c>
      <c r="V2440" t="inlineStr"/>
    </row>
    <row r="2441">
      <c r="A2441" t="n">
        <v>436</v>
      </c>
      <c r="B2441" t="inlineStr">
        <is>
          <t>ANS documentos operativos</t>
        </is>
      </c>
      <c r="C2441" t="inlineStr">
        <is>
          <t>PLANIFICACIÓN  Y MEJORA DEL SISTEMA INTEGRADO</t>
        </is>
      </c>
      <c r="D2441" t="inlineStr">
        <is>
          <t>Mensual</t>
        </is>
      </c>
      <c r="E2441" t="inlineStr">
        <is>
          <t>Negativo</t>
        </is>
      </c>
      <c r="F2441" s="138" t="n">
        <v>44926</v>
      </c>
      <c r="G2441" t="n">
        <v>14</v>
      </c>
      <c r="H2441" t="n">
        <v>0</v>
      </c>
      <c r="K2441" t="inlineStr">
        <is>
          <t>14.0%</t>
        </is>
      </c>
      <c r="L2441" t="n">
        <v/>
      </c>
      <c r="M2441" t="n">
        <v>2022</v>
      </c>
      <c r="N2441" t="inlineStr">
        <is>
          <t>Diciembre</t>
        </is>
      </c>
      <c r="O2441" t="inlineStr">
        <is>
          <t>2022-2</t>
        </is>
      </c>
      <c r="P2441" t="n">
        <v>0</v>
      </c>
      <c r="Q2441" t="n">
        <v>0</v>
      </c>
      <c r="R2441" t="n">
        <v>0</v>
      </c>
      <c r="S2441" t="inlineStr"/>
      <c r="T2441" t="inlineStr">
        <is>
          <t>436-2022-12-31</t>
        </is>
      </c>
      <c r="U2441" t="n">
        <v>31</v>
      </c>
      <c r="V2441" t="inlineStr"/>
    </row>
    <row r="2442">
      <c r="A2442" t="n">
        <v>436</v>
      </c>
      <c r="B2442" t="inlineStr">
        <is>
          <t>ANS documentos operativos</t>
        </is>
      </c>
      <c r="C2442" t="inlineStr">
        <is>
          <t>PLANIFICACIÓN  Y MEJORA DEL SISTEMA INTEGRADO</t>
        </is>
      </c>
      <c r="D2442" t="inlineStr">
        <is>
          <t>Mensual</t>
        </is>
      </c>
      <c r="E2442" t="inlineStr">
        <is>
          <t>Negativo</t>
        </is>
      </c>
      <c r="F2442" s="138" t="n">
        <v>45107</v>
      </c>
      <c r="G2442" t="n">
        <v>14</v>
      </c>
      <c r="K2442" t="inlineStr">
        <is>
          <t>14.0%</t>
        </is>
      </c>
      <c r="L2442" t="inlineStr">
        <is>
          <t>No Aplica</t>
        </is>
      </c>
      <c r="M2442" t="n">
        <v>2023</v>
      </c>
      <c r="N2442" t="inlineStr">
        <is>
          <t>Junio</t>
        </is>
      </c>
      <c r="O2442" t="inlineStr">
        <is>
          <t>2023-1</t>
        </is>
      </c>
      <c r="P2442" t="n">
        <v>0</v>
      </c>
      <c r="Q2442" t="n">
        <v>0</v>
      </c>
      <c r="R2442" t="n">
        <v>0</v>
      </c>
      <c r="S2442" t="inlineStr"/>
      <c r="T2442" t="inlineStr">
        <is>
          <t>436-2023-06-30</t>
        </is>
      </c>
      <c r="U2442" t="n">
        <v>30</v>
      </c>
      <c r="V2442" t="inlineStr">
        <is>
          <t>No Aplica</t>
        </is>
      </c>
    </row>
    <row r="2443">
      <c r="A2443" t="n">
        <v>439</v>
      </c>
      <c r="B2443" t="inlineStr">
        <is>
          <t>Disponibilidad de catálogo de asignaturas pregrado y posgrado virtual</t>
        </is>
      </c>
      <c r="C2443" t="inlineStr">
        <is>
          <t>DOCENCIA</t>
        </is>
      </c>
      <c r="D2443" t="inlineStr">
        <is>
          <t>Semestral</t>
        </is>
      </c>
      <c r="E2443" t="inlineStr">
        <is>
          <t>Positivo</t>
        </is>
      </c>
      <c r="F2443" s="138" t="n">
        <v>44377</v>
      </c>
      <c r="H2443" t="n">
        <v>0</v>
      </c>
      <c r="K2443" t="inlineStr">
        <is>
          <t>100.0%</t>
        </is>
      </c>
      <c r="L2443" t="inlineStr">
        <is>
          <t>100.0%</t>
        </is>
      </c>
      <c r="M2443" t="n">
        <v>2021</v>
      </c>
      <c r="N2443" t="inlineStr">
        <is>
          <t>Junio</t>
        </is>
      </c>
      <c r="O2443" t="inlineStr">
        <is>
          <t>2021-1</t>
        </is>
      </c>
      <c r="P2443" t="n">
        <v>0</v>
      </c>
      <c r="Q2443" t="n">
        <v>0</v>
      </c>
      <c r="R2443" t="n">
        <v>0</v>
      </c>
      <c r="S2443" t="inlineStr"/>
      <c r="T2443" t="inlineStr">
        <is>
          <t>439-2021-06-30</t>
        </is>
      </c>
      <c r="U2443" t="n">
        <v>30</v>
      </c>
      <c r="V2443" t="inlineStr"/>
    </row>
    <row r="2444">
      <c r="A2444" t="n">
        <v>439</v>
      </c>
      <c r="B2444" t="inlineStr">
        <is>
          <t>Disponibilidad de catálogo de asignaturas pregrado y posgrado virtual</t>
        </is>
      </c>
      <c r="C2444" t="inlineStr">
        <is>
          <t>DOCENCIA</t>
        </is>
      </c>
      <c r="D2444" t="inlineStr">
        <is>
          <t>Semestral</t>
        </is>
      </c>
      <c r="E2444" t="inlineStr">
        <is>
          <t>Positivo</t>
        </is>
      </c>
      <c r="F2444" s="138" t="n">
        <v>44561</v>
      </c>
      <c r="H2444" t="n">
        <v>0</v>
      </c>
      <c r="K2444" t="inlineStr">
        <is>
          <t>100.0%</t>
        </is>
      </c>
      <c r="L2444" t="inlineStr">
        <is>
          <t>100.0%</t>
        </is>
      </c>
      <c r="M2444" t="n">
        <v>2021</v>
      </c>
      <c r="N2444" t="inlineStr">
        <is>
          <t>Diciembre</t>
        </is>
      </c>
      <c r="O2444" t="inlineStr">
        <is>
          <t>2021-2</t>
        </is>
      </c>
      <c r="P2444" t="n">
        <v>0</v>
      </c>
      <c r="Q2444" t="n">
        <v>0</v>
      </c>
      <c r="R2444" t="n">
        <v>0</v>
      </c>
      <c r="S2444" t="inlineStr"/>
      <c r="T2444" t="inlineStr">
        <is>
          <t>439-2021-12-31</t>
        </is>
      </c>
      <c r="U2444" t="n">
        <v>31</v>
      </c>
      <c r="V2444" t="inlineStr"/>
    </row>
    <row r="2445">
      <c r="A2445" t="n">
        <v>439</v>
      </c>
      <c r="B2445" t="inlineStr">
        <is>
          <t>Disponibilidad de catálogo de asignaturas pregrado y posgrado virtual</t>
        </is>
      </c>
      <c r="C2445" t="inlineStr">
        <is>
          <t>DOCENCIA</t>
        </is>
      </c>
      <c r="D2445" t="inlineStr">
        <is>
          <t>Semestral</t>
        </is>
      </c>
      <c r="E2445" t="inlineStr">
        <is>
          <t>Positivo</t>
        </is>
      </c>
      <c r="F2445" s="138" t="n">
        <v>44742</v>
      </c>
      <c r="H2445" t="n">
        <v>0</v>
      </c>
      <c r="K2445" t="inlineStr">
        <is>
          <t>100.0%</t>
        </is>
      </c>
      <c r="L2445" t="inlineStr">
        <is>
          <t>100.0%</t>
        </is>
      </c>
      <c r="M2445" t="n">
        <v>2022</v>
      </c>
      <c r="N2445" t="inlineStr">
        <is>
          <t>Junio</t>
        </is>
      </c>
      <c r="O2445" t="inlineStr">
        <is>
          <t>2022-1</t>
        </is>
      </c>
      <c r="P2445" t="n">
        <v>0</v>
      </c>
      <c r="Q2445" t="n">
        <v>0</v>
      </c>
      <c r="R2445" t="n">
        <v>0</v>
      </c>
      <c r="S2445" t="inlineStr"/>
      <c r="T2445" t="inlineStr">
        <is>
          <t>439-2022-06-30</t>
        </is>
      </c>
      <c r="U2445" t="n">
        <v>30</v>
      </c>
      <c r="V2445" t="inlineStr"/>
    </row>
    <row r="2446">
      <c r="A2446" t="n">
        <v>439</v>
      </c>
      <c r="B2446" t="inlineStr">
        <is>
          <t>Disponibilidad de catálogo de asignaturas pregrado y posgrado virtual</t>
        </is>
      </c>
      <c r="C2446" t="inlineStr">
        <is>
          <t>DOCENCIA</t>
        </is>
      </c>
      <c r="D2446" t="inlineStr">
        <is>
          <t>Semestral</t>
        </is>
      </c>
      <c r="E2446" t="inlineStr">
        <is>
          <t>Positivo</t>
        </is>
      </c>
      <c r="F2446" s="138" t="n">
        <v>44926</v>
      </c>
      <c r="H2446" t="n">
        <v>0</v>
      </c>
      <c r="K2446" t="inlineStr">
        <is>
          <t>100.0%</t>
        </is>
      </c>
      <c r="L2446" t="inlineStr">
        <is>
          <t>100.0%</t>
        </is>
      </c>
      <c r="M2446" t="n">
        <v>2022</v>
      </c>
      <c r="N2446" t="inlineStr">
        <is>
          <t>Diciembre</t>
        </is>
      </c>
      <c r="O2446" t="inlineStr">
        <is>
          <t>2022-2</t>
        </is>
      </c>
      <c r="P2446" t="n">
        <v>0</v>
      </c>
      <c r="Q2446" t="n">
        <v>0</v>
      </c>
      <c r="R2446" t="n">
        <v>0</v>
      </c>
      <c r="S2446" t="inlineStr"/>
      <c r="T2446" t="inlineStr">
        <is>
          <t>439-2022-12-31</t>
        </is>
      </c>
      <c r="U2446" t="n">
        <v>31</v>
      </c>
      <c r="V2446" t="inlineStr"/>
    </row>
    <row r="2447">
      <c r="A2447" t="n">
        <v>439</v>
      </c>
      <c r="B2447" t="inlineStr">
        <is>
          <t>Disponibilidad de catálogo de asignaturas pregrado y posgrado virtual</t>
        </is>
      </c>
      <c r="C2447" t="inlineStr">
        <is>
          <t>DOCENCIA</t>
        </is>
      </c>
      <c r="D2447" t="inlineStr">
        <is>
          <t>Semestral</t>
        </is>
      </c>
      <c r="E2447" t="inlineStr">
        <is>
          <t>Positivo</t>
        </is>
      </c>
      <c r="F2447" s="138" t="n">
        <v>45107</v>
      </c>
      <c r="K2447" t="inlineStr">
        <is>
          <t>100.0%</t>
        </is>
      </c>
      <c r="L2447" t="inlineStr">
        <is>
          <t>No Aplica</t>
        </is>
      </c>
      <c r="M2447" t="n">
        <v>2023</v>
      </c>
      <c r="N2447" t="inlineStr">
        <is>
          <t>Junio</t>
        </is>
      </c>
      <c r="O2447" t="inlineStr">
        <is>
          <t>2023-1</t>
        </is>
      </c>
      <c r="P2447" t="n">
        <v>0</v>
      </c>
      <c r="Q2447" t="n">
        <v>0</v>
      </c>
      <c r="R2447" t="n">
        <v>0</v>
      </c>
      <c r="S2447" t="inlineStr"/>
      <c r="T2447" t="inlineStr">
        <is>
          <t>439-2023-06-30</t>
        </is>
      </c>
      <c r="U2447" t="n">
        <v>30</v>
      </c>
      <c r="V2447" t="inlineStr">
        <is>
          <t>No Aplica</t>
        </is>
      </c>
    </row>
    <row r="2448">
      <c r="A2448" t="n">
        <v>440</v>
      </c>
      <c r="B2448" t="inlineStr">
        <is>
          <t>Aseguramiento de matricula académica virtual</t>
        </is>
      </c>
      <c r="C2448" t="inlineStr">
        <is>
          <t>DOCENCIA</t>
        </is>
      </c>
      <c r="D2448" t="inlineStr">
        <is>
          <t>Semestral</t>
        </is>
      </c>
      <c r="E2448" t="inlineStr">
        <is>
          <t>Positivo</t>
        </is>
      </c>
      <c r="F2448" s="138" t="n">
        <v>44742</v>
      </c>
      <c r="K2448" t="inlineStr">
        <is>
          <t>196.0%</t>
        </is>
      </c>
      <c r="L2448" t="inlineStr">
        <is>
          <t>No Aplica</t>
        </is>
      </c>
      <c r="M2448" t="n">
        <v>2022</v>
      </c>
      <c r="N2448" t="inlineStr">
        <is>
          <t>Junio</t>
        </is>
      </c>
      <c r="O2448" t="inlineStr">
        <is>
          <t>2022-1</t>
        </is>
      </c>
      <c r="P2448" t="n">
        <v>0</v>
      </c>
      <c r="Q2448" t="n">
        <v>0</v>
      </c>
      <c r="R2448" t="n">
        <v>0</v>
      </c>
      <c r="S2448" t="inlineStr"/>
      <c r="T2448" t="inlineStr">
        <is>
          <t>440-2022-06-30</t>
        </is>
      </c>
      <c r="U2448" t="n">
        <v>30</v>
      </c>
      <c r="V2448" t="inlineStr">
        <is>
          <t>No Aplica</t>
        </is>
      </c>
    </row>
    <row r="2449">
      <c r="A2449" t="n">
        <v>440</v>
      </c>
      <c r="B2449" t="inlineStr">
        <is>
          <t>Aseguramiento de matricula académica virtual</t>
        </is>
      </c>
      <c r="C2449" t="inlineStr">
        <is>
          <t>DOCENCIA</t>
        </is>
      </c>
      <c r="D2449" t="inlineStr">
        <is>
          <t>Semestral</t>
        </is>
      </c>
      <c r="E2449" t="inlineStr">
        <is>
          <t>Positivo</t>
        </is>
      </c>
      <c r="F2449" s="138" t="n">
        <v>44926</v>
      </c>
      <c r="K2449" t="inlineStr">
        <is>
          <t>196.0%</t>
        </is>
      </c>
      <c r="L2449" t="inlineStr">
        <is>
          <t>No Aplica</t>
        </is>
      </c>
      <c r="M2449" t="n">
        <v>2022</v>
      </c>
      <c r="N2449" t="inlineStr">
        <is>
          <t>Diciembre</t>
        </is>
      </c>
      <c r="O2449" t="inlineStr">
        <is>
          <t>2022-2</t>
        </is>
      </c>
      <c r="P2449" t="n">
        <v>0</v>
      </c>
      <c r="Q2449" t="n">
        <v>0</v>
      </c>
      <c r="R2449" t="n">
        <v>0</v>
      </c>
      <c r="S2449" t="inlineStr"/>
      <c r="T2449" t="inlineStr">
        <is>
          <t>440-2022-12-31</t>
        </is>
      </c>
      <c r="U2449" t="n">
        <v>31</v>
      </c>
      <c r="V2449" t="inlineStr">
        <is>
          <t>No Aplica</t>
        </is>
      </c>
    </row>
    <row r="2450">
      <c r="A2450" t="n">
        <v>440</v>
      </c>
      <c r="B2450" t="inlineStr">
        <is>
          <t>Aseguramiento de matricula académica virtual</t>
        </is>
      </c>
      <c r="C2450" t="inlineStr">
        <is>
          <t>DOCENCIA</t>
        </is>
      </c>
      <c r="D2450" t="inlineStr">
        <is>
          <t>Semestral</t>
        </is>
      </c>
      <c r="E2450" t="inlineStr">
        <is>
          <t>Positivo</t>
        </is>
      </c>
      <c r="F2450" s="138" t="n">
        <v>45107</v>
      </c>
      <c r="K2450" t="inlineStr">
        <is>
          <t>196.0%</t>
        </is>
      </c>
      <c r="L2450" t="inlineStr">
        <is>
          <t>No Aplica</t>
        </is>
      </c>
      <c r="M2450" t="n">
        <v>2023</v>
      </c>
      <c r="N2450" t="inlineStr">
        <is>
          <t>Junio</t>
        </is>
      </c>
      <c r="O2450" t="inlineStr">
        <is>
          <t>2023-1</t>
        </is>
      </c>
      <c r="P2450" t="n">
        <v>0</v>
      </c>
      <c r="Q2450" t="n">
        <v>0</v>
      </c>
      <c r="R2450" t="n">
        <v>0</v>
      </c>
      <c r="S2450" t="inlineStr"/>
      <c r="T2450" t="inlineStr">
        <is>
          <t>440-2023-06-30</t>
        </is>
      </c>
      <c r="U2450" t="n">
        <v>30</v>
      </c>
      <c r="V2450" t="inlineStr">
        <is>
          <t>No Aplica</t>
        </is>
      </c>
    </row>
    <row r="2451">
      <c r="A2451" t="n">
        <v>456</v>
      </c>
      <c r="B2451" t="inlineStr">
        <is>
          <t>Impacto de campañas de Mailing</t>
        </is>
      </c>
      <c r="C2451" t="inlineStr">
        <is>
          <t>COMUNICACIÓN Y POSICIONAMIENTO ESTRATÉGICO</t>
        </is>
      </c>
      <c r="D2451" t="inlineStr">
        <is>
          <t>Trimestral</t>
        </is>
      </c>
      <c r="E2451" t="inlineStr">
        <is>
          <t>Positivo</t>
        </is>
      </c>
      <c r="F2451" s="138" t="n">
        <v>44742</v>
      </c>
      <c r="K2451" t="inlineStr">
        <is>
          <t>100.0%</t>
        </is>
      </c>
      <c r="L2451" t="inlineStr">
        <is>
          <t>No Aplica</t>
        </is>
      </c>
      <c r="M2451" t="n">
        <v>2022</v>
      </c>
      <c r="N2451" t="inlineStr">
        <is>
          <t>Junio</t>
        </is>
      </c>
      <c r="O2451" t="inlineStr">
        <is>
          <t>2022-1</t>
        </is>
      </c>
      <c r="P2451" t="n">
        <v>0</v>
      </c>
      <c r="Q2451" t="n">
        <v>0</v>
      </c>
      <c r="R2451" t="n">
        <v>0</v>
      </c>
      <c r="S2451" t="inlineStr"/>
      <c r="T2451" t="inlineStr">
        <is>
          <t>456-2022-06-30</t>
        </is>
      </c>
      <c r="U2451" t="n">
        <v>30</v>
      </c>
      <c r="V2451" t="inlineStr">
        <is>
          <t>No Aplica</t>
        </is>
      </c>
    </row>
    <row r="2452">
      <c r="A2452" t="n">
        <v>456</v>
      </c>
      <c r="B2452" t="inlineStr">
        <is>
          <t>Impacto de campañas de Mailing</t>
        </is>
      </c>
      <c r="C2452" t="inlineStr">
        <is>
          <t>COMUNICACIÓN Y POSICIONAMIENTO ESTRATÉGICO</t>
        </is>
      </c>
      <c r="D2452" t="inlineStr">
        <is>
          <t>Trimestral</t>
        </is>
      </c>
      <c r="E2452" t="inlineStr">
        <is>
          <t>Positivo</t>
        </is>
      </c>
      <c r="F2452" s="138" t="n">
        <v>44926</v>
      </c>
      <c r="K2452" t="inlineStr">
        <is>
          <t>100.0%</t>
        </is>
      </c>
      <c r="L2452" t="inlineStr">
        <is>
          <t>No Aplica</t>
        </is>
      </c>
      <c r="M2452" t="n">
        <v>2022</v>
      </c>
      <c r="N2452" t="inlineStr">
        <is>
          <t>Diciembre</t>
        </is>
      </c>
      <c r="O2452" t="inlineStr">
        <is>
          <t>2022-2</t>
        </is>
      </c>
      <c r="P2452" t="n">
        <v>0</v>
      </c>
      <c r="Q2452" t="n">
        <v>0</v>
      </c>
      <c r="R2452" t="n">
        <v>0</v>
      </c>
      <c r="S2452" t="inlineStr"/>
      <c r="T2452" t="inlineStr">
        <is>
          <t>456-2022-12-31</t>
        </is>
      </c>
      <c r="U2452" t="n">
        <v>31</v>
      </c>
      <c r="V2452" t="inlineStr">
        <is>
          <t>No Aplica</t>
        </is>
      </c>
    </row>
    <row r="2453">
      <c r="A2453" t="n">
        <v>456</v>
      </c>
      <c r="B2453" t="inlineStr">
        <is>
          <t>Impacto de campañas de Mailing</t>
        </is>
      </c>
      <c r="C2453" t="inlineStr">
        <is>
          <t>COMUNICACIÓN Y POSICIONAMIENTO ESTRATÉGICO</t>
        </is>
      </c>
      <c r="D2453" t="inlineStr">
        <is>
          <t>Trimestral</t>
        </is>
      </c>
      <c r="E2453" t="inlineStr">
        <is>
          <t>Positivo</t>
        </is>
      </c>
      <c r="F2453" s="138" t="n">
        <v>45107</v>
      </c>
      <c r="K2453" t="inlineStr">
        <is>
          <t>100.0%</t>
        </is>
      </c>
      <c r="L2453" t="inlineStr">
        <is>
          <t>No Aplica</t>
        </is>
      </c>
      <c r="M2453" t="n">
        <v>2023</v>
      </c>
      <c r="N2453" t="inlineStr">
        <is>
          <t>Junio</t>
        </is>
      </c>
      <c r="O2453" t="inlineStr">
        <is>
          <t>2023-1</t>
        </is>
      </c>
      <c r="P2453" t="n">
        <v>0</v>
      </c>
      <c r="Q2453" t="n">
        <v>0</v>
      </c>
      <c r="R2453" t="n">
        <v>0</v>
      </c>
      <c r="S2453" t="inlineStr"/>
      <c r="T2453" t="inlineStr">
        <is>
          <t>456-2023-06-30</t>
        </is>
      </c>
      <c r="U2453" t="n">
        <v>30</v>
      </c>
      <c r="V2453" t="inlineStr">
        <is>
          <t>No Aplica</t>
        </is>
      </c>
    </row>
    <row r="2454">
      <c r="A2454" t="n">
        <v>456</v>
      </c>
      <c r="B2454" t="inlineStr">
        <is>
          <t>Impacto de campañas de Mailing</t>
        </is>
      </c>
      <c r="C2454" t="inlineStr">
        <is>
          <t>COMUNICACIÓN Y POSICIONAMIENTO ESTRATÉGICO</t>
        </is>
      </c>
      <c r="D2454" t="inlineStr">
        <is>
          <t>Trimestral</t>
        </is>
      </c>
      <c r="E2454" t="inlineStr">
        <is>
          <t>Positivo</t>
        </is>
      </c>
      <c r="F2454" s="138" t="n">
        <v>45291</v>
      </c>
      <c r="K2454" t="inlineStr">
        <is>
          <t>100.0%</t>
        </is>
      </c>
      <c r="L2454" t="inlineStr">
        <is>
          <t>No Aplica</t>
        </is>
      </c>
      <c r="M2454" t="n">
        <v>2023</v>
      </c>
      <c r="N2454" t="inlineStr">
        <is>
          <t>Diciembre</t>
        </is>
      </c>
      <c r="O2454" t="inlineStr">
        <is>
          <t>2023-2</t>
        </is>
      </c>
      <c r="P2454" t="n">
        <v>0</v>
      </c>
      <c r="Q2454" t="n">
        <v>0</v>
      </c>
      <c r="R2454" t="n">
        <v>0</v>
      </c>
      <c r="S2454" t="inlineStr"/>
      <c r="T2454" t="inlineStr">
        <is>
          <t>456-2023-12-31</t>
        </is>
      </c>
      <c r="U2454" t="n">
        <v>31</v>
      </c>
      <c r="V2454" t="inlineStr">
        <is>
          <t>No Aplica</t>
        </is>
      </c>
    </row>
    <row r="2455">
      <c r="A2455" t="n">
        <v>457</v>
      </c>
      <c r="B2455" t="inlineStr">
        <is>
          <t>Apertura de enlaces en mensajes de texto</t>
        </is>
      </c>
      <c r="C2455" t="inlineStr">
        <is>
          <t>COMUNICACIÓN Y POSICIONAMIENTO ESTRATÉGICO</t>
        </is>
      </c>
      <c r="D2455" t="inlineStr">
        <is>
          <t>Trimestral</t>
        </is>
      </c>
      <c r="E2455" t="inlineStr">
        <is>
          <t>Positivo</t>
        </is>
      </c>
      <c r="F2455" s="138" t="n">
        <v>44742</v>
      </c>
      <c r="K2455" t="inlineStr">
        <is>
          <t>100.0%</t>
        </is>
      </c>
      <c r="L2455" t="inlineStr">
        <is>
          <t>No Aplica</t>
        </is>
      </c>
      <c r="M2455" t="n">
        <v>2022</v>
      </c>
      <c r="N2455" t="inlineStr">
        <is>
          <t>Junio</t>
        </is>
      </c>
      <c r="O2455" t="inlineStr">
        <is>
          <t>2022-1</t>
        </is>
      </c>
      <c r="P2455" t="n">
        <v>0</v>
      </c>
      <c r="Q2455" t="n">
        <v>0</v>
      </c>
      <c r="R2455" t="n">
        <v>0</v>
      </c>
      <c r="S2455" t="inlineStr"/>
      <c r="T2455" t="inlineStr">
        <is>
          <t>457-2022-06-30</t>
        </is>
      </c>
      <c r="U2455" t="n">
        <v>30</v>
      </c>
      <c r="V2455" t="inlineStr">
        <is>
          <t>No Aplica</t>
        </is>
      </c>
    </row>
    <row r="2456">
      <c r="A2456" t="n">
        <v>457</v>
      </c>
      <c r="B2456" t="inlineStr">
        <is>
          <t>Apertura de enlaces en mensajes de texto</t>
        </is>
      </c>
      <c r="C2456" t="inlineStr">
        <is>
          <t>COMUNICACIÓN Y POSICIONAMIENTO ESTRATÉGICO</t>
        </is>
      </c>
      <c r="D2456" t="inlineStr">
        <is>
          <t>Trimestral</t>
        </is>
      </c>
      <c r="E2456" t="inlineStr">
        <is>
          <t>Positivo</t>
        </is>
      </c>
      <c r="F2456" s="138" t="n">
        <v>44926</v>
      </c>
      <c r="K2456" t="inlineStr">
        <is>
          <t>100.0%</t>
        </is>
      </c>
      <c r="L2456" t="inlineStr">
        <is>
          <t>No Aplica</t>
        </is>
      </c>
      <c r="M2456" t="n">
        <v>2022</v>
      </c>
      <c r="N2456" t="inlineStr">
        <is>
          <t>Diciembre</t>
        </is>
      </c>
      <c r="O2456" t="inlineStr">
        <is>
          <t>2022-2</t>
        </is>
      </c>
      <c r="P2456" t="n">
        <v>0</v>
      </c>
      <c r="Q2456" t="n">
        <v>0</v>
      </c>
      <c r="R2456" t="n">
        <v>0</v>
      </c>
      <c r="S2456" t="inlineStr"/>
      <c r="T2456" t="inlineStr">
        <is>
          <t>457-2022-12-31</t>
        </is>
      </c>
      <c r="U2456" t="n">
        <v>31</v>
      </c>
      <c r="V2456" t="inlineStr">
        <is>
          <t>No Aplica</t>
        </is>
      </c>
    </row>
    <row r="2457">
      <c r="A2457" t="n">
        <v>457</v>
      </c>
      <c r="B2457" t="inlineStr">
        <is>
          <t>Apertura de enlaces en mensajes de texto</t>
        </is>
      </c>
      <c r="C2457" t="inlineStr">
        <is>
          <t>COMUNICACIÓN Y POSICIONAMIENTO ESTRATÉGICO</t>
        </is>
      </c>
      <c r="D2457" t="inlineStr">
        <is>
          <t>Trimestral</t>
        </is>
      </c>
      <c r="E2457" t="inlineStr">
        <is>
          <t>Positivo</t>
        </is>
      </c>
      <c r="F2457" s="138" t="n">
        <v>45107</v>
      </c>
      <c r="K2457" t="inlineStr">
        <is>
          <t>100.0%</t>
        </is>
      </c>
      <c r="L2457" t="inlineStr">
        <is>
          <t>No Aplica</t>
        </is>
      </c>
      <c r="M2457" t="n">
        <v>2023</v>
      </c>
      <c r="N2457" t="inlineStr">
        <is>
          <t>Junio</t>
        </is>
      </c>
      <c r="O2457" t="inlineStr">
        <is>
          <t>2023-1</t>
        </is>
      </c>
      <c r="P2457" t="n">
        <v>0</v>
      </c>
      <c r="Q2457" t="n">
        <v>0</v>
      </c>
      <c r="R2457" t="n">
        <v>0</v>
      </c>
      <c r="S2457" t="inlineStr"/>
      <c r="T2457" t="inlineStr">
        <is>
          <t>457-2023-06-30</t>
        </is>
      </c>
      <c r="U2457" t="n">
        <v>30</v>
      </c>
      <c r="V2457" t="inlineStr">
        <is>
          <t>No Aplica</t>
        </is>
      </c>
    </row>
    <row r="2458">
      <c r="A2458" t="n">
        <v>457</v>
      </c>
      <c r="B2458" t="inlineStr">
        <is>
          <t>Apertura de enlaces en mensajes de texto</t>
        </is>
      </c>
      <c r="C2458" t="inlineStr">
        <is>
          <t>COMUNICACIÓN Y POSICIONAMIENTO ESTRATÉGICO</t>
        </is>
      </c>
      <c r="D2458" t="inlineStr">
        <is>
          <t>Trimestral</t>
        </is>
      </c>
      <c r="E2458" t="inlineStr">
        <is>
          <t>Positivo</t>
        </is>
      </c>
      <c r="F2458" s="138" t="n">
        <v>45291</v>
      </c>
      <c r="K2458" t="inlineStr">
        <is>
          <t>100.0%</t>
        </is>
      </c>
      <c r="L2458" t="inlineStr">
        <is>
          <t>No Aplica</t>
        </is>
      </c>
      <c r="M2458" t="n">
        <v>2023</v>
      </c>
      <c r="N2458" t="inlineStr">
        <is>
          <t>Diciembre</t>
        </is>
      </c>
      <c r="O2458" t="inlineStr">
        <is>
          <t>2023-2</t>
        </is>
      </c>
      <c r="P2458" t="n">
        <v>0</v>
      </c>
      <c r="Q2458" t="n">
        <v>0</v>
      </c>
      <c r="R2458" t="n">
        <v>0</v>
      </c>
      <c r="S2458" t="inlineStr"/>
      <c r="T2458" t="inlineStr">
        <is>
          <t>457-2023-12-31</t>
        </is>
      </c>
      <c r="U2458" t="n">
        <v>31</v>
      </c>
      <c r="V2458" t="inlineStr">
        <is>
          <t>No Aplica</t>
        </is>
      </c>
    </row>
    <row r="2459">
      <c r="A2459" t="n">
        <v>469</v>
      </c>
      <c r="B2459" t="inlineStr">
        <is>
          <t>Cumplimiento Plan Anual Áreas sede Medellín</t>
        </is>
      </c>
      <c r="C2459" t="inlineStr">
        <is>
          <t>DIRECCIONAMIENTO ESTRATÉGICO</t>
        </is>
      </c>
      <c r="D2459" t="inlineStr">
        <is>
          <t>Trimestral</t>
        </is>
      </c>
      <c r="E2459" t="inlineStr">
        <is>
          <t>Positivo</t>
        </is>
      </c>
      <c r="F2459" s="138" t="n">
        <v>44742</v>
      </c>
      <c r="K2459" t="inlineStr">
        <is>
          <t>100.0%</t>
        </is>
      </c>
      <c r="L2459" t="inlineStr">
        <is>
          <t>No Aplica</t>
        </is>
      </c>
      <c r="M2459" t="n">
        <v>2022</v>
      </c>
      <c r="N2459" t="inlineStr">
        <is>
          <t>Junio</t>
        </is>
      </c>
      <c r="O2459" t="inlineStr">
        <is>
          <t>2022-1</t>
        </is>
      </c>
      <c r="P2459" t="n">
        <v>0</v>
      </c>
      <c r="Q2459" t="n">
        <v>0</v>
      </c>
      <c r="R2459" t="n">
        <v>0</v>
      </c>
      <c r="S2459" t="inlineStr"/>
      <c r="T2459" t="inlineStr">
        <is>
          <t>469-2022-06-30</t>
        </is>
      </c>
      <c r="U2459" t="n">
        <v>30</v>
      </c>
      <c r="V2459" t="inlineStr">
        <is>
          <t>No Aplica</t>
        </is>
      </c>
    </row>
    <row r="2460">
      <c r="A2460" t="n">
        <v>469</v>
      </c>
      <c r="B2460" t="inlineStr">
        <is>
          <t>Cumplimiento Plan Anual Áreas sede Medellín</t>
        </is>
      </c>
      <c r="C2460" t="inlineStr">
        <is>
          <t>DIRECCIONAMIENTO ESTRATÉGICO</t>
        </is>
      </c>
      <c r="D2460" t="inlineStr">
        <is>
          <t>Trimestral</t>
        </is>
      </c>
      <c r="E2460" t="inlineStr">
        <is>
          <t>Positivo</t>
        </is>
      </c>
      <c r="F2460" s="138" t="n">
        <v>44926</v>
      </c>
      <c r="K2460" t="inlineStr">
        <is>
          <t>100.0%</t>
        </is>
      </c>
      <c r="L2460" t="inlineStr">
        <is>
          <t>No Aplica</t>
        </is>
      </c>
      <c r="M2460" t="n">
        <v>2022</v>
      </c>
      <c r="N2460" t="inlineStr">
        <is>
          <t>Diciembre</t>
        </is>
      </c>
      <c r="O2460" t="inlineStr">
        <is>
          <t>2022-2</t>
        </is>
      </c>
      <c r="P2460" t="n">
        <v>0</v>
      </c>
      <c r="Q2460" t="n">
        <v>0</v>
      </c>
      <c r="R2460" t="n">
        <v>0</v>
      </c>
      <c r="S2460" t="inlineStr"/>
      <c r="T2460" t="inlineStr">
        <is>
          <t>469-2022-12-31</t>
        </is>
      </c>
      <c r="U2460" t="n">
        <v>31</v>
      </c>
      <c r="V2460" t="inlineStr">
        <is>
          <t>No Aplica</t>
        </is>
      </c>
    </row>
    <row r="2461">
      <c r="A2461" t="n">
        <v>470</v>
      </c>
      <c r="B2461" t="inlineStr">
        <is>
          <t>Cumplimiento plan anual Secretaria académica y de extensión</t>
        </is>
      </c>
      <c r="C2461" t="inlineStr">
        <is>
          <t>DIRECCIONAMIENTO ESTRATÉGICO</t>
        </is>
      </c>
      <c r="D2461" t="inlineStr">
        <is>
          <t>Trimestral</t>
        </is>
      </c>
      <c r="E2461" t="inlineStr">
        <is>
          <t>Positivo</t>
        </is>
      </c>
      <c r="F2461" s="138" t="n">
        <v>44742</v>
      </c>
      <c r="G2461" t="n">
        <v>100</v>
      </c>
      <c r="K2461" t="inlineStr">
        <is>
          <t>100.0%</t>
        </is>
      </c>
      <c r="L2461" t="inlineStr">
        <is>
          <t>No Aplica</t>
        </is>
      </c>
      <c r="M2461" t="n">
        <v>2022</v>
      </c>
      <c r="N2461" t="inlineStr">
        <is>
          <t>Junio</t>
        </is>
      </c>
      <c r="O2461" t="inlineStr">
        <is>
          <t>2022-1</t>
        </is>
      </c>
      <c r="P2461" t="n">
        <v>0</v>
      </c>
      <c r="Q2461" t="n">
        <v>0</v>
      </c>
      <c r="R2461" t="n">
        <v>0</v>
      </c>
      <c r="S2461" t="inlineStr"/>
      <c r="T2461" t="inlineStr">
        <is>
          <t>470-2022-06-30</t>
        </is>
      </c>
      <c r="U2461" t="n">
        <v>30</v>
      </c>
      <c r="V2461" t="inlineStr">
        <is>
          <t>No Aplica</t>
        </is>
      </c>
    </row>
    <row r="2462">
      <c r="A2462" t="n">
        <v>470</v>
      </c>
      <c r="B2462" t="inlineStr">
        <is>
          <t>Cumplimiento plan anual Secretaria académica y de extensión</t>
        </is>
      </c>
      <c r="C2462" t="inlineStr">
        <is>
          <t>DIRECCIONAMIENTO ESTRATÉGICO</t>
        </is>
      </c>
      <c r="D2462" t="inlineStr">
        <is>
          <t>Trimestral</t>
        </is>
      </c>
      <c r="E2462" t="inlineStr">
        <is>
          <t>Positivo</t>
        </is>
      </c>
      <c r="F2462" s="138" t="n">
        <v>44926</v>
      </c>
      <c r="G2462" t="n">
        <v>100</v>
      </c>
      <c r="K2462" t="inlineStr">
        <is>
          <t>100.0%</t>
        </is>
      </c>
      <c r="L2462" t="inlineStr">
        <is>
          <t>No Aplica</t>
        </is>
      </c>
      <c r="M2462" t="n">
        <v>2022</v>
      </c>
      <c r="N2462" t="inlineStr">
        <is>
          <t>Diciembre</t>
        </is>
      </c>
      <c r="O2462" t="inlineStr">
        <is>
          <t>2022-2</t>
        </is>
      </c>
      <c r="P2462" t="n">
        <v>0</v>
      </c>
      <c r="Q2462" t="n">
        <v>0</v>
      </c>
      <c r="R2462" t="n">
        <v>0</v>
      </c>
      <c r="S2462" t="inlineStr"/>
      <c r="T2462" t="inlineStr">
        <is>
          <t>470-2022-12-31</t>
        </is>
      </c>
      <c r="U2462" t="n">
        <v>31</v>
      </c>
      <c r="V2462" t="inlineStr">
        <is>
          <t>No Aplica</t>
        </is>
      </c>
    </row>
    <row r="2463">
      <c r="A2463" t="n">
        <v>470</v>
      </c>
      <c r="B2463" t="inlineStr">
        <is>
          <t>Cumplimiento plan anual Secretaria académica y de extensión</t>
        </is>
      </c>
      <c r="C2463" t="inlineStr">
        <is>
          <t>DIRECCIONAMIENTO ESTRATÉGICO</t>
        </is>
      </c>
      <c r="D2463" t="inlineStr">
        <is>
          <t>Trimestral</t>
        </is>
      </c>
      <c r="E2463" t="inlineStr">
        <is>
          <t>Positivo</t>
        </is>
      </c>
      <c r="F2463" s="138" t="n">
        <v>45291</v>
      </c>
      <c r="G2463" t="n">
        <v>100</v>
      </c>
      <c r="K2463" t="inlineStr">
        <is>
          <t>100.0%</t>
        </is>
      </c>
      <c r="L2463" t="inlineStr">
        <is>
          <t>No Aplica</t>
        </is>
      </c>
      <c r="M2463" t="n">
        <v>2023</v>
      </c>
      <c r="N2463" t="inlineStr">
        <is>
          <t>Diciembre</t>
        </is>
      </c>
      <c r="O2463" t="inlineStr">
        <is>
          <t>2023-2</t>
        </is>
      </c>
      <c r="P2463" t="n">
        <v>0</v>
      </c>
      <c r="Q2463" t="n">
        <v>0</v>
      </c>
      <c r="R2463" t="n">
        <v>0</v>
      </c>
      <c r="S2463" t="inlineStr"/>
      <c r="T2463" t="inlineStr">
        <is>
          <t>470-2023-12-31</t>
        </is>
      </c>
      <c r="U2463" t="n">
        <v>31</v>
      </c>
      <c r="V2463" t="inlineStr">
        <is>
          <t>No Aplica</t>
        </is>
      </c>
    </row>
    <row r="2464">
      <c r="A2464" t="n">
        <v>471</v>
      </c>
      <c r="B2464" t="inlineStr">
        <is>
          <t>Cumplimiento plan anual Gerencia de Talento Humano</t>
        </is>
      </c>
      <c r="C2464" t="inlineStr">
        <is>
          <t>DIRECCIONAMIENTO ESTRATÉGICO</t>
        </is>
      </c>
      <c r="D2464" t="inlineStr">
        <is>
          <t>Trimestral</t>
        </is>
      </c>
      <c r="E2464" t="inlineStr">
        <is>
          <t>Positivo</t>
        </is>
      </c>
      <c r="F2464" s="138" t="n">
        <v>44742</v>
      </c>
      <c r="K2464" t="inlineStr">
        <is>
          <t>100.0%</t>
        </is>
      </c>
      <c r="L2464" t="inlineStr">
        <is>
          <t>No Aplica</t>
        </is>
      </c>
      <c r="M2464" t="n">
        <v>2022</v>
      </c>
      <c r="N2464" t="inlineStr">
        <is>
          <t>Junio</t>
        </is>
      </c>
      <c r="O2464" t="inlineStr">
        <is>
          <t>2022-1</t>
        </is>
      </c>
      <c r="P2464" t="n">
        <v>0</v>
      </c>
      <c r="Q2464" t="n">
        <v>0</v>
      </c>
      <c r="R2464" t="n">
        <v>0</v>
      </c>
      <c r="S2464" t="inlineStr"/>
      <c r="T2464" t="inlineStr">
        <is>
          <t>471-2022-06-30</t>
        </is>
      </c>
      <c r="U2464" t="n">
        <v>30</v>
      </c>
      <c r="V2464" t="inlineStr">
        <is>
          <t>No Aplica</t>
        </is>
      </c>
    </row>
    <row r="2465">
      <c r="A2465" t="n">
        <v>471</v>
      </c>
      <c r="B2465" t="inlineStr">
        <is>
          <t>Cumplimiento plan anual Gerencia de Talento Humano</t>
        </is>
      </c>
      <c r="C2465" t="inlineStr">
        <is>
          <t>DIRECCIONAMIENTO ESTRATÉGICO</t>
        </is>
      </c>
      <c r="D2465" t="inlineStr">
        <is>
          <t>Trimestral</t>
        </is>
      </c>
      <c r="E2465" t="inlineStr">
        <is>
          <t>Positivo</t>
        </is>
      </c>
      <c r="F2465" s="138" t="n">
        <v>44926</v>
      </c>
      <c r="K2465" t="inlineStr">
        <is>
          <t>100.0%</t>
        </is>
      </c>
      <c r="L2465" t="inlineStr">
        <is>
          <t>No Aplica</t>
        </is>
      </c>
      <c r="M2465" t="n">
        <v>2022</v>
      </c>
      <c r="N2465" t="inlineStr">
        <is>
          <t>Diciembre</t>
        </is>
      </c>
      <c r="O2465" t="inlineStr">
        <is>
          <t>2022-2</t>
        </is>
      </c>
      <c r="P2465" t="n">
        <v>0</v>
      </c>
      <c r="Q2465" t="n">
        <v>0</v>
      </c>
      <c r="R2465" t="n">
        <v>0</v>
      </c>
      <c r="S2465" t="inlineStr"/>
      <c r="T2465" t="inlineStr">
        <is>
          <t>471-2022-12-31</t>
        </is>
      </c>
      <c r="U2465" t="n">
        <v>31</v>
      </c>
      <c r="V2465" t="inlineStr">
        <is>
          <t>No Aplica</t>
        </is>
      </c>
    </row>
    <row r="2466">
      <c r="A2466" t="n">
        <v>471</v>
      </c>
      <c r="B2466" t="inlineStr">
        <is>
          <t>Cumplimiento plan anual Gerencia de Talento Humano</t>
        </is>
      </c>
      <c r="C2466" t="inlineStr">
        <is>
          <t>DIRECCIONAMIENTO ESTRATÉGICO</t>
        </is>
      </c>
      <c r="D2466" t="inlineStr">
        <is>
          <t>Trimestral</t>
        </is>
      </c>
      <c r="E2466" t="inlineStr">
        <is>
          <t>Positivo</t>
        </is>
      </c>
      <c r="F2466" s="138" t="n">
        <v>45107</v>
      </c>
      <c r="K2466" t="inlineStr">
        <is>
          <t>100.0%</t>
        </is>
      </c>
      <c r="L2466" t="inlineStr">
        <is>
          <t>No Aplica</t>
        </is>
      </c>
      <c r="M2466" t="n">
        <v>2023</v>
      </c>
      <c r="N2466" t="inlineStr">
        <is>
          <t>Junio</t>
        </is>
      </c>
      <c r="O2466" t="inlineStr">
        <is>
          <t>2023-1</t>
        </is>
      </c>
      <c r="P2466" t="n">
        <v>0</v>
      </c>
      <c r="Q2466" t="n">
        <v>0</v>
      </c>
      <c r="R2466" t="n">
        <v>0</v>
      </c>
      <c r="S2466" t="inlineStr"/>
      <c r="T2466" t="inlineStr">
        <is>
          <t>471-2023-06-30</t>
        </is>
      </c>
      <c r="U2466" t="n">
        <v>30</v>
      </c>
      <c r="V2466" t="inlineStr">
        <is>
          <t>No Aplica</t>
        </is>
      </c>
    </row>
    <row r="2467">
      <c r="A2467" t="n">
        <v>471</v>
      </c>
      <c r="B2467" t="inlineStr">
        <is>
          <t>Cumplimiento plan anual Gerencia de Talento Humano</t>
        </is>
      </c>
      <c r="C2467" t="inlineStr">
        <is>
          <t>DIRECCIONAMIENTO ESTRATÉGICO</t>
        </is>
      </c>
      <c r="D2467" t="inlineStr">
        <is>
          <t>Trimestral</t>
        </is>
      </c>
      <c r="E2467" t="inlineStr">
        <is>
          <t>Positivo</t>
        </is>
      </c>
      <c r="F2467" s="138" t="n">
        <v>45291</v>
      </c>
      <c r="K2467" t="inlineStr">
        <is>
          <t>100.0%</t>
        </is>
      </c>
      <c r="L2467" t="inlineStr">
        <is>
          <t>No Aplica</t>
        </is>
      </c>
      <c r="M2467" t="n">
        <v>2023</v>
      </c>
      <c r="N2467" t="inlineStr">
        <is>
          <t>Diciembre</t>
        </is>
      </c>
      <c r="O2467" t="inlineStr">
        <is>
          <t>2023-2</t>
        </is>
      </c>
      <c r="P2467" t="n">
        <v>0</v>
      </c>
      <c r="Q2467" t="n">
        <v>0</v>
      </c>
      <c r="R2467" t="n">
        <v>0</v>
      </c>
      <c r="S2467" t="inlineStr"/>
      <c r="T2467" t="inlineStr">
        <is>
          <t>471-2023-12-31</t>
        </is>
      </c>
      <c r="U2467" t="n">
        <v>31</v>
      </c>
      <c r="V2467" t="inlineStr">
        <is>
          <t>No Aplica</t>
        </is>
      </c>
    </row>
    <row r="2468">
      <c r="A2468" t="n">
        <v>473</v>
      </c>
      <c r="B2468" t="inlineStr">
        <is>
          <t>Programas con planes de estudios definidos</t>
        </is>
      </c>
      <c r="C2468" t="inlineStr">
        <is>
          <t>GESTIÓN DE PORTAFOLIO INSTITUCIONAL</t>
        </is>
      </c>
      <c r="D2468" t="inlineStr">
        <is>
          <t>Semestral</t>
        </is>
      </c>
      <c r="E2468" t="inlineStr">
        <is>
          <t>Positivo</t>
        </is>
      </c>
      <c r="F2468" s="138" t="n">
        <v>44561</v>
      </c>
      <c r="H2468" t="n">
        <v>0</v>
      </c>
      <c r="K2468" t="inlineStr">
        <is>
          <t>ENT</t>
        </is>
      </c>
      <c r="L2468" t="inlineStr">
        <is>
          <t>ENT</t>
        </is>
      </c>
      <c r="M2468" t="n">
        <v>2021</v>
      </c>
      <c r="N2468" t="inlineStr">
        <is>
          <t>Diciembre</t>
        </is>
      </c>
      <c r="O2468" t="inlineStr">
        <is>
          <t>2021-2</t>
        </is>
      </c>
      <c r="P2468" t="n">
        <v>0</v>
      </c>
      <c r="Q2468" t="n">
        <v>0</v>
      </c>
      <c r="R2468" t="n">
        <v>0</v>
      </c>
      <c r="S2468" t="inlineStr"/>
      <c r="T2468" t="inlineStr">
        <is>
          <t>473-2021-12-31</t>
        </is>
      </c>
      <c r="U2468" t="n">
        <v>31</v>
      </c>
      <c r="V2468" t="inlineStr"/>
    </row>
    <row r="2469">
      <c r="A2469" t="n">
        <v>473</v>
      </c>
      <c r="B2469" t="inlineStr">
        <is>
          <t>Programas con planes de estudios definidos</t>
        </is>
      </c>
      <c r="C2469" t="inlineStr">
        <is>
          <t>GESTIÓN DE PORTAFOLIO INSTITUCIONAL</t>
        </is>
      </c>
      <c r="D2469" t="inlineStr">
        <is>
          <t>Semestral</t>
        </is>
      </c>
      <c r="E2469" t="inlineStr">
        <is>
          <t>Positivo</t>
        </is>
      </c>
      <c r="F2469" s="138" t="n">
        <v>44742</v>
      </c>
      <c r="H2469" t="n">
        <v>0</v>
      </c>
      <c r="K2469" t="inlineStr">
        <is>
          <t>ENT</t>
        </is>
      </c>
      <c r="L2469" t="inlineStr">
        <is>
          <t>ENT</t>
        </is>
      </c>
      <c r="M2469" t="n">
        <v>2022</v>
      </c>
      <c r="N2469" t="inlineStr">
        <is>
          <t>Junio</t>
        </is>
      </c>
      <c r="O2469" t="inlineStr">
        <is>
          <t>2022-1</t>
        </is>
      </c>
      <c r="P2469" t="n">
        <v>0</v>
      </c>
      <c r="Q2469" t="n">
        <v>0</v>
      </c>
      <c r="R2469" t="n">
        <v>0</v>
      </c>
      <c r="S2469" t="inlineStr"/>
      <c r="T2469" t="inlineStr">
        <is>
          <t>473-2022-06-30</t>
        </is>
      </c>
      <c r="U2469" t="n">
        <v>30</v>
      </c>
      <c r="V2469" t="inlineStr"/>
    </row>
    <row r="2470">
      <c r="A2470" t="n">
        <v>473</v>
      </c>
      <c r="B2470" t="inlineStr">
        <is>
          <t>Programas con planes de estudios definidos</t>
        </is>
      </c>
      <c r="C2470" t="inlineStr">
        <is>
          <t>GESTIÓN DE PORTAFOLIO INSTITUCIONAL</t>
        </is>
      </c>
      <c r="D2470" t="inlineStr">
        <is>
          <t>Semestral</t>
        </is>
      </c>
      <c r="E2470" t="inlineStr">
        <is>
          <t>Positivo</t>
        </is>
      </c>
      <c r="F2470" s="138" t="n">
        <v>44926</v>
      </c>
      <c r="H2470" t="n">
        <v>0</v>
      </c>
      <c r="K2470" t="inlineStr">
        <is>
          <t>ENT</t>
        </is>
      </c>
      <c r="L2470" t="inlineStr">
        <is>
          <t>ENT</t>
        </is>
      </c>
      <c r="M2470" t="n">
        <v>2022</v>
      </c>
      <c r="N2470" t="inlineStr">
        <is>
          <t>Diciembre</t>
        </is>
      </c>
      <c r="O2470" t="inlineStr">
        <is>
          <t>2022-2</t>
        </is>
      </c>
      <c r="P2470" t="n">
        <v>0</v>
      </c>
      <c r="Q2470" t="n">
        <v>0</v>
      </c>
      <c r="R2470" t="n">
        <v>0</v>
      </c>
      <c r="S2470" t="inlineStr"/>
      <c r="T2470" t="inlineStr">
        <is>
          <t>473-2022-12-31</t>
        </is>
      </c>
      <c r="U2470" t="n">
        <v>31</v>
      </c>
      <c r="V2470" t="inlineStr"/>
    </row>
    <row r="2471">
      <c r="A2471" t="n">
        <v>473</v>
      </c>
      <c r="B2471" t="inlineStr">
        <is>
          <t>Programas con planes de estudios definidos</t>
        </is>
      </c>
      <c r="C2471" t="inlineStr">
        <is>
          <t>GESTIÓN DE PORTAFOLIO INSTITUCIONAL</t>
        </is>
      </c>
      <c r="D2471" t="inlineStr">
        <is>
          <t>Semestral</t>
        </is>
      </c>
      <c r="E2471" t="inlineStr">
        <is>
          <t>Positivo</t>
        </is>
      </c>
      <c r="F2471" s="138" t="n">
        <v>45107</v>
      </c>
      <c r="H2471" t="n">
        <v>0</v>
      </c>
      <c r="K2471" t="inlineStr">
        <is>
          <t>ENT</t>
        </is>
      </c>
      <c r="L2471" t="inlineStr">
        <is>
          <t>ENT</t>
        </is>
      </c>
      <c r="M2471" t="n">
        <v>2023</v>
      </c>
      <c r="N2471" t="inlineStr">
        <is>
          <t>Junio</t>
        </is>
      </c>
      <c r="O2471" t="inlineStr">
        <is>
          <t>2023-1</t>
        </is>
      </c>
      <c r="P2471" t="n">
        <v>0</v>
      </c>
      <c r="Q2471" t="n">
        <v>0</v>
      </c>
      <c r="R2471" t="n">
        <v>0</v>
      </c>
      <c r="S2471" t="inlineStr"/>
      <c r="T2471" t="inlineStr">
        <is>
          <t>473-2023-06-30</t>
        </is>
      </c>
      <c r="U2471" t="n">
        <v>30</v>
      </c>
      <c r="V2471" t="inlineStr"/>
    </row>
    <row r="2472">
      <c r="A2472" t="n">
        <v>473</v>
      </c>
      <c r="B2472" t="inlineStr">
        <is>
          <t>Programas con planes de estudios definidos</t>
        </is>
      </c>
      <c r="C2472" t="inlineStr">
        <is>
          <t>GESTIÓN DE PORTAFOLIO INSTITUCIONAL</t>
        </is>
      </c>
      <c r="D2472" t="inlineStr">
        <is>
          <t>Semestral</t>
        </is>
      </c>
      <c r="E2472" t="inlineStr">
        <is>
          <t>Positivo</t>
        </is>
      </c>
      <c r="F2472" s="138" t="n">
        <v>45291</v>
      </c>
      <c r="H2472" t="n">
        <v>0</v>
      </c>
      <c r="K2472" t="inlineStr">
        <is>
          <t>ENT</t>
        </is>
      </c>
      <c r="L2472" t="inlineStr">
        <is>
          <t>ENT</t>
        </is>
      </c>
      <c r="M2472" t="n">
        <v>2023</v>
      </c>
      <c r="N2472" t="inlineStr">
        <is>
          <t>Diciembre</t>
        </is>
      </c>
      <c r="O2472" t="inlineStr">
        <is>
          <t>2023-2</t>
        </is>
      </c>
      <c r="P2472" t="n">
        <v>0</v>
      </c>
      <c r="Q2472" t="n">
        <v>0</v>
      </c>
      <c r="R2472" t="n">
        <v>0</v>
      </c>
      <c r="S2472" t="inlineStr"/>
      <c r="T2472" t="inlineStr">
        <is>
          <t>473-2023-12-31</t>
        </is>
      </c>
      <c r="U2472" t="n">
        <v>31</v>
      </c>
      <c r="V2472" t="inlineStr"/>
    </row>
    <row r="2473">
      <c r="A2473" t="n">
        <v>474</v>
      </c>
      <c r="B2473" t="inlineStr">
        <is>
          <t>Programas con planes de estudios definidos por escuela (Nuevos Programas)</t>
        </is>
      </c>
      <c r="C2473" t="inlineStr">
        <is>
          <t>DOCENCIA</t>
        </is>
      </c>
      <c r="D2473" t="inlineStr">
        <is>
          <t>Semestral</t>
        </is>
      </c>
      <c r="E2473" t="inlineStr">
        <is>
          <t>Positivo</t>
        </is>
      </c>
      <c r="F2473" s="138" t="n">
        <v>44742</v>
      </c>
      <c r="K2473" t="n">
        <v/>
      </c>
      <c r="L2473" t="inlineStr">
        <is>
          <t>No Aplica</t>
        </is>
      </c>
      <c r="M2473" t="n">
        <v>2022</v>
      </c>
      <c r="N2473" t="inlineStr">
        <is>
          <t>Junio</t>
        </is>
      </c>
      <c r="O2473" t="inlineStr">
        <is>
          <t>2022-1</t>
        </is>
      </c>
      <c r="P2473" t="n">
        <v>0</v>
      </c>
      <c r="Q2473" t="n">
        <v>0</v>
      </c>
      <c r="R2473" t="n">
        <v>0</v>
      </c>
      <c r="S2473" t="inlineStr"/>
      <c r="T2473" t="inlineStr">
        <is>
          <t>474-2022-06-30</t>
        </is>
      </c>
      <c r="U2473" t="n">
        <v>30</v>
      </c>
      <c r="V2473" t="inlineStr">
        <is>
          <t>No Aplica</t>
        </is>
      </c>
    </row>
    <row r="2474">
      <c r="A2474" t="n">
        <v>474</v>
      </c>
      <c r="B2474" t="inlineStr">
        <is>
          <t>Programas con planes de estudios definidos por escuela (Nuevos Programas)</t>
        </is>
      </c>
      <c r="C2474" t="inlineStr">
        <is>
          <t>DOCENCIA</t>
        </is>
      </c>
      <c r="D2474" t="inlineStr">
        <is>
          <t>Semestral</t>
        </is>
      </c>
      <c r="E2474" t="inlineStr">
        <is>
          <t>Positivo</t>
        </is>
      </c>
      <c r="F2474" s="138" t="n">
        <v>44926</v>
      </c>
      <c r="K2474" t="n">
        <v/>
      </c>
      <c r="L2474" t="inlineStr">
        <is>
          <t>No Aplica</t>
        </is>
      </c>
      <c r="M2474" t="n">
        <v>2022</v>
      </c>
      <c r="N2474" t="inlineStr">
        <is>
          <t>Diciembre</t>
        </is>
      </c>
      <c r="O2474" t="inlineStr">
        <is>
          <t>2022-2</t>
        </is>
      </c>
      <c r="P2474" t="n">
        <v>0</v>
      </c>
      <c r="Q2474" t="n">
        <v>0</v>
      </c>
      <c r="R2474" t="n">
        <v>0</v>
      </c>
      <c r="S2474" t="inlineStr"/>
      <c r="T2474" t="inlineStr">
        <is>
          <t>474-2022-12-31</t>
        </is>
      </c>
      <c r="U2474" t="n">
        <v>31</v>
      </c>
      <c r="V2474" t="inlineStr">
        <is>
          <t>No Aplica</t>
        </is>
      </c>
    </row>
    <row r="2475">
      <c r="A2475" t="n">
        <v>474</v>
      </c>
      <c r="B2475" t="inlineStr">
        <is>
          <t>Programas con planes de estudios definidos por escuela (Nuevos Programas)</t>
        </is>
      </c>
      <c r="C2475" t="inlineStr">
        <is>
          <t>DOCENCIA</t>
        </is>
      </c>
      <c r="D2475" t="inlineStr">
        <is>
          <t>Semestral</t>
        </is>
      </c>
      <c r="E2475" t="inlineStr">
        <is>
          <t>Positivo</t>
        </is>
      </c>
      <c r="F2475" s="138" t="n">
        <v>45107</v>
      </c>
      <c r="K2475" t="n">
        <v/>
      </c>
      <c r="L2475" t="inlineStr">
        <is>
          <t>No Aplica</t>
        </is>
      </c>
      <c r="M2475" t="n">
        <v>2023</v>
      </c>
      <c r="N2475" t="inlineStr">
        <is>
          <t>Junio</t>
        </is>
      </c>
      <c r="O2475" t="inlineStr">
        <is>
          <t>2023-1</t>
        </is>
      </c>
      <c r="P2475" t="n">
        <v>0</v>
      </c>
      <c r="Q2475" t="n">
        <v>0</v>
      </c>
      <c r="R2475" t="n">
        <v>0</v>
      </c>
      <c r="S2475" t="inlineStr"/>
      <c r="T2475" t="inlineStr">
        <is>
          <t>474-2023-06-30</t>
        </is>
      </c>
      <c r="U2475" t="n">
        <v>30</v>
      </c>
      <c r="V2475" t="inlineStr">
        <is>
          <t>No Aplica</t>
        </is>
      </c>
    </row>
    <row r="2476">
      <c r="A2476" t="n">
        <v>474</v>
      </c>
      <c r="B2476" t="inlineStr">
        <is>
          <t>Programas con planes de estudios definidos por escuela (Nuevos Programas)</t>
        </is>
      </c>
      <c r="C2476" t="inlineStr">
        <is>
          <t>DOCENCIA</t>
        </is>
      </c>
      <c r="D2476" t="inlineStr">
        <is>
          <t>Semestral</t>
        </is>
      </c>
      <c r="E2476" t="inlineStr">
        <is>
          <t>Positivo</t>
        </is>
      </c>
      <c r="F2476" s="138" t="n">
        <v>45291</v>
      </c>
      <c r="K2476" t="n">
        <v/>
      </c>
      <c r="L2476" t="inlineStr">
        <is>
          <t>No Aplica</t>
        </is>
      </c>
      <c r="M2476" t="n">
        <v>2023</v>
      </c>
      <c r="N2476" t="inlineStr">
        <is>
          <t>Diciembre</t>
        </is>
      </c>
      <c r="O2476" t="inlineStr">
        <is>
          <t>2023-2</t>
        </is>
      </c>
      <c r="P2476" t="n">
        <v>0</v>
      </c>
      <c r="Q2476" t="n">
        <v>0</v>
      </c>
      <c r="R2476" t="n">
        <v>0</v>
      </c>
      <c r="S2476" t="inlineStr"/>
      <c r="T2476" t="inlineStr">
        <is>
          <t>474-2023-12-31</t>
        </is>
      </c>
      <c r="U2476" t="n">
        <v>31</v>
      </c>
      <c r="V2476" t="inlineStr">
        <is>
          <t>No Aplica</t>
        </is>
      </c>
    </row>
    <row r="2477">
      <c r="A2477" t="n">
        <v>474</v>
      </c>
      <c r="B2477" t="inlineStr">
        <is>
          <t>Programas con planes de estudios definidos por escuela (Nuevos Programas)</t>
        </is>
      </c>
      <c r="C2477" t="inlineStr">
        <is>
          <t>DOCENCIA</t>
        </is>
      </c>
      <c r="D2477" t="inlineStr">
        <is>
          <t>Semestral</t>
        </is>
      </c>
      <c r="E2477" t="inlineStr">
        <is>
          <t>Positivo</t>
        </is>
      </c>
      <c r="F2477" s="138" t="n">
        <v>46022</v>
      </c>
      <c r="K2477" t="n">
        <v/>
      </c>
      <c r="L2477" t="inlineStr">
        <is>
          <t>No Aplica</t>
        </is>
      </c>
      <c r="M2477" t="n">
        <v>2025</v>
      </c>
      <c r="N2477" t="inlineStr">
        <is>
          <t>Diciembre</t>
        </is>
      </c>
      <c r="O2477" t="inlineStr">
        <is>
          <t>2025-2</t>
        </is>
      </c>
      <c r="P2477" t="n">
        <v>0</v>
      </c>
      <c r="Q2477" t="n">
        <v>0</v>
      </c>
      <c r="R2477" t="n">
        <v>0</v>
      </c>
      <c r="S2477" t="inlineStr"/>
      <c r="T2477" t="inlineStr">
        <is>
          <t>474-2025-12-31</t>
        </is>
      </c>
      <c r="U2477" t="n">
        <v>31</v>
      </c>
      <c r="V2477" t="inlineStr">
        <is>
          <t>No Aplica</t>
        </is>
      </c>
    </row>
    <row r="2478">
      <c r="A2478" t="n">
        <v>476</v>
      </c>
      <c r="B2478" t="inlineStr">
        <is>
          <t>Programas con resultados de aprendizaje definidos</t>
        </is>
      </c>
      <c r="C2478" t="inlineStr">
        <is>
          <t>GESTIÓN DE PORTAFOLIO INSTITUCIONAL</t>
        </is>
      </c>
      <c r="D2478" t="inlineStr">
        <is>
          <t>Semestral</t>
        </is>
      </c>
      <c r="E2478" t="inlineStr">
        <is>
          <t>Positivo</t>
        </is>
      </c>
      <c r="F2478" s="138" t="n">
        <v>44377</v>
      </c>
      <c r="H2478" t="n">
        <v>0</v>
      </c>
      <c r="K2478" t="inlineStr">
        <is>
          <t>100.0%</t>
        </is>
      </c>
      <c r="L2478" t="inlineStr">
        <is>
          <t>100.0%</t>
        </is>
      </c>
      <c r="M2478" t="n">
        <v>2021</v>
      </c>
      <c r="N2478" t="inlineStr">
        <is>
          <t>Junio</t>
        </is>
      </c>
      <c r="O2478" t="inlineStr">
        <is>
          <t>2021-1</t>
        </is>
      </c>
      <c r="P2478" t="n">
        <v>0</v>
      </c>
      <c r="Q2478" t="n">
        <v>0</v>
      </c>
      <c r="R2478" t="n">
        <v>0</v>
      </c>
      <c r="S2478" t="inlineStr"/>
      <c r="T2478" t="inlineStr">
        <is>
          <t>476-2021-06-30</t>
        </is>
      </c>
      <c r="U2478" t="n">
        <v>30</v>
      </c>
      <c r="V2478" t="inlineStr"/>
    </row>
    <row r="2479">
      <c r="A2479" t="n">
        <v>476</v>
      </c>
      <c r="B2479" t="inlineStr">
        <is>
          <t>Programas con resultados de aprendizaje definidos</t>
        </is>
      </c>
      <c r="C2479" t="inlineStr">
        <is>
          <t>GESTIÓN DE PORTAFOLIO INSTITUCIONAL</t>
        </is>
      </c>
      <c r="D2479" t="inlineStr">
        <is>
          <t>Semestral</t>
        </is>
      </c>
      <c r="E2479" t="inlineStr">
        <is>
          <t>Positivo</t>
        </is>
      </c>
      <c r="F2479" s="138" t="n">
        <v>44561</v>
      </c>
      <c r="H2479" t="n">
        <v>0</v>
      </c>
      <c r="K2479" t="inlineStr">
        <is>
          <t>100.0%</t>
        </is>
      </c>
      <c r="L2479" t="inlineStr">
        <is>
          <t>100.0%</t>
        </is>
      </c>
      <c r="M2479" t="n">
        <v>2021</v>
      </c>
      <c r="N2479" t="inlineStr">
        <is>
          <t>Diciembre</t>
        </is>
      </c>
      <c r="O2479" t="inlineStr">
        <is>
          <t>2021-2</t>
        </is>
      </c>
      <c r="P2479" t="n">
        <v>0</v>
      </c>
      <c r="Q2479" t="n">
        <v>0</v>
      </c>
      <c r="R2479" t="n">
        <v>0</v>
      </c>
      <c r="S2479" t="inlineStr"/>
      <c r="T2479" t="inlineStr">
        <is>
          <t>476-2021-12-31</t>
        </is>
      </c>
      <c r="U2479" t="n">
        <v>31</v>
      </c>
      <c r="V2479" t="inlineStr"/>
    </row>
    <row r="2480">
      <c r="A2480" t="n">
        <v>476</v>
      </c>
      <c r="B2480" t="inlineStr">
        <is>
          <t>Programas con resultados de aprendizaje definidos</t>
        </is>
      </c>
      <c r="C2480" t="inlineStr">
        <is>
          <t>GESTIÓN DE PORTAFOLIO INSTITUCIONAL</t>
        </is>
      </c>
      <c r="D2480" t="inlineStr">
        <is>
          <t>Semestral</t>
        </is>
      </c>
      <c r="E2480" t="inlineStr">
        <is>
          <t>Positivo</t>
        </is>
      </c>
      <c r="F2480" s="138" t="n">
        <v>44742</v>
      </c>
      <c r="H2480" t="n">
        <v>0</v>
      </c>
      <c r="K2480" t="inlineStr">
        <is>
          <t>100.0%</t>
        </is>
      </c>
      <c r="L2480" t="inlineStr">
        <is>
          <t>100.0%</t>
        </is>
      </c>
      <c r="M2480" t="n">
        <v>2022</v>
      </c>
      <c r="N2480" t="inlineStr">
        <is>
          <t>Junio</t>
        </is>
      </c>
      <c r="O2480" t="inlineStr">
        <is>
          <t>2022-1</t>
        </is>
      </c>
      <c r="P2480" t="n">
        <v>0</v>
      </c>
      <c r="Q2480" t="n">
        <v>0</v>
      </c>
      <c r="R2480" t="n">
        <v>0</v>
      </c>
      <c r="S2480" t="inlineStr"/>
      <c r="T2480" t="inlineStr">
        <is>
          <t>476-2022-06-30</t>
        </is>
      </c>
      <c r="U2480" t="n">
        <v>30</v>
      </c>
      <c r="V2480" t="inlineStr"/>
    </row>
    <row r="2481">
      <c r="A2481" t="n">
        <v>476</v>
      </c>
      <c r="B2481" t="inlineStr">
        <is>
          <t>Programas con resultados de aprendizaje definidos</t>
        </is>
      </c>
      <c r="C2481" t="inlineStr">
        <is>
          <t>GESTIÓN DE PORTAFOLIO INSTITUCIONAL</t>
        </is>
      </c>
      <c r="D2481" t="inlineStr">
        <is>
          <t>Semestral</t>
        </is>
      </c>
      <c r="E2481" t="inlineStr">
        <is>
          <t>Positivo</t>
        </is>
      </c>
      <c r="F2481" s="138" t="n">
        <v>44926</v>
      </c>
      <c r="H2481" t="n">
        <v>0</v>
      </c>
      <c r="K2481" t="inlineStr">
        <is>
          <t>100.0%</t>
        </is>
      </c>
      <c r="L2481" t="inlineStr">
        <is>
          <t>100.0%</t>
        </is>
      </c>
      <c r="M2481" t="n">
        <v>2022</v>
      </c>
      <c r="N2481" t="inlineStr">
        <is>
          <t>Diciembre</t>
        </is>
      </c>
      <c r="O2481" t="inlineStr">
        <is>
          <t>2022-2</t>
        </is>
      </c>
      <c r="P2481" t="n">
        <v>0</v>
      </c>
      <c r="Q2481" t="n">
        <v>0</v>
      </c>
      <c r="R2481" t="n">
        <v>0</v>
      </c>
      <c r="S2481" t="inlineStr"/>
      <c r="T2481" t="inlineStr">
        <is>
          <t>476-2022-12-31</t>
        </is>
      </c>
      <c r="U2481" t="n">
        <v>31</v>
      </c>
      <c r="V2481" t="inlineStr"/>
    </row>
    <row r="2482">
      <c r="A2482" t="n">
        <v>476</v>
      </c>
      <c r="B2482" t="inlineStr">
        <is>
          <t>Programas con resultados de aprendizaje definidos</t>
        </is>
      </c>
      <c r="C2482" t="inlineStr">
        <is>
          <t>GESTIÓN DE PORTAFOLIO INSTITUCIONAL</t>
        </is>
      </c>
      <c r="D2482" t="inlineStr">
        <is>
          <t>Semestral</t>
        </is>
      </c>
      <c r="E2482" t="inlineStr">
        <is>
          <t>Positivo</t>
        </is>
      </c>
      <c r="F2482" s="138" t="n">
        <v>45107</v>
      </c>
      <c r="H2482" t="n">
        <v>0</v>
      </c>
      <c r="K2482" t="inlineStr">
        <is>
          <t>100.0%</t>
        </is>
      </c>
      <c r="L2482" t="inlineStr">
        <is>
          <t>100.0%</t>
        </is>
      </c>
      <c r="M2482" t="n">
        <v>2023</v>
      </c>
      <c r="N2482" t="inlineStr">
        <is>
          <t>Junio</t>
        </is>
      </c>
      <c r="O2482" t="inlineStr">
        <is>
          <t>2023-1</t>
        </is>
      </c>
      <c r="P2482" t="n">
        <v>0</v>
      </c>
      <c r="Q2482" t="n">
        <v>0</v>
      </c>
      <c r="R2482" t="n">
        <v>0</v>
      </c>
      <c r="S2482" t="inlineStr"/>
      <c r="T2482" t="inlineStr">
        <is>
          <t>476-2023-06-30</t>
        </is>
      </c>
      <c r="U2482" t="n">
        <v>30</v>
      </c>
      <c r="V2482" t="inlineStr"/>
    </row>
    <row r="2483">
      <c r="A2483" t="n">
        <v>476</v>
      </c>
      <c r="B2483" t="inlineStr">
        <is>
          <t>Programas con resultados de aprendizaje definidos</t>
        </is>
      </c>
      <c r="C2483" t="inlineStr">
        <is>
          <t>GESTIÓN DE PORTAFOLIO INSTITUCIONAL</t>
        </is>
      </c>
      <c r="D2483" t="inlineStr">
        <is>
          <t>Semestral</t>
        </is>
      </c>
      <c r="E2483" t="inlineStr">
        <is>
          <t>Positivo</t>
        </is>
      </c>
      <c r="F2483" s="138" t="n">
        <v>45291</v>
      </c>
      <c r="H2483" t="n">
        <v>0</v>
      </c>
      <c r="K2483" t="inlineStr">
        <is>
          <t>100.0%</t>
        </is>
      </c>
      <c r="L2483" t="inlineStr">
        <is>
          <t>100.0%</t>
        </is>
      </c>
      <c r="M2483" t="n">
        <v>2023</v>
      </c>
      <c r="N2483" t="inlineStr">
        <is>
          <t>Diciembre</t>
        </is>
      </c>
      <c r="O2483" t="inlineStr">
        <is>
          <t>2023-2</t>
        </is>
      </c>
      <c r="P2483" t="n">
        <v>0</v>
      </c>
      <c r="Q2483" t="n">
        <v>0</v>
      </c>
      <c r="R2483" t="n">
        <v>0</v>
      </c>
      <c r="S2483" t="inlineStr"/>
      <c r="T2483" t="inlineStr">
        <is>
          <t>476-2023-12-31</t>
        </is>
      </c>
      <c r="U2483" t="n">
        <v>31</v>
      </c>
      <c r="V2483" t="inlineStr"/>
    </row>
    <row r="2484">
      <c r="A2484" t="n">
        <v>477</v>
      </c>
      <c r="B2484" t="inlineStr">
        <is>
          <t>Programas con planes de estudios definidos por escuela (Programas Renovación, modificación y acreditación)</t>
        </is>
      </c>
      <c r="C2484" t="inlineStr">
        <is>
          <t>DOCENCIA</t>
        </is>
      </c>
      <c r="D2484" t="inlineStr">
        <is>
          <t>Semestral</t>
        </is>
      </c>
      <c r="E2484" t="inlineStr">
        <is>
          <t>Positivo</t>
        </is>
      </c>
      <c r="F2484" s="138" t="n">
        <v>44742</v>
      </c>
      <c r="K2484" t="inlineStr">
        <is>
          <t>200.0%</t>
        </is>
      </c>
      <c r="L2484" t="inlineStr">
        <is>
          <t>No Aplica</t>
        </is>
      </c>
      <c r="M2484" t="n">
        <v>2022</v>
      </c>
      <c r="N2484" t="inlineStr">
        <is>
          <t>Junio</t>
        </is>
      </c>
      <c r="O2484" t="inlineStr">
        <is>
          <t>2022-1</t>
        </is>
      </c>
      <c r="P2484" t="n">
        <v>0</v>
      </c>
      <c r="Q2484" t="n">
        <v>0</v>
      </c>
      <c r="R2484" t="n">
        <v>0</v>
      </c>
      <c r="S2484" t="inlineStr"/>
      <c r="T2484" t="inlineStr">
        <is>
          <t>477-2022-06-30</t>
        </is>
      </c>
      <c r="U2484" t="n">
        <v>30</v>
      </c>
      <c r="V2484" t="inlineStr">
        <is>
          <t>No Aplica</t>
        </is>
      </c>
    </row>
    <row r="2485">
      <c r="A2485" t="n">
        <v>477</v>
      </c>
      <c r="B2485" t="inlineStr">
        <is>
          <t>Programas con planes de estudios definidos por escuela (Programas Renovación, modificación y acreditación)</t>
        </is>
      </c>
      <c r="C2485" t="inlineStr">
        <is>
          <t>DOCENCIA</t>
        </is>
      </c>
      <c r="D2485" t="inlineStr">
        <is>
          <t>Semestral</t>
        </is>
      </c>
      <c r="E2485" t="inlineStr">
        <is>
          <t>Positivo</t>
        </is>
      </c>
      <c r="F2485" s="138" t="n">
        <v>44926</v>
      </c>
      <c r="K2485" t="inlineStr">
        <is>
          <t>200.0%</t>
        </is>
      </c>
      <c r="L2485" t="inlineStr">
        <is>
          <t>No Aplica</t>
        </is>
      </c>
      <c r="M2485" t="n">
        <v>2022</v>
      </c>
      <c r="N2485" t="inlineStr">
        <is>
          <t>Diciembre</t>
        </is>
      </c>
      <c r="O2485" t="inlineStr">
        <is>
          <t>2022-2</t>
        </is>
      </c>
      <c r="P2485" t="n">
        <v>0</v>
      </c>
      <c r="Q2485" t="n">
        <v>0</v>
      </c>
      <c r="R2485" t="n">
        <v>0</v>
      </c>
      <c r="S2485" t="inlineStr"/>
      <c r="T2485" t="inlineStr">
        <is>
          <t>477-2022-12-31</t>
        </is>
      </c>
      <c r="U2485" t="n">
        <v>31</v>
      </c>
      <c r="V2485" t="inlineStr">
        <is>
          <t>No Aplica</t>
        </is>
      </c>
    </row>
    <row r="2486">
      <c r="A2486" t="n">
        <v>477</v>
      </c>
      <c r="B2486" t="inlineStr">
        <is>
          <t>Programas con planes de estudios definidos por escuela (Programas Renovación, modificación y acreditación)</t>
        </is>
      </c>
      <c r="C2486" t="inlineStr">
        <is>
          <t>DOCENCIA</t>
        </is>
      </c>
      <c r="D2486" t="inlineStr">
        <is>
          <t>Semestral</t>
        </is>
      </c>
      <c r="E2486" t="inlineStr">
        <is>
          <t>Positivo</t>
        </is>
      </c>
      <c r="F2486" s="138" t="n">
        <v>45107</v>
      </c>
      <c r="K2486" t="inlineStr">
        <is>
          <t>200.0%</t>
        </is>
      </c>
      <c r="L2486" t="inlineStr">
        <is>
          <t>No Aplica</t>
        </is>
      </c>
      <c r="M2486" t="n">
        <v>2023</v>
      </c>
      <c r="N2486" t="inlineStr">
        <is>
          <t>Junio</t>
        </is>
      </c>
      <c r="O2486" t="inlineStr">
        <is>
          <t>2023-1</t>
        </is>
      </c>
      <c r="P2486" t="n">
        <v>0</v>
      </c>
      <c r="Q2486" t="n">
        <v>0</v>
      </c>
      <c r="R2486" t="n">
        <v>0</v>
      </c>
      <c r="S2486" t="inlineStr"/>
      <c r="T2486" t="inlineStr">
        <is>
          <t>477-2023-06-30</t>
        </is>
      </c>
      <c r="U2486" t="n">
        <v>30</v>
      </c>
      <c r="V2486" t="inlineStr">
        <is>
          <t>No Aplica</t>
        </is>
      </c>
    </row>
    <row r="2487">
      <c r="A2487" t="n">
        <v>477</v>
      </c>
      <c r="B2487" t="inlineStr">
        <is>
          <t>Programas con planes de estudios definidos por escuela (Programas Renovación, modificación y acreditación)</t>
        </is>
      </c>
      <c r="C2487" t="inlineStr">
        <is>
          <t>DOCENCIA</t>
        </is>
      </c>
      <c r="D2487" t="inlineStr">
        <is>
          <t>Semestral</t>
        </is>
      </c>
      <c r="E2487" t="inlineStr">
        <is>
          <t>Positivo</t>
        </is>
      </c>
      <c r="F2487" s="138" t="n">
        <v>45291</v>
      </c>
      <c r="K2487" t="inlineStr">
        <is>
          <t>200.0%</t>
        </is>
      </c>
      <c r="L2487" t="inlineStr">
        <is>
          <t>No Aplica</t>
        </is>
      </c>
      <c r="M2487" t="n">
        <v>2023</v>
      </c>
      <c r="N2487" t="inlineStr">
        <is>
          <t>Diciembre</t>
        </is>
      </c>
      <c r="O2487" t="inlineStr">
        <is>
          <t>2023-2</t>
        </is>
      </c>
      <c r="P2487" t="n">
        <v>0</v>
      </c>
      <c r="Q2487" t="n">
        <v>0</v>
      </c>
      <c r="R2487" t="n">
        <v>0</v>
      </c>
      <c r="S2487" t="inlineStr"/>
      <c r="T2487" t="inlineStr">
        <is>
          <t>477-2023-12-31</t>
        </is>
      </c>
      <c r="U2487" t="n">
        <v>31</v>
      </c>
      <c r="V2487" t="inlineStr">
        <is>
          <t>No Aplica</t>
        </is>
      </c>
    </row>
    <row r="2488">
      <c r="A2488" t="n">
        <v>477</v>
      </c>
      <c r="B2488" t="inlineStr">
        <is>
          <t>Programas con planes de estudios definidos por escuela (Programas Renovación, modificación y acreditación)</t>
        </is>
      </c>
      <c r="C2488" t="inlineStr">
        <is>
          <t>DOCENCIA</t>
        </is>
      </c>
      <c r="D2488" t="inlineStr">
        <is>
          <t>Semestral</t>
        </is>
      </c>
      <c r="E2488" t="inlineStr">
        <is>
          <t>Positivo</t>
        </is>
      </c>
      <c r="F2488" s="138" t="n">
        <v>45838</v>
      </c>
      <c r="K2488" t="inlineStr">
        <is>
          <t>200.0%</t>
        </is>
      </c>
      <c r="L2488" t="inlineStr">
        <is>
          <t>No Aplica</t>
        </is>
      </c>
      <c r="M2488" t="n">
        <v>2025</v>
      </c>
      <c r="N2488" t="inlineStr">
        <is>
          <t>Junio</t>
        </is>
      </c>
      <c r="O2488" t="inlineStr">
        <is>
          <t>2025-1</t>
        </is>
      </c>
      <c r="P2488" t="n">
        <v>0</v>
      </c>
      <c r="Q2488" t="n">
        <v>0</v>
      </c>
      <c r="R2488" t="n">
        <v>0</v>
      </c>
      <c r="S2488" t="inlineStr"/>
      <c r="T2488" t="inlineStr">
        <is>
          <t>477-2025-06-30</t>
        </is>
      </c>
      <c r="U2488" t="n">
        <v>30</v>
      </c>
      <c r="V2488" t="inlineStr">
        <is>
          <t>No Aplica</t>
        </is>
      </c>
    </row>
    <row r="2489">
      <c r="A2489" t="n">
        <v>478</v>
      </c>
      <c r="B2489" t="inlineStr">
        <is>
          <t>Programas con planes de estudios definidos por escuela (Mantenimiento de programas)</t>
        </is>
      </c>
      <c r="C2489" t="inlineStr">
        <is>
          <t>DOCENCIA</t>
        </is>
      </c>
      <c r="D2489" t="inlineStr">
        <is>
          <t>Semestral</t>
        </is>
      </c>
      <c r="E2489" t="inlineStr">
        <is>
          <t>Positivo</t>
        </is>
      </c>
      <c r="F2489" s="138" t="n">
        <v>44377</v>
      </c>
      <c r="H2489" t="n">
        <v>0</v>
      </c>
      <c r="K2489" t="n">
        <v/>
      </c>
      <c r="L2489" t="inlineStr">
        <is>
          <t>0.0%</t>
        </is>
      </c>
      <c r="M2489" t="n">
        <v>2021</v>
      </c>
      <c r="N2489" t="inlineStr">
        <is>
          <t>Junio</t>
        </is>
      </c>
      <c r="O2489" t="inlineStr">
        <is>
          <t>2021-1</t>
        </is>
      </c>
      <c r="P2489" t="n">
        <v>0</v>
      </c>
      <c r="Q2489" t="n">
        <v>0</v>
      </c>
      <c r="R2489" t="n">
        <v>0</v>
      </c>
      <c r="S2489" t="inlineStr"/>
      <c r="T2489" t="inlineStr">
        <is>
          <t>478-2021-06-30</t>
        </is>
      </c>
      <c r="U2489" t="n">
        <v>30</v>
      </c>
      <c r="V2489" t="inlineStr"/>
    </row>
    <row r="2490">
      <c r="A2490" t="n">
        <v>478</v>
      </c>
      <c r="B2490" t="inlineStr">
        <is>
          <t>Programas con planes de estudios definidos por escuela (Mantenimiento de programas)</t>
        </is>
      </c>
      <c r="C2490" t="inlineStr">
        <is>
          <t>DOCENCIA</t>
        </is>
      </c>
      <c r="D2490" t="inlineStr">
        <is>
          <t>Semestral</t>
        </is>
      </c>
      <c r="E2490" t="inlineStr">
        <is>
          <t>Positivo</t>
        </is>
      </c>
      <c r="F2490" s="138" t="n">
        <v>44561</v>
      </c>
      <c r="H2490" t="n">
        <v>0</v>
      </c>
      <c r="K2490" t="n">
        <v/>
      </c>
      <c r="L2490" t="inlineStr">
        <is>
          <t>0.0%</t>
        </is>
      </c>
      <c r="M2490" t="n">
        <v>2021</v>
      </c>
      <c r="N2490" t="inlineStr">
        <is>
          <t>Diciembre</t>
        </is>
      </c>
      <c r="O2490" t="inlineStr">
        <is>
          <t>2021-2</t>
        </is>
      </c>
      <c r="P2490" t="n">
        <v>0</v>
      </c>
      <c r="Q2490" t="n">
        <v>0</v>
      </c>
      <c r="R2490" t="n">
        <v>0</v>
      </c>
      <c r="S2490" t="inlineStr"/>
      <c r="T2490" t="inlineStr">
        <is>
          <t>478-2021-12-31</t>
        </is>
      </c>
      <c r="U2490" t="n">
        <v>31</v>
      </c>
      <c r="V2490" t="inlineStr"/>
    </row>
    <row r="2491">
      <c r="A2491" t="n">
        <v>478</v>
      </c>
      <c r="B2491" t="inlineStr">
        <is>
          <t>Programas con planes de estudios definidos por escuela (Mantenimiento de programas)</t>
        </is>
      </c>
      <c r="C2491" t="inlineStr">
        <is>
          <t>DOCENCIA</t>
        </is>
      </c>
      <c r="D2491" t="inlineStr">
        <is>
          <t>Semestral</t>
        </is>
      </c>
      <c r="E2491" t="inlineStr">
        <is>
          <t>Positivo</t>
        </is>
      </c>
      <c r="F2491" s="138" t="n">
        <v>44742</v>
      </c>
      <c r="H2491" t="n">
        <v>0</v>
      </c>
      <c r="K2491" t="n">
        <v/>
      </c>
      <c r="L2491" t="inlineStr">
        <is>
          <t>0.0%</t>
        </is>
      </c>
      <c r="M2491" t="n">
        <v>2022</v>
      </c>
      <c r="N2491" t="inlineStr">
        <is>
          <t>Junio</t>
        </is>
      </c>
      <c r="O2491" t="inlineStr">
        <is>
          <t>2022-1</t>
        </is>
      </c>
      <c r="P2491" t="n">
        <v>0</v>
      </c>
      <c r="Q2491" t="n">
        <v>0</v>
      </c>
      <c r="R2491" t="n">
        <v>0</v>
      </c>
      <c r="S2491" t="inlineStr"/>
      <c r="T2491" t="inlineStr">
        <is>
          <t>478-2022-06-30</t>
        </is>
      </c>
      <c r="U2491" t="n">
        <v>30</v>
      </c>
      <c r="V2491" t="inlineStr"/>
    </row>
    <row r="2492">
      <c r="A2492" t="n">
        <v>478</v>
      </c>
      <c r="B2492" t="inlineStr">
        <is>
          <t>Programas con planes de estudios definidos por escuela (Mantenimiento de programas)</t>
        </is>
      </c>
      <c r="C2492" t="inlineStr">
        <is>
          <t>DOCENCIA</t>
        </is>
      </c>
      <c r="D2492" t="inlineStr">
        <is>
          <t>Semestral</t>
        </is>
      </c>
      <c r="E2492" t="inlineStr">
        <is>
          <t>Positivo</t>
        </is>
      </c>
      <c r="F2492" s="138" t="n">
        <v>44926</v>
      </c>
      <c r="H2492" t="n">
        <v>0</v>
      </c>
      <c r="K2492" t="n">
        <v/>
      </c>
      <c r="L2492" t="inlineStr">
        <is>
          <t>0.0%</t>
        </is>
      </c>
      <c r="M2492" t="n">
        <v>2022</v>
      </c>
      <c r="N2492" t="inlineStr">
        <is>
          <t>Diciembre</t>
        </is>
      </c>
      <c r="O2492" t="inlineStr">
        <is>
          <t>2022-2</t>
        </is>
      </c>
      <c r="P2492" t="n">
        <v>0</v>
      </c>
      <c r="Q2492" t="n">
        <v>0</v>
      </c>
      <c r="R2492" t="n">
        <v>0</v>
      </c>
      <c r="S2492" t="inlineStr"/>
      <c r="T2492" t="inlineStr">
        <is>
          <t>478-2022-12-31</t>
        </is>
      </c>
      <c r="U2492" t="n">
        <v>31</v>
      </c>
      <c r="V2492" t="inlineStr"/>
    </row>
    <row r="2493">
      <c r="A2493" t="n">
        <v>478</v>
      </c>
      <c r="B2493" t="inlineStr">
        <is>
          <t>Programas con planes de estudios definidos por escuela (Mantenimiento de programas)</t>
        </is>
      </c>
      <c r="C2493" t="inlineStr">
        <is>
          <t>DOCENCIA</t>
        </is>
      </c>
      <c r="D2493" t="inlineStr">
        <is>
          <t>Semestral</t>
        </is>
      </c>
      <c r="E2493" t="inlineStr">
        <is>
          <t>Positivo</t>
        </is>
      </c>
      <c r="F2493" s="138" t="n">
        <v>45107</v>
      </c>
      <c r="H2493" t="n">
        <v>0</v>
      </c>
      <c r="K2493" t="n">
        <v/>
      </c>
      <c r="L2493" t="inlineStr">
        <is>
          <t>0.0%</t>
        </is>
      </c>
      <c r="M2493" t="n">
        <v>2023</v>
      </c>
      <c r="N2493" t="inlineStr">
        <is>
          <t>Junio</t>
        </is>
      </c>
      <c r="O2493" t="inlineStr">
        <is>
          <t>2023-1</t>
        </is>
      </c>
      <c r="P2493" t="n">
        <v>0</v>
      </c>
      <c r="Q2493" t="n">
        <v>0</v>
      </c>
      <c r="R2493" t="n">
        <v>0</v>
      </c>
      <c r="S2493" t="inlineStr"/>
      <c r="T2493" t="inlineStr">
        <is>
          <t>478-2023-06-30</t>
        </is>
      </c>
      <c r="U2493" t="n">
        <v>30</v>
      </c>
      <c r="V2493" t="inlineStr"/>
    </row>
    <row r="2494">
      <c r="A2494" t="n">
        <v>478</v>
      </c>
      <c r="B2494" t="inlineStr">
        <is>
          <t>Programas con planes de estudios definidos por escuela (Mantenimiento de programas)</t>
        </is>
      </c>
      <c r="C2494" t="inlineStr">
        <is>
          <t>DOCENCIA</t>
        </is>
      </c>
      <c r="D2494" t="inlineStr">
        <is>
          <t>Semestral</t>
        </is>
      </c>
      <c r="E2494" t="inlineStr">
        <is>
          <t>Positivo</t>
        </is>
      </c>
      <c r="F2494" s="138" t="n">
        <v>45291</v>
      </c>
      <c r="H2494" t="n">
        <v>0</v>
      </c>
      <c r="K2494" t="n">
        <v/>
      </c>
      <c r="L2494" t="inlineStr">
        <is>
          <t>0.0%</t>
        </is>
      </c>
      <c r="M2494" t="n">
        <v>2023</v>
      </c>
      <c r="N2494" t="inlineStr">
        <is>
          <t>Diciembre</t>
        </is>
      </c>
      <c r="O2494" t="inlineStr">
        <is>
          <t>2023-2</t>
        </is>
      </c>
      <c r="P2494" t="n">
        <v>0</v>
      </c>
      <c r="Q2494" t="n">
        <v>0</v>
      </c>
      <c r="R2494" t="n">
        <v>0</v>
      </c>
      <c r="S2494" t="inlineStr"/>
      <c r="T2494" t="inlineStr">
        <is>
          <t>478-2023-12-31</t>
        </is>
      </c>
      <c r="U2494" t="n">
        <v>31</v>
      </c>
      <c r="V2494" t="inlineStr"/>
    </row>
    <row r="2495">
      <c r="A2495" t="n">
        <v>478</v>
      </c>
      <c r="B2495" t="inlineStr">
        <is>
          <t>Programas con planes de estudios definidos por escuela (Mantenimiento de programas)</t>
        </is>
      </c>
      <c r="C2495" t="inlineStr">
        <is>
          <t>DOCENCIA</t>
        </is>
      </c>
      <c r="D2495" t="inlineStr">
        <is>
          <t>Semestral</t>
        </is>
      </c>
      <c r="E2495" t="inlineStr">
        <is>
          <t>Positivo</t>
        </is>
      </c>
      <c r="F2495" s="138" t="n">
        <v>46022</v>
      </c>
      <c r="K2495" t="n">
        <v/>
      </c>
      <c r="L2495" t="inlineStr">
        <is>
          <t>No Aplica</t>
        </is>
      </c>
      <c r="M2495" t="n">
        <v>2025</v>
      </c>
      <c r="N2495" t="inlineStr">
        <is>
          <t>Diciembre</t>
        </is>
      </c>
      <c r="O2495" t="inlineStr">
        <is>
          <t>2025-2</t>
        </is>
      </c>
      <c r="P2495" t="n">
        <v>0</v>
      </c>
      <c r="Q2495" t="n">
        <v>0</v>
      </c>
      <c r="R2495" t="n">
        <v>0</v>
      </c>
      <c r="S2495" t="inlineStr"/>
      <c r="T2495" t="inlineStr">
        <is>
          <t>478-2025-12-31</t>
        </is>
      </c>
      <c r="U2495" t="n">
        <v>31</v>
      </c>
      <c r="V2495" t="inlineStr">
        <is>
          <t>No Aplica</t>
        </is>
      </c>
    </row>
    <row r="2496">
      <c r="A2496" t="n">
        <v>479</v>
      </c>
      <c r="B2496" t="inlineStr">
        <is>
          <t>Programas con resultados de aprendizaje definidos por escuela (Nuevos Programas)</t>
        </is>
      </c>
      <c r="C2496" t="inlineStr">
        <is>
          <t>DOCENCIA</t>
        </is>
      </c>
      <c r="D2496" t="inlineStr">
        <is>
          <t>Semestral</t>
        </is>
      </c>
      <c r="E2496" t="inlineStr">
        <is>
          <t>Positivo</t>
        </is>
      </c>
      <c r="F2496" s="138" t="n">
        <v>44377</v>
      </c>
      <c r="H2496" t="n">
        <v>0</v>
      </c>
      <c r="K2496" t="inlineStr">
        <is>
          <t>100.0%</t>
        </is>
      </c>
      <c r="L2496" t="n">
        <v/>
      </c>
      <c r="M2496" t="n">
        <v>2021</v>
      </c>
      <c r="N2496" t="inlineStr">
        <is>
          <t>Junio</t>
        </is>
      </c>
      <c r="O2496" t="inlineStr">
        <is>
          <t>2021-1</t>
        </is>
      </c>
      <c r="P2496" t="n">
        <v>0</v>
      </c>
      <c r="Q2496" t="n">
        <v>0</v>
      </c>
      <c r="R2496" t="n">
        <v>0</v>
      </c>
      <c r="S2496" t="inlineStr"/>
      <c r="T2496" t="inlineStr">
        <is>
          <t>479-2021-06-30</t>
        </is>
      </c>
      <c r="U2496" t="n">
        <v>30</v>
      </c>
      <c r="V2496" t="inlineStr"/>
    </row>
    <row r="2497">
      <c r="A2497" t="n">
        <v>479</v>
      </c>
      <c r="B2497" t="inlineStr">
        <is>
          <t>Programas con resultados de aprendizaje definidos por escuela (Nuevos Programas)</t>
        </is>
      </c>
      <c r="C2497" t="inlineStr">
        <is>
          <t>DOCENCIA</t>
        </is>
      </c>
      <c r="D2497" t="inlineStr">
        <is>
          <t>Semestral</t>
        </is>
      </c>
      <c r="E2497" t="inlineStr">
        <is>
          <t>Positivo</t>
        </is>
      </c>
      <c r="F2497" s="138" t="n">
        <v>44561</v>
      </c>
      <c r="H2497" t="n">
        <v>0</v>
      </c>
      <c r="K2497" t="inlineStr">
        <is>
          <t>100.0%</t>
        </is>
      </c>
      <c r="L2497" t="n">
        <v/>
      </c>
      <c r="M2497" t="n">
        <v>2021</v>
      </c>
      <c r="N2497" t="inlineStr">
        <is>
          <t>Diciembre</t>
        </is>
      </c>
      <c r="O2497" t="inlineStr">
        <is>
          <t>2021-2</t>
        </is>
      </c>
      <c r="P2497" t="n">
        <v>0</v>
      </c>
      <c r="Q2497" t="n">
        <v>0</v>
      </c>
      <c r="R2497" t="n">
        <v>0</v>
      </c>
      <c r="S2497" t="inlineStr"/>
      <c r="T2497" t="inlineStr">
        <is>
          <t>479-2021-12-31</t>
        </is>
      </c>
      <c r="U2497" t="n">
        <v>31</v>
      </c>
      <c r="V2497" t="inlineStr"/>
    </row>
    <row r="2498">
      <c r="A2498" t="n">
        <v>479</v>
      </c>
      <c r="B2498" t="inlineStr">
        <is>
          <t>Programas con resultados de aprendizaje definidos por escuela (Nuevos Programas)</t>
        </is>
      </c>
      <c r="C2498" t="inlineStr">
        <is>
          <t>DOCENCIA</t>
        </is>
      </c>
      <c r="D2498" t="inlineStr">
        <is>
          <t>Semestral</t>
        </is>
      </c>
      <c r="E2498" t="inlineStr">
        <is>
          <t>Positivo</t>
        </is>
      </c>
      <c r="F2498" s="138" t="n">
        <v>44742</v>
      </c>
      <c r="H2498" t="n">
        <v>0</v>
      </c>
      <c r="K2498" t="inlineStr">
        <is>
          <t>100.0%</t>
        </is>
      </c>
      <c r="L2498" t="n">
        <v/>
      </c>
      <c r="M2498" t="n">
        <v>2022</v>
      </c>
      <c r="N2498" t="inlineStr">
        <is>
          <t>Junio</t>
        </is>
      </c>
      <c r="O2498" t="inlineStr">
        <is>
          <t>2022-1</t>
        </is>
      </c>
      <c r="P2498" t="n">
        <v>0</v>
      </c>
      <c r="Q2498" t="n">
        <v>0</v>
      </c>
      <c r="R2498" t="n">
        <v>0</v>
      </c>
      <c r="S2498" t="inlineStr"/>
      <c r="T2498" t="inlineStr">
        <is>
          <t>479-2022-06-30</t>
        </is>
      </c>
      <c r="U2498" t="n">
        <v>30</v>
      </c>
      <c r="V2498" t="inlineStr"/>
    </row>
    <row r="2499">
      <c r="A2499" t="n">
        <v>479</v>
      </c>
      <c r="B2499" t="inlineStr">
        <is>
          <t>Programas con resultados de aprendizaje definidos por escuela (Nuevos Programas)</t>
        </is>
      </c>
      <c r="C2499" t="inlineStr">
        <is>
          <t>DOCENCIA</t>
        </is>
      </c>
      <c r="D2499" t="inlineStr">
        <is>
          <t>Semestral</t>
        </is>
      </c>
      <c r="E2499" t="inlineStr">
        <is>
          <t>Positivo</t>
        </is>
      </c>
      <c r="F2499" s="138" t="n">
        <v>44926</v>
      </c>
      <c r="H2499" t="n">
        <v>0</v>
      </c>
      <c r="K2499" t="inlineStr">
        <is>
          <t>100.0%</t>
        </is>
      </c>
      <c r="L2499" t="n">
        <v/>
      </c>
      <c r="M2499" t="n">
        <v>2022</v>
      </c>
      <c r="N2499" t="inlineStr">
        <is>
          <t>Diciembre</t>
        </is>
      </c>
      <c r="O2499" t="inlineStr">
        <is>
          <t>2022-2</t>
        </is>
      </c>
      <c r="P2499" t="n">
        <v>0</v>
      </c>
      <c r="Q2499" t="n">
        <v>0</v>
      </c>
      <c r="R2499" t="n">
        <v>0</v>
      </c>
      <c r="S2499" t="inlineStr"/>
      <c r="T2499" t="inlineStr">
        <is>
          <t>479-2022-12-31</t>
        </is>
      </c>
      <c r="U2499" t="n">
        <v>31</v>
      </c>
      <c r="V2499" t="inlineStr"/>
    </row>
    <row r="2500">
      <c r="A2500" t="n">
        <v>479</v>
      </c>
      <c r="B2500" t="inlineStr">
        <is>
          <t>Programas con resultados de aprendizaje definidos por escuela (Nuevos Programas)</t>
        </is>
      </c>
      <c r="C2500" t="inlineStr">
        <is>
          <t>DOCENCIA</t>
        </is>
      </c>
      <c r="D2500" t="inlineStr">
        <is>
          <t>Semestral</t>
        </is>
      </c>
      <c r="E2500" t="inlineStr">
        <is>
          <t>Positivo</t>
        </is>
      </c>
      <c r="F2500" s="138" t="n">
        <v>45107</v>
      </c>
      <c r="H2500" t="n">
        <v>0</v>
      </c>
      <c r="K2500" t="inlineStr">
        <is>
          <t>100.0%</t>
        </is>
      </c>
      <c r="L2500" t="n">
        <v/>
      </c>
      <c r="M2500" t="n">
        <v>2023</v>
      </c>
      <c r="N2500" t="inlineStr">
        <is>
          <t>Junio</t>
        </is>
      </c>
      <c r="O2500" t="inlineStr">
        <is>
          <t>2023-1</t>
        </is>
      </c>
      <c r="P2500" t="n">
        <v>0</v>
      </c>
      <c r="Q2500" t="n">
        <v>0</v>
      </c>
      <c r="R2500" t="n">
        <v>0</v>
      </c>
      <c r="S2500" t="inlineStr"/>
      <c r="T2500" t="inlineStr">
        <is>
          <t>479-2023-06-30</t>
        </is>
      </c>
      <c r="U2500" t="n">
        <v>30</v>
      </c>
      <c r="V2500" t="inlineStr"/>
    </row>
    <row r="2501">
      <c r="A2501" t="n">
        <v>479</v>
      </c>
      <c r="B2501" t="inlineStr">
        <is>
          <t>Programas con resultados de aprendizaje definidos por escuela (Nuevos Programas)</t>
        </is>
      </c>
      <c r="C2501" t="inlineStr">
        <is>
          <t>DOCENCIA</t>
        </is>
      </c>
      <c r="D2501" t="inlineStr">
        <is>
          <t>Semestral</t>
        </is>
      </c>
      <c r="E2501" t="inlineStr">
        <is>
          <t>Positivo</t>
        </is>
      </c>
      <c r="F2501" s="138" t="n">
        <v>45291</v>
      </c>
      <c r="H2501" t="n">
        <v>0</v>
      </c>
      <c r="K2501" t="inlineStr">
        <is>
          <t>100.0%</t>
        </is>
      </c>
      <c r="L2501" t="n">
        <v/>
      </c>
      <c r="M2501" t="n">
        <v>2023</v>
      </c>
      <c r="N2501" t="inlineStr">
        <is>
          <t>Diciembre</t>
        </is>
      </c>
      <c r="O2501" t="inlineStr">
        <is>
          <t>2023-2</t>
        </is>
      </c>
      <c r="P2501" t="n">
        <v>0</v>
      </c>
      <c r="Q2501" t="n">
        <v>0</v>
      </c>
      <c r="R2501" t="n">
        <v>0</v>
      </c>
      <c r="S2501" t="inlineStr"/>
      <c r="T2501" t="inlineStr">
        <is>
          <t>479-2023-12-31</t>
        </is>
      </c>
      <c r="U2501" t="n">
        <v>31</v>
      </c>
      <c r="V2501" t="inlineStr"/>
    </row>
    <row r="2502">
      <c r="A2502" t="n">
        <v>480</v>
      </c>
      <c r="B2502" t="inlineStr">
        <is>
          <t>Programas con resultados de aprendizaje definidos por escuela (Programas Renovación, modificación y acreditación)</t>
        </is>
      </c>
      <c r="C2502" t="inlineStr">
        <is>
          <t>DOCENCIA</t>
        </is>
      </c>
      <c r="D2502" t="inlineStr">
        <is>
          <t>Semestral</t>
        </is>
      </c>
      <c r="E2502" t="inlineStr">
        <is>
          <t>Positivo</t>
        </is>
      </c>
      <c r="F2502" s="138" t="n">
        <v>44742</v>
      </c>
      <c r="K2502" t="inlineStr">
        <is>
          <t>100.0%</t>
        </is>
      </c>
      <c r="L2502" t="inlineStr">
        <is>
          <t>No Aplica</t>
        </is>
      </c>
      <c r="M2502" t="n">
        <v>2022</v>
      </c>
      <c r="N2502" t="inlineStr">
        <is>
          <t>Junio</t>
        </is>
      </c>
      <c r="O2502" t="inlineStr">
        <is>
          <t>2022-1</t>
        </is>
      </c>
      <c r="P2502" t="n">
        <v>0</v>
      </c>
      <c r="Q2502" t="n">
        <v>0</v>
      </c>
      <c r="R2502" t="n">
        <v>0</v>
      </c>
      <c r="S2502" t="inlineStr"/>
      <c r="T2502" t="inlineStr">
        <is>
          <t>480-2022-06-30</t>
        </is>
      </c>
      <c r="U2502" t="n">
        <v>30</v>
      </c>
      <c r="V2502" t="inlineStr">
        <is>
          <t>No Aplica</t>
        </is>
      </c>
    </row>
    <row r="2503">
      <c r="A2503" t="n">
        <v>480</v>
      </c>
      <c r="B2503" t="inlineStr">
        <is>
          <t>Programas con resultados de aprendizaje definidos por escuela (Programas Renovación, modificación y acreditación)</t>
        </is>
      </c>
      <c r="C2503" t="inlineStr">
        <is>
          <t>DOCENCIA</t>
        </is>
      </c>
      <c r="D2503" t="inlineStr">
        <is>
          <t>Semestral</t>
        </is>
      </c>
      <c r="E2503" t="inlineStr">
        <is>
          <t>Positivo</t>
        </is>
      </c>
      <c r="F2503" s="138" t="n">
        <v>44926</v>
      </c>
      <c r="K2503" t="inlineStr">
        <is>
          <t>100.0%</t>
        </is>
      </c>
      <c r="L2503" t="inlineStr">
        <is>
          <t>No Aplica</t>
        </is>
      </c>
      <c r="M2503" t="n">
        <v>2022</v>
      </c>
      <c r="N2503" t="inlineStr">
        <is>
          <t>Diciembre</t>
        </is>
      </c>
      <c r="O2503" t="inlineStr">
        <is>
          <t>2022-2</t>
        </is>
      </c>
      <c r="P2503" t="n">
        <v>0</v>
      </c>
      <c r="Q2503" t="n">
        <v>0</v>
      </c>
      <c r="R2503" t="n">
        <v>0</v>
      </c>
      <c r="S2503" t="inlineStr"/>
      <c r="T2503" t="inlineStr">
        <is>
          <t>480-2022-12-31</t>
        </is>
      </c>
      <c r="U2503" t="n">
        <v>31</v>
      </c>
      <c r="V2503" t="inlineStr">
        <is>
          <t>No Aplica</t>
        </is>
      </c>
    </row>
    <row r="2504">
      <c r="A2504" t="n">
        <v>480</v>
      </c>
      <c r="B2504" t="inlineStr">
        <is>
          <t>Programas con resultados de aprendizaje definidos por escuela (Programas Renovación, modificación y acreditación)</t>
        </is>
      </c>
      <c r="C2504" t="inlineStr">
        <is>
          <t>DOCENCIA</t>
        </is>
      </c>
      <c r="D2504" t="inlineStr">
        <is>
          <t>Semestral</t>
        </is>
      </c>
      <c r="E2504" t="inlineStr">
        <is>
          <t>Positivo</t>
        </is>
      </c>
      <c r="F2504" s="138" t="n">
        <v>45107</v>
      </c>
      <c r="K2504" t="inlineStr">
        <is>
          <t>100.0%</t>
        </is>
      </c>
      <c r="L2504" t="inlineStr">
        <is>
          <t>No Aplica</t>
        </is>
      </c>
      <c r="M2504" t="n">
        <v>2023</v>
      </c>
      <c r="N2504" t="inlineStr">
        <is>
          <t>Junio</t>
        </is>
      </c>
      <c r="O2504" t="inlineStr">
        <is>
          <t>2023-1</t>
        </is>
      </c>
      <c r="P2504" t="n">
        <v>0</v>
      </c>
      <c r="Q2504" t="n">
        <v>0</v>
      </c>
      <c r="R2504" t="n">
        <v>0</v>
      </c>
      <c r="S2504" t="inlineStr"/>
      <c r="T2504" t="inlineStr">
        <is>
          <t>480-2023-06-30</t>
        </is>
      </c>
      <c r="U2504" t="n">
        <v>30</v>
      </c>
      <c r="V2504" t="inlineStr">
        <is>
          <t>No Aplica</t>
        </is>
      </c>
    </row>
    <row r="2505">
      <c r="A2505" t="n">
        <v>480</v>
      </c>
      <c r="B2505" t="inlineStr">
        <is>
          <t>Programas con resultados de aprendizaje definidos por escuela (Programas Renovación, modificación y acreditación)</t>
        </is>
      </c>
      <c r="C2505" t="inlineStr">
        <is>
          <t>DOCENCIA</t>
        </is>
      </c>
      <c r="D2505" t="inlineStr">
        <is>
          <t>Semestral</t>
        </is>
      </c>
      <c r="E2505" t="inlineStr">
        <is>
          <t>Positivo</t>
        </is>
      </c>
      <c r="F2505" s="138" t="n">
        <v>45291</v>
      </c>
      <c r="K2505" t="inlineStr">
        <is>
          <t>100.0%</t>
        </is>
      </c>
      <c r="L2505" t="inlineStr">
        <is>
          <t>No Aplica</t>
        </is>
      </c>
      <c r="M2505" t="n">
        <v>2023</v>
      </c>
      <c r="N2505" t="inlineStr">
        <is>
          <t>Diciembre</t>
        </is>
      </c>
      <c r="O2505" t="inlineStr">
        <is>
          <t>2023-2</t>
        </is>
      </c>
      <c r="P2505" t="n">
        <v>0</v>
      </c>
      <c r="Q2505" t="n">
        <v>0</v>
      </c>
      <c r="R2505" t="n">
        <v>0</v>
      </c>
      <c r="S2505" t="inlineStr"/>
      <c r="T2505" t="inlineStr">
        <is>
          <t>480-2023-12-31</t>
        </is>
      </c>
      <c r="U2505" t="n">
        <v>31</v>
      </c>
      <c r="V2505" t="inlineStr">
        <is>
          <t>No Aplica</t>
        </is>
      </c>
    </row>
    <row r="2506">
      <c r="A2506" t="n">
        <v>485</v>
      </c>
      <c r="B2506" t="inlineStr">
        <is>
          <t>Oportunidad en el cierre de acciones</t>
        </is>
      </c>
      <c r="C2506" t="inlineStr">
        <is>
          <t>PLANIFICACIÓN  Y MEJORA DEL SISTEMA INTEGRADO</t>
        </is>
      </c>
      <c r="D2506" t="inlineStr">
        <is>
          <t>Mensual</t>
        </is>
      </c>
      <c r="E2506" t="inlineStr">
        <is>
          <t>Positivo</t>
        </is>
      </c>
      <c r="F2506" s="138" t="n">
        <v>44742</v>
      </c>
      <c r="K2506" t="inlineStr">
        <is>
          <t>880.0%</t>
        </is>
      </c>
      <c r="L2506" t="inlineStr">
        <is>
          <t>No Aplica</t>
        </is>
      </c>
      <c r="M2506" t="n">
        <v>2022</v>
      </c>
      <c r="N2506" t="inlineStr">
        <is>
          <t>Junio</t>
        </is>
      </c>
      <c r="O2506" t="inlineStr">
        <is>
          <t>2022-1</t>
        </is>
      </c>
      <c r="P2506" t="n">
        <v>0</v>
      </c>
      <c r="Q2506" t="n">
        <v>0</v>
      </c>
      <c r="R2506" t="n">
        <v>0</v>
      </c>
      <c r="S2506" t="inlineStr"/>
      <c r="T2506" t="inlineStr">
        <is>
          <t>485-2022-06-30</t>
        </is>
      </c>
      <c r="U2506" t="n">
        <v>30</v>
      </c>
      <c r="V2506" t="inlineStr">
        <is>
          <t>No Aplica</t>
        </is>
      </c>
    </row>
    <row r="2507">
      <c r="A2507" t="n">
        <v>485</v>
      </c>
      <c r="B2507" t="inlineStr">
        <is>
          <t>Oportunidad en el cierre de acciones</t>
        </is>
      </c>
      <c r="C2507" t="inlineStr">
        <is>
          <t>PLANIFICACIÓN  Y MEJORA DEL SISTEMA INTEGRADO</t>
        </is>
      </c>
      <c r="D2507" t="inlineStr">
        <is>
          <t>Mensual</t>
        </is>
      </c>
      <c r="E2507" t="inlineStr">
        <is>
          <t>Positivo</t>
        </is>
      </c>
      <c r="F2507" s="138" t="n">
        <v>44926</v>
      </c>
      <c r="K2507" t="inlineStr">
        <is>
          <t>880.0%</t>
        </is>
      </c>
      <c r="L2507" t="inlineStr">
        <is>
          <t>No Aplica</t>
        </is>
      </c>
      <c r="M2507" t="n">
        <v>2022</v>
      </c>
      <c r="N2507" t="inlineStr">
        <is>
          <t>Diciembre</t>
        </is>
      </c>
      <c r="O2507" t="inlineStr">
        <is>
          <t>2022-2</t>
        </is>
      </c>
      <c r="P2507" t="n">
        <v>0</v>
      </c>
      <c r="Q2507" t="n">
        <v>0</v>
      </c>
      <c r="R2507" t="n">
        <v>0</v>
      </c>
      <c r="S2507" t="inlineStr"/>
      <c r="T2507" t="inlineStr">
        <is>
          <t>485-2022-12-31</t>
        </is>
      </c>
      <c r="U2507" t="n">
        <v>31</v>
      </c>
      <c r="V2507" t="inlineStr">
        <is>
          <t>No Aplica</t>
        </is>
      </c>
    </row>
    <row r="2508">
      <c r="A2508" t="n">
        <v>485</v>
      </c>
      <c r="B2508" t="inlineStr">
        <is>
          <t>Oportunidad en el cierre de acciones</t>
        </is>
      </c>
      <c r="C2508" t="inlineStr">
        <is>
          <t>PLANIFICACIÓN  Y MEJORA DEL SISTEMA INTEGRADO</t>
        </is>
      </c>
      <c r="D2508" t="inlineStr">
        <is>
          <t>Mensual</t>
        </is>
      </c>
      <c r="E2508" t="inlineStr">
        <is>
          <t>Positivo</t>
        </is>
      </c>
      <c r="F2508" s="138" t="n">
        <v>45107</v>
      </c>
      <c r="K2508" t="inlineStr">
        <is>
          <t>880.0%</t>
        </is>
      </c>
      <c r="L2508" t="inlineStr">
        <is>
          <t>No Aplica</t>
        </is>
      </c>
      <c r="M2508" t="n">
        <v>2023</v>
      </c>
      <c r="N2508" t="inlineStr">
        <is>
          <t>Junio</t>
        </is>
      </c>
      <c r="O2508" t="inlineStr">
        <is>
          <t>2023-1</t>
        </is>
      </c>
      <c r="P2508" t="n">
        <v>0</v>
      </c>
      <c r="Q2508" t="n">
        <v>0</v>
      </c>
      <c r="R2508" t="n">
        <v>0</v>
      </c>
      <c r="S2508" t="inlineStr"/>
      <c r="T2508" t="inlineStr">
        <is>
          <t>485-2023-06-30</t>
        </is>
      </c>
      <c r="U2508" t="n">
        <v>30</v>
      </c>
      <c r="V2508" t="inlineStr">
        <is>
          <t>No Aplica</t>
        </is>
      </c>
    </row>
    <row r="2509">
      <c r="A2509" t="n">
        <v>485</v>
      </c>
      <c r="B2509" t="inlineStr">
        <is>
          <t>Oportunidad en el cierre de acciones</t>
        </is>
      </c>
      <c r="C2509" t="inlineStr">
        <is>
          <t>PLANIFICACIÓN  Y MEJORA DEL SISTEMA INTEGRADO</t>
        </is>
      </c>
      <c r="D2509" t="inlineStr">
        <is>
          <t>Mensual</t>
        </is>
      </c>
      <c r="E2509" t="inlineStr">
        <is>
          <t>Positivo</t>
        </is>
      </c>
      <c r="F2509" s="138" t="n">
        <v>45291</v>
      </c>
      <c r="K2509" t="inlineStr">
        <is>
          <t>880.0%</t>
        </is>
      </c>
      <c r="L2509" t="inlineStr">
        <is>
          <t>No Aplica</t>
        </is>
      </c>
      <c r="M2509" t="n">
        <v>2023</v>
      </c>
      <c r="N2509" t="inlineStr">
        <is>
          <t>Diciembre</t>
        </is>
      </c>
      <c r="O2509" t="inlineStr">
        <is>
          <t>2023-2</t>
        </is>
      </c>
      <c r="P2509" t="n">
        <v>0</v>
      </c>
      <c r="Q2509" t="n">
        <v>0</v>
      </c>
      <c r="R2509" t="n">
        <v>0</v>
      </c>
      <c r="S2509" t="inlineStr"/>
      <c r="T2509" t="inlineStr">
        <is>
          <t>485-2023-12-31</t>
        </is>
      </c>
      <c r="U2509" t="n">
        <v>31</v>
      </c>
      <c r="V2509" t="inlineStr">
        <is>
          <t>No Aplica</t>
        </is>
      </c>
    </row>
    <row r="2510">
      <c r="A2510" t="n">
        <v>486</v>
      </c>
      <c r="B2510" t="inlineStr">
        <is>
          <t>Número de visitas a la página web</t>
        </is>
      </c>
      <c r="C2510" t="inlineStr">
        <is>
          <t>COMUNICACIÓN Y POSICIONAMIENTO ESTRATÉGICO</t>
        </is>
      </c>
      <c r="D2510" t="inlineStr">
        <is>
          <t>Semestral</t>
        </is>
      </c>
      <c r="E2510" t="inlineStr">
        <is>
          <t>Positivo</t>
        </is>
      </c>
      <c r="F2510" s="138" t="n">
        <v>46022</v>
      </c>
      <c r="H2510" t="n">
        <v>2703941</v>
      </c>
      <c r="K2510" t="n">
        <v/>
      </c>
      <c r="L2510" t="inlineStr">
        <is>
          <t>2890610.0%</t>
        </is>
      </c>
      <c r="M2510" t="n">
        <v>2025</v>
      </c>
      <c r="N2510" t="inlineStr">
        <is>
          <t>Diciembre</t>
        </is>
      </c>
      <c r="O2510" t="inlineStr">
        <is>
          <t>2025-2</t>
        </is>
      </c>
      <c r="P2510" t="n">
        <v>0</v>
      </c>
      <c r="Q2510" t="n">
        <v>0</v>
      </c>
      <c r="R2510" t="n">
        <v>0</v>
      </c>
      <c r="S2510" t="inlineStr"/>
      <c r="T2510" t="inlineStr">
        <is>
          <t>486-2025-12-31</t>
        </is>
      </c>
      <c r="U2510" t="n">
        <v>31</v>
      </c>
      <c r="V2510" t="inlineStr"/>
    </row>
    <row r="2511">
      <c r="A2511" t="n">
        <v>488</v>
      </c>
      <c r="B2511" t="inlineStr">
        <is>
          <t>Oportunidad en el cierre de actividades de los planes de mejora</t>
        </is>
      </c>
      <c r="C2511" t="inlineStr">
        <is>
          <t>PLANIFICACIÓN  Y MEJORA DEL SISTEMA INTEGRADO</t>
        </is>
      </c>
      <c r="D2511" t="inlineStr">
        <is>
          <t>Mensual</t>
        </is>
      </c>
      <c r="E2511" t="inlineStr">
        <is>
          <t>Positivo</t>
        </is>
      </c>
      <c r="F2511" s="138" t="n">
        <v>44742</v>
      </c>
      <c r="K2511" t="n">
        <v/>
      </c>
      <c r="L2511" t="inlineStr">
        <is>
          <t>No Aplica</t>
        </is>
      </c>
      <c r="M2511" t="n">
        <v>2022</v>
      </c>
      <c r="N2511" t="inlineStr">
        <is>
          <t>Junio</t>
        </is>
      </c>
      <c r="O2511" t="inlineStr">
        <is>
          <t>2022-1</t>
        </is>
      </c>
      <c r="P2511" t="n">
        <v>0</v>
      </c>
      <c r="Q2511" t="n">
        <v>0</v>
      </c>
      <c r="R2511" t="n">
        <v>0</v>
      </c>
      <c r="S2511" t="inlineStr"/>
      <c r="T2511" t="inlineStr">
        <is>
          <t>488-2022-06-30</t>
        </is>
      </c>
      <c r="U2511" t="n">
        <v>30</v>
      </c>
      <c r="V2511" t="inlineStr">
        <is>
          <t>No Aplica</t>
        </is>
      </c>
    </row>
    <row r="2512">
      <c r="A2512" t="n">
        <v>488</v>
      </c>
      <c r="B2512" t="inlineStr">
        <is>
          <t>Oportunidad en el cierre de actividades de los planes de mejora</t>
        </is>
      </c>
      <c r="C2512" t="inlineStr">
        <is>
          <t>PLANIFICACIÓN  Y MEJORA DEL SISTEMA INTEGRADO</t>
        </is>
      </c>
      <c r="D2512" t="inlineStr">
        <is>
          <t>Mensual</t>
        </is>
      </c>
      <c r="E2512" t="inlineStr">
        <is>
          <t>Positivo</t>
        </is>
      </c>
      <c r="F2512" s="138" t="n">
        <v>44926</v>
      </c>
      <c r="K2512" t="n">
        <v/>
      </c>
      <c r="L2512" t="inlineStr">
        <is>
          <t>No Aplica</t>
        </is>
      </c>
      <c r="M2512" t="n">
        <v>2022</v>
      </c>
      <c r="N2512" t="inlineStr">
        <is>
          <t>Diciembre</t>
        </is>
      </c>
      <c r="O2512" t="inlineStr">
        <is>
          <t>2022-2</t>
        </is>
      </c>
      <c r="P2512" t="n">
        <v>0</v>
      </c>
      <c r="Q2512" t="n">
        <v>0</v>
      </c>
      <c r="R2512" t="n">
        <v>0</v>
      </c>
      <c r="S2512" t="inlineStr"/>
      <c r="T2512" t="inlineStr">
        <is>
          <t>488-2022-12-31</t>
        </is>
      </c>
      <c r="U2512" t="n">
        <v>31</v>
      </c>
      <c r="V2512" t="inlineStr">
        <is>
          <t>No Aplica</t>
        </is>
      </c>
    </row>
    <row r="2513">
      <c r="A2513" t="n">
        <v>488</v>
      </c>
      <c r="B2513" t="inlineStr">
        <is>
          <t>Oportunidad en el cierre de actividades de los planes de mejora</t>
        </is>
      </c>
      <c r="C2513" t="inlineStr">
        <is>
          <t>PLANIFICACIÓN  Y MEJORA DEL SISTEMA INTEGRADO</t>
        </is>
      </c>
      <c r="D2513" t="inlineStr">
        <is>
          <t>Mensual</t>
        </is>
      </c>
      <c r="E2513" t="inlineStr">
        <is>
          <t>Positivo</t>
        </is>
      </c>
      <c r="F2513" s="138" t="n">
        <v>45107</v>
      </c>
      <c r="K2513" t="n">
        <v/>
      </c>
      <c r="L2513" t="inlineStr">
        <is>
          <t>No Aplica</t>
        </is>
      </c>
      <c r="M2513" t="n">
        <v>2023</v>
      </c>
      <c r="N2513" t="inlineStr">
        <is>
          <t>Junio</t>
        </is>
      </c>
      <c r="O2513" t="inlineStr">
        <is>
          <t>2023-1</t>
        </is>
      </c>
      <c r="P2513" t="n">
        <v>0</v>
      </c>
      <c r="Q2513" t="n">
        <v>0</v>
      </c>
      <c r="R2513" t="n">
        <v>0</v>
      </c>
      <c r="S2513" t="inlineStr"/>
      <c r="T2513" t="inlineStr">
        <is>
          <t>488-2023-06-30</t>
        </is>
      </c>
      <c r="U2513" t="n">
        <v>30</v>
      </c>
      <c r="V2513" t="inlineStr">
        <is>
          <t>No Aplica</t>
        </is>
      </c>
    </row>
    <row r="2514">
      <c r="A2514" t="n">
        <v>488</v>
      </c>
      <c r="B2514" t="inlineStr">
        <is>
          <t>Oportunidad en el cierre de actividades de los planes de mejora</t>
        </is>
      </c>
      <c r="C2514" t="inlineStr">
        <is>
          <t>PLANIFICACIÓN  Y MEJORA DEL SISTEMA INTEGRADO</t>
        </is>
      </c>
      <c r="D2514" t="inlineStr">
        <is>
          <t>Mensual</t>
        </is>
      </c>
      <c r="E2514" t="inlineStr">
        <is>
          <t>Positivo</t>
        </is>
      </c>
      <c r="F2514" s="138" t="n">
        <v>45291</v>
      </c>
      <c r="K2514" t="n">
        <v/>
      </c>
      <c r="L2514" t="inlineStr">
        <is>
          <t>No Aplica</t>
        </is>
      </c>
      <c r="M2514" t="n">
        <v>2023</v>
      </c>
      <c r="N2514" t="inlineStr">
        <is>
          <t>Diciembre</t>
        </is>
      </c>
      <c r="O2514" t="inlineStr">
        <is>
          <t>2023-2</t>
        </is>
      </c>
      <c r="P2514" t="n">
        <v>0</v>
      </c>
      <c r="Q2514" t="n">
        <v>0</v>
      </c>
      <c r="R2514" t="n">
        <v>0</v>
      </c>
      <c r="S2514" t="inlineStr"/>
      <c r="T2514" t="inlineStr">
        <is>
          <t>488-2023-12-31</t>
        </is>
      </c>
      <c r="U2514" t="n">
        <v>31</v>
      </c>
      <c r="V2514" t="inlineStr">
        <is>
          <t>No Aplica</t>
        </is>
      </c>
    </row>
    <row r="2515">
      <c r="A2515" t="n">
        <v>499</v>
      </c>
      <c r="B2515" t="inlineStr">
        <is>
          <t>Nivel de Satisfacción Servicios Prestados - Datos y analítica</t>
        </is>
      </c>
      <c r="C2515" t="inlineStr">
        <is>
          <t>DATOS Y ANALÍTICA</t>
        </is>
      </c>
      <c r="D2515" t="inlineStr">
        <is>
          <t>Anual</t>
        </is>
      </c>
      <c r="E2515" t="inlineStr">
        <is>
          <t>Positivo</t>
        </is>
      </c>
      <c r="F2515" s="138" t="n">
        <v>46022</v>
      </c>
      <c r="G2515" t="n">
        <v>80</v>
      </c>
      <c r="K2515" t="inlineStr">
        <is>
          <t>80.0%</t>
        </is>
      </c>
      <c r="L2515" t="inlineStr">
        <is>
          <t>No Aplica</t>
        </is>
      </c>
      <c r="M2515" t="n">
        <v>2025</v>
      </c>
      <c r="N2515" t="inlineStr">
        <is>
          <t>Diciembre</t>
        </is>
      </c>
      <c r="O2515" t="inlineStr">
        <is>
          <t>2025-2</t>
        </is>
      </c>
      <c r="P2515" t="n">
        <v>0</v>
      </c>
      <c r="Q2515" t="n">
        <v>0</v>
      </c>
      <c r="R2515" t="n">
        <v>0</v>
      </c>
      <c r="S2515" t="inlineStr"/>
      <c r="T2515" t="inlineStr">
        <is>
          <t>499-2025-12-31</t>
        </is>
      </c>
      <c r="U2515" t="n">
        <v>31</v>
      </c>
      <c r="V2515" t="inlineStr">
        <is>
          <t>No Aplica</t>
        </is>
      </c>
    </row>
    <row r="2516">
      <c r="A2516" t="n">
        <v>509</v>
      </c>
      <c r="B2516" t="inlineStr">
        <is>
          <t>Cumplimiento a cronograma de proyectos 2025</t>
        </is>
      </c>
      <c r="C2516" t="inlineStr">
        <is>
          <t>DIRECCIONAMIENTO ESTRATÉGICO</t>
        </is>
      </c>
      <c r="D2516" t="inlineStr">
        <is>
          <t>Mensual</t>
        </is>
      </c>
      <c r="E2516" t="inlineStr">
        <is>
          <t>Positivo</t>
        </is>
      </c>
      <c r="F2516" s="138" t="n">
        <v>44742</v>
      </c>
      <c r="K2516" t="inlineStr">
        <is>
          <t>90.0%</t>
        </is>
      </c>
      <c r="L2516" t="inlineStr">
        <is>
          <t>No Aplica</t>
        </is>
      </c>
      <c r="M2516" t="n">
        <v>2022</v>
      </c>
      <c r="N2516" t="inlineStr">
        <is>
          <t>Junio</t>
        </is>
      </c>
      <c r="O2516" t="inlineStr">
        <is>
          <t>2022-1</t>
        </is>
      </c>
      <c r="P2516" t="n">
        <v>0</v>
      </c>
      <c r="Q2516" t="n">
        <v>0</v>
      </c>
      <c r="R2516" t="n">
        <v>0</v>
      </c>
      <c r="S2516" t="inlineStr"/>
      <c r="T2516" t="inlineStr">
        <is>
          <t>509-2022-06-30</t>
        </is>
      </c>
      <c r="U2516" t="n">
        <v>30</v>
      </c>
      <c r="V2516" t="inlineStr">
        <is>
          <t>No Aplica</t>
        </is>
      </c>
    </row>
    <row r="2517">
      <c r="A2517" t="n">
        <v>509</v>
      </c>
      <c r="B2517" t="inlineStr">
        <is>
          <t>Cumplimiento a cronograma de proyectos 2025</t>
        </is>
      </c>
      <c r="C2517" t="inlineStr">
        <is>
          <t>DIRECCIONAMIENTO ESTRATÉGICO</t>
        </is>
      </c>
      <c r="D2517" t="inlineStr">
        <is>
          <t>Mensual</t>
        </is>
      </c>
      <c r="E2517" t="inlineStr">
        <is>
          <t>Positivo</t>
        </is>
      </c>
      <c r="F2517" s="138" t="n">
        <v>44926</v>
      </c>
      <c r="K2517" t="inlineStr">
        <is>
          <t>90.0%</t>
        </is>
      </c>
      <c r="L2517" t="inlineStr">
        <is>
          <t>No Aplica</t>
        </is>
      </c>
      <c r="M2517" t="n">
        <v>2022</v>
      </c>
      <c r="N2517" t="inlineStr">
        <is>
          <t>Diciembre</t>
        </is>
      </c>
      <c r="O2517" t="inlineStr">
        <is>
          <t>2022-2</t>
        </is>
      </c>
      <c r="P2517" t="n">
        <v>0</v>
      </c>
      <c r="Q2517" t="n">
        <v>0</v>
      </c>
      <c r="R2517" t="n">
        <v>0</v>
      </c>
      <c r="S2517" t="inlineStr"/>
      <c r="T2517" t="inlineStr">
        <is>
          <t>509-2022-12-31</t>
        </is>
      </c>
      <c r="U2517" t="n">
        <v>31</v>
      </c>
      <c r="V2517" t="inlineStr">
        <is>
          <t>No Aplica</t>
        </is>
      </c>
    </row>
    <row r="2518">
      <c r="A2518" t="n">
        <v>509</v>
      </c>
      <c r="B2518" t="inlineStr">
        <is>
          <t>Cumplimiento a cronograma de proyectos 2025</t>
        </is>
      </c>
      <c r="C2518" t="inlineStr">
        <is>
          <t>DIRECCIONAMIENTO ESTRATÉGICO</t>
        </is>
      </c>
      <c r="D2518" t="inlineStr">
        <is>
          <t>Mensual</t>
        </is>
      </c>
      <c r="E2518" t="inlineStr">
        <is>
          <t>Positivo</t>
        </is>
      </c>
      <c r="F2518" s="138" t="n">
        <v>45107</v>
      </c>
      <c r="K2518" t="inlineStr">
        <is>
          <t>90.0%</t>
        </is>
      </c>
      <c r="L2518" t="inlineStr">
        <is>
          <t>No Aplica</t>
        </is>
      </c>
      <c r="M2518" t="n">
        <v>2023</v>
      </c>
      <c r="N2518" t="inlineStr">
        <is>
          <t>Junio</t>
        </is>
      </c>
      <c r="O2518" t="inlineStr">
        <is>
          <t>2023-1</t>
        </is>
      </c>
      <c r="P2518" t="n">
        <v>0</v>
      </c>
      <c r="Q2518" t="n">
        <v>0</v>
      </c>
      <c r="R2518" t="n">
        <v>0</v>
      </c>
      <c r="S2518" t="inlineStr"/>
      <c r="T2518" t="inlineStr">
        <is>
          <t>509-2023-06-30</t>
        </is>
      </c>
      <c r="U2518" t="n">
        <v>30</v>
      </c>
      <c r="V2518" t="inlineStr">
        <is>
          <t>No Aplica</t>
        </is>
      </c>
    </row>
    <row r="2519">
      <c r="A2519" t="n">
        <v>509</v>
      </c>
      <c r="B2519" t="inlineStr">
        <is>
          <t>Cumplimiento a cronograma de proyectos 2025</t>
        </is>
      </c>
      <c r="C2519" t="inlineStr">
        <is>
          <t>DIRECCIONAMIENTO ESTRATÉGICO</t>
        </is>
      </c>
      <c r="D2519" t="inlineStr">
        <is>
          <t>Mensual</t>
        </is>
      </c>
      <c r="E2519" t="inlineStr">
        <is>
          <t>Positivo</t>
        </is>
      </c>
      <c r="F2519" s="138" t="n">
        <v>45291</v>
      </c>
      <c r="K2519" t="inlineStr">
        <is>
          <t>90.0%</t>
        </is>
      </c>
      <c r="L2519" t="inlineStr">
        <is>
          <t>No Aplica</t>
        </is>
      </c>
      <c r="M2519" t="n">
        <v>2023</v>
      </c>
      <c r="N2519" t="inlineStr">
        <is>
          <t>Diciembre</t>
        </is>
      </c>
      <c r="O2519" t="inlineStr">
        <is>
          <t>2023-2</t>
        </is>
      </c>
      <c r="P2519" t="n">
        <v>0</v>
      </c>
      <c r="Q2519" t="n">
        <v>0</v>
      </c>
      <c r="R2519" t="n">
        <v>0</v>
      </c>
      <c r="S2519" t="inlineStr"/>
      <c r="T2519" t="inlineStr">
        <is>
          <t>509-2023-12-31</t>
        </is>
      </c>
      <c r="U2519" t="n">
        <v>31</v>
      </c>
      <c r="V2519" t="inlineStr">
        <is>
          <t>No Aplica</t>
        </is>
      </c>
    </row>
    <row r="2520">
      <c r="A2520" t="n">
        <v>509</v>
      </c>
      <c r="B2520" t="inlineStr">
        <is>
          <t>Cumplimiento a cronograma de proyectos 2025</t>
        </is>
      </c>
      <c r="C2520" t="inlineStr">
        <is>
          <t>DIRECCIONAMIENTO ESTRATÉGICO</t>
        </is>
      </c>
      <c r="D2520" t="inlineStr">
        <is>
          <t>Mensual</t>
        </is>
      </c>
      <c r="E2520" t="inlineStr">
        <is>
          <t>Positivo</t>
        </is>
      </c>
      <c r="F2520" s="138" t="n">
        <v>45473</v>
      </c>
      <c r="G2520" t="n">
        <v>90</v>
      </c>
      <c r="K2520" t="inlineStr">
        <is>
          <t>90.0%</t>
        </is>
      </c>
      <c r="L2520" t="inlineStr">
        <is>
          <t>No Aplica</t>
        </is>
      </c>
      <c r="M2520" t="n">
        <v>2024</v>
      </c>
      <c r="N2520" t="inlineStr">
        <is>
          <t>Junio</t>
        </is>
      </c>
      <c r="O2520" t="inlineStr">
        <is>
          <t>2024-1</t>
        </is>
      </c>
      <c r="P2520" t="n">
        <v>0</v>
      </c>
      <c r="Q2520" t="n">
        <v>0</v>
      </c>
      <c r="R2520" t="n">
        <v>0</v>
      </c>
      <c r="S2520" t="inlineStr"/>
      <c r="T2520" t="inlineStr">
        <is>
          <t>509-2024-06-30</t>
        </is>
      </c>
      <c r="U2520" t="n">
        <v>30</v>
      </c>
      <c r="V2520" t="inlineStr">
        <is>
          <t>No Aplica</t>
        </is>
      </c>
    </row>
    <row r="2521">
      <c r="A2521" t="n">
        <v>509</v>
      </c>
      <c r="B2521" t="inlineStr">
        <is>
          <t>Cumplimiento a cronograma de proyectos 2025</t>
        </is>
      </c>
      <c r="C2521" t="inlineStr">
        <is>
          <t>DIRECCIONAMIENTO ESTRATÉGICO</t>
        </is>
      </c>
      <c r="D2521" t="inlineStr">
        <is>
          <t>Mensual</t>
        </is>
      </c>
      <c r="E2521" t="inlineStr">
        <is>
          <t>Positivo</t>
        </is>
      </c>
      <c r="F2521" s="138" t="n">
        <v>45657</v>
      </c>
      <c r="G2521" t="n">
        <v>90</v>
      </c>
      <c r="K2521" t="inlineStr">
        <is>
          <t>90.0%</t>
        </is>
      </c>
      <c r="L2521" t="inlineStr">
        <is>
          <t>No Aplica</t>
        </is>
      </c>
      <c r="M2521" t="n">
        <v>2024</v>
      </c>
      <c r="N2521" t="inlineStr">
        <is>
          <t>Diciembre</t>
        </is>
      </c>
      <c r="O2521" t="inlineStr">
        <is>
          <t>2024-2</t>
        </is>
      </c>
      <c r="P2521" t="n">
        <v>0</v>
      </c>
      <c r="Q2521" t="n">
        <v>0</v>
      </c>
      <c r="R2521" t="n">
        <v>0</v>
      </c>
      <c r="S2521" t="inlineStr"/>
      <c r="T2521" t="inlineStr">
        <is>
          <t>509-2024-12-31</t>
        </is>
      </c>
      <c r="U2521" t="n">
        <v>31</v>
      </c>
      <c r="V2521" t="inlineStr">
        <is>
          <t>No Aplica</t>
        </is>
      </c>
    </row>
    <row r="2522">
      <c r="A2522" t="n">
        <v>510</v>
      </c>
      <c r="B2522" t="inlineStr">
        <is>
          <t>Frecuencia de incidentes de riesgos</t>
        </is>
      </c>
      <c r="C2522" t="inlineStr">
        <is>
          <t>GESTIÓN DE RIESGOS</t>
        </is>
      </c>
      <c r="D2522" t="inlineStr">
        <is>
          <t>Trimestral</t>
        </is>
      </c>
      <c r="E2522" t="inlineStr">
        <is>
          <t>Positivo</t>
        </is>
      </c>
      <c r="F2522" s="138" t="n">
        <v>44742</v>
      </c>
      <c r="K2522" t="n">
        <v/>
      </c>
      <c r="L2522" t="inlineStr">
        <is>
          <t>No Aplica</t>
        </is>
      </c>
      <c r="M2522" t="n">
        <v>2022</v>
      </c>
      <c r="N2522" t="inlineStr">
        <is>
          <t>Junio</t>
        </is>
      </c>
      <c r="O2522" t="inlineStr">
        <is>
          <t>2022-1</t>
        </is>
      </c>
      <c r="P2522" t="n">
        <v>0</v>
      </c>
      <c r="Q2522" t="n">
        <v>0</v>
      </c>
      <c r="R2522" t="n">
        <v>0</v>
      </c>
      <c r="S2522" t="inlineStr"/>
      <c r="T2522" t="inlineStr">
        <is>
          <t>510-2022-06-30</t>
        </is>
      </c>
      <c r="U2522" t="n">
        <v>30</v>
      </c>
      <c r="V2522" t="inlineStr">
        <is>
          <t>No Aplica</t>
        </is>
      </c>
    </row>
    <row r="2523">
      <c r="A2523" t="n">
        <v>510</v>
      </c>
      <c r="B2523" t="inlineStr">
        <is>
          <t>Frecuencia de incidentes de riesgos</t>
        </is>
      </c>
      <c r="C2523" t="inlineStr">
        <is>
          <t>GESTIÓN DE RIESGOS</t>
        </is>
      </c>
      <c r="D2523" t="inlineStr">
        <is>
          <t>Trimestral</t>
        </is>
      </c>
      <c r="E2523" t="inlineStr">
        <is>
          <t>Positivo</t>
        </is>
      </c>
      <c r="F2523" s="138" t="n">
        <v>44926</v>
      </c>
      <c r="K2523" t="n">
        <v/>
      </c>
      <c r="L2523" t="inlineStr">
        <is>
          <t>No Aplica</t>
        </is>
      </c>
      <c r="M2523" t="n">
        <v>2022</v>
      </c>
      <c r="N2523" t="inlineStr">
        <is>
          <t>Diciembre</t>
        </is>
      </c>
      <c r="O2523" t="inlineStr">
        <is>
          <t>2022-2</t>
        </is>
      </c>
      <c r="P2523" t="n">
        <v>0</v>
      </c>
      <c r="Q2523" t="n">
        <v>0</v>
      </c>
      <c r="R2523" t="n">
        <v>0</v>
      </c>
      <c r="S2523" t="inlineStr"/>
      <c r="T2523" t="inlineStr">
        <is>
          <t>510-2022-12-31</t>
        </is>
      </c>
      <c r="U2523" t="n">
        <v>31</v>
      </c>
      <c r="V2523" t="inlineStr">
        <is>
          <t>No Aplica</t>
        </is>
      </c>
    </row>
    <row r="2524">
      <c r="A2524" t="n">
        <v>510</v>
      </c>
      <c r="B2524" t="inlineStr">
        <is>
          <t>Frecuencia de incidentes de riesgos</t>
        </is>
      </c>
      <c r="C2524" t="inlineStr">
        <is>
          <t>GESTIÓN DE RIESGOS</t>
        </is>
      </c>
      <c r="D2524" t="inlineStr">
        <is>
          <t>Trimestral</t>
        </is>
      </c>
      <c r="E2524" t="inlineStr">
        <is>
          <t>Positivo</t>
        </is>
      </c>
      <c r="F2524" s="138" t="n">
        <v>45291</v>
      </c>
      <c r="K2524" t="n">
        <v/>
      </c>
      <c r="L2524" t="inlineStr">
        <is>
          <t>No Aplica</t>
        </is>
      </c>
      <c r="M2524" t="n">
        <v>2023</v>
      </c>
      <c r="N2524" t="inlineStr">
        <is>
          <t>Diciembre</t>
        </is>
      </c>
      <c r="O2524" t="inlineStr">
        <is>
          <t>2023-2</t>
        </is>
      </c>
      <c r="P2524" t="n">
        <v>0</v>
      </c>
      <c r="Q2524" t="n">
        <v>0</v>
      </c>
      <c r="R2524" t="n">
        <v>0</v>
      </c>
      <c r="S2524" t="inlineStr"/>
      <c r="T2524" t="inlineStr">
        <is>
          <t>510-2023-12-31</t>
        </is>
      </c>
      <c r="U2524" t="n">
        <v>31</v>
      </c>
      <c r="V2524" t="inlineStr">
        <is>
          <t>No Aplica</t>
        </is>
      </c>
    </row>
    <row r="2525">
      <c r="A2525" t="n">
        <v>510</v>
      </c>
      <c r="B2525" t="inlineStr">
        <is>
          <t>Frecuencia de incidentes de riesgos</t>
        </is>
      </c>
      <c r="C2525" t="inlineStr">
        <is>
          <t>GESTIÓN DE RIESGOS</t>
        </is>
      </c>
      <c r="D2525" t="inlineStr">
        <is>
          <t>Trimestral</t>
        </is>
      </c>
      <c r="E2525" t="inlineStr">
        <is>
          <t>Positivo</t>
        </is>
      </c>
      <c r="F2525" s="138" t="n">
        <v>45473</v>
      </c>
      <c r="G2525" t="n">
        <v>40</v>
      </c>
      <c r="K2525" t="n">
        <v/>
      </c>
      <c r="L2525" t="inlineStr">
        <is>
          <t>No Aplica</t>
        </is>
      </c>
      <c r="M2525" t="n">
        <v>2024</v>
      </c>
      <c r="N2525" t="inlineStr">
        <is>
          <t>Junio</t>
        </is>
      </c>
      <c r="O2525" t="inlineStr">
        <is>
          <t>2024-1</t>
        </is>
      </c>
      <c r="P2525" t="n">
        <v>0</v>
      </c>
      <c r="Q2525" t="n">
        <v>0</v>
      </c>
      <c r="R2525" t="n">
        <v>0</v>
      </c>
      <c r="S2525" t="inlineStr"/>
      <c r="T2525" t="inlineStr">
        <is>
          <t>510-2024-06-30</t>
        </is>
      </c>
      <c r="U2525" t="n">
        <v>30</v>
      </c>
      <c r="V2525" t="inlineStr">
        <is>
          <t>No Aplica</t>
        </is>
      </c>
    </row>
    <row r="2526">
      <c r="A2526" t="n">
        <v>510</v>
      </c>
      <c r="B2526" t="inlineStr">
        <is>
          <t>Frecuencia de incidentes de riesgos</t>
        </is>
      </c>
      <c r="C2526" t="inlineStr">
        <is>
          <t>GESTIÓN DE RIESGOS</t>
        </is>
      </c>
      <c r="D2526" t="inlineStr">
        <is>
          <t>Trimestral</t>
        </is>
      </c>
      <c r="E2526" t="inlineStr">
        <is>
          <t>Positivo</t>
        </is>
      </c>
      <c r="F2526" s="138" t="n">
        <v>45657</v>
      </c>
      <c r="G2526" t="n">
        <v>100</v>
      </c>
      <c r="K2526" t="n">
        <v/>
      </c>
      <c r="L2526" t="inlineStr">
        <is>
          <t>No Aplica</t>
        </is>
      </c>
      <c r="M2526" t="n">
        <v>2024</v>
      </c>
      <c r="N2526" t="inlineStr">
        <is>
          <t>Diciembre</t>
        </is>
      </c>
      <c r="O2526" t="inlineStr">
        <is>
          <t>2024-2</t>
        </is>
      </c>
      <c r="P2526" t="n">
        <v>0</v>
      </c>
      <c r="Q2526" t="n">
        <v>0</v>
      </c>
      <c r="R2526" t="n">
        <v>0</v>
      </c>
      <c r="S2526" t="inlineStr"/>
      <c r="T2526" t="inlineStr">
        <is>
          <t>510-2024-12-31</t>
        </is>
      </c>
      <c r="U2526" t="n">
        <v>31</v>
      </c>
      <c r="V2526" t="inlineStr">
        <is>
          <t>No Aplica</t>
        </is>
      </c>
    </row>
    <row r="2527">
      <c r="A2527" t="n">
        <v>511</v>
      </c>
      <c r="B2527" t="inlineStr">
        <is>
          <t>Eficacia de controles</t>
        </is>
      </c>
      <c r="C2527" t="inlineStr">
        <is>
          <t>GESTIÓN DE RIESGOS</t>
        </is>
      </c>
      <c r="D2527" t="inlineStr">
        <is>
          <t>Trimestral</t>
        </is>
      </c>
      <c r="E2527" t="inlineStr">
        <is>
          <t>Positivo</t>
        </is>
      </c>
      <c r="F2527" s="138" t="n">
        <v>44742</v>
      </c>
      <c r="K2527" t="n">
        <v/>
      </c>
      <c r="L2527" t="inlineStr">
        <is>
          <t>No Aplica</t>
        </is>
      </c>
      <c r="M2527" t="n">
        <v>2022</v>
      </c>
      <c r="N2527" t="inlineStr">
        <is>
          <t>Junio</t>
        </is>
      </c>
      <c r="O2527" t="inlineStr">
        <is>
          <t>2022-1</t>
        </is>
      </c>
      <c r="P2527" t="n">
        <v>0</v>
      </c>
      <c r="Q2527" t="n">
        <v>0</v>
      </c>
      <c r="R2527" t="n">
        <v>0</v>
      </c>
      <c r="S2527" t="inlineStr"/>
      <c r="T2527" t="inlineStr">
        <is>
          <t>511-2022-06-30</t>
        </is>
      </c>
      <c r="U2527" t="n">
        <v>30</v>
      </c>
      <c r="V2527" t="inlineStr">
        <is>
          <t>No Aplica</t>
        </is>
      </c>
    </row>
    <row r="2528">
      <c r="A2528" t="n">
        <v>511</v>
      </c>
      <c r="B2528" t="inlineStr">
        <is>
          <t>Eficacia de controles</t>
        </is>
      </c>
      <c r="C2528" t="inlineStr">
        <is>
          <t>GESTIÓN DE RIESGOS</t>
        </is>
      </c>
      <c r="D2528" t="inlineStr">
        <is>
          <t>Trimestral</t>
        </is>
      </c>
      <c r="E2528" t="inlineStr">
        <is>
          <t>Positivo</t>
        </is>
      </c>
      <c r="F2528" s="138" t="n">
        <v>44926</v>
      </c>
      <c r="K2528" t="n">
        <v/>
      </c>
      <c r="L2528" t="inlineStr">
        <is>
          <t>No Aplica</t>
        </is>
      </c>
      <c r="M2528" t="n">
        <v>2022</v>
      </c>
      <c r="N2528" t="inlineStr">
        <is>
          <t>Diciembre</t>
        </is>
      </c>
      <c r="O2528" t="inlineStr">
        <is>
          <t>2022-2</t>
        </is>
      </c>
      <c r="P2528" t="n">
        <v>0</v>
      </c>
      <c r="Q2528" t="n">
        <v>0</v>
      </c>
      <c r="R2528" t="n">
        <v>0</v>
      </c>
      <c r="S2528" t="inlineStr"/>
      <c r="T2528" t="inlineStr">
        <is>
          <t>511-2022-12-31</t>
        </is>
      </c>
      <c r="U2528" t="n">
        <v>31</v>
      </c>
      <c r="V2528" t="inlineStr">
        <is>
          <t>No Aplica</t>
        </is>
      </c>
    </row>
    <row r="2529">
      <c r="A2529" t="n">
        <v>511</v>
      </c>
      <c r="B2529" t="inlineStr">
        <is>
          <t>Eficacia de controles</t>
        </is>
      </c>
      <c r="C2529" t="inlineStr">
        <is>
          <t>GESTIÓN DE RIESGOS</t>
        </is>
      </c>
      <c r="D2529" t="inlineStr">
        <is>
          <t>Trimestral</t>
        </is>
      </c>
      <c r="E2529" t="inlineStr">
        <is>
          <t>Positivo</t>
        </is>
      </c>
      <c r="F2529" s="138" t="n">
        <v>45291</v>
      </c>
      <c r="K2529" t="n">
        <v/>
      </c>
      <c r="L2529" t="inlineStr">
        <is>
          <t>No Aplica</t>
        </is>
      </c>
      <c r="M2529" t="n">
        <v>2023</v>
      </c>
      <c r="N2529" t="inlineStr">
        <is>
          <t>Diciembre</t>
        </is>
      </c>
      <c r="O2529" t="inlineStr">
        <is>
          <t>2023-2</t>
        </is>
      </c>
      <c r="P2529" t="n">
        <v>0</v>
      </c>
      <c r="Q2529" t="n">
        <v>0</v>
      </c>
      <c r="R2529" t="n">
        <v>0</v>
      </c>
      <c r="S2529" t="inlineStr"/>
      <c r="T2529" t="inlineStr">
        <is>
          <t>511-2023-12-31</t>
        </is>
      </c>
      <c r="U2529" t="n">
        <v>31</v>
      </c>
      <c r="V2529" t="inlineStr">
        <is>
          <t>No Aplica</t>
        </is>
      </c>
    </row>
    <row r="2530">
      <c r="A2530" t="n">
        <v>511</v>
      </c>
      <c r="B2530" t="inlineStr">
        <is>
          <t>Eficacia de controles</t>
        </is>
      </c>
      <c r="C2530" t="inlineStr">
        <is>
          <t>GESTIÓN DE RIESGOS</t>
        </is>
      </c>
      <c r="D2530" t="inlineStr">
        <is>
          <t>Trimestral</t>
        </is>
      </c>
      <c r="E2530" t="inlineStr">
        <is>
          <t>Positivo</t>
        </is>
      </c>
      <c r="F2530" s="138" t="n">
        <v>45473</v>
      </c>
      <c r="G2530" t="n">
        <v>40</v>
      </c>
      <c r="K2530" t="n">
        <v/>
      </c>
      <c r="L2530" t="inlineStr">
        <is>
          <t>No Aplica</t>
        </is>
      </c>
      <c r="M2530" t="n">
        <v>2024</v>
      </c>
      <c r="N2530" t="inlineStr">
        <is>
          <t>Junio</t>
        </is>
      </c>
      <c r="O2530" t="inlineStr">
        <is>
          <t>2024-1</t>
        </is>
      </c>
      <c r="P2530" t="n">
        <v>0</v>
      </c>
      <c r="Q2530" t="n">
        <v>0</v>
      </c>
      <c r="R2530" t="n">
        <v>0</v>
      </c>
      <c r="S2530" t="inlineStr"/>
      <c r="T2530" t="inlineStr">
        <is>
          <t>511-2024-06-30</t>
        </is>
      </c>
      <c r="U2530" t="n">
        <v>30</v>
      </c>
      <c r="V2530" t="inlineStr">
        <is>
          <t>No Aplica</t>
        </is>
      </c>
    </row>
    <row r="2531">
      <c r="A2531" t="n">
        <v>511</v>
      </c>
      <c r="B2531" t="inlineStr">
        <is>
          <t>Eficacia de controles</t>
        </is>
      </c>
      <c r="C2531" t="inlineStr">
        <is>
          <t>GESTIÓN DE RIESGOS</t>
        </is>
      </c>
      <c r="D2531" t="inlineStr">
        <is>
          <t>Trimestral</t>
        </is>
      </c>
      <c r="E2531" t="inlineStr">
        <is>
          <t>Positivo</t>
        </is>
      </c>
      <c r="F2531" s="138" t="n">
        <v>45657</v>
      </c>
      <c r="G2531" t="n">
        <v>100</v>
      </c>
      <c r="K2531" t="n">
        <v/>
      </c>
      <c r="L2531" t="inlineStr">
        <is>
          <t>No Aplica</t>
        </is>
      </c>
      <c r="M2531" t="n">
        <v>2024</v>
      </c>
      <c r="N2531" t="inlineStr">
        <is>
          <t>Diciembre</t>
        </is>
      </c>
      <c r="O2531" t="inlineStr">
        <is>
          <t>2024-2</t>
        </is>
      </c>
      <c r="P2531" t="n">
        <v>0</v>
      </c>
      <c r="Q2531" t="n">
        <v>0</v>
      </c>
      <c r="R2531" t="n">
        <v>0</v>
      </c>
      <c r="S2531" t="inlineStr"/>
      <c r="T2531" t="inlineStr">
        <is>
          <t>511-2024-12-31</t>
        </is>
      </c>
      <c r="U2531" t="n">
        <v>31</v>
      </c>
      <c r="V2531" t="inlineStr">
        <is>
          <t>No Aplica</t>
        </is>
      </c>
    </row>
    <row r="2532">
      <c r="A2532" t="n">
        <v>513</v>
      </c>
      <c r="B2532" t="inlineStr">
        <is>
          <t>Nivel de cumplimiento del plan de seguimiento a controles</t>
        </is>
      </c>
      <c r="C2532" t="inlineStr">
        <is>
          <t>GESTIÓN DE RIESGOS</t>
        </is>
      </c>
      <c r="D2532" t="inlineStr">
        <is>
          <t>Trimestral</t>
        </is>
      </c>
      <c r="E2532" t="inlineStr">
        <is>
          <t>Positivo</t>
        </is>
      </c>
      <c r="F2532" s="138" t="n">
        <v>46022</v>
      </c>
      <c r="K2532" t="n">
        <v/>
      </c>
      <c r="L2532" t="inlineStr">
        <is>
          <t>No Aplica</t>
        </is>
      </c>
      <c r="M2532" t="n">
        <v>2025</v>
      </c>
      <c r="N2532" t="inlineStr">
        <is>
          <t>Diciembre</t>
        </is>
      </c>
      <c r="O2532" t="inlineStr">
        <is>
          <t>2025-2</t>
        </is>
      </c>
      <c r="P2532" t="n">
        <v>0</v>
      </c>
      <c r="Q2532" t="n">
        <v>0</v>
      </c>
      <c r="R2532" t="n">
        <v>0</v>
      </c>
      <c r="S2532" t="inlineStr"/>
      <c r="T2532" t="inlineStr">
        <is>
          <t>513-2025-12-31</t>
        </is>
      </c>
      <c r="U2532" t="n">
        <v>31</v>
      </c>
      <c r="V2532" t="inlineStr">
        <is>
          <t>No Aplica</t>
        </is>
      </c>
    </row>
    <row r="2533">
      <c r="A2533" t="n">
        <v>519</v>
      </c>
      <c r="B2533" t="inlineStr">
        <is>
          <t>% de publicaciones con sentimiento neutro o negativo</t>
        </is>
      </c>
      <c r="C2533" t="inlineStr">
        <is>
          <t>COMUNICACIÓN Y POSICIONAMIENTO ESTRATÉGICO</t>
        </is>
      </c>
      <c r="D2533" t="inlineStr">
        <is>
          <t>Semestral</t>
        </is>
      </c>
      <c r="E2533" t="inlineStr">
        <is>
          <t>Positivo</t>
        </is>
      </c>
      <c r="F2533" s="138" t="n">
        <v>44742</v>
      </c>
      <c r="K2533" t="inlineStr">
        <is>
          <t>100.0%</t>
        </is>
      </c>
      <c r="L2533" t="inlineStr">
        <is>
          <t>No Aplica</t>
        </is>
      </c>
      <c r="M2533" t="n">
        <v>2022</v>
      </c>
      <c r="N2533" t="inlineStr">
        <is>
          <t>Junio</t>
        </is>
      </c>
      <c r="O2533" t="inlineStr">
        <is>
          <t>2022-1</t>
        </is>
      </c>
      <c r="P2533" t="n">
        <v>0</v>
      </c>
      <c r="Q2533" t="n">
        <v>0</v>
      </c>
      <c r="R2533" t="n">
        <v>0</v>
      </c>
      <c r="S2533" t="inlineStr"/>
      <c r="T2533" t="inlineStr">
        <is>
          <t>519-2022-06-30</t>
        </is>
      </c>
      <c r="U2533" t="n">
        <v>30</v>
      </c>
      <c r="V2533" t="inlineStr">
        <is>
          <t>No Aplica</t>
        </is>
      </c>
    </row>
    <row r="2534">
      <c r="A2534" t="n">
        <v>519</v>
      </c>
      <c r="B2534" t="inlineStr">
        <is>
          <t>% de publicaciones con sentimiento neutro o negativo</t>
        </is>
      </c>
      <c r="C2534" t="inlineStr">
        <is>
          <t>COMUNICACIÓN Y POSICIONAMIENTO ESTRATÉGICO</t>
        </is>
      </c>
      <c r="D2534" t="inlineStr">
        <is>
          <t>Semestral</t>
        </is>
      </c>
      <c r="E2534" t="inlineStr">
        <is>
          <t>Positivo</t>
        </is>
      </c>
      <c r="F2534" s="138" t="n">
        <v>44926</v>
      </c>
      <c r="K2534" t="inlineStr">
        <is>
          <t>100.0%</t>
        </is>
      </c>
      <c r="L2534" t="inlineStr">
        <is>
          <t>No Aplica</t>
        </is>
      </c>
      <c r="M2534" t="n">
        <v>2022</v>
      </c>
      <c r="N2534" t="inlineStr">
        <is>
          <t>Diciembre</t>
        </is>
      </c>
      <c r="O2534" t="inlineStr">
        <is>
          <t>2022-2</t>
        </is>
      </c>
      <c r="P2534" t="n">
        <v>0</v>
      </c>
      <c r="Q2534" t="n">
        <v>0</v>
      </c>
      <c r="R2534" t="n">
        <v>0</v>
      </c>
      <c r="S2534" t="inlineStr"/>
      <c r="T2534" t="inlineStr">
        <is>
          <t>519-2022-12-31</t>
        </is>
      </c>
      <c r="U2534" t="n">
        <v>31</v>
      </c>
      <c r="V2534" t="inlineStr">
        <is>
          <t>No Aplica</t>
        </is>
      </c>
    </row>
    <row r="2535">
      <c r="A2535" t="n">
        <v>519</v>
      </c>
      <c r="B2535" t="inlineStr">
        <is>
          <t>% de publicaciones con sentimiento neutro o negativo</t>
        </is>
      </c>
      <c r="C2535" t="inlineStr">
        <is>
          <t>COMUNICACIÓN Y POSICIONAMIENTO ESTRATÉGICO</t>
        </is>
      </c>
      <c r="D2535" t="inlineStr">
        <is>
          <t>Semestral</t>
        </is>
      </c>
      <c r="E2535" t="inlineStr">
        <is>
          <t>Positivo</t>
        </is>
      </c>
      <c r="F2535" s="138" t="n">
        <v>45107</v>
      </c>
      <c r="K2535" t="inlineStr">
        <is>
          <t>100.0%</t>
        </is>
      </c>
      <c r="L2535" t="inlineStr">
        <is>
          <t>No Aplica</t>
        </is>
      </c>
      <c r="M2535" t="n">
        <v>2023</v>
      </c>
      <c r="N2535" t="inlineStr">
        <is>
          <t>Junio</t>
        </is>
      </c>
      <c r="O2535" t="inlineStr">
        <is>
          <t>2023-1</t>
        </is>
      </c>
      <c r="P2535" t="n">
        <v>0</v>
      </c>
      <c r="Q2535" t="n">
        <v>0</v>
      </c>
      <c r="R2535" t="n">
        <v>0</v>
      </c>
      <c r="S2535" t="inlineStr"/>
      <c r="T2535" t="inlineStr">
        <is>
          <t>519-2023-06-30</t>
        </is>
      </c>
      <c r="U2535" t="n">
        <v>30</v>
      </c>
      <c r="V2535" t="inlineStr">
        <is>
          <t>No Aplica</t>
        </is>
      </c>
    </row>
    <row r="2536">
      <c r="A2536" t="n">
        <v>519</v>
      </c>
      <c r="B2536" t="inlineStr">
        <is>
          <t>% de publicaciones con sentimiento neutro o negativo</t>
        </is>
      </c>
      <c r="C2536" t="inlineStr">
        <is>
          <t>COMUNICACIÓN Y POSICIONAMIENTO ESTRATÉGICO</t>
        </is>
      </c>
      <c r="D2536" t="inlineStr">
        <is>
          <t>Semestral</t>
        </is>
      </c>
      <c r="E2536" t="inlineStr">
        <is>
          <t>Positivo</t>
        </is>
      </c>
      <c r="F2536" s="138" t="n">
        <v>45291</v>
      </c>
      <c r="K2536" t="inlineStr">
        <is>
          <t>100.0%</t>
        </is>
      </c>
      <c r="L2536" t="inlineStr">
        <is>
          <t>No Aplica</t>
        </is>
      </c>
      <c r="M2536" t="n">
        <v>2023</v>
      </c>
      <c r="N2536" t="inlineStr">
        <is>
          <t>Diciembre</t>
        </is>
      </c>
      <c r="O2536" t="inlineStr">
        <is>
          <t>2023-2</t>
        </is>
      </c>
      <c r="P2536" t="n">
        <v>0</v>
      </c>
      <c r="Q2536" t="n">
        <v>0</v>
      </c>
      <c r="R2536" t="n">
        <v>0</v>
      </c>
      <c r="S2536" t="inlineStr"/>
      <c r="T2536" t="inlineStr">
        <is>
          <t>519-2023-12-31</t>
        </is>
      </c>
      <c r="U2536" t="n">
        <v>31</v>
      </c>
      <c r="V2536" t="inlineStr">
        <is>
          <t>No Aplica</t>
        </is>
      </c>
    </row>
    <row r="2537">
      <c r="A2537" t="n">
        <v>519</v>
      </c>
      <c r="B2537" t="inlineStr">
        <is>
          <t>% de publicaciones con sentimiento neutro o negativo</t>
        </is>
      </c>
      <c r="C2537" t="inlineStr">
        <is>
          <t>COMUNICACIÓN Y POSICIONAMIENTO ESTRATÉGICO</t>
        </is>
      </c>
      <c r="D2537" t="inlineStr">
        <is>
          <t>Semestral</t>
        </is>
      </c>
      <c r="E2537" t="inlineStr">
        <is>
          <t>Positivo</t>
        </is>
      </c>
      <c r="F2537" s="138" t="n">
        <v>45473</v>
      </c>
      <c r="K2537" t="inlineStr">
        <is>
          <t>100.0%</t>
        </is>
      </c>
      <c r="L2537" t="inlineStr">
        <is>
          <t>No Aplica</t>
        </is>
      </c>
      <c r="M2537" t="n">
        <v>2024</v>
      </c>
      <c r="N2537" t="inlineStr">
        <is>
          <t>Junio</t>
        </is>
      </c>
      <c r="O2537" t="inlineStr">
        <is>
          <t>2024-1</t>
        </is>
      </c>
      <c r="P2537" t="n">
        <v>0</v>
      </c>
      <c r="Q2537" t="n">
        <v>0</v>
      </c>
      <c r="R2537" t="n">
        <v>0</v>
      </c>
      <c r="S2537" t="inlineStr"/>
      <c r="T2537" t="inlineStr">
        <is>
          <t>519-2024-06-30</t>
        </is>
      </c>
      <c r="U2537" t="n">
        <v>30</v>
      </c>
      <c r="V2537" t="inlineStr">
        <is>
          <t>No Aplica</t>
        </is>
      </c>
    </row>
    <row r="2538">
      <c r="A2538" t="n">
        <v>519</v>
      </c>
      <c r="B2538" t="inlineStr">
        <is>
          <t>% de publicaciones con sentimiento neutro o negativo</t>
        </is>
      </c>
      <c r="C2538" t="inlineStr">
        <is>
          <t>COMUNICACIÓN Y POSICIONAMIENTO ESTRATÉGICO</t>
        </is>
      </c>
      <c r="D2538" t="inlineStr">
        <is>
          <t>Semestral</t>
        </is>
      </c>
      <c r="E2538" t="inlineStr">
        <is>
          <t>Positivo</t>
        </is>
      </c>
      <c r="F2538" s="138" t="n">
        <v>45657</v>
      </c>
      <c r="K2538" t="inlineStr">
        <is>
          <t>100.0%</t>
        </is>
      </c>
      <c r="L2538" t="inlineStr">
        <is>
          <t>No Aplica</t>
        </is>
      </c>
      <c r="M2538" t="n">
        <v>2024</v>
      </c>
      <c r="N2538" t="inlineStr">
        <is>
          <t>Diciembre</t>
        </is>
      </c>
      <c r="O2538" t="inlineStr">
        <is>
          <t>2024-2</t>
        </is>
      </c>
      <c r="P2538" t="n">
        <v>0</v>
      </c>
      <c r="Q2538" t="n">
        <v>0</v>
      </c>
      <c r="R2538" t="n">
        <v>0</v>
      </c>
      <c r="S2538" t="inlineStr"/>
      <c r="T2538" t="inlineStr">
        <is>
          <t>519-2024-12-31</t>
        </is>
      </c>
      <c r="U2538" t="n">
        <v>31</v>
      </c>
      <c r="V2538" t="inlineStr">
        <is>
          <t>No Aplica</t>
        </is>
      </c>
    </row>
    <row r="2539">
      <c r="A2539" t="n">
        <v>523</v>
      </c>
      <c r="B2539" t="inlineStr">
        <is>
          <t>Ingresos totales de educación para la vida</t>
        </is>
      </c>
      <c r="C2539" t="inlineStr">
        <is>
          <t>GESTIÓN FINANCIERA</t>
        </is>
      </c>
      <c r="D2539" t="inlineStr">
        <is>
          <t>Semestral</t>
        </is>
      </c>
      <c r="E2539" t="inlineStr">
        <is>
          <t>Positivo</t>
        </is>
      </c>
      <c r="F2539" s="138" t="n">
        <v>44742</v>
      </c>
      <c r="K2539" t="inlineStr">
        <is>
          <t>190.0%</t>
        </is>
      </c>
      <c r="L2539" t="inlineStr">
        <is>
          <t>No Aplica</t>
        </is>
      </c>
      <c r="M2539" t="n">
        <v>2022</v>
      </c>
      <c r="N2539" t="inlineStr">
        <is>
          <t>Junio</t>
        </is>
      </c>
      <c r="O2539" t="inlineStr">
        <is>
          <t>2022-1</t>
        </is>
      </c>
      <c r="P2539" t="n">
        <v>0</v>
      </c>
      <c r="Q2539" t="n">
        <v>0</v>
      </c>
      <c r="R2539" t="n">
        <v>0</v>
      </c>
      <c r="S2539" t="inlineStr"/>
      <c r="T2539" t="inlineStr">
        <is>
          <t>523-2022-06-30</t>
        </is>
      </c>
      <c r="U2539" t="n">
        <v>30</v>
      </c>
      <c r="V2539" t="inlineStr">
        <is>
          <t>No Aplica</t>
        </is>
      </c>
    </row>
    <row r="2540">
      <c r="A2540" t="n">
        <v>523</v>
      </c>
      <c r="B2540" t="inlineStr">
        <is>
          <t>Ingresos totales de educación para la vida</t>
        </is>
      </c>
      <c r="C2540" t="inlineStr">
        <is>
          <t>GESTIÓN FINANCIERA</t>
        </is>
      </c>
      <c r="D2540" t="inlineStr">
        <is>
          <t>Semestral</t>
        </is>
      </c>
      <c r="E2540" t="inlineStr">
        <is>
          <t>Positivo</t>
        </is>
      </c>
      <c r="F2540" s="138" t="n">
        <v>44926</v>
      </c>
      <c r="K2540" t="inlineStr">
        <is>
          <t>190.0%</t>
        </is>
      </c>
      <c r="L2540" t="inlineStr">
        <is>
          <t>No Aplica</t>
        </is>
      </c>
      <c r="M2540" t="n">
        <v>2022</v>
      </c>
      <c r="N2540" t="inlineStr">
        <is>
          <t>Diciembre</t>
        </is>
      </c>
      <c r="O2540" t="inlineStr">
        <is>
          <t>2022-2</t>
        </is>
      </c>
      <c r="P2540" t="n">
        <v>0</v>
      </c>
      <c r="Q2540" t="n">
        <v>0</v>
      </c>
      <c r="R2540" t="n">
        <v>0</v>
      </c>
      <c r="S2540" t="inlineStr"/>
      <c r="T2540" t="inlineStr">
        <is>
          <t>523-2022-12-31</t>
        </is>
      </c>
      <c r="U2540" t="n">
        <v>31</v>
      </c>
      <c r="V2540" t="inlineStr">
        <is>
          <t>No Aplica</t>
        </is>
      </c>
    </row>
    <row r="2541">
      <c r="A2541" t="n">
        <v>523</v>
      </c>
      <c r="B2541" t="inlineStr">
        <is>
          <t>Ingresos totales de educación para la vida</t>
        </is>
      </c>
      <c r="C2541" t="inlineStr">
        <is>
          <t>GESTIÓN FINANCIERA</t>
        </is>
      </c>
      <c r="D2541" t="inlineStr">
        <is>
          <t>Semestral</t>
        </is>
      </c>
      <c r="E2541" t="inlineStr">
        <is>
          <t>Positivo</t>
        </is>
      </c>
      <c r="F2541" s="138" t="n">
        <v>45107</v>
      </c>
      <c r="K2541" t="inlineStr">
        <is>
          <t>190.0%</t>
        </is>
      </c>
      <c r="L2541" t="inlineStr">
        <is>
          <t>No Aplica</t>
        </is>
      </c>
      <c r="M2541" t="n">
        <v>2023</v>
      </c>
      <c r="N2541" t="inlineStr">
        <is>
          <t>Junio</t>
        </is>
      </c>
      <c r="O2541" t="inlineStr">
        <is>
          <t>2023-1</t>
        </is>
      </c>
      <c r="P2541" t="n">
        <v>0</v>
      </c>
      <c r="Q2541" t="n">
        <v>0</v>
      </c>
      <c r="R2541" t="n">
        <v>0</v>
      </c>
      <c r="S2541" t="inlineStr"/>
      <c r="T2541" t="inlineStr">
        <is>
          <t>523-2023-06-30</t>
        </is>
      </c>
      <c r="U2541" t="n">
        <v>30</v>
      </c>
      <c r="V2541" t="inlineStr">
        <is>
          <t>No Aplica</t>
        </is>
      </c>
    </row>
    <row r="2542">
      <c r="A2542" t="n">
        <v>523</v>
      </c>
      <c r="B2542" t="inlineStr">
        <is>
          <t>Ingresos totales de educación para la vida</t>
        </is>
      </c>
      <c r="C2542" t="inlineStr">
        <is>
          <t>GESTIÓN FINANCIERA</t>
        </is>
      </c>
      <c r="D2542" t="inlineStr">
        <is>
          <t>Semestral</t>
        </is>
      </c>
      <c r="E2542" t="inlineStr">
        <is>
          <t>Positivo</t>
        </is>
      </c>
      <c r="F2542" s="138" t="n">
        <v>45291</v>
      </c>
      <c r="K2542" t="inlineStr">
        <is>
          <t>190.0%</t>
        </is>
      </c>
      <c r="L2542" t="inlineStr">
        <is>
          <t>No Aplica</t>
        </is>
      </c>
      <c r="M2542" t="n">
        <v>2023</v>
      </c>
      <c r="N2542" t="inlineStr">
        <is>
          <t>Diciembre</t>
        </is>
      </c>
      <c r="O2542" t="inlineStr">
        <is>
          <t>2023-2</t>
        </is>
      </c>
      <c r="P2542" t="n">
        <v>0</v>
      </c>
      <c r="Q2542" t="n">
        <v>0</v>
      </c>
      <c r="R2542" t="n">
        <v>0</v>
      </c>
      <c r="S2542" t="inlineStr"/>
      <c r="T2542" t="inlineStr">
        <is>
          <t>523-2023-12-31</t>
        </is>
      </c>
      <c r="U2542" t="n">
        <v>31</v>
      </c>
      <c r="V2542" t="inlineStr">
        <is>
          <t>No Aplica</t>
        </is>
      </c>
    </row>
    <row r="2543">
      <c r="A2543" t="n">
        <v>523</v>
      </c>
      <c r="B2543" t="inlineStr">
        <is>
          <t>Ingresos totales de educación para la vida</t>
        </is>
      </c>
      <c r="C2543" t="inlineStr">
        <is>
          <t>GESTIÓN FINANCIERA</t>
        </is>
      </c>
      <c r="D2543" t="inlineStr">
        <is>
          <t>Semestral</t>
        </is>
      </c>
      <c r="E2543" t="inlineStr">
        <is>
          <t>Positivo</t>
        </is>
      </c>
      <c r="F2543" s="138" t="n">
        <v>45473</v>
      </c>
      <c r="K2543" t="inlineStr">
        <is>
          <t>190.0%</t>
        </is>
      </c>
      <c r="L2543" t="inlineStr">
        <is>
          <t>No Aplica</t>
        </is>
      </c>
      <c r="M2543" t="n">
        <v>2024</v>
      </c>
      <c r="N2543" t="inlineStr">
        <is>
          <t>Junio</t>
        </is>
      </c>
      <c r="O2543" t="inlineStr">
        <is>
          <t>2024-1</t>
        </is>
      </c>
      <c r="P2543" t="n">
        <v>0</v>
      </c>
      <c r="Q2543" t="n">
        <v>0</v>
      </c>
      <c r="R2543" t="n">
        <v>0</v>
      </c>
      <c r="S2543" t="inlineStr"/>
      <c r="T2543" t="inlineStr">
        <is>
          <t>523-2024-06-30</t>
        </is>
      </c>
      <c r="U2543" t="n">
        <v>30</v>
      </c>
      <c r="V2543" t="inlineStr">
        <is>
          <t>No Aplica</t>
        </is>
      </c>
    </row>
    <row r="2544">
      <c r="A2544" t="n">
        <v>523</v>
      </c>
      <c r="B2544" t="inlineStr">
        <is>
          <t>Ingresos totales de educación para la vida</t>
        </is>
      </c>
      <c r="C2544" t="inlineStr">
        <is>
          <t>GESTIÓN FINANCIERA</t>
        </is>
      </c>
      <c r="D2544" t="inlineStr">
        <is>
          <t>Semestral</t>
        </is>
      </c>
      <c r="E2544" t="inlineStr">
        <is>
          <t>Positivo</t>
        </is>
      </c>
      <c r="F2544" s="138" t="n">
        <v>45657</v>
      </c>
      <c r="K2544" t="inlineStr">
        <is>
          <t>190.0%</t>
        </is>
      </c>
      <c r="L2544" t="inlineStr">
        <is>
          <t>No Aplica</t>
        </is>
      </c>
      <c r="M2544" t="n">
        <v>2024</v>
      </c>
      <c r="N2544" t="inlineStr">
        <is>
          <t>Diciembre</t>
        </is>
      </c>
      <c r="O2544" t="inlineStr">
        <is>
          <t>2024-2</t>
        </is>
      </c>
      <c r="P2544" t="n">
        <v>0</v>
      </c>
      <c r="Q2544" t="n">
        <v>0</v>
      </c>
      <c r="R2544" t="n">
        <v>0</v>
      </c>
      <c r="S2544" t="inlineStr"/>
      <c r="T2544" t="inlineStr">
        <is>
          <t>523-2024-12-31</t>
        </is>
      </c>
      <c r="U2544" t="n">
        <v>31</v>
      </c>
      <c r="V2544" t="inlineStr">
        <is>
          <t>No Aplica</t>
        </is>
      </c>
    </row>
    <row r="2545">
      <c r="A2545" t="n">
        <v>524</v>
      </c>
      <c r="B2545" t="inlineStr">
        <is>
          <t>Total Leads por canales de captación</t>
        </is>
      </c>
      <c r="C2545" t="inlineStr">
        <is>
          <t>MERCADEO, ADMISIONES  Y MATRÍCULA</t>
        </is>
      </c>
      <c r="D2545" t="inlineStr">
        <is>
          <t>Semestral</t>
        </is>
      </c>
      <c r="E2545" t="inlineStr">
        <is>
          <t>Positivo</t>
        </is>
      </c>
      <c r="F2545" s="138" t="n">
        <v>44742</v>
      </c>
      <c r="G2545" t="n">
        <v>100</v>
      </c>
      <c r="K2545" t="inlineStr">
        <is>
          <t>243.41%</t>
        </is>
      </c>
      <c r="L2545" t="inlineStr">
        <is>
          <t>No Aplica</t>
        </is>
      </c>
      <c r="M2545" t="n">
        <v>2022</v>
      </c>
      <c r="N2545" t="inlineStr">
        <is>
          <t>Junio</t>
        </is>
      </c>
      <c r="O2545" t="inlineStr">
        <is>
          <t>2022-1</t>
        </is>
      </c>
      <c r="P2545" t="n">
        <v>0</v>
      </c>
      <c r="Q2545" t="n">
        <v>0</v>
      </c>
      <c r="R2545" t="n">
        <v>0</v>
      </c>
      <c r="S2545" t="inlineStr"/>
      <c r="T2545" t="inlineStr">
        <is>
          <t>524-2022-06-30</t>
        </is>
      </c>
      <c r="U2545" t="n">
        <v>30</v>
      </c>
      <c r="V2545" t="inlineStr">
        <is>
          <t>No Aplica</t>
        </is>
      </c>
    </row>
    <row r="2546">
      <c r="A2546" t="n">
        <v>524</v>
      </c>
      <c r="B2546" t="inlineStr">
        <is>
          <t>Total Leads por canales de captación</t>
        </is>
      </c>
      <c r="C2546" t="inlineStr">
        <is>
          <t>MERCADEO, ADMISIONES  Y MATRÍCULA</t>
        </is>
      </c>
      <c r="D2546" t="inlineStr">
        <is>
          <t>Semestral</t>
        </is>
      </c>
      <c r="E2546" t="inlineStr">
        <is>
          <t>Positivo</t>
        </is>
      </c>
      <c r="F2546" s="138" t="n">
        <v>44926</v>
      </c>
      <c r="G2546" t="n">
        <v>100</v>
      </c>
      <c r="K2546" t="inlineStr">
        <is>
          <t>243.41%</t>
        </is>
      </c>
      <c r="L2546" t="inlineStr">
        <is>
          <t>No Aplica</t>
        </is>
      </c>
      <c r="M2546" t="n">
        <v>2022</v>
      </c>
      <c r="N2546" t="inlineStr">
        <is>
          <t>Diciembre</t>
        </is>
      </c>
      <c r="O2546" t="inlineStr">
        <is>
          <t>2022-2</t>
        </is>
      </c>
      <c r="P2546" t="n">
        <v>0</v>
      </c>
      <c r="Q2546" t="n">
        <v>0</v>
      </c>
      <c r="R2546" t="n">
        <v>0</v>
      </c>
      <c r="S2546" t="inlineStr"/>
      <c r="T2546" t="inlineStr">
        <is>
          <t>524-2022-12-31</t>
        </is>
      </c>
      <c r="U2546" t="n">
        <v>31</v>
      </c>
      <c r="V2546" t="inlineStr">
        <is>
          <t>No Aplica</t>
        </is>
      </c>
    </row>
    <row r="2547">
      <c r="A2547" t="n">
        <v>524</v>
      </c>
      <c r="B2547" t="inlineStr">
        <is>
          <t>Total Leads por canales de captación</t>
        </is>
      </c>
      <c r="C2547" t="inlineStr">
        <is>
          <t>MERCADEO, ADMISIONES  Y MATRÍCULA</t>
        </is>
      </c>
      <c r="D2547" t="inlineStr">
        <is>
          <t>Semestral</t>
        </is>
      </c>
      <c r="E2547" t="inlineStr">
        <is>
          <t>Positivo</t>
        </is>
      </c>
      <c r="F2547" s="138" t="n">
        <v>45107</v>
      </c>
      <c r="G2547" t="n">
        <v>100</v>
      </c>
      <c r="K2547" t="inlineStr">
        <is>
          <t>243.41%</t>
        </is>
      </c>
      <c r="L2547" t="inlineStr">
        <is>
          <t>No Aplica</t>
        </is>
      </c>
      <c r="M2547" t="n">
        <v>2023</v>
      </c>
      <c r="N2547" t="inlineStr">
        <is>
          <t>Junio</t>
        </is>
      </c>
      <c r="O2547" t="inlineStr">
        <is>
          <t>2023-1</t>
        </is>
      </c>
      <c r="P2547" t="n">
        <v>0</v>
      </c>
      <c r="Q2547" t="n">
        <v>0</v>
      </c>
      <c r="R2547" t="n">
        <v>0</v>
      </c>
      <c r="S2547" t="inlineStr"/>
      <c r="T2547" t="inlineStr">
        <is>
          <t>524-2023-06-30</t>
        </is>
      </c>
      <c r="U2547" t="n">
        <v>30</v>
      </c>
      <c r="V2547" t="inlineStr">
        <is>
          <t>No Aplica</t>
        </is>
      </c>
    </row>
    <row r="2548">
      <c r="A2548" t="n">
        <v>524</v>
      </c>
      <c r="B2548" t="inlineStr">
        <is>
          <t>Total Leads por canales de captación</t>
        </is>
      </c>
      <c r="C2548" t="inlineStr">
        <is>
          <t>MERCADEO, ADMISIONES  Y MATRÍCULA</t>
        </is>
      </c>
      <c r="D2548" t="inlineStr">
        <is>
          <t>Semestral</t>
        </is>
      </c>
      <c r="E2548" t="inlineStr">
        <is>
          <t>Positivo</t>
        </is>
      </c>
      <c r="F2548" s="138" t="n">
        <v>45291</v>
      </c>
      <c r="G2548" t="n">
        <v>100</v>
      </c>
      <c r="K2548" t="inlineStr">
        <is>
          <t>243.41%</t>
        </is>
      </c>
      <c r="L2548" t="inlineStr">
        <is>
          <t>No Aplica</t>
        </is>
      </c>
      <c r="M2548" t="n">
        <v>2023</v>
      </c>
      <c r="N2548" t="inlineStr">
        <is>
          <t>Diciembre</t>
        </is>
      </c>
      <c r="O2548" t="inlineStr">
        <is>
          <t>2023-2</t>
        </is>
      </c>
      <c r="P2548" t="n">
        <v>0</v>
      </c>
      <c r="Q2548" t="n">
        <v>0</v>
      </c>
      <c r="R2548" t="n">
        <v>0</v>
      </c>
      <c r="S2548" t="inlineStr"/>
      <c r="T2548" t="inlineStr">
        <is>
          <t>524-2023-12-31</t>
        </is>
      </c>
      <c r="U2548" t="n">
        <v>31</v>
      </c>
      <c r="V2548" t="inlineStr">
        <is>
          <t>No Aplica</t>
        </is>
      </c>
    </row>
    <row r="2549">
      <c r="A2549" t="n">
        <v>524</v>
      </c>
      <c r="B2549" t="inlineStr">
        <is>
          <t>Total Leads por canales de captación</t>
        </is>
      </c>
      <c r="C2549" t="inlineStr">
        <is>
          <t>MERCADEO, ADMISIONES  Y MATRÍCULA</t>
        </is>
      </c>
      <c r="D2549" t="inlineStr">
        <is>
          <t>Semestral</t>
        </is>
      </c>
      <c r="E2549" t="inlineStr">
        <is>
          <t>Positivo</t>
        </is>
      </c>
      <c r="F2549" s="138" t="n">
        <v>45473</v>
      </c>
      <c r="G2549" t="n">
        <v>100</v>
      </c>
      <c r="K2549" t="inlineStr">
        <is>
          <t>243.41%</t>
        </is>
      </c>
      <c r="L2549" t="inlineStr">
        <is>
          <t>No Aplica</t>
        </is>
      </c>
      <c r="M2549" t="n">
        <v>2024</v>
      </c>
      <c r="N2549" t="inlineStr">
        <is>
          <t>Junio</t>
        </is>
      </c>
      <c r="O2549" t="inlineStr">
        <is>
          <t>2024-1</t>
        </is>
      </c>
      <c r="P2549" t="n">
        <v>0</v>
      </c>
      <c r="Q2549" t="n">
        <v>0</v>
      </c>
      <c r="R2549" t="n">
        <v>0</v>
      </c>
      <c r="S2549" t="inlineStr"/>
      <c r="T2549" t="inlineStr">
        <is>
          <t>524-2024-06-30</t>
        </is>
      </c>
      <c r="U2549" t="n">
        <v>30</v>
      </c>
      <c r="V2549" t="inlineStr">
        <is>
          <t>No Aplica</t>
        </is>
      </c>
    </row>
    <row r="2550">
      <c r="A2550" t="n">
        <v>524</v>
      </c>
      <c r="B2550" t="inlineStr">
        <is>
          <t>Total Leads por canales de captación</t>
        </is>
      </c>
      <c r="C2550" t="inlineStr">
        <is>
          <t>MERCADEO, ADMISIONES  Y MATRÍCULA</t>
        </is>
      </c>
      <c r="D2550" t="inlineStr">
        <is>
          <t>Semestral</t>
        </is>
      </c>
      <c r="E2550" t="inlineStr">
        <is>
          <t>Positivo</t>
        </is>
      </c>
      <c r="F2550" s="138" t="n">
        <v>45657</v>
      </c>
      <c r="G2550" t="n">
        <v>100</v>
      </c>
      <c r="K2550" t="inlineStr">
        <is>
          <t>243.41%</t>
        </is>
      </c>
      <c r="L2550" t="inlineStr">
        <is>
          <t>No Aplica</t>
        </is>
      </c>
      <c r="M2550" t="n">
        <v>2024</v>
      </c>
      <c r="N2550" t="inlineStr">
        <is>
          <t>Diciembre</t>
        </is>
      </c>
      <c r="O2550" t="inlineStr">
        <is>
          <t>2024-2</t>
        </is>
      </c>
      <c r="P2550" t="n">
        <v>0</v>
      </c>
      <c r="Q2550" t="n">
        <v>0</v>
      </c>
      <c r="R2550" t="n">
        <v>0</v>
      </c>
      <c r="S2550" t="inlineStr"/>
      <c r="T2550" t="inlineStr">
        <is>
          <t>524-2024-12-31</t>
        </is>
      </c>
      <c r="U2550" t="n">
        <v>31</v>
      </c>
      <c r="V2550" t="inlineStr">
        <is>
          <t>No Aplica</t>
        </is>
      </c>
    </row>
    <row r="2551">
      <c r="A2551" t="n">
        <v>527</v>
      </c>
      <c r="B2551" t="inlineStr">
        <is>
          <t>Participación de Grupos de Interés en la construcción del nuevo plan de desarrollo (PDI)</t>
        </is>
      </c>
      <c r="C2551" t="inlineStr">
        <is>
          <t>DIRECCIONAMIENTO ESTRATÉGICO</t>
        </is>
      </c>
      <c r="D2551" t="inlineStr">
        <is>
          <t>Anual</t>
        </is>
      </c>
      <c r="E2551" t="inlineStr">
        <is>
          <t>Positivo</t>
        </is>
      </c>
      <c r="F2551" s="138" t="n">
        <v>46022</v>
      </c>
      <c r="G2551" t="n">
        <v>100</v>
      </c>
      <c r="H2551" t="n">
        <v>197.94</v>
      </c>
      <c r="I2551" s="76" t="n">
        <v>1.3</v>
      </c>
      <c r="J2551" s="76" t="n">
        <v>1.9794</v>
      </c>
      <c r="K2551" t="inlineStr">
        <is>
          <t>%</t>
        </is>
      </c>
      <c r="L2551" t="inlineStr">
        <is>
          <t>%</t>
        </is>
      </c>
      <c r="M2551" t="n">
        <v>2025</v>
      </c>
      <c r="N2551" t="inlineStr">
        <is>
          <t>Diciembre</t>
        </is>
      </c>
      <c r="O2551" t="inlineStr">
        <is>
          <t>2025-2</t>
        </is>
      </c>
      <c r="P2551" t="n">
        <v>0</v>
      </c>
      <c r="Q2551" t="n">
        <v>0</v>
      </c>
      <c r="R2551" t="n">
        <v>0</v>
      </c>
      <c r="S2551" t="inlineStr"/>
      <c r="T2551" t="inlineStr">
        <is>
          <t>527-2025-12-31</t>
        </is>
      </c>
      <c r="U2551" t="n">
        <v>31</v>
      </c>
      <c r="V2551" t="inlineStr"/>
    </row>
    <row r="2552">
      <c r="A2552" t="n">
        <v>529</v>
      </c>
      <c r="B2552" t="inlineStr">
        <is>
          <t>Oportunidad en la solución de solicitudes de infraestructura</t>
        </is>
      </c>
      <c r="C2552" t="inlineStr">
        <is>
          <t>INFRAESTRUCTURA Y SERVICIOS ADMINISTRATIVOS</t>
        </is>
      </c>
      <c r="D2552" t="inlineStr">
        <is>
          <t>Trimestral</t>
        </is>
      </c>
      <c r="E2552" t="inlineStr">
        <is>
          <t>Positivo</t>
        </is>
      </c>
      <c r="F2552" s="138" t="n">
        <v>44742</v>
      </c>
      <c r="K2552" t="n">
        <v/>
      </c>
      <c r="L2552" t="inlineStr">
        <is>
          <t>No Aplica</t>
        </is>
      </c>
      <c r="M2552" t="n">
        <v>2022</v>
      </c>
      <c r="N2552" t="inlineStr">
        <is>
          <t>Junio</t>
        </is>
      </c>
      <c r="O2552" t="inlineStr">
        <is>
          <t>2022-1</t>
        </is>
      </c>
      <c r="P2552" t="n">
        <v>0</v>
      </c>
      <c r="Q2552" t="n">
        <v>0</v>
      </c>
      <c r="R2552" t="n">
        <v>0</v>
      </c>
      <c r="S2552" t="inlineStr"/>
      <c r="T2552" t="inlineStr">
        <is>
          <t>529-2022-06-30</t>
        </is>
      </c>
      <c r="U2552" t="n">
        <v>30</v>
      </c>
      <c r="V2552" t="inlineStr">
        <is>
          <t>No Aplica</t>
        </is>
      </c>
    </row>
    <row r="2553">
      <c r="A2553" t="n">
        <v>529</v>
      </c>
      <c r="B2553" t="inlineStr">
        <is>
          <t>Oportunidad en la solución de solicitudes de infraestructura</t>
        </is>
      </c>
      <c r="C2553" t="inlineStr">
        <is>
          <t>INFRAESTRUCTURA Y SERVICIOS ADMINISTRATIVOS</t>
        </is>
      </c>
      <c r="D2553" t="inlineStr">
        <is>
          <t>Trimestral</t>
        </is>
      </c>
      <c r="E2553" t="inlineStr">
        <is>
          <t>Positivo</t>
        </is>
      </c>
      <c r="F2553" s="138" t="n">
        <v>44926</v>
      </c>
      <c r="K2553" t="n">
        <v/>
      </c>
      <c r="L2553" t="inlineStr">
        <is>
          <t>No Aplica</t>
        </is>
      </c>
      <c r="M2553" t="n">
        <v>2022</v>
      </c>
      <c r="N2553" t="inlineStr">
        <is>
          <t>Diciembre</t>
        </is>
      </c>
      <c r="O2553" t="inlineStr">
        <is>
          <t>2022-2</t>
        </is>
      </c>
      <c r="P2553" t="n">
        <v>0</v>
      </c>
      <c r="Q2553" t="n">
        <v>0</v>
      </c>
      <c r="R2553" t="n">
        <v>0</v>
      </c>
      <c r="S2553" t="inlineStr"/>
      <c r="T2553" t="inlineStr">
        <is>
          <t>529-2022-12-31</t>
        </is>
      </c>
      <c r="U2553" t="n">
        <v>31</v>
      </c>
      <c r="V2553" t="inlineStr">
        <is>
          <t>No Aplica</t>
        </is>
      </c>
    </row>
    <row r="2554">
      <c r="A2554" t="n">
        <v>529</v>
      </c>
      <c r="B2554" t="inlineStr">
        <is>
          <t>Oportunidad en la solución de solicitudes de infraestructura</t>
        </is>
      </c>
      <c r="C2554" t="inlineStr">
        <is>
          <t>INFRAESTRUCTURA Y SERVICIOS ADMINISTRATIVOS</t>
        </is>
      </c>
      <c r="D2554" t="inlineStr">
        <is>
          <t>Trimestral</t>
        </is>
      </c>
      <c r="E2554" t="inlineStr">
        <is>
          <t>Positivo</t>
        </is>
      </c>
      <c r="F2554" s="138" t="n">
        <v>45291</v>
      </c>
      <c r="K2554" t="n">
        <v/>
      </c>
      <c r="L2554" t="inlineStr">
        <is>
          <t>No Aplica</t>
        </is>
      </c>
      <c r="M2554" t="n">
        <v>2023</v>
      </c>
      <c r="N2554" t="inlineStr">
        <is>
          <t>Diciembre</t>
        </is>
      </c>
      <c r="O2554" t="inlineStr">
        <is>
          <t>2023-2</t>
        </is>
      </c>
      <c r="P2554" t="n">
        <v>0</v>
      </c>
      <c r="Q2554" t="n">
        <v>0</v>
      </c>
      <c r="R2554" t="n">
        <v>0</v>
      </c>
      <c r="S2554" t="inlineStr"/>
      <c r="T2554" t="inlineStr">
        <is>
          <t>529-2023-12-31</t>
        </is>
      </c>
      <c r="U2554" t="n">
        <v>31</v>
      </c>
      <c r="V2554" t="inlineStr">
        <is>
          <t>No Aplica</t>
        </is>
      </c>
    </row>
    <row r="2555">
      <c r="A2555" t="n">
        <v>529</v>
      </c>
      <c r="B2555" t="inlineStr">
        <is>
          <t>Oportunidad en la solución de solicitudes de infraestructura</t>
        </is>
      </c>
      <c r="C2555" t="inlineStr">
        <is>
          <t>INFRAESTRUCTURA Y SERVICIOS ADMINISTRATIVOS</t>
        </is>
      </c>
      <c r="D2555" t="inlineStr">
        <is>
          <t>Trimestral</t>
        </is>
      </c>
      <c r="E2555" t="inlineStr">
        <is>
          <t>Positivo</t>
        </is>
      </c>
      <c r="F2555" s="138" t="n">
        <v>45473</v>
      </c>
      <c r="K2555" t="n">
        <v/>
      </c>
      <c r="L2555" t="inlineStr">
        <is>
          <t>No Aplica</t>
        </is>
      </c>
      <c r="M2555" t="n">
        <v>2024</v>
      </c>
      <c r="N2555" t="inlineStr">
        <is>
          <t>Junio</t>
        </is>
      </c>
      <c r="O2555" t="inlineStr">
        <is>
          <t>2024-1</t>
        </is>
      </c>
      <c r="P2555" t="n">
        <v>0</v>
      </c>
      <c r="Q2555" t="n">
        <v>0</v>
      </c>
      <c r="R2555" t="n">
        <v>0</v>
      </c>
      <c r="S2555" t="inlineStr"/>
      <c r="T2555" t="inlineStr">
        <is>
          <t>529-2024-06-30</t>
        </is>
      </c>
      <c r="U2555" t="n">
        <v>30</v>
      </c>
      <c r="V2555" t="inlineStr">
        <is>
          <t>No Aplica</t>
        </is>
      </c>
    </row>
    <row r="2556">
      <c r="A2556" t="n">
        <v>529</v>
      </c>
      <c r="B2556" t="inlineStr">
        <is>
          <t>Oportunidad en la solución de solicitudes de infraestructura</t>
        </is>
      </c>
      <c r="C2556" t="inlineStr">
        <is>
          <t>INFRAESTRUCTURA Y SERVICIOS ADMINISTRATIVOS</t>
        </is>
      </c>
      <c r="D2556" t="inlineStr">
        <is>
          <t>Trimestral</t>
        </is>
      </c>
      <c r="E2556" t="inlineStr">
        <is>
          <t>Positivo</t>
        </is>
      </c>
      <c r="F2556" s="138" t="n">
        <v>45657</v>
      </c>
      <c r="K2556" t="n">
        <v/>
      </c>
      <c r="L2556" t="inlineStr">
        <is>
          <t>No Aplica</t>
        </is>
      </c>
      <c r="M2556" t="n">
        <v>2024</v>
      </c>
      <c r="N2556" t="inlineStr">
        <is>
          <t>Diciembre</t>
        </is>
      </c>
      <c r="O2556" t="inlineStr">
        <is>
          <t>2024-2</t>
        </is>
      </c>
      <c r="P2556" t="n">
        <v>0</v>
      </c>
      <c r="Q2556" t="n">
        <v>0</v>
      </c>
      <c r="R2556" t="n">
        <v>0</v>
      </c>
      <c r="S2556" t="inlineStr"/>
      <c r="T2556" t="inlineStr">
        <is>
          <t>529-2024-12-31</t>
        </is>
      </c>
      <c r="U2556" t="n">
        <v>31</v>
      </c>
      <c r="V2556" t="inlineStr">
        <is>
          <t>No Aplica</t>
        </is>
      </c>
    </row>
    <row r="2557">
      <c r="A2557" t="n">
        <v>529</v>
      </c>
      <c r="B2557" t="inlineStr">
        <is>
          <t>Oportunidad en la solución de solicitudes de infraestructura</t>
        </is>
      </c>
      <c r="C2557" t="inlineStr">
        <is>
          <t>INFRAESTRUCTURA Y SERVICIOS ADMINISTRATIVOS</t>
        </is>
      </c>
      <c r="D2557" t="inlineStr">
        <is>
          <t>Trimestral</t>
        </is>
      </c>
      <c r="E2557" t="inlineStr">
        <is>
          <t>Positivo</t>
        </is>
      </c>
      <c r="F2557" s="138" t="n">
        <v>46022</v>
      </c>
      <c r="G2557" t="n">
        <v>90</v>
      </c>
      <c r="H2557" t="n">
        <v>97.97</v>
      </c>
      <c r="I2557" s="76" t="n">
        <v>1.088555555555555</v>
      </c>
      <c r="J2557" s="76" t="n">
        <v>1.088555555555555</v>
      </c>
      <c r="K2557" t="n">
        <v/>
      </c>
      <c r="L2557" t="n">
        <v/>
      </c>
      <c r="M2557" t="n">
        <v>2025</v>
      </c>
      <c r="N2557" t="inlineStr">
        <is>
          <t>Diciembre</t>
        </is>
      </c>
      <c r="O2557" t="inlineStr">
        <is>
          <t>2025-2</t>
        </is>
      </c>
      <c r="P2557" t="n">
        <v>0</v>
      </c>
      <c r="Q2557" t="n">
        <v>0</v>
      </c>
      <c r="R2557" t="n">
        <v>0</v>
      </c>
      <c r="S2557" t="inlineStr"/>
      <c r="T2557" t="inlineStr">
        <is>
          <t>529-2025-12-31</t>
        </is>
      </c>
      <c r="U2557" t="n">
        <v>31</v>
      </c>
      <c r="V2557" t="inlineStr"/>
    </row>
    <row r="2558">
      <c r="A2558" t="n">
        <v>530</v>
      </c>
      <c r="B2558" t="inlineStr">
        <is>
          <t>Índice de Cumplimiento del Sprint</t>
        </is>
      </c>
      <c r="C2558" t="inlineStr">
        <is>
          <t>GESTIÓN DE LA TECNOLOGÍA E INNOVACIÓN DIGITAL</t>
        </is>
      </c>
      <c r="D2558" t="inlineStr">
        <is>
          <t>Semestral</t>
        </is>
      </c>
      <c r="E2558" t="inlineStr">
        <is>
          <t>Positivo</t>
        </is>
      </c>
      <c r="F2558" s="138" t="n">
        <v>46022</v>
      </c>
      <c r="G2558" t="n">
        <v>97</v>
      </c>
      <c r="H2558" t="n">
        <v>85.56</v>
      </c>
      <c r="I2558" s="76" t="n">
        <v>0.8820618556701031</v>
      </c>
      <c r="J2558" s="76" t="n">
        <v>0.8820618556701031</v>
      </c>
      <c r="K2558" t="inlineStr">
        <is>
          <t>%</t>
        </is>
      </c>
      <c r="L2558" t="inlineStr">
        <is>
          <t>%</t>
        </is>
      </c>
      <c r="M2558" t="n">
        <v>2025</v>
      </c>
      <c r="N2558" t="inlineStr">
        <is>
          <t>Diciembre</t>
        </is>
      </c>
      <c r="O2558" t="inlineStr">
        <is>
          <t>2025-2</t>
        </is>
      </c>
      <c r="P2558" t="n">
        <v>0</v>
      </c>
      <c r="Q2558" t="n">
        <v>0</v>
      </c>
      <c r="R2558" t="n">
        <v>0</v>
      </c>
      <c r="S2558" t="inlineStr"/>
      <c r="T2558" t="inlineStr">
        <is>
          <t>530-2025-12-31</t>
        </is>
      </c>
      <c r="U2558" t="n">
        <v>31</v>
      </c>
      <c r="V2558" t="inlineStr"/>
    </row>
    <row r="2559">
      <c r="A2559" t="n">
        <v>531</v>
      </c>
      <c r="B2559" t="inlineStr">
        <is>
          <t>Eficiencia de capacidad instalada</t>
        </is>
      </c>
      <c r="C2559" t="inlineStr">
        <is>
          <t>GESTIÓN DE LA TECNOLOGÍA E INNOVACIÓN DIGITAL</t>
        </is>
      </c>
      <c r="D2559" t="inlineStr">
        <is>
          <t>Semestral</t>
        </is>
      </c>
      <c r="E2559" t="inlineStr">
        <is>
          <t>Positivo</t>
        </is>
      </c>
      <c r="F2559" s="138" t="n">
        <v>46022</v>
      </c>
      <c r="G2559" t="n">
        <v>90</v>
      </c>
      <c r="H2559" t="n">
        <v>93.94</v>
      </c>
      <c r="I2559" s="76" t="n">
        <v>1.043777777777778</v>
      </c>
      <c r="J2559" s="76" t="n">
        <v>1.043777777777778</v>
      </c>
      <c r="K2559" t="inlineStr">
        <is>
          <t>%</t>
        </is>
      </c>
      <c r="L2559" t="inlineStr">
        <is>
          <t>%</t>
        </is>
      </c>
      <c r="M2559" t="n">
        <v>2025</v>
      </c>
      <c r="N2559" t="inlineStr">
        <is>
          <t>Diciembre</t>
        </is>
      </c>
      <c r="O2559" t="inlineStr">
        <is>
          <t>2025-2</t>
        </is>
      </c>
      <c r="P2559" t="n">
        <v>0</v>
      </c>
      <c r="Q2559" t="n">
        <v>0</v>
      </c>
      <c r="R2559" t="n">
        <v>0</v>
      </c>
      <c r="S2559" t="inlineStr"/>
      <c r="T2559" t="inlineStr">
        <is>
          <t>531-2025-12-31</t>
        </is>
      </c>
      <c r="U2559" t="n">
        <v>31</v>
      </c>
      <c r="V2559" t="inlineStr"/>
    </row>
    <row r="2560">
      <c r="A2560" t="n">
        <v>532</v>
      </c>
      <c r="B2560" t="inlineStr">
        <is>
          <t>Actividades de Cooperación en Internacionalización</t>
        </is>
      </c>
      <c r="C2560" t="inlineStr">
        <is>
          <t>VISIBILIDAD NACIONAL E INTERNACIONAL</t>
        </is>
      </c>
      <c r="D2560" t="inlineStr">
        <is>
          <t>Semestral</t>
        </is>
      </c>
      <c r="E2560" t="inlineStr">
        <is>
          <t>Positivo</t>
        </is>
      </c>
      <c r="F2560" s="138" t="n">
        <v>44742</v>
      </c>
      <c r="K2560" t="inlineStr">
        <is>
          <t>200.0%</t>
        </is>
      </c>
      <c r="L2560" t="inlineStr">
        <is>
          <t>No Aplica</t>
        </is>
      </c>
      <c r="M2560" t="n">
        <v>2022</v>
      </c>
      <c r="N2560" t="inlineStr">
        <is>
          <t>Junio</t>
        </is>
      </c>
      <c r="O2560" t="inlineStr">
        <is>
          <t>2022-1</t>
        </is>
      </c>
      <c r="P2560" t="n">
        <v>0</v>
      </c>
      <c r="Q2560" t="n">
        <v>0</v>
      </c>
      <c r="R2560" t="n">
        <v>0</v>
      </c>
      <c r="S2560" t="inlineStr"/>
      <c r="T2560" t="inlineStr">
        <is>
          <t>532-2022-06-30</t>
        </is>
      </c>
      <c r="U2560" t="n">
        <v>30</v>
      </c>
      <c r="V2560" t="inlineStr">
        <is>
          <t>No Aplica</t>
        </is>
      </c>
    </row>
    <row r="2561">
      <c r="A2561" t="n">
        <v>532</v>
      </c>
      <c r="B2561" t="inlineStr">
        <is>
          <t>Actividades de Cooperación en Internacionalización</t>
        </is>
      </c>
      <c r="C2561" t="inlineStr">
        <is>
          <t>VISIBILIDAD NACIONAL E INTERNACIONAL</t>
        </is>
      </c>
      <c r="D2561" t="inlineStr">
        <is>
          <t>Semestral</t>
        </is>
      </c>
      <c r="E2561" t="inlineStr">
        <is>
          <t>Positivo</t>
        </is>
      </c>
      <c r="F2561" s="138" t="n">
        <v>44926</v>
      </c>
      <c r="K2561" t="inlineStr">
        <is>
          <t>200.0%</t>
        </is>
      </c>
      <c r="L2561" t="inlineStr">
        <is>
          <t>No Aplica</t>
        </is>
      </c>
      <c r="M2561" t="n">
        <v>2022</v>
      </c>
      <c r="N2561" t="inlineStr">
        <is>
          <t>Diciembre</t>
        </is>
      </c>
      <c r="O2561" t="inlineStr">
        <is>
          <t>2022-2</t>
        </is>
      </c>
      <c r="P2561" t="n">
        <v>0</v>
      </c>
      <c r="Q2561" t="n">
        <v>0</v>
      </c>
      <c r="R2561" t="n">
        <v>0</v>
      </c>
      <c r="S2561" t="inlineStr"/>
      <c r="T2561" t="inlineStr">
        <is>
          <t>532-2022-12-31</t>
        </is>
      </c>
      <c r="U2561" t="n">
        <v>31</v>
      </c>
      <c r="V2561" t="inlineStr">
        <is>
          <t>No Aplica</t>
        </is>
      </c>
    </row>
    <row r="2562">
      <c r="A2562" t="n">
        <v>532</v>
      </c>
      <c r="B2562" t="inlineStr">
        <is>
          <t>Actividades de Cooperación en Internacionalización</t>
        </is>
      </c>
      <c r="C2562" t="inlineStr">
        <is>
          <t>VISIBILIDAD NACIONAL E INTERNACIONAL</t>
        </is>
      </c>
      <c r="D2562" t="inlineStr">
        <is>
          <t>Semestral</t>
        </is>
      </c>
      <c r="E2562" t="inlineStr">
        <is>
          <t>Positivo</t>
        </is>
      </c>
      <c r="F2562" s="138" t="n">
        <v>45107</v>
      </c>
      <c r="G2562" t="n">
        <v>100</v>
      </c>
      <c r="K2562" t="inlineStr">
        <is>
          <t>200.0%</t>
        </is>
      </c>
      <c r="L2562" t="inlineStr">
        <is>
          <t>No Aplica</t>
        </is>
      </c>
      <c r="M2562" t="n">
        <v>2023</v>
      </c>
      <c r="N2562" t="inlineStr">
        <is>
          <t>Junio</t>
        </is>
      </c>
      <c r="O2562" t="inlineStr">
        <is>
          <t>2023-1</t>
        </is>
      </c>
      <c r="P2562" t="n">
        <v>0</v>
      </c>
      <c r="Q2562" t="n">
        <v>0</v>
      </c>
      <c r="R2562" t="n">
        <v>0</v>
      </c>
      <c r="S2562" t="inlineStr"/>
      <c r="T2562" t="inlineStr">
        <is>
          <t>532-2023-06-30</t>
        </is>
      </c>
      <c r="U2562" t="n">
        <v>30</v>
      </c>
      <c r="V2562" t="inlineStr">
        <is>
          <t>No Aplica</t>
        </is>
      </c>
    </row>
    <row r="2563">
      <c r="A2563" t="n">
        <v>532</v>
      </c>
      <c r="B2563" t="inlineStr">
        <is>
          <t>Actividades de Cooperación en Internacionalización</t>
        </is>
      </c>
      <c r="C2563" t="inlineStr">
        <is>
          <t>VISIBILIDAD NACIONAL E INTERNACIONAL</t>
        </is>
      </c>
      <c r="D2563" t="inlineStr">
        <is>
          <t>Semestral</t>
        </is>
      </c>
      <c r="E2563" t="inlineStr">
        <is>
          <t>Positivo</t>
        </is>
      </c>
      <c r="F2563" s="138" t="n">
        <v>45291</v>
      </c>
      <c r="G2563" t="n">
        <v>100</v>
      </c>
      <c r="K2563" t="inlineStr">
        <is>
          <t>200.0%</t>
        </is>
      </c>
      <c r="L2563" t="inlineStr">
        <is>
          <t>No Aplica</t>
        </is>
      </c>
      <c r="M2563" t="n">
        <v>2023</v>
      </c>
      <c r="N2563" t="inlineStr">
        <is>
          <t>Diciembre</t>
        </is>
      </c>
      <c r="O2563" t="inlineStr">
        <is>
          <t>2023-2</t>
        </is>
      </c>
      <c r="P2563" t="n">
        <v>0</v>
      </c>
      <c r="Q2563" t="n">
        <v>0</v>
      </c>
      <c r="R2563" t="n">
        <v>0</v>
      </c>
      <c r="S2563" t="inlineStr"/>
      <c r="T2563" t="inlineStr">
        <is>
          <t>532-2023-12-31</t>
        </is>
      </c>
      <c r="U2563" t="n">
        <v>31</v>
      </c>
      <c r="V2563" t="inlineStr">
        <is>
          <t>No Aplica</t>
        </is>
      </c>
    </row>
    <row r="2564">
      <c r="A2564" t="n">
        <v>532</v>
      </c>
      <c r="B2564" t="inlineStr">
        <is>
          <t>Actividades de Cooperación en Internacionalización</t>
        </is>
      </c>
      <c r="C2564" t="inlineStr">
        <is>
          <t>VISIBILIDAD NACIONAL E INTERNACIONAL</t>
        </is>
      </c>
      <c r="D2564" t="inlineStr">
        <is>
          <t>Semestral</t>
        </is>
      </c>
      <c r="E2564" t="inlineStr">
        <is>
          <t>Positivo</t>
        </is>
      </c>
      <c r="F2564" s="138" t="n">
        <v>45473</v>
      </c>
      <c r="G2564" t="n">
        <v>100</v>
      </c>
      <c r="K2564" t="inlineStr">
        <is>
          <t>200.0%</t>
        </is>
      </c>
      <c r="L2564" t="inlineStr">
        <is>
          <t>No Aplica</t>
        </is>
      </c>
      <c r="M2564" t="n">
        <v>2024</v>
      </c>
      <c r="N2564" t="inlineStr">
        <is>
          <t>Junio</t>
        </is>
      </c>
      <c r="O2564" t="inlineStr">
        <is>
          <t>2024-1</t>
        </is>
      </c>
      <c r="P2564" t="n">
        <v>0</v>
      </c>
      <c r="Q2564" t="n">
        <v>0</v>
      </c>
      <c r="R2564" t="n">
        <v>0</v>
      </c>
      <c r="S2564" t="inlineStr"/>
      <c r="T2564" t="inlineStr">
        <is>
          <t>532-2024-06-30</t>
        </is>
      </c>
      <c r="U2564" t="n">
        <v>30</v>
      </c>
      <c r="V2564" t="inlineStr">
        <is>
          <t>No Aplica</t>
        </is>
      </c>
    </row>
    <row r="2565">
      <c r="A2565" t="n">
        <v>532</v>
      </c>
      <c r="B2565" t="inlineStr">
        <is>
          <t>Actividades de Cooperación en Internacionalización</t>
        </is>
      </c>
      <c r="C2565" t="inlineStr">
        <is>
          <t>VISIBILIDAD NACIONAL E INTERNACIONAL</t>
        </is>
      </c>
      <c r="D2565" t="inlineStr">
        <is>
          <t>Semestral</t>
        </is>
      </c>
      <c r="E2565" t="inlineStr">
        <is>
          <t>Positivo</t>
        </is>
      </c>
      <c r="F2565" s="138" t="n">
        <v>45657</v>
      </c>
      <c r="G2565" t="n">
        <v>100</v>
      </c>
      <c r="K2565" t="inlineStr">
        <is>
          <t>200.0%</t>
        </is>
      </c>
      <c r="L2565" t="inlineStr">
        <is>
          <t>No Aplica</t>
        </is>
      </c>
      <c r="M2565" t="n">
        <v>2024</v>
      </c>
      <c r="N2565" t="inlineStr">
        <is>
          <t>Diciembre</t>
        </is>
      </c>
      <c r="O2565" t="inlineStr">
        <is>
          <t>2024-2</t>
        </is>
      </c>
      <c r="P2565" t="n">
        <v>0</v>
      </c>
      <c r="Q2565" t="n">
        <v>0</v>
      </c>
      <c r="R2565" t="n">
        <v>0</v>
      </c>
      <c r="S2565" t="inlineStr"/>
      <c r="T2565" t="inlineStr">
        <is>
          <t>532-2024-12-31</t>
        </is>
      </c>
      <c r="U2565" t="n">
        <v>31</v>
      </c>
      <c r="V2565" t="inlineStr">
        <is>
          <t>No Aplica</t>
        </is>
      </c>
    </row>
    <row r="2566">
      <c r="A2566" t="n">
        <v>533</v>
      </c>
      <c r="B2566" t="inlineStr">
        <is>
          <t>Participación de estudiantes externos invitados a actividades de cooperación nacional e internacional</t>
        </is>
      </c>
      <c r="C2566" t="inlineStr">
        <is>
          <t>VISIBILIDAD NACIONAL E INTERNACIONAL</t>
        </is>
      </c>
      <c r="D2566" t="inlineStr">
        <is>
          <t>Semestral</t>
        </is>
      </c>
      <c r="E2566" t="inlineStr">
        <is>
          <t>Positivo</t>
        </is>
      </c>
      <c r="F2566" s="138" t="n">
        <v>44742</v>
      </c>
      <c r="K2566" t="inlineStr">
        <is>
          <t>200.0%</t>
        </is>
      </c>
      <c r="L2566" t="inlineStr">
        <is>
          <t>No Aplica</t>
        </is>
      </c>
      <c r="M2566" t="n">
        <v>2022</v>
      </c>
      <c r="N2566" t="inlineStr">
        <is>
          <t>Junio</t>
        </is>
      </c>
      <c r="O2566" t="inlineStr">
        <is>
          <t>2022-1</t>
        </is>
      </c>
      <c r="P2566" t="n">
        <v>0</v>
      </c>
      <c r="Q2566" t="n">
        <v>0</v>
      </c>
      <c r="R2566" t="n">
        <v>0</v>
      </c>
      <c r="S2566" t="inlineStr"/>
      <c r="T2566" t="inlineStr">
        <is>
          <t>533-2022-06-30</t>
        </is>
      </c>
      <c r="U2566" t="n">
        <v>30</v>
      </c>
      <c r="V2566" t="inlineStr">
        <is>
          <t>No Aplica</t>
        </is>
      </c>
    </row>
    <row r="2567">
      <c r="A2567" t="n">
        <v>533</v>
      </c>
      <c r="B2567" t="inlineStr">
        <is>
          <t>Participación de estudiantes externos invitados a actividades de cooperación nacional e internacional</t>
        </is>
      </c>
      <c r="C2567" t="inlineStr">
        <is>
          <t>VISIBILIDAD NACIONAL E INTERNACIONAL</t>
        </is>
      </c>
      <c r="D2567" t="inlineStr">
        <is>
          <t>Semestral</t>
        </is>
      </c>
      <c r="E2567" t="inlineStr">
        <is>
          <t>Positivo</t>
        </is>
      </c>
      <c r="F2567" s="138" t="n">
        <v>44926</v>
      </c>
      <c r="K2567" t="inlineStr">
        <is>
          <t>200.0%</t>
        </is>
      </c>
      <c r="L2567" t="inlineStr">
        <is>
          <t>No Aplica</t>
        </is>
      </c>
      <c r="M2567" t="n">
        <v>2022</v>
      </c>
      <c r="N2567" t="inlineStr">
        <is>
          <t>Diciembre</t>
        </is>
      </c>
      <c r="O2567" t="inlineStr">
        <is>
          <t>2022-2</t>
        </is>
      </c>
      <c r="P2567" t="n">
        <v>0</v>
      </c>
      <c r="Q2567" t="n">
        <v>0</v>
      </c>
      <c r="R2567" t="n">
        <v>0</v>
      </c>
      <c r="S2567" t="inlineStr"/>
      <c r="T2567" t="inlineStr">
        <is>
          <t>533-2022-12-31</t>
        </is>
      </c>
      <c r="U2567" t="n">
        <v>31</v>
      </c>
      <c r="V2567" t="inlineStr">
        <is>
          <t>No Aplica</t>
        </is>
      </c>
    </row>
    <row r="2568">
      <c r="A2568" t="n">
        <v>533</v>
      </c>
      <c r="B2568" t="inlineStr">
        <is>
          <t>Participación de estudiantes externos invitados a actividades de cooperación nacional e internacional</t>
        </is>
      </c>
      <c r="C2568" t="inlineStr">
        <is>
          <t>VISIBILIDAD NACIONAL E INTERNACIONAL</t>
        </is>
      </c>
      <c r="D2568" t="inlineStr">
        <is>
          <t>Semestral</t>
        </is>
      </c>
      <c r="E2568" t="inlineStr">
        <is>
          <t>Positivo</t>
        </is>
      </c>
      <c r="F2568" s="138" t="n">
        <v>45107</v>
      </c>
      <c r="K2568" t="inlineStr">
        <is>
          <t>200.0%</t>
        </is>
      </c>
      <c r="L2568" t="inlineStr">
        <is>
          <t>No Aplica</t>
        </is>
      </c>
      <c r="M2568" t="n">
        <v>2023</v>
      </c>
      <c r="N2568" t="inlineStr">
        <is>
          <t>Junio</t>
        </is>
      </c>
      <c r="O2568" t="inlineStr">
        <is>
          <t>2023-1</t>
        </is>
      </c>
      <c r="P2568" t="n">
        <v>0</v>
      </c>
      <c r="Q2568" t="n">
        <v>0</v>
      </c>
      <c r="R2568" t="n">
        <v>0</v>
      </c>
      <c r="S2568" t="inlineStr"/>
      <c r="T2568" t="inlineStr">
        <is>
          <t>533-2023-06-30</t>
        </is>
      </c>
      <c r="U2568" t="n">
        <v>30</v>
      </c>
      <c r="V2568" t="inlineStr">
        <is>
          <t>No Aplica</t>
        </is>
      </c>
    </row>
    <row r="2569">
      <c r="A2569" t="n">
        <v>533</v>
      </c>
      <c r="B2569" t="inlineStr">
        <is>
          <t>Participación de estudiantes externos invitados a actividades de cooperación nacional e internacional</t>
        </is>
      </c>
      <c r="C2569" t="inlineStr">
        <is>
          <t>VISIBILIDAD NACIONAL E INTERNACIONAL</t>
        </is>
      </c>
      <c r="D2569" t="inlineStr">
        <is>
          <t>Semestral</t>
        </is>
      </c>
      <c r="E2569" t="inlineStr">
        <is>
          <t>Positivo</t>
        </is>
      </c>
      <c r="F2569" s="138" t="n">
        <v>45291</v>
      </c>
      <c r="K2569" t="inlineStr">
        <is>
          <t>200.0%</t>
        </is>
      </c>
      <c r="L2569" t="inlineStr">
        <is>
          <t>No Aplica</t>
        </is>
      </c>
      <c r="M2569" t="n">
        <v>2023</v>
      </c>
      <c r="N2569" t="inlineStr">
        <is>
          <t>Diciembre</t>
        </is>
      </c>
      <c r="O2569" t="inlineStr">
        <is>
          <t>2023-2</t>
        </is>
      </c>
      <c r="P2569" t="n">
        <v>0</v>
      </c>
      <c r="Q2569" t="n">
        <v>0</v>
      </c>
      <c r="R2569" t="n">
        <v>0</v>
      </c>
      <c r="S2569" t="inlineStr"/>
      <c r="T2569" t="inlineStr">
        <is>
          <t>533-2023-12-31</t>
        </is>
      </c>
      <c r="U2569" t="n">
        <v>31</v>
      </c>
      <c r="V2569" t="inlineStr">
        <is>
          <t>No Aplica</t>
        </is>
      </c>
    </row>
    <row r="2570">
      <c r="A2570" t="n">
        <v>533</v>
      </c>
      <c r="B2570" t="inlineStr">
        <is>
          <t>Participación de estudiantes externos invitados a actividades de cooperación nacional e internacional</t>
        </is>
      </c>
      <c r="C2570" t="inlineStr">
        <is>
          <t>VISIBILIDAD NACIONAL E INTERNACIONAL</t>
        </is>
      </c>
      <c r="D2570" t="inlineStr">
        <is>
          <t>Semestral</t>
        </is>
      </c>
      <c r="E2570" t="inlineStr">
        <is>
          <t>Positivo</t>
        </is>
      </c>
      <c r="F2570" s="138" t="n">
        <v>45473</v>
      </c>
      <c r="K2570" t="inlineStr">
        <is>
          <t>200.0%</t>
        </is>
      </c>
      <c r="L2570" t="inlineStr">
        <is>
          <t>No Aplica</t>
        </is>
      </c>
      <c r="M2570" t="n">
        <v>2024</v>
      </c>
      <c r="N2570" t="inlineStr">
        <is>
          <t>Junio</t>
        </is>
      </c>
      <c r="O2570" t="inlineStr">
        <is>
          <t>2024-1</t>
        </is>
      </c>
      <c r="P2570" t="n">
        <v>0</v>
      </c>
      <c r="Q2570" t="n">
        <v>0</v>
      </c>
      <c r="R2570" t="n">
        <v>0</v>
      </c>
      <c r="S2570" t="inlineStr"/>
      <c r="T2570" t="inlineStr">
        <is>
          <t>533-2024-06-30</t>
        </is>
      </c>
      <c r="U2570" t="n">
        <v>30</v>
      </c>
      <c r="V2570" t="inlineStr">
        <is>
          <t>No Aplica</t>
        </is>
      </c>
    </row>
    <row r="2571">
      <c r="A2571" t="n">
        <v>533</v>
      </c>
      <c r="B2571" t="inlineStr">
        <is>
          <t>Participación de estudiantes externos invitados a actividades de cooperación nacional e internacional</t>
        </is>
      </c>
      <c r="C2571" t="inlineStr">
        <is>
          <t>VISIBILIDAD NACIONAL E INTERNACIONAL</t>
        </is>
      </c>
      <c r="D2571" t="inlineStr">
        <is>
          <t>Semestral</t>
        </is>
      </c>
      <c r="E2571" t="inlineStr">
        <is>
          <t>Positivo</t>
        </is>
      </c>
      <c r="F2571" s="138" t="n">
        <v>45657</v>
      </c>
      <c r="K2571" t="inlineStr">
        <is>
          <t>200.0%</t>
        </is>
      </c>
      <c r="L2571" t="inlineStr">
        <is>
          <t>No Aplica</t>
        </is>
      </c>
      <c r="M2571" t="n">
        <v>2024</v>
      </c>
      <c r="N2571" t="inlineStr">
        <is>
          <t>Diciembre</t>
        </is>
      </c>
      <c r="O2571" t="inlineStr">
        <is>
          <t>2024-2</t>
        </is>
      </c>
      <c r="P2571" t="n">
        <v>0</v>
      </c>
      <c r="Q2571" t="n">
        <v>0</v>
      </c>
      <c r="R2571" t="n">
        <v>0</v>
      </c>
      <c r="S2571" t="inlineStr"/>
      <c r="T2571" t="inlineStr">
        <is>
          <t>533-2024-12-31</t>
        </is>
      </c>
      <c r="U2571" t="n">
        <v>31</v>
      </c>
      <c r="V2571" t="inlineStr">
        <is>
          <t>No Aplica</t>
        </is>
      </c>
    </row>
    <row r="2572">
      <c r="A2572" t="n">
        <v>534</v>
      </c>
      <c r="B2572" t="inlineStr">
        <is>
          <t>Participación de estudiantes POLI en actividades de cooperación nacional e internacional</t>
        </is>
      </c>
      <c r="C2572" t="inlineStr">
        <is>
          <t>VISIBILIDAD NACIONAL E INTERNACIONAL</t>
        </is>
      </c>
      <c r="D2572" t="inlineStr">
        <is>
          <t>Semestral</t>
        </is>
      </c>
      <c r="E2572" t="inlineStr">
        <is>
          <t>Positivo</t>
        </is>
      </c>
      <c r="F2572" s="138" t="n">
        <v>44742</v>
      </c>
      <c r="K2572" t="inlineStr">
        <is>
          <t>200.0%</t>
        </is>
      </c>
      <c r="L2572" t="inlineStr">
        <is>
          <t>No Aplica</t>
        </is>
      </c>
      <c r="M2572" t="n">
        <v>2022</v>
      </c>
      <c r="N2572" t="inlineStr">
        <is>
          <t>Junio</t>
        </is>
      </c>
      <c r="O2572" t="inlineStr">
        <is>
          <t>2022-1</t>
        </is>
      </c>
      <c r="P2572" t="n">
        <v>0</v>
      </c>
      <c r="Q2572" t="n">
        <v>0</v>
      </c>
      <c r="R2572" t="n">
        <v>0</v>
      </c>
      <c r="S2572" t="inlineStr"/>
      <c r="T2572" t="inlineStr">
        <is>
          <t>534-2022-06-30</t>
        </is>
      </c>
      <c r="U2572" t="n">
        <v>30</v>
      </c>
      <c r="V2572" t="inlineStr">
        <is>
          <t>No Aplica</t>
        </is>
      </c>
    </row>
    <row r="2573">
      <c r="A2573" t="n">
        <v>534</v>
      </c>
      <c r="B2573" t="inlineStr">
        <is>
          <t>Participación de estudiantes POLI en actividades de cooperación nacional e internacional</t>
        </is>
      </c>
      <c r="C2573" t="inlineStr">
        <is>
          <t>VISIBILIDAD NACIONAL E INTERNACIONAL</t>
        </is>
      </c>
      <c r="D2573" t="inlineStr">
        <is>
          <t>Semestral</t>
        </is>
      </c>
      <c r="E2573" t="inlineStr">
        <is>
          <t>Positivo</t>
        </is>
      </c>
      <c r="F2573" s="138" t="n">
        <v>44926</v>
      </c>
      <c r="K2573" t="inlineStr">
        <is>
          <t>200.0%</t>
        </is>
      </c>
      <c r="L2573" t="inlineStr">
        <is>
          <t>No Aplica</t>
        </is>
      </c>
      <c r="M2573" t="n">
        <v>2022</v>
      </c>
      <c r="N2573" t="inlineStr">
        <is>
          <t>Diciembre</t>
        </is>
      </c>
      <c r="O2573" t="inlineStr">
        <is>
          <t>2022-2</t>
        </is>
      </c>
      <c r="P2573" t="n">
        <v>0</v>
      </c>
      <c r="Q2573" t="n">
        <v>0</v>
      </c>
      <c r="R2573" t="n">
        <v>0</v>
      </c>
      <c r="S2573" t="inlineStr"/>
      <c r="T2573" t="inlineStr">
        <is>
          <t>534-2022-12-31</t>
        </is>
      </c>
      <c r="U2573" t="n">
        <v>31</v>
      </c>
      <c r="V2573" t="inlineStr">
        <is>
          <t>No Aplica</t>
        </is>
      </c>
    </row>
    <row r="2574">
      <c r="A2574" t="n">
        <v>534</v>
      </c>
      <c r="B2574" t="inlineStr">
        <is>
          <t>Participación de estudiantes POLI en actividades de cooperación nacional e internacional</t>
        </is>
      </c>
      <c r="C2574" t="inlineStr">
        <is>
          <t>VISIBILIDAD NACIONAL E INTERNACIONAL</t>
        </is>
      </c>
      <c r="D2574" t="inlineStr">
        <is>
          <t>Semestral</t>
        </is>
      </c>
      <c r="E2574" t="inlineStr">
        <is>
          <t>Positivo</t>
        </is>
      </c>
      <c r="F2574" s="138" t="n">
        <v>45107</v>
      </c>
      <c r="K2574" t="inlineStr">
        <is>
          <t>200.0%</t>
        </is>
      </c>
      <c r="L2574" t="inlineStr">
        <is>
          <t>No Aplica</t>
        </is>
      </c>
      <c r="M2574" t="n">
        <v>2023</v>
      </c>
      <c r="N2574" t="inlineStr">
        <is>
          <t>Junio</t>
        </is>
      </c>
      <c r="O2574" t="inlineStr">
        <is>
          <t>2023-1</t>
        </is>
      </c>
      <c r="P2574" t="n">
        <v>0</v>
      </c>
      <c r="Q2574" t="n">
        <v>0</v>
      </c>
      <c r="R2574" t="n">
        <v>0</v>
      </c>
      <c r="S2574" t="inlineStr"/>
      <c r="T2574" t="inlineStr">
        <is>
          <t>534-2023-06-30</t>
        </is>
      </c>
      <c r="U2574" t="n">
        <v>30</v>
      </c>
      <c r="V2574" t="inlineStr">
        <is>
          <t>No Aplica</t>
        </is>
      </c>
    </row>
    <row r="2575">
      <c r="A2575" t="n">
        <v>534</v>
      </c>
      <c r="B2575" t="inlineStr">
        <is>
          <t>Participación de estudiantes POLI en actividades de cooperación nacional e internacional</t>
        </is>
      </c>
      <c r="C2575" t="inlineStr">
        <is>
          <t>VISIBILIDAD NACIONAL E INTERNACIONAL</t>
        </is>
      </c>
      <c r="D2575" t="inlineStr">
        <is>
          <t>Semestral</t>
        </is>
      </c>
      <c r="E2575" t="inlineStr">
        <is>
          <t>Positivo</t>
        </is>
      </c>
      <c r="F2575" s="138" t="n">
        <v>45291</v>
      </c>
      <c r="K2575" t="inlineStr">
        <is>
          <t>200.0%</t>
        </is>
      </c>
      <c r="L2575" t="inlineStr">
        <is>
          <t>No Aplica</t>
        </is>
      </c>
      <c r="M2575" t="n">
        <v>2023</v>
      </c>
      <c r="N2575" t="inlineStr">
        <is>
          <t>Diciembre</t>
        </is>
      </c>
      <c r="O2575" t="inlineStr">
        <is>
          <t>2023-2</t>
        </is>
      </c>
      <c r="P2575" t="n">
        <v>0</v>
      </c>
      <c r="Q2575" t="n">
        <v>0</v>
      </c>
      <c r="R2575" t="n">
        <v>0</v>
      </c>
      <c r="S2575" t="inlineStr"/>
      <c r="T2575" t="inlineStr">
        <is>
          <t>534-2023-12-31</t>
        </is>
      </c>
      <c r="U2575" t="n">
        <v>31</v>
      </c>
      <c r="V2575" t="inlineStr">
        <is>
          <t>No Aplica</t>
        </is>
      </c>
    </row>
    <row r="2576">
      <c r="A2576" t="n">
        <v>534</v>
      </c>
      <c r="B2576" t="inlineStr">
        <is>
          <t>Participación de estudiantes POLI en actividades de cooperación nacional e internacional</t>
        </is>
      </c>
      <c r="C2576" t="inlineStr">
        <is>
          <t>VISIBILIDAD NACIONAL E INTERNACIONAL</t>
        </is>
      </c>
      <c r="D2576" t="inlineStr">
        <is>
          <t>Semestral</t>
        </is>
      </c>
      <c r="E2576" t="inlineStr">
        <is>
          <t>Positivo</t>
        </is>
      </c>
      <c r="F2576" s="138" t="n">
        <v>45473</v>
      </c>
      <c r="K2576" t="inlineStr">
        <is>
          <t>200.0%</t>
        </is>
      </c>
      <c r="L2576" t="inlineStr">
        <is>
          <t>No Aplica</t>
        </is>
      </c>
      <c r="M2576" t="n">
        <v>2024</v>
      </c>
      <c r="N2576" t="inlineStr">
        <is>
          <t>Junio</t>
        </is>
      </c>
      <c r="O2576" t="inlineStr">
        <is>
          <t>2024-1</t>
        </is>
      </c>
      <c r="P2576" t="n">
        <v>0</v>
      </c>
      <c r="Q2576" t="n">
        <v>0</v>
      </c>
      <c r="R2576" t="n">
        <v>0</v>
      </c>
      <c r="S2576" t="inlineStr"/>
      <c r="T2576" t="inlineStr">
        <is>
          <t>534-2024-06-30</t>
        </is>
      </c>
      <c r="U2576" t="n">
        <v>30</v>
      </c>
      <c r="V2576" t="inlineStr">
        <is>
          <t>No Aplica</t>
        </is>
      </c>
    </row>
    <row r="2577">
      <c r="A2577" t="n">
        <v>534</v>
      </c>
      <c r="B2577" t="inlineStr">
        <is>
          <t>Participación de estudiantes POLI en actividades de cooperación nacional e internacional</t>
        </is>
      </c>
      <c r="C2577" t="inlineStr">
        <is>
          <t>VISIBILIDAD NACIONAL E INTERNACIONAL</t>
        </is>
      </c>
      <c r="D2577" t="inlineStr">
        <is>
          <t>Semestral</t>
        </is>
      </c>
      <c r="E2577" t="inlineStr">
        <is>
          <t>Positivo</t>
        </is>
      </c>
      <c r="F2577" s="138" t="n">
        <v>45657</v>
      </c>
      <c r="K2577" t="inlineStr">
        <is>
          <t>200.0%</t>
        </is>
      </c>
      <c r="L2577" t="inlineStr">
        <is>
          <t>No Aplica</t>
        </is>
      </c>
      <c r="M2577" t="n">
        <v>2024</v>
      </c>
      <c r="N2577" t="inlineStr">
        <is>
          <t>Diciembre</t>
        </is>
      </c>
      <c r="O2577" t="inlineStr">
        <is>
          <t>2024-2</t>
        </is>
      </c>
      <c r="P2577" t="n">
        <v>0</v>
      </c>
      <c r="Q2577" t="n">
        <v>0</v>
      </c>
      <c r="R2577" t="n">
        <v>0</v>
      </c>
      <c r="S2577" t="inlineStr"/>
      <c r="T2577" t="inlineStr">
        <is>
          <t>534-2024-12-31</t>
        </is>
      </c>
      <c r="U2577" t="n">
        <v>31</v>
      </c>
      <c r="V2577" t="inlineStr">
        <is>
          <t>No Aplica</t>
        </is>
      </c>
    </row>
    <row r="2578">
      <c r="A2578" t="n">
        <v>535</v>
      </c>
      <c r="B2578" t="inlineStr">
        <is>
          <t>Participación de profesores externos invitados a actividades de cooperación nacional e internacional</t>
        </is>
      </c>
      <c r="C2578" t="inlineStr">
        <is>
          <t>VISIBILIDAD NACIONAL E INTERNACIONAL</t>
        </is>
      </c>
      <c r="D2578" t="inlineStr">
        <is>
          <t>Semestral</t>
        </is>
      </c>
      <c r="E2578" t="inlineStr">
        <is>
          <t>Positivo</t>
        </is>
      </c>
      <c r="F2578" s="138" t="n">
        <v>44742</v>
      </c>
      <c r="K2578" t="inlineStr">
        <is>
          <t>200.0%</t>
        </is>
      </c>
      <c r="L2578" t="inlineStr">
        <is>
          <t>No Aplica</t>
        </is>
      </c>
      <c r="M2578" t="n">
        <v>2022</v>
      </c>
      <c r="N2578" t="inlineStr">
        <is>
          <t>Junio</t>
        </is>
      </c>
      <c r="O2578" t="inlineStr">
        <is>
          <t>2022-1</t>
        </is>
      </c>
      <c r="P2578" t="n">
        <v>0</v>
      </c>
      <c r="Q2578" t="n">
        <v>0</v>
      </c>
      <c r="R2578" t="n">
        <v>0</v>
      </c>
      <c r="S2578" t="inlineStr"/>
      <c r="T2578" t="inlineStr">
        <is>
          <t>535-2022-06-30</t>
        </is>
      </c>
      <c r="U2578" t="n">
        <v>30</v>
      </c>
      <c r="V2578" t="inlineStr">
        <is>
          <t>No Aplica</t>
        </is>
      </c>
    </row>
    <row r="2579">
      <c r="A2579" t="n">
        <v>535</v>
      </c>
      <c r="B2579" t="inlineStr">
        <is>
          <t>Participación de profesores externos invitados a actividades de cooperación nacional e internacional</t>
        </is>
      </c>
      <c r="C2579" t="inlineStr">
        <is>
          <t>VISIBILIDAD NACIONAL E INTERNACIONAL</t>
        </is>
      </c>
      <c r="D2579" t="inlineStr">
        <is>
          <t>Semestral</t>
        </is>
      </c>
      <c r="E2579" t="inlineStr">
        <is>
          <t>Positivo</t>
        </is>
      </c>
      <c r="F2579" s="138" t="n">
        <v>44926</v>
      </c>
      <c r="K2579" t="inlineStr">
        <is>
          <t>200.0%</t>
        </is>
      </c>
      <c r="L2579" t="inlineStr">
        <is>
          <t>No Aplica</t>
        </is>
      </c>
      <c r="M2579" t="n">
        <v>2022</v>
      </c>
      <c r="N2579" t="inlineStr">
        <is>
          <t>Diciembre</t>
        </is>
      </c>
      <c r="O2579" t="inlineStr">
        <is>
          <t>2022-2</t>
        </is>
      </c>
      <c r="P2579" t="n">
        <v>0</v>
      </c>
      <c r="Q2579" t="n">
        <v>0</v>
      </c>
      <c r="R2579" t="n">
        <v>0</v>
      </c>
      <c r="S2579" t="inlineStr"/>
      <c r="T2579" t="inlineStr">
        <is>
          <t>535-2022-12-31</t>
        </is>
      </c>
      <c r="U2579" t="n">
        <v>31</v>
      </c>
      <c r="V2579" t="inlineStr">
        <is>
          <t>No Aplica</t>
        </is>
      </c>
    </row>
    <row r="2580">
      <c r="A2580" t="n">
        <v>535</v>
      </c>
      <c r="B2580" t="inlineStr">
        <is>
          <t>Participación de profesores externos invitados a actividades de cooperación nacional e internacional</t>
        </is>
      </c>
      <c r="C2580" t="inlineStr">
        <is>
          <t>VISIBILIDAD NACIONAL E INTERNACIONAL</t>
        </is>
      </c>
      <c r="D2580" t="inlineStr">
        <is>
          <t>Semestral</t>
        </is>
      </c>
      <c r="E2580" t="inlineStr">
        <is>
          <t>Positivo</t>
        </is>
      </c>
      <c r="F2580" s="138" t="n">
        <v>45107</v>
      </c>
      <c r="K2580" t="inlineStr">
        <is>
          <t>200.0%</t>
        </is>
      </c>
      <c r="L2580" t="inlineStr">
        <is>
          <t>No Aplica</t>
        </is>
      </c>
      <c r="M2580" t="n">
        <v>2023</v>
      </c>
      <c r="N2580" t="inlineStr">
        <is>
          <t>Junio</t>
        </is>
      </c>
      <c r="O2580" t="inlineStr">
        <is>
          <t>2023-1</t>
        </is>
      </c>
      <c r="P2580" t="n">
        <v>0</v>
      </c>
      <c r="Q2580" t="n">
        <v>0</v>
      </c>
      <c r="R2580" t="n">
        <v>0</v>
      </c>
      <c r="S2580" t="inlineStr"/>
      <c r="T2580" t="inlineStr">
        <is>
          <t>535-2023-06-30</t>
        </is>
      </c>
      <c r="U2580" t="n">
        <v>30</v>
      </c>
      <c r="V2580" t="inlineStr">
        <is>
          <t>No Aplica</t>
        </is>
      </c>
    </row>
    <row r="2581">
      <c r="A2581" t="n">
        <v>535</v>
      </c>
      <c r="B2581" t="inlineStr">
        <is>
          <t>Participación de profesores externos invitados a actividades de cooperación nacional e internacional</t>
        </is>
      </c>
      <c r="C2581" t="inlineStr">
        <is>
          <t>VISIBILIDAD NACIONAL E INTERNACIONAL</t>
        </is>
      </c>
      <c r="D2581" t="inlineStr">
        <is>
          <t>Semestral</t>
        </is>
      </c>
      <c r="E2581" t="inlineStr">
        <is>
          <t>Positivo</t>
        </is>
      </c>
      <c r="F2581" s="138" t="n">
        <v>45291</v>
      </c>
      <c r="K2581" t="inlineStr">
        <is>
          <t>200.0%</t>
        </is>
      </c>
      <c r="L2581" t="inlineStr">
        <is>
          <t>No Aplica</t>
        </is>
      </c>
      <c r="M2581" t="n">
        <v>2023</v>
      </c>
      <c r="N2581" t="inlineStr">
        <is>
          <t>Diciembre</t>
        </is>
      </c>
      <c r="O2581" t="inlineStr">
        <is>
          <t>2023-2</t>
        </is>
      </c>
      <c r="P2581" t="n">
        <v>0</v>
      </c>
      <c r="Q2581" t="n">
        <v>0</v>
      </c>
      <c r="R2581" t="n">
        <v>0</v>
      </c>
      <c r="S2581" t="inlineStr"/>
      <c r="T2581" t="inlineStr">
        <is>
          <t>535-2023-12-31</t>
        </is>
      </c>
      <c r="U2581" t="n">
        <v>31</v>
      </c>
      <c r="V2581" t="inlineStr">
        <is>
          <t>No Aplica</t>
        </is>
      </c>
    </row>
    <row r="2582">
      <c r="A2582" t="n">
        <v>535</v>
      </c>
      <c r="B2582" t="inlineStr">
        <is>
          <t>Participación de profesores externos invitados a actividades de cooperación nacional e internacional</t>
        </is>
      </c>
      <c r="C2582" t="inlineStr">
        <is>
          <t>VISIBILIDAD NACIONAL E INTERNACIONAL</t>
        </is>
      </c>
      <c r="D2582" t="inlineStr">
        <is>
          <t>Semestral</t>
        </is>
      </c>
      <c r="E2582" t="inlineStr">
        <is>
          <t>Positivo</t>
        </is>
      </c>
      <c r="F2582" s="138" t="n">
        <v>45473</v>
      </c>
      <c r="K2582" t="inlineStr">
        <is>
          <t>200.0%</t>
        </is>
      </c>
      <c r="L2582" t="inlineStr">
        <is>
          <t>No Aplica</t>
        </is>
      </c>
      <c r="M2582" t="n">
        <v>2024</v>
      </c>
      <c r="N2582" t="inlineStr">
        <is>
          <t>Junio</t>
        </is>
      </c>
      <c r="O2582" t="inlineStr">
        <is>
          <t>2024-1</t>
        </is>
      </c>
      <c r="P2582" t="n">
        <v>0</v>
      </c>
      <c r="Q2582" t="n">
        <v>0</v>
      </c>
      <c r="R2582" t="n">
        <v>0</v>
      </c>
      <c r="S2582" t="inlineStr"/>
      <c r="T2582" t="inlineStr">
        <is>
          <t>535-2024-06-30</t>
        </is>
      </c>
      <c r="U2582" t="n">
        <v>30</v>
      </c>
      <c r="V2582" t="inlineStr">
        <is>
          <t>No Aplica</t>
        </is>
      </c>
    </row>
    <row r="2583">
      <c r="A2583" t="n">
        <v>535</v>
      </c>
      <c r="B2583" t="inlineStr">
        <is>
          <t>Participación de profesores externos invitados a actividades de cooperación nacional e internacional</t>
        </is>
      </c>
      <c r="C2583" t="inlineStr">
        <is>
          <t>VISIBILIDAD NACIONAL E INTERNACIONAL</t>
        </is>
      </c>
      <c r="D2583" t="inlineStr">
        <is>
          <t>Semestral</t>
        </is>
      </c>
      <c r="E2583" t="inlineStr">
        <is>
          <t>Positivo</t>
        </is>
      </c>
      <c r="F2583" s="138" t="n">
        <v>45657</v>
      </c>
      <c r="K2583" t="inlineStr">
        <is>
          <t>200.0%</t>
        </is>
      </c>
      <c r="L2583" t="inlineStr">
        <is>
          <t>No Aplica</t>
        </is>
      </c>
      <c r="M2583" t="n">
        <v>2024</v>
      </c>
      <c r="N2583" t="inlineStr">
        <is>
          <t>Diciembre</t>
        </is>
      </c>
      <c r="O2583" t="inlineStr">
        <is>
          <t>2024-2</t>
        </is>
      </c>
      <c r="P2583" t="n">
        <v>0</v>
      </c>
      <c r="Q2583" t="n">
        <v>0</v>
      </c>
      <c r="R2583" t="n">
        <v>0</v>
      </c>
      <c r="S2583" t="inlineStr"/>
      <c r="T2583" t="inlineStr">
        <is>
          <t>535-2024-12-31</t>
        </is>
      </c>
      <c r="U2583" t="n">
        <v>31</v>
      </c>
      <c r="V2583" t="inlineStr">
        <is>
          <t>No Aplica</t>
        </is>
      </c>
    </row>
    <row r="2584">
      <c r="A2584" t="n">
        <v>536</v>
      </c>
      <c r="B2584" t="inlineStr">
        <is>
          <t>Participación de profesores POLI en actividades de cooperación nacional e internacional</t>
        </is>
      </c>
      <c r="C2584" t="inlineStr">
        <is>
          <t>VISIBILIDAD NACIONAL E INTERNACIONAL</t>
        </is>
      </c>
      <c r="D2584" t="inlineStr">
        <is>
          <t>Semestral</t>
        </is>
      </c>
      <c r="E2584" t="inlineStr">
        <is>
          <t>Positivo</t>
        </is>
      </c>
      <c r="F2584" s="138" t="n">
        <v>44742</v>
      </c>
      <c r="K2584" t="inlineStr">
        <is>
          <t>200.0%</t>
        </is>
      </c>
      <c r="L2584" t="inlineStr">
        <is>
          <t>No Aplica</t>
        </is>
      </c>
      <c r="M2584" t="n">
        <v>2022</v>
      </c>
      <c r="N2584" t="inlineStr">
        <is>
          <t>Junio</t>
        </is>
      </c>
      <c r="O2584" t="inlineStr">
        <is>
          <t>2022-1</t>
        </is>
      </c>
      <c r="P2584" t="n">
        <v>0</v>
      </c>
      <c r="Q2584" t="n">
        <v>0</v>
      </c>
      <c r="R2584" t="n">
        <v>0</v>
      </c>
      <c r="S2584" t="inlineStr"/>
      <c r="T2584" t="inlineStr">
        <is>
          <t>536-2022-06-30</t>
        </is>
      </c>
      <c r="U2584" t="n">
        <v>30</v>
      </c>
      <c r="V2584" t="inlineStr">
        <is>
          <t>No Aplica</t>
        </is>
      </c>
    </row>
    <row r="2585">
      <c r="A2585" t="n">
        <v>536</v>
      </c>
      <c r="B2585" t="inlineStr">
        <is>
          <t>Participación de profesores POLI en actividades de cooperación nacional e internacional</t>
        </is>
      </c>
      <c r="C2585" t="inlineStr">
        <is>
          <t>VISIBILIDAD NACIONAL E INTERNACIONAL</t>
        </is>
      </c>
      <c r="D2585" t="inlineStr">
        <is>
          <t>Semestral</t>
        </is>
      </c>
      <c r="E2585" t="inlineStr">
        <is>
          <t>Positivo</t>
        </is>
      </c>
      <c r="F2585" s="138" t="n">
        <v>44926</v>
      </c>
      <c r="K2585" t="inlineStr">
        <is>
          <t>200.0%</t>
        </is>
      </c>
      <c r="L2585" t="inlineStr">
        <is>
          <t>No Aplica</t>
        </is>
      </c>
      <c r="M2585" t="n">
        <v>2022</v>
      </c>
      <c r="N2585" t="inlineStr">
        <is>
          <t>Diciembre</t>
        </is>
      </c>
      <c r="O2585" t="inlineStr">
        <is>
          <t>2022-2</t>
        </is>
      </c>
      <c r="P2585" t="n">
        <v>0</v>
      </c>
      <c r="Q2585" t="n">
        <v>0</v>
      </c>
      <c r="R2585" t="n">
        <v>0</v>
      </c>
      <c r="S2585" t="inlineStr"/>
      <c r="T2585" t="inlineStr">
        <is>
          <t>536-2022-12-31</t>
        </is>
      </c>
      <c r="U2585" t="n">
        <v>31</v>
      </c>
      <c r="V2585" t="inlineStr">
        <is>
          <t>No Aplica</t>
        </is>
      </c>
    </row>
    <row r="2586">
      <c r="A2586" t="n">
        <v>536</v>
      </c>
      <c r="B2586" t="inlineStr">
        <is>
          <t>Participación de profesores POLI en actividades de cooperación nacional e internacional</t>
        </is>
      </c>
      <c r="C2586" t="inlineStr">
        <is>
          <t>VISIBILIDAD NACIONAL E INTERNACIONAL</t>
        </is>
      </c>
      <c r="D2586" t="inlineStr">
        <is>
          <t>Semestral</t>
        </is>
      </c>
      <c r="E2586" t="inlineStr">
        <is>
          <t>Positivo</t>
        </is>
      </c>
      <c r="F2586" s="138" t="n">
        <v>45107</v>
      </c>
      <c r="K2586" t="inlineStr">
        <is>
          <t>200.0%</t>
        </is>
      </c>
      <c r="L2586" t="inlineStr">
        <is>
          <t>No Aplica</t>
        </is>
      </c>
      <c r="M2586" t="n">
        <v>2023</v>
      </c>
      <c r="N2586" t="inlineStr">
        <is>
          <t>Junio</t>
        </is>
      </c>
      <c r="O2586" t="inlineStr">
        <is>
          <t>2023-1</t>
        </is>
      </c>
      <c r="P2586" t="n">
        <v>0</v>
      </c>
      <c r="Q2586" t="n">
        <v>0</v>
      </c>
      <c r="R2586" t="n">
        <v>0</v>
      </c>
      <c r="S2586" t="inlineStr"/>
      <c r="T2586" t="inlineStr">
        <is>
          <t>536-2023-06-30</t>
        </is>
      </c>
      <c r="U2586" t="n">
        <v>30</v>
      </c>
      <c r="V2586" t="inlineStr">
        <is>
          <t>No Aplica</t>
        </is>
      </c>
    </row>
    <row r="2587">
      <c r="A2587" t="n">
        <v>536</v>
      </c>
      <c r="B2587" t="inlineStr">
        <is>
          <t>Participación de profesores POLI en actividades de cooperación nacional e internacional</t>
        </is>
      </c>
      <c r="C2587" t="inlineStr">
        <is>
          <t>VISIBILIDAD NACIONAL E INTERNACIONAL</t>
        </is>
      </c>
      <c r="D2587" t="inlineStr">
        <is>
          <t>Semestral</t>
        </is>
      </c>
      <c r="E2587" t="inlineStr">
        <is>
          <t>Positivo</t>
        </is>
      </c>
      <c r="F2587" s="138" t="n">
        <v>45291</v>
      </c>
      <c r="K2587" t="inlineStr">
        <is>
          <t>200.0%</t>
        </is>
      </c>
      <c r="L2587" t="inlineStr">
        <is>
          <t>No Aplica</t>
        </is>
      </c>
      <c r="M2587" t="n">
        <v>2023</v>
      </c>
      <c r="N2587" t="inlineStr">
        <is>
          <t>Diciembre</t>
        </is>
      </c>
      <c r="O2587" t="inlineStr">
        <is>
          <t>2023-2</t>
        </is>
      </c>
      <c r="P2587" t="n">
        <v>0</v>
      </c>
      <c r="Q2587" t="n">
        <v>0</v>
      </c>
      <c r="R2587" t="n">
        <v>0</v>
      </c>
      <c r="S2587" t="inlineStr"/>
      <c r="T2587" t="inlineStr">
        <is>
          <t>536-2023-12-31</t>
        </is>
      </c>
      <c r="U2587" t="n">
        <v>31</v>
      </c>
      <c r="V2587" t="inlineStr">
        <is>
          <t>No Aplica</t>
        </is>
      </c>
    </row>
    <row r="2588">
      <c r="A2588" t="n">
        <v>536</v>
      </c>
      <c r="B2588" t="inlineStr">
        <is>
          <t>Participación de profesores POLI en actividades de cooperación nacional e internacional</t>
        </is>
      </c>
      <c r="C2588" t="inlineStr">
        <is>
          <t>VISIBILIDAD NACIONAL E INTERNACIONAL</t>
        </is>
      </c>
      <c r="D2588" t="inlineStr">
        <is>
          <t>Semestral</t>
        </is>
      </c>
      <c r="E2588" t="inlineStr">
        <is>
          <t>Positivo</t>
        </is>
      </c>
      <c r="F2588" s="138" t="n">
        <v>45473</v>
      </c>
      <c r="K2588" t="inlineStr">
        <is>
          <t>200.0%</t>
        </is>
      </c>
      <c r="L2588" t="inlineStr">
        <is>
          <t>No Aplica</t>
        </is>
      </c>
      <c r="M2588" t="n">
        <v>2024</v>
      </c>
      <c r="N2588" t="inlineStr">
        <is>
          <t>Junio</t>
        </is>
      </c>
      <c r="O2588" t="inlineStr">
        <is>
          <t>2024-1</t>
        </is>
      </c>
      <c r="P2588" t="n">
        <v>0</v>
      </c>
      <c r="Q2588" t="n">
        <v>0</v>
      </c>
      <c r="R2588" t="n">
        <v>0</v>
      </c>
      <c r="S2588" t="inlineStr"/>
      <c r="T2588" t="inlineStr">
        <is>
          <t>536-2024-06-30</t>
        </is>
      </c>
      <c r="U2588" t="n">
        <v>30</v>
      </c>
      <c r="V2588" t="inlineStr">
        <is>
          <t>No Aplica</t>
        </is>
      </c>
    </row>
    <row r="2589">
      <c r="A2589" t="n">
        <v>536</v>
      </c>
      <c r="B2589" t="inlineStr">
        <is>
          <t>Participación de profesores POLI en actividades de cooperación nacional e internacional</t>
        </is>
      </c>
      <c r="C2589" t="inlineStr">
        <is>
          <t>VISIBILIDAD NACIONAL E INTERNACIONAL</t>
        </is>
      </c>
      <c r="D2589" t="inlineStr">
        <is>
          <t>Semestral</t>
        </is>
      </c>
      <c r="E2589" t="inlineStr">
        <is>
          <t>Positivo</t>
        </is>
      </c>
      <c r="F2589" s="138" t="n">
        <v>45657</v>
      </c>
      <c r="K2589" t="inlineStr">
        <is>
          <t>200.0%</t>
        </is>
      </c>
      <c r="L2589" t="inlineStr">
        <is>
          <t>No Aplica</t>
        </is>
      </c>
      <c r="M2589" t="n">
        <v>2024</v>
      </c>
      <c r="N2589" t="inlineStr">
        <is>
          <t>Diciembre</t>
        </is>
      </c>
      <c r="O2589" t="inlineStr">
        <is>
          <t>2024-2</t>
        </is>
      </c>
      <c r="P2589" t="n">
        <v>0</v>
      </c>
      <c r="Q2589" t="n">
        <v>0</v>
      </c>
      <c r="R2589" t="n">
        <v>0</v>
      </c>
      <c r="S2589" t="inlineStr"/>
      <c r="T2589" t="inlineStr">
        <is>
          <t>536-2024-12-31</t>
        </is>
      </c>
      <c r="U2589" t="n">
        <v>31</v>
      </c>
      <c r="V2589" t="inlineStr">
        <is>
          <t>No Aplica</t>
        </is>
      </c>
    </row>
    <row r="2590">
      <c r="A2590" t="n">
        <v>542</v>
      </c>
      <c r="B2590" t="inlineStr">
        <is>
          <t>Tasa de cotización del graduado - Metrica</t>
        </is>
      </c>
      <c r="C2590" t="inlineStr">
        <is>
          <t>EXTENSIÓN</t>
        </is>
      </c>
      <c r="D2590" t="inlineStr">
        <is>
          <t>Anual</t>
        </is>
      </c>
      <c r="E2590" t="inlineStr">
        <is>
          <t>Positivo</t>
        </is>
      </c>
      <c r="F2590" s="138" t="n">
        <v>44742</v>
      </c>
      <c r="K2590" t="n">
        <v/>
      </c>
      <c r="L2590" t="inlineStr">
        <is>
          <t>No Aplica</t>
        </is>
      </c>
      <c r="M2590" t="n">
        <v>2022</v>
      </c>
      <c r="N2590" t="inlineStr">
        <is>
          <t>Junio</t>
        </is>
      </c>
      <c r="O2590" t="inlineStr">
        <is>
          <t>2022-1</t>
        </is>
      </c>
      <c r="P2590" t="n">
        <v>0</v>
      </c>
      <c r="Q2590" t="n">
        <v>0</v>
      </c>
      <c r="R2590" t="n">
        <v>0</v>
      </c>
      <c r="S2590" t="inlineStr"/>
      <c r="T2590" t="inlineStr">
        <is>
          <t>542-2022-06-30</t>
        </is>
      </c>
      <c r="U2590" t="n">
        <v>30</v>
      </c>
      <c r="V2590" t="inlineStr">
        <is>
          <t>Metrica</t>
        </is>
      </c>
    </row>
    <row r="2591">
      <c r="A2591" t="n">
        <v>542</v>
      </c>
      <c r="B2591" t="inlineStr">
        <is>
          <t>Tasa de cotización del graduado - Metrica</t>
        </is>
      </c>
      <c r="C2591" t="inlineStr">
        <is>
          <t>EXTENSIÓN</t>
        </is>
      </c>
      <c r="D2591" t="inlineStr">
        <is>
          <t>Anual</t>
        </is>
      </c>
      <c r="E2591" t="inlineStr">
        <is>
          <t>Positivo</t>
        </is>
      </c>
      <c r="F2591" s="138" t="n">
        <v>44926</v>
      </c>
      <c r="K2591" t="n">
        <v/>
      </c>
      <c r="L2591" t="inlineStr">
        <is>
          <t>No Aplica</t>
        </is>
      </c>
      <c r="M2591" t="n">
        <v>2022</v>
      </c>
      <c r="N2591" t="inlineStr">
        <is>
          <t>Diciembre</t>
        </is>
      </c>
      <c r="O2591" t="inlineStr">
        <is>
          <t>2022-2</t>
        </is>
      </c>
      <c r="P2591" t="n">
        <v>0</v>
      </c>
      <c r="Q2591" t="n">
        <v>0</v>
      </c>
      <c r="R2591" t="n">
        <v>0</v>
      </c>
      <c r="S2591" t="inlineStr"/>
      <c r="T2591" t="inlineStr">
        <is>
          <t>542-2022-12-31</t>
        </is>
      </c>
      <c r="U2591" t="n">
        <v>31</v>
      </c>
      <c r="V2591" t="inlineStr">
        <is>
          <t>Metrica</t>
        </is>
      </c>
    </row>
    <row r="2592">
      <c r="A2592" t="n">
        <v>542</v>
      </c>
      <c r="B2592" t="inlineStr">
        <is>
          <t>Tasa de cotización del graduado - Metrica</t>
        </is>
      </c>
      <c r="C2592" t="inlineStr">
        <is>
          <t>EXTENSIÓN</t>
        </is>
      </c>
      <c r="D2592" t="inlineStr">
        <is>
          <t>Anual</t>
        </is>
      </c>
      <c r="E2592" t="inlineStr">
        <is>
          <t>Positivo</t>
        </is>
      </c>
      <c r="F2592" s="138" t="n">
        <v>45291</v>
      </c>
      <c r="K2592" t="n">
        <v/>
      </c>
      <c r="L2592" t="inlineStr">
        <is>
          <t>No Aplica</t>
        </is>
      </c>
      <c r="M2592" t="n">
        <v>2023</v>
      </c>
      <c r="N2592" t="inlineStr">
        <is>
          <t>Diciembre</t>
        </is>
      </c>
      <c r="O2592" t="inlineStr">
        <is>
          <t>2023-2</t>
        </is>
      </c>
      <c r="P2592" t="n">
        <v>0</v>
      </c>
      <c r="Q2592" t="n">
        <v>0</v>
      </c>
      <c r="R2592" t="n">
        <v>0</v>
      </c>
      <c r="S2592" t="inlineStr"/>
      <c r="T2592" t="inlineStr">
        <is>
          <t>542-2023-12-31</t>
        </is>
      </c>
      <c r="U2592" t="n">
        <v>31</v>
      </c>
      <c r="V2592" t="inlineStr">
        <is>
          <t>Metrica</t>
        </is>
      </c>
    </row>
    <row r="2593">
      <c r="A2593" t="n">
        <v>542</v>
      </c>
      <c r="B2593" t="inlineStr">
        <is>
          <t>Tasa de cotización del graduado - Metrica</t>
        </is>
      </c>
      <c r="C2593" t="inlineStr">
        <is>
          <t>EXTENSIÓN</t>
        </is>
      </c>
      <c r="D2593" t="inlineStr">
        <is>
          <t>Anual</t>
        </is>
      </c>
      <c r="E2593" t="inlineStr">
        <is>
          <t>Positivo</t>
        </is>
      </c>
      <c r="F2593" s="138" t="n">
        <v>45657</v>
      </c>
      <c r="K2593" t="n">
        <v/>
      </c>
      <c r="L2593" t="inlineStr">
        <is>
          <t>No Aplica</t>
        </is>
      </c>
      <c r="M2593" t="n">
        <v>2024</v>
      </c>
      <c r="N2593" t="inlineStr">
        <is>
          <t>Diciembre</t>
        </is>
      </c>
      <c r="O2593" t="inlineStr">
        <is>
          <t>2024-2</t>
        </is>
      </c>
      <c r="P2593" t="n">
        <v>0</v>
      </c>
      <c r="Q2593" t="n">
        <v>0</v>
      </c>
      <c r="R2593" t="n">
        <v>0</v>
      </c>
      <c r="S2593" t="inlineStr"/>
      <c r="T2593" t="inlineStr">
        <is>
          <t>542-2024-12-31</t>
        </is>
      </c>
      <c r="U2593" t="n">
        <v>31</v>
      </c>
      <c r="V2593" t="inlineStr">
        <is>
          <t>Metrica</t>
        </is>
      </c>
    </row>
    <row r="2594">
      <c r="A2594" t="n">
        <v>543</v>
      </c>
      <c r="B2594" t="inlineStr">
        <is>
          <t>Tasa de interacción por usuario</t>
        </is>
      </c>
      <c r="C2594" t="inlineStr">
        <is>
          <t>RECURSOS ACADÉMICOS Y DE INVESTIGACIÓN</t>
        </is>
      </c>
      <c r="D2594" t="inlineStr">
        <is>
          <t>Semestral</t>
        </is>
      </c>
      <c r="E2594" t="inlineStr">
        <is>
          <t>Positivo</t>
        </is>
      </c>
      <c r="F2594" s="138" t="n">
        <v>44742</v>
      </c>
      <c r="K2594" t="n">
        <v/>
      </c>
      <c r="L2594" t="inlineStr">
        <is>
          <t>No Aplica</t>
        </is>
      </c>
      <c r="M2594" t="n">
        <v>2022</v>
      </c>
      <c r="N2594" t="inlineStr">
        <is>
          <t>Junio</t>
        </is>
      </c>
      <c r="O2594" t="inlineStr">
        <is>
          <t>2022-1</t>
        </is>
      </c>
      <c r="P2594" t="n">
        <v>0</v>
      </c>
      <c r="Q2594" t="n">
        <v>0</v>
      </c>
      <c r="R2594" t="n">
        <v>0</v>
      </c>
      <c r="S2594" t="inlineStr"/>
      <c r="T2594" t="inlineStr">
        <is>
          <t>543-2022-06-30</t>
        </is>
      </c>
      <c r="U2594" t="n">
        <v>30</v>
      </c>
      <c r="V2594" t="inlineStr">
        <is>
          <t>No Aplica</t>
        </is>
      </c>
    </row>
    <row r="2595">
      <c r="A2595" t="n">
        <v>543</v>
      </c>
      <c r="B2595" t="inlineStr">
        <is>
          <t>Tasa de interacción por usuario</t>
        </is>
      </c>
      <c r="C2595" t="inlineStr">
        <is>
          <t>RECURSOS ACADÉMICOS Y DE INVESTIGACIÓN</t>
        </is>
      </c>
      <c r="D2595" t="inlineStr">
        <is>
          <t>Semestral</t>
        </is>
      </c>
      <c r="E2595" t="inlineStr">
        <is>
          <t>Positivo</t>
        </is>
      </c>
      <c r="F2595" s="138" t="n">
        <v>44926</v>
      </c>
      <c r="K2595" t="n">
        <v/>
      </c>
      <c r="L2595" t="inlineStr">
        <is>
          <t>No Aplica</t>
        </is>
      </c>
      <c r="M2595" t="n">
        <v>2022</v>
      </c>
      <c r="N2595" t="inlineStr">
        <is>
          <t>Diciembre</t>
        </is>
      </c>
      <c r="O2595" t="inlineStr">
        <is>
          <t>2022-2</t>
        </is>
      </c>
      <c r="P2595" t="n">
        <v>0</v>
      </c>
      <c r="Q2595" t="n">
        <v>0</v>
      </c>
      <c r="R2595" t="n">
        <v>0</v>
      </c>
      <c r="S2595" t="inlineStr"/>
      <c r="T2595" t="inlineStr">
        <is>
          <t>543-2022-12-31</t>
        </is>
      </c>
      <c r="U2595" t="n">
        <v>31</v>
      </c>
      <c r="V2595" t="inlineStr">
        <is>
          <t>No Aplica</t>
        </is>
      </c>
    </row>
    <row r="2596">
      <c r="A2596" t="n">
        <v>543</v>
      </c>
      <c r="B2596" t="inlineStr">
        <is>
          <t>Tasa de interacción por usuario</t>
        </is>
      </c>
      <c r="C2596" t="inlineStr">
        <is>
          <t>RECURSOS ACADÉMICOS Y DE INVESTIGACIÓN</t>
        </is>
      </c>
      <c r="D2596" t="inlineStr">
        <is>
          <t>Semestral</t>
        </is>
      </c>
      <c r="E2596" t="inlineStr">
        <is>
          <t>Positivo</t>
        </is>
      </c>
      <c r="F2596" s="138" t="n">
        <v>45107</v>
      </c>
      <c r="K2596" t="n">
        <v/>
      </c>
      <c r="L2596" t="inlineStr">
        <is>
          <t>No Aplica</t>
        </is>
      </c>
      <c r="M2596" t="n">
        <v>2023</v>
      </c>
      <c r="N2596" t="inlineStr">
        <is>
          <t>Junio</t>
        </is>
      </c>
      <c r="O2596" t="inlineStr">
        <is>
          <t>2023-1</t>
        </is>
      </c>
      <c r="P2596" t="n">
        <v>0</v>
      </c>
      <c r="Q2596" t="n">
        <v>0</v>
      </c>
      <c r="R2596" t="n">
        <v>0</v>
      </c>
      <c r="S2596" t="inlineStr"/>
      <c r="T2596" t="inlineStr">
        <is>
          <t>543-2023-06-30</t>
        </is>
      </c>
      <c r="U2596" t="n">
        <v>30</v>
      </c>
      <c r="V2596" t="inlineStr">
        <is>
          <t>No Aplica</t>
        </is>
      </c>
    </row>
    <row r="2597">
      <c r="A2597" t="n">
        <v>543</v>
      </c>
      <c r="B2597" t="inlineStr">
        <is>
          <t>Tasa de interacción por usuario</t>
        </is>
      </c>
      <c r="C2597" t="inlineStr">
        <is>
          <t>RECURSOS ACADÉMICOS Y DE INVESTIGACIÓN</t>
        </is>
      </c>
      <c r="D2597" t="inlineStr">
        <is>
          <t>Semestral</t>
        </is>
      </c>
      <c r="E2597" t="inlineStr">
        <is>
          <t>Positivo</t>
        </is>
      </c>
      <c r="F2597" s="138" t="n">
        <v>45291</v>
      </c>
      <c r="K2597" t="n">
        <v/>
      </c>
      <c r="L2597" t="inlineStr">
        <is>
          <t>No Aplica</t>
        </is>
      </c>
      <c r="M2597" t="n">
        <v>2023</v>
      </c>
      <c r="N2597" t="inlineStr">
        <is>
          <t>Diciembre</t>
        </is>
      </c>
      <c r="O2597" t="inlineStr">
        <is>
          <t>2023-2</t>
        </is>
      </c>
      <c r="P2597" t="n">
        <v>0</v>
      </c>
      <c r="Q2597" t="n">
        <v>0</v>
      </c>
      <c r="R2597" t="n">
        <v>0</v>
      </c>
      <c r="S2597" t="inlineStr"/>
      <c r="T2597" t="inlineStr">
        <is>
          <t>543-2023-12-31</t>
        </is>
      </c>
      <c r="U2597" t="n">
        <v>31</v>
      </c>
      <c r="V2597" t="inlineStr">
        <is>
          <t>No Aplica</t>
        </is>
      </c>
    </row>
    <row r="2598">
      <c r="A2598" t="n">
        <v>543</v>
      </c>
      <c r="B2598" t="inlineStr">
        <is>
          <t>Tasa de interacción por usuario</t>
        </is>
      </c>
      <c r="C2598" t="inlineStr">
        <is>
          <t>RECURSOS ACADÉMICOS Y DE INVESTIGACIÓN</t>
        </is>
      </c>
      <c r="D2598" t="inlineStr">
        <is>
          <t>Semestral</t>
        </is>
      </c>
      <c r="E2598" t="inlineStr">
        <is>
          <t>Positivo</t>
        </is>
      </c>
      <c r="F2598" s="138" t="n">
        <v>45473</v>
      </c>
      <c r="K2598" t="n">
        <v/>
      </c>
      <c r="L2598" t="inlineStr">
        <is>
          <t>No Aplica</t>
        </is>
      </c>
      <c r="M2598" t="n">
        <v>2024</v>
      </c>
      <c r="N2598" t="inlineStr">
        <is>
          <t>Junio</t>
        </is>
      </c>
      <c r="O2598" t="inlineStr">
        <is>
          <t>2024-1</t>
        </is>
      </c>
      <c r="P2598" t="n">
        <v>0</v>
      </c>
      <c r="Q2598" t="n">
        <v>0</v>
      </c>
      <c r="R2598" t="n">
        <v>0</v>
      </c>
      <c r="S2598" t="inlineStr"/>
      <c r="T2598" t="inlineStr">
        <is>
          <t>543-2024-06-30</t>
        </is>
      </c>
      <c r="U2598" t="n">
        <v>30</v>
      </c>
      <c r="V2598" t="inlineStr">
        <is>
          <t>No Aplica</t>
        </is>
      </c>
    </row>
    <row r="2599">
      <c r="A2599" t="n">
        <v>543</v>
      </c>
      <c r="B2599" t="inlineStr">
        <is>
          <t>Tasa de interacción por usuario</t>
        </is>
      </c>
      <c r="C2599" t="inlineStr">
        <is>
          <t>RECURSOS ACADÉMICOS Y DE INVESTIGACIÓN</t>
        </is>
      </c>
      <c r="D2599" t="inlineStr">
        <is>
          <t>Semestral</t>
        </is>
      </c>
      <c r="E2599" t="inlineStr">
        <is>
          <t>Positivo</t>
        </is>
      </c>
      <c r="F2599" s="138" t="n">
        <v>45657</v>
      </c>
      <c r="K2599" t="n">
        <v/>
      </c>
      <c r="L2599" t="inlineStr">
        <is>
          <t>No Aplica</t>
        </is>
      </c>
      <c r="M2599" t="n">
        <v>2024</v>
      </c>
      <c r="N2599" t="inlineStr">
        <is>
          <t>Diciembre</t>
        </is>
      </c>
      <c r="O2599" t="inlineStr">
        <is>
          <t>2024-2</t>
        </is>
      </c>
      <c r="P2599" t="n">
        <v>0</v>
      </c>
      <c r="Q2599" t="n">
        <v>0</v>
      </c>
      <c r="R2599" t="n">
        <v>0</v>
      </c>
      <c r="S2599" t="inlineStr"/>
      <c r="T2599" t="inlineStr">
        <is>
          <t>543-2024-12-31</t>
        </is>
      </c>
      <c r="U2599" t="n">
        <v>31</v>
      </c>
      <c r="V2599" t="inlineStr">
        <is>
          <t>No Aplica</t>
        </is>
      </c>
    </row>
    <row r="2600">
      <c r="A2600" t="n">
        <v>544</v>
      </c>
      <c r="B2600" t="inlineStr">
        <is>
          <t>Producción de ambientes inmersivos LEI</t>
        </is>
      </c>
      <c r="C2600" t="inlineStr">
        <is>
          <t>RECURSOS ACADÉMICOS Y DE INVESTIGACIÓN</t>
        </is>
      </c>
      <c r="D2600" t="inlineStr">
        <is>
          <t>Semestral</t>
        </is>
      </c>
      <c r="E2600" t="inlineStr">
        <is>
          <t>Positivo</t>
        </is>
      </c>
      <c r="F2600" s="138" t="n">
        <v>44742</v>
      </c>
      <c r="K2600" t="inlineStr">
        <is>
          <t>100.0%</t>
        </is>
      </c>
      <c r="L2600" t="inlineStr">
        <is>
          <t>No Aplica</t>
        </is>
      </c>
      <c r="M2600" t="n">
        <v>2022</v>
      </c>
      <c r="N2600" t="inlineStr">
        <is>
          <t>Junio</t>
        </is>
      </c>
      <c r="O2600" t="inlineStr">
        <is>
          <t>2022-1</t>
        </is>
      </c>
      <c r="P2600" t="n">
        <v>0</v>
      </c>
      <c r="Q2600" t="n">
        <v>0</v>
      </c>
      <c r="R2600" t="n">
        <v>0</v>
      </c>
      <c r="S2600" t="inlineStr"/>
      <c r="T2600" t="inlineStr">
        <is>
          <t>544-2022-06-30</t>
        </is>
      </c>
      <c r="U2600" t="n">
        <v>30</v>
      </c>
      <c r="V2600" t="inlineStr">
        <is>
          <t>No Aplica</t>
        </is>
      </c>
    </row>
    <row r="2601">
      <c r="A2601" t="n">
        <v>544</v>
      </c>
      <c r="B2601" t="inlineStr">
        <is>
          <t>Producción de ambientes inmersivos LEI</t>
        </is>
      </c>
      <c r="C2601" t="inlineStr">
        <is>
          <t>RECURSOS ACADÉMICOS Y DE INVESTIGACIÓN</t>
        </is>
      </c>
      <c r="D2601" t="inlineStr">
        <is>
          <t>Semestral</t>
        </is>
      </c>
      <c r="E2601" t="inlineStr">
        <is>
          <t>Positivo</t>
        </is>
      </c>
      <c r="F2601" s="138" t="n">
        <v>44926</v>
      </c>
      <c r="K2601" t="inlineStr">
        <is>
          <t>100.0%</t>
        </is>
      </c>
      <c r="L2601" t="inlineStr">
        <is>
          <t>No Aplica</t>
        </is>
      </c>
      <c r="M2601" t="n">
        <v>2022</v>
      </c>
      <c r="N2601" t="inlineStr">
        <is>
          <t>Diciembre</t>
        </is>
      </c>
      <c r="O2601" t="inlineStr">
        <is>
          <t>2022-2</t>
        </is>
      </c>
      <c r="P2601" t="n">
        <v>0</v>
      </c>
      <c r="Q2601" t="n">
        <v>0</v>
      </c>
      <c r="R2601" t="n">
        <v>0</v>
      </c>
      <c r="S2601" t="inlineStr"/>
      <c r="T2601" t="inlineStr">
        <is>
          <t>544-2022-12-31</t>
        </is>
      </c>
      <c r="U2601" t="n">
        <v>31</v>
      </c>
      <c r="V2601" t="inlineStr">
        <is>
          <t>No Aplica</t>
        </is>
      </c>
    </row>
    <row r="2602">
      <c r="A2602" t="n">
        <v>544</v>
      </c>
      <c r="B2602" t="inlineStr">
        <is>
          <t>Producción de ambientes inmersivos LEI</t>
        </is>
      </c>
      <c r="C2602" t="inlineStr">
        <is>
          <t>RECURSOS ACADÉMICOS Y DE INVESTIGACIÓN</t>
        </is>
      </c>
      <c r="D2602" t="inlineStr">
        <is>
          <t>Semestral</t>
        </is>
      </c>
      <c r="E2602" t="inlineStr">
        <is>
          <t>Positivo</t>
        </is>
      </c>
      <c r="F2602" s="138" t="n">
        <v>45107</v>
      </c>
      <c r="G2602" t="n">
        <v>90</v>
      </c>
      <c r="K2602" t="inlineStr">
        <is>
          <t>100.0%</t>
        </is>
      </c>
      <c r="L2602" t="inlineStr">
        <is>
          <t>No Aplica</t>
        </is>
      </c>
      <c r="M2602" t="n">
        <v>2023</v>
      </c>
      <c r="N2602" t="inlineStr">
        <is>
          <t>Junio</t>
        </is>
      </c>
      <c r="O2602" t="inlineStr">
        <is>
          <t>2023-1</t>
        </is>
      </c>
      <c r="P2602" t="n">
        <v>0</v>
      </c>
      <c r="Q2602" t="n">
        <v>0</v>
      </c>
      <c r="R2602" t="n">
        <v>0</v>
      </c>
      <c r="S2602" t="inlineStr"/>
      <c r="T2602" t="inlineStr">
        <is>
          <t>544-2023-06-30</t>
        </is>
      </c>
      <c r="U2602" t="n">
        <v>30</v>
      </c>
      <c r="V2602" t="inlineStr">
        <is>
          <t>No Aplica</t>
        </is>
      </c>
    </row>
    <row r="2603">
      <c r="A2603" t="n">
        <v>544</v>
      </c>
      <c r="B2603" t="inlineStr">
        <is>
          <t>Producción de ambientes inmersivos LEI</t>
        </is>
      </c>
      <c r="C2603" t="inlineStr">
        <is>
          <t>RECURSOS ACADÉMICOS Y DE INVESTIGACIÓN</t>
        </is>
      </c>
      <c r="D2603" t="inlineStr">
        <is>
          <t>Semestral</t>
        </is>
      </c>
      <c r="E2603" t="inlineStr">
        <is>
          <t>Positivo</t>
        </is>
      </c>
      <c r="F2603" s="138" t="n">
        <v>45291</v>
      </c>
      <c r="G2603" t="n">
        <v>90</v>
      </c>
      <c r="K2603" t="inlineStr">
        <is>
          <t>100.0%</t>
        </is>
      </c>
      <c r="L2603" t="inlineStr">
        <is>
          <t>No Aplica</t>
        </is>
      </c>
      <c r="M2603" t="n">
        <v>2023</v>
      </c>
      <c r="N2603" t="inlineStr">
        <is>
          <t>Diciembre</t>
        </is>
      </c>
      <c r="O2603" t="inlineStr">
        <is>
          <t>2023-2</t>
        </is>
      </c>
      <c r="P2603" t="n">
        <v>0</v>
      </c>
      <c r="Q2603" t="n">
        <v>0</v>
      </c>
      <c r="R2603" t="n">
        <v>0</v>
      </c>
      <c r="S2603" t="inlineStr"/>
      <c r="T2603" t="inlineStr">
        <is>
          <t>544-2023-12-31</t>
        </is>
      </c>
      <c r="U2603" t="n">
        <v>31</v>
      </c>
      <c r="V2603" t="inlineStr">
        <is>
          <t>No Aplica</t>
        </is>
      </c>
    </row>
    <row r="2604">
      <c r="A2604" t="n">
        <v>544</v>
      </c>
      <c r="B2604" t="inlineStr">
        <is>
          <t>Producción de ambientes inmersivos LEI</t>
        </is>
      </c>
      <c r="C2604" t="inlineStr">
        <is>
          <t>RECURSOS ACADÉMICOS Y DE INVESTIGACIÓN</t>
        </is>
      </c>
      <c r="D2604" t="inlineStr">
        <is>
          <t>Semestral</t>
        </is>
      </c>
      <c r="E2604" t="inlineStr">
        <is>
          <t>Positivo</t>
        </is>
      </c>
      <c r="F2604" s="138" t="n">
        <v>45473</v>
      </c>
      <c r="G2604" t="n">
        <v>90</v>
      </c>
      <c r="K2604" t="inlineStr">
        <is>
          <t>100.0%</t>
        </is>
      </c>
      <c r="L2604" t="inlineStr">
        <is>
          <t>No Aplica</t>
        </is>
      </c>
      <c r="M2604" t="n">
        <v>2024</v>
      </c>
      <c r="N2604" t="inlineStr">
        <is>
          <t>Junio</t>
        </is>
      </c>
      <c r="O2604" t="inlineStr">
        <is>
          <t>2024-1</t>
        </is>
      </c>
      <c r="P2604" t="n">
        <v>0</v>
      </c>
      <c r="Q2604" t="n">
        <v>0</v>
      </c>
      <c r="R2604" t="n">
        <v>0</v>
      </c>
      <c r="S2604" t="inlineStr"/>
      <c r="T2604" t="inlineStr">
        <is>
          <t>544-2024-06-30</t>
        </is>
      </c>
      <c r="U2604" t="n">
        <v>30</v>
      </c>
      <c r="V2604" t="inlineStr">
        <is>
          <t>No Aplica</t>
        </is>
      </c>
    </row>
    <row r="2605">
      <c r="A2605" t="n">
        <v>544</v>
      </c>
      <c r="B2605" t="inlineStr">
        <is>
          <t>Producción de ambientes inmersivos LEI</t>
        </is>
      </c>
      <c r="C2605" t="inlineStr">
        <is>
          <t>RECURSOS ACADÉMICOS Y DE INVESTIGACIÓN</t>
        </is>
      </c>
      <c r="D2605" t="inlineStr">
        <is>
          <t>Semestral</t>
        </is>
      </c>
      <c r="E2605" t="inlineStr">
        <is>
          <t>Positivo</t>
        </is>
      </c>
      <c r="F2605" s="138" t="n">
        <v>45657</v>
      </c>
      <c r="G2605" t="n">
        <v>90</v>
      </c>
      <c r="K2605" t="inlineStr">
        <is>
          <t>100.0%</t>
        </is>
      </c>
      <c r="L2605" t="inlineStr">
        <is>
          <t>No Aplica</t>
        </is>
      </c>
      <c r="M2605" t="n">
        <v>2024</v>
      </c>
      <c r="N2605" t="inlineStr">
        <is>
          <t>Diciembre</t>
        </is>
      </c>
      <c r="O2605" t="inlineStr">
        <is>
          <t>2024-2</t>
        </is>
      </c>
      <c r="P2605" t="n">
        <v>0</v>
      </c>
      <c r="Q2605" t="n">
        <v>0</v>
      </c>
      <c r="R2605" t="n">
        <v>0</v>
      </c>
      <c r="S2605" t="inlineStr"/>
      <c r="T2605" t="inlineStr">
        <is>
          <t>544-2024-12-31</t>
        </is>
      </c>
      <c r="U2605" t="n">
        <v>31</v>
      </c>
      <c r="V2605" t="inlineStr">
        <is>
          <t>No Aplica</t>
        </is>
      </c>
    </row>
    <row r="2606">
      <c r="A2606" t="n">
        <v>546</v>
      </c>
      <c r="B2606" t="inlineStr">
        <is>
          <t>Tasa de participación de graduados en instrumentos de seguimiento (M0, M1, M5)</t>
        </is>
      </c>
      <c r="C2606" t="inlineStr">
        <is>
          <t>EXTENSIÓN</t>
        </is>
      </c>
      <c r="D2606" t="inlineStr">
        <is>
          <t>Anual</t>
        </is>
      </c>
      <c r="E2606" t="inlineStr">
        <is>
          <t>Positivo</t>
        </is>
      </c>
      <c r="F2606" s="138" t="n">
        <v>44742</v>
      </c>
      <c r="K2606" t="inlineStr">
        <is>
          <t>100.0%</t>
        </is>
      </c>
      <c r="L2606" t="inlineStr">
        <is>
          <t>No Aplica</t>
        </is>
      </c>
      <c r="M2606" t="n">
        <v>2022</v>
      </c>
      <c r="N2606" t="inlineStr">
        <is>
          <t>Junio</t>
        </is>
      </c>
      <c r="O2606" t="inlineStr">
        <is>
          <t>2022-1</t>
        </is>
      </c>
      <c r="P2606" t="n">
        <v>0</v>
      </c>
      <c r="Q2606" t="n">
        <v>0</v>
      </c>
      <c r="R2606" t="n">
        <v>0</v>
      </c>
      <c r="S2606" t="inlineStr"/>
      <c r="T2606" t="inlineStr">
        <is>
          <t>546-2022-06-30</t>
        </is>
      </c>
      <c r="U2606" t="n">
        <v>30</v>
      </c>
      <c r="V2606" t="inlineStr">
        <is>
          <t>No Aplica</t>
        </is>
      </c>
    </row>
    <row r="2607">
      <c r="A2607" t="n">
        <v>546</v>
      </c>
      <c r="B2607" t="inlineStr">
        <is>
          <t>Tasa de participación de graduados en instrumentos de seguimiento (M0, M1, M5)</t>
        </is>
      </c>
      <c r="C2607" t="inlineStr">
        <is>
          <t>EXTENSIÓN</t>
        </is>
      </c>
      <c r="D2607" t="inlineStr">
        <is>
          <t>Anual</t>
        </is>
      </c>
      <c r="E2607" t="inlineStr">
        <is>
          <t>Positivo</t>
        </is>
      </c>
      <c r="F2607" s="138" t="n">
        <v>44926</v>
      </c>
      <c r="K2607" t="inlineStr">
        <is>
          <t>100.0%</t>
        </is>
      </c>
      <c r="L2607" t="inlineStr">
        <is>
          <t>No Aplica</t>
        </is>
      </c>
      <c r="M2607" t="n">
        <v>2022</v>
      </c>
      <c r="N2607" t="inlineStr">
        <is>
          <t>Diciembre</t>
        </is>
      </c>
      <c r="O2607" t="inlineStr">
        <is>
          <t>2022-2</t>
        </is>
      </c>
      <c r="P2607" t="n">
        <v>0</v>
      </c>
      <c r="Q2607" t="n">
        <v>0</v>
      </c>
      <c r="R2607" t="n">
        <v>0</v>
      </c>
      <c r="S2607" t="inlineStr"/>
      <c r="T2607" t="inlineStr">
        <is>
          <t>546-2022-12-31</t>
        </is>
      </c>
      <c r="U2607" t="n">
        <v>31</v>
      </c>
      <c r="V2607" t="inlineStr">
        <is>
          <t>No Aplica</t>
        </is>
      </c>
    </row>
    <row r="2608">
      <c r="A2608" t="n">
        <v>546</v>
      </c>
      <c r="B2608" t="inlineStr">
        <is>
          <t>Tasa de participación de graduados en instrumentos de seguimiento (M0, M1, M5)</t>
        </is>
      </c>
      <c r="C2608" t="inlineStr">
        <is>
          <t>EXTENSIÓN</t>
        </is>
      </c>
      <c r="D2608" t="inlineStr">
        <is>
          <t>Anual</t>
        </is>
      </c>
      <c r="E2608" t="inlineStr">
        <is>
          <t>Positivo</t>
        </is>
      </c>
      <c r="F2608" s="138" t="n">
        <v>45291</v>
      </c>
      <c r="K2608" t="inlineStr">
        <is>
          <t>100.0%</t>
        </is>
      </c>
      <c r="L2608" t="inlineStr">
        <is>
          <t>No Aplica</t>
        </is>
      </c>
      <c r="M2608" t="n">
        <v>2023</v>
      </c>
      <c r="N2608" t="inlineStr">
        <is>
          <t>Diciembre</t>
        </is>
      </c>
      <c r="O2608" t="inlineStr">
        <is>
          <t>2023-2</t>
        </is>
      </c>
      <c r="P2608" t="n">
        <v>0</v>
      </c>
      <c r="Q2608" t="n">
        <v>0</v>
      </c>
      <c r="R2608" t="n">
        <v>0</v>
      </c>
      <c r="S2608" t="inlineStr"/>
      <c r="T2608" t="inlineStr">
        <is>
          <t>546-2023-12-31</t>
        </is>
      </c>
      <c r="U2608" t="n">
        <v>31</v>
      </c>
      <c r="V2608" t="inlineStr">
        <is>
          <t>No Aplica</t>
        </is>
      </c>
    </row>
    <row r="2609">
      <c r="A2609" t="n">
        <v>546</v>
      </c>
      <c r="B2609" t="inlineStr">
        <is>
          <t>Tasa de participación de graduados en instrumentos de seguimiento (M0, M1, M5)</t>
        </is>
      </c>
      <c r="C2609" t="inlineStr">
        <is>
          <t>EXTENSIÓN</t>
        </is>
      </c>
      <c r="D2609" t="inlineStr">
        <is>
          <t>Anual</t>
        </is>
      </c>
      <c r="E2609" t="inlineStr">
        <is>
          <t>Positivo</t>
        </is>
      </c>
      <c r="F2609" s="138" t="n">
        <v>45657</v>
      </c>
      <c r="K2609" t="inlineStr">
        <is>
          <t>100.0%</t>
        </is>
      </c>
      <c r="L2609" t="inlineStr">
        <is>
          <t>No Aplica</t>
        </is>
      </c>
      <c r="M2609" t="n">
        <v>2024</v>
      </c>
      <c r="N2609" t="inlineStr">
        <is>
          <t>Diciembre</t>
        </is>
      </c>
      <c r="O2609" t="inlineStr">
        <is>
          <t>2024-2</t>
        </is>
      </c>
      <c r="P2609" t="n">
        <v>0</v>
      </c>
      <c r="Q2609" t="n">
        <v>0</v>
      </c>
      <c r="R2609" t="n">
        <v>0</v>
      </c>
      <c r="S2609" t="inlineStr"/>
      <c r="T2609" t="inlineStr">
        <is>
          <t>546-2024-12-31</t>
        </is>
      </c>
      <c r="U2609" t="n">
        <v>31</v>
      </c>
      <c r="V2609" t="inlineStr">
        <is>
          <t>No Aplica</t>
        </is>
      </c>
    </row>
    <row r="2610">
      <c r="A2610" t="n">
        <v>551</v>
      </c>
      <c r="B2610" t="inlineStr">
        <is>
          <t>Evaluación del desempeño de los mentores</t>
        </is>
      </c>
      <c r="C2610" t="inlineStr">
        <is>
          <t>EXTENSIÓN</t>
        </is>
      </c>
      <c r="D2610" t="inlineStr">
        <is>
          <t>Semestral</t>
        </is>
      </c>
      <c r="E2610" t="inlineStr">
        <is>
          <t>Positivo</t>
        </is>
      </c>
      <c r="F2610" s="138" t="n">
        <v>45657</v>
      </c>
      <c r="K2610" t="inlineStr">
        <is>
          <t>80.0%</t>
        </is>
      </c>
      <c r="L2610" t="inlineStr">
        <is>
          <t>No Aplica</t>
        </is>
      </c>
      <c r="M2610" t="n">
        <v>2024</v>
      </c>
      <c r="N2610" t="inlineStr">
        <is>
          <t>Diciembre</t>
        </is>
      </c>
      <c r="O2610" t="inlineStr">
        <is>
          <t>2024-2</t>
        </is>
      </c>
      <c r="P2610" t="n">
        <v>0</v>
      </c>
      <c r="Q2610" t="n">
        <v>0</v>
      </c>
      <c r="R2610" t="n">
        <v>0</v>
      </c>
      <c r="S2610" t="inlineStr"/>
      <c r="T2610" t="inlineStr">
        <is>
          <t>551-2024-12-31</t>
        </is>
      </c>
      <c r="U2610" t="n">
        <v>31</v>
      </c>
      <c r="V2610" t="inlineStr">
        <is>
          <t>No Aplica</t>
        </is>
      </c>
    </row>
    <row r="2611">
      <c r="A2611" t="n">
        <v>552</v>
      </c>
      <c r="B2611" t="inlineStr">
        <is>
          <t>Nivel de Satisfacción Servicios Prestados -Gestión de la Responsabilidad Social</t>
        </is>
      </c>
      <c r="C2611" t="inlineStr">
        <is>
          <t>EXTENSIÓN</t>
        </is>
      </c>
      <c r="D2611" t="inlineStr">
        <is>
          <t>Anual</t>
        </is>
      </c>
      <c r="E2611" t="inlineStr">
        <is>
          <t>Positivo</t>
        </is>
      </c>
      <c r="F2611" s="138" t="n">
        <v>46022</v>
      </c>
      <c r="G2611" t="n">
        <v>80</v>
      </c>
      <c r="H2611" t="n">
        <v>92</v>
      </c>
      <c r="I2611" s="76" t="n">
        <v>1.15</v>
      </c>
      <c r="J2611" s="76" t="n">
        <v>1.15</v>
      </c>
      <c r="K2611" t="inlineStr">
        <is>
          <t>80.0%</t>
        </is>
      </c>
      <c r="L2611" t="inlineStr">
        <is>
          <t>92.0%</t>
        </is>
      </c>
      <c r="M2611" t="n">
        <v>2025</v>
      </c>
      <c r="N2611" t="inlineStr">
        <is>
          <t>Diciembre</t>
        </is>
      </c>
      <c r="O2611" t="inlineStr">
        <is>
          <t>2025-2</t>
        </is>
      </c>
      <c r="P2611" t="n">
        <v>0</v>
      </c>
      <c r="Q2611" t="n">
        <v>0</v>
      </c>
      <c r="R2611" t="n">
        <v>0</v>
      </c>
      <c r="S2611" t="inlineStr"/>
      <c r="T2611" t="inlineStr">
        <is>
          <t>552-2025-12-31</t>
        </is>
      </c>
      <c r="U2611" t="n">
        <v>31</v>
      </c>
      <c r="V2611" t="inlineStr"/>
    </row>
    <row r="2612">
      <c r="A2612" t="n">
        <v>555</v>
      </c>
      <c r="B2612" t="inlineStr">
        <is>
          <t>Nivel de Satisfacción Servicios Prestados -Mercadeo y venta de educación para la vida</t>
        </is>
      </c>
      <c r="C2612" t="inlineStr">
        <is>
          <t>MERCADEO, ADMISIONES  Y MATRÍCULA</t>
        </is>
      </c>
      <c r="D2612" t="inlineStr">
        <is>
          <t>Semestral</t>
        </is>
      </c>
      <c r="E2612" t="inlineStr">
        <is>
          <t>Positivo</t>
        </is>
      </c>
      <c r="F2612" s="138" t="n">
        <v>46022</v>
      </c>
      <c r="G2612" t="n">
        <v>80</v>
      </c>
      <c r="H2612" t="n">
        <v>100</v>
      </c>
      <c r="I2612" s="76" t="n">
        <v>1.25</v>
      </c>
      <c r="J2612" s="76" t="n">
        <v>1.25</v>
      </c>
      <c r="K2612" t="inlineStr">
        <is>
          <t>%</t>
        </is>
      </c>
      <c r="L2612" t="inlineStr">
        <is>
          <t>%</t>
        </is>
      </c>
      <c r="M2612" t="n">
        <v>2025</v>
      </c>
      <c r="N2612" t="inlineStr">
        <is>
          <t>Diciembre</t>
        </is>
      </c>
      <c r="O2612" t="inlineStr">
        <is>
          <t>2025-2</t>
        </is>
      </c>
      <c r="P2612" t="n">
        <v>0</v>
      </c>
      <c r="Q2612" t="n">
        <v>0</v>
      </c>
      <c r="R2612" t="n">
        <v>0</v>
      </c>
      <c r="S2612" t="inlineStr"/>
      <c r="T2612" t="inlineStr">
        <is>
          <t>555-2025-12-31</t>
        </is>
      </c>
      <c r="U2612" t="n">
        <v>31</v>
      </c>
      <c r="V2612" t="inlineStr"/>
    </row>
    <row r="2613">
      <c r="A2613" t="n">
        <v>68</v>
      </c>
      <c r="B2613" t="inlineStr">
        <is>
          <t>Evaluación de desempeño a proveedores críticos</t>
        </is>
      </c>
      <c r="C2613" t="inlineStr">
        <is>
          <t>GESTIÓN DE ABASTECIMIENTO</t>
        </is>
      </c>
      <c r="D2613" t="inlineStr">
        <is>
          <t>Semestral</t>
        </is>
      </c>
      <c r="E2613" t="inlineStr">
        <is>
          <t>Positivo</t>
        </is>
      </c>
      <c r="F2613" s="138" t="n">
        <v>44377</v>
      </c>
      <c r="G2613" t="n">
        <v>80</v>
      </c>
      <c r="H2613" t="n">
        <v>98</v>
      </c>
      <c r="I2613" s="76" t="n">
        <v>1.225</v>
      </c>
      <c r="J2613" s="76" t="n">
        <v>1.225</v>
      </c>
      <c r="K2613" t="inlineStr">
        <is>
          <t>85.0%</t>
        </is>
      </c>
      <c r="L2613" t="inlineStr">
        <is>
          <t>85.3%</t>
        </is>
      </c>
      <c r="M2613" t="n">
        <v>2021</v>
      </c>
      <c r="N2613" t="inlineStr">
        <is>
          <t>Junio</t>
        </is>
      </c>
      <c r="O2613" t="inlineStr">
        <is>
          <t>2021-1</t>
        </is>
      </c>
      <c r="P2613" t="n">
        <v>0</v>
      </c>
      <c r="Q2613" t="n">
        <v>0</v>
      </c>
      <c r="R2613" t="n">
        <v>0</v>
      </c>
      <c r="S2613" t="inlineStr"/>
      <c r="T2613" t="inlineStr">
        <is>
          <t>68-2021-06-30</t>
        </is>
      </c>
      <c r="U2613" t="n">
        <v>30</v>
      </c>
      <c r="V2613" t="inlineStr"/>
    </row>
    <row r="2614">
      <c r="A2614" t="n">
        <v>68</v>
      </c>
      <c r="B2614" t="inlineStr">
        <is>
          <t>Evaluación de desempeño a proveedores críticos</t>
        </is>
      </c>
      <c r="C2614" t="inlineStr">
        <is>
          <t>GESTIÓN DE ABASTECIMIENTO</t>
        </is>
      </c>
      <c r="D2614" t="inlineStr">
        <is>
          <t>Semestral</t>
        </is>
      </c>
      <c r="E2614" t="inlineStr">
        <is>
          <t>Positivo</t>
        </is>
      </c>
      <c r="F2614" s="138" t="n">
        <v>44561</v>
      </c>
      <c r="G2614" t="n">
        <v>80</v>
      </c>
      <c r="H2614" t="n">
        <v>94.8</v>
      </c>
      <c r="I2614" s="76" t="n">
        <v>1.185</v>
      </c>
      <c r="J2614" s="76" t="n">
        <v>1.185</v>
      </c>
      <c r="K2614" t="inlineStr">
        <is>
          <t>85.0%</t>
        </is>
      </c>
      <c r="L2614" t="inlineStr">
        <is>
          <t>85.3%</t>
        </is>
      </c>
      <c r="M2614" t="n">
        <v>2021</v>
      </c>
      <c r="N2614" t="inlineStr">
        <is>
          <t>Diciembre</t>
        </is>
      </c>
      <c r="O2614" t="inlineStr">
        <is>
          <t>2021-2</t>
        </is>
      </c>
      <c r="P2614" t="n">
        <v>0</v>
      </c>
      <c r="Q2614" t="n">
        <v>0</v>
      </c>
      <c r="R2614" t="n">
        <v>0</v>
      </c>
      <c r="S2614" t="inlineStr"/>
      <c r="T2614" t="inlineStr">
        <is>
          <t>68-2021-12-31</t>
        </is>
      </c>
      <c r="U2614" t="n">
        <v>31</v>
      </c>
      <c r="V2614" t="inlineStr"/>
    </row>
    <row r="2615">
      <c r="A2615" t="n">
        <v>68</v>
      </c>
      <c r="B2615" t="inlineStr">
        <is>
          <t>Evaluación de desempeño a proveedores críticos</t>
        </is>
      </c>
      <c r="C2615" t="inlineStr">
        <is>
          <t>GESTIÓN DE ABASTECIMIENTO</t>
        </is>
      </c>
      <c r="D2615" t="inlineStr">
        <is>
          <t>Semestral</t>
        </is>
      </c>
      <c r="E2615" t="inlineStr">
        <is>
          <t>Positivo</t>
        </is>
      </c>
      <c r="F2615" s="138" t="n">
        <v>44742</v>
      </c>
      <c r="G2615" t="n">
        <v>80</v>
      </c>
      <c r="H2615" t="n">
        <v>89</v>
      </c>
      <c r="I2615" s="76" t="n">
        <v>1.1125</v>
      </c>
      <c r="J2615" s="76" t="n">
        <v>1.1125</v>
      </c>
      <c r="K2615" t="inlineStr">
        <is>
          <t>85.0%</t>
        </is>
      </c>
      <c r="L2615" t="inlineStr">
        <is>
          <t>85.3%</t>
        </is>
      </c>
      <c r="M2615" t="n">
        <v>2022</v>
      </c>
      <c r="N2615" t="inlineStr">
        <is>
          <t>Junio</t>
        </is>
      </c>
      <c r="O2615" t="inlineStr">
        <is>
          <t>2022-1</t>
        </is>
      </c>
      <c r="P2615" t="n">
        <v>0</v>
      </c>
      <c r="Q2615" t="n">
        <v>0</v>
      </c>
      <c r="R2615" t="n">
        <v>0</v>
      </c>
      <c r="S2615" t="inlineStr"/>
      <c r="T2615" t="inlineStr">
        <is>
          <t>68-2022-06-30</t>
        </is>
      </c>
      <c r="U2615" t="n">
        <v>30</v>
      </c>
      <c r="V2615" t="inlineStr"/>
    </row>
    <row r="2616">
      <c r="A2616" t="n">
        <v>68</v>
      </c>
      <c r="B2616" t="inlineStr">
        <is>
          <t>Evaluación de desempeño a proveedores críticos</t>
        </is>
      </c>
      <c r="C2616" t="inlineStr">
        <is>
          <t>GESTIÓN DE ABASTECIMIENTO</t>
        </is>
      </c>
      <c r="D2616" t="inlineStr">
        <is>
          <t>Semestral</t>
        </is>
      </c>
      <c r="E2616" t="inlineStr">
        <is>
          <t>Positivo</t>
        </is>
      </c>
      <c r="F2616" s="138" t="n">
        <v>44926</v>
      </c>
      <c r="G2616" t="n">
        <v>80</v>
      </c>
      <c r="H2616" t="n">
        <v>93</v>
      </c>
      <c r="I2616" s="76" t="n">
        <v>1.1625</v>
      </c>
      <c r="J2616" s="76" t="n">
        <v>1.1625</v>
      </c>
      <c r="K2616" t="inlineStr">
        <is>
          <t>85.0%</t>
        </is>
      </c>
      <c r="L2616" t="inlineStr">
        <is>
          <t>85.3%</t>
        </is>
      </c>
      <c r="M2616" t="n">
        <v>2022</v>
      </c>
      <c r="N2616" t="inlineStr">
        <is>
          <t>Diciembre</t>
        </is>
      </c>
      <c r="O2616" t="inlineStr">
        <is>
          <t>2022-2</t>
        </is>
      </c>
      <c r="P2616" t="n">
        <v>0</v>
      </c>
      <c r="Q2616" t="n">
        <v>0</v>
      </c>
      <c r="R2616" t="n">
        <v>0</v>
      </c>
      <c r="S2616" t="inlineStr"/>
      <c r="T2616" t="inlineStr">
        <is>
          <t>68-2022-12-31</t>
        </is>
      </c>
      <c r="U2616" t="n">
        <v>31</v>
      </c>
      <c r="V2616" t="inlineStr"/>
    </row>
    <row r="2617">
      <c r="A2617" t="n">
        <v>69</v>
      </c>
      <c r="B2617" t="inlineStr">
        <is>
          <t>Oportunidad de Respuesta Solicitudes de Compra No Licitadas</t>
        </is>
      </c>
      <c r="C2617" t="inlineStr">
        <is>
          <t>GESTIÓN DE ABASTECIMIENTO</t>
        </is>
      </c>
      <c r="D2617" t="inlineStr">
        <is>
          <t>Trimestral</t>
        </is>
      </c>
      <c r="E2617" t="inlineStr">
        <is>
          <t>Positivo</t>
        </is>
      </c>
      <c r="F2617" s="138" t="n">
        <v>44377</v>
      </c>
      <c r="G2617" t="n">
        <v>90</v>
      </c>
      <c r="H2617" t="n">
        <v>42.14876033057851</v>
      </c>
      <c r="I2617" s="76" t="n">
        <v>0.4683195592286502</v>
      </c>
      <c r="J2617" s="76" t="n">
        <v>0.4683195592286502</v>
      </c>
      <c r="K2617" t="inlineStr">
        <is>
          <t>90.0%</t>
        </is>
      </c>
      <c r="L2617" t="inlineStr">
        <is>
          <t>91.02%</t>
        </is>
      </c>
      <c r="M2617" t="n">
        <v>2021</v>
      </c>
      <c r="N2617" t="inlineStr">
        <is>
          <t>Junio</t>
        </is>
      </c>
      <c r="O2617" t="inlineStr">
        <is>
          <t>2021-1</t>
        </is>
      </c>
      <c r="P2617" t="n">
        <v>0</v>
      </c>
      <c r="Q2617" t="n">
        <v>0</v>
      </c>
      <c r="R2617" t="n">
        <v>0</v>
      </c>
      <c r="S2617" t="inlineStr"/>
      <c r="T2617" t="inlineStr">
        <is>
          <t>69-2021-06-30</t>
        </is>
      </c>
      <c r="U2617" t="n">
        <v>30</v>
      </c>
      <c r="V2617" t="inlineStr"/>
    </row>
    <row r="2618">
      <c r="A2618" t="n">
        <v>69</v>
      </c>
      <c r="B2618" t="inlineStr">
        <is>
          <t>Oportunidad de Respuesta Solicitudes de Compra No Licitadas</t>
        </is>
      </c>
      <c r="C2618" t="inlineStr">
        <is>
          <t>GESTIÓN DE ABASTECIMIENTO</t>
        </is>
      </c>
      <c r="D2618" t="inlineStr">
        <is>
          <t>Trimestral</t>
        </is>
      </c>
      <c r="E2618" t="inlineStr">
        <is>
          <t>Positivo</t>
        </is>
      </c>
      <c r="F2618" s="138" t="n">
        <v>44561</v>
      </c>
      <c r="G2618" t="n">
        <v>80</v>
      </c>
      <c r="H2618" t="n">
        <v>81.50873965041399</v>
      </c>
      <c r="I2618" s="76" t="n">
        <v>1.018859245630175</v>
      </c>
      <c r="J2618" s="76" t="n">
        <v>1.018859245630175</v>
      </c>
      <c r="K2618" t="inlineStr">
        <is>
          <t>90.0%</t>
        </is>
      </c>
      <c r="L2618" t="inlineStr">
        <is>
          <t>91.02%</t>
        </is>
      </c>
      <c r="M2618" t="n">
        <v>2021</v>
      </c>
      <c r="N2618" t="inlineStr">
        <is>
          <t>Diciembre</t>
        </is>
      </c>
      <c r="O2618" t="inlineStr">
        <is>
          <t>2021-2</t>
        </is>
      </c>
      <c r="P2618" t="n">
        <v>0</v>
      </c>
      <c r="Q2618" t="n">
        <v>0</v>
      </c>
      <c r="R2618" t="n">
        <v>0</v>
      </c>
      <c r="S2618" t="inlineStr"/>
      <c r="T2618" t="inlineStr">
        <is>
          <t>69-2021-12-31</t>
        </is>
      </c>
      <c r="U2618" t="n">
        <v>31</v>
      </c>
      <c r="V2618" t="inlineStr"/>
    </row>
    <row r="2619">
      <c r="A2619" t="n">
        <v>69</v>
      </c>
      <c r="B2619" t="inlineStr">
        <is>
          <t>Oportunidad de Respuesta Solicitudes de Compra No Licitadas</t>
        </is>
      </c>
      <c r="C2619" t="inlineStr">
        <is>
          <t>GESTIÓN DE ABASTECIMIENTO</t>
        </is>
      </c>
      <c r="D2619" t="inlineStr">
        <is>
          <t>Trimestral</t>
        </is>
      </c>
      <c r="E2619" t="inlineStr">
        <is>
          <t>Positivo</t>
        </is>
      </c>
      <c r="F2619" s="138" t="n">
        <v>44742</v>
      </c>
      <c r="G2619" t="n">
        <v>80</v>
      </c>
      <c r="H2619" t="n">
        <v>86.824324324324</v>
      </c>
      <c r="I2619" s="76" t="n">
        <v>1.08530405405405</v>
      </c>
      <c r="J2619" s="76" t="n">
        <v>1.08530405405405</v>
      </c>
      <c r="K2619" t="inlineStr">
        <is>
          <t>90.0%</t>
        </is>
      </c>
      <c r="L2619" t="inlineStr">
        <is>
          <t>91.02%</t>
        </is>
      </c>
      <c r="M2619" t="n">
        <v>2022</v>
      </c>
      <c r="N2619" t="inlineStr">
        <is>
          <t>Junio</t>
        </is>
      </c>
      <c r="O2619" t="inlineStr">
        <is>
          <t>2022-1</t>
        </is>
      </c>
      <c r="P2619" t="n">
        <v>0</v>
      </c>
      <c r="Q2619" t="n">
        <v>0</v>
      </c>
      <c r="R2619" t="n">
        <v>0</v>
      </c>
      <c r="S2619" t="inlineStr"/>
      <c r="T2619" t="inlineStr">
        <is>
          <t>69-2022-06-30</t>
        </is>
      </c>
      <c r="U2619" t="n">
        <v>30</v>
      </c>
      <c r="V2619" t="inlineStr"/>
    </row>
    <row r="2620">
      <c r="A2620" t="n">
        <v>69</v>
      </c>
      <c r="B2620" t="inlineStr">
        <is>
          <t>Oportunidad de Respuesta Solicitudes de Compra No Licitadas</t>
        </is>
      </c>
      <c r="C2620" t="inlineStr">
        <is>
          <t>GESTIÓN DE ABASTECIMIENTO</t>
        </is>
      </c>
      <c r="D2620" t="inlineStr">
        <is>
          <t>Trimestral</t>
        </is>
      </c>
      <c r="E2620" t="inlineStr">
        <is>
          <t>Positivo</t>
        </is>
      </c>
      <c r="F2620" s="138" t="n">
        <v>44926</v>
      </c>
      <c r="G2620" t="n">
        <v>80</v>
      </c>
      <c r="H2620" t="n">
        <v>83.754512635379</v>
      </c>
      <c r="I2620" s="76" t="n">
        <v>1.046931407942238</v>
      </c>
      <c r="J2620" s="76" t="n">
        <v>1.046931407942238</v>
      </c>
      <c r="K2620" t="inlineStr">
        <is>
          <t>90.0%</t>
        </is>
      </c>
      <c r="L2620" t="inlineStr">
        <is>
          <t>91.02%</t>
        </is>
      </c>
      <c r="M2620" t="n">
        <v>2022</v>
      </c>
      <c r="N2620" t="inlineStr">
        <is>
          <t>Diciembre</t>
        </is>
      </c>
      <c r="O2620" t="inlineStr">
        <is>
          <t>2022-2</t>
        </is>
      </c>
      <c r="P2620" t="n">
        <v>0</v>
      </c>
      <c r="Q2620" t="n">
        <v>0</v>
      </c>
      <c r="R2620" t="n">
        <v>0</v>
      </c>
      <c r="S2620" t="inlineStr"/>
      <c r="T2620" t="inlineStr">
        <is>
          <t>69-2022-12-31</t>
        </is>
      </c>
      <c r="U2620" t="n">
        <v>31</v>
      </c>
      <c r="V2620" t="inlineStr"/>
    </row>
    <row r="2621">
      <c r="A2621" t="n">
        <v>73</v>
      </c>
      <c r="B2621" t="inlineStr">
        <is>
          <t>Tiempo respuesta selección y contratación de colaboradores de planta</t>
        </is>
      </c>
      <c r="C2621" t="inlineStr">
        <is>
          <t>GESTIÓN Y DESARROLLO DEL TALENTO HUMANO</t>
        </is>
      </c>
      <c r="D2621" t="inlineStr">
        <is>
          <t>Semestral</t>
        </is>
      </c>
      <c r="E2621" t="inlineStr">
        <is>
          <t>Negativo</t>
        </is>
      </c>
      <c r="F2621" s="138" t="n">
        <v>44377</v>
      </c>
      <c r="G2621" t="n">
        <v>20</v>
      </c>
      <c r="H2621" t="n">
        <v>12.4</v>
      </c>
      <c r="I2621" s="76" t="n">
        <v>1.3</v>
      </c>
      <c r="J2621" s="76" t="n">
        <v>1.612903225806452</v>
      </c>
      <c r="K2621" t="inlineStr">
        <is>
          <t>20.0%</t>
        </is>
      </c>
      <c r="L2621" t="inlineStr">
        <is>
          <t>19.5%</t>
        </is>
      </c>
      <c r="M2621" t="n">
        <v>2021</v>
      </c>
      <c r="N2621" t="inlineStr">
        <is>
          <t>Junio</t>
        </is>
      </c>
      <c r="O2621" t="inlineStr">
        <is>
          <t>2021-1</t>
        </is>
      </c>
      <c r="P2621" t="n">
        <v>0</v>
      </c>
      <c r="Q2621" t="n">
        <v>0</v>
      </c>
      <c r="R2621" t="n">
        <v>0</v>
      </c>
      <c r="S2621" t="inlineStr"/>
      <c r="T2621" t="inlineStr">
        <is>
          <t>73-2021-06-30</t>
        </is>
      </c>
      <c r="U2621" t="n">
        <v>30</v>
      </c>
      <c r="V2621" t="inlineStr"/>
    </row>
    <row r="2622">
      <c r="A2622" t="n">
        <v>73</v>
      </c>
      <c r="B2622" t="inlineStr">
        <is>
          <t>Tiempo respuesta selección y contratación de colaboradores de planta</t>
        </is>
      </c>
      <c r="C2622" t="inlineStr">
        <is>
          <t>GESTIÓN Y DESARROLLO DEL TALENTO HUMANO</t>
        </is>
      </c>
      <c r="D2622" t="inlineStr">
        <is>
          <t>Semestral</t>
        </is>
      </c>
      <c r="E2622" t="inlineStr">
        <is>
          <t>Negativo</t>
        </is>
      </c>
      <c r="F2622" s="138" t="n">
        <v>44561</v>
      </c>
      <c r="G2622" t="n">
        <v>20</v>
      </c>
      <c r="H2622" t="n">
        <v>15.5</v>
      </c>
      <c r="I2622" s="76" t="n">
        <v>1.290322580645161</v>
      </c>
      <c r="J2622" s="76" t="n">
        <v>1.290322580645161</v>
      </c>
      <c r="K2622" t="inlineStr">
        <is>
          <t>20.0%</t>
        </is>
      </c>
      <c r="L2622" t="inlineStr">
        <is>
          <t>19.5%</t>
        </is>
      </c>
      <c r="M2622" t="n">
        <v>2021</v>
      </c>
      <c r="N2622" t="inlineStr">
        <is>
          <t>Diciembre</t>
        </is>
      </c>
      <c r="O2622" t="inlineStr">
        <is>
          <t>2021-2</t>
        </is>
      </c>
      <c r="P2622" t="n">
        <v>0</v>
      </c>
      <c r="Q2622" t="n">
        <v>0</v>
      </c>
      <c r="R2622" t="n">
        <v>0</v>
      </c>
      <c r="S2622" t="inlineStr"/>
      <c r="T2622" t="inlineStr">
        <is>
          <t>73-2021-12-31</t>
        </is>
      </c>
      <c r="U2622" t="n">
        <v>31</v>
      </c>
      <c r="V2622" t="inlineStr"/>
    </row>
    <row r="2623">
      <c r="A2623" t="n">
        <v>73</v>
      </c>
      <c r="B2623" t="inlineStr">
        <is>
          <t>Tiempo respuesta selección y contratación de colaboradores de planta</t>
        </is>
      </c>
      <c r="C2623" t="inlineStr">
        <is>
          <t>GESTIÓN Y DESARROLLO DEL TALENTO HUMANO</t>
        </is>
      </c>
      <c r="D2623" t="inlineStr">
        <is>
          <t>Semestral</t>
        </is>
      </c>
      <c r="E2623" t="inlineStr">
        <is>
          <t>Negativo</t>
        </is>
      </c>
      <c r="F2623" s="138" t="n">
        <v>44742</v>
      </c>
      <c r="G2623" t="n">
        <v>20</v>
      </c>
      <c r="H2623" t="n">
        <v>17.67</v>
      </c>
      <c r="I2623" s="76" t="n">
        <v>1.131861912846633</v>
      </c>
      <c r="J2623" s="76" t="n">
        <v>1.131861912846633</v>
      </c>
      <c r="K2623" t="inlineStr">
        <is>
          <t>20.0%</t>
        </is>
      </c>
      <c r="L2623" t="inlineStr">
        <is>
          <t>19.5%</t>
        </is>
      </c>
      <c r="M2623" t="n">
        <v>2022</v>
      </c>
      <c r="N2623" t="inlineStr">
        <is>
          <t>Junio</t>
        </is>
      </c>
      <c r="O2623" t="inlineStr">
        <is>
          <t>2022-1</t>
        </is>
      </c>
      <c r="P2623" t="n">
        <v>0</v>
      </c>
      <c r="Q2623" t="n">
        <v>0</v>
      </c>
      <c r="R2623" t="n">
        <v>0</v>
      </c>
      <c r="S2623" t="inlineStr"/>
      <c r="T2623" t="inlineStr">
        <is>
          <t>73-2022-06-30</t>
        </is>
      </c>
      <c r="U2623" t="n">
        <v>30</v>
      </c>
      <c r="V2623" t="inlineStr"/>
    </row>
    <row r="2624">
      <c r="A2624" t="n">
        <v>73</v>
      </c>
      <c r="B2624" t="inlineStr">
        <is>
          <t>Tiempo respuesta selección y contratación de colaboradores de planta</t>
        </is>
      </c>
      <c r="C2624" t="inlineStr">
        <is>
          <t>GESTIÓN Y DESARROLLO DEL TALENTO HUMANO</t>
        </is>
      </c>
      <c r="D2624" t="inlineStr">
        <is>
          <t>Semestral</t>
        </is>
      </c>
      <c r="E2624" t="inlineStr">
        <is>
          <t>Negativo</t>
        </is>
      </c>
      <c r="F2624" s="138" t="n">
        <v>44926</v>
      </c>
      <c r="G2624" t="n">
        <v>20</v>
      </c>
      <c r="H2624" t="n">
        <v>20</v>
      </c>
      <c r="I2624" s="76" t="n">
        <v>1</v>
      </c>
      <c r="J2624" s="76" t="n">
        <v>1</v>
      </c>
      <c r="K2624" t="inlineStr">
        <is>
          <t>20.0%</t>
        </is>
      </c>
      <c r="L2624" t="inlineStr">
        <is>
          <t>19.5%</t>
        </is>
      </c>
      <c r="M2624" t="n">
        <v>2022</v>
      </c>
      <c r="N2624" t="inlineStr">
        <is>
          <t>Diciembre</t>
        </is>
      </c>
      <c r="O2624" t="inlineStr">
        <is>
          <t>2022-2</t>
        </is>
      </c>
      <c r="P2624" t="n">
        <v>0</v>
      </c>
      <c r="Q2624" t="n">
        <v>0</v>
      </c>
      <c r="R2624" t="n">
        <v>0</v>
      </c>
      <c r="S2624" t="inlineStr"/>
      <c r="T2624" t="inlineStr">
        <is>
          <t>73-2022-12-31</t>
        </is>
      </c>
      <c r="U2624" t="n">
        <v>31</v>
      </c>
      <c r="V2624" t="inlineStr"/>
    </row>
    <row r="2625">
      <c r="A2625" t="n">
        <v>74</v>
      </c>
      <c r="B2625" t="inlineStr">
        <is>
          <t>Efectividad en las contrataciones</t>
        </is>
      </c>
      <c r="C2625" t="inlineStr">
        <is>
          <t>GESTIÓN Y DESARROLLO DEL TALENTO HUMANO</t>
        </is>
      </c>
      <c r="D2625" t="inlineStr">
        <is>
          <t>Semestral</t>
        </is>
      </c>
      <c r="E2625" t="inlineStr">
        <is>
          <t>Positivo</t>
        </is>
      </c>
      <c r="F2625" s="138" t="n">
        <v>44377</v>
      </c>
      <c r="G2625" t="n">
        <v>80</v>
      </c>
      <c r="H2625" t="n">
        <v>83.2</v>
      </c>
      <c r="I2625" s="76" t="n">
        <v>1.04</v>
      </c>
      <c r="J2625" s="76" t="n">
        <v>1.04</v>
      </c>
      <c r="K2625" t="inlineStr">
        <is>
          <t>80.0%</t>
        </is>
      </c>
      <c r="L2625" t="inlineStr">
        <is>
          <t>90.91%</t>
        </is>
      </c>
      <c r="M2625" t="n">
        <v>2021</v>
      </c>
      <c r="N2625" t="inlineStr">
        <is>
          <t>Junio</t>
        </is>
      </c>
      <c r="O2625" t="inlineStr">
        <is>
          <t>2021-1</t>
        </is>
      </c>
      <c r="P2625" t="n">
        <v>0</v>
      </c>
      <c r="Q2625" t="n">
        <v>0</v>
      </c>
      <c r="R2625" t="n">
        <v>0</v>
      </c>
      <c r="S2625" t="inlineStr"/>
      <c r="T2625" t="inlineStr">
        <is>
          <t>74-2021-06-30</t>
        </is>
      </c>
      <c r="U2625" t="n">
        <v>30</v>
      </c>
      <c r="V2625" t="inlineStr"/>
    </row>
    <row r="2626">
      <c r="A2626" t="n">
        <v>74</v>
      </c>
      <c r="B2626" t="inlineStr">
        <is>
          <t>Efectividad en las contrataciones</t>
        </is>
      </c>
      <c r="C2626" t="inlineStr">
        <is>
          <t>GESTIÓN Y DESARROLLO DEL TALENTO HUMANO</t>
        </is>
      </c>
      <c r="D2626" t="inlineStr">
        <is>
          <t>Semestral</t>
        </is>
      </c>
      <c r="E2626" t="inlineStr">
        <is>
          <t>Positivo</t>
        </is>
      </c>
      <c r="F2626" s="138" t="n">
        <v>44561</v>
      </c>
      <c r="G2626" t="n">
        <v>80</v>
      </c>
      <c r="H2626" t="n">
        <v>91.07142857142856</v>
      </c>
      <c r="I2626" s="76" t="n">
        <v>1.138392857142857</v>
      </c>
      <c r="J2626" s="76" t="n">
        <v>1.138392857142857</v>
      </c>
      <c r="K2626" t="inlineStr">
        <is>
          <t>80.0%</t>
        </is>
      </c>
      <c r="L2626" t="inlineStr">
        <is>
          <t>90.91%</t>
        </is>
      </c>
      <c r="M2626" t="n">
        <v>2021</v>
      </c>
      <c r="N2626" t="inlineStr">
        <is>
          <t>Diciembre</t>
        </is>
      </c>
      <c r="O2626" t="inlineStr">
        <is>
          <t>2021-2</t>
        </is>
      </c>
      <c r="P2626" t="n">
        <v>0</v>
      </c>
      <c r="Q2626" t="n">
        <v>0</v>
      </c>
      <c r="R2626" t="n">
        <v>0</v>
      </c>
      <c r="S2626" t="inlineStr"/>
      <c r="T2626" t="inlineStr">
        <is>
          <t>74-2021-12-31</t>
        </is>
      </c>
      <c r="U2626" t="n">
        <v>31</v>
      </c>
      <c r="V2626" t="inlineStr"/>
    </row>
    <row r="2627">
      <c r="A2627" t="n">
        <v>74</v>
      </c>
      <c r="B2627" t="inlineStr">
        <is>
          <t>Efectividad en las contrataciones</t>
        </is>
      </c>
      <c r="C2627" t="inlineStr">
        <is>
          <t>GESTIÓN Y DESARROLLO DEL TALENTO HUMANO</t>
        </is>
      </c>
      <c r="D2627" t="inlineStr">
        <is>
          <t>Semestral</t>
        </is>
      </c>
      <c r="E2627" t="inlineStr">
        <is>
          <t>Positivo</t>
        </is>
      </c>
      <c r="F2627" s="138" t="n">
        <v>44742</v>
      </c>
      <c r="G2627" t="n">
        <v>80</v>
      </c>
      <c r="H2627" t="n">
        <v>88</v>
      </c>
      <c r="I2627" s="76" t="n">
        <v>1.1</v>
      </c>
      <c r="J2627" s="76" t="n">
        <v>1.1</v>
      </c>
      <c r="K2627" t="inlineStr">
        <is>
          <t>80.0%</t>
        </is>
      </c>
      <c r="L2627" t="inlineStr">
        <is>
          <t>90.91%</t>
        </is>
      </c>
      <c r="M2627" t="n">
        <v>2022</v>
      </c>
      <c r="N2627" t="inlineStr">
        <is>
          <t>Junio</t>
        </is>
      </c>
      <c r="O2627" t="inlineStr">
        <is>
          <t>2022-1</t>
        </is>
      </c>
      <c r="P2627" t="n">
        <v>0</v>
      </c>
      <c r="Q2627" t="n">
        <v>0</v>
      </c>
      <c r="R2627" t="n">
        <v>0</v>
      </c>
      <c r="S2627" t="inlineStr"/>
      <c r="T2627" t="inlineStr">
        <is>
          <t>74-2022-06-30</t>
        </is>
      </c>
      <c r="U2627" t="n">
        <v>30</v>
      </c>
      <c r="V2627" t="inlineStr"/>
    </row>
    <row r="2628">
      <c r="A2628" t="n">
        <v>74</v>
      </c>
      <c r="B2628" t="inlineStr">
        <is>
          <t>Efectividad en las contrataciones</t>
        </is>
      </c>
      <c r="C2628" t="inlineStr">
        <is>
          <t>GESTIÓN Y DESARROLLO DEL TALENTO HUMANO</t>
        </is>
      </c>
      <c r="D2628" t="inlineStr">
        <is>
          <t>Semestral</t>
        </is>
      </c>
      <c r="E2628" t="inlineStr">
        <is>
          <t>Positivo</t>
        </is>
      </c>
      <c r="F2628" s="138" t="n">
        <v>44926</v>
      </c>
      <c r="G2628" t="n">
        <v>80</v>
      </c>
      <c r="H2628" t="n">
        <v>82.894736842105</v>
      </c>
      <c r="I2628" s="76" t="n">
        <v>1.036184210526313</v>
      </c>
      <c r="J2628" s="76" t="n">
        <v>1.036184210526313</v>
      </c>
      <c r="K2628" t="inlineStr">
        <is>
          <t>80.0%</t>
        </is>
      </c>
      <c r="L2628" t="inlineStr">
        <is>
          <t>90.91%</t>
        </is>
      </c>
      <c r="M2628" t="n">
        <v>2022</v>
      </c>
      <c r="N2628" t="inlineStr">
        <is>
          <t>Diciembre</t>
        </is>
      </c>
      <c r="O2628" t="inlineStr">
        <is>
          <t>2022-2</t>
        </is>
      </c>
      <c r="P2628" t="n">
        <v>0</v>
      </c>
      <c r="Q2628" t="n">
        <v>0</v>
      </c>
      <c r="R2628" t="n">
        <v>0</v>
      </c>
      <c r="S2628" t="inlineStr"/>
      <c r="T2628" t="inlineStr">
        <is>
          <t>74-2022-12-31</t>
        </is>
      </c>
      <c r="U2628" t="n">
        <v>31</v>
      </c>
      <c r="V2628" t="inlineStr"/>
    </row>
    <row r="2629">
      <c r="A2629" t="n">
        <v>77</v>
      </c>
      <c r="B2629" t="inlineStr">
        <is>
          <t>Disponibilidad de servicios tecnológicos</t>
        </is>
      </c>
      <c r="C2629" t="inlineStr">
        <is>
          <t>GESTIÓN DE LA TECNOLOGÍA E INNOVACIÓN DIGITAL</t>
        </is>
      </c>
      <c r="D2629" t="inlineStr">
        <is>
          <t>Mensual</t>
        </is>
      </c>
      <c r="E2629" t="inlineStr">
        <is>
          <t>Positivo</t>
        </is>
      </c>
      <c r="F2629" s="138" t="n">
        <v>44377</v>
      </c>
      <c r="G2629" t="n">
        <v>95</v>
      </c>
      <c r="H2629" t="n">
        <v>96.40000000000001</v>
      </c>
      <c r="I2629" s="76" t="n">
        <v>1.014736842105263</v>
      </c>
      <c r="J2629" s="76" t="n">
        <v>1.014736842105263</v>
      </c>
      <c r="K2629" t="inlineStr">
        <is>
          <t>97.0%</t>
        </is>
      </c>
      <c r="L2629" t="inlineStr">
        <is>
          <t>94.9%</t>
        </is>
      </c>
      <c r="M2629" t="n">
        <v>2021</v>
      </c>
      <c r="N2629" t="inlineStr">
        <is>
          <t>Junio</t>
        </is>
      </c>
      <c r="O2629" t="inlineStr">
        <is>
          <t>2021-1</t>
        </is>
      </c>
      <c r="P2629" t="n">
        <v>0</v>
      </c>
      <c r="Q2629" t="n">
        <v>0</v>
      </c>
      <c r="R2629" t="n">
        <v>0</v>
      </c>
      <c r="S2629" t="inlineStr"/>
      <c r="T2629" t="inlineStr">
        <is>
          <t>77-2021-06-30</t>
        </is>
      </c>
      <c r="U2629" t="n">
        <v>30</v>
      </c>
      <c r="V2629" t="inlineStr"/>
    </row>
    <row r="2630">
      <c r="A2630" t="n">
        <v>77</v>
      </c>
      <c r="B2630" t="inlineStr">
        <is>
          <t>Disponibilidad de servicios tecnológicos</t>
        </is>
      </c>
      <c r="C2630" t="inlineStr">
        <is>
          <t>GESTIÓN DE LA TECNOLOGÍA E INNOVACIÓN DIGITAL</t>
        </is>
      </c>
      <c r="D2630" t="inlineStr">
        <is>
          <t>Mensual</t>
        </is>
      </c>
      <c r="E2630" t="inlineStr">
        <is>
          <t>Positivo</t>
        </is>
      </c>
      <c r="F2630" s="138" t="n">
        <v>44561</v>
      </c>
      <c r="G2630" t="n">
        <v>95</v>
      </c>
      <c r="H2630" t="n">
        <v>96.09999999999999</v>
      </c>
      <c r="I2630" s="76" t="n">
        <v>1.011578947368421</v>
      </c>
      <c r="J2630" s="76" t="n">
        <v>1.011578947368421</v>
      </c>
      <c r="K2630" t="inlineStr">
        <is>
          <t>97.0%</t>
        </is>
      </c>
      <c r="L2630" t="inlineStr">
        <is>
          <t>94.9%</t>
        </is>
      </c>
      <c r="M2630" t="n">
        <v>2021</v>
      </c>
      <c r="N2630" t="inlineStr">
        <is>
          <t>Diciembre</t>
        </is>
      </c>
      <c r="O2630" t="inlineStr">
        <is>
          <t>2021-2</t>
        </is>
      </c>
      <c r="P2630" t="n">
        <v>0</v>
      </c>
      <c r="Q2630" t="n">
        <v>0</v>
      </c>
      <c r="R2630" t="n">
        <v>0</v>
      </c>
      <c r="S2630" t="inlineStr"/>
      <c r="T2630" t="inlineStr">
        <is>
          <t>77-2021-12-31</t>
        </is>
      </c>
      <c r="U2630" t="n">
        <v>31</v>
      </c>
      <c r="V2630" t="inlineStr"/>
    </row>
    <row r="2631">
      <c r="A2631" t="n">
        <v>84</v>
      </c>
      <c r="B2631" t="inlineStr">
        <is>
          <t>Funcionamiento del COPASST</t>
        </is>
      </c>
      <c r="C2631" t="inlineStr">
        <is>
          <t>GESTIÓN DE SEGURIDAD Y SALUD EN EL TRABAJO</t>
        </is>
      </c>
      <c r="D2631" t="inlineStr">
        <is>
          <t>Anual</t>
        </is>
      </c>
      <c r="E2631" t="inlineStr">
        <is>
          <t>Positivo</t>
        </is>
      </c>
      <c r="F2631" s="138" t="n">
        <v>44561</v>
      </c>
      <c r="G2631" t="n">
        <v>100</v>
      </c>
      <c r="H2631" t="n">
        <v>100</v>
      </c>
      <c r="I2631" s="76" t="n">
        <v>1</v>
      </c>
      <c r="J2631" s="76" t="n">
        <v>1</v>
      </c>
      <c r="K2631" t="inlineStr">
        <is>
          <t>100.0%</t>
        </is>
      </c>
      <c r="L2631" t="inlineStr">
        <is>
          <t>100.0%</t>
        </is>
      </c>
      <c r="M2631" t="n">
        <v>2021</v>
      </c>
      <c r="N2631" t="inlineStr">
        <is>
          <t>Diciembre</t>
        </is>
      </c>
      <c r="O2631" t="inlineStr">
        <is>
          <t>2021-2</t>
        </is>
      </c>
      <c r="P2631" t="n">
        <v>0</v>
      </c>
      <c r="Q2631" t="n">
        <v>0</v>
      </c>
      <c r="R2631" t="n">
        <v>0</v>
      </c>
      <c r="S2631" t="inlineStr"/>
      <c r="T2631" t="inlineStr">
        <is>
          <t>84-2021-12-31</t>
        </is>
      </c>
      <c r="U2631" t="n">
        <v>31</v>
      </c>
      <c r="V2631" t="inlineStr"/>
    </row>
    <row r="2632">
      <c r="A2632" t="n">
        <v>84</v>
      </c>
      <c r="B2632" t="inlineStr">
        <is>
          <t>Funcionamiento del COPASST</t>
        </is>
      </c>
      <c r="C2632" t="inlineStr">
        <is>
          <t>GESTIÓN DE SEGURIDAD Y SALUD EN EL TRABAJO</t>
        </is>
      </c>
      <c r="D2632" t="inlineStr">
        <is>
          <t>Anual</t>
        </is>
      </c>
      <c r="E2632" t="inlineStr">
        <is>
          <t>Positivo</t>
        </is>
      </c>
      <c r="F2632" s="138" t="n">
        <v>44926</v>
      </c>
      <c r="G2632" t="n">
        <v>100</v>
      </c>
      <c r="H2632" t="n">
        <v>100</v>
      </c>
      <c r="I2632" s="76" t="n">
        <v>1</v>
      </c>
      <c r="J2632" s="76" t="n">
        <v>1</v>
      </c>
      <c r="K2632" t="inlineStr">
        <is>
          <t>100.0%</t>
        </is>
      </c>
      <c r="L2632" t="inlineStr">
        <is>
          <t>100.0%</t>
        </is>
      </c>
      <c r="M2632" t="n">
        <v>2022</v>
      </c>
      <c r="N2632" t="inlineStr">
        <is>
          <t>Diciembre</t>
        </is>
      </c>
      <c r="O2632" t="inlineStr">
        <is>
          <t>2022-2</t>
        </is>
      </c>
      <c r="P2632" t="n">
        <v>0</v>
      </c>
      <c r="Q2632" t="n">
        <v>0</v>
      </c>
      <c r="R2632" t="n">
        <v>0</v>
      </c>
      <c r="S2632" t="inlineStr"/>
      <c r="T2632" t="inlineStr">
        <is>
          <t>84-2022-12-31</t>
        </is>
      </c>
      <c r="U2632" t="n">
        <v>31</v>
      </c>
      <c r="V2632" t="inlineStr"/>
    </row>
    <row r="2633">
      <c r="A2633" t="n">
        <v>85</v>
      </c>
      <c r="B2633" t="inlineStr">
        <is>
          <t>Plan de Emergencias</t>
        </is>
      </c>
      <c r="C2633" t="inlineStr">
        <is>
          <t>GESTIÓN DE SEGURIDAD Y SALUD EN EL TRABAJO</t>
        </is>
      </c>
      <c r="D2633" t="inlineStr">
        <is>
          <t>Anual</t>
        </is>
      </c>
      <c r="E2633" t="inlineStr">
        <is>
          <t>Positivo</t>
        </is>
      </c>
      <c r="F2633" s="138" t="n">
        <v>44561</v>
      </c>
      <c r="G2633" t="n">
        <v>100</v>
      </c>
      <c r="H2633" t="n">
        <v>100</v>
      </c>
      <c r="I2633" s="76" t="n">
        <v>1</v>
      </c>
      <c r="J2633" s="76" t="n">
        <v>1</v>
      </c>
      <c r="K2633" t="inlineStr">
        <is>
          <t>100.0%</t>
        </is>
      </c>
      <c r="L2633" t="inlineStr">
        <is>
          <t>100.0%</t>
        </is>
      </c>
      <c r="M2633" t="n">
        <v>2021</v>
      </c>
      <c r="N2633" t="inlineStr">
        <is>
          <t>Diciembre</t>
        </is>
      </c>
      <c r="O2633" t="inlineStr">
        <is>
          <t>2021-2</t>
        </is>
      </c>
      <c r="P2633" t="n">
        <v>0</v>
      </c>
      <c r="Q2633" t="n">
        <v>0</v>
      </c>
      <c r="R2633" t="n">
        <v>0</v>
      </c>
      <c r="S2633" t="inlineStr"/>
      <c r="T2633" t="inlineStr">
        <is>
          <t>85-2021-12-31</t>
        </is>
      </c>
      <c r="U2633" t="n">
        <v>31</v>
      </c>
      <c r="V2633" t="inlineStr"/>
    </row>
    <row r="2634">
      <c r="A2634" t="n">
        <v>85</v>
      </c>
      <c r="B2634" t="inlineStr">
        <is>
          <t>Plan de Emergencias</t>
        </is>
      </c>
      <c r="C2634" t="inlineStr">
        <is>
          <t>GESTIÓN DE SEGURIDAD Y SALUD EN EL TRABAJO</t>
        </is>
      </c>
      <c r="D2634" t="inlineStr">
        <is>
          <t>Anual</t>
        </is>
      </c>
      <c r="E2634" t="inlineStr">
        <is>
          <t>Positivo</t>
        </is>
      </c>
      <c r="F2634" s="138" t="n">
        <v>44926</v>
      </c>
      <c r="G2634" t="n">
        <v>100</v>
      </c>
      <c r="H2634" t="n">
        <v>100</v>
      </c>
      <c r="I2634" s="76" t="n">
        <v>1</v>
      </c>
      <c r="J2634" s="76" t="n">
        <v>1</v>
      </c>
      <c r="K2634" t="inlineStr">
        <is>
          <t>100.0%</t>
        </is>
      </c>
      <c r="L2634" t="inlineStr">
        <is>
          <t>100.0%</t>
        </is>
      </c>
      <c r="M2634" t="n">
        <v>2022</v>
      </c>
      <c r="N2634" t="inlineStr">
        <is>
          <t>Diciembre</t>
        </is>
      </c>
      <c r="O2634" t="inlineStr">
        <is>
          <t>2022-2</t>
        </is>
      </c>
      <c r="P2634" t="n">
        <v>0</v>
      </c>
      <c r="Q2634" t="n">
        <v>0</v>
      </c>
      <c r="R2634" t="n">
        <v>0</v>
      </c>
      <c r="S2634" t="inlineStr"/>
      <c r="T2634" t="inlineStr">
        <is>
          <t>85-2022-12-31</t>
        </is>
      </c>
      <c r="U2634" t="n">
        <v>31</v>
      </c>
      <c r="V2634" t="inlineStr"/>
    </row>
    <row r="2635">
      <c r="A2635" t="n">
        <v>86</v>
      </c>
      <c r="B2635" t="inlineStr">
        <is>
          <t>Reporte e investigación</t>
        </is>
      </c>
      <c r="C2635" t="inlineStr">
        <is>
          <t>GESTIÓN DE SEGURIDAD Y SALUD EN EL TRABAJO</t>
        </is>
      </c>
      <c r="D2635" t="inlineStr">
        <is>
          <t>Semestral</t>
        </is>
      </c>
      <c r="E2635" t="inlineStr">
        <is>
          <t>Positivo</t>
        </is>
      </c>
      <c r="F2635" s="138" t="n">
        <v>44377</v>
      </c>
      <c r="G2635" t="n">
        <v>100</v>
      </c>
      <c r="H2635" t="n">
        <v>100</v>
      </c>
      <c r="I2635" s="76" t="n">
        <v>1</v>
      </c>
      <c r="J2635" s="76" t="n">
        <v>1</v>
      </c>
      <c r="K2635" t="inlineStr">
        <is>
          <t>100.0%</t>
        </is>
      </c>
      <c r="L2635" t="inlineStr">
        <is>
          <t>100.0%</t>
        </is>
      </c>
      <c r="M2635" t="n">
        <v>2021</v>
      </c>
      <c r="N2635" t="inlineStr">
        <is>
          <t>Junio</t>
        </is>
      </c>
      <c r="O2635" t="inlineStr">
        <is>
          <t>2021-1</t>
        </is>
      </c>
      <c r="P2635" t="n">
        <v>0</v>
      </c>
      <c r="Q2635" t="n">
        <v>0</v>
      </c>
      <c r="R2635" t="n">
        <v>0</v>
      </c>
      <c r="S2635" t="inlineStr"/>
      <c r="T2635" t="inlineStr">
        <is>
          <t>86-2021-06-30</t>
        </is>
      </c>
      <c r="U2635" t="n">
        <v>30</v>
      </c>
      <c r="V2635" t="inlineStr"/>
    </row>
    <row r="2636">
      <c r="A2636" t="n">
        <v>86</v>
      </c>
      <c r="B2636" t="inlineStr">
        <is>
          <t>Reporte e investigación</t>
        </is>
      </c>
      <c r="C2636" t="inlineStr">
        <is>
          <t>GESTIÓN DE SEGURIDAD Y SALUD EN EL TRABAJO</t>
        </is>
      </c>
      <c r="D2636" t="inlineStr">
        <is>
          <t>Semestral</t>
        </is>
      </c>
      <c r="E2636" t="inlineStr">
        <is>
          <t>Positivo</t>
        </is>
      </c>
      <c r="F2636" s="138" t="n">
        <v>44561</v>
      </c>
      <c r="G2636" t="n">
        <v>100</v>
      </c>
      <c r="H2636" t="n">
        <v>100</v>
      </c>
      <c r="I2636" s="76" t="n">
        <v>1</v>
      </c>
      <c r="J2636" s="76" t="n">
        <v>1</v>
      </c>
      <c r="K2636" t="inlineStr">
        <is>
          <t>100.0%</t>
        </is>
      </c>
      <c r="L2636" t="inlineStr">
        <is>
          <t>100.0%</t>
        </is>
      </c>
      <c r="M2636" t="n">
        <v>2021</v>
      </c>
      <c r="N2636" t="inlineStr">
        <is>
          <t>Diciembre</t>
        </is>
      </c>
      <c r="O2636" t="inlineStr">
        <is>
          <t>2021-2</t>
        </is>
      </c>
      <c r="P2636" t="n">
        <v>0</v>
      </c>
      <c r="Q2636" t="n">
        <v>0</v>
      </c>
      <c r="R2636" t="n">
        <v>0</v>
      </c>
      <c r="S2636" t="inlineStr"/>
      <c r="T2636" t="inlineStr">
        <is>
          <t>86-2021-12-31</t>
        </is>
      </c>
      <c r="U2636" t="n">
        <v>31</v>
      </c>
      <c r="V2636" t="inlineStr"/>
    </row>
    <row r="2637">
      <c r="A2637" t="n">
        <v>86</v>
      </c>
      <c r="B2637" t="inlineStr">
        <is>
          <t>Reporte e investigación</t>
        </is>
      </c>
      <c r="C2637" t="inlineStr">
        <is>
          <t>GESTIÓN DE SEGURIDAD Y SALUD EN EL TRABAJO</t>
        </is>
      </c>
      <c r="D2637" t="inlineStr">
        <is>
          <t>Semestral</t>
        </is>
      </c>
      <c r="E2637" t="inlineStr">
        <is>
          <t>Positivo</t>
        </is>
      </c>
      <c r="F2637" s="138" t="n">
        <v>44742</v>
      </c>
      <c r="G2637" t="n">
        <v>100</v>
      </c>
      <c r="H2637" t="n">
        <v>100</v>
      </c>
      <c r="I2637" s="76" t="n">
        <v>1</v>
      </c>
      <c r="J2637" s="76" t="n">
        <v>1</v>
      </c>
      <c r="K2637" t="inlineStr">
        <is>
          <t>100.0%</t>
        </is>
      </c>
      <c r="L2637" t="inlineStr">
        <is>
          <t>100.0%</t>
        </is>
      </c>
      <c r="M2637" t="n">
        <v>2022</v>
      </c>
      <c r="N2637" t="inlineStr">
        <is>
          <t>Junio</t>
        </is>
      </c>
      <c r="O2637" t="inlineStr">
        <is>
          <t>2022-1</t>
        </is>
      </c>
      <c r="P2637" t="n">
        <v>0</v>
      </c>
      <c r="Q2637" t="n">
        <v>0</v>
      </c>
      <c r="R2637" t="n">
        <v>0</v>
      </c>
      <c r="S2637" t="inlineStr"/>
      <c r="T2637" t="inlineStr">
        <is>
          <t>86-2022-06-30</t>
        </is>
      </c>
      <c r="U2637" t="n">
        <v>30</v>
      </c>
      <c r="V2637" t="inlineStr"/>
    </row>
    <row r="2638">
      <c r="A2638" t="n">
        <v>86</v>
      </c>
      <c r="B2638" t="inlineStr">
        <is>
          <t>Reporte e investigación</t>
        </is>
      </c>
      <c r="C2638" t="inlineStr">
        <is>
          <t>GESTIÓN DE SEGURIDAD Y SALUD EN EL TRABAJO</t>
        </is>
      </c>
      <c r="D2638" t="inlineStr">
        <is>
          <t>Semestral</t>
        </is>
      </c>
      <c r="E2638" t="inlineStr">
        <is>
          <t>Positivo</t>
        </is>
      </c>
      <c r="F2638" s="138" t="n">
        <v>44926</v>
      </c>
      <c r="G2638" t="n">
        <v>100</v>
      </c>
      <c r="H2638" t="n">
        <v>100</v>
      </c>
      <c r="I2638" s="76" t="n">
        <v>1</v>
      </c>
      <c r="J2638" s="76" t="n">
        <v>1</v>
      </c>
      <c r="K2638" t="inlineStr">
        <is>
          <t>100.0%</t>
        </is>
      </c>
      <c r="L2638" t="inlineStr">
        <is>
          <t>100.0%</t>
        </is>
      </c>
      <c r="M2638" t="n">
        <v>2022</v>
      </c>
      <c r="N2638" t="inlineStr">
        <is>
          <t>Diciembre</t>
        </is>
      </c>
      <c r="O2638" t="inlineStr">
        <is>
          <t>2022-2</t>
        </is>
      </c>
      <c r="P2638" t="n">
        <v>0</v>
      </c>
      <c r="Q2638" t="n">
        <v>0</v>
      </c>
      <c r="R2638" t="n">
        <v>0</v>
      </c>
      <c r="S2638" t="inlineStr"/>
      <c r="T2638" t="inlineStr">
        <is>
          <t>86-2022-12-31</t>
        </is>
      </c>
      <c r="U2638" t="n">
        <v>31</v>
      </c>
      <c r="V2638" t="inlineStr"/>
    </row>
    <row r="2639">
      <c r="A2639" t="n">
        <v>87</v>
      </c>
      <c r="B2639" t="inlineStr">
        <is>
          <t>Autoevaluación</t>
        </is>
      </c>
      <c r="C2639" t="inlineStr">
        <is>
          <t>GESTIÓN DE SEGURIDAD Y SALUD EN EL TRABAJO</t>
        </is>
      </c>
      <c r="D2639" t="inlineStr">
        <is>
          <t>Anual</t>
        </is>
      </c>
      <c r="E2639" t="inlineStr">
        <is>
          <t>Positivo</t>
        </is>
      </c>
      <c r="F2639" s="138" t="n">
        <v>44561</v>
      </c>
      <c r="G2639" t="n">
        <v>80</v>
      </c>
      <c r="H2639" t="n">
        <v>93</v>
      </c>
      <c r="I2639" s="76" t="n">
        <v>1.1625</v>
      </c>
      <c r="J2639" s="76" t="n">
        <v>1.1625</v>
      </c>
      <c r="K2639" t="inlineStr">
        <is>
          <t>80.0%</t>
        </is>
      </c>
      <c r="L2639" t="inlineStr">
        <is>
          <t>100.0%</t>
        </is>
      </c>
      <c r="M2639" t="n">
        <v>2021</v>
      </c>
      <c r="N2639" t="inlineStr">
        <is>
          <t>Diciembre</t>
        </is>
      </c>
      <c r="O2639" t="inlineStr">
        <is>
          <t>2021-2</t>
        </is>
      </c>
      <c r="P2639" t="n">
        <v>0</v>
      </c>
      <c r="Q2639" t="n">
        <v>0</v>
      </c>
      <c r="R2639" t="n">
        <v>0</v>
      </c>
      <c r="S2639" t="inlineStr"/>
      <c r="T2639" t="inlineStr">
        <is>
          <t>87-2021-12-31</t>
        </is>
      </c>
      <c r="U2639" t="n">
        <v>31</v>
      </c>
      <c r="V2639" t="inlineStr"/>
    </row>
    <row r="2640">
      <c r="A2640" t="n">
        <v>87</v>
      </c>
      <c r="B2640" t="inlineStr">
        <is>
          <t>Autoevaluación</t>
        </is>
      </c>
      <c r="C2640" t="inlineStr">
        <is>
          <t>GESTIÓN DE SEGURIDAD Y SALUD EN EL TRABAJO</t>
        </is>
      </c>
      <c r="D2640" t="inlineStr">
        <is>
          <t>Anual</t>
        </is>
      </c>
      <c r="E2640" t="inlineStr">
        <is>
          <t>Positivo</t>
        </is>
      </c>
      <c r="F2640" s="138" t="n">
        <v>44926</v>
      </c>
      <c r="G2640" t="n">
        <v>80</v>
      </c>
      <c r="H2640" t="n">
        <v>99</v>
      </c>
      <c r="I2640" s="76" t="n">
        <v>1.2375</v>
      </c>
      <c r="J2640" s="76" t="n">
        <v>1.2375</v>
      </c>
      <c r="K2640" t="inlineStr">
        <is>
          <t>80.0%</t>
        </is>
      </c>
      <c r="L2640" t="inlineStr">
        <is>
          <t>100.0%</t>
        </is>
      </c>
      <c r="M2640" t="n">
        <v>2022</v>
      </c>
      <c r="N2640" t="inlineStr">
        <is>
          <t>Diciembre</t>
        </is>
      </c>
      <c r="O2640" t="inlineStr">
        <is>
          <t>2022-2</t>
        </is>
      </c>
      <c r="P2640" t="n">
        <v>0</v>
      </c>
      <c r="Q2640" t="n">
        <v>0</v>
      </c>
      <c r="R2640" t="n">
        <v>0</v>
      </c>
      <c r="S2640" t="inlineStr"/>
      <c r="T2640" t="inlineStr">
        <is>
          <t>87-2022-12-31</t>
        </is>
      </c>
      <c r="U2640" t="n">
        <v>31</v>
      </c>
      <c r="V2640" t="inlineStr"/>
    </row>
    <row r="2641">
      <c r="A2641" t="n">
        <v>88</v>
      </c>
      <c r="B2641" t="inlineStr">
        <is>
          <t>Ejecución del plan de trabajo</t>
        </is>
      </c>
      <c r="C2641" t="inlineStr">
        <is>
          <t>GESTIÓN DE SEGURIDAD Y SALUD EN EL TRABAJO</t>
        </is>
      </c>
      <c r="D2641" t="inlineStr">
        <is>
          <t>Anual</t>
        </is>
      </c>
      <c r="E2641" t="inlineStr">
        <is>
          <t>Positivo</t>
        </is>
      </c>
      <c r="F2641" s="138" t="n">
        <v>44561</v>
      </c>
      <c r="G2641" t="n">
        <v>100</v>
      </c>
      <c r="H2641" t="n">
        <v>100</v>
      </c>
      <c r="I2641" s="76" t="n">
        <v>1</v>
      </c>
      <c r="J2641" s="76" t="n">
        <v>1</v>
      </c>
      <c r="K2641" t="inlineStr">
        <is>
          <t>100.0%</t>
        </is>
      </c>
      <c r="L2641" t="inlineStr">
        <is>
          <t>100.0%</t>
        </is>
      </c>
      <c r="M2641" t="n">
        <v>2021</v>
      </c>
      <c r="N2641" t="inlineStr">
        <is>
          <t>Diciembre</t>
        </is>
      </c>
      <c r="O2641" t="inlineStr">
        <is>
          <t>2021-2</t>
        </is>
      </c>
      <c r="P2641" t="n">
        <v>0</v>
      </c>
      <c r="Q2641" t="n">
        <v>0</v>
      </c>
      <c r="R2641" t="n">
        <v>0</v>
      </c>
      <c r="S2641" t="inlineStr"/>
      <c r="T2641" t="inlineStr">
        <is>
          <t>88-2021-12-31</t>
        </is>
      </c>
      <c r="U2641" t="n">
        <v>31</v>
      </c>
      <c r="V2641" t="inlineStr"/>
    </row>
    <row r="2642">
      <c r="A2642" t="n">
        <v>88</v>
      </c>
      <c r="B2642" t="inlineStr">
        <is>
          <t>Ejecución del plan de trabajo</t>
        </is>
      </c>
      <c r="C2642" t="inlineStr">
        <is>
          <t>GESTIÓN DE SEGURIDAD Y SALUD EN EL TRABAJO</t>
        </is>
      </c>
      <c r="D2642" t="inlineStr">
        <is>
          <t>Anual</t>
        </is>
      </c>
      <c r="E2642" t="inlineStr">
        <is>
          <t>Positivo</t>
        </is>
      </c>
      <c r="F2642" s="138" t="n">
        <v>44926</v>
      </c>
      <c r="G2642" t="n">
        <v>100</v>
      </c>
      <c r="H2642" t="n">
        <v>99.344262295082</v>
      </c>
      <c r="I2642" s="76" t="n">
        <v>0.9934426229508201</v>
      </c>
      <c r="J2642" s="76" t="n">
        <v>0.9934426229508201</v>
      </c>
      <c r="K2642" t="inlineStr">
        <is>
          <t>100.0%</t>
        </is>
      </c>
      <c r="L2642" t="inlineStr">
        <is>
          <t>100.0%</t>
        </is>
      </c>
      <c r="M2642" t="n">
        <v>2022</v>
      </c>
      <c r="N2642" t="inlineStr">
        <is>
          <t>Diciembre</t>
        </is>
      </c>
      <c r="O2642" t="inlineStr">
        <is>
          <t>2022-2</t>
        </is>
      </c>
      <c r="P2642" t="n">
        <v>0</v>
      </c>
      <c r="Q2642" t="n">
        <v>0</v>
      </c>
      <c r="R2642" t="n">
        <v>0</v>
      </c>
      <c r="S2642" t="inlineStr"/>
      <c r="T2642" t="inlineStr">
        <is>
          <t>88-2022-12-31</t>
        </is>
      </c>
      <c r="U2642" t="n">
        <v>31</v>
      </c>
      <c r="V2642" t="inlineStr"/>
    </row>
    <row r="2643">
      <c r="A2643" t="n">
        <v>89</v>
      </c>
      <c r="B2643" t="inlineStr">
        <is>
          <t>Ejecución plan de capacitación</t>
        </is>
      </c>
      <c r="C2643" t="inlineStr">
        <is>
          <t>GESTIÓN DE SEGURIDAD Y SALUD EN EL TRABAJO</t>
        </is>
      </c>
      <c r="D2643" t="inlineStr">
        <is>
          <t>Anual</t>
        </is>
      </c>
      <c r="E2643" t="inlineStr">
        <is>
          <t>Positivo</t>
        </is>
      </c>
      <c r="F2643" s="138" t="n">
        <v>44561</v>
      </c>
      <c r="G2643" t="n">
        <v>100</v>
      </c>
      <c r="H2643" t="n">
        <v>100</v>
      </c>
      <c r="I2643" s="76" t="n">
        <v>1</v>
      </c>
      <c r="J2643" s="76" t="n">
        <v>1</v>
      </c>
      <c r="K2643" t="inlineStr">
        <is>
          <t>100.0%</t>
        </is>
      </c>
      <c r="L2643" t="inlineStr">
        <is>
          <t>100.0%</t>
        </is>
      </c>
      <c r="M2643" t="n">
        <v>2021</v>
      </c>
      <c r="N2643" t="inlineStr">
        <is>
          <t>Diciembre</t>
        </is>
      </c>
      <c r="O2643" t="inlineStr">
        <is>
          <t>2021-2</t>
        </is>
      </c>
      <c r="P2643" t="n">
        <v>0</v>
      </c>
      <c r="Q2643" t="n">
        <v>0</v>
      </c>
      <c r="R2643" t="n">
        <v>0</v>
      </c>
      <c r="S2643" t="inlineStr"/>
      <c r="T2643" t="inlineStr">
        <is>
          <t>89-2021-12-31</t>
        </is>
      </c>
      <c r="U2643" t="n">
        <v>31</v>
      </c>
      <c r="V2643" t="inlineStr"/>
    </row>
    <row r="2644">
      <c r="A2644" t="n">
        <v>89</v>
      </c>
      <c r="B2644" t="inlineStr">
        <is>
          <t>Ejecución plan de capacitación</t>
        </is>
      </c>
      <c r="C2644" t="inlineStr">
        <is>
          <t>GESTIÓN DE SEGURIDAD Y SALUD EN EL TRABAJO</t>
        </is>
      </c>
      <c r="D2644" t="inlineStr">
        <is>
          <t>Anual</t>
        </is>
      </c>
      <c r="E2644" t="inlineStr">
        <is>
          <t>Positivo</t>
        </is>
      </c>
      <c r="F2644" s="138" t="n">
        <v>44926</v>
      </c>
      <c r="G2644" t="n">
        <v>100</v>
      </c>
      <c r="H2644" t="n">
        <v>100</v>
      </c>
      <c r="I2644" s="76" t="n">
        <v>1</v>
      </c>
      <c r="J2644" s="76" t="n">
        <v>1</v>
      </c>
      <c r="K2644" t="inlineStr">
        <is>
          <t>100.0%</t>
        </is>
      </c>
      <c r="L2644" t="inlineStr">
        <is>
          <t>100.0%</t>
        </is>
      </c>
      <c r="M2644" t="n">
        <v>2022</v>
      </c>
      <c r="N2644" t="inlineStr">
        <is>
          <t>Diciembre</t>
        </is>
      </c>
      <c r="O2644" t="inlineStr">
        <is>
          <t>2022-2</t>
        </is>
      </c>
      <c r="P2644" t="n">
        <v>0</v>
      </c>
      <c r="Q2644" t="n">
        <v>0</v>
      </c>
      <c r="R2644" t="n">
        <v>0</v>
      </c>
      <c r="S2644" t="inlineStr"/>
      <c r="T2644" t="inlineStr">
        <is>
          <t>89-2022-12-31</t>
        </is>
      </c>
      <c r="U2644" t="n">
        <v>31</v>
      </c>
      <c r="V2644" t="inlineStr"/>
    </row>
    <row r="2645">
      <c r="A2645" t="n">
        <v>90</v>
      </c>
      <c r="B2645" t="inlineStr">
        <is>
          <t>Ejecución de Simulacros</t>
        </is>
      </c>
      <c r="C2645" t="inlineStr">
        <is>
          <t>GESTIÓN DE SEGURIDAD Y SALUD EN EL TRABAJO</t>
        </is>
      </c>
      <c r="D2645" t="inlineStr">
        <is>
          <t>Anual</t>
        </is>
      </c>
      <c r="E2645" t="inlineStr">
        <is>
          <t>Positivo</t>
        </is>
      </c>
      <c r="F2645" s="138" t="n">
        <v>44561</v>
      </c>
      <c r="G2645" t="n">
        <v>100</v>
      </c>
      <c r="H2645" t="n">
        <v>100</v>
      </c>
      <c r="I2645" s="76" t="n">
        <v>1</v>
      </c>
      <c r="J2645" s="76" t="n">
        <v>1</v>
      </c>
      <c r="K2645" t="inlineStr">
        <is>
          <t>100.0%</t>
        </is>
      </c>
      <c r="L2645" t="inlineStr">
        <is>
          <t>100.0%</t>
        </is>
      </c>
      <c r="M2645" t="n">
        <v>2021</v>
      </c>
      <c r="N2645" t="inlineStr">
        <is>
          <t>Diciembre</t>
        </is>
      </c>
      <c r="O2645" t="inlineStr">
        <is>
          <t>2021-2</t>
        </is>
      </c>
      <c r="P2645" t="n">
        <v>0</v>
      </c>
      <c r="Q2645" t="n">
        <v>0</v>
      </c>
      <c r="R2645" t="n">
        <v>0</v>
      </c>
      <c r="S2645" t="inlineStr"/>
      <c r="T2645" t="inlineStr">
        <is>
          <t>90-2021-12-31</t>
        </is>
      </c>
      <c r="U2645" t="n">
        <v>31</v>
      </c>
      <c r="V2645" t="inlineStr"/>
    </row>
    <row r="2646">
      <c r="A2646" t="n">
        <v>90</v>
      </c>
      <c r="B2646" t="inlineStr">
        <is>
          <t>Ejecución de Simulacros</t>
        </is>
      </c>
      <c r="C2646" t="inlineStr">
        <is>
          <t>GESTIÓN DE SEGURIDAD Y SALUD EN EL TRABAJO</t>
        </is>
      </c>
      <c r="D2646" t="inlineStr">
        <is>
          <t>Anual</t>
        </is>
      </c>
      <c r="E2646" t="inlineStr">
        <is>
          <t>Positivo</t>
        </is>
      </c>
      <c r="F2646" s="138" t="n">
        <v>44926</v>
      </c>
      <c r="G2646" t="n">
        <v>100</v>
      </c>
      <c r="H2646" t="n">
        <v>100</v>
      </c>
      <c r="I2646" s="76" t="n">
        <v>1</v>
      </c>
      <c r="J2646" s="76" t="n">
        <v>1</v>
      </c>
      <c r="K2646" t="inlineStr">
        <is>
          <t>100.0%</t>
        </is>
      </c>
      <c r="L2646" t="inlineStr">
        <is>
          <t>100.0%</t>
        </is>
      </c>
      <c r="M2646" t="n">
        <v>2022</v>
      </c>
      <c r="N2646" t="inlineStr">
        <is>
          <t>Diciembre</t>
        </is>
      </c>
      <c r="O2646" t="inlineStr">
        <is>
          <t>2022-2</t>
        </is>
      </c>
      <c r="P2646" t="n">
        <v>0</v>
      </c>
      <c r="Q2646" t="n">
        <v>0</v>
      </c>
      <c r="R2646" t="n">
        <v>0</v>
      </c>
      <c r="S2646" t="inlineStr"/>
      <c r="T2646" t="inlineStr">
        <is>
          <t>90-2022-12-31</t>
        </is>
      </c>
      <c r="U2646" t="n">
        <v>31</v>
      </c>
      <c r="V2646" t="inlineStr"/>
    </row>
    <row r="2647">
      <c r="A2647" t="n">
        <v>91</v>
      </c>
      <c r="B2647" t="inlineStr">
        <is>
          <t>Participación en capacitaciones SST</t>
        </is>
      </c>
      <c r="C2647" t="inlineStr">
        <is>
          <t>GESTIÓN DE SEGURIDAD Y SALUD EN EL TRABAJO</t>
        </is>
      </c>
      <c r="D2647" t="inlineStr">
        <is>
          <t>Anual</t>
        </is>
      </c>
      <c r="E2647" t="inlineStr">
        <is>
          <t>Positivo</t>
        </is>
      </c>
      <c r="F2647" s="138" t="n">
        <v>44561</v>
      </c>
      <c r="G2647" t="n">
        <v>100</v>
      </c>
      <c r="H2647" t="n">
        <v>100</v>
      </c>
      <c r="I2647" s="76" t="n">
        <v>1</v>
      </c>
      <c r="J2647" s="76" t="n">
        <v>1</v>
      </c>
      <c r="K2647" t="inlineStr">
        <is>
          <t>100.0%</t>
        </is>
      </c>
      <c r="L2647" t="inlineStr">
        <is>
          <t>100.0%</t>
        </is>
      </c>
      <c r="M2647" t="n">
        <v>2021</v>
      </c>
      <c r="N2647" t="inlineStr">
        <is>
          <t>Diciembre</t>
        </is>
      </c>
      <c r="O2647" t="inlineStr">
        <is>
          <t>2021-2</t>
        </is>
      </c>
      <c r="P2647" t="n">
        <v>0</v>
      </c>
      <c r="Q2647" t="n">
        <v>0</v>
      </c>
      <c r="R2647" t="n">
        <v>0</v>
      </c>
      <c r="S2647" t="inlineStr"/>
      <c r="T2647" t="inlineStr">
        <is>
          <t>91-2021-12-31</t>
        </is>
      </c>
      <c r="U2647" t="n">
        <v>31</v>
      </c>
      <c r="V2647" t="inlineStr"/>
    </row>
    <row r="2648">
      <c r="A2648" t="n">
        <v>91</v>
      </c>
      <c r="B2648" t="inlineStr">
        <is>
          <t>Participación en capacitaciones SST</t>
        </is>
      </c>
      <c r="C2648" t="inlineStr">
        <is>
          <t>GESTIÓN DE SEGURIDAD Y SALUD EN EL TRABAJO</t>
        </is>
      </c>
      <c r="D2648" t="inlineStr">
        <is>
          <t>Anual</t>
        </is>
      </c>
      <c r="E2648" t="inlineStr">
        <is>
          <t>Positivo</t>
        </is>
      </c>
      <c r="F2648" s="138" t="n">
        <v>44926</v>
      </c>
      <c r="G2648" t="n">
        <v>100</v>
      </c>
      <c r="H2648" t="n">
        <v>100</v>
      </c>
      <c r="I2648" s="76" t="n">
        <v>1</v>
      </c>
      <c r="J2648" s="76" t="n">
        <v>1</v>
      </c>
      <c r="K2648" t="inlineStr">
        <is>
          <t>100.0%</t>
        </is>
      </c>
      <c r="L2648" t="inlineStr">
        <is>
          <t>100.0%</t>
        </is>
      </c>
      <c r="M2648" t="n">
        <v>2022</v>
      </c>
      <c r="N2648" t="inlineStr">
        <is>
          <t>Diciembre</t>
        </is>
      </c>
      <c r="O2648" t="inlineStr">
        <is>
          <t>2022-2</t>
        </is>
      </c>
      <c r="P2648" t="n">
        <v>0</v>
      </c>
      <c r="Q2648" t="n">
        <v>0</v>
      </c>
      <c r="R2648" t="n">
        <v>0</v>
      </c>
      <c r="S2648" t="inlineStr"/>
      <c r="T2648" t="inlineStr">
        <is>
          <t>91-2022-12-31</t>
        </is>
      </c>
      <c r="U2648" t="n">
        <v>31</v>
      </c>
      <c r="V2648" t="inlineStr"/>
    </row>
    <row r="2649">
      <c r="A2649" t="n">
        <v>92</v>
      </c>
      <c r="B2649" t="inlineStr">
        <is>
          <t>Evaluación condiciones de salud (examen médico)</t>
        </is>
      </c>
      <c r="C2649" t="inlineStr">
        <is>
          <t>GESTIÓN DE SEGURIDAD Y SALUD EN EL TRABAJO</t>
        </is>
      </c>
      <c r="D2649" t="inlineStr">
        <is>
          <t>Anual</t>
        </is>
      </c>
      <c r="E2649" t="inlineStr">
        <is>
          <t>Positivo</t>
        </is>
      </c>
      <c r="F2649" s="138" t="n">
        <v>44561</v>
      </c>
      <c r="G2649" t="n">
        <v>100</v>
      </c>
      <c r="H2649" t="n">
        <v>100</v>
      </c>
      <c r="I2649" s="76" t="n">
        <v>1</v>
      </c>
      <c r="J2649" s="76" t="n">
        <v>1</v>
      </c>
      <c r="K2649" t="inlineStr">
        <is>
          <t>98.0%</t>
        </is>
      </c>
      <c r="L2649" t="inlineStr">
        <is>
          <t>100.0%</t>
        </is>
      </c>
      <c r="M2649" t="n">
        <v>2021</v>
      </c>
      <c r="N2649" t="inlineStr">
        <is>
          <t>Diciembre</t>
        </is>
      </c>
      <c r="O2649" t="inlineStr">
        <is>
          <t>2021-2</t>
        </is>
      </c>
      <c r="P2649" t="n">
        <v>0</v>
      </c>
      <c r="Q2649" t="n">
        <v>0</v>
      </c>
      <c r="R2649" t="n">
        <v>0</v>
      </c>
      <c r="S2649" t="inlineStr"/>
      <c r="T2649" t="inlineStr">
        <is>
          <t>92-2021-12-31</t>
        </is>
      </c>
      <c r="U2649" t="n">
        <v>31</v>
      </c>
      <c r="V2649" t="inlineStr"/>
    </row>
    <row r="2650">
      <c r="A2650" t="n">
        <v>92</v>
      </c>
      <c r="B2650" t="inlineStr">
        <is>
          <t>Evaluación condiciones de salud (examen médico)</t>
        </is>
      </c>
      <c r="C2650" t="inlineStr">
        <is>
          <t>GESTIÓN DE SEGURIDAD Y SALUD EN EL TRABAJO</t>
        </is>
      </c>
      <c r="D2650" t="inlineStr">
        <is>
          <t>Anual</t>
        </is>
      </c>
      <c r="E2650" t="inlineStr">
        <is>
          <t>Positivo</t>
        </is>
      </c>
      <c r="F2650" s="138" t="n">
        <v>44926</v>
      </c>
      <c r="G2650" t="n">
        <v>100</v>
      </c>
      <c r="H2650" t="n">
        <v>100</v>
      </c>
      <c r="I2650" s="76" t="n">
        <v>1</v>
      </c>
      <c r="J2650" s="76" t="n">
        <v>1</v>
      </c>
      <c r="K2650" t="inlineStr">
        <is>
          <t>98.0%</t>
        </is>
      </c>
      <c r="L2650" t="inlineStr">
        <is>
          <t>100.0%</t>
        </is>
      </c>
      <c r="M2650" t="n">
        <v>2022</v>
      </c>
      <c r="N2650" t="inlineStr">
        <is>
          <t>Diciembre</t>
        </is>
      </c>
      <c r="O2650" t="inlineStr">
        <is>
          <t>2022-2</t>
        </is>
      </c>
      <c r="P2650" t="n">
        <v>0</v>
      </c>
      <c r="Q2650" t="n">
        <v>0</v>
      </c>
      <c r="R2650" t="n">
        <v>0</v>
      </c>
      <c r="S2650" t="inlineStr"/>
      <c r="T2650" t="inlineStr">
        <is>
          <t>92-2022-12-31</t>
        </is>
      </c>
      <c r="U2650" t="n">
        <v>31</v>
      </c>
      <c r="V2650" t="inlineStr"/>
    </row>
    <row r="2651">
      <c r="A2651" t="n">
        <v>94</v>
      </c>
      <c r="B2651" t="inlineStr">
        <is>
          <t>Cobertura Elementos de Protección Personal</t>
        </is>
      </c>
      <c r="C2651" t="inlineStr">
        <is>
          <t>GESTIÓN DE SEGURIDAD Y SALUD EN EL TRABAJO</t>
        </is>
      </c>
      <c r="D2651" t="inlineStr">
        <is>
          <t>Anual</t>
        </is>
      </c>
      <c r="E2651" t="inlineStr">
        <is>
          <t>Positivo</t>
        </is>
      </c>
      <c r="F2651" s="138" t="n">
        <v>44561</v>
      </c>
      <c r="G2651" t="n">
        <v>100</v>
      </c>
      <c r="H2651" t="n">
        <v>100</v>
      </c>
      <c r="I2651" s="76" t="n">
        <v>1</v>
      </c>
      <c r="J2651" s="76" t="n">
        <v>1</v>
      </c>
      <c r="K2651" t="inlineStr">
        <is>
          <t>100.0%</t>
        </is>
      </c>
      <c r="L2651" t="inlineStr">
        <is>
          <t>100.0%</t>
        </is>
      </c>
      <c r="M2651" t="n">
        <v>2021</v>
      </c>
      <c r="N2651" t="inlineStr">
        <is>
          <t>Diciembre</t>
        </is>
      </c>
      <c r="O2651" t="inlineStr">
        <is>
          <t>2021-2</t>
        </is>
      </c>
      <c r="P2651" t="n">
        <v>0</v>
      </c>
      <c r="Q2651" t="n">
        <v>0</v>
      </c>
      <c r="R2651" t="n">
        <v>0</v>
      </c>
      <c r="S2651" t="inlineStr"/>
      <c r="T2651" t="inlineStr">
        <is>
          <t>94-2021-12-31</t>
        </is>
      </c>
      <c r="U2651" t="n">
        <v>31</v>
      </c>
      <c r="V2651" t="inlineStr"/>
    </row>
    <row r="2652">
      <c r="A2652" t="n">
        <v>94</v>
      </c>
      <c r="B2652" t="inlineStr">
        <is>
          <t>Cobertura Elementos de Protección Personal</t>
        </is>
      </c>
      <c r="C2652" t="inlineStr">
        <is>
          <t>GESTIÓN DE SEGURIDAD Y SALUD EN EL TRABAJO</t>
        </is>
      </c>
      <c r="D2652" t="inlineStr">
        <is>
          <t>Anual</t>
        </is>
      </c>
      <c r="E2652" t="inlineStr">
        <is>
          <t>Positivo</t>
        </is>
      </c>
      <c r="F2652" s="138" t="n">
        <v>44926</v>
      </c>
      <c r="G2652" t="n">
        <v>100</v>
      </c>
      <c r="H2652" t="n">
        <v>100</v>
      </c>
      <c r="I2652" s="76" t="n">
        <v>1</v>
      </c>
      <c r="J2652" s="76" t="n">
        <v>1</v>
      </c>
      <c r="K2652" t="inlineStr">
        <is>
          <t>100.0%</t>
        </is>
      </c>
      <c r="L2652" t="inlineStr">
        <is>
          <t>100.0%</t>
        </is>
      </c>
      <c r="M2652" t="n">
        <v>2022</v>
      </c>
      <c r="N2652" t="inlineStr">
        <is>
          <t>Diciembre</t>
        </is>
      </c>
      <c r="O2652" t="inlineStr">
        <is>
          <t>2022-2</t>
        </is>
      </c>
      <c r="P2652" t="n">
        <v>0</v>
      </c>
      <c r="Q2652" t="n">
        <v>0</v>
      </c>
      <c r="R2652" t="n">
        <v>0</v>
      </c>
      <c r="S2652" t="inlineStr"/>
      <c r="T2652" t="inlineStr">
        <is>
          <t>94-2022-12-31</t>
        </is>
      </c>
      <c r="U2652" t="n">
        <v>31</v>
      </c>
      <c r="V2652" t="inlineStr"/>
    </row>
    <row r="2653">
      <c r="A2653" t="n">
        <v>95</v>
      </c>
      <c r="B2653" t="inlineStr">
        <is>
          <t>Inspecciones de seguridad</t>
        </is>
      </c>
      <c r="C2653" t="inlineStr">
        <is>
          <t>GESTIÓN DE SEGURIDAD Y SALUD EN EL TRABAJO</t>
        </is>
      </c>
      <c r="D2653" t="inlineStr">
        <is>
          <t>Semestral</t>
        </is>
      </c>
      <c r="E2653" t="inlineStr">
        <is>
          <t>Positivo</t>
        </is>
      </c>
      <c r="F2653" s="138" t="n">
        <v>44377</v>
      </c>
      <c r="G2653" t="n">
        <v>100</v>
      </c>
      <c r="H2653" t="n">
        <v>100</v>
      </c>
      <c r="I2653" s="76" t="n">
        <v>1</v>
      </c>
      <c r="J2653" s="76" t="n">
        <v>1</v>
      </c>
      <c r="K2653" t="inlineStr">
        <is>
          <t>100.0%</t>
        </is>
      </c>
      <c r="L2653" t="inlineStr">
        <is>
          <t>100.0%</t>
        </is>
      </c>
      <c r="M2653" t="n">
        <v>2021</v>
      </c>
      <c r="N2653" t="inlineStr">
        <is>
          <t>Junio</t>
        </is>
      </c>
      <c r="O2653" t="inlineStr">
        <is>
          <t>2021-1</t>
        </is>
      </c>
      <c r="P2653" t="n">
        <v>0</v>
      </c>
      <c r="Q2653" t="n">
        <v>0</v>
      </c>
      <c r="R2653" t="n">
        <v>0</v>
      </c>
      <c r="S2653" t="inlineStr"/>
      <c r="T2653" t="inlineStr">
        <is>
          <t>95-2021-06-30</t>
        </is>
      </c>
      <c r="U2653" t="n">
        <v>30</v>
      </c>
      <c r="V2653" t="inlineStr"/>
    </row>
    <row r="2654">
      <c r="A2654" t="n">
        <v>95</v>
      </c>
      <c r="B2654" t="inlineStr">
        <is>
          <t>Inspecciones de seguridad</t>
        </is>
      </c>
      <c r="C2654" t="inlineStr">
        <is>
          <t>GESTIÓN DE SEGURIDAD Y SALUD EN EL TRABAJO</t>
        </is>
      </c>
      <c r="D2654" t="inlineStr">
        <is>
          <t>Semestral</t>
        </is>
      </c>
      <c r="E2654" t="inlineStr">
        <is>
          <t>Positivo</t>
        </is>
      </c>
      <c r="F2654" s="138" t="n">
        <v>44561</v>
      </c>
      <c r="G2654" t="n">
        <v>100</v>
      </c>
      <c r="H2654" t="n">
        <v>100</v>
      </c>
      <c r="I2654" s="76" t="n">
        <v>1</v>
      </c>
      <c r="J2654" s="76" t="n">
        <v>1</v>
      </c>
      <c r="K2654" t="inlineStr">
        <is>
          <t>100.0%</t>
        </is>
      </c>
      <c r="L2654" t="inlineStr">
        <is>
          <t>100.0%</t>
        </is>
      </c>
      <c r="M2654" t="n">
        <v>2021</v>
      </c>
      <c r="N2654" t="inlineStr">
        <is>
          <t>Diciembre</t>
        </is>
      </c>
      <c r="O2654" t="inlineStr">
        <is>
          <t>2021-2</t>
        </is>
      </c>
      <c r="P2654" t="n">
        <v>0</v>
      </c>
      <c r="Q2654" t="n">
        <v>0</v>
      </c>
      <c r="R2654" t="n">
        <v>0</v>
      </c>
      <c r="S2654" t="inlineStr"/>
      <c r="T2654" t="inlineStr">
        <is>
          <t>95-2021-12-31</t>
        </is>
      </c>
      <c r="U2654" t="n">
        <v>31</v>
      </c>
      <c r="V2654" t="inlineStr"/>
    </row>
    <row r="2655">
      <c r="A2655" t="n">
        <v>95</v>
      </c>
      <c r="B2655" t="inlineStr">
        <is>
          <t>Inspecciones de seguridad</t>
        </is>
      </c>
      <c r="C2655" t="inlineStr">
        <is>
          <t>GESTIÓN DE SEGURIDAD Y SALUD EN EL TRABAJO</t>
        </is>
      </c>
      <c r="D2655" t="inlineStr">
        <is>
          <t>Semestral</t>
        </is>
      </c>
      <c r="E2655" t="inlineStr">
        <is>
          <t>Positivo</t>
        </is>
      </c>
      <c r="F2655" s="138" t="n">
        <v>44742</v>
      </c>
      <c r="G2655" t="n">
        <v>100</v>
      </c>
      <c r="H2655" t="n">
        <v>100</v>
      </c>
      <c r="I2655" s="76" t="n">
        <v>1</v>
      </c>
      <c r="J2655" s="76" t="n">
        <v>1</v>
      </c>
      <c r="K2655" t="inlineStr">
        <is>
          <t>100.0%</t>
        </is>
      </c>
      <c r="L2655" t="inlineStr">
        <is>
          <t>100.0%</t>
        </is>
      </c>
      <c r="M2655" t="n">
        <v>2022</v>
      </c>
      <c r="N2655" t="inlineStr">
        <is>
          <t>Junio</t>
        </is>
      </c>
      <c r="O2655" t="inlineStr">
        <is>
          <t>2022-1</t>
        </is>
      </c>
      <c r="P2655" t="n">
        <v>0</v>
      </c>
      <c r="Q2655" t="n">
        <v>0</v>
      </c>
      <c r="R2655" t="n">
        <v>0</v>
      </c>
      <c r="S2655" t="inlineStr"/>
      <c r="T2655" t="inlineStr">
        <is>
          <t>95-2022-06-30</t>
        </is>
      </c>
      <c r="U2655" t="n">
        <v>30</v>
      </c>
      <c r="V2655" t="inlineStr"/>
    </row>
    <row r="2656">
      <c r="A2656" t="n">
        <v>95</v>
      </c>
      <c r="B2656" t="inlineStr">
        <is>
          <t>Inspecciones de seguridad</t>
        </is>
      </c>
      <c r="C2656" t="inlineStr">
        <is>
          <t>GESTIÓN DE SEGURIDAD Y SALUD EN EL TRABAJO</t>
        </is>
      </c>
      <c r="D2656" t="inlineStr">
        <is>
          <t>Semestral</t>
        </is>
      </c>
      <c r="E2656" t="inlineStr">
        <is>
          <t>Positivo</t>
        </is>
      </c>
      <c r="F2656" s="138" t="n">
        <v>44926</v>
      </c>
      <c r="G2656" t="n">
        <v>100</v>
      </c>
      <c r="H2656" t="n">
        <v>100</v>
      </c>
      <c r="I2656" s="76" t="n">
        <v>1</v>
      </c>
      <c r="J2656" s="76" t="n">
        <v>1</v>
      </c>
      <c r="K2656" t="inlineStr">
        <is>
          <t>100.0%</t>
        </is>
      </c>
      <c r="L2656" t="inlineStr">
        <is>
          <t>100.0%</t>
        </is>
      </c>
      <c r="M2656" t="n">
        <v>2022</v>
      </c>
      <c r="N2656" t="inlineStr">
        <is>
          <t>Diciembre</t>
        </is>
      </c>
      <c r="O2656" t="inlineStr">
        <is>
          <t>2022-2</t>
        </is>
      </c>
      <c r="P2656" t="n">
        <v>0</v>
      </c>
      <c r="Q2656" t="n">
        <v>0</v>
      </c>
      <c r="R2656" t="n">
        <v>0</v>
      </c>
      <c r="S2656" t="inlineStr"/>
      <c r="T2656" t="inlineStr">
        <is>
          <t>95-2022-12-31</t>
        </is>
      </c>
      <c r="U2656" t="n">
        <v>31</v>
      </c>
      <c r="V265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2768"/>
  <sheetViews>
    <sheetView workbookViewId="0">
      <selection activeCell="A1" sqref="A1"/>
    </sheetView>
  </sheetViews>
  <sheetFormatPr baseColWidth="8" defaultRowHeight="15"/>
  <sheetData>
    <row r="1">
      <c r="A1" s="130" t="inlineStr">
        <is>
          <t>Id</t>
        </is>
      </c>
      <c r="B1" s="130" t="inlineStr">
        <is>
          <t>Indicador</t>
        </is>
      </c>
      <c r="C1" s="130" t="inlineStr">
        <is>
          <t>Clasificación</t>
        </is>
      </c>
      <c r="D1" s="130" t="inlineStr">
        <is>
          <t>Proceso</t>
        </is>
      </c>
      <c r="E1" s="130" t="inlineStr">
        <is>
          <t>Periodicidad</t>
        </is>
      </c>
      <c r="F1" s="130" t="inlineStr">
        <is>
          <t>Sentido</t>
        </is>
      </c>
      <c r="G1" s="130" t="inlineStr">
        <is>
          <t>Fecha</t>
        </is>
      </c>
      <c r="H1" s="130" t="inlineStr">
        <is>
          <t>Año</t>
        </is>
      </c>
      <c r="I1" s="130" t="inlineStr">
        <is>
          <t>Mes</t>
        </is>
      </c>
      <c r="J1" s="130" t="inlineStr">
        <is>
          <t>Periodo</t>
        </is>
      </c>
      <c r="K1" s="130" t="inlineStr">
        <is>
          <t>Meta</t>
        </is>
      </c>
      <c r="L1" s="130" t="inlineStr">
        <is>
          <t>Ejecución</t>
        </is>
      </c>
      <c r="M1" s="130" t="inlineStr">
        <is>
          <t>Cumplimiento</t>
        </is>
      </c>
      <c r="N1" s="130" t="inlineStr">
        <is>
          <t>Cumplimiento Real</t>
        </is>
      </c>
      <c r="O1" s="130" t="inlineStr">
        <is>
          <t>Meta s</t>
        </is>
      </c>
      <c r="P1" s="130" t="inlineStr">
        <is>
          <t>Ejecución s</t>
        </is>
      </c>
      <c r="Q1" s="130" t="inlineStr">
        <is>
          <t>Llave</t>
        </is>
      </c>
      <c r="R1" s="130" t="inlineStr">
        <is>
          <t>Decimales</t>
        </is>
      </c>
      <c r="S1" s="130" t="inlineStr">
        <is>
          <t>DecimalesEje</t>
        </is>
      </c>
      <c r="V1" t="inlineStr">
        <is>
          <t>Tipo_Registro</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s="137" t="n">
        <v>46023</v>
      </c>
      <c r="H2" t="inlineStr">
        <is>
          <t>Avance</t>
        </is>
      </c>
      <c r="I2" t="inlineStr">
        <is>
          <t>Avance</t>
        </is>
      </c>
      <c r="J2" t="inlineStr">
        <is>
          <t>Avance</t>
        </is>
      </c>
      <c r="K2" t="n">
        <v>100</v>
      </c>
      <c r="L2" t="n">
        <v>100</v>
      </c>
      <c r="M2" t="n">
        <v>1</v>
      </c>
      <c r="N2" t="n">
        <v>1</v>
      </c>
      <c r="O2" t="inlineStr">
        <is>
          <t>%</t>
        </is>
      </c>
      <c r="P2" t="inlineStr">
        <is>
          <t>%</t>
        </is>
      </c>
      <c r="Q2" t="inlineStr">
        <is>
          <t>1-2026-01-01</t>
        </is>
      </c>
      <c r="R2" t="n">
        <v>0</v>
      </c>
      <c r="S2" t="n">
        <v>0</v>
      </c>
    </row>
    <row r="3">
      <c r="A3" t="n">
        <v>2</v>
      </c>
      <c r="B3" t="inlineStr">
        <is>
          <t>Plan Talento</t>
        </is>
      </c>
      <c r="C3" t="inlineStr">
        <is>
          <t>Estratégico</t>
        </is>
      </c>
      <c r="D3" t="inlineStr">
        <is>
          <t>Gestión de Proyectos</t>
        </is>
      </c>
      <c r="E3" t="inlineStr">
        <is>
          <t>Mensual</t>
        </is>
      </c>
      <c r="F3" t="inlineStr">
        <is>
          <t>Positivo</t>
        </is>
      </c>
      <c r="G3" s="137" t="n">
        <v>46023</v>
      </c>
      <c r="H3" t="inlineStr">
        <is>
          <t>Avance</t>
        </is>
      </c>
      <c r="I3" t="inlineStr">
        <is>
          <t>Avance</t>
        </is>
      </c>
      <c r="J3" t="inlineStr">
        <is>
          <t>Avance</t>
        </is>
      </c>
      <c r="K3" t="n">
        <v>100</v>
      </c>
      <c r="L3" t="n">
        <v>100</v>
      </c>
      <c r="M3" t="n">
        <v>1</v>
      </c>
      <c r="N3" t="n">
        <v>1</v>
      </c>
      <c r="O3" t="inlineStr">
        <is>
          <t>%</t>
        </is>
      </c>
      <c r="P3" t="inlineStr">
        <is>
          <t>%</t>
        </is>
      </c>
      <c r="Q3" t="inlineStr">
        <is>
          <t>2-2026-01-01</t>
        </is>
      </c>
      <c r="R3" t="n">
        <v>0</v>
      </c>
      <c r="S3" t="n">
        <v>0</v>
      </c>
    </row>
    <row r="4">
      <c r="A4" t="n">
        <v>3</v>
      </c>
      <c r="B4" t="inlineStr">
        <is>
          <t>Nuevo POLISIGS</t>
        </is>
      </c>
      <c r="C4" t="inlineStr">
        <is>
          <t>Estratégico</t>
        </is>
      </c>
      <c r="D4" t="inlineStr">
        <is>
          <t>Gestión de calidad</t>
        </is>
      </c>
      <c r="E4" t="inlineStr">
        <is>
          <t>Mensual</t>
        </is>
      </c>
      <c r="F4" t="inlineStr">
        <is>
          <t>Positivo</t>
        </is>
      </c>
      <c r="G4" s="137" t="n">
        <v>46023</v>
      </c>
      <c r="H4" t="inlineStr">
        <is>
          <t>Avance</t>
        </is>
      </c>
      <c r="I4" t="inlineStr">
        <is>
          <t>Avance</t>
        </is>
      </c>
      <c r="J4" t="inlineStr">
        <is>
          <t>Avance</t>
        </is>
      </c>
      <c r="K4" t="n">
        <v>100</v>
      </c>
      <c r="L4" t="n">
        <v>100</v>
      </c>
      <c r="M4" t="n">
        <v>1</v>
      </c>
      <c r="N4" t="n">
        <v>1</v>
      </c>
      <c r="O4" t="inlineStr">
        <is>
          <t>%</t>
        </is>
      </c>
      <c r="P4" t="inlineStr">
        <is>
          <t>%</t>
        </is>
      </c>
      <c r="Q4" t="inlineStr">
        <is>
          <t>3-2026-01-01</t>
        </is>
      </c>
      <c r="R4" t="n">
        <v>0</v>
      </c>
      <c r="S4" t="n">
        <v>0</v>
      </c>
    </row>
    <row r="5">
      <c r="A5" t="n">
        <v>4</v>
      </c>
      <c r="B5" t="inlineStr">
        <is>
          <t>Certificación SGA sede los Colores</t>
        </is>
      </c>
      <c r="C5" t="inlineStr">
        <is>
          <t>Estratégico</t>
        </is>
      </c>
      <c r="D5" t="inlineStr">
        <is>
          <t>Gestión ambiental</t>
        </is>
      </c>
      <c r="E5" t="inlineStr">
        <is>
          <t>Mensual</t>
        </is>
      </c>
      <c r="F5" t="inlineStr">
        <is>
          <t>Positivo</t>
        </is>
      </c>
      <c r="G5" s="137" t="n">
        <v>46023</v>
      </c>
      <c r="H5" t="inlineStr">
        <is>
          <t>Avance</t>
        </is>
      </c>
      <c r="I5" t="inlineStr">
        <is>
          <t>Avance</t>
        </is>
      </c>
      <c r="J5" t="inlineStr">
        <is>
          <t>Avance</t>
        </is>
      </c>
      <c r="K5" t="n">
        <v>100</v>
      </c>
      <c r="L5" t="n">
        <v>100</v>
      </c>
      <c r="M5" t="n">
        <v>1</v>
      </c>
      <c r="N5" t="n">
        <v>1</v>
      </c>
      <c r="O5" t="inlineStr">
        <is>
          <t>%</t>
        </is>
      </c>
      <c r="P5" t="inlineStr">
        <is>
          <t>%</t>
        </is>
      </c>
      <c r="Q5" t="inlineStr">
        <is>
          <t>4-2026-01-01</t>
        </is>
      </c>
      <c r="R5" t="n">
        <v>0</v>
      </c>
      <c r="S5" t="n">
        <v>0</v>
      </c>
    </row>
    <row r="6">
      <c r="A6" t="n">
        <v>5</v>
      </c>
      <c r="B6" t="inlineStr">
        <is>
          <t>Equidad de Genero</t>
        </is>
      </c>
      <c r="C6" t="inlineStr">
        <is>
          <t>Estratégico</t>
        </is>
      </c>
      <c r="D6" t="inlineStr">
        <is>
          <t>Gestión de la Responsabilidad Social</t>
        </is>
      </c>
      <c r="E6" t="inlineStr">
        <is>
          <t>Mensual</t>
        </is>
      </c>
      <c r="F6" t="inlineStr">
        <is>
          <t>Positivo</t>
        </is>
      </c>
      <c r="G6" s="137" t="n">
        <v>46023</v>
      </c>
      <c r="H6" t="inlineStr">
        <is>
          <t>Avance</t>
        </is>
      </c>
      <c r="I6" t="inlineStr">
        <is>
          <t>Avance</t>
        </is>
      </c>
      <c r="J6" t="inlineStr">
        <is>
          <t>Avance</t>
        </is>
      </c>
      <c r="K6" t="n">
        <v>100</v>
      </c>
      <c r="L6" t="n">
        <v>100</v>
      </c>
      <c r="M6" t="n">
        <v>1</v>
      </c>
      <c r="N6" t="n">
        <v>1</v>
      </c>
      <c r="O6" t="inlineStr">
        <is>
          <t>%</t>
        </is>
      </c>
      <c r="P6" t="inlineStr">
        <is>
          <t>%</t>
        </is>
      </c>
      <c r="Q6" t="inlineStr">
        <is>
          <t>5-2026-01-01</t>
        </is>
      </c>
      <c r="R6" t="n">
        <v>0</v>
      </c>
      <c r="S6" t="n">
        <v>0</v>
      </c>
    </row>
    <row r="7">
      <c r="A7" t="n">
        <v>6</v>
      </c>
      <c r="B7" t="inlineStr">
        <is>
          <t>Portal Universitario</t>
        </is>
      </c>
      <c r="C7" t="inlineStr">
        <is>
          <t>Estratégico</t>
        </is>
      </c>
      <c r="D7" t="inlineStr">
        <is>
          <t>Gestión de la tecnología e innovación digital</t>
        </is>
      </c>
      <c r="E7" t="inlineStr">
        <is>
          <t>Mensual</t>
        </is>
      </c>
      <c r="F7" t="inlineStr">
        <is>
          <t>Positivo</t>
        </is>
      </c>
      <c r="G7" s="137" t="n">
        <v>46023</v>
      </c>
      <c r="H7" t="inlineStr">
        <is>
          <t>Avance</t>
        </is>
      </c>
      <c r="I7" t="inlineStr">
        <is>
          <t>Avance</t>
        </is>
      </c>
      <c r="J7" t="inlineStr">
        <is>
          <t>Avance</t>
        </is>
      </c>
      <c r="K7" t="n">
        <v>100</v>
      </c>
      <c r="L7" t="n">
        <v>100</v>
      </c>
      <c r="M7" t="n">
        <v>1</v>
      </c>
      <c r="N7" t="n">
        <v>1</v>
      </c>
      <c r="O7" t="inlineStr">
        <is>
          <t>%</t>
        </is>
      </c>
      <c r="P7" t="inlineStr">
        <is>
          <t>%</t>
        </is>
      </c>
      <c r="Q7" t="inlineStr">
        <is>
          <t>6-2026-01-01</t>
        </is>
      </c>
      <c r="R7" t="n">
        <v>0</v>
      </c>
      <c r="S7" t="n">
        <v>0</v>
      </c>
    </row>
    <row r="8">
      <c r="A8" t="n">
        <v>7</v>
      </c>
      <c r="B8" t="inlineStr">
        <is>
          <t>Data Lake Institucional</t>
        </is>
      </c>
      <c r="C8" t="inlineStr">
        <is>
          <t>Estratégico</t>
        </is>
      </c>
      <c r="D8" t="inlineStr">
        <is>
          <t>Gestión de la tecnología e innovación digital</t>
        </is>
      </c>
      <c r="E8" t="inlineStr">
        <is>
          <t>Mensual</t>
        </is>
      </c>
      <c r="F8" t="inlineStr">
        <is>
          <t>Positivo</t>
        </is>
      </c>
      <c r="G8" s="137" t="n">
        <v>46023</v>
      </c>
      <c r="H8" t="inlineStr">
        <is>
          <t>Avance</t>
        </is>
      </c>
      <c r="I8" t="inlineStr">
        <is>
          <t>Avance</t>
        </is>
      </c>
      <c r="J8" t="inlineStr">
        <is>
          <t>Avance</t>
        </is>
      </c>
      <c r="K8" t="n">
        <v>100</v>
      </c>
      <c r="L8" t="n">
        <v>100</v>
      </c>
      <c r="M8" t="n">
        <v>1</v>
      </c>
      <c r="N8" t="n">
        <v>1</v>
      </c>
      <c r="O8" t="inlineStr">
        <is>
          <t>%</t>
        </is>
      </c>
      <c r="P8" t="inlineStr">
        <is>
          <t>%</t>
        </is>
      </c>
      <c r="Q8" t="inlineStr">
        <is>
          <t>7-2026-01-01</t>
        </is>
      </c>
      <c r="R8" t="n">
        <v>0</v>
      </c>
      <c r="S8" t="n">
        <v>0</v>
      </c>
    </row>
    <row r="9">
      <c r="A9" t="n">
        <v>8</v>
      </c>
      <c r="B9" t="inlineStr">
        <is>
          <t>Catalogo de recursos virtuales</t>
        </is>
      </c>
      <c r="C9" t="inlineStr">
        <is>
          <t>Estratégico</t>
        </is>
      </c>
      <c r="D9" t="inlineStr">
        <is>
          <t>Gestión, Evaluación e Innovación Curricular</t>
        </is>
      </c>
      <c r="E9" t="inlineStr">
        <is>
          <t>Mensual</t>
        </is>
      </c>
      <c r="F9" t="inlineStr">
        <is>
          <t>Positivo</t>
        </is>
      </c>
      <c r="G9" s="137" t="n">
        <v>46023</v>
      </c>
      <c r="H9" t="inlineStr">
        <is>
          <t>Avance</t>
        </is>
      </c>
      <c r="I9" t="inlineStr">
        <is>
          <t>Avance</t>
        </is>
      </c>
      <c r="J9" t="inlineStr">
        <is>
          <t>Avance</t>
        </is>
      </c>
      <c r="K9" t="n">
        <v>100</v>
      </c>
      <c r="L9" t="n">
        <v>100</v>
      </c>
      <c r="M9" t="n">
        <v>1</v>
      </c>
      <c r="N9" t="n">
        <v>1</v>
      </c>
      <c r="O9" t="inlineStr">
        <is>
          <t>%</t>
        </is>
      </c>
      <c r="P9" t="inlineStr">
        <is>
          <t>%</t>
        </is>
      </c>
      <c r="Q9" t="inlineStr">
        <is>
          <t>8-2026-01-01</t>
        </is>
      </c>
      <c r="R9" t="n">
        <v>0</v>
      </c>
      <c r="S9" t="n">
        <v>0</v>
      </c>
    </row>
    <row r="10">
      <c r="A10" t="n">
        <v>9</v>
      </c>
      <c r="B10" t="inlineStr">
        <is>
          <t>Ecosistema Banner</t>
        </is>
      </c>
      <c r="C10" t="inlineStr">
        <is>
          <t>Estratégico</t>
        </is>
      </c>
      <c r="D10" t="inlineStr">
        <is>
          <t>Gestión de la tecnología e innovación digital</t>
        </is>
      </c>
      <c r="E10" t="inlineStr">
        <is>
          <t>Mensual</t>
        </is>
      </c>
      <c r="F10" t="inlineStr">
        <is>
          <t>Positivo</t>
        </is>
      </c>
      <c r="G10" s="137" t="n">
        <v>45473</v>
      </c>
      <c r="H10" t="n">
        <v>2024</v>
      </c>
      <c r="I10" t="inlineStr">
        <is>
          <t>Junio</t>
        </is>
      </c>
      <c r="J10" t="inlineStr">
        <is>
          <t>2024-1</t>
        </is>
      </c>
      <c r="K10" t="n">
        <v>100</v>
      </c>
      <c r="L10" t="n">
        <v>100</v>
      </c>
      <c r="M10" t="n">
        <v>1</v>
      </c>
      <c r="N10" t="n">
        <v>1</v>
      </c>
      <c r="O10" t="inlineStr">
        <is>
          <t>%</t>
        </is>
      </c>
      <c r="P10" t="inlineStr">
        <is>
          <t>%</t>
        </is>
      </c>
      <c r="Q10" t="inlineStr">
        <is>
          <t>9-2024-06-30</t>
        </is>
      </c>
      <c r="R10" t="n">
        <v>0</v>
      </c>
      <c r="S10" t="n">
        <v>0</v>
      </c>
    </row>
    <row r="11">
      <c r="A11" t="n">
        <v>9</v>
      </c>
      <c r="B11" t="inlineStr">
        <is>
          <t>Monarca - Ecosistema Banner</t>
        </is>
      </c>
      <c r="C11" t="inlineStr">
        <is>
          <t>Estratégico</t>
        </is>
      </c>
      <c r="D11" t="inlineStr">
        <is>
          <t>Gestión de la tecnología e innovación digital</t>
        </is>
      </c>
      <c r="E11" t="inlineStr">
        <is>
          <t>Mensual</t>
        </is>
      </c>
      <c r="F11" t="inlineStr">
        <is>
          <t>Positivo</t>
        </is>
      </c>
      <c r="G11" s="137" t="n">
        <v>46023</v>
      </c>
      <c r="H11" t="inlineStr">
        <is>
          <t>Avance</t>
        </is>
      </c>
      <c r="I11" t="inlineStr">
        <is>
          <t>Avance</t>
        </is>
      </c>
      <c r="J11" t="inlineStr">
        <is>
          <t>Avance</t>
        </is>
      </c>
      <c r="K11" t="n">
        <v>100</v>
      </c>
      <c r="L11" t="n">
        <v>100</v>
      </c>
      <c r="M11" t="n">
        <v>1</v>
      </c>
      <c r="N11" t="n">
        <v>1</v>
      </c>
      <c r="O11" t="inlineStr">
        <is>
          <t>%</t>
        </is>
      </c>
      <c r="P11" t="inlineStr">
        <is>
          <t>%</t>
        </is>
      </c>
      <c r="Q11" t="inlineStr">
        <is>
          <t>9-2026-01-01</t>
        </is>
      </c>
      <c r="R11" t="n">
        <v>0</v>
      </c>
      <c r="S11" t="n">
        <v>0</v>
      </c>
    </row>
    <row r="12">
      <c r="A12" t="n">
        <v>10</v>
      </c>
      <c r="B12" t="inlineStr">
        <is>
          <t>Acreditación Institucional Sede Bogotá - Fase II - Condiciones iniciales</t>
        </is>
      </c>
      <c r="C12" t="inlineStr">
        <is>
          <t>Estratégico</t>
        </is>
      </c>
      <c r="D12" t="inlineStr">
        <is>
          <t>Creación, modificación y cierre de programas académicos</t>
        </is>
      </c>
      <c r="E12" t="inlineStr">
        <is>
          <t>Mensual</t>
        </is>
      </c>
      <c r="F12" t="inlineStr">
        <is>
          <t>Positivo</t>
        </is>
      </c>
      <c r="G12" s="137" t="n">
        <v>46023</v>
      </c>
      <c r="H12" t="inlineStr">
        <is>
          <t>Avance</t>
        </is>
      </c>
      <c r="I12" t="inlineStr">
        <is>
          <t>Avance</t>
        </is>
      </c>
      <c r="J12" t="inlineStr">
        <is>
          <t>Avance</t>
        </is>
      </c>
      <c r="K12" t="n">
        <v>100</v>
      </c>
      <c r="L12" t="n">
        <v>100</v>
      </c>
      <c r="M12" t="n">
        <v>1</v>
      </c>
      <c r="N12" t="n">
        <v>1</v>
      </c>
      <c r="O12" t="inlineStr">
        <is>
          <t>%</t>
        </is>
      </c>
      <c r="P12" t="inlineStr">
        <is>
          <t>%</t>
        </is>
      </c>
      <c r="Q12" t="inlineStr">
        <is>
          <t>10-2026-01-01</t>
        </is>
      </c>
      <c r="R12" t="n">
        <v>0</v>
      </c>
      <c r="S12" t="n">
        <v>0</v>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s="137" t="n">
        <v>46023</v>
      </c>
      <c r="H13" t="inlineStr">
        <is>
          <t>Avance</t>
        </is>
      </c>
      <c r="I13" t="inlineStr">
        <is>
          <t>Avance</t>
        </is>
      </c>
      <c r="J13" t="inlineStr">
        <is>
          <t>Avance</t>
        </is>
      </c>
      <c r="O13" t="inlineStr">
        <is>
          <t>%</t>
        </is>
      </c>
      <c r="P13" t="inlineStr">
        <is>
          <t>%</t>
        </is>
      </c>
      <c r="Q13" t="inlineStr">
        <is>
          <t>11-2026-01-01</t>
        </is>
      </c>
      <c r="R13" t="n">
        <v>0</v>
      </c>
      <c r="S13" t="n">
        <v>0</v>
      </c>
    </row>
    <row r="14">
      <c r="A14" t="n">
        <v>12</v>
      </c>
      <c r="B14" t="inlineStr">
        <is>
          <t xml:space="preserve">Creación del colegio de educación media virtual </t>
        </is>
      </c>
      <c r="C14" t="inlineStr">
        <is>
          <t>Estratégico</t>
        </is>
      </c>
      <c r="D14" t="inlineStr">
        <is>
          <t>GESTIÓN JURÍDICA Y NORMATIVA</t>
        </is>
      </c>
      <c r="E14" t="inlineStr">
        <is>
          <t>Mensual</t>
        </is>
      </c>
      <c r="F14" t="inlineStr">
        <is>
          <t>Positivo</t>
        </is>
      </c>
      <c r="G14" s="137" t="n">
        <v>46022</v>
      </c>
      <c r="H14" t="n">
        <v>2025</v>
      </c>
      <c r="I14" t="inlineStr">
        <is>
          <t>Diciembre</t>
        </is>
      </c>
      <c r="J14" t="inlineStr">
        <is>
          <t>2025-2</t>
        </is>
      </c>
      <c r="O14" t="inlineStr">
        <is>
          <t>Stand by</t>
        </is>
      </c>
      <c r="P14" t="inlineStr">
        <is>
          <t>Stand by</t>
        </is>
      </c>
      <c r="Q14" t="inlineStr">
        <is>
          <t>12-2025-12-31</t>
        </is>
      </c>
      <c r="R14" t="n">
        <v>0</v>
      </c>
      <c r="S14" t="n">
        <v>0</v>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s="137" t="n">
        <v>46023</v>
      </c>
      <c r="H15" t="inlineStr">
        <is>
          <t>Avance</t>
        </is>
      </c>
      <c r="I15" t="inlineStr">
        <is>
          <t>Avance</t>
        </is>
      </c>
      <c r="J15" t="inlineStr">
        <is>
          <t>Avance</t>
        </is>
      </c>
      <c r="O15" t="inlineStr">
        <is>
          <t>%</t>
        </is>
      </c>
      <c r="P15" t="inlineStr">
        <is>
          <t>%</t>
        </is>
      </c>
      <c r="Q15" t="inlineStr">
        <is>
          <t>12-2026-01-01</t>
        </is>
      </c>
      <c r="R15" t="n">
        <v>0</v>
      </c>
      <c r="S15" t="n">
        <v>0</v>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s="137" t="n">
        <v>46023</v>
      </c>
      <c r="H16" t="inlineStr">
        <is>
          <t>Avance</t>
        </is>
      </c>
      <c r="I16" t="inlineStr">
        <is>
          <t>Avance</t>
        </is>
      </c>
      <c r="J16" t="inlineStr">
        <is>
          <t>Avance</t>
        </is>
      </c>
      <c r="K16" t="n">
        <v>100</v>
      </c>
      <c r="L16" t="n">
        <v>100</v>
      </c>
      <c r="M16" t="n">
        <v>1</v>
      </c>
      <c r="N16" t="n">
        <v>1</v>
      </c>
      <c r="O16" t="inlineStr">
        <is>
          <t>%</t>
        </is>
      </c>
      <c r="P16" t="inlineStr">
        <is>
          <t>%</t>
        </is>
      </c>
      <c r="Q16" t="inlineStr">
        <is>
          <t>13-2026-01-01</t>
        </is>
      </c>
      <c r="R16" t="n">
        <v>0</v>
      </c>
      <c r="S16" t="n">
        <v>0</v>
      </c>
    </row>
    <row r="17">
      <c r="A17" t="n">
        <v>14</v>
      </c>
      <c r="B17" t="inlineStr">
        <is>
          <t>Total Población</t>
        </is>
      </c>
      <c r="C17" t="inlineStr">
        <is>
          <t>Estratégico</t>
        </is>
      </c>
      <c r="D17" t="inlineStr">
        <is>
          <t>Permanencia</t>
        </is>
      </c>
      <c r="E17" t="inlineStr">
        <is>
          <t>Semestral</t>
        </is>
      </c>
      <c r="F17" t="inlineStr">
        <is>
          <t>Positivo</t>
        </is>
      </c>
      <c r="G17" s="137" t="n">
        <v>46022</v>
      </c>
      <c r="H17" t="n">
        <v>2025</v>
      </c>
      <c r="I17" t="inlineStr">
        <is>
          <t>Diciembre</t>
        </is>
      </c>
      <c r="J17" t="inlineStr">
        <is>
          <t>2025-2</t>
        </is>
      </c>
      <c r="K17" t="n">
        <v>55756</v>
      </c>
      <c r="L17" t="n">
        <v>56807</v>
      </c>
      <c r="M17" t="n">
        <v>1.018849989238826</v>
      </c>
      <c r="N17" t="n">
        <v>1.018849989238826</v>
      </c>
      <c r="O17" t="inlineStr">
        <is>
          <t>ENT</t>
        </is>
      </c>
      <c r="P17" t="inlineStr">
        <is>
          <t>ENT</t>
        </is>
      </c>
      <c r="Q17" t="inlineStr">
        <is>
          <t>14-2025-12-31</t>
        </is>
      </c>
      <c r="R17" t="n">
        <v>0</v>
      </c>
      <c r="S17" t="n">
        <v>0</v>
      </c>
    </row>
    <row r="18">
      <c r="A18" t="n">
        <v>14</v>
      </c>
      <c r="B18" t="inlineStr">
        <is>
          <t>Total Población</t>
        </is>
      </c>
      <c r="C18" t="inlineStr">
        <is>
          <t>Estratégico</t>
        </is>
      </c>
      <c r="D18" t="inlineStr">
        <is>
          <t>Permanencia</t>
        </is>
      </c>
      <c r="E18" t="inlineStr">
        <is>
          <t>Semestral</t>
        </is>
      </c>
      <c r="F18" t="inlineStr">
        <is>
          <t>Positivo</t>
        </is>
      </c>
      <c r="G18" s="137" t="n">
        <v>46023</v>
      </c>
      <c r="H18" t="inlineStr">
        <is>
          <t>Avance</t>
        </is>
      </c>
      <c r="I18" t="inlineStr">
        <is>
          <t>Avance</t>
        </is>
      </c>
      <c r="J18" t="inlineStr">
        <is>
          <t>Avance</t>
        </is>
      </c>
      <c r="K18" t="n">
        <v>55756</v>
      </c>
      <c r="L18" t="n">
        <v>56807</v>
      </c>
      <c r="M18" t="n">
        <v>1.018849989238826</v>
      </c>
      <c r="N18" t="n">
        <v>1.018849989238826</v>
      </c>
      <c r="O18" t="inlineStr">
        <is>
          <t>ENT</t>
        </is>
      </c>
      <c r="P18" t="inlineStr">
        <is>
          <t>ENT</t>
        </is>
      </c>
      <c r="Q18" t="inlineStr">
        <is>
          <t>14-2026-01-01</t>
        </is>
      </c>
      <c r="R18" t="n">
        <v>0</v>
      </c>
      <c r="S18" t="n">
        <v>0</v>
      </c>
    </row>
    <row r="19">
      <c r="A19" t="n">
        <v>15</v>
      </c>
      <c r="B19" t="inlineStr">
        <is>
          <t>Plan anual Escuela De Ciencias Basicas</t>
        </is>
      </c>
      <c r="C19" t="inlineStr">
        <is>
          <t>Estratégico</t>
        </is>
      </c>
      <c r="D19" t="inlineStr">
        <is>
          <t>Gestión de unidades académicas</t>
        </is>
      </c>
      <c r="E19" t="inlineStr">
        <is>
          <t>Trimestral</t>
        </is>
      </c>
      <c r="F19" t="inlineStr">
        <is>
          <t>Positivo</t>
        </is>
      </c>
      <c r="G19" s="137" t="n">
        <v>45838</v>
      </c>
      <c r="H19" t="n">
        <v>2025</v>
      </c>
      <c r="I19" t="inlineStr">
        <is>
          <t>Junio</t>
        </is>
      </c>
      <c r="J19" t="inlineStr">
        <is>
          <t>2025-1</t>
        </is>
      </c>
      <c r="K19" t="n">
        <v>46</v>
      </c>
      <c r="L19" t="n">
        <v>44</v>
      </c>
      <c r="M19" t="n">
        <v>0.9565217391304348</v>
      </c>
      <c r="N19" t="n">
        <v>0.9565217391304348</v>
      </c>
      <c r="O19" t="inlineStr">
        <is>
          <t>%</t>
        </is>
      </c>
      <c r="P19" t="inlineStr">
        <is>
          <t>%</t>
        </is>
      </c>
      <c r="Q19" t="inlineStr">
        <is>
          <t>15-2025-06-30</t>
        </is>
      </c>
      <c r="R19" t="n">
        <v>0</v>
      </c>
      <c r="S19" t="n">
        <v>0</v>
      </c>
    </row>
    <row r="20">
      <c r="A20" t="n">
        <v>16</v>
      </c>
      <c r="B20" t="inlineStr">
        <is>
          <t>Plan anual Escuela De  Diseño</t>
        </is>
      </c>
      <c r="C20" t="inlineStr">
        <is>
          <t>Estratégico</t>
        </is>
      </c>
      <c r="D20" t="inlineStr">
        <is>
          <t>Gestión de unidades académicas</t>
        </is>
      </c>
      <c r="E20" t="inlineStr">
        <is>
          <t>Trimestral</t>
        </is>
      </c>
      <c r="F20" t="inlineStr">
        <is>
          <t>Positivo</t>
        </is>
      </c>
      <c r="G20" s="137" t="n">
        <v>45838</v>
      </c>
      <c r="H20" t="n">
        <v>2025</v>
      </c>
      <c r="I20" t="inlineStr">
        <is>
          <t>Junio</t>
        </is>
      </c>
      <c r="J20" t="inlineStr">
        <is>
          <t>2025-1</t>
        </is>
      </c>
      <c r="K20" t="n">
        <v>51</v>
      </c>
      <c r="L20" t="n">
        <v>47</v>
      </c>
      <c r="M20" t="n">
        <v>0.9215686274509803</v>
      </c>
      <c r="N20" t="n">
        <v>0.9215686274509803</v>
      </c>
      <c r="O20" t="inlineStr">
        <is>
          <t>%</t>
        </is>
      </c>
      <c r="P20" t="inlineStr">
        <is>
          <t>%</t>
        </is>
      </c>
      <c r="Q20" t="inlineStr">
        <is>
          <t>16-2025-06-30</t>
        </is>
      </c>
      <c r="R20" t="n">
        <v>0</v>
      </c>
      <c r="S20" t="n">
        <v>0</v>
      </c>
    </row>
    <row r="21">
      <c r="A21" t="n">
        <v>17</v>
      </c>
      <c r="B21" t="inlineStr">
        <is>
          <t>Plan anual Escuela De Optimización, Infra Y Auto</t>
        </is>
      </c>
      <c r="C21" t="inlineStr">
        <is>
          <t>Estratégico</t>
        </is>
      </c>
      <c r="D21" t="inlineStr">
        <is>
          <t>Gestión de unidades académicas</t>
        </is>
      </c>
      <c r="E21" t="inlineStr">
        <is>
          <t>Trimestral</t>
        </is>
      </c>
      <c r="F21" t="inlineStr">
        <is>
          <t>Positivo</t>
        </is>
      </c>
      <c r="G21" s="137" t="n">
        <v>45838</v>
      </c>
      <c r="H21" t="n">
        <v>2025</v>
      </c>
      <c r="I21" t="inlineStr">
        <is>
          <t>Junio</t>
        </is>
      </c>
      <c r="J21" t="inlineStr">
        <is>
          <t>2025-1</t>
        </is>
      </c>
      <c r="K21" t="n">
        <v>50</v>
      </c>
      <c r="L21" t="n">
        <v>51</v>
      </c>
      <c r="M21" t="n">
        <v>1</v>
      </c>
      <c r="N21" t="n">
        <v>1</v>
      </c>
      <c r="O21" t="inlineStr">
        <is>
          <t>%</t>
        </is>
      </c>
      <c r="P21" t="inlineStr">
        <is>
          <t>%</t>
        </is>
      </c>
      <c r="Q21" t="inlineStr">
        <is>
          <t>17-2025-06-30</t>
        </is>
      </c>
      <c r="R21" t="n">
        <v>0</v>
      </c>
      <c r="S21" t="n">
        <v>0</v>
      </c>
    </row>
    <row r="22">
      <c r="A22" t="n">
        <v>18</v>
      </c>
      <c r="B22" t="inlineStr">
        <is>
          <t>Plan anual Escuela TIC</t>
        </is>
      </c>
      <c r="C22" t="inlineStr">
        <is>
          <t>Estratégico</t>
        </is>
      </c>
      <c r="D22" t="inlineStr">
        <is>
          <t>Gestión de unidades académicas</t>
        </is>
      </c>
      <c r="E22" t="inlineStr">
        <is>
          <t>Trimestral</t>
        </is>
      </c>
      <c r="F22" t="inlineStr">
        <is>
          <t>Positivo</t>
        </is>
      </c>
      <c r="G22" s="137" t="n">
        <v>45838</v>
      </c>
      <c r="H22" t="n">
        <v>2025</v>
      </c>
      <c r="I22" t="inlineStr">
        <is>
          <t>Junio</t>
        </is>
      </c>
      <c r="J22" t="inlineStr">
        <is>
          <t>2025-1</t>
        </is>
      </c>
      <c r="K22" t="n">
        <v>46</v>
      </c>
      <c r="L22" t="n">
        <v>44</v>
      </c>
      <c r="M22" t="n">
        <v>0.9565217391304348</v>
      </c>
      <c r="N22" t="n">
        <v>0.9565217391304348</v>
      </c>
      <c r="O22" t="inlineStr">
        <is>
          <t>%</t>
        </is>
      </c>
      <c r="P22" t="inlineStr">
        <is>
          <t>%</t>
        </is>
      </c>
      <c r="Q22" t="inlineStr">
        <is>
          <t>18-2025-06-30</t>
        </is>
      </c>
      <c r="R22" t="n">
        <v>0</v>
      </c>
      <c r="S22" t="n">
        <v>0</v>
      </c>
    </row>
    <row r="23">
      <c r="A23" t="n">
        <v>19</v>
      </c>
      <c r="B23" t="inlineStr">
        <is>
          <t>Plan anual Escuela De Administración y competitividad</t>
        </is>
      </c>
      <c r="C23" t="inlineStr">
        <is>
          <t>Estratégico</t>
        </is>
      </c>
      <c r="D23" t="inlineStr">
        <is>
          <t>Gestión de unidades académicas</t>
        </is>
      </c>
      <c r="E23" t="inlineStr">
        <is>
          <t>Trimestral</t>
        </is>
      </c>
      <c r="F23" t="inlineStr">
        <is>
          <t>Positivo</t>
        </is>
      </c>
      <c r="G23" s="137" t="n">
        <v>45838</v>
      </c>
      <c r="H23" t="n">
        <v>2025</v>
      </c>
      <c r="I23" t="inlineStr">
        <is>
          <t>Junio</t>
        </is>
      </c>
      <c r="J23" t="inlineStr">
        <is>
          <t>2025-1</t>
        </is>
      </c>
      <c r="K23" t="n">
        <v>49</v>
      </c>
      <c r="L23" t="n">
        <v>63</v>
      </c>
      <c r="M23" t="n">
        <v>1</v>
      </c>
      <c r="N23" t="n">
        <v>1</v>
      </c>
      <c r="O23" t="inlineStr">
        <is>
          <t>%</t>
        </is>
      </c>
      <c r="P23" t="inlineStr">
        <is>
          <t>%</t>
        </is>
      </c>
      <c r="Q23" t="inlineStr">
        <is>
          <t>19-2025-06-30</t>
        </is>
      </c>
      <c r="R23" t="n">
        <v>0</v>
      </c>
      <c r="S23" t="n">
        <v>0</v>
      </c>
    </row>
    <row r="24">
      <c r="A24" t="n">
        <v>20</v>
      </c>
      <c r="B24" t="inlineStr">
        <is>
          <t>Plan anual Escuela De Contabilidad Internacional</t>
        </is>
      </c>
      <c r="C24" t="inlineStr">
        <is>
          <t>Estratégico</t>
        </is>
      </c>
      <c r="D24" t="inlineStr">
        <is>
          <t>Gestión de unidades académicas</t>
        </is>
      </c>
      <c r="E24" t="inlineStr">
        <is>
          <t>Trimestral</t>
        </is>
      </c>
      <c r="F24" t="inlineStr">
        <is>
          <t>Positivo</t>
        </is>
      </c>
      <c r="G24" s="137" t="n">
        <v>45838</v>
      </c>
      <c r="H24" t="n">
        <v>2025</v>
      </c>
      <c r="I24" t="inlineStr">
        <is>
          <t>Junio</t>
        </is>
      </c>
      <c r="J24" t="inlineStr">
        <is>
          <t>2025-1</t>
        </is>
      </c>
      <c r="K24" t="n">
        <v>60</v>
      </c>
      <c r="L24" t="n">
        <v>68</v>
      </c>
      <c r="M24" t="n">
        <v>1</v>
      </c>
      <c r="N24" t="n">
        <v>1</v>
      </c>
      <c r="O24" t="inlineStr">
        <is>
          <t>%</t>
        </is>
      </c>
      <c r="P24" t="inlineStr">
        <is>
          <t>%</t>
        </is>
      </c>
      <c r="Q24" t="inlineStr">
        <is>
          <t>20-2025-06-30</t>
        </is>
      </c>
      <c r="R24" t="n">
        <v>0</v>
      </c>
      <c r="S24" t="n">
        <v>0</v>
      </c>
    </row>
    <row r="25">
      <c r="A25" t="n">
        <v>21</v>
      </c>
      <c r="B25" t="inlineStr">
        <is>
          <t>Plan anual Escuela De Negocios Y Desarrollo Internacional</t>
        </is>
      </c>
      <c r="C25" t="inlineStr">
        <is>
          <t>Estratégico</t>
        </is>
      </c>
      <c r="D25" t="inlineStr">
        <is>
          <t>Gestión de unidades académicas</t>
        </is>
      </c>
      <c r="E25" t="inlineStr">
        <is>
          <t>Trimestral</t>
        </is>
      </c>
      <c r="F25" t="inlineStr">
        <is>
          <t>Positivo</t>
        </is>
      </c>
      <c r="G25" s="137" t="n">
        <v>45838</v>
      </c>
      <c r="H25" t="n">
        <v>2025</v>
      </c>
      <c r="I25" t="inlineStr">
        <is>
          <t>Junio</t>
        </is>
      </c>
      <c r="J25" t="inlineStr">
        <is>
          <t>2025-1</t>
        </is>
      </c>
      <c r="K25" t="n">
        <v>55</v>
      </c>
      <c r="L25" t="n">
        <v>74</v>
      </c>
      <c r="M25" t="n">
        <v>1</v>
      </c>
      <c r="N25" t="n">
        <v>1</v>
      </c>
      <c r="O25" t="inlineStr">
        <is>
          <t>%</t>
        </is>
      </c>
      <c r="P25" t="inlineStr">
        <is>
          <t>%</t>
        </is>
      </c>
      <c r="Q25" t="inlineStr">
        <is>
          <t>21-2025-06-30</t>
        </is>
      </c>
      <c r="R25" t="n">
        <v>0</v>
      </c>
      <c r="S25" t="n">
        <v>0</v>
      </c>
    </row>
    <row r="26">
      <c r="A26" t="n">
        <v>22</v>
      </c>
      <c r="B26" t="inlineStr">
        <is>
          <t>Plan anual Escuela De Comunicaciones, Artes Visuales Y Digitales</t>
        </is>
      </c>
      <c r="C26" t="inlineStr">
        <is>
          <t>Estratégico</t>
        </is>
      </c>
      <c r="D26" t="inlineStr">
        <is>
          <t>Gestión de unidades académicas</t>
        </is>
      </c>
      <c r="E26" t="inlineStr">
        <is>
          <t>Trimestral</t>
        </is>
      </c>
      <c r="F26" t="inlineStr">
        <is>
          <t>Positivo</t>
        </is>
      </c>
      <c r="G26" s="137" t="n">
        <v>45838</v>
      </c>
      <c r="H26" t="n">
        <v>2025</v>
      </c>
      <c r="I26" t="inlineStr">
        <is>
          <t>Junio</t>
        </is>
      </c>
      <c r="J26" t="inlineStr">
        <is>
          <t>2025-1</t>
        </is>
      </c>
      <c r="K26" t="n">
        <v>54</v>
      </c>
      <c r="L26" t="n">
        <v>50</v>
      </c>
      <c r="M26" t="n">
        <v>0.9259259259259259</v>
      </c>
      <c r="N26" t="n">
        <v>0.9259259259259259</v>
      </c>
      <c r="O26" t="inlineStr">
        <is>
          <t>%</t>
        </is>
      </c>
      <c r="P26" t="inlineStr">
        <is>
          <t>%</t>
        </is>
      </c>
      <c r="Q26" t="inlineStr">
        <is>
          <t>22-2025-06-30</t>
        </is>
      </c>
      <c r="R26" t="n">
        <v>0</v>
      </c>
      <c r="S26" t="n">
        <v>0</v>
      </c>
    </row>
    <row r="27">
      <c r="A27" t="n">
        <v>23</v>
      </c>
      <c r="B27" t="inlineStr">
        <is>
          <t>Plan anual Escuela De Educación E Innovación</t>
        </is>
      </c>
      <c r="C27" t="inlineStr">
        <is>
          <t>Estratégico</t>
        </is>
      </c>
      <c r="D27" t="inlineStr">
        <is>
          <t>Gestión de unidades académicas</t>
        </is>
      </c>
      <c r="E27" t="inlineStr">
        <is>
          <t>Trimestral</t>
        </is>
      </c>
      <c r="F27" t="inlineStr">
        <is>
          <t>Positivo</t>
        </is>
      </c>
      <c r="G27" s="137" t="n">
        <v>45838</v>
      </c>
      <c r="H27" t="n">
        <v>2025</v>
      </c>
      <c r="I27" t="inlineStr">
        <is>
          <t>Junio</t>
        </is>
      </c>
      <c r="J27" t="inlineStr">
        <is>
          <t>2025-1</t>
        </is>
      </c>
      <c r="K27" t="n">
        <v>54</v>
      </c>
      <c r="L27" t="n">
        <v>52</v>
      </c>
      <c r="M27" t="n">
        <v>0.9629629629629629</v>
      </c>
      <c r="N27" t="n">
        <v>0.9629629629629629</v>
      </c>
      <c r="O27" t="inlineStr">
        <is>
          <t>%</t>
        </is>
      </c>
      <c r="P27" t="inlineStr">
        <is>
          <t>%</t>
        </is>
      </c>
      <c r="Q27" t="inlineStr">
        <is>
          <t>23-2025-06-30</t>
        </is>
      </c>
      <c r="R27" t="n">
        <v>0</v>
      </c>
      <c r="S27" t="n">
        <v>0</v>
      </c>
    </row>
    <row r="28">
      <c r="A28" t="n">
        <v>24</v>
      </c>
      <c r="B28" t="inlineStr">
        <is>
          <t>Plan anual Escuela De Derecho Y Gobierno</t>
        </is>
      </c>
      <c r="C28" t="inlineStr">
        <is>
          <t>Estratégico</t>
        </is>
      </c>
      <c r="D28" t="inlineStr">
        <is>
          <t>Gestión de unidades académicas</t>
        </is>
      </c>
      <c r="E28" t="inlineStr">
        <is>
          <t>Trimestral</t>
        </is>
      </c>
      <c r="F28" t="inlineStr">
        <is>
          <t>Positivo</t>
        </is>
      </c>
      <c r="G28" s="137" t="n">
        <v>45838</v>
      </c>
      <c r="H28" t="n">
        <v>2025</v>
      </c>
      <c r="I28" t="inlineStr">
        <is>
          <t>Junio</t>
        </is>
      </c>
      <c r="J28" t="inlineStr">
        <is>
          <t>2025-1</t>
        </is>
      </c>
      <c r="K28" t="n">
        <v>54</v>
      </c>
      <c r="L28" t="n">
        <v>58</v>
      </c>
      <c r="M28" t="n">
        <v>1</v>
      </c>
      <c r="N28" t="n">
        <v>1</v>
      </c>
      <c r="O28" t="inlineStr">
        <is>
          <t>%</t>
        </is>
      </c>
      <c r="P28" t="inlineStr">
        <is>
          <t>%</t>
        </is>
      </c>
      <c r="Q28" t="inlineStr">
        <is>
          <t>24-2025-06-30</t>
        </is>
      </c>
      <c r="R28" t="n">
        <v>0</v>
      </c>
      <c r="S28" t="n">
        <v>0</v>
      </c>
    </row>
    <row r="29">
      <c r="A29" t="n">
        <v>25</v>
      </c>
      <c r="B29" t="inlineStr">
        <is>
          <t>Plan anual Escuela De Marketing Y Branding</t>
        </is>
      </c>
      <c r="C29" t="inlineStr">
        <is>
          <t>Estratégico</t>
        </is>
      </c>
      <c r="D29" t="inlineStr">
        <is>
          <t>Gestión de unidades académicas</t>
        </is>
      </c>
      <c r="E29" t="inlineStr">
        <is>
          <t>Trimestral</t>
        </is>
      </c>
      <c r="F29" t="inlineStr">
        <is>
          <t>Positivo</t>
        </is>
      </c>
      <c r="G29" s="137" t="n">
        <v>45838</v>
      </c>
      <c r="H29" t="n">
        <v>2025</v>
      </c>
      <c r="I29" t="inlineStr">
        <is>
          <t>Junio</t>
        </is>
      </c>
      <c r="J29" t="inlineStr">
        <is>
          <t>2025-1</t>
        </is>
      </c>
      <c r="K29" t="n">
        <v>50</v>
      </c>
      <c r="L29" t="n">
        <v>54</v>
      </c>
      <c r="M29" t="n">
        <v>1</v>
      </c>
      <c r="N29" t="n">
        <v>1</v>
      </c>
      <c r="O29" t="inlineStr">
        <is>
          <t>%</t>
        </is>
      </c>
      <c r="P29" t="inlineStr">
        <is>
          <t>%</t>
        </is>
      </c>
      <c r="Q29" t="inlineStr">
        <is>
          <t>25-2025-06-30</t>
        </is>
      </c>
      <c r="R29" t="n">
        <v>0</v>
      </c>
      <c r="S29" t="n">
        <v>0</v>
      </c>
    </row>
    <row r="30">
      <c r="A30" t="n">
        <v>26</v>
      </c>
      <c r="B30" t="inlineStr">
        <is>
          <t>Plan anual Escuela De Psic, Talento Hum Y Soc</t>
        </is>
      </c>
      <c r="C30" t="inlineStr">
        <is>
          <t>Estratégico</t>
        </is>
      </c>
      <c r="D30" t="inlineStr">
        <is>
          <t>Gestión de unidades académicas</t>
        </is>
      </c>
      <c r="E30" t="inlineStr">
        <is>
          <t>Trimestral</t>
        </is>
      </c>
      <c r="F30" t="inlineStr">
        <is>
          <t>Positivo</t>
        </is>
      </c>
      <c r="G30" s="137" t="n">
        <v>45838</v>
      </c>
      <c r="H30" t="n">
        <v>2025</v>
      </c>
      <c r="I30" t="inlineStr">
        <is>
          <t>Junio</t>
        </is>
      </c>
      <c r="J30" t="inlineStr">
        <is>
          <t>2025-1</t>
        </is>
      </c>
      <c r="K30" t="n">
        <v>49.5</v>
      </c>
      <c r="L30" t="n">
        <v>53.92</v>
      </c>
      <c r="M30" t="n">
        <v>1</v>
      </c>
      <c r="N30" t="n">
        <v>1</v>
      </c>
      <c r="O30" t="inlineStr">
        <is>
          <t>%</t>
        </is>
      </c>
      <c r="P30" t="inlineStr">
        <is>
          <t>%</t>
        </is>
      </c>
      <c r="Q30" t="inlineStr">
        <is>
          <t>26-2025-06-30</t>
        </is>
      </c>
      <c r="R30" t="n">
        <v>0</v>
      </c>
      <c r="S30" t="n">
        <v>0</v>
      </c>
    </row>
    <row r="31">
      <c r="A31" t="n">
        <v>27</v>
      </c>
      <c r="B31" t="inlineStr">
        <is>
          <t>Plan anual Vicerrectoría de crecimiento</t>
        </is>
      </c>
      <c r="C31" t="inlineStr">
        <is>
          <t>Estratégico</t>
        </is>
      </c>
      <c r="D31" t="inlineStr">
        <is>
          <t>Gestión de unidades académicas</t>
        </is>
      </c>
      <c r="E31" t="inlineStr">
        <is>
          <t>Trimestral</t>
        </is>
      </c>
      <c r="F31" t="inlineStr">
        <is>
          <t>Positivo</t>
        </is>
      </c>
      <c r="G31" s="137" t="n">
        <v>45838</v>
      </c>
      <c r="H31" t="n">
        <v>2025</v>
      </c>
      <c r="I31" t="inlineStr">
        <is>
          <t>Junio</t>
        </is>
      </c>
      <c r="J31" t="inlineStr">
        <is>
          <t>2025-1</t>
        </is>
      </c>
      <c r="K31" t="n">
        <v>86.64</v>
      </c>
      <c r="L31" t="n">
        <v>68.3</v>
      </c>
      <c r="M31" t="n">
        <v>0.7883194829178208</v>
      </c>
      <c r="N31" t="n">
        <v>0.7883194829178208</v>
      </c>
      <c r="O31" t="inlineStr">
        <is>
          <t>%</t>
        </is>
      </c>
      <c r="P31" t="inlineStr">
        <is>
          <t>%</t>
        </is>
      </c>
      <c r="Q31" t="inlineStr">
        <is>
          <t>27-2025-06-30</t>
        </is>
      </c>
      <c r="R31" t="n">
        <v>0</v>
      </c>
      <c r="S31" t="n">
        <v>0</v>
      </c>
    </row>
    <row r="32">
      <c r="A32" t="n">
        <v>28</v>
      </c>
      <c r="B32" t="inlineStr">
        <is>
          <t>Plan anual Vicerrectoría del estudiante</t>
        </is>
      </c>
      <c r="C32" t="inlineStr">
        <is>
          <t>Estratégico</t>
        </is>
      </c>
      <c r="D32" t="inlineStr">
        <is>
          <t>Gestión de unidades académicas</t>
        </is>
      </c>
      <c r="E32" t="inlineStr">
        <is>
          <t>Trimestral</t>
        </is>
      </c>
      <c r="F32" t="inlineStr">
        <is>
          <t>Positivo</t>
        </is>
      </c>
      <c r="G32" s="137" t="n">
        <v>45838</v>
      </c>
      <c r="H32" t="n">
        <v>2025</v>
      </c>
      <c r="I32" t="inlineStr">
        <is>
          <t>Junio</t>
        </is>
      </c>
      <c r="J32" t="inlineStr">
        <is>
          <t>2025-1</t>
        </is>
      </c>
      <c r="K32" t="n">
        <v>83</v>
      </c>
      <c r="L32" t="n">
        <v>69</v>
      </c>
      <c r="M32" t="n">
        <v>0.8313253012048193</v>
      </c>
      <c r="N32" t="n">
        <v>0.8313253012048193</v>
      </c>
      <c r="O32" t="inlineStr">
        <is>
          <t>%</t>
        </is>
      </c>
      <c r="P32" t="inlineStr">
        <is>
          <t>%</t>
        </is>
      </c>
      <c r="Q32" t="inlineStr">
        <is>
          <t>28-2025-06-30</t>
        </is>
      </c>
      <c r="R32" t="n">
        <v>0</v>
      </c>
      <c r="S32" t="n">
        <v>0</v>
      </c>
    </row>
    <row r="33">
      <c r="A33" t="n">
        <v>29</v>
      </c>
      <c r="B33" t="inlineStr">
        <is>
          <t>Plan anual Vicerrectoría financiera</t>
        </is>
      </c>
      <c r="C33" t="inlineStr">
        <is>
          <t>Estratégico</t>
        </is>
      </c>
      <c r="D33" t="inlineStr">
        <is>
          <t>Gestión de unidades académicas</t>
        </is>
      </c>
      <c r="E33" t="inlineStr">
        <is>
          <t>Trimestral</t>
        </is>
      </c>
      <c r="F33" t="inlineStr">
        <is>
          <t>Positivo</t>
        </is>
      </c>
      <c r="G33" s="137" t="n">
        <v>45838</v>
      </c>
      <c r="H33" t="n">
        <v>2025</v>
      </c>
      <c r="I33" t="inlineStr">
        <is>
          <t>Junio</t>
        </is>
      </c>
      <c r="J33" t="inlineStr">
        <is>
          <t>2025-1</t>
        </is>
      </c>
      <c r="K33" t="n">
        <v>73</v>
      </c>
      <c r="L33" t="n">
        <v>64</v>
      </c>
      <c r="M33" t="n">
        <v>0.8767123287671232</v>
      </c>
      <c r="N33" t="n">
        <v>0.8767123287671232</v>
      </c>
      <c r="O33" t="inlineStr">
        <is>
          <t>%</t>
        </is>
      </c>
      <c r="P33" t="inlineStr">
        <is>
          <t>%</t>
        </is>
      </c>
      <c r="Q33" t="inlineStr">
        <is>
          <t>29-2025-06-30</t>
        </is>
      </c>
      <c r="R33" t="n">
        <v>0</v>
      </c>
      <c r="S33" t="n">
        <v>0</v>
      </c>
    </row>
    <row r="34">
      <c r="A34" t="n">
        <v>30</v>
      </c>
      <c r="B34" t="inlineStr">
        <is>
          <t>Plan anual Vicerrectoría academica</t>
        </is>
      </c>
      <c r="C34" t="inlineStr">
        <is>
          <t>Estratégico</t>
        </is>
      </c>
      <c r="D34" t="inlineStr">
        <is>
          <t>Gestión de unidades académicas</t>
        </is>
      </c>
      <c r="E34" t="inlineStr">
        <is>
          <t>Trimestral</t>
        </is>
      </c>
      <c r="F34" t="inlineStr">
        <is>
          <t>Positivo</t>
        </is>
      </c>
      <c r="G34" s="137" t="n">
        <v>45838</v>
      </c>
      <c r="H34" t="n">
        <v>2025</v>
      </c>
      <c r="I34" t="inlineStr">
        <is>
          <t>Junio</t>
        </is>
      </c>
      <c r="J34" t="inlineStr">
        <is>
          <t>2025-1</t>
        </is>
      </c>
      <c r="K34" t="n">
        <v>55</v>
      </c>
      <c r="L34" t="n">
        <v>64</v>
      </c>
      <c r="M34" t="n">
        <v>1</v>
      </c>
      <c r="N34" t="n">
        <v>1</v>
      </c>
      <c r="O34" t="inlineStr">
        <is>
          <t>%</t>
        </is>
      </c>
      <c r="P34" t="inlineStr">
        <is>
          <t>%</t>
        </is>
      </c>
      <c r="Q34" t="inlineStr">
        <is>
          <t>30-2025-06-30</t>
        </is>
      </c>
      <c r="R34" t="n">
        <v>0</v>
      </c>
      <c r="S34" t="n">
        <v>0</v>
      </c>
    </row>
    <row r="35">
      <c r="A35" t="n">
        <v>31</v>
      </c>
      <c r="B35" t="inlineStr">
        <is>
          <t>Plan anual Gerencia de estrategia</t>
        </is>
      </c>
      <c r="C35" t="inlineStr">
        <is>
          <t>Estratégico</t>
        </is>
      </c>
      <c r="E35" t="inlineStr">
        <is>
          <t>Trimestral</t>
        </is>
      </c>
      <c r="F35" t="inlineStr">
        <is>
          <t>Positivo</t>
        </is>
      </c>
      <c r="G35" s="137" t="n">
        <v>45838</v>
      </c>
      <c r="H35" t="n">
        <v>2025</v>
      </c>
      <c r="I35" t="inlineStr">
        <is>
          <t>Junio</t>
        </is>
      </c>
      <c r="J35" t="inlineStr">
        <is>
          <t>2025-1</t>
        </is>
      </c>
      <c r="K35" t="n">
        <v>46</v>
      </c>
      <c r="L35" t="n">
        <v>51</v>
      </c>
      <c r="M35" t="n">
        <v>1</v>
      </c>
      <c r="N35" t="n">
        <v>1</v>
      </c>
      <c r="O35" t="inlineStr">
        <is>
          <t>%</t>
        </is>
      </c>
      <c r="P35" t="inlineStr">
        <is>
          <t>%</t>
        </is>
      </c>
      <c r="Q35" t="inlineStr">
        <is>
          <t>31-2025-06-30</t>
        </is>
      </c>
      <c r="R35" t="n">
        <v>0</v>
      </c>
      <c r="S35" t="n">
        <v>0</v>
      </c>
    </row>
    <row r="36">
      <c r="A36" t="n">
        <v>32</v>
      </c>
      <c r="B36" t="inlineStr">
        <is>
          <t>Plan anual Gerencia de talento humano y desarrollo</t>
        </is>
      </c>
      <c r="C36" t="inlineStr">
        <is>
          <t>Estratégico</t>
        </is>
      </c>
      <c r="D36" t="inlineStr">
        <is>
          <t>Gestión y desarrollo del talento humano</t>
        </is>
      </c>
      <c r="E36" t="inlineStr">
        <is>
          <t>Trimestral</t>
        </is>
      </c>
      <c r="F36" t="inlineStr">
        <is>
          <t>Positivo</t>
        </is>
      </c>
      <c r="G36" s="137" t="n">
        <v>45838</v>
      </c>
      <c r="H36" t="n">
        <v>2025</v>
      </c>
      <c r="I36" t="inlineStr">
        <is>
          <t>Junio</t>
        </is>
      </c>
      <c r="J36" t="inlineStr">
        <is>
          <t>2025-1</t>
        </is>
      </c>
      <c r="K36" t="n">
        <v>31</v>
      </c>
      <c r="L36" t="n">
        <v>31</v>
      </c>
      <c r="M36" t="n">
        <v>1</v>
      </c>
      <c r="N36" t="n">
        <v>1</v>
      </c>
      <c r="O36" t="inlineStr">
        <is>
          <t>%</t>
        </is>
      </c>
      <c r="P36" t="inlineStr">
        <is>
          <t>%</t>
        </is>
      </c>
      <c r="Q36" t="inlineStr">
        <is>
          <t>32-2025-06-30</t>
        </is>
      </c>
      <c r="R36" t="n">
        <v>0</v>
      </c>
      <c r="S36" t="n">
        <v>0</v>
      </c>
    </row>
    <row r="37">
      <c r="A37" t="n">
        <v>33</v>
      </c>
      <c r="B37" t="inlineStr">
        <is>
          <t>Plan anual Gerencia de Medellín</t>
        </is>
      </c>
      <c r="C37" t="inlineStr">
        <is>
          <t>Estratégico</t>
        </is>
      </c>
      <c r="E37" t="inlineStr">
        <is>
          <t>Trimestral</t>
        </is>
      </c>
      <c r="F37" t="inlineStr">
        <is>
          <t>Positivo</t>
        </is>
      </c>
      <c r="G37" s="137" t="n">
        <v>45838</v>
      </c>
      <c r="H37" t="n">
        <v>2025</v>
      </c>
      <c r="I37" t="inlineStr">
        <is>
          <t>Junio</t>
        </is>
      </c>
      <c r="J37" t="inlineStr">
        <is>
          <t>2025-1</t>
        </is>
      </c>
      <c r="K37" t="n">
        <v>69</v>
      </c>
      <c r="L37" t="n">
        <v>47</v>
      </c>
      <c r="M37" t="n">
        <v>0.6811594202898551</v>
      </c>
      <c r="N37" t="n">
        <v>0.6811594202898551</v>
      </c>
      <c r="O37" t="inlineStr">
        <is>
          <t>%</t>
        </is>
      </c>
      <c r="P37" t="inlineStr">
        <is>
          <t>%</t>
        </is>
      </c>
      <c r="Q37" t="inlineStr">
        <is>
          <t>33-2025-06-30</t>
        </is>
      </c>
      <c r="R37" t="n">
        <v>0</v>
      </c>
      <c r="S37" t="n">
        <v>0</v>
      </c>
    </row>
    <row r="38">
      <c r="A38" t="n">
        <v>34</v>
      </c>
      <c r="B38" t="inlineStr">
        <is>
          <t>Plan anual Secretaría General</t>
        </is>
      </c>
      <c r="C38" t="inlineStr">
        <is>
          <t>Estratégico</t>
        </is>
      </c>
      <c r="D38" t="inlineStr">
        <is>
          <t>GESTIÓN JURÍDICA Y NORMATIVA</t>
        </is>
      </c>
      <c r="E38" t="inlineStr">
        <is>
          <t>Trimestral</t>
        </is>
      </c>
      <c r="F38" t="inlineStr">
        <is>
          <t>Positivo</t>
        </is>
      </c>
      <c r="G38" s="137" t="n">
        <v>45838</v>
      </c>
      <c r="H38" t="n">
        <v>2025</v>
      </c>
      <c r="I38" t="inlineStr">
        <is>
          <t>Junio</t>
        </is>
      </c>
      <c r="J38" t="inlineStr">
        <is>
          <t>2025-1</t>
        </is>
      </c>
      <c r="K38" t="n">
        <v>24</v>
      </c>
      <c r="L38" t="n">
        <v>55</v>
      </c>
      <c r="M38" t="n">
        <v>1</v>
      </c>
      <c r="N38" t="n">
        <v>1</v>
      </c>
      <c r="O38" t="inlineStr">
        <is>
          <t>%</t>
        </is>
      </c>
      <c r="P38" t="inlineStr">
        <is>
          <t>%</t>
        </is>
      </c>
      <c r="Q38" t="inlineStr">
        <is>
          <t>34-2025-06-30</t>
        </is>
      </c>
      <c r="R38" t="n">
        <v>0</v>
      </c>
      <c r="S38" t="n">
        <v>0</v>
      </c>
    </row>
    <row r="39">
      <c r="A39" t="n">
        <v>44</v>
      </c>
      <c r="B39" t="inlineStr">
        <is>
          <t>Plan anual Dirección de contabilidad</t>
        </is>
      </c>
      <c r="C39" t="inlineStr">
        <is>
          <t>Estratégico</t>
        </is>
      </c>
      <c r="D39" t="inlineStr">
        <is>
          <t>Contabilidad</t>
        </is>
      </c>
      <c r="E39" t="inlineStr">
        <is>
          <t>Trimestral</t>
        </is>
      </c>
      <c r="F39" t="inlineStr">
        <is>
          <t>Positivo</t>
        </is>
      </c>
      <c r="G39" s="137" t="n">
        <v>45838</v>
      </c>
      <c r="H39" t="n">
        <v>2025</v>
      </c>
      <c r="I39" t="inlineStr">
        <is>
          <t>Junio</t>
        </is>
      </c>
      <c r="J39" t="inlineStr">
        <is>
          <t>2025-1</t>
        </is>
      </c>
      <c r="O39" t="inlineStr">
        <is>
          <t>%</t>
        </is>
      </c>
      <c r="P39" t="inlineStr">
        <is>
          <t>%</t>
        </is>
      </c>
      <c r="Q39" t="inlineStr">
        <is>
          <t>44-2025-06-30</t>
        </is>
      </c>
      <c r="R39" t="n">
        <v>0</v>
      </c>
      <c r="S39" t="n">
        <v>0</v>
      </c>
    </row>
    <row r="40">
      <c r="A40" t="n">
        <v>45</v>
      </c>
      <c r="B40" t="inlineStr">
        <is>
          <t>Plan anual Dirección de infraestructura</t>
        </is>
      </c>
      <c r="C40" t="inlineStr">
        <is>
          <t>Estratégico</t>
        </is>
      </c>
      <c r="D40" t="inlineStr">
        <is>
          <t>Gestión Infraestructura Física</t>
        </is>
      </c>
      <c r="E40" t="inlineStr">
        <is>
          <t>Trimestral</t>
        </is>
      </c>
      <c r="F40" t="inlineStr">
        <is>
          <t>Positivo</t>
        </is>
      </c>
      <c r="G40" s="137" t="n">
        <v>45838</v>
      </c>
      <c r="H40" t="n">
        <v>2025</v>
      </c>
      <c r="I40" t="inlineStr">
        <is>
          <t>Junio</t>
        </is>
      </c>
      <c r="J40" t="inlineStr">
        <is>
          <t>2025-1</t>
        </is>
      </c>
      <c r="O40" t="inlineStr">
        <is>
          <t>%</t>
        </is>
      </c>
      <c r="P40" t="inlineStr">
        <is>
          <t>%</t>
        </is>
      </c>
      <c r="Q40" t="inlineStr">
        <is>
          <t>45-2025-06-30</t>
        </is>
      </c>
      <c r="R40" t="n">
        <v>0</v>
      </c>
      <c r="S40" t="n">
        <v>0</v>
      </c>
    </row>
    <row r="41">
      <c r="A41" t="n">
        <v>46</v>
      </c>
      <c r="B41" t="inlineStr">
        <is>
          <t>Plan anual Dirección planeación financiera y tesorería</t>
        </is>
      </c>
      <c r="C41" t="inlineStr">
        <is>
          <t>Estratégico</t>
        </is>
      </c>
      <c r="D41" t="inlineStr">
        <is>
          <t>Planeación Financiera</t>
        </is>
      </c>
      <c r="E41" t="inlineStr">
        <is>
          <t>Trimestral</t>
        </is>
      </c>
      <c r="F41" t="inlineStr">
        <is>
          <t>Positivo</t>
        </is>
      </c>
      <c r="G41" s="137" t="n">
        <v>45838</v>
      </c>
      <c r="H41" t="n">
        <v>2025</v>
      </c>
      <c r="I41" t="inlineStr">
        <is>
          <t>Junio</t>
        </is>
      </c>
      <c r="J41" t="inlineStr">
        <is>
          <t>2025-1</t>
        </is>
      </c>
      <c r="O41" t="inlineStr">
        <is>
          <t>%</t>
        </is>
      </c>
      <c r="P41" t="inlineStr">
        <is>
          <t>%</t>
        </is>
      </c>
      <c r="Q41" t="inlineStr">
        <is>
          <t>46-2025-06-30</t>
        </is>
      </c>
      <c r="R41" t="n">
        <v>0</v>
      </c>
      <c r="S41" t="n">
        <v>0</v>
      </c>
    </row>
    <row r="42">
      <c r="A42" t="n">
        <v>47</v>
      </c>
      <c r="B42" t="inlineStr">
        <is>
          <t>Plan anual Dirección de relacionamiento de CSU</t>
        </is>
      </c>
      <c r="C42" t="inlineStr">
        <is>
          <t>Estratégico</t>
        </is>
      </c>
      <c r="E42" t="inlineStr">
        <is>
          <t>Trimestral</t>
        </is>
      </c>
      <c r="F42" t="inlineStr">
        <is>
          <t>Positivo</t>
        </is>
      </c>
      <c r="G42" s="137" t="n">
        <v>45838</v>
      </c>
      <c r="H42" t="n">
        <v>2025</v>
      </c>
      <c r="I42" t="inlineStr">
        <is>
          <t>Junio</t>
        </is>
      </c>
      <c r="J42" t="inlineStr">
        <is>
          <t>2025-1</t>
        </is>
      </c>
      <c r="O42" t="inlineStr">
        <is>
          <t>%</t>
        </is>
      </c>
      <c r="P42" t="inlineStr">
        <is>
          <t>%</t>
        </is>
      </c>
      <c r="Q42" t="inlineStr">
        <is>
          <t>47-2025-06-30</t>
        </is>
      </c>
      <c r="R42" t="n">
        <v>0</v>
      </c>
      <c r="S42" t="n">
        <v>0</v>
      </c>
    </row>
    <row r="43">
      <c r="A43" t="n">
        <v>48</v>
      </c>
      <c r="B43" t="inlineStr">
        <is>
          <t>Plan anual Jefatura administrativa</t>
        </is>
      </c>
      <c r="C43" t="inlineStr">
        <is>
          <t>Estratégico</t>
        </is>
      </c>
      <c r="D43" t="inlineStr">
        <is>
          <t>Administración de Servicios Generales</t>
        </is>
      </c>
      <c r="E43" t="inlineStr">
        <is>
          <t>Trimestral</t>
        </is>
      </c>
      <c r="F43" t="inlineStr">
        <is>
          <t>Positivo</t>
        </is>
      </c>
      <c r="G43" s="137" t="n">
        <v>45838</v>
      </c>
      <c r="H43" t="n">
        <v>2025</v>
      </c>
      <c r="I43" t="inlineStr">
        <is>
          <t>Junio</t>
        </is>
      </c>
      <c r="J43" t="inlineStr">
        <is>
          <t>2025-1</t>
        </is>
      </c>
      <c r="O43" t="inlineStr">
        <is>
          <t>%</t>
        </is>
      </c>
      <c r="P43" t="inlineStr">
        <is>
          <t>%</t>
        </is>
      </c>
      <c r="Q43" t="inlineStr">
        <is>
          <t>48-2025-06-30</t>
        </is>
      </c>
      <c r="R43" t="n">
        <v>0</v>
      </c>
      <c r="S43" t="n">
        <v>0</v>
      </c>
    </row>
    <row r="44">
      <c r="A44" t="n">
        <v>49</v>
      </c>
      <c r="B44" t="inlineStr">
        <is>
          <t>Plan anual Jefatura de compras</t>
        </is>
      </c>
      <c r="C44" t="inlineStr">
        <is>
          <t>Estratégico</t>
        </is>
      </c>
      <c r="D44" t="inlineStr">
        <is>
          <t>GESTIÓN DE ABASTECIMIENTO</t>
        </is>
      </c>
      <c r="E44" t="inlineStr">
        <is>
          <t>Trimestral</t>
        </is>
      </c>
      <c r="F44" t="inlineStr">
        <is>
          <t>Positivo</t>
        </is>
      </c>
      <c r="G44" s="137" t="n">
        <v>45838</v>
      </c>
      <c r="H44" t="n">
        <v>2025</v>
      </c>
      <c r="I44" t="inlineStr">
        <is>
          <t>Junio</t>
        </is>
      </c>
      <c r="J44" t="inlineStr">
        <is>
          <t>2025-1</t>
        </is>
      </c>
      <c r="O44" t="inlineStr">
        <is>
          <t>%</t>
        </is>
      </c>
      <c r="P44" t="inlineStr">
        <is>
          <t>%</t>
        </is>
      </c>
      <c r="Q44" t="inlineStr">
        <is>
          <t>49-2025-06-30</t>
        </is>
      </c>
      <c r="R44" t="n">
        <v>0</v>
      </c>
      <c r="S44" t="n">
        <v>0</v>
      </c>
    </row>
    <row r="45">
      <c r="A45" t="n">
        <v>59</v>
      </c>
      <c r="B45" t="inlineStr">
        <is>
          <t>Plan anual FNGS-ADMON Y COMP- ADM DE EMPRESAS</t>
        </is>
      </c>
      <c r="C45" t="inlineStr">
        <is>
          <t>Estratégico</t>
        </is>
      </c>
      <c r="D45" t="inlineStr">
        <is>
          <t>Gestión de unidades académicas</t>
        </is>
      </c>
      <c r="E45" t="inlineStr">
        <is>
          <t>Trimestral</t>
        </is>
      </c>
      <c r="F45" t="inlineStr">
        <is>
          <t>Positivo</t>
        </is>
      </c>
      <c r="G45" s="137" t="n">
        <v>45838</v>
      </c>
      <c r="H45" t="n">
        <v>2025</v>
      </c>
      <c r="I45" t="inlineStr">
        <is>
          <t>Junio</t>
        </is>
      </c>
      <c r="J45" t="inlineStr">
        <is>
          <t>2025-1</t>
        </is>
      </c>
      <c r="O45" t="inlineStr">
        <is>
          <t>%</t>
        </is>
      </c>
      <c r="P45" t="inlineStr">
        <is>
          <t>%</t>
        </is>
      </c>
      <c r="Q45" t="inlineStr">
        <is>
          <t>59-2025-06-30</t>
        </is>
      </c>
      <c r="R45" t="n">
        <v>0</v>
      </c>
      <c r="S45" t="n">
        <v>0</v>
      </c>
    </row>
    <row r="46">
      <c r="A46" t="n">
        <v>60</v>
      </c>
      <c r="B46" t="inlineStr">
        <is>
          <t>Plan anual FNGS-CONTABILID INTERN-CONTADURIA</t>
        </is>
      </c>
      <c r="C46" t="inlineStr">
        <is>
          <t>Estratégico</t>
        </is>
      </c>
      <c r="D46" t="inlineStr">
        <is>
          <t>Gestión de unidades académicas</t>
        </is>
      </c>
      <c r="E46" t="inlineStr">
        <is>
          <t>Trimestral</t>
        </is>
      </c>
      <c r="F46" t="inlineStr">
        <is>
          <t>Positivo</t>
        </is>
      </c>
      <c r="G46" s="137" t="n">
        <v>45838</v>
      </c>
      <c r="H46" t="n">
        <v>2025</v>
      </c>
      <c r="I46" t="inlineStr">
        <is>
          <t>Junio</t>
        </is>
      </c>
      <c r="J46" t="inlineStr">
        <is>
          <t>2025-1</t>
        </is>
      </c>
      <c r="O46" t="inlineStr">
        <is>
          <t>%</t>
        </is>
      </c>
      <c r="P46" t="inlineStr">
        <is>
          <t>%</t>
        </is>
      </c>
      <c r="Q46" t="inlineStr">
        <is>
          <t>60-2025-06-30</t>
        </is>
      </c>
      <c r="R46" t="n">
        <v>0</v>
      </c>
      <c r="S46" t="n">
        <v>0</v>
      </c>
    </row>
    <row r="47">
      <c r="A47" t="n">
        <v>61</v>
      </c>
      <c r="B47" t="inlineStr">
        <is>
          <t>Plan anual FSCC- DERECHO Y GOBIERNO-DERECHO</t>
        </is>
      </c>
      <c r="C47" t="inlineStr">
        <is>
          <t>Estratégico</t>
        </is>
      </c>
      <c r="D47" t="inlineStr">
        <is>
          <t>Gestión de unidades académicas</t>
        </is>
      </c>
      <c r="E47" t="inlineStr">
        <is>
          <t>Trimestral</t>
        </is>
      </c>
      <c r="F47" t="inlineStr">
        <is>
          <t>Positivo</t>
        </is>
      </c>
      <c r="G47" s="137" t="n">
        <v>45838</v>
      </c>
      <c r="H47" t="n">
        <v>2025</v>
      </c>
      <c r="I47" t="inlineStr">
        <is>
          <t>Junio</t>
        </is>
      </c>
      <c r="J47" t="inlineStr">
        <is>
          <t>2025-1</t>
        </is>
      </c>
      <c r="O47" t="inlineStr">
        <is>
          <t>%</t>
        </is>
      </c>
      <c r="P47" t="inlineStr">
        <is>
          <t>%</t>
        </is>
      </c>
      <c r="Q47" t="inlineStr">
        <is>
          <t>61-2025-06-30</t>
        </is>
      </c>
      <c r="R47" t="n">
        <v>0</v>
      </c>
      <c r="S47" t="n">
        <v>0</v>
      </c>
    </row>
    <row r="48">
      <c r="A48" t="n">
        <v>62</v>
      </c>
      <c r="B48" t="inlineStr">
        <is>
          <t>Plan anual FIDI-DISEÑO - DISEÑO GRAFICO</t>
        </is>
      </c>
      <c r="C48" t="inlineStr">
        <is>
          <t>Estratégico</t>
        </is>
      </c>
      <c r="D48" t="inlineStr">
        <is>
          <t>Gestión de unidades académicas</t>
        </is>
      </c>
      <c r="E48" t="inlineStr">
        <is>
          <t>Trimestral</t>
        </is>
      </c>
      <c r="F48" t="inlineStr">
        <is>
          <t>Positivo</t>
        </is>
      </c>
      <c r="G48" s="137" t="n">
        <v>45838</v>
      </c>
      <c r="H48" t="n">
        <v>2025</v>
      </c>
      <c r="I48" t="inlineStr">
        <is>
          <t>Junio</t>
        </is>
      </c>
      <c r="J48" t="inlineStr">
        <is>
          <t>2025-1</t>
        </is>
      </c>
      <c r="O48" t="inlineStr">
        <is>
          <t>%</t>
        </is>
      </c>
      <c r="P48" t="inlineStr">
        <is>
          <t>%</t>
        </is>
      </c>
      <c r="Q48" t="inlineStr">
        <is>
          <t>62-2025-06-30</t>
        </is>
      </c>
      <c r="R48" t="n">
        <v>0</v>
      </c>
      <c r="S48" t="n">
        <v>0</v>
      </c>
    </row>
    <row r="49">
      <c r="A49" t="n">
        <v>63</v>
      </c>
      <c r="B49" t="inlineStr">
        <is>
          <t>Plan anual FIDI-TIC -INGENIERIA DE SISTEMAS</t>
        </is>
      </c>
      <c r="C49" t="inlineStr">
        <is>
          <t>Estratégico</t>
        </is>
      </c>
      <c r="D49" t="inlineStr">
        <is>
          <t>Gestión de unidades académicas</t>
        </is>
      </c>
      <c r="E49" t="inlineStr">
        <is>
          <t>Trimestral</t>
        </is>
      </c>
      <c r="F49" t="inlineStr">
        <is>
          <t>Positivo</t>
        </is>
      </c>
      <c r="G49" s="137" t="n">
        <v>45838</v>
      </c>
      <c r="H49" t="n">
        <v>2025</v>
      </c>
      <c r="I49" t="inlineStr">
        <is>
          <t>Junio</t>
        </is>
      </c>
      <c r="J49" t="inlineStr">
        <is>
          <t>2025-1</t>
        </is>
      </c>
      <c r="O49" t="inlineStr">
        <is>
          <t>%</t>
        </is>
      </c>
      <c r="P49" t="inlineStr">
        <is>
          <t>%</t>
        </is>
      </c>
      <c r="Q49" t="inlineStr">
        <is>
          <t>63-2025-06-30</t>
        </is>
      </c>
      <c r="R49" t="n">
        <v>0</v>
      </c>
      <c r="S49" t="n">
        <v>0</v>
      </c>
    </row>
    <row r="50">
      <c r="A50" t="n">
        <v>64</v>
      </c>
      <c r="B50" t="inlineStr">
        <is>
          <t>Plan anual FIDI-OPINA-INGENIERIA INDUSTRIAL</t>
        </is>
      </c>
      <c r="C50" t="inlineStr">
        <is>
          <t>Estratégico</t>
        </is>
      </c>
      <c r="D50" t="inlineStr">
        <is>
          <t>Gestión de unidades académicas</t>
        </is>
      </c>
      <c r="E50" t="inlineStr">
        <is>
          <t>Trimestral</t>
        </is>
      </c>
      <c r="F50" t="inlineStr">
        <is>
          <t>Positivo</t>
        </is>
      </c>
      <c r="G50" s="137" t="n">
        <v>45838</v>
      </c>
      <c r="H50" t="n">
        <v>2025</v>
      </c>
      <c r="I50" t="inlineStr">
        <is>
          <t>Junio</t>
        </is>
      </c>
      <c r="J50" t="inlineStr">
        <is>
          <t>2025-1</t>
        </is>
      </c>
      <c r="O50" t="inlineStr">
        <is>
          <t>%</t>
        </is>
      </c>
      <c r="P50" t="inlineStr">
        <is>
          <t>%</t>
        </is>
      </c>
      <c r="Q50" t="inlineStr">
        <is>
          <t>64-2025-06-30</t>
        </is>
      </c>
      <c r="R50" t="n">
        <v>0</v>
      </c>
      <c r="S50" t="n">
        <v>0</v>
      </c>
    </row>
    <row r="51">
      <c r="A51" t="n">
        <v>65</v>
      </c>
      <c r="B51" t="inlineStr">
        <is>
          <t>Plan anual FNGS-NEG Y DLLO INTER-NEGOCIOS INTERNACIONALES</t>
        </is>
      </c>
      <c r="C51" t="inlineStr">
        <is>
          <t>Estratégico</t>
        </is>
      </c>
      <c r="D51" t="inlineStr">
        <is>
          <t>Gestión de unidades académicas</t>
        </is>
      </c>
      <c r="E51" t="inlineStr">
        <is>
          <t>Trimestral</t>
        </is>
      </c>
      <c r="F51" t="inlineStr">
        <is>
          <t>Positivo</t>
        </is>
      </c>
      <c r="G51" s="137" t="n">
        <v>45838</v>
      </c>
      <c r="H51" t="n">
        <v>2025</v>
      </c>
      <c r="I51" t="inlineStr">
        <is>
          <t>Junio</t>
        </is>
      </c>
      <c r="J51" t="inlineStr">
        <is>
          <t>2025-1</t>
        </is>
      </c>
      <c r="O51" t="inlineStr">
        <is>
          <t>%</t>
        </is>
      </c>
      <c r="P51" t="inlineStr">
        <is>
          <t>%</t>
        </is>
      </c>
      <c r="Q51" t="inlineStr">
        <is>
          <t>65-2025-06-30</t>
        </is>
      </c>
      <c r="R51" t="n">
        <v>0</v>
      </c>
      <c r="S51" t="n">
        <v>0</v>
      </c>
    </row>
    <row r="52">
      <c r="A52" t="n">
        <v>66</v>
      </c>
      <c r="B52" t="inlineStr">
        <is>
          <t>Plan anual FSCC- EST.PSIC,TH Y SOC- PSICOLOGIA</t>
        </is>
      </c>
      <c r="C52" t="inlineStr">
        <is>
          <t>Estratégico</t>
        </is>
      </c>
      <c r="D52" t="inlineStr">
        <is>
          <t>Gestión de unidades académicas</t>
        </is>
      </c>
      <c r="E52" t="inlineStr">
        <is>
          <t>Trimestral</t>
        </is>
      </c>
      <c r="F52" t="inlineStr">
        <is>
          <t>Positivo</t>
        </is>
      </c>
      <c r="G52" s="137" t="n">
        <v>45838</v>
      </c>
      <c r="H52" t="n">
        <v>2025</v>
      </c>
      <c r="I52" t="inlineStr">
        <is>
          <t>Junio</t>
        </is>
      </c>
      <c r="J52" t="inlineStr">
        <is>
          <t>2025-1</t>
        </is>
      </c>
      <c r="O52" t="inlineStr">
        <is>
          <t>%</t>
        </is>
      </c>
      <c r="P52" t="inlineStr">
        <is>
          <t>%</t>
        </is>
      </c>
      <c r="Q52" t="inlineStr">
        <is>
          <t>66-2025-06-30</t>
        </is>
      </c>
      <c r="R52" t="n">
        <v>0</v>
      </c>
      <c r="S52" t="n">
        <v>0</v>
      </c>
    </row>
    <row r="53">
      <c r="A53" t="n">
        <v>67</v>
      </c>
      <c r="B53" t="inlineStr">
        <is>
          <t>Plan anual DIRECCIÓN DE MATRÍCULAS</t>
        </is>
      </c>
      <c r="C53" t="inlineStr">
        <is>
          <t>Estratégico</t>
        </is>
      </c>
      <c r="D53" t="inlineStr">
        <is>
          <t>Inscripción, admisión y matrícula de estudiantes nuevos</t>
        </is>
      </c>
      <c r="E53" t="inlineStr">
        <is>
          <t>Trimestral</t>
        </is>
      </c>
      <c r="F53" t="inlineStr">
        <is>
          <t>Positivo</t>
        </is>
      </c>
      <c r="G53" s="137" t="n">
        <v>45838</v>
      </c>
      <c r="H53" t="n">
        <v>2025</v>
      </c>
      <c r="I53" t="inlineStr">
        <is>
          <t>Junio</t>
        </is>
      </c>
      <c r="J53" t="inlineStr">
        <is>
          <t>2025-1</t>
        </is>
      </c>
      <c r="O53" t="inlineStr">
        <is>
          <t>%</t>
        </is>
      </c>
      <c r="P53" t="inlineStr">
        <is>
          <t>%</t>
        </is>
      </c>
      <c r="Q53" t="inlineStr">
        <is>
          <t>67-2025-06-30</t>
        </is>
      </c>
      <c r="R53" t="n">
        <v>0</v>
      </c>
      <c r="S53" t="n">
        <v>0</v>
      </c>
    </row>
    <row r="54">
      <c r="A54" t="n">
        <v>68</v>
      </c>
      <c r="B54" t="inlineStr">
        <is>
          <t>Evaluación de desempeño a proveedores críticos</t>
        </is>
      </c>
      <c r="C54" t="inlineStr">
        <is>
          <t>Operativo</t>
        </is>
      </c>
      <c r="D54" t="inlineStr">
        <is>
          <t>GESTIÓN DE ABASTECIMIENTO</t>
        </is>
      </c>
      <c r="E54" t="inlineStr">
        <is>
          <t>Semestral</t>
        </is>
      </c>
      <c r="F54" t="inlineStr">
        <is>
          <t>Positivo</t>
        </is>
      </c>
      <c r="G54" s="137" t="n">
        <v>45838</v>
      </c>
      <c r="H54" t="n">
        <v>2025</v>
      </c>
      <c r="I54" t="inlineStr">
        <is>
          <t>Junio</t>
        </is>
      </c>
      <c r="J54" t="inlineStr">
        <is>
          <t>2025-1</t>
        </is>
      </c>
      <c r="K54" t="n">
        <v>85</v>
      </c>
      <c r="L54" t="n">
        <v>85.3</v>
      </c>
      <c r="M54" t="n">
        <v>1.003529411764706</v>
      </c>
      <c r="N54" t="n">
        <v>1.003529411764706</v>
      </c>
      <c r="O54" t="inlineStr">
        <is>
          <t>%</t>
        </is>
      </c>
      <c r="P54" t="inlineStr">
        <is>
          <t>%</t>
        </is>
      </c>
      <c r="Q54" t="inlineStr">
        <is>
          <t>68-2025-06-30</t>
        </is>
      </c>
      <c r="R54" t="n">
        <v>0</v>
      </c>
      <c r="S54" t="n">
        <v>1</v>
      </c>
    </row>
    <row r="55">
      <c r="A55" t="n">
        <v>69</v>
      </c>
      <c r="B55" t="inlineStr">
        <is>
          <t>Oportunidad de Respuesta Solicitudes de Compra No Licitadas</t>
        </is>
      </c>
      <c r="C55" t="inlineStr">
        <is>
          <t>Operativo</t>
        </is>
      </c>
      <c r="D55" t="inlineStr">
        <is>
          <t>GESTIÓN DE ABASTECIMIENTO</t>
        </is>
      </c>
      <c r="E55" t="inlineStr">
        <is>
          <t>Trimestral</t>
        </is>
      </c>
      <c r="F55" t="inlineStr">
        <is>
          <t>Positivo</t>
        </is>
      </c>
      <c r="G55" s="137" t="n">
        <v>45838</v>
      </c>
      <c r="H55" t="n">
        <v>2025</v>
      </c>
      <c r="I55" t="inlineStr">
        <is>
          <t>Junio</t>
        </is>
      </c>
      <c r="J55" t="inlineStr">
        <is>
          <t>2025-1</t>
        </is>
      </c>
      <c r="K55" t="n">
        <v>90</v>
      </c>
      <c r="L55" t="n">
        <v>90.78</v>
      </c>
      <c r="M55" t="n">
        <v>1.008666666666667</v>
      </c>
      <c r="N55" t="n">
        <v>1.008666666666667</v>
      </c>
      <c r="O55" t="inlineStr">
        <is>
          <t>%</t>
        </is>
      </c>
      <c r="P55" t="inlineStr">
        <is>
          <t>%</t>
        </is>
      </c>
      <c r="Q55" t="inlineStr">
        <is>
          <t>69-2025-06-30</t>
        </is>
      </c>
      <c r="R55" t="n">
        <v>0</v>
      </c>
      <c r="S55" t="n">
        <v>1</v>
      </c>
    </row>
    <row r="56">
      <c r="A56" t="n">
        <v>73</v>
      </c>
      <c r="B56" t="inlineStr">
        <is>
          <t>Tiempo respuesta selección y contratación de colaboradores de planta</t>
        </is>
      </c>
      <c r="C56" t="inlineStr">
        <is>
          <t>Operativo</t>
        </is>
      </c>
      <c r="D56" t="inlineStr">
        <is>
          <t>GESTIÓN Y DESARROLLO DEL TALENTO HUMANO</t>
        </is>
      </c>
      <c r="E56" t="inlineStr">
        <is>
          <t>Semestral</t>
        </is>
      </c>
      <c r="F56" t="inlineStr">
        <is>
          <t>Negativo</t>
        </is>
      </c>
      <c r="G56" s="137" t="n">
        <v>45838</v>
      </c>
      <c r="H56" t="n">
        <v>2025</v>
      </c>
      <c r="I56" t="inlineStr">
        <is>
          <t>Junio</t>
        </is>
      </c>
      <c r="J56" t="inlineStr">
        <is>
          <t>2025-1</t>
        </is>
      </c>
      <c r="K56" t="n">
        <v>20</v>
      </c>
      <c r="L56" t="n">
        <v>19</v>
      </c>
      <c r="M56" t="n">
        <v>1.052631578947368</v>
      </c>
      <c r="N56" t="n">
        <v>1.052631578947368</v>
      </c>
      <c r="O56" t="inlineStr">
        <is>
          <t>Días</t>
        </is>
      </c>
      <c r="P56" t="inlineStr">
        <is>
          <t>Días</t>
        </is>
      </c>
      <c r="Q56" t="inlineStr">
        <is>
          <t>73-2025-06-30</t>
        </is>
      </c>
      <c r="R56" t="n">
        <v>0</v>
      </c>
      <c r="S56" t="n">
        <v>0</v>
      </c>
    </row>
    <row r="57">
      <c r="A57" t="n">
        <v>74</v>
      </c>
      <c r="B57" t="inlineStr">
        <is>
          <t>Efectividad en las contrataciones</t>
        </is>
      </c>
      <c r="C57" t="inlineStr">
        <is>
          <t>Operativo</t>
        </is>
      </c>
      <c r="D57" t="inlineStr">
        <is>
          <t>GESTIÓN Y DESARROLLO DEL TALENTO HUMANO</t>
        </is>
      </c>
      <c r="E57" t="inlineStr">
        <is>
          <t>Semestral</t>
        </is>
      </c>
      <c r="F57" t="inlineStr">
        <is>
          <t>Positivo</t>
        </is>
      </c>
      <c r="G57" s="137" t="n">
        <v>45838</v>
      </c>
      <c r="H57" t="n">
        <v>2025</v>
      </c>
      <c r="I57" t="inlineStr">
        <is>
          <t>Junio</t>
        </is>
      </c>
      <c r="J57" t="inlineStr">
        <is>
          <t>2025-1</t>
        </is>
      </c>
      <c r="K57" t="n">
        <v>80</v>
      </c>
      <c r="L57" t="n">
        <v>91.48999999999999</v>
      </c>
      <c r="M57" t="n">
        <v>1.143625</v>
      </c>
      <c r="N57" t="n">
        <v>1.143625</v>
      </c>
      <c r="O57" t="inlineStr">
        <is>
          <t>%</t>
        </is>
      </c>
      <c r="P57" t="inlineStr">
        <is>
          <t>%</t>
        </is>
      </c>
      <c r="Q57" t="inlineStr">
        <is>
          <t>74-2025-06-30</t>
        </is>
      </c>
      <c r="R57" t="n">
        <v>0</v>
      </c>
      <c r="S57" t="n">
        <v>0</v>
      </c>
    </row>
    <row r="58">
      <c r="A58" t="n">
        <v>75</v>
      </c>
      <c r="B58" t="inlineStr">
        <is>
          <t>Plan anual COORDINACIÓN COMERCIAL B2G</t>
        </is>
      </c>
      <c r="C58" t="inlineStr">
        <is>
          <t>Estratégico</t>
        </is>
      </c>
      <c r="D58" t="inlineStr">
        <is>
          <t>Mercadeo y venta de educación para la vida</t>
        </is>
      </c>
      <c r="E58" t="inlineStr">
        <is>
          <t>Trimestral</t>
        </is>
      </c>
      <c r="F58" t="inlineStr">
        <is>
          <t>Positivo</t>
        </is>
      </c>
      <c r="G58" s="137" t="n">
        <v>45838</v>
      </c>
      <c r="H58" t="n">
        <v>2025</v>
      </c>
      <c r="I58" t="inlineStr">
        <is>
          <t>Junio</t>
        </is>
      </c>
      <c r="J58" t="inlineStr">
        <is>
          <t>2025-1</t>
        </is>
      </c>
      <c r="O58" t="inlineStr">
        <is>
          <t>%</t>
        </is>
      </c>
      <c r="P58" t="inlineStr">
        <is>
          <t>%</t>
        </is>
      </c>
      <c r="Q58" t="inlineStr">
        <is>
          <t>75-2025-06-30</t>
        </is>
      </c>
      <c r="R58" t="n">
        <v>0</v>
      </c>
      <c r="S58" t="n">
        <v>0</v>
      </c>
    </row>
    <row r="59">
      <c r="A59" t="n">
        <v>76</v>
      </c>
      <c r="B59" t="inlineStr">
        <is>
          <t>Plan anual JEFE DE SERVICIO</t>
        </is>
      </c>
      <c r="C59" t="inlineStr">
        <is>
          <t>Estratégico</t>
        </is>
      </c>
      <c r="D59" t="inlineStr">
        <is>
          <t>Servicio</t>
        </is>
      </c>
      <c r="E59" t="inlineStr">
        <is>
          <t>Trimestral</t>
        </is>
      </c>
      <c r="F59" t="inlineStr">
        <is>
          <t>Positivo</t>
        </is>
      </c>
      <c r="G59" s="137" t="n">
        <v>45838</v>
      </c>
      <c r="H59" t="n">
        <v>2025</v>
      </c>
      <c r="I59" t="inlineStr">
        <is>
          <t>Junio</t>
        </is>
      </c>
      <c r="J59" t="inlineStr">
        <is>
          <t>2025-1</t>
        </is>
      </c>
      <c r="O59" t="inlineStr">
        <is>
          <t>%</t>
        </is>
      </c>
      <c r="P59" t="inlineStr">
        <is>
          <t>%</t>
        </is>
      </c>
      <c r="Q59" t="inlineStr">
        <is>
          <t>76-2025-06-30</t>
        </is>
      </c>
      <c r="R59" t="n">
        <v>0</v>
      </c>
      <c r="S59" t="n">
        <v>0</v>
      </c>
    </row>
    <row r="60">
      <c r="A60" t="n">
        <v>77</v>
      </c>
      <c r="B60" t="inlineStr">
        <is>
          <t>Disponibilidad de servicios tecnológicos</t>
        </is>
      </c>
      <c r="C60" t="inlineStr">
        <is>
          <t>Estratégico</t>
        </is>
      </c>
      <c r="D60" t="inlineStr">
        <is>
          <t>GESTIÓN DE LA TECNOLOGÍA E INNOVACIÓN DIGITAL</t>
        </is>
      </c>
      <c r="E60" t="inlineStr">
        <is>
          <t>Mensual</t>
        </is>
      </c>
      <c r="F60" t="inlineStr">
        <is>
          <t>Positivo</t>
        </is>
      </c>
      <c r="G60" s="137" t="n">
        <v>46023</v>
      </c>
      <c r="H60" t="inlineStr">
        <is>
          <t>Avance</t>
        </is>
      </c>
      <c r="I60" t="inlineStr">
        <is>
          <t>Avance</t>
        </is>
      </c>
      <c r="J60" t="inlineStr">
        <is>
          <t>Avance</t>
        </is>
      </c>
      <c r="K60" t="n">
        <v>97</v>
      </c>
      <c r="L60" t="n">
        <v>97.66</v>
      </c>
      <c r="M60" t="n">
        <v>1.00680412371134</v>
      </c>
      <c r="N60" t="n">
        <v>1.00680412371134</v>
      </c>
      <c r="O60" t="inlineStr">
        <is>
          <t>%</t>
        </is>
      </c>
      <c r="P60" t="inlineStr">
        <is>
          <t>%</t>
        </is>
      </c>
      <c r="Q60" t="inlineStr">
        <is>
          <t>77-2026-01-01</t>
        </is>
      </c>
      <c r="R60" t="n">
        <v>0</v>
      </c>
      <c r="S60" t="n">
        <v>1</v>
      </c>
    </row>
    <row r="61">
      <c r="A61" t="n">
        <v>86</v>
      </c>
      <c r="B61" t="inlineStr">
        <is>
          <t>Reporte e investigación</t>
        </is>
      </c>
      <c r="C61" t="inlineStr">
        <is>
          <t>Estratégico</t>
        </is>
      </c>
      <c r="D61" t="inlineStr">
        <is>
          <t>GESTIÓN DE SEGURIDAD Y SALUD EN EL TRABAJO</t>
        </is>
      </c>
      <c r="E61" t="inlineStr">
        <is>
          <t>Semestral</t>
        </is>
      </c>
      <c r="F61" t="inlineStr">
        <is>
          <t>Positivo</t>
        </is>
      </c>
      <c r="G61" s="137" t="n">
        <v>45838</v>
      </c>
      <c r="H61" t="n">
        <v>2025</v>
      </c>
      <c r="I61" t="inlineStr">
        <is>
          <t>Junio</t>
        </is>
      </c>
      <c r="J61" t="inlineStr">
        <is>
          <t>2025-1</t>
        </is>
      </c>
      <c r="K61" t="n">
        <v>100</v>
      </c>
      <c r="L61" t="n">
        <v>100</v>
      </c>
      <c r="M61" t="n">
        <v>1</v>
      </c>
      <c r="N61" t="n">
        <v>1</v>
      </c>
      <c r="O61" t="inlineStr">
        <is>
          <t>%</t>
        </is>
      </c>
      <c r="P61" t="inlineStr">
        <is>
          <t>%</t>
        </is>
      </c>
      <c r="Q61" t="inlineStr">
        <is>
          <t>86-2025-06-30</t>
        </is>
      </c>
      <c r="R61" t="n">
        <v>0</v>
      </c>
      <c r="S61" t="n">
        <v>0</v>
      </c>
    </row>
    <row r="62">
      <c r="A62" t="n">
        <v>95</v>
      </c>
      <c r="B62" t="inlineStr">
        <is>
          <t>Inspecciones de seguridad</t>
        </is>
      </c>
      <c r="C62" t="inlineStr">
        <is>
          <t>Operativo</t>
        </is>
      </c>
      <c r="D62" t="inlineStr">
        <is>
          <t>GESTIÓN DE SEGURIDAD Y SALUD EN EL TRABAJO</t>
        </is>
      </c>
      <c r="E62" t="inlineStr">
        <is>
          <t>Semestral</t>
        </is>
      </c>
      <c r="F62" t="inlineStr">
        <is>
          <t>Positivo</t>
        </is>
      </c>
      <c r="G62" s="137" t="n">
        <v>45838</v>
      </c>
      <c r="H62" t="n">
        <v>2025</v>
      </c>
      <c r="I62" t="inlineStr">
        <is>
          <t>Junio</t>
        </is>
      </c>
      <c r="J62" t="inlineStr">
        <is>
          <t>2025-1</t>
        </is>
      </c>
      <c r="K62" t="n">
        <v>100</v>
      </c>
      <c r="L62" t="n">
        <v>100</v>
      </c>
      <c r="M62" t="n">
        <v>1</v>
      </c>
      <c r="N62" t="n">
        <v>1</v>
      </c>
      <c r="O62" t="inlineStr">
        <is>
          <t>%</t>
        </is>
      </c>
      <c r="P62" t="inlineStr">
        <is>
          <t>%</t>
        </is>
      </c>
      <c r="Q62" t="inlineStr">
        <is>
          <t>95-2025-06-30</t>
        </is>
      </c>
      <c r="R62" t="n">
        <v>0</v>
      </c>
      <c r="S62" t="n">
        <v>0</v>
      </c>
    </row>
    <row r="63">
      <c r="A63" t="n">
        <v>96</v>
      </c>
      <c r="B63" t="inlineStr">
        <is>
          <t>Productos de investigación, innovación y creación</t>
        </is>
      </c>
      <c r="C63" t="inlineStr">
        <is>
          <t>Estratégico</t>
        </is>
      </c>
      <c r="D63" t="inlineStr">
        <is>
          <t>Investigación, desarrollo tecnológico, innovación y creación</t>
        </is>
      </c>
      <c r="E63" t="inlineStr">
        <is>
          <t>Semestral</t>
        </is>
      </c>
      <c r="F63" t="inlineStr">
        <is>
          <t>Positivo</t>
        </is>
      </c>
      <c r="G63" s="137" t="n">
        <v>46023</v>
      </c>
      <c r="H63" t="inlineStr">
        <is>
          <t>Avance</t>
        </is>
      </c>
      <c r="I63" t="inlineStr">
        <is>
          <t>Avance</t>
        </is>
      </c>
      <c r="J63" t="inlineStr">
        <is>
          <t>Avance</t>
        </is>
      </c>
      <c r="K63" t="n">
        <v>2531</v>
      </c>
      <c r="L63" t="n">
        <v>2383</v>
      </c>
      <c r="M63" t="n">
        <v>0.9415250888976689</v>
      </c>
      <c r="N63" t="n">
        <v>0.9415250888976689</v>
      </c>
      <c r="O63" t="inlineStr">
        <is>
          <t>ENT</t>
        </is>
      </c>
      <c r="P63" t="inlineStr">
        <is>
          <t>ENT</t>
        </is>
      </c>
      <c r="Q63" t="inlineStr">
        <is>
          <t>96-2026-01-01</t>
        </is>
      </c>
      <c r="R63" t="n">
        <v>0</v>
      </c>
      <c r="S63" t="n">
        <v>0</v>
      </c>
    </row>
    <row r="64">
      <c r="A64" t="n">
        <v>97</v>
      </c>
      <c r="B64" t="inlineStr">
        <is>
          <t>Lanzamiento de nuevos programas presencial</t>
        </is>
      </c>
      <c r="C64" t="inlineStr">
        <is>
          <t>Estratégico</t>
        </is>
      </c>
      <c r="D64" t="inlineStr">
        <is>
          <t>Mercadeo de programas académicos</t>
        </is>
      </c>
      <c r="E64" t="inlineStr">
        <is>
          <t>Semestral</t>
        </is>
      </c>
      <c r="F64" t="inlineStr">
        <is>
          <t>Positivo</t>
        </is>
      </c>
      <c r="G64" s="137" t="n">
        <v>45838</v>
      </c>
      <c r="H64" t="n">
        <v>2025</v>
      </c>
      <c r="I64" t="inlineStr">
        <is>
          <t>Junio</t>
        </is>
      </c>
      <c r="J64" t="inlineStr">
        <is>
          <t>2025-1</t>
        </is>
      </c>
      <c r="K64" t="n">
        <v>0</v>
      </c>
      <c r="L64" t="n">
        <v>0</v>
      </c>
      <c r="O64" t="inlineStr">
        <is>
          <t>ENT</t>
        </is>
      </c>
      <c r="P64" t="inlineStr">
        <is>
          <t>ENT</t>
        </is>
      </c>
      <c r="Q64" t="inlineStr">
        <is>
          <t>97-2025-06-30</t>
        </is>
      </c>
      <c r="R64" t="n">
        <v>0</v>
      </c>
      <c r="S64" t="n">
        <v>0</v>
      </c>
    </row>
    <row r="65">
      <c r="A65" t="n">
        <v>97</v>
      </c>
      <c r="B65" t="inlineStr">
        <is>
          <t>Lanzamiento de nuevos programas presencial</t>
        </is>
      </c>
      <c r="C65" t="inlineStr">
        <is>
          <t>Estratégico</t>
        </is>
      </c>
      <c r="D65" t="inlineStr">
        <is>
          <t>Mercadeo de programas académicos</t>
        </is>
      </c>
      <c r="E65" t="inlineStr">
        <is>
          <t>Semestral</t>
        </is>
      </c>
      <c r="F65" t="inlineStr">
        <is>
          <t>Positivo</t>
        </is>
      </c>
      <c r="G65" s="137" t="n">
        <v>46023</v>
      </c>
      <c r="H65" t="inlineStr">
        <is>
          <t>Avance</t>
        </is>
      </c>
      <c r="I65" t="inlineStr">
        <is>
          <t>Avance</t>
        </is>
      </c>
      <c r="J65" t="inlineStr">
        <is>
          <t>Avance</t>
        </is>
      </c>
      <c r="K65" t="n">
        <v>3</v>
      </c>
      <c r="L65" t="n">
        <v>3</v>
      </c>
      <c r="M65" t="n">
        <v>1</v>
      </c>
      <c r="N65" t="n">
        <v>1</v>
      </c>
      <c r="O65" t="inlineStr">
        <is>
          <t>ENT</t>
        </is>
      </c>
      <c r="P65" t="inlineStr">
        <is>
          <t>ENT</t>
        </is>
      </c>
      <c r="Q65" t="inlineStr">
        <is>
          <t>97-2026-01-01</t>
        </is>
      </c>
      <c r="R65" t="n">
        <v>0</v>
      </c>
      <c r="S65" t="n">
        <v>0</v>
      </c>
    </row>
    <row r="66">
      <c r="A66" t="n">
        <v>98</v>
      </c>
      <c r="B66" t="inlineStr">
        <is>
          <t>Lanzamiento de nuevos programas virtual</t>
        </is>
      </c>
      <c r="C66" t="inlineStr">
        <is>
          <t>Estratégico</t>
        </is>
      </c>
      <c r="D66" t="inlineStr">
        <is>
          <t>Mercadeo de programas académicos</t>
        </is>
      </c>
      <c r="E66" t="inlineStr">
        <is>
          <t>Semestral</t>
        </is>
      </c>
      <c r="F66" t="inlineStr">
        <is>
          <t>Positivo</t>
        </is>
      </c>
      <c r="G66" s="137" t="n">
        <v>46022</v>
      </c>
      <c r="H66" t="n">
        <v>2025</v>
      </c>
      <c r="I66" t="inlineStr">
        <is>
          <t>Diciembre</t>
        </is>
      </c>
      <c r="J66" t="inlineStr">
        <is>
          <t>2025-2</t>
        </is>
      </c>
      <c r="K66" t="n">
        <v>15</v>
      </c>
      <c r="L66" t="n">
        <v>15</v>
      </c>
      <c r="M66" t="n">
        <v>1</v>
      </c>
      <c r="N66" t="n">
        <v>1</v>
      </c>
      <c r="O66" t="inlineStr">
        <is>
          <t>ENT</t>
        </is>
      </c>
      <c r="P66" t="inlineStr">
        <is>
          <t>ENT</t>
        </is>
      </c>
      <c r="Q66" t="inlineStr">
        <is>
          <t>98-2025-12-31</t>
        </is>
      </c>
      <c r="R66" t="n">
        <v>0</v>
      </c>
      <c r="S66" t="n">
        <v>0</v>
      </c>
    </row>
    <row r="67">
      <c r="A67" t="n">
        <v>98</v>
      </c>
      <c r="B67" t="inlineStr">
        <is>
          <t>Lanzamiento de nuevos programas virtual</t>
        </is>
      </c>
      <c r="C67" t="inlineStr">
        <is>
          <t>Estratégico</t>
        </is>
      </c>
      <c r="D67" t="inlineStr">
        <is>
          <t>Mercadeo de programas académicos</t>
        </is>
      </c>
      <c r="E67" t="inlineStr">
        <is>
          <t>Semestral</t>
        </is>
      </c>
      <c r="F67" t="inlineStr">
        <is>
          <t>Positivo</t>
        </is>
      </c>
      <c r="G67" s="137" t="n">
        <v>46023</v>
      </c>
      <c r="H67" t="inlineStr">
        <is>
          <t>Avance</t>
        </is>
      </c>
      <c r="I67" t="inlineStr">
        <is>
          <t>Avance</t>
        </is>
      </c>
      <c r="J67" t="inlineStr">
        <is>
          <t>Avance</t>
        </is>
      </c>
      <c r="K67" t="n">
        <v>23</v>
      </c>
      <c r="L67" t="n">
        <v>23</v>
      </c>
      <c r="M67" t="n">
        <v>1</v>
      </c>
      <c r="N67" t="n">
        <v>1</v>
      </c>
      <c r="O67" t="inlineStr">
        <is>
          <t>ENT</t>
        </is>
      </c>
      <c r="P67" t="inlineStr">
        <is>
          <t>ENT</t>
        </is>
      </c>
      <c r="Q67" t="inlineStr">
        <is>
          <t>98-2026-01-01</t>
        </is>
      </c>
      <c r="R67" t="n">
        <v>0</v>
      </c>
      <c r="S67" t="n">
        <v>0</v>
      </c>
    </row>
    <row r="68">
      <c r="A68" t="n">
        <v>109</v>
      </c>
      <c r="B68" t="inlineStr">
        <is>
          <t>Nivel de Satisfacción -Comunicaciones internas</t>
        </is>
      </c>
      <c r="C68" t="inlineStr">
        <is>
          <t>Operativo</t>
        </is>
      </c>
      <c r="D68" t="inlineStr">
        <is>
          <t>Comunicaciones Internas</t>
        </is>
      </c>
      <c r="E68" t="inlineStr">
        <is>
          <t>Anual</t>
        </is>
      </c>
      <c r="F68" t="inlineStr">
        <is>
          <t>Positivo</t>
        </is>
      </c>
      <c r="G68" s="137" t="n">
        <v>45291</v>
      </c>
      <c r="H68" t="n">
        <v>2023</v>
      </c>
      <c r="I68" t="inlineStr">
        <is>
          <t>Diciembre</t>
        </is>
      </c>
      <c r="J68" t="inlineStr">
        <is>
          <t>2023-2</t>
        </is>
      </c>
      <c r="K68" t="n">
        <v>80</v>
      </c>
      <c r="L68" t="n">
        <v>87.3927677036683</v>
      </c>
      <c r="M68" t="n">
        <v>1.092409596295854</v>
      </c>
      <c r="N68" t="n">
        <v>1.092409596295854</v>
      </c>
      <c r="O68" t="inlineStr">
        <is>
          <t>%</t>
        </is>
      </c>
      <c r="P68" t="inlineStr">
        <is>
          <t>%</t>
        </is>
      </c>
      <c r="Q68" t="inlineStr">
        <is>
          <t>109-2023-12-31</t>
        </is>
      </c>
      <c r="R68" t="n">
        <v>0</v>
      </c>
      <c r="S68" t="n">
        <v>0</v>
      </c>
    </row>
    <row r="69">
      <c r="A69" t="n">
        <v>109</v>
      </c>
      <c r="B69" t="inlineStr">
        <is>
          <t>Nivel de Satisfacción -Comunicaciones internas</t>
        </is>
      </c>
      <c r="C69" t="inlineStr">
        <is>
          <t>Operativo</t>
        </is>
      </c>
      <c r="D69" t="inlineStr">
        <is>
          <t>Comunicaciones Internas</t>
        </is>
      </c>
      <c r="E69" t="inlineStr">
        <is>
          <t>Anual</t>
        </is>
      </c>
      <c r="F69" t="inlineStr">
        <is>
          <t>Positivo</t>
        </is>
      </c>
      <c r="G69" s="137" t="n">
        <v>46023</v>
      </c>
      <c r="H69" t="inlineStr">
        <is>
          <t>Avance</t>
        </is>
      </c>
      <c r="I69" t="inlineStr">
        <is>
          <t>Avance</t>
        </is>
      </c>
      <c r="J69" t="inlineStr">
        <is>
          <t>Avance</t>
        </is>
      </c>
      <c r="K69" t="n">
        <v>80</v>
      </c>
      <c r="L69" t="n">
        <v>85</v>
      </c>
      <c r="M69" t="n">
        <v>1.0625</v>
      </c>
      <c r="N69" t="n">
        <v>1.0625</v>
      </c>
      <c r="O69" t="inlineStr">
        <is>
          <t>%</t>
        </is>
      </c>
      <c r="P69" t="inlineStr">
        <is>
          <t>%</t>
        </is>
      </c>
      <c r="Q69" t="inlineStr">
        <is>
          <t>109-2026-01-01</t>
        </is>
      </c>
      <c r="R69" t="n">
        <v>0</v>
      </c>
      <c r="S69" t="n">
        <v>0</v>
      </c>
    </row>
    <row r="70">
      <c r="A70" t="n">
        <v>110</v>
      </c>
      <c r="B70" t="inlineStr">
        <is>
          <t>Nivel de Satisfacción Servicios Prestados</t>
        </is>
      </c>
      <c r="C70" t="inlineStr">
        <is>
          <t>Operativo</t>
        </is>
      </c>
      <c r="D70" t="inlineStr">
        <is>
          <t>Planeación Financiera</t>
        </is>
      </c>
      <c r="E70" t="inlineStr">
        <is>
          <t>Anual</t>
        </is>
      </c>
      <c r="F70" t="inlineStr">
        <is>
          <t>Positivo</t>
        </is>
      </c>
      <c r="G70" s="137" t="n">
        <v>44865</v>
      </c>
      <c r="H70" t="n">
        <v>2022</v>
      </c>
      <c r="I70" t="inlineStr">
        <is>
          <t>Octubre</t>
        </is>
      </c>
      <c r="J70" t="inlineStr">
        <is>
          <t>2022-2</t>
        </is>
      </c>
      <c r="K70" t="n">
        <v>80</v>
      </c>
      <c r="L70" t="n">
        <v>73.4019151138716</v>
      </c>
      <c r="M70" t="n">
        <v>0.9175239389233949</v>
      </c>
      <c r="N70" t="n">
        <v>0.9175239389233949</v>
      </c>
      <c r="O70" t="inlineStr">
        <is>
          <t>%</t>
        </is>
      </c>
      <c r="P70" t="inlineStr">
        <is>
          <t>%</t>
        </is>
      </c>
      <c r="Q70" t="inlineStr">
        <is>
          <t>110-2022-10-31</t>
        </is>
      </c>
      <c r="R70" t="n">
        <v>0</v>
      </c>
      <c r="S70" t="n">
        <v>0</v>
      </c>
    </row>
    <row r="71">
      <c r="A71" t="n">
        <v>111</v>
      </c>
      <c r="B71" t="inlineStr">
        <is>
          <t>Nivel de Satisfacción Servicios Prestados</t>
        </is>
      </c>
      <c r="C71" t="inlineStr">
        <is>
          <t>Operativo</t>
        </is>
      </c>
      <c r="D71" t="inlineStr">
        <is>
          <t>GESTIÓN DE ABASTECIMIENTO</t>
        </is>
      </c>
      <c r="E71" t="inlineStr">
        <is>
          <t>Trimestral</t>
        </is>
      </c>
      <c r="F71" t="inlineStr">
        <is>
          <t>Positivo</t>
        </is>
      </c>
      <c r="G71" s="137" t="n">
        <v>45838</v>
      </c>
      <c r="H71" t="n">
        <v>2025</v>
      </c>
      <c r="I71" t="inlineStr">
        <is>
          <t>Junio</t>
        </is>
      </c>
      <c r="J71" t="inlineStr">
        <is>
          <t>2025-1</t>
        </is>
      </c>
      <c r="K71" t="n">
        <v>80</v>
      </c>
      <c r="L71" t="n">
        <v>96.34999999999999</v>
      </c>
      <c r="M71" t="n">
        <v>1.204375</v>
      </c>
      <c r="N71" t="n">
        <v>1.204375</v>
      </c>
      <c r="O71" t="inlineStr">
        <is>
          <t>%</t>
        </is>
      </c>
      <c r="P71" t="inlineStr">
        <is>
          <t>%</t>
        </is>
      </c>
      <c r="Q71" t="inlineStr">
        <is>
          <t>111-2025-06-30</t>
        </is>
      </c>
      <c r="R71" t="n">
        <v>0</v>
      </c>
      <c r="S71" t="n">
        <v>0</v>
      </c>
    </row>
    <row r="72">
      <c r="A72" t="n">
        <v>112</v>
      </c>
      <c r="B72" t="inlineStr">
        <is>
          <t>Nivel de Satisfacción Servicios Prestados</t>
        </is>
      </c>
      <c r="C72" t="inlineStr">
        <is>
          <t>Operativo</t>
        </is>
      </c>
      <c r="D72" t="inlineStr">
        <is>
          <t>Gestión Infraestructura Física</t>
        </is>
      </c>
      <c r="E72" t="inlineStr">
        <is>
          <t>Anual</t>
        </is>
      </c>
      <c r="F72" t="inlineStr">
        <is>
          <t>Positivo</t>
        </is>
      </c>
      <c r="G72" s="137" t="n">
        <v>44865</v>
      </c>
      <c r="H72" t="n">
        <v>2022</v>
      </c>
      <c r="I72" t="inlineStr">
        <is>
          <t>Octubre</t>
        </is>
      </c>
      <c r="J72" t="inlineStr">
        <is>
          <t>2022-2</t>
        </is>
      </c>
      <c r="K72" t="n">
        <v>80</v>
      </c>
      <c r="L72" t="n">
        <v>74.16621512519829</v>
      </c>
      <c r="M72" t="n">
        <v>0.9270776890649787</v>
      </c>
      <c r="N72" t="n">
        <v>0.9270776890649787</v>
      </c>
      <c r="O72" t="inlineStr">
        <is>
          <t>%</t>
        </is>
      </c>
      <c r="P72" t="inlineStr">
        <is>
          <t>%</t>
        </is>
      </c>
      <c r="Q72" t="inlineStr">
        <is>
          <t>112-2022-10-31</t>
        </is>
      </c>
      <c r="R72" t="n">
        <v>0</v>
      </c>
      <c r="S72" t="n">
        <v>0</v>
      </c>
    </row>
    <row r="73">
      <c r="A73" t="n">
        <v>112</v>
      </c>
      <c r="B73" t="inlineStr">
        <is>
          <t>Nivel de Satisfacción Servicios Prestados</t>
        </is>
      </c>
      <c r="C73" t="inlineStr">
        <is>
          <t>Operativo</t>
        </is>
      </c>
      <c r="D73" t="inlineStr">
        <is>
          <t>Gestión Infraestructura Física</t>
        </is>
      </c>
      <c r="E73" t="inlineStr">
        <is>
          <t>Anual</t>
        </is>
      </c>
      <c r="F73" t="inlineStr">
        <is>
          <t>Positivo</t>
        </is>
      </c>
      <c r="G73" s="137" t="n">
        <v>45230</v>
      </c>
      <c r="H73" t="n">
        <v>2023</v>
      </c>
      <c r="I73" t="inlineStr">
        <is>
          <t>Octubre</t>
        </is>
      </c>
      <c r="J73" t="inlineStr">
        <is>
          <t>2023-2</t>
        </is>
      </c>
      <c r="K73" t="n">
        <v>80</v>
      </c>
      <c r="L73" t="n">
        <v>89.60384728437799</v>
      </c>
      <c r="M73" t="n">
        <v>1</v>
      </c>
      <c r="N73" t="n">
        <v>1.120048091054725</v>
      </c>
      <c r="O73" t="inlineStr">
        <is>
          <t>%</t>
        </is>
      </c>
      <c r="P73" t="inlineStr">
        <is>
          <t>%</t>
        </is>
      </c>
      <c r="Q73" t="inlineStr">
        <is>
          <t>112-2023-10-31</t>
        </is>
      </c>
      <c r="R73" t="n">
        <v>0</v>
      </c>
      <c r="S73" t="n">
        <v>0</v>
      </c>
    </row>
    <row r="74">
      <c r="A74" t="n">
        <v>112</v>
      </c>
      <c r="B74" t="inlineStr">
        <is>
          <t>Nivel de Satisfacción Servicios Prestados</t>
        </is>
      </c>
      <c r="C74" t="inlineStr">
        <is>
          <t>Estratégico</t>
        </is>
      </c>
      <c r="D74" t="inlineStr">
        <is>
          <t>Gestión Infraestructura Física</t>
        </is>
      </c>
      <c r="E74" t="inlineStr">
        <is>
          <t>Anual</t>
        </is>
      </c>
      <c r="F74" t="inlineStr">
        <is>
          <t>Positivo</t>
        </is>
      </c>
      <c r="G74" s="137" t="n">
        <v>45596</v>
      </c>
      <c r="H74" t="n">
        <v>2024</v>
      </c>
      <c r="I74" t="inlineStr">
        <is>
          <t>Octubre</t>
        </is>
      </c>
      <c r="J74" t="inlineStr">
        <is>
          <t>2024-2</t>
        </is>
      </c>
      <c r="K74" t="n">
        <v>80</v>
      </c>
      <c r="L74" t="n">
        <v>90</v>
      </c>
      <c r="M74" t="n">
        <v>1.125</v>
      </c>
      <c r="N74" t="n">
        <v>1.125</v>
      </c>
      <c r="O74" t="inlineStr">
        <is>
          <t>%</t>
        </is>
      </c>
      <c r="P74" t="inlineStr">
        <is>
          <t>%</t>
        </is>
      </c>
      <c r="Q74" t="inlineStr">
        <is>
          <t>112-2024-10-31</t>
        </is>
      </c>
      <c r="R74" t="n">
        <v>0</v>
      </c>
      <c r="S74" t="n">
        <v>0</v>
      </c>
    </row>
    <row r="75">
      <c r="A75" t="n">
        <v>113</v>
      </c>
      <c r="B75" t="inlineStr">
        <is>
          <t>Nivel de Satisfacción Servicios Prestados</t>
        </is>
      </c>
      <c r="C75" t="inlineStr">
        <is>
          <t>Operativo</t>
        </is>
      </c>
      <c r="D75" t="inlineStr">
        <is>
          <t>Gestión y Desarrollo del Talento Humano</t>
        </is>
      </c>
      <c r="E75" t="inlineStr">
        <is>
          <t>Anual</t>
        </is>
      </c>
      <c r="F75" t="inlineStr">
        <is>
          <t>Positivo</t>
        </is>
      </c>
      <c r="G75" s="137" t="n">
        <v>44865</v>
      </c>
      <c r="H75" t="n">
        <v>2022</v>
      </c>
      <c r="I75" t="inlineStr">
        <is>
          <t>Octubre</t>
        </is>
      </c>
      <c r="J75" t="inlineStr">
        <is>
          <t>2022-2</t>
        </is>
      </c>
      <c r="K75" t="n">
        <v>80</v>
      </c>
      <c r="L75" t="n">
        <v>76.61671881305691</v>
      </c>
      <c r="M75" t="n">
        <v>0.9577089851632113</v>
      </c>
      <c r="N75" t="n">
        <v>0.9577089851632113</v>
      </c>
      <c r="O75" t="inlineStr">
        <is>
          <t>%</t>
        </is>
      </c>
      <c r="P75" t="inlineStr">
        <is>
          <t>%</t>
        </is>
      </c>
      <c r="Q75" t="inlineStr">
        <is>
          <t>113-2022-10-31</t>
        </is>
      </c>
      <c r="R75" t="n">
        <v>0</v>
      </c>
      <c r="S75" t="n">
        <v>0</v>
      </c>
    </row>
    <row r="76">
      <c r="A76" t="n">
        <v>113</v>
      </c>
      <c r="B76" t="inlineStr">
        <is>
          <t>Nivel de Satisfacción Servicios Prestados</t>
        </is>
      </c>
      <c r="C76" t="inlineStr">
        <is>
          <t>Operativo</t>
        </is>
      </c>
      <c r="D76" t="inlineStr">
        <is>
          <t>Gestión y Desarrollo del Talento Humano</t>
        </is>
      </c>
      <c r="E76" t="inlineStr">
        <is>
          <t>Anual</t>
        </is>
      </c>
      <c r="F76" t="inlineStr">
        <is>
          <t>Positivo</t>
        </is>
      </c>
      <c r="G76" s="137" t="n">
        <v>45230</v>
      </c>
      <c r="H76" t="n">
        <v>2023</v>
      </c>
      <c r="I76" t="inlineStr">
        <is>
          <t>Octubre</t>
        </is>
      </c>
      <c r="J76" t="inlineStr">
        <is>
          <t>2023-2</t>
        </is>
      </c>
      <c r="K76" t="n">
        <v>80</v>
      </c>
      <c r="L76" t="n">
        <v>88.1015135023065</v>
      </c>
      <c r="M76" t="n">
        <v>1.101268918778831</v>
      </c>
      <c r="N76" t="n">
        <v>1.101268918778831</v>
      </c>
      <c r="O76" t="inlineStr">
        <is>
          <t>%</t>
        </is>
      </c>
      <c r="P76" t="inlineStr">
        <is>
          <t>%</t>
        </is>
      </c>
      <c r="Q76" t="inlineStr">
        <is>
          <t>113-2023-10-31</t>
        </is>
      </c>
      <c r="R76" t="n">
        <v>0</v>
      </c>
      <c r="S76" t="n">
        <v>0</v>
      </c>
    </row>
    <row r="77">
      <c r="A77" t="n">
        <v>113</v>
      </c>
      <c r="B77" t="inlineStr">
        <is>
          <t>Nivel de Satisfacción Servicios Prestados</t>
        </is>
      </c>
      <c r="C77" t="inlineStr">
        <is>
          <t>Operativo</t>
        </is>
      </c>
      <c r="D77" t="inlineStr">
        <is>
          <t>Gestión y Desarrollo del Talento Humano</t>
        </is>
      </c>
      <c r="E77" t="inlineStr">
        <is>
          <t>Anual</t>
        </is>
      </c>
      <c r="F77" t="inlineStr">
        <is>
          <t>Positivo</t>
        </is>
      </c>
      <c r="G77" s="137" t="n">
        <v>45596</v>
      </c>
      <c r="H77" t="n">
        <v>2024</v>
      </c>
      <c r="I77" t="inlineStr">
        <is>
          <t>Octubre</t>
        </is>
      </c>
      <c r="J77" t="inlineStr">
        <is>
          <t>2024-2</t>
        </is>
      </c>
      <c r="K77" t="n">
        <v>80</v>
      </c>
      <c r="L77" t="n">
        <v>88</v>
      </c>
      <c r="M77" t="n">
        <v>1.1</v>
      </c>
      <c r="N77" t="n">
        <v>1.1</v>
      </c>
      <c r="O77" t="inlineStr">
        <is>
          <t>%</t>
        </is>
      </c>
      <c r="P77" t="inlineStr">
        <is>
          <t>%</t>
        </is>
      </c>
      <c r="Q77" t="inlineStr">
        <is>
          <t>113-2024-10-31</t>
        </is>
      </c>
      <c r="R77" t="n">
        <v>0</v>
      </c>
      <c r="S77" t="n">
        <v>0</v>
      </c>
    </row>
    <row r="78">
      <c r="A78" t="n">
        <v>114</v>
      </c>
      <c r="B78" t="inlineStr">
        <is>
          <t>Nivel de Satisfacción Servicios Prestados</t>
        </is>
      </c>
      <c r="C78" t="inlineStr">
        <is>
          <t>Estratégico</t>
        </is>
      </c>
      <c r="D78" t="inlineStr">
        <is>
          <t>Gestión de la tecnología e innovación digital</t>
        </is>
      </c>
      <c r="E78" t="inlineStr">
        <is>
          <t>Anual</t>
        </is>
      </c>
      <c r="F78" t="inlineStr">
        <is>
          <t>Positivo</t>
        </is>
      </c>
      <c r="G78" s="137" t="n">
        <v>44865</v>
      </c>
      <c r="H78" t="n">
        <v>2022</v>
      </c>
      <c r="I78" t="inlineStr">
        <is>
          <t>Octubre</t>
        </is>
      </c>
      <c r="J78" t="inlineStr">
        <is>
          <t>2022-2</t>
        </is>
      </c>
      <c r="K78" t="n">
        <v>80</v>
      </c>
      <c r="L78" t="n">
        <v>79.427055947966</v>
      </c>
      <c r="M78" t="n">
        <v>0.992838199349575</v>
      </c>
      <c r="N78" t="n">
        <v>0.992838199349575</v>
      </c>
      <c r="O78" t="inlineStr">
        <is>
          <t>%</t>
        </is>
      </c>
      <c r="P78" t="inlineStr">
        <is>
          <t>%</t>
        </is>
      </c>
      <c r="Q78" t="inlineStr">
        <is>
          <t>114-2022-10-31</t>
        </is>
      </c>
      <c r="R78" t="n">
        <v>0</v>
      </c>
      <c r="S78" t="n">
        <v>0</v>
      </c>
    </row>
    <row r="79">
      <c r="A79" t="n">
        <v>114</v>
      </c>
      <c r="B79" t="inlineStr">
        <is>
          <t>Nivel de Satisfacción Servicios Prestados</t>
        </is>
      </c>
      <c r="C79" t="inlineStr">
        <is>
          <t>Estratégico</t>
        </is>
      </c>
      <c r="D79" t="inlineStr">
        <is>
          <t>Gestión de la tecnología e innovación digital</t>
        </is>
      </c>
      <c r="E79" t="inlineStr">
        <is>
          <t>Anual</t>
        </is>
      </c>
      <c r="F79" t="inlineStr">
        <is>
          <t>Positivo</t>
        </is>
      </c>
      <c r="G79" s="137" t="n">
        <v>45230</v>
      </c>
      <c r="H79" t="n">
        <v>2023</v>
      </c>
      <c r="I79" t="inlineStr">
        <is>
          <t>Octubre</t>
        </is>
      </c>
      <c r="J79" t="inlineStr">
        <is>
          <t>2023-2</t>
        </is>
      </c>
      <c r="K79" t="n">
        <v>80</v>
      </c>
      <c r="L79" t="n">
        <v>86.20923251499039</v>
      </c>
      <c r="M79" t="n">
        <v>1.07761540643738</v>
      </c>
      <c r="N79" t="n">
        <v>1.07761540643738</v>
      </c>
      <c r="O79" t="inlineStr">
        <is>
          <t>%</t>
        </is>
      </c>
      <c r="P79" t="inlineStr">
        <is>
          <t>%</t>
        </is>
      </c>
      <c r="Q79" t="inlineStr">
        <is>
          <t>114-2023-10-31</t>
        </is>
      </c>
      <c r="R79" t="n">
        <v>0</v>
      </c>
      <c r="S79" t="n">
        <v>0</v>
      </c>
    </row>
    <row r="80">
      <c r="A80" t="n">
        <v>114</v>
      </c>
      <c r="B80" t="inlineStr">
        <is>
          <t>Nivel de Satisfacción Servicios Prestados</t>
        </is>
      </c>
      <c r="C80" t="inlineStr">
        <is>
          <t>Estratégico</t>
        </is>
      </c>
      <c r="D80" t="inlineStr">
        <is>
          <t>GESTIÓN DE LA TECNOLOGÍA E INNOVACIÓN DIGITAL</t>
        </is>
      </c>
      <c r="E80" t="inlineStr">
        <is>
          <t>Anual</t>
        </is>
      </c>
      <c r="F80" t="inlineStr">
        <is>
          <t>Positivo</t>
        </is>
      </c>
      <c r="G80" s="137" t="n">
        <v>45596</v>
      </c>
      <c r="H80" t="n">
        <v>2024</v>
      </c>
      <c r="I80" t="inlineStr">
        <is>
          <t>Octubre</t>
        </is>
      </c>
      <c r="J80" t="inlineStr">
        <is>
          <t>2024-2</t>
        </is>
      </c>
      <c r="K80" t="n">
        <v>80</v>
      </c>
      <c r="L80" t="n">
        <v>81</v>
      </c>
      <c r="M80" t="n">
        <v>1.0125</v>
      </c>
      <c r="N80" t="n">
        <v>1.0125</v>
      </c>
      <c r="O80" t="inlineStr">
        <is>
          <t>%</t>
        </is>
      </c>
      <c r="P80" t="inlineStr">
        <is>
          <t>%</t>
        </is>
      </c>
      <c r="Q80" t="inlineStr">
        <is>
          <t>114-2024-10-31</t>
        </is>
      </c>
      <c r="R80" t="n">
        <v>0</v>
      </c>
      <c r="S80" t="n">
        <v>0</v>
      </c>
    </row>
    <row r="81">
      <c r="A81" t="n">
        <v>115</v>
      </c>
      <c r="B81" t="inlineStr">
        <is>
          <t>Nivel de Satisfacción Servicios Prestados</t>
        </is>
      </c>
      <c r="C81" t="inlineStr">
        <is>
          <t>Estratégico</t>
        </is>
      </c>
      <c r="D81" t="inlineStr">
        <is>
          <t>GESTIÓN DE SEGURIDAD Y SALUD EN EL TRABAJO</t>
        </is>
      </c>
      <c r="E81" t="inlineStr">
        <is>
          <t>Anual</t>
        </is>
      </c>
      <c r="F81" t="inlineStr">
        <is>
          <t>Positivo</t>
        </is>
      </c>
      <c r="G81" s="137" t="n">
        <v>45230</v>
      </c>
      <c r="H81" t="n">
        <v>2023</v>
      </c>
      <c r="I81" t="inlineStr">
        <is>
          <t>Octubre</t>
        </is>
      </c>
      <c r="J81" t="inlineStr">
        <is>
          <t>2023-2</t>
        </is>
      </c>
      <c r="K81" t="n">
        <v>80</v>
      </c>
      <c r="L81" t="n">
        <v>90.7894054838542</v>
      </c>
      <c r="M81" t="n">
        <v>1.134867568548177</v>
      </c>
      <c r="N81" t="n">
        <v>1.134867568548177</v>
      </c>
      <c r="O81" t="inlineStr">
        <is>
          <t>%</t>
        </is>
      </c>
      <c r="P81" t="inlineStr">
        <is>
          <t>%</t>
        </is>
      </c>
      <c r="Q81" t="inlineStr">
        <is>
          <t>115-2023-10-31</t>
        </is>
      </c>
      <c r="R81" t="n">
        <v>0</v>
      </c>
      <c r="S81" t="n">
        <v>0</v>
      </c>
    </row>
    <row r="82">
      <c r="A82" t="n">
        <v>115</v>
      </c>
      <c r="B82" t="inlineStr">
        <is>
          <t>Nivel de Satisfacción Servicios Prestados</t>
        </is>
      </c>
      <c r="C82" t="inlineStr">
        <is>
          <t>Estratégico</t>
        </is>
      </c>
      <c r="D82" t="inlineStr">
        <is>
          <t>GESTIÓN DE SEGURIDAD Y SALUD EN EL TRABAJO</t>
        </is>
      </c>
      <c r="E82" t="inlineStr">
        <is>
          <t>Anual</t>
        </is>
      </c>
      <c r="F82" t="inlineStr">
        <is>
          <t>Positivo</t>
        </is>
      </c>
      <c r="G82" s="137" t="n">
        <v>45596</v>
      </c>
      <c r="H82" t="n">
        <v>2024</v>
      </c>
      <c r="I82" t="inlineStr">
        <is>
          <t>Octubre</t>
        </is>
      </c>
      <c r="J82" t="inlineStr">
        <is>
          <t>2024-2</t>
        </is>
      </c>
      <c r="K82" t="n">
        <v>80</v>
      </c>
      <c r="L82" t="n">
        <v>90</v>
      </c>
      <c r="M82" t="n">
        <v>1.125</v>
      </c>
      <c r="N82" t="n">
        <v>1.125</v>
      </c>
      <c r="O82" t="inlineStr">
        <is>
          <t>%</t>
        </is>
      </c>
      <c r="P82" t="inlineStr">
        <is>
          <t>%</t>
        </is>
      </c>
      <c r="Q82" t="inlineStr">
        <is>
          <t>115-2024-10-31</t>
        </is>
      </c>
      <c r="R82" t="n">
        <v>0</v>
      </c>
      <c r="S82" t="n">
        <v>0</v>
      </c>
    </row>
    <row r="83">
      <c r="A83" t="n">
        <v>117</v>
      </c>
      <c r="B83" t="inlineStr">
        <is>
          <t>Nivel de Satisfacción Servicios Prestados</t>
        </is>
      </c>
      <c r="C83" t="inlineStr">
        <is>
          <t>Operativo</t>
        </is>
      </c>
      <c r="D83" t="inlineStr">
        <is>
          <t>GESTIÓN AMBIENTAL</t>
        </is>
      </c>
      <c r="E83" t="inlineStr">
        <is>
          <t>Anual</t>
        </is>
      </c>
      <c r="F83" t="inlineStr">
        <is>
          <t>Positivo</t>
        </is>
      </c>
      <c r="G83" s="137" t="n">
        <v>44865</v>
      </c>
      <c r="H83" t="n">
        <v>2022</v>
      </c>
      <c r="I83" t="inlineStr">
        <is>
          <t>Octubre</t>
        </is>
      </c>
      <c r="J83" t="inlineStr">
        <is>
          <t>2022-2</t>
        </is>
      </c>
      <c r="K83" t="n">
        <v>80</v>
      </c>
      <c r="L83" t="n">
        <v>86.60220154473029</v>
      </c>
      <c r="M83" t="n">
        <v>1.082527519309129</v>
      </c>
      <c r="N83" t="n">
        <v>1.082527519309129</v>
      </c>
      <c r="O83" t="inlineStr">
        <is>
          <t>%</t>
        </is>
      </c>
      <c r="P83" t="inlineStr">
        <is>
          <t>%</t>
        </is>
      </c>
      <c r="Q83" t="inlineStr">
        <is>
          <t>117-2022-10-31</t>
        </is>
      </c>
      <c r="R83" t="n">
        <v>0</v>
      </c>
      <c r="S83" t="n">
        <v>0</v>
      </c>
    </row>
    <row r="84">
      <c r="A84" t="n">
        <v>117</v>
      </c>
      <c r="B84" t="inlineStr">
        <is>
          <t>Nivel de Satisfacción Servicios Prestados</t>
        </is>
      </c>
      <c r="C84" t="inlineStr">
        <is>
          <t>Operativo</t>
        </is>
      </c>
      <c r="D84" t="inlineStr">
        <is>
          <t>GESTIÓN AMBIENTAL</t>
        </is>
      </c>
      <c r="E84" t="inlineStr">
        <is>
          <t>Anual</t>
        </is>
      </c>
      <c r="F84" t="inlineStr">
        <is>
          <t>Positivo</t>
        </is>
      </c>
      <c r="G84" s="137" t="n">
        <v>45230</v>
      </c>
      <c r="H84" t="n">
        <v>2023</v>
      </c>
      <c r="I84" t="inlineStr">
        <is>
          <t>Octubre</t>
        </is>
      </c>
      <c r="J84" t="inlineStr">
        <is>
          <t>2023-2</t>
        </is>
      </c>
      <c r="K84" t="n">
        <v>80</v>
      </c>
      <c r="L84" t="n">
        <v>90.1074158566085</v>
      </c>
      <c r="M84" t="n">
        <v>1.126342698207606</v>
      </c>
      <c r="N84" t="n">
        <v>1.126342698207606</v>
      </c>
      <c r="O84" t="inlineStr">
        <is>
          <t>%</t>
        </is>
      </c>
      <c r="P84" t="inlineStr">
        <is>
          <t>%</t>
        </is>
      </c>
      <c r="Q84" t="inlineStr">
        <is>
          <t>117-2023-10-31</t>
        </is>
      </c>
      <c r="R84" t="n">
        <v>0</v>
      </c>
      <c r="S84" t="n">
        <v>0</v>
      </c>
    </row>
    <row r="85">
      <c r="A85" t="n">
        <v>117</v>
      </c>
      <c r="B85" t="inlineStr">
        <is>
          <t>Nivel de Satisfacción Servicios Prestados</t>
        </is>
      </c>
      <c r="C85" t="inlineStr">
        <is>
          <t>Estratégico</t>
        </is>
      </c>
      <c r="D85" t="inlineStr">
        <is>
          <t>GESTIÓN AMBIENTAL</t>
        </is>
      </c>
      <c r="E85" t="inlineStr">
        <is>
          <t>Anual</t>
        </is>
      </c>
      <c r="F85" t="inlineStr">
        <is>
          <t>Positivo</t>
        </is>
      </c>
      <c r="G85" s="137" t="n">
        <v>45596</v>
      </c>
      <c r="H85" t="n">
        <v>2024</v>
      </c>
      <c r="I85" t="inlineStr">
        <is>
          <t>Octubre</t>
        </is>
      </c>
      <c r="J85" t="inlineStr">
        <is>
          <t>2024-2</t>
        </is>
      </c>
      <c r="K85" t="n">
        <v>80</v>
      </c>
      <c r="L85" t="n">
        <v>89</v>
      </c>
      <c r="M85" t="n">
        <v>1.1125</v>
      </c>
      <c r="N85" t="n">
        <v>1.1125</v>
      </c>
      <c r="O85" t="inlineStr">
        <is>
          <t>%</t>
        </is>
      </c>
      <c r="P85" t="inlineStr">
        <is>
          <t>%</t>
        </is>
      </c>
      <c r="Q85" t="inlineStr">
        <is>
          <t>117-2024-10-31</t>
        </is>
      </c>
      <c r="R85" t="n">
        <v>0</v>
      </c>
      <c r="S85" t="n">
        <v>0</v>
      </c>
    </row>
    <row r="86">
      <c r="A86" t="n">
        <v>118</v>
      </c>
      <c r="B86" t="inlineStr">
        <is>
          <t>Nivel de Satisfacción del sistema de gestión de calidad</t>
        </is>
      </c>
      <c r="C86" t="inlineStr">
        <is>
          <t>Operativo</t>
        </is>
      </c>
      <c r="D86" t="inlineStr">
        <is>
          <t>Gestión de Calidad</t>
        </is>
      </c>
      <c r="E86" t="inlineStr">
        <is>
          <t>Anual</t>
        </is>
      </c>
      <c r="F86" t="inlineStr">
        <is>
          <t>Positivo</t>
        </is>
      </c>
      <c r="G86" s="137" t="n">
        <v>44865</v>
      </c>
      <c r="H86" t="n">
        <v>2022</v>
      </c>
      <c r="I86" t="inlineStr">
        <is>
          <t>Octubre</t>
        </is>
      </c>
      <c r="J86" t="inlineStr">
        <is>
          <t>2022-2</t>
        </is>
      </c>
      <c r="K86" t="n">
        <v>80</v>
      </c>
      <c r="L86" t="n">
        <v>88.1206206206206</v>
      </c>
      <c r="M86" t="n">
        <v>1.101507757757757</v>
      </c>
      <c r="N86" t="n">
        <v>1.101507757757757</v>
      </c>
      <c r="O86" t="inlineStr">
        <is>
          <t>%</t>
        </is>
      </c>
      <c r="P86" t="inlineStr">
        <is>
          <t>%</t>
        </is>
      </c>
      <c r="Q86" t="inlineStr">
        <is>
          <t>118-2022-10-31</t>
        </is>
      </c>
      <c r="R86" t="n">
        <v>0</v>
      </c>
      <c r="S86" t="n">
        <v>0</v>
      </c>
    </row>
    <row r="87">
      <c r="A87" t="n">
        <v>121</v>
      </c>
      <c r="B87" t="inlineStr">
        <is>
          <t>Ejecución presupuestal de la nómina acumulada</t>
        </is>
      </c>
      <c r="C87" t="inlineStr">
        <is>
          <t>Operativo</t>
        </is>
      </c>
      <c r="D87" t="inlineStr">
        <is>
          <t>GESTIÓN Y DESARROLLO DEL TALENTO HUMANO</t>
        </is>
      </c>
      <c r="E87" t="inlineStr">
        <is>
          <t>Mensual</t>
        </is>
      </c>
      <c r="F87" t="inlineStr">
        <is>
          <t>Negativo</t>
        </is>
      </c>
      <c r="G87" s="137" t="n">
        <v>45869</v>
      </c>
      <c r="H87" t="n">
        <v>2025</v>
      </c>
      <c r="I87" t="inlineStr">
        <is>
          <t>Julio</t>
        </is>
      </c>
      <c r="J87" t="inlineStr">
        <is>
          <t>2025-2</t>
        </is>
      </c>
      <c r="K87" t="n">
        <v>77148281</v>
      </c>
      <c r="L87" t="n">
        <v>86591186</v>
      </c>
      <c r="M87" t="n">
        <v>0.8909484274762098</v>
      </c>
      <c r="N87" t="n">
        <v>0.8909484274762098</v>
      </c>
      <c r="O87" t="inlineStr">
        <is>
          <t>$</t>
        </is>
      </c>
      <c r="P87" t="inlineStr">
        <is>
          <t>$</t>
        </is>
      </c>
      <c r="Q87" t="inlineStr">
        <is>
          <t>121-2025-07-31</t>
        </is>
      </c>
      <c r="R87" t="n">
        <v>0</v>
      </c>
      <c r="S87" t="n">
        <v>0</v>
      </c>
    </row>
    <row r="88">
      <c r="A88" t="n">
        <v>122</v>
      </c>
      <c r="B88" t="inlineStr">
        <is>
          <t>Eficacia en la solicitud documental- por periodo</t>
        </is>
      </c>
      <c r="C88" t="inlineStr">
        <is>
          <t>Operativo</t>
        </is>
      </c>
      <c r="D88" t="inlineStr">
        <is>
          <t>Gestión de calidad</t>
        </is>
      </c>
      <c r="E88" t="inlineStr">
        <is>
          <t>Mensual</t>
        </is>
      </c>
      <c r="F88" t="inlineStr">
        <is>
          <t>Positivo</t>
        </is>
      </c>
      <c r="G88" s="137" t="n">
        <v>45900</v>
      </c>
      <c r="H88" t="n">
        <v>2025</v>
      </c>
      <c r="I88" t="inlineStr">
        <is>
          <t>Agosto</t>
        </is>
      </c>
      <c r="J88" t="inlineStr">
        <is>
          <t>2025-2</t>
        </is>
      </c>
      <c r="K88" t="n">
        <v>90</v>
      </c>
      <c r="L88" t="n">
        <v>75.93000000000001</v>
      </c>
      <c r="M88" t="n">
        <v>0.8436666666666668</v>
      </c>
      <c r="N88" t="n">
        <v>0.8436666666666668</v>
      </c>
      <c r="O88" t="inlineStr">
        <is>
          <t>%</t>
        </is>
      </c>
      <c r="P88" t="inlineStr">
        <is>
          <t>%</t>
        </is>
      </c>
      <c r="Q88" t="inlineStr">
        <is>
          <t>122-2025-08-31</t>
        </is>
      </c>
      <c r="R88" t="n">
        <v>0</v>
      </c>
      <c r="S88" t="n">
        <v>0</v>
      </c>
    </row>
    <row r="89">
      <c r="A89" t="n">
        <v>124</v>
      </c>
      <c r="B89" t="inlineStr">
        <is>
          <t>Indice de Frecuencia de accidentalidad</t>
        </is>
      </c>
      <c r="C89" t="inlineStr">
        <is>
          <t>Operativo</t>
        </is>
      </c>
      <c r="D89" t="inlineStr">
        <is>
          <t>GESTIÓN DE SEGURIDAD Y SALUD EN EL TRABAJO</t>
        </is>
      </c>
      <c r="E89" t="inlineStr">
        <is>
          <t>Mensual</t>
        </is>
      </c>
      <c r="F89" t="inlineStr">
        <is>
          <t>Negativo</t>
        </is>
      </c>
      <c r="G89" s="137" t="n">
        <v>45869</v>
      </c>
      <c r="H89" t="n">
        <v>2025</v>
      </c>
      <c r="I89" t="inlineStr">
        <is>
          <t>Julio</t>
        </is>
      </c>
      <c r="J89" t="inlineStr">
        <is>
          <t>2025-2</t>
        </is>
      </c>
      <c r="K89" t="n">
        <v>0.2</v>
      </c>
      <c r="L89" t="n">
        <v>0.04159395754655553</v>
      </c>
      <c r="M89" t="n">
        <v>1</v>
      </c>
      <c r="N89" t="n">
        <v>1</v>
      </c>
      <c r="O89" t="inlineStr">
        <is>
          <t>DEC</t>
        </is>
      </c>
      <c r="P89" t="inlineStr">
        <is>
          <t>DEC</t>
        </is>
      </c>
      <c r="Q89" t="inlineStr">
        <is>
          <t>124-2025-07-31</t>
        </is>
      </c>
      <c r="R89" t="n">
        <v>1</v>
      </c>
      <c r="S89" t="n">
        <v>2</v>
      </c>
    </row>
    <row r="90">
      <c r="A90" t="n">
        <v>125</v>
      </c>
      <c r="B90" t="inlineStr">
        <is>
          <t>Indice de severidad</t>
        </is>
      </c>
      <c r="C90" t="inlineStr">
        <is>
          <t>Operativo</t>
        </is>
      </c>
      <c r="D90" t="inlineStr">
        <is>
          <t>GESTIÓN DE SEGURIDAD Y SALUD EN EL TRABAJO</t>
        </is>
      </c>
      <c r="E90" t="inlineStr">
        <is>
          <t>Mensual</t>
        </is>
      </c>
      <c r="F90" t="inlineStr">
        <is>
          <t>Negativo</t>
        </is>
      </c>
      <c r="G90" s="137" t="n">
        <v>45869</v>
      </c>
      <c r="H90" t="n">
        <v>2025</v>
      </c>
      <c r="I90" t="inlineStr">
        <is>
          <t>Julio</t>
        </is>
      </c>
      <c r="J90" t="inlineStr">
        <is>
          <t>2025-2</t>
        </is>
      </c>
      <c r="K90" t="n">
        <v>4.7</v>
      </c>
      <c r="L90" t="n">
        <v>0.1733533012110951</v>
      </c>
      <c r="M90" t="n">
        <v>1</v>
      </c>
      <c r="N90" t="n">
        <v>1</v>
      </c>
      <c r="O90" t="inlineStr">
        <is>
          <t>DEC</t>
        </is>
      </c>
      <c r="P90" t="inlineStr">
        <is>
          <t>DEC</t>
        </is>
      </c>
      <c r="Q90" t="inlineStr">
        <is>
          <t>125-2025-07-31</t>
        </is>
      </c>
      <c r="R90" t="n">
        <v>1</v>
      </c>
      <c r="S90" t="n">
        <v>2</v>
      </c>
    </row>
    <row r="91">
      <c r="A91" t="n">
        <v>128</v>
      </c>
      <c r="B91" t="inlineStr">
        <is>
          <t>Ausentísmo por causa médica</t>
        </is>
      </c>
      <c r="C91" t="inlineStr">
        <is>
          <t>Operativo</t>
        </is>
      </c>
      <c r="D91" t="inlineStr">
        <is>
          <t>GESTIÓN DE SEGURIDAD Y SALUD EN EL TRABAJO</t>
        </is>
      </c>
      <c r="E91" t="inlineStr">
        <is>
          <t>Mensual</t>
        </is>
      </c>
      <c r="F91" t="inlineStr">
        <is>
          <t>Negativo</t>
        </is>
      </c>
      <c r="G91" s="137" t="n">
        <v>45869</v>
      </c>
      <c r="H91" t="n">
        <v>2025</v>
      </c>
      <c r="I91" t="inlineStr">
        <is>
          <t>Julio</t>
        </is>
      </c>
      <c r="J91" t="inlineStr">
        <is>
          <t>2025-2</t>
        </is>
      </c>
      <c r="K91" t="n">
        <v>1</v>
      </c>
      <c r="L91" t="n">
        <v>0.9399999999999999</v>
      </c>
      <c r="M91" t="n">
        <v>1</v>
      </c>
      <c r="N91" t="n">
        <v>1</v>
      </c>
      <c r="O91" t="inlineStr">
        <is>
          <t>ENT</t>
        </is>
      </c>
      <c r="P91" t="inlineStr">
        <is>
          <t>DEC</t>
        </is>
      </c>
      <c r="Q91" t="inlineStr">
        <is>
          <t>128-2025-07-31</t>
        </is>
      </c>
      <c r="R91" t="n">
        <v>0</v>
      </c>
      <c r="S91" t="n">
        <v>2</v>
      </c>
    </row>
    <row r="92">
      <c r="A92" t="n">
        <v>133</v>
      </c>
      <c r="B92" t="inlineStr">
        <is>
          <t>Nivel de Satisfacción Servicios Prestados</t>
        </is>
      </c>
      <c r="C92" t="inlineStr">
        <is>
          <t>Operativo</t>
        </is>
      </c>
      <c r="D92" t="inlineStr">
        <is>
          <t>VISIBILIDAD NACIONAL E INTERNACIONAL</t>
        </is>
      </c>
      <c r="E92" t="inlineStr">
        <is>
          <t>Anual</t>
        </is>
      </c>
      <c r="F92" t="inlineStr">
        <is>
          <t>Positivo</t>
        </is>
      </c>
      <c r="G92" s="137" t="n">
        <v>44865</v>
      </c>
      <c r="H92" t="n">
        <v>2022</v>
      </c>
      <c r="I92" t="inlineStr">
        <is>
          <t>Octubre</t>
        </is>
      </c>
      <c r="J92" t="inlineStr">
        <is>
          <t>2022-2</t>
        </is>
      </c>
      <c r="K92" t="n">
        <v>80</v>
      </c>
      <c r="L92" t="n">
        <v>84.8953562777092</v>
      </c>
      <c r="M92" t="n">
        <v>1.061191953471365</v>
      </c>
      <c r="N92" t="n">
        <v>1.061191953471365</v>
      </c>
      <c r="O92" t="inlineStr">
        <is>
          <t>%</t>
        </is>
      </c>
      <c r="P92" t="inlineStr">
        <is>
          <t>%</t>
        </is>
      </c>
      <c r="Q92" t="inlineStr">
        <is>
          <t>133-2022-10-31</t>
        </is>
      </c>
      <c r="R92" t="n">
        <v>0</v>
      </c>
      <c r="S92" t="n">
        <v>0</v>
      </c>
    </row>
    <row r="93">
      <c r="A93" t="n">
        <v>136</v>
      </c>
      <c r="B93" t="inlineStr">
        <is>
          <t>Ejecución de actividades culturales</t>
        </is>
      </c>
      <c r="C93" t="inlineStr">
        <is>
          <t>Operativo</t>
        </is>
      </c>
      <c r="D93" t="inlineStr">
        <is>
          <t>Biblioteca Institucional</t>
        </is>
      </c>
      <c r="E93" t="inlineStr">
        <is>
          <t>Semestral</t>
        </is>
      </c>
      <c r="F93" t="inlineStr">
        <is>
          <t>Positivo</t>
        </is>
      </c>
      <c r="G93" s="137" t="n">
        <v>45473</v>
      </c>
      <c r="H93" t="n">
        <v>2024</v>
      </c>
      <c r="I93" t="inlineStr">
        <is>
          <t>Junio</t>
        </is>
      </c>
      <c r="J93" t="inlineStr">
        <is>
          <t>2024-1</t>
        </is>
      </c>
      <c r="K93" t="n">
        <v>90</v>
      </c>
      <c r="L93" t="n">
        <v>95.23999999999999</v>
      </c>
      <c r="M93" t="n">
        <v>1.058222222222222</v>
      </c>
      <c r="N93" t="n">
        <v>1.058222222222222</v>
      </c>
      <c r="O93" t="inlineStr">
        <is>
          <t>%</t>
        </is>
      </c>
      <c r="P93" t="inlineStr">
        <is>
          <t>%</t>
        </is>
      </c>
      <c r="Q93" t="inlineStr">
        <is>
          <t>136-2024-06-30</t>
        </is>
      </c>
      <c r="R93" t="n">
        <v>0</v>
      </c>
      <c r="S93" t="n">
        <v>0</v>
      </c>
    </row>
    <row r="94">
      <c r="A94" t="n">
        <v>137</v>
      </c>
      <c r="B94" t="inlineStr">
        <is>
          <t>Ejecución de Talleres de formación</t>
        </is>
      </c>
      <c r="C94" t="inlineStr">
        <is>
          <t>Operativo</t>
        </is>
      </c>
      <c r="D94" t="inlineStr">
        <is>
          <t>Biblioteca Institucional</t>
        </is>
      </c>
      <c r="E94" t="inlineStr">
        <is>
          <t>Trimestral</t>
        </is>
      </c>
      <c r="F94" t="inlineStr">
        <is>
          <t>Positivo</t>
        </is>
      </c>
      <c r="G94" s="137" t="n">
        <v>45473</v>
      </c>
      <c r="H94" t="n">
        <v>2024</v>
      </c>
      <c r="I94" t="inlineStr">
        <is>
          <t>Junio</t>
        </is>
      </c>
      <c r="J94" t="inlineStr">
        <is>
          <t>2024-1</t>
        </is>
      </c>
      <c r="K94" t="n">
        <v>90</v>
      </c>
      <c r="L94" t="n">
        <v>100</v>
      </c>
      <c r="M94" t="n">
        <v>1.111111111111111</v>
      </c>
      <c r="N94" t="n">
        <v>1.111111111111111</v>
      </c>
      <c r="O94" t="inlineStr">
        <is>
          <t>ENT</t>
        </is>
      </c>
      <c r="P94" t="inlineStr">
        <is>
          <t>ENT</t>
        </is>
      </c>
      <c r="Q94" t="inlineStr">
        <is>
          <t>137-2024-06-30</t>
        </is>
      </c>
      <c r="R94" t="n">
        <v>0</v>
      </c>
      <c r="S94" t="n">
        <v>0</v>
      </c>
    </row>
    <row r="95">
      <c r="A95" t="n">
        <v>139</v>
      </c>
      <c r="B95" t="inlineStr">
        <is>
          <t>Ejecución presupuestal del gasto</t>
        </is>
      </c>
      <c r="C95" t="inlineStr">
        <is>
          <t>Operativo</t>
        </is>
      </c>
      <c r="D95" t="inlineStr">
        <is>
          <t>Biblioteca Institucional</t>
        </is>
      </c>
      <c r="E95" t="inlineStr">
        <is>
          <t>Mensual</t>
        </is>
      </c>
      <c r="F95" t="inlineStr">
        <is>
          <t>Negativo</t>
        </is>
      </c>
      <c r="G95" s="137" t="n">
        <v>45504</v>
      </c>
      <c r="H95" t="n">
        <v>2024</v>
      </c>
      <c r="I95" t="inlineStr">
        <is>
          <t>Julio</t>
        </is>
      </c>
      <c r="J95" t="inlineStr">
        <is>
          <t>2024-2</t>
        </is>
      </c>
      <c r="K95" t="n">
        <v>1338.614396</v>
      </c>
      <c r="L95" t="n">
        <v>1214.751881</v>
      </c>
      <c r="M95" t="n">
        <v>1.101965279442938</v>
      </c>
      <c r="N95" t="n">
        <v>1.101965279442938</v>
      </c>
      <c r="O95" t="inlineStr">
        <is>
          <t>$</t>
        </is>
      </c>
      <c r="P95" t="inlineStr">
        <is>
          <t>$</t>
        </is>
      </c>
      <c r="Q95" t="inlineStr">
        <is>
          <t>139-2024-07-31</t>
        </is>
      </c>
      <c r="R95" t="n">
        <v>0</v>
      </c>
      <c r="S95" t="n">
        <v>0</v>
      </c>
    </row>
    <row r="96">
      <c r="A96" t="n">
        <v>139</v>
      </c>
      <c r="B96" t="inlineStr">
        <is>
          <t>Ejecución presupuestal del gasto</t>
        </is>
      </c>
      <c r="C96" t="inlineStr">
        <is>
          <t>Operativo</t>
        </is>
      </c>
      <c r="D96" t="inlineStr">
        <is>
          <t>Biblioteca Institucional</t>
        </is>
      </c>
      <c r="E96" t="inlineStr">
        <is>
          <t>Mensual</t>
        </is>
      </c>
      <c r="F96" t="inlineStr">
        <is>
          <t>Negativo</t>
        </is>
      </c>
      <c r="G96" s="137" t="n">
        <v>45838</v>
      </c>
      <c r="H96" t="n">
        <v>2025</v>
      </c>
      <c r="I96" t="inlineStr">
        <is>
          <t>Junio</t>
        </is>
      </c>
      <c r="J96" t="inlineStr">
        <is>
          <t>2025-1</t>
        </is>
      </c>
      <c r="K96" t="n">
        <v>588.277812</v>
      </c>
      <c r="L96" t="n">
        <v>423.520721</v>
      </c>
      <c r="M96" t="n">
        <v>1.3</v>
      </c>
      <c r="N96" t="n">
        <v>1.389017780785276</v>
      </c>
      <c r="O96" t="inlineStr">
        <is>
          <t>$</t>
        </is>
      </c>
      <c r="P96" t="inlineStr">
        <is>
          <t>$</t>
        </is>
      </c>
      <c r="Q96" t="inlineStr">
        <is>
          <t>139-2025-06-30</t>
        </is>
      </c>
      <c r="R96" t="n">
        <v>0</v>
      </c>
      <c r="S96" t="n">
        <v>0</v>
      </c>
    </row>
    <row r="97">
      <c r="A97" t="n">
        <v>143</v>
      </c>
      <c r="B97" t="inlineStr">
        <is>
          <t>Proyectos de investigación e innovación- Metrica</t>
        </is>
      </c>
      <c r="C97" t="inlineStr">
        <is>
          <t>Operativo</t>
        </is>
      </c>
      <c r="D97" t="inlineStr">
        <is>
          <t>Investigación, desarrollo tecnológico, innovación y creación</t>
        </is>
      </c>
      <c r="E97" t="inlineStr">
        <is>
          <t>Semestral</t>
        </is>
      </c>
      <c r="F97" t="inlineStr">
        <is>
          <t>Positivo</t>
        </is>
      </c>
      <c r="G97" s="137" t="n">
        <v>45838</v>
      </c>
      <c r="H97" t="n">
        <v>2025</v>
      </c>
      <c r="I97" t="inlineStr">
        <is>
          <t>Junio</t>
        </is>
      </c>
      <c r="J97" t="inlineStr">
        <is>
          <t>2025-1</t>
        </is>
      </c>
      <c r="L97" t="n">
        <v>159</v>
      </c>
      <c r="O97" t="inlineStr">
        <is>
          <t>Metrica</t>
        </is>
      </c>
      <c r="Q97" t="inlineStr">
        <is>
          <t>143-2025-06-30</t>
        </is>
      </c>
      <c r="R97" t="n">
        <v>0</v>
      </c>
      <c r="S97" t="n">
        <v>0</v>
      </c>
    </row>
    <row r="98">
      <c r="A98" t="n">
        <v>145</v>
      </c>
      <c r="B98" t="inlineStr">
        <is>
          <t>Semilleros de Investigación, Innovación y Creación</t>
        </is>
      </c>
      <c r="C98" t="inlineStr">
        <is>
          <t>Operativo</t>
        </is>
      </c>
      <c r="D98" t="inlineStr">
        <is>
          <t>Formación para la investigación, creación e innovación</t>
        </is>
      </c>
      <c r="E98" t="inlineStr">
        <is>
          <t>Semestral</t>
        </is>
      </c>
      <c r="F98" t="inlineStr">
        <is>
          <t>Positivo</t>
        </is>
      </c>
      <c r="G98" s="137" t="n">
        <v>45473</v>
      </c>
      <c r="H98" t="n">
        <v>2024</v>
      </c>
      <c r="I98" t="inlineStr">
        <is>
          <t>Junio</t>
        </is>
      </c>
      <c r="J98" t="inlineStr">
        <is>
          <t>2024-1</t>
        </is>
      </c>
      <c r="K98" t="n">
        <v>1</v>
      </c>
      <c r="L98" t="n">
        <v>1.97</v>
      </c>
      <c r="M98" t="n">
        <v>1.3</v>
      </c>
      <c r="N98" t="n">
        <v>1.97</v>
      </c>
      <c r="O98" t="inlineStr">
        <is>
          <t>ENT</t>
        </is>
      </c>
      <c r="P98" t="inlineStr">
        <is>
          <t>DEC</t>
        </is>
      </c>
      <c r="Q98" t="inlineStr">
        <is>
          <t>145-2024-06-30</t>
        </is>
      </c>
      <c r="R98" t="n">
        <v>0</v>
      </c>
      <c r="S98" t="n">
        <v>2</v>
      </c>
    </row>
    <row r="99">
      <c r="A99" t="n">
        <v>145</v>
      </c>
      <c r="B99" t="inlineStr">
        <is>
          <t>Semilleros de Investigación, Innovación y Creación</t>
        </is>
      </c>
      <c r="C99" t="inlineStr">
        <is>
          <t>Estratégico</t>
        </is>
      </c>
      <c r="D99" t="inlineStr">
        <is>
          <t>Formación para la investigación, creación e innovación</t>
        </is>
      </c>
      <c r="E99" t="inlineStr">
        <is>
          <t>Semestral</t>
        </is>
      </c>
      <c r="F99" t="inlineStr">
        <is>
          <t>Positivo</t>
        </is>
      </c>
      <c r="G99" s="137" t="n">
        <v>45838</v>
      </c>
      <c r="H99" t="n">
        <v>2025</v>
      </c>
      <c r="I99" t="inlineStr">
        <is>
          <t>Junio</t>
        </is>
      </c>
      <c r="J99" t="inlineStr">
        <is>
          <t>2025-1</t>
        </is>
      </c>
      <c r="K99" t="n">
        <v>1</v>
      </c>
      <c r="L99" t="n">
        <v>1.74</v>
      </c>
      <c r="M99" t="n">
        <v>1.3</v>
      </c>
      <c r="N99" t="n">
        <v>1.74</v>
      </c>
      <c r="O99" t="inlineStr">
        <is>
          <t>ENT</t>
        </is>
      </c>
      <c r="P99" t="inlineStr">
        <is>
          <t>DEC</t>
        </is>
      </c>
      <c r="Q99" t="inlineStr">
        <is>
          <t>145-2025-06-30</t>
        </is>
      </c>
      <c r="R99" t="n">
        <v>0</v>
      </c>
      <c r="S99" t="n">
        <v>2</v>
      </c>
    </row>
    <row r="100">
      <c r="A100" t="n">
        <v>146</v>
      </c>
      <c r="B100" t="inlineStr">
        <is>
          <t>Docentes vinculados a investigación</t>
        </is>
      </c>
      <c r="C100" t="inlineStr">
        <is>
          <t>Operativo</t>
        </is>
      </c>
      <c r="D100" t="inlineStr">
        <is>
          <t>Investigación, desarrollo tecnológico, innovación y creación</t>
        </is>
      </c>
      <c r="E100" t="inlineStr">
        <is>
          <t>Semestral</t>
        </is>
      </c>
      <c r="F100" t="inlineStr">
        <is>
          <t>Positivo</t>
        </is>
      </c>
      <c r="G100" s="137" t="n">
        <v>45473</v>
      </c>
      <c r="H100" t="n">
        <v>2024</v>
      </c>
      <c r="I100" t="inlineStr">
        <is>
          <t>Junio</t>
        </is>
      </c>
      <c r="J100" t="inlineStr">
        <is>
          <t>2024-1</t>
        </is>
      </c>
      <c r="K100" t="n">
        <v>294</v>
      </c>
      <c r="L100" t="n">
        <v>334</v>
      </c>
      <c r="M100" t="n">
        <v>1.136054421768707</v>
      </c>
      <c r="N100" t="n">
        <v>1.136054421768707</v>
      </c>
      <c r="O100" t="inlineStr">
        <is>
          <t>ENT</t>
        </is>
      </c>
      <c r="P100" t="inlineStr">
        <is>
          <t>ENT</t>
        </is>
      </c>
      <c r="Q100" t="inlineStr">
        <is>
          <t>146-2024-06-30</t>
        </is>
      </c>
      <c r="R100" t="n">
        <v>0</v>
      </c>
      <c r="S100" t="n">
        <v>0</v>
      </c>
    </row>
    <row r="101">
      <c r="A101" t="n">
        <v>146</v>
      </c>
      <c r="B101" t="inlineStr">
        <is>
          <t>Docentes vinculados a investigación</t>
        </is>
      </c>
      <c r="C101" t="inlineStr">
        <is>
          <t>Estratégico</t>
        </is>
      </c>
      <c r="D101" t="inlineStr">
        <is>
          <t>Investigación, desarrollo tecnológico, innovación y creación</t>
        </is>
      </c>
      <c r="E101" t="inlineStr">
        <is>
          <t>Semestral</t>
        </is>
      </c>
      <c r="F101" t="inlineStr">
        <is>
          <t>Positivo</t>
        </is>
      </c>
      <c r="G101" s="137" t="n">
        <v>45838</v>
      </c>
      <c r="H101" t="n">
        <v>2025</v>
      </c>
      <c r="I101" t="inlineStr">
        <is>
          <t>Junio</t>
        </is>
      </c>
      <c r="J101" t="inlineStr">
        <is>
          <t>2025-1</t>
        </is>
      </c>
      <c r="K101" t="n">
        <v>300</v>
      </c>
      <c r="L101" t="n">
        <v>321</v>
      </c>
      <c r="M101" t="n">
        <v>1.07</v>
      </c>
      <c r="N101" t="n">
        <v>1.07</v>
      </c>
      <c r="O101" t="inlineStr">
        <is>
          <t>ENT</t>
        </is>
      </c>
      <c r="P101" t="inlineStr">
        <is>
          <t>ENT</t>
        </is>
      </c>
      <c r="Q101" t="inlineStr">
        <is>
          <t>146-2025-06-30</t>
        </is>
      </c>
      <c r="R101" t="n">
        <v>0</v>
      </c>
      <c r="S101" t="n">
        <v>0</v>
      </c>
    </row>
    <row r="102">
      <c r="A102" t="n">
        <v>148</v>
      </c>
      <c r="B102" t="inlineStr">
        <is>
          <t>Estudiantes vinculados a investigación</t>
        </is>
      </c>
      <c r="C102" t="inlineStr">
        <is>
          <t>Operativo</t>
        </is>
      </c>
      <c r="D102" t="inlineStr">
        <is>
          <t>Formación para la investigación, creación e innovación</t>
        </is>
      </c>
      <c r="E102" t="inlineStr">
        <is>
          <t>Semestral</t>
        </is>
      </c>
      <c r="F102" t="inlineStr">
        <is>
          <t>Positivo</t>
        </is>
      </c>
      <c r="G102" s="137" t="n">
        <v>46023</v>
      </c>
      <c r="H102" t="inlineStr">
        <is>
          <t>Avance</t>
        </is>
      </c>
      <c r="I102" t="inlineStr">
        <is>
          <t>Avance</t>
        </is>
      </c>
      <c r="J102" t="inlineStr">
        <is>
          <t>Avance</t>
        </is>
      </c>
      <c r="K102" t="n">
        <v>5</v>
      </c>
      <c r="L102" t="n">
        <v>6.78</v>
      </c>
      <c r="M102" t="n">
        <v>1.3</v>
      </c>
      <c r="N102" t="n">
        <v>1.356</v>
      </c>
      <c r="O102" t="inlineStr">
        <is>
          <t>%</t>
        </is>
      </c>
      <c r="P102" t="inlineStr">
        <is>
          <t>%</t>
        </is>
      </c>
      <c r="Q102" t="inlineStr">
        <is>
          <t>148-2026-01-01</t>
        </is>
      </c>
      <c r="R102" t="n">
        <v>0</v>
      </c>
      <c r="S102" t="n">
        <v>1</v>
      </c>
    </row>
    <row r="103">
      <c r="A103" t="n">
        <v>150</v>
      </c>
      <c r="B103" t="inlineStr">
        <is>
          <t>Nivel de Satisfacción Servicios Prestados</t>
        </is>
      </c>
      <c r="C103" t="inlineStr">
        <is>
          <t>Operativo</t>
        </is>
      </c>
      <c r="D103" t="inlineStr">
        <is>
          <t>Investigación, desarrollo tecnológico, innovación y creación</t>
        </is>
      </c>
      <c r="E103" t="inlineStr">
        <is>
          <t>Anual</t>
        </is>
      </c>
      <c r="F103" t="inlineStr">
        <is>
          <t>Positivo</t>
        </is>
      </c>
      <c r="G103" s="137" t="n">
        <v>44865</v>
      </c>
      <c r="H103" t="n">
        <v>2022</v>
      </c>
      <c r="I103" t="inlineStr">
        <is>
          <t>Octubre</t>
        </is>
      </c>
      <c r="J103" t="inlineStr">
        <is>
          <t>2022-2</t>
        </is>
      </c>
      <c r="K103" t="n">
        <v>80</v>
      </c>
      <c r="L103" t="n">
        <v>73.63999410551139</v>
      </c>
      <c r="M103" t="n">
        <v>0.9204999263188924</v>
      </c>
      <c r="N103" t="n">
        <v>0.9204999263188924</v>
      </c>
      <c r="O103" t="inlineStr">
        <is>
          <t>%</t>
        </is>
      </c>
      <c r="P103" t="inlineStr">
        <is>
          <t>%</t>
        </is>
      </c>
      <c r="Q103" t="inlineStr">
        <is>
          <t>150-2022-10-31</t>
        </is>
      </c>
      <c r="R103" t="n">
        <v>0</v>
      </c>
      <c r="S103" t="n">
        <v>0</v>
      </c>
    </row>
    <row r="104">
      <c r="A104" t="n">
        <v>159</v>
      </c>
      <c r="B104" t="inlineStr">
        <is>
          <t>Nivel de Satisfacción Servicios Prestados</t>
        </is>
      </c>
      <c r="C104" t="inlineStr">
        <is>
          <t>Estratégico</t>
        </is>
      </c>
      <c r="D104" t="inlineStr">
        <is>
          <t>Editorial y Publicaciones</t>
        </is>
      </c>
      <c r="E104" t="inlineStr">
        <is>
          <t>Semestral</t>
        </is>
      </c>
      <c r="F104" t="inlineStr">
        <is>
          <t>Positivo</t>
        </is>
      </c>
      <c r="G104" s="137" t="n">
        <v>45838</v>
      </c>
      <c r="H104" t="n">
        <v>2025</v>
      </c>
      <c r="I104" t="inlineStr">
        <is>
          <t>Junio</t>
        </is>
      </c>
      <c r="J104" t="inlineStr">
        <is>
          <t>2025-1</t>
        </is>
      </c>
      <c r="K104" t="n">
        <v>80</v>
      </c>
      <c r="L104" t="n">
        <v>100</v>
      </c>
      <c r="M104" t="n">
        <v>1.25</v>
      </c>
      <c r="N104" t="n">
        <v>1.25</v>
      </c>
      <c r="O104" t="inlineStr">
        <is>
          <t>%</t>
        </is>
      </c>
      <c r="P104" t="inlineStr">
        <is>
          <t>%</t>
        </is>
      </c>
      <c r="Q104" t="inlineStr">
        <is>
          <t>159-2025-06-30</t>
        </is>
      </c>
      <c r="R104" t="n">
        <v>0</v>
      </c>
      <c r="S104" t="n">
        <v>0</v>
      </c>
    </row>
    <row r="105">
      <c r="A105" t="n">
        <v>167</v>
      </c>
      <c r="B105" t="inlineStr">
        <is>
          <t>Satisfacción actividades plan de bienestar</t>
        </is>
      </c>
      <c r="C105" t="inlineStr">
        <is>
          <t>Operativo</t>
        </is>
      </c>
      <c r="D105" t="inlineStr">
        <is>
          <t>GESTIÓN Y DESARROLLO DEL TALENTO HUMANO</t>
        </is>
      </c>
      <c r="E105" t="inlineStr">
        <is>
          <t>Semestral</t>
        </is>
      </c>
      <c r="F105" t="inlineStr">
        <is>
          <t>Positivo</t>
        </is>
      </c>
      <c r="G105" s="137" t="n">
        <v>45838</v>
      </c>
      <c r="H105" t="n">
        <v>2025</v>
      </c>
      <c r="I105" t="inlineStr">
        <is>
          <t>Junio</t>
        </is>
      </c>
      <c r="J105" t="inlineStr">
        <is>
          <t>2025-1</t>
        </is>
      </c>
      <c r="K105" t="n">
        <v>90</v>
      </c>
      <c r="L105" t="n">
        <v>93.63</v>
      </c>
      <c r="M105" t="n">
        <v>1.040333333333333</v>
      </c>
      <c r="N105" t="n">
        <v>1.040333333333333</v>
      </c>
      <c r="O105" t="inlineStr">
        <is>
          <t>%</t>
        </is>
      </c>
      <c r="P105" t="inlineStr">
        <is>
          <t>%</t>
        </is>
      </c>
      <c r="Q105" t="inlineStr">
        <is>
          <t>167-2025-06-30</t>
        </is>
      </c>
      <c r="R105" t="n">
        <v>0</v>
      </c>
      <c r="S105" t="n">
        <v>1</v>
      </c>
    </row>
    <row r="106">
      <c r="A106" t="n">
        <v>171</v>
      </c>
      <c r="B106" t="inlineStr">
        <is>
          <t>ANS documentos operativos</t>
        </is>
      </c>
      <c r="C106" t="inlineStr">
        <is>
          <t>Operativo</t>
        </is>
      </c>
      <c r="D106" t="inlineStr">
        <is>
          <t>Gestión de calidad</t>
        </is>
      </c>
      <c r="E106" t="inlineStr">
        <is>
          <t>Bimestral</t>
        </is>
      </c>
      <c r="F106" t="inlineStr">
        <is>
          <t>Negativo</t>
        </is>
      </c>
      <c r="G106" s="137" t="n">
        <v>45107</v>
      </c>
      <c r="H106" t="n">
        <v>2023</v>
      </c>
      <c r="I106" t="inlineStr">
        <is>
          <t>Junio</t>
        </is>
      </c>
      <c r="J106" t="inlineStr">
        <is>
          <t>2023-1</t>
        </is>
      </c>
      <c r="K106" t="n">
        <v>15</v>
      </c>
      <c r="L106" t="n">
        <v>6.21</v>
      </c>
      <c r="M106" t="n">
        <v>1.3</v>
      </c>
      <c r="N106" t="n">
        <v>2.415458937198068</v>
      </c>
      <c r="O106" t="inlineStr">
        <is>
          <t>ENT</t>
        </is>
      </c>
      <c r="P106" t="inlineStr">
        <is>
          <t>DEC</t>
        </is>
      </c>
      <c r="Q106" t="inlineStr">
        <is>
          <t>171-2023-06-30</t>
        </is>
      </c>
      <c r="R106" t="n">
        <v>1</v>
      </c>
      <c r="S106" t="n">
        <v>1</v>
      </c>
    </row>
    <row r="107">
      <c r="A107" t="n">
        <v>172</v>
      </c>
      <c r="B107" t="inlineStr">
        <is>
          <t>Cumplimiento plan operativo del SGC</t>
        </is>
      </c>
      <c r="C107" t="inlineStr">
        <is>
          <t>Operativo</t>
        </is>
      </c>
      <c r="D107" t="inlineStr">
        <is>
          <t>Gestión de calidad</t>
        </is>
      </c>
      <c r="E107" t="inlineStr">
        <is>
          <t>Mensual</t>
        </is>
      </c>
      <c r="F107" t="inlineStr">
        <is>
          <t>Positivo</t>
        </is>
      </c>
      <c r="G107" s="137" t="n">
        <v>45869</v>
      </c>
      <c r="H107" t="n">
        <v>2025</v>
      </c>
      <c r="I107" t="inlineStr">
        <is>
          <t>Julio</t>
        </is>
      </c>
      <c r="J107" t="inlineStr">
        <is>
          <t>2025-2</t>
        </is>
      </c>
      <c r="K107" t="n">
        <v>95</v>
      </c>
      <c r="L107" t="n">
        <v>91.43000000000001</v>
      </c>
      <c r="M107" t="n">
        <v>0.9624210526315791</v>
      </c>
      <c r="N107" t="n">
        <v>0.9624210526315791</v>
      </c>
      <c r="O107" t="inlineStr">
        <is>
          <t>%</t>
        </is>
      </c>
      <c r="P107" t="inlineStr">
        <is>
          <t>%</t>
        </is>
      </c>
      <c r="Q107" t="inlineStr">
        <is>
          <t>172-2025-07-31</t>
        </is>
      </c>
      <c r="R107" t="n">
        <v>0</v>
      </c>
      <c r="S107" t="n">
        <v>0</v>
      </c>
    </row>
    <row r="108">
      <c r="A108" t="n">
        <v>174</v>
      </c>
      <c r="B108" t="inlineStr">
        <is>
          <t>Cumplimiento Plan de Formación SGC</t>
        </is>
      </c>
      <c r="C108" t="inlineStr">
        <is>
          <t>Operativo</t>
        </is>
      </c>
      <c r="D108" t="inlineStr">
        <is>
          <t>Gestión de calidad</t>
        </is>
      </c>
      <c r="E108" t="inlineStr">
        <is>
          <t>Semestral</t>
        </is>
      </c>
      <c r="F108" t="inlineStr">
        <is>
          <t>Positivo</t>
        </is>
      </c>
      <c r="G108" s="137" t="n">
        <v>45473</v>
      </c>
      <c r="H108" t="n">
        <v>2024</v>
      </c>
      <c r="I108" t="inlineStr">
        <is>
          <t>Junio</t>
        </is>
      </c>
      <c r="J108" t="inlineStr">
        <is>
          <t>2024-1</t>
        </is>
      </c>
      <c r="O108" t="inlineStr">
        <is>
          <t>%</t>
        </is>
      </c>
      <c r="P108" t="inlineStr">
        <is>
          <t>%</t>
        </is>
      </c>
      <c r="Q108" t="inlineStr">
        <is>
          <t>174-2024-06-30</t>
        </is>
      </c>
      <c r="R108" t="n">
        <v>0</v>
      </c>
      <c r="S108" t="n">
        <v>0</v>
      </c>
    </row>
    <row r="109">
      <c r="A109" t="n">
        <v>193</v>
      </c>
      <c r="B109" t="inlineStr">
        <is>
          <t>Porcentaje de cumplimiento del Acuerdo de Nivel de Servicio (ANS)</t>
        </is>
      </c>
      <c r="C109" t="inlineStr">
        <is>
          <t>Estratégico</t>
        </is>
      </c>
      <c r="D109" t="inlineStr">
        <is>
          <t>Servicio</t>
        </is>
      </c>
      <c r="E109" t="inlineStr">
        <is>
          <t>Semestral</t>
        </is>
      </c>
      <c r="F109" t="inlineStr">
        <is>
          <t>Positivo</t>
        </is>
      </c>
      <c r="G109" s="137" t="n">
        <v>46023</v>
      </c>
      <c r="H109" t="inlineStr">
        <is>
          <t>Avance</t>
        </is>
      </c>
      <c r="I109" t="inlineStr">
        <is>
          <t>Avance</t>
        </is>
      </c>
      <c r="J109" t="inlineStr">
        <is>
          <t>Avance</t>
        </is>
      </c>
      <c r="K109" t="n">
        <v>94</v>
      </c>
      <c r="L109" t="n">
        <v>95</v>
      </c>
      <c r="M109" t="n">
        <v>1.01063829787234</v>
      </c>
      <c r="N109" t="n">
        <v>1.01063829787234</v>
      </c>
      <c r="O109" t="inlineStr">
        <is>
          <t>%</t>
        </is>
      </c>
      <c r="P109" t="inlineStr">
        <is>
          <t>%</t>
        </is>
      </c>
      <c r="Q109" t="inlineStr">
        <is>
          <t>193-2026-01-01</t>
        </is>
      </c>
      <c r="R109" t="n">
        <v>1</v>
      </c>
      <c r="S109" t="n">
        <v>1</v>
      </c>
    </row>
    <row r="110">
      <c r="A110" t="n">
        <v>194</v>
      </c>
      <c r="B110" t="inlineStr">
        <is>
          <t>Índice de satisfacción del estudiante (SSI)</t>
        </is>
      </c>
      <c r="C110" t="inlineStr">
        <is>
          <t>Estratégico</t>
        </is>
      </c>
      <c r="D110" t="inlineStr">
        <is>
          <t>Servicio</t>
        </is>
      </c>
      <c r="E110" t="inlineStr">
        <is>
          <t>Semestral</t>
        </is>
      </c>
      <c r="F110" t="inlineStr">
        <is>
          <t>Positivo</t>
        </is>
      </c>
      <c r="G110" s="137" t="n">
        <v>46023</v>
      </c>
      <c r="H110" t="inlineStr">
        <is>
          <t>Avance</t>
        </is>
      </c>
      <c r="I110" t="inlineStr">
        <is>
          <t>Avance</t>
        </is>
      </c>
      <c r="J110" t="inlineStr">
        <is>
          <t>Avance</t>
        </is>
      </c>
      <c r="K110" t="n">
        <v>85</v>
      </c>
      <c r="L110" t="n">
        <v>89.90000000000001</v>
      </c>
      <c r="M110" t="n">
        <v>1.057647058823529</v>
      </c>
      <c r="N110" t="n">
        <v>1.057647058823529</v>
      </c>
      <c r="O110" t="inlineStr">
        <is>
          <t>%</t>
        </is>
      </c>
      <c r="P110" t="inlineStr">
        <is>
          <t>%</t>
        </is>
      </c>
      <c r="Q110" t="inlineStr">
        <is>
          <t>194-2026-01-01</t>
        </is>
      </c>
      <c r="R110" t="n">
        <v>0</v>
      </c>
      <c r="S110" t="n">
        <v>0</v>
      </c>
    </row>
    <row r="111">
      <c r="A111" t="n">
        <v>197</v>
      </c>
      <c r="B111" t="inlineStr">
        <is>
          <t>Cumplimiento cronograma Mantenimiento de Equipos</t>
        </is>
      </c>
      <c r="C111" t="inlineStr">
        <is>
          <t>Estratégico</t>
        </is>
      </c>
      <c r="D111" t="inlineStr">
        <is>
          <t>Gestión Infraestructura Física</t>
        </is>
      </c>
      <c r="E111" t="inlineStr">
        <is>
          <t>Trimestral</t>
        </is>
      </c>
      <c r="F111" t="inlineStr">
        <is>
          <t>Positivo</t>
        </is>
      </c>
      <c r="G111" s="137" t="n">
        <v>45838</v>
      </c>
      <c r="H111" t="n">
        <v>2025</v>
      </c>
      <c r="I111" t="inlineStr">
        <is>
          <t>Junio</t>
        </is>
      </c>
      <c r="J111" t="inlineStr">
        <is>
          <t>2025-1</t>
        </is>
      </c>
      <c r="K111" t="n">
        <v>97</v>
      </c>
      <c r="L111" t="n">
        <v>94.19</v>
      </c>
      <c r="M111" t="n">
        <v>0.9710309278350515</v>
      </c>
      <c r="N111" t="n">
        <v>0.9710309278350515</v>
      </c>
      <c r="O111" t="inlineStr">
        <is>
          <t>%</t>
        </is>
      </c>
      <c r="P111" t="inlineStr">
        <is>
          <t>%</t>
        </is>
      </c>
      <c r="Q111" t="inlineStr">
        <is>
          <t>197-2025-06-30</t>
        </is>
      </c>
      <c r="R111" t="n">
        <v>0</v>
      </c>
      <c r="S111" t="n">
        <v>0</v>
      </c>
    </row>
    <row r="112">
      <c r="A112" t="n">
        <v>199</v>
      </c>
      <c r="B112" t="inlineStr">
        <is>
          <t>Nivel de cumplimiento de eficacia las capacitaciones</t>
        </is>
      </c>
      <c r="C112" t="inlineStr">
        <is>
          <t>Operativo</t>
        </is>
      </c>
      <c r="D112" t="inlineStr">
        <is>
          <t>GESTIÓN Y DESARROLLO DEL TALENTO HUMANO</t>
        </is>
      </c>
      <c r="E112" t="inlineStr">
        <is>
          <t>Semestral</t>
        </is>
      </c>
      <c r="F112" t="inlineStr">
        <is>
          <t>Positivo</t>
        </is>
      </c>
      <c r="G112" s="137" t="n">
        <v>45838</v>
      </c>
      <c r="H112" t="n">
        <v>2025</v>
      </c>
      <c r="I112" t="inlineStr">
        <is>
          <t>Junio</t>
        </is>
      </c>
      <c r="J112" t="inlineStr">
        <is>
          <t>2025-1</t>
        </is>
      </c>
      <c r="K112" t="n">
        <v>80</v>
      </c>
      <c r="L112" t="n">
        <v>92.09999999999999</v>
      </c>
      <c r="M112" t="n">
        <v>1.15125</v>
      </c>
      <c r="N112" t="n">
        <v>1.15125</v>
      </c>
      <c r="O112" t="inlineStr">
        <is>
          <t>%</t>
        </is>
      </c>
      <c r="P112" t="inlineStr">
        <is>
          <t>%</t>
        </is>
      </c>
      <c r="Q112" t="inlineStr">
        <is>
          <t>199-2025-06-30</t>
        </is>
      </c>
      <c r="R112" t="n">
        <v>0</v>
      </c>
      <c r="S112" t="n">
        <v>0</v>
      </c>
    </row>
    <row r="113">
      <c r="A113" t="n">
        <v>200</v>
      </c>
      <c r="B113" t="inlineStr">
        <is>
          <t>Nivel de efectividad de las capacitaciones</t>
        </is>
      </c>
      <c r="C113" t="inlineStr">
        <is>
          <t>Estratégico</t>
        </is>
      </c>
      <c r="D113" t="inlineStr">
        <is>
          <t>GESTIÓN Y DESARROLLO DEL TALENTO HUMANO</t>
        </is>
      </c>
      <c r="E113" t="inlineStr">
        <is>
          <t>Anual</t>
        </is>
      </c>
      <c r="F113" t="inlineStr">
        <is>
          <t>Positivo</t>
        </is>
      </c>
      <c r="G113" s="137" t="n">
        <v>46023</v>
      </c>
      <c r="H113" t="inlineStr">
        <is>
          <t>Avance</t>
        </is>
      </c>
      <c r="I113" t="inlineStr">
        <is>
          <t>Avance</t>
        </is>
      </c>
      <c r="J113" t="inlineStr">
        <is>
          <t>Avance</t>
        </is>
      </c>
      <c r="K113" t="n">
        <v>87</v>
      </c>
      <c r="L113" t="n">
        <v>90.84999999999999</v>
      </c>
      <c r="M113" t="n">
        <v>1.044252873563218</v>
      </c>
      <c r="N113" t="n">
        <v>1.044252873563218</v>
      </c>
      <c r="O113" t="inlineStr">
        <is>
          <t>%</t>
        </is>
      </c>
      <c r="P113" t="inlineStr">
        <is>
          <t>%</t>
        </is>
      </c>
      <c r="Q113" t="inlineStr">
        <is>
          <t>200-2026-01-01</t>
        </is>
      </c>
      <c r="R113" t="n">
        <v>0</v>
      </c>
      <c r="S113" t="n">
        <v>1</v>
      </c>
    </row>
    <row r="114">
      <c r="A114" t="n">
        <v>202</v>
      </c>
      <c r="B114" t="inlineStr">
        <is>
          <t>Great Place to Work</t>
        </is>
      </c>
      <c r="C114" t="inlineStr">
        <is>
          <t>Estratégico</t>
        </is>
      </c>
      <c r="D114" t="inlineStr">
        <is>
          <t>GESTIÓN Y DESARROLLO DEL TALENTO HUMANO</t>
        </is>
      </c>
      <c r="E114" t="inlineStr">
        <is>
          <t>Anual</t>
        </is>
      </c>
      <c r="F114" t="inlineStr">
        <is>
          <t>Positivo</t>
        </is>
      </c>
      <c r="G114" s="137" t="n">
        <v>46023</v>
      </c>
      <c r="H114" t="inlineStr">
        <is>
          <t>Avance</t>
        </is>
      </c>
      <c r="I114" t="inlineStr">
        <is>
          <t>Avance</t>
        </is>
      </c>
      <c r="J114" t="inlineStr">
        <is>
          <t>Avance</t>
        </is>
      </c>
      <c r="K114" t="n">
        <v>68.7</v>
      </c>
      <c r="L114" t="n">
        <v>81</v>
      </c>
      <c r="M114" t="n">
        <v>1.179039301310044</v>
      </c>
      <c r="N114" t="n">
        <v>1.179039301310044</v>
      </c>
      <c r="O114" t="inlineStr">
        <is>
          <t>DEC</t>
        </is>
      </c>
      <c r="P114" t="inlineStr">
        <is>
          <t>DEC</t>
        </is>
      </c>
      <c r="Q114" t="inlineStr">
        <is>
          <t>202-2026-01-01</t>
        </is>
      </c>
      <c r="R114" t="n">
        <v>1</v>
      </c>
      <c r="S114" t="n">
        <v>0</v>
      </c>
    </row>
    <row r="115">
      <c r="A115" t="n">
        <v>203</v>
      </c>
      <c r="B115" t="inlineStr">
        <is>
          <t>Cumplimiento de Ingresos</t>
        </is>
      </c>
      <c r="C115" t="inlineStr">
        <is>
          <t>Estratégico</t>
        </is>
      </c>
      <c r="D115" t="inlineStr">
        <is>
          <t>Planeación Financiera</t>
        </is>
      </c>
      <c r="E115" t="inlineStr">
        <is>
          <t>Semestral</t>
        </is>
      </c>
      <c r="F115" t="inlineStr">
        <is>
          <t>Positivo</t>
        </is>
      </c>
      <c r="G115" s="137" t="n">
        <v>46023</v>
      </c>
      <c r="H115" t="inlineStr">
        <is>
          <t>Avance</t>
        </is>
      </c>
      <c r="I115" t="inlineStr">
        <is>
          <t>Avance</t>
        </is>
      </c>
      <c r="J115" t="inlineStr">
        <is>
          <t>Avance</t>
        </is>
      </c>
      <c r="K115" t="n">
        <v>1088227.589236</v>
      </c>
      <c r="L115" t="n">
        <v>1157792.569701</v>
      </c>
      <c r="M115" t="n">
        <v>1.063925029243045</v>
      </c>
      <c r="N115" t="n">
        <v>1.063925029243045</v>
      </c>
      <c r="O115" t="inlineStr">
        <is>
          <t>$</t>
        </is>
      </c>
      <c r="P115" t="inlineStr">
        <is>
          <t>$</t>
        </is>
      </c>
      <c r="Q115" t="inlineStr">
        <is>
          <t>203-2026-01-01</t>
        </is>
      </c>
      <c r="R115" t="n">
        <v>0</v>
      </c>
      <c r="S115" t="n">
        <v>0</v>
      </c>
    </row>
    <row r="116">
      <c r="A116" t="n">
        <v>204</v>
      </c>
      <c r="B116" t="inlineStr">
        <is>
          <t>Caja</t>
        </is>
      </c>
      <c r="C116" t="inlineStr">
        <is>
          <t>Estratégico</t>
        </is>
      </c>
      <c r="D116" t="inlineStr">
        <is>
          <t>Planeación Financiera</t>
        </is>
      </c>
      <c r="E116" t="inlineStr">
        <is>
          <t>Semestral</t>
        </is>
      </c>
      <c r="F116" t="inlineStr">
        <is>
          <t>Positivo</t>
        </is>
      </c>
      <c r="G116" s="137" t="n">
        <v>44925</v>
      </c>
      <c r="H116" t="n">
        <v>2022</v>
      </c>
      <c r="I116" t="inlineStr">
        <is>
          <t>Diciembre</t>
        </is>
      </c>
      <c r="J116" t="inlineStr">
        <is>
          <t>2022-2</t>
        </is>
      </c>
      <c r="K116" t="n">
        <v>82987</v>
      </c>
      <c r="L116" t="n">
        <v>18386</v>
      </c>
      <c r="M116" t="n">
        <v>0.2215527733259426</v>
      </c>
      <c r="N116" t="n">
        <v>0.2215527733259426</v>
      </c>
      <c r="O116" t="inlineStr">
        <is>
          <t>$</t>
        </is>
      </c>
      <c r="P116" t="inlineStr">
        <is>
          <t>$</t>
        </is>
      </c>
      <c r="Q116" t="inlineStr">
        <is>
          <t>204-2022-12-30</t>
        </is>
      </c>
      <c r="R116" t="n">
        <v>0</v>
      </c>
      <c r="S116" t="n">
        <v>0</v>
      </c>
    </row>
    <row r="117">
      <c r="A117" t="n">
        <v>204</v>
      </c>
      <c r="B117" t="inlineStr">
        <is>
          <t>Caja</t>
        </is>
      </c>
      <c r="C117" t="inlineStr">
        <is>
          <t>Estratégico</t>
        </is>
      </c>
      <c r="D117" t="inlineStr">
        <is>
          <t>Planeación Financiera</t>
        </is>
      </c>
      <c r="E117" t="inlineStr">
        <is>
          <t>Semestral</t>
        </is>
      </c>
      <c r="F117" t="inlineStr">
        <is>
          <t>Positivo</t>
        </is>
      </c>
      <c r="G117" s="137" t="n">
        <v>46023</v>
      </c>
      <c r="H117" t="inlineStr">
        <is>
          <t>Avance</t>
        </is>
      </c>
      <c r="I117" t="inlineStr">
        <is>
          <t>Avance</t>
        </is>
      </c>
      <c r="J117" t="inlineStr">
        <is>
          <t>Avance</t>
        </is>
      </c>
      <c r="K117" t="n">
        <v>128448.131182</v>
      </c>
      <c r="L117" t="n">
        <v>195548.387375</v>
      </c>
      <c r="M117" t="n">
        <v>1.3</v>
      </c>
      <c r="N117" t="n">
        <v>1.522391844673276</v>
      </c>
      <c r="O117" t="inlineStr">
        <is>
          <t>$</t>
        </is>
      </c>
      <c r="P117" t="inlineStr">
        <is>
          <t>$</t>
        </is>
      </c>
      <c r="Q117" t="inlineStr">
        <is>
          <t>204-2026-01-01</t>
        </is>
      </c>
      <c r="R117" t="n">
        <v>0</v>
      </c>
      <c r="S117" t="n">
        <v>0</v>
      </c>
    </row>
    <row r="118">
      <c r="A118" t="n">
        <v>205</v>
      </c>
      <c r="B118" t="inlineStr">
        <is>
          <t>Utilidad Neta</t>
        </is>
      </c>
      <c r="C118" t="inlineStr">
        <is>
          <t>Estratégico</t>
        </is>
      </c>
      <c r="D118" t="inlineStr">
        <is>
          <t>Planeación Financiera</t>
        </is>
      </c>
      <c r="E118" t="inlineStr">
        <is>
          <t>Semestral</t>
        </is>
      </c>
      <c r="F118" t="inlineStr">
        <is>
          <t>Positivo</t>
        </is>
      </c>
      <c r="G118" s="137" t="n">
        <v>46023</v>
      </c>
      <c r="H118" t="inlineStr">
        <is>
          <t>Avance</t>
        </is>
      </c>
      <c r="I118" t="inlineStr">
        <is>
          <t>Avance</t>
        </is>
      </c>
      <c r="J118" t="inlineStr">
        <is>
          <t>Avance</t>
        </is>
      </c>
      <c r="K118" t="n">
        <v>12114.161722</v>
      </c>
      <c r="L118" t="n">
        <v>22218.416439</v>
      </c>
      <c r="M118" t="n">
        <v>1.3</v>
      </c>
      <c r="N118" t="n">
        <v>1.834086166990003</v>
      </c>
      <c r="O118" t="inlineStr">
        <is>
          <t>$</t>
        </is>
      </c>
      <c r="P118" t="inlineStr">
        <is>
          <t>$</t>
        </is>
      </c>
      <c r="Q118" t="inlineStr">
        <is>
          <t>205-2026-01-01</t>
        </is>
      </c>
      <c r="R118" t="n">
        <v>0</v>
      </c>
      <c r="S118" t="n">
        <v>0</v>
      </c>
    </row>
    <row r="119">
      <c r="A119" t="n">
        <v>206</v>
      </c>
      <c r="B119" t="inlineStr">
        <is>
          <t>Inversión en CAPEX de la utilidad anterior (veces)</t>
        </is>
      </c>
      <c r="C119" t="inlineStr">
        <is>
          <t>Estratégico</t>
        </is>
      </c>
      <c r="D119" t="inlineStr">
        <is>
          <t>Planeación Financiera</t>
        </is>
      </c>
      <c r="E119" t="inlineStr">
        <is>
          <t>Semestral</t>
        </is>
      </c>
      <c r="F119" t="inlineStr">
        <is>
          <t>Positivo</t>
        </is>
      </c>
      <c r="G119" s="137" t="n">
        <v>46023</v>
      </c>
      <c r="H119" t="inlineStr">
        <is>
          <t>Avance</t>
        </is>
      </c>
      <c r="I119" t="inlineStr">
        <is>
          <t>Avance</t>
        </is>
      </c>
      <c r="J119" t="inlineStr">
        <is>
          <t>Avance</t>
        </is>
      </c>
      <c r="K119" t="n">
        <v>1</v>
      </c>
      <c r="L119" t="n">
        <v>1.37</v>
      </c>
      <c r="M119" t="n">
        <v>1.3</v>
      </c>
      <c r="N119" t="n">
        <v>1.37</v>
      </c>
      <c r="O119" t="inlineStr">
        <is>
          <t>%</t>
        </is>
      </c>
      <c r="P119" t="inlineStr">
        <is>
          <t>%</t>
        </is>
      </c>
      <c r="Q119" t="inlineStr">
        <is>
          <t>206-2026-01-01</t>
        </is>
      </c>
      <c r="R119" t="n">
        <v>0</v>
      </c>
      <c r="S119" t="n">
        <v>2</v>
      </c>
    </row>
    <row r="120">
      <c r="A120" t="n">
        <v>207</v>
      </c>
      <c r="B120" t="inlineStr">
        <is>
          <t>Nivel de Cumplimiento Opex</t>
        </is>
      </c>
      <c r="C120" t="inlineStr">
        <is>
          <t>Estratégico</t>
        </is>
      </c>
      <c r="D120" t="inlineStr">
        <is>
          <t>Planeación Financiera</t>
        </is>
      </c>
      <c r="E120" t="inlineStr">
        <is>
          <t>Semestral</t>
        </is>
      </c>
      <c r="F120" t="inlineStr">
        <is>
          <t>Negativo</t>
        </is>
      </c>
      <c r="G120" s="137" t="n">
        <v>46023</v>
      </c>
      <c r="H120" t="inlineStr">
        <is>
          <t>Avance</t>
        </is>
      </c>
      <c r="I120" t="inlineStr">
        <is>
          <t>Avance</t>
        </is>
      </c>
      <c r="J120" t="inlineStr">
        <is>
          <t>Avance</t>
        </is>
      </c>
      <c r="K120" t="n">
        <v>277178.213544</v>
      </c>
      <c r="L120" t="n">
        <v>306600.939456</v>
      </c>
      <c r="M120" t="n">
        <v>1.106150932772822</v>
      </c>
      <c r="N120" t="n">
        <v>1.106150932772822</v>
      </c>
      <c r="O120" t="inlineStr">
        <is>
          <t>$</t>
        </is>
      </c>
      <c r="P120" t="inlineStr">
        <is>
          <t>$</t>
        </is>
      </c>
      <c r="Q120" t="inlineStr">
        <is>
          <t>207-2026-01-01</t>
        </is>
      </c>
      <c r="R120" t="n">
        <v>0</v>
      </c>
      <c r="S120" t="n">
        <v>0</v>
      </c>
    </row>
    <row r="121">
      <c r="A121" t="n">
        <v>208</v>
      </c>
      <c r="B121" t="inlineStr">
        <is>
          <t>Consumo de Agua m3 Mensual</t>
        </is>
      </c>
      <c r="C121" t="inlineStr">
        <is>
          <t>Operativo</t>
        </is>
      </c>
      <c r="D121" t="inlineStr">
        <is>
          <t>GESTIÓN AMBIENTAL</t>
        </is>
      </c>
      <c r="E121" t="inlineStr">
        <is>
          <t>Mensual</t>
        </is>
      </c>
      <c r="F121" t="inlineStr">
        <is>
          <t>Negativo</t>
        </is>
      </c>
      <c r="G121" s="137" t="n">
        <v>44926</v>
      </c>
      <c r="H121" t="n">
        <v>2022</v>
      </c>
      <c r="I121" t="inlineStr">
        <is>
          <t>Diciembre</t>
        </is>
      </c>
      <c r="J121" t="inlineStr">
        <is>
          <t>2022-2</t>
        </is>
      </c>
      <c r="L121" t="n">
        <v>14698</v>
      </c>
      <c r="M121" t="n">
        <v>0</v>
      </c>
      <c r="N121" t="n">
        <v>0</v>
      </c>
      <c r="O121" t="inlineStr">
        <is>
          <t>Linea Base</t>
        </is>
      </c>
      <c r="P121" t="inlineStr">
        <is>
          <t>m3</t>
        </is>
      </c>
      <c r="Q121" t="inlineStr">
        <is>
          <t>208-2022-12-31</t>
        </is>
      </c>
      <c r="R121" t="n">
        <v>0</v>
      </c>
      <c r="S121" t="n">
        <v>0</v>
      </c>
    </row>
    <row r="122">
      <c r="A122" t="n">
        <v>208</v>
      </c>
      <c r="B122" t="inlineStr">
        <is>
          <t>Consumo de Agua m3 Mensual</t>
        </is>
      </c>
      <c r="C122" t="inlineStr">
        <is>
          <t>Operativo</t>
        </is>
      </c>
      <c r="D122" t="inlineStr">
        <is>
          <t>GESTIÓN AMBIENTAL</t>
        </is>
      </c>
      <c r="E122" t="inlineStr">
        <is>
          <t>Mensual</t>
        </is>
      </c>
      <c r="F122" t="inlineStr">
        <is>
          <t>Negativo</t>
        </is>
      </c>
      <c r="G122" s="137" t="n">
        <v>45838</v>
      </c>
      <c r="H122" t="n">
        <v>2025</v>
      </c>
      <c r="I122" t="inlineStr">
        <is>
          <t>Junio</t>
        </is>
      </c>
      <c r="J122" t="inlineStr">
        <is>
          <t>2025-1</t>
        </is>
      </c>
      <c r="K122" t="n">
        <v>10200</v>
      </c>
      <c r="L122" t="n">
        <v>7350.5</v>
      </c>
      <c r="M122" t="n">
        <v>0.7206372549019607</v>
      </c>
      <c r="N122" t="n">
        <v>0.7206372549019607</v>
      </c>
      <c r="O122" t="inlineStr">
        <is>
          <t>m3</t>
        </is>
      </c>
      <c r="P122" t="inlineStr">
        <is>
          <t>m3</t>
        </is>
      </c>
      <c r="Q122" t="inlineStr">
        <is>
          <t>208-2025-06-30</t>
        </is>
      </c>
      <c r="R122" t="n">
        <v>0</v>
      </c>
      <c r="S122" t="n">
        <v>0</v>
      </c>
    </row>
    <row r="123">
      <c r="A123" t="n">
        <v>213</v>
      </c>
      <c r="B123" t="inlineStr">
        <is>
          <t>Cumplimiento del Plan Anual del Sistema de Gestión Ambiental</t>
        </is>
      </c>
      <c r="C123" t="inlineStr">
        <is>
          <t>Estratégico</t>
        </is>
      </c>
      <c r="D123" t="inlineStr">
        <is>
          <t>GESTIÓN AMBIENTAL</t>
        </is>
      </c>
      <c r="E123" t="inlineStr">
        <is>
          <t>Trimestral</t>
        </is>
      </c>
      <c r="F123" t="inlineStr">
        <is>
          <t>Positivo</t>
        </is>
      </c>
      <c r="G123" s="137" t="n">
        <v>45838</v>
      </c>
      <c r="H123" t="n">
        <v>2025</v>
      </c>
      <c r="I123" t="inlineStr">
        <is>
          <t>Junio</t>
        </is>
      </c>
      <c r="J123" t="inlineStr">
        <is>
          <t>2025-1</t>
        </is>
      </c>
      <c r="K123" t="n">
        <v>90</v>
      </c>
      <c r="L123" t="n">
        <v>0</v>
      </c>
      <c r="M123" t="n">
        <v>0</v>
      </c>
      <c r="N123" t="n">
        <v>0</v>
      </c>
      <c r="O123" t="inlineStr">
        <is>
          <t>%</t>
        </is>
      </c>
      <c r="P123" t="inlineStr">
        <is>
          <t>%</t>
        </is>
      </c>
      <c r="Q123" t="inlineStr">
        <is>
          <t>213-2025-06-30</t>
        </is>
      </c>
      <c r="R123" t="n">
        <v>0</v>
      </c>
      <c r="S123" t="n">
        <v>0</v>
      </c>
    </row>
    <row r="124">
      <c r="A124" t="n">
        <v>214</v>
      </c>
      <c r="B124" t="inlineStr">
        <is>
          <t>Generación de Residuos Sólidos Mensual</t>
        </is>
      </c>
      <c r="C124" t="inlineStr">
        <is>
          <t>Operativo</t>
        </is>
      </c>
      <c r="D124" t="inlineStr">
        <is>
          <t>GESTIÓN AMBIENTAL</t>
        </is>
      </c>
      <c r="E124" t="inlineStr">
        <is>
          <t>Mensual</t>
        </is>
      </c>
      <c r="F124" t="inlineStr">
        <is>
          <t>Negativo</t>
        </is>
      </c>
      <c r="G124" s="137" t="n">
        <v>45838</v>
      </c>
      <c r="H124" t="n">
        <v>2025</v>
      </c>
      <c r="I124" t="inlineStr">
        <is>
          <t>Junio</t>
        </is>
      </c>
      <c r="J124" t="inlineStr">
        <is>
          <t>2025-1</t>
        </is>
      </c>
      <c r="K124" t="n">
        <v>45000</v>
      </c>
      <c r="L124" t="n">
        <v>27789</v>
      </c>
      <c r="M124" t="n">
        <v>1</v>
      </c>
      <c r="N124" t="n">
        <v>1</v>
      </c>
      <c r="O124" t="inlineStr">
        <is>
          <t>Kg</t>
        </is>
      </c>
      <c r="P124" t="inlineStr">
        <is>
          <t>Kg</t>
        </is>
      </c>
      <c r="Q124" t="inlineStr">
        <is>
          <t>214-2025-06-30</t>
        </is>
      </c>
      <c r="R124" t="n">
        <v>0</v>
      </c>
      <c r="S124" t="n">
        <v>0</v>
      </c>
    </row>
    <row r="125">
      <c r="A125" t="n">
        <v>215</v>
      </c>
      <c r="B125" t="inlineStr">
        <is>
          <t>Disminución de la Generación de Residuos per Cápita</t>
        </is>
      </c>
      <c r="C125" t="inlineStr">
        <is>
          <t>Operativo</t>
        </is>
      </c>
      <c r="D125" t="inlineStr">
        <is>
          <t>GESTIÓN AMBIENTAL</t>
        </is>
      </c>
      <c r="E125" t="inlineStr">
        <is>
          <t>Semestral</t>
        </is>
      </c>
      <c r="F125" t="inlineStr">
        <is>
          <t>Positivo</t>
        </is>
      </c>
      <c r="G125" s="137" t="n">
        <v>45838</v>
      </c>
      <c r="H125" t="n">
        <v>2025</v>
      </c>
      <c r="I125" t="inlineStr">
        <is>
          <t>Junio</t>
        </is>
      </c>
      <c r="J125" t="inlineStr">
        <is>
          <t>2025-1</t>
        </is>
      </c>
      <c r="K125" t="n">
        <v>1</v>
      </c>
      <c r="L125" t="n">
        <v>-114.55</v>
      </c>
      <c r="M125" t="n">
        <v>0</v>
      </c>
      <c r="N125" t="n">
        <v>0</v>
      </c>
      <c r="O125" t="inlineStr">
        <is>
          <t>%</t>
        </is>
      </c>
      <c r="P125" t="inlineStr">
        <is>
          <t>%</t>
        </is>
      </c>
      <c r="Q125" t="inlineStr">
        <is>
          <t>215-2025-06-30</t>
        </is>
      </c>
      <c r="R125" t="n">
        <v>2</v>
      </c>
      <c r="S125" t="n">
        <v>2</v>
      </c>
    </row>
    <row r="126">
      <c r="A126" t="n">
        <v>217</v>
      </c>
      <c r="B126" t="inlineStr">
        <is>
          <t>Aprovechamiento de Residuos</t>
        </is>
      </c>
      <c r="C126" t="inlineStr">
        <is>
          <t>Estratégico</t>
        </is>
      </c>
      <c r="D126" t="inlineStr">
        <is>
          <t>GESTIÓN AMBIENTAL</t>
        </is>
      </c>
      <c r="E126" t="inlineStr">
        <is>
          <t>Mensual</t>
        </is>
      </c>
      <c r="F126" t="inlineStr">
        <is>
          <t>Positivo</t>
        </is>
      </c>
      <c r="G126" s="137" t="n">
        <v>45838</v>
      </c>
      <c r="H126" t="n">
        <v>2025</v>
      </c>
      <c r="I126" t="inlineStr">
        <is>
          <t>Junio</t>
        </is>
      </c>
      <c r="J126" t="inlineStr">
        <is>
          <t>2025-1</t>
        </is>
      </c>
      <c r="K126" t="n">
        <v>20</v>
      </c>
      <c r="L126" t="n">
        <v>26.11</v>
      </c>
      <c r="M126" t="n">
        <v>1</v>
      </c>
      <c r="N126" t="n">
        <v>1.3055</v>
      </c>
      <c r="O126" t="inlineStr">
        <is>
          <t>%</t>
        </is>
      </c>
      <c r="P126" t="inlineStr">
        <is>
          <t>%</t>
        </is>
      </c>
      <c r="Q126" t="inlineStr">
        <is>
          <t>217-2025-06-30</t>
        </is>
      </c>
      <c r="R126" t="n">
        <v>0</v>
      </c>
      <c r="S126" t="n">
        <v>0</v>
      </c>
    </row>
    <row r="127">
      <c r="A127" t="n">
        <v>218</v>
      </c>
      <c r="B127" t="inlineStr">
        <is>
          <t>Consumo de Energía Eléctrica kWh Mensual</t>
        </is>
      </c>
      <c r="C127" t="inlineStr">
        <is>
          <t>Operativo</t>
        </is>
      </c>
      <c r="D127" t="inlineStr">
        <is>
          <t>GESTIÓN AMBIENTAL</t>
        </is>
      </c>
      <c r="E127" t="inlineStr">
        <is>
          <t>Mensual</t>
        </is>
      </c>
      <c r="F127" t="inlineStr">
        <is>
          <t>Negativo</t>
        </is>
      </c>
      <c r="G127" s="137" t="n">
        <v>45838</v>
      </c>
      <c r="H127" t="n">
        <v>2025</v>
      </c>
      <c r="I127" t="inlineStr">
        <is>
          <t>Junio</t>
        </is>
      </c>
      <c r="J127" t="inlineStr">
        <is>
          <t>2025-1</t>
        </is>
      </c>
      <c r="K127" t="n">
        <v>1032000</v>
      </c>
      <c r="L127" t="n">
        <v>811072</v>
      </c>
      <c r="M127" t="n">
        <v>1</v>
      </c>
      <c r="N127" t="n">
        <v>1.272390120729109</v>
      </c>
      <c r="O127" t="inlineStr">
        <is>
          <t>kWh</t>
        </is>
      </c>
      <c r="P127" t="inlineStr">
        <is>
          <t>kWh</t>
        </is>
      </c>
      <c r="Q127" t="inlineStr">
        <is>
          <t>218-2025-06-30</t>
        </is>
      </c>
      <c r="R127" t="n">
        <v>0</v>
      </c>
      <c r="S127" t="n">
        <v>0</v>
      </c>
    </row>
    <row r="128">
      <c r="A128" t="n">
        <v>219</v>
      </c>
      <c r="B128" t="inlineStr">
        <is>
          <t>Disminución del Consumo de Energía Eléctrica per Cápita</t>
        </is>
      </c>
      <c r="C128" t="inlineStr">
        <is>
          <t>Operativo</t>
        </is>
      </c>
      <c r="D128" t="inlineStr">
        <is>
          <t>GESTIÓN AMBIENTAL</t>
        </is>
      </c>
      <c r="E128" t="inlineStr">
        <is>
          <t>Semestral</t>
        </is>
      </c>
      <c r="F128" t="inlineStr">
        <is>
          <t>Positivo</t>
        </is>
      </c>
      <c r="G128" s="137" t="n">
        <v>45838</v>
      </c>
      <c r="H128" t="n">
        <v>2025</v>
      </c>
      <c r="I128" t="inlineStr">
        <is>
          <t>Junio</t>
        </is>
      </c>
      <c r="J128" t="inlineStr">
        <is>
          <t>2025-1</t>
        </is>
      </c>
      <c r="K128" t="n">
        <v>1</v>
      </c>
      <c r="L128" t="n">
        <v>18.43</v>
      </c>
      <c r="M128" t="n">
        <v>1</v>
      </c>
      <c r="N128" t="n">
        <v>1</v>
      </c>
      <c r="O128" t="inlineStr">
        <is>
          <t>%</t>
        </is>
      </c>
      <c r="P128" t="inlineStr">
        <is>
          <t>%</t>
        </is>
      </c>
      <c r="Q128" t="inlineStr">
        <is>
          <t>219-2025-06-30</t>
        </is>
      </c>
      <c r="R128" t="n">
        <v>0</v>
      </c>
      <c r="S128" t="n">
        <v>0</v>
      </c>
    </row>
    <row r="129">
      <c r="A129" t="n">
        <v>220</v>
      </c>
      <c r="B129" t="inlineStr">
        <is>
          <t>Disminución del Consumo de Agua per Cápita</t>
        </is>
      </c>
      <c r="C129" t="inlineStr">
        <is>
          <t>Operativo</t>
        </is>
      </c>
      <c r="D129" t="inlineStr">
        <is>
          <t>GESTIÓN AMBIENTAL</t>
        </is>
      </c>
      <c r="E129" t="inlineStr">
        <is>
          <t>Semestral</t>
        </is>
      </c>
      <c r="F129" t="inlineStr">
        <is>
          <t>Positivo</t>
        </is>
      </c>
      <c r="G129" s="137" t="n">
        <v>45838</v>
      </c>
      <c r="H129" t="n">
        <v>2025</v>
      </c>
      <c r="I129" t="inlineStr">
        <is>
          <t>Junio</t>
        </is>
      </c>
      <c r="J129" t="inlineStr">
        <is>
          <t>2025-1</t>
        </is>
      </c>
      <c r="K129" t="n">
        <v>1</v>
      </c>
      <c r="L129" t="n">
        <v>33.98</v>
      </c>
      <c r="M129" t="n">
        <v>1</v>
      </c>
      <c r="N129" t="n">
        <v>1</v>
      </c>
      <c r="O129" t="inlineStr">
        <is>
          <t>%</t>
        </is>
      </c>
      <c r="P129" t="inlineStr">
        <is>
          <t>%</t>
        </is>
      </c>
      <c r="Q129" t="inlineStr">
        <is>
          <t>220-2025-06-30</t>
        </is>
      </c>
      <c r="R129" t="n">
        <v>0</v>
      </c>
      <c r="S129" t="n">
        <v>0</v>
      </c>
    </row>
    <row r="130">
      <c r="A130" t="n">
        <v>225</v>
      </c>
      <c r="B130" t="inlineStr">
        <is>
          <t>Acciones para el Cuidado y Mantenimiento de las Especies de Flora y el Suelo de las Áreas Naturales</t>
        </is>
      </c>
      <c r="C130" t="inlineStr">
        <is>
          <t>Operativo</t>
        </is>
      </c>
      <c r="D130" t="inlineStr">
        <is>
          <t>GESTIÓN AMBIENTAL</t>
        </is>
      </c>
      <c r="E130" t="inlineStr">
        <is>
          <t>Mensual</t>
        </is>
      </c>
      <c r="F130" t="inlineStr">
        <is>
          <t>Positivo</t>
        </is>
      </c>
      <c r="G130" s="137" t="n">
        <v>45900</v>
      </c>
      <c r="H130" t="n">
        <v>2025</v>
      </c>
      <c r="I130" t="inlineStr">
        <is>
          <t>Agosto</t>
        </is>
      </c>
      <c r="J130" t="inlineStr">
        <is>
          <t>2025-2</t>
        </is>
      </c>
      <c r="K130" t="n">
        <v>100</v>
      </c>
      <c r="L130" t="n">
        <v>100</v>
      </c>
      <c r="M130" t="n">
        <v>1</v>
      </c>
      <c r="N130" t="n">
        <v>1</v>
      </c>
      <c r="O130" t="inlineStr">
        <is>
          <t>%</t>
        </is>
      </c>
      <c r="P130" t="inlineStr">
        <is>
          <t>%</t>
        </is>
      </c>
      <c r="Q130" t="inlineStr">
        <is>
          <t>225-2025-08-31</t>
        </is>
      </c>
      <c r="R130" t="n">
        <v>0</v>
      </c>
      <c r="S130" t="n">
        <v>0</v>
      </c>
    </row>
    <row r="131">
      <c r="A131" t="n">
        <v>230</v>
      </c>
      <c r="B131" t="inlineStr">
        <is>
          <t>Ejecución de Eventos de Formación en Materia Ambiental</t>
        </is>
      </c>
      <c r="C131" t="inlineStr">
        <is>
          <t>Operativo</t>
        </is>
      </c>
      <c r="D131" t="inlineStr">
        <is>
          <t>GESTIÓN AMBIENTAL</t>
        </is>
      </c>
      <c r="E131" t="inlineStr">
        <is>
          <t>Semestral</t>
        </is>
      </c>
      <c r="F131" t="inlineStr">
        <is>
          <t>Positivo</t>
        </is>
      </c>
      <c r="G131" s="137" t="n">
        <v>45838</v>
      </c>
      <c r="H131" t="n">
        <v>2025</v>
      </c>
      <c r="I131" t="inlineStr">
        <is>
          <t>Junio</t>
        </is>
      </c>
      <c r="J131" t="inlineStr">
        <is>
          <t>2025-1</t>
        </is>
      </c>
      <c r="K131" t="n">
        <v>90</v>
      </c>
      <c r="L131" t="n">
        <v>100</v>
      </c>
      <c r="M131" t="n">
        <v>1</v>
      </c>
      <c r="N131" t="n">
        <v>1.111111111111111</v>
      </c>
      <c r="O131" t="inlineStr">
        <is>
          <t>%</t>
        </is>
      </c>
      <c r="P131" t="inlineStr">
        <is>
          <t>%</t>
        </is>
      </c>
      <c r="Q131" t="inlineStr">
        <is>
          <t>230-2025-06-30</t>
        </is>
      </c>
      <c r="R131" t="n">
        <v>0</v>
      </c>
      <c r="S131" t="n">
        <v>0</v>
      </c>
    </row>
    <row r="132">
      <c r="A132" t="n">
        <v>238</v>
      </c>
      <c r="B132" t="inlineStr">
        <is>
          <t>Cumplimiento de la Protección del Medio Ambiente</t>
        </is>
      </c>
      <c r="C132" t="inlineStr">
        <is>
          <t>Estratégico</t>
        </is>
      </c>
      <c r="D132" t="inlineStr">
        <is>
          <t>GESTIÓN AMBIENTAL</t>
        </is>
      </c>
      <c r="E132" t="inlineStr">
        <is>
          <t>Trimestral</t>
        </is>
      </c>
      <c r="F132" t="inlineStr">
        <is>
          <t>Positivo</t>
        </is>
      </c>
      <c r="G132" s="137" t="n">
        <v>45473</v>
      </c>
      <c r="H132" t="n">
        <v>2024</v>
      </c>
      <c r="I132" t="inlineStr">
        <is>
          <t>Junio</t>
        </is>
      </c>
      <c r="J132" t="inlineStr">
        <is>
          <t>2024-1</t>
        </is>
      </c>
      <c r="O132" t="inlineStr">
        <is>
          <t>Sin Reporte</t>
        </is>
      </c>
      <c r="P132" t="inlineStr">
        <is>
          <t>Sin Reporte</t>
        </is>
      </c>
      <c r="Q132" t="inlineStr">
        <is>
          <t>238-2024-06-30</t>
        </is>
      </c>
      <c r="R132" t="n">
        <v>0</v>
      </c>
      <c r="S132" t="n">
        <v>0</v>
      </c>
    </row>
    <row r="133">
      <c r="A133" t="n">
        <v>239</v>
      </c>
      <c r="B133" t="inlineStr">
        <is>
          <t>Portafolio de Proyectos - Metrica</t>
        </is>
      </c>
      <c r="C133" t="inlineStr">
        <is>
          <t>Operativo</t>
        </is>
      </c>
      <c r="D133" t="inlineStr">
        <is>
          <t>Gestión de Proyectos</t>
        </is>
      </c>
      <c r="E133" t="inlineStr">
        <is>
          <t>Mensual</t>
        </is>
      </c>
      <c r="F133" t="inlineStr">
        <is>
          <t>Positivo</t>
        </is>
      </c>
      <c r="G133" s="137" t="n">
        <v>45838</v>
      </c>
      <c r="H133" t="n">
        <v>2025</v>
      </c>
      <c r="I133" t="inlineStr">
        <is>
          <t>Junio</t>
        </is>
      </c>
      <c r="J133" t="inlineStr">
        <is>
          <t>2025-1</t>
        </is>
      </c>
      <c r="L133" t="n">
        <v>41</v>
      </c>
      <c r="O133" t="inlineStr">
        <is>
          <t>Metrica</t>
        </is>
      </c>
      <c r="P133" t="inlineStr">
        <is>
          <t>ENT</t>
        </is>
      </c>
      <c r="Q133" t="inlineStr">
        <is>
          <t>239-2025-06-30</t>
        </is>
      </c>
      <c r="R133" t="n">
        <v>0</v>
      </c>
      <c r="S133" t="n">
        <v>0</v>
      </c>
    </row>
    <row r="134">
      <c r="A134" t="n">
        <v>240</v>
      </c>
      <c r="B134" t="inlineStr">
        <is>
          <t>Cumplimiento de Gestión De Proyectos Cerrados</t>
        </is>
      </c>
      <c r="C134" t="inlineStr">
        <is>
          <t>Operativo</t>
        </is>
      </c>
      <c r="D134" t="inlineStr">
        <is>
          <t>Gestión de Proyectos</t>
        </is>
      </c>
      <c r="E134" t="inlineStr">
        <is>
          <t>Trimestral</t>
        </is>
      </c>
      <c r="F134" t="inlineStr">
        <is>
          <t>Positivo</t>
        </is>
      </c>
      <c r="G134" s="137" t="n">
        <v>45838</v>
      </c>
      <c r="H134" t="n">
        <v>2025</v>
      </c>
      <c r="I134" t="inlineStr">
        <is>
          <t>Junio</t>
        </is>
      </c>
      <c r="J134" t="inlineStr">
        <is>
          <t>2025-1</t>
        </is>
      </c>
      <c r="K134" t="n">
        <v>100</v>
      </c>
      <c r="L134" t="n">
        <v>100</v>
      </c>
      <c r="M134" t="n">
        <v>1</v>
      </c>
      <c r="N134" t="n">
        <v>1</v>
      </c>
      <c r="O134" t="inlineStr">
        <is>
          <t>%</t>
        </is>
      </c>
      <c r="P134" t="inlineStr">
        <is>
          <t>%</t>
        </is>
      </c>
      <c r="Q134" t="inlineStr">
        <is>
          <t>240-2025-06-30</t>
        </is>
      </c>
      <c r="R134" t="n">
        <v>0</v>
      </c>
      <c r="S134" t="n">
        <v>0</v>
      </c>
    </row>
    <row r="135">
      <c r="A135" t="n">
        <v>243</v>
      </c>
      <c r="B135" t="inlineStr">
        <is>
          <t>Cumplimiento de gestión de proyectos control de cambios</t>
        </is>
      </c>
      <c r="C135" t="inlineStr">
        <is>
          <t>Operativo</t>
        </is>
      </c>
      <c r="D135" t="inlineStr">
        <is>
          <t>Gestión de Proyectos</t>
        </is>
      </c>
      <c r="E135" t="inlineStr">
        <is>
          <t>Mensual</t>
        </is>
      </c>
      <c r="F135" t="inlineStr">
        <is>
          <t>Negativo</t>
        </is>
      </c>
      <c r="G135" s="137" t="n">
        <v>45503</v>
      </c>
      <c r="H135" t="n">
        <v>2024</v>
      </c>
      <c r="I135" t="inlineStr">
        <is>
          <t>Julio</t>
        </is>
      </c>
      <c r="J135" t="inlineStr">
        <is>
          <t>2024-2</t>
        </is>
      </c>
      <c r="K135" t="n">
        <v>20</v>
      </c>
      <c r="L135" t="n">
        <v>7.28</v>
      </c>
      <c r="M135" t="n">
        <v>0.364</v>
      </c>
      <c r="N135" t="n">
        <v>0.364</v>
      </c>
      <c r="O135" t="inlineStr">
        <is>
          <t>%</t>
        </is>
      </c>
      <c r="P135" t="inlineStr">
        <is>
          <t>%</t>
        </is>
      </c>
      <c r="Q135" t="inlineStr">
        <is>
          <t>243-2024-07-30</t>
        </is>
      </c>
      <c r="R135" t="n">
        <v>0</v>
      </c>
      <c r="S135" t="n">
        <v>0</v>
      </c>
    </row>
    <row r="136">
      <c r="A136" t="n">
        <v>244</v>
      </c>
      <c r="B136" t="inlineStr">
        <is>
          <t>GreenMetric - Nacional</t>
        </is>
      </c>
      <c r="C136" t="inlineStr">
        <is>
          <t>Estratégico</t>
        </is>
      </c>
      <c r="D136" t="inlineStr">
        <is>
          <t>GESTIÓN AMBIENTAL</t>
        </is>
      </c>
      <c r="E136" t="inlineStr">
        <is>
          <t>Anual</t>
        </is>
      </c>
      <c r="F136" t="inlineStr">
        <is>
          <t>Negativo</t>
        </is>
      </c>
      <c r="G136" s="137" t="n">
        <v>44926</v>
      </c>
      <c r="H136" t="n">
        <v>2022</v>
      </c>
      <c r="I136" t="inlineStr">
        <is>
          <t>Diciembre</t>
        </is>
      </c>
      <c r="J136" t="inlineStr">
        <is>
          <t>2022-2</t>
        </is>
      </c>
      <c r="K136" t="n">
        <v>27</v>
      </c>
      <c r="L136" t="n">
        <v>27</v>
      </c>
      <c r="M136" t="n">
        <v>1</v>
      </c>
      <c r="N136" t="n">
        <v>1</v>
      </c>
      <c r="O136" t="inlineStr">
        <is>
          <t>ENT</t>
        </is>
      </c>
      <c r="P136" t="inlineStr">
        <is>
          <t>ENT</t>
        </is>
      </c>
      <c r="Q136" t="inlineStr">
        <is>
          <t>244-2022-12-31</t>
        </is>
      </c>
      <c r="R136" t="n">
        <v>0</v>
      </c>
      <c r="S136" t="n">
        <v>0</v>
      </c>
    </row>
    <row r="137">
      <c r="A137" t="n">
        <v>244</v>
      </c>
      <c r="B137" t="inlineStr">
        <is>
          <t>GreenMetric - Nacional</t>
        </is>
      </c>
      <c r="C137" t="inlineStr">
        <is>
          <t>Estratégico</t>
        </is>
      </c>
      <c r="D137" t="inlineStr">
        <is>
          <t>GESTIÓN AMBIENTAL</t>
        </is>
      </c>
      <c r="E137" t="inlineStr">
        <is>
          <t>Anual</t>
        </is>
      </c>
      <c r="F137" t="inlineStr">
        <is>
          <t>Negativo</t>
        </is>
      </c>
      <c r="G137" s="137" t="n">
        <v>46022</v>
      </c>
      <c r="H137" t="n">
        <v>2025</v>
      </c>
      <c r="I137" t="inlineStr">
        <is>
          <t>Diciembre</t>
        </is>
      </c>
      <c r="J137" t="inlineStr">
        <is>
          <t>2025-2</t>
        </is>
      </c>
      <c r="K137" t="n">
        <v>25</v>
      </c>
      <c r="L137" t="n">
        <v>13</v>
      </c>
      <c r="M137" t="n">
        <v>1.3</v>
      </c>
      <c r="N137" t="n">
        <v>1.923076923076923</v>
      </c>
      <c r="O137" t="inlineStr">
        <is>
          <t>ENT</t>
        </is>
      </c>
      <c r="P137" t="inlineStr">
        <is>
          <t>ENT</t>
        </is>
      </c>
      <c r="Q137" t="inlineStr">
        <is>
          <t>244-2025-12-31</t>
        </is>
      </c>
      <c r="R137" t="n">
        <v>0</v>
      </c>
      <c r="S137" t="n">
        <v>0</v>
      </c>
    </row>
    <row r="138">
      <c r="A138" t="n">
        <v>244</v>
      </c>
      <c r="B138" t="inlineStr">
        <is>
          <t>GreenMetric - Nacional</t>
        </is>
      </c>
      <c r="C138" t="inlineStr">
        <is>
          <t>Estratégico</t>
        </is>
      </c>
      <c r="D138" t="inlineStr">
        <is>
          <t>GESTIÓN AMBIENTAL</t>
        </is>
      </c>
      <c r="E138" t="inlineStr">
        <is>
          <t>Anual</t>
        </is>
      </c>
      <c r="F138" t="inlineStr">
        <is>
          <t>Negativo</t>
        </is>
      </c>
      <c r="G138" s="137" t="n">
        <v>46023</v>
      </c>
      <c r="H138" t="inlineStr">
        <is>
          <t>Avance</t>
        </is>
      </c>
      <c r="I138" t="inlineStr">
        <is>
          <t>Avance</t>
        </is>
      </c>
      <c r="J138" t="inlineStr">
        <is>
          <t>Avance</t>
        </is>
      </c>
      <c r="K138" t="n">
        <v>25</v>
      </c>
      <c r="L138" t="n">
        <v>13</v>
      </c>
      <c r="M138" t="n">
        <v>1.3</v>
      </c>
      <c r="N138" t="n">
        <v>1.923076923076923</v>
      </c>
      <c r="O138" t="inlineStr">
        <is>
          <t>ENT</t>
        </is>
      </c>
      <c r="P138" t="inlineStr">
        <is>
          <t>ENT</t>
        </is>
      </c>
      <c r="Q138" t="inlineStr">
        <is>
          <t>244-2026-01-01</t>
        </is>
      </c>
      <c r="R138" t="n">
        <v>0</v>
      </c>
      <c r="S138" t="n">
        <v>0</v>
      </c>
    </row>
    <row r="139">
      <c r="A139" t="n">
        <v>245</v>
      </c>
      <c r="B139" t="inlineStr">
        <is>
          <t>Permanencia Intersemestral</t>
        </is>
      </c>
      <c r="C139" t="inlineStr">
        <is>
          <t>Estratégico</t>
        </is>
      </c>
      <c r="D139" t="inlineStr">
        <is>
          <t>Permanencia</t>
        </is>
      </c>
      <c r="E139" t="inlineStr">
        <is>
          <t>Semestral</t>
        </is>
      </c>
      <c r="F139" t="inlineStr">
        <is>
          <t>Positivo</t>
        </is>
      </c>
      <c r="G139" s="137" t="n">
        <v>46023</v>
      </c>
      <c r="H139" t="inlineStr">
        <is>
          <t>Avance</t>
        </is>
      </c>
      <c r="I139" t="inlineStr">
        <is>
          <t>Avance</t>
        </is>
      </c>
      <c r="J139" t="inlineStr">
        <is>
          <t>Avance</t>
        </is>
      </c>
      <c r="K139" t="n">
        <v>86.09999999999999</v>
      </c>
      <c r="L139" t="n">
        <v>86.2</v>
      </c>
      <c r="M139" t="n">
        <v>1.00116144018583</v>
      </c>
      <c r="N139" t="n">
        <v>1.00116144018583</v>
      </c>
      <c r="O139" t="inlineStr">
        <is>
          <t>%</t>
        </is>
      </c>
      <c r="P139" t="inlineStr">
        <is>
          <t>%</t>
        </is>
      </c>
      <c r="Q139" t="inlineStr">
        <is>
          <t>245-2026-01-01</t>
        </is>
      </c>
      <c r="R139" t="n">
        <v>1</v>
      </c>
      <c r="S139" t="n">
        <v>1</v>
      </c>
    </row>
    <row r="140">
      <c r="A140" t="n">
        <v>246</v>
      </c>
      <c r="B140" t="inlineStr">
        <is>
          <t>Satisfacción del proceso de grados presencial</t>
        </is>
      </c>
      <c r="C140" t="inlineStr">
        <is>
          <t>Estratégico</t>
        </is>
      </c>
      <c r="D140" t="inlineStr">
        <is>
          <t>Registro y Control</t>
        </is>
      </c>
      <c r="E140" t="inlineStr">
        <is>
          <t>Semestral</t>
        </is>
      </c>
      <c r="F140" t="inlineStr">
        <is>
          <t>Positivo</t>
        </is>
      </c>
      <c r="G140" s="137" t="n">
        <v>45473</v>
      </c>
      <c r="H140" t="n">
        <v>2024</v>
      </c>
      <c r="I140" t="inlineStr">
        <is>
          <t>Junio</t>
        </is>
      </c>
      <c r="J140" t="inlineStr">
        <is>
          <t>2024-1</t>
        </is>
      </c>
      <c r="K140" t="n">
        <v>67.5</v>
      </c>
      <c r="L140" t="n">
        <v>92.5</v>
      </c>
      <c r="M140" t="n">
        <v>1.3</v>
      </c>
      <c r="N140" t="n">
        <v>1.37037037037037</v>
      </c>
      <c r="O140" t="inlineStr">
        <is>
          <t>%</t>
        </is>
      </c>
      <c r="P140" t="inlineStr">
        <is>
          <t>%</t>
        </is>
      </c>
      <c r="Q140" t="inlineStr">
        <is>
          <t>246-2024-06-30</t>
        </is>
      </c>
      <c r="R140" t="n">
        <v>0</v>
      </c>
      <c r="S140" t="n">
        <v>0</v>
      </c>
    </row>
    <row r="141">
      <c r="A141" t="n">
        <v>246</v>
      </c>
      <c r="B141" t="inlineStr">
        <is>
          <t>Satisfacción del proceso de grados presencial</t>
        </is>
      </c>
      <c r="C141" t="inlineStr">
        <is>
          <t>Estratégico</t>
        </is>
      </c>
      <c r="D141" t="inlineStr">
        <is>
          <t>Registro y Control</t>
        </is>
      </c>
      <c r="E141" t="inlineStr">
        <is>
          <t>Semestral</t>
        </is>
      </c>
      <c r="F141" t="inlineStr">
        <is>
          <t>Positivo</t>
        </is>
      </c>
      <c r="G141" s="137" t="n">
        <v>45838</v>
      </c>
      <c r="H141" t="n">
        <v>2025</v>
      </c>
      <c r="I141" t="inlineStr">
        <is>
          <t>Junio</t>
        </is>
      </c>
      <c r="J141" t="inlineStr">
        <is>
          <t>2025-1</t>
        </is>
      </c>
      <c r="K141" t="n">
        <v>90</v>
      </c>
      <c r="L141" t="n">
        <v>90.09999999999999</v>
      </c>
      <c r="M141" t="n">
        <v>1.001111111111111</v>
      </c>
      <c r="N141" t="n">
        <v>1.001111111111111</v>
      </c>
      <c r="O141" t="inlineStr">
        <is>
          <t>%</t>
        </is>
      </c>
      <c r="P141" t="inlineStr">
        <is>
          <t>%</t>
        </is>
      </c>
      <c r="Q141" t="inlineStr">
        <is>
          <t>246-2025-06-30</t>
        </is>
      </c>
      <c r="R141" t="n">
        <v>0</v>
      </c>
      <c r="S141" t="n">
        <v>0</v>
      </c>
    </row>
    <row r="142">
      <c r="A142" t="n">
        <v>248</v>
      </c>
      <c r="B142" t="inlineStr">
        <is>
          <t>Programas con reforzamiento curricular</t>
        </is>
      </c>
      <c r="C142" t="inlineStr">
        <is>
          <t>Estratégico</t>
        </is>
      </c>
      <c r="D142" t="inlineStr">
        <is>
          <t>Gestión, Evaluación e Innovación Curricular</t>
        </is>
      </c>
      <c r="E142" t="inlineStr">
        <is>
          <t>Semestral</t>
        </is>
      </c>
      <c r="F142" t="inlineStr">
        <is>
          <t>Positivo</t>
        </is>
      </c>
      <c r="G142" s="137" t="n">
        <v>46023</v>
      </c>
      <c r="H142" t="inlineStr">
        <is>
          <t>Avance</t>
        </is>
      </c>
      <c r="I142" t="inlineStr">
        <is>
          <t>Avance</t>
        </is>
      </c>
      <c r="J142" t="inlineStr">
        <is>
          <t>Avance</t>
        </is>
      </c>
      <c r="K142" t="n">
        <v>44</v>
      </c>
      <c r="L142" t="n">
        <v>44</v>
      </c>
      <c r="M142" t="n">
        <v>1</v>
      </c>
      <c r="N142" t="n">
        <v>1</v>
      </c>
      <c r="O142" t="inlineStr">
        <is>
          <t>ENT</t>
        </is>
      </c>
      <c r="P142" t="inlineStr">
        <is>
          <t>ENT</t>
        </is>
      </c>
      <c r="Q142" t="inlineStr">
        <is>
          <t>248-2026-01-01</t>
        </is>
      </c>
      <c r="R142" t="n">
        <v>0</v>
      </c>
      <c r="S142" t="n">
        <v>0</v>
      </c>
    </row>
    <row r="143">
      <c r="A143" t="n">
        <v>249</v>
      </c>
      <c r="B143" t="inlineStr">
        <is>
          <t>Programas con matriz de resultado de aprendizaje</t>
        </is>
      </c>
      <c r="C143" t="inlineStr">
        <is>
          <t>Estratégico</t>
        </is>
      </c>
      <c r="D143" t="inlineStr">
        <is>
          <t>Gestión, Evaluación e Innovación Curricular</t>
        </is>
      </c>
      <c r="E143" t="inlineStr">
        <is>
          <t>Semestral</t>
        </is>
      </c>
      <c r="F143" t="inlineStr">
        <is>
          <t>Positivo</t>
        </is>
      </c>
      <c r="G143" s="137" t="n">
        <v>46023</v>
      </c>
      <c r="H143" t="inlineStr">
        <is>
          <t>Avance</t>
        </is>
      </c>
      <c r="I143" t="inlineStr">
        <is>
          <t>Avance</t>
        </is>
      </c>
      <c r="J143" t="inlineStr">
        <is>
          <t>Avance</t>
        </is>
      </c>
      <c r="K143" t="n">
        <v>98</v>
      </c>
      <c r="L143" t="n">
        <v>98</v>
      </c>
      <c r="M143" t="n">
        <v>1</v>
      </c>
      <c r="N143" t="n">
        <v>1</v>
      </c>
      <c r="O143" t="inlineStr">
        <is>
          <t>ENT</t>
        </is>
      </c>
      <c r="P143" t="inlineStr">
        <is>
          <t>ENT</t>
        </is>
      </c>
      <c r="Q143" t="inlineStr">
        <is>
          <t>249-2026-01-01</t>
        </is>
      </c>
      <c r="R143" t="n">
        <v>0</v>
      </c>
      <c r="S143" t="n">
        <v>0</v>
      </c>
    </row>
    <row r="144">
      <c r="A144" t="n">
        <v>251</v>
      </c>
      <c r="B144" t="inlineStr">
        <is>
          <t>Subprocesos Con CMI Estructurado</t>
        </is>
      </c>
      <c r="C144" t="inlineStr">
        <is>
          <t>Estratégico</t>
        </is>
      </c>
      <c r="D144" t="inlineStr">
        <is>
          <t>Desempeño Institucional</t>
        </is>
      </c>
      <c r="E144" t="inlineStr">
        <is>
          <t>Trimestral</t>
        </is>
      </c>
      <c r="F144" t="inlineStr">
        <is>
          <t>Positivo</t>
        </is>
      </c>
      <c r="G144" s="137" t="n">
        <v>45473</v>
      </c>
      <c r="H144" t="n">
        <v>2024</v>
      </c>
      <c r="I144" t="inlineStr">
        <is>
          <t>Junio</t>
        </is>
      </c>
      <c r="J144" t="inlineStr">
        <is>
          <t>2024-1</t>
        </is>
      </c>
      <c r="K144" t="n">
        <v>100</v>
      </c>
      <c r="L144" t="n">
        <v>92.45</v>
      </c>
      <c r="M144" t="n">
        <v>0.9245</v>
      </c>
      <c r="N144" t="n">
        <v>0.9245</v>
      </c>
      <c r="O144" t="inlineStr">
        <is>
          <t>%</t>
        </is>
      </c>
      <c r="P144" t="inlineStr">
        <is>
          <t>%</t>
        </is>
      </c>
      <c r="Q144" t="inlineStr">
        <is>
          <t>251-2024-06-30</t>
        </is>
      </c>
      <c r="R144" t="n">
        <v>0</v>
      </c>
      <c r="S144" t="n">
        <v>0</v>
      </c>
    </row>
    <row r="145">
      <c r="A145" t="n">
        <v>251</v>
      </c>
      <c r="B145" t="inlineStr">
        <is>
          <t>Subprocesos Con indicadores definidos</t>
        </is>
      </c>
      <c r="C145" t="inlineStr">
        <is>
          <t>Estratégico</t>
        </is>
      </c>
      <c r="D145" t="inlineStr">
        <is>
          <t>Desempeño Institucional</t>
        </is>
      </c>
      <c r="E145" t="inlineStr">
        <is>
          <t>Trimestral</t>
        </is>
      </c>
      <c r="F145" t="inlineStr">
        <is>
          <t>Positivo</t>
        </is>
      </c>
      <c r="G145" s="137" t="n">
        <v>45838</v>
      </c>
      <c r="H145" t="n">
        <v>2025</v>
      </c>
      <c r="I145" t="inlineStr">
        <is>
          <t>Junio</t>
        </is>
      </c>
      <c r="J145" t="inlineStr">
        <is>
          <t>2025-1</t>
        </is>
      </c>
      <c r="K145" t="n">
        <v>100</v>
      </c>
      <c r="L145" t="n">
        <v>82.34999999999999</v>
      </c>
      <c r="M145" t="n">
        <v>0.8234999999999999</v>
      </c>
      <c r="N145" t="n">
        <v>0.8234999999999999</v>
      </c>
      <c r="O145" t="inlineStr">
        <is>
          <t>%</t>
        </is>
      </c>
      <c r="P145" t="inlineStr">
        <is>
          <t>%</t>
        </is>
      </c>
      <c r="Q145" t="inlineStr">
        <is>
          <t>251-2025-06-30</t>
        </is>
      </c>
      <c r="R145" t="n">
        <v>0</v>
      </c>
      <c r="S145" t="n">
        <v>0</v>
      </c>
    </row>
    <row r="146">
      <c r="A146" t="n">
        <v>252</v>
      </c>
      <c r="B146" t="inlineStr">
        <is>
          <t>Tasa de Permanencia Intersemestral de Estudiantes Ingresantes</t>
        </is>
      </c>
      <c r="C146" t="inlineStr">
        <is>
          <t>Estratégico</t>
        </is>
      </c>
      <c r="D146" t="inlineStr">
        <is>
          <t>Permanencia</t>
        </is>
      </c>
      <c r="E146" t="inlineStr">
        <is>
          <t>Semestral</t>
        </is>
      </c>
      <c r="F146" t="inlineStr">
        <is>
          <t>Positivo</t>
        </is>
      </c>
      <c r="G146" s="137" t="n">
        <v>45838</v>
      </c>
      <c r="H146" t="n">
        <v>2025</v>
      </c>
      <c r="I146" t="inlineStr">
        <is>
          <t>Junio</t>
        </is>
      </c>
      <c r="J146" t="inlineStr">
        <is>
          <t>2025-1</t>
        </is>
      </c>
      <c r="K146" t="n">
        <v>71.59999999999999</v>
      </c>
      <c r="L146" t="n">
        <v>71.3</v>
      </c>
      <c r="M146" t="n">
        <v>0.9958100558659219</v>
      </c>
      <c r="N146" t="n">
        <v>0.9958100558659219</v>
      </c>
      <c r="O146" t="inlineStr">
        <is>
          <t>%</t>
        </is>
      </c>
      <c r="P146" t="inlineStr">
        <is>
          <t>%</t>
        </is>
      </c>
      <c r="Q146" t="inlineStr">
        <is>
          <t>252-2025-06-30</t>
        </is>
      </c>
      <c r="R146" t="n">
        <v>1</v>
      </c>
      <c r="S146" t="n">
        <v>1</v>
      </c>
    </row>
    <row r="147">
      <c r="A147" t="n">
        <v>254</v>
      </c>
      <c r="B147" t="inlineStr">
        <is>
          <t>Áreas con reportes de plan de retos</t>
        </is>
      </c>
      <c r="C147" t="inlineStr">
        <is>
          <t>Estratégico</t>
        </is>
      </c>
      <c r="D147" t="inlineStr">
        <is>
          <t>Planeación Estratégica</t>
        </is>
      </c>
      <c r="E147" t="inlineStr">
        <is>
          <t>Trimestral</t>
        </is>
      </c>
      <c r="F147" t="inlineStr">
        <is>
          <t>Positivo</t>
        </is>
      </c>
      <c r="G147" s="137" t="n">
        <v>45838</v>
      </c>
      <c r="H147" t="n">
        <v>2025</v>
      </c>
      <c r="I147" t="inlineStr">
        <is>
          <t>Junio</t>
        </is>
      </c>
      <c r="J147" t="inlineStr">
        <is>
          <t>2025-1</t>
        </is>
      </c>
      <c r="K147" t="n">
        <v>84</v>
      </c>
      <c r="L147" t="n">
        <v>84</v>
      </c>
      <c r="M147" t="n">
        <v>1</v>
      </c>
      <c r="N147" t="n">
        <v>1</v>
      </c>
      <c r="O147" t="inlineStr">
        <is>
          <t>ENT</t>
        </is>
      </c>
      <c r="P147" t="inlineStr">
        <is>
          <t>ENT</t>
        </is>
      </c>
      <c r="Q147" t="inlineStr">
        <is>
          <t>254-2025-06-30</t>
        </is>
      </c>
      <c r="R147" t="n">
        <v>0</v>
      </c>
      <c r="S147" t="n">
        <v>0</v>
      </c>
    </row>
    <row r="148">
      <c r="A148" t="n">
        <v>256</v>
      </c>
      <c r="B148" t="inlineStr">
        <is>
          <t>Publicaciones editadas por la editorial</t>
        </is>
      </c>
      <c r="C148" t="inlineStr">
        <is>
          <t>Estratégico</t>
        </is>
      </c>
      <c r="D148" t="inlineStr">
        <is>
          <t>Editorial y Publicaciones</t>
        </is>
      </c>
      <c r="E148" t="inlineStr">
        <is>
          <t>Semestral</t>
        </is>
      </c>
      <c r="F148" t="inlineStr">
        <is>
          <t>Positivo</t>
        </is>
      </c>
      <c r="G148" s="137" t="n">
        <v>45838</v>
      </c>
      <c r="H148" t="n">
        <v>2025</v>
      </c>
      <c r="I148" t="inlineStr">
        <is>
          <t>Junio</t>
        </is>
      </c>
      <c r="J148" t="inlineStr">
        <is>
          <t>2025-1</t>
        </is>
      </c>
      <c r="K148" t="n">
        <v>17</v>
      </c>
      <c r="L148" t="n">
        <v>17</v>
      </c>
      <c r="M148" t="n">
        <v>1</v>
      </c>
      <c r="N148" t="n">
        <v>1</v>
      </c>
      <c r="O148" t="inlineStr">
        <is>
          <t>ENT</t>
        </is>
      </c>
      <c r="P148" t="inlineStr">
        <is>
          <t>ENT</t>
        </is>
      </c>
      <c r="Q148" t="inlineStr">
        <is>
          <t>256-2025-06-30</t>
        </is>
      </c>
      <c r="R148" t="n">
        <v>0</v>
      </c>
      <c r="S148" t="n">
        <v>0</v>
      </c>
    </row>
    <row r="149">
      <c r="A149" t="n">
        <v>259</v>
      </c>
      <c r="B149" t="inlineStr">
        <is>
          <t>Subprocesos con indicadores reportados oportunamente</t>
        </is>
      </c>
      <c r="C149" t="inlineStr">
        <is>
          <t>Operativo</t>
        </is>
      </c>
      <c r="D149" t="inlineStr">
        <is>
          <t>Desempeño Institucional</t>
        </is>
      </c>
      <c r="E149" t="inlineStr">
        <is>
          <t>Trimestral</t>
        </is>
      </c>
      <c r="F149" t="inlineStr">
        <is>
          <t>Positivo</t>
        </is>
      </c>
      <c r="G149" s="137" t="n">
        <v>45473</v>
      </c>
      <c r="H149" t="n">
        <v>2024</v>
      </c>
      <c r="I149" t="inlineStr">
        <is>
          <t>Junio</t>
        </is>
      </c>
      <c r="J149" t="inlineStr">
        <is>
          <t>2024-1</t>
        </is>
      </c>
      <c r="K149" t="n">
        <v>90</v>
      </c>
      <c r="L149" t="n">
        <v>34.69</v>
      </c>
      <c r="M149" t="n">
        <v>0.3854444444444444</v>
      </c>
      <c r="N149" t="n">
        <v>0.3854444444444444</v>
      </c>
      <c r="O149" t="inlineStr">
        <is>
          <t>%</t>
        </is>
      </c>
      <c r="P149" t="inlineStr">
        <is>
          <t>%</t>
        </is>
      </c>
      <c r="Q149" t="inlineStr">
        <is>
          <t>259-2024-06-30</t>
        </is>
      </c>
      <c r="R149" t="n">
        <v>0</v>
      </c>
      <c r="S149" t="n">
        <v>0</v>
      </c>
    </row>
    <row r="150">
      <c r="A150" t="n">
        <v>260</v>
      </c>
      <c r="B150" t="inlineStr">
        <is>
          <t>CES- Costumer Effort Score del proceso de Rematrícula</t>
        </is>
      </c>
      <c r="C150" t="inlineStr">
        <is>
          <t>Estratégico</t>
        </is>
      </c>
      <c r="D150" t="inlineStr">
        <is>
          <t>Rematrícula</t>
        </is>
      </c>
      <c r="E150" t="inlineStr">
        <is>
          <t>Semestral</t>
        </is>
      </c>
      <c r="F150" t="inlineStr">
        <is>
          <t>Negativo</t>
        </is>
      </c>
      <c r="G150" s="137" t="n">
        <v>45473</v>
      </c>
      <c r="H150" t="n">
        <v>2024</v>
      </c>
      <c r="I150" t="inlineStr">
        <is>
          <t>Junio</t>
        </is>
      </c>
      <c r="J150" t="inlineStr">
        <is>
          <t>2024-1</t>
        </is>
      </c>
      <c r="K150" t="n">
        <v>2.8</v>
      </c>
      <c r="L150" t="n">
        <v>2.51</v>
      </c>
      <c r="M150" t="n">
        <v>1.115537848605578</v>
      </c>
      <c r="N150" t="n">
        <v>1.115537848605578</v>
      </c>
      <c r="O150" t="inlineStr">
        <is>
          <t>DEC</t>
        </is>
      </c>
      <c r="P150" t="inlineStr">
        <is>
          <t>DEC</t>
        </is>
      </c>
      <c r="Q150" t="inlineStr">
        <is>
          <t>260-2024-06-30</t>
        </is>
      </c>
      <c r="R150" t="n">
        <v>1</v>
      </c>
      <c r="S150" t="n">
        <v>1</v>
      </c>
    </row>
    <row r="151">
      <c r="A151" t="n">
        <v>260</v>
      </c>
      <c r="B151" t="inlineStr">
        <is>
          <t>CES- Costumer Effort Score del proceso de Rematrícula</t>
        </is>
      </c>
      <c r="C151" t="inlineStr">
        <is>
          <t>Estratégico</t>
        </is>
      </c>
      <c r="D151" t="inlineStr">
        <is>
          <t>Rematrícula</t>
        </is>
      </c>
      <c r="E151" t="inlineStr">
        <is>
          <t>Semestral</t>
        </is>
      </c>
      <c r="F151" t="inlineStr">
        <is>
          <t>Negativo</t>
        </is>
      </c>
      <c r="G151" s="137" t="n">
        <v>45838</v>
      </c>
      <c r="H151" t="n">
        <v>2025</v>
      </c>
      <c r="I151" t="inlineStr">
        <is>
          <t>Junio</t>
        </is>
      </c>
      <c r="J151" t="inlineStr">
        <is>
          <t>2025-1</t>
        </is>
      </c>
      <c r="K151" t="n">
        <v>2.2</v>
      </c>
      <c r="L151" t="n">
        <v>1.9</v>
      </c>
      <c r="M151" t="n">
        <v>1.157894736842105</v>
      </c>
      <c r="N151" t="n">
        <v>1.157894736842105</v>
      </c>
      <c r="O151" t="inlineStr">
        <is>
          <t>DEC</t>
        </is>
      </c>
      <c r="P151" t="inlineStr">
        <is>
          <t>DEC</t>
        </is>
      </c>
      <c r="Q151" t="inlineStr">
        <is>
          <t>260-2025-06-30</t>
        </is>
      </c>
      <c r="R151" t="n">
        <v>1</v>
      </c>
      <c r="S151" t="n">
        <v>1</v>
      </c>
    </row>
    <row r="152">
      <c r="A152" t="n">
        <v>261</v>
      </c>
      <c r="B152" t="inlineStr">
        <is>
          <t>CES- Costumer Effort Score del proceso de Saber Pro</t>
        </is>
      </c>
      <c r="C152" t="inlineStr">
        <is>
          <t>Estratégico</t>
        </is>
      </c>
      <c r="D152" t="inlineStr">
        <is>
          <t>Servicio</t>
        </is>
      </c>
      <c r="E152" t="inlineStr">
        <is>
          <t>Semestral</t>
        </is>
      </c>
      <c r="F152" t="inlineStr">
        <is>
          <t>Negativo</t>
        </is>
      </c>
      <c r="G152" s="137" t="n">
        <v>45473</v>
      </c>
      <c r="H152" t="n">
        <v>2024</v>
      </c>
      <c r="I152" t="inlineStr">
        <is>
          <t>Junio</t>
        </is>
      </c>
      <c r="J152" t="inlineStr">
        <is>
          <t>2024-1</t>
        </is>
      </c>
      <c r="K152" t="n">
        <v>3</v>
      </c>
      <c r="L152" t="n">
        <v>2.2</v>
      </c>
      <c r="M152" t="n">
        <v>1.3</v>
      </c>
      <c r="N152" t="n">
        <v>1.363636363636364</v>
      </c>
      <c r="O152" t="inlineStr">
        <is>
          <t>ENT</t>
        </is>
      </c>
      <c r="P152" t="inlineStr">
        <is>
          <t>DEC</t>
        </is>
      </c>
      <c r="Q152" t="inlineStr">
        <is>
          <t>261-2024-06-30</t>
        </is>
      </c>
      <c r="R152" t="n">
        <v>1</v>
      </c>
      <c r="S152" t="n">
        <v>1</v>
      </c>
    </row>
    <row r="153">
      <c r="A153" t="n">
        <v>261</v>
      </c>
      <c r="B153" t="inlineStr">
        <is>
          <t>CES- Costumer Effort Score del proceso de Saber Pro</t>
        </is>
      </c>
      <c r="C153" t="inlineStr">
        <is>
          <t>Estratégico</t>
        </is>
      </c>
      <c r="D153" t="inlineStr">
        <is>
          <t>Servicio</t>
        </is>
      </c>
      <c r="E153" t="inlineStr">
        <is>
          <t>Semestral</t>
        </is>
      </c>
      <c r="F153" t="inlineStr">
        <is>
          <t>Negativo</t>
        </is>
      </c>
      <c r="G153" s="137" t="n">
        <v>45838</v>
      </c>
      <c r="H153" t="n">
        <v>2025</v>
      </c>
      <c r="I153" t="inlineStr">
        <is>
          <t>Junio</t>
        </is>
      </c>
      <c r="J153" t="inlineStr">
        <is>
          <t>2025-1</t>
        </is>
      </c>
      <c r="K153" t="n">
        <v>2.2</v>
      </c>
      <c r="L153" t="n">
        <v>2.3</v>
      </c>
      <c r="M153" t="n">
        <v>0.9565217391304349</v>
      </c>
      <c r="N153" t="n">
        <v>0.9565217391304349</v>
      </c>
      <c r="O153" t="inlineStr">
        <is>
          <t>ENT</t>
        </is>
      </c>
      <c r="P153" t="inlineStr">
        <is>
          <t>DEC</t>
        </is>
      </c>
      <c r="Q153" t="inlineStr">
        <is>
          <t>261-2025-06-30</t>
        </is>
      </c>
      <c r="R153" t="n">
        <v>1</v>
      </c>
      <c r="S153" t="n">
        <v>1</v>
      </c>
    </row>
    <row r="154">
      <c r="A154" t="n">
        <v>262</v>
      </c>
      <c r="B154" t="inlineStr">
        <is>
          <t>Reducción de número de sentencias condenatorias en contra del Poli</t>
        </is>
      </c>
      <c r="C154" t="inlineStr">
        <is>
          <t>Estratégico</t>
        </is>
      </c>
      <c r="D154" t="inlineStr">
        <is>
          <t>GESTIÓN JURÍDICA Y NORMATIVA</t>
        </is>
      </c>
      <c r="E154" t="inlineStr">
        <is>
          <t>Semestral</t>
        </is>
      </c>
      <c r="F154" t="inlineStr">
        <is>
          <t>Negativo</t>
        </is>
      </c>
      <c r="G154" s="137" t="n">
        <v>45473</v>
      </c>
      <c r="H154" t="n">
        <v>2024</v>
      </c>
      <c r="I154" t="inlineStr">
        <is>
          <t>Junio</t>
        </is>
      </c>
      <c r="J154" t="inlineStr">
        <is>
          <t>2024-1</t>
        </is>
      </c>
      <c r="K154" t="n">
        <v>20</v>
      </c>
      <c r="L154" t="n">
        <v>0</v>
      </c>
      <c r="M154" t="n">
        <v>1</v>
      </c>
      <c r="N154" t="n">
        <v>1</v>
      </c>
      <c r="O154" t="inlineStr">
        <is>
          <t>%</t>
        </is>
      </c>
      <c r="P154" t="inlineStr">
        <is>
          <t>%</t>
        </is>
      </c>
      <c r="Q154" t="inlineStr">
        <is>
          <t>262-2024-06-30</t>
        </is>
      </c>
      <c r="R154" t="n">
        <v>0</v>
      </c>
      <c r="S154" t="n">
        <v>0</v>
      </c>
    </row>
    <row r="155">
      <c r="A155" t="n">
        <v>262</v>
      </c>
      <c r="B155" t="inlineStr">
        <is>
          <t>Reducción de número de sentencias condenatorias en contra del Poli</t>
        </is>
      </c>
      <c r="C155" t="inlineStr">
        <is>
          <t>Estratégico</t>
        </is>
      </c>
      <c r="D155" t="inlineStr">
        <is>
          <t>GESTIÓN JURÍDICA Y NORMATIVA</t>
        </is>
      </c>
      <c r="E155" t="inlineStr">
        <is>
          <t>Semestral</t>
        </is>
      </c>
      <c r="F155" t="inlineStr">
        <is>
          <t>Negativo</t>
        </is>
      </c>
      <c r="G155" s="137" t="n">
        <v>45838</v>
      </c>
      <c r="H155" t="n">
        <v>2025</v>
      </c>
      <c r="I155" t="inlineStr">
        <is>
          <t>Junio</t>
        </is>
      </c>
      <c r="J155" t="inlineStr">
        <is>
          <t>2025-1</t>
        </is>
      </c>
      <c r="K155" t="n">
        <v>10</v>
      </c>
      <c r="L155" t="n">
        <v>0</v>
      </c>
      <c r="M155" t="n">
        <v>1</v>
      </c>
      <c r="N155" t="n">
        <v>1</v>
      </c>
      <c r="O155" t="inlineStr">
        <is>
          <t>%</t>
        </is>
      </c>
      <c r="P155" t="inlineStr">
        <is>
          <t>%</t>
        </is>
      </c>
      <c r="Q155" t="inlineStr">
        <is>
          <t>262-2025-06-30</t>
        </is>
      </c>
      <c r="R155" t="n">
        <v>0</v>
      </c>
      <c r="S155" t="n">
        <v>0</v>
      </c>
    </row>
    <row r="156">
      <c r="A156" t="n">
        <v>263</v>
      </c>
      <c r="B156" t="inlineStr">
        <is>
          <t>Oportunidad de respuesta de PQRS</t>
        </is>
      </c>
      <c r="C156" t="inlineStr">
        <is>
          <t>Estratégico</t>
        </is>
      </c>
      <c r="D156" t="inlineStr">
        <is>
          <t>GESTIÓN JURÍDICA Y NORMATIVA</t>
        </is>
      </c>
      <c r="E156" t="inlineStr">
        <is>
          <t>Trimestral</t>
        </is>
      </c>
      <c r="F156" t="inlineStr">
        <is>
          <t>Positivo</t>
        </is>
      </c>
      <c r="G156" s="137" t="n">
        <v>45473</v>
      </c>
      <c r="H156" t="n">
        <v>2024</v>
      </c>
      <c r="I156" t="inlineStr">
        <is>
          <t>Junio</t>
        </is>
      </c>
      <c r="J156" t="inlineStr">
        <is>
          <t>2024-1</t>
        </is>
      </c>
      <c r="K156" t="n">
        <v>100</v>
      </c>
      <c r="L156" t="n">
        <v>100</v>
      </c>
      <c r="M156" t="n">
        <v>1</v>
      </c>
      <c r="N156" t="n">
        <v>1</v>
      </c>
      <c r="O156" t="inlineStr">
        <is>
          <t>%</t>
        </is>
      </c>
      <c r="P156" t="inlineStr">
        <is>
          <t>%</t>
        </is>
      </c>
      <c r="Q156" t="inlineStr">
        <is>
          <t>263-2024-06-30</t>
        </is>
      </c>
      <c r="R156" t="n">
        <v>0</v>
      </c>
      <c r="S156" t="n">
        <v>0</v>
      </c>
    </row>
    <row r="157">
      <c r="A157" t="n">
        <v>263</v>
      </c>
      <c r="B157" t="inlineStr">
        <is>
          <t>Oportunidad de respuesta de PQRS</t>
        </is>
      </c>
      <c r="C157" t="inlineStr">
        <is>
          <t>Estratégico</t>
        </is>
      </c>
      <c r="D157" t="inlineStr">
        <is>
          <t>GESTIÓN JURÍDICA Y NORMATIVA</t>
        </is>
      </c>
      <c r="E157" t="inlineStr">
        <is>
          <t>Trimestral</t>
        </is>
      </c>
      <c r="F157" t="inlineStr">
        <is>
          <t>Positivo</t>
        </is>
      </c>
      <c r="G157" s="137" t="n">
        <v>45838</v>
      </c>
      <c r="H157" t="n">
        <v>2025</v>
      </c>
      <c r="I157" t="inlineStr">
        <is>
          <t>Junio</t>
        </is>
      </c>
      <c r="J157" t="inlineStr">
        <is>
          <t>2025-1</t>
        </is>
      </c>
      <c r="K157" t="n">
        <v>100</v>
      </c>
      <c r="L157" t="n">
        <v>100</v>
      </c>
      <c r="M157" t="n">
        <v>1</v>
      </c>
      <c r="N157" t="n">
        <v>1</v>
      </c>
      <c r="O157" t="inlineStr">
        <is>
          <t>%</t>
        </is>
      </c>
      <c r="P157" t="inlineStr">
        <is>
          <t>%</t>
        </is>
      </c>
      <c r="Q157" t="inlineStr">
        <is>
          <t>263-2025-06-30</t>
        </is>
      </c>
      <c r="R157" t="n">
        <v>0</v>
      </c>
      <c r="S157" t="n">
        <v>0</v>
      </c>
    </row>
    <row r="158">
      <c r="A158" t="n">
        <v>264</v>
      </c>
      <c r="B158" t="inlineStr">
        <is>
          <t>Eficiencia Emisión De Conceptos Jurídicos (Educación)</t>
        </is>
      </c>
      <c r="C158" t="inlineStr">
        <is>
          <t>Estratégico</t>
        </is>
      </c>
      <c r="D158" t="inlineStr">
        <is>
          <t>GESTIÓN JURÍDICA Y NORMATIVA</t>
        </is>
      </c>
      <c r="E158" t="inlineStr">
        <is>
          <t>Semestral</t>
        </is>
      </c>
      <c r="F158" t="inlineStr">
        <is>
          <t>Positivo</t>
        </is>
      </c>
      <c r="G158" s="137" t="n">
        <v>45473</v>
      </c>
      <c r="H158" t="n">
        <v>2024</v>
      </c>
      <c r="I158" t="inlineStr">
        <is>
          <t>Junio</t>
        </is>
      </c>
      <c r="J158" t="inlineStr">
        <is>
          <t>2024-1</t>
        </is>
      </c>
      <c r="K158" t="n">
        <v>100</v>
      </c>
      <c r="L158" t="n">
        <v>100</v>
      </c>
      <c r="M158" t="n">
        <v>1</v>
      </c>
      <c r="N158" t="n">
        <v>1</v>
      </c>
      <c r="O158" t="inlineStr">
        <is>
          <t>%</t>
        </is>
      </c>
      <c r="P158" t="inlineStr">
        <is>
          <t>%</t>
        </is>
      </c>
      <c r="Q158" t="inlineStr">
        <is>
          <t>264-2024-06-30</t>
        </is>
      </c>
      <c r="R158" t="n">
        <v>0</v>
      </c>
      <c r="S158" t="n">
        <v>0</v>
      </c>
    </row>
    <row r="159">
      <c r="A159" t="n">
        <v>265</v>
      </c>
      <c r="B159" t="inlineStr">
        <is>
          <t>Eficiencia Emisión De Conceptos Jurídicos (Jurídicos)</t>
        </is>
      </c>
      <c r="C159" t="inlineStr">
        <is>
          <t>Estratégico</t>
        </is>
      </c>
      <c r="D159" t="inlineStr">
        <is>
          <t>GESTIÓN JURÍDICA Y NORMATIVA</t>
        </is>
      </c>
      <c r="E159" t="inlineStr">
        <is>
          <t>Semestral</t>
        </is>
      </c>
      <c r="F159" t="inlineStr">
        <is>
          <t>Positivo</t>
        </is>
      </c>
      <c r="G159" s="137" t="n">
        <v>45473</v>
      </c>
      <c r="H159" t="n">
        <v>2024</v>
      </c>
      <c r="I159" t="inlineStr">
        <is>
          <t>Junio</t>
        </is>
      </c>
      <c r="J159" t="inlineStr">
        <is>
          <t>2024-1</t>
        </is>
      </c>
      <c r="K159" t="n">
        <v>95</v>
      </c>
      <c r="L159" t="n">
        <v>100</v>
      </c>
      <c r="M159" t="n">
        <v>1.052631578947368</v>
      </c>
      <c r="N159" t="n">
        <v>1.052631578947368</v>
      </c>
      <c r="O159" t="inlineStr">
        <is>
          <t>%</t>
        </is>
      </c>
      <c r="P159" t="inlineStr">
        <is>
          <t>%</t>
        </is>
      </c>
      <c r="Q159" t="inlineStr">
        <is>
          <t>265-2024-06-30</t>
        </is>
      </c>
      <c r="R159" t="n">
        <v>0</v>
      </c>
      <c r="S159" t="n">
        <v>0</v>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s="137" t="n">
        <v>45838</v>
      </c>
      <c r="H160" t="n">
        <v>2025</v>
      </c>
      <c r="I160" t="inlineStr">
        <is>
          <t>Junio</t>
        </is>
      </c>
      <c r="J160" t="inlineStr">
        <is>
          <t>2025-1</t>
        </is>
      </c>
      <c r="K160" t="n">
        <v>95</v>
      </c>
      <c r="L160" t="n">
        <v>100</v>
      </c>
      <c r="M160" t="n">
        <v>1.052631578947368</v>
      </c>
      <c r="N160" t="n">
        <v>1.052631578947368</v>
      </c>
      <c r="O160" t="inlineStr">
        <is>
          <t>%</t>
        </is>
      </c>
      <c r="P160" t="inlineStr">
        <is>
          <t>%</t>
        </is>
      </c>
      <c r="Q160" t="inlineStr">
        <is>
          <t>265-2025-06-30</t>
        </is>
      </c>
      <c r="R160" t="n">
        <v>0</v>
      </c>
      <c r="S160" t="n">
        <v>0</v>
      </c>
    </row>
    <row r="161">
      <c r="A161" t="n">
        <v>266</v>
      </c>
      <c r="B161" t="inlineStr">
        <is>
          <t>Oportunidad en la elaboración de contratos</t>
        </is>
      </c>
      <c r="C161" t="inlineStr">
        <is>
          <t>Estratégico</t>
        </is>
      </c>
      <c r="D161" t="inlineStr">
        <is>
          <t>GESTIÓN JURÍDICA Y NORMATIVA</t>
        </is>
      </c>
      <c r="E161" t="inlineStr">
        <is>
          <t>Semestral</t>
        </is>
      </c>
      <c r="F161" t="inlineStr">
        <is>
          <t>Positivo</t>
        </is>
      </c>
      <c r="G161" s="137" t="n">
        <v>45473</v>
      </c>
      <c r="H161" t="n">
        <v>2024</v>
      </c>
      <c r="I161" t="inlineStr">
        <is>
          <t>Junio</t>
        </is>
      </c>
      <c r="J161" t="inlineStr">
        <is>
          <t>2024-1</t>
        </is>
      </c>
      <c r="K161" t="n">
        <v>95</v>
      </c>
      <c r="L161" t="n">
        <v>95.02</v>
      </c>
      <c r="M161" t="n">
        <v>1.000210526315789</v>
      </c>
      <c r="N161" t="n">
        <v>1.000210526315789</v>
      </c>
      <c r="O161" t="inlineStr">
        <is>
          <t>%</t>
        </is>
      </c>
      <c r="P161" t="inlineStr">
        <is>
          <t>%</t>
        </is>
      </c>
      <c r="Q161" t="inlineStr">
        <is>
          <t>266-2024-06-30</t>
        </is>
      </c>
      <c r="R161" t="n">
        <v>0</v>
      </c>
      <c r="S161" t="n">
        <v>0</v>
      </c>
    </row>
    <row r="162">
      <c r="A162" t="n">
        <v>266</v>
      </c>
      <c r="B162" t="inlineStr">
        <is>
          <t>Oportunidad en la elaboración de contratos</t>
        </is>
      </c>
      <c r="C162" t="inlineStr">
        <is>
          <t>Estratégico</t>
        </is>
      </c>
      <c r="D162" t="inlineStr">
        <is>
          <t>GESTIÓN JURÍDICA Y NORMATIVA</t>
        </is>
      </c>
      <c r="E162" t="inlineStr">
        <is>
          <t>Trimestral</t>
        </is>
      </c>
      <c r="F162" t="inlineStr">
        <is>
          <t>Positivo</t>
        </is>
      </c>
      <c r="G162" s="137" t="n">
        <v>45838</v>
      </c>
      <c r="H162" t="n">
        <v>2025</v>
      </c>
      <c r="I162" t="inlineStr">
        <is>
          <t>Junio</t>
        </is>
      </c>
      <c r="J162" t="inlineStr">
        <is>
          <t>2025-1</t>
        </is>
      </c>
      <c r="K162" t="n">
        <v>95</v>
      </c>
      <c r="L162" t="n">
        <v>53.15</v>
      </c>
      <c r="M162" t="n">
        <v>0.5594736842105263</v>
      </c>
      <c r="N162" t="n">
        <v>0.5594736842105263</v>
      </c>
      <c r="O162" t="inlineStr">
        <is>
          <t>%</t>
        </is>
      </c>
      <c r="P162" t="inlineStr">
        <is>
          <t>%</t>
        </is>
      </c>
      <c r="Q162" t="inlineStr">
        <is>
          <t>266-2025-06-30</t>
        </is>
      </c>
      <c r="R162" t="n">
        <v>0</v>
      </c>
      <c r="S162" t="n">
        <v>0</v>
      </c>
    </row>
    <row r="163">
      <c r="A163" t="n">
        <v>268</v>
      </c>
      <c r="B163" t="inlineStr">
        <is>
          <t>Cantidad de usuarios</t>
        </is>
      </c>
      <c r="C163" t="inlineStr">
        <is>
          <t>Estratégico</t>
        </is>
      </c>
      <c r="D163" t="inlineStr">
        <is>
          <t>Centro de Medios Audiovisuales</t>
        </is>
      </c>
      <c r="E163" t="inlineStr">
        <is>
          <t>Semestral</t>
        </is>
      </c>
      <c r="F163" t="inlineStr">
        <is>
          <t>Positivo</t>
        </is>
      </c>
      <c r="G163" s="137" t="n">
        <v>45473</v>
      </c>
      <c r="H163" t="n">
        <v>2024</v>
      </c>
      <c r="I163" t="inlineStr">
        <is>
          <t>Junio</t>
        </is>
      </c>
      <c r="J163" t="inlineStr">
        <is>
          <t>2024-1</t>
        </is>
      </c>
      <c r="K163" t="n">
        <v>0</v>
      </c>
      <c r="L163" t="n">
        <v>760</v>
      </c>
      <c r="O163" t="n">
        <v>0</v>
      </c>
      <c r="P163" t="inlineStr">
        <is>
          <t>ENT</t>
        </is>
      </c>
      <c r="Q163" t="inlineStr">
        <is>
          <t>268-2024-06-30</t>
        </is>
      </c>
      <c r="R163" t="n">
        <v>0</v>
      </c>
      <c r="S163" t="n">
        <v>0</v>
      </c>
    </row>
    <row r="164">
      <c r="A164" t="n">
        <v>268</v>
      </c>
      <c r="B164" t="inlineStr">
        <is>
          <t>Cantidad de usuarios</t>
        </is>
      </c>
      <c r="C164" t="inlineStr">
        <is>
          <t>Estratégico</t>
        </is>
      </c>
      <c r="D164" t="inlineStr">
        <is>
          <t>Centro de Medios Audiovisuales</t>
        </is>
      </c>
      <c r="E164" t="inlineStr">
        <is>
          <t>Semestral</t>
        </is>
      </c>
      <c r="F164" t="inlineStr">
        <is>
          <t>Positivo</t>
        </is>
      </c>
      <c r="G164" s="137" t="n">
        <v>45838</v>
      </c>
      <c r="H164" t="n">
        <v>2025</v>
      </c>
      <c r="I164" t="inlineStr">
        <is>
          <t>Junio</t>
        </is>
      </c>
      <c r="J164" t="inlineStr">
        <is>
          <t>2025-1</t>
        </is>
      </c>
      <c r="L164" t="n">
        <v>765</v>
      </c>
      <c r="O164" t="inlineStr">
        <is>
          <t>%</t>
        </is>
      </c>
      <c r="P164" t="inlineStr">
        <is>
          <t>ENT</t>
        </is>
      </c>
      <c r="Q164" t="inlineStr">
        <is>
          <t>268-2025-06-30</t>
        </is>
      </c>
      <c r="R164" t="n">
        <v>0</v>
      </c>
      <c r="S164" t="n">
        <v>0</v>
      </c>
    </row>
    <row r="165">
      <c r="A165" t="n">
        <v>269</v>
      </c>
      <c r="B165" t="inlineStr">
        <is>
          <t>N de personas promedio por evento</t>
        </is>
      </c>
      <c r="C165" t="inlineStr">
        <is>
          <t>Operativo</t>
        </is>
      </c>
      <c r="D165" t="inlineStr">
        <is>
          <t>Centro de Medios Audiovisuales</t>
        </is>
      </c>
      <c r="E165" t="inlineStr">
        <is>
          <t>Semestral</t>
        </is>
      </c>
      <c r="F165" t="inlineStr">
        <is>
          <t>Positivo</t>
        </is>
      </c>
      <c r="G165" s="137" t="n">
        <v>45473</v>
      </c>
      <c r="H165" t="n">
        <v>2024</v>
      </c>
      <c r="I165" t="inlineStr">
        <is>
          <t>Junio</t>
        </is>
      </c>
      <c r="J165" t="inlineStr">
        <is>
          <t>2024-1</t>
        </is>
      </c>
      <c r="K165" t="n">
        <v>0</v>
      </c>
      <c r="L165" t="n">
        <v>3</v>
      </c>
      <c r="O165" t="inlineStr">
        <is>
          <t>DEC</t>
        </is>
      </c>
      <c r="P165" t="inlineStr">
        <is>
          <t>DEC</t>
        </is>
      </c>
      <c r="Q165" t="inlineStr">
        <is>
          <t>269-2024-06-30</t>
        </is>
      </c>
      <c r="R165" t="n">
        <v>2</v>
      </c>
      <c r="S165" t="n">
        <v>2</v>
      </c>
    </row>
    <row r="166">
      <c r="A166" t="n">
        <v>270</v>
      </c>
      <c r="B166" t="inlineStr">
        <is>
          <t>N de horas promedio por evento</t>
        </is>
      </c>
      <c r="C166" t="inlineStr">
        <is>
          <t>Operativo</t>
        </is>
      </c>
      <c r="D166" t="inlineStr">
        <is>
          <t>Centro de Medios Audiovisuales</t>
        </is>
      </c>
      <c r="E166" t="inlineStr">
        <is>
          <t>Semestral</t>
        </is>
      </c>
      <c r="F166" t="inlineStr">
        <is>
          <t>Positivo</t>
        </is>
      </c>
      <c r="G166" s="137" t="n">
        <v>45473</v>
      </c>
      <c r="H166" t="n">
        <v>2024</v>
      </c>
      <c r="I166" t="inlineStr">
        <is>
          <t>Junio</t>
        </is>
      </c>
      <c r="J166" t="inlineStr">
        <is>
          <t>2024-1</t>
        </is>
      </c>
      <c r="K166" t="n">
        <v>0</v>
      </c>
      <c r="L166" t="n">
        <v>4.88</v>
      </c>
      <c r="O166" t="n">
        <v>0</v>
      </c>
      <c r="P166" t="inlineStr">
        <is>
          <t>ENT</t>
        </is>
      </c>
      <c r="Q166" t="inlineStr">
        <is>
          <t>270-2024-06-30</t>
        </is>
      </c>
      <c r="R166" t="n">
        <v>1</v>
      </c>
      <c r="S166" t="n">
        <v>1</v>
      </c>
    </row>
    <row r="167">
      <c r="A167" t="n">
        <v>270</v>
      </c>
      <c r="B167" t="inlineStr">
        <is>
          <t>N de horas promedio por evento</t>
        </is>
      </c>
      <c r="C167" t="inlineStr">
        <is>
          <t>Operativo</t>
        </is>
      </c>
      <c r="D167" t="inlineStr">
        <is>
          <t>Centro de Medios Audiovisuales</t>
        </is>
      </c>
      <c r="E167" t="inlineStr">
        <is>
          <t>Semestral</t>
        </is>
      </c>
      <c r="F167" t="inlineStr">
        <is>
          <t>Positivo</t>
        </is>
      </c>
      <c r="G167" s="137" t="n">
        <v>45838</v>
      </c>
      <c r="H167" t="n">
        <v>2025</v>
      </c>
      <c r="I167" t="inlineStr">
        <is>
          <t>Junio</t>
        </is>
      </c>
      <c r="J167" t="inlineStr">
        <is>
          <t>2025-1</t>
        </is>
      </c>
      <c r="L167" t="n">
        <v>4.17</v>
      </c>
      <c r="O167" t="inlineStr">
        <is>
          <t>DEC</t>
        </is>
      </c>
      <c r="P167" t="inlineStr">
        <is>
          <t>ENT</t>
        </is>
      </c>
      <c r="Q167" t="inlineStr">
        <is>
          <t>270-2025-06-30</t>
        </is>
      </c>
      <c r="R167" t="n">
        <v>0</v>
      </c>
      <c r="S167" t="n">
        <v>0</v>
      </c>
    </row>
    <row r="168">
      <c r="A168" t="n">
        <v>271</v>
      </c>
      <c r="B168" t="inlineStr">
        <is>
          <t>N de horas por solicitud</t>
        </is>
      </c>
      <c r="C168" t="inlineStr">
        <is>
          <t>Operativo</t>
        </is>
      </c>
      <c r="D168" t="inlineStr">
        <is>
          <t>Centro de Medios Audiovisuales</t>
        </is>
      </c>
      <c r="E168" t="inlineStr">
        <is>
          <t>Semestral</t>
        </is>
      </c>
      <c r="F168" t="inlineStr">
        <is>
          <t>Positivo</t>
        </is>
      </c>
      <c r="G168" s="137" t="n">
        <v>45473</v>
      </c>
      <c r="H168" t="n">
        <v>2024</v>
      </c>
      <c r="I168" t="inlineStr">
        <is>
          <t>Junio</t>
        </is>
      </c>
      <c r="J168" t="inlineStr">
        <is>
          <t>2024-1</t>
        </is>
      </c>
      <c r="K168" t="n">
        <v>0</v>
      </c>
      <c r="L168" t="n">
        <v>19.39</v>
      </c>
      <c r="O168" t="n">
        <v>0</v>
      </c>
      <c r="P168" t="inlineStr">
        <is>
          <t>ENT</t>
        </is>
      </c>
      <c r="Q168" t="inlineStr">
        <is>
          <t>271-2024-06-30</t>
        </is>
      </c>
      <c r="R168" t="n">
        <v>1</v>
      </c>
      <c r="S168" t="n">
        <v>1</v>
      </c>
    </row>
    <row r="169">
      <c r="A169" t="n">
        <v>271</v>
      </c>
      <c r="B169" t="inlineStr">
        <is>
          <t>N de horas por solicitud</t>
        </is>
      </c>
      <c r="C169" t="inlineStr">
        <is>
          <t>Operativo</t>
        </is>
      </c>
      <c r="D169" t="inlineStr">
        <is>
          <t>Centro de Medios Audiovisuales</t>
        </is>
      </c>
      <c r="E169" t="inlineStr">
        <is>
          <t>Semestral</t>
        </is>
      </c>
      <c r="F169" t="inlineStr">
        <is>
          <t>Positivo</t>
        </is>
      </c>
      <c r="G169" s="137" t="n">
        <v>45838</v>
      </c>
      <c r="H169" t="n">
        <v>2025</v>
      </c>
      <c r="I169" t="inlineStr">
        <is>
          <t>Junio</t>
        </is>
      </c>
      <c r="J169" t="inlineStr">
        <is>
          <t>2025-1</t>
        </is>
      </c>
      <c r="L169" t="n">
        <v>23.85</v>
      </c>
      <c r="O169" t="n">
        <v>0</v>
      </c>
      <c r="P169" t="inlineStr">
        <is>
          <t>ENT</t>
        </is>
      </c>
      <c r="Q169" t="inlineStr">
        <is>
          <t>271-2025-06-30</t>
        </is>
      </c>
      <c r="R169" t="n">
        <v>0</v>
      </c>
      <c r="S169" t="n">
        <v>0</v>
      </c>
    </row>
    <row r="170">
      <c r="A170" t="n">
        <v>273</v>
      </c>
      <c r="B170" t="inlineStr">
        <is>
          <t>Número de programas con condiciones iniciales elaboradas y analizadas institucionalmente</t>
        </is>
      </c>
      <c r="C170" t="inlineStr">
        <is>
          <t>Estratégico</t>
        </is>
      </c>
      <c r="D170" t="inlineStr">
        <is>
          <t>Autoevaluación de programas académicos</t>
        </is>
      </c>
      <c r="E170" t="inlineStr">
        <is>
          <t>Semestral</t>
        </is>
      </c>
      <c r="F170" t="inlineStr">
        <is>
          <t>Positivo</t>
        </is>
      </c>
      <c r="G170" s="137" t="n">
        <v>45838</v>
      </c>
      <c r="H170" t="n">
        <v>2025</v>
      </c>
      <c r="I170" t="inlineStr">
        <is>
          <t>Junio</t>
        </is>
      </c>
      <c r="J170" t="inlineStr">
        <is>
          <t>2025-1</t>
        </is>
      </c>
      <c r="K170" t="n">
        <v>2</v>
      </c>
      <c r="L170" t="n">
        <v>3</v>
      </c>
      <c r="M170" t="n">
        <v>1.3</v>
      </c>
      <c r="N170" t="n">
        <v>1.5</v>
      </c>
      <c r="O170" t="inlineStr">
        <is>
          <t>ENT</t>
        </is>
      </c>
      <c r="P170" t="inlineStr">
        <is>
          <t>ENT</t>
        </is>
      </c>
      <c r="Q170" t="inlineStr">
        <is>
          <t>273-2025-06-30</t>
        </is>
      </c>
      <c r="R170" t="n">
        <v>0</v>
      </c>
      <c r="S170" t="n">
        <v>0</v>
      </c>
    </row>
    <row r="171">
      <c r="A171" t="n">
        <v>274</v>
      </c>
      <c r="B171" t="inlineStr">
        <is>
          <t>Cumplimiento total estudiantes antiguos</t>
        </is>
      </c>
      <c r="C171" t="inlineStr">
        <is>
          <t>Estratégico</t>
        </is>
      </c>
      <c r="D171" t="inlineStr">
        <is>
          <t>Rematrícula</t>
        </is>
      </c>
      <c r="E171" t="inlineStr">
        <is>
          <t>Semestral</t>
        </is>
      </c>
      <c r="F171" t="inlineStr">
        <is>
          <t>Positivo</t>
        </is>
      </c>
      <c r="G171" s="137" t="n">
        <v>46023</v>
      </c>
      <c r="H171" t="inlineStr">
        <is>
          <t>Avance</t>
        </is>
      </c>
      <c r="I171" t="inlineStr">
        <is>
          <t>Avance</t>
        </is>
      </c>
      <c r="J171" t="inlineStr">
        <is>
          <t>Avance</t>
        </is>
      </c>
      <c r="K171" t="n">
        <v>44737</v>
      </c>
      <c r="L171" t="n">
        <v>45583</v>
      </c>
      <c r="M171" t="n">
        <v>1.018910521492277</v>
      </c>
      <c r="N171" t="n">
        <v>1.018910521492277</v>
      </c>
      <c r="O171" t="inlineStr">
        <is>
          <t>ENT</t>
        </is>
      </c>
      <c r="P171" t="inlineStr">
        <is>
          <t>ENT</t>
        </is>
      </c>
      <c r="Q171" t="inlineStr">
        <is>
          <t>274-2026-01-01</t>
        </is>
      </c>
      <c r="R171" t="n">
        <v>0</v>
      </c>
      <c r="S171" t="n">
        <v>0</v>
      </c>
    </row>
    <row r="172">
      <c r="A172" t="n">
        <v>275</v>
      </c>
      <c r="B172" t="inlineStr">
        <is>
          <t>Satisfacción Institucional por grupo de interes</t>
        </is>
      </c>
      <c r="C172" t="inlineStr">
        <is>
          <t>Estratégico</t>
        </is>
      </c>
      <c r="D172" t="inlineStr">
        <is>
          <t>EXPERIENCIA INSTITUCIONAL</t>
        </is>
      </c>
      <c r="E172" t="inlineStr">
        <is>
          <t>Semestral</t>
        </is>
      </c>
      <c r="F172" t="inlineStr">
        <is>
          <t>Positivo</t>
        </is>
      </c>
      <c r="G172" s="137" t="n">
        <v>45473</v>
      </c>
      <c r="H172" t="n">
        <v>2024</v>
      </c>
      <c r="I172" t="inlineStr">
        <is>
          <t>Junio</t>
        </is>
      </c>
      <c r="J172" t="inlineStr">
        <is>
          <t>2024-1</t>
        </is>
      </c>
      <c r="K172" t="n">
        <v>80</v>
      </c>
      <c r="L172" t="n">
        <v>83</v>
      </c>
      <c r="M172" t="n">
        <v>1.0375</v>
      </c>
      <c r="N172" t="n">
        <v>1.0375</v>
      </c>
      <c r="O172" t="inlineStr">
        <is>
          <t>%</t>
        </is>
      </c>
      <c r="P172" t="inlineStr">
        <is>
          <t>%</t>
        </is>
      </c>
      <c r="Q172" t="inlineStr">
        <is>
          <t>275-2024-06-30</t>
        </is>
      </c>
      <c r="R172" t="n">
        <v>0</v>
      </c>
      <c r="S172" t="n">
        <v>0</v>
      </c>
    </row>
    <row r="173">
      <c r="A173" t="n">
        <v>275</v>
      </c>
      <c r="B173" t="inlineStr">
        <is>
          <t>Satisfacción Institucional por grupo de interes</t>
        </is>
      </c>
      <c r="C173" t="inlineStr">
        <is>
          <t>Estratégico</t>
        </is>
      </c>
      <c r="D173" t="inlineStr">
        <is>
          <t>EXPERIENCIA INSTITUCIONAL</t>
        </is>
      </c>
      <c r="E173" t="inlineStr">
        <is>
          <t>Semestral</t>
        </is>
      </c>
      <c r="F173" t="inlineStr">
        <is>
          <t>Positivo</t>
        </is>
      </c>
      <c r="G173" s="137" t="n">
        <v>45838</v>
      </c>
      <c r="H173" t="n">
        <v>2025</v>
      </c>
      <c r="I173" t="inlineStr">
        <is>
          <t>Junio</t>
        </is>
      </c>
      <c r="J173" t="inlineStr">
        <is>
          <t>2025-1</t>
        </is>
      </c>
      <c r="K173" t="n">
        <v>80</v>
      </c>
      <c r="L173" t="n">
        <v>90</v>
      </c>
      <c r="M173" t="n">
        <v>1.125</v>
      </c>
      <c r="N173" t="n">
        <v>1.125</v>
      </c>
      <c r="O173" t="inlineStr">
        <is>
          <t>%</t>
        </is>
      </c>
      <c r="P173" t="inlineStr">
        <is>
          <t>%</t>
        </is>
      </c>
      <c r="Q173" t="inlineStr">
        <is>
          <t>275-2025-06-30</t>
        </is>
      </c>
      <c r="R173" t="n">
        <v>0</v>
      </c>
      <c r="S173" t="n">
        <v>0</v>
      </c>
    </row>
    <row r="174">
      <c r="A174" t="n">
        <v>276</v>
      </c>
      <c r="B174" t="inlineStr">
        <is>
          <t>Relación Estudiante-Docente Tiempo completo</t>
        </is>
      </c>
      <c r="C174" t="inlineStr">
        <is>
          <t>Estratégico</t>
        </is>
      </c>
      <c r="D174" t="inlineStr">
        <is>
          <t>Gestión Docente</t>
        </is>
      </c>
      <c r="E174" t="inlineStr">
        <is>
          <t>Semestral</t>
        </is>
      </c>
      <c r="F174" t="inlineStr">
        <is>
          <t>Negativo</t>
        </is>
      </c>
      <c r="G174" s="137" t="n">
        <v>46023</v>
      </c>
      <c r="H174" t="inlineStr">
        <is>
          <t>Avance</t>
        </is>
      </c>
      <c r="I174" t="inlineStr">
        <is>
          <t>Avance</t>
        </is>
      </c>
      <c r="J174" t="inlineStr">
        <is>
          <t>Avance</t>
        </is>
      </c>
      <c r="K174" t="n">
        <v>81</v>
      </c>
      <c r="L174" t="n">
        <v>82.81</v>
      </c>
      <c r="M174" t="n">
        <v>0.9781427363844946</v>
      </c>
      <c r="N174" t="n">
        <v>0.9781427363844946</v>
      </c>
      <c r="O174" t="inlineStr">
        <is>
          <t>ENT</t>
        </is>
      </c>
      <c r="P174" t="inlineStr">
        <is>
          <t>DEC</t>
        </is>
      </c>
      <c r="Q174" t="inlineStr">
        <is>
          <t>276-2026-01-01</t>
        </is>
      </c>
      <c r="R174" t="n">
        <v>0</v>
      </c>
      <c r="S174" t="n">
        <v>1</v>
      </c>
    </row>
    <row r="175">
      <c r="A175" t="n">
        <v>278</v>
      </c>
      <c r="B175" t="inlineStr">
        <is>
          <t>Docentes contratados - Metrica</t>
        </is>
      </c>
      <c r="C175" t="inlineStr">
        <is>
          <t>Operativo</t>
        </is>
      </c>
      <c r="D175" t="inlineStr">
        <is>
          <t>Gestión Docente</t>
        </is>
      </c>
      <c r="E175" t="inlineStr">
        <is>
          <t>Semestral</t>
        </is>
      </c>
      <c r="F175" t="inlineStr">
        <is>
          <t>Positivo</t>
        </is>
      </c>
      <c r="G175" s="137" t="n">
        <v>45838</v>
      </c>
      <c r="H175" t="n">
        <v>2025</v>
      </c>
      <c r="I175" t="inlineStr">
        <is>
          <t>Junio</t>
        </is>
      </c>
      <c r="J175" t="inlineStr">
        <is>
          <t>2025-1</t>
        </is>
      </c>
      <c r="L175" t="n">
        <v>1099</v>
      </c>
      <c r="O175" t="inlineStr">
        <is>
          <t>Metrica</t>
        </is>
      </c>
      <c r="P175" t="inlineStr">
        <is>
          <t>Metrica</t>
        </is>
      </c>
      <c r="Q175" t="inlineStr">
        <is>
          <t>278-2025-06-30</t>
        </is>
      </c>
      <c r="R175" t="n">
        <v>0</v>
      </c>
      <c r="S175" t="n">
        <v>0</v>
      </c>
    </row>
    <row r="176">
      <c r="A176" t="n">
        <v>282</v>
      </c>
      <c r="B176" t="inlineStr">
        <is>
          <t>Docentes evaluados</t>
        </is>
      </c>
      <c r="C176" t="inlineStr">
        <is>
          <t>Operativo</t>
        </is>
      </c>
      <c r="D176" t="inlineStr">
        <is>
          <t>Gestión Docente</t>
        </is>
      </c>
      <c r="E176" t="inlineStr">
        <is>
          <t>Semestral</t>
        </is>
      </c>
      <c r="F176" t="inlineStr">
        <is>
          <t>Positivo</t>
        </is>
      </c>
      <c r="G176" s="137" t="n">
        <v>45838</v>
      </c>
      <c r="H176" t="n">
        <v>2025</v>
      </c>
      <c r="I176" t="inlineStr">
        <is>
          <t>Junio</t>
        </is>
      </c>
      <c r="J176" t="inlineStr">
        <is>
          <t>2025-1</t>
        </is>
      </c>
      <c r="K176" t="n">
        <v>97</v>
      </c>
      <c r="L176" t="n">
        <v>97.41</v>
      </c>
      <c r="M176" t="n">
        <v>1.004226804123711</v>
      </c>
      <c r="N176" t="n">
        <v>1.004226804123711</v>
      </c>
      <c r="O176" t="inlineStr">
        <is>
          <t>%</t>
        </is>
      </c>
      <c r="P176" t="inlineStr">
        <is>
          <t>%</t>
        </is>
      </c>
      <c r="Q176" t="inlineStr">
        <is>
          <t>282-2025-06-30</t>
        </is>
      </c>
      <c r="R176" t="n">
        <v>0</v>
      </c>
      <c r="S176" t="n">
        <v>0</v>
      </c>
    </row>
    <row r="177">
      <c r="A177" t="n">
        <v>283</v>
      </c>
      <c r="B177" t="inlineStr">
        <is>
          <t>Resultado evaluación docente</t>
        </is>
      </c>
      <c r="C177" t="inlineStr">
        <is>
          <t>Operativo</t>
        </is>
      </c>
      <c r="D177" t="inlineStr">
        <is>
          <t>Gestión Docente</t>
        </is>
      </c>
      <c r="E177" t="inlineStr">
        <is>
          <t>Semestral</t>
        </is>
      </c>
      <c r="F177" t="inlineStr">
        <is>
          <t>Positivo</t>
        </is>
      </c>
      <c r="G177" s="137" t="n">
        <v>45838</v>
      </c>
      <c r="H177" t="n">
        <v>2025</v>
      </c>
      <c r="I177" t="inlineStr">
        <is>
          <t>Junio</t>
        </is>
      </c>
      <c r="J177" t="inlineStr">
        <is>
          <t>2025-1</t>
        </is>
      </c>
      <c r="K177" t="n">
        <v>4.6</v>
      </c>
      <c r="L177" t="n">
        <v>4.66</v>
      </c>
      <c r="M177" t="n">
        <v>1.01304347826087</v>
      </c>
      <c r="N177" t="n">
        <v>1.01304347826087</v>
      </c>
      <c r="O177" t="inlineStr">
        <is>
          <t>DEC</t>
        </is>
      </c>
      <c r="P177" t="inlineStr">
        <is>
          <t>DEC</t>
        </is>
      </c>
      <c r="Q177" t="inlineStr">
        <is>
          <t>283-2025-06-30</t>
        </is>
      </c>
      <c r="R177" t="n">
        <v>1</v>
      </c>
      <c r="S177" t="n">
        <v>2</v>
      </c>
    </row>
    <row r="178">
      <c r="A178" t="n">
        <v>285</v>
      </c>
      <c r="B178" t="inlineStr">
        <is>
          <t>Docentes con plan de trabajo asignado</t>
        </is>
      </c>
      <c r="C178" t="inlineStr">
        <is>
          <t>Operativo</t>
        </is>
      </c>
      <c r="D178" t="inlineStr">
        <is>
          <t>Gestión Docente</t>
        </is>
      </c>
      <c r="E178" t="inlineStr">
        <is>
          <t>Semestral</t>
        </is>
      </c>
      <c r="F178" t="inlineStr">
        <is>
          <t>Positivo</t>
        </is>
      </c>
      <c r="G178" s="137" t="n">
        <v>45838</v>
      </c>
      <c r="H178" t="n">
        <v>2025</v>
      </c>
      <c r="I178" t="inlineStr">
        <is>
          <t>Junio</t>
        </is>
      </c>
      <c r="J178" t="inlineStr">
        <is>
          <t>2025-1</t>
        </is>
      </c>
      <c r="K178" t="n">
        <v>100</v>
      </c>
      <c r="L178" t="n">
        <v>100</v>
      </c>
      <c r="M178" t="n">
        <v>1</v>
      </c>
      <c r="N178" t="n">
        <v>1</v>
      </c>
      <c r="O178" t="inlineStr">
        <is>
          <t>%</t>
        </is>
      </c>
      <c r="P178" t="inlineStr">
        <is>
          <t>%</t>
        </is>
      </c>
      <c r="Q178" t="inlineStr">
        <is>
          <t>285-2025-06-30</t>
        </is>
      </c>
      <c r="R178" t="n">
        <v>0</v>
      </c>
      <c r="S178" t="n">
        <v>0</v>
      </c>
    </row>
    <row r="179">
      <c r="A179" t="n">
        <v>286</v>
      </c>
      <c r="B179" t="inlineStr">
        <is>
          <t>Total docentes por nivel de estudios</t>
        </is>
      </c>
      <c r="C179" t="inlineStr">
        <is>
          <t>Operativo</t>
        </is>
      </c>
      <c r="D179" t="inlineStr">
        <is>
          <t>Gestión Docente</t>
        </is>
      </c>
      <c r="E179" t="inlineStr">
        <is>
          <t>Semestral</t>
        </is>
      </c>
      <c r="F179" t="inlineStr">
        <is>
          <t>Positivo</t>
        </is>
      </c>
      <c r="G179" s="137" t="n">
        <v>45838</v>
      </c>
      <c r="H179" t="n">
        <v>2025</v>
      </c>
      <c r="I179" t="inlineStr">
        <is>
          <t>Junio</t>
        </is>
      </c>
      <c r="J179" t="inlineStr">
        <is>
          <t>2025-1</t>
        </is>
      </c>
      <c r="L179" t="n">
        <v>1099</v>
      </c>
      <c r="O179" t="inlineStr">
        <is>
          <t>Metrica</t>
        </is>
      </c>
      <c r="P179" t="inlineStr">
        <is>
          <t>Metrica</t>
        </is>
      </c>
      <c r="Q179" t="inlineStr">
        <is>
          <t>286-2025-06-30</t>
        </is>
      </c>
      <c r="R179" t="n">
        <v>0</v>
      </c>
      <c r="S179" t="n">
        <v>0</v>
      </c>
    </row>
    <row r="180">
      <c r="A180" t="n">
        <v>288</v>
      </c>
      <c r="B180" t="inlineStr">
        <is>
          <t>Número docentes escalafonados presentados en convocatoria</t>
        </is>
      </c>
      <c r="C180" t="inlineStr">
        <is>
          <t>Operativo</t>
        </is>
      </c>
      <c r="D180" t="inlineStr">
        <is>
          <t>Gestión Docente</t>
        </is>
      </c>
      <c r="E180" t="inlineStr">
        <is>
          <t>Anual</t>
        </is>
      </c>
      <c r="F180" t="inlineStr">
        <is>
          <t>Positivo</t>
        </is>
      </c>
      <c r="G180" s="137" t="n">
        <v>45838</v>
      </c>
      <c r="H180" t="n">
        <v>2025</v>
      </c>
      <c r="I180" t="inlineStr">
        <is>
          <t>Junio</t>
        </is>
      </c>
      <c r="J180" t="inlineStr">
        <is>
          <t>2025-1</t>
        </is>
      </c>
      <c r="K180" t="n">
        <v>17</v>
      </c>
      <c r="L180" t="n">
        <v>17</v>
      </c>
      <c r="M180" t="n">
        <v>1</v>
      </c>
      <c r="N180" t="n">
        <v>1</v>
      </c>
      <c r="O180" t="inlineStr">
        <is>
          <t>ENT</t>
        </is>
      </c>
      <c r="P180" t="inlineStr">
        <is>
          <t>ENT</t>
        </is>
      </c>
      <c r="Q180" t="inlineStr">
        <is>
          <t>288-2025-06-30</t>
        </is>
      </c>
      <c r="R180" t="n">
        <v>0</v>
      </c>
      <c r="S180" t="n">
        <v>0</v>
      </c>
    </row>
    <row r="181">
      <c r="A181" t="n">
        <v>289</v>
      </c>
      <c r="B181" t="inlineStr">
        <is>
          <t>Cumplimiento plan de comunicaciones SGC</t>
        </is>
      </c>
      <c r="C181" t="inlineStr">
        <is>
          <t>Operativo</t>
        </is>
      </c>
      <c r="D181" t="inlineStr">
        <is>
          <t>Gestión de calidad</t>
        </is>
      </c>
      <c r="E181" t="inlineStr">
        <is>
          <t>Trimestral</t>
        </is>
      </c>
      <c r="F181" t="inlineStr">
        <is>
          <t>Positivo</t>
        </is>
      </c>
      <c r="G181" s="137" t="n">
        <v>45473</v>
      </c>
      <c r="H181" t="n">
        <v>2024</v>
      </c>
      <c r="I181" t="inlineStr">
        <is>
          <t>Junio</t>
        </is>
      </c>
      <c r="J181" t="inlineStr">
        <is>
          <t>2024-1</t>
        </is>
      </c>
      <c r="K181" t="n">
        <v>95</v>
      </c>
      <c r="L181" t="n">
        <v>100</v>
      </c>
      <c r="M181" t="n">
        <v>1.052631578947368</v>
      </c>
      <c r="N181" t="n">
        <v>1.052631578947368</v>
      </c>
      <c r="O181" t="inlineStr">
        <is>
          <t>%</t>
        </is>
      </c>
      <c r="P181" t="inlineStr">
        <is>
          <t>%</t>
        </is>
      </c>
      <c r="Q181" t="inlineStr">
        <is>
          <t>289-2024-06-30</t>
        </is>
      </c>
      <c r="R181" t="n">
        <v>0</v>
      </c>
      <c r="S181" t="n">
        <v>0</v>
      </c>
    </row>
    <row r="182">
      <c r="A182" t="n">
        <v>290</v>
      </c>
      <c r="B182" t="inlineStr">
        <is>
          <t>Cierre eficaz de las oportunidades de mejora</t>
        </is>
      </c>
      <c r="C182" t="inlineStr">
        <is>
          <t>Estratégico</t>
        </is>
      </c>
      <c r="D182" t="inlineStr">
        <is>
          <t>Planificación POLISIGS</t>
        </is>
      </c>
      <c r="E182" t="inlineStr">
        <is>
          <t>Bimestral</t>
        </is>
      </c>
      <c r="F182" t="inlineStr">
        <is>
          <t>Positivo</t>
        </is>
      </c>
      <c r="G182" s="137" t="n">
        <v>45535</v>
      </c>
      <c r="H182" t="n">
        <v>2024</v>
      </c>
      <c r="I182" t="inlineStr">
        <is>
          <t>Agosto</t>
        </is>
      </c>
      <c r="J182" t="inlineStr">
        <is>
          <t>2024-2</t>
        </is>
      </c>
      <c r="K182" t="n">
        <v>90</v>
      </c>
      <c r="L182" t="n">
        <v>100</v>
      </c>
      <c r="M182" t="n">
        <v>1</v>
      </c>
      <c r="N182" t="n">
        <v>1.111111111111111</v>
      </c>
      <c r="O182" t="inlineStr">
        <is>
          <t>%</t>
        </is>
      </c>
      <c r="P182" t="inlineStr">
        <is>
          <t>%</t>
        </is>
      </c>
      <c r="Q182" t="inlineStr">
        <is>
          <t>290-2024-08-31</t>
        </is>
      </c>
      <c r="R182" t="n">
        <v>0</v>
      </c>
      <c r="S182" t="n">
        <v>0</v>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s="137" t="n">
        <v>45838</v>
      </c>
      <c r="H183" t="n">
        <v>2025</v>
      </c>
      <c r="I183" t="inlineStr">
        <is>
          <t>Junio</t>
        </is>
      </c>
      <c r="J183" t="inlineStr">
        <is>
          <t>2025-1</t>
        </is>
      </c>
      <c r="K183" t="n">
        <v>90</v>
      </c>
      <c r="L183" t="n">
        <v>93.33</v>
      </c>
      <c r="M183" t="n">
        <v>1.037</v>
      </c>
      <c r="N183" t="n">
        <v>1.037</v>
      </c>
      <c r="O183" t="inlineStr">
        <is>
          <t>%</t>
        </is>
      </c>
      <c r="P183" t="inlineStr">
        <is>
          <t>%</t>
        </is>
      </c>
      <c r="Q183" t="inlineStr">
        <is>
          <t>290-2025-06-30</t>
        </is>
      </c>
      <c r="R183" t="n">
        <v>0</v>
      </c>
      <c r="S183" t="n">
        <v>0</v>
      </c>
    </row>
    <row r="184">
      <c r="A184" t="n">
        <v>292</v>
      </c>
      <c r="B184" t="inlineStr">
        <is>
          <t>Participación en Actividades deportivas</t>
        </is>
      </c>
      <c r="C184" t="inlineStr">
        <is>
          <t>Operativo</t>
        </is>
      </c>
      <c r="D184" t="inlineStr">
        <is>
          <t>Cultura y Deporte</t>
        </is>
      </c>
      <c r="E184" t="inlineStr">
        <is>
          <t>Semestral</t>
        </is>
      </c>
      <c r="F184" t="inlineStr">
        <is>
          <t>Positivo</t>
        </is>
      </c>
      <c r="G184" s="137" t="n">
        <v>45838</v>
      </c>
      <c r="H184" t="n">
        <v>2025</v>
      </c>
      <c r="I184" t="inlineStr">
        <is>
          <t>Junio</t>
        </is>
      </c>
      <c r="J184" t="inlineStr">
        <is>
          <t>2025-1</t>
        </is>
      </c>
      <c r="K184" t="n">
        <v>8</v>
      </c>
      <c r="L184" t="n">
        <v>9.789999999999999</v>
      </c>
      <c r="M184" t="n">
        <v>1.22375</v>
      </c>
      <c r="N184" t="n">
        <v>1.22375</v>
      </c>
      <c r="O184" t="inlineStr">
        <is>
          <t>%</t>
        </is>
      </c>
      <c r="P184" t="inlineStr">
        <is>
          <t>%</t>
        </is>
      </c>
      <c r="Q184" t="inlineStr">
        <is>
          <t>292-2025-06-30</t>
        </is>
      </c>
      <c r="R184" t="n">
        <v>0</v>
      </c>
      <c r="S184" t="n">
        <v>0</v>
      </c>
    </row>
    <row r="185">
      <c r="A185" t="n">
        <v>294</v>
      </c>
      <c r="B185" t="inlineStr">
        <is>
          <t>Participación en actividades culturales</t>
        </is>
      </c>
      <c r="C185" t="inlineStr">
        <is>
          <t>Operativo</t>
        </is>
      </c>
      <c r="D185" t="inlineStr">
        <is>
          <t>Cultura y Deporte</t>
        </is>
      </c>
      <c r="E185" t="inlineStr">
        <is>
          <t>Semestral</t>
        </is>
      </c>
      <c r="F185" t="inlineStr">
        <is>
          <t>Positivo</t>
        </is>
      </c>
      <c r="G185" s="137" t="n">
        <v>45838</v>
      </c>
      <c r="H185" t="n">
        <v>2025</v>
      </c>
      <c r="I185" t="inlineStr">
        <is>
          <t>Junio</t>
        </is>
      </c>
      <c r="J185" t="inlineStr">
        <is>
          <t>2025-1</t>
        </is>
      </c>
      <c r="K185" t="n">
        <v>8</v>
      </c>
      <c r="L185" t="n">
        <v>-9.19</v>
      </c>
      <c r="M185" t="n">
        <v>0</v>
      </c>
      <c r="N185" t="n">
        <v>0</v>
      </c>
      <c r="O185" t="inlineStr">
        <is>
          <t>%</t>
        </is>
      </c>
      <c r="P185" t="inlineStr">
        <is>
          <t>%</t>
        </is>
      </c>
      <c r="Q185" t="inlineStr">
        <is>
          <t>294-2025-06-30</t>
        </is>
      </c>
      <c r="R185" t="n">
        <v>0</v>
      </c>
      <c r="S185" t="n">
        <v>0</v>
      </c>
    </row>
    <row r="186">
      <c r="A186" t="n">
        <v>295</v>
      </c>
      <c r="B186" t="inlineStr">
        <is>
          <t>Cumplimiento Del Cierre De Oportunidades De Mejora De Auditoria</t>
        </is>
      </c>
      <c r="C186" t="inlineStr">
        <is>
          <t>Operativo</t>
        </is>
      </c>
      <c r="D186" t="inlineStr">
        <is>
          <t>AUDITORÍA INTERNA</t>
        </is>
      </c>
      <c r="E186" t="inlineStr">
        <is>
          <t>Semestral</t>
        </is>
      </c>
      <c r="F186" t="inlineStr">
        <is>
          <t>Positivo</t>
        </is>
      </c>
      <c r="G186" s="137" t="n">
        <v>45473</v>
      </c>
      <c r="H186" t="n">
        <v>2024</v>
      </c>
      <c r="I186" t="inlineStr">
        <is>
          <t>Junio</t>
        </is>
      </c>
      <c r="J186" t="inlineStr">
        <is>
          <t>2024-1</t>
        </is>
      </c>
      <c r="K186" t="n">
        <v>60</v>
      </c>
      <c r="L186" t="n">
        <v>52.38</v>
      </c>
      <c r="M186" t="n">
        <v>0.873</v>
      </c>
      <c r="N186" t="n">
        <v>0.873</v>
      </c>
      <c r="O186" t="inlineStr">
        <is>
          <t>ENT</t>
        </is>
      </c>
      <c r="P186" t="inlineStr">
        <is>
          <t>ENT</t>
        </is>
      </c>
      <c r="Q186" t="inlineStr">
        <is>
          <t>295-2024-06-30</t>
        </is>
      </c>
      <c r="R186" t="n">
        <v>0</v>
      </c>
      <c r="S186" t="n">
        <v>0</v>
      </c>
    </row>
    <row r="187">
      <c r="A187" t="n">
        <v>300</v>
      </c>
      <c r="B187" t="inlineStr">
        <is>
          <t>Cumplimiento de Inspecciones de control</t>
        </is>
      </c>
      <c r="C187" t="inlineStr">
        <is>
          <t>Operativo</t>
        </is>
      </c>
      <c r="D187" t="inlineStr">
        <is>
          <t>Administración de Servicios Generales</t>
        </is>
      </c>
      <c r="E187" t="inlineStr">
        <is>
          <t>Trimestral</t>
        </is>
      </c>
      <c r="F187" t="inlineStr">
        <is>
          <t>Positivo</t>
        </is>
      </c>
      <c r="G187" s="137" t="n">
        <v>45473</v>
      </c>
      <c r="H187" t="n">
        <v>2024</v>
      </c>
      <c r="I187" t="inlineStr">
        <is>
          <t>Junio</t>
        </is>
      </c>
      <c r="J187" t="inlineStr">
        <is>
          <t>2024-1</t>
        </is>
      </c>
      <c r="K187" t="n">
        <v>100</v>
      </c>
      <c r="L187" t="n">
        <v>100</v>
      </c>
      <c r="M187" t="n">
        <v>1</v>
      </c>
      <c r="N187" t="n">
        <v>1</v>
      </c>
      <c r="O187" t="inlineStr">
        <is>
          <t>%</t>
        </is>
      </c>
      <c r="P187" t="inlineStr">
        <is>
          <t>%</t>
        </is>
      </c>
      <c r="Q187" t="inlineStr">
        <is>
          <t>300-2024-06-30</t>
        </is>
      </c>
      <c r="R187" t="n">
        <v>0</v>
      </c>
      <c r="S187" t="n">
        <v>0</v>
      </c>
    </row>
    <row r="188">
      <c r="A188" t="n">
        <v>300</v>
      </c>
      <c r="B188" t="inlineStr">
        <is>
          <t>Cumplimiento de Inspecciones de control</t>
        </is>
      </c>
      <c r="C188" t="inlineStr">
        <is>
          <t>Operativo</t>
        </is>
      </c>
      <c r="D188" t="inlineStr">
        <is>
          <t>Administración de Servicios Generales</t>
        </is>
      </c>
      <c r="E188" t="inlineStr">
        <is>
          <t>Trimestral</t>
        </is>
      </c>
      <c r="F188" t="inlineStr">
        <is>
          <t>Positivo</t>
        </is>
      </c>
      <c r="G188" s="137" t="n">
        <v>45838</v>
      </c>
      <c r="H188" t="n">
        <v>2025</v>
      </c>
      <c r="I188" t="inlineStr">
        <is>
          <t>Junio</t>
        </is>
      </c>
      <c r="J188" t="inlineStr">
        <is>
          <t>2025-1</t>
        </is>
      </c>
      <c r="K188" t="n">
        <v>100</v>
      </c>
      <c r="L188" t="n">
        <v>100</v>
      </c>
      <c r="M188" t="n">
        <v>1</v>
      </c>
      <c r="N188" t="n">
        <v>1</v>
      </c>
      <c r="O188" t="inlineStr">
        <is>
          <t>%</t>
        </is>
      </c>
      <c r="P188" t="inlineStr">
        <is>
          <t>%</t>
        </is>
      </c>
      <c r="Q188" t="inlineStr">
        <is>
          <t>300-2025-06-30</t>
        </is>
      </c>
      <c r="R188" t="n">
        <v>0</v>
      </c>
      <c r="S188" t="n">
        <v>0</v>
      </c>
    </row>
    <row r="189">
      <c r="A189" t="n">
        <v>301</v>
      </c>
      <c r="B189" t="inlineStr">
        <is>
          <t>Cumplimiento plan de trabajo</t>
        </is>
      </c>
      <c r="C189" t="inlineStr">
        <is>
          <t>Operativo</t>
        </is>
      </c>
      <c r="D189" t="inlineStr">
        <is>
          <t>Administración de Servicios Generales</t>
        </is>
      </c>
      <c r="E189" t="inlineStr">
        <is>
          <t>Trimestral</t>
        </is>
      </c>
      <c r="F189" t="inlineStr">
        <is>
          <t>Positivo</t>
        </is>
      </c>
      <c r="G189" s="137" t="n">
        <v>45473</v>
      </c>
      <c r="H189" t="n">
        <v>2024</v>
      </c>
      <c r="I189" t="inlineStr">
        <is>
          <t>Junio</t>
        </is>
      </c>
      <c r="J189" t="inlineStr">
        <is>
          <t>2024-1</t>
        </is>
      </c>
      <c r="K189" t="n">
        <v>100</v>
      </c>
      <c r="L189" t="n">
        <v>100</v>
      </c>
      <c r="M189" t="n">
        <v>1</v>
      </c>
      <c r="N189" t="n">
        <v>1</v>
      </c>
      <c r="O189" t="inlineStr">
        <is>
          <t>%</t>
        </is>
      </c>
      <c r="P189" t="inlineStr">
        <is>
          <t>%</t>
        </is>
      </c>
      <c r="Q189" t="inlineStr">
        <is>
          <t>301-2024-06-30</t>
        </is>
      </c>
      <c r="R189" t="n">
        <v>0</v>
      </c>
      <c r="S189" t="n">
        <v>0</v>
      </c>
    </row>
    <row r="190">
      <c r="A190" t="n">
        <v>301</v>
      </c>
      <c r="B190" t="inlineStr">
        <is>
          <t>Cumplimiento plan de trabajo</t>
        </is>
      </c>
      <c r="C190" t="inlineStr">
        <is>
          <t>Operativo</t>
        </is>
      </c>
      <c r="D190" t="inlineStr">
        <is>
          <t>Administración de Servicios Generales</t>
        </is>
      </c>
      <c r="E190" t="inlineStr">
        <is>
          <t>Trimestral</t>
        </is>
      </c>
      <c r="F190" t="inlineStr">
        <is>
          <t>Positivo</t>
        </is>
      </c>
      <c r="G190" s="137" t="n">
        <v>45838</v>
      </c>
      <c r="H190" t="n">
        <v>2025</v>
      </c>
      <c r="I190" t="inlineStr">
        <is>
          <t>Junio</t>
        </is>
      </c>
      <c r="J190" t="inlineStr">
        <is>
          <t>2025-1</t>
        </is>
      </c>
      <c r="K190" t="n">
        <v>100</v>
      </c>
      <c r="L190" t="n">
        <v>100</v>
      </c>
      <c r="M190" t="n">
        <v>1</v>
      </c>
      <c r="N190" t="n">
        <v>1</v>
      </c>
      <c r="O190" t="inlineStr">
        <is>
          <t>%</t>
        </is>
      </c>
      <c r="P190" t="inlineStr">
        <is>
          <t>%</t>
        </is>
      </c>
      <c r="Q190" t="inlineStr">
        <is>
          <t>301-2025-06-30</t>
        </is>
      </c>
      <c r="R190" t="n">
        <v>0</v>
      </c>
      <c r="S190" t="n">
        <v>0</v>
      </c>
    </row>
    <row r="191">
      <c r="A191" t="n">
        <v>302</v>
      </c>
      <c r="B191" t="inlineStr">
        <is>
          <t>N de solicitudes radicadas</t>
        </is>
      </c>
      <c r="C191" t="inlineStr">
        <is>
          <t>Operativo</t>
        </is>
      </c>
      <c r="D191" t="inlineStr">
        <is>
          <t>Centro de Medios Audiovisuales</t>
        </is>
      </c>
      <c r="E191" t="inlineStr">
        <is>
          <t>Semestral</t>
        </is>
      </c>
      <c r="F191" t="inlineStr">
        <is>
          <t>Positivo</t>
        </is>
      </c>
      <c r="G191" s="137" t="n">
        <v>45473</v>
      </c>
      <c r="H191" t="n">
        <v>2024</v>
      </c>
      <c r="I191" t="inlineStr">
        <is>
          <t>Junio</t>
        </is>
      </c>
      <c r="J191" t="inlineStr">
        <is>
          <t>2024-1</t>
        </is>
      </c>
      <c r="K191" t="n">
        <v>0</v>
      </c>
      <c r="L191" t="n">
        <v>18355</v>
      </c>
      <c r="O191" t="n">
        <v>0</v>
      </c>
      <c r="P191" t="inlineStr">
        <is>
          <t>ENT</t>
        </is>
      </c>
      <c r="Q191" t="inlineStr">
        <is>
          <t>302-2024-06-30</t>
        </is>
      </c>
      <c r="R191" t="n">
        <v>0</v>
      </c>
      <c r="S191" t="n">
        <v>0</v>
      </c>
    </row>
    <row r="192">
      <c r="A192" t="n">
        <v>302</v>
      </c>
      <c r="B192" t="inlineStr">
        <is>
          <t>N de solicitudes radicadas</t>
        </is>
      </c>
      <c r="C192" t="inlineStr">
        <is>
          <t>Operativo</t>
        </is>
      </c>
      <c r="D192" t="inlineStr">
        <is>
          <t>Centro de Medios Audiovisuales</t>
        </is>
      </c>
      <c r="E192" t="inlineStr">
        <is>
          <t>Semestral</t>
        </is>
      </c>
      <c r="F192" t="inlineStr">
        <is>
          <t>Positivo</t>
        </is>
      </c>
      <c r="G192" s="137" t="n">
        <v>45838</v>
      </c>
      <c r="H192" t="n">
        <v>2025</v>
      </c>
      <c r="I192" t="inlineStr">
        <is>
          <t>Junio</t>
        </is>
      </c>
      <c r="J192" t="inlineStr">
        <is>
          <t>2025-1</t>
        </is>
      </c>
      <c r="L192" t="n">
        <v>0</v>
      </c>
      <c r="O192" t="inlineStr">
        <is>
          <t>%</t>
        </is>
      </c>
      <c r="P192" t="inlineStr">
        <is>
          <t>ENT</t>
        </is>
      </c>
      <c r="Q192" t="inlineStr">
        <is>
          <t>302-2025-06-30</t>
        </is>
      </c>
      <c r="R192" t="n">
        <v>0</v>
      </c>
      <c r="S192" t="n">
        <v>0</v>
      </c>
    </row>
    <row r="193">
      <c r="A193" t="n">
        <v>303</v>
      </c>
      <c r="B193" t="inlineStr">
        <is>
          <t>Cumplimiento del cronograma de actividades de salud</t>
        </is>
      </c>
      <c r="C193" t="inlineStr">
        <is>
          <t>Operativo</t>
        </is>
      </c>
      <c r="D193" t="inlineStr">
        <is>
          <t>Servicio de Salud</t>
        </is>
      </c>
      <c r="E193" t="inlineStr">
        <is>
          <t>Semestral</t>
        </is>
      </c>
      <c r="F193" t="inlineStr">
        <is>
          <t>Positivo</t>
        </is>
      </c>
      <c r="G193" s="137" t="n">
        <v>45838</v>
      </c>
      <c r="H193" t="n">
        <v>2025</v>
      </c>
      <c r="I193" t="inlineStr">
        <is>
          <t>Junio</t>
        </is>
      </c>
      <c r="J193" t="inlineStr">
        <is>
          <t>2025-1</t>
        </is>
      </c>
      <c r="K193" t="n">
        <v>95</v>
      </c>
      <c r="L193" t="n">
        <v>90.31999999999999</v>
      </c>
      <c r="M193" t="n">
        <v>0.9507368421052631</v>
      </c>
      <c r="N193" t="n">
        <v>0.9507368421052631</v>
      </c>
      <c r="O193" t="inlineStr">
        <is>
          <t>%</t>
        </is>
      </c>
      <c r="P193" t="inlineStr">
        <is>
          <t>%</t>
        </is>
      </c>
      <c r="Q193" t="inlineStr">
        <is>
          <t>303-2025-06-30</t>
        </is>
      </c>
      <c r="R193" t="n">
        <v>0</v>
      </c>
      <c r="S193" t="n">
        <v>0</v>
      </c>
    </row>
    <row r="194">
      <c r="A194" t="n">
        <v>304</v>
      </c>
      <c r="B194" t="inlineStr">
        <is>
          <t>Impacto de Campañas de promoción y prevención</t>
        </is>
      </c>
      <c r="C194" t="inlineStr">
        <is>
          <t>Operativo</t>
        </is>
      </c>
      <c r="D194" t="inlineStr">
        <is>
          <t>Servicio de Salud</t>
        </is>
      </c>
      <c r="E194" t="inlineStr">
        <is>
          <t>Semestral</t>
        </is>
      </c>
      <c r="F194" t="inlineStr">
        <is>
          <t>Positivo</t>
        </is>
      </c>
      <c r="G194" s="137" t="n">
        <v>45838</v>
      </c>
      <c r="H194" t="n">
        <v>2025</v>
      </c>
      <c r="I194" t="inlineStr">
        <is>
          <t>Junio</t>
        </is>
      </c>
      <c r="J194" t="inlineStr">
        <is>
          <t>2025-1</t>
        </is>
      </c>
      <c r="K194" t="n">
        <v>3400</v>
      </c>
      <c r="L194" t="n">
        <v>3348</v>
      </c>
      <c r="M194" t="n">
        <v>0.9847058823529412</v>
      </c>
      <c r="N194" t="n">
        <v>0.9847058823529412</v>
      </c>
      <c r="O194" t="inlineStr">
        <is>
          <t>ENT</t>
        </is>
      </c>
      <c r="P194" t="inlineStr">
        <is>
          <t>ENT</t>
        </is>
      </c>
      <c r="Q194" t="inlineStr">
        <is>
          <t>304-2025-06-30</t>
        </is>
      </c>
      <c r="R194" t="n">
        <v>0</v>
      </c>
      <c r="S194" t="n">
        <v>0</v>
      </c>
    </row>
    <row r="195">
      <c r="A195" t="n">
        <v>306</v>
      </c>
      <c r="B195" t="inlineStr">
        <is>
          <t>Seguimiento KPI Plan de Desarrollo Institucional</t>
        </is>
      </c>
      <c r="C195" t="inlineStr">
        <is>
          <t>Estratégico</t>
        </is>
      </c>
      <c r="D195" t="inlineStr">
        <is>
          <t>Desempeño Institucional</t>
        </is>
      </c>
      <c r="E195" t="inlineStr">
        <is>
          <t>Trimestral</t>
        </is>
      </c>
      <c r="F195" t="inlineStr">
        <is>
          <t>Positivo</t>
        </is>
      </c>
      <c r="G195" s="137" t="n">
        <v>45473</v>
      </c>
      <c r="H195" t="n">
        <v>2024</v>
      </c>
      <c r="I195" t="inlineStr">
        <is>
          <t>Junio</t>
        </is>
      </c>
      <c r="J195" t="inlineStr">
        <is>
          <t>2024-1</t>
        </is>
      </c>
      <c r="K195" t="n">
        <v>100</v>
      </c>
      <c r="L195" t="n">
        <v>100.17</v>
      </c>
      <c r="M195" t="n">
        <v>1.0017</v>
      </c>
      <c r="N195" t="n">
        <v>1.0017</v>
      </c>
      <c r="O195" t="inlineStr">
        <is>
          <t>%</t>
        </is>
      </c>
      <c r="P195" t="inlineStr">
        <is>
          <t>%</t>
        </is>
      </c>
      <c r="Q195" t="inlineStr">
        <is>
          <t>306-2024-06-30</t>
        </is>
      </c>
      <c r="R195" t="n">
        <v>0</v>
      </c>
      <c r="S195" t="n">
        <v>0</v>
      </c>
    </row>
    <row r="196">
      <c r="A196" t="n">
        <v>306</v>
      </c>
      <c r="B196" t="inlineStr">
        <is>
          <t>Seguimiento KPI Plan de Desarrollo Institucional</t>
        </is>
      </c>
      <c r="C196" t="inlineStr">
        <is>
          <t>Estratégico</t>
        </is>
      </c>
      <c r="D196" t="inlineStr">
        <is>
          <t>Desempeño Institucional</t>
        </is>
      </c>
      <c r="E196" t="inlineStr">
        <is>
          <t>Trimestral</t>
        </is>
      </c>
      <c r="F196" t="inlineStr">
        <is>
          <t>Positivo</t>
        </is>
      </c>
      <c r="G196" s="137" t="n">
        <v>45838</v>
      </c>
      <c r="H196" t="n">
        <v>2025</v>
      </c>
      <c r="I196" t="inlineStr">
        <is>
          <t>Junio</t>
        </is>
      </c>
      <c r="J196" t="inlineStr">
        <is>
          <t>2025-1</t>
        </is>
      </c>
      <c r="K196" t="n">
        <v>100</v>
      </c>
      <c r="L196" t="n">
        <v>109.5</v>
      </c>
      <c r="M196" t="n">
        <v>1.095</v>
      </c>
      <c r="N196" t="n">
        <v>1.095</v>
      </c>
      <c r="O196" t="inlineStr">
        <is>
          <t>%</t>
        </is>
      </c>
      <c r="P196" t="inlineStr">
        <is>
          <t>%</t>
        </is>
      </c>
      <c r="Q196" t="inlineStr">
        <is>
          <t>306-2025-06-30</t>
        </is>
      </c>
      <c r="R196" t="n">
        <v>0</v>
      </c>
      <c r="S196" t="n">
        <v>0</v>
      </c>
    </row>
    <row r="197">
      <c r="A197" t="n">
        <v>315</v>
      </c>
      <c r="B197" t="inlineStr">
        <is>
          <t>Num de programas con convenios de doble titulación</t>
        </is>
      </c>
      <c r="C197" t="inlineStr">
        <is>
          <t>Estratégico</t>
        </is>
      </c>
      <c r="D197" t="inlineStr">
        <is>
          <t>VISIBILIDAD NACIONAL E INTERNACIONAL</t>
        </is>
      </c>
      <c r="E197" t="inlineStr">
        <is>
          <t>Semestral</t>
        </is>
      </c>
      <c r="F197" t="inlineStr">
        <is>
          <t>Positivo</t>
        </is>
      </c>
      <c r="G197" s="137" t="n">
        <v>45473</v>
      </c>
      <c r="H197" t="n">
        <v>2024</v>
      </c>
      <c r="I197" t="inlineStr">
        <is>
          <t>Junio</t>
        </is>
      </c>
      <c r="J197" t="inlineStr">
        <is>
          <t>2024-1</t>
        </is>
      </c>
      <c r="O197" t="inlineStr">
        <is>
          <t>ENT</t>
        </is>
      </c>
      <c r="P197" t="inlineStr">
        <is>
          <t>ENT</t>
        </is>
      </c>
      <c r="Q197" t="inlineStr">
        <is>
          <t>315-2024-06-30</t>
        </is>
      </c>
      <c r="R197" t="n">
        <v>0</v>
      </c>
      <c r="S197" t="n">
        <v>0</v>
      </c>
    </row>
    <row r="198">
      <c r="A198" t="n">
        <v>316</v>
      </c>
      <c r="B198" t="inlineStr">
        <is>
          <t>Asignaturas con sesiones en segundo idioma</t>
        </is>
      </c>
      <c r="C198" t="inlineStr">
        <is>
          <t>Estratégico</t>
        </is>
      </c>
      <c r="D198" t="inlineStr">
        <is>
          <t>VISIBILIDAD NACIONAL E INTERNACIONAL</t>
        </is>
      </c>
      <c r="E198" t="inlineStr">
        <is>
          <t>Semestral</t>
        </is>
      </c>
      <c r="F198" t="inlineStr">
        <is>
          <t>Positivo</t>
        </is>
      </c>
      <c r="G198" s="137" t="n">
        <v>45473</v>
      </c>
      <c r="H198" t="n">
        <v>2024</v>
      </c>
      <c r="I198" t="inlineStr">
        <is>
          <t>Junio</t>
        </is>
      </c>
      <c r="J198" t="inlineStr">
        <is>
          <t>2024-1</t>
        </is>
      </c>
      <c r="O198" t="inlineStr">
        <is>
          <t>ENT</t>
        </is>
      </c>
      <c r="P198" t="inlineStr">
        <is>
          <t>ENT</t>
        </is>
      </c>
      <c r="Q198" t="inlineStr">
        <is>
          <t>316-2024-06-30</t>
        </is>
      </c>
      <c r="R198" t="n">
        <v>0</v>
      </c>
      <c r="S198" t="n">
        <v>0</v>
      </c>
    </row>
    <row r="199">
      <c r="A199" t="n">
        <v>323</v>
      </c>
      <c r="B199" t="inlineStr">
        <is>
          <t>Número de renovaciones de registro calificado</t>
        </is>
      </c>
      <c r="C199" t="inlineStr">
        <is>
          <t>Estratégico</t>
        </is>
      </c>
      <c r="D199" t="inlineStr">
        <is>
          <t>Creación, modificación y cierre de programas académicos</t>
        </is>
      </c>
      <c r="E199" t="inlineStr">
        <is>
          <t>Semestral</t>
        </is>
      </c>
      <c r="F199" t="inlineStr">
        <is>
          <t>Positivo</t>
        </is>
      </c>
      <c r="G199" s="137" t="n">
        <v>46023</v>
      </c>
      <c r="H199" t="inlineStr">
        <is>
          <t>Avance</t>
        </is>
      </c>
      <c r="I199" t="inlineStr">
        <is>
          <t>Avance</t>
        </is>
      </c>
      <c r="J199" t="inlineStr">
        <is>
          <t>Avance</t>
        </is>
      </c>
      <c r="K199" t="n">
        <v>21</v>
      </c>
      <c r="L199" t="n">
        <v>21</v>
      </c>
      <c r="M199" t="n">
        <v>1</v>
      </c>
      <c r="N199" t="n">
        <v>1</v>
      </c>
      <c r="O199" t="inlineStr">
        <is>
          <t>ENT</t>
        </is>
      </c>
      <c r="P199" t="inlineStr">
        <is>
          <t>ENT</t>
        </is>
      </c>
      <c r="Q199" t="inlineStr">
        <is>
          <t>323-2026-01-01</t>
        </is>
      </c>
      <c r="R199" t="n">
        <v>0</v>
      </c>
      <c r="S199" t="n">
        <v>0</v>
      </c>
    </row>
    <row r="200">
      <c r="A200" t="n">
        <v>324</v>
      </c>
      <c r="B200" t="inlineStr">
        <is>
          <t>Número de programas nuevos radicados en el Ministerio de Educación</t>
        </is>
      </c>
      <c r="C200" t="inlineStr">
        <is>
          <t>Estratégico</t>
        </is>
      </c>
      <c r="D200" t="inlineStr">
        <is>
          <t>Creación, modificación y cierre de programas académicos</t>
        </is>
      </c>
      <c r="E200" t="inlineStr">
        <is>
          <t>Semestral</t>
        </is>
      </c>
      <c r="F200" t="inlineStr">
        <is>
          <t>Positivo</t>
        </is>
      </c>
      <c r="G200" s="137" t="n">
        <v>45838</v>
      </c>
      <c r="H200" t="n">
        <v>2025</v>
      </c>
      <c r="I200" t="inlineStr">
        <is>
          <t>Junio</t>
        </is>
      </c>
      <c r="J200" t="inlineStr">
        <is>
          <t>2025-1</t>
        </is>
      </c>
      <c r="K200" t="n">
        <v>2</v>
      </c>
      <c r="L200" t="n">
        <v>2</v>
      </c>
      <c r="M200" t="n">
        <v>1</v>
      </c>
      <c r="N200" t="n">
        <v>1</v>
      </c>
      <c r="O200" t="inlineStr">
        <is>
          <t>ENT</t>
        </is>
      </c>
      <c r="P200" t="inlineStr">
        <is>
          <t>ENT</t>
        </is>
      </c>
      <c r="Q200" t="inlineStr">
        <is>
          <t>324-2025-06-30</t>
        </is>
      </c>
      <c r="R200" t="n">
        <v>0</v>
      </c>
      <c r="S200" t="n">
        <v>0</v>
      </c>
    </row>
    <row r="201">
      <c r="A201" t="n">
        <v>325</v>
      </c>
      <c r="B201" t="inlineStr">
        <is>
          <t>Número de programas nuevos con registro calificado aprobado</t>
        </is>
      </c>
      <c r="C201" t="inlineStr">
        <is>
          <t>Estratégico</t>
        </is>
      </c>
      <c r="D201" t="inlineStr">
        <is>
          <t>Creación, modificación y cierre de programas académicos</t>
        </is>
      </c>
      <c r="E201" t="inlineStr">
        <is>
          <t>Semestral</t>
        </is>
      </c>
      <c r="F201" t="inlineStr">
        <is>
          <t>Positivo</t>
        </is>
      </c>
      <c r="G201" s="137" t="n">
        <v>46023</v>
      </c>
      <c r="H201" t="inlineStr">
        <is>
          <t>Avance</t>
        </is>
      </c>
      <c r="I201" t="inlineStr">
        <is>
          <t>Avance</t>
        </is>
      </c>
      <c r="J201" t="inlineStr">
        <is>
          <t>Avance</t>
        </is>
      </c>
      <c r="K201" t="n">
        <v>27</v>
      </c>
      <c r="L201" t="n">
        <v>27</v>
      </c>
      <c r="M201" t="n">
        <v>1</v>
      </c>
      <c r="N201" t="n">
        <v>1</v>
      </c>
      <c r="O201" t="inlineStr">
        <is>
          <t>ENT</t>
        </is>
      </c>
      <c r="P201" t="inlineStr">
        <is>
          <t>ENT</t>
        </is>
      </c>
      <c r="Q201" t="inlineStr">
        <is>
          <t>325-2026-01-01</t>
        </is>
      </c>
      <c r="R201" t="n">
        <v>0</v>
      </c>
      <c r="S201" t="n">
        <v>0</v>
      </c>
    </row>
    <row r="202">
      <c r="A202" t="n">
        <v>327</v>
      </c>
      <c r="B202" t="inlineStr">
        <is>
          <t>Número de programas con obtención de acreditación por primera vez- Metrica</t>
        </is>
      </c>
      <c r="C202" t="inlineStr">
        <is>
          <t>Estratégico</t>
        </is>
      </c>
      <c r="D202" t="inlineStr">
        <is>
          <t>Autoevaluación de programas académicos</t>
        </is>
      </c>
      <c r="E202" t="inlineStr">
        <is>
          <t>Semestral</t>
        </is>
      </c>
      <c r="F202" t="inlineStr">
        <is>
          <t>Positivo</t>
        </is>
      </c>
      <c r="G202" s="137" t="n">
        <v>45838</v>
      </c>
      <c r="H202" t="n">
        <v>2025</v>
      </c>
      <c r="I202" t="inlineStr">
        <is>
          <t>Junio</t>
        </is>
      </c>
      <c r="J202" t="inlineStr">
        <is>
          <t>2025-1</t>
        </is>
      </c>
      <c r="K202" t="n">
        <v>1</v>
      </c>
      <c r="L202" t="n">
        <v>1</v>
      </c>
      <c r="M202" t="n">
        <v>1</v>
      </c>
      <c r="N202" t="n">
        <v>1</v>
      </c>
      <c r="O202" t="inlineStr">
        <is>
          <t>ENT</t>
        </is>
      </c>
      <c r="P202" t="inlineStr">
        <is>
          <t>ENT</t>
        </is>
      </c>
      <c r="Q202" t="inlineStr">
        <is>
          <t>327-2025-06-30</t>
        </is>
      </c>
      <c r="R202" t="n">
        <v>0</v>
      </c>
      <c r="S202" t="n">
        <v>0</v>
      </c>
    </row>
    <row r="203">
      <c r="A203" t="n">
        <v>331</v>
      </c>
      <c r="B203" t="inlineStr">
        <is>
          <t>Nivel de empleabilidad del graduado</t>
        </is>
      </c>
      <c r="C203" t="inlineStr">
        <is>
          <t>Operativo</t>
        </is>
      </c>
      <c r="D203" t="inlineStr">
        <is>
          <t>Gestión de Graduados</t>
        </is>
      </c>
      <c r="E203" t="inlineStr">
        <is>
          <t>Anual</t>
        </is>
      </c>
      <c r="F203" t="inlineStr">
        <is>
          <t>Positivo</t>
        </is>
      </c>
      <c r="G203" s="137" t="n">
        <v>45838</v>
      </c>
      <c r="H203" t="n">
        <v>2025</v>
      </c>
      <c r="I203" t="inlineStr">
        <is>
          <t>Junio</t>
        </is>
      </c>
      <c r="J203" t="inlineStr">
        <is>
          <t>2025-1</t>
        </is>
      </c>
      <c r="L203" t="n">
        <v>82</v>
      </c>
      <c r="O203" t="inlineStr">
        <is>
          <t>No Aplica</t>
        </is>
      </c>
      <c r="P203" t="inlineStr">
        <is>
          <t>%</t>
        </is>
      </c>
      <c r="Q203" t="inlineStr">
        <is>
          <t>331-2025-06-30</t>
        </is>
      </c>
      <c r="R203" t="n">
        <v>0</v>
      </c>
      <c r="S203" t="n">
        <v>0</v>
      </c>
    </row>
    <row r="204">
      <c r="A204" t="n">
        <v>331</v>
      </c>
      <c r="B204" t="inlineStr">
        <is>
          <t>Nivel de empleabilidad del graduado</t>
        </is>
      </c>
      <c r="C204" t="inlineStr">
        <is>
          <t>Operativo</t>
        </is>
      </c>
      <c r="D204" t="inlineStr">
        <is>
          <t>Gestión de Graduados</t>
        </is>
      </c>
      <c r="E204" t="inlineStr">
        <is>
          <t>Anual</t>
        </is>
      </c>
      <c r="F204" t="inlineStr">
        <is>
          <t>Positivo</t>
        </is>
      </c>
      <c r="G204" s="137" t="n">
        <v>46023</v>
      </c>
      <c r="H204" t="inlineStr">
        <is>
          <t>Avance</t>
        </is>
      </c>
      <c r="I204" t="inlineStr">
        <is>
          <t>Avance</t>
        </is>
      </c>
      <c r="J204" t="inlineStr">
        <is>
          <t>Avance</t>
        </is>
      </c>
      <c r="L204" t="n">
        <v>83</v>
      </c>
      <c r="O204" t="inlineStr">
        <is>
          <t>No Aplica</t>
        </is>
      </c>
      <c r="P204" t="inlineStr">
        <is>
          <t>%</t>
        </is>
      </c>
      <c r="Q204" t="inlineStr">
        <is>
          <t>331-2026-01-01</t>
        </is>
      </c>
      <c r="R204" t="n">
        <v>0</v>
      </c>
      <c r="S204" t="n">
        <v>0</v>
      </c>
    </row>
    <row r="205">
      <c r="A205" t="n">
        <v>332</v>
      </c>
      <c r="B205" t="inlineStr">
        <is>
          <t>Índice de rotación</t>
        </is>
      </c>
      <c r="C205" t="inlineStr">
        <is>
          <t>Estratégico</t>
        </is>
      </c>
      <c r="D205" t="inlineStr">
        <is>
          <t>GESTIÓN Y DESARROLLO DEL TALENTO HUMANO</t>
        </is>
      </c>
      <c r="E205" t="inlineStr">
        <is>
          <t>Semestral</t>
        </is>
      </c>
      <c r="F205" t="inlineStr">
        <is>
          <t>Negativo</t>
        </is>
      </c>
      <c r="G205" s="137" t="n">
        <v>46023</v>
      </c>
      <c r="H205" t="inlineStr">
        <is>
          <t>Avance</t>
        </is>
      </c>
      <c r="I205" t="inlineStr">
        <is>
          <t>Avance</t>
        </is>
      </c>
      <c r="J205" t="inlineStr">
        <is>
          <t>Avance</t>
        </is>
      </c>
      <c r="K205" t="n">
        <v>1.18</v>
      </c>
      <c r="L205" t="n">
        <v>0.89</v>
      </c>
      <c r="M205" t="n">
        <v>1.3</v>
      </c>
      <c r="N205" t="n">
        <v>1.325842696629213</v>
      </c>
      <c r="O205" t="inlineStr">
        <is>
          <t>DEC</t>
        </is>
      </c>
      <c r="P205" t="inlineStr">
        <is>
          <t>DEC</t>
        </is>
      </c>
      <c r="Q205" t="inlineStr">
        <is>
          <t>332-2026-01-01</t>
        </is>
      </c>
      <c r="R205" t="n">
        <v>2</v>
      </c>
      <c r="S205" t="n">
        <v>2</v>
      </c>
    </row>
    <row r="206">
      <c r="A206" t="n">
        <v>334</v>
      </c>
      <c r="B206" t="inlineStr">
        <is>
          <t>Resultado de la evaluación 360 (evaluación por competencias)</t>
        </is>
      </c>
      <c r="C206" t="inlineStr">
        <is>
          <t>Operativo</t>
        </is>
      </c>
      <c r="D206" t="inlineStr">
        <is>
          <t>GESTIÓN Y DESARROLLO DEL TALENTO HUMANO</t>
        </is>
      </c>
      <c r="E206" t="inlineStr">
        <is>
          <t>Anual</t>
        </is>
      </c>
      <c r="F206" t="inlineStr">
        <is>
          <t>Positivo</t>
        </is>
      </c>
      <c r="G206" s="137" t="n">
        <v>46023</v>
      </c>
      <c r="H206" t="inlineStr">
        <is>
          <t>Avance</t>
        </is>
      </c>
      <c r="I206" t="inlineStr">
        <is>
          <t>Avance</t>
        </is>
      </c>
      <c r="J206" t="inlineStr">
        <is>
          <t>Avance</t>
        </is>
      </c>
      <c r="K206" t="n">
        <v>89</v>
      </c>
      <c r="L206" t="n">
        <v>90.09999999999999</v>
      </c>
      <c r="M206" t="n">
        <v>1.012359550561798</v>
      </c>
      <c r="N206" t="n">
        <v>1.012359550561798</v>
      </c>
      <c r="O206" t="inlineStr">
        <is>
          <t>ENT</t>
        </is>
      </c>
      <c r="P206" t="inlineStr">
        <is>
          <t>DEC</t>
        </is>
      </c>
      <c r="Q206" t="inlineStr">
        <is>
          <t>334-2026-01-01</t>
        </is>
      </c>
      <c r="R206" t="n">
        <v>0</v>
      </c>
      <c r="S206" t="n">
        <v>1</v>
      </c>
    </row>
    <row r="207">
      <c r="A207" t="n">
        <v>335</v>
      </c>
      <c r="B207" t="inlineStr">
        <is>
          <t>Cumplimiento de diagnóstico necesidades de capacitación por área</t>
        </is>
      </c>
      <c r="C207" t="inlineStr">
        <is>
          <t>Operativo</t>
        </is>
      </c>
      <c r="D207" t="inlineStr">
        <is>
          <t>GESTIÓN Y DESARROLLO DEL TALENTO HUMANO</t>
        </is>
      </c>
      <c r="E207" t="inlineStr">
        <is>
          <t>Anual</t>
        </is>
      </c>
      <c r="F207" t="inlineStr">
        <is>
          <t>Positivo</t>
        </is>
      </c>
      <c r="G207" s="137" t="n">
        <v>46023</v>
      </c>
      <c r="H207" t="inlineStr">
        <is>
          <t>Avance</t>
        </is>
      </c>
      <c r="I207" t="inlineStr">
        <is>
          <t>Avance</t>
        </is>
      </c>
      <c r="J207" t="inlineStr">
        <is>
          <t>Avance</t>
        </is>
      </c>
      <c r="K207" t="n">
        <v>82</v>
      </c>
      <c r="L207" t="n">
        <v>80.95</v>
      </c>
      <c r="M207" t="n">
        <v>0.9871951219512195</v>
      </c>
      <c r="N207" t="n">
        <v>0.9871951219512195</v>
      </c>
      <c r="O207" t="inlineStr">
        <is>
          <t>%</t>
        </is>
      </c>
      <c r="P207" t="inlineStr">
        <is>
          <t>%</t>
        </is>
      </c>
      <c r="Q207" t="inlineStr">
        <is>
          <t>335-2026-01-01</t>
        </is>
      </c>
      <c r="R207" t="n">
        <v>0</v>
      </c>
      <c r="S207" t="n">
        <v>0</v>
      </c>
    </row>
    <row r="208">
      <c r="A208" t="n">
        <v>337</v>
      </c>
      <c r="B208" t="inlineStr">
        <is>
          <t>Número de programas con renovación de acreditación en alta calidad - Metrica</t>
        </is>
      </c>
      <c r="C208" t="inlineStr">
        <is>
          <t>Estratégico</t>
        </is>
      </c>
      <c r="D208" t="inlineStr">
        <is>
          <t>Autoevaluación de programas académicos</t>
        </is>
      </c>
      <c r="E208" t="inlineStr">
        <is>
          <t>Semestral</t>
        </is>
      </c>
      <c r="F208" t="inlineStr">
        <is>
          <t>Positivo</t>
        </is>
      </c>
      <c r="G208" s="137" t="n">
        <v>45838</v>
      </c>
      <c r="H208" t="n">
        <v>2025</v>
      </c>
      <c r="I208" t="inlineStr">
        <is>
          <t>Junio</t>
        </is>
      </c>
      <c r="J208" t="inlineStr">
        <is>
          <t>2025-1</t>
        </is>
      </c>
      <c r="Q208" t="inlineStr">
        <is>
          <t>337-2025-06-30</t>
        </is>
      </c>
      <c r="R208" t="n">
        <v>0</v>
      </c>
      <c r="S208" t="n">
        <v>0</v>
      </c>
    </row>
    <row r="209">
      <c r="A209" t="n">
        <v>338</v>
      </c>
      <c r="B209" t="inlineStr">
        <is>
          <t>Número de programas con condiciones iniciales aprobadas (indicador externo)- Metrica</t>
        </is>
      </c>
      <c r="C209" t="inlineStr">
        <is>
          <t>Estratégico</t>
        </is>
      </c>
      <c r="D209" t="inlineStr">
        <is>
          <t>Autoevaluación de programas académicos</t>
        </is>
      </c>
      <c r="E209" t="inlineStr">
        <is>
          <t>Semestral</t>
        </is>
      </c>
      <c r="F209" t="inlineStr">
        <is>
          <t>Positivo</t>
        </is>
      </c>
      <c r="G209" s="137" t="n">
        <v>45838</v>
      </c>
      <c r="H209" t="n">
        <v>2025</v>
      </c>
      <c r="I209" t="inlineStr">
        <is>
          <t>Junio</t>
        </is>
      </c>
      <c r="J209" t="inlineStr">
        <is>
          <t>2025-1</t>
        </is>
      </c>
      <c r="K209" t="n">
        <v>1</v>
      </c>
      <c r="L209" t="n">
        <v>1</v>
      </c>
      <c r="M209" t="n">
        <v>1</v>
      </c>
      <c r="N209" t="n">
        <v>1</v>
      </c>
      <c r="O209" t="inlineStr">
        <is>
          <t>ENT</t>
        </is>
      </c>
      <c r="P209" t="inlineStr">
        <is>
          <t>ENT</t>
        </is>
      </c>
      <c r="Q209" t="inlineStr">
        <is>
          <t>338-2025-06-30</t>
        </is>
      </c>
      <c r="R209" t="n">
        <v>0</v>
      </c>
      <c r="S209" t="n">
        <v>0</v>
      </c>
    </row>
    <row r="210">
      <c r="A210" t="n">
        <v>339</v>
      </c>
      <c r="B210" t="inlineStr">
        <is>
          <t>% Programas acreditables acreditados Sede Bogotá</t>
        </is>
      </c>
      <c r="C210" t="inlineStr">
        <is>
          <t>Estratégico</t>
        </is>
      </c>
      <c r="D210" t="inlineStr">
        <is>
          <t>Autoevaluación institucional</t>
        </is>
      </c>
      <c r="E210" t="inlineStr">
        <is>
          <t>Anual</t>
        </is>
      </c>
      <c r="F210" t="inlineStr">
        <is>
          <t>Positivo</t>
        </is>
      </c>
      <c r="G210" s="137" t="n">
        <v>44926</v>
      </c>
      <c r="H210" t="n">
        <v>2022</v>
      </c>
      <c r="I210" t="inlineStr">
        <is>
          <t>Diciembre</t>
        </is>
      </c>
      <c r="J210" t="inlineStr">
        <is>
          <t>2022-2</t>
        </is>
      </c>
      <c r="K210" t="n">
        <v>22</v>
      </c>
      <c r="L210" t="n">
        <v>21.6</v>
      </c>
      <c r="M210" t="n">
        <v>0.9818181818181819</v>
      </c>
      <c r="N210" t="n">
        <v>0.9818181818181819</v>
      </c>
      <c r="O210" t="inlineStr">
        <is>
          <t>%</t>
        </is>
      </c>
      <c r="P210" t="inlineStr">
        <is>
          <t>%</t>
        </is>
      </c>
      <c r="Q210" t="inlineStr">
        <is>
          <t>339-2022-12-31</t>
        </is>
      </c>
      <c r="R210" t="n">
        <v>0</v>
      </c>
      <c r="S210" t="n">
        <v>1</v>
      </c>
    </row>
    <row r="211">
      <c r="A211" t="n">
        <v>339</v>
      </c>
      <c r="B211" t="inlineStr">
        <is>
          <t>% Programas acreditables acreditados Sede Bogotá</t>
        </is>
      </c>
      <c r="C211" t="inlineStr">
        <is>
          <t>Estratégico</t>
        </is>
      </c>
      <c r="D211" t="inlineStr">
        <is>
          <t>Autoevaluación institucional</t>
        </is>
      </c>
      <c r="E211" t="inlineStr">
        <is>
          <t>Anual</t>
        </is>
      </c>
      <c r="F211" t="inlineStr">
        <is>
          <t>Positivo</t>
        </is>
      </c>
      <c r="G211" s="137" t="n">
        <v>46023</v>
      </c>
      <c r="H211" t="inlineStr">
        <is>
          <t>Avance</t>
        </is>
      </c>
      <c r="I211" t="inlineStr">
        <is>
          <t>Avance</t>
        </is>
      </c>
      <c r="J211" t="inlineStr">
        <is>
          <t>Avance</t>
        </is>
      </c>
      <c r="K211" t="n">
        <v>30</v>
      </c>
      <c r="L211" t="n">
        <v>35.29411764705883</v>
      </c>
      <c r="M211" t="n">
        <v>1.176470588235294</v>
      </c>
      <c r="N211" t="n">
        <v>1.176470588235294</v>
      </c>
      <c r="O211" t="inlineStr">
        <is>
          <t>%</t>
        </is>
      </c>
      <c r="P211" t="inlineStr">
        <is>
          <t>%</t>
        </is>
      </c>
      <c r="Q211" t="inlineStr">
        <is>
          <t>339-2026-01-01</t>
        </is>
      </c>
      <c r="R211" t="n">
        <v>0</v>
      </c>
      <c r="S211" t="n">
        <v>1</v>
      </c>
    </row>
    <row r="212">
      <c r="A212" t="n">
        <v>340</v>
      </c>
      <c r="B212" t="inlineStr">
        <is>
          <t>Cumplimiento cronograma revisiones locativas</t>
        </is>
      </c>
      <c r="C212" t="inlineStr">
        <is>
          <t>Operativo</t>
        </is>
      </c>
      <c r="D212" t="inlineStr">
        <is>
          <t>Gestión Infraestructura Física</t>
        </is>
      </c>
      <c r="E212" t="inlineStr">
        <is>
          <t>Trimestral</t>
        </is>
      </c>
      <c r="F212" t="inlineStr">
        <is>
          <t>Positivo</t>
        </is>
      </c>
      <c r="G212" s="137" t="n">
        <v>45838</v>
      </c>
      <c r="H212" t="n">
        <v>2025</v>
      </c>
      <c r="I212" t="inlineStr">
        <is>
          <t>Junio</t>
        </is>
      </c>
      <c r="J212" t="inlineStr">
        <is>
          <t>2025-1</t>
        </is>
      </c>
      <c r="K212" t="n">
        <v>95</v>
      </c>
      <c r="L212" t="n">
        <v>100</v>
      </c>
      <c r="M212" t="n">
        <v>1</v>
      </c>
      <c r="N212" t="n">
        <v>1</v>
      </c>
      <c r="O212" t="inlineStr">
        <is>
          <t>%</t>
        </is>
      </c>
      <c r="P212" t="inlineStr">
        <is>
          <t>%</t>
        </is>
      </c>
      <c r="Q212" t="inlineStr">
        <is>
          <t>340-2025-06-30</t>
        </is>
      </c>
      <c r="R212" t="n">
        <v>0</v>
      </c>
      <c r="S212" t="n">
        <v>0</v>
      </c>
    </row>
    <row r="213">
      <c r="A213" t="n">
        <v>341</v>
      </c>
      <c r="B213" t="inlineStr">
        <is>
          <t>Eficiencia en la reducción de costos en la gestión del abastecimiento</t>
        </is>
      </c>
      <c r="C213" t="inlineStr">
        <is>
          <t>Estratégico</t>
        </is>
      </c>
      <c r="D213" t="inlineStr">
        <is>
          <t>GESTIÓN DE ABASTECIMIENTO</t>
        </is>
      </c>
      <c r="E213" t="inlineStr">
        <is>
          <t>Semestral</t>
        </is>
      </c>
      <c r="F213" t="inlineStr">
        <is>
          <t>Positivo</t>
        </is>
      </c>
      <c r="G213" s="137" t="n">
        <v>45838</v>
      </c>
      <c r="H213" t="n">
        <v>2025</v>
      </c>
      <c r="I213" t="inlineStr">
        <is>
          <t>Junio</t>
        </is>
      </c>
      <c r="J213" t="inlineStr">
        <is>
          <t>2025-1</t>
        </is>
      </c>
      <c r="K213" t="n">
        <v>900000000</v>
      </c>
      <c r="L213" t="n">
        <v>920265122</v>
      </c>
      <c r="M213" t="n">
        <v>1.022516802222222</v>
      </c>
      <c r="N213" t="n">
        <v>1.022516802222222</v>
      </c>
      <c r="O213" t="inlineStr">
        <is>
          <t>$</t>
        </is>
      </c>
      <c r="P213" t="inlineStr">
        <is>
          <t>$</t>
        </is>
      </c>
      <c r="Q213" t="inlineStr">
        <is>
          <t>341-2025-06-30</t>
        </is>
      </c>
      <c r="R213" t="n">
        <v>0</v>
      </c>
      <c r="S213" t="n">
        <v>0</v>
      </c>
    </row>
    <row r="214">
      <c r="A214" t="n">
        <v>344</v>
      </c>
      <c r="B214" t="inlineStr">
        <is>
          <t>Cumplimiento del plan de Inducción institucional</t>
        </is>
      </c>
      <c r="C214" t="inlineStr">
        <is>
          <t>Estratégico</t>
        </is>
      </c>
      <c r="D214" t="inlineStr">
        <is>
          <t>GESTIÓN Y DESARROLLO DEL TALENTO HUMANO</t>
        </is>
      </c>
      <c r="E214" t="inlineStr">
        <is>
          <t>Semestral</t>
        </is>
      </c>
      <c r="F214" t="inlineStr">
        <is>
          <t>Positivo</t>
        </is>
      </c>
      <c r="G214" s="137" t="n">
        <v>45473</v>
      </c>
      <c r="H214" t="n">
        <v>2024</v>
      </c>
      <c r="I214" t="inlineStr">
        <is>
          <t>Junio</t>
        </is>
      </c>
      <c r="J214" t="inlineStr">
        <is>
          <t>2024-1</t>
        </is>
      </c>
      <c r="K214" t="n">
        <v>93</v>
      </c>
      <c r="L214" t="n">
        <v>97.34</v>
      </c>
      <c r="M214" t="n">
        <v>1.046666666666667</v>
      </c>
      <c r="N214" t="n">
        <v>1.046666666666667</v>
      </c>
      <c r="O214" t="inlineStr">
        <is>
          <t>%</t>
        </is>
      </c>
      <c r="P214" t="inlineStr">
        <is>
          <t>%</t>
        </is>
      </c>
      <c r="Q214" t="inlineStr">
        <is>
          <t>344-2024-06-30</t>
        </is>
      </c>
      <c r="R214" t="n">
        <v>0</v>
      </c>
      <c r="S214" t="n">
        <v>0</v>
      </c>
    </row>
    <row r="215">
      <c r="A215" t="n">
        <v>344</v>
      </c>
      <c r="B215" t="inlineStr">
        <is>
          <t>Cumplimiento del plan de Inducción institucional</t>
        </is>
      </c>
      <c r="C215" t="inlineStr">
        <is>
          <t>Estratégico</t>
        </is>
      </c>
      <c r="D215" t="inlineStr">
        <is>
          <t>GESTIÓN Y DESARROLLO DEL TALENTO HUMANO</t>
        </is>
      </c>
      <c r="E215" t="inlineStr">
        <is>
          <t>Semestral</t>
        </is>
      </c>
      <c r="F215" t="inlineStr">
        <is>
          <t>Positivo</t>
        </is>
      </c>
      <c r="G215" s="137" t="n">
        <v>45838</v>
      </c>
      <c r="H215" t="n">
        <v>2025</v>
      </c>
      <c r="I215" t="inlineStr">
        <is>
          <t>Junio</t>
        </is>
      </c>
      <c r="J215" t="inlineStr">
        <is>
          <t>2025-1</t>
        </is>
      </c>
      <c r="K215" t="n">
        <v>93</v>
      </c>
      <c r="L215" t="n">
        <v>99.43000000000001</v>
      </c>
      <c r="M215" t="n">
        <v>1.069139784946237</v>
      </c>
      <c r="N215" t="n">
        <v>1.069139784946237</v>
      </c>
      <c r="O215" t="inlineStr">
        <is>
          <t>%</t>
        </is>
      </c>
      <c r="P215" t="inlineStr">
        <is>
          <t>%</t>
        </is>
      </c>
      <c r="Q215" t="inlineStr">
        <is>
          <t>344-2025-06-30</t>
        </is>
      </c>
      <c r="R215" t="n">
        <v>0</v>
      </c>
      <c r="S215" t="n">
        <v>0</v>
      </c>
    </row>
    <row r="216">
      <c r="A216" t="n">
        <v>347</v>
      </c>
      <c r="B216" t="inlineStr">
        <is>
          <t>Legalizaciones y anticipos</t>
        </is>
      </c>
      <c r="C216" t="inlineStr">
        <is>
          <t>Operativo</t>
        </is>
      </c>
      <c r="D216" t="inlineStr">
        <is>
          <t>Contabilidad</t>
        </is>
      </c>
      <c r="E216" t="inlineStr">
        <is>
          <t>Trimestral</t>
        </is>
      </c>
      <c r="F216" t="inlineStr">
        <is>
          <t>Negativo</t>
        </is>
      </c>
      <c r="G216" s="137" t="n">
        <v>45838</v>
      </c>
      <c r="H216" t="n">
        <v>2025</v>
      </c>
      <c r="I216" t="inlineStr">
        <is>
          <t>Junio</t>
        </is>
      </c>
      <c r="J216" t="inlineStr">
        <is>
          <t>2025-1</t>
        </is>
      </c>
      <c r="K216" t="n">
        <v>5</v>
      </c>
      <c r="L216" t="n">
        <v>2</v>
      </c>
      <c r="M216" t="n">
        <v>1</v>
      </c>
      <c r="N216" t="n">
        <v>1</v>
      </c>
      <c r="O216" t="inlineStr">
        <is>
          <t>ENT</t>
        </is>
      </c>
      <c r="P216" t="inlineStr">
        <is>
          <t>ENT</t>
        </is>
      </c>
      <c r="Q216" t="inlineStr">
        <is>
          <t>347-2025-06-30</t>
        </is>
      </c>
      <c r="R216" t="n">
        <v>0</v>
      </c>
      <c r="S216" t="n">
        <v>0</v>
      </c>
    </row>
    <row r="217">
      <c r="A217" t="n">
        <v>348</v>
      </c>
      <c r="B217" t="inlineStr">
        <is>
          <t>Cuentas por pagar</t>
        </is>
      </c>
      <c r="C217" t="inlineStr">
        <is>
          <t>Operativo</t>
        </is>
      </c>
      <c r="D217" t="inlineStr">
        <is>
          <t>Contabilidad</t>
        </is>
      </c>
      <c r="E217" t="inlineStr">
        <is>
          <t>Trimestral</t>
        </is>
      </c>
      <c r="F217" t="inlineStr">
        <is>
          <t>Positivo</t>
        </is>
      </c>
      <c r="G217" s="137" t="n">
        <v>45838</v>
      </c>
      <c r="H217" t="n">
        <v>2025</v>
      </c>
      <c r="I217" t="inlineStr">
        <is>
          <t>Junio</t>
        </is>
      </c>
      <c r="J217" t="inlineStr">
        <is>
          <t>2025-1</t>
        </is>
      </c>
      <c r="K217" t="n">
        <v>99</v>
      </c>
      <c r="L217" t="n">
        <v>100</v>
      </c>
      <c r="M217" t="n">
        <v>1.01010101010101</v>
      </c>
      <c r="N217" t="n">
        <v>1.01010101010101</v>
      </c>
      <c r="O217" t="inlineStr">
        <is>
          <t>%</t>
        </is>
      </c>
      <c r="P217" t="inlineStr">
        <is>
          <t>%</t>
        </is>
      </c>
      <c r="Q217" t="inlineStr">
        <is>
          <t>348-2025-06-30</t>
        </is>
      </c>
      <c r="R217" t="n">
        <v>0</v>
      </c>
      <c r="S217" t="n">
        <v>0</v>
      </c>
    </row>
    <row r="218">
      <c r="A218" t="n">
        <v>351</v>
      </c>
      <c r="B218" t="inlineStr">
        <is>
          <t>Partidas conciliatorias de bancos</t>
        </is>
      </c>
      <c r="C218" t="inlineStr">
        <is>
          <t>Operativo</t>
        </is>
      </c>
      <c r="D218" t="inlineStr">
        <is>
          <t>Contabilidad</t>
        </is>
      </c>
      <c r="E218" t="inlineStr">
        <is>
          <t>Trimestral</t>
        </is>
      </c>
      <c r="F218" t="inlineStr">
        <is>
          <t>Negativo</t>
        </is>
      </c>
      <c r="G218" s="137" t="n">
        <v>45838</v>
      </c>
      <c r="H218" t="n">
        <v>2025</v>
      </c>
      <c r="I218" t="inlineStr">
        <is>
          <t>Junio</t>
        </is>
      </c>
      <c r="J218" t="inlineStr">
        <is>
          <t>2025-1</t>
        </is>
      </c>
      <c r="K218" t="n">
        <v>5</v>
      </c>
      <c r="L218" t="n">
        <v>0.5600000000000001</v>
      </c>
      <c r="M218" t="n">
        <v>1</v>
      </c>
      <c r="N218" t="n">
        <v>1</v>
      </c>
      <c r="O218" t="inlineStr">
        <is>
          <t>ENT</t>
        </is>
      </c>
      <c r="P218" t="inlineStr">
        <is>
          <t>DEC</t>
        </is>
      </c>
      <c r="Q218" t="inlineStr">
        <is>
          <t>351-2025-06-30</t>
        </is>
      </c>
      <c r="R218" t="n">
        <v>0</v>
      </c>
      <c r="S218" t="n">
        <v>1</v>
      </c>
    </row>
    <row r="219">
      <c r="A219" t="n">
        <v>352</v>
      </c>
      <c r="B219" t="inlineStr">
        <is>
          <t>Nivel de facturas generadas con error</t>
        </is>
      </c>
      <c r="C219" t="inlineStr">
        <is>
          <t>Operativo</t>
        </is>
      </c>
      <c r="D219" t="inlineStr">
        <is>
          <t>Contabilidad</t>
        </is>
      </c>
      <c r="E219" t="inlineStr">
        <is>
          <t>Trimestral</t>
        </is>
      </c>
      <c r="F219" t="inlineStr">
        <is>
          <t>Negativo</t>
        </is>
      </c>
      <c r="G219" s="137" t="n">
        <v>45838</v>
      </c>
      <c r="H219" t="n">
        <v>2025</v>
      </c>
      <c r="I219" t="inlineStr">
        <is>
          <t>Junio</t>
        </is>
      </c>
      <c r="J219" t="inlineStr">
        <is>
          <t>2025-1</t>
        </is>
      </c>
      <c r="K219" t="n">
        <v>0</v>
      </c>
      <c r="L219" t="n">
        <v>0.01</v>
      </c>
      <c r="M219" t="n">
        <v>0.96</v>
      </c>
      <c r="N219" t="n">
        <v>0.9999</v>
      </c>
      <c r="O219" t="inlineStr">
        <is>
          <t>%</t>
        </is>
      </c>
      <c r="P219" t="inlineStr">
        <is>
          <t>%</t>
        </is>
      </c>
      <c r="Q219" t="inlineStr">
        <is>
          <t>352-2025-06-30</t>
        </is>
      </c>
      <c r="R219" t="n">
        <v>0</v>
      </c>
      <c r="S219" t="n">
        <v>2</v>
      </c>
    </row>
    <row r="220">
      <c r="A220" t="n">
        <v>356</v>
      </c>
      <c r="B220" t="inlineStr">
        <is>
          <t>Indice de Endeudamiento</t>
        </is>
      </c>
      <c r="C220" t="inlineStr">
        <is>
          <t>Estratégico</t>
        </is>
      </c>
      <c r="D220" t="inlineStr">
        <is>
          <t>Tesorería</t>
        </is>
      </c>
      <c r="E220" t="inlineStr">
        <is>
          <t>Semestral</t>
        </is>
      </c>
      <c r="F220" t="inlineStr">
        <is>
          <t>Negativo</t>
        </is>
      </c>
      <c r="G220" s="137" t="n">
        <v>45838</v>
      </c>
      <c r="H220" t="n">
        <v>2025</v>
      </c>
      <c r="I220" t="inlineStr">
        <is>
          <t>Junio</t>
        </is>
      </c>
      <c r="J220" t="inlineStr">
        <is>
          <t>2025-1</t>
        </is>
      </c>
      <c r="K220" t="n">
        <v>60</v>
      </c>
      <c r="L220" t="n">
        <v>49.14</v>
      </c>
      <c r="M220" t="n">
        <v>1.221001221001221</v>
      </c>
      <c r="N220" t="n">
        <v>1.221001221001221</v>
      </c>
      <c r="O220" t="inlineStr">
        <is>
          <t>%</t>
        </is>
      </c>
      <c r="P220" t="inlineStr">
        <is>
          <t>%</t>
        </is>
      </c>
      <c r="Q220" t="inlineStr">
        <is>
          <t>356-2025-06-30</t>
        </is>
      </c>
      <c r="R220" t="n">
        <v>0</v>
      </c>
      <c r="S220" t="n">
        <v>1</v>
      </c>
    </row>
    <row r="221">
      <c r="A221" t="n">
        <v>357</v>
      </c>
      <c r="B221" t="inlineStr">
        <is>
          <t>Cartera</t>
        </is>
      </c>
      <c r="C221" t="inlineStr">
        <is>
          <t>Estratégico</t>
        </is>
      </c>
      <c r="D221" t="inlineStr">
        <is>
          <t>Tesorería</t>
        </is>
      </c>
      <c r="E221" t="inlineStr">
        <is>
          <t>Semestral</t>
        </is>
      </c>
      <c r="F221" t="inlineStr">
        <is>
          <t>Positivo</t>
        </is>
      </c>
      <c r="G221" s="137" t="n">
        <v>45838</v>
      </c>
      <c r="H221" t="n">
        <v>2025</v>
      </c>
      <c r="I221" t="inlineStr">
        <is>
          <t>Junio</t>
        </is>
      </c>
      <c r="J221" t="inlineStr">
        <is>
          <t>2025-1</t>
        </is>
      </c>
      <c r="L221" t="n">
        <v>0.85</v>
      </c>
      <c r="O221" t="inlineStr">
        <is>
          <t>Metrica</t>
        </is>
      </c>
      <c r="Q221" t="inlineStr">
        <is>
          <t>357-2025-06-30</t>
        </is>
      </c>
      <c r="R221" t="n">
        <v>0</v>
      </c>
      <c r="S221" t="n">
        <v>2</v>
      </c>
    </row>
    <row r="222">
      <c r="A222" t="n">
        <v>358</v>
      </c>
      <c r="B222" t="inlineStr">
        <is>
          <t>Nivel de acompañamiento a estudiantes en práctica</t>
        </is>
      </c>
      <c r="C222" t="inlineStr">
        <is>
          <t>Operativo</t>
        </is>
      </c>
      <c r="D222" t="inlineStr">
        <is>
          <t>Prácticas</t>
        </is>
      </c>
      <c r="E222" t="inlineStr">
        <is>
          <t>Semestral</t>
        </is>
      </c>
      <c r="F222" t="inlineStr">
        <is>
          <t>Positivo</t>
        </is>
      </c>
      <c r="G222" s="137" t="n">
        <v>45838</v>
      </c>
      <c r="H222" t="n">
        <v>2025</v>
      </c>
      <c r="I222" t="inlineStr">
        <is>
          <t>Junio</t>
        </is>
      </c>
      <c r="J222" t="inlineStr">
        <is>
          <t>2025-1</t>
        </is>
      </c>
      <c r="K222" t="n">
        <v>100</v>
      </c>
      <c r="L222" t="n">
        <v>100</v>
      </c>
      <c r="M222" t="n">
        <v>1</v>
      </c>
      <c r="N222" t="n">
        <v>1</v>
      </c>
      <c r="O222" t="inlineStr">
        <is>
          <t>%</t>
        </is>
      </c>
      <c r="P222" t="inlineStr">
        <is>
          <t>%</t>
        </is>
      </c>
      <c r="Q222" t="inlineStr">
        <is>
          <t>358-2025-06-30</t>
        </is>
      </c>
      <c r="R222" t="n">
        <v>0</v>
      </c>
      <c r="S222" t="n">
        <v>0</v>
      </c>
    </row>
    <row r="223">
      <c r="A223" t="n">
        <v>359</v>
      </c>
      <c r="B223" t="inlineStr">
        <is>
          <t>Satisfacción Institucional</t>
        </is>
      </c>
      <c r="C223" t="inlineStr">
        <is>
          <t>Estratégico</t>
        </is>
      </c>
      <c r="D223" t="inlineStr">
        <is>
          <t>EXPERIENCIA INSTITUCIONAL</t>
        </is>
      </c>
      <c r="E223" t="inlineStr">
        <is>
          <t>Semestral</t>
        </is>
      </c>
      <c r="F223" t="inlineStr">
        <is>
          <t>Positivo</t>
        </is>
      </c>
      <c r="G223" s="137" t="n">
        <v>45473</v>
      </c>
      <c r="H223" t="n">
        <v>2024</v>
      </c>
      <c r="I223" t="inlineStr">
        <is>
          <t>Junio</t>
        </is>
      </c>
      <c r="J223" t="inlineStr">
        <is>
          <t>2024-1</t>
        </is>
      </c>
      <c r="Q223" t="inlineStr">
        <is>
          <t>359-2024-06-30</t>
        </is>
      </c>
      <c r="R223" t="n">
        <v>0</v>
      </c>
      <c r="S223" t="n">
        <v>0</v>
      </c>
    </row>
    <row r="224">
      <c r="A224" t="n">
        <v>359</v>
      </c>
      <c r="B224" t="inlineStr">
        <is>
          <t>Satisfacción Institucional CSAT</t>
        </is>
      </c>
      <c r="C224" t="inlineStr">
        <is>
          <t>Estratégico</t>
        </is>
      </c>
      <c r="D224" t="inlineStr">
        <is>
          <t>EXPERIENCIA INSTITUCIONAL</t>
        </is>
      </c>
      <c r="E224" t="inlineStr">
        <is>
          <t>Semestral</t>
        </is>
      </c>
      <c r="F224" t="inlineStr">
        <is>
          <t>Positivo</t>
        </is>
      </c>
      <c r="G224" s="137" t="n">
        <v>45838</v>
      </c>
      <c r="H224" t="n">
        <v>2025</v>
      </c>
      <c r="I224" t="inlineStr">
        <is>
          <t>Junio</t>
        </is>
      </c>
      <c r="J224" t="inlineStr">
        <is>
          <t>2025-1</t>
        </is>
      </c>
      <c r="K224" t="n">
        <v>80</v>
      </c>
      <c r="L224" t="n">
        <v>90</v>
      </c>
      <c r="M224" t="n">
        <v>1.125</v>
      </c>
      <c r="N224" t="n">
        <v>1.125</v>
      </c>
      <c r="O224" t="inlineStr">
        <is>
          <t>%</t>
        </is>
      </c>
      <c r="P224" t="inlineStr">
        <is>
          <t>%</t>
        </is>
      </c>
      <c r="Q224" t="inlineStr">
        <is>
          <t>359-2025-06-30</t>
        </is>
      </c>
      <c r="R224" t="n">
        <v>0</v>
      </c>
      <c r="S224" t="n">
        <v>0</v>
      </c>
    </row>
    <row r="225">
      <c r="A225" t="n">
        <v>361</v>
      </c>
      <c r="B225" t="inlineStr">
        <is>
          <t>Índice de Inclusión</t>
        </is>
      </c>
      <c r="C225" t="inlineStr">
        <is>
          <t>Estratégico</t>
        </is>
      </c>
      <c r="D225" t="inlineStr">
        <is>
          <t>Gestión de la Responsabilidad Social</t>
        </is>
      </c>
      <c r="E225" t="inlineStr">
        <is>
          <t>Anual</t>
        </is>
      </c>
      <c r="F225" t="inlineStr">
        <is>
          <t>Positivo</t>
        </is>
      </c>
      <c r="G225" s="137" t="n">
        <v>46023</v>
      </c>
      <c r="H225" t="inlineStr">
        <is>
          <t>Avance</t>
        </is>
      </c>
      <c r="I225" t="inlineStr">
        <is>
          <t>Avance</t>
        </is>
      </c>
      <c r="J225" t="inlineStr">
        <is>
          <t>Avance</t>
        </is>
      </c>
      <c r="K225" t="n">
        <v>4.6</v>
      </c>
      <c r="L225" t="n">
        <v>4.78</v>
      </c>
      <c r="M225" t="n">
        <v>1.039130434782609</v>
      </c>
      <c r="N225" t="n">
        <v>1.039130434782609</v>
      </c>
      <c r="O225" t="inlineStr">
        <is>
          <t>DEC</t>
        </is>
      </c>
      <c r="P225" t="inlineStr">
        <is>
          <t>DEC</t>
        </is>
      </c>
      <c r="Q225" t="inlineStr">
        <is>
          <t>361-2026-01-01</t>
        </is>
      </c>
      <c r="R225" t="n">
        <v>1</v>
      </c>
      <c r="S225" t="n">
        <v>2</v>
      </c>
    </row>
    <row r="226">
      <c r="A226" t="n">
        <v>362</v>
      </c>
      <c r="B226" t="inlineStr">
        <is>
          <t>Aseguramiento de matricula académica presencial</t>
        </is>
      </c>
      <c r="C226" t="inlineStr">
        <is>
          <t>Operativo</t>
        </is>
      </c>
      <c r="D226" t="inlineStr">
        <is>
          <t>Operaciones Académica pregrado y posgrado presencial.</t>
        </is>
      </c>
      <c r="E226" t="inlineStr">
        <is>
          <t>Semestral</t>
        </is>
      </c>
      <c r="F226" t="inlineStr">
        <is>
          <t>Positivo</t>
        </is>
      </c>
      <c r="G226" s="137" t="n">
        <v>45473</v>
      </c>
      <c r="H226" t="n">
        <v>2024</v>
      </c>
      <c r="I226" t="inlineStr">
        <is>
          <t>Junio</t>
        </is>
      </c>
      <c r="J226" t="inlineStr">
        <is>
          <t>2024-1</t>
        </is>
      </c>
      <c r="K226" t="n">
        <v>98</v>
      </c>
      <c r="L226" t="n">
        <v>99.58432304038</v>
      </c>
      <c r="M226" t="n">
        <v>1.016166561636531</v>
      </c>
      <c r="N226" t="n">
        <v>1.016166561636531</v>
      </c>
      <c r="O226" t="inlineStr">
        <is>
          <t>%</t>
        </is>
      </c>
      <c r="P226" t="inlineStr">
        <is>
          <t>%</t>
        </is>
      </c>
      <c r="Q226" t="inlineStr">
        <is>
          <t>362-2024-06-30</t>
        </is>
      </c>
      <c r="R226" t="n">
        <v>0</v>
      </c>
      <c r="S226" t="n">
        <v>0</v>
      </c>
    </row>
    <row r="227">
      <c r="A227" t="n">
        <v>362</v>
      </c>
      <c r="B227" t="inlineStr">
        <is>
          <t>Aseguramiento de matricula académica presencial</t>
        </is>
      </c>
      <c r="C227" t="inlineStr">
        <is>
          <t>Operativo</t>
        </is>
      </c>
      <c r="D227" t="inlineStr">
        <is>
          <t>Operaciones Académicas</t>
        </is>
      </c>
      <c r="E227" t="inlineStr">
        <is>
          <t>Semestral</t>
        </is>
      </c>
      <c r="F227" t="inlineStr">
        <is>
          <t>Positivo</t>
        </is>
      </c>
      <c r="G227" s="137" t="n">
        <v>45838</v>
      </c>
      <c r="H227" t="n">
        <v>2025</v>
      </c>
      <c r="I227" t="inlineStr">
        <is>
          <t>Junio</t>
        </is>
      </c>
      <c r="J227" t="inlineStr">
        <is>
          <t>2025-1</t>
        </is>
      </c>
      <c r="K227" t="n">
        <v>98</v>
      </c>
      <c r="L227" t="n">
        <v>99.63</v>
      </c>
      <c r="M227" t="n">
        <v>1.016632653061224</v>
      </c>
      <c r="N227" t="n">
        <v>1.016632653061224</v>
      </c>
      <c r="O227" t="inlineStr">
        <is>
          <t>%</t>
        </is>
      </c>
      <c r="P227" t="inlineStr">
        <is>
          <t>%</t>
        </is>
      </c>
      <c r="Q227" t="inlineStr">
        <is>
          <t>362-2025-06-30</t>
        </is>
      </c>
      <c r="R227" t="n">
        <v>0</v>
      </c>
      <c r="S227" t="n">
        <v>0</v>
      </c>
    </row>
    <row r="228">
      <c r="A228" t="n">
        <v>363</v>
      </c>
      <c r="B228" t="inlineStr">
        <is>
          <t>Seguimiento a la parametrización de aulas master y secciones de asignaturas</t>
        </is>
      </c>
      <c r="C228" t="inlineStr">
        <is>
          <t>Operativo</t>
        </is>
      </c>
      <c r="D228" t="inlineStr">
        <is>
          <t>Operaciones Académica pregrado y posgrado virtual</t>
        </is>
      </c>
      <c r="E228" t="inlineStr">
        <is>
          <t>Semestral</t>
        </is>
      </c>
      <c r="F228" t="inlineStr">
        <is>
          <t>Positivo</t>
        </is>
      </c>
      <c r="G228" s="137" t="n">
        <v>45473</v>
      </c>
      <c r="H228" t="n">
        <v>2024</v>
      </c>
      <c r="I228" t="inlineStr">
        <is>
          <t>Junio</t>
        </is>
      </c>
      <c r="J228" t="inlineStr">
        <is>
          <t>2024-1</t>
        </is>
      </c>
      <c r="K228" t="n">
        <v>100</v>
      </c>
      <c r="L228" t="n">
        <v>100</v>
      </c>
      <c r="M228" t="n">
        <v>1</v>
      </c>
      <c r="N228" t="n">
        <v>1</v>
      </c>
      <c r="O228" t="inlineStr">
        <is>
          <t>%</t>
        </is>
      </c>
      <c r="P228" t="inlineStr">
        <is>
          <t>%</t>
        </is>
      </c>
      <c r="Q228" t="inlineStr">
        <is>
          <t>363-2024-06-30</t>
        </is>
      </c>
      <c r="R228" t="n">
        <v>0</v>
      </c>
      <c r="S228" t="n">
        <v>0</v>
      </c>
    </row>
    <row r="229">
      <c r="A229" t="n">
        <v>363</v>
      </c>
      <c r="B229" t="inlineStr">
        <is>
          <t>Seguimiento a la parametrización de aulas master y secciones de asignaturas</t>
        </is>
      </c>
      <c r="C229" t="inlineStr">
        <is>
          <t>Operativo</t>
        </is>
      </c>
      <c r="D229" t="inlineStr">
        <is>
          <t>Operaciones Académicas</t>
        </is>
      </c>
      <c r="E229" t="inlineStr">
        <is>
          <t>Semestral</t>
        </is>
      </c>
      <c r="F229" t="inlineStr">
        <is>
          <t>Positivo</t>
        </is>
      </c>
      <c r="G229" s="137" t="n">
        <v>45838</v>
      </c>
      <c r="H229" t="n">
        <v>2025</v>
      </c>
      <c r="I229" t="inlineStr">
        <is>
          <t>Junio</t>
        </is>
      </c>
      <c r="J229" t="inlineStr">
        <is>
          <t>2025-1</t>
        </is>
      </c>
      <c r="K229" t="n">
        <v>100</v>
      </c>
      <c r="L229" t="n">
        <v>100</v>
      </c>
      <c r="M229" t="n">
        <v>1</v>
      </c>
      <c r="N229" t="n">
        <v>1</v>
      </c>
      <c r="O229" t="inlineStr">
        <is>
          <t>%</t>
        </is>
      </c>
      <c r="P229" t="inlineStr">
        <is>
          <t>%</t>
        </is>
      </c>
      <c r="Q229" t="inlineStr">
        <is>
          <t>363-2025-06-30</t>
        </is>
      </c>
      <c r="R229" t="n">
        <v>0</v>
      </c>
      <c r="S229" t="n">
        <v>0</v>
      </c>
    </row>
    <row r="230">
      <c r="A230" t="n">
        <v>364</v>
      </c>
      <c r="B230" t="inlineStr">
        <is>
          <t>Impacto de actividades de Responsabilidad y proyección</t>
        </is>
      </c>
      <c r="C230" t="inlineStr">
        <is>
          <t>Operativo</t>
        </is>
      </c>
      <c r="D230" t="inlineStr">
        <is>
          <t>Gestión de la Responsabilidad Social</t>
        </is>
      </c>
      <c r="E230" t="inlineStr">
        <is>
          <t>Semestral</t>
        </is>
      </c>
      <c r="F230" t="inlineStr">
        <is>
          <t>Positivo</t>
        </is>
      </c>
      <c r="G230" s="137" t="n">
        <v>46023</v>
      </c>
      <c r="H230" t="inlineStr">
        <is>
          <t>Avance</t>
        </is>
      </c>
      <c r="I230" t="inlineStr">
        <is>
          <t>Avance</t>
        </is>
      </c>
      <c r="J230" t="inlineStr">
        <is>
          <t>Avance</t>
        </is>
      </c>
      <c r="K230" t="n">
        <v>83197</v>
      </c>
      <c r="L230" t="n">
        <v>70233</v>
      </c>
      <c r="M230" t="n">
        <v>0.844177073692561</v>
      </c>
      <c r="N230" t="n">
        <v>0.844177073692561</v>
      </c>
      <c r="O230" t="inlineStr">
        <is>
          <t>ENT</t>
        </is>
      </c>
      <c r="P230" t="inlineStr">
        <is>
          <t>ENT</t>
        </is>
      </c>
      <c r="Q230" t="inlineStr">
        <is>
          <t>364-2026-01-01</t>
        </is>
      </c>
      <c r="R230" t="n">
        <v>0</v>
      </c>
      <c r="S230" t="n">
        <v>0</v>
      </c>
    </row>
    <row r="231">
      <c r="A231" t="n">
        <v>367</v>
      </c>
      <c r="B231" t="inlineStr">
        <is>
          <t>% Estudiantes con Becas</t>
        </is>
      </c>
      <c r="C231" t="inlineStr">
        <is>
          <t>Estratégico</t>
        </is>
      </c>
      <c r="D231" t="inlineStr">
        <is>
          <t>Gestión de la Responsabilidad Social</t>
        </is>
      </c>
      <c r="E231" t="inlineStr">
        <is>
          <t>Anual</t>
        </is>
      </c>
      <c r="F231" t="inlineStr">
        <is>
          <t>Positivo</t>
        </is>
      </c>
      <c r="G231" s="137" t="n">
        <v>46023</v>
      </c>
      <c r="H231" t="inlineStr">
        <is>
          <t>Avance</t>
        </is>
      </c>
      <c r="I231" t="inlineStr">
        <is>
          <t>Avance</t>
        </is>
      </c>
      <c r="J231" t="inlineStr">
        <is>
          <t>Avance</t>
        </is>
      </c>
      <c r="K231" t="n">
        <v>5</v>
      </c>
      <c r="L231" t="n">
        <v>5.4325</v>
      </c>
      <c r="M231" t="n">
        <v>1.0865</v>
      </c>
      <c r="N231" t="n">
        <v>1.0865</v>
      </c>
      <c r="O231" t="inlineStr">
        <is>
          <t>%</t>
        </is>
      </c>
      <c r="P231" t="inlineStr">
        <is>
          <t>%</t>
        </is>
      </c>
      <c r="Q231" t="inlineStr">
        <is>
          <t>367-2026-01-01</t>
        </is>
      </c>
      <c r="R231" t="n">
        <v>0</v>
      </c>
      <c r="S231" t="n">
        <v>2</v>
      </c>
    </row>
    <row r="232">
      <c r="A232" t="n">
        <v>368</v>
      </c>
      <c r="B232" t="inlineStr">
        <is>
          <t>Satisfacción de los estudiantes de Educación para toda la vida</t>
        </is>
      </c>
      <c r="C232" t="inlineStr">
        <is>
          <t>Operativo</t>
        </is>
      </c>
      <c r="D232" t="inlineStr">
        <is>
          <t>Operación de Educación no Formal</t>
        </is>
      </c>
      <c r="E232" t="inlineStr">
        <is>
          <t>Trimestral</t>
        </is>
      </c>
      <c r="F232" t="inlineStr">
        <is>
          <t>Positivo</t>
        </is>
      </c>
      <c r="G232" s="137" t="n">
        <v>45473</v>
      </c>
      <c r="H232" t="n">
        <v>2024</v>
      </c>
      <c r="I232" t="inlineStr">
        <is>
          <t>Junio</t>
        </is>
      </c>
      <c r="J232" t="inlineStr">
        <is>
          <t>2024-1</t>
        </is>
      </c>
      <c r="K232" t="n">
        <v>90</v>
      </c>
      <c r="L232" t="n">
        <v>95</v>
      </c>
      <c r="M232" t="n">
        <v>1.055555555555556</v>
      </c>
      <c r="N232" t="n">
        <v>1.055555555555556</v>
      </c>
      <c r="O232" t="inlineStr">
        <is>
          <t>%</t>
        </is>
      </c>
      <c r="P232" t="inlineStr">
        <is>
          <t>%</t>
        </is>
      </c>
      <c r="Q232" t="inlineStr">
        <is>
          <t>368-2024-06-30</t>
        </is>
      </c>
      <c r="R232" t="n">
        <v>0</v>
      </c>
      <c r="S232" t="n">
        <v>0</v>
      </c>
    </row>
    <row r="233">
      <c r="A233" t="n">
        <v>368</v>
      </c>
      <c r="B233" t="inlineStr">
        <is>
          <t>Satisfacción de los estudiantes de Educación para toda la vida</t>
        </is>
      </c>
      <c r="C233" t="inlineStr">
        <is>
          <t>Operativo</t>
        </is>
      </c>
      <c r="D233" t="inlineStr">
        <is>
          <t>Operación de Educación no Formal</t>
        </is>
      </c>
      <c r="E233" t="inlineStr">
        <is>
          <t>Trimestral</t>
        </is>
      </c>
      <c r="F233" t="inlineStr">
        <is>
          <t>Positivo</t>
        </is>
      </c>
      <c r="G233" s="137" t="n">
        <v>45838</v>
      </c>
      <c r="H233" t="n">
        <v>2025</v>
      </c>
      <c r="I233" t="inlineStr">
        <is>
          <t>Junio</t>
        </is>
      </c>
      <c r="J233" t="inlineStr">
        <is>
          <t>2025-1</t>
        </is>
      </c>
      <c r="K233" t="n">
        <v>93</v>
      </c>
      <c r="L233" t="n">
        <v>95</v>
      </c>
      <c r="M233" t="n">
        <v>1.021505376344086</v>
      </c>
      <c r="N233" t="n">
        <v>1.021505376344086</v>
      </c>
      <c r="O233" t="inlineStr">
        <is>
          <t>%</t>
        </is>
      </c>
      <c r="P233" t="inlineStr">
        <is>
          <t>%</t>
        </is>
      </c>
      <c r="Q233" t="inlineStr">
        <is>
          <t>368-2025-06-30</t>
        </is>
      </c>
      <c r="R233" t="n">
        <v>0</v>
      </c>
      <c r="S233" t="n">
        <v>0</v>
      </c>
    </row>
    <row r="234">
      <c r="A234" t="n">
        <v>369</v>
      </c>
      <c r="B234" t="inlineStr">
        <is>
          <t>Participación de POLI- voluntariados (Estudiantes- Colaboradores)</t>
        </is>
      </c>
      <c r="C234" t="inlineStr">
        <is>
          <t>Estratégico</t>
        </is>
      </c>
      <c r="D234" t="inlineStr">
        <is>
          <t>Gestión de la Responsabilidad Social</t>
        </is>
      </c>
      <c r="E234" t="inlineStr">
        <is>
          <t>Semestral</t>
        </is>
      </c>
      <c r="F234" t="inlineStr">
        <is>
          <t>Positivo</t>
        </is>
      </c>
      <c r="G234" s="137" t="n">
        <v>46023</v>
      </c>
      <c r="H234" t="inlineStr">
        <is>
          <t>Avance</t>
        </is>
      </c>
      <c r="I234" t="inlineStr">
        <is>
          <t>Avance</t>
        </is>
      </c>
      <c r="J234" t="inlineStr">
        <is>
          <t>Avance</t>
        </is>
      </c>
      <c r="K234" t="n">
        <v>378</v>
      </c>
      <c r="L234" t="n">
        <v>328</v>
      </c>
      <c r="M234" t="n">
        <v>0.8677248677248677</v>
      </c>
      <c r="N234" t="n">
        <v>0.8677248677248677</v>
      </c>
      <c r="O234" t="inlineStr">
        <is>
          <t>ENT</t>
        </is>
      </c>
      <c r="P234" t="inlineStr">
        <is>
          <t>ENT</t>
        </is>
      </c>
      <c r="Q234" t="inlineStr">
        <is>
          <t>369-2026-01-01</t>
        </is>
      </c>
      <c r="R234" t="n">
        <v>0</v>
      </c>
      <c r="S234" t="n">
        <v>0</v>
      </c>
    </row>
    <row r="235">
      <c r="A235" t="n">
        <v>371</v>
      </c>
      <c r="B235" t="inlineStr">
        <is>
          <t>Recaudación de fondos</t>
        </is>
      </c>
      <c r="C235" t="inlineStr">
        <is>
          <t>Estratégico</t>
        </is>
      </c>
      <c r="D235" t="inlineStr">
        <is>
          <t>Gestión de la Responsabilidad Social</t>
        </is>
      </c>
      <c r="E235" t="inlineStr">
        <is>
          <t>Semestral</t>
        </is>
      </c>
      <c r="F235" t="inlineStr">
        <is>
          <t>Positivo</t>
        </is>
      </c>
      <c r="G235" s="137" t="n">
        <v>45838</v>
      </c>
      <c r="H235" t="n">
        <v>2025</v>
      </c>
      <c r="I235" t="inlineStr">
        <is>
          <t>Junio</t>
        </is>
      </c>
      <c r="J235" t="inlineStr">
        <is>
          <t>2025-1</t>
        </is>
      </c>
      <c r="K235" t="n">
        <v>110800000</v>
      </c>
      <c r="L235" t="n">
        <v>81647005</v>
      </c>
      <c r="M235" t="n">
        <v>0.7368863267148015</v>
      </c>
      <c r="N235" t="n">
        <v>0.7368863267148015</v>
      </c>
      <c r="O235" t="inlineStr">
        <is>
          <t>$</t>
        </is>
      </c>
      <c r="P235" t="inlineStr">
        <is>
          <t>$</t>
        </is>
      </c>
      <c r="Q235" t="inlineStr">
        <is>
          <t>371-2025-06-30</t>
        </is>
      </c>
      <c r="R235" t="n">
        <v>0</v>
      </c>
      <c r="S235" t="n">
        <v>0</v>
      </c>
    </row>
    <row r="236">
      <c r="A236" t="n">
        <v>372</v>
      </c>
      <c r="B236" t="inlineStr">
        <is>
          <t>Satisfacción de los clientes corporativos Educación para toda la vida</t>
        </is>
      </c>
      <c r="C236" t="inlineStr">
        <is>
          <t>Operativo</t>
        </is>
      </c>
      <c r="D236" t="inlineStr">
        <is>
          <t>Operación de Educación no Formal</t>
        </is>
      </c>
      <c r="E236" t="inlineStr">
        <is>
          <t>Trimestral</t>
        </is>
      </c>
      <c r="F236" t="inlineStr">
        <is>
          <t>Positivo</t>
        </is>
      </c>
      <c r="G236" s="137" t="n">
        <v>45473</v>
      </c>
      <c r="H236" t="n">
        <v>2024</v>
      </c>
      <c r="I236" t="inlineStr">
        <is>
          <t>Junio</t>
        </is>
      </c>
      <c r="J236" t="inlineStr">
        <is>
          <t>2024-1</t>
        </is>
      </c>
      <c r="K236" t="n">
        <v>87</v>
      </c>
      <c r="L236" t="n">
        <v>90</v>
      </c>
      <c r="M236" t="n">
        <v>1.03448275862069</v>
      </c>
      <c r="N236" t="n">
        <v>1.03448275862069</v>
      </c>
      <c r="O236" t="inlineStr">
        <is>
          <t>%</t>
        </is>
      </c>
      <c r="P236" t="inlineStr">
        <is>
          <t>%</t>
        </is>
      </c>
      <c r="Q236" t="inlineStr">
        <is>
          <t>372-2024-06-30</t>
        </is>
      </c>
      <c r="R236" t="n">
        <v>0</v>
      </c>
      <c r="S236" t="n">
        <v>0</v>
      </c>
    </row>
    <row r="237">
      <c r="A237" t="n">
        <v>372</v>
      </c>
      <c r="B237" t="inlineStr">
        <is>
          <t>Satisfacción de los clientes corporativos Educación para toda la vida</t>
        </is>
      </c>
      <c r="C237" t="inlineStr">
        <is>
          <t>Operativo</t>
        </is>
      </c>
      <c r="D237" t="inlineStr">
        <is>
          <t>Operación de Educación no Formal</t>
        </is>
      </c>
      <c r="E237" t="inlineStr">
        <is>
          <t>Trimestral</t>
        </is>
      </c>
      <c r="F237" t="inlineStr">
        <is>
          <t>Positivo</t>
        </is>
      </c>
      <c r="G237" s="137" t="n">
        <v>45838</v>
      </c>
      <c r="H237" t="n">
        <v>2025</v>
      </c>
      <c r="I237" t="inlineStr">
        <is>
          <t>Junio</t>
        </is>
      </c>
      <c r="J237" t="inlineStr">
        <is>
          <t>2025-1</t>
        </is>
      </c>
      <c r="K237" t="n">
        <v>90</v>
      </c>
      <c r="L237" t="n">
        <v>94</v>
      </c>
      <c r="M237" t="n">
        <v>1.044444444444445</v>
      </c>
      <c r="N237" t="n">
        <v>1.044444444444445</v>
      </c>
      <c r="O237" t="inlineStr">
        <is>
          <t>%</t>
        </is>
      </c>
      <c r="P237" t="inlineStr">
        <is>
          <t>%</t>
        </is>
      </c>
      <c r="Q237" t="inlineStr">
        <is>
          <t>372-2025-06-30</t>
        </is>
      </c>
      <c r="R237" t="n">
        <v>0</v>
      </c>
      <c r="S237" t="n">
        <v>0</v>
      </c>
    </row>
    <row r="238">
      <c r="A238" t="n">
        <v>373</v>
      </c>
      <c r="B238" t="inlineStr">
        <is>
          <t>Cumplimiento de planes anuales por líneas</t>
        </is>
      </c>
      <c r="C238" t="inlineStr">
        <is>
          <t>Estratégico</t>
        </is>
      </c>
      <c r="D238" t="inlineStr">
        <is>
          <t>Planeación Estratégica</t>
        </is>
      </c>
      <c r="E238" t="inlineStr">
        <is>
          <t>Trimestral</t>
        </is>
      </c>
      <c r="F238" t="inlineStr">
        <is>
          <t>Positivo</t>
        </is>
      </c>
      <c r="G238" s="137" t="n">
        <v>45838</v>
      </c>
      <c r="H238" t="n">
        <v>2025</v>
      </c>
      <c r="I238" t="inlineStr">
        <is>
          <t>Junio</t>
        </is>
      </c>
      <c r="J238" t="inlineStr">
        <is>
          <t>2025-1</t>
        </is>
      </c>
      <c r="K238" t="n">
        <v>60</v>
      </c>
      <c r="L238" t="n">
        <v>61</v>
      </c>
      <c r="M238" t="n">
        <v>1</v>
      </c>
      <c r="N238" t="n">
        <v>1</v>
      </c>
      <c r="O238" t="inlineStr">
        <is>
          <t>%</t>
        </is>
      </c>
      <c r="P238" t="inlineStr">
        <is>
          <t>%</t>
        </is>
      </c>
      <c r="Q238" t="inlineStr">
        <is>
          <t>373-2025-06-30</t>
        </is>
      </c>
      <c r="R238" t="n">
        <v>0</v>
      </c>
      <c r="S238" t="n">
        <v>0</v>
      </c>
    </row>
    <row r="239">
      <c r="A239" t="n">
        <v>375</v>
      </c>
      <c r="B239" t="inlineStr">
        <is>
          <t>Disponibilidad de catálogo de asignaturas pregrado y posgrado presencial</t>
        </is>
      </c>
      <c r="C239" t="inlineStr">
        <is>
          <t>Operativo</t>
        </is>
      </c>
      <c r="D239" t="inlineStr">
        <is>
          <t>Operaciones Académicas</t>
        </is>
      </c>
      <c r="E239" t="inlineStr">
        <is>
          <t>Semestral</t>
        </is>
      </c>
      <c r="F239" t="inlineStr">
        <is>
          <t>Positivo</t>
        </is>
      </c>
      <c r="G239" s="137" t="n">
        <v>45838</v>
      </c>
      <c r="H239" t="n">
        <v>2025</v>
      </c>
      <c r="I239" t="inlineStr">
        <is>
          <t>Junio</t>
        </is>
      </c>
      <c r="J239" t="inlineStr">
        <is>
          <t>2025-1</t>
        </is>
      </c>
      <c r="K239" t="n">
        <v>100</v>
      </c>
      <c r="L239" t="n">
        <v>100</v>
      </c>
      <c r="M239" t="n">
        <v>1</v>
      </c>
      <c r="N239" t="n">
        <v>1</v>
      </c>
      <c r="O239" t="inlineStr">
        <is>
          <t>%</t>
        </is>
      </c>
      <c r="P239" t="inlineStr">
        <is>
          <t>%</t>
        </is>
      </c>
      <c r="Q239" t="inlineStr">
        <is>
          <t>375-2025-06-30</t>
        </is>
      </c>
      <c r="R239" t="n">
        <v>0</v>
      </c>
      <c r="S239" t="n">
        <v>0</v>
      </c>
    </row>
    <row r="240">
      <c r="A240" t="n">
        <v>376</v>
      </c>
      <c r="B240" t="inlineStr">
        <is>
          <t>Cumplimiento EBITDA</t>
        </is>
      </c>
      <c r="C240" t="inlineStr">
        <is>
          <t>Estratégico</t>
        </is>
      </c>
      <c r="D240" t="inlineStr">
        <is>
          <t>Planeación Financiera</t>
        </is>
      </c>
      <c r="E240" t="inlineStr">
        <is>
          <t>Semestral</t>
        </is>
      </c>
      <c r="F240" t="inlineStr">
        <is>
          <t>Positivo</t>
        </is>
      </c>
      <c r="G240" s="137" t="n">
        <v>44925</v>
      </c>
      <c r="H240" t="n">
        <v>2022</v>
      </c>
      <c r="I240" t="inlineStr">
        <is>
          <t>Diciembre</t>
        </is>
      </c>
      <c r="J240" t="inlineStr">
        <is>
          <t>2022-2</t>
        </is>
      </c>
      <c r="K240" t="n">
        <v>16064</v>
      </c>
      <c r="L240" t="n">
        <v>24140</v>
      </c>
      <c r="M240" t="n">
        <v>1.3</v>
      </c>
      <c r="N240" t="n">
        <v>1.502739043824701</v>
      </c>
      <c r="O240" t="inlineStr">
        <is>
          <t>$</t>
        </is>
      </c>
      <c r="P240" t="inlineStr">
        <is>
          <t>$</t>
        </is>
      </c>
      <c r="Q240" t="inlineStr">
        <is>
          <t>376-2022-12-30</t>
        </is>
      </c>
      <c r="R240" t="n">
        <v>0</v>
      </c>
      <c r="S240" t="n">
        <v>0</v>
      </c>
    </row>
    <row r="241">
      <c r="A241" t="n">
        <v>376</v>
      </c>
      <c r="B241" t="inlineStr">
        <is>
          <t>Cumplimiento EBITDA</t>
        </is>
      </c>
      <c r="C241" t="inlineStr">
        <is>
          <t>Estratégico</t>
        </is>
      </c>
      <c r="D241" t="inlineStr">
        <is>
          <t>Planeación Financiera</t>
        </is>
      </c>
      <c r="E241" t="inlineStr">
        <is>
          <t>Semestral</t>
        </is>
      </c>
      <c r="F241" t="inlineStr">
        <is>
          <t>Positivo</t>
        </is>
      </c>
      <c r="G241" s="137" t="n">
        <v>46023</v>
      </c>
      <c r="H241" t="inlineStr">
        <is>
          <t>Avance</t>
        </is>
      </c>
      <c r="I241" t="inlineStr">
        <is>
          <t>Avance</t>
        </is>
      </c>
      <c r="J241" t="inlineStr">
        <is>
          <t>Avance</t>
        </is>
      </c>
      <c r="K241" t="n">
        <v>32126.4837455827</v>
      </c>
      <c r="L241" t="n">
        <v>37751.457388</v>
      </c>
      <c r="M241" t="n">
        <v>1.17508836905286</v>
      </c>
      <c r="N241" t="n">
        <v>1.17508836905286</v>
      </c>
      <c r="O241" t="inlineStr">
        <is>
          <t>$</t>
        </is>
      </c>
      <c r="P241" t="inlineStr">
        <is>
          <t>$</t>
        </is>
      </c>
      <c r="Q241" t="inlineStr">
        <is>
          <t>376-2026-01-01</t>
        </is>
      </c>
      <c r="R241" t="n">
        <v>0</v>
      </c>
      <c r="S241" t="n">
        <v>0</v>
      </c>
    </row>
    <row r="242">
      <c r="A242" t="n">
        <v>377</v>
      </c>
      <c r="B242" t="inlineStr">
        <is>
          <t>CAPEX</t>
        </is>
      </c>
      <c r="C242" t="inlineStr">
        <is>
          <t>Estratégico</t>
        </is>
      </c>
      <c r="D242" t="inlineStr">
        <is>
          <t>Planeación Financiera</t>
        </is>
      </c>
      <c r="E242" t="inlineStr">
        <is>
          <t>Semestral</t>
        </is>
      </c>
      <c r="F242" t="inlineStr">
        <is>
          <t>Negativo</t>
        </is>
      </c>
      <c r="G242" s="137" t="n">
        <v>46023</v>
      </c>
      <c r="H242" t="inlineStr">
        <is>
          <t>Avance</t>
        </is>
      </c>
      <c r="I242" t="inlineStr">
        <is>
          <t>Avance</t>
        </is>
      </c>
      <c r="J242" t="inlineStr">
        <is>
          <t>Avance</t>
        </is>
      </c>
      <c r="K242" t="n">
        <v>10285.24349281</v>
      </c>
      <c r="L242" t="n">
        <v>11016.899103</v>
      </c>
      <c r="M242" t="n">
        <v>1.071136440347909</v>
      </c>
      <c r="N242" t="n">
        <v>1.071136440347909</v>
      </c>
      <c r="O242" t="inlineStr">
        <is>
          <t>$</t>
        </is>
      </c>
      <c r="P242" t="inlineStr">
        <is>
          <t>$</t>
        </is>
      </c>
      <c r="Q242" t="inlineStr">
        <is>
          <t>377-2026-01-01</t>
        </is>
      </c>
      <c r="R242" t="n">
        <v>0</v>
      </c>
      <c r="S242" t="n">
        <v>0</v>
      </c>
    </row>
    <row r="243">
      <c r="A243" t="n">
        <v>378</v>
      </c>
      <c r="B243" t="inlineStr">
        <is>
          <t>Proyectos tecnológicos</t>
        </is>
      </c>
      <c r="C243" t="inlineStr">
        <is>
          <t>Estratégico</t>
        </is>
      </c>
      <c r="D243" t="inlineStr">
        <is>
          <t>GESTIÓN DE LA TECNOLOGÍA E INNOVACIÓN DIGITAL</t>
        </is>
      </c>
      <c r="E243" t="inlineStr">
        <is>
          <t>Mensual</t>
        </is>
      </c>
      <c r="F243" t="inlineStr">
        <is>
          <t>Positivo</t>
        </is>
      </c>
      <c r="G243" s="137" t="n">
        <v>45473</v>
      </c>
      <c r="H243" t="n">
        <v>2024</v>
      </c>
      <c r="I243" t="inlineStr">
        <is>
          <t>Junio</t>
        </is>
      </c>
      <c r="J243" t="inlineStr">
        <is>
          <t>2024-1</t>
        </is>
      </c>
      <c r="K243" t="n">
        <v>92</v>
      </c>
      <c r="L243" t="n">
        <v>98.5</v>
      </c>
      <c r="M243" t="n">
        <v>1.070652173913043</v>
      </c>
      <c r="N243" t="n">
        <v>1.070652173913043</v>
      </c>
      <c r="O243" t="inlineStr">
        <is>
          <t>%</t>
        </is>
      </c>
      <c r="P243" t="inlineStr">
        <is>
          <t>%</t>
        </is>
      </c>
      <c r="Q243" t="inlineStr">
        <is>
          <t>378-2024-06-30</t>
        </is>
      </c>
      <c r="R243" t="n">
        <v>0</v>
      </c>
      <c r="S243" t="n">
        <v>0</v>
      </c>
    </row>
    <row r="244">
      <c r="A244" t="n">
        <v>379</v>
      </c>
      <c r="B244" t="inlineStr">
        <is>
          <t>Total estudiantes nuevos</t>
        </is>
      </c>
      <c r="C244" t="inlineStr">
        <is>
          <t>Estratégico</t>
        </is>
      </c>
      <c r="D244" t="inlineStr">
        <is>
          <t>Inscripción, admisión y matrícula de estudiantes nuevos</t>
        </is>
      </c>
      <c r="E244" t="inlineStr">
        <is>
          <t>Semestral</t>
        </is>
      </c>
      <c r="F244" t="inlineStr">
        <is>
          <t>Positivo</t>
        </is>
      </c>
      <c r="G244" s="137" t="n">
        <v>46023</v>
      </c>
      <c r="H244" t="inlineStr">
        <is>
          <t>Avance</t>
        </is>
      </c>
      <c r="I244" t="inlineStr">
        <is>
          <t>Avance</t>
        </is>
      </c>
      <c r="J244" t="inlineStr">
        <is>
          <t>Avance</t>
        </is>
      </c>
      <c r="K244" t="n">
        <v>90899</v>
      </c>
      <c r="L244" t="n">
        <v>92498</v>
      </c>
      <c r="M244" t="n">
        <v>1.017590952595738</v>
      </c>
      <c r="N244" t="n">
        <v>1.017590952595738</v>
      </c>
      <c r="O244" t="inlineStr">
        <is>
          <t>ENT</t>
        </is>
      </c>
      <c r="P244" t="inlineStr">
        <is>
          <t>ENT</t>
        </is>
      </c>
      <c r="Q244" t="inlineStr">
        <is>
          <t>379-2026-01-01</t>
        </is>
      </c>
      <c r="R244" t="n">
        <v>0</v>
      </c>
      <c r="S244" t="n">
        <v>0</v>
      </c>
    </row>
    <row r="245">
      <c r="A245" t="n">
        <v>380</v>
      </c>
      <c r="B245" t="inlineStr">
        <is>
          <t>Ingresos de matriculas de estudiantes nuevos</t>
        </is>
      </c>
      <c r="C245" t="inlineStr">
        <is>
          <t>Estratégico</t>
        </is>
      </c>
      <c r="D245" t="inlineStr">
        <is>
          <t>Inscripción, admisión y matrícula de estudiantes nuevos</t>
        </is>
      </c>
      <c r="E245" t="inlineStr">
        <is>
          <t>Semestral</t>
        </is>
      </c>
      <c r="F245" t="inlineStr">
        <is>
          <t>Positivo</t>
        </is>
      </c>
      <c r="G245" s="137" t="n">
        <v>45473</v>
      </c>
      <c r="H245" t="n">
        <v>2024</v>
      </c>
      <c r="I245" t="inlineStr">
        <is>
          <t>Junio</t>
        </is>
      </c>
      <c r="J245" t="inlineStr">
        <is>
          <t>2024-1</t>
        </is>
      </c>
      <c r="K245" t="n">
        <v>100</v>
      </c>
      <c r="L245" t="n">
        <v>96.13</v>
      </c>
      <c r="M245" t="n">
        <v>0.9612999999999999</v>
      </c>
      <c r="N245" t="n">
        <v>0.9612999999999999</v>
      </c>
      <c r="O245" t="inlineStr">
        <is>
          <t>%</t>
        </is>
      </c>
      <c r="P245" t="inlineStr">
        <is>
          <t>%</t>
        </is>
      </c>
      <c r="Q245" t="inlineStr">
        <is>
          <t>380-2024-06-30</t>
        </is>
      </c>
      <c r="R245" t="n">
        <v>0</v>
      </c>
      <c r="S245" t="n">
        <v>0</v>
      </c>
    </row>
    <row r="246">
      <c r="A246" t="n">
        <v>381</v>
      </c>
      <c r="B246" t="inlineStr">
        <is>
          <t>Cumplimiento de matrículas pregrado presencial nuevos</t>
        </is>
      </c>
      <c r="C246" t="inlineStr">
        <is>
          <t>Estratégico</t>
        </is>
      </c>
      <c r="D246" t="inlineStr">
        <is>
          <t>Inscripción, admisión y matrícula de estudiantes nuevos</t>
        </is>
      </c>
      <c r="E246" t="inlineStr">
        <is>
          <t>Semestral</t>
        </is>
      </c>
      <c r="F246" t="inlineStr">
        <is>
          <t>Positivo</t>
        </is>
      </c>
      <c r="G246" s="137" t="n">
        <v>45838</v>
      </c>
      <c r="H246" t="n">
        <v>2025</v>
      </c>
      <c r="I246" t="inlineStr">
        <is>
          <t>Junio</t>
        </is>
      </c>
      <c r="J246" t="inlineStr">
        <is>
          <t>2025-1</t>
        </is>
      </c>
      <c r="K246" t="n">
        <v>1572</v>
      </c>
      <c r="L246" t="n">
        <v>1544</v>
      </c>
      <c r="M246" t="n">
        <v>0.9821882951653944</v>
      </c>
      <c r="N246" t="n">
        <v>0.9821882951653944</v>
      </c>
      <c r="O246" t="inlineStr">
        <is>
          <t>ENT</t>
        </is>
      </c>
      <c r="P246" t="inlineStr">
        <is>
          <t>ENT</t>
        </is>
      </c>
      <c r="Q246" t="inlineStr">
        <is>
          <t>381-2025-06-30</t>
        </is>
      </c>
      <c r="R246" t="n">
        <v>0</v>
      </c>
      <c r="S246" t="n">
        <v>0</v>
      </c>
    </row>
    <row r="247">
      <c r="A247" t="n">
        <v>382</v>
      </c>
      <c r="B247" t="inlineStr">
        <is>
          <t>Cumplimiento de matrículas pregrado virtual nuevos</t>
        </is>
      </c>
      <c r="C247" t="inlineStr">
        <is>
          <t>Estratégico</t>
        </is>
      </c>
      <c r="D247" t="inlineStr">
        <is>
          <t>Inscripción, admisión y matrícula de estudiantes nuevos</t>
        </is>
      </c>
      <c r="E247" t="inlineStr">
        <is>
          <t>Semestral</t>
        </is>
      </c>
      <c r="F247" t="inlineStr">
        <is>
          <t>Positivo</t>
        </is>
      </c>
      <c r="G247" s="137" t="n">
        <v>45838</v>
      </c>
      <c r="H247" t="n">
        <v>2025</v>
      </c>
      <c r="I247" t="inlineStr">
        <is>
          <t>Junio</t>
        </is>
      </c>
      <c r="J247" t="inlineStr">
        <is>
          <t>2025-1</t>
        </is>
      </c>
      <c r="K247" t="n">
        <v>10067</v>
      </c>
      <c r="L247" t="n">
        <v>10021</v>
      </c>
      <c r="M247" t="n">
        <v>0.9954306148803019</v>
      </c>
      <c r="N247" t="n">
        <v>0.9954306148803019</v>
      </c>
      <c r="O247" t="inlineStr">
        <is>
          <t>ENT</t>
        </is>
      </c>
      <c r="P247" t="inlineStr">
        <is>
          <t>ENT</t>
        </is>
      </c>
      <c r="Q247" t="inlineStr">
        <is>
          <t>382-2025-06-30</t>
        </is>
      </c>
      <c r="R247" t="n">
        <v>0</v>
      </c>
      <c r="S247" t="n">
        <v>0</v>
      </c>
    </row>
    <row r="248">
      <c r="A248" t="n">
        <v>383</v>
      </c>
      <c r="B248" t="inlineStr">
        <is>
          <t>Cumplimiento de matrículas posgrado virtual nuevos</t>
        </is>
      </c>
      <c r="C248" t="inlineStr">
        <is>
          <t>Operativo</t>
        </is>
      </c>
      <c r="D248" t="inlineStr">
        <is>
          <t>Inscripción, admisión y matrícula de estudiantes nuevos</t>
        </is>
      </c>
      <c r="E248" t="inlineStr">
        <is>
          <t>Semestral</t>
        </is>
      </c>
      <c r="F248" t="inlineStr">
        <is>
          <t>Positivo</t>
        </is>
      </c>
      <c r="G248" s="137" t="n">
        <v>45838</v>
      </c>
      <c r="H248" t="n">
        <v>2025</v>
      </c>
      <c r="I248" t="inlineStr">
        <is>
          <t>Junio</t>
        </is>
      </c>
      <c r="J248" t="inlineStr">
        <is>
          <t>2025-1</t>
        </is>
      </c>
      <c r="K248" t="n">
        <v>1599</v>
      </c>
      <c r="L248" t="n">
        <v>2165</v>
      </c>
      <c r="M248" t="n">
        <v>1.3</v>
      </c>
      <c r="N248" t="n">
        <v>1.353971232020013</v>
      </c>
      <c r="O248" t="inlineStr">
        <is>
          <t>ENT</t>
        </is>
      </c>
      <c r="P248" t="inlineStr">
        <is>
          <t>ENT</t>
        </is>
      </c>
      <c r="Q248" t="inlineStr">
        <is>
          <t>383-2025-06-30</t>
        </is>
      </c>
      <c r="R248" t="n">
        <v>0</v>
      </c>
      <c r="S248" t="n">
        <v>0</v>
      </c>
    </row>
    <row r="249">
      <c r="A249" t="n">
        <v>384</v>
      </c>
      <c r="B249" t="inlineStr">
        <is>
          <t>Cumplimiento de matrículas posgrado presencial nuevos</t>
        </is>
      </c>
      <c r="C249" t="inlineStr">
        <is>
          <t>Operativo</t>
        </is>
      </c>
      <c r="D249" t="inlineStr">
        <is>
          <t>Inscripción, admisión y matrícula de estudiantes nuevos</t>
        </is>
      </c>
      <c r="E249" t="inlineStr">
        <is>
          <t>Semestral</t>
        </is>
      </c>
      <c r="F249" t="inlineStr">
        <is>
          <t>Positivo</t>
        </is>
      </c>
      <c r="G249" s="137" t="n">
        <v>45838</v>
      </c>
      <c r="H249" t="n">
        <v>2025</v>
      </c>
      <c r="I249" t="inlineStr">
        <is>
          <t>Junio</t>
        </is>
      </c>
      <c r="J249" t="inlineStr">
        <is>
          <t>2025-1</t>
        </is>
      </c>
      <c r="K249" t="n">
        <v>371</v>
      </c>
      <c r="L249" t="n">
        <v>380</v>
      </c>
      <c r="M249" t="n">
        <v>1.024258760107817</v>
      </c>
      <c r="N249" t="n">
        <v>1.024258760107817</v>
      </c>
      <c r="O249" t="inlineStr">
        <is>
          <t>ENT</t>
        </is>
      </c>
      <c r="P249" t="inlineStr">
        <is>
          <t>ENT</t>
        </is>
      </c>
      <c r="Q249" t="inlineStr">
        <is>
          <t>384-2025-06-30</t>
        </is>
      </c>
      <c r="R249" t="n">
        <v>0</v>
      </c>
      <c r="S249" t="n">
        <v>0</v>
      </c>
    </row>
    <row r="250">
      <c r="A250" t="n">
        <v>385</v>
      </c>
      <c r="B250" t="inlineStr">
        <is>
          <t>Ingresos totales de educación para la vida</t>
        </is>
      </c>
      <c r="C250" t="inlineStr">
        <is>
          <t>Estratégico</t>
        </is>
      </c>
      <c r="D250" t="inlineStr">
        <is>
          <t>Mercadeo y venta de educación para la vida</t>
        </is>
      </c>
      <c r="E250" t="inlineStr">
        <is>
          <t>Semestral</t>
        </is>
      </c>
      <c r="F250" t="inlineStr">
        <is>
          <t>Positivo</t>
        </is>
      </c>
      <c r="G250" s="137" t="n">
        <v>46023</v>
      </c>
      <c r="H250" t="inlineStr">
        <is>
          <t>Avance</t>
        </is>
      </c>
      <c r="I250" t="inlineStr">
        <is>
          <t>Avance</t>
        </is>
      </c>
      <c r="J250" t="inlineStr">
        <is>
          <t>Avance</t>
        </is>
      </c>
      <c r="K250" t="n">
        <v>60024.456511</v>
      </c>
      <c r="L250" t="n">
        <v>59545.798288</v>
      </c>
      <c r="M250" t="n">
        <v>0.9920256133779023</v>
      </c>
      <c r="N250" t="n">
        <v>0.9920256133779023</v>
      </c>
      <c r="O250" t="inlineStr">
        <is>
          <t>$</t>
        </is>
      </c>
      <c r="P250" t="inlineStr">
        <is>
          <t>$</t>
        </is>
      </c>
      <c r="Q250" t="inlineStr">
        <is>
          <t>385-2026-01-01</t>
        </is>
      </c>
      <c r="R250" t="n">
        <v>0</v>
      </c>
      <c r="S250" t="n">
        <v>0</v>
      </c>
    </row>
    <row r="251">
      <c r="A251" t="n">
        <v>386</v>
      </c>
      <c r="B251" t="inlineStr">
        <is>
          <t>Cumplimiento Meta comercial Educación para toda la vida por linea</t>
        </is>
      </c>
      <c r="C251" t="inlineStr">
        <is>
          <t>Estratégico</t>
        </is>
      </c>
      <c r="D251" t="inlineStr">
        <is>
          <t>Mercadeo y venta de educación para la vida</t>
        </is>
      </c>
      <c r="E251" t="inlineStr">
        <is>
          <t>Semestral</t>
        </is>
      </c>
      <c r="F251" t="inlineStr">
        <is>
          <t>Positivo</t>
        </is>
      </c>
      <c r="G251" s="137" t="n">
        <v>45838</v>
      </c>
      <c r="H251" t="n">
        <v>2025</v>
      </c>
      <c r="I251" t="inlineStr">
        <is>
          <t>Junio</t>
        </is>
      </c>
      <c r="J251" t="inlineStr">
        <is>
          <t>2025-1</t>
        </is>
      </c>
      <c r="K251" t="n">
        <v>6845.877311</v>
      </c>
      <c r="L251" t="n">
        <v>8141.046202</v>
      </c>
      <c r="M251" t="n">
        <v>1.18918961473629</v>
      </c>
      <c r="N251" t="n">
        <v>1.18918961473629</v>
      </c>
      <c r="O251" t="inlineStr">
        <is>
          <t>%</t>
        </is>
      </c>
      <c r="P251" t="inlineStr">
        <is>
          <t>%</t>
        </is>
      </c>
      <c r="Q251" t="inlineStr">
        <is>
          <t>386-2025-06-30</t>
        </is>
      </c>
      <c r="R251" t="n">
        <v>0</v>
      </c>
      <c r="S251" t="n">
        <v>0</v>
      </c>
    </row>
    <row r="252">
      <c r="A252" t="n">
        <v>390</v>
      </c>
      <c r="B252" t="inlineStr">
        <is>
          <t>Cumplimiento Plan Anual por escuela</t>
        </is>
      </c>
      <c r="C252" t="inlineStr">
        <is>
          <t>Estratégico</t>
        </is>
      </c>
      <c r="D252" t="inlineStr">
        <is>
          <t>Planeación Estratégica</t>
        </is>
      </c>
      <c r="E252" t="inlineStr">
        <is>
          <t>Trimestral</t>
        </is>
      </c>
      <c r="F252" t="inlineStr">
        <is>
          <t>Positivo</t>
        </is>
      </c>
      <c r="G252" s="137" t="n">
        <v>45838</v>
      </c>
      <c r="H252" t="n">
        <v>2025</v>
      </c>
      <c r="I252" t="inlineStr">
        <is>
          <t>Junio</t>
        </is>
      </c>
      <c r="J252" t="inlineStr">
        <is>
          <t>2025-1</t>
        </is>
      </c>
      <c r="K252" t="n">
        <v>100</v>
      </c>
      <c r="L252" t="n">
        <v>0</v>
      </c>
      <c r="M252" t="n">
        <v>0</v>
      </c>
      <c r="N252" t="n">
        <v>0</v>
      </c>
      <c r="O252" t="inlineStr">
        <is>
          <t>%</t>
        </is>
      </c>
      <c r="P252" t="inlineStr">
        <is>
          <t>%</t>
        </is>
      </c>
      <c r="Q252" t="inlineStr">
        <is>
          <t>390-2025-06-30</t>
        </is>
      </c>
      <c r="R252" t="n">
        <v>0</v>
      </c>
      <c r="S252" t="n">
        <v>0</v>
      </c>
    </row>
    <row r="253">
      <c r="A253" t="n">
        <v>391</v>
      </c>
      <c r="B253" t="inlineStr">
        <is>
          <t>Satisfacción del cliente con campañas integradas de marketing</t>
        </is>
      </c>
      <c r="C253" t="inlineStr">
        <is>
          <t>Estratégico</t>
        </is>
      </c>
      <c r="D253" t="inlineStr">
        <is>
          <t>Gestión de campañas integradas de marketing</t>
        </is>
      </c>
      <c r="E253" t="inlineStr">
        <is>
          <t>Semestral</t>
        </is>
      </c>
      <c r="F253" t="inlineStr">
        <is>
          <t>Positivo</t>
        </is>
      </c>
      <c r="G253" s="137" t="n">
        <v>45473</v>
      </c>
      <c r="H253" t="n">
        <v>2024</v>
      </c>
      <c r="I253" t="inlineStr">
        <is>
          <t>Junio</t>
        </is>
      </c>
      <c r="J253" t="inlineStr">
        <is>
          <t>2024-1</t>
        </is>
      </c>
      <c r="K253" t="n">
        <v>96</v>
      </c>
      <c r="L253" t="n">
        <v>100</v>
      </c>
      <c r="M253" t="n">
        <v>1.041666666666667</v>
      </c>
      <c r="N253" t="n">
        <v>1.041666666666667</v>
      </c>
      <c r="O253" t="inlineStr">
        <is>
          <t>%</t>
        </is>
      </c>
      <c r="P253" t="inlineStr">
        <is>
          <t>%</t>
        </is>
      </c>
      <c r="Q253" t="inlineStr">
        <is>
          <t>391-2024-06-30</t>
        </is>
      </c>
      <c r="R253" t="n">
        <v>0</v>
      </c>
      <c r="S253" t="n">
        <v>0</v>
      </c>
    </row>
    <row r="254">
      <c r="A254" t="n">
        <v>392</v>
      </c>
      <c r="B254" t="inlineStr">
        <is>
          <t>Ahorro institucional con base en la monetización de los servicios</t>
        </is>
      </c>
      <c r="C254" t="inlineStr">
        <is>
          <t>Estratégico</t>
        </is>
      </c>
      <c r="D254" t="inlineStr">
        <is>
          <t>Gestión de campañas integradas de marketing</t>
        </is>
      </c>
      <c r="E254" t="inlineStr">
        <is>
          <t>Semestral</t>
        </is>
      </c>
      <c r="F254" t="inlineStr">
        <is>
          <t>Positivo</t>
        </is>
      </c>
      <c r="G254" s="137" t="n">
        <v>45473</v>
      </c>
      <c r="H254" t="n">
        <v>2024</v>
      </c>
      <c r="I254" t="inlineStr">
        <is>
          <t>Junio</t>
        </is>
      </c>
      <c r="J254" t="inlineStr">
        <is>
          <t>2024-1</t>
        </is>
      </c>
      <c r="K254" t="n">
        <v>341000000</v>
      </c>
      <c r="L254" t="n">
        <v>334552287</v>
      </c>
      <c r="M254" t="n">
        <v>0.9810917507331378</v>
      </c>
      <c r="N254" t="n">
        <v>0.9810917507331378</v>
      </c>
      <c r="O254" t="inlineStr">
        <is>
          <t>$</t>
        </is>
      </c>
      <c r="P254" t="inlineStr">
        <is>
          <t>$</t>
        </is>
      </c>
      <c r="Q254" t="inlineStr">
        <is>
          <t>392-2024-06-30</t>
        </is>
      </c>
      <c r="R254" t="n">
        <v>0</v>
      </c>
      <c r="S254" t="n">
        <v>0</v>
      </c>
    </row>
    <row r="255">
      <c r="A255" t="n">
        <v>394</v>
      </c>
      <c r="B255" t="inlineStr">
        <is>
          <t>Publicaciones en medios de comunicación Tier 1 y Tier 2</t>
        </is>
      </c>
      <c r="C255" t="inlineStr">
        <is>
          <t>Estratégico</t>
        </is>
      </c>
      <c r="D255" t="inlineStr">
        <is>
          <t>Comunicaciones Externas</t>
        </is>
      </c>
      <c r="E255" t="inlineStr">
        <is>
          <t>Trimestral</t>
        </is>
      </c>
      <c r="F255" t="inlineStr">
        <is>
          <t>Positivo</t>
        </is>
      </c>
      <c r="G255" s="137" t="n">
        <v>45838</v>
      </c>
      <c r="H255" t="n">
        <v>2025</v>
      </c>
      <c r="I255" t="inlineStr">
        <is>
          <t>Junio</t>
        </is>
      </c>
      <c r="J255" t="inlineStr">
        <is>
          <t>2025-1</t>
        </is>
      </c>
      <c r="K255" t="n">
        <v>550</v>
      </c>
      <c r="L255" t="n">
        <v>794</v>
      </c>
      <c r="M255" t="n">
        <v>1.3</v>
      </c>
      <c r="N255" t="n">
        <v>1.443636363636364</v>
      </c>
      <c r="O255" t="inlineStr">
        <is>
          <t>ENT</t>
        </is>
      </c>
      <c r="P255" t="inlineStr">
        <is>
          <t>ENT</t>
        </is>
      </c>
      <c r="Q255" t="inlineStr">
        <is>
          <t>394-2025-06-30</t>
        </is>
      </c>
      <c r="R255" t="n">
        <v>0</v>
      </c>
      <c r="S255" t="n">
        <v>0</v>
      </c>
    </row>
    <row r="256">
      <c r="A256" t="n">
        <v>395</v>
      </c>
      <c r="B256" t="inlineStr">
        <is>
          <t>Publicaciones en medios de comunicación de la región Antioquia</t>
        </is>
      </c>
      <c r="C256" t="inlineStr">
        <is>
          <t>Operativo</t>
        </is>
      </c>
      <c r="D256" t="inlineStr">
        <is>
          <t>Comunicaciones Externas</t>
        </is>
      </c>
      <c r="E256" t="inlineStr">
        <is>
          <t>Trimestral</t>
        </is>
      </c>
      <c r="F256" t="inlineStr">
        <is>
          <t>Positivo</t>
        </is>
      </c>
      <c r="G256" s="137" t="n">
        <v>45838</v>
      </c>
      <c r="H256" t="n">
        <v>2025</v>
      </c>
      <c r="I256" t="inlineStr">
        <is>
          <t>Junio</t>
        </is>
      </c>
      <c r="J256" t="inlineStr">
        <is>
          <t>2025-1</t>
        </is>
      </c>
      <c r="K256" t="n">
        <v>90</v>
      </c>
      <c r="L256" t="n">
        <v>191</v>
      </c>
      <c r="M256" t="n">
        <v>1.3</v>
      </c>
      <c r="N256" t="n">
        <v>2.122222222222222</v>
      </c>
      <c r="O256" t="inlineStr">
        <is>
          <t>ENT</t>
        </is>
      </c>
      <c r="P256" t="inlineStr">
        <is>
          <t>ENT</t>
        </is>
      </c>
      <c r="Q256" t="inlineStr">
        <is>
          <t>395-2025-06-30</t>
        </is>
      </c>
      <c r="R256" t="n">
        <v>0</v>
      </c>
      <c r="S256" t="n">
        <v>0</v>
      </c>
    </row>
    <row r="257">
      <c r="A257" t="n">
        <v>396</v>
      </c>
      <c r="B257" t="inlineStr">
        <is>
          <t>Publicaciones en el Campus Virtual</t>
        </is>
      </c>
      <c r="C257" t="inlineStr">
        <is>
          <t>Operativo</t>
        </is>
      </c>
      <c r="D257" t="inlineStr">
        <is>
          <t>Diseño de Contenido Virtual</t>
        </is>
      </c>
      <c r="E257" t="inlineStr">
        <is>
          <t>Semestral</t>
        </is>
      </c>
      <c r="F257" t="inlineStr">
        <is>
          <t>Positivo</t>
        </is>
      </c>
      <c r="G257" s="137" t="n">
        <v>45473</v>
      </c>
      <c r="H257" t="n">
        <v>2024</v>
      </c>
      <c r="I257" t="inlineStr">
        <is>
          <t>Junio</t>
        </is>
      </c>
      <c r="J257" t="inlineStr">
        <is>
          <t>2024-1</t>
        </is>
      </c>
      <c r="K257" t="n">
        <v>80</v>
      </c>
      <c r="L257" t="n">
        <v>88.09999999999999</v>
      </c>
      <c r="M257" t="n">
        <v>1.10125</v>
      </c>
      <c r="N257" t="n">
        <v>1.10125</v>
      </c>
      <c r="O257" t="inlineStr">
        <is>
          <t>ENT</t>
        </is>
      </c>
      <c r="P257" t="inlineStr">
        <is>
          <t>DEC</t>
        </is>
      </c>
      <c r="Q257" t="inlineStr">
        <is>
          <t>396-2024-06-30</t>
        </is>
      </c>
      <c r="R257" t="n">
        <v>1</v>
      </c>
      <c r="S257" t="n">
        <v>1</v>
      </c>
    </row>
    <row r="258">
      <c r="A258" t="n">
        <v>397</v>
      </c>
      <c r="B258" t="inlineStr">
        <is>
          <t>Gestión de casos del Estudio de Grabación Virtual</t>
        </is>
      </c>
      <c r="C258" t="inlineStr">
        <is>
          <t>Operativo</t>
        </is>
      </c>
      <c r="D258" t="inlineStr">
        <is>
          <t>Diseño de Contenido Virtual</t>
        </is>
      </c>
      <c r="E258" t="inlineStr">
        <is>
          <t>Semestral</t>
        </is>
      </c>
      <c r="F258" t="inlineStr">
        <is>
          <t>Positivo</t>
        </is>
      </c>
      <c r="G258" s="137" t="n">
        <v>45838</v>
      </c>
      <c r="H258" t="n">
        <v>2025</v>
      </c>
      <c r="I258" t="inlineStr">
        <is>
          <t>Junio</t>
        </is>
      </c>
      <c r="J258" t="inlineStr">
        <is>
          <t>2025-1</t>
        </is>
      </c>
      <c r="K258" t="n">
        <v>90</v>
      </c>
      <c r="L258" t="n">
        <v>95.26000000000001</v>
      </c>
      <c r="M258" t="n">
        <v>1.058444444444445</v>
      </c>
      <c r="N258" t="n">
        <v>1.058444444444445</v>
      </c>
      <c r="O258" t="inlineStr">
        <is>
          <t>%</t>
        </is>
      </c>
      <c r="P258" t="inlineStr">
        <is>
          <t>%</t>
        </is>
      </c>
      <c r="Q258" t="inlineStr">
        <is>
          <t>397-2025-06-30</t>
        </is>
      </c>
      <c r="R258" t="n">
        <v>0</v>
      </c>
      <c r="S258" t="n">
        <v>1</v>
      </c>
    </row>
    <row r="259">
      <c r="A259" t="n">
        <v>398</v>
      </c>
      <c r="B259" t="inlineStr">
        <is>
          <t>Participación en actividades de desarrollo de Cultura y Formación Emprendedora</t>
        </is>
      </c>
      <c r="C259" t="inlineStr">
        <is>
          <t>Operativo</t>
        </is>
      </c>
      <c r="D259" t="inlineStr">
        <is>
          <t>Emprendimiento</t>
        </is>
      </c>
      <c r="E259" t="inlineStr">
        <is>
          <t>Semestral</t>
        </is>
      </c>
      <c r="F259" t="inlineStr">
        <is>
          <t>Positivo</t>
        </is>
      </c>
      <c r="G259" s="137" t="n">
        <v>45838</v>
      </c>
      <c r="H259" t="n">
        <v>2025</v>
      </c>
      <c r="I259" t="inlineStr">
        <is>
          <t>Junio</t>
        </is>
      </c>
      <c r="J259" t="inlineStr">
        <is>
          <t>2025-1</t>
        </is>
      </c>
      <c r="K259" t="n">
        <v>1400</v>
      </c>
      <c r="L259" t="n">
        <v>2233</v>
      </c>
      <c r="M259" t="n">
        <v>1.3</v>
      </c>
      <c r="N259" t="n">
        <v>1.595</v>
      </c>
      <c r="O259" t="inlineStr">
        <is>
          <t>ENT</t>
        </is>
      </c>
      <c r="P259" t="inlineStr">
        <is>
          <t>ENT</t>
        </is>
      </c>
      <c r="Q259" t="inlineStr">
        <is>
          <t>398-2025-06-30</t>
        </is>
      </c>
      <c r="R259" t="n">
        <v>0</v>
      </c>
      <c r="S259" t="n">
        <v>0</v>
      </c>
    </row>
    <row r="260">
      <c r="A260" t="n">
        <v>399</v>
      </c>
      <c r="B260" t="inlineStr">
        <is>
          <t>Sesiones de Acompañamiento a emprendedores en creación de empresas</t>
        </is>
      </c>
      <c r="C260" t="inlineStr">
        <is>
          <t>Operativo</t>
        </is>
      </c>
      <c r="D260" t="inlineStr">
        <is>
          <t>Emprendimiento</t>
        </is>
      </c>
      <c r="E260" t="inlineStr">
        <is>
          <t>Semestral</t>
        </is>
      </c>
      <c r="F260" t="inlineStr">
        <is>
          <t>Positivo</t>
        </is>
      </c>
      <c r="G260" s="137" t="n">
        <v>45838</v>
      </c>
      <c r="H260" t="n">
        <v>2025</v>
      </c>
      <c r="I260" t="inlineStr">
        <is>
          <t>Junio</t>
        </is>
      </c>
      <c r="J260" t="inlineStr">
        <is>
          <t>2025-1</t>
        </is>
      </c>
      <c r="K260" t="n">
        <v>772</v>
      </c>
      <c r="L260" t="n">
        <v>750</v>
      </c>
      <c r="M260" t="n">
        <v>0.9715025906735751</v>
      </c>
      <c r="N260" t="n">
        <v>0.9715025906735751</v>
      </c>
      <c r="O260" t="inlineStr">
        <is>
          <t>ENT</t>
        </is>
      </c>
      <c r="P260" t="inlineStr">
        <is>
          <t>ENT</t>
        </is>
      </c>
      <c r="Q260" t="inlineStr">
        <is>
          <t>399-2025-06-30</t>
        </is>
      </c>
      <c r="R260" t="n">
        <v>0</v>
      </c>
      <c r="S260" t="n">
        <v>0</v>
      </c>
    </row>
    <row r="261">
      <c r="A261" t="n">
        <v>400</v>
      </c>
      <c r="B261" t="inlineStr">
        <is>
          <t>Puesta en marcha de proyectos de emprendimiento</t>
        </is>
      </c>
      <c r="C261" t="inlineStr">
        <is>
          <t>Operativo</t>
        </is>
      </c>
      <c r="D261" t="inlineStr">
        <is>
          <t>Emprendimiento</t>
        </is>
      </c>
      <c r="E261" t="inlineStr">
        <is>
          <t>Semestral</t>
        </is>
      </c>
      <c r="F261" t="inlineStr">
        <is>
          <t>Positivo</t>
        </is>
      </c>
      <c r="G261" s="137" t="n">
        <v>45473</v>
      </c>
      <c r="H261" t="n">
        <v>2024</v>
      </c>
      <c r="I261" t="inlineStr">
        <is>
          <t>Junio</t>
        </is>
      </c>
      <c r="J261" t="inlineStr">
        <is>
          <t>2024-1</t>
        </is>
      </c>
      <c r="K261" t="n">
        <v>88</v>
      </c>
      <c r="L261" t="n">
        <v>294</v>
      </c>
      <c r="M261" t="n">
        <v>1.3</v>
      </c>
      <c r="N261" t="n">
        <v>3.340909090909091</v>
      </c>
      <c r="O261" t="inlineStr">
        <is>
          <t>ENT</t>
        </is>
      </c>
      <c r="P261" t="inlineStr">
        <is>
          <t>ENT</t>
        </is>
      </c>
      <c r="Q261" t="inlineStr">
        <is>
          <t>400-2024-06-30</t>
        </is>
      </c>
      <c r="R261" t="n">
        <v>0</v>
      </c>
      <c r="S261" t="n">
        <v>0</v>
      </c>
    </row>
    <row r="262">
      <c r="A262" t="n">
        <v>401</v>
      </c>
      <c r="B262" t="inlineStr">
        <is>
          <t>Producción de nuevos MI-Books</t>
        </is>
      </c>
      <c r="C262" t="inlineStr">
        <is>
          <t>Operativo</t>
        </is>
      </c>
      <c r="D262" t="inlineStr">
        <is>
          <t>LEI</t>
        </is>
      </c>
      <c r="E262" t="inlineStr">
        <is>
          <t>Semestral</t>
        </is>
      </c>
      <c r="F262" t="inlineStr">
        <is>
          <t>Positivo</t>
        </is>
      </c>
      <c r="G262" s="137" t="n">
        <v>45838</v>
      </c>
      <c r="H262" t="n">
        <v>2025</v>
      </c>
      <c r="I262" t="inlineStr">
        <is>
          <t>Junio</t>
        </is>
      </c>
      <c r="J262" t="inlineStr">
        <is>
          <t>2025-1</t>
        </is>
      </c>
      <c r="K262" t="n">
        <v>8</v>
      </c>
      <c r="L262" t="n">
        <v>8</v>
      </c>
      <c r="M262" t="n">
        <v>1</v>
      </c>
      <c r="N262" t="n">
        <v>1</v>
      </c>
      <c r="O262" t="inlineStr">
        <is>
          <t>ENT</t>
        </is>
      </c>
      <c r="P262" t="inlineStr">
        <is>
          <t>ENT</t>
        </is>
      </c>
      <c r="Q262" t="inlineStr">
        <is>
          <t>401-2025-06-30</t>
        </is>
      </c>
      <c r="R262" t="n">
        <v>0</v>
      </c>
      <c r="S262" t="n">
        <v>0</v>
      </c>
    </row>
    <row r="263">
      <c r="A263" t="n">
        <v>403</v>
      </c>
      <c r="B263" t="inlineStr">
        <is>
          <t>Número de estudiantes que ha realizado la simulación</t>
        </is>
      </c>
      <c r="C263" t="inlineStr">
        <is>
          <t>Estratégico</t>
        </is>
      </c>
      <c r="D263" t="inlineStr">
        <is>
          <t>LEI</t>
        </is>
      </c>
      <c r="E263" t="inlineStr">
        <is>
          <t>Semestral</t>
        </is>
      </c>
      <c r="F263" t="inlineStr">
        <is>
          <t>Positivo</t>
        </is>
      </c>
      <c r="G263" s="137" t="n">
        <v>45838</v>
      </c>
      <c r="H263" t="n">
        <v>2025</v>
      </c>
      <c r="I263" t="inlineStr">
        <is>
          <t>Junio</t>
        </is>
      </c>
      <c r="J263" t="inlineStr">
        <is>
          <t>2025-1</t>
        </is>
      </c>
      <c r="L263" t="n">
        <v>14410</v>
      </c>
      <c r="O263" t="inlineStr">
        <is>
          <t>Metrica</t>
        </is>
      </c>
      <c r="P263" t="inlineStr">
        <is>
          <t>ENT</t>
        </is>
      </c>
      <c r="Q263" t="inlineStr">
        <is>
          <t>403-2025-06-30</t>
        </is>
      </c>
      <c r="R263" t="n">
        <v>0</v>
      </c>
      <c r="S263" t="n">
        <v>0</v>
      </c>
    </row>
    <row r="264">
      <c r="A264" t="n">
        <v>404</v>
      </c>
      <c r="B264" t="inlineStr">
        <is>
          <t>Casos presentados y solucionados</t>
        </is>
      </c>
      <c r="C264" t="inlineStr">
        <is>
          <t>Estratégico</t>
        </is>
      </c>
      <c r="D264" t="inlineStr">
        <is>
          <t>LEI</t>
        </is>
      </c>
      <c r="E264" t="inlineStr">
        <is>
          <t>Semestral</t>
        </is>
      </c>
      <c r="F264" t="inlineStr">
        <is>
          <t>Negativo</t>
        </is>
      </c>
      <c r="G264" s="137" t="n">
        <v>45473</v>
      </c>
      <c r="H264" t="n">
        <v>2024</v>
      </c>
      <c r="I264" t="inlineStr">
        <is>
          <t>Junio</t>
        </is>
      </c>
      <c r="J264" t="inlineStr">
        <is>
          <t>2024-1</t>
        </is>
      </c>
      <c r="K264" t="n">
        <v>10</v>
      </c>
      <c r="L264" t="n">
        <v>5.85</v>
      </c>
      <c r="M264" t="n">
        <v>1</v>
      </c>
      <c r="N264" t="n">
        <v>1</v>
      </c>
      <c r="O264" t="inlineStr">
        <is>
          <t>%</t>
        </is>
      </c>
      <c r="P264" t="inlineStr">
        <is>
          <t>%</t>
        </is>
      </c>
      <c r="Q264" t="inlineStr">
        <is>
          <t>404-2024-06-30</t>
        </is>
      </c>
      <c r="R264" t="n">
        <v>0</v>
      </c>
      <c r="S264" t="n">
        <v>0</v>
      </c>
    </row>
    <row r="265">
      <c r="A265" t="n">
        <v>405</v>
      </c>
      <c r="B265" t="inlineStr">
        <is>
          <t>Proyecto de reingenieria y arquitectura de software LEI</t>
        </is>
      </c>
      <c r="C265" t="inlineStr">
        <is>
          <t>Estratégico</t>
        </is>
      </c>
      <c r="D265" t="inlineStr">
        <is>
          <t>LEI</t>
        </is>
      </c>
      <c r="E265" t="inlineStr">
        <is>
          <t>Semestral</t>
        </is>
      </c>
      <c r="F265" t="inlineStr">
        <is>
          <t>Positivo</t>
        </is>
      </c>
      <c r="G265" s="137" t="n">
        <v>45473</v>
      </c>
      <c r="H265" t="n">
        <v>2024</v>
      </c>
      <c r="I265" t="inlineStr">
        <is>
          <t>Junio</t>
        </is>
      </c>
      <c r="J265" t="inlineStr">
        <is>
          <t>2024-1</t>
        </is>
      </c>
      <c r="K265" t="n">
        <v>100</v>
      </c>
      <c r="L265" t="n">
        <v>92</v>
      </c>
      <c r="M265" t="n">
        <v>0.92</v>
      </c>
      <c r="N265" t="n">
        <v>0.92</v>
      </c>
      <c r="O265" t="inlineStr">
        <is>
          <t>%</t>
        </is>
      </c>
      <c r="P265" t="inlineStr">
        <is>
          <t>%</t>
        </is>
      </c>
      <c r="Q265" t="inlineStr">
        <is>
          <t>405-2024-06-30</t>
        </is>
      </c>
      <c r="R265" t="n">
        <v>0</v>
      </c>
      <c r="S265" t="n">
        <v>0</v>
      </c>
    </row>
    <row r="266">
      <c r="A266" t="n">
        <v>408</v>
      </c>
      <c r="B266" t="inlineStr">
        <is>
          <t>Programas nuevos radicados por facultad</t>
        </is>
      </c>
      <c r="C266" t="inlineStr">
        <is>
          <t>Estratégico</t>
        </is>
      </c>
      <c r="D266" t="inlineStr">
        <is>
          <t>Creación, modificación y cierre de programas académicos</t>
        </is>
      </c>
      <c r="E266" t="inlineStr">
        <is>
          <t>Semestral</t>
        </is>
      </c>
      <c r="F266" t="inlineStr">
        <is>
          <t>Positivo</t>
        </is>
      </c>
      <c r="G266" s="137" t="n">
        <v>45838</v>
      </c>
      <c r="H266" t="n">
        <v>2025</v>
      </c>
      <c r="I266" t="inlineStr">
        <is>
          <t>Junio</t>
        </is>
      </c>
      <c r="J266" t="inlineStr">
        <is>
          <t>2025-1</t>
        </is>
      </c>
      <c r="K266" t="n">
        <v>2</v>
      </c>
      <c r="L266" t="n">
        <v>2</v>
      </c>
      <c r="M266" t="n">
        <v>1</v>
      </c>
      <c r="N266" t="n">
        <v>1</v>
      </c>
      <c r="O266" t="inlineStr">
        <is>
          <t>ENT</t>
        </is>
      </c>
      <c r="P266" t="inlineStr">
        <is>
          <t>ENT</t>
        </is>
      </c>
      <c r="Q266" t="inlineStr">
        <is>
          <t>408-2025-06-30</t>
        </is>
      </c>
      <c r="R266" t="n">
        <v>0</v>
      </c>
      <c r="S266" t="n">
        <v>0</v>
      </c>
    </row>
    <row r="267">
      <c r="A267" t="n">
        <v>409</v>
      </c>
      <c r="B267" t="inlineStr">
        <is>
          <t>Oportunidad en tiempo de envios</t>
        </is>
      </c>
      <c r="C267" t="inlineStr">
        <is>
          <t>Operativo</t>
        </is>
      </c>
      <c r="D267" t="inlineStr">
        <is>
          <t>GESTIÓN JURÍDICA Y NORMATIVA</t>
        </is>
      </c>
      <c r="E267" t="inlineStr">
        <is>
          <t>Trimestral</t>
        </is>
      </c>
      <c r="F267" t="inlineStr">
        <is>
          <t>Positivo</t>
        </is>
      </c>
      <c r="G267" s="137" t="n">
        <v>45473</v>
      </c>
      <c r="H267" t="n">
        <v>2024</v>
      </c>
      <c r="I267" t="inlineStr">
        <is>
          <t>Junio</t>
        </is>
      </c>
      <c r="J267" t="inlineStr">
        <is>
          <t>2024-1</t>
        </is>
      </c>
      <c r="K267" t="n">
        <v>95</v>
      </c>
      <c r="L267" t="n">
        <v>98.4962406015037</v>
      </c>
      <c r="M267" t="n">
        <v>1.036802532647407</v>
      </c>
      <c r="N267" t="n">
        <v>1.036802532647407</v>
      </c>
      <c r="O267" t="inlineStr">
        <is>
          <t>%</t>
        </is>
      </c>
      <c r="P267" t="inlineStr">
        <is>
          <t>%</t>
        </is>
      </c>
      <c r="Q267" t="inlineStr">
        <is>
          <t>409-2024-06-30</t>
        </is>
      </c>
      <c r="R267" t="n">
        <v>0</v>
      </c>
      <c r="S267" t="n">
        <v>0</v>
      </c>
    </row>
    <row r="268">
      <c r="A268" t="n">
        <v>420</v>
      </c>
      <c r="B268" t="inlineStr">
        <is>
          <t>Cumplimiento Plan Anual Gerencia de planeación y gestión</t>
        </is>
      </c>
      <c r="C268" t="inlineStr">
        <is>
          <t>Estratégico</t>
        </is>
      </c>
      <c r="D268" t="inlineStr">
        <is>
          <t>Planeación Estratégica</t>
        </is>
      </c>
      <c r="E268" t="inlineStr">
        <is>
          <t>Trimestral</t>
        </is>
      </c>
      <c r="F268" t="inlineStr">
        <is>
          <t>Positivo</t>
        </is>
      </c>
      <c r="G268" s="137" t="n">
        <v>45838</v>
      </c>
      <c r="H268" t="n">
        <v>2025</v>
      </c>
      <c r="I268" t="inlineStr">
        <is>
          <t>Junio</t>
        </is>
      </c>
      <c r="J268" t="inlineStr">
        <is>
          <t>2025-1</t>
        </is>
      </c>
      <c r="K268" t="n">
        <v>46</v>
      </c>
      <c r="L268" t="n">
        <v>51</v>
      </c>
      <c r="M268" t="n">
        <v>1</v>
      </c>
      <c r="N268" t="n">
        <v>1</v>
      </c>
      <c r="O268" t="inlineStr">
        <is>
          <t>%</t>
        </is>
      </c>
      <c r="P268" t="inlineStr">
        <is>
          <t>%</t>
        </is>
      </c>
      <c r="Q268" t="inlineStr">
        <is>
          <t>420-2025-06-30</t>
        </is>
      </c>
      <c r="R268" t="n">
        <v>0</v>
      </c>
      <c r="S268" t="n">
        <v>0</v>
      </c>
    </row>
    <row r="269">
      <c r="A269" t="n">
        <v>421</v>
      </c>
      <c r="B269" t="inlineStr">
        <is>
          <t>Total Leads por canales de captación</t>
        </is>
      </c>
      <c r="C269" t="inlineStr">
        <is>
          <t>Operativo</t>
        </is>
      </c>
      <c r="D269" t="inlineStr">
        <is>
          <t>Mercadeo de programas académicos</t>
        </is>
      </c>
      <c r="E269" t="inlineStr">
        <is>
          <t>Semestral</t>
        </is>
      </c>
      <c r="F269" t="inlineStr">
        <is>
          <t>Positivo</t>
        </is>
      </c>
      <c r="G269" s="137" t="n">
        <v>45473</v>
      </c>
      <c r="H269" t="n">
        <v>2024</v>
      </c>
      <c r="I269" t="inlineStr">
        <is>
          <t>Junio</t>
        </is>
      </c>
      <c r="J269" t="inlineStr">
        <is>
          <t>2024-1</t>
        </is>
      </c>
      <c r="K269" t="n">
        <v>147043</v>
      </c>
      <c r="L269" t="n">
        <v>177740</v>
      </c>
      <c r="M269" t="n">
        <v>1.208762062797957</v>
      </c>
      <c r="N269" t="n">
        <v>1.208762062797957</v>
      </c>
      <c r="O269" t="inlineStr">
        <is>
          <t>ENT</t>
        </is>
      </c>
      <c r="P269" t="inlineStr">
        <is>
          <t>ENT</t>
        </is>
      </c>
      <c r="Q269" t="inlineStr">
        <is>
          <t>421-2024-06-30</t>
        </is>
      </c>
      <c r="R269" t="n">
        <v>0</v>
      </c>
      <c r="S269" t="n">
        <v>0</v>
      </c>
    </row>
    <row r="270">
      <c r="A270" t="n">
        <v>422</v>
      </c>
      <c r="B270" t="inlineStr">
        <is>
          <t>Total conversión</t>
        </is>
      </c>
      <c r="C270" t="inlineStr">
        <is>
          <t>Estratégico</t>
        </is>
      </c>
      <c r="D270" t="inlineStr">
        <is>
          <t>Mercadeo de programas académicos</t>
        </is>
      </c>
      <c r="E270" t="inlineStr">
        <is>
          <t>Semestral</t>
        </is>
      </c>
      <c r="F270" t="inlineStr">
        <is>
          <t>Positivo</t>
        </is>
      </c>
      <c r="G270" s="137" t="n">
        <v>45838</v>
      </c>
      <c r="H270" t="n">
        <v>2025</v>
      </c>
      <c r="I270" t="inlineStr">
        <is>
          <t>Junio</t>
        </is>
      </c>
      <c r="J270" t="inlineStr">
        <is>
          <t>2025-1</t>
        </is>
      </c>
      <c r="K270" t="n">
        <v>7.83</v>
      </c>
      <c r="L270" t="n">
        <v>8.199999999999999</v>
      </c>
      <c r="M270" t="n">
        <v>1.047254150702426</v>
      </c>
      <c r="N270" t="n">
        <v>1.047254150702426</v>
      </c>
      <c r="O270" t="inlineStr">
        <is>
          <t>%</t>
        </is>
      </c>
      <c r="P270" t="inlineStr">
        <is>
          <t>%</t>
        </is>
      </c>
      <c r="Q270" t="inlineStr">
        <is>
          <t>422-2025-06-30</t>
        </is>
      </c>
      <c r="R270" t="n">
        <v>2</v>
      </c>
      <c r="S270" t="n">
        <v>2</v>
      </c>
    </row>
    <row r="271">
      <c r="A271" t="n">
        <v>423</v>
      </c>
      <c r="B271" t="inlineStr">
        <is>
          <t>Brand equity</t>
        </is>
      </c>
      <c r="C271" t="inlineStr">
        <is>
          <t>Estratégico</t>
        </is>
      </c>
      <c r="D271" t="inlineStr">
        <is>
          <t>Mercadeo de programas académicos</t>
        </is>
      </c>
      <c r="E271" t="inlineStr">
        <is>
          <t>Anual</t>
        </is>
      </c>
      <c r="F271" t="inlineStr">
        <is>
          <t>Positivo</t>
        </is>
      </c>
      <c r="G271" s="137" t="n">
        <v>46023</v>
      </c>
      <c r="H271" t="inlineStr">
        <is>
          <t>Avance</t>
        </is>
      </c>
      <c r="I271" t="inlineStr">
        <is>
          <t>Avance</t>
        </is>
      </c>
      <c r="J271" t="inlineStr">
        <is>
          <t>Avance</t>
        </is>
      </c>
      <c r="K271" t="n">
        <v>12</v>
      </c>
      <c r="L271" t="n">
        <v>15.1</v>
      </c>
      <c r="M271" t="n">
        <v>1.258333333333333</v>
      </c>
      <c r="N271" t="n">
        <v>1.258333333333333</v>
      </c>
      <c r="O271" t="inlineStr">
        <is>
          <t>DEC</t>
        </is>
      </c>
      <c r="P271" t="inlineStr">
        <is>
          <t>DEC</t>
        </is>
      </c>
      <c r="Q271" t="inlineStr">
        <is>
          <t>423-2026-01-01</t>
        </is>
      </c>
      <c r="R271" t="n">
        <v>1</v>
      </c>
      <c r="S271" t="n">
        <v>1</v>
      </c>
    </row>
    <row r="272">
      <c r="A272" t="n">
        <v>424</v>
      </c>
      <c r="B272" t="inlineStr">
        <is>
          <t>Conocimiento espontaneo</t>
        </is>
      </c>
      <c r="C272" t="inlineStr">
        <is>
          <t>Estratégico</t>
        </is>
      </c>
      <c r="D272" t="inlineStr">
        <is>
          <t>Mercadeo de programas académicos</t>
        </is>
      </c>
      <c r="E272" t="inlineStr">
        <is>
          <t>Anual</t>
        </is>
      </c>
      <c r="F272" t="inlineStr">
        <is>
          <t>Positivo</t>
        </is>
      </c>
      <c r="G272" s="137" t="n">
        <v>46023</v>
      </c>
      <c r="H272" t="inlineStr">
        <is>
          <t>Avance</t>
        </is>
      </c>
      <c r="I272" t="inlineStr">
        <is>
          <t>Avance</t>
        </is>
      </c>
      <c r="J272" t="inlineStr">
        <is>
          <t>Avance</t>
        </is>
      </c>
      <c r="K272" t="n">
        <v>9</v>
      </c>
      <c r="L272" t="n">
        <v>11</v>
      </c>
      <c r="M272" t="n">
        <v>1.222222222222222</v>
      </c>
      <c r="N272" t="n">
        <v>1.222222222222222</v>
      </c>
      <c r="O272" t="inlineStr">
        <is>
          <t>ENT</t>
        </is>
      </c>
      <c r="P272" t="inlineStr">
        <is>
          <t>ENT</t>
        </is>
      </c>
      <c r="Q272" t="inlineStr">
        <is>
          <t>424-2026-01-01</t>
        </is>
      </c>
      <c r="R272" t="n">
        <v>0</v>
      </c>
      <c r="S272" t="n">
        <v>0</v>
      </c>
    </row>
    <row r="273">
      <c r="A273" t="n">
        <v>425</v>
      </c>
      <c r="B273" t="inlineStr">
        <is>
          <t>Cumplimiento Leads Educación para la vida</t>
        </is>
      </c>
      <c r="C273" t="inlineStr">
        <is>
          <t>Operativo</t>
        </is>
      </c>
      <c r="D273" t="inlineStr">
        <is>
          <t>Mercadeo y venta de educación para la vida</t>
        </is>
      </c>
      <c r="E273" t="inlineStr">
        <is>
          <t>Semestral</t>
        </is>
      </c>
      <c r="F273" t="inlineStr">
        <is>
          <t>Positivo</t>
        </is>
      </c>
      <c r="G273" s="137" t="n">
        <v>45473</v>
      </c>
      <c r="H273" t="n">
        <v>2024</v>
      </c>
      <c r="I273" t="inlineStr">
        <is>
          <t>Junio</t>
        </is>
      </c>
      <c r="J273" t="inlineStr">
        <is>
          <t>2024-1</t>
        </is>
      </c>
      <c r="K273" t="n">
        <v>100</v>
      </c>
      <c r="L273" t="n">
        <v>60.69</v>
      </c>
      <c r="M273" t="n">
        <v>0.6069</v>
      </c>
      <c r="N273" t="n">
        <v>0.6069</v>
      </c>
      <c r="O273" t="inlineStr">
        <is>
          <t>ENT</t>
        </is>
      </c>
      <c r="P273" t="inlineStr">
        <is>
          <t>ENT</t>
        </is>
      </c>
      <c r="Q273" t="inlineStr">
        <is>
          <t>425-2024-06-30</t>
        </is>
      </c>
      <c r="R273" t="n">
        <v>0</v>
      </c>
      <c r="S273" t="n">
        <v>0</v>
      </c>
    </row>
    <row r="274">
      <c r="A274" t="n">
        <v>427</v>
      </c>
      <c r="B274" t="inlineStr">
        <is>
          <t>Consumo de Agua per Cápita Semestral</t>
        </is>
      </c>
      <c r="C274" t="inlineStr">
        <is>
          <t>Operativo</t>
        </is>
      </c>
      <c r="D274" t="inlineStr">
        <is>
          <t>GESTIÓN AMBIENTAL</t>
        </is>
      </c>
      <c r="E274" t="inlineStr">
        <is>
          <t>Semestral</t>
        </is>
      </c>
      <c r="F274" t="inlineStr">
        <is>
          <t>Negativo</t>
        </is>
      </c>
      <c r="G274" s="137" t="n">
        <v>45838</v>
      </c>
      <c r="H274" t="n">
        <v>2025</v>
      </c>
      <c r="I274" t="inlineStr">
        <is>
          <t>Junio</t>
        </is>
      </c>
      <c r="J274" t="inlineStr">
        <is>
          <t>2025-1</t>
        </is>
      </c>
      <c r="K274" t="n">
        <v>0.2</v>
      </c>
      <c r="L274" t="n">
        <v>0.14</v>
      </c>
      <c r="M274" t="n">
        <v>1</v>
      </c>
      <c r="N274" t="n">
        <v>1</v>
      </c>
      <c r="O274" t="inlineStr">
        <is>
          <t>DEC</t>
        </is>
      </c>
      <c r="P274" t="inlineStr">
        <is>
          <t>DEC</t>
        </is>
      </c>
      <c r="Q274" t="inlineStr">
        <is>
          <t>427-2025-06-30</t>
        </is>
      </c>
      <c r="R274" t="n">
        <v>2</v>
      </c>
      <c r="S274" t="n">
        <v>2</v>
      </c>
    </row>
    <row r="275">
      <c r="A275" t="n">
        <v>428</v>
      </c>
      <c r="B275" t="inlineStr">
        <is>
          <t>Consumo de Energía Eléctrica per Cápita Semestral</t>
        </is>
      </c>
      <c r="C275" t="inlineStr">
        <is>
          <t>Operativo</t>
        </is>
      </c>
      <c r="D275" t="inlineStr">
        <is>
          <t>GESTIÓN AMBIENTAL</t>
        </is>
      </c>
      <c r="E275" t="inlineStr">
        <is>
          <t>Semestral</t>
        </is>
      </c>
      <c r="F275" t="inlineStr">
        <is>
          <t>Negativo</t>
        </is>
      </c>
      <c r="G275" s="137" t="n">
        <v>45838</v>
      </c>
      <c r="H275" t="n">
        <v>2025</v>
      </c>
      <c r="I275" t="inlineStr">
        <is>
          <t>Junio</t>
        </is>
      </c>
      <c r="J275" t="inlineStr">
        <is>
          <t>2025-1</t>
        </is>
      </c>
      <c r="K275" t="n">
        <v>20</v>
      </c>
      <c r="L275" t="n">
        <v>15.12</v>
      </c>
      <c r="M275" t="n">
        <v>1</v>
      </c>
      <c r="N275" t="n">
        <v>1</v>
      </c>
      <c r="O275" t="inlineStr">
        <is>
          <t>kWh</t>
        </is>
      </c>
      <c r="P275" t="inlineStr">
        <is>
          <t>kWh</t>
        </is>
      </c>
      <c r="Q275" t="inlineStr">
        <is>
          <t>428-2025-06-30</t>
        </is>
      </c>
      <c r="R275" t="n">
        <v>0</v>
      </c>
      <c r="S275" t="n">
        <v>1</v>
      </c>
    </row>
    <row r="276">
      <c r="A276" t="n">
        <v>429</v>
      </c>
      <c r="B276" t="inlineStr">
        <is>
          <t>Generación de Residuos Sólidos per Cápita Semestral</t>
        </is>
      </c>
      <c r="C276" t="inlineStr">
        <is>
          <t>Operativo</t>
        </is>
      </c>
      <c r="D276" t="inlineStr">
        <is>
          <t>GESTIÓN AMBIENTAL</t>
        </is>
      </c>
      <c r="E276" t="inlineStr">
        <is>
          <t>Semestral</t>
        </is>
      </c>
      <c r="F276" t="inlineStr">
        <is>
          <t>Negativo</t>
        </is>
      </c>
      <c r="G276" s="137" t="n">
        <v>45838</v>
      </c>
      <c r="H276" t="n">
        <v>2025</v>
      </c>
      <c r="I276" t="inlineStr">
        <is>
          <t>Junio</t>
        </is>
      </c>
      <c r="J276" t="inlineStr">
        <is>
          <t>2025-1</t>
        </is>
      </c>
      <c r="K276" t="n">
        <v>0.76</v>
      </c>
      <c r="L276" t="n">
        <v>0.59</v>
      </c>
      <c r="M276" t="n">
        <v>1</v>
      </c>
      <c r="N276" t="n">
        <v>1</v>
      </c>
      <c r="O276" t="inlineStr">
        <is>
          <t>DEC</t>
        </is>
      </c>
      <c r="P276" t="inlineStr">
        <is>
          <t>DEC</t>
        </is>
      </c>
      <c r="Q276" t="inlineStr">
        <is>
          <t>429-2025-06-30</t>
        </is>
      </c>
      <c r="R276" t="n">
        <v>2</v>
      </c>
      <c r="S276" t="n">
        <v>2</v>
      </c>
    </row>
    <row r="277">
      <c r="A277" t="n">
        <v>431</v>
      </c>
      <c r="B277" t="inlineStr">
        <is>
          <t>Gestión de casos de salud que impactan a los colaboradores</t>
        </is>
      </c>
      <c r="C277" t="inlineStr">
        <is>
          <t>Operativo</t>
        </is>
      </c>
      <c r="D277" t="inlineStr">
        <is>
          <t>GESTIÓN DE SEGURIDAD Y SALUD EN EL TRABAJO</t>
        </is>
      </c>
      <c r="E277" t="inlineStr">
        <is>
          <t>Trimestral</t>
        </is>
      </c>
      <c r="F277" t="inlineStr">
        <is>
          <t>Positivo</t>
        </is>
      </c>
      <c r="G277" s="137" t="n">
        <v>45838</v>
      </c>
      <c r="H277" t="n">
        <v>2025</v>
      </c>
      <c r="I277" t="inlineStr">
        <is>
          <t>Junio</t>
        </is>
      </c>
      <c r="J277" t="inlineStr">
        <is>
          <t>2025-1</t>
        </is>
      </c>
      <c r="K277" t="n">
        <v>100</v>
      </c>
      <c r="L277" t="n">
        <v>100</v>
      </c>
      <c r="M277" t="n">
        <v>1</v>
      </c>
      <c r="N277" t="n">
        <v>1</v>
      </c>
      <c r="O277" t="inlineStr">
        <is>
          <t>%</t>
        </is>
      </c>
      <c r="P277" t="inlineStr">
        <is>
          <t>%</t>
        </is>
      </c>
      <c r="Q277" t="inlineStr">
        <is>
          <t>431-2025-06-30</t>
        </is>
      </c>
      <c r="R277" t="n">
        <v>0</v>
      </c>
      <c r="S277" t="n">
        <v>0</v>
      </c>
    </row>
    <row r="278">
      <c r="A278" t="n">
        <v>432</v>
      </c>
      <c r="B278" t="inlineStr">
        <is>
          <t>Intervención a la gestión del riesgo de los colaboradores</t>
        </is>
      </c>
      <c r="C278" t="inlineStr">
        <is>
          <t>Operativo</t>
        </is>
      </c>
      <c r="D278" t="inlineStr">
        <is>
          <t>GESTIÓN DE SEGURIDAD Y SALUD EN EL TRABAJO</t>
        </is>
      </c>
      <c r="E278" t="inlineStr">
        <is>
          <t>Trimestral</t>
        </is>
      </c>
      <c r="F278" t="inlineStr">
        <is>
          <t>Positivo</t>
        </is>
      </c>
      <c r="G278" s="137" t="n">
        <v>45838</v>
      </c>
      <c r="H278" t="n">
        <v>2025</v>
      </c>
      <c r="I278" t="inlineStr">
        <is>
          <t>Junio</t>
        </is>
      </c>
      <c r="J278" t="inlineStr">
        <is>
          <t>2025-1</t>
        </is>
      </c>
      <c r="K278" t="n">
        <v>90</v>
      </c>
      <c r="L278" t="n">
        <v>100</v>
      </c>
      <c r="M278" t="n">
        <v>1.111111111111111</v>
      </c>
      <c r="N278" t="n">
        <v>1.111111111111111</v>
      </c>
      <c r="O278" t="inlineStr">
        <is>
          <t>%</t>
        </is>
      </c>
      <c r="P278" t="inlineStr">
        <is>
          <t>%</t>
        </is>
      </c>
      <c r="Q278" t="inlineStr">
        <is>
          <t>432-2025-06-30</t>
        </is>
      </c>
      <c r="R278" t="n">
        <v>0</v>
      </c>
      <c r="S278" t="n">
        <v>0</v>
      </c>
    </row>
    <row r="279">
      <c r="A279" t="n">
        <v>433</v>
      </c>
      <c r="B279" t="inlineStr">
        <is>
          <t>Generación de Residuos Peligrosos per Cápita Semestral</t>
        </is>
      </c>
      <c r="C279" t="inlineStr">
        <is>
          <t>Operativo</t>
        </is>
      </c>
      <c r="D279" t="inlineStr">
        <is>
          <t>GESTIÓN AMBIENTAL</t>
        </is>
      </c>
      <c r="E279" t="inlineStr">
        <is>
          <t>Semestral</t>
        </is>
      </c>
      <c r="F279" t="inlineStr">
        <is>
          <t>Negativo</t>
        </is>
      </c>
      <c r="G279" s="137" t="n">
        <v>45838</v>
      </c>
      <c r="H279" t="n">
        <v>2025</v>
      </c>
      <c r="I279" t="inlineStr">
        <is>
          <t>Junio</t>
        </is>
      </c>
      <c r="J279" t="inlineStr">
        <is>
          <t>2025-1</t>
        </is>
      </c>
      <c r="K279" t="n">
        <v>0.05</v>
      </c>
      <c r="L279" t="n">
        <v>0.02</v>
      </c>
      <c r="M279" t="n">
        <v>1</v>
      </c>
      <c r="N279" t="n">
        <v>1</v>
      </c>
      <c r="O279" t="inlineStr">
        <is>
          <t>DEC</t>
        </is>
      </c>
      <c r="P279" t="inlineStr">
        <is>
          <t>DEC</t>
        </is>
      </c>
      <c r="Q279" t="inlineStr">
        <is>
          <t>433-2025-06-30</t>
        </is>
      </c>
      <c r="R279" t="n">
        <v>2</v>
      </c>
      <c r="S279" t="n">
        <v>2</v>
      </c>
    </row>
    <row r="280">
      <c r="A280" t="n">
        <v>434</v>
      </c>
      <c r="B280" t="inlineStr">
        <is>
          <t>Generación de Residuos Peligrosos Mensual</t>
        </is>
      </c>
      <c r="C280" t="inlineStr">
        <is>
          <t>Operativo</t>
        </is>
      </c>
      <c r="D280" t="inlineStr">
        <is>
          <t>GESTIÓN AMBIENTAL</t>
        </is>
      </c>
      <c r="E280" t="inlineStr">
        <is>
          <t>Mensual</t>
        </is>
      </c>
      <c r="F280" t="inlineStr">
        <is>
          <t>Negativo</t>
        </is>
      </c>
      <c r="G280" s="137" t="n">
        <v>45838</v>
      </c>
      <c r="H280" t="n">
        <v>2025</v>
      </c>
      <c r="I280" t="inlineStr">
        <is>
          <t>Junio</t>
        </is>
      </c>
      <c r="J280" t="inlineStr">
        <is>
          <t>2025-1</t>
        </is>
      </c>
      <c r="K280" t="n">
        <v>1200</v>
      </c>
      <c r="L280" t="n">
        <v>1059.96</v>
      </c>
      <c r="M280" t="n">
        <v>1</v>
      </c>
      <c r="N280" t="n">
        <v>1</v>
      </c>
      <c r="O280" t="inlineStr">
        <is>
          <t>Kg</t>
        </is>
      </c>
      <c r="P280" t="inlineStr">
        <is>
          <t>Kg</t>
        </is>
      </c>
      <c r="Q280" t="inlineStr">
        <is>
          <t>434-2025-06-30</t>
        </is>
      </c>
      <c r="R280" t="n">
        <v>0</v>
      </c>
      <c r="S280" t="n">
        <v>0</v>
      </c>
    </row>
    <row r="281">
      <c r="A281" t="n">
        <v>435</v>
      </c>
      <c r="B281" t="inlineStr">
        <is>
          <t>Disminución de la Generación de Residuos Peligrosos per Cápita</t>
        </is>
      </c>
      <c r="C281" t="inlineStr">
        <is>
          <t>Operativo</t>
        </is>
      </c>
      <c r="D281" t="inlineStr">
        <is>
          <t>GESTIÓN AMBIENTAL</t>
        </is>
      </c>
      <c r="E281" t="inlineStr">
        <is>
          <t>Semestral</t>
        </is>
      </c>
      <c r="F281" t="inlineStr">
        <is>
          <t>Positivo</t>
        </is>
      </c>
      <c r="G281" s="137" t="n">
        <v>45291</v>
      </c>
      <c r="H281" t="n">
        <v>2023</v>
      </c>
      <c r="I281" t="inlineStr">
        <is>
          <t>Diciembre</t>
        </is>
      </c>
      <c r="J281" t="inlineStr">
        <is>
          <t>2023-2</t>
        </is>
      </c>
      <c r="L281" t="n">
        <v>-52.9</v>
      </c>
      <c r="M281" t="n">
        <v>0</v>
      </c>
      <c r="N281" t="n">
        <v>0</v>
      </c>
      <c r="O281" t="inlineStr">
        <is>
          <t>%</t>
        </is>
      </c>
      <c r="P281" t="inlineStr">
        <is>
          <t>%</t>
        </is>
      </c>
      <c r="Q281" t="inlineStr">
        <is>
          <t>435-2023-12-31</t>
        </is>
      </c>
      <c r="R281" t="n">
        <v>2</v>
      </c>
      <c r="S281" t="n">
        <v>2</v>
      </c>
    </row>
    <row r="282">
      <c r="A282" t="n">
        <v>435</v>
      </c>
      <c r="B282" t="inlineStr">
        <is>
          <t>Disminución de la Generación de Residuos Peligrosos per Cápita</t>
        </is>
      </c>
      <c r="C282" t="inlineStr">
        <is>
          <t>Operativo</t>
        </is>
      </c>
      <c r="D282" t="inlineStr">
        <is>
          <t>GESTIÓN AMBIENTAL</t>
        </is>
      </c>
      <c r="E282" t="inlineStr">
        <is>
          <t>Semestral</t>
        </is>
      </c>
      <c r="F282" t="inlineStr">
        <is>
          <t>Positivo</t>
        </is>
      </c>
      <c r="G282" s="137" t="n">
        <v>45838</v>
      </c>
      <c r="H282" t="n">
        <v>2025</v>
      </c>
      <c r="I282" t="inlineStr">
        <is>
          <t>Junio</t>
        </is>
      </c>
      <c r="J282" t="inlineStr">
        <is>
          <t>2025-1</t>
        </is>
      </c>
      <c r="K282" t="n">
        <v>100</v>
      </c>
      <c r="L282" t="n">
        <v>96.09</v>
      </c>
      <c r="M282" t="n">
        <v>0.9609000000000001</v>
      </c>
      <c r="N282" t="n">
        <v>0.9609000000000001</v>
      </c>
      <c r="O282" t="inlineStr">
        <is>
          <t>%</t>
        </is>
      </c>
      <c r="P282" t="inlineStr">
        <is>
          <t>%</t>
        </is>
      </c>
      <c r="Q282" t="inlineStr">
        <is>
          <t>435-2025-06-30</t>
        </is>
      </c>
      <c r="R282" t="n">
        <v>2</v>
      </c>
      <c r="S282" t="n">
        <v>2</v>
      </c>
    </row>
    <row r="283">
      <c r="A283" t="n">
        <v>436</v>
      </c>
      <c r="B283" t="inlineStr">
        <is>
          <t>ANS documentos operativos</t>
        </is>
      </c>
      <c r="C283" t="inlineStr">
        <is>
          <t>Operativo</t>
        </is>
      </c>
      <c r="D283" t="inlineStr">
        <is>
          <t>Gestión de calidad</t>
        </is>
      </c>
      <c r="E283" t="inlineStr">
        <is>
          <t>Mensual</t>
        </is>
      </c>
      <c r="F283" t="inlineStr">
        <is>
          <t>Negativo</t>
        </is>
      </c>
      <c r="G283" s="137" t="n">
        <v>45900</v>
      </c>
      <c r="H283" t="n">
        <v>2025</v>
      </c>
      <c r="I283" t="inlineStr">
        <is>
          <t>Agosto</t>
        </is>
      </c>
      <c r="J283" t="inlineStr">
        <is>
          <t>2025-2</t>
        </is>
      </c>
      <c r="K283" t="n">
        <v>14</v>
      </c>
      <c r="L283" t="n">
        <v>9.9</v>
      </c>
      <c r="M283" t="n">
        <v>1.3</v>
      </c>
      <c r="N283" t="n">
        <v>1.414141414141414</v>
      </c>
      <c r="O283" t="inlineStr">
        <is>
          <t>Días</t>
        </is>
      </c>
      <c r="P283" t="inlineStr">
        <is>
          <t>Días</t>
        </is>
      </c>
      <c r="Q283" t="inlineStr">
        <is>
          <t>436-2025-08-31</t>
        </is>
      </c>
      <c r="R283" t="n">
        <v>0</v>
      </c>
      <c r="S283" t="n">
        <v>1</v>
      </c>
    </row>
    <row r="284">
      <c r="A284" t="n">
        <v>439</v>
      </c>
      <c r="B284" t="inlineStr">
        <is>
          <t>Disponibilidad de catálogo de asignaturas pregrado y posgrado virtual</t>
        </is>
      </c>
      <c r="C284" t="inlineStr">
        <is>
          <t>Operativo</t>
        </is>
      </c>
      <c r="D284" t="inlineStr">
        <is>
          <t>Operaciones Académica pregrado y posgrado virtual</t>
        </is>
      </c>
      <c r="E284" t="inlineStr">
        <is>
          <t>Semestral</t>
        </is>
      </c>
      <c r="F284" t="inlineStr">
        <is>
          <t>Positivo</t>
        </is>
      </c>
      <c r="G284" s="137" t="n">
        <v>45473</v>
      </c>
      <c r="H284" t="n">
        <v>2024</v>
      </c>
      <c r="I284" t="inlineStr">
        <is>
          <t>Junio</t>
        </is>
      </c>
      <c r="J284" t="inlineStr">
        <is>
          <t>2024-1</t>
        </is>
      </c>
      <c r="K284" t="n">
        <v>100</v>
      </c>
      <c r="L284" t="n">
        <v>100</v>
      </c>
      <c r="M284" t="n">
        <v>1</v>
      </c>
      <c r="N284" t="n">
        <v>1</v>
      </c>
      <c r="O284" t="inlineStr">
        <is>
          <t>%</t>
        </is>
      </c>
      <c r="P284" t="inlineStr">
        <is>
          <t>%</t>
        </is>
      </c>
      <c r="Q284" t="inlineStr">
        <is>
          <t>439-2024-06-30</t>
        </is>
      </c>
      <c r="R284" t="n">
        <v>0</v>
      </c>
      <c r="S284" t="n">
        <v>0</v>
      </c>
    </row>
    <row r="285">
      <c r="A285" t="n">
        <v>439</v>
      </c>
      <c r="B285" t="inlineStr">
        <is>
          <t>Disponibilidad de catálogo de asignaturas pregrado y posgrado virtual</t>
        </is>
      </c>
      <c r="C285" t="inlineStr">
        <is>
          <t>Operativo</t>
        </is>
      </c>
      <c r="D285" t="inlineStr">
        <is>
          <t>Operaciones Académicas</t>
        </is>
      </c>
      <c r="E285" t="inlineStr">
        <is>
          <t>Semestral</t>
        </is>
      </c>
      <c r="F285" t="inlineStr">
        <is>
          <t>Positivo</t>
        </is>
      </c>
      <c r="G285" s="137" t="n">
        <v>45838</v>
      </c>
      <c r="H285" t="n">
        <v>2025</v>
      </c>
      <c r="I285" t="inlineStr">
        <is>
          <t>Junio</t>
        </is>
      </c>
      <c r="J285" t="inlineStr">
        <is>
          <t>2025-1</t>
        </is>
      </c>
      <c r="K285" t="n">
        <v>100</v>
      </c>
      <c r="L285" t="n">
        <v>100</v>
      </c>
      <c r="M285" t="n">
        <v>1</v>
      </c>
      <c r="N285" t="n">
        <v>1</v>
      </c>
      <c r="O285" t="inlineStr">
        <is>
          <t>%</t>
        </is>
      </c>
      <c r="P285" t="inlineStr">
        <is>
          <t>%</t>
        </is>
      </c>
      <c r="Q285" t="inlineStr">
        <is>
          <t>439-2025-06-30</t>
        </is>
      </c>
      <c r="R285" t="n">
        <v>0</v>
      </c>
      <c r="S285" t="n">
        <v>0</v>
      </c>
    </row>
    <row r="286">
      <c r="A286" t="n">
        <v>440</v>
      </c>
      <c r="B286" t="inlineStr">
        <is>
          <t>Aseguramiento de matricula académica virtual</t>
        </is>
      </c>
      <c r="C286" t="inlineStr">
        <is>
          <t>Operativo</t>
        </is>
      </c>
      <c r="D286" t="inlineStr">
        <is>
          <t>Operaciones Académicas</t>
        </is>
      </c>
      <c r="E286" t="inlineStr">
        <is>
          <t>Semestral</t>
        </is>
      </c>
      <c r="F286" t="inlineStr">
        <is>
          <t>Positivo</t>
        </is>
      </c>
      <c r="G286" s="137" t="n">
        <v>45838</v>
      </c>
      <c r="H286" t="n">
        <v>2025</v>
      </c>
      <c r="I286" t="inlineStr">
        <is>
          <t>Junio</t>
        </is>
      </c>
      <c r="J286" t="inlineStr">
        <is>
          <t>2025-1</t>
        </is>
      </c>
      <c r="K286" t="n">
        <v>98</v>
      </c>
      <c r="L286" t="n">
        <v>99.77</v>
      </c>
      <c r="M286" t="n">
        <v>1.018061224489796</v>
      </c>
      <c r="N286" t="n">
        <v>1.018061224489796</v>
      </c>
      <c r="O286" t="inlineStr">
        <is>
          <t>%</t>
        </is>
      </c>
      <c r="P286" t="inlineStr">
        <is>
          <t>%</t>
        </is>
      </c>
      <c r="Q286" t="inlineStr">
        <is>
          <t>440-2025-06-30</t>
        </is>
      </c>
      <c r="R286" t="n">
        <v>0</v>
      </c>
      <c r="S286" t="n">
        <v>1</v>
      </c>
    </row>
    <row r="287">
      <c r="A287" t="n">
        <v>441</v>
      </c>
      <c r="B287" t="inlineStr">
        <is>
          <t>Cumplimiento a cronograma de proyectos 2024</t>
        </is>
      </c>
      <c r="C287" t="inlineStr">
        <is>
          <t>Estratégico</t>
        </is>
      </c>
      <c r="D287" t="inlineStr">
        <is>
          <t>Gestión de Proyectos</t>
        </is>
      </c>
      <c r="E287" t="inlineStr">
        <is>
          <t>Mensual</t>
        </is>
      </c>
      <c r="F287" t="inlineStr">
        <is>
          <t>Positivo</t>
        </is>
      </c>
      <c r="G287" s="137" t="n">
        <v>45504</v>
      </c>
      <c r="H287" t="n">
        <v>2024</v>
      </c>
      <c r="I287" t="inlineStr">
        <is>
          <t>Julio</t>
        </is>
      </c>
      <c r="J287" t="inlineStr">
        <is>
          <t>2024-2</t>
        </is>
      </c>
      <c r="K287" t="n">
        <v>90</v>
      </c>
      <c r="L287" t="n">
        <v>96.98</v>
      </c>
      <c r="M287" t="n">
        <v>1.077555555555556</v>
      </c>
      <c r="N287" t="n">
        <v>1.077555555555556</v>
      </c>
      <c r="Q287" t="inlineStr">
        <is>
          <t>441-2024-07-31</t>
        </is>
      </c>
      <c r="R287" t="n">
        <v>0</v>
      </c>
      <c r="S287" t="n">
        <v>0</v>
      </c>
    </row>
    <row r="288">
      <c r="A288" t="n">
        <v>444</v>
      </c>
      <c r="B288" t="inlineStr">
        <is>
          <t>CES Proceso de grados</t>
        </is>
      </c>
      <c r="C288" t="inlineStr">
        <is>
          <t>Operativo</t>
        </is>
      </c>
      <c r="D288" t="inlineStr">
        <is>
          <t>Registro y Control</t>
        </is>
      </c>
      <c r="E288" t="inlineStr">
        <is>
          <t>Semestral</t>
        </is>
      </c>
      <c r="F288" t="inlineStr">
        <is>
          <t>Negativo</t>
        </is>
      </c>
      <c r="G288" s="137" t="n">
        <v>45838</v>
      </c>
      <c r="H288" t="n">
        <v>2025</v>
      </c>
      <c r="I288" t="inlineStr">
        <is>
          <t>Junio</t>
        </is>
      </c>
      <c r="J288" t="inlineStr">
        <is>
          <t>2025-1</t>
        </is>
      </c>
      <c r="K288" t="n">
        <v>3</v>
      </c>
      <c r="L288" t="n">
        <v>1.6</v>
      </c>
      <c r="M288" t="n">
        <v>0.5333333333333333</v>
      </c>
      <c r="N288" t="n">
        <v>0.5333333333333333</v>
      </c>
      <c r="O288" t="inlineStr">
        <is>
          <t>ENT</t>
        </is>
      </c>
      <c r="P288" t="inlineStr">
        <is>
          <t>DEC</t>
        </is>
      </c>
      <c r="Q288" t="inlineStr">
        <is>
          <t>444-2025-06-30</t>
        </is>
      </c>
      <c r="R288" t="n">
        <v>0</v>
      </c>
      <c r="S288" t="n">
        <v>1</v>
      </c>
    </row>
    <row r="289">
      <c r="A289" t="n">
        <v>445</v>
      </c>
      <c r="B289" t="inlineStr">
        <is>
          <t>Satisfacción del proceso de grados virtual</t>
        </is>
      </c>
      <c r="C289" t="inlineStr">
        <is>
          <t>Operativo</t>
        </is>
      </c>
      <c r="D289" t="inlineStr">
        <is>
          <t>Registro y Control</t>
        </is>
      </c>
      <c r="E289" t="inlineStr">
        <is>
          <t>Semestral</t>
        </is>
      </c>
      <c r="F289" t="inlineStr">
        <is>
          <t>Positivo</t>
        </is>
      </c>
      <c r="G289" s="137" t="n">
        <v>45838</v>
      </c>
      <c r="H289" t="n">
        <v>2025</v>
      </c>
      <c r="I289" t="inlineStr">
        <is>
          <t>Junio</t>
        </is>
      </c>
      <c r="J289" t="inlineStr">
        <is>
          <t>2025-1</t>
        </is>
      </c>
      <c r="K289" t="n">
        <v>70</v>
      </c>
      <c r="L289" t="n">
        <v>75.7</v>
      </c>
      <c r="M289" t="n">
        <v>1.081428571428571</v>
      </c>
      <c r="N289" t="n">
        <v>1.081428571428571</v>
      </c>
      <c r="O289" t="inlineStr">
        <is>
          <t>%</t>
        </is>
      </c>
      <c r="P289" t="inlineStr">
        <is>
          <t>%</t>
        </is>
      </c>
      <c r="Q289" t="inlineStr">
        <is>
          <t>445-2025-06-30</t>
        </is>
      </c>
      <c r="R289" t="n">
        <v>0</v>
      </c>
      <c r="S289" t="n">
        <v>0</v>
      </c>
    </row>
    <row r="290">
      <c r="A290" t="n">
        <v>447</v>
      </c>
      <c r="B290" t="inlineStr">
        <is>
          <t>Participación en actividades culturales</t>
        </is>
      </c>
      <c r="C290" t="inlineStr">
        <is>
          <t>Operativo</t>
        </is>
      </c>
      <c r="D290" t="inlineStr">
        <is>
          <t>Biblioteca Institucional</t>
        </is>
      </c>
      <c r="E290" t="inlineStr">
        <is>
          <t>Semestral</t>
        </is>
      </c>
      <c r="F290" t="inlineStr">
        <is>
          <t>Positivo</t>
        </is>
      </c>
      <c r="G290" s="137" t="n">
        <v>45838</v>
      </c>
      <c r="H290" t="n">
        <v>2025</v>
      </c>
      <c r="I290" t="inlineStr">
        <is>
          <t>Junio</t>
        </is>
      </c>
      <c r="J290" t="inlineStr">
        <is>
          <t>2025-1</t>
        </is>
      </c>
      <c r="K290" t="n">
        <v>15</v>
      </c>
      <c r="L290" t="n">
        <v>16.54</v>
      </c>
      <c r="M290" t="n">
        <v>1.102666666666667</v>
      </c>
      <c r="N290" t="n">
        <v>1.102666666666667</v>
      </c>
      <c r="O290" t="inlineStr">
        <is>
          <t>%</t>
        </is>
      </c>
      <c r="P290" t="inlineStr">
        <is>
          <t>%</t>
        </is>
      </c>
      <c r="Q290" t="inlineStr">
        <is>
          <t>447-2025-06-30</t>
        </is>
      </c>
      <c r="R290" t="n">
        <v>0</v>
      </c>
      <c r="S290" t="n">
        <v>0</v>
      </c>
    </row>
    <row r="291">
      <c r="A291" t="n">
        <v>448</v>
      </c>
      <c r="B291" t="inlineStr">
        <is>
          <t>Participación en actividades de formación</t>
        </is>
      </c>
      <c r="C291" t="inlineStr">
        <is>
          <t>Operativo</t>
        </is>
      </c>
      <c r="D291" t="inlineStr">
        <is>
          <t>Biblioteca Institucional</t>
        </is>
      </c>
      <c r="E291" t="inlineStr">
        <is>
          <t>Semestral</t>
        </is>
      </c>
      <c r="F291" t="inlineStr">
        <is>
          <t>Positivo</t>
        </is>
      </c>
      <c r="G291" s="137" t="n">
        <v>45838</v>
      </c>
      <c r="H291" t="n">
        <v>2025</v>
      </c>
      <c r="I291" t="inlineStr">
        <is>
          <t>Junio</t>
        </is>
      </c>
      <c r="J291" t="inlineStr">
        <is>
          <t>2025-1</t>
        </is>
      </c>
      <c r="K291" t="n">
        <v>17</v>
      </c>
      <c r="L291" t="n">
        <v>18.73</v>
      </c>
      <c r="M291" t="n">
        <v>1.101764705882353</v>
      </c>
      <c r="N291" t="n">
        <v>1.101764705882353</v>
      </c>
      <c r="O291" t="inlineStr">
        <is>
          <t>%</t>
        </is>
      </c>
      <c r="P291" t="inlineStr">
        <is>
          <t>%</t>
        </is>
      </c>
      <c r="Q291" t="inlineStr">
        <is>
          <t>448-2025-06-30</t>
        </is>
      </c>
      <c r="R291" t="n">
        <v>0</v>
      </c>
      <c r="S291" t="n">
        <v>1</v>
      </c>
    </row>
    <row r="292">
      <c r="A292" t="n">
        <v>449</v>
      </c>
      <c r="B292" t="inlineStr">
        <is>
          <t>Cumplimiento de planes de monitoreo en la gestión del riesgo</t>
        </is>
      </c>
      <c r="C292" t="inlineStr">
        <is>
          <t>Operativo</t>
        </is>
      </c>
      <c r="D292" t="inlineStr">
        <is>
          <t>GESTIÓN DE RIESGOS</t>
        </is>
      </c>
      <c r="E292" t="inlineStr">
        <is>
          <t>Trianual</t>
        </is>
      </c>
      <c r="F292" t="inlineStr">
        <is>
          <t>Positivo</t>
        </is>
      </c>
      <c r="G292" s="137" t="n">
        <v>45473</v>
      </c>
      <c r="H292" t="n">
        <v>2024</v>
      </c>
      <c r="I292" t="inlineStr">
        <is>
          <t>Junio</t>
        </is>
      </c>
      <c r="J292" t="inlineStr">
        <is>
          <t>2024-1</t>
        </is>
      </c>
      <c r="K292" t="n">
        <v>40</v>
      </c>
      <c r="L292" t="n">
        <v>53.85</v>
      </c>
      <c r="M292" t="n">
        <v>1</v>
      </c>
      <c r="N292" t="n">
        <v>1.34625</v>
      </c>
      <c r="O292" t="inlineStr">
        <is>
          <t>%</t>
        </is>
      </c>
      <c r="P292" t="inlineStr">
        <is>
          <t>%</t>
        </is>
      </c>
      <c r="Q292" t="inlineStr">
        <is>
          <t>449-2024-06-30</t>
        </is>
      </c>
      <c r="R292" t="n">
        <v>0</v>
      </c>
      <c r="S292" t="n">
        <v>0</v>
      </c>
    </row>
    <row r="293">
      <c r="A293" t="n">
        <v>451</v>
      </c>
      <c r="B293" t="inlineStr">
        <is>
          <t>% de publicaciones con sentimiento positivo</t>
        </is>
      </c>
      <c r="C293" t="inlineStr">
        <is>
          <t>Operativo</t>
        </is>
      </c>
      <c r="D293" t="inlineStr">
        <is>
          <t>Comunicaciones Externas</t>
        </is>
      </c>
      <c r="E293" t="inlineStr">
        <is>
          <t>Semestral</t>
        </is>
      </c>
      <c r="F293" t="inlineStr">
        <is>
          <t>Positivo</t>
        </is>
      </c>
      <c r="G293" s="137" t="n">
        <v>45838</v>
      </c>
      <c r="H293" t="n">
        <v>2025</v>
      </c>
      <c r="I293" t="inlineStr">
        <is>
          <t>Junio</t>
        </is>
      </c>
      <c r="J293" t="inlineStr">
        <is>
          <t>2025-1</t>
        </is>
      </c>
      <c r="K293" t="n">
        <v>50</v>
      </c>
      <c r="L293" t="n">
        <v>59.75</v>
      </c>
      <c r="M293" t="n">
        <v>1.195</v>
      </c>
      <c r="N293" t="n">
        <v>1.195</v>
      </c>
      <c r="O293" t="inlineStr">
        <is>
          <t>%</t>
        </is>
      </c>
      <c r="P293" t="inlineStr">
        <is>
          <t>%</t>
        </is>
      </c>
      <c r="Q293" t="inlineStr">
        <is>
          <t>451-2025-06-30</t>
        </is>
      </c>
      <c r="R293" t="n">
        <v>0</v>
      </c>
      <c r="S293" t="n">
        <v>0</v>
      </c>
    </row>
    <row r="294">
      <c r="A294" t="n">
        <v>452</v>
      </c>
      <c r="B294" t="inlineStr">
        <is>
          <t>Seguimiento a eventos internos y externos institucionales</t>
        </is>
      </c>
      <c r="C294" t="inlineStr">
        <is>
          <t>Operativo</t>
        </is>
      </c>
      <c r="D294" t="inlineStr">
        <is>
          <t>Comunicaciones Externas</t>
        </is>
      </c>
      <c r="E294" t="inlineStr">
        <is>
          <t>Semestral</t>
        </is>
      </c>
      <c r="F294" t="inlineStr">
        <is>
          <t>Positivo</t>
        </is>
      </c>
      <c r="G294" s="137" t="n">
        <v>45473</v>
      </c>
      <c r="H294" t="n">
        <v>2024</v>
      </c>
      <c r="I294" t="inlineStr">
        <is>
          <t>Junio</t>
        </is>
      </c>
      <c r="J294" t="inlineStr">
        <is>
          <t>2024-1</t>
        </is>
      </c>
      <c r="O294" t="inlineStr">
        <is>
          <t>%</t>
        </is>
      </c>
      <c r="P294" t="inlineStr">
        <is>
          <t>%</t>
        </is>
      </c>
      <c r="Q294" t="inlineStr">
        <is>
          <t>452-2024-06-30</t>
        </is>
      </c>
      <c r="R294" t="n">
        <v>0</v>
      </c>
      <c r="S294" t="n">
        <v>0</v>
      </c>
    </row>
    <row r="295">
      <c r="A295" t="n">
        <v>453</v>
      </c>
      <c r="B295" t="inlineStr">
        <is>
          <t>Número de cursos diseñados</t>
        </is>
      </c>
      <c r="C295" t="inlineStr">
        <is>
          <t>Operativo</t>
        </is>
      </c>
      <c r="D295" t="inlineStr">
        <is>
          <t>Diseño de Contenido Virtual</t>
        </is>
      </c>
      <c r="E295" t="inlineStr">
        <is>
          <t>Trimestral</t>
        </is>
      </c>
      <c r="F295" t="inlineStr">
        <is>
          <t>Positivo</t>
        </is>
      </c>
      <c r="G295" s="137" t="n">
        <v>45838</v>
      </c>
      <c r="H295" t="n">
        <v>2025</v>
      </c>
      <c r="I295" t="inlineStr">
        <is>
          <t>Junio</t>
        </is>
      </c>
      <c r="J295" t="inlineStr">
        <is>
          <t>2025-1</t>
        </is>
      </c>
      <c r="K295" t="n">
        <v>75</v>
      </c>
      <c r="L295" t="n">
        <v>62</v>
      </c>
      <c r="M295" t="n">
        <v>0.8266666666666667</v>
      </c>
      <c r="N295" t="n">
        <v>0.8266666666666667</v>
      </c>
      <c r="O295" t="inlineStr">
        <is>
          <t>%</t>
        </is>
      </c>
      <c r="P295" t="inlineStr">
        <is>
          <t>%</t>
        </is>
      </c>
      <c r="Q295" t="inlineStr">
        <is>
          <t>453-2025-06-30</t>
        </is>
      </c>
      <c r="R295" t="n">
        <v>0</v>
      </c>
      <c r="S295" t="n">
        <v>0</v>
      </c>
    </row>
    <row r="296">
      <c r="A296" t="n">
        <v>454</v>
      </c>
      <c r="B296" t="inlineStr">
        <is>
          <t>Satisfacción de la calidad del contenido</t>
        </is>
      </c>
      <c r="C296" t="inlineStr">
        <is>
          <t>Estratégico</t>
        </is>
      </c>
      <c r="D296" t="inlineStr">
        <is>
          <t>Diseño de Contenido Virtual</t>
        </is>
      </c>
      <c r="E296" t="inlineStr">
        <is>
          <t>Trimestral</t>
        </is>
      </c>
      <c r="F296" t="inlineStr">
        <is>
          <t>Positivo</t>
        </is>
      </c>
      <c r="G296" s="137" t="n">
        <v>45473</v>
      </c>
      <c r="H296" t="n">
        <v>2024</v>
      </c>
      <c r="I296" t="inlineStr">
        <is>
          <t>Junio</t>
        </is>
      </c>
      <c r="J296" t="inlineStr">
        <is>
          <t>2024-1</t>
        </is>
      </c>
      <c r="O296" t="inlineStr">
        <is>
          <t>%</t>
        </is>
      </c>
      <c r="P296" t="inlineStr">
        <is>
          <t>%</t>
        </is>
      </c>
      <c r="Q296" t="inlineStr">
        <is>
          <t>454-2024-06-30</t>
        </is>
      </c>
      <c r="R296" t="n">
        <v>0</v>
      </c>
      <c r="S296" t="n">
        <v>0</v>
      </c>
    </row>
    <row r="297">
      <c r="A297" t="n">
        <v>455</v>
      </c>
      <c r="B297" t="inlineStr">
        <is>
          <t>ANS Diseño de contenidos virtuales</t>
        </is>
      </c>
      <c r="C297" t="inlineStr">
        <is>
          <t>Estratégico</t>
        </is>
      </c>
      <c r="D297" t="inlineStr">
        <is>
          <t>Diseño de Contenido Virtual</t>
        </is>
      </c>
      <c r="E297" t="inlineStr">
        <is>
          <t>Trimestral</t>
        </is>
      </c>
      <c r="F297" t="inlineStr">
        <is>
          <t>Positivo</t>
        </is>
      </c>
      <c r="G297" s="137" t="n">
        <v>45838</v>
      </c>
      <c r="H297" t="n">
        <v>2025</v>
      </c>
      <c r="I297" t="inlineStr">
        <is>
          <t>Junio</t>
        </is>
      </c>
      <c r="J297" t="inlineStr">
        <is>
          <t>2025-1</t>
        </is>
      </c>
      <c r="K297" t="n">
        <v>100</v>
      </c>
      <c r="L297" t="n">
        <v>100</v>
      </c>
      <c r="M297" t="n">
        <v>1</v>
      </c>
      <c r="N297" t="n">
        <v>1</v>
      </c>
      <c r="O297" t="inlineStr">
        <is>
          <t>%</t>
        </is>
      </c>
      <c r="P297" t="inlineStr">
        <is>
          <t>%</t>
        </is>
      </c>
      <c r="Q297" t="inlineStr">
        <is>
          <t>455-2025-06-30</t>
        </is>
      </c>
      <c r="R297" t="n">
        <v>0</v>
      </c>
      <c r="S297" t="n">
        <v>0</v>
      </c>
    </row>
    <row r="298">
      <c r="A298" t="n">
        <v>456</v>
      </c>
      <c r="B298" t="inlineStr">
        <is>
          <t>Impacto de campañas de Mailing</t>
        </is>
      </c>
      <c r="C298" t="inlineStr">
        <is>
          <t>Operativo</t>
        </is>
      </c>
      <c r="D298" t="inlineStr">
        <is>
          <t>Comunicaciones Internas</t>
        </is>
      </c>
      <c r="E298" t="inlineStr">
        <is>
          <t>Trimestral</t>
        </is>
      </c>
      <c r="F298" t="inlineStr">
        <is>
          <t>Positivo</t>
        </is>
      </c>
      <c r="G298" s="137" t="n">
        <v>45838</v>
      </c>
      <c r="H298" t="n">
        <v>2025</v>
      </c>
      <c r="I298" t="inlineStr">
        <is>
          <t>Junio</t>
        </is>
      </c>
      <c r="J298" t="inlineStr">
        <is>
          <t>2025-1</t>
        </is>
      </c>
      <c r="K298" t="n">
        <v>100</v>
      </c>
      <c r="L298" t="n">
        <v>105.19</v>
      </c>
      <c r="M298" t="n">
        <v>1.0519</v>
      </c>
      <c r="N298" t="n">
        <v>1.0519</v>
      </c>
      <c r="O298" t="inlineStr">
        <is>
          <t>%</t>
        </is>
      </c>
      <c r="P298" t="inlineStr">
        <is>
          <t>%</t>
        </is>
      </c>
      <c r="Q298" t="inlineStr">
        <is>
          <t>456-2025-06-30</t>
        </is>
      </c>
      <c r="R298" t="n">
        <v>0</v>
      </c>
      <c r="S298" t="n">
        <v>0</v>
      </c>
    </row>
    <row r="299">
      <c r="A299" t="n">
        <v>457</v>
      </c>
      <c r="B299" t="inlineStr">
        <is>
          <t>Apertura de enlaces en mensajes de texto</t>
        </is>
      </c>
      <c r="C299" t="inlineStr">
        <is>
          <t>Operativo</t>
        </is>
      </c>
      <c r="D299" t="inlineStr">
        <is>
          <t>Comunicaciones Internas</t>
        </is>
      </c>
      <c r="E299" t="inlineStr">
        <is>
          <t>Trimestral</t>
        </is>
      </c>
      <c r="F299" t="inlineStr">
        <is>
          <t>Positivo</t>
        </is>
      </c>
      <c r="G299" s="137" t="n">
        <v>45838</v>
      </c>
      <c r="H299" t="n">
        <v>2025</v>
      </c>
      <c r="I299" t="inlineStr">
        <is>
          <t>Junio</t>
        </is>
      </c>
      <c r="J299" t="inlineStr">
        <is>
          <t>2025-1</t>
        </is>
      </c>
      <c r="K299" t="n">
        <v>100</v>
      </c>
      <c r="L299" t="n">
        <v>141.67</v>
      </c>
      <c r="M299" t="n">
        <v>1.3</v>
      </c>
      <c r="N299" t="n">
        <v>1.4167</v>
      </c>
      <c r="O299" t="inlineStr">
        <is>
          <t>%</t>
        </is>
      </c>
      <c r="P299" t="inlineStr">
        <is>
          <t>%</t>
        </is>
      </c>
      <c r="Q299" t="inlineStr">
        <is>
          <t>457-2025-06-30</t>
        </is>
      </c>
      <c r="R299" t="n">
        <v>0</v>
      </c>
      <c r="S299" t="n">
        <v>0</v>
      </c>
    </row>
    <row r="300">
      <c r="A300" t="n">
        <v>458</v>
      </c>
      <c r="B300" t="inlineStr">
        <is>
          <t>Número de visitas a Pagina Web</t>
        </is>
      </c>
      <c r="C300" t="inlineStr">
        <is>
          <t>Operativo</t>
        </is>
      </c>
      <c r="D300" t="inlineStr">
        <is>
          <t>Comunicaciones Internas</t>
        </is>
      </c>
      <c r="E300" t="inlineStr">
        <is>
          <t>Semestral</t>
        </is>
      </c>
      <c r="F300" t="inlineStr">
        <is>
          <t>Positivo</t>
        </is>
      </c>
      <c r="G300" s="137" t="n">
        <v>45473</v>
      </c>
      <c r="H300" t="n">
        <v>2024</v>
      </c>
      <c r="I300" t="inlineStr">
        <is>
          <t>Junio</t>
        </is>
      </c>
      <c r="J300" t="inlineStr">
        <is>
          <t>2024-1</t>
        </is>
      </c>
      <c r="L300" t="n">
        <v>4900000</v>
      </c>
      <c r="O300" t="inlineStr">
        <is>
          <t>%</t>
        </is>
      </c>
      <c r="P300" t="inlineStr">
        <is>
          <t>%</t>
        </is>
      </c>
      <c r="Q300" t="inlineStr">
        <is>
          <t>458-2024-06-30</t>
        </is>
      </c>
      <c r="R300" t="n">
        <v>0</v>
      </c>
      <c r="S300" t="n">
        <v>0</v>
      </c>
    </row>
    <row r="301">
      <c r="A301" t="n">
        <v>459</v>
      </c>
      <c r="B301" t="inlineStr">
        <is>
          <t>Número de publicaciones e historias</t>
        </is>
      </c>
      <c r="C301" t="inlineStr">
        <is>
          <t>Operativo</t>
        </is>
      </c>
      <c r="D301" t="inlineStr">
        <is>
          <t>Comunicaciones Externas</t>
        </is>
      </c>
      <c r="E301" t="inlineStr">
        <is>
          <t>Trimestral</t>
        </is>
      </c>
      <c r="F301" t="inlineStr">
        <is>
          <t>Positivo</t>
        </is>
      </c>
      <c r="G301" s="137" t="n">
        <v>45473</v>
      </c>
      <c r="H301" t="n">
        <v>2024</v>
      </c>
      <c r="I301" t="inlineStr">
        <is>
          <t>Junio</t>
        </is>
      </c>
      <c r="J301" t="inlineStr">
        <is>
          <t>2024-1</t>
        </is>
      </c>
      <c r="K301" t="n">
        <v>100</v>
      </c>
      <c r="L301" t="n">
        <v>130.43</v>
      </c>
      <c r="M301" t="n">
        <v>1.3</v>
      </c>
      <c r="N301" t="n">
        <v>1.3043</v>
      </c>
      <c r="O301" t="inlineStr">
        <is>
          <t>%</t>
        </is>
      </c>
      <c r="P301" t="inlineStr">
        <is>
          <t>%</t>
        </is>
      </c>
      <c r="Q301" t="inlineStr">
        <is>
          <t>459-2024-06-30</t>
        </is>
      </c>
      <c r="R301" t="n">
        <v>0</v>
      </c>
      <c r="S301" t="n">
        <v>0</v>
      </c>
    </row>
    <row r="302">
      <c r="A302" t="n">
        <v>460</v>
      </c>
      <c r="B302" t="inlineStr">
        <is>
          <t>% de profesores impactados plan de desarrollo docente</t>
        </is>
      </c>
      <c r="C302" t="inlineStr">
        <is>
          <t>Operativo</t>
        </is>
      </c>
      <c r="D302" t="inlineStr">
        <is>
          <t>GESTIÓN Y DESARROLLO DEL TALENTO HUMANO</t>
        </is>
      </c>
      <c r="E302" t="inlineStr">
        <is>
          <t>Anual</t>
        </is>
      </c>
      <c r="F302" t="inlineStr">
        <is>
          <t>Positivo</t>
        </is>
      </c>
      <c r="G302" s="137" t="n">
        <v>45291</v>
      </c>
      <c r="H302" t="n">
        <v>2023</v>
      </c>
      <c r="I302" t="inlineStr">
        <is>
          <t>Diciembre</t>
        </is>
      </c>
      <c r="J302" t="inlineStr">
        <is>
          <t>2023-2</t>
        </is>
      </c>
      <c r="L302" t="n">
        <v>94.84999999999999</v>
      </c>
      <c r="O302" t="inlineStr">
        <is>
          <t>Linea Base</t>
        </is>
      </c>
      <c r="P302" t="inlineStr">
        <is>
          <t>%</t>
        </is>
      </c>
      <c r="Q302" t="inlineStr">
        <is>
          <t>460-2023-12-31</t>
        </is>
      </c>
      <c r="R302" t="n">
        <v>0</v>
      </c>
      <c r="S302" t="n">
        <v>0</v>
      </c>
    </row>
    <row r="303">
      <c r="A303" t="n">
        <v>460</v>
      </c>
      <c r="B303" t="inlineStr">
        <is>
          <t>% de profesores (Contrato Indefinido- Fijo) impactados plan de desarrollo docente</t>
        </is>
      </c>
      <c r="C303" t="inlineStr">
        <is>
          <t>Operativo</t>
        </is>
      </c>
      <c r="D303" t="inlineStr">
        <is>
          <t>GESTIÓN Y DESARROLLO DEL TALENTO HUMANO</t>
        </is>
      </c>
      <c r="E303" t="inlineStr">
        <is>
          <t>Anual</t>
        </is>
      </c>
      <c r="F303" t="inlineStr">
        <is>
          <t>Positivo</t>
        </is>
      </c>
      <c r="G303" s="137" t="n">
        <v>46023</v>
      </c>
      <c r="H303" t="inlineStr">
        <is>
          <t>Avance</t>
        </is>
      </c>
      <c r="I303" t="inlineStr">
        <is>
          <t>Avance</t>
        </is>
      </c>
      <c r="J303" t="inlineStr">
        <is>
          <t>Avance</t>
        </is>
      </c>
      <c r="K303" t="n">
        <v>80</v>
      </c>
      <c r="L303" t="n">
        <v>84.18000000000001</v>
      </c>
      <c r="M303" t="n">
        <v>1.05225</v>
      </c>
      <c r="N303" t="n">
        <v>1.05225</v>
      </c>
      <c r="O303" t="inlineStr">
        <is>
          <t>%</t>
        </is>
      </c>
      <c r="P303" t="inlineStr">
        <is>
          <t>%</t>
        </is>
      </c>
      <c r="Q303" t="inlineStr">
        <is>
          <t>460-2026-01-01</t>
        </is>
      </c>
      <c r="R303" t="n">
        <v>0</v>
      </c>
      <c r="S303" t="n">
        <v>1</v>
      </c>
    </row>
    <row r="304">
      <c r="A304" t="n">
        <v>462</v>
      </c>
      <c r="B304" t="inlineStr">
        <is>
          <t>Nivel Esfuerzo Editorial</t>
        </is>
      </c>
      <c r="C304" t="inlineStr">
        <is>
          <t>Operativo</t>
        </is>
      </c>
      <c r="D304" t="inlineStr">
        <is>
          <t>Editorial y Publicaciones</t>
        </is>
      </c>
      <c r="E304" t="inlineStr">
        <is>
          <t>Semestral</t>
        </is>
      </c>
      <c r="F304" t="inlineStr">
        <is>
          <t>Positivo</t>
        </is>
      </c>
      <c r="G304" s="137" t="n">
        <v>45473</v>
      </c>
      <c r="H304" t="n">
        <v>2024</v>
      </c>
      <c r="I304" t="inlineStr">
        <is>
          <t>Junio</t>
        </is>
      </c>
      <c r="J304" t="inlineStr">
        <is>
          <t>2024-1</t>
        </is>
      </c>
      <c r="K304" t="n">
        <v>85</v>
      </c>
      <c r="L304" t="n">
        <v>100</v>
      </c>
      <c r="M304" t="n">
        <v>1.176470588235294</v>
      </c>
      <c r="N304" t="n">
        <v>1.176470588235294</v>
      </c>
      <c r="O304" t="inlineStr">
        <is>
          <t>%</t>
        </is>
      </c>
      <c r="P304" t="inlineStr">
        <is>
          <t>%</t>
        </is>
      </c>
      <c r="Q304" t="inlineStr">
        <is>
          <t>462-2024-06-30</t>
        </is>
      </c>
      <c r="R304" t="n">
        <v>0</v>
      </c>
      <c r="S304" t="n">
        <v>0</v>
      </c>
    </row>
    <row r="305">
      <c r="A305" t="n">
        <v>463</v>
      </c>
      <c r="B305" t="inlineStr">
        <is>
          <t>Cumplimiento de las acciones del Plan de mejoramiento GPW</t>
        </is>
      </c>
      <c r="C305" t="inlineStr">
        <is>
          <t>Estratégico</t>
        </is>
      </c>
      <c r="D305" t="inlineStr">
        <is>
          <t>GESTIÓN Y DESARROLLO DEL TALENTO HUMANO</t>
        </is>
      </c>
      <c r="E305" t="inlineStr">
        <is>
          <t>Semestral</t>
        </is>
      </c>
      <c r="F305" t="inlineStr">
        <is>
          <t>Positivo</t>
        </is>
      </c>
      <c r="G305" s="137" t="n">
        <v>46023</v>
      </c>
      <c r="H305" t="inlineStr">
        <is>
          <t>Avance</t>
        </is>
      </c>
      <c r="I305" t="inlineStr">
        <is>
          <t>Avance</t>
        </is>
      </c>
      <c r="J305" t="inlineStr">
        <is>
          <t>Avance</t>
        </is>
      </c>
      <c r="K305" t="n">
        <v>100</v>
      </c>
      <c r="L305" t="n">
        <v>100</v>
      </c>
      <c r="M305" t="n">
        <v>1</v>
      </c>
      <c r="N305" t="n">
        <v>1</v>
      </c>
      <c r="O305" t="inlineStr">
        <is>
          <t>%</t>
        </is>
      </c>
      <c r="P305" t="inlineStr">
        <is>
          <t>%</t>
        </is>
      </c>
      <c r="Q305" t="inlineStr">
        <is>
          <t>463-2026-01-01</t>
        </is>
      </c>
      <c r="R305" t="n">
        <v>0</v>
      </c>
      <c r="S305" t="n">
        <v>0</v>
      </c>
    </row>
    <row r="306">
      <c r="A306" t="n">
        <v>465</v>
      </c>
      <c r="B306" t="inlineStr">
        <is>
          <t>% de depuración histórico  SNIES</t>
        </is>
      </c>
      <c r="C306" t="inlineStr">
        <is>
          <t>Estratégico</t>
        </is>
      </c>
      <c r="D306" t="inlineStr">
        <is>
          <t>DATOS Y ANALÍTICA</t>
        </is>
      </c>
      <c r="E306" t="inlineStr">
        <is>
          <t>Semestral</t>
        </is>
      </c>
      <c r="F306" t="inlineStr">
        <is>
          <t>Positivo</t>
        </is>
      </c>
      <c r="G306" s="137" t="n">
        <v>46023</v>
      </c>
      <c r="H306" t="inlineStr">
        <is>
          <t>Avance</t>
        </is>
      </c>
      <c r="I306" t="inlineStr">
        <is>
          <t>Avance</t>
        </is>
      </c>
      <c r="J306" t="inlineStr">
        <is>
          <t>Avance</t>
        </is>
      </c>
      <c r="K306" t="n">
        <v>100</v>
      </c>
      <c r="L306" t="n">
        <v>56.83</v>
      </c>
      <c r="M306" t="n">
        <v>0.5683</v>
      </c>
      <c r="N306" t="n">
        <v>0.5683</v>
      </c>
      <c r="O306" t="inlineStr">
        <is>
          <t>%</t>
        </is>
      </c>
      <c r="P306" t="inlineStr">
        <is>
          <t>%</t>
        </is>
      </c>
      <c r="Q306" t="inlineStr">
        <is>
          <t>465-2026-01-01</t>
        </is>
      </c>
      <c r="R306" t="n">
        <v>0</v>
      </c>
      <c r="S306" t="n">
        <v>0</v>
      </c>
    </row>
    <row r="307">
      <c r="A307" t="n">
        <v>466</v>
      </c>
      <c r="B307" t="inlineStr">
        <is>
          <t>NPS Estudiantes</t>
        </is>
      </c>
      <c r="C307" t="inlineStr">
        <is>
          <t>Estratégico</t>
        </is>
      </c>
      <c r="D307" t="inlineStr">
        <is>
          <t>Servicio</t>
        </is>
      </c>
      <c r="E307" t="inlineStr">
        <is>
          <t>Semestral</t>
        </is>
      </c>
      <c r="F307" t="inlineStr">
        <is>
          <t>Positivo</t>
        </is>
      </c>
      <c r="G307" s="137" t="n">
        <v>44926</v>
      </c>
      <c r="H307" t="n">
        <v>2022</v>
      </c>
      <c r="I307" t="inlineStr">
        <is>
          <t>Diciembre</t>
        </is>
      </c>
      <c r="J307" t="inlineStr">
        <is>
          <t>2022-2</t>
        </is>
      </c>
      <c r="K307" t="n">
        <v>25</v>
      </c>
      <c r="L307" t="n">
        <v>43.56</v>
      </c>
      <c r="M307" t="n">
        <v>1.3</v>
      </c>
      <c r="N307" t="n">
        <v>1.7424</v>
      </c>
      <c r="O307" t="inlineStr">
        <is>
          <t>ENT</t>
        </is>
      </c>
      <c r="P307" t="inlineStr">
        <is>
          <t>DEC</t>
        </is>
      </c>
      <c r="Q307" t="inlineStr">
        <is>
          <t>466-2022-12-31</t>
        </is>
      </c>
      <c r="R307" t="n">
        <v>1</v>
      </c>
      <c r="S307" t="n">
        <v>1</v>
      </c>
    </row>
    <row r="308">
      <c r="A308" t="n">
        <v>466</v>
      </c>
      <c r="B308" t="inlineStr">
        <is>
          <t>NPS Estudiantes</t>
        </is>
      </c>
      <c r="C308" t="inlineStr">
        <is>
          <t>Estratégico</t>
        </is>
      </c>
      <c r="D308" t="inlineStr">
        <is>
          <t>Servicio</t>
        </is>
      </c>
      <c r="E308" t="inlineStr">
        <is>
          <t>Semestral</t>
        </is>
      </c>
      <c r="F308" t="inlineStr">
        <is>
          <t>Positivo</t>
        </is>
      </c>
      <c r="G308" s="137" t="n">
        <v>45291</v>
      </c>
      <c r="H308" t="n">
        <v>2023</v>
      </c>
      <c r="I308" t="inlineStr">
        <is>
          <t>Diciembre</t>
        </is>
      </c>
      <c r="J308" t="inlineStr">
        <is>
          <t>2023-2</t>
        </is>
      </c>
      <c r="K308" t="n">
        <v>42</v>
      </c>
      <c r="L308" t="n">
        <v>53.34</v>
      </c>
      <c r="M308" t="n">
        <v>1.27</v>
      </c>
      <c r="N308" t="n">
        <v>1.27</v>
      </c>
      <c r="O308" t="inlineStr">
        <is>
          <t>ENT</t>
        </is>
      </c>
      <c r="P308" t="inlineStr">
        <is>
          <t>DEC</t>
        </is>
      </c>
      <c r="Q308" t="inlineStr">
        <is>
          <t>466-2023-12-31</t>
        </is>
      </c>
      <c r="R308" t="n">
        <v>1</v>
      </c>
      <c r="S308" t="n">
        <v>1</v>
      </c>
    </row>
    <row r="309">
      <c r="A309" t="n">
        <v>466</v>
      </c>
      <c r="B309" t="inlineStr">
        <is>
          <t>NPS Estudiantes</t>
        </is>
      </c>
      <c r="C309" t="inlineStr">
        <is>
          <t>Estratégico</t>
        </is>
      </c>
      <c r="D309" t="inlineStr">
        <is>
          <t>Servicio</t>
        </is>
      </c>
      <c r="E309" t="inlineStr">
        <is>
          <t>Semestral</t>
        </is>
      </c>
      <c r="F309" t="inlineStr">
        <is>
          <t>Positivo</t>
        </is>
      </c>
      <c r="G309" s="137" t="n">
        <v>46023</v>
      </c>
      <c r="H309" t="inlineStr">
        <is>
          <t>Avance</t>
        </is>
      </c>
      <c r="I309" t="inlineStr">
        <is>
          <t>Avance</t>
        </is>
      </c>
      <c r="J309" t="inlineStr">
        <is>
          <t>Avance</t>
        </is>
      </c>
      <c r="K309" t="n">
        <v>55</v>
      </c>
      <c r="L309" t="n">
        <v>58.6</v>
      </c>
      <c r="M309" t="n">
        <v>1.065454545454545</v>
      </c>
      <c r="N309" t="n">
        <v>1.065454545454545</v>
      </c>
      <c r="O309" t="inlineStr">
        <is>
          <t>ENT</t>
        </is>
      </c>
      <c r="P309" t="inlineStr">
        <is>
          <t>DEC</t>
        </is>
      </c>
      <c r="Q309" t="inlineStr">
        <is>
          <t>466-2026-01-01</t>
        </is>
      </c>
      <c r="R309" t="n">
        <v>1</v>
      </c>
      <c r="S309" t="n">
        <v>1</v>
      </c>
    </row>
    <row r="310">
      <c r="A310" t="n">
        <v>467</v>
      </c>
      <c r="B310" t="inlineStr">
        <is>
          <t>NPS Graduados</t>
        </is>
      </c>
      <c r="C310" t="inlineStr">
        <is>
          <t>Estratégico</t>
        </is>
      </c>
      <c r="D310" t="inlineStr">
        <is>
          <t>EXPERIENCIA INSTITUCIONAL</t>
        </is>
      </c>
      <c r="E310" t="inlineStr">
        <is>
          <t>Semestral</t>
        </is>
      </c>
      <c r="F310" t="inlineStr">
        <is>
          <t>Positivo</t>
        </is>
      </c>
      <c r="G310" s="137" t="n">
        <v>45838</v>
      </c>
      <c r="H310" t="n">
        <v>2025</v>
      </c>
      <c r="I310" t="inlineStr">
        <is>
          <t>Junio</t>
        </is>
      </c>
      <c r="J310" t="inlineStr">
        <is>
          <t>2025-1</t>
        </is>
      </c>
      <c r="K310" t="n">
        <v>60</v>
      </c>
      <c r="L310" t="n">
        <v>70.8</v>
      </c>
      <c r="M310" t="n">
        <v>1.18</v>
      </c>
      <c r="N310" t="n">
        <v>1.18</v>
      </c>
      <c r="O310" t="inlineStr">
        <is>
          <t>ENT</t>
        </is>
      </c>
      <c r="P310" t="inlineStr">
        <is>
          <t>DEC</t>
        </is>
      </c>
      <c r="Q310" t="inlineStr">
        <is>
          <t>467-2025-06-30</t>
        </is>
      </c>
      <c r="R310" t="n">
        <v>0</v>
      </c>
      <c r="S310" t="n">
        <v>1</v>
      </c>
    </row>
    <row r="311">
      <c r="A311" t="n">
        <v>468</v>
      </c>
      <c r="B311" t="inlineStr">
        <is>
          <t>CES General</t>
        </is>
      </c>
      <c r="C311" t="inlineStr">
        <is>
          <t>Estratégico</t>
        </is>
      </c>
      <c r="D311" t="inlineStr">
        <is>
          <t>EXPERIENCIA INSTITUCIONAL</t>
        </is>
      </c>
      <c r="E311" t="inlineStr">
        <is>
          <t>Semestral</t>
        </is>
      </c>
      <c r="F311" t="inlineStr">
        <is>
          <t>Negativo</t>
        </is>
      </c>
      <c r="G311" s="137" t="n">
        <v>45473</v>
      </c>
      <c r="H311" t="n">
        <v>2024</v>
      </c>
      <c r="I311" t="inlineStr">
        <is>
          <t>Junio</t>
        </is>
      </c>
      <c r="J311" t="inlineStr">
        <is>
          <t>2024-1</t>
        </is>
      </c>
      <c r="K311" t="n">
        <v>3</v>
      </c>
      <c r="L311" t="n">
        <v>2.85</v>
      </c>
      <c r="M311" t="n">
        <v>1.052631578947368</v>
      </c>
      <c r="N311" t="n">
        <v>1.052631578947368</v>
      </c>
      <c r="O311" t="inlineStr">
        <is>
          <t>ENT</t>
        </is>
      </c>
      <c r="P311" t="inlineStr">
        <is>
          <t>DEC</t>
        </is>
      </c>
      <c r="Q311" t="inlineStr">
        <is>
          <t>468-2024-06-30</t>
        </is>
      </c>
      <c r="R311" t="n">
        <v>0</v>
      </c>
      <c r="S311" t="n">
        <v>1</v>
      </c>
    </row>
    <row r="312">
      <c r="A312" t="n">
        <v>468</v>
      </c>
      <c r="B312" t="inlineStr">
        <is>
          <t>CES General</t>
        </is>
      </c>
      <c r="C312" t="inlineStr">
        <is>
          <t>Estratégico</t>
        </is>
      </c>
      <c r="D312" t="inlineStr">
        <is>
          <t>EXPERIENCIA INSTITUCIONAL</t>
        </is>
      </c>
      <c r="E312" t="inlineStr">
        <is>
          <t>Semestral</t>
        </is>
      </c>
      <c r="F312" t="inlineStr">
        <is>
          <t>Negativo</t>
        </is>
      </c>
      <c r="G312" s="137" t="n">
        <v>45838</v>
      </c>
      <c r="H312" t="n">
        <v>2025</v>
      </c>
      <c r="I312" t="inlineStr">
        <is>
          <t>Junio</t>
        </is>
      </c>
      <c r="J312" t="inlineStr">
        <is>
          <t>2025-1</t>
        </is>
      </c>
      <c r="K312" t="n">
        <v>2.5</v>
      </c>
      <c r="L312" t="n">
        <v>2.4</v>
      </c>
      <c r="M312" t="n">
        <v>1.041666666666667</v>
      </c>
      <c r="N312" t="n">
        <v>1.041666666666667</v>
      </c>
      <c r="O312" t="inlineStr">
        <is>
          <t>DEC</t>
        </is>
      </c>
      <c r="P312" t="inlineStr">
        <is>
          <t>DEC</t>
        </is>
      </c>
      <c r="Q312" t="inlineStr">
        <is>
          <t>468-2025-06-30</t>
        </is>
      </c>
      <c r="R312" t="n">
        <v>1</v>
      </c>
      <c r="S312" t="n">
        <v>1</v>
      </c>
    </row>
    <row r="313">
      <c r="A313" t="n">
        <v>469</v>
      </c>
      <c r="B313" t="inlineStr">
        <is>
          <t>Cumplimiento Plan Anual Áreas sede Medellín</t>
        </is>
      </c>
      <c r="C313" t="inlineStr">
        <is>
          <t>Estratégico</t>
        </is>
      </c>
      <c r="D313" t="inlineStr">
        <is>
          <t>Planeación Estratégica</t>
        </is>
      </c>
      <c r="E313" t="inlineStr">
        <is>
          <t>Trimestral</t>
        </is>
      </c>
      <c r="F313" t="inlineStr">
        <is>
          <t>Positivo</t>
        </is>
      </c>
      <c r="G313" s="137" t="n">
        <v>45838</v>
      </c>
      <c r="H313" t="n">
        <v>2025</v>
      </c>
      <c r="I313" t="inlineStr">
        <is>
          <t>Junio</t>
        </is>
      </c>
      <c r="J313" t="inlineStr">
        <is>
          <t>2025-1</t>
        </is>
      </c>
      <c r="K313" t="n">
        <v>100</v>
      </c>
      <c r="L313" t="n">
        <v>103.52</v>
      </c>
      <c r="M313" t="n">
        <v>1</v>
      </c>
      <c r="N313" t="n">
        <v>1</v>
      </c>
      <c r="O313" t="inlineStr">
        <is>
          <t>%</t>
        </is>
      </c>
      <c r="P313" t="inlineStr">
        <is>
          <t>%</t>
        </is>
      </c>
      <c r="Q313" t="inlineStr">
        <is>
          <t>469-2025-06-30</t>
        </is>
      </c>
      <c r="R313" t="n">
        <v>0</v>
      </c>
      <c r="S313" t="n">
        <v>0</v>
      </c>
    </row>
    <row r="314">
      <c r="A314" t="n">
        <v>470</v>
      </c>
      <c r="B314" t="inlineStr">
        <is>
          <t>Cumplimiento plan anual Secretaria académica y de extensión</t>
        </is>
      </c>
      <c r="C314" t="inlineStr">
        <is>
          <t>Estratégico</t>
        </is>
      </c>
      <c r="D314" t="inlineStr">
        <is>
          <t>Planeación Estratégica</t>
        </is>
      </c>
      <c r="E314" t="inlineStr">
        <is>
          <t>Trimestral</t>
        </is>
      </c>
      <c r="F314" t="inlineStr">
        <is>
          <t>Positivo</t>
        </is>
      </c>
      <c r="G314" s="137" t="n">
        <v>45838</v>
      </c>
      <c r="H314" t="n">
        <v>2025</v>
      </c>
      <c r="I314" t="inlineStr">
        <is>
          <t>Junio</t>
        </is>
      </c>
      <c r="J314" t="inlineStr">
        <is>
          <t>2025-1</t>
        </is>
      </c>
      <c r="K314" t="n">
        <v>100</v>
      </c>
      <c r="L314" t="n">
        <v>148.38</v>
      </c>
      <c r="M314" t="n">
        <v>1</v>
      </c>
      <c r="N314" t="n">
        <v>1</v>
      </c>
      <c r="O314" t="inlineStr">
        <is>
          <t>%</t>
        </is>
      </c>
      <c r="P314" t="inlineStr">
        <is>
          <t>%</t>
        </is>
      </c>
      <c r="Q314" t="inlineStr">
        <is>
          <t>470-2025-06-30</t>
        </is>
      </c>
      <c r="R314" t="n">
        <v>0</v>
      </c>
      <c r="S314" t="n">
        <v>0</v>
      </c>
    </row>
    <row r="315">
      <c r="A315" t="n">
        <v>471</v>
      </c>
      <c r="B315" t="inlineStr">
        <is>
          <t>Cumplimiento plan anual Gerencia de Talento Humano</t>
        </is>
      </c>
      <c r="C315" t="inlineStr">
        <is>
          <t>Estratégico</t>
        </is>
      </c>
      <c r="D315" t="inlineStr">
        <is>
          <t>Planeación Estratégica</t>
        </is>
      </c>
      <c r="E315" t="inlineStr">
        <is>
          <t>Trimestral</t>
        </is>
      </c>
      <c r="F315" t="inlineStr">
        <is>
          <t>Positivo</t>
        </is>
      </c>
      <c r="G315" s="137" t="n">
        <v>45838</v>
      </c>
      <c r="H315" t="n">
        <v>2025</v>
      </c>
      <c r="I315" t="inlineStr">
        <is>
          <t>Junio</t>
        </is>
      </c>
      <c r="J315" t="inlineStr">
        <is>
          <t>2025-1</t>
        </is>
      </c>
      <c r="K315" t="n">
        <v>100</v>
      </c>
      <c r="L315" t="n">
        <v>94</v>
      </c>
      <c r="M315" t="n">
        <v>0.9399999999999999</v>
      </c>
      <c r="N315" t="n">
        <v>0.9399999999999999</v>
      </c>
      <c r="O315" t="inlineStr">
        <is>
          <t>%</t>
        </is>
      </c>
      <c r="P315" t="inlineStr">
        <is>
          <t>%</t>
        </is>
      </c>
      <c r="Q315" t="inlineStr">
        <is>
          <t>471-2025-06-30</t>
        </is>
      </c>
      <c r="R315" t="n">
        <v>0</v>
      </c>
      <c r="S315" t="n">
        <v>0</v>
      </c>
    </row>
    <row r="316">
      <c r="A316" t="n">
        <v>472</v>
      </c>
      <c r="B316" t="inlineStr">
        <is>
          <t>Cobertura de Recolección de Variables ADA (Arquitectura de datos para la analitica)</t>
        </is>
      </c>
      <c r="C316" t="inlineStr">
        <is>
          <t>Estratégico</t>
        </is>
      </c>
      <c r="D316" t="inlineStr">
        <is>
          <t>DATOS Y ANALÍTICA</t>
        </is>
      </c>
      <c r="E316" t="inlineStr">
        <is>
          <t>Semestral</t>
        </is>
      </c>
      <c r="F316" t="inlineStr">
        <is>
          <t>Positivo</t>
        </is>
      </c>
      <c r="G316" s="137" t="n">
        <v>46023</v>
      </c>
      <c r="H316" t="inlineStr">
        <is>
          <t>Avance</t>
        </is>
      </c>
      <c r="I316" t="inlineStr">
        <is>
          <t>Avance</t>
        </is>
      </c>
      <c r="J316" t="inlineStr">
        <is>
          <t>Avance</t>
        </is>
      </c>
      <c r="K316" t="n">
        <v>100</v>
      </c>
      <c r="L316" t="n">
        <v>100</v>
      </c>
      <c r="M316" t="n">
        <v>1</v>
      </c>
      <c r="N316" t="n">
        <v>1</v>
      </c>
      <c r="O316" t="inlineStr">
        <is>
          <t>%</t>
        </is>
      </c>
      <c r="P316" t="inlineStr">
        <is>
          <t>%</t>
        </is>
      </c>
      <c r="Q316" t="inlineStr">
        <is>
          <t>472-2026-01-01</t>
        </is>
      </c>
      <c r="R316" t="n">
        <v>0</v>
      </c>
      <c r="S316" t="n">
        <v>0</v>
      </c>
    </row>
    <row r="317">
      <c r="A317" t="n">
        <v>473</v>
      </c>
      <c r="B317" t="inlineStr">
        <is>
          <t>Programas con planes de estudios definidos</t>
        </is>
      </c>
      <c r="C317" t="inlineStr">
        <is>
          <t>Estratégico</t>
        </is>
      </c>
      <c r="D317" t="inlineStr">
        <is>
          <t>Gestión, Evaluación e Innovación Curricular</t>
        </is>
      </c>
      <c r="E317" t="inlineStr">
        <is>
          <t>Semestral</t>
        </is>
      </c>
      <c r="F317" t="inlineStr">
        <is>
          <t>Positivo</t>
        </is>
      </c>
      <c r="G317" s="137" t="n">
        <v>45838</v>
      </c>
      <c r="H317" t="n">
        <v>2025</v>
      </c>
      <c r="I317" t="inlineStr">
        <is>
          <t>Junio</t>
        </is>
      </c>
      <c r="J317" t="inlineStr">
        <is>
          <t>2025-1</t>
        </is>
      </c>
      <c r="K317" t="n">
        <v>72</v>
      </c>
      <c r="L317" t="n">
        <v>72</v>
      </c>
      <c r="M317" t="n">
        <v>1</v>
      </c>
      <c r="N317" t="n">
        <v>1</v>
      </c>
      <c r="O317" t="inlineStr">
        <is>
          <t>ENT</t>
        </is>
      </c>
      <c r="P317" t="inlineStr">
        <is>
          <t>ENT</t>
        </is>
      </c>
      <c r="Q317" t="inlineStr">
        <is>
          <t>473-2025-06-30</t>
        </is>
      </c>
      <c r="R317" t="n">
        <v>0</v>
      </c>
      <c r="S317" t="n">
        <v>0</v>
      </c>
    </row>
    <row r="318">
      <c r="A318" t="n">
        <v>473</v>
      </c>
      <c r="B318" t="inlineStr">
        <is>
          <t>Programas con planes de estudios definidos</t>
        </is>
      </c>
      <c r="C318" t="inlineStr">
        <is>
          <t>Estratégico</t>
        </is>
      </c>
      <c r="D318" t="inlineStr">
        <is>
          <t>Gestión, Evaluación e Innovación Curricular</t>
        </is>
      </c>
      <c r="E318" t="inlineStr">
        <is>
          <t>Semestral</t>
        </is>
      </c>
      <c r="F318" t="inlineStr">
        <is>
          <t>Positivo</t>
        </is>
      </c>
      <c r="G318" s="137" t="n">
        <v>46023</v>
      </c>
      <c r="H318" t="inlineStr">
        <is>
          <t>Avance</t>
        </is>
      </c>
      <c r="I318" t="inlineStr">
        <is>
          <t>Avance</t>
        </is>
      </c>
      <c r="J318" t="inlineStr">
        <is>
          <t>Avance</t>
        </is>
      </c>
      <c r="K318" t="n">
        <v>33</v>
      </c>
      <c r="L318" t="n">
        <v>33</v>
      </c>
      <c r="M318" t="n">
        <v>1</v>
      </c>
      <c r="N318" t="n">
        <v>1</v>
      </c>
      <c r="O318" t="inlineStr">
        <is>
          <t>ENT</t>
        </is>
      </c>
      <c r="P318" t="inlineStr">
        <is>
          <t>ENT</t>
        </is>
      </c>
      <c r="Q318" t="inlineStr">
        <is>
          <t>473-2026-01-01</t>
        </is>
      </c>
      <c r="R318" t="n">
        <v>0</v>
      </c>
      <c r="S318" t="n">
        <v>0</v>
      </c>
    </row>
    <row r="319">
      <c r="A319" t="n">
        <v>474</v>
      </c>
      <c r="B319" t="inlineStr">
        <is>
          <t>Programas con alineación curricular por escuela</t>
        </is>
      </c>
      <c r="C319" t="inlineStr">
        <is>
          <t>Estratégico</t>
        </is>
      </c>
      <c r="D319" t="inlineStr">
        <is>
          <t>Gestión de Unidades Académicas</t>
        </is>
      </c>
      <c r="E319" t="inlineStr">
        <is>
          <t>Semestral</t>
        </is>
      </c>
      <c r="F319" t="inlineStr">
        <is>
          <t>Positivo</t>
        </is>
      </c>
      <c r="G319" s="137" t="n">
        <v>45473</v>
      </c>
      <c r="H319" t="n">
        <v>2024</v>
      </c>
      <c r="I319" t="inlineStr">
        <is>
          <t>Junio</t>
        </is>
      </c>
      <c r="J319" t="inlineStr">
        <is>
          <t>2024-1</t>
        </is>
      </c>
      <c r="K319" t="n">
        <v>100</v>
      </c>
      <c r="L319" t="n">
        <v>100</v>
      </c>
      <c r="M319" t="n">
        <v>1</v>
      </c>
      <c r="N319" t="n">
        <v>1</v>
      </c>
      <c r="O319" t="inlineStr">
        <is>
          <t>ENT</t>
        </is>
      </c>
      <c r="P319" t="inlineStr">
        <is>
          <t>ENT</t>
        </is>
      </c>
      <c r="Q319" t="inlineStr">
        <is>
          <t>474-2024-06-30</t>
        </is>
      </c>
      <c r="R319" t="n">
        <v>0</v>
      </c>
      <c r="S319" t="n">
        <v>0</v>
      </c>
    </row>
    <row r="320">
      <c r="A320" t="n">
        <v>475</v>
      </c>
      <c r="B320" t="inlineStr">
        <is>
          <t>Número de renovaciones de registro calificado radicadas al MEN</t>
        </is>
      </c>
      <c r="C320" t="inlineStr">
        <is>
          <t>Estratégico</t>
        </is>
      </c>
      <c r="D320" t="inlineStr">
        <is>
          <t>Creación, modificación y cierre de programas académicos</t>
        </is>
      </c>
      <c r="E320" t="inlineStr">
        <is>
          <t>Semestral</t>
        </is>
      </c>
      <c r="F320" t="inlineStr">
        <is>
          <t>Positivo</t>
        </is>
      </c>
      <c r="G320" s="137" t="n">
        <v>45838</v>
      </c>
      <c r="H320" t="n">
        <v>2025</v>
      </c>
      <c r="I320" t="inlineStr">
        <is>
          <t>Junio</t>
        </is>
      </c>
      <c r="J320" t="inlineStr">
        <is>
          <t>2025-1</t>
        </is>
      </c>
      <c r="K320" t="n">
        <v>7</v>
      </c>
      <c r="L320" t="n">
        <v>2</v>
      </c>
      <c r="M320" t="n">
        <v>0.2857142857142857</v>
      </c>
      <c r="N320" t="n">
        <v>0.2857142857142857</v>
      </c>
      <c r="O320" t="inlineStr">
        <is>
          <t>ENT</t>
        </is>
      </c>
      <c r="P320" t="inlineStr">
        <is>
          <t>ENT</t>
        </is>
      </c>
      <c r="Q320" t="inlineStr">
        <is>
          <t>475-2025-06-30</t>
        </is>
      </c>
      <c r="R320" t="n">
        <v>0</v>
      </c>
      <c r="S320" t="n">
        <v>0</v>
      </c>
    </row>
    <row r="321">
      <c r="A321" t="n">
        <v>476</v>
      </c>
      <c r="B321" t="inlineStr">
        <is>
          <t>Programas con resultados de aprendizaje definidos</t>
        </is>
      </c>
      <c r="C321" t="inlineStr">
        <is>
          <t>Estratégico</t>
        </is>
      </c>
      <c r="D321" t="inlineStr">
        <is>
          <t>Gestión, Evaluación e Innovación Curricular</t>
        </is>
      </c>
      <c r="E321" t="inlineStr">
        <is>
          <t>Semestral</t>
        </is>
      </c>
      <c r="F321" t="inlineStr">
        <is>
          <t>Positivo</t>
        </is>
      </c>
      <c r="G321" s="137" t="n">
        <v>45291</v>
      </c>
      <c r="H321" t="n">
        <v>2023</v>
      </c>
      <c r="I321" t="inlineStr">
        <is>
          <t>Diciembre</t>
        </is>
      </c>
      <c r="J321" t="inlineStr">
        <is>
          <t>2023-2</t>
        </is>
      </c>
      <c r="K321" t="n">
        <v>98</v>
      </c>
      <c r="L321" t="n">
        <v>98</v>
      </c>
      <c r="M321" t="n">
        <v>1</v>
      </c>
      <c r="N321" t="n">
        <v>1</v>
      </c>
      <c r="O321" t="inlineStr">
        <is>
          <t>ENT</t>
        </is>
      </c>
      <c r="P321" t="inlineStr">
        <is>
          <t>ENT</t>
        </is>
      </c>
      <c r="Q321" t="inlineStr">
        <is>
          <t>476-2023-12-31</t>
        </is>
      </c>
      <c r="R321" t="n">
        <v>0</v>
      </c>
      <c r="S321" t="n">
        <v>0</v>
      </c>
    </row>
    <row r="322">
      <c r="A322" t="n">
        <v>478</v>
      </c>
      <c r="B322" t="inlineStr">
        <is>
          <t>Programas con planes de estudios definidos por escuela (Mantenimiento de programas)</t>
        </is>
      </c>
      <c r="C322" t="inlineStr">
        <is>
          <t>Estratégico</t>
        </is>
      </c>
      <c r="D322" t="inlineStr">
        <is>
          <t>Gestión de Unidades Académicas</t>
        </is>
      </c>
      <c r="E322" t="inlineStr">
        <is>
          <t>Semestral</t>
        </is>
      </c>
      <c r="F322" t="inlineStr">
        <is>
          <t>Positivo</t>
        </is>
      </c>
      <c r="G322" s="137" t="n">
        <v>45838</v>
      </c>
      <c r="H322" t="n">
        <v>2025</v>
      </c>
      <c r="I322" t="inlineStr">
        <is>
          <t>Junio</t>
        </is>
      </c>
      <c r="J322" t="inlineStr">
        <is>
          <t>2025-1</t>
        </is>
      </c>
      <c r="L322" t="n">
        <v>0</v>
      </c>
      <c r="O322" t="inlineStr">
        <is>
          <t>ENT</t>
        </is>
      </c>
      <c r="P322" t="inlineStr">
        <is>
          <t>ENT</t>
        </is>
      </c>
      <c r="Q322" t="inlineStr">
        <is>
          <t>478-2025-06-30</t>
        </is>
      </c>
      <c r="R322" t="n">
        <v>0</v>
      </c>
      <c r="S322" t="n">
        <v>0</v>
      </c>
    </row>
    <row r="323">
      <c r="A323" t="n">
        <v>481</v>
      </c>
      <c r="B323" t="inlineStr">
        <is>
          <t>Solicitudes de documentación completadas</t>
        </is>
      </c>
      <c r="C323" t="inlineStr">
        <is>
          <t>Operativo</t>
        </is>
      </c>
      <c r="D323" t="inlineStr">
        <is>
          <t>Gestión, Evaluación e Innovación Curricular</t>
        </is>
      </c>
      <c r="E323" t="inlineStr">
        <is>
          <t>Semestral</t>
        </is>
      </c>
      <c r="F323" t="inlineStr">
        <is>
          <t>Positivo</t>
        </is>
      </c>
      <c r="G323" s="137" t="n">
        <v>45838</v>
      </c>
      <c r="H323" t="n">
        <v>2025</v>
      </c>
      <c r="I323" t="inlineStr">
        <is>
          <t>Junio</t>
        </is>
      </c>
      <c r="J323" t="inlineStr">
        <is>
          <t>2025-1</t>
        </is>
      </c>
      <c r="K323" t="n">
        <v>100</v>
      </c>
      <c r="L323" t="n">
        <v>100</v>
      </c>
      <c r="M323" t="n">
        <v>1</v>
      </c>
      <c r="N323" t="n">
        <v>1</v>
      </c>
      <c r="O323" t="inlineStr">
        <is>
          <t>%</t>
        </is>
      </c>
      <c r="P323" t="inlineStr">
        <is>
          <t>%</t>
        </is>
      </c>
      <c r="Q323" t="inlineStr">
        <is>
          <t>481-2025-06-30</t>
        </is>
      </c>
      <c r="R323" t="n">
        <v>0</v>
      </c>
      <c r="S323" t="n">
        <v>0</v>
      </c>
    </row>
    <row r="324">
      <c r="A324" t="n">
        <v>484</v>
      </c>
      <c r="B324" t="inlineStr">
        <is>
          <t>Cumplimiento del Programa de la Cultura del Autocuidado</t>
        </is>
      </c>
      <c r="C324" t="inlineStr">
        <is>
          <t>Operativo</t>
        </is>
      </c>
      <c r="D324" t="inlineStr">
        <is>
          <t>GESTIÓN DE SEGURIDAD Y SALUD EN EL TRABAJO</t>
        </is>
      </c>
      <c r="E324" t="inlineStr">
        <is>
          <t>Trimestral</t>
        </is>
      </c>
      <c r="F324" t="inlineStr">
        <is>
          <t>Positivo</t>
        </is>
      </c>
      <c r="G324" s="137" t="n">
        <v>45838</v>
      </c>
      <c r="H324" t="n">
        <v>2025</v>
      </c>
      <c r="I324" t="inlineStr">
        <is>
          <t>Junio</t>
        </is>
      </c>
      <c r="J324" t="inlineStr">
        <is>
          <t>2025-1</t>
        </is>
      </c>
      <c r="K324" t="n">
        <v>90</v>
      </c>
      <c r="L324" t="n">
        <v>100</v>
      </c>
      <c r="M324" t="n">
        <v>1.111111111111111</v>
      </c>
      <c r="N324" t="n">
        <v>1.111111111111111</v>
      </c>
      <c r="O324" t="inlineStr">
        <is>
          <t>%</t>
        </is>
      </c>
      <c r="P324" t="inlineStr">
        <is>
          <t>%</t>
        </is>
      </c>
      <c r="Q324" t="inlineStr">
        <is>
          <t>484-2025-06-30</t>
        </is>
      </c>
      <c r="R324" t="n">
        <v>0</v>
      </c>
      <c r="S324" t="n">
        <v>0</v>
      </c>
    </row>
    <row r="325">
      <c r="A325" t="n">
        <v>506</v>
      </c>
      <c r="B325" t="inlineStr">
        <is>
          <t>Nivel de Satisfacción Servicios Prestados - Prácticas</t>
        </is>
      </c>
      <c r="C325" t="inlineStr">
        <is>
          <t>Estratégico</t>
        </is>
      </c>
      <c r="D325" t="inlineStr">
        <is>
          <t>Prácticas</t>
        </is>
      </c>
      <c r="E325" t="inlineStr">
        <is>
          <t>Semestral</t>
        </is>
      </c>
      <c r="F325" t="inlineStr">
        <is>
          <t>Positivo</t>
        </is>
      </c>
      <c r="G325" s="137" t="n">
        <v>45838</v>
      </c>
      <c r="H325" t="n">
        <v>2025</v>
      </c>
      <c r="I325" t="inlineStr">
        <is>
          <t>Junio</t>
        </is>
      </c>
      <c r="J325" t="inlineStr">
        <is>
          <t>2025-1</t>
        </is>
      </c>
      <c r="K325" t="n">
        <v>80</v>
      </c>
      <c r="L325" t="n">
        <v>95</v>
      </c>
      <c r="M325" t="n">
        <v>1.1875</v>
      </c>
      <c r="N325" t="n">
        <v>1.1875</v>
      </c>
      <c r="O325" t="inlineStr">
        <is>
          <t>%</t>
        </is>
      </c>
      <c r="P325" t="inlineStr">
        <is>
          <t>%</t>
        </is>
      </c>
      <c r="Q325" t="inlineStr">
        <is>
          <t>506-2025-06-30</t>
        </is>
      </c>
      <c r="R325" t="n">
        <v>0</v>
      </c>
      <c r="S325" t="n">
        <v>0</v>
      </c>
    </row>
    <row r="326">
      <c r="A326" t="n">
        <v>507</v>
      </c>
      <c r="B326" t="inlineStr">
        <is>
          <t>Nivel de Satisfacción Servicios Prestados -Cultura y Deporte</t>
        </is>
      </c>
      <c r="C326" t="inlineStr">
        <is>
          <t>Estratégico</t>
        </is>
      </c>
      <c r="D326" t="inlineStr">
        <is>
          <t>Cultura y Deporte</t>
        </is>
      </c>
      <c r="E326" t="inlineStr">
        <is>
          <t>Semestral</t>
        </is>
      </c>
      <c r="F326" t="inlineStr">
        <is>
          <t>Positivo</t>
        </is>
      </c>
      <c r="G326" s="137" t="n">
        <v>45838</v>
      </c>
      <c r="H326" t="n">
        <v>2025</v>
      </c>
      <c r="I326" t="inlineStr">
        <is>
          <t>Junio</t>
        </is>
      </c>
      <c r="J326" t="inlineStr">
        <is>
          <t>2025-1</t>
        </is>
      </c>
      <c r="K326" t="n">
        <v>80</v>
      </c>
      <c r="L326" t="n">
        <v>98.75</v>
      </c>
      <c r="M326" t="n">
        <v>1.234375</v>
      </c>
      <c r="N326" t="n">
        <v>1.234375</v>
      </c>
      <c r="O326" t="inlineStr">
        <is>
          <t>%</t>
        </is>
      </c>
      <c r="P326" t="inlineStr">
        <is>
          <t>%</t>
        </is>
      </c>
      <c r="Q326" t="inlineStr">
        <is>
          <t>507-2025-06-30</t>
        </is>
      </c>
      <c r="R326" t="n">
        <v>0</v>
      </c>
      <c r="S326" t="n">
        <v>0</v>
      </c>
    </row>
    <row r="327">
      <c r="A327" t="n">
        <v>509</v>
      </c>
      <c r="B327" t="inlineStr">
        <is>
          <t>Cumplimiento a cronograma de proyectos 2025</t>
        </is>
      </c>
      <c r="C327" t="inlineStr">
        <is>
          <t>Estratégico</t>
        </is>
      </c>
      <c r="D327" t="inlineStr">
        <is>
          <t>Gestión de Proyectos</t>
        </is>
      </c>
      <c r="E327" t="inlineStr">
        <is>
          <t>Mensual</t>
        </is>
      </c>
      <c r="F327" t="inlineStr">
        <is>
          <t>Positivo</t>
        </is>
      </c>
      <c r="G327" s="137" t="n">
        <v>45838</v>
      </c>
      <c r="H327" t="n">
        <v>2025</v>
      </c>
      <c r="I327" t="inlineStr">
        <is>
          <t>Junio</t>
        </is>
      </c>
      <c r="J327" t="inlineStr">
        <is>
          <t>2025-1</t>
        </is>
      </c>
      <c r="K327" t="n">
        <v>90</v>
      </c>
      <c r="L327" t="n">
        <v>101.115241635687</v>
      </c>
      <c r="M327" t="n">
        <v>1.123502684840967</v>
      </c>
      <c r="N327" t="n">
        <v>1.123502684840967</v>
      </c>
      <c r="O327" t="inlineStr">
        <is>
          <t>%</t>
        </is>
      </c>
      <c r="P327" t="inlineStr">
        <is>
          <t>%</t>
        </is>
      </c>
      <c r="Q327" t="inlineStr">
        <is>
          <t>509-2025-06-30</t>
        </is>
      </c>
      <c r="R327" t="n">
        <v>0</v>
      </c>
      <c r="S327" t="n">
        <v>0</v>
      </c>
    </row>
    <row r="328">
      <c r="A328" t="n">
        <v>510</v>
      </c>
      <c r="B328" t="inlineStr">
        <is>
          <t>Frecuencia de incidentes de riesgos</t>
        </is>
      </c>
      <c r="C328" t="inlineStr">
        <is>
          <t>Operativo</t>
        </is>
      </c>
      <c r="D328" t="inlineStr">
        <is>
          <t>GESTIÓN DE RIESGOS</t>
        </is>
      </c>
      <c r="E328" t="inlineStr">
        <is>
          <t>Trimestral</t>
        </is>
      </c>
      <c r="F328" t="inlineStr">
        <is>
          <t>Positivo</t>
        </is>
      </c>
      <c r="G328" s="137" t="n">
        <v>45838</v>
      </c>
      <c r="H328" t="n">
        <v>2025</v>
      </c>
      <c r="I328" t="inlineStr">
        <is>
          <t>Junio</t>
        </is>
      </c>
      <c r="J328" t="inlineStr">
        <is>
          <t>2025-1</t>
        </is>
      </c>
      <c r="L328" t="n">
        <v>0</v>
      </c>
      <c r="O328" t="inlineStr">
        <is>
          <t>Linea Base</t>
        </is>
      </c>
      <c r="P328" t="inlineStr">
        <is>
          <t>%</t>
        </is>
      </c>
      <c r="Q328" t="inlineStr">
        <is>
          <t>510-2025-06-30</t>
        </is>
      </c>
      <c r="R328" t="n">
        <v>0</v>
      </c>
      <c r="S328" t="n">
        <v>0</v>
      </c>
    </row>
    <row r="329">
      <c r="A329" t="n">
        <v>511</v>
      </c>
      <c r="B329" t="inlineStr">
        <is>
          <t>Eficacia de controles</t>
        </is>
      </c>
      <c r="C329" t="inlineStr">
        <is>
          <t>Operativo</t>
        </is>
      </c>
      <c r="D329" t="inlineStr">
        <is>
          <t>GESTIÓN DE RIESGOS</t>
        </is>
      </c>
      <c r="E329" t="inlineStr">
        <is>
          <t>Trimestral</t>
        </is>
      </c>
      <c r="F329" t="inlineStr">
        <is>
          <t>Positivo</t>
        </is>
      </c>
      <c r="G329" s="137" t="n">
        <v>45838</v>
      </c>
      <c r="H329" t="n">
        <v>2025</v>
      </c>
      <c r="I329" t="inlineStr">
        <is>
          <t>Junio</t>
        </is>
      </c>
      <c r="J329" t="inlineStr">
        <is>
          <t>2025-1</t>
        </is>
      </c>
      <c r="L329" t="n">
        <v>86.36</v>
      </c>
      <c r="O329" t="inlineStr">
        <is>
          <t>Linea Base</t>
        </is>
      </c>
      <c r="P329" t="inlineStr">
        <is>
          <t>%</t>
        </is>
      </c>
      <c r="Q329" t="inlineStr">
        <is>
          <t>511-2025-06-30</t>
        </is>
      </c>
      <c r="R329" t="n">
        <v>0</v>
      </c>
      <c r="S329" t="n">
        <v>0</v>
      </c>
    </row>
    <row r="330">
      <c r="A330" t="n">
        <v>513</v>
      </c>
      <c r="B330" t="inlineStr">
        <is>
          <t>Nivel de cumplimiento del plan de seguimiento a controles</t>
        </is>
      </c>
      <c r="C330" t="inlineStr">
        <is>
          <t>Operativo</t>
        </is>
      </c>
      <c r="D330" t="inlineStr">
        <is>
          <t>GESTIÓN DE RIESGOS</t>
        </is>
      </c>
      <c r="E330" t="inlineStr">
        <is>
          <t>Trimestral</t>
        </is>
      </c>
      <c r="F330" t="inlineStr">
        <is>
          <t>Positivo</t>
        </is>
      </c>
      <c r="G330" s="137" t="n">
        <v>45838</v>
      </c>
      <c r="H330" t="n">
        <v>2025</v>
      </c>
      <c r="I330" t="inlineStr">
        <is>
          <t>Junio</t>
        </is>
      </c>
      <c r="J330" t="inlineStr">
        <is>
          <t>2025-1</t>
        </is>
      </c>
      <c r="L330" t="n">
        <v>100</v>
      </c>
      <c r="O330" t="inlineStr">
        <is>
          <t>Linea Base</t>
        </is>
      </c>
      <c r="P330" t="inlineStr">
        <is>
          <t>%</t>
        </is>
      </c>
      <c r="Q330" t="inlineStr">
        <is>
          <t>513-2025-06-30</t>
        </is>
      </c>
      <c r="R330" t="n">
        <v>0</v>
      </c>
      <c r="S330" t="n">
        <v>0</v>
      </c>
    </row>
    <row r="331">
      <c r="A331" t="n">
        <v>514</v>
      </c>
      <c r="B331" t="inlineStr">
        <is>
          <t>Respuesta ante nuevas necesidades de control</t>
        </is>
      </c>
      <c r="C331" t="inlineStr">
        <is>
          <t>Operativo</t>
        </is>
      </c>
      <c r="D331" t="inlineStr">
        <is>
          <t>GESTIÓN DE RIESGOS</t>
        </is>
      </c>
      <c r="E331" t="inlineStr">
        <is>
          <t>Semestral</t>
        </is>
      </c>
      <c r="F331" t="inlineStr">
        <is>
          <t>Positivo</t>
        </is>
      </c>
      <c r="G331" s="137" t="n">
        <v>45838</v>
      </c>
      <c r="H331" t="n">
        <v>2025</v>
      </c>
      <c r="I331" t="inlineStr">
        <is>
          <t>Junio</t>
        </is>
      </c>
      <c r="J331" t="inlineStr">
        <is>
          <t>2025-1</t>
        </is>
      </c>
      <c r="K331" t="n">
        <v>70</v>
      </c>
      <c r="L331" t="n">
        <v>91.81999999999999</v>
      </c>
      <c r="M331" t="n">
        <v>1.3</v>
      </c>
      <c r="N331" t="n">
        <v>1.311714285714286</v>
      </c>
      <c r="O331" t="inlineStr">
        <is>
          <t>%</t>
        </is>
      </c>
      <c r="P331" t="inlineStr">
        <is>
          <t>%</t>
        </is>
      </c>
      <c r="Q331" t="inlineStr">
        <is>
          <t>514-2025-06-30</t>
        </is>
      </c>
      <c r="R331" t="n">
        <v>0</v>
      </c>
      <c r="S331" t="n">
        <v>0</v>
      </c>
    </row>
    <row r="332">
      <c r="A332" t="n">
        <v>518</v>
      </c>
      <c r="B332" t="inlineStr">
        <is>
          <t>Cumplimiento programa de auditoría</t>
        </is>
      </c>
      <c r="C332" t="inlineStr">
        <is>
          <t>Estratégico</t>
        </is>
      </c>
      <c r="D332" t="inlineStr">
        <is>
          <t>AUDITORÍA INTERNA</t>
        </is>
      </c>
      <c r="E332" t="inlineStr">
        <is>
          <t>Bimestral</t>
        </is>
      </c>
      <c r="F332" t="inlineStr">
        <is>
          <t>Positivo</t>
        </is>
      </c>
      <c r="G332" s="137" t="n">
        <v>45838</v>
      </c>
      <c r="H332" t="n">
        <v>2025</v>
      </c>
      <c r="I332" t="inlineStr">
        <is>
          <t>Junio</t>
        </is>
      </c>
      <c r="J332" t="inlineStr">
        <is>
          <t>2025-1</t>
        </is>
      </c>
      <c r="K332" t="n">
        <v>100</v>
      </c>
      <c r="L332" t="n">
        <v>87.5</v>
      </c>
      <c r="M332" t="n">
        <v>0.875</v>
      </c>
      <c r="N332" t="n">
        <v>0.875</v>
      </c>
      <c r="O332" t="inlineStr">
        <is>
          <t>%</t>
        </is>
      </c>
      <c r="P332" t="inlineStr">
        <is>
          <t>%</t>
        </is>
      </c>
      <c r="Q332" t="inlineStr">
        <is>
          <t>518-2025-06-30</t>
        </is>
      </c>
      <c r="R332" t="n">
        <v>0</v>
      </c>
      <c r="S332" t="n">
        <v>0</v>
      </c>
    </row>
    <row r="333">
      <c r="A333" t="n">
        <v>519</v>
      </c>
      <c r="B333" t="inlineStr">
        <is>
          <t>% de publicaciones con sentimiento neutro o negativo</t>
        </is>
      </c>
      <c r="C333" t="inlineStr">
        <is>
          <t>Operativo</t>
        </is>
      </c>
      <c r="D333" t="inlineStr">
        <is>
          <t>Comunicaciones Externas</t>
        </is>
      </c>
      <c r="E333" t="inlineStr">
        <is>
          <t>Semestral</t>
        </is>
      </c>
      <c r="F333" t="inlineStr">
        <is>
          <t>Positivo</t>
        </is>
      </c>
      <c r="G333" s="137" t="n">
        <v>45838</v>
      </c>
      <c r="H333" t="n">
        <v>2025</v>
      </c>
      <c r="I333" t="inlineStr">
        <is>
          <t>Junio</t>
        </is>
      </c>
      <c r="J333" t="inlineStr">
        <is>
          <t>2025-1</t>
        </is>
      </c>
      <c r="K333" t="n">
        <v>100</v>
      </c>
      <c r="L333" t="n">
        <v>431.45</v>
      </c>
      <c r="M333" t="n">
        <v>1.3</v>
      </c>
      <c r="N333" t="n">
        <v>4.3145</v>
      </c>
      <c r="O333" t="inlineStr">
        <is>
          <t>%</t>
        </is>
      </c>
      <c r="P333" t="inlineStr">
        <is>
          <t>%</t>
        </is>
      </c>
      <c r="Q333" t="inlineStr">
        <is>
          <t>519-2025-06-30</t>
        </is>
      </c>
      <c r="R333" t="n">
        <v>0</v>
      </c>
      <c r="S333" t="n">
        <v>0</v>
      </c>
    </row>
    <row r="334">
      <c r="A334" t="n">
        <v>524</v>
      </c>
      <c r="B334" t="inlineStr">
        <is>
          <t>Total Leads por canales de captación</t>
        </is>
      </c>
      <c r="C334" t="inlineStr">
        <is>
          <t>Operativo</t>
        </is>
      </c>
      <c r="D334" t="inlineStr">
        <is>
          <t>Mercadeo de programas académicos</t>
        </is>
      </c>
      <c r="E334" t="inlineStr">
        <is>
          <t>Semestral</t>
        </is>
      </c>
      <c r="F334" t="inlineStr">
        <is>
          <t>Positivo</t>
        </is>
      </c>
      <c r="G334" s="137" t="n">
        <v>45838</v>
      </c>
      <c r="H334" t="n">
        <v>2025</v>
      </c>
      <c r="I334" t="inlineStr">
        <is>
          <t>Junio</t>
        </is>
      </c>
      <c r="J334" t="inlineStr">
        <is>
          <t>2025-1</t>
        </is>
      </c>
      <c r="K334" t="n">
        <v>173731</v>
      </c>
      <c r="L334" t="n">
        <v>172655</v>
      </c>
      <c r="M334" t="n">
        <v>0.99380651697164</v>
      </c>
      <c r="N334" t="n">
        <v>0.99380651697164</v>
      </c>
      <c r="O334" t="inlineStr">
        <is>
          <t>ENT</t>
        </is>
      </c>
      <c r="P334" t="inlineStr">
        <is>
          <t>ENT</t>
        </is>
      </c>
      <c r="Q334" t="inlineStr">
        <is>
          <t>524-2025-06-30</t>
        </is>
      </c>
      <c r="R334" t="n">
        <v>0</v>
      </c>
      <c r="S334" t="n">
        <v>0</v>
      </c>
    </row>
    <row r="335">
      <c r="A335" t="n">
        <v>528</v>
      </c>
      <c r="B335" t="inlineStr">
        <is>
          <t>Participación de la comunidad en la Rendición de Cuentas</t>
        </is>
      </c>
      <c r="C335" t="inlineStr">
        <is>
          <t>Estratégico</t>
        </is>
      </c>
      <c r="D335" t="inlineStr">
        <is>
          <t>Planeación Estratégica</t>
        </is>
      </c>
      <c r="E335" t="inlineStr">
        <is>
          <t>Anual</t>
        </is>
      </c>
      <c r="F335" t="inlineStr">
        <is>
          <t>Positivo</t>
        </is>
      </c>
      <c r="G335" s="137" t="n">
        <v>45838</v>
      </c>
      <c r="H335" t="n">
        <v>2025</v>
      </c>
      <c r="I335" t="inlineStr">
        <is>
          <t>Junio</t>
        </is>
      </c>
      <c r="J335" t="inlineStr">
        <is>
          <t>2025-1</t>
        </is>
      </c>
      <c r="K335" t="n">
        <v>1158</v>
      </c>
      <c r="L335" t="n">
        <v>2014</v>
      </c>
      <c r="M335" t="n">
        <v>1.3</v>
      </c>
      <c r="N335" t="n">
        <v>1.739205526770294</v>
      </c>
      <c r="O335" t="inlineStr">
        <is>
          <t>ENT</t>
        </is>
      </c>
      <c r="P335" t="inlineStr">
        <is>
          <t>ENT</t>
        </is>
      </c>
      <c r="Q335" t="inlineStr">
        <is>
          <t>528-2025-06-30</t>
        </is>
      </c>
      <c r="R335" t="n">
        <v>0</v>
      </c>
      <c r="S335" t="n">
        <v>0</v>
      </c>
    </row>
    <row r="336">
      <c r="A336" t="n">
        <v>532</v>
      </c>
      <c r="B336" t="inlineStr">
        <is>
          <t>Actividades de Cooperación en Internacionalización</t>
        </is>
      </c>
      <c r="C336" t="inlineStr">
        <is>
          <t>Estratégico</t>
        </is>
      </c>
      <c r="D336" t="inlineStr">
        <is>
          <t>VISIBILIDAD NACIONAL E INTERNACIONAL</t>
        </is>
      </c>
      <c r="E336" t="inlineStr">
        <is>
          <t>Semestral</t>
        </is>
      </c>
      <c r="F336" t="inlineStr">
        <is>
          <t>Positivo</t>
        </is>
      </c>
      <c r="G336" s="137" t="n">
        <v>45838</v>
      </c>
      <c r="H336" t="n">
        <v>2025</v>
      </c>
      <c r="I336" t="inlineStr">
        <is>
          <t>Junio</t>
        </is>
      </c>
      <c r="J336" t="inlineStr">
        <is>
          <t>2025-1</t>
        </is>
      </c>
      <c r="K336" t="n">
        <v>100</v>
      </c>
      <c r="L336" t="n">
        <v>133.15</v>
      </c>
      <c r="M336" t="n">
        <v>1.3</v>
      </c>
      <c r="N336" t="n">
        <v>1.3315</v>
      </c>
      <c r="O336" t="inlineStr">
        <is>
          <t>%</t>
        </is>
      </c>
      <c r="P336" t="inlineStr">
        <is>
          <t>%</t>
        </is>
      </c>
      <c r="Q336" t="inlineStr">
        <is>
          <t>532-2025-06-30</t>
        </is>
      </c>
      <c r="R336" t="n">
        <v>0</v>
      </c>
      <c r="S336" t="n">
        <v>0</v>
      </c>
    </row>
    <row r="337">
      <c r="A337" t="n">
        <v>533</v>
      </c>
      <c r="B337" t="inlineStr">
        <is>
          <t>Participación de estudiantes externos invitados a actividades de cooperación nacional e internacional</t>
        </is>
      </c>
      <c r="C337" t="inlineStr">
        <is>
          <t>Estratégico</t>
        </is>
      </c>
      <c r="D337" t="inlineStr">
        <is>
          <t>VISIBILIDAD NACIONAL E INTERNACIONAL</t>
        </is>
      </c>
      <c r="E337" t="inlineStr">
        <is>
          <t>Semestral</t>
        </is>
      </c>
      <c r="F337" t="inlineStr">
        <is>
          <t>Positivo</t>
        </is>
      </c>
      <c r="G337" s="137" t="n">
        <v>45838</v>
      </c>
      <c r="H337" t="n">
        <v>2025</v>
      </c>
      <c r="I337" t="inlineStr">
        <is>
          <t>Junio</t>
        </is>
      </c>
      <c r="J337" t="inlineStr">
        <is>
          <t>2025-1</t>
        </is>
      </c>
      <c r="K337" t="n">
        <v>100</v>
      </c>
      <c r="L337" t="n">
        <v>124.89</v>
      </c>
      <c r="M337" t="n">
        <v>1.2489</v>
      </c>
      <c r="N337" t="n">
        <v>1.2489</v>
      </c>
      <c r="O337" t="inlineStr">
        <is>
          <t>%</t>
        </is>
      </c>
      <c r="P337" t="inlineStr">
        <is>
          <t>%</t>
        </is>
      </c>
      <c r="Q337" t="inlineStr">
        <is>
          <t>533-2025-06-30</t>
        </is>
      </c>
      <c r="R337" t="n">
        <v>0</v>
      </c>
      <c r="S337" t="n">
        <v>0</v>
      </c>
    </row>
    <row r="338">
      <c r="A338" t="n">
        <v>534</v>
      </c>
      <c r="B338" t="inlineStr">
        <is>
          <t>Participación de estudiantes POLI en actividades de cooperación nacional e internacional</t>
        </is>
      </c>
      <c r="C338" t="inlineStr">
        <is>
          <t>Estratégico</t>
        </is>
      </c>
      <c r="D338" t="inlineStr">
        <is>
          <t>VISIBILIDAD NACIONAL E INTERNACIONAL</t>
        </is>
      </c>
      <c r="E338" t="inlineStr">
        <is>
          <t>Semestral</t>
        </is>
      </c>
      <c r="F338" t="inlineStr">
        <is>
          <t>Positivo</t>
        </is>
      </c>
      <c r="G338" s="137" t="n">
        <v>45838</v>
      </c>
      <c r="H338" t="n">
        <v>2025</v>
      </c>
      <c r="I338" t="inlineStr">
        <is>
          <t>Junio</t>
        </is>
      </c>
      <c r="J338" t="inlineStr">
        <is>
          <t>2025-1</t>
        </is>
      </c>
      <c r="K338" t="n">
        <v>100</v>
      </c>
      <c r="L338" t="n">
        <v>134.09</v>
      </c>
      <c r="M338" t="n">
        <v>1.3</v>
      </c>
      <c r="N338" t="n">
        <v>1.3409</v>
      </c>
      <c r="O338" t="inlineStr">
        <is>
          <t>%</t>
        </is>
      </c>
      <c r="P338" t="inlineStr">
        <is>
          <t>%</t>
        </is>
      </c>
      <c r="Q338" t="inlineStr">
        <is>
          <t>534-2025-06-30</t>
        </is>
      </c>
      <c r="R338" t="n">
        <v>0</v>
      </c>
      <c r="S338" t="n">
        <v>0</v>
      </c>
    </row>
    <row r="339">
      <c r="A339" t="n">
        <v>535</v>
      </c>
      <c r="B339" t="inlineStr">
        <is>
          <t>Participación de profesores externos invitados a actividades de cooperación nacional e internacional</t>
        </is>
      </c>
      <c r="C339" t="inlineStr">
        <is>
          <t>Estratégico</t>
        </is>
      </c>
      <c r="D339" t="inlineStr">
        <is>
          <t>VISIBILIDAD NACIONAL E INTERNACIONAL</t>
        </is>
      </c>
      <c r="E339" t="inlineStr">
        <is>
          <t>Semestral</t>
        </is>
      </c>
      <c r="F339" t="inlineStr">
        <is>
          <t>Positivo</t>
        </is>
      </c>
      <c r="G339" s="137" t="n">
        <v>45838</v>
      </c>
      <c r="H339" t="n">
        <v>2025</v>
      </c>
      <c r="I339" t="inlineStr">
        <is>
          <t>Junio</t>
        </is>
      </c>
      <c r="J339" t="inlineStr">
        <is>
          <t>2025-1</t>
        </is>
      </c>
      <c r="K339" t="n">
        <v>100</v>
      </c>
      <c r="L339" t="n">
        <v>132.67</v>
      </c>
      <c r="M339" t="n">
        <v>1.3</v>
      </c>
      <c r="N339" t="n">
        <v>1.3267</v>
      </c>
      <c r="O339" t="inlineStr">
        <is>
          <t>%</t>
        </is>
      </c>
      <c r="P339" t="inlineStr">
        <is>
          <t>%</t>
        </is>
      </c>
      <c r="Q339" t="inlineStr">
        <is>
          <t>535-2025-06-30</t>
        </is>
      </c>
      <c r="R339" t="n">
        <v>0</v>
      </c>
      <c r="S339" t="n">
        <v>0</v>
      </c>
    </row>
    <row r="340">
      <c r="A340" t="n">
        <v>536</v>
      </c>
      <c r="B340" t="inlineStr">
        <is>
          <t>Participación de profesores POLI en actividades de cooperación nacional e internacional</t>
        </is>
      </c>
      <c r="C340" t="inlineStr">
        <is>
          <t>Estratégico</t>
        </is>
      </c>
      <c r="D340" t="inlineStr">
        <is>
          <t>VISIBILIDAD NACIONAL E INTERNACIONAL</t>
        </is>
      </c>
      <c r="E340" t="inlineStr">
        <is>
          <t>Semestral</t>
        </is>
      </c>
      <c r="F340" t="inlineStr">
        <is>
          <t>Positivo</t>
        </is>
      </c>
      <c r="G340" s="137" t="n">
        <v>45838</v>
      </c>
      <c r="H340" t="n">
        <v>2025</v>
      </c>
      <c r="I340" t="inlineStr">
        <is>
          <t>Junio</t>
        </is>
      </c>
      <c r="J340" t="inlineStr">
        <is>
          <t>2025-1</t>
        </is>
      </c>
      <c r="K340" t="n">
        <v>100</v>
      </c>
      <c r="L340" t="n">
        <v>109.33</v>
      </c>
      <c r="M340" t="n">
        <v>1.0933</v>
      </c>
      <c r="N340" t="n">
        <v>1.0933</v>
      </c>
      <c r="O340" t="inlineStr">
        <is>
          <t>%</t>
        </is>
      </c>
      <c r="P340" t="inlineStr">
        <is>
          <t>%</t>
        </is>
      </c>
      <c r="Q340" t="inlineStr">
        <is>
          <t>536-2025-06-30</t>
        </is>
      </c>
      <c r="R340" t="n">
        <v>0</v>
      </c>
      <c r="S340" t="n">
        <v>0</v>
      </c>
    </row>
    <row r="341">
      <c r="A341" t="n">
        <v>537</v>
      </c>
      <c r="B341" t="inlineStr">
        <is>
          <t>FCR- Resolución en primer contacto</t>
        </is>
      </c>
      <c r="C341" t="inlineStr">
        <is>
          <t>Estratégico</t>
        </is>
      </c>
      <c r="D341" t="inlineStr">
        <is>
          <t>Servicio</t>
        </is>
      </c>
      <c r="E341" t="inlineStr">
        <is>
          <t>Semestral</t>
        </is>
      </c>
      <c r="F341" t="inlineStr">
        <is>
          <t>Positivo</t>
        </is>
      </c>
      <c r="G341" s="137" t="n">
        <v>45838</v>
      </c>
      <c r="H341" t="n">
        <v>2025</v>
      </c>
      <c r="I341" t="inlineStr">
        <is>
          <t>Junio</t>
        </is>
      </c>
      <c r="J341" t="inlineStr">
        <is>
          <t>2025-1</t>
        </is>
      </c>
      <c r="K341" t="n">
        <v>65</v>
      </c>
      <c r="L341" t="n">
        <v>58.9</v>
      </c>
      <c r="M341" t="n">
        <v>0.9061538461538461</v>
      </c>
      <c r="N341" t="n">
        <v>0.9061538461538461</v>
      </c>
      <c r="O341" t="inlineStr">
        <is>
          <t>ENT</t>
        </is>
      </c>
      <c r="P341" t="inlineStr">
        <is>
          <t>ENT</t>
        </is>
      </c>
      <c r="Q341" t="inlineStr">
        <is>
          <t>537-2025-06-30</t>
        </is>
      </c>
      <c r="R341" t="n">
        <v>0</v>
      </c>
      <c r="S341" t="n">
        <v>0</v>
      </c>
    </row>
    <row r="342">
      <c r="A342" t="n">
        <v>543</v>
      </c>
      <c r="B342" t="inlineStr">
        <is>
          <t>Tasa de interacción por usuario</t>
        </is>
      </c>
      <c r="C342" t="inlineStr">
        <is>
          <t>Operativo</t>
        </is>
      </c>
      <c r="D342" t="inlineStr">
        <is>
          <t>Editorial y Publicaciones</t>
        </is>
      </c>
      <c r="E342" t="inlineStr">
        <is>
          <t>Semestral</t>
        </is>
      </c>
      <c r="F342" t="inlineStr">
        <is>
          <t>Positivo</t>
        </is>
      </c>
      <c r="G342" s="137" t="n">
        <v>45838</v>
      </c>
      <c r="H342" t="n">
        <v>2025</v>
      </c>
      <c r="I342" t="inlineStr">
        <is>
          <t>Junio</t>
        </is>
      </c>
      <c r="J342" t="inlineStr">
        <is>
          <t>2025-1</t>
        </is>
      </c>
      <c r="L342" t="n">
        <v>7.29</v>
      </c>
      <c r="O342" t="inlineStr">
        <is>
          <t>ENT</t>
        </is>
      </c>
      <c r="P342" t="inlineStr">
        <is>
          <t>ENT</t>
        </is>
      </c>
      <c r="Q342" t="inlineStr">
        <is>
          <t>543-2025-06-30</t>
        </is>
      </c>
      <c r="R342" t="n">
        <v>0</v>
      </c>
      <c r="S342" t="n">
        <v>0</v>
      </c>
    </row>
    <row r="343">
      <c r="A343" t="n">
        <v>544</v>
      </c>
      <c r="B343" t="inlineStr">
        <is>
          <t>Producción de ambientes inmersivos LEI</t>
        </is>
      </c>
      <c r="C343" t="inlineStr">
        <is>
          <t>Operativo</t>
        </is>
      </c>
      <c r="D343" t="inlineStr">
        <is>
          <t>LEI</t>
        </is>
      </c>
      <c r="E343" t="inlineStr">
        <is>
          <t>Semestral</t>
        </is>
      </c>
      <c r="F343" t="inlineStr">
        <is>
          <t>Positivo</t>
        </is>
      </c>
      <c r="G343" s="137" t="n">
        <v>45838</v>
      </c>
      <c r="H343" t="n">
        <v>2025</v>
      </c>
      <c r="I343" t="inlineStr">
        <is>
          <t>Junio</t>
        </is>
      </c>
      <c r="J343" t="inlineStr">
        <is>
          <t>2025-1</t>
        </is>
      </c>
      <c r="K343" t="n">
        <v>4</v>
      </c>
      <c r="L343" t="n">
        <v>10</v>
      </c>
      <c r="M343" t="n">
        <v>1.3</v>
      </c>
      <c r="N343" t="n">
        <v>2.5</v>
      </c>
      <c r="O343" t="inlineStr">
        <is>
          <t>ENT</t>
        </is>
      </c>
      <c r="P343" t="inlineStr">
        <is>
          <t>ENT</t>
        </is>
      </c>
      <c r="Q343" t="inlineStr">
        <is>
          <t>544-2025-06-30</t>
        </is>
      </c>
      <c r="R343" t="n">
        <v>0</v>
      </c>
      <c r="S343" t="n">
        <v>0</v>
      </c>
    </row>
    <row r="344">
      <c r="A344" t="n">
        <v>900</v>
      </c>
      <c r="B344" t="inlineStr">
        <is>
          <t>Experiencia Institucional - Fase 3- Hub de experiencia</t>
        </is>
      </c>
      <c r="C344" t="inlineStr">
        <is>
          <t>Estratégico</t>
        </is>
      </c>
      <c r="D344" t="inlineStr">
        <is>
          <t>EXPERIENCIA INSTITUCIONAL</t>
        </is>
      </c>
      <c r="E344" t="inlineStr">
        <is>
          <t>Mensual</t>
        </is>
      </c>
      <c r="F344" t="inlineStr">
        <is>
          <t>Positivo</t>
        </is>
      </c>
      <c r="G344" s="137" t="n">
        <v>46023</v>
      </c>
      <c r="H344" t="inlineStr">
        <is>
          <t>Avance</t>
        </is>
      </c>
      <c r="I344" t="inlineStr">
        <is>
          <t>Avance</t>
        </is>
      </c>
      <c r="J344" t="inlineStr">
        <is>
          <t>Avance</t>
        </is>
      </c>
      <c r="K344" t="n">
        <v>100</v>
      </c>
      <c r="L344" t="n">
        <v>100</v>
      </c>
      <c r="M344" t="n">
        <v>1</v>
      </c>
      <c r="N344" t="n">
        <v>1</v>
      </c>
      <c r="O344" t="inlineStr">
        <is>
          <t>%</t>
        </is>
      </c>
      <c r="P344" t="inlineStr">
        <is>
          <t>%</t>
        </is>
      </c>
      <c r="Q344" t="inlineStr">
        <is>
          <t>900-2026-01-01</t>
        </is>
      </c>
      <c r="R344" t="n">
        <v>0</v>
      </c>
      <c r="S344" t="n">
        <v>0</v>
      </c>
    </row>
    <row r="345">
      <c r="A345" t="n">
        <v>901</v>
      </c>
      <c r="B345" t="inlineStr">
        <is>
          <t>Centro de Idiomas Fase I - Stand By</t>
        </is>
      </c>
      <c r="C345" t="inlineStr">
        <is>
          <t>Estratégico</t>
        </is>
      </c>
      <c r="D345" t="inlineStr">
        <is>
          <t>Gestión de unidades académicas</t>
        </is>
      </c>
      <c r="E345" t="inlineStr">
        <is>
          <t>Mensual</t>
        </is>
      </c>
      <c r="F345" t="inlineStr">
        <is>
          <t>Positivo</t>
        </is>
      </c>
      <c r="G345" s="137" t="n">
        <v>46023</v>
      </c>
      <c r="H345" t="inlineStr">
        <is>
          <t>Avance</t>
        </is>
      </c>
      <c r="I345" t="inlineStr">
        <is>
          <t>Avance</t>
        </is>
      </c>
      <c r="J345" t="inlineStr">
        <is>
          <t>Avance</t>
        </is>
      </c>
      <c r="O345" t="inlineStr">
        <is>
          <t>%</t>
        </is>
      </c>
      <c r="P345" t="inlineStr">
        <is>
          <t>%</t>
        </is>
      </c>
      <c r="Q345" t="inlineStr">
        <is>
          <t>901-2026-01-01</t>
        </is>
      </c>
      <c r="R345" t="n">
        <v>0</v>
      </c>
      <c r="S345" t="n">
        <v>0</v>
      </c>
    </row>
    <row r="346">
      <c r="A346" t="n">
        <v>902</v>
      </c>
      <c r="B346" t="inlineStr">
        <is>
          <t>CREA Centro de Recursos y Experiencias para el aprendizaje - Fase de Adecuación</t>
        </is>
      </c>
      <c r="C346" t="inlineStr">
        <is>
          <t>Estratégico</t>
        </is>
      </c>
      <c r="D346" t="inlineStr">
        <is>
          <t>Biblioteca Institucional</t>
        </is>
      </c>
      <c r="E346" t="inlineStr">
        <is>
          <t>Mensual</t>
        </is>
      </c>
      <c r="F346" t="inlineStr">
        <is>
          <t>Positivo</t>
        </is>
      </c>
      <c r="G346" s="137" t="n">
        <v>46023</v>
      </c>
      <c r="H346" t="inlineStr">
        <is>
          <t>Avance</t>
        </is>
      </c>
      <c r="I346" t="inlineStr">
        <is>
          <t>Avance</t>
        </is>
      </c>
      <c r="J346" t="inlineStr">
        <is>
          <t>Avance</t>
        </is>
      </c>
      <c r="K346" t="n">
        <v>100</v>
      </c>
      <c r="L346" t="n">
        <v>100</v>
      </c>
      <c r="M346" t="n">
        <v>1</v>
      </c>
      <c r="N346" t="n">
        <v>1</v>
      </c>
      <c r="O346" t="inlineStr">
        <is>
          <t>%</t>
        </is>
      </c>
      <c r="P346" t="inlineStr">
        <is>
          <t>%</t>
        </is>
      </c>
      <c r="Q346" t="inlineStr">
        <is>
          <t>902-2026-01-01</t>
        </is>
      </c>
      <c r="R346" t="n">
        <v>0</v>
      </c>
      <c r="S346" t="n">
        <v>0</v>
      </c>
    </row>
    <row r="347">
      <c r="A347" t="n">
        <v>903</v>
      </c>
      <c r="B347" t="inlineStr">
        <is>
          <t>Migración modelo de transporte rotativo</t>
        </is>
      </c>
      <c r="C347" t="inlineStr">
        <is>
          <t>Estratégico</t>
        </is>
      </c>
      <c r="D347" t="inlineStr">
        <is>
          <t>Gestión Infraestructura Física</t>
        </is>
      </c>
      <c r="E347" t="inlineStr">
        <is>
          <t>Mensual</t>
        </is>
      </c>
      <c r="F347" t="inlineStr">
        <is>
          <t>Positivo</t>
        </is>
      </c>
      <c r="G347" s="137" t="n">
        <v>46022</v>
      </c>
      <c r="H347" t="n">
        <v>2025</v>
      </c>
      <c r="I347" t="inlineStr">
        <is>
          <t>Diciembre</t>
        </is>
      </c>
      <c r="J347" t="inlineStr">
        <is>
          <t>2025-2</t>
        </is>
      </c>
      <c r="K347" t="n">
        <v>100</v>
      </c>
      <c r="L347" t="n">
        <v>99</v>
      </c>
      <c r="M347" t="n">
        <v>0.99</v>
      </c>
      <c r="N347" t="n">
        <v>0.99</v>
      </c>
      <c r="O347" t="inlineStr">
        <is>
          <t>%</t>
        </is>
      </c>
      <c r="P347" t="inlineStr">
        <is>
          <t>%</t>
        </is>
      </c>
      <c r="Q347" t="inlineStr">
        <is>
          <t>903-2025-12-31</t>
        </is>
      </c>
      <c r="R347" t="n">
        <v>0</v>
      </c>
      <c r="S347" t="n">
        <v>0</v>
      </c>
    </row>
    <row r="348">
      <c r="A348" t="n">
        <v>903</v>
      </c>
      <c r="B348" t="inlineStr">
        <is>
          <t>Migración modelo de transporte rotativo</t>
        </is>
      </c>
      <c r="C348" t="inlineStr">
        <is>
          <t>Estratégico</t>
        </is>
      </c>
      <c r="D348" t="inlineStr">
        <is>
          <t>Gestión Infraestructura Física</t>
        </is>
      </c>
      <c r="E348" t="inlineStr">
        <is>
          <t>Mensual</t>
        </is>
      </c>
      <c r="F348" t="inlineStr">
        <is>
          <t>Positivo</t>
        </is>
      </c>
      <c r="G348" s="137" t="n">
        <v>46023</v>
      </c>
      <c r="H348" t="inlineStr">
        <is>
          <t>Avance</t>
        </is>
      </c>
      <c r="I348" t="inlineStr">
        <is>
          <t>Avance</t>
        </is>
      </c>
      <c r="J348" t="inlineStr">
        <is>
          <t>Avance</t>
        </is>
      </c>
      <c r="K348" t="n">
        <v>100</v>
      </c>
      <c r="L348" t="n">
        <v>99</v>
      </c>
      <c r="M348" t="n">
        <v>0.99</v>
      </c>
      <c r="N348" t="n">
        <v>0.99</v>
      </c>
      <c r="O348" t="inlineStr">
        <is>
          <t>%</t>
        </is>
      </c>
      <c r="P348" t="inlineStr">
        <is>
          <t>%</t>
        </is>
      </c>
      <c r="Q348" t="inlineStr">
        <is>
          <t>903-2026-01-01</t>
        </is>
      </c>
      <c r="R348" t="n">
        <v>0</v>
      </c>
      <c r="S348" t="n">
        <v>0</v>
      </c>
    </row>
    <row r="349">
      <c r="A349" t="n">
        <v>904</v>
      </c>
      <c r="B349" t="inlineStr">
        <is>
          <t>Ecosistema E3</t>
        </is>
      </c>
      <c r="C349" t="inlineStr">
        <is>
          <t>Estratégico</t>
        </is>
      </c>
      <c r="D349" t="inlineStr">
        <is>
          <t>Gestión de Graduados</t>
        </is>
      </c>
      <c r="E349" t="inlineStr">
        <is>
          <t>Mensual</t>
        </is>
      </c>
      <c r="F349" t="inlineStr">
        <is>
          <t>Positivo</t>
        </is>
      </c>
      <c r="G349" s="137" t="n">
        <v>46022</v>
      </c>
      <c r="H349" t="n">
        <v>2025</v>
      </c>
      <c r="I349" t="inlineStr">
        <is>
          <t>Diciembre</t>
        </is>
      </c>
      <c r="J349" t="inlineStr">
        <is>
          <t>2025-2</t>
        </is>
      </c>
      <c r="K349" t="n">
        <v>100</v>
      </c>
      <c r="L349" t="n">
        <v>100</v>
      </c>
      <c r="M349" t="n">
        <v>1</v>
      </c>
      <c r="N349" t="n">
        <v>1</v>
      </c>
      <c r="O349" t="inlineStr">
        <is>
          <t>%</t>
        </is>
      </c>
      <c r="P349" t="inlineStr">
        <is>
          <t>%</t>
        </is>
      </c>
      <c r="Q349" t="inlineStr">
        <is>
          <t>904-2025-12-31</t>
        </is>
      </c>
      <c r="R349" t="n">
        <v>0</v>
      </c>
      <c r="S349" t="n">
        <v>0</v>
      </c>
    </row>
    <row r="350">
      <c r="A350" t="n">
        <v>904</v>
      </c>
      <c r="B350" t="inlineStr">
        <is>
          <t>Ecosistema E3</t>
        </is>
      </c>
      <c r="C350" t="inlineStr">
        <is>
          <t>Estratégico</t>
        </is>
      </c>
      <c r="D350" t="inlineStr">
        <is>
          <t>Gestión de Graduados</t>
        </is>
      </c>
      <c r="E350" t="inlineStr">
        <is>
          <t>Mensual</t>
        </is>
      </c>
      <c r="F350" t="inlineStr">
        <is>
          <t>Positivo</t>
        </is>
      </c>
      <c r="G350" s="137" t="n">
        <v>46023</v>
      </c>
      <c r="H350" t="inlineStr">
        <is>
          <t>Avance</t>
        </is>
      </c>
      <c r="I350" t="inlineStr">
        <is>
          <t>Avance</t>
        </is>
      </c>
      <c r="J350" t="inlineStr">
        <is>
          <t>Avance</t>
        </is>
      </c>
      <c r="K350" t="n">
        <v>98</v>
      </c>
      <c r="L350" t="n">
        <v>96</v>
      </c>
      <c r="M350" t="n">
        <v>0.9795918367346939</v>
      </c>
      <c r="N350" t="n">
        <v>0.9795918367346939</v>
      </c>
      <c r="O350" t="inlineStr">
        <is>
          <t>%</t>
        </is>
      </c>
      <c r="P350" t="inlineStr">
        <is>
          <t>%</t>
        </is>
      </c>
      <c r="Q350" t="inlineStr">
        <is>
          <t>904-2026-01-01</t>
        </is>
      </c>
      <c r="R350" t="n">
        <v>0</v>
      </c>
      <c r="S350" t="n">
        <v>0</v>
      </c>
    </row>
    <row r="351">
      <c r="A351" t="n">
        <v>905</v>
      </c>
      <c r="B351" t="inlineStr">
        <is>
          <t>Habilidades Poderosas</t>
        </is>
      </c>
      <c r="C351" t="inlineStr">
        <is>
          <t>Estratégico</t>
        </is>
      </c>
      <c r="D351" t="inlineStr">
        <is>
          <t>Gestión de unidades académicas</t>
        </is>
      </c>
      <c r="E351" t="inlineStr">
        <is>
          <t>Mensual</t>
        </is>
      </c>
      <c r="F351" t="inlineStr">
        <is>
          <t>Positivo</t>
        </is>
      </c>
      <c r="G351" s="137" t="n">
        <v>46023</v>
      </c>
      <c r="H351" t="inlineStr">
        <is>
          <t>Avance</t>
        </is>
      </c>
      <c r="I351" t="inlineStr">
        <is>
          <t>Avance</t>
        </is>
      </c>
      <c r="J351" t="inlineStr">
        <is>
          <t>Avance</t>
        </is>
      </c>
      <c r="K351" t="n">
        <v>100</v>
      </c>
      <c r="L351" t="n">
        <v>100</v>
      </c>
      <c r="M351" t="n">
        <v>1</v>
      </c>
      <c r="N351" t="n">
        <v>1</v>
      </c>
      <c r="O351" t="inlineStr">
        <is>
          <t>%</t>
        </is>
      </c>
      <c r="P351" t="inlineStr">
        <is>
          <t>%</t>
        </is>
      </c>
      <c r="Q351" t="inlineStr">
        <is>
          <t>905-2026-01-01</t>
        </is>
      </c>
      <c r="R351" t="n">
        <v>0</v>
      </c>
      <c r="S351" t="n">
        <v>0</v>
      </c>
    </row>
    <row r="352">
      <c r="A352" t="n">
        <v>906</v>
      </c>
      <c r="B352" t="inlineStr">
        <is>
          <t>Ser PRO</t>
        </is>
      </c>
      <c r="C352" t="inlineStr">
        <is>
          <t>Estratégico</t>
        </is>
      </c>
      <c r="D352" t="inlineStr">
        <is>
          <t>Gestión de unidades académicas</t>
        </is>
      </c>
      <c r="E352" t="inlineStr">
        <is>
          <t>Mensual</t>
        </is>
      </c>
      <c r="F352" t="inlineStr">
        <is>
          <t>Positivo</t>
        </is>
      </c>
      <c r="G352" s="137" t="n">
        <v>46023</v>
      </c>
      <c r="H352" t="inlineStr">
        <is>
          <t>Avance</t>
        </is>
      </c>
      <c r="I352" t="inlineStr">
        <is>
          <t>Avance</t>
        </is>
      </c>
      <c r="J352" t="inlineStr">
        <is>
          <t>Avance</t>
        </is>
      </c>
      <c r="K352" t="n">
        <v>100</v>
      </c>
      <c r="L352" t="n">
        <v>100</v>
      </c>
      <c r="M352" t="n">
        <v>1</v>
      </c>
      <c r="N352" t="n">
        <v>1</v>
      </c>
      <c r="O352" t="inlineStr">
        <is>
          <t>%</t>
        </is>
      </c>
      <c r="P352" t="inlineStr">
        <is>
          <t>%</t>
        </is>
      </c>
      <c r="Q352" t="inlineStr">
        <is>
          <t>906-2026-01-01</t>
        </is>
      </c>
      <c r="R352" t="n">
        <v>0</v>
      </c>
      <c r="S352" t="n">
        <v>0</v>
      </c>
    </row>
    <row r="353">
      <c r="A353" t="n">
        <v>907</v>
      </c>
      <c r="B353" t="inlineStr">
        <is>
          <t>Cultura de una buena docencia</t>
        </is>
      </c>
      <c r="C353" t="inlineStr">
        <is>
          <t>Estratégico</t>
        </is>
      </c>
      <c r="D353" t="inlineStr">
        <is>
          <t>Gestión de unidades académicas</t>
        </is>
      </c>
      <c r="E353" t="inlineStr">
        <is>
          <t>Mensual</t>
        </is>
      </c>
      <c r="F353" t="inlineStr">
        <is>
          <t>Positivo</t>
        </is>
      </c>
      <c r="G353" s="137" t="n">
        <v>46023</v>
      </c>
      <c r="H353" t="inlineStr">
        <is>
          <t>Avance</t>
        </is>
      </c>
      <c r="I353" t="inlineStr">
        <is>
          <t>Avance</t>
        </is>
      </c>
      <c r="J353" t="inlineStr">
        <is>
          <t>Avance</t>
        </is>
      </c>
      <c r="K353" t="n">
        <v>100</v>
      </c>
      <c r="L353" t="n">
        <v>100</v>
      </c>
      <c r="M353" t="n">
        <v>1</v>
      </c>
      <c r="N353" t="n">
        <v>1</v>
      </c>
      <c r="O353" t="inlineStr">
        <is>
          <t>%</t>
        </is>
      </c>
      <c r="P353" t="inlineStr">
        <is>
          <t>%</t>
        </is>
      </c>
      <c r="Q353" t="inlineStr">
        <is>
          <t>907-2026-01-01</t>
        </is>
      </c>
      <c r="R353" t="n">
        <v>0</v>
      </c>
      <c r="S353" t="n">
        <v>0</v>
      </c>
    </row>
    <row r="354">
      <c r="A354" t="n">
        <v>908</v>
      </c>
      <c r="B354" t="inlineStr">
        <is>
          <t>Proyecto Silver</t>
        </is>
      </c>
      <c r="C354" t="inlineStr">
        <is>
          <t>Estratégico</t>
        </is>
      </c>
      <c r="D354" t="inlineStr">
        <is>
          <t>Mercadeo de programas académicos</t>
        </is>
      </c>
      <c r="E354" t="inlineStr">
        <is>
          <t>Mensual</t>
        </is>
      </c>
      <c r="F354" t="inlineStr">
        <is>
          <t>Positivo</t>
        </is>
      </c>
      <c r="G354" s="137" t="n">
        <v>46023</v>
      </c>
      <c r="H354" t="inlineStr">
        <is>
          <t>Avance</t>
        </is>
      </c>
      <c r="I354" t="inlineStr">
        <is>
          <t>Avance</t>
        </is>
      </c>
      <c r="J354" t="inlineStr">
        <is>
          <t>Avance</t>
        </is>
      </c>
      <c r="K354" t="n">
        <v>100</v>
      </c>
      <c r="L354" t="n">
        <v>100</v>
      </c>
      <c r="M354" t="n">
        <v>1</v>
      </c>
      <c r="N354" t="n">
        <v>1</v>
      </c>
      <c r="O354" t="inlineStr">
        <is>
          <t>%</t>
        </is>
      </c>
      <c r="P354" t="inlineStr">
        <is>
          <t>%</t>
        </is>
      </c>
      <c r="Q354" t="inlineStr">
        <is>
          <t>908-2026-01-01</t>
        </is>
      </c>
      <c r="R354" t="n">
        <v>0</v>
      </c>
      <c r="S354" t="n">
        <v>0</v>
      </c>
    </row>
    <row r="355">
      <c r="A355" t="n">
        <v>909</v>
      </c>
      <c r="B355" t="inlineStr">
        <is>
          <t>Acreditación Institucional  Fase III - Etapa de evaluación externa</t>
        </is>
      </c>
      <c r="C355" t="inlineStr">
        <is>
          <t>Estratégico</t>
        </is>
      </c>
      <c r="D355" t="inlineStr">
        <is>
          <t>Autoevaluación de programas académicos</t>
        </is>
      </c>
      <c r="E355" t="inlineStr">
        <is>
          <t>Mensual</t>
        </is>
      </c>
      <c r="F355" t="inlineStr">
        <is>
          <t>Positivo</t>
        </is>
      </c>
      <c r="G355" s="137" t="n">
        <v>46022</v>
      </c>
      <c r="H355" t="n">
        <v>2025</v>
      </c>
      <c r="I355" t="inlineStr">
        <is>
          <t>Diciembre</t>
        </is>
      </c>
      <c r="J355" t="inlineStr">
        <is>
          <t>2025-2</t>
        </is>
      </c>
      <c r="K355" t="n">
        <v>100</v>
      </c>
      <c r="L355" t="n">
        <v>100</v>
      </c>
      <c r="M355" t="n">
        <v>1</v>
      </c>
      <c r="N355" t="n">
        <v>1</v>
      </c>
      <c r="O355" t="n">
        <v>0</v>
      </c>
      <c r="P355" t="n">
        <v>0</v>
      </c>
      <c r="Q355" t="inlineStr">
        <is>
          <t>909-2025-12-31</t>
        </is>
      </c>
      <c r="R355" t="n">
        <v>0</v>
      </c>
      <c r="S355" t="n">
        <v>0</v>
      </c>
    </row>
    <row r="356">
      <c r="A356" t="n">
        <v>909</v>
      </c>
      <c r="B356" t="inlineStr">
        <is>
          <t>Acreditación Institucional  Fase III - Etapa de evaluación externa</t>
        </is>
      </c>
      <c r="C356" t="inlineStr">
        <is>
          <t>Estratégico</t>
        </is>
      </c>
      <c r="D356" t="inlineStr">
        <is>
          <t>Autoevaluación de programas académicos</t>
        </is>
      </c>
      <c r="E356" t="inlineStr">
        <is>
          <t>Mensual</t>
        </is>
      </c>
      <c r="F356" t="inlineStr">
        <is>
          <t>Positivo</t>
        </is>
      </c>
      <c r="G356" s="137" t="n">
        <v>46023</v>
      </c>
      <c r="H356" t="inlineStr">
        <is>
          <t>Avance</t>
        </is>
      </c>
      <c r="I356" t="inlineStr">
        <is>
          <t>Avance</t>
        </is>
      </c>
      <c r="J356" t="inlineStr">
        <is>
          <t>Avance</t>
        </is>
      </c>
      <c r="K356" t="n">
        <v>67</v>
      </c>
      <c r="L356" t="n">
        <v>66</v>
      </c>
      <c r="M356" t="n">
        <v>0.9850746268656716</v>
      </c>
      <c r="N356" t="n">
        <v>0.9850746268656716</v>
      </c>
      <c r="O356" t="inlineStr">
        <is>
          <t>%</t>
        </is>
      </c>
      <c r="P356" t="inlineStr">
        <is>
          <t>%</t>
        </is>
      </c>
      <c r="Q356" t="inlineStr">
        <is>
          <t>909-2026-01-01</t>
        </is>
      </c>
      <c r="R356" t="n">
        <v>0</v>
      </c>
      <c r="S356" t="n">
        <v>0</v>
      </c>
    </row>
    <row r="357">
      <c r="A357" t="n">
        <v>910</v>
      </c>
      <c r="B357" t="inlineStr">
        <is>
          <t>Fortalecimiento de la investigacion, la innovación y la creación</t>
        </is>
      </c>
      <c r="C357" t="inlineStr">
        <is>
          <t>Estratégico</t>
        </is>
      </c>
      <c r="D357" t="inlineStr">
        <is>
          <t>Investigación, desarrollo tecnológico, innovación y creación</t>
        </is>
      </c>
      <c r="E357" t="inlineStr">
        <is>
          <t>Mensual</t>
        </is>
      </c>
      <c r="F357" t="inlineStr">
        <is>
          <t>Positivo</t>
        </is>
      </c>
      <c r="G357" s="137" t="n">
        <v>46022</v>
      </c>
      <c r="H357" t="n">
        <v>2025</v>
      </c>
      <c r="I357" t="inlineStr">
        <is>
          <t>Diciembre</t>
        </is>
      </c>
      <c r="J357" t="inlineStr">
        <is>
          <t>2025-2</t>
        </is>
      </c>
      <c r="K357" t="n">
        <v>76</v>
      </c>
      <c r="L357" t="n">
        <v>77</v>
      </c>
      <c r="M357" t="n">
        <v>1.013157894736842</v>
      </c>
      <c r="N357" t="n">
        <v>1.013157894736842</v>
      </c>
      <c r="O357" t="inlineStr">
        <is>
          <t>%</t>
        </is>
      </c>
      <c r="P357" t="inlineStr">
        <is>
          <t>%</t>
        </is>
      </c>
      <c r="Q357" t="inlineStr">
        <is>
          <t>910-2025-12-31</t>
        </is>
      </c>
      <c r="R357" t="n">
        <v>0</v>
      </c>
      <c r="S357" t="n">
        <v>0</v>
      </c>
    </row>
    <row r="358">
      <c r="A358" t="n">
        <v>910</v>
      </c>
      <c r="B358" t="inlineStr">
        <is>
          <t>Fortalecimiento de la investigacion, la innovación y la creación</t>
        </is>
      </c>
      <c r="C358" t="inlineStr">
        <is>
          <t>Estratégico</t>
        </is>
      </c>
      <c r="D358" t="inlineStr">
        <is>
          <t>Investigación, desarrollo tecnológico, innovación y creación</t>
        </is>
      </c>
      <c r="E358" t="inlineStr">
        <is>
          <t>Mensual</t>
        </is>
      </c>
      <c r="F358" t="inlineStr">
        <is>
          <t>Positivo</t>
        </is>
      </c>
      <c r="G358" s="137" t="n">
        <v>46023</v>
      </c>
      <c r="H358" t="inlineStr">
        <is>
          <t>Avance</t>
        </is>
      </c>
      <c r="I358" t="inlineStr">
        <is>
          <t>Avance</t>
        </is>
      </c>
      <c r="J358" t="inlineStr">
        <is>
          <t>Avance</t>
        </is>
      </c>
      <c r="K358" t="n">
        <v>48</v>
      </c>
      <c r="L358" t="n">
        <v>47</v>
      </c>
      <c r="M358" t="n">
        <v>0.9791666666666666</v>
      </c>
      <c r="N358" t="n">
        <v>0.9791666666666666</v>
      </c>
      <c r="O358" t="inlineStr">
        <is>
          <t>%</t>
        </is>
      </c>
      <c r="P358" t="inlineStr">
        <is>
          <t>%</t>
        </is>
      </c>
      <c r="Q358" t="inlineStr">
        <is>
          <t>910-2026-01-01</t>
        </is>
      </c>
      <c r="R358" t="n">
        <v>0</v>
      </c>
      <c r="S358" t="n">
        <v>0</v>
      </c>
    </row>
    <row r="359">
      <c r="A359" t="n">
        <v>911</v>
      </c>
      <c r="B359" t="inlineStr">
        <is>
          <t>Fortalecimiento de planta docente</t>
        </is>
      </c>
      <c r="C359" t="inlineStr">
        <is>
          <t>Estratégico</t>
        </is>
      </c>
      <c r="D359" t="inlineStr">
        <is>
          <t>Gestión Docente</t>
        </is>
      </c>
      <c r="E359" t="inlineStr">
        <is>
          <t>Mensual</t>
        </is>
      </c>
      <c r="F359" t="inlineStr">
        <is>
          <t>Positivo</t>
        </is>
      </c>
      <c r="G359" s="137" t="n">
        <v>46022</v>
      </c>
      <c r="H359" t="n">
        <v>2025</v>
      </c>
      <c r="I359" t="inlineStr">
        <is>
          <t>Diciembre</t>
        </is>
      </c>
      <c r="J359" t="inlineStr">
        <is>
          <t>2025-2</t>
        </is>
      </c>
      <c r="K359" t="n">
        <v>90</v>
      </c>
      <c r="L359" t="n">
        <v>91</v>
      </c>
      <c r="M359" t="n">
        <v>1.011111111111111</v>
      </c>
      <c r="N359" t="n">
        <v>1.011111111111111</v>
      </c>
      <c r="O359" t="inlineStr">
        <is>
          <t>%</t>
        </is>
      </c>
      <c r="P359" t="inlineStr">
        <is>
          <t>%</t>
        </is>
      </c>
      <c r="Q359" t="inlineStr">
        <is>
          <t>911-2025-12-31</t>
        </is>
      </c>
      <c r="R359" t="n">
        <v>0</v>
      </c>
      <c r="S359" t="n">
        <v>0</v>
      </c>
    </row>
    <row r="360">
      <c r="A360" t="n">
        <v>911</v>
      </c>
      <c r="B360" t="inlineStr">
        <is>
          <t>Fortalecimiento de planta docente</t>
        </is>
      </c>
      <c r="C360" t="inlineStr">
        <is>
          <t>Estratégico</t>
        </is>
      </c>
      <c r="D360" t="inlineStr">
        <is>
          <t>Gestión Docente</t>
        </is>
      </c>
      <c r="E360" t="inlineStr">
        <is>
          <t>Mensual</t>
        </is>
      </c>
      <c r="F360" t="inlineStr">
        <is>
          <t>Positivo</t>
        </is>
      </c>
      <c r="G360" s="137" t="n">
        <v>46023</v>
      </c>
      <c r="H360" t="inlineStr">
        <is>
          <t>Avance</t>
        </is>
      </c>
      <c r="I360" t="inlineStr">
        <is>
          <t>Avance</t>
        </is>
      </c>
      <c r="J360" t="inlineStr">
        <is>
          <t>Avance</t>
        </is>
      </c>
      <c r="K360" t="n">
        <v>76</v>
      </c>
      <c r="L360" t="n">
        <v>75</v>
      </c>
      <c r="M360" t="n">
        <v>0.9868421052631579</v>
      </c>
      <c r="N360" t="n">
        <v>0.9868421052631579</v>
      </c>
      <c r="O360" t="inlineStr">
        <is>
          <t>%</t>
        </is>
      </c>
      <c r="P360" t="inlineStr">
        <is>
          <t>%</t>
        </is>
      </c>
      <c r="Q360" t="inlineStr">
        <is>
          <t>911-2026-01-01</t>
        </is>
      </c>
      <c r="R360" t="n">
        <v>0</v>
      </c>
      <c r="S360" t="n">
        <v>0</v>
      </c>
    </row>
    <row r="361">
      <c r="A361" t="n">
        <v>912</v>
      </c>
      <c r="B361" t="inlineStr">
        <is>
          <t>Plataforma de gestión de la información curricular Fase I</t>
        </is>
      </c>
      <c r="C361" t="inlineStr">
        <is>
          <t>Estratégico</t>
        </is>
      </c>
      <c r="D361" t="inlineStr">
        <is>
          <t>Gestión, Evaluación e Innovación Curricular</t>
        </is>
      </c>
      <c r="E361" t="inlineStr">
        <is>
          <t>Mensual</t>
        </is>
      </c>
      <c r="F361" t="inlineStr">
        <is>
          <t>Positivo</t>
        </is>
      </c>
      <c r="G361" s="137" t="n">
        <v>46022</v>
      </c>
      <c r="H361" t="n">
        <v>2025</v>
      </c>
      <c r="I361" t="inlineStr">
        <is>
          <t>Diciembre</t>
        </is>
      </c>
      <c r="J361" t="inlineStr">
        <is>
          <t>2025-2</t>
        </is>
      </c>
      <c r="K361" t="n">
        <v>75</v>
      </c>
      <c r="L361" t="n">
        <v>70</v>
      </c>
      <c r="M361" t="n">
        <v>0.9333333333333333</v>
      </c>
      <c r="N361" t="n">
        <v>0.9333333333333333</v>
      </c>
      <c r="O361" t="inlineStr">
        <is>
          <t>%</t>
        </is>
      </c>
      <c r="P361" t="inlineStr">
        <is>
          <t>%</t>
        </is>
      </c>
      <c r="Q361" t="inlineStr">
        <is>
          <t>912-2025-12-31</t>
        </is>
      </c>
      <c r="R361" t="n">
        <v>0</v>
      </c>
      <c r="S361" t="n">
        <v>0</v>
      </c>
    </row>
    <row r="362">
      <c r="A362" t="n">
        <v>912</v>
      </c>
      <c r="B362" t="inlineStr">
        <is>
          <t>Plataforma de gestión de la información curricular Fase I</t>
        </is>
      </c>
      <c r="C362" t="inlineStr">
        <is>
          <t>Estratégico</t>
        </is>
      </c>
      <c r="D362" t="inlineStr">
        <is>
          <t>Gestión, Evaluación e Innovación Curricular</t>
        </is>
      </c>
      <c r="E362" t="inlineStr">
        <is>
          <t>Mensual</t>
        </is>
      </c>
      <c r="F362" t="inlineStr">
        <is>
          <t>Positivo</t>
        </is>
      </c>
      <c r="G362" s="137" t="n">
        <v>46023</v>
      </c>
      <c r="H362" t="inlineStr">
        <is>
          <t>Avance</t>
        </is>
      </c>
      <c r="I362" t="inlineStr">
        <is>
          <t>Avance</t>
        </is>
      </c>
      <c r="J362" t="inlineStr">
        <is>
          <t>Avance</t>
        </is>
      </c>
      <c r="K362" t="n">
        <v>46</v>
      </c>
      <c r="L362" t="n">
        <v>46</v>
      </c>
      <c r="M362" t="n">
        <v>1</v>
      </c>
      <c r="N362" t="n">
        <v>1</v>
      </c>
      <c r="O362" t="inlineStr">
        <is>
          <t>%</t>
        </is>
      </c>
      <c r="P362" t="inlineStr">
        <is>
          <t>%</t>
        </is>
      </c>
      <c r="Q362" t="inlineStr">
        <is>
          <t>912-2026-01-01</t>
        </is>
      </c>
      <c r="R362" t="n">
        <v>0</v>
      </c>
      <c r="S362" t="n">
        <v>0</v>
      </c>
    </row>
    <row r="363">
      <c r="A363" t="n">
        <v>913</v>
      </c>
      <c r="B363" t="inlineStr">
        <is>
          <t>Actualización de TRD y creación del Plan de gestión documental</t>
        </is>
      </c>
      <c r="C363" t="inlineStr">
        <is>
          <t>Estratégico</t>
        </is>
      </c>
      <c r="D363" t="inlineStr">
        <is>
          <t>GESTIÓN JURÍDICA Y NORMATIVA</t>
        </is>
      </c>
      <c r="E363" t="inlineStr">
        <is>
          <t>Mensual</t>
        </is>
      </c>
      <c r="F363" t="inlineStr">
        <is>
          <t>Positivo</t>
        </is>
      </c>
      <c r="G363" s="137" t="n">
        <v>46022</v>
      </c>
      <c r="H363" t="n">
        <v>2025</v>
      </c>
      <c r="I363" t="inlineStr">
        <is>
          <t>Diciembre</t>
        </is>
      </c>
      <c r="J363" t="inlineStr">
        <is>
          <t>2025-2</t>
        </is>
      </c>
      <c r="K363" t="n">
        <v>99</v>
      </c>
      <c r="L363" t="n">
        <v>99</v>
      </c>
      <c r="M363" t="n">
        <v>1</v>
      </c>
      <c r="N363" t="n">
        <v>1</v>
      </c>
      <c r="O363" t="n">
        <v>0</v>
      </c>
      <c r="P363" t="n">
        <v>0</v>
      </c>
      <c r="Q363" t="inlineStr">
        <is>
          <t>913-2025-12-31</t>
        </is>
      </c>
      <c r="R363" t="n">
        <v>0</v>
      </c>
      <c r="S363" t="n">
        <v>0</v>
      </c>
    </row>
    <row r="364">
      <c r="A364" t="n">
        <v>913</v>
      </c>
      <c r="B364" t="inlineStr">
        <is>
          <t>Actualización de TRD y creación del Plan de gestión documental</t>
        </is>
      </c>
      <c r="C364" t="inlineStr">
        <is>
          <t>Estratégico</t>
        </is>
      </c>
      <c r="D364" t="inlineStr">
        <is>
          <t>GESTIÓN JURÍDICA Y NORMATIVA</t>
        </is>
      </c>
      <c r="E364" t="inlineStr">
        <is>
          <t>Mensual</t>
        </is>
      </c>
      <c r="F364" t="inlineStr">
        <is>
          <t>Positivo</t>
        </is>
      </c>
      <c r="G364" s="137" t="n">
        <v>46023</v>
      </c>
      <c r="H364" t="inlineStr">
        <is>
          <t>Avance</t>
        </is>
      </c>
      <c r="I364" t="inlineStr">
        <is>
          <t>Avance</t>
        </is>
      </c>
      <c r="J364" t="inlineStr">
        <is>
          <t>Avance</t>
        </is>
      </c>
      <c r="K364" t="n">
        <v>75</v>
      </c>
      <c r="L364" t="n">
        <v>81</v>
      </c>
      <c r="M364" t="n">
        <v>1.08</v>
      </c>
      <c r="N364" t="n">
        <v>1.08</v>
      </c>
      <c r="O364" t="inlineStr">
        <is>
          <t>%</t>
        </is>
      </c>
      <c r="P364" t="inlineStr">
        <is>
          <t>%</t>
        </is>
      </c>
      <c r="Q364" t="inlineStr">
        <is>
          <t>913-2026-01-01</t>
        </is>
      </c>
      <c r="R364" t="n">
        <v>0</v>
      </c>
      <c r="S364" t="n">
        <v>0</v>
      </c>
    </row>
    <row r="365">
      <c r="A365" t="n">
        <v>914</v>
      </c>
      <c r="B365" t="inlineStr">
        <is>
          <t>ADN Poli</t>
        </is>
      </c>
      <c r="C365" t="inlineStr">
        <is>
          <t>Estratégico</t>
        </is>
      </c>
      <c r="D365" t="inlineStr">
        <is>
          <t>GESTIÓN Y DESARROLLO DEL TALENTO HUMANO</t>
        </is>
      </c>
      <c r="E365" t="inlineStr">
        <is>
          <t>Mensual</t>
        </is>
      </c>
      <c r="F365" t="inlineStr">
        <is>
          <t>Positivo</t>
        </is>
      </c>
      <c r="G365" s="137" t="n">
        <v>46022</v>
      </c>
      <c r="H365" t="n">
        <v>2025</v>
      </c>
      <c r="I365" t="inlineStr">
        <is>
          <t>Diciembre</t>
        </is>
      </c>
      <c r="J365" t="inlineStr">
        <is>
          <t>2025-2</t>
        </is>
      </c>
      <c r="K365" t="n">
        <v>67</v>
      </c>
      <c r="L365" t="n">
        <v>67</v>
      </c>
      <c r="M365" t="n">
        <v>1</v>
      </c>
      <c r="N365" t="n">
        <v>1</v>
      </c>
      <c r="O365" t="n">
        <v>0</v>
      </c>
      <c r="P365" t="n">
        <v>0</v>
      </c>
      <c r="Q365" t="inlineStr">
        <is>
          <t>914-2025-12-31</t>
        </is>
      </c>
      <c r="R365" t="n">
        <v>0</v>
      </c>
      <c r="S365" t="n">
        <v>0</v>
      </c>
    </row>
    <row r="366">
      <c r="A366" t="n">
        <v>914</v>
      </c>
      <c r="B366" t="inlineStr">
        <is>
          <t>ADN Poli</t>
        </is>
      </c>
      <c r="C366" t="inlineStr">
        <is>
          <t>Estratégico</t>
        </is>
      </c>
      <c r="D366" t="inlineStr">
        <is>
          <t>GESTIÓN Y DESARROLLO DEL TALENTO HUMANO</t>
        </is>
      </c>
      <c r="E366" t="inlineStr">
        <is>
          <t>Mensual</t>
        </is>
      </c>
      <c r="F366" t="inlineStr">
        <is>
          <t>Positivo</t>
        </is>
      </c>
      <c r="G366" s="137" t="n">
        <v>46023</v>
      </c>
      <c r="H366" t="inlineStr">
        <is>
          <t>Avance</t>
        </is>
      </c>
      <c r="I366" t="inlineStr">
        <is>
          <t>Avance</t>
        </is>
      </c>
      <c r="J366" t="inlineStr">
        <is>
          <t>Avance</t>
        </is>
      </c>
      <c r="K366" t="n">
        <v>41</v>
      </c>
      <c r="L366" t="n">
        <v>39</v>
      </c>
      <c r="M366" t="n">
        <v>0.9512195121951219</v>
      </c>
      <c r="N366" t="n">
        <v>0.9512195121951219</v>
      </c>
      <c r="O366" t="inlineStr">
        <is>
          <t>%</t>
        </is>
      </c>
      <c r="P366" t="inlineStr">
        <is>
          <t>%</t>
        </is>
      </c>
      <c r="Q366" t="inlineStr">
        <is>
          <t>914-2026-01-01</t>
        </is>
      </c>
      <c r="R366" t="n">
        <v>0</v>
      </c>
      <c r="S366" t="n">
        <v>0</v>
      </c>
    </row>
    <row r="367">
      <c r="A367" t="n">
        <v>915</v>
      </c>
      <c r="B367" t="inlineStr">
        <is>
          <t>Gobierno de datos</t>
        </is>
      </c>
      <c r="C367" t="inlineStr">
        <is>
          <t>Estratégico</t>
        </is>
      </c>
      <c r="D367" t="inlineStr">
        <is>
          <t>DATOS Y ANALÍTICA</t>
        </is>
      </c>
      <c r="E367" t="inlineStr">
        <is>
          <t>Mensual</t>
        </is>
      </c>
      <c r="F367" t="inlineStr">
        <is>
          <t>Positivo</t>
        </is>
      </c>
      <c r="G367" s="137" t="n">
        <v>46022</v>
      </c>
      <c r="H367" t="n">
        <v>2025</v>
      </c>
      <c r="I367" t="inlineStr">
        <is>
          <t>Diciembre</t>
        </is>
      </c>
      <c r="J367" t="inlineStr">
        <is>
          <t>2025-2</t>
        </is>
      </c>
      <c r="K367" t="n">
        <v>5</v>
      </c>
      <c r="L367" t="n">
        <v>5</v>
      </c>
      <c r="M367" t="n">
        <v>1</v>
      </c>
      <c r="N367" t="n">
        <v>1</v>
      </c>
      <c r="O367" t="inlineStr">
        <is>
          <t>%</t>
        </is>
      </c>
      <c r="P367" t="inlineStr">
        <is>
          <t>%</t>
        </is>
      </c>
      <c r="Q367" t="inlineStr">
        <is>
          <t>915-2025-12-31</t>
        </is>
      </c>
      <c r="R367" t="n">
        <v>0</v>
      </c>
      <c r="S367" t="n">
        <v>0</v>
      </c>
    </row>
    <row r="368">
      <c r="A368" t="n">
        <v>915</v>
      </c>
      <c r="B368" t="inlineStr">
        <is>
          <t>Gobierno de datos</t>
        </is>
      </c>
      <c r="C368" t="inlineStr">
        <is>
          <t>Estratégico</t>
        </is>
      </c>
      <c r="D368" t="inlineStr">
        <is>
          <t>DATOS Y ANALÍTICA</t>
        </is>
      </c>
      <c r="E368" t="inlineStr">
        <is>
          <t>Mensual</t>
        </is>
      </c>
      <c r="F368" t="inlineStr">
        <is>
          <t>Positivo</t>
        </is>
      </c>
      <c r="G368" s="137" t="n">
        <v>46023</v>
      </c>
      <c r="H368" t="inlineStr">
        <is>
          <t>Avance</t>
        </is>
      </c>
      <c r="I368" t="inlineStr">
        <is>
          <t>Avance</t>
        </is>
      </c>
      <c r="J368" t="inlineStr">
        <is>
          <t>Avance</t>
        </is>
      </c>
      <c r="K368" t="n">
        <v>12</v>
      </c>
      <c r="L368" t="n">
        <v>56</v>
      </c>
      <c r="M368" t="n">
        <v>1.3</v>
      </c>
      <c r="N368" t="n">
        <v>4.666666666666667</v>
      </c>
      <c r="O368" t="inlineStr">
        <is>
          <t>%</t>
        </is>
      </c>
      <c r="P368" t="inlineStr">
        <is>
          <t>%</t>
        </is>
      </c>
      <c r="Q368" t="inlineStr">
        <is>
          <t>915-2026-01-01</t>
        </is>
      </c>
      <c r="R368" t="n">
        <v>0</v>
      </c>
      <c r="S368" t="n">
        <v>0</v>
      </c>
    </row>
    <row r="369">
      <c r="A369" t="n">
        <v>916</v>
      </c>
      <c r="B369" t="inlineStr">
        <is>
          <t>Herramientas de Gestión para el mejoramiento continuo</t>
        </is>
      </c>
      <c r="C369" t="inlineStr">
        <is>
          <t>Estratégico</t>
        </is>
      </c>
      <c r="D369" t="inlineStr">
        <is>
          <t>Gestión de calidad</t>
        </is>
      </c>
      <c r="E369" t="inlineStr">
        <is>
          <t>Mensual</t>
        </is>
      </c>
      <c r="F369" t="inlineStr">
        <is>
          <t>Positivo</t>
        </is>
      </c>
      <c r="G369" s="137" t="n">
        <v>46022</v>
      </c>
      <c r="H369" t="n">
        <v>2025</v>
      </c>
      <c r="I369" t="inlineStr">
        <is>
          <t>Diciembre</t>
        </is>
      </c>
      <c r="J369" t="inlineStr">
        <is>
          <t>2025-2</t>
        </is>
      </c>
      <c r="K369" t="n">
        <v>60</v>
      </c>
      <c r="L369" t="n">
        <v>57</v>
      </c>
      <c r="M369" t="n">
        <v>0.95</v>
      </c>
      <c r="N369" t="n">
        <v>0.95</v>
      </c>
      <c r="O369" t="inlineStr">
        <is>
          <t>%</t>
        </is>
      </c>
      <c r="P369" t="inlineStr">
        <is>
          <t>%</t>
        </is>
      </c>
      <c r="Q369" t="inlineStr">
        <is>
          <t>916-2025-12-31</t>
        </is>
      </c>
      <c r="R369" t="n">
        <v>0</v>
      </c>
      <c r="S369" t="n">
        <v>0</v>
      </c>
    </row>
    <row r="370">
      <c r="A370" t="n">
        <v>916</v>
      </c>
      <c r="B370" t="inlineStr">
        <is>
          <t>Herramientas de Gestión para el mejoramiento continuo</t>
        </is>
      </c>
      <c r="C370" t="inlineStr">
        <is>
          <t>Estratégico</t>
        </is>
      </c>
      <c r="D370" t="inlineStr">
        <is>
          <t>Gestión de calidad</t>
        </is>
      </c>
      <c r="E370" t="inlineStr">
        <is>
          <t>Mensual</t>
        </is>
      </c>
      <c r="F370" t="inlineStr">
        <is>
          <t>Positivo</t>
        </is>
      </c>
      <c r="G370" s="137" t="n">
        <v>46023</v>
      </c>
      <c r="H370" t="inlineStr">
        <is>
          <t>Avance</t>
        </is>
      </c>
      <c r="I370" t="inlineStr">
        <is>
          <t>Avance</t>
        </is>
      </c>
      <c r="J370" t="inlineStr">
        <is>
          <t>Avance</t>
        </is>
      </c>
      <c r="K370" t="n">
        <v>26</v>
      </c>
      <c r="L370" t="n">
        <v>24</v>
      </c>
      <c r="M370" t="n">
        <v>0.9230769230769231</v>
      </c>
      <c r="N370" t="n">
        <v>0.9230769230769231</v>
      </c>
      <c r="O370" t="inlineStr">
        <is>
          <t>%</t>
        </is>
      </c>
      <c r="P370" t="inlineStr">
        <is>
          <t>%</t>
        </is>
      </c>
      <c r="Q370" t="inlineStr">
        <is>
          <t>916-2026-01-01</t>
        </is>
      </c>
      <c r="R370" t="n">
        <v>0</v>
      </c>
      <c r="S370" t="n">
        <v>0</v>
      </c>
    </row>
    <row r="371">
      <c r="A371" t="n">
        <v>917</v>
      </c>
      <c r="B371" t="inlineStr">
        <is>
          <t>Proyectos Ilumno Self Service S&amp;P</t>
        </is>
      </c>
      <c r="C371" t="inlineStr">
        <is>
          <t>Estratégico</t>
        </is>
      </c>
      <c r="D371" t="inlineStr">
        <is>
          <t>Servicio</t>
        </is>
      </c>
      <c r="E371" t="inlineStr">
        <is>
          <t>Mensual</t>
        </is>
      </c>
      <c r="F371" t="inlineStr">
        <is>
          <t>Positivo</t>
        </is>
      </c>
      <c r="G371" s="137" t="n">
        <v>46022</v>
      </c>
      <c r="H371" t="n">
        <v>2025</v>
      </c>
      <c r="I371" t="inlineStr">
        <is>
          <t>Diciembre</t>
        </is>
      </c>
      <c r="J371" t="inlineStr">
        <is>
          <t>2025-2</t>
        </is>
      </c>
      <c r="K371" t="n">
        <v>100</v>
      </c>
      <c r="L371" t="n">
        <v>99</v>
      </c>
      <c r="M371" t="n">
        <v>0.99</v>
      </c>
      <c r="N371" t="n">
        <v>0.99</v>
      </c>
      <c r="O371" t="inlineStr">
        <is>
          <t>%</t>
        </is>
      </c>
      <c r="P371" t="inlineStr">
        <is>
          <t>%</t>
        </is>
      </c>
      <c r="Q371" t="inlineStr">
        <is>
          <t>917-2025-12-31</t>
        </is>
      </c>
      <c r="R371" t="n">
        <v>0</v>
      </c>
      <c r="S371" t="n">
        <v>0</v>
      </c>
    </row>
    <row r="372">
      <c r="A372" t="n">
        <v>917</v>
      </c>
      <c r="B372" t="inlineStr">
        <is>
          <t>Proyectos Ilumno Self Service S&amp;P</t>
        </is>
      </c>
      <c r="C372" t="inlineStr">
        <is>
          <t>Estratégico</t>
        </is>
      </c>
      <c r="D372" t="inlineStr">
        <is>
          <t>Servicio</t>
        </is>
      </c>
      <c r="E372" t="inlineStr">
        <is>
          <t>Mensual</t>
        </is>
      </c>
      <c r="F372" t="inlineStr">
        <is>
          <t>Positivo</t>
        </is>
      </c>
      <c r="G372" s="137" t="n">
        <v>46023</v>
      </c>
      <c r="H372" t="inlineStr">
        <is>
          <t>Avance</t>
        </is>
      </c>
      <c r="I372" t="inlineStr">
        <is>
          <t>Avance</t>
        </is>
      </c>
      <c r="J372" t="inlineStr">
        <is>
          <t>Avance</t>
        </is>
      </c>
      <c r="K372" t="n">
        <v>90</v>
      </c>
      <c r="L372" t="n">
        <v>90</v>
      </c>
      <c r="M372" t="n">
        <v>1</v>
      </c>
      <c r="N372" t="n">
        <v>1</v>
      </c>
      <c r="O372" t="inlineStr">
        <is>
          <t>%</t>
        </is>
      </c>
      <c r="P372" t="inlineStr">
        <is>
          <t>%</t>
        </is>
      </c>
      <c r="Q372" t="inlineStr">
        <is>
          <t>917-2026-01-01</t>
        </is>
      </c>
      <c r="R372" t="n">
        <v>0</v>
      </c>
      <c r="S372" t="n">
        <v>0</v>
      </c>
    </row>
    <row r="373">
      <c r="A373" t="n">
        <v>918</v>
      </c>
      <c r="B373" t="inlineStr">
        <is>
          <t>Reingenieria de aplicaciones</t>
        </is>
      </c>
      <c r="C373" t="inlineStr">
        <is>
          <t>Estratégico</t>
        </is>
      </c>
      <c r="D373" t="inlineStr">
        <is>
          <t>Gestión de la tecnología e innovación digital</t>
        </is>
      </c>
      <c r="E373" t="inlineStr">
        <is>
          <t>Mensual</t>
        </is>
      </c>
      <c r="F373" t="inlineStr">
        <is>
          <t>Positivo</t>
        </is>
      </c>
      <c r="G373" s="137" t="n">
        <v>46022</v>
      </c>
      <c r="H373" t="n">
        <v>2025</v>
      </c>
      <c r="I373" t="inlineStr">
        <is>
          <t>Diciembre</t>
        </is>
      </c>
      <c r="J373" t="inlineStr">
        <is>
          <t>2025-2</t>
        </is>
      </c>
      <c r="K373" t="n">
        <v>99</v>
      </c>
      <c r="L373" t="n">
        <v>99</v>
      </c>
      <c r="M373" t="n">
        <v>1</v>
      </c>
      <c r="N373" t="n">
        <v>1</v>
      </c>
      <c r="O373" t="inlineStr">
        <is>
          <t>%</t>
        </is>
      </c>
      <c r="P373" t="inlineStr">
        <is>
          <t>%</t>
        </is>
      </c>
      <c r="Q373" t="inlineStr">
        <is>
          <t>918-2025-12-31</t>
        </is>
      </c>
      <c r="R373" t="n">
        <v>0</v>
      </c>
      <c r="S373" t="n">
        <v>0</v>
      </c>
    </row>
    <row r="374">
      <c r="A374" t="n">
        <v>918</v>
      </c>
      <c r="B374" t="inlineStr">
        <is>
          <t>Reingenia de aplicaciones</t>
        </is>
      </c>
      <c r="C374" t="inlineStr">
        <is>
          <t>Estratégico</t>
        </is>
      </c>
      <c r="D374" t="inlineStr">
        <is>
          <t>Gestión de la tecnología e innovación digital</t>
        </is>
      </c>
      <c r="E374" t="inlineStr">
        <is>
          <t>Mensual</t>
        </is>
      </c>
      <c r="F374" t="inlineStr">
        <is>
          <t>Positivo</t>
        </is>
      </c>
      <c r="G374" s="137" t="n">
        <v>46023</v>
      </c>
      <c r="H374" t="inlineStr">
        <is>
          <t>Avance</t>
        </is>
      </c>
      <c r="I374" t="inlineStr">
        <is>
          <t>Avance</t>
        </is>
      </c>
      <c r="J374" t="inlineStr">
        <is>
          <t>Avance</t>
        </is>
      </c>
      <c r="K374" t="n">
        <v>77</v>
      </c>
      <c r="L374" t="n">
        <v>81</v>
      </c>
      <c r="M374" t="n">
        <v>1.051948051948052</v>
      </c>
      <c r="N374" t="n">
        <v>1.051948051948052</v>
      </c>
      <c r="O374" t="inlineStr">
        <is>
          <t>%</t>
        </is>
      </c>
      <c r="P374" t="inlineStr">
        <is>
          <t>%</t>
        </is>
      </c>
      <c r="Q374" t="inlineStr">
        <is>
          <t>918-2026-01-01</t>
        </is>
      </c>
      <c r="R374" t="n">
        <v>0</v>
      </c>
      <c r="S374" t="n">
        <v>0</v>
      </c>
    </row>
    <row r="375">
      <c r="A375" t="n">
        <v>919</v>
      </c>
      <c r="B375" t="inlineStr">
        <is>
          <t>SOPHIA Sistema de optimización y programación horaria institucional</t>
        </is>
      </c>
      <c r="C375" t="inlineStr">
        <is>
          <t>Estratégico</t>
        </is>
      </c>
      <c r="D375" t="inlineStr">
        <is>
          <t>Operaciones Académicas</t>
        </is>
      </c>
      <c r="E375" t="inlineStr">
        <is>
          <t>Mensual</t>
        </is>
      </c>
      <c r="F375" t="inlineStr">
        <is>
          <t>Positivo</t>
        </is>
      </c>
      <c r="G375" s="137" t="n">
        <v>46022</v>
      </c>
      <c r="H375" t="n">
        <v>2025</v>
      </c>
      <c r="I375" t="inlineStr">
        <is>
          <t>Diciembre</t>
        </is>
      </c>
      <c r="J375" t="inlineStr">
        <is>
          <t>2025-2</t>
        </is>
      </c>
      <c r="K375" t="n">
        <v>90</v>
      </c>
      <c r="L375" t="n">
        <v>87</v>
      </c>
      <c r="M375" t="n">
        <v>0.9666666666666667</v>
      </c>
      <c r="N375" t="n">
        <v>0.9666666666666667</v>
      </c>
      <c r="O375" t="inlineStr">
        <is>
          <t>%</t>
        </is>
      </c>
      <c r="P375" t="inlineStr">
        <is>
          <t>%</t>
        </is>
      </c>
      <c r="Q375" t="inlineStr">
        <is>
          <t>919-2025-12-31</t>
        </is>
      </c>
      <c r="R375" t="n">
        <v>0</v>
      </c>
      <c r="S375" t="n">
        <v>0</v>
      </c>
    </row>
    <row r="376">
      <c r="A376" t="n">
        <v>919</v>
      </c>
      <c r="B376" t="inlineStr">
        <is>
          <t>SOPHIA Sistema de optimización y programación horaria institucional</t>
        </is>
      </c>
      <c r="C376" t="inlineStr">
        <is>
          <t>Estratégico</t>
        </is>
      </c>
      <c r="D376" t="inlineStr">
        <is>
          <t>Operaciones Académicas</t>
        </is>
      </c>
      <c r="E376" t="inlineStr">
        <is>
          <t>Mensual</t>
        </is>
      </c>
      <c r="F376" t="inlineStr">
        <is>
          <t>Positivo</t>
        </is>
      </c>
      <c r="G376" s="137" t="n">
        <v>46023</v>
      </c>
      <c r="H376" t="inlineStr">
        <is>
          <t>Avance</t>
        </is>
      </c>
      <c r="I376" t="inlineStr">
        <is>
          <t>Avance</t>
        </is>
      </c>
      <c r="J376" t="inlineStr">
        <is>
          <t>Avance</t>
        </is>
      </c>
      <c r="K376" t="n">
        <v>95</v>
      </c>
      <c r="L376" t="n">
        <v>92</v>
      </c>
      <c r="M376" t="n">
        <v>0.968421052631579</v>
      </c>
      <c r="N376" t="n">
        <v>0.968421052631579</v>
      </c>
      <c r="O376" t="inlineStr">
        <is>
          <t>%</t>
        </is>
      </c>
      <c r="P376" t="inlineStr">
        <is>
          <t>%</t>
        </is>
      </c>
      <c r="Q376" t="inlineStr">
        <is>
          <t>919-2026-01-01</t>
        </is>
      </c>
      <c r="R376" t="n">
        <v>0</v>
      </c>
      <c r="S376" t="n">
        <v>0</v>
      </c>
    </row>
    <row r="377">
      <c r="A377" t="n">
        <v>920</v>
      </c>
      <c r="B377" t="inlineStr">
        <is>
          <t>Hubspot CRM</t>
        </is>
      </c>
      <c r="C377" t="inlineStr">
        <is>
          <t>Estratégico</t>
        </is>
      </c>
      <c r="D377" t="inlineStr">
        <is>
          <t>Gestión de la tecnología e innovación digital</t>
        </is>
      </c>
      <c r="E377" t="inlineStr">
        <is>
          <t>Mensual</t>
        </is>
      </c>
      <c r="F377" t="inlineStr">
        <is>
          <t>Positivo</t>
        </is>
      </c>
      <c r="G377" s="137" t="n">
        <v>45657</v>
      </c>
      <c r="H377" t="n">
        <v>2024</v>
      </c>
      <c r="I377" t="inlineStr">
        <is>
          <t>Diciembre</t>
        </is>
      </c>
      <c r="J377" t="inlineStr">
        <is>
          <t>2024-2</t>
        </is>
      </c>
      <c r="K377" t="n">
        <v>100</v>
      </c>
      <c r="L377" t="n">
        <v>100</v>
      </c>
      <c r="M377" t="n">
        <v>1</v>
      </c>
      <c r="N377" t="n">
        <v>1</v>
      </c>
      <c r="O377" t="inlineStr">
        <is>
          <t>%</t>
        </is>
      </c>
      <c r="P377" t="inlineStr">
        <is>
          <t>%</t>
        </is>
      </c>
      <c r="Q377" t="inlineStr">
        <is>
          <t>920-2024-12-31</t>
        </is>
      </c>
      <c r="R377" t="n">
        <v>0</v>
      </c>
      <c r="S377" t="n">
        <v>0</v>
      </c>
    </row>
    <row r="378">
      <c r="A378" t="n">
        <v>920</v>
      </c>
      <c r="B378" t="inlineStr">
        <is>
          <t>Hubspot CRM</t>
        </is>
      </c>
      <c r="C378" t="inlineStr">
        <is>
          <t>Estratégico</t>
        </is>
      </c>
      <c r="D378" t="inlineStr">
        <is>
          <t>Gestión de la tecnología e innovación digital</t>
        </is>
      </c>
      <c r="E378" t="inlineStr">
        <is>
          <t>Mensual</t>
        </is>
      </c>
      <c r="F378" t="inlineStr">
        <is>
          <t>Positivo</t>
        </is>
      </c>
      <c r="G378" s="137" t="n">
        <v>46023</v>
      </c>
      <c r="H378" t="inlineStr">
        <is>
          <t>Avance</t>
        </is>
      </c>
      <c r="I378" t="inlineStr">
        <is>
          <t>Avance</t>
        </is>
      </c>
      <c r="J378" t="inlineStr">
        <is>
          <t>Avance</t>
        </is>
      </c>
      <c r="K378" t="n">
        <v>100</v>
      </c>
      <c r="L378" t="n">
        <v>100</v>
      </c>
      <c r="M378" t="n">
        <v>1</v>
      </c>
      <c r="N378" t="n">
        <v>1</v>
      </c>
      <c r="O378" t="inlineStr">
        <is>
          <t>%</t>
        </is>
      </c>
      <c r="P378" t="inlineStr">
        <is>
          <t>%</t>
        </is>
      </c>
      <c r="Q378" t="inlineStr">
        <is>
          <t>920-2026-01-01</t>
        </is>
      </c>
      <c r="R378" t="n">
        <v>0</v>
      </c>
      <c r="S378" t="n">
        <v>0</v>
      </c>
    </row>
    <row r="379">
      <c r="A379" t="n">
        <v>921</v>
      </c>
      <c r="B379" t="inlineStr">
        <is>
          <t>Prime</t>
        </is>
      </c>
      <c r="C379" t="inlineStr">
        <is>
          <t>Estratégico</t>
        </is>
      </c>
      <c r="D379" t="inlineStr">
        <is>
          <t>Gestión de la tecnología e innovación digital</t>
        </is>
      </c>
      <c r="E379" t="inlineStr">
        <is>
          <t>Mensual</t>
        </is>
      </c>
      <c r="F379" t="inlineStr">
        <is>
          <t>Positivo</t>
        </is>
      </c>
      <c r="G379" s="137" t="n">
        <v>45291</v>
      </c>
      <c r="H379" t="n">
        <v>2023</v>
      </c>
      <c r="I379" t="inlineStr">
        <is>
          <t>Diciembre</t>
        </is>
      </c>
      <c r="J379" t="inlineStr">
        <is>
          <t>2023-2</t>
        </is>
      </c>
      <c r="K379" t="n">
        <v>100</v>
      </c>
      <c r="L379" t="n">
        <v>100</v>
      </c>
      <c r="M379" t="n">
        <v>1</v>
      </c>
      <c r="N379" t="n">
        <v>1</v>
      </c>
      <c r="O379" t="inlineStr">
        <is>
          <t>%</t>
        </is>
      </c>
      <c r="P379" t="inlineStr">
        <is>
          <t>%</t>
        </is>
      </c>
      <c r="Q379" t="inlineStr">
        <is>
          <t>921-2023-12-31</t>
        </is>
      </c>
      <c r="R379" t="n">
        <v>0</v>
      </c>
      <c r="S379" t="n">
        <v>0</v>
      </c>
    </row>
    <row r="380">
      <c r="A380" t="n">
        <v>921</v>
      </c>
      <c r="B380" t="inlineStr">
        <is>
          <t>Prime</t>
        </is>
      </c>
      <c r="C380" t="inlineStr">
        <is>
          <t>Estratégico</t>
        </is>
      </c>
      <c r="D380" t="inlineStr">
        <is>
          <t>Gestión de la tecnología e innovación digital</t>
        </is>
      </c>
      <c r="E380" t="inlineStr">
        <is>
          <t>Mensual</t>
        </is>
      </c>
      <c r="F380" t="inlineStr">
        <is>
          <t>Positivo</t>
        </is>
      </c>
      <c r="G380" s="137" t="n">
        <v>46023</v>
      </c>
      <c r="H380" t="inlineStr">
        <is>
          <t>Avance</t>
        </is>
      </c>
      <c r="I380" t="inlineStr">
        <is>
          <t>Avance</t>
        </is>
      </c>
      <c r="J380" t="inlineStr">
        <is>
          <t>Avance</t>
        </is>
      </c>
      <c r="K380" t="n">
        <v>100</v>
      </c>
      <c r="L380" t="n">
        <v>100</v>
      </c>
      <c r="M380" t="n">
        <v>1</v>
      </c>
      <c r="N380" t="n">
        <v>1</v>
      </c>
      <c r="O380" t="inlineStr">
        <is>
          <t>%</t>
        </is>
      </c>
      <c r="P380" t="inlineStr">
        <is>
          <t>%</t>
        </is>
      </c>
      <c r="Q380" t="inlineStr">
        <is>
          <t>921-2026-01-01</t>
        </is>
      </c>
      <c r="R380" t="n">
        <v>0</v>
      </c>
      <c r="S380" t="n">
        <v>0</v>
      </c>
    </row>
    <row r="381">
      <c r="A381" t="n">
        <v>922</v>
      </c>
      <c r="B381" t="inlineStr">
        <is>
          <t>Proyecto de permanencia institucional</t>
        </is>
      </c>
      <c r="C381" t="inlineStr">
        <is>
          <t>Estratégico</t>
        </is>
      </c>
      <c r="D381" t="inlineStr">
        <is>
          <t>Permanencia</t>
        </is>
      </c>
      <c r="E381" t="inlineStr">
        <is>
          <t>Mensual</t>
        </is>
      </c>
      <c r="F381" t="inlineStr">
        <is>
          <t>Positivo</t>
        </is>
      </c>
      <c r="G381" s="137" t="n">
        <v>46022</v>
      </c>
      <c r="H381" t="n">
        <v>2025</v>
      </c>
      <c r="I381" t="inlineStr">
        <is>
          <t>Diciembre</t>
        </is>
      </c>
      <c r="J381" t="inlineStr">
        <is>
          <t>2025-2</t>
        </is>
      </c>
      <c r="K381" t="n">
        <v>100</v>
      </c>
      <c r="L381" t="n">
        <v>99</v>
      </c>
      <c r="M381" t="n">
        <v>0.99</v>
      </c>
      <c r="N381" t="n">
        <v>0.99</v>
      </c>
      <c r="O381" t="inlineStr">
        <is>
          <t>%</t>
        </is>
      </c>
      <c r="P381" t="inlineStr">
        <is>
          <t>%</t>
        </is>
      </c>
      <c r="Q381" t="inlineStr">
        <is>
          <t>922-2025-12-31</t>
        </is>
      </c>
      <c r="R381" t="n">
        <v>0</v>
      </c>
      <c r="S381" t="n">
        <v>0</v>
      </c>
    </row>
    <row r="382">
      <c r="A382" t="n">
        <v>922</v>
      </c>
      <c r="B382" t="inlineStr">
        <is>
          <t>Proyecto de permanencia institucional</t>
        </is>
      </c>
      <c r="C382" t="inlineStr">
        <is>
          <t>Estratégico</t>
        </is>
      </c>
      <c r="D382" t="inlineStr">
        <is>
          <t>Permanencia</t>
        </is>
      </c>
      <c r="E382" t="inlineStr">
        <is>
          <t>Mensual</t>
        </is>
      </c>
      <c r="F382" t="inlineStr">
        <is>
          <t>Positivo</t>
        </is>
      </c>
      <c r="G382" s="137" t="n">
        <v>46023</v>
      </c>
      <c r="H382" t="inlineStr">
        <is>
          <t>Avance</t>
        </is>
      </c>
      <c r="I382" t="inlineStr">
        <is>
          <t>Avance</t>
        </is>
      </c>
      <c r="J382" t="inlineStr">
        <is>
          <t>Avance</t>
        </is>
      </c>
      <c r="K382" t="n">
        <v>100</v>
      </c>
      <c r="L382" t="n">
        <v>99</v>
      </c>
      <c r="M382" t="n">
        <v>0.9560439560439561</v>
      </c>
      <c r="N382" t="n">
        <v>0.9560439560439561</v>
      </c>
      <c r="O382" t="inlineStr">
        <is>
          <t>%</t>
        </is>
      </c>
      <c r="P382" t="inlineStr">
        <is>
          <t>%</t>
        </is>
      </c>
      <c r="Q382" t="inlineStr">
        <is>
          <t>922-2026-01-01</t>
        </is>
      </c>
      <c r="R382" t="n">
        <v>0</v>
      </c>
      <c r="S382" t="n">
        <v>0</v>
      </c>
    </row>
    <row r="383">
      <c r="A383" t="n">
        <v>923</v>
      </c>
      <c r="B383" t="inlineStr">
        <is>
          <t>Centro Gastronómico</t>
        </is>
      </c>
      <c r="C383" t="inlineStr">
        <is>
          <t>Estratégico</t>
        </is>
      </c>
      <c r="D383" t="inlineStr">
        <is>
          <t>Gestión de unidades académicas</t>
        </is>
      </c>
      <c r="E383" t="inlineStr">
        <is>
          <t>Mensual</t>
        </is>
      </c>
      <c r="F383" t="inlineStr">
        <is>
          <t>Positivo</t>
        </is>
      </c>
      <c r="G383" s="137" t="n">
        <v>46022</v>
      </c>
      <c r="H383" t="n">
        <v>2025</v>
      </c>
      <c r="I383" t="inlineStr">
        <is>
          <t>Diciembre</t>
        </is>
      </c>
      <c r="J383" t="inlineStr">
        <is>
          <t>2025-2</t>
        </is>
      </c>
      <c r="K383" t="n">
        <v>100</v>
      </c>
      <c r="L383" t="n">
        <v>100</v>
      </c>
      <c r="M383" t="n">
        <v>1</v>
      </c>
      <c r="N383" t="n">
        <v>1</v>
      </c>
      <c r="O383" t="inlineStr">
        <is>
          <t>%</t>
        </is>
      </c>
      <c r="P383" t="inlineStr">
        <is>
          <t>%</t>
        </is>
      </c>
      <c r="Q383" t="inlineStr">
        <is>
          <t>923-2025-12-31</t>
        </is>
      </c>
      <c r="R383" t="n">
        <v>0</v>
      </c>
      <c r="S383" t="n">
        <v>0</v>
      </c>
    </row>
    <row r="384">
      <c r="A384" t="n">
        <v>923</v>
      </c>
      <c r="B384" t="inlineStr">
        <is>
          <t>Centro Gastronómico</t>
        </is>
      </c>
      <c r="C384" t="inlineStr">
        <is>
          <t>Estratégico</t>
        </is>
      </c>
      <c r="D384" t="inlineStr">
        <is>
          <t>Gestión de unidades académicas</t>
        </is>
      </c>
      <c r="E384" t="inlineStr">
        <is>
          <t>Mensual</t>
        </is>
      </c>
      <c r="F384" t="inlineStr">
        <is>
          <t>Positivo</t>
        </is>
      </c>
      <c r="G384" s="137" t="n">
        <v>46023</v>
      </c>
      <c r="H384" t="inlineStr">
        <is>
          <t>Avance</t>
        </is>
      </c>
      <c r="I384" t="inlineStr">
        <is>
          <t>Avance</t>
        </is>
      </c>
      <c r="J384" t="inlineStr">
        <is>
          <t>Avance</t>
        </is>
      </c>
      <c r="K384" t="n">
        <v>100</v>
      </c>
      <c r="L384" t="n">
        <v>98</v>
      </c>
      <c r="M384" t="n">
        <v>0.98</v>
      </c>
      <c r="N384" t="n">
        <v>0.98</v>
      </c>
      <c r="O384" t="inlineStr">
        <is>
          <t>%</t>
        </is>
      </c>
      <c r="P384" t="inlineStr">
        <is>
          <t>%</t>
        </is>
      </c>
      <c r="Q384" t="inlineStr">
        <is>
          <t>923-2026-01-01</t>
        </is>
      </c>
      <c r="R384" t="n">
        <v>0</v>
      </c>
      <c r="S384" t="n">
        <v>0</v>
      </c>
    </row>
    <row r="385">
      <c r="A385" t="n">
        <v>924</v>
      </c>
      <c r="B385" t="inlineStr">
        <is>
          <t>Redefinición de Modelo de seguimiento y acompañamiento al Graduado</t>
        </is>
      </c>
      <c r="C385" t="inlineStr">
        <is>
          <t>Estratégico</t>
        </is>
      </c>
      <c r="D385" t="inlineStr">
        <is>
          <t>Gestión de Graduados</t>
        </is>
      </c>
      <c r="E385" t="inlineStr">
        <is>
          <t>Mensual</t>
        </is>
      </c>
      <c r="F385" t="inlineStr">
        <is>
          <t>Positivo</t>
        </is>
      </c>
      <c r="G385" s="137" t="n">
        <v>46022</v>
      </c>
      <c r="H385" t="n">
        <v>2025</v>
      </c>
      <c r="I385" t="inlineStr">
        <is>
          <t>Diciembre</t>
        </is>
      </c>
      <c r="J385" t="inlineStr">
        <is>
          <t>2025-2</t>
        </is>
      </c>
      <c r="K385" t="n">
        <v>90</v>
      </c>
      <c r="L385" t="n">
        <v>85</v>
      </c>
      <c r="M385" t="n">
        <v>0.9444444444444444</v>
      </c>
      <c r="N385" t="n">
        <v>0.9444444444444444</v>
      </c>
      <c r="O385" t="inlineStr">
        <is>
          <t>%</t>
        </is>
      </c>
      <c r="P385" t="inlineStr">
        <is>
          <t>%</t>
        </is>
      </c>
      <c r="Q385" t="inlineStr">
        <is>
          <t>924-2025-12-31</t>
        </is>
      </c>
      <c r="R385" t="n">
        <v>0</v>
      </c>
      <c r="S385" t="n">
        <v>0</v>
      </c>
    </row>
    <row r="386">
      <c r="A386" t="n">
        <v>924</v>
      </c>
      <c r="B386" t="inlineStr">
        <is>
          <t>Modelo de seguimiento al graduado</t>
        </is>
      </c>
      <c r="C386" t="inlineStr">
        <is>
          <t>Estratégico</t>
        </is>
      </c>
      <c r="D386" t="inlineStr">
        <is>
          <t>Gestión de Graduados</t>
        </is>
      </c>
      <c r="E386" t="inlineStr">
        <is>
          <t>Mensual</t>
        </is>
      </c>
      <c r="F386" t="inlineStr">
        <is>
          <t>Positivo</t>
        </is>
      </c>
      <c r="G386" s="137" t="n">
        <v>46023</v>
      </c>
      <c r="H386" t="inlineStr">
        <is>
          <t>Avance</t>
        </is>
      </c>
      <c r="I386" t="inlineStr">
        <is>
          <t>Avance</t>
        </is>
      </c>
      <c r="J386" t="inlineStr">
        <is>
          <t>Avance</t>
        </is>
      </c>
      <c r="K386" t="n">
        <v>65</v>
      </c>
      <c r="L386" t="n">
        <v>65</v>
      </c>
      <c r="M386" t="n">
        <v>1</v>
      </c>
      <c r="N386" t="n">
        <v>1</v>
      </c>
      <c r="O386" t="inlineStr">
        <is>
          <t>%</t>
        </is>
      </c>
      <c r="P386" t="inlineStr">
        <is>
          <t>%</t>
        </is>
      </c>
      <c r="Q386" t="inlineStr">
        <is>
          <t>924-2026-01-01</t>
        </is>
      </c>
      <c r="R386" t="n">
        <v>0</v>
      </c>
      <c r="S386" t="n">
        <v>0</v>
      </c>
    </row>
    <row r="387">
      <c r="A387" t="n">
        <v>925</v>
      </c>
      <c r="B387" t="inlineStr">
        <is>
          <t>Pricing</t>
        </is>
      </c>
      <c r="C387" t="inlineStr">
        <is>
          <t>Estratégico</t>
        </is>
      </c>
      <c r="D387" t="inlineStr">
        <is>
          <t>Planeación Financiera</t>
        </is>
      </c>
      <c r="E387" t="inlineStr">
        <is>
          <t>Mensual</t>
        </is>
      </c>
      <c r="F387" t="inlineStr">
        <is>
          <t>Positivo</t>
        </is>
      </c>
      <c r="G387" s="137" t="n">
        <v>45291</v>
      </c>
      <c r="H387" t="n">
        <v>2023</v>
      </c>
      <c r="I387" t="inlineStr">
        <is>
          <t>Diciembre</t>
        </is>
      </c>
      <c r="J387" t="inlineStr">
        <is>
          <t>2023-2</t>
        </is>
      </c>
      <c r="K387" t="n">
        <v>100</v>
      </c>
      <c r="L387" t="n">
        <v>100</v>
      </c>
      <c r="M387" t="n">
        <v>1</v>
      </c>
      <c r="N387" t="n">
        <v>1</v>
      </c>
      <c r="O387" t="inlineStr">
        <is>
          <t>%</t>
        </is>
      </c>
      <c r="P387" t="inlineStr">
        <is>
          <t>%</t>
        </is>
      </c>
      <c r="Q387" t="inlineStr">
        <is>
          <t>925-2023-12-31</t>
        </is>
      </c>
      <c r="R387" t="n">
        <v>0</v>
      </c>
      <c r="S387" t="n">
        <v>0</v>
      </c>
    </row>
    <row r="388">
      <c r="A388" t="n">
        <v>925</v>
      </c>
      <c r="B388" t="inlineStr">
        <is>
          <t>Pricing</t>
        </is>
      </c>
      <c r="C388" t="inlineStr">
        <is>
          <t>Estratégico</t>
        </is>
      </c>
      <c r="D388" t="inlineStr">
        <is>
          <t>Planeación Financiera</t>
        </is>
      </c>
      <c r="E388" t="inlineStr">
        <is>
          <t>Mensual</t>
        </is>
      </c>
      <c r="F388" t="inlineStr">
        <is>
          <t>Positivo</t>
        </is>
      </c>
      <c r="G388" s="137" t="n">
        <v>46023</v>
      </c>
      <c r="H388" t="inlineStr">
        <is>
          <t>Avance</t>
        </is>
      </c>
      <c r="I388" t="inlineStr">
        <is>
          <t>Avance</t>
        </is>
      </c>
      <c r="J388" t="inlineStr">
        <is>
          <t>Avance</t>
        </is>
      </c>
      <c r="K388" t="n">
        <v>100</v>
      </c>
      <c r="L388" t="n">
        <v>100</v>
      </c>
      <c r="M388" t="n">
        <v>1</v>
      </c>
      <c r="N388" t="n">
        <v>1</v>
      </c>
      <c r="O388" t="inlineStr">
        <is>
          <t>%</t>
        </is>
      </c>
      <c r="P388" t="inlineStr">
        <is>
          <t>%</t>
        </is>
      </c>
      <c r="Q388" t="inlineStr">
        <is>
          <t>925-2026-01-01</t>
        </is>
      </c>
      <c r="R388" t="n">
        <v>0</v>
      </c>
      <c r="S388" t="n">
        <v>0</v>
      </c>
    </row>
    <row r="389">
      <c r="A389" t="n">
        <v>926</v>
      </c>
      <c r="B389" t="inlineStr">
        <is>
          <t>Titulación Autogestionada</t>
        </is>
      </c>
      <c r="C389" t="inlineStr">
        <is>
          <t>Estratégico</t>
        </is>
      </c>
      <c r="D389" t="inlineStr">
        <is>
          <t>Operaciones Académicas</t>
        </is>
      </c>
      <c r="E389" t="inlineStr">
        <is>
          <t>Mensual</t>
        </is>
      </c>
      <c r="F389" t="inlineStr">
        <is>
          <t>Positivo</t>
        </is>
      </c>
      <c r="G389" s="137" t="n">
        <v>46022</v>
      </c>
      <c r="H389" t="n">
        <v>2025</v>
      </c>
      <c r="I389" t="inlineStr">
        <is>
          <t>Diciembre</t>
        </is>
      </c>
      <c r="J389" t="inlineStr">
        <is>
          <t>2025-2</t>
        </is>
      </c>
      <c r="K389" t="n">
        <v>66</v>
      </c>
      <c r="L389" t="n">
        <v>66</v>
      </c>
      <c r="M389" t="n">
        <v>1</v>
      </c>
      <c r="N389" t="n">
        <v>1</v>
      </c>
      <c r="O389" t="inlineStr">
        <is>
          <t>%</t>
        </is>
      </c>
      <c r="P389" t="inlineStr">
        <is>
          <t>%</t>
        </is>
      </c>
      <c r="Q389" t="inlineStr">
        <is>
          <t>926-2025-12-31</t>
        </is>
      </c>
      <c r="R389" t="n">
        <v>0</v>
      </c>
      <c r="S389" t="n">
        <v>0</v>
      </c>
    </row>
    <row r="390">
      <c r="A390" t="inlineStr">
        <is>
          <t>1</t>
        </is>
      </c>
      <c r="B390" t="inlineStr">
        <is>
          <t>Innovación curricular - Fase I</t>
        </is>
      </c>
      <c r="D390" t="inlineStr">
        <is>
          <t>Gestión, Evaluación e Innovación Curricular</t>
        </is>
      </c>
      <c r="E390" t="inlineStr">
        <is>
          <t>Mensual</t>
        </is>
      </c>
      <c r="F390" t="inlineStr">
        <is>
          <t>Positivo</t>
        </is>
      </c>
      <c r="G390" s="137" t="n">
        <v>45291</v>
      </c>
      <c r="H390" t="inlineStr">
        <is>
          <t>2023</t>
        </is>
      </c>
      <c r="I390" t="inlineStr">
        <is>
          <t>Diciembre</t>
        </is>
      </c>
      <c r="J390" t="inlineStr">
        <is>
          <t>2023-2</t>
        </is>
      </c>
      <c r="K390" t="n">
        <v>76.83333333333333</v>
      </c>
      <c r="L390" t="n">
        <v>74.08333333333333</v>
      </c>
      <c r="M390" t="n">
        <v>0.9642082429501084</v>
      </c>
      <c r="N390" t="n">
        <v>0.9642082429501084</v>
      </c>
      <c r="O390" t="inlineStr">
        <is>
          <t>76.83%</t>
        </is>
      </c>
      <c r="P390" t="inlineStr">
        <is>
          <t>74.08%</t>
        </is>
      </c>
      <c r="Q390" t="inlineStr">
        <is>
          <t>1-2023-12-31</t>
        </is>
      </c>
      <c r="R390" t="n">
        <v>2</v>
      </c>
      <c r="S390" t="n">
        <v>2</v>
      </c>
    </row>
    <row r="391">
      <c r="A391" t="inlineStr">
        <is>
          <t>10</t>
        </is>
      </c>
      <c r="B391" t="inlineStr">
        <is>
          <t>Acreditación Institucional Sede Bogotá - Fase II - Condiciones iniciales % Avance</t>
        </is>
      </c>
      <c r="D391" t="inlineStr">
        <is>
          <t>Creación, modificación y cierre de programas académicos</t>
        </is>
      </c>
      <c r="E391" t="inlineStr">
        <is>
          <t>Mensual</t>
        </is>
      </c>
      <c r="F391" t="inlineStr">
        <is>
          <t>Positivo</t>
        </is>
      </c>
      <c r="G391" s="137" t="n">
        <v>45291</v>
      </c>
      <c r="H391" t="inlineStr">
        <is>
          <t>2023</t>
        </is>
      </c>
      <c r="I391" t="inlineStr">
        <is>
          <t>Diciembre</t>
        </is>
      </c>
      <c r="J391" t="inlineStr">
        <is>
          <t>2023-2</t>
        </is>
      </c>
      <c r="K391" t="n">
        <v>34.77777777777778</v>
      </c>
      <c r="L391" t="n">
        <v>37.11111111111111</v>
      </c>
      <c r="M391" t="n">
        <v>1.067092651757189</v>
      </c>
      <c r="N391" t="n">
        <v>1.067092651757189</v>
      </c>
      <c r="O391" t="inlineStr">
        <is>
          <t>34.78%</t>
        </is>
      </c>
      <c r="P391" t="inlineStr">
        <is>
          <t>37.11%</t>
        </is>
      </c>
      <c r="Q391" t="inlineStr">
        <is>
          <t>10-2023-12-31</t>
        </is>
      </c>
      <c r="R391" t="n">
        <v>2</v>
      </c>
      <c r="S391" t="n">
        <v>2</v>
      </c>
    </row>
    <row r="392">
      <c r="A392" t="inlineStr">
        <is>
          <t>10</t>
        </is>
      </c>
      <c r="B392" t="inlineStr">
        <is>
          <t>Acreditación Institucional Sede Bogotá - Fase II - Condiciones iniciales % Avance</t>
        </is>
      </c>
      <c r="D392" t="inlineStr">
        <is>
          <t>Creación, modificación y cierre de programas académicos</t>
        </is>
      </c>
      <c r="E392" t="inlineStr">
        <is>
          <t>Mensual</t>
        </is>
      </c>
      <c r="F392" t="inlineStr">
        <is>
          <t>Positivo</t>
        </is>
      </c>
      <c r="G392" s="137" t="n">
        <v>45657</v>
      </c>
      <c r="H392" t="inlineStr">
        <is>
          <t>2024</t>
        </is>
      </c>
      <c r="I392" t="inlineStr">
        <is>
          <t>Diciembre</t>
        </is>
      </c>
      <c r="J392" t="inlineStr">
        <is>
          <t>2024-2</t>
        </is>
      </c>
      <c r="K392" t="n">
        <v>70.75</v>
      </c>
      <c r="L392" t="n">
        <v>69.08333333333333</v>
      </c>
      <c r="M392" t="n">
        <v>0.9764428739693757</v>
      </c>
      <c r="N392" t="n">
        <v>0.9764428739693757</v>
      </c>
      <c r="O392" t="inlineStr">
        <is>
          <t>70.75%</t>
        </is>
      </c>
      <c r="P392" t="inlineStr">
        <is>
          <t>69.08%</t>
        </is>
      </c>
      <c r="Q392" t="inlineStr">
        <is>
          <t>10-2024-12-31</t>
        </is>
      </c>
      <c r="R392" t="n">
        <v>2</v>
      </c>
      <c r="S392" t="n">
        <v>2</v>
      </c>
    </row>
    <row r="393">
      <c r="A393" t="inlineStr">
        <is>
          <t>10.1</t>
        </is>
      </c>
      <c r="B393" t="inlineStr">
        <is>
          <t>Acreditación Institucional Sede Bogotá - Fase I</t>
        </is>
      </c>
      <c r="C393" t="inlineStr">
        <is>
          <t>Estratégico</t>
        </is>
      </c>
      <c r="D393" t="inlineStr">
        <is>
          <t>Autoevaluación de programas académicos</t>
        </is>
      </c>
      <c r="E393" t="inlineStr">
        <is>
          <t>Mensual</t>
        </is>
      </c>
      <c r="F393" t="inlineStr">
        <is>
          <t>Positivo</t>
        </is>
      </c>
      <c r="G393" s="137" t="n">
        <v>44925</v>
      </c>
      <c r="H393" t="n">
        <v>2022</v>
      </c>
      <c r="I393" t="inlineStr">
        <is>
          <t>Diciembre</t>
        </is>
      </c>
      <c r="J393" t="inlineStr">
        <is>
          <t>2022-2</t>
        </is>
      </c>
      <c r="K393" t="n">
        <v>87</v>
      </c>
      <c r="L393" t="n">
        <v>89</v>
      </c>
      <c r="M393" t="n">
        <v>1.022988505747126</v>
      </c>
      <c r="N393" t="n">
        <v>1.022988505747126</v>
      </c>
      <c r="O393" t="inlineStr">
        <is>
          <t>%</t>
        </is>
      </c>
      <c r="P393" t="inlineStr">
        <is>
          <t>%</t>
        </is>
      </c>
      <c r="Q393" t="inlineStr">
        <is>
          <t>10.1-2022-12-30</t>
        </is>
      </c>
      <c r="R393" t="n">
        <v>0</v>
      </c>
      <c r="S393" t="n">
        <v>0</v>
      </c>
    </row>
    <row r="394">
      <c r="A394" t="inlineStr">
        <is>
          <t>10.1</t>
        </is>
      </c>
      <c r="B394" t="inlineStr">
        <is>
          <t>Acreditación Institucional Sede Bogotá - Fase I</t>
        </is>
      </c>
      <c r="D394" t="inlineStr">
        <is>
          <t>Autoevaluación de programas académicos</t>
        </is>
      </c>
      <c r="E394" t="inlineStr">
        <is>
          <t>Mensual</t>
        </is>
      </c>
      <c r="F394" t="inlineStr">
        <is>
          <t>Positivo</t>
        </is>
      </c>
      <c r="G394" s="137" t="n">
        <v>44926</v>
      </c>
      <c r="H394" t="inlineStr">
        <is>
          <t>2022</t>
        </is>
      </c>
      <c r="I394" t="inlineStr">
        <is>
          <t>Diciembre</t>
        </is>
      </c>
      <c r="J394" t="inlineStr">
        <is>
          <t>2022-2</t>
        </is>
      </c>
      <c r="K394" t="n">
        <v>68.5</v>
      </c>
      <c r="L394" t="n">
        <v>59.5</v>
      </c>
      <c r="M394" t="n">
        <v>0.8686131386861314</v>
      </c>
      <c r="N394" t="n">
        <v>0.8686131386861314</v>
      </c>
      <c r="O394" t="inlineStr">
        <is>
          <t>68.5%</t>
        </is>
      </c>
      <c r="P394" t="inlineStr">
        <is>
          <t>59.5%</t>
        </is>
      </c>
      <c r="Q394" t="inlineStr">
        <is>
          <t>10.1-2022-12-31</t>
        </is>
      </c>
      <c r="R394" t="n">
        <v>2</v>
      </c>
      <c r="S394" t="n">
        <v>2</v>
      </c>
    </row>
    <row r="395">
      <c r="A395" t="inlineStr">
        <is>
          <t>10.1</t>
        </is>
      </c>
      <c r="B395" t="inlineStr">
        <is>
          <t>Acreditación Institucional Sede Bogotá - Fase I</t>
        </is>
      </c>
      <c r="D395" t="inlineStr">
        <is>
          <t>Autoevaluación de programas académicos</t>
        </is>
      </c>
      <c r="E395" t="inlineStr">
        <is>
          <t>Mensual</t>
        </is>
      </c>
      <c r="F395" t="inlineStr">
        <is>
          <t>Positivo</t>
        </is>
      </c>
      <c r="G395" s="137" t="n">
        <v>45291</v>
      </c>
      <c r="H395" t="inlineStr">
        <is>
          <t>2023</t>
        </is>
      </c>
      <c r="I395" t="inlineStr">
        <is>
          <t>Diciembre</t>
        </is>
      </c>
      <c r="J395" t="inlineStr">
        <is>
          <t>2023-2</t>
        </is>
      </c>
      <c r="K395" t="n">
        <v>98</v>
      </c>
      <c r="L395" t="n">
        <v>98</v>
      </c>
      <c r="M395" t="n">
        <v>1</v>
      </c>
      <c r="N395" t="n">
        <v>1</v>
      </c>
      <c r="O395" t="inlineStr">
        <is>
          <t>98.0%</t>
        </is>
      </c>
      <c r="P395" t="inlineStr">
        <is>
          <t>98.0%</t>
        </is>
      </c>
      <c r="Q395" t="inlineStr">
        <is>
          <t>10.1-2023-12-31</t>
        </is>
      </c>
      <c r="R395" t="n">
        <v>2</v>
      </c>
      <c r="S395" t="n">
        <v>2</v>
      </c>
    </row>
    <row r="396">
      <c r="A396" t="inlineStr">
        <is>
          <t>10.1</t>
        </is>
      </c>
      <c r="B396" t="inlineStr">
        <is>
          <t>Acreditación Institucional Sede Bogotá - Fase I</t>
        </is>
      </c>
      <c r="C396" t="inlineStr">
        <is>
          <t>Estratégico</t>
        </is>
      </c>
      <c r="D396" t="inlineStr">
        <is>
          <t>Autoevaluación de programas académicos</t>
        </is>
      </c>
      <c r="E396" t="inlineStr">
        <is>
          <t>Mensual</t>
        </is>
      </c>
      <c r="F396" t="inlineStr">
        <is>
          <t>Positivo</t>
        </is>
      </c>
      <c r="G396" s="137" t="n">
        <v>46023</v>
      </c>
      <c r="H396" t="inlineStr">
        <is>
          <t>Avance</t>
        </is>
      </c>
      <c r="I396" t="inlineStr">
        <is>
          <t>Avance</t>
        </is>
      </c>
      <c r="J396" t="inlineStr">
        <is>
          <t>Avance</t>
        </is>
      </c>
      <c r="K396" t="n">
        <v>100</v>
      </c>
      <c r="L396" t="n">
        <v>100</v>
      </c>
      <c r="M396" t="n">
        <v>1</v>
      </c>
      <c r="N396" t="n">
        <v>1</v>
      </c>
      <c r="O396" t="inlineStr">
        <is>
          <t>%</t>
        </is>
      </c>
      <c r="P396" t="inlineStr">
        <is>
          <t>%</t>
        </is>
      </c>
      <c r="Q396" t="inlineStr">
        <is>
          <t>10.1-2026-01-01</t>
        </is>
      </c>
      <c r="R396" t="n">
        <v>0</v>
      </c>
      <c r="S396" t="n">
        <v>0</v>
      </c>
    </row>
    <row r="397">
      <c r="A397" t="inlineStr">
        <is>
          <t>100</t>
        </is>
      </c>
      <c r="B397" t="inlineStr">
        <is>
          <t>Cumplimiento de requisitos legales SST</t>
        </is>
      </c>
      <c r="C397" t="inlineStr">
        <is>
          <t>Operativo</t>
        </is>
      </c>
      <c r="D397" t="inlineStr">
        <is>
          <t>GESTIÓN DE SEGURIDAD Y SALUD EN EL TRABAJO</t>
        </is>
      </c>
      <c r="E397" t="inlineStr">
        <is>
          <t>Anual</t>
        </is>
      </c>
      <c r="F397" t="inlineStr">
        <is>
          <t>Positivo</t>
        </is>
      </c>
      <c r="G397" s="137" t="n">
        <v>45291</v>
      </c>
      <c r="H397" t="inlineStr">
        <is>
          <t>2023</t>
        </is>
      </c>
      <c r="I397" t="inlineStr">
        <is>
          <t>Diciembre</t>
        </is>
      </c>
      <c r="J397" t="inlineStr">
        <is>
          <t>2023-2</t>
        </is>
      </c>
      <c r="K397" t="n">
        <v>100</v>
      </c>
      <c r="L397" t="n">
        <v>99</v>
      </c>
      <c r="M397" t="n">
        <v>0.99</v>
      </c>
      <c r="N397" t="n">
        <v>0.99</v>
      </c>
      <c r="O397" t="inlineStr">
        <is>
          <t>100.0%</t>
        </is>
      </c>
      <c r="P397" t="inlineStr">
        <is>
          <t>99.0%</t>
        </is>
      </c>
      <c r="Q397" t="inlineStr">
        <is>
          <t>100-2023-12-31</t>
        </is>
      </c>
      <c r="R397" t="n">
        <v>2</v>
      </c>
      <c r="S397" t="n">
        <v>2</v>
      </c>
    </row>
    <row r="398">
      <c r="A398" t="inlineStr">
        <is>
          <t>100</t>
        </is>
      </c>
      <c r="B398" t="inlineStr">
        <is>
          <t>Cumplimiento de requisitos legales SST</t>
        </is>
      </c>
      <c r="C398" t="inlineStr">
        <is>
          <t>Operativo</t>
        </is>
      </c>
      <c r="D398" t="inlineStr">
        <is>
          <t>GESTIÓN DE SEGURIDAD Y SALUD EN EL TRABAJO</t>
        </is>
      </c>
      <c r="E398" t="inlineStr">
        <is>
          <t>Anual</t>
        </is>
      </c>
      <c r="F398" t="inlineStr">
        <is>
          <t>Positivo</t>
        </is>
      </c>
      <c r="G398" s="137" t="n">
        <v>45657</v>
      </c>
      <c r="H398" t="inlineStr">
        <is>
          <t>2024</t>
        </is>
      </c>
      <c r="I398" t="inlineStr">
        <is>
          <t>Diciembre</t>
        </is>
      </c>
      <c r="J398" t="inlineStr">
        <is>
          <t>2024-2</t>
        </is>
      </c>
      <c r="K398" t="n">
        <v>100</v>
      </c>
      <c r="L398" t="n">
        <v>99</v>
      </c>
      <c r="M398" t="n">
        <v>0.99</v>
      </c>
      <c r="N398" t="n">
        <v>0.99</v>
      </c>
      <c r="O398" t="inlineStr">
        <is>
          <t>100.0%</t>
        </is>
      </c>
      <c r="P398" t="inlineStr">
        <is>
          <t>99.0%</t>
        </is>
      </c>
      <c r="Q398" t="inlineStr">
        <is>
          <t>100-2024-12-31</t>
        </is>
      </c>
      <c r="R398" t="n">
        <v>2</v>
      </c>
      <c r="S398" t="n">
        <v>2</v>
      </c>
    </row>
    <row r="399">
      <c r="A399" t="inlineStr">
        <is>
          <t>100</t>
        </is>
      </c>
      <c r="B399" t="inlineStr">
        <is>
          <t>Cumplimiento de requisitos legales SST</t>
        </is>
      </c>
      <c r="C399" t="inlineStr">
        <is>
          <t>Operativo</t>
        </is>
      </c>
      <c r="D399" t="inlineStr">
        <is>
          <t>GESTIÓN DE SEGURIDAD Y SALUD EN EL TRABAJO</t>
        </is>
      </c>
      <c r="E399" t="inlineStr">
        <is>
          <t>Anual</t>
        </is>
      </c>
      <c r="F399" t="inlineStr">
        <is>
          <t>Positivo</t>
        </is>
      </c>
      <c r="G399" s="137" t="n">
        <v>46022</v>
      </c>
      <c r="H399" t="inlineStr">
        <is>
          <t>2025</t>
        </is>
      </c>
      <c r="I399" t="inlineStr">
        <is>
          <t>Diciembre</t>
        </is>
      </c>
      <c r="J399" t="inlineStr">
        <is>
          <t>2025-2</t>
        </is>
      </c>
      <c r="K399" t="n">
        <v>100</v>
      </c>
      <c r="L399" t="n">
        <v>100</v>
      </c>
      <c r="M399" t="n">
        <v>1</v>
      </c>
      <c r="N399" t="n">
        <v>1</v>
      </c>
      <c r="O399" t="inlineStr">
        <is>
          <t>100.0%</t>
        </is>
      </c>
      <c r="P399" t="inlineStr">
        <is>
          <t>100.0%</t>
        </is>
      </c>
      <c r="Q399" t="inlineStr">
        <is>
          <t>100-2025-12-31</t>
        </is>
      </c>
      <c r="R399" t="n">
        <v>2</v>
      </c>
      <c r="S399" t="n">
        <v>2</v>
      </c>
    </row>
    <row r="400">
      <c r="A400" t="inlineStr">
        <is>
          <t>104</t>
        </is>
      </c>
      <c r="B400" t="inlineStr">
        <is>
          <t>Tasa de accidentalidad</t>
        </is>
      </c>
      <c r="C400" t="inlineStr">
        <is>
          <t>Operativo</t>
        </is>
      </c>
      <c r="D400" t="inlineStr">
        <is>
          <t>GESTIÓN DE SEGURIDAD Y SALUD EN EL TRABAJO</t>
        </is>
      </c>
      <c r="E400" t="inlineStr">
        <is>
          <t>Anual</t>
        </is>
      </c>
      <c r="F400" t="inlineStr">
        <is>
          <t>Negativo</t>
        </is>
      </c>
      <c r="G400" s="137" t="n">
        <v>45291</v>
      </c>
      <c r="H400" t="inlineStr">
        <is>
          <t>2023</t>
        </is>
      </c>
      <c r="I400" t="inlineStr">
        <is>
          <t>Diciembre</t>
        </is>
      </c>
      <c r="J400" t="inlineStr">
        <is>
          <t>2023-2</t>
        </is>
      </c>
      <c r="K400" t="n">
        <v>2.14</v>
      </c>
      <c r="L400" t="n">
        <v>0.47</v>
      </c>
      <c r="M400" t="n">
        <v>1.3</v>
      </c>
      <c r="N400" t="n">
        <v>4.553191489361702</v>
      </c>
      <c r="O400" t="inlineStr">
        <is>
          <t>2.14%</t>
        </is>
      </c>
      <c r="P400" t="inlineStr">
        <is>
          <t>0.47%</t>
        </is>
      </c>
      <c r="Q400" t="inlineStr">
        <is>
          <t>104-2023-12-31</t>
        </is>
      </c>
      <c r="R400" t="n">
        <v>2</v>
      </c>
      <c r="S400" t="n">
        <v>2</v>
      </c>
    </row>
    <row r="401">
      <c r="A401" t="inlineStr">
        <is>
          <t>104</t>
        </is>
      </c>
      <c r="B401" t="inlineStr">
        <is>
          <t>Tasa de accidentalidad</t>
        </is>
      </c>
      <c r="C401" t="inlineStr">
        <is>
          <t>Operativo</t>
        </is>
      </c>
      <c r="D401" t="inlineStr">
        <is>
          <t>GESTIÓN DE SEGURIDAD Y SALUD EN EL TRABAJO</t>
        </is>
      </c>
      <c r="E401" t="inlineStr">
        <is>
          <t>Anual</t>
        </is>
      </c>
      <c r="F401" t="inlineStr">
        <is>
          <t>Negativo</t>
        </is>
      </c>
      <c r="G401" s="137" t="n">
        <v>45657</v>
      </c>
      <c r="H401" t="inlineStr">
        <is>
          <t>2024</t>
        </is>
      </c>
      <c r="I401" t="inlineStr">
        <is>
          <t>Diciembre</t>
        </is>
      </c>
      <c r="J401" t="inlineStr">
        <is>
          <t>2024-2</t>
        </is>
      </c>
      <c r="K401" t="n">
        <v>1.2</v>
      </c>
      <c r="L401" t="n">
        <v>0.11</v>
      </c>
      <c r="M401" t="n">
        <v>1.3</v>
      </c>
      <c r="N401" t="n">
        <v>10.90909090909091</v>
      </c>
      <c r="O401" t="inlineStr">
        <is>
          <t>1.2%</t>
        </is>
      </c>
      <c r="P401" t="inlineStr">
        <is>
          <t>0.11%</t>
        </is>
      </c>
      <c r="Q401" t="inlineStr">
        <is>
          <t>104-2024-12-31</t>
        </is>
      </c>
      <c r="R401" t="n">
        <v>2</v>
      </c>
      <c r="S401" t="n">
        <v>2</v>
      </c>
    </row>
    <row r="402">
      <c r="A402" t="inlineStr">
        <is>
          <t>104</t>
        </is>
      </c>
      <c r="B402" t="inlineStr">
        <is>
          <t>Tasa de accidentalidad</t>
        </is>
      </c>
      <c r="C402" t="inlineStr">
        <is>
          <t>Operativo</t>
        </is>
      </c>
      <c r="D402" t="inlineStr">
        <is>
          <t>GESTIÓN DE SEGURIDAD Y SALUD EN EL TRABAJO</t>
        </is>
      </c>
      <c r="E402" t="inlineStr">
        <is>
          <t>Anual</t>
        </is>
      </c>
      <c r="F402" t="inlineStr">
        <is>
          <t>Negativo</t>
        </is>
      </c>
      <c r="G402" s="137" t="n">
        <v>46022</v>
      </c>
      <c r="H402" t="inlineStr">
        <is>
          <t>2025</t>
        </is>
      </c>
      <c r="I402" t="inlineStr">
        <is>
          <t>Diciembre</t>
        </is>
      </c>
      <c r="J402" t="inlineStr">
        <is>
          <t>2025-2</t>
        </is>
      </c>
      <c r="K402" t="n">
        <v>2.14</v>
      </c>
      <c r="L402" t="n">
        <v>0.21</v>
      </c>
      <c r="M402" t="n">
        <v>1.3</v>
      </c>
      <c r="N402" t="n">
        <v>10.19047619047619</v>
      </c>
      <c r="O402" t="inlineStr">
        <is>
          <t>2.14%</t>
        </is>
      </c>
      <c r="P402" t="inlineStr">
        <is>
          <t>0.21%</t>
        </is>
      </c>
      <c r="Q402" t="inlineStr">
        <is>
          <t>104-2025-12-31</t>
        </is>
      </c>
      <c r="R402" t="n">
        <v>2</v>
      </c>
      <c r="S402" t="n">
        <v>2</v>
      </c>
    </row>
    <row r="403">
      <c r="A403" t="inlineStr">
        <is>
          <t>106</t>
        </is>
      </c>
      <c r="B403" t="inlineStr">
        <is>
          <t>Mortalidad de los accidentes laborales</t>
        </is>
      </c>
      <c r="C403" t="inlineStr">
        <is>
          <t>Operativo</t>
        </is>
      </c>
      <c r="D403" t="inlineStr">
        <is>
          <t>GESTIÓN DE SEGURIDAD Y SALUD EN EL TRABAJO</t>
        </is>
      </c>
      <c r="E403" t="inlineStr">
        <is>
          <t>Anual</t>
        </is>
      </c>
      <c r="F403" t="inlineStr">
        <is>
          <t>Negativo</t>
        </is>
      </c>
      <c r="G403" s="137" t="n">
        <v>45291</v>
      </c>
      <c r="H403" t="inlineStr">
        <is>
          <t>2023</t>
        </is>
      </c>
      <c r="I403" t="inlineStr">
        <is>
          <t>Diciembre</t>
        </is>
      </c>
      <c r="J403" t="inlineStr">
        <is>
          <t>2023-2</t>
        </is>
      </c>
      <c r="K403" t="n">
        <v>1e-05</v>
      </c>
      <c r="L403" t="n">
        <v>1e-05</v>
      </c>
      <c r="M403" t="n">
        <v>1</v>
      </c>
      <c r="N403" t="n">
        <v>1</v>
      </c>
      <c r="O403" t="inlineStr">
        <is>
          <t>0.0%</t>
        </is>
      </c>
      <c r="P403" t="inlineStr">
        <is>
          <t>0.0%</t>
        </is>
      </c>
      <c r="Q403" t="inlineStr">
        <is>
          <t>106-2023-12-31</t>
        </is>
      </c>
      <c r="R403" t="n">
        <v>2</v>
      </c>
      <c r="S403" t="n">
        <v>2</v>
      </c>
    </row>
    <row r="404">
      <c r="A404" t="inlineStr">
        <is>
          <t>106</t>
        </is>
      </c>
      <c r="B404" t="inlineStr">
        <is>
          <t>Mortalidad de los accidentes laborales</t>
        </is>
      </c>
      <c r="C404" t="inlineStr">
        <is>
          <t>Operativo</t>
        </is>
      </c>
      <c r="D404" t="inlineStr">
        <is>
          <t>GESTIÓN DE SEGURIDAD Y SALUD EN EL TRABAJO</t>
        </is>
      </c>
      <c r="E404" t="inlineStr">
        <is>
          <t>Anual</t>
        </is>
      </c>
      <c r="F404" t="inlineStr">
        <is>
          <t>Negativo</t>
        </is>
      </c>
      <c r="G404" s="137" t="n">
        <v>45657</v>
      </c>
      <c r="H404" t="inlineStr">
        <is>
          <t>2024</t>
        </is>
      </c>
      <c r="I404" t="inlineStr">
        <is>
          <t>Diciembre</t>
        </is>
      </c>
      <c r="J404" t="inlineStr">
        <is>
          <t>2024-2</t>
        </is>
      </c>
      <c r="K404" t="n">
        <v>0</v>
      </c>
      <c r="L404" t="n">
        <v>0</v>
      </c>
      <c r="M404" t="n">
        <v>0</v>
      </c>
      <c r="N404" t="n">
        <v>0</v>
      </c>
      <c r="O404" t="inlineStr">
        <is>
          <t>0.0%</t>
        </is>
      </c>
      <c r="P404" t="inlineStr">
        <is>
          <t>0.0%</t>
        </is>
      </c>
      <c r="Q404" t="inlineStr">
        <is>
          <t>106-2024-12-31</t>
        </is>
      </c>
      <c r="R404" t="n">
        <v>2</v>
      </c>
      <c r="S404" t="n">
        <v>2</v>
      </c>
    </row>
    <row r="405">
      <c r="A405" t="inlineStr">
        <is>
          <t>106</t>
        </is>
      </c>
      <c r="B405" t="inlineStr">
        <is>
          <t>Mortalidad de los accidentes laborales</t>
        </is>
      </c>
      <c r="C405" t="inlineStr">
        <is>
          <t>Operativo</t>
        </is>
      </c>
      <c r="D405" t="inlineStr">
        <is>
          <t>GESTIÓN DE SEGURIDAD Y SALUD EN EL TRABAJO</t>
        </is>
      </c>
      <c r="E405" t="inlineStr">
        <is>
          <t>Anual</t>
        </is>
      </c>
      <c r="F405" t="inlineStr">
        <is>
          <t>Negativo</t>
        </is>
      </c>
      <c r="G405" s="137" t="n">
        <v>46022</v>
      </c>
      <c r="H405" t="inlineStr">
        <is>
          <t>2025</t>
        </is>
      </c>
      <c r="I405" t="inlineStr">
        <is>
          <t>Diciembre</t>
        </is>
      </c>
      <c r="J405" t="inlineStr">
        <is>
          <t>2025-2</t>
        </is>
      </c>
      <c r="K405" t="n">
        <v>0</v>
      </c>
      <c r="L405" t="n">
        <v>0</v>
      </c>
      <c r="M405" t="n">
        <v>0</v>
      </c>
      <c r="N405" t="n">
        <v>0</v>
      </c>
      <c r="O405" t="inlineStr">
        <is>
          <t>0.0%</t>
        </is>
      </c>
      <c r="P405" t="inlineStr">
        <is>
          <t>0.0%</t>
        </is>
      </c>
      <c r="Q405" t="inlineStr">
        <is>
          <t>106-2025-12-31</t>
        </is>
      </c>
      <c r="R405" t="n">
        <v>2</v>
      </c>
      <c r="S405" t="n">
        <v>2</v>
      </c>
    </row>
    <row r="406">
      <c r="A406" t="inlineStr">
        <is>
          <t>108</t>
        </is>
      </c>
      <c r="B406" t="inlineStr">
        <is>
          <t>Nivel de Satisfacción Servicios Prestados</t>
        </is>
      </c>
      <c r="D406" t="inlineStr">
        <is>
          <t>DIRECCIONAMIENTO ESTRATÉGICO</t>
        </is>
      </c>
      <c r="E406" t="inlineStr">
        <is>
          <t>Anual</t>
        </is>
      </c>
      <c r="F406" t="inlineStr">
        <is>
          <t>Positivo</t>
        </is>
      </c>
      <c r="G406" s="137" t="n">
        <v>45657</v>
      </c>
      <c r="H406" t="inlineStr">
        <is>
          <t>2024</t>
        </is>
      </c>
      <c r="I406" t="inlineStr">
        <is>
          <t>Diciembre</t>
        </is>
      </c>
      <c r="J406" t="inlineStr">
        <is>
          <t>2024-2</t>
        </is>
      </c>
      <c r="M406" t="n">
        <v>0</v>
      </c>
      <c r="N406" t="n">
        <v>0</v>
      </c>
      <c r="Q406" t="inlineStr">
        <is>
          <t>108-2024-12-31</t>
        </is>
      </c>
      <c r="R406" t="n">
        <v>2</v>
      </c>
      <c r="S406" t="n">
        <v>2</v>
      </c>
    </row>
    <row r="407">
      <c r="A407" t="inlineStr">
        <is>
          <t>108.1</t>
        </is>
      </c>
      <c r="B407" t="inlineStr">
        <is>
          <t>Nivel de Satisfacción Servicios Prestados</t>
        </is>
      </c>
      <c r="D407" t="inlineStr">
        <is>
          <t>Planeación Estratégica</t>
        </is>
      </c>
      <c r="E407" t="inlineStr">
        <is>
          <t>Anual</t>
        </is>
      </c>
      <c r="F407" t="inlineStr">
        <is>
          <t>Positivo</t>
        </is>
      </c>
      <c r="G407" s="137" t="n">
        <v>44926</v>
      </c>
      <c r="H407" t="inlineStr">
        <is>
          <t>2022</t>
        </is>
      </c>
      <c r="I407" t="inlineStr">
        <is>
          <t>Diciembre</t>
        </is>
      </c>
      <c r="J407" t="inlineStr">
        <is>
          <t>2022-2</t>
        </is>
      </c>
      <c r="K407" t="n">
        <v>80</v>
      </c>
      <c r="L407" t="n">
        <v>80.4761904761905</v>
      </c>
      <c r="M407" t="n">
        <v>1.005952380952381</v>
      </c>
      <c r="N407" t="n">
        <v>1.005952380952381</v>
      </c>
      <c r="O407" t="inlineStr">
        <is>
          <t>80.0%</t>
        </is>
      </c>
      <c r="P407" t="inlineStr">
        <is>
          <t>80.48%</t>
        </is>
      </c>
      <c r="Q407" t="inlineStr">
        <is>
          <t>108.1-2022-12-31</t>
        </is>
      </c>
      <c r="R407" t="n">
        <v>2</v>
      </c>
      <c r="S407" t="n">
        <v>2</v>
      </c>
    </row>
    <row r="408">
      <c r="A408" t="inlineStr">
        <is>
          <t>108.1</t>
        </is>
      </c>
      <c r="B408" t="inlineStr">
        <is>
          <t>Nivel de Satisfacción Servicios Prestados</t>
        </is>
      </c>
      <c r="D408" t="inlineStr">
        <is>
          <t>Centro de Medios Audiovisuales</t>
        </is>
      </c>
      <c r="E408" t="inlineStr">
        <is>
          <t>Anual</t>
        </is>
      </c>
      <c r="F408" t="inlineStr">
        <is>
          <t>Positivo</t>
        </is>
      </c>
      <c r="G408" s="137" t="n">
        <v>45291</v>
      </c>
      <c r="H408" t="inlineStr">
        <is>
          <t>2023</t>
        </is>
      </c>
      <c r="I408" t="inlineStr">
        <is>
          <t>Diciembre</t>
        </is>
      </c>
      <c r="J408" t="inlineStr">
        <is>
          <t>2023-2</t>
        </is>
      </c>
      <c r="K408" t="n">
        <v>80</v>
      </c>
      <c r="L408" t="n">
        <v>88.07758711047546</v>
      </c>
      <c r="M408" t="n">
        <v>1.100969838880943</v>
      </c>
      <c r="N408" t="n">
        <v>1.100969838880943</v>
      </c>
      <c r="O408" t="inlineStr">
        <is>
          <t>80.0%</t>
        </is>
      </c>
      <c r="P408" t="inlineStr">
        <is>
          <t>88.08%</t>
        </is>
      </c>
      <c r="Q408" t="inlineStr">
        <is>
          <t>108.1-2023-12-31</t>
        </is>
      </c>
      <c r="R408" t="n">
        <v>2</v>
      </c>
      <c r="S408" t="n">
        <v>2</v>
      </c>
    </row>
    <row r="409">
      <c r="A409" t="inlineStr">
        <is>
          <t>108.10</t>
        </is>
      </c>
      <c r="B409" t="inlineStr">
        <is>
          <t>Nivel de Satisfacción Servicios Prestados</t>
        </is>
      </c>
      <c r="C409" t="inlineStr">
        <is>
          <t>Operativo</t>
        </is>
      </c>
      <c r="D409" t="inlineStr">
        <is>
          <t>Centro de Medios Audiovisuales</t>
        </is>
      </c>
      <c r="E409" t="inlineStr">
        <is>
          <t>Anual</t>
        </is>
      </c>
      <c r="F409" t="inlineStr">
        <is>
          <t>Positivo</t>
        </is>
      </c>
      <c r="G409" s="137" t="n">
        <v>45291</v>
      </c>
      <c r="H409" t="n">
        <v>2023</v>
      </c>
      <c r="I409" t="inlineStr">
        <is>
          <t>Diciembre</t>
        </is>
      </c>
      <c r="J409" t="inlineStr">
        <is>
          <t>2023-2</t>
        </is>
      </c>
      <c r="K409" t="n">
        <v>80</v>
      </c>
      <c r="L409" t="n">
        <v>89.4402651686237</v>
      </c>
      <c r="M409" t="n">
        <v>1.118003314607796</v>
      </c>
      <c r="N409" t="n">
        <v>1.118003314607796</v>
      </c>
      <c r="O409" t="inlineStr">
        <is>
          <t>%</t>
        </is>
      </c>
      <c r="P409" t="inlineStr">
        <is>
          <t>%</t>
        </is>
      </c>
      <c r="Q409" t="inlineStr">
        <is>
          <t>108.10-2023-12-31</t>
        </is>
      </c>
      <c r="R409" t="n">
        <v>0</v>
      </c>
      <c r="S409" t="n">
        <v>0</v>
      </c>
    </row>
    <row r="410">
      <c r="A410" t="inlineStr">
        <is>
          <t>108.11</t>
        </is>
      </c>
      <c r="B410" t="inlineStr">
        <is>
          <t>Nivel de Satisfacción Servicios Prestados</t>
        </is>
      </c>
      <c r="D410" t="inlineStr">
        <is>
          <t>Desempeño Institucional</t>
        </is>
      </c>
      <c r="E410" t="inlineStr">
        <is>
          <t>Anual</t>
        </is>
      </c>
      <c r="F410" t="inlineStr">
        <is>
          <t>Positivo</t>
        </is>
      </c>
      <c r="G410" s="137" t="n">
        <v>45291</v>
      </c>
      <c r="H410" t="inlineStr">
        <is>
          <t>2023</t>
        </is>
      </c>
      <c r="I410" t="inlineStr">
        <is>
          <t>Diciembre</t>
        </is>
      </c>
      <c r="J410" t="inlineStr">
        <is>
          <t>2023-2</t>
        </is>
      </c>
      <c r="K410" t="n">
        <v>80</v>
      </c>
      <c r="L410" t="n">
        <v>96.68972332015811</v>
      </c>
      <c r="M410" t="n">
        <v>1.208621541501976</v>
      </c>
      <c r="N410" t="n">
        <v>1.208621541501976</v>
      </c>
      <c r="O410" t="inlineStr">
        <is>
          <t>80.0%</t>
        </is>
      </c>
      <c r="P410" t="inlineStr">
        <is>
          <t>96.69%</t>
        </is>
      </c>
      <c r="Q410" t="inlineStr">
        <is>
          <t>108.11-2023-12-31</t>
        </is>
      </c>
      <c r="R410" t="n">
        <v>2</v>
      </c>
      <c r="S410" t="n">
        <v>2</v>
      </c>
    </row>
    <row r="411">
      <c r="A411" t="inlineStr">
        <is>
          <t>108.12</t>
        </is>
      </c>
      <c r="B411" t="inlineStr">
        <is>
          <t>Nivel de Satisfacción Servicios Prestados</t>
        </is>
      </c>
      <c r="D411" t="inlineStr">
        <is>
          <t>Prácticas Empresariales</t>
        </is>
      </c>
      <c r="E411" t="inlineStr">
        <is>
          <t>Anual</t>
        </is>
      </c>
      <c r="F411" t="inlineStr">
        <is>
          <t>Positivo</t>
        </is>
      </c>
      <c r="G411" s="137" t="n">
        <v>45291</v>
      </c>
      <c r="H411" t="inlineStr">
        <is>
          <t>2023</t>
        </is>
      </c>
      <c r="I411" t="inlineStr">
        <is>
          <t>Diciembre</t>
        </is>
      </c>
      <c r="J411" t="inlineStr">
        <is>
          <t>2023-2</t>
        </is>
      </c>
      <c r="K411" t="n">
        <v>80</v>
      </c>
      <c r="L411" t="n">
        <v>84.55988455988461</v>
      </c>
      <c r="M411" t="n">
        <v>1.056998556998558</v>
      </c>
      <c r="N411" t="n">
        <v>1.056998556998558</v>
      </c>
      <c r="O411" t="inlineStr">
        <is>
          <t>80.0%</t>
        </is>
      </c>
      <c r="P411" t="inlineStr">
        <is>
          <t>84.56%</t>
        </is>
      </c>
      <c r="Q411" t="inlineStr">
        <is>
          <t>108.12-2023-12-31</t>
        </is>
      </c>
      <c r="R411" t="n">
        <v>2</v>
      </c>
      <c r="S411" t="n">
        <v>2</v>
      </c>
    </row>
    <row r="412">
      <c r="A412" t="inlineStr">
        <is>
          <t>108.13</t>
        </is>
      </c>
      <c r="B412" t="inlineStr">
        <is>
          <t>Nivel de Satisfacción Servicios Prestados</t>
        </is>
      </c>
      <c r="D412" t="inlineStr">
        <is>
          <t>Formación para la investigación, creación e innovación</t>
        </is>
      </c>
      <c r="E412" t="inlineStr">
        <is>
          <t>Anual</t>
        </is>
      </c>
      <c r="F412" t="inlineStr">
        <is>
          <t>Positivo</t>
        </is>
      </c>
      <c r="G412" s="137" t="n">
        <v>45291</v>
      </c>
      <c r="H412" t="inlineStr">
        <is>
          <t>2023</t>
        </is>
      </c>
      <c r="I412" t="inlineStr">
        <is>
          <t>Diciembre</t>
        </is>
      </c>
      <c r="J412" t="inlineStr">
        <is>
          <t>2023-2</t>
        </is>
      </c>
      <c r="K412" t="n">
        <v>80</v>
      </c>
      <c r="L412" t="n">
        <v>86</v>
      </c>
      <c r="M412" t="n">
        <v>1.075</v>
      </c>
      <c r="N412" t="n">
        <v>1.075</v>
      </c>
      <c r="O412" t="inlineStr">
        <is>
          <t>80.0%</t>
        </is>
      </c>
      <c r="P412" t="inlineStr">
        <is>
          <t>86.0%</t>
        </is>
      </c>
      <c r="Q412" t="inlineStr">
        <is>
          <t>108.13-2023-12-31</t>
        </is>
      </c>
      <c r="R412" t="n">
        <v>2</v>
      </c>
      <c r="S412" t="n">
        <v>2</v>
      </c>
    </row>
    <row r="413">
      <c r="A413" t="inlineStr">
        <is>
          <t>108.14</t>
        </is>
      </c>
      <c r="B413" t="inlineStr">
        <is>
          <t>Nivel de Satisfacción Servicios Prestados</t>
        </is>
      </c>
      <c r="D413" t="inlineStr">
        <is>
          <t>Registro y Control</t>
        </is>
      </c>
      <c r="E413" t="inlineStr">
        <is>
          <t>Anual</t>
        </is>
      </c>
      <c r="F413" t="inlineStr">
        <is>
          <t>Positivo</t>
        </is>
      </c>
      <c r="G413" s="137" t="n">
        <v>45291</v>
      </c>
      <c r="H413" t="inlineStr">
        <is>
          <t>2023</t>
        </is>
      </c>
      <c r="I413" t="inlineStr">
        <is>
          <t>Diciembre</t>
        </is>
      </c>
      <c r="J413" t="inlineStr">
        <is>
          <t>2023-2</t>
        </is>
      </c>
      <c r="K413" t="n">
        <v>80</v>
      </c>
      <c r="L413" t="n">
        <v>76.41853380250009</v>
      </c>
      <c r="M413" t="n">
        <v>0.9552316725312512</v>
      </c>
      <c r="N413" t="n">
        <v>0.9552316725312512</v>
      </c>
      <c r="O413" t="inlineStr">
        <is>
          <t>80.0%</t>
        </is>
      </c>
      <c r="P413" t="inlineStr">
        <is>
          <t>76.42%</t>
        </is>
      </c>
      <c r="Q413" t="inlineStr">
        <is>
          <t>108.14-2023-12-31</t>
        </is>
      </c>
      <c r="R413" t="n">
        <v>2</v>
      </c>
      <c r="S413" t="n">
        <v>2</v>
      </c>
    </row>
    <row r="414">
      <c r="A414" t="inlineStr">
        <is>
          <t>108.15</t>
        </is>
      </c>
      <c r="B414" t="inlineStr">
        <is>
          <t>Nivel de Satisfacción Servicios Prestados</t>
        </is>
      </c>
      <c r="D414" t="inlineStr">
        <is>
          <t>Datos y Analítica</t>
        </is>
      </c>
      <c r="E414" t="inlineStr">
        <is>
          <t>Anual</t>
        </is>
      </c>
      <c r="F414" t="inlineStr">
        <is>
          <t>Positivo</t>
        </is>
      </c>
      <c r="G414" s="137" t="n">
        <v>45291</v>
      </c>
      <c r="H414" t="inlineStr">
        <is>
          <t>2023</t>
        </is>
      </c>
      <c r="I414" t="inlineStr">
        <is>
          <t>Diciembre</t>
        </is>
      </c>
      <c r="J414" t="inlineStr">
        <is>
          <t>2023-2</t>
        </is>
      </c>
      <c r="K414" t="n">
        <v>80</v>
      </c>
      <c r="L414" t="n">
        <v>82.9040404040404</v>
      </c>
      <c r="M414" t="n">
        <v>1.036300505050505</v>
      </c>
      <c r="N414" t="n">
        <v>1.036300505050505</v>
      </c>
      <c r="O414" t="inlineStr">
        <is>
          <t>80.0%</t>
        </is>
      </c>
      <c r="P414" t="inlineStr">
        <is>
          <t>82.9%</t>
        </is>
      </c>
      <c r="Q414" t="inlineStr">
        <is>
          <t>108.15-2023-12-31</t>
        </is>
      </c>
      <c r="R414" t="n">
        <v>2</v>
      </c>
      <c r="S414" t="n">
        <v>2</v>
      </c>
    </row>
    <row r="415">
      <c r="A415" t="inlineStr">
        <is>
          <t>108.2</t>
        </is>
      </c>
      <c r="B415" t="inlineStr">
        <is>
          <t>Nivel de Satisfacción Servicios Prestados</t>
        </is>
      </c>
      <c r="D415" t="inlineStr">
        <is>
          <t>Gestión Seguridad y Salud en el Trabajo</t>
        </is>
      </c>
      <c r="E415" t="inlineStr">
        <is>
          <t>Anual</t>
        </is>
      </c>
      <c r="F415" t="inlineStr">
        <is>
          <t>Positivo</t>
        </is>
      </c>
      <c r="G415" s="137" t="n">
        <v>45291</v>
      </c>
      <c r="H415" t="inlineStr">
        <is>
          <t>2023</t>
        </is>
      </c>
      <c r="I415" t="inlineStr">
        <is>
          <t>Diciembre</t>
        </is>
      </c>
      <c r="J415" t="inlineStr">
        <is>
          <t>2023-2</t>
        </is>
      </c>
      <c r="K415" t="n">
        <v>80</v>
      </c>
      <c r="L415" t="n">
        <v>88.5084732495793</v>
      </c>
      <c r="M415" t="n">
        <v>1.106355915619741</v>
      </c>
      <c r="N415" t="n">
        <v>1.106355915619741</v>
      </c>
      <c r="O415" t="inlineStr">
        <is>
          <t>80.0%</t>
        </is>
      </c>
      <c r="P415" t="inlineStr">
        <is>
          <t>88.51%</t>
        </is>
      </c>
      <c r="Q415" t="inlineStr">
        <is>
          <t>108.2-2023-12-31</t>
        </is>
      </c>
      <c r="R415" t="n">
        <v>2</v>
      </c>
      <c r="S415" t="n">
        <v>2</v>
      </c>
    </row>
    <row r="416">
      <c r="A416" t="inlineStr">
        <is>
          <t>108.2</t>
        </is>
      </c>
      <c r="B416" t="inlineStr">
        <is>
          <t>Nivel de Satisfacción Servicios Prestados</t>
        </is>
      </c>
      <c r="C416" t="inlineStr">
        <is>
          <t>Operativo</t>
        </is>
      </c>
      <c r="D416" t="inlineStr">
        <is>
          <t>GESTIÓN DE SEGURIDAD Y SALUD EN EL TRABAJO</t>
        </is>
      </c>
      <c r="E416" t="inlineStr">
        <is>
          <t>Anual</t>
        </is>
      </c>
      <c r="F416" t="inlineStr">
        <is>
          <t>Positivo</t>
        </is>
      </c>
      <c r="G416" s="137" t="n">
        <v>45657</v>
      </c>
      <c r="H416" t="n">
        <v>2023</v>
      </c>
      <c r="I416" t="inlineStr">
        <is>
          <t>Diciembre</t>
        </is>
      </c>
      <c r="J416" t="inlineStr">
        <is>
          <t>2023-2</t>
        </is>
      </c>
      <c r="K416" t="n">
        <v>80</v>
      </c>
      <c r="L416" t="n">
        <v>90.7894054838542</v>
      </c>
      <c r="M416" t="n">
        <v>1.134867568548177</v>
      </c>
      <c r="N416" t="n">
        <v>1.134867568548177</v>
      </c>
      <c r="O416" t="inlineStr">
        <is>
          <t>ENT</t>
        </is>
      </c>
      <c r="P416" t="inlineStr">
        <is>
          <t>DEC</t>
        </is>
      </c>
      <c r="Q416" t="inlineStr">
        <is>
          <t>108.2-2024-12-31</t>
        </is>
      </c>
      <c r="R416" t="n">
        <v>1</v>
      </c>
      <c r="S416" t="n">
        <v>1</v>
      </c>
    </row>
    <row r="417">
      <c r="A417" t="inlineStr">
        <is>
          <t>108.3</t>
        </is>
      </c>
      <c r="B417" t="inlineStr">
        <is>
          <t>Nivel de Satisfacción Servicios Prestados</t>
        </is>
      </c>
      <c r="D417" t="inlineStr">
        <is>
          <t>Servicio de Salud</t>
        </is>
      </c>
      <c r="E417" t="inlineStr">
        <is>
          <t>Anual</t>
        </is>
      </c>
      <c r="F417" t="inlineStr">
        <is>
          <t>Positivo</t>
        </is>
      </c>
      <c r="G417" s="137" t="n">
        <v>45291</v>
      </c>
      <c r="H417" t="inlineStr">
        <is>
          <t>2023</t>
        </is>
      </c>
      <c r="I417" t="inlineStr">
        <is>
          <t>Diciembre</t>
        </is>
      </c>
      <c r="J417" t="inlineStr">
        <is>
          <t>2023-2</t>
        </is>
      </c>
      <c r="K417" t="n">
        <v>80</v>
      </c>
      <c r="L417" t="n">
        <v>94.8110733365711</v>
      </c>
      <c r="M417" t="n">
        <v>1.185138416707139</v>
      </c>
      <c r="N417" t="n">
        <v>1.185138416707139</v>
      </c>
      <c r="O417" t="inlineStr">
        <is>
          <t>80.0%</t>
        </is>
      </c>
      <c r="P417" t="inlineStr">
        <is>
          <t>94.81%</t>
        </is>
      </c>
      <c r="Q417" t="inlineStr">
        <is>
          <t>108.3-2023-12-31</t>
        </is>
      </c>
      <c r="R417" t="n">
        <v>2</v>
      </c>
      <c r="S417" t="n">
        <v>2</v>
      </c>
    </row>
    <row r="418">
      <c r="A418" t="inlineStr">
        <is>
          <t>108.4</t>
        </is>
      </c>
      <c r="B418" t="inlineStr">
        <is>
          <t>Nivel de Satisfacción Servicios Prestados</t>
        </is>
      </c>
      <c r="D418" t="inlineStr">
        <is>
          <t>Comunicaciones Internas</t>
        </is>
      </c>
      <c r="E418" t="inlineStr">
        <is>
          <t>Anual</t>
        </is>
      </c>
      <c r="F418" t="inlineStr">
        <is>
          <t>Positivo</t>
        </is>
      </c>
      <c r="G418" s="137" t="n">
        <v>45291</v>
      </c>
      <c r="H418" t="inlineStr">
        <is>
          <t>2023</t>
        </is>
      </c>
      <c r="I418" t="inlineStr">
        <is>
          <t>Diciembre</t>
        </is>
      </c>
      <c r="J418" t="inlineStr">
        <is>
          <t>2023-2</t>
        </is>
      </c>
      <c r="K418" t="n">
        <v>80</v>
      </c>
      <c r="L418" t="n">
        <v>87.3927677036683</v>
      </c>
      <c r="M418" t="n">
        <v>1.092409596295854</v>
      </c>
      <c r="N418" t="n">
        <v>1.092409596295854</v>
      </c>
      <c r="O418" t="inlineStr">
        <is>
          <t>80.0%</t>
        </is>
      </c>
      <c r="P418" t="inlineStr">
        <is>
          <t>87.39%</t>
        </is>
      </c>
      <c r="Q418" t="inlineStr">
        <is>
          <t>108.4-2023-12-31</t>
        </is>
      </c>
      <c r="R418" t="n">
        <v>2</v>
      </c>
      <c r="S418" t="n">
        <v>2</v>
      </c>
    </row>
    <row r="419">
      <c r="A419" t="inlineStr">
        <is>
          <t>108.5</t>
        </is>
      </c>
      <c r="B419" t="inlineStr">
        <is>
          <t>Nivel de Satisfacción Servicios Prestados</t>
        </is>
      </c>
      <c r="D419" t="inlineStr">
        <is>
          <t>Administración de Servicios Generales</t>
        </is>
      </c>
      <c r="E419" t="inlineStr">
        <is>
          <t>Anual</t>
        </is>
      </c>
      <c r="F419" t="inlineStr">
        <is>
          <t>Positivo</t>
        </is>
      </c>
      <c r="G419" s="137" t="n">
        <v>44926</v>
      </c>
      <c r="H419" t="inlineStr">
        <is>
          <t>2022</t>
        </is>
      </c>
      <c r="I419" t="inlineStr">
        <is>
          <t>Diciembre</t>
        </is>
      </c>
      <c r="J419" t="inlineStr">
        <is>
          <t>2022-2</t>
        </is>
      </c>
      <c r="K419" t="n">
        <v>80</v>
      </c>
      <c r="L419" t="n">
        <v>68</v>
      </c>
      <c r="M419" t="n">
        <v>0.85</v>
      </c>
      <c r="N419" t="n">
        <v>0.85</v>
      </c>
      <c r="O419" t="inlineStr">
        <is>
          <t>80.0%</t>
        </is>
      </c>
      <c r="P419" t="inlineStr">
        <is>
          <t>68.0%</t>
        </is>
      </c>
      <c r="Q419" t="inlineStr">
        <is>
          <t>108.5-2022-12-31</t>
        </is>
      </c>
      <c r="R419" t="n">
        <v>2</v>
      </c>
      <c r="S419" t="n">
        <v>2</v>
      </c>
    </row>
    <row r="420">
      <c r="A420" t="inlineStr">
        <is>
          <t>108.5</t>
        </is>
      </c>
      <c r="B420" t="inlineStr">
        <is>
          <t>Nivel de Satisfacción Servicios Prestados</t>
        </is>
      </c>
      <c r="D420" t="inlineStr">
        <is>
          <t>Administración de Servicios Generales</t>
        </is>
      </c>
      <c r="E420" t="inlineStr">
        <is>
          <t>Anual</t>
        </is>
      </c>
      <c r="F420" t="inlineStr">
        <is>
          <t>Positivo</t>
        </is>
      </c>
      <c r="G420" s="137" t="n">
        <v>45291</v>
      </c>
      <c r="H420" t="inlineStr">
        <is>
          <t>2023</t>
        </is>
      </c>
      <c r="I420" t="inlineStr">
        <is>
          <t>Diciembre</t>
        </is>
      </c>
      <c r="J420" t="inlineStr">
        <is>
          <t>2023-2</t>
        </is>
      </c>
      <c r="K420" t="n">
        <v>80</v>
      </c>
      <c r="L420" t="n">
        <v>90.9777027715587</v>
      </c>
      <c r="M420" t="n">
        <v>1.137221284644484</v>
      </c>
      <c r="N420" t="n">
        <v>1.137221284644484</v>
      </c>
      <c r="O420" t="inlineStr">
        <is>
          <t>80.0%</t>
        </is>
      </c>
      <c r="P420" t="inlineStr">
        <is>
          <t>90.98%</t>
        </is>
      </c>
      <c r="Q420" t="inlineStr">
        <is>
          <t>108.5-2023-12-31</t>
        </is>
      </c>
      <c r="R420" t="n">
        <v>2</v>
      </c>
      <c r="S420" t="n">
        <v>2</v>
      </c>
    </row>
    <row r="421">
      <c r="A421" t="inlineStr">
        <is>
          <t>108.6</t>
        </is>
      </c>
      <c r="B421" t="inlineStr">
        <is>
          <t>Nivel de Satisfacción Servicios Prestados</t>
        </is>
      </c>
      <c r="D421" t="inlineStr">
        <is>
          <t>Contabilidad</t>
        </is>
      </c>
      <c r="E421" t="inlineStr">
        <is>
          <t>Anual</t>
        </is>
      </c>
      <c r="F421" t="inlineStr">
        <is>
          <t>Positivo</t>
        </is>
      </c>
      <c r="G421" s="137" t="n">
        <v>45291</v>
      </c>
      <c r="H421" t="inlineStr">
        <is>
          <t>2023</t>
        </is>
      </c>
      <c r="I421" t="inlineStr">
        <is>
          <t>Diciembre</t>
        </is>
      </c>
      <c r="J421" t="inlineStr">
        <is>
          <t>2023-2</t>
        </is>
      </c>
      <c r="K421" t="n">
        <v>80</v>
      </c>
      <c r="L421" t="n">
        <v>81.9914068128023</v>
      </c>
      <c r="M421" t="n">
        <v>1.024892585160029</v>
      </c>
      <c r="N421" t="n">
        <v>1.024892585160029</v>
      </c>
      <c r="O421" t="inlineStr">
        <is>
          <t>80.0%</t>
        </is>
      </c>
      <c r="P421" t="inlineStr">
        <is>
          <t>81.99%</t>
        </is>
      </c>
      <c r="Q421" t="inlineStr">
        <is>
          <t>108.6-2023-12-31</t>
        </is>
      </c>
      <c r="R421" t="n">
        <v>2</v>
      </c>
      <c r="S421" t="n">
        <v>2</v>
      </c>
    </row>
    <row r="422">
      <c r="A422" t="inlineStr">
        <is>
          <t>108.7</t>
        </is>
      </c>
      <c r="B422" t="inlineStr">
        <is>
          <t>Nivel de Satisfacción Servicios Prestados</t>
        </is>
      </c>
      <c r="D422" t="inlineStr">
        <is>
          <t>Tesorería</t>
        </is>
      </c>
      <c r="E422" t="inlineStr">
        <is>
          <t>Anual</t>
        </is>
      </c>
      <c r="F422" t="inlineStr">
        <is>
          <t>Positivo</t>
        </is>
      </c>
      <c r="G422" s="137" t="n">
        <v>45291</v>
      </c>
      <c r="H422" t="inlineStr">
        <is>
          <t>2023</t>
        </is>
      </c>
      <c r="I422" t="inlineStr">
        <is>
          <t>Diciembre</t>
        </is>
      </c>
      <c r="J422" t="inlineStr">
        <is>
          <t>2023-2</t>
        </is>
      </c>
      <c r="K422" t="n">
        <v>80</v>
      </c>
      <c r="L422" t="n">
        <v>81.3220575042423</v>
      </c>
      <c r="M422" t="n">
        <v>1.016525718803029</v>
      </c>
      <c r="N422" t="n">
        <v>1.016525718803029</v>
      </c>
      <c r="O422" t="inlineStr">
        <is>
          <t>80.0%</t>
        </is>
      </c>
      <c r="P422" t="inlineStr">
        <is>
          <t>81.32%</t>
        </is>
      </c>
      <c r="Q422" t="inlineStr">
        <is>
          <t>108.7-2023-12-31</t>
        </is>
      </c>
      <c r="R422" t="n">
        <v>2</v>
      </c>
      <c r="S422" t="n">
        <v>2</v>
      </c>
    </row>
    <row r="423">
      <c r="A423" t="inlineStr">
        <is>
          <t>108.8</t>
        </is>
      </c>
      <c r="B423" t="inlineStr">
        <is>
          <t>Nivel de Satisfacción Servicios Prestados</t>
        </is>
      </c>
      <c r="D423" t="inlineStr">
        <is>
          <t>GESTIÓN JURÍDICA Y NORMATIVA</t>
        </is>
      </c>
      <c r="E423" t="inlineStr">
        <is>
          <t>Anual</t>
        </is>
      </c>
      <c r="F423" t="inlineStr">
        <is>
          <t>Positivo</t>
        </is>
      </c>
      <c r="G423" s="137" t="n">
        <v>45291</v>
      </c>
      <c r="H423" t="inlineStr">
        <is>
          <t>2023</t>
        </is>
      </c>
      <c r="I423" t="inlineStr">
        <is>
          <t>Diciembre</t>
        </is>
      </c>
      <c r="J423" t="inlineStr">
        <is>
          <t>2023-2</t>
        </is>
      </c>
      <c r="K423" t="n">
        <v>80</v>
      </c>
      <c r="L423" t="n">
        <v>77.7567567567568</v>
      </c>
      <c r="M423" t="n">
        <v>0.9719594594594601</v>
      </c>
      <c r="N423" t="n">
        <v>0.9719594594594601</v>
      </c>
      <c r="O423" t="inlineStr">
        <is>
          <t>80.0%</t>
        </is>
      </c>
      <c r="P423" t="inlineStr">
        <is>
          <t>77.76%</t>
        </is>
      </c>
      <c r="Q423" t="inlineStr">
        <is>
          <t>108.8-2023-12-31</t>
        </is>
      </c>
      <c r="R423" t="n">
        <v>2</v>
      </c>
      <c r="S423" t="n">
        <v>2</v>
      </c>
    </row>
    <row r="424">
      <c r="A424" t="inlineStr">
        <is>
          <t>108.9</t>
        </is>
      </c>
      <c r="B424" t="inlineStr">
        <is>
          <t>Nivel de Satisfacción Servicios Prestados</t>
        </is>
      </c>
      <c r="D424" t="inlineStr">
        <is>
          <t>Gestión de Proyectos</t>
        </is>
      </c>
      <c r="E424" t="inlineStr">
        <is>
          <t>Anual</t>
        </is>
      </c>
      <c r="F424" t="inlineStr">
        <is>
          <t>Positivo</t>
        </is>
      </c>
      <c r="G424" s="137" t="n">
        <v>45291</v>
      </c>
      <c r="H424" t="inlineStr">
        <is>
          <t>2023</t>
        </is>
      </c>
      <c r="I424" t="inlineStr">
        <is>
          <t>Diciembre</t>
        </is>
      </c>
      <c r="J424" t="inlineStr">
        <is>
          <t>2023-2</t>
        </is>
      </c>
      <c r="K424" t="n">
        <v>80</v>
      </c>
      <c r="L424" t="n">
        <v>94.9579831932773</v>
      </c>
      <c r="M424" t="n">
        <v>1.186974789915966</v>
      </c>
      <c r="N424" t="n">
        <v>1.186974789915966</v>
      </c>
      <c r="O424" t="inlineStr">
        <is>
          <t>80.0%</t>
        </is>
      </c>
      <c r="P424" t="inlineStr">
        <is>
          <t>94.96%</t>
        </is>
      </c>
      <c r="Q424" t="inlineStr">
        <is>
          <t>108.9-2023-12-31</t>
        </is>
      </c>
      <c r="R424" t="n">
        <v>2</v>
      </c>
      <c r="S424" t="n">
        <v>2</v>
      </c>
    </row>
    <row r="425">
      <c r="A425" t="inlineStr">
        <is>
          <t>109</t>
        </is>
      </c>
      <c r="B425" t="inlineStr">
        <is>
          <t>Nivel de Satisfacción Servicios Prestados</t>
        </is>
      </c>
      <c r="C425" t="inlineStr">
        <is>
          <t>Estratégico</t>
        </is>
      </c>
      <c r="D425" t="inlineStr">
        <is>
          <t>Comunicaciones Internas</t>
        </is>
      </c>
      <c r="E425" t="inlineStr">
        <is>
          <t>Anual</t>
        </is>
      </c>
      <c r="F425" t="inlineStr">
        <is>
          <t>Positivo</t>
        </is>
      </c>
      <c r="G425" s="137" t="n">
        <v>45657</v>
      </c>
      <c r="H425" t="inlineStr">
        <is>
          <t>2024</t>
        </is>
      </c>
      <c r="I425" t="inlineStr">
        <is>
          <t>Diciembre</t>
        </is>
      </c>
      <c r="J425" t="inlineStr">
        <is>
          <t>2024-2</t>
        </is>
      </c>
      <c r="M425" t="n">
        <v>0</v>
      </c>
      <c r="N425" t="n">
        <v>0</v>
      </c>
      <c r="Q425" t="inlineStr">
        <is>
          <t>109-2024-12-31</t>
        </is>
      </c>
      <c r="R425" t="n">
        <v>2</v>
      </c>
      <c r="S425" t="n">
        <v>2</v>
      </c>
    </row>
    <row r="426">
      <c r="A426" t="inlineStr">
        <is>
          <t>109</t>
        </is>
      </c>
      <c r="B426" t="inlineStr">
        <is>
          <t>Nivel de Satisfacción Servicios Prestados</t>
        </is>
      </c>
      <c r="C426" t="inlineStr">
        <is>
          <t>Estratégico</t>
        </is>
      </c>
      <c r="D426" t="inlineStr">
        <is>
          <t>Comunicaciones Internas</t>
        </is>
      </c>
      <c r="E426" t="inlineStr">
        <is>
          <t>Anual</t>
        </is>
      </c>
      <c r="F426" t="inlineStr">
        <is>
          <t>Positivo</t>
        </is>
      </c>
      <c r="G426" s="137" t="n">
        <v>46022</v>
      </c>
      <c r="H426" t="inlineStr">
        <is>
          <t>2025</t>
        </is>
      </c>
      <c r="I426" t="inlineStr">
        <is>
          <t>Diciembre</t>
        </is>
      </c>
      <c r="J426" t="inlineStr">
        <is>
          <t>2025-2</t>
        </is>
      </c>
      <c r="K426" t="n">
        <v>80</v>
      </c>
      <c r="L426" t="n">
        <v>94</v>
      </c>
      <c r="M426" t="n">
        <v>1.175</v>
      </c>
      <c r="N426" t="n">
        <v>1.175</v>
      </c>
      <c r="O426" t="inlineStr">
        <is>
          <t>80.0%</t>
        </is>
      </c>
      <c r="P426" t="inlineStr">
        <is>
          <t>94.0%</t>
        </is>
      </c>
      <c r="Q426" t="inlineStr">
        <is>
          <t>109-2025-12-31</t>
        </is>
      </c>
      <c r="R426" t="n">
        <v>2</v>
      </c>
      <c r="S426" t="n">
        <v>2</v>
      </c>
    </row>
    <row r="427">
      <c r="A427" t="inlineStr">
        <is>
          <t>11</t>
        </is>
      </c>
      <c r="B427" t="inlineStr">
        <is>
          <t>Creación del Instituto de Educación para el trabajo y el desarrollo humano - Fase I - Aprobaciones legales</t>
        </is>
      </c>
      <c r="D427" t="inlineStr">
        <is>
          <t>GESTIÓN JURÍDICA Y NORMATIVA</t>
        </is>
      </c>
      <c r="E427" t="inlineStr">
        <is>
          <t>Mensual</t>
        </is>
      </c>
      <c r="F427" t="inlineStr">
        <is>
          <t>Positivo</t>
        </is>
      </c>
      <c r="G427" s="137" t="n">
        <v>45291</v>
      </c>
      <c r="H427" t="inlineStr">
        <is>
          <t>2023</t>
        </is>
      </c>
      <c r="I427" t="inlineStr">
        <is>
          <t>Diciembre</t>
        </is>
      </c>
      <c r="J427" t="inlineStr">
        <is>
          <t>2023-2</t>
        </is>
      </c>
      <c r="K427" t="n">
        <v>73.5</v>
      </c>
      <c r="L427" t="n">
        <v>61.75</v>
      </c>
      <c r="M427" t="n">
        <v>0.8401360544217688</v>
      </c>
      <c r="N427" t="n">
        <v>0.8401360544217688</v>
      </c>
      <c r="O427" t="inlineStr">
        <is>
          <t>73.5%</t>
        </is>
      </c>
      <c r="P427" t="inlineStr">
        <is>
          <t>61.75%</t>
        </is>
      </c>
      <c r="Q427" t="inlineStr">
        <is>
          <t>11-2023-12-31</t>
        </is>
      </c>
      <c r="R427" t="n">
        <v>2</v>
      </c>
      <c r="S427" t="n">
        <v>2</v>
      </c>
    </row>
    <row r="428">
      <c r="A428" t="inlineStr">
        <is>
          <t>11</t>
        </is>
      </c>
      <c r="B428" t="inlineStr">
        <is>
          <t>Creación del Instituto de Educación para el trabajo y el desarrollo humano - Fase I - Aprobaciones legales</t>
        </is>
      </c>
      <c r="D428" t="inlineStr">
        <is>
          <t>GESTIÓN JURÍDICA Y NORMATIVA</t>
        </is>
      </c>
      <c r="E428" t="inlineStr">
        <is>
          <t>Mensual</t>
        </is>
      </c>
      <c r="F428" t="inlineStr">
        <is>
          <t>Positivo</t>
        </is>
      </c>
      <c r="G428" s="137" t="n">
        <v>45657</v>
      </c>
      <c r="H428" t="inlineStr">
        <is>
          <t>2024</t>
        </is>
      </c>
      <c r="I428" t="inlineStr">
        <is>
          <t>Diciembre</t>
        </is>
      </c>
      <c r="J428" t="inlineStr">
        <is>
          <t>2024-2</t>
        </is>
      </c>
      <c r="K428" t="n">
        <v>72.5</v>
      </c>
      <c r="L428" t="n">
        <v>64.5</v>
      </c>
      <c r="M428" t="n">
        <v>0.8896551724137931</v>
      </c>
      <c r="N428" t="n">
        <v>0.8896551724137931</v>
      </c>
      <c r="O428" t="inlineStr">
        <is>
          <t>72.5%</t>
        </is>
      </c>
      <c r="P428" t="inlineStr">
        <is>
          <t>64.5%</t>
        </is>
      </c>
      <c r="Q428" t="inlineStr">
        <is>
          <t>11-2024-12-31</t>
        </is>
      </c>
      <c r="R428" t="n">
        <v>2</v>
      </c>
      <c r="S428" t="n">
        <v>2</v>
      </c>
    </row>
    <row r="429">
      <c r="A429" t="inlineStr">
        <is>
          <t>11.1</t>
        </is>
      </c>
      <c r="B429" t="inlineStr">
        <is>
          <t xml:space="preserve"> Número de programas registrados en la SED</t>
        </is>
      </c>
      <c r="D429" t="inlineStr">
        <is>
          <t>GESTIÓN JURÍDICA Y NORMATIVA</t>
        </is>
      </c>
      <c r="E429" t="inlineStr">
        <is>
          <t>Semestral</t>
        </is>
      </c>
      <c r="F429" t="inlineStr">
        <is>
          <t>Positivo</t>
        </is>
      </c>
      <c r="G429" s="137" t="n">
        <v>45657</v>
      </c>
      <c r="H429" t="inlineStr">
        <is>
          <t>2024</t>
        </is>
      </c>
      <c r="I429" t="inlineStr">
        <is>
          <t>Diciembre</t>
        </is>
      </c>
      <c r="J429" t="inlineStr">
        <is>
          <t>2024-2</t>
        </is>
      </c>
      <c r="K429" t="n">
        <v>5</v>
      </c>
      <c r="L429" t="n">
        <v>3</v>
      </c>
      <c r="M429" t="n">
        <v>0.6</v>
      </c>
      <c r="N429" t="n">
        <v>0.6</v>
      </c>
      <c r="O429" t="inlineStr">
        <is>
          <t>5.0%</t>
        </is>
      </c>
      <c r="P429" t="inlineStr">
        <is>
          <t>3.0%</t>
        </is>
      </c>
      <c r="Q429" t="inlineStr">
        <is>
          <t>11.1-2024-12-31</t>
        </is>
      </c>
      <c r="R429" t="n">
        <v>2</v>
      </c>
      <c r="S429" t="n">
        <v>2</v>
      </c>
    </row>
    <row r="430">
      <c r="A430" t="inlineStr">
        <is>
          <t>11.1</t>
        </is>
      </c>
      <c r="B430" t="inlineStr">
        <is>
          <t xml:space="preserve"> Número de programas registrados en la SED</t>
        </is>
      </c>
      <c r="C430" t="inlineStr">
        <is>
          <t>Estratégico</t>
        </is>
      </c>
      <c r="D430" t="inlineStr">
        <is>
          <t>GESTIÓN JURÍDICA Y NORMATIVA</t>
        </is>
      </c>
      <c r="E430" t="inlineStr">
        <is>
          <t>Semestral</t>
        </is>
      </c>
      <c r="F430" t="inlineStr">
        <is>
          <t>Positivo</t>
        </is>
      </c>
      <c r="G430" s="137" t="n">
        <v>46023</v>
      </c>
      <c r="H430" t="inlineStr">
        <is>
          <t>Avance</t>
        </is>
      </c>
      <c r="I430" t="inlineStr">
        <is>
          <t>Avance</t>
        </is>
      </c>
      <c r="J430" t="inlineStr">
        <is>
          <t>Avance</t>
        </is>
      </c>
      <c r="K430" t="n">
        <v>5</v>
      </c>
      <c r="L430" t="n">
        <v>3</v>
      </c>
      <c r="M430" t="n">
        <v>0.6</v>
      </c>
      <c r="N430" t="n">
        <v>0.6</v>
      </c>
      <c r="O430" t="inlineStr">
        <is>
          <t>ENT</t>
        </is>
      </c>
      <c r="P430" t="inlineStr">
        <is>
          <t>ENT</t>
        </is>
      </c>
      <c r="Q430" t="inlineStr">
        <is>
          <t>11.1-2026-01-01</t>
        </is>
      </c>
      <c r="R430" t="n">
        <v>0</v>
      </c>
      <c r="S430" t="n">
        <v>0</v>
      </c>
    </row>
    <row r="431">
      <c r="A431" t="inlineStr">
        <is>
          <t>110</t>
        </is>
      </c>
      <c r="B431" t="inlineStr">
        <is>
          <t>Nivel de Satisfacción Servicios Prestados</t>
        </is>
      </c>
      <c r="D431" t="inlineStr">
        <is>
          <t>Planeación Financiera</t>
        </is>
      </c>
      <c r="E431" t="inlineStr">
        <is>
          <t>Anual</t>
        </is>
      </c>
      <c r="F431" t="inlineStr">
        <is>
          <t>Positivo</t>
        </is>
      </c>
      <c r="G431" s="137" t="n">
        <v>44926</v>
      </c>
      <c r="H431" t="inlineStr">
        <is>
          <t>2022</t>
        </is>
      </c>
      <c r="I431" t="inlineStr">
        <is>
          <t>Diciembre</t>
        </is>
      </c>
      <c r="J431" t="inlineStr">
        <is>
          <t>2022-2</t>
        </is>
      </c>
      <c r="K431" t="n">
        <v>80</v>
      </c>
      <c r="L431" t="n">
        <v>73.4019151138716</v>
      </c>
      <c r="M431" t="n">
        <v>0.9175239389233949</v>
      </c>
      <c r="N431" t="n">
        <v>0.9175239389233949</v>
      </c>
      <c r="O431" t="inlineStr">
        <is>
          <t>80.0%</t>
        </is>
      </c>
      <c r="P431" t="inlineStr">
        <is>
          <t>73.4%</t>
        </is>
      </c>
      <c r="Q431" t="inlineStr">
        <is>
          <t>110-2022-12-31</t>
        </is>
      </c>
      <c r="R431" t="n">
        <v>2</v>
      </c>
      <c r="S431" t="n">
        <v>2</v>
      </c>
    </row>
    <row r="432">
      <c r="A432" t="inlineStr">
        <is>
          <t>110</t>
        </is>
      </c>
      <c r="B432" t="inlineStr">
        <is>
          <t>Nivel de Satisfacción Servicios Prestados</t>
        </is>
      </c>
      <c r="D432" t="inlineStr">
        <is>
          <t>Planeación Financiera</t>
        </is>
      </c>
      <c r="E432" t="inlineStr">
        <is>
          <t>Anual</t>
        </is>
      </c>
      <c r="F432" t="inlineStr">
        <is>
          <t>Positivo</t>
        </is>
      </c>
      <c r="G432" s="137" t="n">
        <v>45291</v>
      </c>
      <c r="H432" t="inlineStr">
        <is>
          <t>2023</t>
        </is>
      </c>
      <c r="I432" t="inlineStr">
        <is>
          <t>Diciembre</t>
        </is>
      </c>
      <c r="J432" t="inlineStr">
        <is>
          <t>2023-2</t>
        </is>
      </c>
      <c r="K432" t="n">
        <v>80</v>
      </c>
      <c r="L432" t="n">
        <v>78</v>
      </c>
      <c r="M432" t="n">
        <v>0.975</v>
      </c>
      <c r="N432" t="n">
        <v>0.975</v>
      </c>
      <c r="O432" t="inlineStr">
        <is>
          <t>80.0%</t>
        </is>
      </c>
      <c r="P432" t="inlineStr">
        <is>
          <t>78.0%</t>
        </is>
      </c>
      <c r="Q432" t="inlineStr">
        <is>
          <t>110-2023-12-31</t>
        </is>
      </c>
      <c r="R432" t="n">
        <v>2</v>
      </c>
      <c r="S432" t="n">
        <v>2</v>
      </c>
    </row>
    <row r="433">
      <c r="A433" t="inlineStr">
        <is>
          <t>110</t>
        </is>
      </c>
      <c r="B433" t="inlineStr">
        <is>
          <t>Nivel de Satisfacción Servicios Prestados</t>
        </is>
      </c>
      <c r="D433" t="inlineStr">
        <is>
          <t>GESTIÓN FINANCIERA</t>
        </is>
      </c>
      <c r="E433" t="inlineStr">
        <is>
          <t>Anual</t>
        </is>
      </c>
      <c r="F433" t="inlineStr">
        <is>
          <t>Positivo</t>
        </is>
      </c>
      <c r="G433" s="137" t="n">
        <v>45657</v>
      </c>
      <c r="H433" t="inlineStr">
        <is>
          <t>2024</t>
        </is>
      </c>
      <c r="I433" t="inlineStr">
        <is>
          <t>Diciembre</t>
        </is>
      </c>
      <c r="J433" t="inlineStr">
        <is>
          <t>2024-2</t>
        </is>
      </c>
      <c r="M433" t="n">
        <v>0</v>
      </c>
      <c r="N433" t="n">
        <v>0</v>
      </c>
      <c r="Q433" t="inlineStr">
        <is>
          <t>110-2024-12-31</t>
        </is>
      </c>
      <c r="R433" t="n">
        <v>2</v>
      </c>
      <c r="S433" t="n">
        <v>2</v>
      </c>
    </row>
    <row r="434">
      <c r="A434" t="inlineStr">
        <is>
          <t>111</t>
        </is>
      </c>
      <c r="B434" t="inlineStr">
        <is>
          <t>Nivel de Satisfacción Servicios Prestados</t>
        </is>
      </c>
      <c r="C434" t="inlineStr">
        <is>
          <t>Operativo</t>
        </is>
      </c>
      <c r="D434" t="inlineStr">
        <is>
          <t>GESTIÓN DE ABASTECIMIENTO</t>
        </is>
      </c>
      <c r="E434" t="inlineStr">
        <is>
          <t>Trimestral</t>
        </is>
      </c>
      <c r="F434" t="inlineStr">
        <is>
          <t>Positivo</t>
        </is>
      </c>
      <c r="G434" s="137" t="n">
        <v>45291</v>
      </c>
      <c r="H434" t="inlineStr">
        <is>
          <t>2023</t>
        </is>
      </c>
      <c r="I434" t="inlineStr">
        <is>
          <t>Diciembre</t>
        </is>
      </c>
      <c r="J434" t="inlineStr">
        <is>
          <t>2023-2</t>
        </is>
      </c>
      <c r="K434" t="n">
        <v>80</v>
      </c>
      <c r="L434" t="n">
        <v>91.5</v>
      </c>
      <c r="M434" t="n">
        <v>1.14375</v>
      </c>
      <c r="N434" t="n">
        <v>1.14375</v>
      </c>
      <c r="O434" t="inlineStr">
        <is>
          <t>80.0%</t>
        </is>
      </c>
      <c r="P434" t="inlineStr">
        <is>
          <t>91.5%</t>
        </is>
      </c>
      <c r="Q434" t="inlineStr">
        <is>
          <t>111-2023-12-31</t>
        </is>
      </c>
      <c r="R434" t="n">
        <v>2</v>
      </c>
      <c r="S434" t="n">
        <v>2</v>
      </c>
    </row>
    <row r="435">
      <c r="A435" t="inlineStr">
        <is>
          <t>111</t>
        </is>
      </c>
      <c r="B435" t="inlineStr">
        <is>
          <t>Nivel de Satisfacción Servicios Prestados</t>
        </is>
      </c>
      <c r="C435" t="inlineStr">
        <is>
          <t>Operativo</t>
        </is>
      </c>
      <c r="D435" t="inlineStr">
        <is>
          <t>GESTIÓN DE ABASTECIMIENTO</t>
        </is>
      </c>
      <c r="E435" t="inlineStr">
        <is>
          <t>Trimestral</t>
        </is>
      </c>
      <c r="F435" t="inlineStr">
        <is>
          <t>Positivo</t>
        </is>
      </c>
      <c r="G435" s="137" t="n">
        <v>45657</v>
      </c>
      <c r="H435" t="inlineStr">
        <is>
          <t>2024</t>
        </is>
      </c>
      <c r="I435" t="inlineStr">
        <is>
          <t>Diciembre</t>
        </is>
      </c>
      <c r="J435" t="inlineStr">
        <is>
          <t>2024-2</t>
        </is>
      </c>
      <c r="K435" t="n">
        <v>80</v>
      </c>
      <c r="L435" t="n">
        <v>92.675</v>
      </c>
      <c r="M435" t="n">
        <v>1.1584375</v>
      </c>
      <c r="N435" t="n">
        <v>1.1584375</v>
      </c>
      <c r="O435" t="inlineStr">
        <is>
          <t>80.0%</t>
        </is>
      </c>
      <c r="P435" t="inlineStr">
        <is>
          <t>92.67%</t>
        </is>
      </c>
      <c r="Q435" t="inlineStr">
        <is>
          <t>111-2024-12-31</t>
        </is>
      </c>
      <c r="R435" t="n">
        <v>2</v>
      </c>
      <c r="S435" t="n">
        <v>2</v>
      </c>
    </row>
    <row r="436">
      <c r="A436" t="inlineStr">
        <is>
          <t>111</t>
        </is>
      </c>
      <c r="B436" t="inlineStr">
        <is>
          <t>Nivel de Satisfacción Servicios Prestados</t>
        </is>
      </c>
      <c r="C436" t="inlineStr">
        <is>
          <t>Operativo</t>
        </is>
      </c>
      <c r="D436" t="inlineStr">
        <is>
          <t>GESTIÓN DE ABASTECIMIENTO</t>
        </is>
      </c>
      <c r="E436" t="inlineStr">
        <is>
          <t>Trimestral</t>
        </is>
      </c>
      <c r="F436" t="inlineStr">
        <is>
          <t>Positivo</t>
        </is>
      </c>
      <c r="G436" s="137" t="n">
        <v>46022</v>
      </c>
      <c r="H436" t="inlineStr">
        <is>
          <t>2025</t>
        </is>
      </c>
      <c r="I436" t="inlineStr">
        <is>
          <t>Diciembre</t>
        </is>
      </c>
      <c r="J436" t="inlineStr">
        <is>
          <t>2025-2</t>
        </is>
      </c>
      <c r="K436" t="n">
        <v>80</v>
      </c>
      <c r="L436" t="n">
        <v>96.43333333333332</v>
      </c>
      <c r="M436" t="n">
        <v>1.205416666666667</v>
      </c>
      <c r="N436" t="n">
        <v>1.205416666666667</v>
      </c>
      <c r="O436" t="inlineStr">
        <is>
          <t>80.0%</t>
        </is>
      </c>
      <c r="P436" t="inlineStr">
        <is>
          <t>96.43%</t>
        </is>
      </c>
      <c r="Q436" t="inlineStr">
        <is>
          <t>111-2025-12-31</t>
        </is>
      </c>
      <c r="R436" t="n">
        <v>2</v>
      </c>
      <c r="S436" t="n">
        <v>2</v>
      </c>
    </row>
    <row r="437">
      <c r="A437" t="inlineStr">
        <is>
          <t>112</t>
        </is>
      </c>
      <c r="B437" t="inlineStr">
        <is>
          <t>Nivel de Satisfacción Servicios Prestados</t>
        </is>
      </c>
      <c r="C437" t="inlineStr">
        <is>
          <t>Estratégico</t>
        </is>
      </c>
      <c r="D437" t="inlineStr">
        <is>
          <t>Gestión Infraestructura Física</t>
        </is>
      </c>
      <c r="E437" t="inlineStr">
        <is>
          <t>Anual</t>
        </is>
      </c>
      <c r="F437" t="inlineStr">
        <is>
          <t>Positivo</t>
        </is>
      </c>
      <c r="G437" s="137" t="n">
        <v>44926</v>
      </c>
      <c r="H437" t="inlineStr">
        <is>
          <t>2022</t>
        </is>
      </c>
      <c r="I437" t="inlineStr">
        <is>
          <t>Diciembre</t>
        </is>
      </c>
      <c r="J437" t="inlineStr">
        <is>
          <t>2022-2</t>
        </is>
      </c>
      <c r="K437" t="n">
        <v>80</v>
      </c>
      <c r="L437" t="n">
        <v>74.16621512519829</v>
      </c>
      <c r="M437" t="n">
        <v>0.9270776890649787</v>
      </c>
      <c r="N437" t="n">
        <v>0.9270776890649787</v>
      </c>
      <c r="O437" t="inlineStr">
        <is>
          <t>80.0%</t>
        </is>
      </c>
      <c r="P437" t="inlineStr">
        <is>
          <t>74.17%</t>
        </is>
      </c>
      <c r="Q437" t="inlineStr">
        <is>
          <t>112-2022-12-31</t>
        </is>
      </c>
      <c r="R437" t="n">
        <v>2</v>
      </c>
      <c r="S437" t="n">
        <v>2</v>
      </c>
    </row>
    <row r="438">
      <c r="A438" t="inlineStr">
        <is>
          <t>112</t>
        </is>
      </c>
      <c r="B438" t="inlineStr">
        <is>
          <t>Nivel de Satisfacción Servicios Prestados</t>
        </is>
      </c>
      <c r="C438" t="inlineStr">
        <is>
          <t>Estratégico</t>
        </is>
      </c>
      <c r="D438" t="inlineStr">
        <is>
          <t>Gestión Infraestructura Física</t>
        </is>
      </c>
      <c r="E438" t="inlineStr">
        <is>
          <t>Anual</t>
        </is>
      </c>
      <c r="F438" t="inlineStr">
        <is>
          <t>Positivo</t>
        </is>
      </c>
      <c r="G438" s="137" t="n">
        <v>45291</v>
      </c>
      <c r="H438" t="inlineStr">
        <is>
          <t>2023</t>
        </is>
      </c>
      <c r="I438" t="inlineStr">
        <is>
          <t>Diciembre</t>
        </is>
      </c>
      <c r="J438" t="inlineStr">
        <is>
          <t>2023-2</t>
        </is>
      </c>
      <c r="K438" t="n">
        <v>80</v>
      </c>
      <c r="L438" t="n">
        <v>89.60384728437799</v>
      </c>
      <c r="M438" t="n">
        <v>1.120048091054725</v>
      </c>
      <c r="N438" t="n">
        <v>1.120048091054725</v>
      </c>
      <c r="O438" t="inlineStr">
        <is>
          <t>80.0%</t>
        </is>
      </c>
      <c r="P438" t="inlineStr">
        <is>
          <t>89.6%</t>
        </is>
      </c>
      <c r="Q438" t="inlineStr">
        <is>
          <t>112-2023-12-31</t>
        </is>
      </c>
      <c r="R438" t="n">
        <v>2</v>
      </c>
      <c r="S438" t="n">
        <v>2</v>
      </c>
    </row>
    <row r="439">
      <c r="A439" t="inlineStr">
        <is>
          <t>112</t>
        </is>
      </c>
      <c r="B439" t="inlineStr">
        <is>
          <t>Nivel de Satisfacción Servicios Prestados</t>
        </is>
      </c>
      <c r="C439" t="inlineStr">
        <is>
          <t>Estratégico</t>
        </is>
      </c>
      <c r="D439" t="inlineStr">
        <is>
          <t>Gestión Infraestructura Física</t>
        </is>
      </c>
      <c r="E439" t="inlineStr">
        <is>
          <t>Anual</t>
        </is>
      </c>
      <c r="F439" t="inlineStr">
        <is>
          <t>Positivo</t>
        </is>
      </c>
      <c r="G439" s="137" t="n">
        <v>45657</v>
      </c>
      <c r="H439" t="inlineStr">
        <is>
          <t>2024</t>
        </is>
      </c>
      <c r="I439" t="inlineStr">
        <is>
          <t>Diciembre</t>
        </is>
      </c>
      <c r="J439" t="inlineStr">
        <is>
          <t>2024-2</t>
        </is>
      </c>
      <c r="K439" t="n">
        <v>80</v>
      </c>
      <c r="L439" t="n">
        <v>90</v>
      </c>
      <c r="M439" t="n">
        <v>1.125</v>
      </c>
      <c r="N439" t="n">
        <v>1.125</v>
      </c>
      <c r="O439" t="inlineStr">
        <is>
          <t>80.0%</t>
        </is>
      </c>
      <c r="P439" t="inlineStr">
        <is>
          <t>90.0%</t>
        </is>
      </c>
      <c r="Q439" t="inlineStr">
        <is>
          <t>112-2024-12-31</t>
        </is>
      </c>
      <c r="R439" t="n">
        <v>2</v>
      </c>
      <c r="S439" t="n">
        <v>2</v>
      </c>
    </row>
    <row r="440">
      <c r="A440" t="inlineStr">
        <is>
          <t>112</t>
        </is>
      </c>
      <c r="B440" t="inlineStr">
        <is>
          <t>Nivel de Satisfacción Servicios Prestados</t>
        </is>
      </c>
      <c r="C440" t="inlineStr">
        <is>
          <t>Estratégico</t>
        </is>
      </c>
      <c r="D440" t="inlineStr">
        <is>
          <t>Gestión Infraestructura Física</t>
        </is>
      </c>
      <c r="E440" t="inlineStr">
        <is>
          <t>Anual</t>
        </is>
      </c>
      <c r="F440" t="inlineStr">
        <is>
          <t>Positivo</t>
        </is>
      </c>
      <c r="G440" s="137" t="n">
        <v>46022</v>
      </c>
      <c r="H440" t="inlineStr">
        <is>
          <t>2025</t>
        </is>
      </c>
      <c r="I440" t="inlineStr">
        <is>
          <t>Diciembre</t>
        </is>
      </c>
      <c r="J440" t="inlineStr">
        <is>
          <t>2025-2</t>
        </is>
      </c>
      <c r="K440" t="n">
        <v>80</v>
      </c>
      <c r="L440" t="n">
        <v>90</v>
      </c>
      <c r="M440" t="n">
        <v>1.125</v>
      </c>
      <c r="N440" t="n">
        <v>1.125</v>
      </c>
      <c r="O440" t="inlineStr">
        <is>
          <t>80.0%</t>
        </is>
      </c>
      <c r="P440" t="inlineStr">
        <is>
          <t>90.0%</t>
        </is>
      </c>
      <c r="Q440" t="inlineStr">
        <is>
          <t>112-2025-12-31</t>
        </is>
      </c>
      <c r="R440" t="n">
        <v>2</v>
      </c>
      <c r="S440" t="n">
        <v>2</v>
      </c>
    </row>
    <row r="441">
      <c r="A441" t="inlineStr">
        <is>
          <t>113</t>
        </is>
      </c>
      <c r="B441" t="inlineStr">
        <is>
          <t>Nivel de Satisfacción Servicios Prestados</t>
        </is>
      </c>
      <c r="C441" t="inlineStr">
        <is>
          <t>Operativo</t>
        </is>
      </c>
      <c r="D441" t="inlineStr">
        <is>
          <t>Gestión y Desarrollo del Talento Humano</t>
        </is>
      </c>
      <c r="E441" t="inlineStr">
        <is>
          <t>Anual</t>
        </is>
      </c>
      <c r="F441" t="inlineStr">
        <is>
          <t>Positivo</t>
        </is>
      </c>
      <c r="G441" s="137" t="n">
        <v>44926</v>
      </c>
      <c r="H441" t="inlineStr">
        <is>
          <t>2022</t>
        </is>
      </c>
      <c r="I441" t="inlineStr">
        <is>
          <t>Diciembre</t>
        </is>
      </c>
      <c r="J441" t="inlineStr">
        <is>
          <t>2022-2</t>
        </is>
      </c>
      <c r="K441" t="n">
        <v>80</v>
      </c>
      <c r="L441" t="n">
        <v>76.61671881305691</v>
      </c>
      <c r="M441" t="n">
        <v>0.9577089851632113</v>
      </c>
      <c r="N441" t="n">
        <v>0.9577089851632113</v>
      </c>
      <c r="O441" t="inlineStr">
        <is>
          <t>80.0%</t>
        </is>
      </c>
      <c r="P441" t="inlineStr">
        <is>
          <t>76.62%</t>
        </is>
      </c>
      <c r="Q441" t="inlineStr">
        <is>
          <t>113-2022-12-31</t>
        </is>
      </c>
      <c r="R441" t="n">
        <v>2</v>
      </c>
      <c r="S441" t="n">
        <v>2</v>
      </c>
    </row>
    <row r="442">
      <c r="A442" t="inlineStr">
        <is>
          <t>113</t>
        </is>
      </c>
      <c r="B442" t="inlineStr">
        <is>
          <t>Nivel de Satisfacción Servicios Prestados</t>
        </is>
      </c>
      <c r="C442" t="inlineStr">
        <is>
          <t>Operativo</t>
        </is>
      </c>
      <c r="D442" t="inlineStr">
        <is>
          <t>Gestión y Desarrollo del Talento Humano</t>
        </is>
      </c>
      <c r="E442" t="inlineStr">
        <is>
          <t>Anual</t>
        </is>
      </c>
      <c r="F442" t="inlineStr">
        <is>
          <t>Positivo</t>
        </is>
      </c>
      <c r="G442" s="137" t="n">
        <v>45291</v>
      </c>
      <c r="H442" t="inlineStr">
        <is>
          <t>2023</t>
        </is>
      </c>
      <c r="I442" t="inlineStr">
        <is>
          <t>Diciembre</t>
        </is>
      </c>
      <c r="J442" t="inlineStr">
        <is>
          <t>2023-2</t>
        </is>
      </c>
      <c r="K442" t="n">
        <v>80</v>
      </c>
      <c r="L442" t="n">
        <v>88.1015135023065</v>
      </c>
      <c r="M442" t="n">
        <v>1.101268918778831</v>
      </c>
      <c r="N442" t="n">
        <v>1.101268918778831</v>
      </c>
      <c r="O442" t="inlineStr">
        <is>
          <t>80.0%</t>
        </is>
      </c>
      <c r="P442" t="inlineStr">
        <is>
          <t>88.1%</t>
        </is>
      </c>
      <c r="Q442" t="inlineStr">
        <is>
          <t>113-2023-12-31</t>
        </is>
      </c>
      <c r="R442" t="n">
        <v>2</v>
      </c>
      <c r="S442" t="n">
        <v>2</v>
      </c>
    </row>
    <row r="443">
      <c r="A443" t="inlineStr">
        <is>
          <t>113</t>
        </is>
      </c>
      <c r="B443" t="inlineStr">
        <is>
          <t>Nivel de Satisfacción Servicios Prestados</t>
        </is>
      </c>
      <c r="C443" t="inlineStr">
        <is>
          <t>Operativo</t>
        </is>
      </c>
      <c r="D443" t="inlineStr">
        <is>
          <t>GESTIÓN Y DESARROLLO DEL TALENTO HUMANO</t>
        </is>
      </c>
      <c r="E443" t="inlineStr">
        <is>
          <t>Anual</t>
        </is>
      </c>
      <c r="F443" t="inlineStr">
        <is>
          <t>Positivo</t>
        </is>
      </c>
      <c r="G443" s="137" t="n">
        <v>45657</v>
      </c>
      <c r="H443" t="inlineStr">
        <is>
          <t>2024</t>
        </is>
      </c>
      <c r="I443" t="inlineStr">
        <is>
          <t>Diciembre</t>
        </is>
      </c>
      <c r="J443" t="inlineStr">
        <is>
          <t>2024-2</t>
        </is>
      </c>
      <c r="K443" t="n">
        <v>80</v>
      </c>
      <c r="L443" t="n">
        <v>88</v>
      </c>
      <c r="M443" t="n">
        <v>1.1</v>
      </c>
      <c r="N443" t="n">
        <v>1.1</v>
      </c>
      <c r="O443" t="inlineStr">
        <is>
          <t>80.0%</t>
        </is>
      </c>
      <c r="P443" t="inlineStr">
        <is>
          <t>88.0%</t>
        </is>
      </c>
      <c r="Q443" t="inlineStr">
        <is>
          <t>113-2024-12-31</t>
        </is>
      </c>
      <c r="R443" t="n">
        <v>2</v>
      </c>
      <c r="S443" t="n">
        <v>2</v>
      </c>
    </row>
    <row r="444">
      <c r="A444" t="inlineStr">
        <is>
          <t>113</t>
        </is>
      </c>
      <c r="B444" t="inlineStr">
        <is>
          <t>Nivel de Satisfacción Servicios Prestados</t>
        </is>
      </c>
      <c r="C444" t="inlineStr">
        <is>
          <t>Operativo</t>
        </is>
      </c>
      <c r="D444" t="inlineStr">
        <is>
          <t>GESTIÓN Y DESARROLLO DEL TALENTO HUMANO</t>
        </is>
      </c>
      <c r="E444" t="inlineStr">
        <is>
          <t>Anual</t>
        </is>
      </c>
      <c r="F444" t="inlineStr">
        <is>
          <t>Positivo</t>
        </is>
      </c>
      <c r="G444" s="137" t="n">
        <v>46022</v>
      </c>
      <c r="H444" t="inlineStr">
        <is>
          <t>2025</t>
        </is>
      </c>
      <c r="I444" t="inlineStr">
        <is>
          <t>Diciembre</t>
        </is>
      </c>
      <c r="J444" t="inlineStr">
        <is>
          <t>2025-2</t>
        </is>
      </c>
      <c r="K444" t="n">
        <v>80</v>
      </c>
      <c r="L444" t="n">
        <v>94</v>
      </c>
      <c r="M444" t="n">
        <v>1.175</v>
      </c>
      <c r="N444" t="n">
        <v>1.175</v>
      </c>
      <c r="O444" t="inlineStr">
        <is>
          <t>80.0%</t>
        </is>
      </c>
      <c r="P444" t="inlineStr">
        <is>
          <t>94.0%</t>
        </is>
      </c>
      <c r="Q444" t="inlineStr">
        <is>
          <t>113-2025-12-31</t>
        </is>
      </c>
      <c r="R444" t="n">
        <v>2</v>
      </c>
      <c r="S444" t="n">
        <v>2</v>
      </c>
    </row>
    <row r="445">
      <c r="A445" t="inlineStr">
        <is>
          <t>114</t>
        </is>
      </c>
      <c r="B445" t="inlineStr">
        <is>
          <t>Nivel de Satisfacción Servicios Prestados</t>
        </is>
      </c>
      <c r="C445" t="inlineStr">
        <is>
          <t>Estratégico</t>
        </is>
      </c>
      <c r="D445" t="inlineStr">
        <is>
          <t>Gestión de la tecnología e innovación digital</t>
        </is>
      </c>
      <c r="E445" t="inlineStr">
        <is>
          <t>Anual</t>
        </is>
      </c>
      <c r="F445" t="inlineStr">
        <is>
          <t>Positivo</t>
        </is>
      </c>
      <c r="G445" s="137" t="n">
        <v>44926</v>
      </c>
      <c r="H445" t="inlineStr">
        <is>
          <t>2022</t>
        </is>
      </c>
      <c r="I445" t="inlineStr">
        <is>
          <t>Diciembre</t>
        </is>
      </c>
      <c r="J445" t="inlineStr">
        <is>
          <t>2022-2</t>
        </is>
      </c>
      <c r="K445" t="n">
        <v>80</v>
      </c>
      <c r="L445" t="n">
        <v>79.427055947966</v>
      </c>
      <c r="M445" t="n">
        <v>0.992838199349575</v>
      </c>
      <c r="N445" t="n">
        <v>0.992838199349575</v>
      </c>
      <c r="O445" t="inlineStr">
        <is>
          <t>80.0%</t>
        </is>
      </c>
      <c r="P445" t="inlineStr">
        <is>
          <t>79.43%</t>
        </is>
      </c>
      <c r="Q445" t="inlineStr">
        <is>
          <t>114-2022-12-31</t>
        </is>
      </c>
      <c r="R445" t="n">
        <v>2</v>
      </c>
      <c r="S445" t="n">
        <v>2</v>
      </c>
    </row>
    <row r="446">
      <c r="A446" t="inlineStr">
        <is>
          <t>114</t>
        </is>
      </c>
      <c r="B446" t="inlineStr">
        <is>
          <t>Nivel de Satisfacción Servicios Prestados</t>
        </is>
      </c>
      <c r="C446" t="inlineStr">
        <is>
          <t>Estratégico</t>
        </is>
      </c>
      <c r="D446" t="inlineStr">
        <is>
          <t>Gestión de la tecnología e innovación digital</t>
        </is>
      </c>
      <c r="E446" t="inlineStr">
        <is>
          <t>Anual</t>
        </is>
      </c>
      <c r="F446" t="inlineStr">
        <is>
          <t>Positivo</t>
        </is>
      </c>
      <c r="G446" s="137" t="n">
        <v>45291</v>
      </c>
      <c r="H446" t="inlineStr">
        <is>
          <t>2023</t>
        </is>
      </c>
      <c r="I446" t="inlineStr">
        <is>
          <t>Diciembre</t>
        </is>
      </c>
      <c r="J446" t="inlineStr">
        <is>
          <t>2023-2</t>
        </is>
      </c>
      <c r="K446" t="n">
        <v>80</v>
      </c>
      <c r="L446" t="n">
        <v>86.2092325149904</v>
      </c>
      <c r="M446" t="n">
        <v>1.07761540643738</v>
      </c>
      <c r="N446" t="n">
        <v>1.07761540643738</v>
      </c>
      <c r="O446" t="inlineStr">
        <is>
          <t>80.0%</t>
        </is>
      </c>
      <c r="P446" t="inlineStr">
        <is>
          <t>86.21%</t>
        </is>
      </c>
      <c r="Q446" t="inlineStr">
        <is>
          <t>114-2023-12-31</t>
        </is>
      </c>
      <c r="R446" t="n">
        <v>2</v>
      </c>
      <c r="S446" t="n">
        <v>2</v>
      </c>
    </row>
    <row r="447">
      <c r="A447" t="inlineStr">
        <is>
          <t>114</t>
        </is>
      </c>
      <c r="B447" t="inlineStr">
        <is>
          <t>Nivel de Satisfacción Servicios Prestados</t>
        </is>
      </c>
      <c r="C447" t="inlineStr">
        <is>
          <t>Estratégico</t>
        </is>
      </c>
      <c r="D447" t="inlineStr">
        <is>
          <t>Gestión de la tecnología e innovación digital</t>
        </is>
      </c>
      <c r="E447" t="inlineStr">
        <is>
          <t>Anual</t>
        </is>
      </c>
      <c r="F447" t="inlineStr">
        <is>
          <t>Positivo</t>
        </is>
      </c>
      <c r="G447" s="137" t="n">
        <v>45657</v>
      </c>
      <c r="H447" t="inlineStr">
        <is>
          <t>2024</t>
        </is>
      </c>
      <c r="I447" t="inlineStr">
        <is>
          <t>Diciembre</t>
        </is>
      </c>
      <c r="J447" t="inlineStr">
        <is>
          <t>2024-2</t>
        </is>
      </c>
      <c r="K447" t="n">
        <v>80</v>
      </c>
      <c r="L447" t="n">
        <v>81</v>
      </c>
      <c r="M447" t="n">
        <v>1.0125</v>
      </c>
      <c r="N447" t="n">
        <v>1.0125</v>
      </c>
      <c r="O447" t="inlineStr">
        <is>
          <t>80.0%</t>
        </is>
      </c>
      <c r="P447" t="inlineStr">
        <is>
          <t>81.0%</t>
        </is>
      </c>
      <c r="Q447" t="inlineStr">
        <is>
          <t>114-2024-12-31</t>
        </is>
      </c>
      <c r="R447" t="n">
        <v>2</v>
      </c>
      <c r="S447" t="n">
        <v>2</v>
      </c>
    </row>
    <row r="448">
      <c r="A448" t="inlineStr">
        <is>
          <t>114</t>
        </is>
      </c>
      <c r="B448" t="inlineStr">
        <is>
          <t>Nivel de Satisfacción Servicios Prestados</t>
        </is>
      </c>
      <c r="C448" t="inlineStr">
        <is>
          <t>Estratégico</t>
        </is>
      </c>
      <c r="D448" t="inlineStr">
        <is>
          <t>GESTIÓN DE LA TECNOLOGÍA E INNOVACIÓN DIGITAL</t>
        </is>
      </c>
      <c r="E448" t="inlineStr">
        <is>
          <t>Anual</t>
        </is>
      </c>
      <c r="F448" t="inlineStr">
        <is>
          <t>Positivo</t>
        </is>
      </c>
      <c r="G448" s="137" t="n">
        <v>46022</v>
      </c>
      <c r="H448" t="inlineStr">
        <is>
          <t>2025</t>
        </is>
      </c>
      <c r="I448" t="inlineStr">
        <is>
          <t>Diciembre</t>
        </is>
      </c>
      <c r="J448" t="inlineStr">
        <is>
          <t>2025-2</t>
        </is>
      </c>
      <c r="K448" t="n">
        <v>80</v>
      </c>
      <c r="L448" t="n">
        <v>74</v>
      </c>
      <c r="M448" t="n">
        <v>0.925</v>
      </c>
      <c r="N448" t="n">
        <v>0.925</v>
      </c>
      <c r="O448" t="inlineStr">
        <is>
          <t>80.0%</t>
        </is>
      </c>
      <c r="P448" t="inlineStr">
        <is>
          <t>74.0%</t>
        </is>
      </c>
      <c r="Q448" t="inlineStr">
        <is>
          <t>114-2025-12-31</t>
        </is>
      </c>
      <c r="R448" t="n">
        <v>2</v>
      </c>
      <c r="S448" t="n">
        <v>2</v>
      </c>
    </row>
    <row r="449">
      <c r="A449" t="inlineStr">
        <is>
          <t>115</t>
        </is>
      </c>
      <c r="B449" t="inlineStr">
        <is>
          <t>Nivel de Satisfacción Servicios Prestados</t>
        </is>
      </c>
      <c r="C449" t="inlineStr">
        <is>
          <t>Estratégico</t>
        </is>
      </c>
      <c r="D449" t="inlineStr">
        <is>
          <t>GESTIÓN DE SEGURIDAD Y SALUD EN EL TRABAJO</t>
        </is>
      </c>
      <c r="E449" t="inlineStr">
        <is>
          <t>Anual</t>
        </is>
      </c>
      <c r="F449" t="inlineStr">
        <is>
          <t>Positivo</t>
        </is>
      </c>
      <c r="G449" s="137" t="n">
        <v>45291</v>
      </c>
      <c r="H449" t="inlineStr">
        <is>
          <t>2023</t>
        </is>
      </c>
      <c r="I449" t="inlineStr">
        <is>
          <t>Diciembre</t>
        </is>
      </c>
      <c r="J449" t="inlineStr">
        <is>
          <t>2023-2</t>
        </is>
      </c>
      <c r="K449" t="n">
        <v>80</v>
      </c>
      <c r="L449" t="n">
        <v>90.7894054838542</v>
      </c>
      <c r="M449" t="n">
        <v>1.134867568548177</v>
      </c>
      <c r="N449" t="n">
        <v>1.134867568548177</v>
      </c>
      <c r="O449" t="inlineStr">
        <is>
          <t>80.0%</t>
        </is>
      </c>
      <c r="P449" t="inlineStr">
        <is>
          <t>90.79%</t>
        </is>
      </c>
      <c r="Q449" t="inlineStr">
        <is>
          <t>115-2023-12-31</t>
        </is>
      </c>
      <c r="R449" t="n">
        <v>2</v>
      </c>
      <c r="S449" t="n">
        <v>2</v>
      </c>
    </row>
    <row r="450">
      <c r="A450" t="inlineStr">
        <is>
          <t>115</t>
        </is>
      </c>
      <c r="B450" t="inlineStr">
        <is>
          <t>Nivel de Satisfacción Servicios Prestados</t>
        </is>
      </c>
      <c r="C450" t="inlineStr">
        <is>
          <t>Estratégico</t>
        </is>
      </c>
      <c r="D450" t="inlineStr">
        <is>
          <t>GESTIÓN DE SEGURIDAD Y SALUD EN EL TRABAJO</t>
        </is>
      </c>
      <c r="E450" t="inlineStr">
        <is>
          <t>Anual</t>
        </is>
      </c>
      <c r="F450" t="inlineStr">
        <is>
          <t>Positivo</t>
        </is>
      </c>
      <c r="G450" s="137" t="n">
        <v>45657</v>
      </c>
      <c r="H450" t="inlineStr">
        <is>
          <t>2024</t>
        </is>
      </c>
      <c r="I450" t="inlineStr">
        <is>
          <t>Diciembre</t>
        </is>
      </c>
      <c r="J450" t="inlineStr">
        <is>
          <t>2024-2</t>
        </is>
      </c>
      <c r="M450" t="n">
        <v>0</v>
      </c>
      <c r="N450" t="n">
        <v>0</v>
      </c>
      <c r="Q450" t="inlineStr">
        <is>
          <t>115-2024-12-31</t>
        </is>
      </c>
      <c r="R450" t="n">
        <v>2</v>
      </c>
      <c r="S450" t="n">
        <v>2</v>
      </c>
    </row>
    <row r="451">
      <c r="A451" t="inlineStr">
        <is>
          <t>115</t>
        </is>
      </c>
      <c r="B451" t="inlineStr">
        <is>
          <t>Nivel de Satisfacción Servicios Prestados</t>
        </is>
      </c>
      <c r="C451" t="inlineStr">
        <is>
          <t>Estratégico</t>
        </is>
      </c>
      <c r="D451" t="inlineStr">
        <is>
          <t>GESTIÓN DE SEGURIDAD Y SALUD EN EL TRABAJO</t>
        </is>
      </c>
      <c r="E451" t="inlineStr">
        <is>
          <t>Anual</t>
        </is>
      </c>
      <c r="F451" t="inlineStr">
        <is>
          <t>Positivo</t>
        </is>
      </c>
      <c r="G451" s="137" t="n">
        <v>46022</v>
      </c>
      <c r="H451" t="inlineStr">
        <is>
          <t>2025</t>
        </is>
      </c>
      <c r="I451" t="inlineStr">
        <is>
          <t>Diciembre</t>
        </is>
      </c>
      <c r="J451" t="inlineStr">
        <is>
          <t>2025-2</t>
        </is>
      </c>
      <c r="K451" t="n">
        <v>80</v>
      </c>
      <c r="L451" t="n">
        <v>89</v>
      </c>
      <c r="M451" t="n">
        <v>1.1125</v>
      </c>
      <c r="N451" t="n">
        <v>1.1125</v>
      </c>
      <c r="O451" t="inlineStr">
        <is>
          <t>80.0%</t>
        </is>
      </c>
      <c r="P451" t="inlineStr">
        <is>
          <t>89.0%</t>
        </is>
      </c>
      <c r="Q451" t="inlineStr">
        <is>
          <t>115-2025-12-31</t>
        </is>
      </c>
      <c r="R451" t="n">
        <v>2</v>
      </c>
      <c r="S451" t="n">
        <v>2</v>
      </c>
    </row>
    <row r="452">
      <c r="A452" t="inlineStr">
        <is>
          <t>116</t>
        </is>
      </c>
      <c r="B452" t="inlineStr">
        <is>
          <t>Nivel de Satisfacción Servicios Prestados</t>
        </is>
      </c>
      <c r="C452" t="inlineStr">
        <is>
          <t>Estratégico</t>
        </is>
      </c>
      <c r="D452" t="inlineStr">
        <is>
          <t>AUDITORÍA INTERNA</t>
        </is>
      </c>
      <c r="E452" t="inlineStr">
        <is>
          <t>Bimestral</t>
        </is>
      </c>
      <c r="F452" t="inlineStr">
        <is>
          <t>Positivo</t>
        </is>
      </c>
      <c r="G452" s="137" t="n">
        <v>45291</v>
      </c>
      <c r="H452" t="inlineStr">
        <is>
          <t>2023</t>
        </is>
      </c>
      <c r="I452" t="inlineStr">
        <is>
          <t>Diciembre</t>
        </is>
      </c>
      <c r="J452" t="inlineStr">
        <is>
          <t>2023-2</t>
        </is>
      </c>
      <c r="K452" t="n">
        <v>80</v>
      </c>
      <c r="L452" t="n">
        <v>85.40000000000001</v>
      </c>
      <c r="M452" t="n">
        <v>1.0675</v>
      </c>
      <c r="N452" t="n">
        <v>1.0675</v>
      </c>
      <c r="O452" t="inlineStr">
        <is>
          <t>80.0%</t>
        </is>
      </c>
      <c r="P452" t="inlineStr">
        <is>
          <t>85.4%</t>
        </is>
      </c>
      <c r="Q452" t="inlineStr">
        <is>
          <t>116-2023-12-31</t>
        </is>
      </c>
      <c r="R452" t="n">
        <v>2</v>
      </c>
      <c r="S452" t="n">
        <v>2</v>
      </c>
    </row>
    <row r="453">
      <c r="A453" t="inlineStr">
        <is>
          <t>116</t>
        </is>
      </c>
      <c r="B453" t="inlineStr">
        <is>
          <t>Nivel de Satisfacción Servicios Prestados</t>
        </is>
      </c>
      <c r="C453" t="inlineStr">
        <is>
          <t>Estratégico</t>
        </is>
      </c>
      <c r="D453" t="inlineStr">
        <is>
          <t>AUDITORÍA INTERNA</t>
        </is>
      </c>
      <c r="E453" t="inlineStr">
        <is>
          <t>Bimestral</t>
        </is>
      </c>
      <c r="F453" t="inlineStr">
        <is>
          <t>Positivo</t>
        </is>
      </c>
      <c r="G453" s="137" t="n">
        <v>45657</v>
      </c>
      <c r="H453" t="inlineStr">
        <is>
          <t>2024</t>
        </is>
      </c>
      <c r="I453" t="inlineStr">
        <is>
          <t>Diciembre</t>
        </is>
      </c>
      <c r="J453" t="inlineStr">
        <is>
          <t>2024-2</t>
        </is>
      </c>
      <c r="K453" t="n">
        <v>80</v>
      </c>
      <c r="L453" t="n">
        <v>88</v>
      </c>
      <c r="M453" t="n">
        <v>1.1</v>
      </c>
      <c r="N453" t="n">
        <v>1.1</v>
      </c>
      <c r="O453" t="inlineStr">
        <is>
          <t>80.0%</t>
        </is>
      </c>
      <c r="P453" t="inlineStr">
        <is>
          <t>88.0%</t>
        </is>
      </c>
      <c r="Q453" t="inlineStr">
        <is>
          <t>116-2024-12-31</t>
        </is>
      </c>
      <c r="R453" t="n">
        <v>2</v>
      </c>
      <c r="S453" t="n">
        <v>2</v>
      </c>
    </row>
    <row r="454">
      <c r="A454" t="inlineStr">
        <is>
          <t>116</t>
        </is>
      </c>
      <c r="B454" t="inlineStr">
        <is>
          <t>Nivel de Satisfacción Servicios Prestados</t>
        </is>
      </c>
      <c r="C454" t="inlineStr">
        <is>
          <t>Estratégico</t>
        </is>
      </c>
      <c r="D454" t="inlineStr">
        <is>
          <t>AUDITORÍA INTERNA</t>
        </is>
      </c>
      <c r="E454" t="inlineStr">
        <is>
          <t>Anual</t>
        </is>
      </c>
      <c r="F454" t="inlineStr">
        <is>
          <t>Positivo</t>
        </is>
      </c>
      <c r="G454" s="137" t="n">
        <v>46022</v>
      </c>
      <c r="H454" t="inlineStr">
        <is>
          <t>2025</t>
        </is>
      </c>
      <c r="I454" t="inlineStr">
        <is>
          <t>Diciembre</t>
        </is>
      </c>
      <c r="J454" t="inlineStr">
        <is>
          <t>2025-2</t>
        </is>
      </c>
      <c r="K454" t="n">
        <v>80</v>
      </c>
      <c r="L454" t="n">
        <v>100</v>
      </c>
      <c r="M454" t="n">
        <v>1.25</v>
      </c>
      <c r="N454" t="n">
        <v>1.25</v>
      </c>
      <c r="O454" t="inlineStr">
        <is>
          <t>80.0%</t>
        </is>
      </c>
      <c r="P454" t="inlineStr">
        <is>
          <t>100.0%</t>
        </is>
      </c>
      <c r="Q454" t="inlineStr">
        <is>
          <t>116-2025-12-31</t>
        </is>
      </c>
      <c r="R454" t="n">
        <v>2</v>
      </c>
      <c r="S454" t="n">
        <v>2</v>
      </c>
    </row>
    <row r="455">
      <c r="A455" t="inlineStr">
        <is>
          <t>117</t>
        </is>
      </c>
      <c r="B455" t="inlineStr">
        <is>
          <t>Nivel de Satisfacción Servicios Prestados</t>
        </is>
      </c>
      <c r="C455" t="inlineStr">
        <is>
          <t>Estratégico</t>
        </is>
      </c>
      <c r="D455" t="inlineStr">
        <is>
          <t>GESTIÓN AMBIENTAL</t>
        </is>
      </c>
      <c r="E455" t="inlineStr">
        <is>
          <t>Anual</t>
        </is>
      </c>
      <c r="F455" t="inlineStr">
        <is>
          <t>Positivo</t>
        </is>
      </c>
      <c r="G455" s="137" t="n">
        <v>44926</v>
      </c>
      <c r="H455" t="inlineStr">
        <is>
          <t>2022</t>
        </is>
      </c>
      <c r="I455" t="inlineStr">
        <is>
          <t>Diciembre</t>
        </is>
      </c>
      <c r="J455" t="inlineStr">
        <is>
          <t>2022-2</t>
        </is>
      </c>
      <c r="K455" t="n">
        <v>80</v>
      </c>
      <c r="L455" t="n">
        <v>86.60220154473029</v>
      </c>
      <c r="M455" t="n">
        <v>1.082527519309129</v>
      </c>
      <c r="N455" t="n">
        <v>1.082527519309129</v>
      </c>
      <c r="O455" t="inlineStr">
        <is>
          <t>80.0%</t>
        </is>
      </c>
      <c r="P455" t="inlineStr">
        <is>
          <t>86.6%</t>
        </is>
      </c>
      <c r="Q455" t="inlineStr">
        <is>
          <t>117-2022-12-31</t>
        </is>
      </c>
      <c r="R455" t="n">
        <v>2</v>
      </c>
      <c r="S455" t="n">
        <v>2</v>
      </c>
    </row>
    <row r="456">
      <c r="A456" t="inlineStr">
        <is>
          <t>117</t>
        </is>
      </c>
      <c r="B456" t="inlineStr">
        <is>
          <t>Nivel de Satisfacción Servicios Prestados</t>
        </is>
      </c>
      <c r="C456" t="inlineStr">
        <is>
          <t>Estratégico</t>
        </is>
      </c>
      <c r="D456" t="inlineStr">
        <is>
          <t>GESTIÓN AMBIENTAL</t>
        </is>
      </c>
      <c r="E456" t="inlineStr">
        <is>
          <t>Anual</t>
        </is>
      </c>
      <c r="F456" t="inlineStr">
        <is>
          <t>Positivo</t>
        </is>
      </c>
      <c r="G456" s="137" t="n">
        <v>45291</v>
      </c>
      <c r="H456" t="inlineStr">
        <is>
          <t>2023</t>
        </is>
      </c>
      <c r="I456" t="inlineStr">
        <is>
          <t>Diciembre</t>
        </is>
      </c>
      <c r="J456" t="inlineStr">
        <is>
          <t>2023-2</t>
        </is>
      </c>
      <c r="K456" t="n">
        <v>80</v>
      </c>
      <c r="L456" t="n">
        <v>90.1074158566085</v>
      </c>
      <c r="M456" t="n">
        <v>1.126342698207606</v>
      </c>
      <c r="N456" t="n">
        <v>1.126342698207606</v>
      </c>
      <c r="O456" t="inlineStr">
        <is>
          <t>80.0%</t>
        </is>
      </c>
      <c r="P456" t="inlineStr">
        <is>
          <t>90.11%</t>
        </is>
      </c>
      <c r="Q456" t="inlineStr">
        <is>
          <t>117-2023-12-31</t>
        </is>
      </c>
      <c r="R456" t="n">
        <v>2</v>
      </c>
      <c r="S456" t="n">
        <v>2</v>
      </c>
    </row>
    <row r="457">
      <c r="A457" t="inlineStr">
        <is>
          <t>117</t>
        </is>
      </c>
      <c r="B457" t="inlineStr">
        <is>
          <t>Nivel de Satisfacción Servicios Prestados</t>
        </is>
      </c>
      <c r="C457" t="inlineStr">
        <is>
          <t>Estratégico</t>
        </is>
      </c>
      <c r="D457" t="inlineStr">
        <is>
          <t>GESTIÓN AMBIENTAL</t>
        </is>
      </c>
      <c r="E457" t="inlineStr">
        <is>
          <t>Anual</t>
        </is>
      </c>
      <c r="F457" t="inlineStr">
        <is>
          <t>Positivo</t>
        </is>
      </c>
      <c r="G457" s="137" t="n">
        <v>45657</v>
      </c>
      <c r="H457" t="inlineStr">
        <is>
          <t>2024</t>
        </is>
      </c>
      <c r="I457" t="inlineStr">
        <is>
          <t>Diciembre</t>
        </is>
      </c>
      <c r="J457" t="inlineStr">
        <is>
          <t>2024-2</t>
        </is>
      </c>
      <c r="K457" t="n">
        <v>80</v>
      </c>
      <c r="L457" t="n">
        <v>89</v>
      </c>
      <c r="M457" t="n">
        <v>1.1125</v>
      </c>
      <c r="N457" t="n">
        <v>1.1125</v>
      </c>
      <c r="O457" t="inlineStr">
        <is>
          <t>80.0%</t>
        </is>
      </c>
      <c r="P457" t="inlineStr">
        <is>
          <t>89.0%</t>
        </is>
      </c>
      <c r="Q457" t="inlineStr">
        <is>
          <t>117-2024-12-31</t>
        </is>
      </c>
      <c r="R457" t="n">
        <v>2</v>
      </c>
      <c r="S457" t="n">
        <v>2</v>
      </c>
    </row>
    <row r="458">
      <c r="A458" t="inlineStr">
        <is>
          <t>117</t>
        </is>
      </c>
      <c r="B458" t="inlineStr">
        <is>
          <t>Nivel de Satisfacción Servicios Prestados</t>
        </is>
      </c>
      <c r="C458" t="inlineStr">
        <is>
          <t>Estratégico</t>
        </is>
      </c>
      <c r="D458" t="inlineStr">
        <is>
          <t>GESTIÓN AMBIENTAL</t>
        </is>
      </c>
      <c r="E458" t="inlineStr">
        <is>
          <t>Anual</t>
        </is>
      </c>
      <c r="F458" t="inlineStr">
        <is>
          <t>Positivo</t>
        </is>
      </c>
      <c r="G458" s="137" t="n">
        <v>46022</v>
      </c>
      <c r="H458" t="inlineStr">
        <is>
          <t>2025</t>
        </is>
      </c>
      <c r="I458" t="inlineStr">
        <is>
          <t>Diciembre</t>
        </is>
      </c>
      <c r="J458" t="inlineStr">
        <is>
          <t>2025-2</t>
        </is>
      </c>
      <c r="K458" t="n">
        <v>80</v>
      </c>
      <c r="L458" t="n">
        <v>100</v>
      </c>
      <c r="M458" t="n">
        <v>1.25</v>
      </c>
      <c r="N458" t="n">
        <v>1.25</v>
      </c>
      <c r="O458" t="inlineStr">
        <is>
          <t>80.0%</t>
        </is>
      </c>
      <c r="P458" t="inlineStr">
        <is>
          <t>100.0%</t>
        </is>
      </c>
      <c r="Q458" t="inlineStr">
        <is>
          <t>117-2025-12-31</t>
        </is>
      </c>
      <c r="R458" t="n">
        <v>2</v>
      </c>
      <c r="S458" t="n">
        <v>2</v>
      </c>
    </row>
    <row r="459">
      <c r="A459" t="inlineStr">
        <is>
          <t>118</t>
        </is>
      </c>
      <c r="B459" t="inlineStr">
        <is>
          <t>Nivel de Satisfacción Servicios Prestados</t>
        </is>
      </c>
      <c r="C459" t="inlineStr">
        <is>
          <t>Estratégico</t>
        </is>
      </c>
      <c r="D459" t="inlineStr">
        <is>
          <t>Gestión de Calidad</t>
        </is>
      </c>
      <c r="E459" t="inlineStr">
        <is>
          <t>Anual</t>
        </is>
      </c>
      <c r="F459" t="inlineStr">
        <is>
          <t>Positivo</t>
        </is>
      </c>
      <c r="G459" s="137" t="n">
        <v>44926</v>
      </c>
      <c r="H459" t="inlineStr">
        <is>
          <t>2022</t>
        </is>
      </c>
      <c r="I459" t="inlineStr">
        <is>
          <t>Diciembre</t>
        </is>
      </c>
      <c r="J459" t="inlineStr">
        <is>
          <t>2022-2</t>
        </is>
      </c>
      <c r="K459" t="n">
        <v>80</v>
      </c>
      <c r="L459" t="n">
        <v>88.1206206206206</v>
      </c>
      <c r="M459" t="n">
        <v>1.101507757757757</v>
      </c>
      <c r="N459" t="n">
        <v>1.101507757757757</v>
      </c>
      <c r="O459" t="inlineStr">
        <is>
          <t>80.0%</t>
        </is>
      </c>
      <c r="P459" t="inlineStr">
        <is>
          <t>88.12%</t>
        </is>
      </c>
      <c r="Q459" t="inlineStr">
        <is>
          <t>118-2022-12-31</t>
        </is>
      </c>
      <c r="R459" t="n">
        <v>2</v>
      </c>
      <c r="S459" t="n">
        <v>2</v>
      </c>
    </row>
    <row r="460">
      <c r="A460" t="inlineStr">
        <is>
          <t>118</t>
        </is>
      </c>
      <c r="B460" t="inlineStr">
        <is>
          <t>Nivel de Satisfacción Servicios Prestados</t>
        </is>
      </c>
      <c r="C460" t="inlineStr">
        <is>
          <t>Estratégico</t>
        </is>
      </c>
      <c r="D460" t="inlineStr">
        <is>
          <t>Gestión de Calidad</t>
        </is>
      </c>
      <c r="E460" t="inlineStr">
        <is>
          <t>Anual</t>
        </is>
      </c>
      <c r="F460" t="inlineStr">
        <is>
          <t>Positivo</t>
        </is>
      </c>
      <c r="G460" s="137" t="n">
        <v>45291</v>
      </c>
      <c r="H460" t="inlineStr">
        <is>
          <t>2023</t>
        </is>
      </c>
      <c r="I460" t="inlineStr">
        <is>
          <t>Diciembre</t>
        </is>
      </c>
      <c r="J460" t="inlineStr">
        <is>
          <t>2023-2</t>
        </is>
      </c>
      <c r="K460" t="n">
        <v>80</v>
      </c>
      <c r="L460" t="n">
        <v>94.1385767790262</v>
      </c>
      <c r="M460" t="n">
        <v>1.176732209737827</v>
      </c>
      <c r="N460" t="n">
        <v>1.176732209737827</v>
      </c>
      <c r="O460" t="inlineStr">
        <is>
          <t>80.0%</t>
        </is>
      </c>
      <c r="P460" t="inlineStr">
        <is>
          <t>94.14%</t>
        </is>
      </c>
      <c r="Q460" t="inlineStr">
        <is>
          <t>118-2023-12-31</t>
        </is>
      </c>
      <c r="R460" t="n">
        <v>2</v>
      </c>
      <c r="S460" t="n">
        <v>2</v>
      </c>
    </row>
    <row r="461">
      <c r="A461" t="inlineStr">
        <is>
          <t>118</t>
        </is>
      </c>
      <c r="B461" t="inlineStr">
        <is>
          <t>Nivel de Satisfacción del sistema de gestión de calidad</t>
        </is>
      </c>
      <c r="C461" t="inlineStr">
        <is>
          <t>Estratégico</t>
        </is>
      </c>
      <c r="D461" t="inlineStr">
        <is>
          <t>Gestión de calidad</t>
        </is>
      </c>
      <c r="E461" t="inlineStr">
        <is>
          <t>Anual</t>
        </is>
      </c>
      <c r="F461" t="inlineStr">
        <is>
          <t>Positivo</t>
        </is>
      </c>
      <c r="G461" s="137" t="n">
        <v>45657</v>
      </c>
      <c r="H461" t="inlineStr">
        <is>
          <t>2024</t>
        </is>
      </c>
      <c r="I461" t="inlineStr">
        <is>
          <t>Diciembre</t>
        </is>
      </c>
      <c r="J461" t="inlineStr">
        <is>
          <t>2024-2</t>
        </is>
      </c>
      <c r="K461" t="n">
        <v>80</v>
      </c>
      <c r="L461" t="n">
        <v>86</v>
      </c>
      <c r="M461" t="n">
        <v>1.075</v>
      </c>
      <c r="N461" t="n">
        <v>1.075</v>
      </c>
      <c r="O461" t="inlineStr">
        <is>
          <t>80.0%</t>
        </is>
      </c>
      <c r="P461" t="inlineStr">
        <is>
          <t>86.0%</t>
        </is>
      </c>
      <c r="Q461" t="inlineStr">
        <is>
          <t>118-2024-12-31</t>
        </is>
      </c>
      <c r="R461" t="n">
        <v>2</v>
      </c>
      <c r="S461" t="n">
        <v>2</v>
      </c>
    </row>
    <row r="462">
      <c r="A462" t="inlineStr">
        <is>
          <t>118</t>
        </is>
      </c>
      <c r="B462" t="inlineStr">
        <is>
          <t>Nivel de Satisfacción del sistema de gestión de calidad</t>
        </is>
      </c>
      <c r="C462" t="inlineStr">
        <is>
          <t>Estratégico</t>
        </is>
      </c>
      <c r="D462" t="inlineStr">
        <is>
          <t>Gestión de calidad</t>
        </is>
      </c>
      <c r="E462" t="inlineStr">
        <is>
          <t>Anual</t>
        </is>
      </c>
      <c r="F462" t="inlineStr">
        <is>
          <t>Positivo</t>
        </is>
      </c>
      <c r="G462" s="137" t="n">
        <v>46022</v>
      </c>
      <c r="H462" t="inlineStr">
        <is>
          <t>2025</t>
        </is>
      </c>
      <c r="I462" t="inlineStr">
        <is>
          <t>Diciembre</t>
        </is>
      </c>
      <c r="J462" t="inlineStr">
        <is>
          <t>2025-2</t>
        </is>
      </c>
      <c r="K462" t="n">
        <v>80</v>
      </c>
      <c r="L462" t="n">
        <v>98</v>
      </c>
      <c r="M462" t="n">
        <v>1.225</v>
      </c>
      <c r="N462" t="n">
        <v>1.225</v>
      </c>
      <c r="O462" t="inlineStr">
        <is>
          <t>80.0%</t>
        </is>
      </c>
      <c r="P462" t="inlineStr">
        <is>
          <t>98.0%</t>
        </is>
      </c>
      <c r="Q462" t="inlineStr">
        <is>
          <t>118-2025-12-31</t>
        </is>
      </c>
      <c r="R462" t="n">
        <v>2</v>
      </c>
      <c r="S462" t="n">
        <v>2</v>
      </c>
    </row>
    <row r="463">
      <c r="A463" t="inlineStr">
        <is>
          <t>12</t>
        </is>
      </c>
      <c r="B463" t="inlineStr">
        <is>
          <t>Creación del colegio de educación media virtual - Fase I de aprobaciones y tramites</t>
        </is>
      </c>
      <c r="D463" t="inlineStr">
        <is>
          <t>GESTIÓN JURÍDICA Y NORMATIVA</t>
        </is>
      </c>
      <c r="E463" t="inlineStr">
        <is>
          <t>Mensual</t>
        </is>
      </c>
      <c r="F463" t="inlineStr">
        <is>
          <t>Positivo</t>
        </is>
      </c>
      <c r="G463" s="137" t="n">
        <v>45291</v>
      </c>
      <c r="H463" t="inlineStr">
        <is>
          <t>2023</t>
        </is>
      </c>
      <c r="I463" t="inlineStr">
        <is>
          <t>Diciembre</t>
        </is>
      </c>
      <c r="J463" t="inlineStr">
        <is>
          <t>2023-2</t>
        </is>
      </c>
      <c r="K463" t="n">
        <v>60.4</v>
      </c>
      <c r="L463" t="n">
        <v>51</v>
      </c>
      <c r="M463" t="n">
        <v>0.8443708609271523</v>
      </c>
      <c r="N463" t="n">
        <v>0.8443708609271523</v>
      </c>
      <c r="O463" t="inlineStr">
        <is>
          <t>60.4%</t>
        </is>
      </c>
      <c r="P463" t="inlineStr">
        <is>
          <t>51.0%</t>
        </is>
      </c>
      <c r="Q463" t="inlineStr">
        <is>
          <t>12-2023-12-31</t>
        </is>
      </c>
      <c r="R463" t="n">
        <v>2</v>
      </c>
      <c r="S463" t="n">
        <v>2</v>
      </c>
    </row>
    <row r="464">
      <c r="A464" t="inlineStr">
        <is>
          <t>12</t>
        </is>
      </c>
      <c r="B464" t="inlineStr">
        <is>
          <t>Creación del colegio de educación media virtual - Fase I de aprobaciones y tramites</t>
        </is>
      </c>
      <c r="D464" t="inlineStr">
        <is>
          <t>GESTIÓN JURÍDICA Y NORMATIVA</t>
        </is>
      </c>
      <c r="E464" t="inlineStr">
        <is>
          <t>Mensual</t>
        </is>
      </c>
      <c r="F464" t="inlineStr">
        <is>
          <t>Positivo</t>
        </is>
      </c>
      <c r="G464" s="137" t="n">
        <v>45657</v>
      </c>
      <c r="H464" t="inlineStr">
        <is>
          <t>2024</t>
        </is>
      </c>
      <c r="I464" t="inlineStr">
        <is>
          <t>Diciembre</t>
        </is>
      </c>
      <c r="J464" t="inlineStr">
        <is>
          <t>2024-2</t>
        </is>
      </c>
      <c r="K464" t="n">
        <v>66.90000000000001</v>
      </c>
      <c r="L464" t="n">
        <v>57.4</v>
      </c>
      <c r="M464" t="n">
        <v>0.8579970104633781</v>
      </c>
      <c r="N464" t="n">
        <v>0.8579970104633781</v>
      </c>
      <c r="O464" t="inlineStr">
        <is>
          <t>66.9%</t>
        </is>
      </c>
      <c r="P464" t="inlineStr">
        <is>
          <t>57.4%</t>
        </is>
      </c>
      <c r="Q464" t="inlineStr">
        <is>
          <t>12-2024-12-31</t>
        </is>
      </c>
      <c r="R464" t="n">
        <v>2</v>
      </c>
      <c r="S464" t="n">
        <v>2</v>
      </c>
    </row>
    <row r="465">
      <c r="A465" t="inlineStr">
        <is>
          <t>121</t>
        </is>
      </c>
      <c r="B465" t="inlineStr">
        <is>
          <t>Ejecución presupuestal de la nómina acumulada</t>
        </is>
      </c>
      <c r="C465" t="inlineStr">
        <is>
          <t>Operativo</t>
        </is>
      </c>
      <c r="D465" t="inlineStr">
        <is>
          <t>GESTIÓN Y DESARROLLO DEL TALENTO HUMANO</t>
        </is>
      </c>
      <c r="E465" t="inlineStr">
        <is>
          <t>Mensual</t>
        </is>
      </c>
      <c r="F465" t="inlineStr">
        <is>
          <t>Negativo</t>
        </is>
      </c>
      <c r="G465" s="137" t="n">
        <v>44926</v>
      </c>
      <c r="H465" t="inlineStr">
        <is>
          <t>2022</t>
        </is>
      </c>
      <c r="I465" t="inlineStr">
        <is>
          <t>Diciembre</t>
        </is>
      </c>
      <c r="J465" t="inlineStr">
        <is>
          <t>2022-2</t>
        </is>
      </c>
      <c r="K465" t="n">
        <v>55671498.25</v>
      </c>
      <c r="L465" t="n">
        <v>55925762.33333334</v>
      </c>
      <c r="M465" t="n">
        <v>0.9954535428266879</v>
      </c>
      <c r="N465" t="n">
        <v>0.9954535428266879</v>
      </c>
      <c r="O465" t="inlineStr">
        <is>
          <t>55671498.25%</t>
        </is>
      </c>
      <c r="P465" t="inlineStr">
        <is>
          <t>55925762.33%</t>
        </is>
      </c>
      <c r="Q465" t="inlineStr">
        <is>
          <t>121-2022-12-31</t>
        </is>
      </c>
      <c r="R465" t="n">
        <v>2</v>
      </c>
      <c r="S465" t="n">
        <v>2</v>
      </c>
    </row>
    <row r="466">
      <c r="A466" t="inlineStr">
        <is>
          <t>121</t>
        </is>
      </c>
      <c r="B466" t="inlineStr">
        <is>
          <t>Ejecución presupuestal de la nómina acumulada</t>
        </is>
      </c>
      <c r="C466" t="inlineStr">
        <is>
          <t>Operativo</t>
        </is>
      </c>
      <c r="D466" t="inlineStr">
        <is>
          <t>GESTIÓN Y DESARROLLO DEL TALENTO HUMANO</t>
        </is>
      </c>
      <c r="E466" t="inlineStr">
        <is>
          <t>Mensual</t>
        </is>
      </c>
      <c r="F466" t="inlineStr">
        <is>
          <t>Negativo</t>
        </is>
      </c>
      <c r="G466" s="137" t="n">
        <v>45291</v>
      </c>
      <c r="H466" t="inlineStr">
        <is>
          <t>2023</t>
        </is>
      </c>
      <c r="I466" t="inlineStr">
        <is>
          <t>Diciembre</t>
        </is>
      </c>
      <c r="J466" t="inlineStr">
        <is>
          <t>2023-2</t>
        </is>
      </c>
      <c r="K466" t="n">
        <v>63143427.66666666</v>
      </c>
      <c r="L466" t="n">
        <v>66889152.16666666</v>
      </c>
      <c r="M466" t="n">
        <v>0.9440010169262298</v>
      </c>
      <c r="N466" t="n">
        <v>0.9440010169262298</v>
      </c>
      <c r="O466" t="inlineStr">
        <is>
          <t>63143427.67%</t>
        </is>
      </c>
      <c r="P466" t="inlineStr">
        <is>
          <t>66889152.17%</t>
        </is>
      </c>
      <c r="Q466" t="inlineStr">
        <is>
          <t>121-2023-12-31</t>
        </is>
      </c>
      <c r="R466" t="n">
        <v>2</v>
      </c>
      <c r="S466" t="n">
        <v>2</v>
      </c>
    </row>
    <row r="467">
      <c r="A467" t="inlineStr">
        <is>
          <t>121</t>
        </is>
      </c>
      <c r="B467" t="inlineStr">
        <is>
          <t>Ejecución presupuestal de la nómina acumulada</t>
        </is>
      </c>
      <c r="C467" t="inlineStr">
        <is>
          <t>Operativo</t>
        </is>
      </c>
      <c r="D467" t="inlineStr">
        <is>
          <t>GESTIÓN Y DESARROLLO DEL TALENTO HUMANO</t>
        </is>
      </c>
      <c r="E467" t="inlineStr">
        <is>
          <t>Mensual</t>
        </is>
      </c>
      <c r="F467" t="inlineStr">
        <is>
          <t>Negativo</t>
        </is>
      </c>
      <c r="G467" s="137" t="n">
        <v>45657</v>
      </c>
      <c r="H467" t="inlineStr">
        <is>
          <t>2024</t>
        </is>
      </c>
      <c r="I467" t="inlineStr">
        <is>
          <t>Diciembre</t>
        </is>
      </c>
      <c r="J467" t="inlineStr">
        <is>
          <t>2024-2</t>
        </is>
      </c>
      <c r="K467" t="n">
        <v>69836101.83333333</v>
      </c>
      <c r="L467" t="n">
        <v>70522019.58333333</v>
      </c>
      <c r="M467" t="n">
        <v>0.9902737080694424</v>
      </c>
      <c r="N467" t="n">
        <v>0.9902737080694424</v>
      </c>
      <c r="O467" t="inlineStr">
        <is>
          <t>69836101.83%</t>
        </is>
      </c>
      <c r="P467" t="inlineStr">
        <is>
          <t>70522019.58%</t>
        </is>
      </c>
      <c r="Q467" t="inlineStr">
        <is>
          <t>121-2024-12-31</t>
        </is>
      </c>
      <c r="R467" t="n">
        <v>2</v>
      </c>
      <c r="S467" t="n">
        <v>2</v>
      </c>
    </row>
    <row r="468">
      <c r="A468" t="inlineStr">
        <is>
          <t>121</t>
        </is>
      </c>
      <c r="B468" t="inlineStr">
        <is>
          <t>Ejecución presupuestal de la nómina acumulada</t>
        </is>
      </c>
      <c r="C468" t="inlineStr">
        <is>
          <t>Operativo</t>
        </is>
      </c>
      <c r="D468" t="inlineStr">
        <is>
          <t>GESTIÓN Y DESARROLLO DEL TALENTO HUMANO</t>
        </is>
      </c>
      <c r="E468" t="inlineStr">
        <is>
          <t>Mensual</t>
        </is>
      </c>
      <c r="F468" t="inlineStr">
        <is>
          <t>Negativo</t>
        </is>
      </c>
      <c r="G468" s="137" t="n">
        <v>46022</v>
      </c>
      <c r="H468" t="inlineStr">
        <is>
          <t>2025</t>
        </is>
      </c>
      <c r="I468" t="inlineStr">
        <is>
          <t>Diciembre</t>
        </is>
      </c>
      <c r="J468" t="inlineStr">
        <is>
          <t>2025-2</t>
        </is>
      </c>
      <c r="K468" t="n">
        <v>102</v>
      </c>
      <c r="L468" t="n">
        <v>106.9281818181818</v>
      </c>
      <c r="M468" t="n">
        <v>0.9539112913510341</v>
      </c>
      <c r="N468" t="n">
        <v>0.9539112913510341</v>
      </c>
      <c r="O468" t="inlineStr">
        <is>
          <t>102.0%</t>
        </is>
      </c>
      <c r="P468" t="inlineStr">
        <is>
          <t>106.93%</t>
        </is>
      </c>
      <c r="Q468" t="inlineStr">
        <is>
          <t>121-2025-12-31</t>
        </is>
      </c>
      <c r="R468" t="n">
        <v>2</v>
      </c>
      <c r="S468" t="n">
        <v>2</v>
      </c>
    </row>
    <row r="469">
      <c r="A469" t="inlineStr">
        <is>
          <t>121</t>
        </is>
      </c>
      <c r="B469" t="inlineStr">
        <is>
          <t>Ejecución presupuestal de la nómina acumulada</t>
        </is>
      </c>
      <c r="C469" t="inlineStr">
        <is>
          <t>Operativo</t>
        </is>
      </c>
      <c r="D469" t="inlineStr">
        <is>
          <t>GESTIÓN Y DESARROLLO DEL TALENTO HUMANO</t>
        </is>
      </c>
      <c r="E469" t="inlineStr">
        <is>
          <t>Mensual</t>
        </is>
      </c>
      <c r="F469" t="inlineStr">
        <is>
          <t>Negativo</t>
        </is>
      </c>
      <c r="G469" s="137" t="n">
        <v>46387</v>
      </c>
      <c r="H469" t="inlineStr">
        <is>
          <t>2026</t>
        </is>
      </c>
      <c r="I469" t="inlineStr">
        <is>
          <t>Diciembre</t>
        </is>
      </c>
      <c r="J469" t="inlineStr">
        <is>
          <t>2026-2</t>
        </is>
      </c>
      <c r="K469" t="n">
        <v>100</v>
      </c>
      <c r="L469" t="n">
        <v>98.65000000000001</v>
      </c>
      <c r="M469" t="n">
        <v>1.013684744044602</v>
      </c>
      <c r="N469" t="n">
        <v>1.013684744044602</v>
      </c>
      <c r="O469" t="inlineStr">
        <is>
          <t>100.0%</t>
        </is>
      </c>
      <c r="P469" t="inlineStr">
        <is>
          <t>98.65%</t>
        </is>
      </c>
      <c r="Q469" t="inlineStr">
        <is>
          <t>121-2026-12-31</t>
        </is>
      </c>
      <c r="R469" t="n">
        <v>2</v>
      </c>
      <c r="S469" t="n">
        <v>2</v>
      </c>
    </row>
    <row r="470">
      <c r="A470" t="inlineStr">
        <is>
          <t>122</t>
        </is>
      </c>
      <c r="B470" t="inlineStr">
        <is>
          <t>Eficacia en la solicitud documental- por periodo</t>
        </is>
      </c>
      <c r="C470" t="inlineStr">
        <is>
          <t>Operativo</t>
        </is>
      </c>
      <c r="D470" t="inlineStr">
        <is>
          <t>Gestión de calidad</t>
        </is>
      </c>
      <c r="E470" t="inlineStr">
        <is>
          <t>Bimestral</t>
        </is>
      </c>
      <c r="F470" t="inlineStr">
        <is>
          <t>Positivo</t>
        </is>
      </c>
      <c r="G470" s="137" t="n">
        <v>45291</v>
      </c>
      <c r="H470" t="inlineStr">
        <is>
          <t>2023</t>
        </is>
      </c>
      <c r="I470" t="inlineStr">
        <is>
          <t>Diciembre</t>
        </is>
      </c>
      <c r="J470" t="inlineStr">
        <is>
          <t>2023-2</t>
        </is>
      </c>
      <c r="K470" t="n">
        <v>80</v>
      </c>
      <c r="L470" t="n">
        <v>90.985</v>
      </c>
      <c r="M470" t="n">
        <v>1.1373125</v>
      </c>
      <c r="N470" t="n">
        <v>1.1373125</v>
      </c>
      <c r="O470" t="inlineStr">
        <is>
          <t>80.0%</t>
        </is>
      </c>
      <c r="P470" t="inlineStr">
        <is>
          <t>90.98%</t>
        </is>
      </c>
      <c r="Q470" t="inlineStr">
        <is>
          <t>122-2023-12-31</t>
        </is>
      </c>
      <c r="R470" t="n">
        <v>2</v>
      </c>
      <c r="S470" t="n">
        <v>2</v>
      </c>
    </row>
    <row r="471">
      <c r="A471" t="inlineStr">
        <is>
          <t>122</t>
        </is>
      </c>
      <c r="B471" t="inlineStr">
        <is>
          <t>Eficacia en la solicitud documental- por periodo</t>
        </is>
      </c>
      <c r="C471" t="inlineStr">
        <is>
          <t>Operativo</t>
        </is>
      </c>
      <c r="D471" t="inlineStr">
        <is>
          <t>Gestión de calidad</t>
        </is>
      </c>
      <c r="E471" t="inlineStr">
        <is>
          <t>Bimestral</t>
        </is>
      </c>
      <c r="F471" t="inlineStr">
        <is>
          <t>Positivo</t>
        </is>
      </c>
      <c r="G471" s="137" t="n">
        <v>45657</v>
      </c>
      <c r="H471" t="inlineStr">
        <is>
          <t>2024</t>
        </is>
      </c>
      <c r="I471" t="inlineStr">
        <is>
          <t>Diciembre</t>
        </is>
      </c>
      <c r="J471" t="inlineStr">
        <is>
          <t>2024-2</t>
        </is>
      </c>
      <c r="K471" t="n">
        <v>80</v>
      </c>
      <c r="L471" t="n">
        <v>94.31833333333334</v>
      </c>
      <c r="M471" t="n">
        <v>1.178979166666667</v>
      </c>
      <c r="N471" t="n">
        <v>1.178979166666667</v>
      </c>
      <c r="O471" t="inlineStr">
        <is>
          <t>80.0%</t>
        </is>
      </c>
      <c r="P471" t="inlineStr">
        <is>
          <t>94.32%</t>
        </is>
      </c>
      <c r="Q471" t="inlineStr">
        <is>
          <t>122-2024-12-31</t>
        </is>
      </c>
      <c r="R471" t="n">
        <v>2</v>
      </c>
      <c r="S471" t="n">
        <v>2</v>
      </c>
    </row>
    <row r="472">
      <c r="A472" t="inlineStr">
        <is>
          <t>122</t>
        </is>
      </c>
      <c r="B472" t="inlineStr">
        <is>
          <t>Eficacia en la solicitud documental- por periodo</t>
        </is>
      </c>
      <c r="C472" t="inlineStr">
        <is>
          <t>Operativo</t>
        </is>
      </c>
      <c r="D472" t="inlineStr">
        <is>
          <t>Gestión de calidad</t>
        </is>
      </c>
      <c r="E472" t="inlineStr">
        <is>
          <t>Mensual</t>
        </is>
      </c>
      <c r="F472" t="inlineStr">
        <is>
          <t>Positivo</t>
        </is>
      </c>
      <c r="G472" s="137" t="n">
        <v>46022</v>
      </c>
      <c r="H472" t="inlineStr">
        <is>
          <t>2025</t>
        </is>
      </c>
      <c r="I472" t="inlineStr">
        <is>
          <t>Diciembre</t>
        </is>
      </c>
      <c r="J472" t="inlineStr">
        <is>
          <t>2025-2</t>
        </is>
      </c>
      <c r="K472" t="n">
        <v>90</v>
      </c>
      <c r="L472" t="n">
        <v>82.315</v>
      </c>
      <c r="M472" t="n">
        <v>0.914611111111111</v>
      </c>
      <c r="N472" t="n">
        <v>0.914611111111111</v>
      </c>
      <c r="O472" t="inlineStr">
        <is>
          <t>90.0%</t>
        </is>
      </c>
      <c r="P472" t="inlineStr">
        <is>
          <t>82.31%</t>
        </is>
      </c>
      <c r="Q472" t="inlineStr">
        <is>
          <t>122-2025-12-31</t>
        </is>
      </c>
      <c r="R472" t="n">
        <v>2</v>
      </c>
      <c r="S472" t="n">
        <v>2</v>
      </c>
    </row>
    <row r="473">
      <c r="A473" t="inlineStr">
        <is>
          <t>122</t>
        </is>
      </c>
      <c r="B473" t="inlineStr">
        <is>
          <t>Eficacia en la solicitud documental- por periodo</t>
        </is>
      </c>
      <c r="C473" t="inlineStr">
        <is>
          <t>Operativo</t>
        </is>
      </c>
      <c r="D473" t="inlineStr">
        <is>
          <t>Gestión de calidad</t>
        </is>
      </c>
      <c r="E473" t="inlineStr">
        <is>
          <t>Mensual</t>
        </is>
      </c>
      <c r="F473" t="inlineStr">
        <is>
          <t>Positivo</t>
        </is>
      </c>
      <c r="G473" s="137" t="n">
        <v>46387</v>
      </c>
      <c r="H473" t="inlineStr">
        <is>
          <t>2026</t>
        </is>
      </c>
      <c r="I473" t="inlineStr">
        <is>
          <t>Diciembre</t>
        </is>
      </c>
      <c r="J473" t="inlineStr">
        <is>
          <t>2026-2</t>
        </is>
      </c>
      <c r="K473" t="n">
        <v>80</v>
      </c>
      <c r="M473" t="n">
        <v>0</v>
      </c>
      <c r="N473" t="n">
        <v>0</v>
      </c>
      <c r="O473" t="inlineStr">
        <is>
          <t>80.0%</t>
        </is>
      </c>
      <c r="Q473" t="inlineStr">
        <is>
          <t>122-2026-12-31</t>
        </is>
      </c>
      <c r="R473" t="n">
        <v>2</v>
      </c>
      <c r="S473" t="n">
        <v>2</v>
      </c>
    </row>
    <row r="474">
      <c r="A474" t="inlineStr">
        <is>
          <t>124</t>
        </is>
      </c>
      <c r="B474" t="inlineStr">
        <is>
          <t>Indice de Frecuencia de accidentalidad</t>
        </is>
      </c>
      <c r="C474" t="inlineStr">
        <is>
          <t>Operativo</t>
        </is>
      </c>
      <c r="D474" t="inlineStr">
        <is>
          <t>GESTIÓN DE SEGURIDAD Y SALUD EN EL TRABAJO</t>
        </is>
      </c>
      <c r="E474" t="inlineStr">
        <is>
          <t>Mensual</t>
        </is>
      </c>
      <c r="F474" t="inlineStr">
        <is>
          <t>Negativo</t>
        </is>
      </c>
      <c r="G474" s="137" t="n">
        <v>44926</v>
      </c>
      <c r="H474" t="inlineStr">
        <is>
          <t>2022</t>
        </is>
      </c>
      <c r="I474" t="inlineStr">
        <is>
          <t>Diciembre</t>
        </is>
      </c>
      <c r="J474" t="inlineStr">
        <is>
          <t>2022-2</t>
        </is>
      </c>
      <c r="K474" t="n">
        <v>1.6</v>
      </c>
      <c r="L474" t="n">
        <v>0.03083333333333333</v>
      </c>
      <c r="M474" t="n">
        <v>1.3</v>
      </c>
      <c r="N474" t="n">
        <v>51.8918918918919</v>
      </c>
      <c r="O474" t="inlineStr">
        <is>
          <t>1.6%</t>
        </is>
      </c>
      <c r="P474" t="inlineStr">
        <is>
          <t>0.03%</t>
        </is>
      </c>
      <c r="Q474" t="inlineStr">
        <is>
          <t>124-2022-12-31</t>
        </is>
      </c>
      <c r="R474" t="n">
        <v>2</v>
      </c>
      <c r="S474" t="n">
        <v>2</v>
      </c>
    </row>
    <row r="475">
      <c r="A475" t="inlineStr">
        <is>
          <t>124</t>
        </is>
      </c>
      <c r="B475" t="inlineStr">
        <is>
          <t>Indice de Frecuencia de accidentalidad</t>
        </is>
      </c>
      <c r="C475" t="inlineStr">
        <is>
          <t>Operativo</t>
        </is>
      </c>
      <c r="D475" t="inlineStr">
        <is>
          <t>GESTIÓN DE SEGURIDAD Y SALUD EN EL TRABAJO</t>
        </is>
      </c>
      <c r="E475" t="inlineStr">
        <is>
          <t>Mensual</t>
        </is>
      </c>
      <c r="F475" t="inlineStr">
        <is>
          <t>Negativo</t>
        </is>
      </c>
      <c r="G475" s="137" t="n">
        <v>45291</v>
      </c>
      <c r="H475" t="inlineStr">
        <is>
          <t>2023</t>
        </is>
      </c>
      <c r="I475" t="inlineStr">
        <is>
          <t>Diciembre</t>
        </is>
      </c>
      <c r="J475" t="inlineStr">
        <is>
          <t>2023-2</t>
        </is>
      </c>
      <c r="K475" t="n">
        <v>1.6</v>
      </c>
      <c r="L475" t="n">
        <v>0.02840842680799127</v>
      </c>
      <c r="M475" t="n">
        <v>1.3</v>
      </c>
      <c r="N475" t="n">
        <v>56.32131658729942</v>
      </c>
      <c r="O475" t="inlineStr">
        <is>
          <t>1.6%</t>
        </is>
      </c>
      <c r="P475" t="inlineStr">
        <is>
          <t>0.03%</t>
        </is>
      </c>
      <c r="Q475" t="inlineStr">
        <is>
          <t>124-2023-12-31</t>
        </is>
      </c>
      <c r="R475" t="n">
        <v>2</v>
      </c>
      <c r="S475" t="n">
        <v>2</v>
      </c>
    </row>
    <row r="476">
      <c r="A476" t="inlineStr">
        <is>
          <t>124</t>
        </is>
      </c>
      <c r="B476" t="inlineStr">
        <is>
          <t>Indice de Frecuencia de accidentalidad</t>
        </is>
      </c>
      <c r="C476" t="inlineStr">
        <is>
          <t>Operativo</t>
        </is>
      </c>
      <c r="D476" t="inlineStr">
        <is>
          <t>GESTIÓN DE SEGURIDAD Y SALUD EN EL TRABAJO</t>
        </is>
      </c>
      <c r="E476" t="inlineStr">
        <is>
          <t>Mensual</t>
        </is>
      </c>
      <c r="F476" t="inlineStr">
        <is>
          <t>Negativo</t>
        </is>
      </c>
      <c r="G476" s="137" t="n">
        <v>45657</v>
      </c>
      <c r="H476" t="inlineStr">
        <is>
          <t>2024</t>
        </is>
      </c>
      <c r="I476" t="inlineStr">
        <is>
          <t>Diciembre</t>
        </is>
      </c>
      <c r="J476" t="inlineStr">
        <is>
          <t>2024-2</t>
        </is>
      </c>
      <c r="K476" t="n">
        <v>0.2</v>
      </c>
      <c r="L476" t="n">
        <v>0.0125</v>
      </c>
      <c r="M476" t="n">
        <v>1.3</v>
      </c>
      <c r="N476" t="n">
        <v>16</v>
      </c>
      <c r="O476" t="inlineStr">
        <is>
          <t>0.2%</t>
        </is>
      </c>
      <c r="P476" t="inlineStr">
        <is>
          <t>0.01%</t>
        </is>
      </c>
      <c r="Q476" t="inlineStr">
        <is>
          <t>124-2024-12-31</t>
        </is>
      </c>
      <c r="R476" t="n">
        <v>2</v>
      </c>
      <c r="S476" t="n">
        <v>2</v>
      </c>
    </row>
    <row r="477">
      <c r="A477" t="inlineStr">
        <is>
          <t>124</t>
        </is>
      </c>
      <c r="B477" t="inlineStr">
        <is>
          <t>Indice de Frecuencia de accidentalidad</t>
        </is>
      </c>
      <c r="C477" t="inlineStr">
        <is>
          <t>Operativo</t>
        </is>
      </c>
      <c r="D477" t="inlineStr">
        <is>
          <t>GESTIÓN DE SEGURIDAD Y SALUD EN EL TRABAJO</t>
        </is>
      </c>
      <c r="E477" t="inlineStr">
        <is>
          <t>Mensual</t>
        </is>
      </c>
      <c r="F477" t="inlineStr">
        <is>
          <t>Negativo</t>
        </is>
      </c>
      <c r="G477" s="137" t="n">
        <v>46022</v>
      </c>
      <c r="H477" t="inlineStr">
        <is>
          <t>2025</t>
        </is>
      </c>
      <c r="I477" t="inlineStr">
        <is>
          <t>Diciembre</t>
        </is>
      </c>
      <c r="J477" t="inlineStr">
        <is>
          <t>2025-2</t>
        </is>
      </c>
      <c r="K477" t="n">
        <v>0.2</v>
      </c>
      <c r="L477" t="n">
        <v>0.02646888207508079</v>
      </c>
      <c r="M477" t="n">
        <v>1.3</v>
      </c>
      <c r="N477" t="n">
        <v>7.556042579837198</v>
      </c>
      <c r="O477" t="inlineStr">
        <is>
          <t>0.2%</t>
        </is>
      </c>
      <c r="P477" t="inlineStr">
        <is>
          <t>0.03%</t>
        </is>
      </c>
      <c r="Q477" t="inlineStr">
        <is>
          <t>124-2025-12-31</t>
        </is>
      </c>
      <c r="R477" t="n">
        <v>2</v>
      </c>
      <c r="S477" t="n">
        <v>2</v>
      </c>
    </row>
    <row r="478">
      <c r="A478" t="inlineStr">
        <is>
          <t>124</t>
        </is>
      </c>
      <c r="B478" t="inlineStr">
        <is>
          <t>Indice de Frecuencia de accidentalidad</t>
        </is>
      </c>
      <c r="C478" t="inlineStr">
        <is>
          <t>Operativo</t>
        </is>
      </c>
      <c r="D478" t="inlineStr">
        <is>
          <t>GESTIÓN DE SEGURIDAD Y SALUD EN EL TRABAJO</t>
        </is>
      </c>
      <c r="E478" t="inlineStr">
        <is>
          <t>Mensual</t>
        </is>
      </c>
      <c r="F478" t="inlineStr">
        <is>
          <t>Negativo</t>
        </is>
      </c>
      <c r="G478" s="137" t="n">
        <v>46387</v>
      </c>
      <c r="H478" t="inlineStr">
        <is>
          <t>2026</t>
        </is>
      </c>
      <c r="I478" t="inlineStr">
        <is>
          <t>Diciembre</t>
        </is>
      </c>
      <c r="J478" t="inlineStr">
        <is>
          <t>2026-2</t>
        </is>
      </c>
      <c r="K478" t="n">
        <v>1.6</v>
      </c>
      <c r="L478" t="n">
        <v>0</v>
      </c>
      <c r="M478" t="n">
        <v>0</v>
      </c>
      <c r="N478" t="n">
        <v>0</v>
      </c>
      <c r="O478" t="inlineStr">
        <is>
          <t>1.6%</t>
        </is>
      </c>
      <c r="P478" t="inlineStr">
        <is>
          <t>0.0%</t>
        </is>
      </c>
      <c r="Q478" t="inlineStr">
        <is>
          <t>124-2026-12-31</t>
        </is>
      </c>
      <c r="R478" t="n">
        <v>2</v>
      </c>
      <c r="S478" t="n">
        <v>2</v>
      </c>
    </row>
    <row r="479">
      <c r="A479" t="inlineStr">
        <is>
          <t>125</t>
        </is>
      </c>
      <c r="B479" t="inlineStr">
        <is>
          <t>Indice de severidad</t>
        </is>
      </c>
      <c r="C479" t="inlineStr">
        <is>
          <t>Operativo</t>
        </is>
      </c>
      <c r="D479" t="inlineStr">
        <is>
          <t>GESTIÓN DE SEGURIDAD Y SALUD EN EL TRABAJO</t>
        </is>
      </c>
      <c r="E479" t="inlineStr">
        <is>
          <t>Mensual</t>
        </is>
      </c>
      <c r="F479" t="inlineStr">
        <is>
          <t>Negativo</t>
        </is>
      </c>
      <c r="G479" s="137" t="n">
        <v>44926</v>
      </c>
      <c r="H479" t="inlineStr">
        <is>
          <t>2022</t>
        </is>
      </c>
      <c r="I479" t="inlineStr">
        <is>
          <t>Diciembre</t>
        </is>
      </c>
      <c r="J479" t="inlineStr">
        <is>
          <t>2022-2</t>
        </is>
      </c>
      <c r="K479" t="n">
        <v>4.700000000000001</v>
      </c>
      <c r="L479" t="n">
        <v>0.08</v>
      </c>
      <c r="M479" t="n">
        <v>1.3</v>
      </c>
      <c r="N479" t="n">
        <v>58.75000000000001</v>
      </c>
      <c r="O479" t="inlineStr">
        <is>
          <t>4.7%</t>
        </is>
      </c>
      <c r="P479" t="inlineStr">
        <is>
          <t>0.08%</t>
        </is>
      </c>
      <c r="Q479" t="inlineStr">
        <is>
          <t>125-2022-12-31</t>
        </is>
      </c>
      <c r="R479" t="n">
        <v>2</v>
      </c>
      <c r="S479" t="n">
        <v>2</v>
      </c>
    </row>
    <row r="480">
      <c r="A480" t="inlineStr">
        <is>
          <t>125</t>
        </is>
      </c>
      <c r="B480" t="inlineStr">
        <is>
          <t>Indice de severidad</t>
        </is>
      </c>
      <c r="C480" t="inlineStr">
        <is>
          <t>Operativo</t>
        </is>
      </c>
      <c r="D480" t="inlineStr">
        <is>
          <t>GESTIÓN DE SEGURIDAD Y SALUD EN EL TRABAJO</t>
        </is>
      </c>
      <c r="E480" t="inlineStr">
        <is>
          <t>Mensual</t>
        </is>
      </c>
      <c r="F480" t="inlineStr">
        <is>
          <t>Negativo</t>
        </is>
      </c>
      <c r="G480" s="137" t="n">
        <v>45291</v>
      </c>
      <c r="H480" t="inlineStr">
        <is>
          <t>2023</t>
        </is>
      </c>
      <c r="I480" t="inlineStr">
        <is>
          <t>Diciembre</t>
        </is>
      </c>
      <c r="J480" t="inlineStr">
        <is>
          <t>2023-2</t>
        </is>
      </c>
      <c r="K480" t="n">
        <v>4.700000000000001</v>
      </c>
      <c r="L480" t="n">
        <v>0.1755874916112471</v>
      </c>
      <c r="M480" t="n">
        <v>1.3</v>
      </c>
      <c r="N480" t="n">
        <v>26.76728254883816</v>
      </c>
      <c r="O480" t="inlineStr">
        <is>
          <t>4.7%</t>
        </is>
      </c>
      <c r="P480" t="inlineStr">
        <is>
          <t>0.18%</t>
        </is>
      </c>
      <c r="Q480" t="inlineStr">
        <is>
          <t>125-2023-12-31</t>
        </is>
      </c>
      <c r="R480" t="n">
        <v>2</v>
      </c>
      <c r="S480" t="n">
        <v>2</v>
      </c>
    </row>
    <row r="481">
      <c r="A481" t="inlineStr">
        <is>
          <t>125</t>
        </is>
      </c>
      <c r="B481" t="inlineStr">
        <is>
          <t>Indice de severidad</t>
        </is>
      </c>
      <c r="C481" t="inlineStr">
        <is>
          <t>Operativo</t>
        </is>
      </c>
      <c r="D481" t="inlineStr">
        <is>
          <t>GESTIÓN DE SEGURIDAD Y SALUD EN EL TRABAJO</t>
        </is>
      </c>
      <c r="E481" t="inlineStr">
        <is>
          <t>Mensual</t>
        </is>
      </c>
      <c r="F481" t="inlineStr">
        <is>
          <t>Negativo</t>
        </is>
      </c>
      <c r="G481" s="137" t="n">
        <v>45657</v>
      </c>
      <c r="H481" t="inlineStr">
        <is>
          <t>2024</t>
        </is>
      </c>
      <c r="I481" t="inlineStr">
        <is>
          <t>Diciembre</t>
        </is>
      </c>
      <c r="J481" t="inlineStr">
        <is>
          <t>2024-2</t>
        </is>
      </c>
      <c r="K481" t="n">
        <v>1.899999999999999</v>
      </c>
      <c r="L481" t="n">
        <v>0.09333333333333334</v>
      </c>
      <c r="M481" t="n">
        <v>1.3</v>
      </c>
      <c r="N481" t="n">
        <v>20.35714285714285</v>
      </c>
      <c r="O481" t="inlineStr">
        <is>
          <t>1.9%</t>
        </is>
      </c>
      <c r="P481" t="inlineStr">
        <is>
          <t>0.09%</t>
        </is>
      </c>
      <c r="Q481" t="inlineStr">
        <is>
          <t>125-2024-12-31</t>
        </is>
      </c>
      <c r="R481" t="n">
        <v>2</v>
      </c>
      <c r="S481" t="n">
        <v>2</v>
      </c>
    </row>
    <row r="482">
      <c r="A482" t="inlineStr">
        <is>
          <t>125</t>
        </is>
      </c>
      <c r="B482" t="inlineStr">
        <is>
          <t>Indice de severidad</t>
        </is>
      </c>
      <c r="C482" t="inlineStr">
        <is>
          <t>Operativo</t>
        </is>
      </c>
      <c r="D482" t="inlineStr">
        <is>
          <t>GESTIÓN DE SEGURIDAD Y SALUD EN EL TRABAJO</t>
        </is>
      </c>
      <c r="E482" t="inlineStr">
        <is>
          <t>Mensual</t>
        </is>
      </c>
      <c r="F482" t="inlineStr">
        <is>
          <t>Negativo</t>
        </is>
      </c>
      <c r="G482" s="137" t="n">
        <v>46022</v>
      </c>
      <c r="H482" t="inlineStr">
        <is>
          <t>2025</t>
        </is>
      </c>
      <c r="I482" t="inlineStr">
        <is>
          <t>Diciembre</t>
        </is>
      </c>
      <c r="J482" t="inlineStr">
        <is>
          <t>2025-2</t>
        </is>
      </c>
      <c r="K482" t="n">
        <v>1.899999999999999</v>
      </c>
      <c r="L482" t="n">
        <v>0.1103157371343333</v>
      </c>
      <c r="M482" t="n">
        <v>1.3</v>
      </c>
      <c r="N482" t="n">
        <v>17.22329061434216</v>
      </c>
      <c r="O482" t="inlineStr">
        <is>
          <t>1.9%</t>
        </is>
      </c>
      <c r="P482" t="inlineStr">
        <is>
          <t>0.11%</t>
        </is>
      </c>
      <c r="Q482" t="inlineStr">
        <is>
          <t>125-2025-12-31</t>
        </is>
      </c>
      <c r="R482" t="n">
        <v>2</v>
      </c>
      <c r="S482" t="n">
        <v>2</v>
      </c>
    </row>
    <row r="483">
      <c r="A483" t="inlineStr">
        <is>
          <t>125</t>
        </is>
      </c>
      <c r="B483" t="inlineStr">
        <is>
          <t>Indice de severidad</t>
        </is>
      </c>
      <c r="C483" t="inlineStr">
        <is>
          <t>Operativo</t>
        </is>
      </c>
      <c r="D483" t="inlineStr">
        <is>
          <t>GESTIÓN DE SEGURIDAD Y SALUD EN EL TRABAJO</t>
        </is>
      </c>
      <c r="E483" t="inlineStr">
        <is>
          <t>Mensual</t>
        </is>
      </c>
      <c r="F483" t="inlineStr">
        <is>
          <t>Negativo</t>
        </is>
      </c>
      <c r="G483" s="137" t="n">
        <v>46387</v>
      </c>
      <c r="H483" t="inlineStr">
        <is>
          <t>2026</t>
        </is>
      </c>
      <c r="I483" t="inlineStr">
        <is>
          <t>Diciembre</t>
        </is>
      </c>
      <c r="J483" t="inlineStr">
        <is>
          <t>2026-2</t>
        </is>
      </c>
      <c r="K483" t="n">
        <v>4.7</v>
      </c>
      <c r="L483" t="n">
        <v>0</v>
      </c>
      <c r="M483" t="n">
        <v>0</v>
      </c>
      <c r="N483" t="n">
        <v>0</v>
      </c>
      <c r="O483" t="inlineStr">
        <is>
          <t>4.7%</t>
        </is>
      </c>
      <c r="P483" t="inlineStr">
        <is>
          <t>0.0%</t>
        </is>
      </c>
      <c r="Q483" t="inlineStr">
        <is>
          <t>125-2026-12-31</t>
        </is>
      </c>
      <c r="R483" t="n">
        <v>2</v>
      </c>
      <c r="S483" t="n">
        <v>2</v>
      </c>
    </row>
    <row r="484">
      <c r="A484" t="inlineStr">
        <is>
          <t>126</t>
        </is>
      </c>
      <c r="B484" t="inlineStr">
        <is>
          <t>Indice de Prevalencia EL Enfermedad laboral</t>
        </is>
      </c>
      <c r="C484" t="inlineStr">
        <is>
          <t>Operativo</t>
        </is>
      </c>
      <c r="D484" t="inlineStr">
        <is>
          <t>GESTIÓN DE SEGURIDAD Y SALUD EN EL TRABAJO</t>
        </is>
      </c>
      <c r="E484" t="inlineStr">
        <is>
          <t>Anual</t>
        </is>
      </c>
      <c r="F484" t="inlineStr">
        <is>
          <t>Negativo</t>
        </is>
      </c>
      <c r="G484" s="137" t="n">
        <v>44926</v>
      </c>
      <c r="H484" t="inlineStr">
        <is>
          <t>2022</t>
        </is>
      </c>
      <c r="I484" t="inlineStr">
        <is>
          <t>Diciembre</t>
        </is>
      </c>
      <c r="J484" t="inlineStr">
        <is>
          <t>2022-2</t>
        </is>
      </c>
      <c r="K484" t="n">
        <v>2</v>
      </c>
      <c r="L484" t="n">
        <v>0.12</v>
      </c>
      <c r="M484" t="n">
        <v>1.3</v>
      </c>
      <c r="N484" t="n">
        <v>16.66666666666667</v>
      </c>
      <c r="O484" t="inlineStr">
        <is>
          <t>2.0%</t>
        </is>
      </c>
      <c r="P484" t="inlineStr">
        <is>
          <t>0.12%</t>
        </is>
      </c>
      <c r="Q484" t="inlineStr">
        <is>
          <t>126-2022-12-31</t>
        </is>
      </c>
      <c r="R484" t="n">
        <v>2</v>
      </c>
      <c r="S484" t="n">
        <v>2</v>
      </c>
    </row>
    <row r="485">
      <c r="A485" t="inlineStr">
        <is>
          <t>126</t>
        </is>
      </c>
      <c r="B485" t="inlineStr">
        <is>
          <t>Indice de Prevalencia EL Enfermedad laboral</t>
        </is>
      </c>
      <c r="C485" t="inlineStr">
        <is>
          <t>Operativo</t>
        </is>
      </c>
      <c r="D485" t="inlineStr">
        <is>
          <t>GESTIÓN DE SEGURIDAD Y SALUD EN EL TRABAJO</t>
        </is>
      </c>
      <c r="E485" t="inlineStr">
        <is>
          <t>Anual</t>
        </is>
      </c>
      <c r="F485" t="inlineStr">
        <is>
          <t>Negativo</t>
        </is>
      </c>
      <c r="G485" s="137" t="n">
        <v>45291</v>
      </c>
      <c r="H485" t="inlineStr">
        <is>
          <t>2023</t>
        </is>
      </c>
      <c r="I485" t="inlineStr">
        <is>
          <t>Diciembre</t>
        </is>
      </c>
      <c r="J485" t="inlineStr">
        <is>
          <t>2023-2</t>
        </is>
      </c>
      <c r="K485" t="n">
        <v>2</v>
      </c>
      <c r="L485" t="n">
        <v>0.12</v>
      </c>
      <c r="M485" t="n">
        <v>1.3</v>
      </c>
      <c r="N485" t="n">
        <v>16.66666666666667</v>
      </c>
      <c r="O485" t="inlineStr">
        <is>
          <t>2.0%</t>
        </is>
      </c>
      <c r="P485" t="inlineStr">
        <is>
          <t>0.12%</t>
        </is>
      </c>
      <c r="Q485" t="inlineStr">
        <is>
          <t>126-2023-12-31</t>
        </is>
      </c>
      <c r="R485" t="n">
        <v>2</v>
      </c>
      <c r="S485" t="n">
        <v>2</v>
      </c>
    </row>
    <row r="486">
      <c r="A486" t="inlineStr">
        <is>
          <t>126</t>
        </is>
      </c>
      <c r="B486" t="inlineStr">
        <is>
          <t>Indice de Prevalencia EL Enfermedad laboral</t>
        </is>
      </c>
      <c r="C486" t="inlineStr">
        <is>
          <t>Operativo</t>
        </is>
      </c>
      <c r="D486" t="inlineStr">
        <is>
          <t>GESTIÓN DE SEGURIDAD Y SALUD EN EL TRABAJO</t>
        </is>
      </c>
      <c r="E486" t="inlineStr">
        <is>
          <t>Anual</t>
        </is>
      </c>
      <c r="F486" t="inlineStr">
        <is>
          <t>Negativo</t>
        </is>
      </c>
      <c r="G486" s="137" t="n">
        <v>45657</v>
      </c>
      <c r="H486" t="inlineStr">
        <is>
          <t>2024</t>
        </is>
      </c>
      <c r="I486" t="inlineStr">
        <is>
          <t>Diciembre</t>
        </is>
      </c>
      <c r="J486" t="inlineStr">
        <is>
          <t>2024-2</t>
        </is>
      </c>
      <c r="K486" t="n">
        <v>2</v>
      </c>
      <c r="L486" t="n">
        <v>0.1</v>
      </c>
      <c r="M486" t="n">
        <v>1.3</v>
      </c>
      <c r="N486" t="n">
        <v>20</v>
      </c>
      <c r="O486" t="inlineStr">
        <is>
          <t>2.0%</t>
        </is>
      </c>
      <c r="P486" t="inlineStr">
        <is>
          <t>0.1%</t>
        </is>
      </c>
      <c r="Q486" t="inlineStr">
        <is>
          <t>126-2024-12-31</t>
        </is>
      </c>
      <c r="R486" t="n">
        <v>2</v>
      </c>
      <c r="S486" t="n">
        <v>2</v>
      </c>
    </row>
    <row r="487">
      <c r="A487" t="inlineStr">
        <is>
          <t>126</t>
        </is>
      </c>
      <c r="B487" t="inlineStr">
        <is>
          <t>Indice de Prevalencia EL Enfermedad laboral</t>
        </is>
      </c>
      <c r="C487" t="inlineStr">
        <is>
          <t>Operativo</t>
        </is>
      </c>
      <c r="D487" t="inlineStr">
        <is>
          <t>GESTIÓN DE SEGURIDAD Y SALUD EN EL TRABAJO</t>
        </is>
      </c>
      <c r="E487" t="inlineStr">
        <is>
          <t>Anual</t>
        </is>
      </c>
      <c r="F487" t="inlineStr">
        <is>
          <t>Negativo</t>
        </is>
      </c>
      <c r="G487" s="137" t="n">
        <v>46022</v>
      </c>
      <c r="H487" t="inlineStr">
        <is>
          <t>2025</t>
        </is>
      </c>
      <c r="I487" t="inlineStr">
        <is>
          <t>Diciembre</t>
        </is>
      </c>
      <c r="J487" t="inlineStr">
        <is>
          <t>2025-2</t>
        </is>
      </c>
      <c r="K487" t="n">
        <v>2</v>
      </c>
      <c r="L487" t="n">
        <v>0.16</v>
      </c>
      <c r="M487" t="n">
        <v>1.3</v>
      </c>
      <c r="N487" t="n">
        <v>12.5</v>
      </c>
      <c r="O487" t="inlineStr">
        <is>
          <t>2.0%</t>
        </is>
      </c>
      <c r="P487" t="inlineStr">
        <is>
          <t>0.16%</t>
        </is>
      </c>
      <c r="Q487" t="inlineStr">
        <is>
          <t>126-2025-12-31</t>
        </is>
      </c>
      <c r="R487" t="n">
        <v>2</v>
      </c>
      <c r="S487" t="n">
        <v>2</v>
      </c>
    </row>
    <row r="488">
      <c r="A488" t="inlineStr">
        <is>
          <t>127</t>
        </is>
      </c>
      <c r="B488" t="inlineStr">
        <is>
          <t>Indice de Incidencia EL Enfermedad laboral</t>
        </is>
      </c>
      <c r="C488" t="inlineStr">
        <is>
          <t>Operativo</t>
        </is>
      </c>
      <c r="D488" t="inlineStr">
        <is>
          <t>GESTIÓN DE SEGURIDAD Y SALUD EN EL TRABAJO</t>
        </is>
      </c>
      <c r="E488" t="inlineStr">
        <is>
          <t>Anual</t>
        </is>
      </c>
      <c r="F488" t="inlineStr">
        <is>
          <t>Negativo</t>
        </is>
      </c>
      <c r="G488" s="137" t="n">
        <v>44926</v>
      </c>
      <c r="H488" t="inlineStr">
        <is>
          <t>2022</t>
        </is>
      </c>
      <c r="I488" t="inlineStr">
        <is>
          <t>Diciembre</t>
        </is>
      </c>
      <c r="J488" t="inlineStr">
        <is>
          <t>2022-2</t>
        </is>
      </c>
      <c r="K488" t="n">
        <v>0</v>
      </c>
      <c r="L488" t="n">
        <v>0</v>
      </c>
      <c r="M488" t="n">
        <v>0</v>
      </c>
      <c r="N488" t="n">
        <v>0</v>
      </c>
      <c r="O488" t="inlineStr">
        <is>
          <t>0.0%</t>
        </is>
      </c>
      <c r="P488" t="inlineStr">
        <is>
          <t>0.0%</t>
        </is>
      </c>
      <c r="Q488" t="inlineStr">
        <is>
          <t>127-2022-12-31</t>
        </is>
      </c>
      <c r="R488" t="n">
        <v>2</v>
      </c>
      <c r="S488" t="n">
        <v>2</v>
      </c>
    </row>
    <row r="489">
      <c r="A489" t="inlineStr">
        <is>
          <t>127</t>
        </is>
      </c>
      <c r="B489" t="inlineStr">
        <is>
          <t>Indice de Incidencia EL Enfermedad laboral</t>
        </is>
      </c>
      <c r="C489" t="inlineStr">
        <is>
          <t>Operativo</t>
        </is>
      </c>
      <c r="D489" t="inlineStr">
        <is>
          <t>GESTIÓN DE SEGURIDAD Y SALUD EN EL TRABAJO</t>
        </is>
      </c>
      <c r="E489" t="inlineStr">
        <is>
          <t>Anual</t>
        </is>
      </c>
      <c r="F489" t="inlineStr">
        <is>
          <t>Negativo</t>
        </is>
      </c>
      <c r="G489" s="137" t="n">
        <v>45291</v>
      </c>
      <c r="H489" t="inlineStr">
        <is>
          <t>2023</t>
        </is>
      </c>
      <c r="I489" t="inlineStr">
        <is>
          <t>Diciembre</t>
        </is>
      </c>
      <c r="J489" t="inlineStr">
        <is>
          <t>2023-2</t>
        </is>
      </c>
      <c r="K489" t="n">
        <v>0</v>
      </c>
      <c r="L489" t="n">
        <v>0</v>
      </c>
      <c r="M489" t="n">
        <v>0</v>
      </c>
      <c r="N489" t="n">
        <v>0</v>
      </c>
      <c r="O489" t="inlineStr">
        <is>
          <t>0.0%</t>
        </is>
      </c>
      <c r="P489" t="inlineStr">
        <is>
          <t>0.0%</t>
        </is>
      </c>
      <c r="Q489" t="inlineStr">
        <is>
          <t>127-2023-12-31</t>
        </is>
      </c>
      <c r="R489" t="n">
        <v>2</v>
      </c>
      <c r="S489" t="n">
        <v>2</v>
      </c>
    </row>
    <row r="490">
      <c r="A490" t="inlineStr">
        <is>
          <t>127</t>
        </is>
      </c>
      <c r="B490" t="inlineStr">
        <is>
          <t>Indice de Incidencia EL Enfermedad laboral</t>
        </is>
      </c>
      <c r="C490" t="inlineStr">
        <is>
          <t>Operativo</t>
        </is>
      </c>
      <c r="D490" t="inlineStr">
        <is>
          <t>GESTIÓN DE SEGURIDAD Y SALUD EN EL TRABAJO</t>
        </is>
      </c>
      <c r="E490" t="inlineStr">
        <is>
          <t>Anual</t>
        </is>
      </c>
      <c r="F490" t="inlineStr">
        <is>
          <t>Negativo</t>
        </is>
      </c>
      <c r="G490" s="137" t="n">
        <v>45657</v>
      </c>
      <c r="H490" t="inlineStr">
        <is>
          <t>2024</t>
        </is>
      </c>
      <c r="I490" t="inlineStr">
        <is>
          <t>Diciembre</t>
        </is>
      </c>
      <c r="J490" t="inlineStr">
        <is>
          <t>2024-2</t>
        </is>
      </c>
      <c r="K490" t="n">
        <v>0</v>
      </c>
      <c r="L490" t="n">
        <v>0</v>
      </c>
      <c r="M490" t="n">
        <v>0</v>
      </c>
      <c r="N490" t="n">
        <v>0</v>
      </c>
      <c r="O490" t="inlineStr">
        <is>
          <t>0.0%</t>
        </is>
      </c>
      <c r="P490" t="inlineStr">
        <is>
          <t>0.0%</t>
        </is>
      </c>
      <c r="Q490" t="inlineStr">
        <is>
          <t>127-2024-12-31</t>
        </is>
      </c>
      <c r="R490" t="n">
        <v>2</v>
      </c>
      <c r="S490" t="n">
        <v>2</v>
      </c>
    </row>
    <row r="491">
      <c r="A491" t="inlineStr">
        <is>
          <t>127</t>
        </is>
      </c>
      <c r="B491" t="inlineStr">
        <is>
          <t>Indice de Incidencia EL Enfermedad laboral</t>
        </is>
      </c>
      <c r="C491" t="inlineStr">
        <is>
          <t>Operativo</t>
        </is>
      </c>
      <c r="D491" t="inlineStr">
        <is>
          <t>GESTIÓN DE SEGURIDAD Y SALUD EN EL TRABAJO</t>
        </is>
      </c>
      <c r="E491" t="inlineStr">
        <is>
          <t>Anual</t>
        </is>
      </c>
      <c r="F491" t="inlineStr">
        <is>
          <t>Negativo</t>
        </is>
      </c>
      <c r="G491" s="137" t="n">
        <v>46022</v>
      </c>
      <c r="H491" t="inlineStr">
        <is>
          <t>2025</t>
        </is>
      </c>
      <c r="I491" t="inlineStr">
        <is>
          <t>Diciembre</t>
        </is>
      </c>
      <c r="J491" t="inlineStr">
        <is>
          <t>2025-2</t>
        </is>
      </c>
      <c r="K491" t="n">
        <v>0</v>
      </c>
      <c r="L491" t="n">
        <v>0</v>
      </c>
      <c r="M491" t="n">
        <v>0</v>
      </c>
      <c r="N491" t="n">
        <v>0</v>
      </c>
      <c r="O491" t="inlineStr">
        <is>
          <t>0.0%</t>
        </is>
      </c>
      <c r="P491" t="inlineStr">
        <is>
          <t>0.0%</t>
        </is>
      </c>
      <c r="Q491" t="inlineStr">
        <is>
          <t>127-2025-12-31</t>
        </is>
      </c>
      <c r="R491" t="n">
        <v>2</v>
      </c>
      <c r="S491" t="n">
        <v>2</v>
      </c>
    </row>
    <row r="492">
      <c r="A492" t="inlineStr">
        <is>
          <t>128</t>
        </is>
      </c>
      <c r="B492" t="inlineStr">
        <is>
          <t>Ausentísmo por causa médica</t>
        </is>
      </c>
      <c r="C492" t="inlineStr">
        <is>
          <t>Operativo</t>
        </is>
      </c>
      <c r="D492" t="inlineStr">
        <is>
          <t>GESTIÓN DE SEGURIDAD Y SALUD EN EL TRABAJO</t>
        </is>
      </c>
      <c r="E492" t="inlineStr">
        <is>
          <t>Mensual</t>
        </is>
      </c>
      <c r="F492" t="inlineStr">
        <is>
          <t>Negativo</t>
        </is>
      </c>
      <c r="G492" s="137" t="n">
        <v>44926</v>
      </c>
      <c r="H492" t="inlineStr">
        <is>
          <t>2022</t>
        </is>
      </c>
      <c r="I492" t="inlineStr">
        <is>
          <t>Diciembre</t>
        </is>
      </c>
      <c r="J492" t="inlineStr">
        <is>
          <t>2022-2</t>
        </is>
      </c>
      <c r="K492" t="n">
        <v>1</v>
      </c>
      <c r="L492" t="n">
        <v>0.785</v>
      </c>
      <c r="M492" t="n">
        <v>1.273885350318471</v>
      </c>
      <c r="N492" t="n">
        <v>1.273885350318471</v>
      </c>
      <c r="O492" t="inlineStr">
        <is>
          <t>1.0%</t>
        </is>
      </c>
      <c r="P492" t="inlineStr">
        <is>
          <t>0.79%</t>
        </is>
      </c>
      <c r="Q492" t="inlineStr">
        <is>
          <t>128-2022-12-31</t>
        </is>
      </c>
      <c r="R492" t="n">
        <v>2</v>
      </c>
      <c r="S492" t="n">
        <v>2</v>
      </c>
    </row>
    <row r="493">
      <c r="A493" t="inlineStr">
        <is>
          <t>128</t>
        </is>
      </c>
      <c r="B493" t="inlineStr">
        <is>
          <t>Ausentísmo por causa médica</t>
        </is>
      </c>
      <c r="C493" t="inlineStr">
        <is>
          <t>Operativo</t>
        </is>
      </c>
      <c r="D493" t="inlineStr">
        <is>
          <t>GESTIÓN DE SEGURIDAD Y SALUD EN EL TRABAJO</t>
        </is>
      </c>
      <c r="E493" t="inlineStr">
        <is>
          <t>Mensual</t>
        </is>
      </c>
      <c r="F493" t="inlineStr">
        <is>
          <t>Negativo</t>
        </is>
      </c>
      <c r="G493" s="137" t="n">
        <v>45291</v>
      </c>
      <c r="H493" t="inlineStr">
        <is>
          <t>2023</t>
        </is>
      </c>
      <c r="I493" t="inlineStr">
        <is>
          <t>Diciembre</t>
        </is>
      </c>
      <c r="J493" t="inlineStr">
        <is>
          <t>2023-2</t>
        </is>
      </c>
      <c r="K493" t="n">
        <v>1</v>
      </c>
      <c r="L493" t="n">
        <v>0.8463523557571176</v>
      </c>
      <c r="M493" t="n">
        <v>1.181540989633608</v>
      </c>
      <c r="N493" t="n">
        <v>1.181540989633608</v>
      </c>
      <c r="O493" t="inlineStr">
        <is>
          <t>1.0%</t>
        </is>
      </c>
      <c r="P493" t="inlineStr">
        <is>
          <t>0.85%</t>
        </is>
      </c>
      <c r="Q493" t="inlineStr">
        <is>
          <t>128-2023-12-31</t>
        </is>
      </c>
      <c r="R493" t="n">
        <v>2</v>
      </c>
      <c r="S493" t="n">
        <v>2</v>
      </c>
    </row>
    <row r="494">
      <c r="A494" t="inlineStr">
        <is>
          <t>128</t>
        </is>
      </c>
      <c r="B494" t="inlineStr">
        <is>
          <t>Ausentísmo por causa médica</t>
        </is>
      </c>
      <c r="C494" t="inlineStr">
        <is>
          <t>Operativo</t>
        </is>
      </c>
      <c r="D494" t="inlineStr">
        <is>
          <t>GESTIÓN DE SEGURIDAD Y SALUD EN EL TRABAJO</t>
        </is>
      </c>
      <c r="E494" t="inlineStr">
        <is>
          <t>Mensual</t>
        </is>
      </c>
      <c r="F494" t="inlineStr">
        <is>
          <t>Negativo</t>
        </is>
      </c>
      <c r="G494" s="137" t="n">
        <v>45657</v>
      </c>
      <c r="H494" t="inlineStr">
        <is>
          <t>2024</t>
        </is>
      </c>
      <c r="I494" t="inlineStr">
        <is>
          <t>Diciembre</t>
        </is>
      </c>
      <c r="J494" t="inlineStr">
        <is>
          <t>2024-2</t>
        </is>
      </c>
      <c r="K494" t="n">
        <v>1</v>
      </c>
      <c r="L494" t="n">
        <v>0.6808333333333335</v>
      </c>
      <c r="M494" t="n">
        <v>1.3</v>
      </c>
      <c r="N494" t="n">
        <v>1.468788249694002</v>
      </c>
      <c r="O494" t="inlineStr">
        <is>
          <t>1.0%</t>
        </is>
      </c>
      <c r="P494" t="inlineStr">
        <is>
          <t>0.68%</t>
        </is>
      </c>
      <c r="Q494" t="inlineStr">
        <is>
          <t>128-2024-12-31</t>
        </is>
      </c>
      <c r="R494" t="n">
        <v>2</v>
      </c>
      <c r="S494" t="n">
        <v>2</v>
      </c>
    </row>
    <row r="495">
      <c r="A495" t="inlineStr">
        <is>
          <t>128</t>
        </is>
      </c>
      <c r="B495" t="inlineStr">
        <is>
          <t>Ausentísmo por causa médica</t>
        </is>
      </c>
      <c r="C495" t="inlineStr">
        <is>
          <t>Operativo</t>
        </is>
      </c>
      <c r="D495" t="inlineStr">
        <is>
          <t>GESTIÓN DE SEGURIDAD Y SALUD EN EL TRABAJO</t>
        </is>
      </c>
      <c r="E495" t="inlineStr">
        <is>
          <t>Mensual</t>
        </is>
      </c>
      <c r="F495" t="inlineStr">
        <is>
          <t>Negativo</t>
        </is>
      </c>
      <c r="G495" s="137" t="n">
        <v>46022</v>
      </c>
      <c r="H495" t="inlineStr">
        <is>
          <t>2025</t>
        </is>
      </c>
      <c r="I495" t="inlineStr">
        <is>
          <t>Diciembre</t>
        </is>
      </c>
      <c r="J495" t="inlineStr">
        <is>
          <t>2025-2</t>
        </is>
      </c>
      <c r="K495" t="n">
        <v>1</v>
      </c>
      <c r="L495" t="n">
        <v>0.9236363636363637</v>
      </c>
      <c r="M495" t="n">
        <v>1.082677165354331</v>
      </c>
      <c r="N495" t="n">
        <v>1.082677165354331</v>
      </c>
      <c r="O495" t="inlineStr">
        <is>
          <t>1.0%</t>
        </is>
      </c>
      <c r="P495" t="inlineStr">
        <is>
          <t>0.92%</t>
        </is>
      </c>
      <c r="Q495" t="inlineStr">
        <is>
          <t>128-2025-12-31</t>
        </is>
      </c>
      <c r="R495" t="n">
        <v>2</v>
      </c>
      <c r="S495" t="n">
        <v>2</v>
      </c>
    </row>
    <row r="496">
      <c r="A496" t="inlineStr">
        <is>
          <t>128</t>
        </is>
      </c>
      <c r="B496" t="inlineStr">
        <is>
          <t>Ausentísmo por causa médica</t>
        </is>
      </c>
      <c r="C496" t="inlineStr">
        <is>
          <t>Operativo</t>
        </is>
      </c>
      <c r="D496" t="inlineStr">
        <is>
          <t>GESTIÓN DE SEGURIDAD Y SALUD EN EL TRABAJO</t>
        </is>
      </c>
      <c r="E496" t="inlineStr">
        <is>
          <t>Mensual</t>
        </is>
      </c>
      <c r="F496" t="inlineStr">
        <is>
          <t>Negativo</t>
        </is>
      </c>
      <c r="G496" s="137" t="n">
        <v>46387</v>
      </c>
      <c r="H496" t="inlineStr">
        <is>
          <t>2026</t>
        </is>
      </c>
      <c r="I496" t="inlineStr">
        <is>
          <t>Diciembre</t>
        </is>
      </c>
      <c r="J496" t="inlineStr">
        <is>
          <t>2026-2</t>
        </is>
      </c>
      <c r="K496" t="n">
        <v>1</v>
      </c>
      <c r="L496" t="n">
        <v>0.6899999999999999</v>
      </c>
      <c r="M496" t="n">
        <v>1.3</v>
      </c>
      <c r="N496" t="n">
        <v>1.449275362318841</v>
      </c>
      <c r="O496" t="inlineStr">
        <is>
          <t>1.0%</t>
        </is>
      </c>
      <c r="P496" t="inlineStr">
        <is>
          <t>0.69%</t>
        </is>
      </c>
      <c r="Q496" t="inlineStr">
        <is>
          <t>128-2026-12-31</t>
        </is>
      </c>
      <c r="R496" t="n">
        <v>2</v>
      </c>
      <c r="S496" t="n">
        <v>2</v>
      </c>
    </row>
    <row r="497">
      <c r="A497" t="inlineStr">
        <is>
          <t>13</t>
        </is>
      </c>
      <c r="B497" t="inlineStr">
        <is>
          <t>Diseño del Modelo de Experiencia Institucional - Fase 2</t>
        </is>
      </c>
      <c r="D497" t="inlineStr">
        <is>
          <t>Experiencia institucional</t>
        </is>
      </c>
      <c r="E497" t="inlineStr">
        <is>
          <t>Mensual</t>
        </is>
      </c>
      <c r="F497" t="inlineStr">
        <is>
          <t>Positivo</t>
        </is>
      </c>
      <c r="G497" s="137" t="n">
        <v>45291</v>
      </c>
      <c r="H497" t="inlineStr">
        <is>
          <t>2023</t>
        </is>
      </c>
      <c r="I497" t="inlineStr">
        <is>
          <t>Diciembre</t>
        </is>
      </c>
      <c r="J497" t="inlineStr">
        <is>
          <t>2023-2</t>
        </is>
      </c>
      <c r="K497" t="n">
        <v>63.42857142857143</v>
      </c>
      <c r="L497" t="n">
        <v>55.71428571428572</v>
      </c>
      <c r="M497" t="n">
        <v>0.8783783783783784</v>
      </c>
      <c r="N497" t="n">
        <v>0.8783783783783784</v>
      </c>
      <c r="O497" t="inlineStr">
        <is>
          <t>63.43%</t>
        </is>
      </c>
      <c r="P497" t="inlineStr">
        <is>
          <t>55.71%</t>
        </is>
      </c>
      <c r="Q497" t="inlineStr">
        <is>
          <t>13-2023-12-31</t>
        </is>
      </c>
      <c r="R497" t="n">
        <v>2</v>
      </c>
      <c r="S497" t="n">
        <v>2</v>
      </c>
    </row>
    <row r="498">
      <c r="A498" t="inlineStr">
        <is>
          <t>13</t>
        </is>
      </c>
      <c r="B498" t="inlineStr">
        <is>
          <t>Diseño del Modelo de Experiencia Institucional - Fase 2</t>
        </is>
      </c>
      <c r="D498" t="inlineStr">
        <is>
          <t>Experiencia institucional</t>
        </is>
      </c>
      <c r="E498" t="inlineStr">
        <is>
          <t>Mensual</t>
        </is>
      </c>
      <c r="F498" t="inlineStr">
        <is>
          <t>Positivo</t>
        </is>
      </c>
      <c r="G498" s="137" t="n">
        <v>45657</v>
      </c>
      <c r="H498" t="inlineStr">
        <is>
          <t>2024</t>
        </is>
      </c>
      <c r="I498" t="inlineStr">
        <is>
          <t>Diciembre</t>
        </is>
      </c>
      <c r="J498" t="inlineStr">
        <is>
          <t>2024-2</t>
        </is>
      </c>
      <c r="K498" t="n">
        <v>100</v>
      </c>
      <c r="L498" t="n">
        <v>100</v>
      </c>
      <c r="M498" t="n">
        <v>1</v>
      </c>
      <c r="N498" t="n">
        <v>1</v>
      </c>
      <c r="O498" t="inlineStr">
        <is>
          <t>100.0%</t>
        </is>
      </c>
      <c r="P498" t="inlineStr">
        <is>
          <t>100.0%</t>
        </is>
      </c>
      <c r="Q498" t="inlineStr">
        <is>
          <t>13-2024-12-31</t>
        </is>
      </c>
      <c r="R498" t="n">
        <v>2</v>
      </c>
      <c r="S498" t="n">
        <v>2</v>
      </c>
    </row>
    <row r="499">
      <c r="A499" t="inlineStr">
        <is>
          <t>13.1</t>
        </is>
      </c>
      <c r="B499" t="inlineStr">
        <is>
          <t>Diseño del Modelo de Experiencia Institucional - Fase 1</t>
        </is>
      </c>
      <c r="D499" t="inlineStr">
        <is>
          <t>Gestión de Proyectos</t>
        </is>
      </c>
      <c r="E499" t="inlineStr">
        <is>
          <t>Mensual</t>
        </is>
      </c>
      <c r="F499" t="inlineStr">
        <is>
          <t>Positivo</t>
        </is>
      </c>
      <c r="G499" s="137" t="n">
        <v>44926</v>
      </c>
      <c r="H499" t="inlineStr">
        <is>
          <t>2022</t>
        </is>
      </c>
      <c r="I499" t="inlineStr">
        <is>
          <t>Diciembre</t>
        </is>
      </c>
      <c r="J499" t="inlineStr">
        <is>
          <t>2022-2</t>
        </is>
      </c>
      <c r="K499" t="n">
        <v>57</v>
      </c>
      <c r="L499" t="n">
        <v>71</v>
      </c>
      <c r="M499" t="n">
        <v>1.245614035087719</v>
      </c>
      <c r="N499" t="n">
        <v>1.245614035087719</v>
      </c>
      <c r="O499" t="inlineStr">
        <is>
          <t>57.0%</t>
        </is>
      </c>
      <c r="P499" t="inlineStr">
        <is>
          <t>71.0%</t>
        </is>
      </c>
      <c r="Q499" t="inlineStr">
        <is>
          <t>13.1-2022-12-31</t>
        </is>
      </c>
      <c r="R499" t="n">
        <v>2</v>
      </c>
      <c r="S499" t="n">
        <v>2</v>
      </c>
    </row>
    <row r="500">
      <c r="A500" t="inlineStr">
        <is>
          <t>13.1</t>
        </is>
      </c>
      <c r="B500" t="inlineStr">
        <is>
          <t>Diseño del Modelo de Experiencia Institucional - Fase 1</t>
        </is>
      </c>
      <c r="C500" t="inlineStr">
        <is>
          <t>Estratégico</t>
        </is>
      </c>
      <c r="D500" t="inlineStr">
        <is>
          <t>Gestión de Proyectos</t>
        </is>
      </c>
      <c r="E500" t="inlineStr">
        <is>
          <t>Mensual</t>
        </is>
      </c>
      <c r="F500" t="inlineStr">
        <is>
          <t>Positivo</t>
        </is>
      </c>
      <c r="G500" s="137" t="n">
        <v>45107</v>
      </c>
      <c r="H500" t="n">
        <v>2023</v>
      </c>
      <c r="I500" t="inlineStr">
        <is>
          <t>Junio</t>
        </is>
      </c>
      <c r="J500" t="inlineStr">
        <is>
          <t>2023-1</t>
        </is>
      </c>
      <c r="K500" t="n">
        <v>100</v>
      </c>
      <c r="L500" t="n">
        <v>100</v>
      </c>
      <c r="M500" t="n">
        <v>1</v>
      </c>
      <c r="N500" t="n">
        <v>1</v>
      </c>
      <c r="O500" t="inlineStr">
        <is>
          <t>%</t>
        </is>
      </c>
      <c r="P500" t="inlineStr">
        <is>
          <t>%</t>
        </is>
      </c>
      <c r="Q500" t="inlineStr">
        <is>
          <t>13.1-2023-06-30</t>
        </is>
      </c>
      <c r="R500" t="n">
        <v>0</v>
      </c>
      <c r="S500" t="n">
        <v>0</v>
      </c>
    </row>
    <row r="501">
      <c r="A501" t="inlineStr">
        <is>
          <t>13.1</t>
        </is>
      </c>
      <c r="B501" t="inlineStr">
        <is>
          <t>Diseño del Modelo de Experiencia Institucional - Fase 1</t>
        </is>
      </c>
      <c r="D501" t="inlineStr">
        <is>
          <t>Gestión de Proyectos</t>
        </is>
      </c>
      <c r="E501" t="inlineStr">
        <is>
          <t>Mensual</t>
        </is>
      </c>
      <c r="F501" t="inlineStr">
        <is>
          <t>Positivo</t>
        </is>
      </c>
      <c r="G501" s="137" t="n">
        <v>45291</v>
      </c>
      <c r="H501" t="inlineStr">
        <is>
          <t>2023</t>
        </is>
      </c>
      <c r="I501" t="inlineStr">
        <is>
          <t>Diciembre</t>
        </is>
      </c>
      <c r="J501" t="inlineStr">
        <is>
          <t>2023-2</t>
        </is>
      </c>
      <c r="K501" t="n">
        <v>100</v>
      </c>
      <c r="L501" t="n">
        <v>100</v>
      </c>
      <c r="M501" t="n">
        <v>1</v>
      </c>
      <c r="N501" t="n">
        <v>1</v>
      </c>
      <c r="O501" t="inlineStr">
        <is>
          <t>100.0%</t>
        </is>
      </c>
      <c r="P501" t="inlineStr">
        <is>
          <t>100.0%</t>
        </is>
      </c>
      <c r="Q501" t="inlineStr">
        <is>
          <t>13.1-2023-12-31</t>
        </is>
      </c>
      <c r="R501" t="n">
        <v>2</v>
      </c>
      <c r="S501" t="n">
        <v>2</v>
      </c>
    </row>
    <row r="502">
      <c r="A502" t="inlineStr">
        <is>
          <t>13.1</t>
        </is>
      </c>
      <c r="B502" t="inlineStr">
        <is>
          <t>Diseño del Modelo de Experiencia Institucional - Fase 1</t>
        </is>
      </c>
      <c r="C502" t="inlineStr">
        <is>
          <t>Estratégico</t>
        </is>
      </c>
      <c r="D502" t="inlineStr">
        <is>
          <t>Gestión de Proyectos</t>
        </is>
      </c>
      <c r="E502" t="inlineStr">
        <is>
          <t>Mensual</t>
        </is>
      </c>
      <c r="F502" t="inlineStr">
        <is>
          <t>Positivo</t>
        </is>
      </c>
      <c r="G502" s="137" t="n">
        <v>46023</v>
      </c>
      <c r="H502" t="inlineStr">
        <is>
          <t>Avance</t>
        </is>
      </c>
      <c r="I502" t="inlineStr">
        <is>
          <t>Avance</t>
        </is>
      </c>
      <c r="J502" t="inlineStr">
        <is>
          <t>Avance</t>
        </is>
      </c>
      <c r="K502" t="n">
        <v>100</v>
      </c>
      <c r="L502" t="n">
        <v>100</v>
      </c>
      <c r="M502" t="n">
        <v>1</v>
      </c>
      <c r="N502" t="n">
        <v>1</v>
      </c>
      <c r="O502" t="inlineStr">
        <is>
          <t>%</t>
        </is>
      </c>
      <c r="P502" t="inlineStr">
        <is>
          <t>%</t>
        </is>
      </c>
      <c r="Q502" t="inlineStr">
        <is>
          <t>13.1-2026-01-01</t>
        </is>
      </c>
      <c r="R502" t="n">
        <v>0</v>
      </c>
      <c r="S502" t="n">
        <v>0</v>
      </c>
    </row>
    <row r="503">
      <c r="A503" t="inlineStr">
        <is>
          <t>133</t>
        </is>
      </c>
      <c r="B503" t="inlineStr">
        <is>
          <t>Nivel de Satisfacción Servicios Prestados</t>
        </is>
      </c>
      <c r="C503" t="inlineStr">
        <is>
          <t>Estratégico</t>
        </is>
      </c>
      <c r="D503" t="inlineStr">
        <is>
          <t>VISIBILIDAD NACIONAL E INTERNACIONAL</t>
        </is>
      </c>
      <c r="E503" t="inlineStr">
        <is>
          <t>Anual</t>
        </is>
      </c>
      <c r="F503" t="inlineStr">
        <is>
          <t>Positivo</t>
        </is>
      </c>
      <c r="G503" s="137" t="n">
        <v>44926</v>
      </c>
      <c r="H503" t="inlineStr">
        <is>
          <t>2022</t>
        </is>
      </c>
      <c r="I503" t="inlineStr">
        <is>
          <t>Diciembre</t>
        </is>
      </c>
      <c r="J503" t="inlineStr">
        <is>
          <t>2022-2</t>
        </is>
      </c>
      <c r="K503" t="n">
        <v>80</v>
      </c>
      <c r="L503" t="n">
        <v>84.8953562777092</v>
      </c>
      <c r="M503" t="n">
        <v>1.061191953471365</v>
      </c>
      <c r="N503" t="n">
        <v>1.061191953471365</v>
      </c>
      <c r="O503" t="inlineStr">
        <is>
          <t>80.0%</t>
        </is>
      </c>
      <c r="P503" t="inlineStr">
        <is>
          <t>84.9%</t>
        </is>
      </c>
      <c r="Q503" t="inlineStr">
        <is>
          <t>133-2022-12-31</t>
        </is>
      </c>
      <c r="R503" t="n">
        <v>2</v>
      </c>
      <c r="S503" t="n">
        <v>2</v>
      </c>
    </row>
    <row r="504">
      <c r="A504" t="inlineStr">
        <is>
          <t>133</t>
        </is>
      </c>
      <c r="B504" t="inlineStr">
        <is>
          <t>Nivel de Satisfacción Servicios Prestados</t>
        </is>
      </c>
      <c r="C504" t="inlineStr">
        <is>
          <t>Estratégico</t>
        </is>
      </c>
      <c r="D504" t="inlineStr">
        <is>
          <t>VISIBILIDAD NACIONAL E INTERNACIONAL</t>
        </is>
      </c>
      <c r="E504" t="inlineStr">
        <is>
          <t>Anual</t>
        </is>
      </c>
      <c r="F504" t="inlineStr">
        <is>
          <t>Positivo</t>
        </is>
      </c>
      <c r="G504" s="137" t="n">
        <v>45291</v>
      </c>
      <c r="H504" t="inlineStr">
        <is>
          <t>2023</t>
        </is>
      </c>
      <c r="I504" t="inlineStr">
        <is>
          <t>Diciembre</t>
        </is>
      </c>
      <c r="J504" t="inlineStr">
        <is>
          <t>2023-2</t>
        </is>
      </c>
      <c r="K504" t="n">
        <v>80</v>
      </c>
      <c r="L504" t="n">
        <v>92.78911564625851</v>
      </c>
      <c r="M504" t="n">
        <v>1.159863945578231</v>
      </c>
      <c r="N504" t="n">
        <v>1.159863945578231</v>
      </c>
      <c r="O504" t="inlineStr">
        <is>
          <t>80.0%</t>
        </is>
      </c>
      <c r="P504" t="inlineStr">
        <is>
          <t>92.79%</t>
        </is>
      </c>
      <c r="Q504" t="inlineStr">
        <is>
          <t>133-2023-12-31</t>
        </is>
      </c>
      <c r="R504" t="n">
        <v>2</v>
      </c>
      <c r="S504" t="n">
        <v>2</v>
      </c>
    </row>
    <row r="505">
      <c r="A505" t="inlineStr">
        <is>
          <t>133</t>
        </is>
      </c>
      <c r="B505" t="inlineStr">
        <is>
          <t>Nivel de Satisfacción Servicios Prestados</t>
        </is>
      </c>
      <c r="C505" t="inlineStr">
        <is>
          <t>Estratégico</t>
        </is>
      </c>
      <c r="D505" t="inlineStr">
        <is>
          <t>VISIBILIDAD NACIONAL E INTERNACIONAL</t>
        </is>
      </c>
      <c r="E505" t="inlineStr">
        <is>
          <t>Anual</t>
        </is>
      </c>
      <c r="F505" t="inlineStr">
        <is>
          <t>Positivo</t>
        </is>
      </c>
      <c r="G505" s="137" t="n">
        <v>45657</v>
      </c>
      <c r="H505" t="inlineStr">
        <is>
          <t>2024</t>
        </is>
      </c>
      <c r="I505" t="inlineStr">
        <is>
          <t>Diciembre</t>
        </is>
      </c>
      <c r="J505" t="inlineStr">
        <is>
          <t>2024-2</t>
        </is>
      </c>
      <c r="K505" t="n">
        <v>80</v>
      </c>
      <c r="L505" t="n">
        <v>91</v>
      </c>
      <c r="M505" t="n">
        <v>1.1375</v>
      </c>
      <c r="N505" t="n">
        <v>1.1375</v>
      </c>
      <c r="O505" t="inlineStr">
        <is>
          <t>80.0%</t>
        </is>
      </c>
      <c r="P505" t="inlineStr">
        <is>
          <t>91.0%</t>
        </is>
      </c>
      <c r="Q505" t="inlineStr">
        <is>
          <t>133-2024-12-31</t>
        </is>
      </c>
      <c r="R505" t="n">
        <v>2</v>
      </c>
      <c r="S505" t="n">
        <v>2</v>
      </c>
    </row>
    <row r="506">
      <c r="A506" t="inlineStr">
        <is>
          <t>133</t>
        </is>
      </c>
      <c r="B506" t="inlineStr">
        <is>
          <t>Nivel de Satisfacción Servicios Prestados</t>
        </is>
      </c>
      <c r="C506" t="inlineStr">
        <is>
          <t>Estratégico</t>
        </is>
      </c>
      <c r="D506" t="inlineStr">
        <is>
          <t>VISIBILIDAD NACIONAL E INTERNACIONAL</t>
        </is>
      </c>
      <c r="E506" t="inlineStr">
        <is>
          <t>Anual</t>
        </is>
      </c>
      <c r="F506" t="inlineStr">
        <is>
          <t>Positivo</t>
        </is>
      </c>
      <c r="G506" s="137" t="n">
        <v>46022</v>
      </c>
      <c r="H506" t="inlineStr">
        <is>
          <t>2025</t>
        </is>
      </c>
      <c r="I506" t="inlineStr">
        <is>
          <t>Diciembre</t>
        </is>
      </c>
      <c r="J506" t="inlineStr">
        <is>
          <t>2025-2</t>
        </is>
      </c>
      <c r="K506" t="n">
        <v>80</v>
      </c>
      <c r="L506" t="n">
        <v>96</v>
      </c>
      <c r="M506" t="n">
        <v>1.2</v>
      </c>
      <c r="N506" t="n">
        <v>1.2</v>
      </c>
      <c r="O506" t="inlineStr">
        <is>
          <t>80.0%</t>
        </is>
      </c>
      <c r="P506" t="inlineStr">
        <is>
          <t>96.0%</t>
        </is>
      </c>
      <c r="Q506" t="inlineStr">
        <is>
          <t>133-2025-12-31</t>
        </is>
      </c>
      <c r="R506" t="n">
        <v>2</v>
      </c>
      <c r="S506" t="n">
        <v>2</v>
      </c>
    </row>
    <row r="507">
      <c r="A507" t="inlineStr">
        <is>
          <t>136</t>
        </is>
      </c>
      <c r="B507" t="inlineStr">
        <is>
          <t>Ejecución de actividades culturales</t>
        </is>
      </c>
      <c r="D507" t="inlineStr">
        <is>
          <t>Biblioteca Institucional</t>
        </is>
      </c>
      <c r="E507" t="inlineStr">
        <is>
          <t>Semestral</t>
        </is>
      </c>
      <c r="F507" t="inlineStr">
        <is>
          <t>Positivo</t>
        </is>
      </c>
      <c r="G507" s="137" t="n">
        <v>45291</v>
      </c>
      <c r="H507" t="inlineStr">
        <is>
          <t>2023</t>
        </is>
      </c>
      <c r="I507" t="inlineStr">
        <is>
          <t>Diciembre</t>
        </is>
      </c>
      <c r="J507" t="inlineStr">
        <is>
          <t>2023-2</t>
        </is>
      </c>
      <c r="K507" t="n">
        <v>90</v>
      </c>
      <c r="L507" t="n">
        <v>100</v>
      </c>
      <c r="M507" t="n">
        <v>1.111111111111111</v>
      </c>
      <c r="N507" t="n">
        <v>1.111111111111111</v>
      </c>
      <c r="O507" t="inlineStr">
        <is>
          <t>90.0%</t>
        </is>
      </c>
      <c r="P507" t="inlineStr">
        <is>
          <t>100.0%</t>
        </is>
      </c>
      <c r="Q507" t="inlineStr">
        <is>
          <t>136-2023-12-31</t>
        </is>
      </c>
      <c r="R507" t="n">
        <v>2</v>
      </c>
      <c r="S507" t="n">
        <v>2</v>
      </c>
    </row>
    <row r="508">
      <c r="A508" t="inlineStr">
        <is>
          <t>136</t>
        </is>
      </c>
      <c r="B508" t="inlineStr">
        <is>
          <t>Ejecución de actividades culturales</t>
        </is>
      </c>
      <c r="D508" t="inlineStr">
        <is>
          <t>Biblioteca Institucional</t>
        </is>
      </c>
      <c r="E508" t="inlineStr">
        <is>
          <t>Semestral</t>
        </is>
      </c>
      <c r="F508" t="inlineStr">
        <is>
          <t>Positivo</t>
        </is>
      </c>
      <c r="G508" s="137" t="n">
        <v>45657</v>
      </c>
      <c r="H508" t="inlineStr">
        <is>
          <t>2024</t>
        </is>
      </c>
      <c r="I508" t="inlineStr">
        <is>
          <t>Diciembre</t>
        </is>
      </c>
      <c r="J508" t="inlineStr">
        <is>
          <t>2024-2</t>
        </is>
      </c>
      <c r="K508" t="n">
        <v>90</v>
      </c>
      <c r="L508" t="n">
        <v>95.23999999999999</v>
      </c>
      <c r="M508" t="n">
        <v>1.058222222222222</v>
      </c>
      <c r="N508" t="n">
        <v>1.058222222222222</v>
      </c>
      <c r="O508" t="inlineStr">
        <is>
          <t>90.0%</t>
        </is>
      </c>
      <c r="P508" t="inlineStr">
        <is>
          <t>95.24%</t>
        </is>
      </c>
      <c r="Q508" t="inlineStr">
        <is>
          <t>136-2024-12-31</t>
        </is>
      </c>
      <c r="R508" t="n">
        <v>2</v>
      </c>
      <c r="S508" t="n">
        <v>2</v>
      </c>
    </row>
    <row r="509">
      <c r="A509" t="inlineStr">
        <is>
          <t>137</t>
        </is>
      </c>
      <c r="B509" t="inlineStr">
        <is>
          <t>Ejecución de Talleres de formación</t>
        </is>
      </c>
      <c r="D509" t="inlineStr">
        <is>
          <t>Biblioteca Institucional</t>
        </is>
      </c>
      <c r="E509" t="inlineStr">
        <is>
          <t>Trimestral</t>
        </is>
      </c>
      <c r="F509" t="inlineStr">
        <is>
          <t>Positivo</t>
        </is>
      </c>
      <c r="G509" s="137" t="n">
        <v>45291</v>
      </c>
      <c r="H509" t="inlineStr">
        <is>
          <t>2023</t>
        </is>
      </c>
      <c r="I509" t="inlineStr">
        <is>
          <t>Diciembre</t>
        </is>
      </c>
      <c r="J509" t="inlineStr">
        <is>
          <t>2023-2</t>
        </is>
      </c>
      <c r="K509" t="n">
        <v>111.75</v>
      </c>
      <c r="L509" t="n">
        <v>112</v>
      </c>
      <c r="M509" t="n">
        <v>1.002237136465324</v>
      </c>
      <c r="N509" t="n">
        <v>1.002237136465324</v>
      </c>
      <c r="O509" t="inlineStr">
        <is>
          <t>111.75%</t>
        </is>
      </c>
      <c r="P509" t="inlineStr">
        <is>
          <t>112.0%</t>
        </is>
      </c>
      <c r="Q509" t="inlineStr">
        <is>
          <t>137-2023-12-31</t>
        </is>
      </c>
      <c r="R509" t="n">
        <v>2</v>
      </c>
      <c r="S509" t="n">
        <v>2</v>
      </c>
    </row>
    <row r="510">
      <c r="A510" t="inlineStr">
        <is>
          <t>137</t>
        </is>
      </c>
      <c r="B510" t="inlineStr">
        <is>
          <t>Ejecución de Talleres de formación</t>
        </is>
      </c>
      <c r="D510" t="inlineStr">
        <is>
          <t>Biblioteca Institucional</t>
        </is>
      </c>
      <c r="E510" t="inlineStr">
        <is>
          <t>Trimestral</t>
        </is>
      </c>
      <c r="F510" t="inlineStr">
        <is>
          <t>Positivo</t>
        </is>
      </c>
      <c r="G510" s="137" t="n">
        <v>45657</v>
      </c>
      <c r="H510" t="inlineStr">
        <is>
          <t>2024</t>
        </is>
      </c>
      <c r="I510" t="inlineStr">
        <is>
          <t>Diciembre</t>
        </is>
      </c>
      <c r="J510" t="inlineStr">
        <is>
          <t>2024-2</t>
        </is>
      </c>
      <c r="K510" t="n">
        <v>90</v>
      </c>
      <c r="L510" t="n">
        <v>100</v>
      </c>
      <c r="M510" t="n">
        <v>1.111111111111111</v>
      </c>
      <c r="N510" t="n">
        <v>1.111111111111111</v>
      </c>
      <c r="O510" t="inlineStr">
        <is>
          <t>90.0%</t>
        </is>
      </c>
      <c r="P510" t="inlineStr">
        <is>
          <t>100.0%</t>
        </is>
      </c>
      <c r="Q510" t="inlineStr">
        <is>
          <t>137-2024-12-31</t>
        </is>
      </c>
      <c r="R510" t="n">
        <v>2</v>
      </c>
      <c r="S510" t="n">
        <v>2</v>
      </c>
    </row>
    <row r="511">
      <c r="A511" t="inlineStr">
        <is>
          <t>139</t>
        </is>
      </c>
      <c r="B511" t="inlineStr">
        <is>
          <t>Ejecución presupuestal del gasto</t>
        </is>
      </c>
      <c r="D511" t="inlineStr">
        <is>
          <t>Biblioteca Institucional</t>
        </is>
      </c>
      <c r="E511" t="inlineStr">
        <is>
          <t>Mensual</t>
        </is>
      </c>
      <c r="F511" t="inlineStr">
        <is>
          <t>Negativo</t>
        </is>
      </c>
      <c r="G511" s="137" t="n">
        <v>45291</v>
      </c>
      <c r="H511" t="inlineStr">
        <is>
          <t>2023</t>
        </is>
      </c>
      <c r="I511" t="inlineStr">
        <is>
          <t>Diciembre</t>
        </is>
      </c>
      <c r="J511" t="inlineStr">
        <is>
          <t>2023-2</t>
        </is>
      </c>
      <c r="K511" t="n">
        <v>579.2853333333334</v>
      </c>
      <c r="L511" t="n">
        <v>467.4528333333333</v>
      </c>
      <c r="M511" t="n">
        <v>1.239238040772028</v>
      </c>
      <c r="N511" t="n">
        <v>1.239238040772028</v>
      </c>
      <c r="O511" t="inlineStr">
        <is>
          <t>579.29%</t>
        </is>
      </c>
      <c r="P511" t="inlineStr">
        <is>
          <t>467.45%</t>
        </is>
      </c>
      <c r="Q511" t="inlineStr">
        <is>
          <t>139-2023-12-31</t>
        </is>
      </c>
      <c r="R511" t="n">
        <v>2</v>
      </c>
      <c r="S511" t="n">
        <v>2</v>
      </c>
    </row>
    <row r="512">
      <c r="A512" t="inlineStr">
        <is>
          <t>139</t>
        </is>
      </c>
      <c r="B512" t="inlineStr">
        <is>
          <t>Ejecución presupuestal del gasto</t>
        </is>
      </c>
      <c r="D512" t="inlineStr">
        <is>
          <t>Biblioteca Institucional</t>
        </is>
      </c>
      <c r="E512" t="inlineStr">
        <is>
          <t>Mensual</t>
        </is>
      </c>
      <c r="F512" t="inlineStr">
        <is>
          <t>Negativo</t>
        </is>
      </c>
      <c r="G512" s="137" t="n">
        <v>45657</v>
      </c>
      <c r="H512" t="inlineStr">
        <is>
          <t>2024</t>
        </is>
      </c>
      <c r="I512" t="inlineStr">
        <is>
          <t>Diciembre</t>
        </is>
      </c>
      <c r="J512" t="inlineStr">
        <is>
          <t>2024-2</t>
        </is>
      </c>
      <c r="K512" t="n">
        <v>856.3291330000002</v>
      </c>
      <c r="L512" t="n">
        <v>583.3841785833334</v>
      </c>
      <c r="M512" t="n">
        <v>1.3</v>
      </c>
      <c r="N512" t="n">
        <v>1.467864855504781</v>
      </c>
      <c r="O512" t="inlineStr">
        <is>
          <t>856.33%</t>
        </is>
      </c>
      <c r="P512" t="inlineStr">
        <is>
          <t>583.38%</t>
        </is>
      </c>
      <c r="Q512" t="inlineStr">
        <is>
          <t>139-2024-12-31</t>
        </is>
      </c>
      <c r="R512" t="n">
        <v>2</v>
      </c>
      <c r="S512" t="n">
        <v>2</v>
      </c>
    </row>
    <row r="513">
      <c r="A513" t="inlineStr">
        <is>
          <t>139</t>
        </is>
      </c>
      <c r="B513" t="inlineStr">
        <is>
          <t>Ejecución presupuestal del gasto</t>
        </is>
      </c>
      <c r="D513" t="inlineStr">
        <is>
          <t>Biblioteca Institucional</t>
        </is>
      </c>
      <c r="E513" t="inlineStr">
        <is>
          <t>Mensual</t>
        </is>
      </c>
      <c r="F513" t="inlineStr">
        <is>
          <t>Negativo</t>
        </is>
      </c>
      <c r="G513" s="137" t="n">
        <v>46022</v>
      </c>
      <c r="H513" t="inlineStr">
        <is>
          <t>2025</t>
        </is>
      </c>
      <c r="I513" t="inlineStr">
        <is>
          <t>Diciembre</t>
        </is>
      </c>
      <c r="J513" t="inlineStr">
        <is>
          <t>2025-2</t>
        </is>
      </c>
      <c r="K513" t="n">
        <v>329.3507883333334</v>
      </c>
      <c r="L513" t="n">
        <v>241.6633331666667</v>
      </c>
      <c r="M513" t="n">
        <v>1.3</v>
      </c>
      <c r="N513" t="n">
        <v>1.362849647141926</v>
      </c>
      <c r="O513" t="inlineStr">
        <is>
          <t>329.35%</t>
        </is>
      </c>
      <c r="P513" t="inlineStr">
        <is>
          <t>241.66%</t>
        </is>
      </c>
      <c r="Q513" t="inlineStr">
        <is>
          <t>139-2025-12-31</t>
        </is>
      </c>
      <c r="R513" t="n">
        <v>2</v>
      </c>
      <c r="S513" t="n">
        <v>2</v>
      </c>
    </row>
    <row r="514">
      <c r="A514" t="inlineStr">
        <is>
          <t>14</t>
        </is>
      </c>
      <c r="B514" t="inlineStr">
        <is>
          <t>Total Población</t>
        </is>
      </c>
      <c r="D514" t="inlineStr">
        <is>
          <t>Servicio</t>
        </is>
      </c>
      <c r="E514" t="inlineStr">
        <is>
          <t>Semestral</t>
        </is>
      </c>
      <c r="F514" t="inlineStr">
        <is>
          <t>Positivo</t>
        </is>
      </c>
      <c r="G514" s="137" t="n">
        <v>44926</v>
      </c>
      <c r="H514" t="inlineStr">
        <is>
          <t>2022</t>
        </is>
      </c>
      <c r="I514" t="inlineStr">
        <is>
          <t>Diciembre</t>
        </is>
      </c>
      <c r="J514" t="inlineStr">
        <is>
          <t>2022-2</t>
        </is>
      </c>
      <c r="K514" t="n">
        <v>49717</v>
      </c>
      <c r="L514" t="n">
        <v>50624</v>
      </c>
      <c r="M514" t="n">
        <v>1.018243256833679</v>
      </c>
      <c r="N514" t="n">
        <v>1.018243256833679</v>
      </c>
      <c r="O514" t="inlineStr">
        <is>
          <t>49717.0%</t>
        </is>
      </c>
      <c r="P514" t="inlineStr">
        <is>
          <t>50624.0%</t>
        </is>
      </c>
      <c r="Q514" t="inlineStr">
        <is>
          <t>14-2022-12-31</t>
        </is>
      </c>
      <c r="R514" t="n">
        <v>2</v>
      </c>
      <c r="S514" t="n">
        <v>2</v>
      </c>
    </row>
    <row r="515">
      <c r="A515" t="inlineStr">
        <is>
          <t>14</t>
        </is>
      </c>
      <c r="B515" t="inlineStr">
        <is>
          <t>Total Población</t>
        </is>
      </c>
      <c r="D515" t="inlineStr">
        <is>
          <t>Servicio</t>
        </is>
      </c>
      <c r="E515" t="inlineStr">
        <is>
          <t>Semestral</t>
        </is>
      </c>
      <c r="F515" t="inlineStr">
        <is>
          <t>Positivo</t>
        </is>
      </c>
      <c r="G515" s="137" t="n">
        <v>45291</v>
      </c>
      <c r="H515" t="inlineStr">
        <is>
          <t>2023</t>
        </is>
      </c>
      <c r="I515" t="inlineStr">
        <is>
          <t>Diciembre</t>
        </is>
      </c>
      <c r="J515" t="inlineStr">
        <is>
          <t>2023-2</t>
        </is>
      </c>
      <c r="K515" t="n">
        <v>51932</v>
      </c>
      <c r="L515" t="n">
        <v>51424</v>
      </c>
      <c r="M515" t="n">
        <v>0.9902179773550027</v>
      </c>
      <c r="N515" t="n">
        <v>0.9902179773550027</v>
      </c>
      <c r="O515" t="inlineStr">
        <is>
          <t>51932.0%</t>
        </is>
      </c>
      <c r="P515" t="inlineStr">
        <is>
          <t>51424.0%</t>
        </is>
      </c>
      <c r="Q515" t="inlineStr">
        <is>
          <t>14-2023-12-31</t>
        </is>
      </c>
      <c r="R515" t="n">
        <v>2</v>
      </c>
      <c r="S515" t="n">
        <v>2</v>
      </c>
    </row>
    <row r="516">
      <c r="A516" t="inlineStr">
        <is>
          <t>14</t>
        </is>
      </c>
      <c r="B516" t="inlineStr">
        <is>
          <t>Total Población</t>
        </is>
      </c>
      <c r="D516" t="inlineStr">
        <is>
          <t>Servicio</t>
        </is>
      </c>
      <c r="E516" t="inlineStr">
        <is>
          <t>Semestral</t>
        </is>
      </c>
      <c r="F516" t="inlineStr">
        <is>
          <t>Positivo</t>
        </is>
      </c>
      <c r="G516" s="137" t="n">
        <v>45657</v>
      </c>
      <c r="H516" t="inlineStr">
        <is>
          <t>2024</t>
        </is>
      </c>
      <c r="I516" t="inlineStr">
        <is>
          <t>Diciembre</t>
        </is>
      </c>
      <c r="J516" t="inlineStr">
        <is>
          <t>2024-2</t>
        </is>
      </c>
      <c r="K516" t="n">
        <v>51759.7601170042</v>
      </c>
      <c r="L516" t="n">
        <v>52295</v>
      </c>
      <c r="M516" t="n">
        <v>1.010340849373836</v>
      </c>
      <c r="N516" t="n">
        <v>1.010340849373836</v>
      </c>
      <c r="O516" t="inlineStr">
        <is>
          <t>51759.76%</t>
        </is>
      </c>
      <c r="P516" t="inlineStr">
        <is>
          <t>52295.0%</t>
        </is>
      </c>
      <c r="Q516" t="inlineStr">
        <is>
          <t>14-2024-12-31</t>
        </is>
      </c>
      <c r="R516" t="n">
        <v>2</v>
      </c>
      <c r="S516" t="n">
        <v>2</v>
      </c>
    </row>
    <row r="517">
      <c r="A517" t="inlineStr">
        <is>
          <t>14.1</t>
        </is>
      </c>
      <c r="B517" t="inlineStr">
        <is>
          <t>Estudiantes Presencial</t>
        </is>
      </c>
      <c r="D517" t="inlineStr">
        <is>
          <t>Servicio</t>
        </is>
      </c>
      <c r="E517" t="inlineStr">
        <is>
          <t>Semestral</t>
        </is>
      </c>
      <c r="F517" t="inlineStr">
        <is>
          <t>Positivo</t>
        </is>
      </c>
      <c r="G517" s="137" t="n">
        <v>44926</v>
      </c>
      <c r="H517" t="inlineStr">
        <is>
          <t>2022</t>
        </is>
      </c>
      <c r="I517" t="inlineStr">
        <is>
          <t>Diciembre</t>
        </is>
      </c>
      <c r="J517" t="inlineStr">
        <is>
          <t>2022-2</t>
        </is>
      </c>
      <c r="K517" t="n">
        <v>7135.5</v>
      </c>
      <c r="L517" t="n">
        <v>7595</v>
      </c>
      <c r="M517" t="n">
        <v>1.064396328218065</v>
      </c>
      <c r="N517" t="n">
        <v>1.064396328218065</v>
      </c>
      <c r="O517" t="inlineStr">
        <is>
          <t>7135.5%</t>
        </is>
      </c>
      <c r="P517" t="inlineStr">
        <is>
          <t>7595.0%</t>
        </is>
      </c>
      <c r="Q517" t="inlineStr">
        <is>
          <t>14.1-2022-12-31</t>
        </is>
      </c>
      <c r="R517" t="n">
        <v>2</v>
      </c>
      <c r="S517" t="n">
        <v>2</v>
      </c>
    </row>
    <row r="518">
      <c r="A518" t="inlineStr">
        <is>
          <t>14.1</t>
        </is>
      </c>
      <c r="B518" t="inlineStr">
        <is>
          <t>Estudiantes Presencial</t>
        </is>
      </c>
      <c r="D518" t="inlineStr">
        <is>
          <t>Permanencia</t>
        </is>
      </c>
      <c r="E518" t="inlineStr">
        <is>
          <t>Semestral</t>
        </is>
      </c>
      <c r="F518" t="inlineStr">
        <is>
          <t>Positivo</t>
        </is>
      </c>
      <c r="G518" s="137" t="n">
        <v>45291</v>
      </c>
      <c r="H518" t="inlineStr">
        <is>
          <t>2023</t>
        </is>
      </c>
      <c r="I518" t="inlineStr">
        <is>
          <t>Diciembre</t>
        </is>
      </c>
      <c r="J518" t="inlineStr">
        <is>
          <t>2023-2</t>
        </is>
      </c>
      <c r="K518" t="n">
        <v>7721</v>
      </c>
      <c r="L518" t="n">
        <v>7989.5</v>
      </c>
      <c r="M518" t="n">
        <v>1.034775288175107</v>
      </c>
      <c r="N518" t="n">
        <v>1.034775288175107</v>
      </c>
      <c r="O518" t="inlineStr">
        <is>
          <t>7721.0%</t>
        </is>
      </c>
      <c r="P518" t="inlineStr">
        <is>
          <t>7989.5%</t>
        </is>
      </c>
      <c r="Q518" t="inlineStr">
        <is>
          <t>14.1-2023-12-31</t>
        </is>
      </c>
      <c r="R518" t="n">
        <v>2</v>
      </c>
      <c r="S518" t="n">
        <v>2</v>
      </c>
    </row>
    <row r="519">
      <c r="A519" t="inlineStr">
        <is>
          <t>14.1</t>
        </is>
      </c>
      <c r="B519" t="inlineStr">
        <is>
          <t>Estudiantes Presencial</t>
        </is>
      </c>
      <c r="D519" t="inlineStr">
        <is>
          <t>Permanencia</t>
        </is>
      </c>
      <c r="E519" t="inlineStr">
        <is>
          <t>Semestral</t>
        </is>
      </c>
      <c r="F519" t="inlineStr">
        <is>
          <t>Positivo</t>
        </is>
      </c>
      <c r="G519" s="137" t="n">
        <v>45657</v>
      </c>
      <c r="H519" t="inlineStr">
        <is>
          <t>2024</t>
        </is>
      </c>
      <c r="I519" t="inlineStr">
        <is>
          <t>Diciembre</t>
        </is>
      </c>
      <c r="J519" t="inlineStr">
        <is>
          <t>2024-2</t>
        </is>
      </c>
      <c r="K519" t="n">
        <v>8040</v>
      </c>
      <c r="L519" t="n">
        <v>8294.5</v>
      </c>
      <c r="M519" t="n">
        <v>1.031654228855721</v>
      </c>
      <c r="N519" t="n">
        <v>1.031654228855721</v>
      </c>
      <c r="O519" t="inlineStr">
        <is>
          <t>8040.0%</t>
        </is>
      </c>
      <c r="P519" t="inlineStr">
        <is>
          <t>8294.5%</t>
        </is>
      </c>
      <c r="Q519" t="inlineStr">
        <is>
          <t>14.1-2024-12-31</t>
        </is>
      </c>
      <c r="R519" t="n">
        <v>2</v>
      </c>
      <c r="S519" t="n">
        <v>2</v>
      </c>
    </row>
    <row r="520">
      <c r="A520" t="inlineStr">
        <is>
          <t>14.1</t>
        </is>
      </c>
      <c r="B520" t="inlineStr">
        <is>
          <t>Estudiantes Presencial</t>
        </is>
      </c>
      <c r="C520" t="inlineStr">
        <is>
          <t>Estratégico</t>
        </is>
      </c>
      <c r="D520" t="inlineStr">
        <is>
          <t>Permanencia</t>
        </is>
      </c>
      <c r="E520" t="inlineStr">
        <is>
          <t>Semestral</t>
        </is>
      </c>
      <c r="F520" t="inlineStr">
        <is>
          <t>Positivo</t>
        </is>
      </c>
      <c r="G520" s="137" t="n">
        <v>46022</v>
      </c>
      <c r="H520" t="n">
        <v>2025</v>
      </c>
      <c r="I520" t="inlineStr">
        <is>
          <t>Diciembre</t>
        </is>
      </c>
      <c r="J520" t="inlineStr">
        <is>
          <t>2025-2</t>
        </is>
      </c>
      <c r="K520" t="n">
        <v>16671</v>
      </c>
      <c r="L520" t="n">
        <v>17478</v>
      </c>
      <c r="M520" t="n">
        <v>1.048407414072341</v>
      </c>
      <c r="N520" t="n">
        <v>1.048407414072341</v>
      </c>
      <c r="O520" t="inlineStr">
        <is>
          <t>ENT</t>
        </is>
      </c>
      <c r="P520" t="inlineStr">
        <is>
          <t>ENT</t>
        </is>
      </c>
      <c r="Q520" t="inlineStr">
        <is>
          <t>14.1-2025-12-31</t>
        </is>
      </c>
      <c r="R520" t="n">
        <v>0</v>
      </c>
      <c r="S520" t="n">
        <v>0</v>
      </c>
    </row>
    <row r="521">
      <c r="A521" t="inlineStr">
        <is>
          <t>14.1</t>
        </is>
      </c>
      <c r="B521" t="inlineStr">
        <is>
          <t>Estudiantes Presencial</t>
        </is>
      </c>
      <c r="C521" t="inlineStr">
        <is>
          <t>Estratégico</t>
        </is>
      </c>
      <c r="D521" t="inlineStr">
        <is>
          <t>Permanencia</t>
        </is>
      </c>
      <c r="E521" t="inlineStr">
        <is>
          <t>Semestral</t>
        </is>
      </c>
      <c r="F521" t="inlineStr">
        <is>
          <t>Positivo</t>
        </is>
      </c>
      <c r="G521" s="137" t="n">
        <v>46023</v>
      </c>
      <c r="H521" t="inlineStr">
        <is>
          <t>Avance</t>
        </is>
      </c>
      <c r="I521" t="inlineStr">
        <is>
          <t>Avance</t>
        </is>
      </c>
      <c r="J521" t="inlineStr">
        <is>
          <t>Avance</t>
        </is>
      </c>
      <c r="K521" t="n">
        <v>16671</v>
      </c>
      <c r="L521" t="n">
        <v>17478</v>
      </c>
      <c r="M521" t="n">
        <v>1.048407414072341</v>
      </c>
      <c r="N521" t="n">
        <v>1.048407414072341</v>
      </c>
      <c r="O521" t="inlineStr">
        <is>
          <t>ENT</t>
        </is>
      </c>
      <c r="P521" t="inlineStr">
        <is>
          <t>ENT</t>
        </is>
      </c>
      <c r="Q521" t="inlineStr">
        <is>
          <t>14.1-2026-01-01</t>
        </is>
      </c>
      <c r="R521" t="n">
        <v>0</v>
      </c>
      <c r="S521" t="n">
        <v>0</v>
      </c>
    </row>
    <row r="522">
      <c r="A522" t="inlineStr">
        <is>
          <t>14.2</t>
        </is>
      </c>
      <c r="B522" t="inlineStr">
        <is>
          <t>Estudiantes Virtual</t>
        </is>
      </c>
      <c r="D522" t="inlineStr">
        <is>
          <t>Servicio</t>
        </is>
      </c>
      <c r="E522" t="inlineStr">
        <is>
          <t>Semestral</t>
        </is>
      </c>
      <c r="F522" t="inlineStr">
        <is>
          <t>Positivo</t>
        </is>
      </c>
      <c r="G522" s="137" t="n">
        <v>44926</v>
      </c>
      <c r="H522" t="inlineStr">
        <is>
          <t>2022</t>
        </is>
      </c>
      <c r="I522" t="inlineStr">
        <is>
          <t>Diciembre</t>
        </is>
      </c>
      <c r="J522" t="inlineStr">
        <is>
          <t>2022-2</t>
        </is>
      </c>
      <c r="K522" t="n">
        <v>42581.5</v>
      </c>
      <c r="L522" t="n">
        <v>43029</v>
      </c>
      <c r="M522" t="n">
        <v>1.010509258715639</v>
      </c>
      <c r="N522" t="n">
        <v>1.010509258715639</v>
      </c>
      <c r="O522" t="inlineStr">
        <is>
          <t>42581.5%</t>
        </is>
      </c>
      <c r="P522" t="inlineStr">
        <is>
          <t>43029.0%</t>
        </is>
      </c>
      <c r="Q522" t="inlineStr">
        <is>
          <t>14.2-2022-12-31</t>
        </is>
      </c>
      <c r="R522" t="n">
        <v>2</v>
      </c>
      <c r="S522" t="n">
        <v>2</v>
      </c>
    </row>
    <row r="523">
      <c r="A523" t="inlineStr">
        <is>
          <t>14.2</t>
        </is>
      </c>
      <c r="B523" t="inlineStr">
        <is>
          <t>Estudiantes Virtual</t>
        </is>
      </c>
      <c r="D523" t="inlineStr">
        <is>
          <t>Permanencia</t>
        </is>
      </c>
      <c r="E523" t="inlineStr">
        <is>
          <t>Semestral</t>
        </is>
      </c>
      <c r="F523" t="inlineStr">
        <is>
          <t>Positivo</t>
        </is>
      </c>
      <c r="G523" s="137" t="n">
        <v>45291</v>
      </c>
      <c r="H523" t="inlineStr">
        <is>
          <t>2023</t>
        </is>
      </c>
      <c r="I523" t="inlineStr">
        <is>
          <t>Diciembre</t>
        </is>
      </c>
      <c r="J523" t="inlineStr">
        <is>
          <t>2023-2</t>
        </is>
      </c>
      <c r="K523" t="n">
        <v>44211</v>
      </c>
      <c r="L523" t="n">
        <v>43434.5</v>
      </c>
      <c r="M523" t="n">
        <v>0.9824364977041913</v>
      </c>
      <c r="N523" t="n">
        <v>0.9824364977041913</v>
      </c>
      <c r="O523" t="inlineStr">
        <is>
          <t>44211.0%</t>
        </is>
      </c>
      <c r="P523" t="inlineStr">
        <is>
          <t>43434.5%</t>
        </is>
      </c>
      <c r="Q523" t="inlineStr">
        <is>
          <t>14.2-2023-12-31</t>
        </is>
      </c>
      <c r="R523" t="n">
        <v>2</v>
      </c>
      <c r="S523" t="n">
        <v>2</v>
      </c>
    </row>
    <row r="524">
      <c r="A524" t="inlineStr">
        <is>
          <t>14.2</t>
        </is>
      </c>
      <c r="B524" t="inlineStr">
        <is>
          <t>Estudiantes Virtual</t>
        </is>
      </c>
      <c r="D524" t="inlineStr">
        <is>
          <t>Permanencia</t>
        </is>
      </c>
      <c r="E524" t="inlineStr">
        <is>
          <t>Semestral</t>
        </is>
      </c>
      <c r="F524" t="inlineStr">
        <is>
          <t>Positivo</t>
        </is>
      </c>
      <c r="G524" s="137" t="n">
        <v>45657</v>
      </c>
      <c r="H524" t="inlineStr">
        <is>
          <t>2024</t>
        </is>
      </c>
      <c r="I524" t="inlineStr">
        <is>
          <t>Diciembre</t>
        </is>
      </c>
      <c r="J524" t="inlineStr">
        <is>
          <t>2024-2</t>
        </is>
      </c>
      <c r="K524" t="n">
        <v>43719.5</v>
      </c>
      <c r="L524" t="n">
        <v>44000.5</v>
      </c>
      <c r="M524" t="n">
        <v>1.006427337915575</v>
      </c>
      <c r="N524" t="n">
        <v>1.006427337915575</v>
      </c>
      <c r="O524" t="inlineStr">
        <is>
          <t>43719.5%</t>
        </is>
      </c>
      <c r="P524" t="inlineStr">
        <is>
          <t>44000.5%</t>
        </is>
      </c>
      <c r="Q524" t="inlineStr">
        <is>
          <t>14.2-2024-12-31</t>
        </is>
      </c>
      <c r="R524" t="n">
        <v>2</v>
      </c>
      <c r="S524" t="n">
        <v>2</v>
      </c>
    </row>
    <row r="525">
      <c r="A525" t="inlineStr">
        <is>
          <t>14.2</t>
        </is>
      </c>
      <c r="B525" t="inlineStr">
        <is>
          <t>Estudiantes Virtual</t>
        </is>
      </c>
      <c r="C525" t="inlineStr">
        <is>
          <t>Estratégico</t>
        </is>
      </c>
      <c r="D525" t="inlineStr">
        <is>
          <t>Permanencia</t>
        </is>
      </c>
      <c r="E525" t="inlineStr">
        <is>
          <t>Semestral</t>
        </is>
      </c>
      <c r="F525" t="inlineStr">
        <is>
          <t>Positivo</t>
        </is>
      </c>
      <c r="G525" s="137" t="n">
        <v>46022</v>
      </c>
      <c r="H525" t="n">
        <v>2025</v>
      </c>
      <c r="I525" t="inlineStr">
        <is>
          <t>Diciembre</t>
        </is>
      </c>
      <c r="J525" t="inlineStr">
        <is>
          <t>2025-2</t>
        </is>
      </c>
      <c r="K525" t="n">
        <v>92409</v>
      </c>
      <c r="L525" t="n">
        <v>95834</v>
      </c>
      <c r="M525" t="n">
        <v>1.037063489486955</v>
      </c>
      <c r="N525" t="n">
        <v>1.037063489486955</v>
      </c>
      <c r="O525" t="inlineStr">
        <is>
          <t>ENT</t>
        </is>
      </c>
      <c r="P525" t="inlineStr">
        <is>
          <t>ENT</t>
        </is>
      </c>
      <c r="Q525" t="inlineStr">
        <is>
          <t>14.2-2025-12-31</t>
        </is>
      </c>
      <c r="R525" t="n">
        <v>0</v>
      </c>
      <c r="S525" t="n">
        <v>0</v>
      </c>
    </row>
    <row r="526">
      <c r="A526" t="inlineStr">
        <is>
          <t>14.2</t>
        </is>
      </c>
      <c r="B526" t="inlineStr">
        <is>
          <t>Estudiantes Virtual</t>
        </is>
      </c>
      <c r="C526" t="inlineStr">
        <is>
          <t>Estratégico</t>
        </is>
      </c>
      <c r="D526" t="inlineStr">
        <is>
          <t>Permanencia</t>
        </is>
      </c>
      <c r="E526" t="inlineStr">
        <is>
          <t>Semestral</t>
        </is>
      </c>
      <c r="F526" t="inlineStr">
        <is>
          <t>Positivo</t>
        </is>
      </c>
      <c r="G526" s="137" t="n">
        <v>46023</v>
      </c>
      <c r="H526" t="inlineStr">
        <is>
          <t>Avance</t>
        </is>
      </c>
      <c r="I526" t="inlineStr">
        <is>
          <t>Avance</t>
        </is>
      </c>
      <c r="J526" t="inlineStr">
        <is>
          <t>Avance</t>
        </is>
      </c>
      <c r="K526" t="n">
        <v>92409</v>
      </c>
      <c r="L526" t="n">
        <v>95834</v>
      </c>
      <c r="M526" t="n">
        <v>1.037063489486955</v>
      </c>
      <c r="N526" t="n">
        <v>1.037063489486955</v>
      </c>
      <c r="O526" t="inlineStr">
        <is>
          <t>ENT</t>
        </is>
      </c>
      <c r="P526" t="inlineStr">
        <is>
          <t>ENT</t>
        </is>
      </c>
      <c r="Q526" t="inlineStr">
        <is>
          <t>14.2-2026-01-01</t>
        </is>
      </c>
      <c r="R526" t="n">
        <v>0</v>
      </c>
      <c r="S526" t="n">
        <v>0</v>
      </c>
    </row>
    <row r="527">
      <c r="A527" t="inlineStr">
        <is>
          <t>14.3</t>
        </is>
      </c>
      <c r="B527" t="inlineStr">
        <is>
          <t>Estudiantes Pregrado</t>
        </is>
      </c>
      <c r="D527" t="inlineStr">
        <is>
          <t>Permanencia</t>
        </is>
      </c>
      <c r="E527" t="inlineStr">
        <is>
          <t>Semestral</t>
        </is>
      </c>
      <c r="F527" t="inlineStr">
        <is>
          <t>Positivo</t>
        </is>
      </c>
      <c r="G527" s="137" t="n">
        <v>44926</v>
      </c>
      <c r="H527" t="inlineStr">
        <is>
          <t>2022</t>
        </is>
      </c>
      <c r="I527" t="inlineStr">
        <is>
          <t>Diciembre</t>
        </is>
      </c>
      <c r="J527" t="inlineStr">
        <is>
          <t>2022-2</t>
        </is>
      </c>
      <c r="K527" t="n">
        <v>47348</v>
      </c>
      <c r="L527" t="n">
        <v>48120</v>
      </c>
      <c r="M527" t="n">
        <v>1.016304806961223</v>
      </c>
      <c r="N527" t="n">
        <v>1.016304806961223</v>
      </c>
      <c r="O527" t="inlineStr">
        <is>
          <t>47348.0%</t>
        </is>
      </c>
      <c r="P527" t="inlineStr">
        <is>
          <t>48120.0%</t>
        </is>
      </c>
      <c r="Q527" t="inlineStr">
        <is>
          <t>14.3-2022-12-31</t>
        </is>
      </c>
      <c r="R527" t="n">
        <v>2</v>
      </c>
      <c r="S527" t="n">
        <v>2</v>
      </c>
    </row>
    <row r="528">
      <c r="A528" t="inlineStr">
        <is>
          <t>14.3</t>
        </is>
      </c>
      <c r="B528" t="inlineStr">
        <is>
          <t>Estudiantes Pregrado</t>
        </is>
      </c>
      <c r="D528" t="inlineStr">
        <is>
          <t>Permanencia</t>
        </is>
      </c>
      <c r="E528" t="inlineStr">
        <is>
          <t>Semestral</t>
        </is>
      </c>
      <c r="F528" t="inlineStr">
        <is>
          <t>Positivo</t>
        </is>
      </c>
      <c r="G528" s="137" t="n">
        <v>45291</v>
      </c>
      <c r="H528" t="inlineStr">
        <is>
          <t>2023</t>
        </is>
      </c>
      <c r="I528" t="inlineStr">
        <is>
          <t>Diciembre</t>
        </is>
      </c>
      <c r="J528" t="inlineStr">
        <is>
          <t>2023-2</t>
        </is>
      </c>
      <c r="K528" t="n">
        <v>49171</v>
      </c>
      <c r="L528" t="n">
        <v>48265</v>
      </c>
      <c r="M528" t="n">
        <v>0.9815745052978382</v>
      </c>
      <c r="N528" t="n">
        <v>0.9815745052978382</v>
      </c>
      <c r="O528" t="inlineStr">
        <is>
          <t>49171.0%</t>
        </is>
      </c>
      <c r="P528" t="inlineStr">
        <is>
          <t>48265.0%</t>
        </is>
      </c>
      <c r="Q528" t="inlineStr">
        <is>
          <t>14.3-2023-12-31</t>
        </is>
      </c>
      <c r="R528" t="n">
        <v>2</v>
      </c>
      <c r="S528" t="n">
        <v>2</v>
      </c>
    </row>
    <row r="529">
      <c r="A529" t="inlineStr">
        <is>
          <t>14.3</t>
        </is>
      </c>
      <c r="B529" t="inlineStr">
        <is>
          <t>Estudiantes Pregrado</t>
        </is>
      </c>
      <c r="D529" t="inlineStr">
        <is>
          <t>Permanencia</t>
        </is>
      </c>
      <c r="E529" t="inlineStr">
        <is>
          <t>Semestral</t>
        </is>
      </c>
      <c r="F529" t="inlineStr">
        <is>
          <t>Positivo</t>
        </is>
      </c>
      <c r="G529" s="137" t="n">
        <v>45657</v>
      </c>
      <c r="H529" t="inlineStr">
        <is>
          <t>2024</t>
        </is>
      </c>
      <c r="I529" t="inlineStr">
        <is>
          <t>Diciembre</t>
        </is>
      </c>
      <c r="J529" t="inlineStr">
        <is>
          <t>2024-2</t>
        </is>
      </c>
      <c r="K529" t="n">
        <v>48685.5</v>
      </c>
      <c r="L529" t="n">
        <v>48719.5</v>
      </c>
      <c r="M529" t="n">
        <v>1.000698359881279</v>
      </c>
      <c r="N529" t="n">
        <v>1.000698359881279</v>
      </c>
      <c r="O529" t="inlineStr">
        <is>
          <t>48685.5%</t>
        </is>
      </c>
      <c r="P529" t="inlineStr">
        <is>
          <t>48719.5%</t>
        </is>
      </c>
      <c r="Q529" t="inlineStr">
        <is>
          <t>14.3-2024-12-31</t>
        </is>
      </c>
      <c r="R529" t="n">
        <v>2</v>
      </c>
      <c r="S529" t="n">
        <v>2</v>
      </c>
    </row>
    <row r="530">
      <c r="A530" t="inlineStr">
        <is>
          <t>14.3</t>
        </is>
      </c>
      <c r="B530" t="inlineStr">
        <is>
          <t>Estudiantes Pregrado</t>
        </is>
      </c>
      <c r="C530" t="inlineStr">
        <is>
          <t>Estratégico</t>
        </is>
      </c>
      <c r="D530" t="inlineStr">
        <is>
          <t>Permanencia</t>
        </is>
      </c>
      <c r="E530" t="inlineStr">
        <is>
          <t>Semestral</t>
        </is>
      </c>
      <c r="F530" t="inlineStr">
        <is>
          <t>Positivo</t>
        </is>
      </c>
      <c r="G530" s="137" t="n">
        <v>46022</v>
      </c>
      <c r="H530" t="n">
        <v>2025</v>
      </c>
      <c r="I530" t="inlineStr">
        <is>
          <t>Diciembre</t>
        </is>
      </c>
      <c r="J530" t="inlineStr">
        <is>
          <t>2025-2</t>
        </is>
      </c>
      <c r="K530" t="n">
        <v>98816</v>
      </c>
      <c r="L530" t="n">
        <v>104271</v>
      </c>
      <c r="M530" t="n">
        <v>1.055203610751295</v>
      </c>
      <c r="N530" t="n">
        <v>1.055203610751295</v>
      </c>
      <c r="O530" t="inlineStr">
        <is>
          <t>ENT</t>
        </is>
      </c>
      <c r="P530" t="inlineStr">
        <is>
          <t>ENT</t>
        </is>
      </c>
      <c r="Q530" t="inlineStr">
        <is>
          <t>14.3-2025-12-31</t>
        </is>
      </c>
      <c r="R530" t="n">
        <v>0</v>
      </c>
      <c r="S530" t="n">
        <v>0</v>
      </c>
    </row>
    <row r="531">
      <c r="A531" t="inlineStr">
        <is>
          <t>14.3</t>
        </is>
      </c>
      <c r="B531" t="inlineStr">
        <is>
          <t>Estudiantes Pregrado</t>
        </is>
      </c>
      <c r="C531" t="inlineStr">
        <is>
          <t>Estratégico</t>
        </is>
      </c>
      <c r="D531" t="inlineStr">
        <is>
          <t>Permanencia</t>
        </is>
      </c>
      <c r="E531" t="inlineStr">
        <is>
          <t>Semestral</t>
        </is>
      </c>
      <c r="F531" t="inlineStr">
        <is>
          <t>Positivo</t>
        </is>
      </c>
      <c r="G531" s="137" t="n">
        <v>46023</v>
      </c>
      <c r="H531" t="inlineStr">
        <is>
          <t>Avance</t>
        </is>
      </c>
      <c r="I531" t="inlineStr">
        <is>
          <t>Avance</t>
        </is>
      </c>
      <c r="J531" t="inlineStr">
        <is>
          <t>Avance</t>
        </is>
      </c>
      <c r="K531" t="n">
        <v>98816</v>
      </c>
      <c r="L531" t="n">
        <v>104271</v>
      </c>
      <c r="M531" t="n">
        <v>1.055203610751295</v>
      </c>
      <c r="N531" t="n">
        <v>1.055203610751295</v>
      </c>
      <c r="O531" t="inlineStr">
        <is>
          <t>ENT</t>
        </is>
      </c>
      <c r="P531" t="inlineStr">
        <is>
          <t>ENT</t>
        </is>
      </c>
      <c r="Q531" t="inlineStr">
        <is>
          <t>14.3-2026-01-01</t>
        </is>
      </c>
      <c r="R531" t="n">
        <v>0</v>
      </c>
      <c r="S531" t="n">
        <v>0</v>
      </c>
    </row>
    <row r="532">
      <c r="A532" t="inlineStr">
        <is>
          <t>14.4</t>
        </is>
      </c>
      <c r="B532" t="inlineStr">
        <is>
          <t>Estudiantes Posgrado</t>
        </is>
      </c>
      <c r="C532" t="inlineStr">
        <is>
          <t>Estratégico</t>
        </is>
      </c>
      <c r="D532" t="inlineStr">
        <is>
          <t>Permanencia</t>
        </is>
      </c>
      <c r="E532" t="inlineStr">
        <is>
          <t>Semestral</t>
        </is>
      </c>
      <c r="F532" t="inlineStr">
        <is>
          <t>Positivo</t>
        </is>
      </c>
      <c r="G532" s="137" t="n">
        <v>44925</v>
      </c>
      <c r="H532" t="n">
        <v>2022</v>
      </c>
      <c r="I532" t="inlineStr">
        <is>
          <t>Diciembre</t>
        </is>
      </c>
      <c r="J532" t="inlineStr">
        <is>
          <t>2022-2</t>
        </is>
      </c>
      <c r="K532" t="n">
        <v>4638</v>
      </c>
      <c r="L532" t="n">
        <v>5008</v>
      </c>
      <c r="M532" t="n">
        <v>1.079775765416128</v>
      </c>
      <c r="N532" t="n">
        <v>1.079775765416128</v>
      </c>
      <c r="O532" t="inlineStr">
        <is>
          <t>ENT</t>
        </is>
      </c>
      <c r="P532" t="inlineStr">
        <is>
          <t>ENT</t>
        </is>
      </c>
      <c r="Q532" t="inlineStr">
        <is>
          <t>14.4-2022-12-30</t>
        </is>
      </c>
      <c r="R532" t="n">
        <v>0</v>
      </c>
      <c r="S532" t="n">
        <v>0</v>
      </c>
    </row>
    <row r="533">
      <c r="A533" t="inlineStr">
        <is>
          <t>14.4</t>
        </is>
      </c>
      <c r="B533" t="inlineStr">
        <is>
          <t>Estudiantes Posgrado</t>
        </is>
      </c>
      <c r="D533" t="inlineStr">
        <is>
          <t>Permanencia</t>
        </is>
      </c>
      <c r="E533" t="inlineStr">
        <is>
          <t>Semestral</t>
        </is>
      </c>
      <c r="F533" t="inlineStr">
        <is>
          <t>Positivo</t>
        </is>
      </c>
      <c r="G533" s="137" t="n">
        <v>44926</v>
      </c>
      <c r="H533" t="inlineStr">
        <is>
          <t>2022</t>
        </is>
      </c>
      <c r="I533" t="inlineStr">
        <is>
          <t>Diciembre</t>
        </is>
      </c>
      <c r="J533" t="inlineStr">
        <is>
          <t>2022-2</t>
        </is>
      </c>
      <c r="K533" t="n">
        <v>2319</v>
      </c>
      <c r="L533" t="n">
        <v>2504</v>
      </c>
      <c r="M533" t="n">
        <v>1.079775765416128</v>
      </c>
      <c r="N533" t="n">
        <v>1.079775765416128</v>
      </c>
      <c r="O533" t="inlineStr">
        <is>
          <t>2319.0%</t>
        </is>
      </c>
      <c r="P533" t="inlineStr">
        <is>
          <t>2504.0%</t>
        </is>
      </c>
      <c r="Q533" t="inlineStr">
        <is>
          <t>14.4-2022-12-31</t>
        </is>
      </c>
      <c r="R533" t="n">
        <v>2</v>
      </c>
      <c r="S533" t="n">
        <v>2</v>
      </c>
    </row>
    <row r="534">
      <c r="A534" t="inlineStr">
        <is>
          <t>14.4</t>
        </is>
      </c>
      <c r="B534" t="inlineStr">
        <is>
          <t>Estudiantes Posgrado</t>
        </is>
      </c>
      <c r="D534" t="inlineStr">
        <is>
          <t>Permanencia</t>
        </is>
      </c>
      <c r="E534" t="inlineStr">
        <is>
          <t>Semestral</t>
        </is>
      </c>
      <c r="F534" t="inlineStr">
        <is>
          <t>Positivo</t>
        </is>
      </c>
      <c r="G534" s="137" t="n">
        <v>45291</v>
      </c>
      <c r="H534" t="inlineStr">
        <is>
          <t>2023</t>
        </is>
      </c>
      <c r="I534" t="inlineStr">
        <is>
          <t>Diciembre</t>
        </is>
      </c>
      <c r="J534" t="inlineStr">
        <is>
          <t>2023-2</t>
        </is>
      </c>
      <c r="K534" t="n">
        <v>2761</v>
      </c>
      <c r="L534" t="n">
        <v>3159</v>
      </c>
      <c r="M534" t="n">
        <v>1.144150670047084</v>
      </c>
      <c r="N534" t="n">
        <v>1.144150670047084</v>
      </c>
      <c r="O534" t="inlineStr">
        <is>
          <t>2761.0%</t>
        </is>
      </c>
      <c r="P534" t="inlineStr">
        <is>
          <t>3159.0%</t>
        </is>
      </c>
      <c r="Q534" t="inlineStr">
        <is>
          <t>14.4-2023-12-31</t>
        </is>
      </c>
      <c r="R534" t="n">
        <v>2</v>
      </c>
      <c r="S534" t="n">
        <v>2</v>
      </c>
    </row>
    <row r="535">
      <c r="A535" t="inlineStr">
        <is>
          <t>14.4</t>
        </is>
      </c>
      <c r="B535" t="inlineStr">
        <is>
          <t>Estudiantes Posgrado</t>
        </is>
      </c>
      <c r="D535" t="inlineStr">
        <is>
          <t>Permanencia</t>
        </is>
      </c>
      <c r="E535" t="inlineStr">
        <is>
          <t>Semestral</t>
        </is>
      </c>
      <c r="F535" t="inlineStr">
        <is>
          <t>Positivo</t>
        </is>
      </c>
      <c r="G535" s="137" t="n">
        <v>45657</v>
      </c>
      <c r="H535" t="inlineStr">
        <is>
          <t>2024</t>
        </is>
      </c>
      <c r="I535" t="inlineStr">
        <is>
          <t>Diciembre</t>
        </is>
      </c>
      <c r="J535" t="inlineStr">
        <is>
          <t>2024-2</t>
        </is>
      </c>
      <c r="K535" t="n">
        <v>3074</v>
      </c>
      <c r="L535" t="n">
        <v>3575.5</v>
      </c>
      <c r="M535" t="n">
        <v>1.163142485361093</v>
      </c>
      <c r="N535" t="n">
        <v>1.163142485361093</v>
      </c>
      <c r="O535" t="inlineStr">
        <is>
          <t>3074.0%</t>
        </is>
      </c>
      <c r="P535" t="inlineStr">
        <is>
          <t>3575.5%</t>
        </is>
      </c>
      <c r="Q535" t="inlineStr">
        <is>
          <t>14.4-2024-12-31</t>
        </is>
      </c>
      <c r="R535" t="n">
        <v>2</v>
      </c>
      <c r="S535" t="n">
        <v>2</v>
      </c>
    </row>
    <row r="536">
      <c r="A536" t="inlineStr">
        <is>
          <t>14.4</t>
        </is>
      </c>
      <c r="B536" t="inlineStr">
        <is>
          <t>Estudiantes Posgrado</t>
        </is>
      </c>
      <c r="C536" t="inlineStr">
        <is>
          <t>Estratégico</t>
        </is>
      </c>
      <c r="D536" t="inlineStr">
        <is>
          <t>Permanencia</t>
        </is>
      </c>
      <c r="E536" t="inlineStr">
        <is>
          <t>Semestral</t>
        </is>
      </c>
      <c r="F536" t="inlineStr">
        <is>
          <t>Positivo</t>
        </is>
      </c>
      <c r="G536" s="137" t="n">
        <v>46022</v>
      </c>
      <c r="H536" t="n">
        <v>2025</v>
      </c>
      <c r="I536" t="inlineStr">
        <is>
          <t>Diciembre</t>
        </is>
      </c>
      <c r="J536" t="inlineStr">
        <is>
          <t>2025-2</t>
        </is>
      </c>
      <c r="K536" t="n">
        <v>7856</v>
      </c>
      <c r="L536" t="n">
        <v>9041</v>
      </c>
      <c r="M536" t="n">
        <v>1.150840122199593</v>
      </c>
      <c r="N536" t="n">
        <v>1.150840122199593</v>
      </c>
      <c r="O536" t="inlineStr">
        <is>
          <t>ENT</t>
        </is>
      </c>
      <c r="P536" t="inlineStr">
        <is>
          <t>ENT</t>
        </is>
      </c>
      <c r="Q536" t="inlineStr">
        <is>
          <t>14.4-2025-12-31</t>
        </is>
      </c>
      <c r="R536" t="n">
        <v>0</v>
      </c>
      <c r="S536" t="n">
        <v>0</v>
      </c>
    </row>
    <row r="537">
      <c r="A537" t="inlineStr">
        <is>
          <t>14.4</t>
        </is>
      </c>
      <c r="B537" t="inlineStr">
        <is>
          <t>Estudiantes Posgrado</t>
        </is>
      </c>
      <c r="C537" t="inlineStr">
        <is>
          <t>Estratégico</t>
        </is>
      </c>
      <c r="D537" t="inlineStr">
        <is>
          <t>Permanencia</t>
        </is>
      </c>
      <c r="E537" t="inlineStr">
        <is>
          <t>Semestral</t>
        </is>
      </c>
      <c r="F537" t="inlineStr">
        <is>
          <t>Positivo</t>
        </is>
      </c>
      <c r="G537" s="137" t="n">
        <v>46023</v>
      </c>
      <c r="H537" t="inlineStr">
        <is>
          <t>Avance</t>
        </is>
      </c>
      <c r="I537" t="inlineStr">
        <is>
          <t>Avance</t>
        </is>
      </c>
      <c r="J537" t="inlineStr">
        <is>
          <t>Avance</t>
        </is>
      </c>
      <c r="K537" t="n">
        <v>7856</v>
      </c>
      <c r="L537" t="n">
        <v>9041</v>
      </c>
      <c r="M537" t="n">
        <v>1.150840122199593</v>
      </c>
      <c r="N537" t="n">
        <v>1.150840122199593</v>
      </c>
      <c r="O537" t="inlineStr">
        <is>
          <t>ENT</t>
        </is>
      </c>
      <c r="P537" t="inlineStr">
        <is>
          <t>ENT</t>
        </is>
      </c>
      <c r="Q537" t="inlineStr">
        <is>
          <t>14.4-2026-01-01</t>
        </is>
      </c>
      <c r="R537" t="n">
        <v>0</v>
      </c>
      <c r="S537" t="n">
        <v>0</v>
      </c>
    </row>
    <row r="538">
      <c r="A538" t="inlineStr">
        <is>
          <t>143</t>
        </is>
      </c>
      <c r="B538" t="inlineStr">
        <is>
          <t>Proyectos de investigación e innovación</t>
        </is>
      </c>
      <c r="C538" t="inlineStr">
        <is>
          <t>Operativo</t>
        </is>
      </c>
      <c r="D538" t="inlineStr">
        <is>
          <t>Investigación, desarrollo tecnológico, innovación y creación</t>
        </is>
      </c>
      <c r="E538" t="inlineStr">
        <is>
          <t>Semestral</t>
        </is>
      </c>
      <c r="F538" t="inlineStr">
        <is>
          <t>Positivo</t>
        </is>
      </c>
      <c r="G538" s="137" t="n">
        <v>45291</v>
      </c>
      <c r="H538" t="inlineStr">
        <is>
          <t>2023</t>
        </is>
      </c>
      <c r="I538" t="inlineStr">
        <is>
          <t>Diciembre</t>
        </is>
      </c>
      <c r="J538" t="inlineStr">
        <is>
          <t>2023-2</t>
        </is>
      </c>
      <c r="L538" t="n">
        <v>146</v>
      </c>
      <c r="M538" t="n">
        <v>0</v>
      </c>
      <c r="N538" t="n">
        <v>0</v>
      </c>
      <c r="P538" t="inlineStr">
        <is>
          <t>146.0%</t>
        </is>
      </c>
      <c r="Q538" t="inlineStr">
        <is>
          <t>143-2023-12-31</t>
        </is>
      </c>
      <c r="R538" t="n">
        <v>2</v>
      </c>
      <c r="S538" t="n">
        <v>2</v>
      </c>
    </row>
    <row r="539">
      <c r="A539" t="inlineStr">
        <is>
          <t>143</t>
        </is>
      </c>
      <c r="B539" t="inlineStr">
        <is>
          <t>Proyectos de investigación e innovación</t>
        </is>
      </c>
      <c r="C539" t="inlineStr">
        <is>
          <t>Operativo</t>
        </is>
      </c>
      <c r="D539" t="inlineStr">
        <is>
          <t>Investigación, desarrollo tecnológico, innovación y creación</t>
        </is>
      </c>
      <c r="E539" t="inlineStr">
        <is>
          <t>Semestral</t>
        </is>
      </c>
      <c r="F539" t="inlineStr">
        <is>
          <t>Positivo</t>
        </is>
      </c>
      <c r="G539" s="137" t="n">
        <v>45657</v>
      </c>
      <c r="H539" t="inlineStr">
        <is>
          <t>2024</t>
        </is>
      </c>
      <c r="I539" t="inlineStr">
        <is>
          <t>Diciembre</t>
        </is>
      </c>
      <c r="J539" t="inlineStr">
        <is>
          <t>2024-2</t>
        </is>
      </c>
      <c r="L539" t="n">
        <v>135</v>
      </c>
      <c r="M539" t="n">
        <v>0</v>
      </c>
      <c r="N539" t="n">
        <v>0</v>
      </c>
      <c r="P539" t="inlineStr">
        <is>
          <t>135.0%</t>
        </is>
      </c>
      <c r="Q539" t="inlineStr">
        <is>
          <t>143-2024-12-31</t>
        </is>
      </c>
      <c r="R539" t="n">
        <v>2</v>
      </c>
      <c r="S539" t="n">
        <v>2</v>
      </c>
    </row>
    <row r="540">
      <c r="A540" t="inlineStr">
        <is>
          <t>143</t>
        </is>
      </c>
      <c r="B540" t="inlineStr">
        <is>
          <t>Proyectos de investigación e innovación- Metrica</t>
        </is>
      </c>
      <c r="C540" t="inlineStr">
        <is>
          <t>Operativo</t>
        </is>
      </c>
      <c r="D540" t="inlineStr">
        <is>
          <t>Investigación, desarrollo tecnológico, innovación y creación</t>
        </is>
      </c>
      <c r="E540" t="inlineStr">
        <is>
          <t>Semestral</t>
        </is>
      </c>
      <c r="F540" t="inlineStr">
        <is>
          <t>Positivo</t>
        </is>
      </c>
      <c r="G540" s="137" t="n">
        <v>46022</v>
      </c>
      <c r="H540" t="inlineStr">
        <is>
          <t>2025</t>
        </is>
      </c>
      <c r="I540" t="inlineStr">
        <is>
          <t>Diciembre</t>
        </is>
      </c>
      <c r="J540" t="inlineStr">
        <is>
          <t>2025-2</t>
        </is>
      </c>
      <c r="K540" t="n">
        <v>100</v>
      </c>
      <c r="L540" t="n">
        <v>191</v>
      </c>
      <c r="M540" t="n">
        <v>1.3</v>
      </c>
      <c r="N540" t="n">
        <v>1.91</v>
      </c>
      <c r="O540" t="inlineStr">
        <is>
          <t>100.0%</t>
        </is>
      </c>
      <c r="P540" t="inlineStr">
        <is>
          <t>191.0%</t>
        </is>
      </c>
      <c r="Q540" t="inlineStr">
        <is>
          <t>143-2025-12-31</t>
        </is>
      </c>
      <c r="R540" t="n">
        <v>2</v>
      </c>
      <c r="S540" t="n">
        <v>2</v>
      </c>
    </row>
    <row r="541">
      <c r="A541" t="inlineStr">
        <is>
          <t>144</t>
        </is>
      </c>
      <c r="B541" t="inlineStr">
        <is>
          <t>Productos de investigación</t>
        </is>
      </c>
      <c r="C541" t="inlineStr">
        <is>
          <t>Estratégico</t>
        </is>
      </c>
      <c r="D541" t="inlineStr">
        <is>
          <t>Investigación, desarrollo tecnológico, innovación y creación</t>
        </is>
      </c>
      <c r="E541" t="inlineStr">
        <is>
          <t>Anual</t>
        </is>
      </c>
      <c r="F541" t="inlineStr">
        <is>
          <t>Positivo</t>
        </is>
      </c>
      <c r="G541" s="137" t="n">
        <v>45291</v>
      </c>
      <c r="H541" t="inlineStr">
        <is>
          <t>2023</t>
        </is>
      </c>
      <c r="I541" t="inlineStr">
        <is>
          <t>Diciembre</t>
        </is>
      </c>
      <c r="J541" t="inlineStr">
        <is>
          <t>2023-2</t>
        </is>
      </c>
      <c r="K541" t="n">
        <v>3</v>
      </c>
      <c r="L541" t="n">
        <v>4.83</v>
      </c>
      <c r="M541" t="n">
        <v>1.3</v>
      </c>
      <c r="N541" t="n">
        <v>1.61</v>
      </c>
      <c r="O541" t="inlineStr">
        <is>
          <t>3.0%</t>
        </is>
      </c>
      <c r="P541" t="inlineStr">
        <is>
          <t>4.83%</t>
        </is>
      </c>
      <c r="Q541" t="inlineStr">
        <is>
          <t>144-2023-12-31</t>
        </is>
      </c>
      <c r="R541" t="n">
        <v>2</v>
      </c>
      <c r="S541" t="n">
        <v>2</v>
      </c>
    </row>
    <row r="542">
      <c r="A542" t="inlineStr">
        <is>
          <t>144</t>
        </is>
      </c>
      <c r="B542" t="inlineStr">
        <is>
          <t>Productos de investigación</t>
        </is>
      </c>
      <c r="C542" t="inlineStr">
        <is>
          <t>Estratégico</t>
        </is>
      </c>
      <c r="D542" t="inlineStr">
        <is>
          <t>Investigación, desarrollo tecnológico, innovación y creación</t>
        </is>
      </c>
      <c r="E542" t="inlineStr">
        <is>
          <t>Anual</t>
        </is>
      </c>
      <c r="F542" t="inlineStr">
        <is>
          <t>Positivo</t>
        </is>
      </c>
      <c r="G542" s="137" t="n">
        <v>45657</v>
      </c>
      <c r="H542" t="inlineStr">
        <is>
          <t>2024</t>
        </is>
      </c>
      <c r="I542" t="inlineStr">
        <is>
          <t>Diciembre</t>
        </is>
      </c>
      <c r="J542" t="inlineStr">
        <is>
          <t>2024-2</t>
        </is>
      </c>
      <c r="K542" t="n">
        <v>3</v>
      </c>
      <c r="L542" t="n">
        <v>3.07</v>
      </c>
      <c r="M542" t="n">
        <v>1.023333333333333</v>
      </c>
      <c r="N542" t="n">
        <v>1.023333333333333</v>
      </c>
      <c r="O542" t="inlineStr">
        <is>
          <t>3.0%</t>
        </is>
      </c>
      <c r="P542" t="inlineStr">
        <is>
          <t>3.07%</t>
        </is>
      </c>
      <c r="Q542" t="inlineStr">
        <is>
          <t>144-2024-12-31</t>
        </is>
      </c>
      <c r="R542" t="n">
        <v>2</v>
      </c>
      <c r="S542" t="n">
        <v>2</v>
      </c>
    </row>
    <row r="543">
      <c r="A543" t="inlineStr">
        <is>
          <t>144</t>
        </is>
      </c>
      <c r="B543" t="inlineStr">
        <is>
          <t>Productos de investigación</t>
        </is>
      </c>
      <c r="C543" t="inlineStr">
        <is>
          <t>Estratégico</t>
        </is>
      </c>
      <c r="D543" t="inlineStr">
        <is>
          <t>Investigación, desarrollo tecnológico, innovación y creación</t>
        </is>
      </c>
      <c r="E543" t="inlineStr">
        <is>
          <t>Anual</t>
        </is>
      </c>
      <c r="F543" t="inlineStr">
        <is>
          <t>Positivo</t>
        </is>
      </c>
      <c r="G543" s="137" t="n">
        <v>46022</v>
      </c>
      <c r="H543" t="inlineStr">
        <is>
          <t>2025</t>
        </is>
      </c>
      <c r="I543" t="inlineStr">
        <is>
          <t>Diciembre</t>
        </is>
      </c>
      <c r="J543" t="inlineStr">
        <is>
          <t>2025-2</t>
        </is>
      </c>
      <c r="K543" t="n">
        <v>4</v>
      </c>
      <c r="L543" t="n">
        <v>1.95</v>
      </c>
      <c r="M543" t="n">
        <v>0.4875</v>
      </c>
      <c r="N543" t="n">
        <v>0.4875</v>
      </c>
      <c r="O543" t="inlineStr">
        <is>
          <t>4.0%</t>
        </is>
      </c>
      <c r="P543" t="inlineStr">
        <is>
          <t>1.95%</t>
        </is>
      </c>
      <c r="Q543" t="inlineStr">
        <is>
          <t>144-2025-12-31</t>
        </is>
      </c>
      <c r="R543" t="n">
        <v>2</v>
      </c>
      <c r="S543" t="n">
        <v>2</v>
      </c>
    </row>
    <row r="544">
      <c r="A544" t="inlineStr">
        <is>
          <t>145</t>
        </is>
      </c>
      <c r="B544" t="inlineStr">
        <is>
          <t>Semilleros de Investigación, Innovación y Creación</t>
        </is>
      </c>
      <c r="C544" t="inlineStr">
        <is>
          <t>Estratégico</t>
        </is>
      </c>
      <c r="D544" t="inlineStr">
        <is>
          <t>Formación para la investigación, creación e innovación</t>
        </is>
      </c>
      <c r="E544" t="inlineStr">
        <is>
          <t>Semestral</t>
        </is>
      </c>
      <c r="F544" t="inlineStr">
        <is>
          <t>Positivo</t>
        </is>
      </c>
      <c r="G544" s="137" t="n">
        <v>45291</v>
      </c>
      <c r="H544" t="inlineStr">
        <is>
          <t>2023</t>
        </is>
      </c>
      <c r="I544" t="inlineStr">
        <is>
          <t>Diciembre</t>
        </is>
      </c>
      <c r="J544" t="inlineStr">
        <is>
          <t>2023-2</t>
        </is>
      </c>
      <c r="K544" t="n">
        <v>1</v>
      </c>
      <c r="L544" t="n">
        <v>2</v>
      </c>
      <c r="M544" t="n">
        <v>1.3</v>
      </c>
      <c r="N544" t="n">
        <v>2</v>
      </c>
      <c r="O544" t="inlineStr">
        <is>
          <t>1.0%</t>
        </is>
      </c>
      <c r="P544" t="inlineStr">
        <is>
          <t>2.0%</t>
        </is>
      </c>
      <c r="Q544" t="inlineStr">
        <is>
          <t>145-2023-12-31</t>
        </is>
      </c>
      <c r="R544" t="n">
        <v>2</v>
      </c>
      <c r="S544" t="n">
        <v>2</v>
      </c>
    </row>
    <row r="545">
      <c r="A545" t="inlineStr">
        <is>
          <t>145</t>
        </is>
      </c>
      <c r="B545" t="inlineStr">
        <is>
          <t>Semilleros de Investigación, Innovación y Creación</t>
        </is>
      </c>
      <c r="C545" t="inlineStr">
        <is>
          <t>Estratégico</t>
        </is>
      </c>
      <c r="D545" t="inlineStr">
        <is>
          <t>Formación para la investigación, creación e innovación</t>
        </is>
      </c>
      <c r="E545" t="inlineStr">
        <is>
          <t>Semestral</t>
        </is>
      </c>
      <c r="F545" t="inlineStr">
        <is>
          <t>Positivo</t>
        </is>
      </c>
      <c r="G545" s="137" t="n">
        <v>45657</v>
      </c>
      <c r="H545" t="inlineStr">
        <is>
          <t>2024</t>
        </is>
      </c>
      <c r="I545" t="inlineStr">
        <is>
          <t>Diciembre</t>
        </is>
      </c>
      <c r="J545" t="inlineStr">
        <is>
          <t>2024-2</t>
        </is>
      </c>
      <c r="K545" t="n">
        <v>1</v>
      </c>
      <c r="L545" t="n">
        <v>1.955</v>
      </c>
      <c r="M545" t="n">
        <v>1.3</v>
      </c>
      <c r="N545" t="n">
        <v>1.955</v>
      </c>
      <c r="O545" t="inlineStr">
        <is>
          <t>1.0%</t>
        </is>
      </c>
      <c r="P545" t="inlineStr">
        <is>
          <t>1.96%</t>
        </is>
      </c>
      <c r="Q545" t="inlineStr">
        <is>
          <t>145-2024-12-31</t>
        </is>
      </c>
      <c r="R545" t="n">
        <v>2</v>
      </c>
      <c r="S545" t="n">
        <v>2</v>
      </c>
    </row>
    <row r="546">
      <c r="A546" t="inlineStr">
        <is>
          <t>145</t>
        </is>
      </c>
      <c r="B546" t="inlineStr">
        <is>
          <t>Semilleros de Investigación, Innovación y Creación</t>
        </is>
      </c>
      <c r="C546" t="inlineStr">
        <is>
          <t>Estratégico</t>
        </is>
      </c>
      <c r="D546" t="inlineStr">
        <is>
          <t>Formación para la investigación, creación e innovación</t>
        </is>
      </c>
      <c r="E546" t="inlineStr">
        <is>
          <t>Semestral</t>
        </is>
      </c>
      <c r="F546" t="inlineStr">
        <is>
          <t>Positivo</t>
        </is>
      </c>
      <c r="G546" s="137" t="n">
        <v>46022</v>
      </c>
      <c r="H546" t="inlineStr">
        <is>
          <t>2025</t>
        </is>
      </c>
      <c r="I546" t="inlineStr">
        <is>
          <t>Diciembre</t>
        </is>
      </c>
      <c r="J546" t="inlineStr">
        <is>
          <t>2025-2</t>
        </is>
      </c>
      <c r="K546" t="n">
        <v>1</v>
      </c>
      <c r="L546" t="n">
        <v>1.68</v>
      </c>
      <c r="M546" t="n">
        <v>1.3</v>
      </c>
      <c r="N546" t="n">
        <v>1.68</v>
      </c>
      <c r="O546" t="inlineStr">
        <is>
          <t>1.0%</t>
        </is>
      </c>
      <c r="P546" t="inlineStr">
        <is>
          <t>1.68%</t>
        </is>
      </c>
      <c r="Q546" t="inlineStr">
        <is>
          <t>145-2025-12-31</t>
        </is>
      </c>
      <c r="R546" t="n">
        <v>2</v>
      </c>
      <c r="S546" t="n">
        <v>2</v>
      </c>
    </row>
    <row r="547">
      <c r="A547" t="inlineStr">
        <is>
          <t>146</t>
        </is>
      </c>
      <c r="B547" t="inlineStr">
        <is>
          <t>Docentes vinculados a investigación</t>
        </is>
      </c>
      <c r="C547" t="inlineStr">
        <is>
          <t>Estratégico</t>
        </is>
      </c>
      <c r="D547" t="inlineStr">
        <is>
          <t>Investigación, desarrollo tecnológico, innovación y creación</t>
        </is>
      </c>
      <c r="E547" t="inlineStr">
        <is>
          <t>Semestral</t>
        </is>
      </c>
      <c r="F547" t="inlineStr">
        <is>
          <t>Positivo</t>
        </is>
      </c>
      <c r="G547" s="137" t="n">
        <v>45291</v>
      </c>
      <c r="H547" t="inlineStr">
        <is>
          <t>2023</t>
        </is>
      </c>
      <c r="I547" t="inlineStr">
        <is>
          <t>Diciembre</t>
        </is>
      </c>
      <c r="J547" t="inlineStr">
        <is>
          <t>2023-2</t>
        </is>
      </c>
      <c r="K547" t="n">
        <v>230</v>
      </c>
      <c r="L547" t="n">
        <v>310</v>
      </c>
      <c r="M547" t="n">
        <v>1.3</v>
      </c>
      <c r="N547" t="n">
        <v>1.347826086956522</v>
      </c>
      <c r="O547" t="inlineStr">
        <is>
          <t>230.0%</t>
        </is>
      </c>
      <c r="P547" t="inlineStr">
        <is>
          <t>310.0%</t>
        </is>
      </c>
      <c r="Q547" t="inlineStr">
        <is>
          <t>146-2023-12-31</t>
        </is>
      </c>
      <c r="R547" t="n">
        <v>2</v>
      </c>
      <c r="S547" t="n">
        <v>2</v>
      </c>
    </row>
    <row r="548">
      <c r="A548" t="inlineStr">
        <is>
          <t>146</t>
        </is>
      </c>
      <c r="B548" t="inlineStr">
        <is>
          <t>Docentes vinculados a investigación</t>
        </is>
      </c>
      <c r="C548" t="inlineStr">
        <is>
          <t>Estratégico</t>
        </is>
      </c>
      <c r="D548" t="inlineStr">
        <is>
          <t>Investigación, desarrollo tecnológico, innovación y creación</t>
        </is>
      </c>
      <c r="E548" t="inlineStr">
        <is>
          <t>Semestral</t>
        </is>
      </c>
      <c r="F548" t="inlineStr">
        <is>
          <t>Positivo</t>
        </is>
      </c>
      <c r="G548" s="137" t="n">
        <v>45657</v>
      </c>
      <c r="H548" t="inlineStr">
        <is>
          <t>2024</t>
        </is>
      </c>
      <c r="I548" t="inlineStr">
        <is>
          <t>Diciembre</t>
        </is>
      </c>
      <c r="J548" t="inlineStr">
        <is>
          <t>2024-2</t>
        </is>
      </c>
      <c r="K548" t="n">
        <v>294</v>
      </c>
      <c r="L548" t="n">
        <v>338.5</v>
      </c>
      <c r="M548" t="n">
        <v>1.151360544217687</v>
      </c>
      <c r="N548" t="n">
        <v>1.151360544217687</v>
      </c>
      <c r="O548" t="inlineStr">
        <is>
          <t>294.0%</t>
        </is>
      </c>
      <c r="P548" t="inlineStr">
        <is>
          <t>338.5%</t>
        </is>
      </c>
      <c r="Q548" t="inlineStr">
        <is>
          <t>146-2024-12-31</t>
        </is>
      </c>
      <c r="R548" t="n">
        <v>2</v>
      </c>
      <c r="S548" t="n">
        <v>2</v>
      </c>
    </row>
    <row r="549">
      <c r="A549" t="inlineStr">
        <is>
          <t>146</t>
        </is>
      </c>
      <c r="B549" t="inlineStr">
        <is>
          <t>Docentes vinculados a investigación</t>
        </is>
      </c>
      <c r="C549" t="inlineStr">
        <is>
          <t>Estratégico</t>
        </is>
      </c>
      <c r="D549" t="inlineStr">
        <is>
          <t>Investigación, desarrollo tecnológico, innovación y creación</t>
        </is>
      </c>
      <c r="E549" t="inlineStr">
        <is>
          <t>Semestral</t>
        </is>
      </c>
      <c r="F549" t="inlineStr">
        <is>
          <t>Positivo</t>
        </is>
      </c>
      <c r="G549" s="137" t="n">
        <v>46022</v>
      </c>
      <c r="H549" t="inlineStr">
        <is>
          <t>2025</t>
        </is>
      </c>
      <c r="I549" t="inlineStr">
        <is>
          <t>Diciembre</t>
        </is>
      </c>
      <c r="J549" t="inlineStr">
        <is>
          <t>2025-2</t>
        </is>
      </c>
      <c r="K549" t="n">
        <v>100</v>
      </c>
      <c r="L549" t="n">
        <v>120</v>
      </c>
      <c r="M549" t="n">
        <v>1.2</v>
      </c>
      <c r="N549" t="n">
        <v>1.2</v>
      </c>
      <c r="O549" t="inlineStr">
        <is>
          <t>100.0%</t>
        </is>
      </c>
      <c r="P549" t="inlineStr">
        <is>
          <t>120.0%</t>
        </is>
      </c>
      <c r="Q549" t="inlineStr">
        <is>
          <t>146-2025-12-31</t>
        </is>
      </c>
      <c r="R549" t="n">
        <v>2</v>
      </c>
      <c r="S549" t="n">
        <v>2</v>
      </c>
    </row>
    <row r="550">
      <c r="A550" t="inlineStr">
        <is>
          <t>147</t>
        </is>
      </c>
      <c r="B550" t="inlineStr">
        <is>
          <t>Grupos de investigación categorizados</t>
        </is>
      </c>
      <c r="C550" t="inlineStr">
        <is>
          <t>Operativo</t>
        </is>
      </c>
      <c r="D550" t="inlineStr">
        <is>
          <t>Investigación, desarrollo tecnológico, innovación y creación</t>
        </is>
      </c>
      <c r="E550" t="inlineStr">
        <is>
          <t>Anual</t>
        </is>
      </c>
      <c r="F550" t="inlineStr">
        <is>
          <t>Positivo</t>
        </is>
      </c>
      <c r="G550" s="137" t="n">
        <v>45291</v>
      </c>
      <c r="H550" t="inlineStr">
        <is>
          <t>2023</t>
        </is>
      </c>
      <c r="I550" t="inlineStr">
        <is>
          <t>Diciembre</t>
        </is>
      </c>
      <c r="J550" t="inlineStr">
        <is>
          <t>2023-2</t>
        </is>
      </c>
      <c r="K550" t="n">
        <v>13</v>
      </c>
      <c r="L550" t="n">
        <v>11</v>
      </c>
      <c r="M550" t="n">
        <v>0.8461538461538461</v>
      </c>
      <c r="N550" t="n">
        <v>0.8461538461538461</v>
      </c>
      <c r="O550" t="inlineStr">
        <is>
          <t>13.0%</t>
        </is>
      </c>
      <c r="P550" t="inlineStr">
        <is>
          <t>11.0%</t>
        </is>
      </c>
      <c r="Q550" t="inlineStr">
        <is>
          <t>147-2023-12-31</t>
        </is>
      </c>
      <c r="R550" t="n">
        <v>2</v>
      </c>
      <c r="S550" t="n">
        <v>2</v>
      </c>
    </row>
    <row r="551">
      <c r="A551" t="inlineStr">
        <is>
          <t>147</t>
        </is>
      </c>
      <c r="B551" t="inlineStr">
        <is>
          <t>Grupos de investigación categorizados</t>
        </is>
      </c>
      <c r="C551" t="inlineStr">
        <is>
          <t>Operativo</t>
        </is>
      </c>
      <c r="D551" t="inlineStr">
        <is>
          <t>Investigación, desarrollo tecnológico, innovación y creación</t>
        </is>
      </c>
      <c r="E551" t="inlineStr">
        <is>
          <t>Anual</t>
        </is>
      </c>
      <c r="F551" t="inlineStr">
        <is>
          <t>Positivo</t>
        </is>
      </c>
      <c r="G551" s="137" t="n">
        <v>45657</v>
      </c>
      <c r="H551" t="inlineStr">
        <is>
          <t>2024</t>
        </is>
      </c>
      <c r="I551" t="inlineStr">
        <is>
          <t>Diciembre</t>
        </is>
      </c>
      <c r="J551" t="inlineStr">
        <is>
          <t>2024-2</t>
        </is>
      </c>
      <c r="K551" t="n">
        <v>16</v>
      </c>
      <c r="L551" t="n">
        <v>12</v>
      </c>
      <c r="M551" t="n">
        <v>0.75</v>
      </c>
      <c r="N551" t="n">
        <v>0.75</v>
      </c>
      <c r="O551" t="inlineStr">
        <is>
          <t>16.0%</t>
        </is>
      </c>
      <c r="P551" t="inlineStr">
        <is>
          <t>12.0%</t>
        </is>
      </c>
      <c r="Q551" t="inlineStr">
        <is>
          <t>147-2024-12-31</t>
        </is>
      </c>
      <c r="R551" t="n">
        <v>2</v>
      </c>
      <c r="S551" t="n">
        <v>2</v>
      </c>
    </row>
    <row r="552">
      <c r="A552" t="inlineStr">
        <is>
          <t>147</t>
        </is>
      </c>
      <c r="B552" t="inlineStr">
        <is>
          <t>Grupos de investigación categorizados</t>
        </is>
      </c>
      <c r="C552" t="inlineStr">
        <is>
          <t>Operativo</t>
        </is>
      </c>
      <c r="D552" t="inlineStr">
        <is>
          <t>Investigación, desarrollo tecnológico, innovación y creación</t>
        </is>
      </c>
      <c r="E552" t="inlineStr">
        <is>
          <t>Anual</t>
        </is>
      </c>
      <c r="F552" t="inlineStr">
        <is>
          <t>Positivo</t>
        </is>
      </c>
      <c r="G552" s="137" t="n">
        <v>46022</v>
      </c>
      <c r="H552" t="inlineStr">
        <is>
          <t>2025</t>
        </is>
      </c>
      <c r="I552" t="inlineStr">
        <is>
          <t>Diciembre</t>
        </is>
      </c>
      <c r="J552" t="inlineStr">
        <is>
          <t>2025-2</t>
        </is>
      </c>
      <c r="K552" t="n">
        <v>16</v>
      </c>
      <c r="L552" t="n">
        <v>16</v>
      </c>
      <c r="M552" t="n">
        <v>1</v>
      </c>
      <c r="N552" t="n">
        <v>1</v>
      </c>
      <c r="O552" t="inlineStr">
        <is>
          <t>16.0%</t>
        </is>
      </c>
      <c r="P552" t="inlineStr">
        <is>
          <t>16.0%</t>
        </is>
      </c>
      <c r="Q552" t="inlineStr">
        <is>
          <t>147-2025-12-31</t>
        </is>
      </c>
      <c r="R552" t="n">
        <v>2</v>
      </c>
      <c r="S552" t="n">
        <v>2</v>
      </c>
    </row>
    <row r="553">
      <c r="A553" t="inlineStr">
        <is>
          <t>148</t>
        </is>
      </c>
      <c r="B553" t="inlineStr">
        <is>
          <t>% Estudiantes vinculados a investigación</t>
        </is>
      </c>
      <c r="C553" t="inlineStr">
        <is>
          <t>Estratégico</t>
        </is>
      </c>
      <c r="D553" t="inlineStr">
        <is>
          <t>Formación para la investigación, creación e innovación</t>
        </is>
      </c>
      <c r="E553" t="inlineStr">
        <is>
          <t>Semestral</t>
        </is>
      </c>
      <c r="F553" t="inlineStr">
        <is>
          <t>Positivo</t>
        </is>
      </c>
      <c r="G553" s="137" t="n">
        <v>44926</v>
      </c>
      <c r="H553" t="inlineStr">
        <is>
          <t>2022</t>
        </is>
      </c>
      <c r="I553" t="inlineStr">
        <is>
          <t>Diciembre</t>
        </is>
      </c>
      <c r="J553" t="inlineStr">
        <is>
          <t>2022-2</t>
        </is>
      </c>
      <c r="K553" t="n">
        <v>5</v>
      </c>
      <c r="L553" t="n">
        <v>4.66</v>
      </c>
      <c r="M553" t="n">
        <v>0.9320000000000001</v>
      </c>
      <c r="N553" t="n">
        <v>0.9320000000000001</v>
      </c>
      <c r="O553" t="inlineStr">
        <is>
          <t>5.0%</t>
        </is>
      </c>
      <c r="P553" t="inlineStr">
        <is>
          <t>4.66%</t>
        </is>
      </c>
      <c r="Q553" t="inlineStr">
        <is>
          <t>148-2022-12-31</t>
        </is>
      </c>
      <c r="R553" t="n">
        <v>2</v>
      </c>
      <c r="S553" t="n">
        <v>2</v>
      </c>
    </row>
    <row r="554">
      <c r="A554" t="inlineStr">
        <is>
          <t>148</t>
        </is>
      </c>
      <c r="B554" t="inlineStr">
        <is>
          <t>% Estudiantes vinculados a investigación</t>
        </is>
      </c>
      <c r="C554" t="inlineStr">
        <is>
          <t>Estratégico</t>
        </is>
      </c>
      <c r="D554" t="inlineStr">
        <is>
          <t>Formación para la investigación, creación e innovación</t>
        </is>
      </c>
      <c r="E554" t="inlineStr">
        <is>
          <t>Semestral</t>
        </is>
      </c>
      <c r="F554" t="inlineStr">
        <is>
          <t>Positivo</t>
        </is>
      </c>
      <c r="G554" s="137" t="n">
        <v>45291</v>
      </c>
      <c r="H554" t="inlineStr">
        <is>
          <t>2023</t>
        </is>
      </c>
      <c r="I554" t="inlineStr">
        <is>
          <t>Diciembre</t>
        </is>
      </c>
      <c r="J554" t="inlineStr">
        <is>
          <t>2023-2</t>
        </is>
      </c>
      <c r="K554" t="n">
        <v>3.75</v>
      </c>
      <c r="L554" t="n">
        <v>4.91</v>
      </c>
      <c r="M554" t="n">
        <v>1.3</v>
      </c>
      <c r="N554" t="n">
        <v>1.309333333333333</v>
      </c>
      <c r="O554" t="inlineStr">
        <is>
          <t>3.75%</t>
        </is>
      </c>
      <c r="P554" t="inlineStr">
        <is>
          <t>4.91%</t>
        </is>
      </c>
      <c r="Q554" t="inlineStr">
        <is>
          <t>148-2023-12-31</t>
        </is>
      </c>
      <c r="R554" t="n">
        <v>2</v>
      </c>
      <c r="S554" t="n">
        <v>2</v>
      </c>
    </row>
    <row r="555">
      <c r="A555" t="inlineStr">
        <is>
          <t>148</t>
        </is>
      </c>
      <c r="B555" t="inlineStr">
        <is>
          <t>Estudiantes vinculados a investigación</t>
        </is>
      </c>
      <c r="C555" t="inlineStr">
        <is>
          <t>Estratégico</t>
        </is>
      </c>
      <c r="D555" t="inlineStr">
        <is>
          <t>Formación para la investigación, creación e innovación</t>
        </is>
      </c>
      <c r="E555" t="inlineStr">
        <is>
          <t>Semestral</t>
        </is>
      </c>
      <c r="F555" t="inlineStr">
        <is>
          <t>Positivo</t>
        </is>
      </c>
      <c r="G555" s="137" t="n">
        <v>45657</v>
      </c>
      <c r="H555" t="inlineStr">
        <is>
          <t>2024</t>
        </is>
      </c>
      <c r="I555" t="inlineStr">
        <is>
          <t>Diciembre</t>
        </is>
      </c>
      <c r="J555" t="inlineStr">
        <is>
          <t>2024-2</t>
        </is>
      </c>
      <c r="K555" t="n">
        <v>5</v>
      </c>
      <c r="L555" t="n">
        <v>5.3</v>
      </c>
      <c r="M555" t="n">
        <v>1.06</v>
      </c>
      <c r="N555" t="n">
        <v>1.06</v>
      </c>
      <c r="O555" t="inlineStr">
        <is>
          <t>5.0%</t>
        </is>
      </c>
      <c r="P555" t="inlineStr">
        <is>
          <t>5.3%</t>
        </is>
      </c>
      <c r="Q555" t="inlineStr">
        <is>
          <t>148-2024-12-31</t>
        </is>
      </c>
      <c r="R555" t="n">
        <v>2</v>
      </c>
      <c r="S555" t="n">
        <v>2</v>
      </c>
    </row>
    <row r="556">
      <c r="A556" t="inlineStr">
        <is>
          <t>148</t>
        </is>
      </c>
      <c r="B556" t="inlineStr">
        <is>
          <t>Estudiantes vinculados a investigación</t>
        </is>
      </c>
      <c r="C556" t="inlineStr">
        <is>
          <t>Estratégico</t>
        </is>
      </c>
      <c r="D556" t="inlineStr">
        <is>
          <t>Formación para la investigación, creación e innovación</t>
        </is>
      </c>
      <c r="E556" t="inlineStr">
        <is>
          <t>Semestral</t>
        </is>
      </c>
      <c r="F556" t="inlineStr">
        <is>
          <t>Positivo</t>
        </is>
      </c>
      <c r="G556" s="137" t="n">
        <v>46022</v>
      </c>
      <c r="H556" t="inlineStr">
        <is>
          <t>2025</t>
        </is>
      </c>
      <c r="I556" t="inlineStr">
        <is>
          <t>Diciembre</t>
        </is>
      </c>
      <c r="J556" t="inlineStr">
        <is>
          <t>2025-2</t>
        </is>
      </c>
      <c r="K556" t="n">
        <v>4.5</v>
      </c>
      <c r="L556" t="n">
        <v>5.43</v>
      </c>
      <c r="M556" t="n">
        <v>1.206666666666667</v>
      </c>
      <c r="N556" t="n">
        <v>1.206666666666667</v>
      </c>
      <c r="O556" t="inlineStr">
        <is>
          <t>4.5%</t>
        </is>
      </c>
      <c r="P556" t="inlineStr">
        <is>
          <t>5.43%</t>
        </is>
      </c>
      <c r="Q556" t="inlineStr">
        <is>
          <t>148-2025-12-31</t>
        </is>
      </c>
      <c r="R556" t="n">
        <v>2</v>
      </c>
      <c r="S556" t="n">
        <v>2</v>
      </c>
    </row>
    <row r="557">
      <c r="A557" t="inlineStr">
        <is>
          <t>150</t>
        </is>
      </c>
      <c r="B557" t="inlineStr">
        <is>
          <t>Nivel de Satisfacción Servicios Prestados</t>
        </is>
      </c>
      <c r="C557" t="inlineStr">
        <is>
          <t>Estratégico</t>
        </is>
      </c>
      <c r="D557" t="inlineStr">
        <is>
          <t>Investigación, desarrollo tecnológico e innovación</t>
        </is>
      </c>
      <c r="E557" t="inlineStr">
        <is>
          <t>Anual</t>
        </is>
      </c>
      <c r="F557" t="inlineStr">
        <is>
          <t>Positivo</t>
        </is>
      </c>
      <c r="G557" s="137" t="n">
        <v>44926</v>
      </c>
      <c r="H557" t="inlineStr">
        <is>
          <t>2022</t>
        </is>
      </c>
      <c r="I557" t="inlineStr">
        <is>
          <t>Diciembre</t>
        </is>
      </c>
      <c r="J557" t="inlineStr">
        <is>
          <t>2022-2</t>
        </is>
      </c>
      <c r="K557" t="n">
        <v>80</v>
      </c>
      <c r="L557" t="n">
        <v>73.63999410551139</v>
      </c>
      <c r="M557" t="n">
        <v>0.9204999263188924</v>
      </c>
      <c r="N557" t="n">
        <v>0.9204999263188924</v>
      </c>
      <c r="O557" t="inlineStr">
        <is>
          <t>80.0%</t>
        </is>
      </c>
      <c r="P557" t="inlineStr">
        <is>
          <t>73.64%</t>
        </is>
      </c>
      <c r="Q557" t="inlineStr">
        <is>
          <t>150-2022-12-31</t>
        </is>
      </c>
      <c r="R557" t="n">
        <v>2</v>
      </c>
      <c r="S557" t="n">
        <v>2</v>
      </c>
    </row>
    <row r="558">
      <c r="A558" t="inlineStr">
        <is>
          <t>150</t>
        </is>
      </c>
      <c r="B558" t="inlineStr">
        <is>
          <t>Nivel de Satisfacción Servicios Prestados</t>
        </is>
      </c>
      <c r="C558" t="inlineStr">
        <is>
          <t>Estratégico</t>
        </is>
      </c>
      <c r="D558" t="inlineStr">
        <is>
          <t>Investigación, desarrollo tecnológico e innovación</t>
        </is>
      </c>
      <c r="E558" t="inlineStr">
        <is>
          <t>Anual</t>
        </is>
      </c>
      <c r="F558" t="inlineStr">
        <is>
          <t>Positivo</t>
        </is>
      </c>
      <c r="G558" s="137" t="n">
        <v>45291</v>
      </c>
      <c r="H558" t="inlineStr">
        <is>
          <t>2023</t>
        </is>
      </c>
      <c r="I558" t="inlineStr">
        <is>
          <t>Diciembre</t>
        </is>
      </c>
      <c r="J558" t="inlineStr">
        <is>
          <t>2023-2</t>
        </is>
      </c>
      <c r="K558" t="n">
        <v>80</v>
      </c>
      <c r="L558" t="n">
        <v>89.17175035405555</v>
      </c>
      <c r="M558" t="n">
        <v>1.114646879425694</v>
      </c>
      <c r="N558" t="n">
        <v>1.114646879425694</v>
      </c>
      <c r="O558" t="inlineStr">
        <is>
          <t>80.0%</t>
        </is>
      </c>
      <c r="P558" t="inlineStr">
        <is>
          <t>89.17%</t>
        </is>
      </c>
      <c r="Q558" t="inlineStr">
        <is>
          <t>150-2023-12-31</t>
        </is>
      </c>
      <c r="R558" t="n">
        <v>2</v>
      </c>
      <c r="S558" t="n">
        <v>2</v>
      </c>
    </row>
    <row r="559">
      <c r="A559" t="inlineStr">
        <is>
          <t>150</t>
        </is>
      </c>
      <c r="B559" t="inlineStr">
        <is>
          <t>Nivel de Satisfacción Servicios Prestados</t>
        </is>
      </c>
      <c r="C559" t="inlineStr">
        <is>
          <t>Estratégico</t>
        </is>
      </c>
      <c r="D559" t="inlineStr">
        <is>
          <t>Investigación, desarrollo tecnológico, innovación y creación</t>
        </is>
      </c>
      <c r="E559" t="inlineStr">
        <is>
          <t>Anual</t>
        </is>
      </c>
      <c r="F559" t="inlineStr">
        <is>
          <t>Positivo</t>
        </is>
      </c>
      <c r="G559" s="137" t="n">
        <v>45657</v>
      </c>
      <c r="H559" t="inlineStr">
        <is>
          <t>2024</t>
        </is>
      </c>
      <c r="I559" t="inlineStr">
        <is>
          <t>Diciembre</t>
        </is>
      </c>
      <c r="J559" t="inlineStr">
        <is>
          <t>2024-2</t>
        </is>
      </c>
      <c r="M559" t="n">
        <v>0</v>
      </c>
      <c r="N559" t="n">
        <v>0</v>
      </c>
      <c r="Q559" t="inlineStr">
        <is>
          <t>150-2024-12-31</t>
        </is>
      </c>
      <c r="R559" t="n">
        <v>2</v>
      </c>
      <c r="S559" t="n">
        <v>2</v>
      </c>
    </row>
    <row r="560">
      <c r="A560" t="inlineStr">
        <is>
          <t>151</t>
        </is>
      </c>
      <c r="B560" t="inlineStr">
        <is>
          <t>Nivel de Satisfacción Servicios Prestados</t>
        </is>
      </c>
      <c r="C560" t="inlineStr">
        <is>
          <t>Estratégico</t>
        </is>
      </c>
      <c r="D560" t="inlineStr">
        <is>
          <t>Biblioteca Institucional</t>
        </is>
      </c>
      <c r="E560" t="inlineStr">
        <is>
          <t>Anual</t>
        </is>
      </c>
      <c r="F560" t="inlineStr">
        <is>
          <t>Positivo</t>
        </is>
      </c>
      <c r="G560" s="137" t="n">
        <v>45291</v>
      </c>
      <c r="H560" t="inlineStr">
        <is>
          <t>2023</t>
        </is>
      </c>
      <c r="I560" t="inlineStr">
        <is>
          <t>Diciembre</t>
        </is>
      </c>
      <c r="J560" t="inlineStr">
        <is>
          <t>2023-2</t>
        </is>
      </c>
      <c r="M560" t="n">
        <v>0</v>
      </c>
      <c r="N560" t="n">
        <v>0</v>
      </c>
      <c r="Q560" t="inlineStr">
        <is>
          <t>151-2023-12-31</t>
        </is>
      </c>
      <c r="R560" t="n">
        <v>2</v>
      </c>
      <c r="S560" t="n">
        <v>2</v>
      </c>
    </row>
    <row r="561">
      <c r="A561" t="inlineStr">
        <is>
          <t>151</t>
        </is>
      </c>
      <c r="B561" t="inlineStr">
        <is>
          <t>Nivel de Satisfacción Servicios Prestados</t>
        </is>
      </c>
      <c r="C561" t="inlineStr">
        <is>
          <t>Estratégico</t>
        </is>
      </c>
      <c r="D561" t="inlineStr">
        <is>
          <t>Biblioteca Institucional</t>
        </is>
      </c>
      <c r="E561" t="inlineStr">
        <is>
          <t>Anual</t>
        </is>
      </c>
      <c r="F561" t="inlineStr">
        <is>
          <t>Positivo</t>
        </is>
      </c>
      <c r="G561" s="137" t="n">
        <v>45657</v>
      </c>
      <c r="H561" t="inlineStr">
        <is>
          <t>2024</t>
        </is>
      </c>
      <c r="I561" t="inlineStr">
        <is>
          <t>Diciembre</t>
        </is>
      </c>
      <c r="J561" t="inlineStr">
        <is>
          <t>2024-2</t>
        </is>
      </c>
      <c r="M561" t="n">
        <v>0</v>
      </c>
      <c r="N561" t="n">
        <v>0</v>
      </c>
      <c r="Q561" t="inlineStr">
        <is>
          <t>151-2024-12-31</t>
        </is>
      </c>
      <c r="R561" t="n">
        <v>2</v>
      </c>
      <c r="S561" t="n">
        <v>2</v>
      </c>
    </row>
    <row r="562">
      <c r="A562" t="inlineStr">
        <is>
          <t>151</t>
        </is>
      </c>
      <c r="B562" t="inlineStr">
        <is>
          <t>Nivel de Satisfacción Servicios Prestados</t>
        </is>
      </c>
      <c r="C562" t="inlineStr">
        <is>
          <t>Estratégico</t>
        </is>
      </c>
      <c r="D562" t="inlineStr">
        <is>
          <t>Biblioteca Institucional</t>
        </is>
      </c>
      <c r="E562" t="inlineStr">
        <is>
          <t>Anual</t>
        </is>
      </c>
      <c r="F562" t="inlineStr">
        <is>
          <t>Positivo</t>
        </is>
      </c>
      <c r="G562" s="137" t="n">
        <v>46022</v>
      </c>
      <c r="H562" t="inlineStr">
        <is>
          <t>2025</t>
        </is>
      </c>
      <c r="I562" t="inlineStr">
        <is>
          <t>Diciembre</t>
        </is>
      </c>
      <c r="J562" t="inlineStr">
        <is>
          <t>2025-2</t>
        </is>
      </c>
      <c r="K562" t="n">
        <v>80</v>
      </c>
      <c r="L562" t="n">
        <v>95</v>
      </c>
      <c r="M562" t="n">
        <v>1.1875</v>
      </c>
      <c r="N562" t="n">
        <v>1.1875</v>
      </c>
      <c r="O562" t="inlineStr">
        <is>
          <t>80.0%</t>
        </is>
      </c>
      <c r="P562" t="inlineStr">
        <is>
          <t>95.0%</t>
        </is>
      </c>
      <c r="Q562" t="inlineStr">
        <is>
          <t>151-2025-12-31</t>
        </is>
      </c>
      <c r="R562" t="n">
        <v>2</v>
      </c>
      <c r="S562" t="n">
        <v>2</v>
      </c>
    </row>
    <row r="563">
      <c r="A563" t="inlineStr">
        <is>
          <t>157</t>
        </is>
      </c>
      <c r="B563" t="inlineStr">
        <is>
          <t>Indexación de bases de datos o SIRES</t>
        </is>
      </c>
      <c r="D563" t="inlineStr">
        <is>
          <t>Editorial y Publicaciones</t>
        </is>
      </c>
      <c r="E563" t="inlineStr">
        <is>
          <t>Anual</t>
        </is>
      </c>
      <c r="F563" t="inlineStr">
        <is>
          <t>Positivo</t>
        </is>
      </c>
      <c r="G563" s="137" t="n">
        <v>45291</v>
      </c>
      <c r="H563" t="inlineStr">
        <is>
          <t>2023</t>
        </is>
      </c>
      <c r="I563" t="inlineStr">
        <is>
          <t>Diciembre</t>
        </is>
      </c>
      <c r="J563" t="inlineStr">
        <is>
          <t>2023-2</t>
        </is>
      </c>
      <c r="K563" t="n">
        <v>3</v>
      </c>
      <c r="L563" t="n">
        <v>5.5</v>
      </c>
      <c r="M563" t="n">
        <v>1.3</v>
      </c>
      <c r="N563" t="n">
        <v>1.833333333333333</v>
      </c>
      <c r="O563" t="inlineStr">
        <is>
          <t>3.0%</t>
        </is>
      </c>
      <c r="P563" t="inlineStr">
        <is>
          <t>5.5%</t>
        </is>
      </c>
      <c r="Q563" t="inlineStr">
        <is>
          <t>157-2023-12-31</t>
        </is>
      </c>
      <c r="R563" t="n">
        <v>2</v>
      </c>
      <c r="S563" t="n">
        <v>2</v>
      </c>
    </row>
    <row r="564">
      <c r="A564" t="inlineStr">
        <is>
          <t>157</t>
        </is>
      </c>
      <c r="B564" t="inlineStr">
        <is>
          <t>Indexación de bases de datos o SIRES</t>
        </is>
      </c>
      <c r="D564" t="inlineStr">
        <is>
          <t>Editorial y Publicaciones</t>
        </is>
      </c>
      <c r="E564" t="inlineStr">
        <is>
          <t>Anual</t>
        </is>
      </c>
      <c r="F564" t="inlineStr">
        <is>
          <t>Positivo</t>
        </is>
      </c>
      <c r="G564" s="137" t="n">
        <v>45657</v>
      </c>
      <c r="H564" t="inlineStr">
        <is>
          <t>2024</t>
        </is>
      </c>
      <c r="I564" t="inlineStr">
        <is>
          <t>Diciembre</t>
        </is>
      </c>
      <c r="J564" t="inlineStr">
        <is>
          <t>2024-2</t>
        </is>
      </c>
      <c r="K564" t="n">
        <v>100</v>
      </c>
      <c r="L564" t="n">
        <v>125</v>
      </c>
      <c r="M564" t="n">
        <v>1.25</v>
      </c>
      <c r="N564" t="n">
        <v>1.25</v>
      </c>
      <c r="O564" t="inlineStr">
        <is>
          <t>100.0%</t>
        </is>
      </c>
      <c r="P564" t="inlineStr">
        <is>
          <t>125.0%</t>
        </is>
      </c>
      <c r="Q564" t="inlineStr">
        <is>
          <t>157-2024-12-31</t>
        </is>
      </c>
      <c r="R564" t="n">
        <v>2</v>
      </c>
      <c r="S564" t="n">
        <v>2</v>
      </c>
    </row>
    <row r="565">
      <c r="A565" t="inlineStr">
        <is>
          <t>159</t>
        </is>
      </c>
      <c r="B565" t="inlineStr">
        <is>
          <t>Nivel de Satisfacción Servicios Prestados</t>
        </is>
      </c>
      <c r="C565" t="inlineStr">
        <is>
          <t>Estratégico</t>
        </is>
      </c>
      <c r="D565" t="inlineStr">
        <is>
          <t>Editorial y Publicaciones</t>
        </is>
      </c>
      <c r="E565" t="inlineStr">
        <is>
          <t>Semestral</t>
        </is>
      </c>
      <c r="F565" t="inlineStr">
        <is>
          <t>Positivo</t>
        </is>
      </c>
      <c r="G565" s="137" t="n">
        <v>45291</v>
      </c>
      <c r="H565" t="inlineStr">
        <is>
          <t>2023</t>
        </is>
      </c>
      <c r="I565" t="inlineStr">
        <is>
          <t>Diciembre</t>
        </is>
      </c>
      <c r="J565" t="inlineStr">
        <is>
          <t>2023-2</t>
        </is>
      </c>
      <c r="K565" t="n">
        <v>80</v>
      </c>
      <c r="L565" t="n">
        <v>98</v>
      </c>
      <c r="M565" t="n">
        <v>1.225</v>
      </c>
      <c r="N565" t="n">
        <v>1.225</v>
      </c>
      <c r="O565" t="inlineStr">
        <is>
          <t>80.0%</t>
        </is>
      </c>
      <c r="P565" t="inlineStr">
        <is>
          <t>98.0%</t>
        </is>
      </c>
      <c r="Q565" t="inlineStr">
        <is>
          <t>159-2023-12-31</t>
        </is>
      </c>
      <c r="R565" t="n">
        <v>2</v>
      </c>
      <c r="S565" t="n">
        <v>2</v>
      </c>
    </row>
    <row r="566">
      <c r="A566" t="inlineStr">
        <is>
          <t>159</t>
        </is>
      </c>
      <c r="B566" t="inlineStr">
        <is>
          <t>Nivel de Satisfacción Servicios Prestados</t>
        </is>
      </c>
      <c r="C566" t="inlineStr">
        <is>
          <t>Estratégico</t>
        </is>
      </c>
      <c r="D566" t="inlineStr">
        <is>
          <t>Editorial y Publicaciones</t>
        </is>
      </c>
      <c r="E566" t="inlineStr">
        <is>
          <t>Semestral</t>
        </is>
      </c>
      <c r="F566" t="inlineStr">
        <is>
          <t>Positivo</t>
        </is>
      </c>
      <c r="G566" s="137" t="n">
        <v>45657</v>
      </c>
      <c r="H566" t="inlineStr">
        <is>
          <t>2024</t>
        </is>
      </c>
      <c r="I566" t="inlineStr">
        <is>
          <t>Diciembre</t>
        </is>
      </c>
      <c r="J566" t="inlineStr">
        <is>
          <t>2024-2</t>
        </is>
      </c>
      <c r="K566" t="n">
        <v>80</v>
      </c>
      <c r="L566" t="n">
        <v>96.40000000000001</v>
      </c>
      <c r="M566" t="n">
        <v>1.205</v>
      </c>
      <c r="N566" t="n">
        <v>1.205</v>
      </c>
      <c r="O566" t="inlineStr">
        <is>
          <t>80.0%</t>
        </is>
      </c>
      <c r="P566" t="inlineStr">
        <is>
          <t>96.4%</t>
        </is>
      </c>
      <c r="Q566" t="inlineStr">
        <is>
          <t>159-2024-12-31</t>
        </is>
      </c>
      <c r="R566" t="n">
        <v>2</v>
      </c>
      <c r="S566" t="n">
        <v>2</v>
      </c>
    </row>
    <row r="567">
      <c r="A567" t="inlineStr">
        <is>
          <t>159</t>
        </is>
      </c>
      <c r="B567" t="inlineStr">
        <is>
          <t>Nivel de Satisfacción Servicios Prestados</t>
        </is>
      </c>
      <c r="C567" t="inlineStr">
        <is>
          <t>Estratégico</t>
        </is>
      </c>
      <c r="D567" t="inlineStr">
        <is>
          <t>Editorial y Publicaciones</t>
        </is>
      </c>
      <c r="E567" t="inlineStr">
        <is>
          <t>Semestral</t>
        </is>
      </c>
      <c r="F567" t="inlineStr">
        <is>
          <t>Positivo</t>
        </is>
      </c>
      <c r="G567" s="137" t="n">
        <v>46022</v>
      </c>
      <c r="H567" t="inlineStr">
        <is>
          <t>2025</t>
        </is>
      </c>
      <c r="I567" t="inlineStr">
        <is>
          <t>Diciembre</t>
        </is>
      </c>
      <c r="J567" t="inlineStr">
        <is>
          <t>2025-2</t>
        </is>
      </c>
      <c r="K567" t="n">
        <v>80</v>
      </c>
      <c r="L567" t="n">
        <v>100</v>
      </c>
      <c r="M567" t="n">
        <v>1.25</v>
      </c>
      <c r="N567" t="n">
        <v>1.25</v>
      </c>
      <c r="O567" t="inlineStr">
        <is>
          <t>80.0%</t>
        </is>
      </c>
      <c r="P567" t="inlineStr">
        <is>
          <t>100.0%</t>
        </is>
      </c>
      <c r="Q567" t="inlineStr">
        <is>
          <t>159-2025-12-31</t>
        </is>
      </c>
      <c r="R567" t="n">
        <v>2</v>
      </c>
      <c r="S567" t="n">
        <v>2</v>
      </c>
    </row>
    <row r="568">
      <c r="A568" t="inlineStr">
        <is>
          <t>167</t>
        </is>
      </c>
      <c r="B568" t="inlineStr">
        <is>
          <t>Satisfacción actividades plan de bienestar</t>
        </is>
      </c>
      <c r="C568" t="inlineStr">
        <is>
          <t>Operativo</t>
        </is>
      </c>
      <c r="D568" t="inlineStr">
        <is>
          <t>GESTIÓN Y DESARROLLO DEL TALENTO HUMANO</t>
        </is>
      </c>
      <c r="E568" t="inlineStr">
        <is>
          <t>Semestral</t>
        </is>
      </c>
      <c r="F568" t="inlineStr">
        <is>
          <t>Positivo</t>
        </is>
      </c>
      <c r="G568" s="137" t="n">
        <v>45291</v>
      </c>
      <c r="H568" t="inlineStr">
        <is>
          <t>2023</t>
        </is>
      </c>
      <c r="I568" t="inlineStr">
        <is>
          <t>Diciembre</t>
        </is>
      </c>
      <c r="J568" t="inlineStr">
        <is>
          <t>2023-2</t>
        </is>
      </c>
      <c r="K568" t="n">
        <v>80</v>
      </c>
      <c r="L568" t="n">
        <v>96.92500000000001</v>
      </c>
      <c r="M568" t="n">
        <v>1.2115625</v>
      </c>
      <c r="N568" t="n">
        <v>1.2115625</v>
      </c>
      <c r="O568" t="inlineStr">
        <is>
          <t>80.0%</t>
        </is>
      </c>
      <c r="P568" t="inlineStr">
        <is>
          <t>96.93%</t>
        </is>
      </c>
      <c r="Q568" t="inlineStr">
        <is>
          <t>167-2023-12-31</t>
        </is>
      </c>
      <c r="R568" t="n">
        <v>2</v>
      </c>
      <c r="S568" t="n">
        <v>2</v>
      </c>
    </row>
    <row r="569">
      <c r="A569" t="inlineStr">
        <is>
          <t>167</t>
        </is>
      </c>
      <c r="B569" t="inlineStr">
        <is>
          <t>Satisfacción actividades plan de bienestar</t>
        </is>
      </c>
      <c r="C569" t="inlineStr">
        <is>
          <t>Operativo</t>
        </is>
      </c>
      <c r="D569" t="inlineStr">
        <is>
          <t>GESTIÓN Y DESARROLLO DEL TALENTO HUMANO</t>
        </is>
      </c>
      <c r="E569" t="inlineStr">
        <is>
          <t>Semestral</t>
        </is>
      </c>
      <c r="F569" t="inlineStr">
        <is>
          <t>Positivo</t>
        </is>
      </c>
      <c r="G569" s="137" t="n">
        <v>45657</v>
      </c>
      <c r="H569" t="inlineStr">
        <is>
          <t>2024</t>
        </is>
      </c>
      <c r="I569" t="inlineStr">
        <is>
          <t>Diciembre</t>
        </is>
      </c>
      <c r="J569" t="inlineStr">
        <is>
          <t>2024-2</t>
        </is>
      </c>
      <c r="K569" t="n">
        <v>82.5</v>
      </c>
      <c r="L569" t="n">
        <v>96.83</v>
      </c>
      <c r="M569" t="n">
        <v>1.17369696969697</v>
      </c>
      <c r="N569" t="n">
        <v>1.17369696969697</v>
      </c>
      <c r="O569" t="inlineStr">
        <is>
          <t>82.5%</t>
        </is>
      </c>
      <c r="P569" t="inlineStr">
        <is>
          <t>96.83%</t>
        </is>
      </c>
      <c r="Q569" t="inlineStr">
        <is>
          <t>167-2024-12-31</t>
        </is>
      </c>
      <c r="R569" t="n">
        <v>2</v>
      </c>
      <c r="S569" t="n">
        <v>2</v>
      </c>
    </row>
    <row r="570">
      <c r="A570" t="inlineStr">
        <is>
          <t>167</t>
        </is>
      </c>
      <c r="B570" t="inlineStr">
        <is>
          <t>Satisfacción actividades plan de bienestar</t>
        </is>
      </c>
      <c r="C570" t="inlineStr">
        <is>
          <t>Operativo</t>
        </is>
      </c>
      <c r="D570" t="inlineStr">
        <is>
          <t>GESTIÓN Y DESARROLLO DEL TALENTO HUMANO</t>
        </is>
      </c>
      <c r="E570" t="inlineStr">
        <is>
          <t>Semestral</t>
        </is>
      </c>
      <c r="F570" t="inlineStr">
        <is>
          <t>Positivo</t>
        </is>
      </c>
      <c r="G570" s="137" t="n">
        <v>46022</v>
      </c>
      <c r="H570" t="inlineStr">
        <is>
          <t>2025</t>
        </is>
      </c>
      <c r="I570" t="inlineStr">
        <is>
          <t>Diciembre</t>
        </is>
      </c>
      <c r="J570" t="inlineStr">
        <is>
          <t>2025-2</t>
        </is>
      </c>
      <c r="K570" t="n">
        <v>90</v>
      </c>
      <c r="L570" t="n">
        <v>93.815</v>
      </c>
      <c r="M570" t="n">
        <v>1.042388888888889</v>
      </c>
      <c r="N570" t="n">
        <v>1.042388888888889</v>
      </c>
      <c r="O570" t="inlineStr">
        <is>
          <t>90.0%</t>
        </is>
      </c>
      <c r="P570" t="inlineStr">
        <is>
          <t>93.81%</t>
        </is>
      </c>
      <c r="Q570" t="inlineStr">
        <is>
          <t>167-2025-12-31</t>
        </is>
      </c>
      <c r="R570" t="n">
        <v>2</v>
      </c>
      <c r="S570" t="n">
        <v>2</v>
      </c>
    </row>
    <row r="571">
      <c r="A571" t="inlineStr">
        <is>
          <t>171</t>
        </is>
      </c>
      <c r="B571" t="inlineStr">
        <is>
          <t>ANS documentos operativos</t>
        </is>
      </c>
      <c r="D571" t="inlineStr">
        <is>
          <t>Gestión de calidad</t>
        </is>
      </c>
      <c r="E571" t="inlineStr">
        <is>
          <t>Bimestral</t>
        </is>
      </c>
      <c r="F571" t="inlineStr">
        <is>
          <t>Negativo</t>
        </is>
      </c>
      <c r="G571" s="137" t="n">
        <v>45291</v>
      </c>
      <c r="H571" t="inlineStr">
        <is>
          <t>2023</t>
        </is>
      </c>
      <c r="I571" t="inlineStr">
        <is>
          <t>Diciembre</t>
        </is>
      </c>
      <c r="J571" t="inlineStr">
        <is>
          <t>2023-2</t>
        </is>
      </c>
      <c r="K571" t="n">
        <v>15</v>
      </c>
      <c r="L571" t="n">
        <v>6.206666666666666</v>
      </c>
      <c r="M571" t="n">
        <v>1.3</v>
      </c>
      <c r="N571" t="n">
        <v>2.416756176154673</v>
      </c>
      <c r="O571" t="inlineStr">
        <is>
          <t>15.0%</t>
        </is>
      </c>
      <c r="P571" t="inlineStr">
        <is>
          <t>6.21%</t>
        </is>
      </c>
      <c r="Q571" t="inlineStr">
        <is>
          <t>171-2023-12-31</t>
        </is>
      </c>
      <c r="R571" t="n">
        <v>2</v>
      </c>
      <c r="S571" t="n">
        <v>2</v>
      </c>
    </row>
    <row r="572">
      <c r="A572" t="inlineStr">
        <is>
          <t>172</t>
        </is>
      </c>
      <c r="B572" t="inlineStr">
        <is>
          <t>Cumplimiento plan operativo del SGC</t>
        </is>
      </c>
      <c r="C572" t="inlineStr">
        <is>
          <t>Operativo</t>
        </is>
      </c>
      <c r="D572" t="inlineStr">
        <is>
          <t>Gestión de calidad</t>
        </is>
      </c>
      <c r="E572" t="inlineStr">
        <is>
          <t>Mensual</t>
        </is>
      </c>
      <c r="F572" t="inlineStr">
        <is>
          <t>Positivo</t>
        </is>
      </c>
      <c r="G572" s="137" t="n">
        <v>44926</v>
      </c>
      <c r="H572" t="inlineStr">
        <is>
          <t>2022</t>
        </is>
      </c>
      <c r="I572" t="inlineStr">
        <is>
          <t>Diciembre</t>
        </is>
      </c>
      <c r="J572" t="inlineStr">
        <is>
          <t>2022-2</t>
        </is>
      </c>
      <c r="K572" t="n">
        <v>95</v>
      </c>
      <c r="L572" t="n">
        <v>98.18285714285715</v>
      </c>
      <c r="M572" t="n">
        <v>1.033503759398496</v>
      </c>
      <c r="N572" t="n">
        <v>1.033503759398496</v>
      </c>
      <c r="O572" t="inlineStr">
        <is>
          <t>95.0%</t>
        </is>
      </c>
      <c r="P572" t="inlineStr">
        <is>
          <t>98.18%</t>
        </is>
      </c>
      <c r="Q572" t="inlineStr">
        <is>
          <t>172-2022-12-31</t>
        </is>
      </c>
      <c r="R572" t="n">
        <v>2</v>
      </c>
      <c r="S572" t="n">
        <v>2</v>
      </c>
    </row>
    <row r="573">
      <c r="A573" t="inlineStr">
        <is>
          <t>172</t>
        </is>
      </c>
      <c r="B573" t="inlineStr">
        <is>
          <t>Cumplimiento plan operativo del SGC</t>
        </is>
      </c>
      <c r="C573" t="inlineStr">
        <is>
          <t>Operativo</t>
        </is>
      </c>
      <c r="D573" t="inlineStr">
        <is>
          <t>Gestión de calidad</t>
        </is>
      </c>
      <c r="E573" t="inlineStr">
        <is>
          <t>Mensual</t>
        </is>
      </c>
      <c r="F573" t="inlineStr">
        <is>
          <t>Positivo</t>
        </is>
      </c>
      <c r="G573" s="137" t="n">
        <v>45291</v>
      </c>
      <c r="H573" t="inlineStr">
        <is>
          <t>2023</t>
        </is>
      </c>
      <c r="I573" t="inlineStr">
        <is>
          <t>Diciembre</t>
        </is>
      </c>
      <c r="J573" t="inlineStr">
        <is>
          <t>2023-2</t>
        </is>
      </c>
      <c r="K573" t="n">
        <v>95</v>
      </c>
      <c r="L573" t="n">
        <v>94.715</v>
      </c>
      <c r="M573" t="n">
        <v>0.997</v>
      </c>
      <c r="N573" t="n">
        <v>0.997</v>
      </c>
      <c r="O573" t="inlineStr">
        <is>
          <t>95.0%</t>
        </is>
      </c>
      <c r="P573" t="inlineStr">
        <is>
          <t>94.72%</t>
        </is>
      </c>
      <c r="Q573" t="inlineStr">
        <is>
          <t>172-2023-12-31</t>
        </is>
      </c>
      <c r="R573" t="n">
        <v>2</v>
      </c>
      <c r="S573" t="n">
        <v>2</v>
      </c>
    </row>
    <row r="574">
      <c r="A574" t="inlineStr">
        <is>
          <t>172</t>
        </is>
      </c>
      <c r="B574" t="inlineStr">
        <is>
          <t>Cumplimiento plan operativo del SGC</t>
        </is>
      </c>
      <c r="C574" t="inlineStr">
        <is>
          <t>Operativo</t>
        </is>
      </c>
      <c r="D574" t="inlineStr">
        <is>
          <t>Gestión de calidad</t>
        </is>
      </c>
      <c r="E574" t="inlineStr">
        <is>
          <t>Mensual</t>
        </is>
      </c>
      <c r="F574" t="inlineStr">
        <is>
          <t>Positivo</t>
        </is>
      </c>
      <c r="G574" s="137" t="n">
        <v>45657</v>
      </c>
      <c r="H574" t="inlineStr">
        <is>
          <t>2024</t>
        </is>
      </c>
      <c r="I574" t="inlineStr">
        <is>
          <t>Diciembre</t>
        </is>
      </c>
      <c r="J574" t="inlineStr">
        <is>
          <t>2024-2</t>
        </is>
      </c>
      <c r="K574" t="n">
        <v>95</v>
      </c>
      <c r="L574" t="n">
        <v>92.20444444444445</v>
      </c>
      <c r="M574" t="n">
        <v>0.9705730994152048</v>
      </c>
      <c r="N574" t="n">
        <v>0.9705730994152048</v>
      </c>
      <c r="O574" t="inlineStr">
        <is>
          <t>95.0%</t>
        </is>
      </c>
      <c r="P574" t="inlineStr">
        <is>
          <t>92.2%</t>
        </is>
      </c>
      <c r="Q574" t="inlineStr">
        <is>
          <t>172-2024-12-31</t>
        </is>
      </c>
      <c r="R574" t="n">
        <v>2</v>
      </c>
      <c r="S574" t="n">
        <v>2</v>
      </c>
    </row>
    <row r="575">
      <c r="A575" t="inlineStr">
        <is>
          <t>172</t>
        </is>
      </c>
      <c r="B575" t="inlineStr">
        <is>
          <t>Cumplimiento plan operativo del SGC</t>
        </is>
      </c>
      <c r="C575" t="inlineStr">
        <is>
          <t>Operativo</t>
        </is>
      </c>
      <c r="D575" t="inlineStr">
        <is>
          <t>Gestión de calidad</t>
        </is>
      </c>
      <c r="E575" t="inlineStr">
        <is>
          <t>Mensual</t>
        </is>
      </c>
      <c r="F575" t="inlineStr">
        <is>
          <t>Positivo</t>
        </is>
      </c>
      <c r="G575" s="137" t="n">
        <v>46022</v>
      </c>
      <c r="H575" t="inlineStr">
        <is>
          <t>2025</t>
        </is>
      </c>
      <c r="I575" t="inlineStr">
        <is>
          <t>Diciembre</t>
        </is>
      </c>
      <c r="J575" t="inlineStr">
        <is>
          <t>2025-2</t>
        </is>
      </c>
      <c r="K575" t="n">
        <v>95</v>
      </c>
      <c r="L575" t="n">
        <v>90.9909090909091</v>
      </c>
      <c r="M575" t="n">
        <v>0.9577990430622011</v>
      </c>
      <c r="N575" t="n">
        <v>0.9577990430622011</v>
      </c>
      <c r="O575" t="inlineStr">
        <is>
          <t>95.0%</t>
        </is>
      </c>
      <c r="P575" t="inlineStr">
        <is>
          <t>90.99%</t>
        </is>
      </c>
      <c r="Q575" t="inlineStr">
        <is>
          <t>172-2025-12-31</t>
        </is>
      </c>
      <c r="R575" t="n">
        <v>2</v>
      </c>
      <c r="S575" t="n">
        <v>2</v>
      </c>
    </row>
    <row r="576">
      <c r="A576" t="inlineStr">
        <is>
          <t>172</t>
        </is>
      </c>
      <c r="B576" t="inlineStr">
        <is>
          <t>Cumplimiento plan operativo del SGC</t>
        </is>
      </c>
      <c r="C576" t="inlineStr">
        <is>
          <t>Operativo</t>
        </is>
      </c>
      <c r="D576" t="inlineStr">
        <is>
          <t>Gestión de calidad</t>
        </is>
      </c>
      <c r="E576" t="inlineStr">
        <is>
          <t>Mensual</t>
        </is>
      </c>
      <c r="F576" t="inlineStr">
        <is>
          <t>Positivo</t>
        </is>
      </c>
      <c r="G576" s="137" t="n">
        <v>46387</v>
      </c>
      <c r="H576" t="inlineStr">
        <is>
          <t>2026</t>
        </is>
      </c>
      <c r="I576" t="inlineStr">
        <is>
          <t>Diciembre</t>
        </is>
      </c>
      <c r="J576" t="inlineStr">
        <is>
          <t>2026-2</t>
        </is>
      </c>
      <c r="K576" t="n">
        <v>95</v>
      </c>
      <c r="M576" t="n">
        <v>0</v>
      </c>
      <c r="N576" t="n">
        <v>0</v>
      </c>
      <c r="O576" t="inlineStr">
        <is>
          <t>95.0%</t>
        </is>
      </c>
      <c r="Q576" t="inlineStr">
        <is>
          <t>172-2026-12-31</t>
        </is>
      </c>
      <c r="R576" t="n">
        <v>2</v>
      </c>
      <c r="S576" t="n">
        <v>2</v>
      </c>
    </row>
    <row r="577">
      <c r="A577" t="inlineStr">
        <is>
          <t>174</t>
        </is>
      </c>
      <c r="B577" t="inlineStr">
        <is>
          <t>Cumplimiento Plan de Formación SGC</t>
        </is>
      </c>
      <c r="D577" t="inlineStr">
        <is>
          <t>Gestión de calidad</t>
        </is>
      </c>
      <c r="E577" t="inlineStr">
        <is>
          <t>Semestral</t>
        </is>
      </c>
      <c r="F577" t="inlineStr">
        <is>
          <t>Positivo</t>
        </is>
      </c>
      <c r="G577" s="137" t="n">
        <v>45291</v>
      </c>
      <c r="H577" t="inlineStr">
        <is>
          <t>2023</t>
        </is>
      </c>
      <c r="I577" t="inlineStr">
        <is>
          <t>Diciembre</t>
        </is>
      </c>
      <c r="J577" t="inlineStr">
        <is>
          <t>2023-2</t>
        </is>
      </c>
      <c r="K577" t="n">
        <v>95</v>
      </c>
      <c r="L577" t="n">
        <v>100</v>
      </c>
      <c r="M577" t="n">
        <v>1.052631578947368</v>
      </c>
      <c r="N577" t="n">
        <v>1.052631578947368</v>
      </c>
      <c r="O577" t="inlineStr">
        <is>
          <t>95.0%</t>
        </is>
      </c>
      <c r="P577" t="inlineStr">
        <is>
          <t>100.0%</t>
        </is>
      </c>
      <c r="Q577" t="inlineStr">
        <is>
          <t>174-2023-12-31</t>
        </is>
      </c>
      <c r="R577" t="n">
        <v>2</v>
      </c>
      <c r="S577" t="n">
        <v>2</v>
      </c>
    </row>
    <row r="578">
      <c r="A578" t="inlineStr">
        <is>
          <t>174</t>
        </is>
      </c>
      <c r="B578" t="inlineStr">
        <is>
          <t>Cumplimiento Plan de Formación SGC</t>
        </is>
      </c>
      <c r="D578" t="inlineStr">
        <is>
          <t>Gestión de calidad</t>
        </is>
      </c>
      <c r="E578" t="inlineStr">
        <is>
          <t>Semestral</t>
        </is>
      </c>
      <c r="F578" t="inlineStr">
        <is>
          <t>Positivo</t>
        </is>
      </c>
      <c r="G578" s="137" t="n">
        <v>45657</v>
      </c>
      <c r="H578" t="inlineStr">
        <is>
          <t>2024</t>
        </is>
      </c>
      <c r="I578" t="inlineStr">
        <is>
          <t>Diciembre</t>
        </is>
      </c>
      <c r="J578" t="inlineStr">
        <is>
          <t>2024-2</t>
        </is>
      </c>
      <c r="K578" t="n">
        <v>95</v>
      </c>
      <c r="M578" t="n">
        <v>0</v>
      </c>
      <c r="N578" t="n">
        <v>0</v>
      </c>
      <c r="O578" t="inlineStr">
        <is>
          <t>95.0%</t>
        </is>
      </c>
      <c r="Q578" t="inlineStr">
        <is>
          <t>174-2024-12-31</t>
        </is>
      </c>
      <c r="R578" t="n">
        <v>2</v>
      </c>
      <c r="S578" t="n">
        <v>2</v>
      </c>
    </row>
    <row r="579">
      <c r="A579" t="inlineStr">
        <is>
          <t>176</t>
        </is>
      </c>
      <c r="B579" t="inlineStr">
        <is>
          <t>Cumplimiento Planes de Mejora</t>
        </is>
      </c>
      <c r="D579" t="inlineStr">
        <is>
          <t>Gestión de calidad</t>
        </is>
      </c>
      <c r="E579" t="inlineStr">
        <is>
          <t>Mensual</t>
        </is>
      </c>
      <c r="F579" t="inlineStr">
        <is>
          <t>Positivo</t>
        </is>
      </c>
      <c r="G579" s="137" t="n">
        <v>45291</v>
      </c>
      <c r="H579" t="inlineStr">
        <is>
          <t>2023</t>
        </is>
      </c>
      <c r="I579" t="inlineStr">
        <is>
          <t>Diciembre</t>
        </is>
      </c>
      <c r="J579" t="inlineStr">
        <is>
          <t>2023-2</t>
        </is>
      </c>
      <c r="K579" t="n">
        <v>80</v>
      </c>
      <c r="L579" t="n">
        <v>81.36777777777777</v>
      </c>
      <c r="M579" t="n">
        <v>1.017097222222222</v>
      </c>
      <c r="N579" t="n">
        <v>1.017097222222222</v>
      </c>
      <c r="O579" t="inlineStr">
        <is>
          <t>80.0%</t>
        </is>
      </c>
      <c r="P579" t="inlineStr">
        <is>
          <t>81.37%</t>
        </is>
      </c>
      <c r="Q579" t="inlineStr">
        <is>
          <t>176-2023-12-31</t>
        </is>
      </c>
      <c r="R579" t="n">
        <v>2</v>
      </c>
      <c r="S579" t="n">
        <v>2</v>
      </c>
    </row>
    <row r="580">
      <c r="A580" t="inlineStr">
        <is>
          <t>176</t>
        </is>
      </c>
      <c r="B580" t="inlineStr">
        <is>
          <t>Cumplimiento Planes de Mejora</t>
        </is>
      </c>
      <c r="D580" t="inlineStr">
        <is>
          <t>Gestión de calidad</t>
        </is>
      </c>
      <c r="E580" t="inlineStr">
        <is>
          <t>Mensual</t>
        </is>
      </c>
      <c r="F580" t="inlineStr">
        <is>
          <t>Positivo</t>
        </is>
      </c>
      <c r="G580" s="137" t="n">
        <v>45657</v>
      </c>
      <c r="H580" t="inlineStr">
        <is>
          <t>2024</t>
        </is>
      </c>
      <c r="I580" t="inlineStr">
        <is>
          <t>Diciembre</t>
        </is>
      </c>
      <c r="J580" t="inlineStr">
        <is>
          <t>2024-2</t>
        </is>
      </c>
      <c r="K580" t="n">
        <v>85</v>
      </c>
      <c r="L580" t="n">
        <v>87.15799999999999</v>
      </c>
      <c r="M580" t="n">
        <v>1.025388235294117</v>
      </c>
      <c r="N580" t="n">
        <v>1.025388235294117</v>
      </c>
      <c r="O580" t="inlineStr">
        <is>
          <t>85.0%</t>
        </is>
      </c>
      <c r="P580" t="inlineStr">
        <is>
          <t>87.16%</t>
        </is>
      </c>
      <c r="Q580" t="inlineStr">
        <is>
          <t>176-2024-12-31</t>
        </is>
      </c>
      <c r="R580" t="n">
        <v>2</v>
      </c>
      <c r="S580" t="n">
        <v>2</v>
      </c>
    </row>
    <row r="581">
      <c r="A581" t="inlineStr">
        <is>
          <t>193</t>
        </is>
      </c>
      <c r="B581" t="inlineStr">
        <is>
          <t>Mejorar flujo de atención en todos los niveles de servicio al estudiante (ANS)</t>
        </is>
      </c>
      <c r="C581" t="inlineStr">
        <is>
          <t>Estratégico</t>
        </is>
      </c>
      <c r="D581" t="inlineStr">
        <is>
          <t>Servicio</t>
        </is>
      </c>
      <c r="E581" t="inlineStr">
        <is>
          <t>Semestral</t>
        </is>
      </c>
      <c r="F581" t="inlineStr">
        <is>
          <t>Positivo</t>
        </is>
      </c>
      <c r="G581" s="137" t="n">
        <v>44926</v>
      </c>
      <c r="H581" t="inlineStr">
        <is>
          <t>2022</t>
        </is>
      </c>
      <c r="I581" t="inlineStr">
        <is>
          <t>Diciembre</t>
        </is>
      </c>
      <c r="J581" t="inlineStr">
        <is>
          <t>2022-2</t>
        </is>
      </c>
      <c r="K581" t="n">
        <v>76</v>
      </c>
      <c r="L581" t="n">
        <v>92.09999999999999</v>
      </c>
      <c r="M581" t="n">
        <v>1.211842105263158</v>
      </c>
      <c r="N581" t="n">
        <v>1.211842105263158</v>
      </c>
      <c r="O581" t="inlineStr">
        <is>
          <t>76.0%</t>
        </is>
      </c>
      <c r="P581" t="inlineStr">
        <is>
          <t>92.1%</t>
        </is>
      </c>
      <c r="Q581" t="inlineStr">
        <is>
          <t>193-2022-12-31</t>
        </is>
      </c>
      <c r="R581" t="n">
        <v>2</v>
      </c>
      <c r="S581" t="n">
        <v>2</v>
      </c>
    </row>
    <row r="582">
      <c r="A582" t="inlineStr">
        <is>
          <t>193</t>
        </is>
      </c>
      <c r="B582" t="inlineStr">
        <is>
          <t>Mejorar flujo de atención en todos los niveles de servicio al estudiante (ANS)</t>
        </is>
      </c>
      <c r="C582" t="inlineStr">
        <is>
          <t>Estratégico</t>
        </is>
      </c>
      <c r="D582" t="inlineStr">
        <is>
          <t>Servicio</t>
        </is>
      </c>
      <c r="E582" t="inlineStr">
        <is>
          <t>Semestral</t>
        </is>
      </c>
      <c r="F582" t="inlineStr">
        <is>
          <t>Positivo</t>
        </is>
      </c>
      <c r="G582" s="137" t="n">
        <v>45291</v>
      </c>
      <c r="H582" t="inlineStr">
        <is>
          <t>2023</t>
        </is>
      </c>
      <c r="I582" t="inlineStr">
        <is>
          <t>Diciembre</t>
        </is>
      </c>
      <c r="J582" t="inlineStr">
        <is>
          <t>2023-2</t>
        </is>
      </c>
      <c r="K582" t="n">
        <v>92</v>
      </c>
      <c r="L582" t="n">
        <v>91.59999999999999</v>
      </c>
      <c r="M582" t="n">
        <v>0.9956521739130434</v>
      </c>
      <c r="N582" t="n">
        <v>0.9956521739130434</v>
      </c>
      <c r="O582" t="inlineStr">
        <is>
          <t>92.0%</t>
        </is>
      </c>
      <c r="P582" t="inlineStr">
        <is>
          <t>91.6%</t>
        </is>
      </c>
      <c r="Q582" t="inlineStr">
        <is>
          <t>193-2023-12-31</t>
        </is>
      </c>
      <c r="R582" t="n">
        <v>2</v>
      </c>
      <c r="S582" t="n">
        <v>2</v>
      </c>
    </row>
    <row r="583">
      <c r="A583" t="inlineStr">
        <is>
          <t>193</t>
        </is>
      </c>
      <c r="B583" t="inlineStr">
        <is>
          <t>Mejorar flujo de atención en todos los niveles de servicio al estudiante (ANS)</t>
        </is>
      </c>
      <c r="C583" t="inlineStr">
        <is>
          <t>Estratégico</t>
        </is>
      </c>
      <c r="D583" t="inlineStr">
        <is>
          <t>Servicio</t>
        </is>
      </c>
      <c r="E583" t="inlineStr">
        <is>
          <t>Semestral</t>
        </is>
      </c>
      <c r="F583" t="inlineStr">
        <is>
          <t>Positivo</t>
        </is>
      </c>
      <c r="G583" s="137" t="n">
        <v>45657</v>
      </c>
      <c r="H583" t="inlineStr">
        <is>
          <t>2024</t>
        </is>
      </c>
      <c r="I583" t="inlineStr">
        <is>
          <t>Diciembre</t>
        </is>
      </c>
      <c r="J583" t="inlineStr">
        <is>
          <t>2024-2</t>
        </is>
      </c>
      <c r="K583" t="n">
        <v>90</v>
      </c>
      <c r="L583" t="n">
        <v>92.59999999999999</v>
      </c>
      <c r="M583" t="n">
        <v>1.028888888888889</v>
      </c>
      <c r="N583" t="n">
        <v>1.028888888888889</v>
      </c>
      <c r="O583" t="inlineStr">
        <is>
          <t>90.0%</t>
        </is>
      </c>
      <c r="P583" t="inlineStr">
        <is>
          <t>92.6%</t>
        </is>
      </c>
      <c r="Q583" t="inlineStr">
        <is>
          <t>193-2024-12-31</t>
        </is>
      </c>
      <c r="R583" t="n">
        <v>2</v>
      </c>
      <c r="S583" t="n">
        <v>2</v>
      </c>
    </row>
    <row r="584">
      <c r="A584" t="inlineStr">
        <is>
          <t>193</t>
        </is>
      </c>
      <c r="B584" t="inlineStr">
        <is>
          <t>Porcentaje de Cumplimiento del Acuerdo de Nivel de Servicio (ANS)</t>
        </is>
      </c>
      <c r="C584" t="inlineStr">
        <is>
          <t>Estratégico</t>
        </is>
      </c>
      <c r="D584" t="inlineStr">
        <is>
          <t>Servicio</t>
        </is>
      </c>
      <c r="E584" t="inlineStr">
        <is>
          <t>Semestral</t>
        </is>
      </c>
      <c r="F584" t="inlineStr">
        <is>
          <t>Positivo</t>
        </is>
      </c>
      <c r="G584" s="137" t="n">
        <v>46022</v>
      </c>
      <c r="H584" t="inlineStr">
        <is>
          <t>2025</t>
        </is>
      </c>
      <c r="I584" t="inlineStr">
        <is>
          <t>Diciembre</t>
        </is>
      </c>
      <c r="J584" t="inlineStr">
        <is>
          <t>2025-2</t>
        </is>
      </c>
      <c r="K584" t="n">
        <v>93.5</v>
      </c>
      <c r="L584" t="n">
        <v>95.60499999999999</v>
      </c>
      <c r="M584" t="n">
        <v>1.022513368983957</v>
      </c>
      <c r="N584" t="n">
        <v>1.022513368983957</v>
      </c>
      <c r="O584" t="inlineStr">
        <is>
          <t>93.5%</t>
        </is>
      </c>
      <c r="P584" t="inlineStr">
        <is>
          <t>95.6%</t>
        </is>
      </c>
      <c r="Q584" t="inlineStr">
        <is>
          <t>193-2025-12-31</t>
        </is>
      </c>
      <c r="R584" t="n">
        <v>2</v>
      </c>
      <c r="S584" t="n">
        <v>2</v>
      </c>
    </row>
    <row r="585">
      <c r="A585" t="inlineStr">
        <is>
          <t>194</t>
        </is>
      </c>
      <c r="B585" t="inlineStr">
        <is>
          <t>Índice de satisfacción del estudiante (SSI)</t>
        </is>
      </c>
      <c r="D585" t="inlineStr">
        <is>
          <t>Servicio</t>
        </is>
      </c>
      <c r="E585" t="inlineStr">
        <is>
          <t>Semestral</t>
        </is>
      </c>
      <c r="F585" t="inlineStr">
        <is>
          <t>Positivo</t>
        </is>
      </c>
      <c r="G585" s="137" t="n">
        <v>44926</v>
      </c>
      <c r="H585" t="inlineStr">
        <is>
          <t>2022</t>
        </is>
      </c>
      <c r="I585" t="inlineStr">
        <is>
          <t>Diciembre</t>
        </is>
      </c>
      <c r="J585" t="inlineStr">
        <is>
          <t>2022-2</t>
        </is>
      </c>
      <c r="K585" t="n">
        <v>73</v>
      </c>
      <c r="L585" t="n">
        <v>83.185</v>
      </c>
      <c r="M585" t="n">
        <v>1.139520547945206</v>
      </c>
      <c r="N585" t="n">
        <v>1.139520547945206</v>
      </c>
      <c r="O585" t="inlineStr">
        <is>
          <t>73.0%</t>
        </is>
      </c>
      <c r="P585" t="inlineStr">
        <is>
          <t>83.19%</t>
        </is>
      </c>
      <c r="Q585" t="inlineStr">
        <is>
          <t>194-2022-12-31</t>
        </is>
      </c>
      <c r="R585" t="n">
        <v>2</v>
      </c>
      <c r="S585" t="n">
        <v>2</v>
      </c>
    </row>
    <row r="586">
      <c r="A586" t="inlineStr">
        <is>
          <t>194</t>
        </is>
      </c>
      <c r="B586" t="inlineStr">
        <is>
          <t>Índice de satisfacción del estudiante (SSI)</t>
        </is>
      </c>
      <c r="D586" t="inlineStr">
        <is>
          <t>Servicio</t>
        </is>
      </c>
      <c r="E586" t="inlineStr">
        <is>
          <t>Semestral</t>
        </is>
      </c>
      <c r="F586" t="inlineStr">
        <is>
          <t>Positivo</t>
        </is>
      </c>
      <c r="G586" s="137" t="n">
        <v>45291</v>
      </c>
      <c r="H586" t="inlineStr">
        <is>
          <t>2023</t>
        </is>
      </c>
      <c r="I586" t="inlineStr">
        <is>
          <t>Diciembre</t>
        </is>
      </c>
      <c r="J586" t="inlineStr">
        <is>
          <t>2023-2</t>
        </is>
      </c>
      <c r="K586" t="n">
        <v>80</v>
      </c>
      <c r="L586" t="n">
        <v>80.545</v>
      </c>
      <c r="M586" t="n">
        <v>1.0068125</v>
      </c>
      <c r="N586" t="n">
        <v>1.0068125</v>
      </c>
      <c r="O586" t="inlineStr">
        <is>
          <t>80.0%</t>
        </is>
      </c>
      <c r="P586" t="inlineStr">
        <is>
          <t>80.55%</t>
        </is>
      </c>
      <c r="Q586" t="inlineStr">
        <is>
          <t>194-2023-12-31</t>
        </is>
      </c>
      <c r="R586" t="n">
        <v>2</v>
      </c>
      <c r="S586" t="n">
        <v>2</v>
      </c>
    </row>
    <row r="587">
      <c r="A587" t="inlineStr">
        <is>
          <t>194</t>
        </is>
      </c>
      <c r="B587" t="inlineStr">
        <is>
          <t>Índice de satisfacción del estudiante (SSI)</t>
        </is>
      </c>
      <c r="D587" t="inlineStr">
        <is>
          <t>Servicio</t>
        </is>
      </c>
      <c r="E587" t="inlineStr">
        <is>
          <t>Semestral</t>
        </is>
      </c>
      <c r="F587" t="inlineStr">
        <is>
          <t>Positivo</t>
        </is>
      </c>
      <c r="G587" s="137" t="n">
        <v>45657</v>
      </c>
      <c r="H587" t="inlineStr">
        <is>
          <t>2024</t>
        </is>
      </c>
      <c r="I587" t="inlineStr">
        <is>
          <t>Diciembre</t>
        </is>
      </c>
      <c r="J587" t="inlineStr">
        <is>
          <t>2024-2</t>
        </is>
      </c>
      <c r="K587" t="n">
        <v>81</v>
      </c>
      <c r="L587" t="n">
        <v>86.005</v>
      </c>
      <c r="M587" t="n">
        <v>1.06179012345679</v>
      </c>
      <c r="N587" t="n">
        <v>1.06179012345679</v>
      </c>
      <c r="O587" t="inlineStr">
        <is>
          <t>81.0%</t>
        </is>
      </c>
      <c r="P587" t="inlineStr">
        <is>
          <t>86.0%</t>
        </is>
      </c>
      <c r="Q587" t="inlineStr">
        <is>
          <t>194-2024-12-31</t>
        </is>
      </c>
      <c r="R587" t="n">
        <v>2</v>
      </c>
      <c r="S587" t="n">
        <v>2</v>
      </c>
    </row>
    <row r="588">
      <c r="A588" t="inlineStr">
        <is>
          <t>194</t>
        </is>
      </c>
      <c r="B588" t="inlineStr">
        <is>
          <t>Índice de satisfacción del estudiante (SSI)</t>
        </is>
      </c>
      <c r="D588" t="inlineStr">
        <is>
          <t>Servicio</t>
        </is>
      </c>
      <c r="E588" t="inlineStr">
        <is>
          <t>Semestral</t>
        </is>
      </c>
      <c r="F588" t="inlineStr">
        <is>
          <t>Positivo</t>
        </is>
      </c>
      <c r="G588" s="137" t="n">
        <v>46022</v>
      </c>
      <c r="H588" t="inlineStr">
        <is>
          <t>2025</t>
        </is>
      </c>
      <c r="I588" t="inlineStr">
        <is>
          <t>Diciembre</t>
        </is>
      </c>
      <c r="J588" t="inlineStr">
        <is>
          <t>2025-2</t>
        </is>
      </c>
      <c r="K588" t="n">
        <v>80</v>
      </c>
      <c r="L588" t="n">
        <v>90</v>
      </c>
      <c r="M588" t="n">
        <v>1.125</v>
      </c>
      <c r="N588" t="n">
        <v>1.125</v>
      </c>
      <c r="O588" t="inlineStr">
        <is>
          <t>80.0%</t>
        </is>
      </c>
      <c r="P588" t="inlineStr">
        <is>
          <t>90.0%</t>
        </is>
      </c>
      <c r="Q588" t="inlineStr">
        <is>
          <t>194-2025-12-31</t>
        </is>
      </c>
      <c r="R588" t="n">
        <v>2</v>
      </c>
      <c r="S588" t="n">
        <v>2</v>
      </c>
    </row>
    <row r="589">
      <c r="A589" t="inlineStr">
        <is>
          <t>195</t>
        </is>
      </c>
      <c r="B589" t="inlineStr">
        <is>
          <t>NPS- Net Promotor Score</t>
        </is>
      </c>
      <c r="D589" t="inlineStr">
        <is>
          <t>Servicio</t>
        </is>
      </c>
      <c r="E589" t="inlineStr">
        <is>
          <t>Semestral</t>
        </is>
      </c>
      <c r="F589" t="inlineStr">
        <is>
          <t>Positivo</t>
        </is>
      </c>
      <c r="G589" s="137" t="n">
        <v>44926</v>
      </c>
      <c r="H589" t="inlineStr">
        <is>
          <t>2022</t>
        </is>
      </c>
      <c r="I589" t="inlineStr">
        <is>
          <t>Diciembre</t>
        </is>
      </c>
      <c r="J589" t="inlineStr">
        <is>
          <t>2022-2</t>
        </is>
      </c>
      <c r="K589" t="n">
        <v>25</v>
      </c>
      <c r="L589" t="n">
        <v>44.835</v>
      </c>
      <c r="M589" t="n">
        <v>1.3</v>
      </c>
      <c r="N589" t="n">
        <v>1.7934</v>
      </c>
      <c r="O589" t="inlineStr">
        <is>
          <t>25.0%</t>
        </is>
      </c>
      <c r="P589" t="inlineStr">
        <is>
          <t>44.84%</t>
        </is>
      </c>
      <c r="Q589" t="inlineStr">
        <is>
          <t>195-2022-12-31</t>
        </is>
      </c>
      <c r="R589" t="n">
        <v>2</v>
      </c>
      <c r="S589" t="n">
        <v>2</v>
      </c>
    </row>
    <row r="590">
      <c r="A590" t="inlineStr">
        <is>
          <t>195</t>
        </is>
      </c>
      <c r="B590" t="inlineStr">
        <is>
          <t>NPS- Net Promotor Score</t>
        </is>
      </c>
      <c r="D590" t="inlineStr">
        <is>
          <t>Servicio</t>
        </is>
      </c>
      <c r="E590" t="inlineStr">
        <is>
          <t>Semestral</t>
        </is>
      </c>
      <c r="F590" t="inlineStr">
        <is>
          <t>Positivo</t>
        </is>
      </c>
      <c r="G590" s="137" t="n">
        <v>45291</v>
      </c>
      <c r="H590" t="inlineStr">
        <is>
          <t>2023</t>
        </is>
      </c>
      <c r="I590" t="inlineStr">
        <is>
          <t>Diciembre</t>
        </is>
      </c>
      <c r="J590" t="inlineStr">
        <is>
          <t>2023-2</t>
        </is>
      </c>
      <c r="K590" t="n">
        <v>46</v>
      </c>
      <c r="L590" t="n">
        <v>56.465</v>
      </c>
      <c r="M590" t="n">
        <v>1.2275</v>
      </c>
      <c r="N590" t="n">
        <v>1.2275</v>
      </c>
      <c r="O590" t="inlineStr">
        <is>
          <t>46.0%</t>
        </is>
      </c>
      <c r="P590" t="inlineStr">
        <is>
          <t>56.47%</t>
        </is>
      </c>
      <c r="Q590" t="inlineStr">
        <is>
          <t>195-2023-12-31</t>
        </is>
      </c>
      <c r="R590" t="n">
        <v>2</v>
      </c>
      <c r="S590" t="n">
        <v>2</v>
      </c>
    </row>
    <row r="591">
      <c r="A591" t="inlineStr">
        <is>
          <t>195</t>
        </is>
      </c>
      <c r="B591" t="inlineStr">
        <is>
          <t>NPS- Net Promotor Score</t>
        </is>
      </c>
      <c r="D591" t="inlineStr">
        <is>
          <t>Servicio</t>
        </is>
      </c>
      <c r="E591" t="inlineStr">
        <is>
          <t>Semestral</t>
        </is>
      </c>
      <c r="F591" t="inlineStr">
        <is>
          <t>Positivo</t>
        </is>
      </c>
      <c r="G591" s="137" t="n">
        <v>46022</v>
      </c>
      <c r="H591" t="inlineStr">
        <is>
          <t>2025</t>
        </is>
      </c>
      <c r="I591" t="inlineStr">
        <is>
          <t>Diciembre</t>
        </is>
      </c>
      <c r="J591" t="inlineStr">
        <is>
          <t>2025-2</t>
        </is>
      </c>
      <c r="K591" t="n">
        <v>50</v>
      </c>
      <c r="L591" t="n">
        <v>59.59</v>
      </c>
      <c r="M591" t="n">
        <v>1.1918</v>
      </c>
      <c r="N591" t="n">
        <v>1.1918</v>
      </c>
      <c r="O591" t="inlineStr">
        <is>
          <t>50.0%</t>
        </is>
      </c>
      <c r="P591" t="inlineStr">
        <is>
          <t>59.59%</t>
        </is>
      </c>
      <c r="Q591" t="inlineStr">
        <is>
          <t>195-2025-12-31</t>
        </is>
      </c>
      <c r="R591" t="n">
        <v>2</v>
      </c>
      <c r="S591" t="n">
        <v>2</v>
      </c>
    </row>
    <row r="592">
      <c r="A592" t="inlineStr">
        <is>
          <t>196</t>
        </is>
      </c>
      <c r="B592" t="inlineStr">
        <is>
          <t>(% de solicitudes procesos Pareto)</t>
        </is>
      </c>
      <c r="D592" t="inlineStr">
        <is>
          <t>Servicio</t>
        </is>
      </c>
      <c r="E592" t="inlineStr">
        <is>
          <t>Semestral</t>
        </is>
      </c>
      <c r="F592" t="inlineStr">
        <is>
          <t>Negativo</t>
        </is>
      </c>
      <c r="G592" s="137" t="n">
        <v>45291</v>
      </c>
      <c r="H592" t="inlineStr">
        <is>
          <t>2023</t>
        </is>
      </c>
      <c r="I592" t="inlineStr">
        <is>
          <t>Diciembre</t>
        </is>
      </c>
      <c r="J592" t="inlineStr">
        <is>
          <t>2023-2</t>
        </is>
      </c>
      <c r="K592" t="n">
        <v>37</v>
      </c>
      <c r="L592" t="n">
        <v>30.515</v>
      </c>
      <c r="M592" t="n">
        <v>1.212518433557267</v>
      </c>
      <c r="N592" t="n">
        <v>1.212518433557267</v>
      </c>
      <c r="O592" t="inlineStr">
        <is>
          <t>37.0%</t>
        </is>
      </c>
      <c r="P592" t="inlineStr">
        <is>
          <t>30.52%</t>
        </is>
      </c>
      <c r="Q592" t="inlineStr">
        <is>
          <t>196-2023-12-31</t>
        </is>
      </c>
      <c r="R592" t="n">
        <v>2</v>
      </c>
      <c r="S592" t="n">
        <v>2</v>
      </c>
    </row>
    <row r="593">
      <c r="A593" t="inlineStr">
        <is>
          <t>197</t>
        </is>
      </c>
      <c r="B593" t="inlineStr">
        <is>
          <t>Cumplimiento cronograma Mantenimiento de Equipos</t>
        </is>
      </c>
      <c r="C593" t="inlineStr">
        <is>
          <t>Estratégico</t>
        </is>
      </c>
      <c r="D593" t="inlineStr">
        <is>
          <t>Gestión Infraestructura Física</t>
        </is>
      </c>
      <c r="E593" t="inlineStr">
        <is>
          <t>Trimestral</t>
        </is>
      </c>
      <c r="F593" t="inlineStr">
        <is>
          <t>Positivo</t>
        </is>
      </c>
      <c r="G593" s="137" t="n">
        <v>45291</v>
      </c>
      <c r="H593" t="inlineStr">
        <is>
          <t>2023</t>
        </is>
      </c>
      <c r="I593" t="inlineStr">
        <is>
          <t>Diciembre</t>
        </is>
      </c>
      <c r="J593" t="inlineStr">
        <is>
          <t>2023-2</t>
        </is>
      </c>
      <c r="K593" t="n">
        <v>90</v>
      </c>
      <c r="L593" t="n">
        <v>100</v>
      </c>
      <c r="M593" t="n">
        <v>1.111111111111111</v>
      </c>
      <c r="N593" t="n">
        <v>1.111111111111111</v>
      </c>
      <c r="O593" t="inlineStr">
        <is>
          <t>90.0%</t>
        </is>
      </c>
      <c r="P593" t="inlineStr">
        <is>
          <t>100.0%</t>
        </is>
      </c>
      <c r="Q593" t="inlineStr">
        <is>
          <t>197-2023-12-31</t>
        </is>
      </c>
      <c r="R593" t="n">
        <v>2</v>
      </c>
      <c r="S593" t="n">
        <v>2</v>
      </c>
    </row>
    <row r="594">
      <c r="A594" t="inlineStr">
        <is>
          <t>197</t>
        </is>
      </c>
      <c r="B594" t="inlineStr">
        <is>
          <t>Cumplimiento cronograma Mantenimiento de Equipos</t>
        </is>
      </c>
      <c r="C594" t="inlineStr">
        <is>
          <t>Estratégico</t>
        </is>
      </c>
      <c r="D594" t="inlineStr">
        <is>
          <t>Gestión Infraestructura Física</t>
        </is>
      </c>
      <c r="E594" t="inlineStr">
        <is>
          <t>Trimestral</t>
        </is>
      </c>
      <c r="F594" t="inlineStr">
        <is>
          <t>Positivo</t>
        </is>
      </c>
      <c r="G594" s="137" t="n">
        <v>45657</v>
      </c>
      <c r="H594" t="inlineStr">
        <is>
          <t>2024</t>
        </is>
      </c>
      <c r="I594" t="inlineStr">
        <is>
          <t>Diciembre</t>
        </is>
      </c>
      <c r="J594" t="inlineStr">
        <is>
          <t>2024-2</t>
        </is>
      </c>
      <c r="K594" t="n">
        <v>95</v>
      </c>
      <c r="L594" t="n">
        <v>100</v>
      </c>
      <c r="M594" t="n">
        <v>1.052631578947368</v>
      </c>
      <c r="N594" t="n">
        <v>1.052631578947368</v>
      </c>
      <c r="O594" t="inlineStr">
        <is>
          <t>95.0%</t>
        </is>
      </c>
      <c r="P594" t="inlineStr">
        <is>
          <t>100.0%</t>
        </is>
      </c>
      <c r="Q594" t="inlineStr">
        <is>
          <t>197-2024-12-31</t>
        </is>
      </c>
      <c r="R594" t="n">
        <v>2</v>
      </c>
      <c r="S594" t="n">
        <v>2</v>
      </c>
    </row>
    <row r="595">
      <c r="A595" t="inlineStr">
        <is>
          <t>197</t>
        </is>
      </c>
      <c r="B595" t="inlineStr">
        <is>
          <t>Cumplimiento cronograma Mantenimiento de Equipos</t>
        </is>
      </c>
      <c r="C595" t="inlineStr">
        <is>
          <t>Estratégico</t>
        </is>
      </c>
      <c r="D595" t="inlineStr">
        <is>
          <t>Gestión Infraestructura Física</t>
        </is>
      </c>
      <c r="E595" t="inlineStr">
        <is>
          <t>Trimestral</t>
        </is>
      </c>
      <c r="F595" t="inlineStr">
        <is>
          <t>Positivo</t>
        </is>
      </c>
      <c r="G595" s="137" t="n">
        <v>46022</v>
      </c>
      <c r="H595" t="inlineStr">
        <is>
          <t>2025</t>
        </is>
      </c>
      <c r="I595" t="inlineStr">
        <is>
          <t>Diciembre</t>
        </is>
      </c>
      <c r="J595" t="inlineStr">
        <is>
          <t>2025-2</t>
        </is>
      </c>
      <c r="K595" t="n">
        <v>97</v>
      </c>
      <c r="L595" t="n">
        <v>98.81</v>
      </c>
      <c r="M595" t="n">
        <v>1.018659793814433</v>
      </c>
      <c r="N595" t="n">
        <v>1.018659793814433</v>
      </c>
      <c r="O595" t="inlineStr">
        <is>
          <t>97.0%</t>
        </is>
      </c>
      <c r="P595" t="inlineStr">
        <is>
          <t>98.81%</t>
        </is>
      </c>
      <c r="Q595" t="inlineStr">
        <is>
          <t>197-2025-12-31</t>
        </is>
      </c>
      <c r="R595" t="n">
        <v>2</v>
      </c>
      <c r="S595" t="n">
        <v>2</v>
      </c>
    </row>
    <row r="596">
      <c r="A596" t="inlineStr">
        <is>
          <t>199</t>
        </is>
      </c>
      <c r="B596" t="inlineStr">
        <is>
          <t>Nivel de cumplimiento de eficacia las capacitaciones</t>
        </is>
      </c>
      <c r="C596" t="inlineStr">
        <is>
          <t>Operativo</t>
        </is>
      </c>
      <c r="D596" t="inlineStr">
        <is>
          <t>GESTIÓN Y DESARROLLO DEL TALENTO HUMANO</t>
        </is>
      </c>
      <c r="E596" t="inlineStr">
        <is>
          <t>Semestral</t>
        </is>
      </c>
      <c r="F596" t="inlineStr">
        <is>
          <t>Positivo</t>
        </is>
      </c>
      <c r="G596" s="137" t="n">
        <v>45291</v>
      </c>
      <c r="H596" t="inlineStr">
        <is>
          <t>2023</t>
        </is>
      </c>
      <c r="I596" t="inlineStr">
        <is>
          <t>Diciembre</t>
        </is>
      </c>
      <c r="J596" t="inlineStr">
        <is>
          <t>2023-2</t>
        </is>
      </c>
      <c r="K596" t="n">
        <v>70</v>
      </c>
      <c r="L596" t="n">
        <v>87.67</v>
      </c>
      <c r="M596" t="n">
        <v>1.252428571428571</v>
      </c>
      <c r="N596" t="n">
        <v>1.252428571428571</v>
      </c>
      <c r="O596" t="inlineStr">
        <is>
          <t>70.0%</t>
        </is>
      </c>
      <c r="P596" t="inlineStr">
        <is>
          <t>87.67%</t>
        </is>
      </c>
      <c r="Q596" t="inlineStr">
        <is>
          <t>199-2023-12-31</t>
        </is>
      </c>
      <c r="R596" t="n">
        <v>2</v>
      </c>
      <c r="S596" t="n">
        <v>2</v>
      </c>
    </row>
    <row r="597">
      <c r="A597" t="inlineStr">
        <is>
          <t>199</t>
        </is>
      </c>
      <c r="B597" t="inlineStr">
        <is>
          <t>Nivel de cumplimiento de eficacia las capacitaciones</t>
        </is>
      </c>
      <c r="C597" t="inlineStr">
        <is>
          <t>Operativo</t>
        </is>
      </c>
      <c r="D597" t="inlineStr">
        <is>
          <t>GESTIÓN Y DESARROLLO DEL TALENTO HUMANO</t>
        </is>
      </c>
      <c r="E597" t="inlineStr">
        <is>
          <t>Semestral</t>
        </is>
      </c>
      <c r="F597" t="inlineStr">
        <is>
          <t>Positivo</t>
        </is>
      </c>
      <c r="G597" s="137" t="n">
        <v>45657</v>
      </c>
      <c r="H597" t="inlineStr">
        <is>
          <t>2024</t>
        </is>
      </c>
      <c r="I597" t="inlineStr">
        <is>
          <t>Diciembre</t>
        </is>
      </c>
      <c r="J597" t="inlineStr">
        <is>
          <t>2024-2</t>
        </is>
      </c>
      <c r="K597" t="n">
        <v>80</v>
      </c>
      <c r="L597" t="n">
        <v>92.5</v>
      </c>
      <c r="M597" t="n">
        <v>1.15625</v>
      </c>
      <c r="N597" t="n">
        <v>1.15625</v>
      </c>
      <c r="O597" t="inlineStr">
        <is>
          <t>80.0%</t>
        </is>
      </c>
      <c r="P597" t="inlineStr">
        <is>
          <t>92.5%</t>
        </is>
      </c>
      <c r="Q597" t="inlineStr">
        <is>
          <t>199-2024-12-31</t>
        </is>
      </c>
      <c r="R597" t="n">
        <v>2</v>
      </c>
      <c r="S597" t="n">
        <v>2</v>
      </c>
    </row>
    <row r="598">
      <c r="A598" t="inlineStr">
        <is>
          <t>199</t>
        </is>
      </c>
      <c r="B598" t="inlineStr">
        <is>
          <t>Nivel de cumplimiento de eficacia las capacitaciones</t>
        </is>
      </c>
      <c r="C598" t="inlineStr">
        <is>
          <t>Operativo</t>
        </is>
      </c>
      <c r="D598" t="inlineStr">
        <is>
          <t>GESTIÓN Y DESARROLLO DEL TALENTO HUMANO</t>
        </is>
      </c>
      <c r="E598" t="inlineStr">
        <is>
          <t>Semestral</t>
        </is>
      </c>
      <c r="F598" t="inlineStr">
        <is>
          <t>Positivo</t>
        </is>
      </c>
      <c r="G598" s="137" t="n">
        <v>46022</v>
      </c>
      <c r="H598" t="inlineStr">
        <is>
          <t>2025</t>
        </is>
      </c>
      <c r="I598" t="inlineStr">
        <is>
          <t>Diciembre</t>
        </is>
      </c>
      <c r="J598" t="inlineStr">
        <is>
          <t>2025-2</t>
        </is>
      </c>
      <c r="K598" t="n">
        <v>80</v>
      </c>
      <c r="L598" t="n">
        <v>92.495</v>
      </c>
      <c r="M598" t="n">
        <v>1.1561875</v>
      </c>
      <c r="N598" t="n">
        <v>1.1561875</v>
      </c>
      <c r="O598" t="inlineStr">
        <is>
          <t>80.0%</t>
        </is>
      </c>
      <c r="P598" t="inlineStr">
        <is>
          <t>92.5%</t>
        </is>
      </c>
      <c r="Q598" t="inlineStr">
        <is>
          <t>199-2025-12-31</t>
        </is>
      </c>
      <c r="R598" t="n">
        <v>2</v>
      </c>
      <c r="S598" t="n">
        <v>2</v>
      </c>
    </row>
    <row r="599">
      <c r="A599" t="inlineStr">
        <is>
          <t>2</t>
        </is>
      </c>
      <c r="B599" t="inlineStr">
        <is>
          <t>Plan Talento</t>
        </is>
      </c>
      <c r="D599" t="inlineStr">
        <is>
          <t>GESTIÓN Y DESARROLLO DEL TALENTO HUMANO</t>
        </is>
      </c>
      <c r="E599" t="inlineStr">
        <is>
          <t>Mensual</t>
        </is>
      </c>
      <c r="F599" t="inlineStr">
        <is>
          <t>Positivo</t>
        </is>
      </c>
      <c r="G599" s="137" t="n">
        <v>44926</v>
      </c>
      <c r="H599" t="inlineStr">
        <is>
          <t>2022</t>
        </is>
      </c>
      <c r="I599" t="inlineStr">
        <is>
          <t>Diciembre</t>
        </is>
      </c>
      <c r="J599" t="inlineStr">
        <is>
          <t>2022-2</t>
        </is>
      </c>
      <c r="K599" t="n">
        <v>49.5</v>
      </c>
      <c r="L599" t="n">
        <v>51</v>
      </c>
      <c r="M599" t="n">
        <v>1.03030303030303</v>
      </c>
      <c r="N599" t="n">
        <v>1.03030303030303</v>
      </c>
      <c r="O599" t="inlineStr">
        <is>
          <t>49.5%</t>
        </is>
      </c>
      <c r="P599" t="inlineStr">
        <is>
          <t>51.0%</t>
        </is>
      </c>
      <c r="Q599" t="inlineStr">
        <is>
          <t>2-2022-12-31</t>
        </is>
      </c>
      <c r="R599" t="n">
        <v>2</v>
      </c>
      <c r="S599" t="n">
        <v>2</v>
      </c>
    </row>
    <row r="600">
      <c r="A600" t="inlineStr">
        <is>
          <t>2</t>
        </is>
      </c>
      <c r="B600" t="inlineStr">
        <is>
          <t>Plan Talento</t>
        </is>
      </c>
      <c r="D600" t="inlineStr">
        <is>
          <t>GESTIÓN Y DESARROLLO DEL TALENTO HUMANO</t>
        </is>
      </c>
      <c r="E600" t="inlineStr">
        <is>
          <t>Mensual</t>
        </is>
      </c>
      <c r="F600" t="inlineStr">
        <is>
          <t>Positivo</t>
        </is>
      </c>
      <c r="G600" s="137" t="n">
        <v>45291</v>
      </c>
      <c r="H600" t="inlineStr">
        <is>
          <t>2023</t>
        </is>
      </c>
      <c r="I600" t="inlineStr">
        <is>
          <t>Diciembre</t>
        </is>
      </c>
      <c r="J600" t="inlineStr">
        <is>
          <t>2023-2</t>
        </is>
      </c>
      <c r="K600" t="n">
        <v>94.16666666666667</v>
      </c>
      <c r="L600" t="n">
        <v>93</v>
      </c>
      <c r="M600" t="n">
        <v>0.9876106194690265</v>
      </c>
      <c r="N600" t="n">
        <v>0.9876106194690265</v>
      </c>
      <c r="O600" t="inlineStr">
        <is>
          <t>94.17%</t>
        </is>
      </c>
      <c r="P600" t="inlineStr">
        <is>
          <t>93.0%</t>
        </is>
      </c>
      <c r="Q600" t="inlineStr">
        <is>
          <t>2-2023-12-31</t>
        </is>
      </c>
      <c r="R600" t="n">
        <v>2</v>
      </c>
      <c r="S600" t="n">
        <v>2</v>
      </c>
    </row>
    <row r="601">
      <c r="A601" t="inlineStr">
        <is>
          <t>200</t>
        </is>
      </c>
      <c r="B601" t="inlineStr">
        <is>
          <t>Nivel de efectividad de las capacitaciones</t>
        </is>
      </c>
      <c r="C601" t="inlineStr">
        <is>
          <t>Estratégico</t>
        </is>
      </c>
      <c r="D601" t="inlineStr">
        <is>
          <t>GESTIÓN Y DESARROLLO DEL TALENTO HUMANO</t>
        </is>
      </c>
      <c r="E601" t="inlineStr">
        <is>
          <t>Anual</t>
        </is>
      </c>
      <c r="F601" t="inlineStr">
        <is>
          <t>Positivo</t>
        </is>
      </c>
      <c r="G601" s="137" t="n">
        <v>45291</v>
      </c>
      <c r="H601" t="inlineStr">
        <is>
          <t>2023</t>
        </is>
      </c>
      <c r="I601" t="inlineStr">
        <is>
          <t>Diciembre</t>
        </is>
      </c>
      <c r="J601" t="inlineStr">
        <is>
          <t>2023-2</t>
        </is>
      </c>
      <c r="L601" t="n">
        <v>90</v>
      </c>
      <c r="M601" t="n">
        <v>0</v>
      </c>
      <c r="N601" t="n">
        <v>0</v>
      </c>
      <c r="P601" t="inlineStr">
        <is>
          <t>90.0%</t>
        </is>
      </c>
      <c r="Q601" t="inlineStr">
        <is>
          <t>200-2023-12-31</t>
        </is>
      </c>
      <c r="R601" t="n">
        <v>2</v>
      </c>
      <c r="S601" t="n">
        <v>2</v>
      </c>
    </row>
    <row r="602">
      <c r="A602" t="inlineStr">
        <is>
          <t>200</t>
        </is>
      </c>
      <c r="B602" t="inlineStr">
        <is>
          <t>Nivel de efectividad de las capacitaciones</t>
        </is>
      </c>
      <c r="C602" t="inlineStr">
        <is>
          <t>Estratégico</t>
        </is>
      </c>
      <c r="D602" t="inlineStr">
        <is>
          <t>GESTIÓN Y DESARROLLO DEL TALENTO HUMANO</t>
        </is>
      </c>
      <c r="E602" t="inlineStr">
        <is>
          <t>Anual</t>
        </is>
      </c>
      <c r="F602" t="inlineStr">
        <is>
          <t>Positivo</t>
        </is>
      </c>
      <c r="G602" s="137" t="n">
        <v>45657</v>
      </c>
      <c r="H602" t="inlineStr">
        <is>
          <t>2024</t>
        </is>
      </c>
      <c r="I602" t="inlineStr">
        <is>
          <t>Diciembre</t>
        </is>
      </c>
      <c r="J602" t="inlineStr">
        <is>
          <t>2024-2</t>
        </is>
      </c>
      <c r="K602" t="n">
        <v>80</v>
      </c>
      <c r="L602" t="n">
        <v>87.40000000000001</v>
      </c>
      <c r="M602" t="n">
        <v>1.0925</v>
      </c>
      <c r="N602" t="n">
        <v>1.0925</v>
      </c>
      <c r="O602" t="inlineStr">
        <is>
          <t>80.0%</t>
        </is>
      </c>
      <c r="P602" t="inlineStr">
        <is>
          <t>87.4%</t>
        </is>
      </c>
      <c r="Q602" t="inlineStr">
        <is>
          <t>200-2024-12-31</t>
        </is>
      </c>
      <c r="R602" t="n">
        <v>2</v>
      </c>
      <c r="S602" t="n">
        <v>2</v>
      </c>
    </row>
    <row r="603">
      <c r="A603" t="inlineStr">
        <is>
          <t>200</t>
        </is>
      </c>
      <c r="B603" t="inlineStr">
        <is>
          <t>Nivel de efectividad de las capacitaciones</t>
        </is>
      </c>
      <c r="C603" t="inlineStr">
        <is>
          <t>Estratégico</t>
        </is>
      </c>
      <c r="D603" t="inlineStr">
        <is>
          <t>GESTIÓN Y DESARROLLO DEL TALENTO HUMANO</t>
        </is>
      </c>
      <c r="E603" t="inlineStr">
        <is>
          <t>Anual</t>
        </is>
      </c>
      <c r="F603" t="inlineStr">
        <is>
          <t>Positivo</t>
        </is>
      </c>
      <c r="G603" s="137" t="n">
        <v>46022</v>
      </c>
      <c r="H603" t="inlineStr">
        <is>
          <t>2025</t>
        </is>
      </c>
      <c r="I603" t="inlineStr">
        <is>
          <t>Diciembre</t>
        </is>
      </c>
      <c r="J603" t="inlineStr">
        <is>
          <t>2025-2</t>
        </is>
      </c>
      <c r="K603" t="n">
        <v>87</v>
      </c>
      <c r="L603" t="n">
        <v>90.84999999999999</v>
      </c>
      <c r="M603" t="n">
        <v>1.044252873563218</v>
      </c>
      <c r="N603" t="n">
        <v>1.044252873563218</v>
      </c>
      <c r="O603" t="inlineStr">
        <is>
          <t>87.0%</t>
        </is>
      </c>
      <c r="P603" t="inlineStr">
        <is>
          <t>90.85%</t>
        </is>
      </c>
      <c r="Q603" t="inlineStr">
        <is>
          <t>200-2025-12-31</t>
        </is>
      </c>
      <c r="R603" t="n">
        <v>2</v>
      </c>
      <c r="S603" t="n">
        <v>2</v>
      </c>
    </row>
    <row r="604">
      <c r="A604" t="inlineStr">
        <is>
          <t>202</t>
        </is>
      </c>
      <c r="B604" t="inlineStr">
        <is>
          <t>Great Place to Work</t>
        </is>
      </c>
      <c r="C604" t="inlineStr">
        <is>
          <t>Estratégico</t>
        </is>
      </c>
      <c r="D604" t="inlineStr">
        <is>
          <t>GESTIÓN Y DESARROLLO DEL TALENTO HUMANO</t>
        </is>
      </c>
      <c r="E604" t="inlineStr">
        <is>
          <t>Anual</t>
        </is>
      </c>
      <c r="F604" t="inlineStr">
        <is>
          <t>Positivo</t>
        </is>
      </c>
      <c r="G604" s="137" t="n">
        <v>45291</v>
      </c>
      <c r="H604" t="inlineStr">
        <is>
          <t>2023</t>
        </is>
      </c>
      <c r="I604" t="inlineStr">
        <is>
          <t>Diciembre</t>
        </is>
      </c>
      <c r="J604" t="inlineStr">
        <is>
          <t>2023-2</t>
        </is>
      </c>
      <c r="K604" t="n">
        <v>66</v>
      </c>
      <c r="L604" t="n">
        <v>64.7</v>
      </c>
      <c r="M604" t="n">
        <v>0.9803030303030303</v>
      </c>
      <c r="N604" t="n">
        <v>0.9803030303030303</v>
      </c>
      <c r="O604" t="inlineStr">
        <is>
          <t>66.0%</t>
        </is>
      </c>
      <c r="P604" t="inlineStr">
        <is>
          <t>64.7%</t>
        </is>
      </c>
      <c r="Q604" t="inlineStr">
        <is>
          <t>202-2023-12-31</t>
        </is>
      </c>
      <c r="R604" t="n">
        <v>2</v>
      </c>
      <c r="S604" t="n">
        <v>2</v>
      </c>
    </row>
    <row r="605">
      <c r="A605" t="inlineStr">
        <is>
          <t>202</t>
        </is>
      </c>
      <c r="B605" t="inlineStr">
        <is>
          <t>Great Place to Work</t>
        </is>
      </c>
      <c r="C605" t="inlineStr">
        <is>
          <t>Estratégico</t>
        </is>
      </c>
      <c r="D605" t="inlineStr">
        <is>
          <t>GESTIÓN Y DESARROLLO DEL TALENTO HUMANO</t>
        </is>
      </c>
      <c r="E605" t="inlineStr">
        <is>
          <t>Anual</t>
        </is>
      </c>
      <c r="F605" t="inlineStr">
        <is>
          <t>Positivo</t>
        </is>
      </c>
      <c r="G605" s="137" t="n">
        <v>45657</v>
      </c>
      <c r="H605" t="inlineStr">
        <is>
          <t>2024</t>
        </is>
      </c>
      <c r="I605" t="inlineStr">
        <is>
          <t>Diciembre</t>
        </is>
      </c>
      <c r="J605" t="inlineStr">
        <is>
          <t>2024-2</t>
        </is>
      </c>
      <c r="K605" t="n">
        <v>0</v>
      </c>
      <c r="M605" t="n">
        <v>0</v>
      </c>
      <c r="N605" t="n">
        <v>0</v>
      </c>
      <c r="O605" t="inlineStr">
        <is>
          <t>0.0%</t>
        </is>
      </c>
      <c r="Q605" t="inlineStr">
        <is>
          <t>202-2024-12-31</t>
        </is>
      </c>
      <c r="R605" t="n">
        <v>2</v>
      </c>
      <c r="S605" t="n">
        <v>2</v>
      </c>
    </row>
    <row r="606">
      <c r="A606" t="inlineStr">
        <is>
          <t>202</t>
        </is>
      </c>
      <c r="B606" t="inlineStr">
        <is>
          <t>Great Place to Work</t>
        </is>
      </c>
      <c r="C606" t="inlineStr">
        <is>
          <t>Estratégico</t>
        </is>
      </c>
      <c r="D606" t="inlineStr">
        <is>
          <t>GESTIÓN Y DESARROLLO DEL TALENTO HUMANO</t>
        </is>
      </c>
      <c r="E606" t="inlineStr">
        <is>
          <t>Anual</t>
        </is>
      </c>
      <c r="F606" t="inlineStr">
        <is>
          <t>Positivo</t>
        </is>
      </c>
      <c r="G606" s="137" t="n">
        <v>46022</v>
      </c>
      <c r="H606" t="inlineStr">
        <is>
          <t>2025</t>
        </is>
      </c>
      <c r="I606" t="inlineStr">
        <is>
          <t>Diciembre</t>
        </is>
      </c>
      <c r="J606" t="inlineStr">
        <is>
          <t>2025-2</t>
        </is>
      </c>
      <c r="K606" t="n">
        <v>68.7</v>
      </c>
      <c r="L606" t="n">
        <v>81</v>
      </c>
      <c r="M606" t="n">
        <v>1.179039301310044</v>
      </c>
      <c r="N606" t="n">
        <v>1.179039301310044</v>
      </c>
      <c r="O606" t="inlineStr">
        <is>
          <t>68.7%</t>
        </is>
      </c>
      <c r="P606" t="inlineStr">
        <is>
          <t>81.0%</t>
        </is>
      </c>
      <c r="Q606" t="inlineStr">
        <is>
          <t>202-2025-12-31</t>
        </is>
      </c>
      <c r="R606" t="n">
        <v>2</v>
      </c>
      <c r="S606" t="n">
        <v>2</v>
      </c>
    </row>
    <row r="607">
      <c r="A607" t="inlineStr">
        <is>
          <t>203</t>
        </is>
      </c>
      <c r="B607" t="inlineStr">
        <is>
          <t>Cumplimiento de Ingresos</t>
        </is>
      </c>
      <c r="C607" t="inlineStr">
        <is>
          <t>Estratégico</t>
        </is>
      </c>
      <c r="D607" t="inlineStr">
        <is>
          <t>Planeación Financiera</t>
        </is>
      </c>
      <c r="E607" t="inlineStr">
        <is>
          <t>Semestral</t>
        </is>
      </c>
      <c r="F607" t="inlineStr">
        <is>
          <t>Positivo</t>
        </is>
      </c>
      <c r="G607" s="137" t="n">
        <v>44926</v>
      </c>
      <c r="H607" t="inlineStr">
        <is>
          <t>2022</t>
        </is>
      </c>
      <c r="I607" t="inlineStr">
        <is>
          <t>Diciembre</t>
        </is>
      </c>
      <c r="J607" t="inlineStr">
        <is>
          <t>2022-2</t>
        </is>
      </c>
      <c r="K607" t="n">
        <v>338112</v>
      </c>
      <c r="L607" t="n">
        <v>360026</v>
      </c>
      <c r="M607" t="n">
        <v>1.064812843081582</v>
      </c>
      <c r="N607" t="n">
        <v>1.064812843081582</v>
      </c>
      <c r="O607" t="inlineStr">
        <is>
          <t>338112.0%</t>
        </is>
      </c>
      <c r="P607" t="inlineStr">
        <is>
          <t>360026.0%</t>
        </is>
      </c>
      <c r="Q607" t="inlineStr">
        <is>
          <t>203-2022-12-31</t>
        </is>
      </c>
      <c r="R607" t="n">
        <v>2</v>
      </c>
      <c r="S607" t="n">
        <v>2</v>
      </c>
    </row>
    <row r="608">
      <c r="A608" t="inlineStr">
        <is>
          <t>203</t>
        </is>
      </c>
      <c r="B608" t="inlineStr">
        <is>
          <t>Cumplimiento de Ingresos</t>
        </is>
      </c>
      <c r="C608" t="inlineStr">
        <is>
          <t>Estratégico</t>
        </is>
      </c>
      <c r="D608" t="inlineStr">
        <is>
          <t>Planeación Financiera</t>
        </is>
      </c>
      <c r="E608" t="inlineStr">
        <is>
          <t>Semestral</t>
        </is>
      </c>
      <c r="F608" t="inlineStr">
        <is>
          <t>Positivo</t>
        </is>
      </c>
      <c r="G608" s="137" t="n">
        <v>45291</v>
      </c>
      <c r="H608" t="inlineStr">
        <is>
          <t>2023</t>
        </is>
      </c>
      <c r="I608" t="inlineStr">
        <is>
          <t>Diciembre</t>
        </is>
      </c>
      <c r="J608" t="inlineStr">
        <is>
          <t>2023-2</t>
        </is>
      </c>
      <c r="K608" t="n">
        <v>388310.139136</v>
      </c>
      <c r="L608" t="n">
        <v>403052.120837</v>
      </c>
      <c r="M608" t="n">
        <v>1.037964452161361</v>
      </c>
      <c r="N608" t="n">
        <v>1.037964452161361</v>
      </c>
      <c r="O608" t="inlineStr">
        <is>
          <t>388310.14%</t>
        </is>
      </c>
      <c r="P608" t="inlineStr">
        <is>
          <t>403052.12%</t>
        </is>
      </c>
      <c r="Q608" t="inlineStr">
        <is>
          <t>203-2023-12-31</t>
        </is>
      </c>
      <c r="R608" t="n">
        <v>2</v>
      </c>
      <c r="S608" t="n">
        <v>2</v>
      </c>
    </row>
    <row r="609">
      <c r="A609" t="inlineStr">
        <is>
          <t>203</t>
        </is>
      </c>
      <c r="B609" t="inlineStr">
        <is>
          <t>Cumplimiento de Ingresos</t>
        </is>
      </c>
      <c r="C609" t="inlineStr">
        <is>
          <t>Estratégico</t>
        </is>
      </c>
      <c r="D609" t="inlineStr">
        <is>
          <t>Planeación Financiera</t>
        </is>
      </c>
      <c r="E609" t="inlineStr">
        <is>
          <t>Semestral</t>
        </is>
      </c>
      <c r="F609" t="inlineStr">
        <is>
          <t>Positivo</t>
        </is>
      </c>
      <c r="G609" s="137" t="n">
        <v>45657</v>
      </c>
      <c r="H609" t="inlineStr">
        <is>
          <t>2024</t>
        </is>
      </c>
      <c r="I609" t="inlineStr">
        <is>
          <t>Diciembre</t>
        </is>
      </c>
      <c r="J609" t="inlineStr">
        <is>
          <t>2024-2</t>
        </is>
      </c>
      <c r="K609" t="n">
        <v>432510.711003</v>
      </c>
      <c r="L609" t="n">
        <v>443608.838863</v>
      </c>
      <c r="M609" t="n">
        <v>1.025659775764312</v>
      </c>
      <c r="N609" t="n">
        <v>1.025659775764312</v>
      </c>
      <c r="O609" t="inlineStr">
        <is>
          <t>432510.71%</t>
        </is>
      </c>
      <c r="P609" t="inlineStr">
        <is>
          <t>443608.84%</t>
        </is>
      </c>
      <c r="Q609" t="inlineStr">
        <is>
          <t>203-2024-12-31</t>
        </is>
      </c>
      <c r="R609" t="n">
        <v>2</v>
      </c>
      <c r="S609" t="n">
        <v>2</v>
      </c>
    </row>
    <row r="610">
      <c r="A610" t="inlineStr">
        <is>
          <t>203</t>
        </is>
      </c>
      <c r="B610" t="inlineStr">
        <is>
          <t>Cumplimiento de Ingresos</t>
        </is>
      </c>
      <c r="C610" t="inlineStr">
        <is>
          <t>Estratégico</t>
        </is>
      </c>
      <c r="D610" t="inlineStr">
        <is>
          <t>Planeación Financiera</t>
        </is>
      </c>
      <c r="E610" t="inlineStr">
        <is>
          <t>Semestral</t>
        </is>
      </c>
      <c r="F610" t="inlineStr">
        <is>
          <t>Positivo</t>
        </is>
      </c>
      <c r="G610" s="137" t="n">
        <v>46022</v>
      </c>
      <c r="H610" t="inlineStr">
        <is>
          <t>2025</t>
        </is>
      </c>
      <c r="I610" t="inlineStr">
        <is>
          <t>Diciembre</t>
        </is>
      </c>
      <c r="J610" t="inlineStr">
        <is>
          <t>2025-2</t>
        </is>
      </c>
      <c r="K610" t="n">
        <v>190</v>
      </c>
      <c r="L610" t="n">
        <v>223.1</v>
      </c>
      <c r="M610" t="n">
        <v>1.174210526315789</v>
      </c>
      <c r="N610" t="n">
        <v>1.174210526315789</v>
      </c>
      <c r="O610" t="inlineStr">
        <is>
          <t>190.0%</t>
        </is>
      </c>
      <c r="P610" t="inlineStr">
        <is>
          <t>223.1%</t>
        </is>
      </c>
      <c r="Q610" t="inlineStr">
        <is>
          <t>203-2025-12-31</t>
        </is>
      </c>
      <c r="R610" t="n">
        <v>2</v>
      </c>
      <c r="S610" t="n">
        <v>2</v>
      </c>
    </row>
    <row r="611">
      <c r="A611" t="inlineStr">
        <is>
          <t>204</t>
        </is>
      </c>
      <c r="B611" t="inlineStr">
        <is>
          <t>Caja</t>
        </is>
      </c>
      <c r="C611" t="inlineStr">
        <is>
          <t>Estratégico</t>
        </is>
      </c>
      <c r="D611" t="inlineStr">
        <is>
          <t>Planeación Financiera</t>
        </is>
      </c>
      <c r="E611" t="inlineStr">
        <is>
          <t>Semestral</t>
        </is>
      </c>
      <c r="F611" t="inlineStr">
        <is>
          <t>Positivo</t>
        </is>
      </c>
      <c r="G611" s="137" t="n">
        <v>44926</v>
      </c>
      <c r="H611" t="inlineStr">
        <is>
          <t>2022</t>
        </is>
      </c>
      <c r="I611" t="inlineStr">
        <is>
          <t>Diciembre</t>
        </is>
      </c>
      <c r="J611" t="inlineStr">
        <is>
          <t>2022-2</t>
        </is>
      </c>
      <c r="K611" t="n">
        <v>70895.5</v>
      </c>
      <c r="L611" t="n">
        <v>27743.5</v>
      </c>
      <c r="M611" t="n">
        <v>0.391329491998787</v>
      </c>
      <c r="N611" t="n">
        <v>0.391329491998787</v>
      </c>
      <c r="O611" t="inlineStr">
        <is>
          <t>70895.5%</t>
        </is>
      </c>
      <c r="P611" t="inlineStr">
        <is>
          <t>27743.5%</t>
        </is>
      </c>
      <c r="Q611" t="inlineStr">
        <is>
          <t>204-2022-12-31</t>
        </is>
      </c>
      <c r="R611" t="n">
        <v>2</v>
      </c>
      <c r="S611" t="n">
        <v>2</v>
      </c>
    </row>
    <row r="612">
      <c r="A612" t="inlineStr">
        <is>
          <t>204</t>
        </is>
      </c>
      <c r="B612" t="inlineStr">
        <is>
          <t>Caja</t>
        </is>
      </c>
      <c r="C612" t="inlineStr">
        <is>
          <t>Estratégico</t>
        </is>
      </c>
      <c r="D612" t="inlineStr">
        <is>
          <t>Planeación Financiera</t>
        </is>
      </c>
      <c r="E612" t="inlineStr">
        <is>
          <t>Semestral</t>
        </is>
      </c>
      <c r="F612" t="inlineStr">
        <is>
          <t>Positivo</t>
        </is>
      </c>
      <c r="G612" s="137" t="n">
        <v>45291</v>
      </c>
      <c r="H612" t="inlineStr">
        <is>
          <t>2023</t>
        </is>
      </c>
      <c r="I612" t="inlineStr">
        <is>
          <t>Diciembre</t>
        </is>
      </c>
      <c r="J612" t="inlineStr">
        <is>
          <t>2023-2</t>
        </is>
      </c>
      <c r="K612" t="n">
        <v>47809.70132915828</v>
      </c>
      <c r="L612" t="n">
        <v>79051.1845575</v>
      </c>
      <c r="M612" t="n">
        <v>1.3</v>
      </c>
      <c r="N612" t="n">
        <v>1.653454892203815</v>
      </c>
      <c r="O612" t="inlineStr">
        <is>
          <t>47809.7%</t>
        </is>
      </c>
      <c r="P612" t="inlineStr">
        <is>
          <t>79051.18%</t>
        </is>
      </c>
      <c r="Q612" t="inlineStr">
        <is>
          <t>204-2023-12-31</t>
        </is>
      </c>
      <c r="R612" t="n">
        <v>2</v>
      </c>
      <c r="S612" t="n">
        <v>2</v>
      </c>
    </row>
    <row r="613">
      <c r="A613" t="inlineStr">
        <is>
          <t>204</t>
        </is>
      </c>
      <c r="B613" t="inlineStr">
        <is>
          <t>Caja</t>
        </is>
      </c>
      <c r="C613" t="inlineStr">
        <is>
          <t>Estratégico</t>
        </is>
      </c>
      <c r="D613" t="inlineStr">
        <is>
          <t>Planeación Financiera</t>
        </is>
      </c>
      <c r="E613" t="inlineStr">
        <is>
          <t>Semestral</t>
        </is>
      </c>
      <c r="F613" t="inlineStr">
        <is>
          <t>Positivo</t>
        </is>
      </c>
      <c r="G613" s="137" t="n">
        <v>45657</v>
      </c>
      <c r="H613" t="inlineStr">
        <is>
          <t>2024</t>
        </is>
      </c>
      <c r="I613" t="inlineStr">
        <is>
          <t>Diciembre</t>
        </is>
      </c>
      <c r="J613" t="inlineStr">
        <is>
          <t>2024-2</t>
        </is>
      </c>
      <c r="K613" t="n">
        <v>71577.6701545</v>
      </c>
      <c r="L613" t="n">
        <v>102313.8929435</v>
      </c>
      <c r="M613" t="n">
        <v>1.3</v>
      </c>
      <c r="N613" t="n">
        <v>1.429410774654386</v>
      </c>
      <c r="O613" t="inlineStr">
        <is>
          <t>71577.67%</t>
        </is>
      </c>
      <c r="P613" t="inlineStr">
        <is>
          <t>102313.89%</t>
        </is>
      </c>
      <c r="Q613" t="inlineStr">
        <is>
          <t>204-2024-12-31</t>
        </is>
      </c>
      <c r="R613" t="n">
        <v>2</v>
      </c>
      <c r="S613" t="n">
        <v>2</v>
      </c>
    </row>
    <row r="614">
      <c r="A614" t="inlineStr">
        <is>
          <t>204</t>
        </is>
      </c>
      <c r="B614" t="inlineStr">
        <is>
          <t>Caja</t>
        </is>
      </c>
      <c r="C614" t="inlineStr">
        <is>
          <t>Estratégico</t>
        </is>
      </c>
      <c r="D614" t="inlineStr">
        <is>
          <t>Planeación Financiera</t>
        </is>
      </c>
      <c r="E614" t="inlineStr">
        <is>
          <t>Semestral</t>
        </is>
      </c>
      <c r="F614" t="inlineStr">
        <is>
          <t>Positivo</t>
        </is>
      </c>
      <c r="G614" s="137" t="n">
        <v>46022</v>
      </c>
      <c r="H614" t="inlineStr">
        <is>
          <t>2025</t>
        </is>
      </c>
      <c r="I614" t="inlineStr">
        <is>
          <t>Diciembre</t>
        </is>
      </c>
      <c r="J614" t="inlineStr">
        <is>
          <t>2025-2</t>
        </is>
      </c>
      <c r="K614" t="n">
        <v>95</v>
      </c>
      <c r="L614" t="n">
        <v>119.565</v>
      </c>
      <c r="M614" t="n">
        <v>1.258578947368421</v>
      </c>
      <c r="N614" t="n">
        <v>1.258578947368421</v>
      </c>
      <c r="O614" t="inlineStr">
        <is>
          <t>95.0%</t>
        </is>
      </c>
      <c r="P614" t="inlineStr">
        <is>
          <t>119.56%</t>
        </is>
      </c>
      <c r="Q614" t="inlineStr">
        <is>
          <t>204-2025-12-31</t>
        </is>
      </c>
      <c r="R614" t="n">
        <v>2</v>
      </c>
      <c r="S614" t="n">
        <v>2</v>
      </c>
    </row>
    <row r="615">
      <c r="A615" t="inlineStr">
        <is>
          <t>205</t>
        </is>
      </c>
      <c r="B615" t="inlineStr">
        <is>
          <t>Utilidad Neta</t>
        </is>
      </c>
      <c r="C615" t="inlineStr">
        <is>
          <t>Estratégico</t>
        </is>
      </c>
      <c r="D615" t="inlineStr">
        <is>
          <t>Planeación Financiera</t>
        </is>
      </c>
      <c r="E615" t="inlineStr">
        <is>
          <t>Semestral</t>
        </is>
      </c>
      <c r="F615" t="inlineStr">
        <is>
          <t>Positivo</t>
        </is>
      </c>
      <c r="G615" s="137" t="n">
        <v>44926</v>
      </c>
      <c r="H615" t="inlineStr">
        <is>
          <t>2022</t>
        </is>
      </c>
      <c r="I615" t="inlineStr">
        <is>
          <t>Diciembre</t>
        </is>
      </c>
      <c r="J615" t="inlineStr">
        <is>
          <t>2022-2</t>
        </is>
      </c>
      <c r="K615" t="n">
        <v>2605</v>
      </c>
      <c r="L615" t="n">
        <v>2605</v>
      </c>
      <c r="M615" t="n">
        <v>1</v>
      </c>
      <c r="N615" t="n">
        <v>1</v>
      </c>
      <c r="O615" t="inlineStr">
        <is>
          <t>2605.0%</t>
        </is>
      </c>
      <c r="P615" t="inlineStr">
        <is>
          <t>2605.0%</t>
        </is>
      </c>
      <c r="Q615" t="inlineStr">
        <is>
          <t>205-2022-12-31</t>
        </is>
      </c>
      <c r="R615" t="n">
        <v>2</v>
      </c>
      <c r="S615" t="n">
        <v>2</v>
      </c>
    </row>
    <row r="616">
      <c r="A616" t="inlineStr">
        <is>
          <t>205</t>
        </is>
      </c>
      <c r="B616" t="inlineStr">
        <is>
          <t>Utilidad Neta</t>
        </is>
      </c>
      <c r="C616" t="inlineStr">
        <is>
          <t>Estratégico</t>
        </is>
      </c>
      <c r="D616" t="inlineStr">
        <is>
          <t>Planeación Financiera</t>
        </is>
      </c>
      <c r="E616" t="inlineStr">
        <is>
          <t>Semestral</t>
        </is>
      </c>
      <c r="F616" t="inlineStr">
        <is>
          <t>Positivo</t>
        </is>
      </c>
      <c r="G616" s="137" t="n">
        <v>45291</v>
      </c>
      <c r="H616" t="inlineStr">
        <is>
          <t>2023</t>
        </is>
      </c>
      <c r="I616" t="inlineStr">
        <is>
          <t>Diciembre</t>
        </is>
      </c>
      <c r="J616" t="inlineStr">
        <is>
          <t>2023-2</t>
        </is>
      </c>
      <c r="K616" t="n">
        <v>2332.1703325</v>
      </c>
      <c r="L616" t="n">
        <v>6523.398089</v>
      </c>
      <c r="M616" t="n">
        <v>1.3</v>
      </c>
      <c r="N616" t="n">
        <v>2.797136211747947</v>
      </c>
      <c r="O616" t="inlineStr">
        <is>
          <t>2332.17%</t>
        </is>
      </c>
      <c r="P616" t="inlineStr">
        <is>
          <t>6523.4%</t>
        </is>
      </c>
      <c r="Q616" t="inlineStr">
        <is>
          <t>205-2023-12-31</t>
        </is>
      </c>
      <c r="R616" t="n">
        <v>2</v>
      </c>
      <c r="S616" t="n">
        <v>2</v>
      </c>
    </row>
    <row r="617">
      <c r="A617" t="inlineStr">
        <is>
          <t>205</t>
        </is>
      </c>
      <c r="B617" t="inlineStr">
        <is>
          <t>Utilidad Neta</t>
        </is>
      </c>
      <c r="C617" t="inlineStr">
        <is>
          <t>Estratégico</t>
        </is>
      </c>
      <c r="D617" t="inlineStr">
        <is>
          <t>Planeación Financiera</t>
        </is>
      </c>
      <c r="E617" t="inlineStr">
        <is>
          <t>Semestral</t>
        </is>
      </c>
      <c r="F617" t="inlineStr">
        <is>
          <t>Positivo</t>
        </is>
      </c>
      <c r="G617" s="137" t="n">
        <v>45657</v>
      </c>
      <c r="H617" t="inlineStr">
        <is>
          <t>2024</t>
        </is>
      </c>
      <c r="I617" t="inlineStr">
        <is>
          <t>Diciembre</t>
        </is>
      </c>
      <c r="J617" t="inlineStr">
        <is>
          <t>2024-2</t>
        </is>
      </c>
      <c r="K617" t="n">
        <v>2411.2283485</v>
      </c>
      <c r="L617" t="n">
        <v>4763.412273</v>
      </c>
      <c r="M617" t="n">
        <v>1.3</v>
      </c>
      <c r="N617" t="n">
        <v>1.975512719881246</v>
      </c>
      <c r="O617" t="inlineStr">
        <is>
          <t>2411.23%</t>
        </is>
      </c>
      <c r="P617" t="inlineStr">
        <is>
          <t>4763.41%</t>
        </is>
      </c>
      <c r="Q617" t="inlineStr">
        <is>
          <t>205-2024-12-31</t>
        </is>
      </c>
      <c r="R617" t="n">
        <v>2</v>
      </c>
      <c r="S617" t="n">
        <v>2</v>
      </c>
    </row>
    <row r="618">
      <c r="A618" t="inlineStr">
        <is>
          <t>205</t>
        </is>
      </c>
      <c r="B618" t="inlineStr">
        <is>
          <t>Utilidad Neta</t>
        </is>
      </c>
      <c r="C618" t="inlineStr">
        <is>
          <t>Estratégico</t>
        </is>
      </c>
      <c r="D618" t="inlineStr">
        <is>
          <t>Planeación Financiera</t>
        </is>
      </c>
      <c r="E618" t="inlineStr">
        <is>
          <t>Semestral</t>
        </is>
      </c>
      <c r="F618" t="inlineStr">
        <is>
          <t>Positivo</t>
        </is>
      </c>
      <c r="G618" s="137" t="n">
        <v>46022</v>
      </c>
      <c r="H618" t="inlineStr">
        <is>
          <t>2025</t>
        </is>
      </c>
      <c r="I618" t="inlineStr">
        <is>
          <t>Diciembre</t>
        </is>
      </c>
      <c r="J618" t="inlineStr">
        <is>
          <t>2025-2</t>
        </is>
      </c>
      <c r="K618" t="n">
        <v>95</v>
      </c>
      <c r="L618" t="n">
        <v>154.68</v>
      </c>
      <c r="M618" t="n">
        <v>1.3</v>
      </c>
      <c r="N618" t="n">
        <v>1.62821052631579</v>
      </c>
      <c r="O618" t="inlineStr">
        <is>
          <t>95.0%</t>
        </is>
      </c>
      <c r="P618" t="inlineStr">
        <is>
          <t>154.68%</t>
        </is>
      </c>
      <c r="Q618" t="inlineStr">
        <is>
          <t>205-2025-12-31</t>
        </is>
      </c>
      <c r="R618" t="n">
        <v>2</v>
      </c>
      <c r="S618" t="n">
        <v>2</v>
      </c>
    </row>
    <row r="619">
      <c r="A619" t="inlineStr">
        <is>
          <t>206</t>
        </is>
      </c>
      <c r="B619" t="inlineStr">
        <is>
          <t>Inversión en CAPEX de la utilidad anterior</t>
        </is>
      </c>
      <c r="C619" t="inlineStr">
        <is>
          <t>Estratégico</t>
        </is>
      </c>
      <c r="D619" t="inlineStr">
        <is>
          <t>Planeación Financiera</t>
        </is>
      </c>
      <c r="E619" t="inlineStr">
        <is>
          <t>Semestral</t>
        </is>
      </c>
      <c r="F619" t="inlineStr">
        <is>
          <t>Positivo</t>
        </is>
      </c>
      <c r="G619" s="137" t="n">
        <v>45291</v>
      </c>
      <c r="H619" t="inlineStr">
        <is>
          <t>2023</t>
        </is>
      </c>
      <c r="I619" t="inlineStr">
        <is>
          <t>Diciembre</t>
        </is>
      </c>
      <c r="J619" t="inlineStr">
        <is>
          <t>2023-2</t>
        </is>
      </c>
      <c r="K619" t="n">
        <v>1302.483921</v>
      </c>
      <c r="L619" t="n">
        <v>3803.5692095</v>
      </c>
      <c r="M619" t="n">
        <v>1.3</v>
      </c>
      <c r="N619" t="n">
        <v>2.920242736340083</v>
      </c>
      <c r="O619" t="inlineStr">
        <is>
          <t>1302.48%</t>
        </is>
      </c>
      <c r="P619" t="inlineStr">
        <is>
          <t>3803.57%</t>
        </is>
      </c>
      <c r="Q619" t="inlineStr">
        <is>
          <t>206-2023-12-31</t>
        </is>
      </c>
      <c r="R619" t="n">
        <v>2</v>
      </c>
      <c r="S619" t="n">
        <v>2</v>
      </c>
    </row>
    <row r="620">
      <c r="A620" t="inlineStr">
        <is>
          <t>206</t>
        </is>
      </c>
      <c r="B620" t="inlineStr">
        <is>
          <t>Inversión en CAPEX de la utilidad anterior</t>
        </is>
      </c>
      <c r="C620" t="inlineStr">
        <is>
          <t>Estratégico</t>
        </is>
      </c>
      <c r="D620" t="inlineStr">
        <is>
          <t>Planeación Financiera</t>
        </is>
      </c>
      <c r="E620" t="inlineStr">
        <is>
          <t>Anual</t>
        </is>
      </c>
      <c r="F620" t="inlineStr">
        <is>
          <t>Positivo</t>
        </is>
      </c>
      <c r="G620" s="137" t="n">
        <v>45657</v>
      </c>
      <c r="H620" t="inlineStr">
        <is>
          <t>2024</t>
        </is>
      </c>
      <c r="I620" t="inlineStr">
        <is>
          <t>Diciembre</t>
        </is>
      </c>
      <c r="J620" t="inlineStr">
        <is>
          <t>2024-2</t>
        </is>
      </c>
      <c r="K620" t="n">
        <v>1</v>
      </c>
      <c r="L620" t="n">
        <v>1.37</v>
      </c>
      <c r="M620" t="n">
        <v>1.3</v>
      </c>
      <c r="N620" t="n">
        <v>1.37</v>
      </c>
      <c r="O620" t="inlineStr">
        <is>
          <t>1.0%</t>
        </is>
      </c>
      <c r="P620" t="inlineStr">
        <is>
          <t>1.37%</t>
        </is>
      </c>
      <c r="Q620" t="inlineStr">
        <is>
          <t>206-2024-12-31</t>
        </is>
      </c>
      <c r="R620" t="n">
        <v>2</v>
      </c>
      <c r="S620" t="n">
        <v>2</v>
      </c>
    </row>
    <row r="621">
      <c r="A621" t="inlineStr">
        <is>
          <t>206</t>
        </is>
      </c>
      <c r="B621" t="inlineStr">
        <is>
          <t>Inversión en CAPEX de la utilidad anterior</t>
        </is>
      </c>
      <c r="C621" t="inlineStr">
        <is>
          <t>Estratégico</t>
        </is>
      </c>
      <c r="D621" t="inlineStr">
        <is>
          <t>Planeación Financiera</t>
        </is>
      </c>
      <c r="E621" t="inlineStr">
        <is>
          <t>Anual</t>
        </is>
      </c>
      <c r="F621" t="inlineStr">
        <is>
          <t>Positivo</t>
        </is>
      </c>
      <c r="G621" s="137" t="n">
        <v>46022</v>
      </c>
      <c r="H621" t="inlineStr">
        <is>
          <t>2025</t>
        </is>
      </c>
      <c r="I621" t="inlineStr">
        <is>
          <t>Diciembre</t>
        </is>
      </c>
      <c r="J621" t="inlineStr">
        <is>
          <t>2025-2</t>
        </is>
      </c>
      <c r="K621" t="n">
        <v>1</v>
      </c>
      <c r="L621" t="n">
        <v>2.14</v>
      </c>
      <c r="M621" t="n">
        <v>1.3</v>
      </c>
      <c r="N621" t="n">
        <v>2.14</v>
      </c>
      <c r="O621" t="inlineStr">
        <is>
          <t>1.0%</t>
        </is>
      </c>
      <c r="P621" t="inlineStr">
        <is>
          <t>2.14%</t>
        </is>
      </c>
      <c r="Q621" t="inlineStr">
        <is>
          <t>206-2025-12-31</t>
        </is>
      </c>
      <c r="R621" t="n">
        <v>2</v>
      </c>
      <c r="S621" t="n">
        <v>2</v>
      </c>
    </row>
    <row r="622">
      <c r="A622" t="inlineStr">
        <is>
          <t>207</t>
        </is>
      </c>
      <c r="B622" t="inlineStr">
        <is>
          <t>Nivel de Cumplimiento Opex</t>
        </is>
      </c>
      <c r="C622" t="inlineStr">
        <is>
          <t>Estratégico</t>
        </is>
      </c>
      <c r="D622" t="inlineStr">
        <is>
          <t>Planeación Financiera</t>
        </is>
      </c>
      <c r="E622" t="inlineStr">
        <is>
          <t>Semestral</t>
        </is>
      </c>
      <c r="F622" t="inlineStr">
        <is>
          <t>Negativo</t>
        </is>
      </c>
      <c r="G622" s="137" t="n">
        <v>45291</v>
      </c>
      <c r="H622" t="inlineStr">
        <is>
          <t>2023</t>
        </is>
      </c>
      <c r="I622" t="inlineStr">
        <is>
          <t>Diciembre</t>
        </is>
      </c>
      <c r="J622" t="inlineStr">
        <is>
          <t>2023-2</t>
        </is>
      </c>
      <c r="K622" t="n">
        <v>176705.873127</v>
      </c>
      <c r="L622" t="n">
        <v>181687.4298565</v>
      </c>
      <c r="M622" t="n">
        <v>0.9725817205216974</v>
      </c>
      <c r="N622" t="n">
        <v>0.9725817205216974</v>
      </c>
      <c r="O622" t="inlineStr">
        <is>
          <t>176705.87%</t>
        </is>
      </c>
      <c r="P622" t="inlineStr">
        <is>
          <t>181687.43%</t>
        </is>
      </c>
      <c r="Q622" t="inlineStr">
        <is>
          <t>207-2023-12-31</t>
        </is>
      </c>
      <c r="R622" t="n">
        <v>2</v>
      </c>
      <c r="S622" t="n">
        <v>2</v>
      </c>
    </row>
    <row r="623">
      <c r="A623" t="inlineStr">
        <is>
          <t>207</t>
        </is>
      </c>
      <c r="B623" t="inlineStr">
        <is>
          <t>Nivel de Cumplimiento Opex</t>
        </is>
      </c>
      <c r="C623" t="inlineStr">
        <is>
          <t>Estratégico</t>
        </is>
      </c>
      <c r="D623" t="inlineStr">
        <is>
          <t>Planeación Financiera</t>
        </is>
      </c>
      <c r="E623" t="inlineStr">
        <is>
          <t>Semestral</t>
        </is>
      </c>
      <c r="F623" t="inlineStr">
        <is>
          <t>Negativo</t>
        </is>
      </c>
      <c r="G623" s="137" t="n">
        <v>45657</v>
      </c>
      <c r="H623" t="inlineStr">
        <is>
          <t>2024</t>
        </is>
      </c>
      <c r="I623" t="inlineStr">
        <is>
          <t>Diciembre</t>
        </is>
      </c>
      <c r="J623" t="inlineStr">
        <is>
          <t>2024-2</t>
        </is>
      </c>
      <c r="K623" t="n">
        <v>195681.820592</v>
      </c>
      <c r="L623" t="n">
        <v>199719.2610585</v>
      </c>
      <c r="M623" t="n">
        <v>0.9797844211664822</v>
      </c>
      <c r="N623" t="n">
        <v>0.9797844211664822</v>
      </c>
      <c r="O623" t="inlineStr">
        <is>
          <t>195681.82%</t>
        </is>
      </c>
      <c r="P623" t="inlineStr">
        <is>
          <t>199719.26%</t>
        </is>
      </c>
      <c r="Q623" t="inlineStr">
        <is>
          <t>207-2024-12-31</t>
        </is>
      </c>
      <c r="R623" t="n">
        <v>2</v>
      </c>
      <c r="S623" t="n">
        <v>2</v>
      </c>
    </row>
    <row r="624">
      <c r="A624" t="inlineStr">
        <is>
          <t>207</t>
        </is>
      </c>
      <c r="B624" t="inlineStr">
        <is>
          <t>Nivel de Cumplimiento Opex</t>
        </is>
      </c>
      <c r="C624" t="inlineStr">
        <is>
          <t>Estratégico</t>
        </is>
      </c>
      <c r="D624" t="inlineStr">
        <is>
          <t>Planeación Financiera</t>
        </is>
      </c>
      <c r="E624" t="inlineStr">
        <is>
          <t>Semestral</t>
        </is>
      </c>
      <c r="F624" t="inlineStr">
        <is>
          <t>Negativo</t>
        </is>
      </c>
      <c r="G624" s="137" t="n">
        <v>46022</v>
      </c>
      <c r="H624" t="inlineStr">
        <is>
          <t>2025</t>
        </is>
      </c>
      <c r="I624" t="inlineStr">
        <is>
          <t>Diciembre</t>
        </is>
      </c>
      <c r="J624" t="inlineStr">
        <is>
          <t>2025-2</t>
        </is>
      </c>
      <c r="K624" t="n">
        <v>100</v>
      </c>
      <c r="L624" t="n">
        <v>110.76</v>
      </c>
      <c r="M624" t="n">
        <v>0.9028530155290718</v>
      </c>
      <c r="N624" t="n">
        <v>0.9028530155290718</v>
      </c>
      <c r="O624" t="inlineStr">
        <is>
          <t>100.0%</t>
        </is>
      </c>
      <c r="P624" t="inlineStr">
        <is>
          <t>110.76%</t>
        </is>
      </c>
      <c r="Q624" t="inlineStr">
        <is>
          <t>207-2025-12-31</t>
        </is>
      </c>
      <c r="R624" t="n">
        <v>2</v>
      </c>
      <c r="S624" t="n">
        <v>2</v>
      </c>
    </row>
    <row r="625">
      <c r="A625" t="inlineStr">
        <is>
          <t>208</t>
        </is>
      </c>
      <c r="B625" t="inlineStr">
        <is>
          <t>Consumo de Agua m3 Mensual</t>
        </is>
      </c>
      <c r="C625" t="inlineStr">
        <is>
          <t>Operativo</t>
        </is>
      </c>
      <c r="D625" t="inlineStr">
        <is>
          <t>GESTIÓN AMBIENTAL</t>
        </is>
      </c>
      <c r="E625" t="inlineStr">
        <is>
          <t>Mensual</t>
        </is>
      </c>
      <c r="F625" t="inlineStr">
        <is>
          <t>Negativo</t>
        </is>
      </c>
      <c r="G625" s="137" t="n">
        <v>45291</v>
      </c>
      <c r="H625" t="inlineStr">
        <is>
          <t>2023</t>
        </is>
      </c>
      <c r="I625" t="inlineStr">
        <is>
          <t>Diciembre</t>
        </is>
      </c>
      <c r="J625" t="inlineStr">
        <is>
          <t>2023-2</t>
        </is>
      </c>
      <c r="L625" t="n">
        <v>14740</v>
      </c>
      <c r="M625" t="n">
        <v>0</v>
      </c>
      <c r="N625" t="n">
        <v>0</v>
      </c>
      <c r="P625" t="inlineStr">
        <is>
          <t>14740.0%</t>
        </is>
      </c>
      <c r="Q625" t="inlineStr">
        <is>
          <t>208-2023-12-31</t>
        </is>
      </c>
      <c r="R625" t="n">
        <v>2</v>
      </c>
      <c r="S625" t="n">
        <v>2</v>
      </c>
    </row>
    <row r="626">
      <c r="A626" t="inlineStr">
        <is>
          <t>208</t>
        </is>
      </c>
      <c r="B626" t="inlineStr">
        <is>
          <t>Consumo de Agua m3 Mensual</t>
        </is>
      </c>
      <c r="C626" t="inlineStr">
        <is>
          <t>Operativo</t>
        </is>
      </c>
      <c r="D626" t="inlineStr">
        <is>
          <t>GESTIÓN AMBIENTAL</t>
        </is>
      </c>
      <c r="E626" t="inlineStr">
        <is>
          <t>Mensual</t>
        </is>
      </c>
      <c r="F626" t="inlineStr">
        <is>
          <t>Negativo</t>
        </is>
      </c>
      <c r="G626" s="137" t="n">
        <v>45657</v>
      </c>
      <c r="H626" t="inlineStr">
        <is>
          <t>2024</t>
        </is>
      </c>
      <c r="I626" t="inlineStr">
        <is>
          <t>Diciembre</t>
        </is>
      </c>
      <c r="J626" t="inlineStr">
        <is>
          <t>2024-2</t>
        </is>
      </c>
      <c r="K626" t="n">
        <v>20400</v>
      </c>
      <c r="L626" t="n">
        <v>15674.5</v>
      </c>
      <c r="M626" t="n">
        <v>1.3</v>
      </c>
      <c r="N626" t="n">
        <v>1.301476921113911</v>
      </c>
      <c r="O626" t="inlineStr">
        <is>
          <t>20400.0%</t>
        </is>
      </c>
      <c r="P626" t="inlineStr">
        <is>
          <t>15674.5%</t>
        </is>
      </c>
      <c r="Q626" t="inlineStr">
        <is>
          <t>208-2024-12-31</t>
        </is>
      </c>
      <c r="R626" t="n">
        <v>2</v>
      </c>
      <c r="S626" t="n">
        <v>2</v>
      </c>
    </row>
    <row r="627">
      <c r="A627" t="inlineStr">
        <is>
          <t>208</t>
        </is>
      </c>
      <c r="B627" t="inlineStr">
        <is>
          <t>Consumo de Agua m3 Mensual</t>
        </is>
      </c>
      <c r="C627" t="inlineStr">
        <is>
          <t>Operativo</t>
        </is>
      </c>
      <c r="D627" t="inlineStr">
        <is>
          <t>GESTIÓN AMBIENTAL</t>
        </is>
      </c>
      <c r="E627" t="inlineStr">
        <is>
          <t>Mensual</t>
        </is>
      </c>
      <c r="F627" t="inlineStr">
        <is>
          <t>Negativo</t>
        </is>
      </c>
      <c r="G627" s="137" t="n">
        <v>46022</v>
      </c>
      <c r="H627" t="inlineStr">
        <is>
          <t>2025</t>
        </is>
      </c>
      <c r="I627" t="inlineStr">
        <is>
          <t>Diciembre</t>
        </is>
      </c>
      <c r="J627" t="inlineStr">
        <is>
          <t>2025-2</t>
        </is>
      </c>
      <c r="K627" t="n">
        <v>11</v>
      </c>
      <c r="L627" t="n">
        <v>13102.5</v>
      </c>
      <c r="M627" t="n">
        <v>0.0008395344399923679</v>
      </c>
      <c r="N627" t="n">
        <v>0.0008395344399923679</v>
      </c>
      <c r="O627" t="inlineStr">
        <is>
          <t>11.0%</t>
        </is>
      </c>
      <c r="P627" t="inlineStr">
        <is>
          <t>13102.5%</t>
        </is>
      </c>
      <c r="Q627" t="inlineStr">
        <is>
          <t>208-2025-12-31</t>
        </is>
      </c>
      <c r="R627" t="n">
        <v>2</v>
      </c>
      <c r="S627" t="n">
        <v>2</v>
      </c>
    </row>
    <row r="628">
      <c r="A628" t="inlineStr">
        <is>
          <t>208</t>
        </is>
      </c>
      <c r="B628" t="inlineStr">
        <is>
          <t>Consumo de Agua m3 Mensual</t>
        </is>
      </c>
      <c r="C628" t="inlineStr">
        <is>
          <t>Operativo</t>
        </is>
      </c>
      <c r="D628" t="inlineStr">
        <is>
          <t>GESTIÓN AMBIENTAL</t>
        </is>
      </c>
      <c r="E628" t="inlineStr">
        <is>
          <t>Mensual</t>
        </is>
      </c>
      <c r="F628" t="inlineStr">
        <is>
          <t>Negativo</t>
        </is>
      </c>
      <c r="G628" s="137" t="n">
        <v>46387</v>
      </c>
      <c r="H628" t="inlineStr">
        <is>
          <t>2026</t>
        </is>
      </c>
      <c r="I628" t="inlineStr">
        <is>
          <t>Diciembre</t>
        </is>
      </c>
      <c r="J628" t="inlineStr">
        <is>
          <t>2026-2</t>
        </is>
      </c>
      <c r="K628" t="n">
        <v>1</v>
      </c>
      <c r="M628" t="n">
        <v>0</v>
      </c>
      <c r="N628" t="n">
        <v>0</v>
      </c>
      <c r="O628" t="inlineStr">
        <is>
          <t>1.0%</t>
        </is>
      </c>
      <c r="Q628" t="inlineStr">
        <is>
          <t>208-2026-12-31</t>
        </is>
      </c>
      <c r="R628" t="n">
        <v>2</v>
      </c>
      <c r="S628" t="n">
        <v>2</v>
      </c>
    </row>
    <row r="629">
      <c r="A629" t="inlineStr">
        <is>
          <t>210</t>
        </is>
      </c>
      <c r="B629" t="inlineStr">
        <is>
          <t>Aporte de los Procesos a los Objetivos de Desarrollo Sostenible</t>
        </is>
      </c>
      <c r="D629" t="inlineStr">
        <is>
          <t>GESTIÓN AMBIENTAL</t>
        </is>
      </c>
      <c r="E629" t="inlineStr">
        <is>
          <t>Anual</t>
        </is>
      </c>
      <c r="F629" t="inlineStr">
        <is>
          <t>Positivo</t>
        </is>
      </c>
      <c r="G629" s="137" t="n">
        <v>45291</v>
      </c>
      <c r="H629" t="inlineStr">
        <is>
          <t>2023</t>
        </is>
      </c>
      <c r="I629" t="inlineStr">
        <is>
          <t>Diciembre</t>
        </is>
      </c>
      <c r="J629" t="inlineStr">
        <is>
          <t>2023-2</t>
        </is>
      </c>
      <c r="M629" t="n">
        <v>0</v>
      </c>
      <c r="N629" t="n">
        <v>0</v>
      </c>
      <c r="Q629" t="inlineStr">
        <is>
          <t>210-2023-12-31</t>
        </is>
      </c>
      <c r="R629" t="n">
        <v>2</v>
      </c>
      <c r="S629" t="n">
        <v>2</v>
      </c>
    </row>
    <row r="630">
      <c r="A630" t="inlineStr">
        <is>
          <t>213</t>
        </is>
      </c>
      <c r="B630" t="inlineStr">
        <is>
          <t>Cumplimiento del Plan Anual del Sistema de Gestión Ambiental</t>
        </is>
      </c>
      <c r="C630" t="inlineStr">
        <is>
          <t>Estratégico</t>
        </is>
      </c>
      <c r="D630" t="inlineStr">
        <is>
          <t>GESTIÓN AMBIENTAL</t>
        </is>
      </c>
      <c r="E630" t="inlineStr">
        <is>
          <t>Trimestral</t>
        </is>
      </c>
      <c r="F630" t="inlineStr">
        <is>
          <t>Positivo</t>
        </is>
      </c>
      <c r="G630" s="137" t="n">
        <v>45291</v>
      </c>
      <c r="H630" t="inlineStr">
        <is>
          <t>2023</t>
        </is>
      </c>
      <c r="I630" t="inlineStr">
        <is>
          <t>Diciembre</t>
        </is>
      </c>
      <c r="J630" t="inlineStr">
        <is>
          <t>2023-2</t>
        </is>
      </c>
      <c r="K630" t="n">
        <v>90</v>
      </c>
      <c r="L630" t="n">
        <v>93.24208333333335</v>
      </c>
      <c r="M630" t="n">
        <v>1.036023148148148</v>
      </c>
      <c r="N630" t="n">
        <v>1.036023148148148</v>
      </c>
      <c r="O630" t="inlineStr">
        <is>
          <t>90.0%</t>
        </is>
      </c>
      <c r="P630" t="inlineStr">
        <is>
          <t>93.24%</t>
        </is>
      </c>
      <c r="Q630" t="inlineStr">
        <is>
          <t>213-2023-12-31</t>
        </is>
      </c>
      <c r="R630" t="n">
        <v>2</v>
      </c>
      <c r="S630" t="n">
        <v>2</v>
      </c>
    </row>
    <row r="631">
      <c r="A631" t="inlineStr">
        <is>
          <t>213</t>
        </is>
      </c>
      <c r="B631" t="inlineStr">
        <is>
          <t>Cumplimiento del Plan Anual del Sistema de Gestión Ambiental</t>
        </is>
      </c>
      <c r="C631" t="inlineStr">
        <is>
          <t>Estratégico</t>
        </is>
      </c>
      <c r="D631" t="inlineStr">
        <is>
          <t>GESTIÓN AMBIENTAL</t>
        </is>
      </c>
      <c r="E631" t="inlineStr">
        <is>
          <t>Trimestral</t>
        </is>
      </c>
      <c r="F631" t="inlineStr">
        <is>
          <t>Positivo</t>
        </is>
      </c>
      <c r="G631" s="137" t="n">
        <v>45657</v>
      </c>
      <c r="H631" t="inlineStr">
        <is>
          <t>2024</t>
        </is>
      </c>
      <c r="I631" t="inlineStr">
        <is>
          <t>Diciembre</t>
        </is>
      </c>
      <c r="J631" t="inlineStr">
        <is>
          <t>2024-2</t>
        </is>
      </c>
      <c r="K631" t="n">
        <v>73.315</v>
      </c>
      <c r="L631" t="n">
        <v>80.92750000000001</v>
      </c>
      <c r="M631" t="n">
        <v>1.103832776375912</v>
      </c>
      <c r="N631" t="n">
        <v>1.103832776375912</v>
      </c>
      <c r="O631" t="inlineStr">
        <is>
          <t>73.31%</t>
        </is>
      </c>
      <c r="P631" t="inlineStr">
        <is>
          <t>80.93%</t>
        </is>
      </c>
      <c r="Q631" t="inlineStr">
        <is>
          <t>213-2024-12-31</t>
        </is>
      </c>
      <c r="R631" t="n">
        <v>2</v>
      </c>
      <c r="S631" t="n">
        <v>2</v>
      </c>
    </row>
    <row r="632">
      <c r="A632" t="inlineStr">
        <is>
          <t>213</t>
        </is>
      </c>
      <c r="B632" t="inlineStr">
        <is>
          <t>Cumplimiento del Plan Anual del Sistema de Gestión Ambiental</t>
        </is>
      </c>
      <c r="C632" t="inlineStr">
        <is>
          <t>Estratégico</t>
        </is>
      </c>
      <c r="D632" t="inlineStr">
        <is>
          <t>GESTIÓN AMBIENTAL</t>
        </is>
      </c>
      <c r="E632" t="inlineStr">
        <is>
          <t>Trimestral</t>
        </is>
      </c>
      <c r="F632" t="inlineStr">
        <is>
          <t>Positivo</t>
        </is>
      </c>
      <c r="G632" s="137" t="n">
        <v>46022</v>
      </c>
      <c r="H632" t="inlineStr">
        <is>
          <t>2025</t>
        </is>
      </c>
      <c r="I632" t="inlineStr">
        <is>
          <t>Diciembre</t>
        </is>
      </c>
      <c r="J632" t="inlineStr">
        <is>
          <t>2025-2</t>
        </is>
      </c>
      <c r="K632" t="n">
        <v>90</v>
      </c>
      <c r="L632" t="n">
        <v>97.315</v>
      </c>
      <c r="M632" t="n">
        <v>1.081277777777778</v>
      </c>
      <c r="N632" t="n">
        <v>1.081277777777778</v>
      </c>
      <c r="O632" t="inlineStr">
        <is>
          <t>90.0%</t>
        </is>
      </c>
      <c r="P632" t="inlineStr">
        <is>
          <t>97.31%</t>
        </is>
      </c>
      <c r="Q632" t="inlineStr">
        <is>
          <t>213-2025-12-31</t>
        </is>
      </c>
      <c r="R632" t="n">
        <v>2</v>
      </c>
      <c r="S632" t="n">
        <v>2</v>
      </c>
    </row>
    <row r="633">
      <c r="A633" t="inlineStr">
        <is>
          <t>214</t>
        </is>
      </c>
      <c r="B633" t="inlineStr">
        <is>
          <t>Generación de Residuos Sólidos Mensual</t>
        </is>
      </c>
      <c r="C633" t="inlineStr">
        <is>
          <t>Operativo</t>
        </is>
      </c>
      <c r="D633" t="inlineStr">
        <is>
          <t>GESTIÓN AMBIENTAL</t>
        </is>
      </c>
      <c r="E633" t="inlineStr">
        <is>
          <t>Mensual</t>
        </is>
      </c>
      <c r="F633" t="inlineStr">
        <is>
          <t>Negativo</t>
        </is>
      </c>
      <c r="G633" s="137" t="n">
        <v>45291</v>
      </c>
      <c r="H633" t="inlineStr">
        <is>
          <t>2023</t>
        </is>
      </c>
      <c r="I633" t="inlineStr">
        <is>
          <t>Diciembre</t>
        </is>
      </c>
      <c r="J633" t="inlineStr">
        <is>
          <t>2023-2</t>
        </is>
      </c>
      <c r="L633" t="n">
        <v>44656.3</v>
      </c>
      <c r="M633" t="n">
        <v>0</v>
      </c>
      <c r="N633" t="n">
        <v>0</v>
      </c>
      <c r="P633" t="inlineStr">
        <is>
          <t>44656.3%</t>
        </is>
      </c>
      <c r="Q633" t="inlineStr">
        <is>
          <t>214-2023-12-31</t>
        </is>
      </c>
      <c r="R633" t="n">
        <v>2</v>
      </c>
      <c r="S633" t="n">
        <v>2</v>
      </c>
    </row>
    <row r="634">
      <c r="A634" t="inlineStr">
        <is>
          <t>214</t>
        </is>
      </c>
      <c r="B634" t="inlineStr">
        <is>
          <t>Generación de Residuos Sólidos Mensual</t>
        </is>
      </c>
      <c r="C634" t="inlineStr">
        <is>
          <t>Operativo</t>
        </is>
      </c>
      <c r="D634" t="inlineStr">
        <is>
          <t>GESTIÓN AMBIENTAL</t>
        </is>
      </c>
      <c r="E634" t="inlineStr">
        <is>
          <t>Mensual</t>
        </is>
      </c>
      <c r="F634" t="inlineStr">
        <is>
          <t>Negativo</t>
        </is>
      </c>
      <c r="G634" s="137" t="n">
        <v>45657</v>
      </c>
      <c r="H634" t="inlineStr">
        <is>
          <t>2024</t>
        </is>
      </c>
      <c r="I634" t="inlineStr">
        <is>
          <t>Diciembre</t>
        </is>
      </c>
      <c r="J634" t="inlineStr">
        <is>
          <t>2024-2</t>
        </is>
      </c>
      <c r="K634" t="n">
        <v>90000</v>
      </c>
      <c r="L634" t="n">
        <v>60786.69999999999</v>
      </c>
      <c r="M634" t="n">
        <v>1.3</v>
      </c>
      <c r="N634" t="n">
        <v>1.48058703630893</v>
      </c>
      <c r="O634" t="inlineStr">
        <is>
          <t>90000.0%</t>
        </is>
      </c>
      <c r="P634" t="inlineStr">
        <is>
          <t>60786.7%</t>
        </is>
      </c>
      <c r="Q634" t="inlineStr">
        <is>
          <t>214-2024-12-31</t>
        </is>
      </c>
      <c r="R634" t="n">
        <v>2</v>
      </c>
      <c r="S634" t="n">
        <v>2</v>
      </c>
    </row>
    <row r="635">
      <c r="A635" t="inlineStr">
        <is>
          <t>214</t>
        </is>
      </c>
      <c r="B635" t="inlineStr">
        <is>
          <t>Generación de Residuos Sólidos Mensual</t>
        </is>
      </c>
      <c r="C635" t="inlineStr">
        <is>
          <t>Operativo</t>
        </is>
      </c>
      <c r="D635" t="inlineStr">
        <is>
          <t>GESTIÓN AMBIENTAL</t>
        </is>
      </c>
      <c r="E635" t="inlineStr">
        <is>
          <t>Mensual</t>
        </is>
      </c>
      <c r="F635" t="inlineStr">
        <is>
          <t>Negativo</t>
        </is>
      </c>
      <c r="G635" s="137" t="n">
        <v>46022</v>
      </c>
      <c r="H635" t="inlineStr">
        <is>
          <t>2025</t>
        </is>
      </c>
      <c r="I635" t="inlineStr">
        <is>
          <t>Diciembre</t>
        </is>
      </c>
      <c r="J635" t="inlineStr">
        <is>
          <t>2025-2</t>
        </is>
      </c>
      <c r="K635" t="n">
        <v>82500</v>
      </c>
      <c r="L635" t="n">
        <v>45956.22</v>
      </c>
      <c r="M635" t="n">
        <v>1.3</v>
      </c>
      <c r="N635" t="n">
        <v>1.795186810403467</v>
      </c>
      <c r="O635" t="inlineStr">
        <is>
          <t>82500.0%</t>
        </is>
      </c>
      <c r="P635" t="inlineStr">
        <is>
          <t>45956.22%</t>
        </is>
      </c>
      <c r="Q635" t="inlineStr">
        <is>
          <t>214-2025-12-31</t>
        </is>
      </c>
      <c r="R635" t="n">
        <v>2</v>
      </c>
      <c r="S635" t="n">
        <v>2</v>
      </c>
    </row>
    <row r="636">
      <c r="A636" t="inlineStr">
        <is>
          <t>214</t>
        </is>
      </c>
      <c r="B636" t="inlineStr">
        <is>
          <t>Generación de Residuos Sólidos Mensual</t>
        </is>
      </c>
      <c r="C636" t="inlineStr">
        <is>
          <t>Operativo</t>
        </is>
      </c>
      <c r="D636" t="inlineStr">
        <is>
          <t>GESTIÓN AMBIENTAL</t>
        </is>
      </c>
      <c r="E636" t="inlineStr">
        <is>
          <t>Mensual</t>
        </is>
      </c>
      <c r="F636" t="inlineStr">
        <is>
          <t>Negativo</t>
        </is>
      </c>
      <c r="G636" s="137" t="n">
        <v>46387</v>
      </c>
      <c r="H636" t="inlineStr">
        <is>
          <t>2026</t>
        </is>
      </c>
      <c r="I636" t="inlineStr">
        <is>
          <t>Diciembre</t>
        </is>
      </c>
      <c r="J636" t="inlineStr">
        <is>
          <t>2026-2</t>
        </is>
      </c>
      <c r="K636" t="n">
        <v>7500</v>
      </c>
      <c r="M636" t="n">
        <v>0</v>
      </c>
      <c r="N636" t="n">
        <v>0</v>
      </c>
      <c r="O636" t="inlineStr">
        <is>
          <t>7500.0%</t>
        </is>
      </c>
      <c r="Q636" t="inlineStr">
        <is>
          <t>214-2026-12-31</t>
        </is>
      </c>
      <c r="R636" t="n">
        <v>2</v>
      </c>
      <c r="S636" t="n">
        <v>2</v>
      </c>
    </row>
    <row r="637">
      <c r="A637" t="inlineStr">
        <is>
          <t>215</t>
        </is>
      </c>
      <c r="B637" t="inlineStr">
        <is>
          <t>Disminución de la Generación de Residuos per Cápita</t>
        </is>
      </c>
      <c r="C637" t="inlineStr">
        <is>
          <t>Operativo</t>
        </is>
      </c>
      <c r="D637" t="inlineStr">
        <is>
          <t>GESTIÓN AMBIENTAL</t>
        </is>
      </c>
      <c r="E637" t="inlineStr">
        <is>
          <t>Semestral</t>
        </is>
      </c>
      <c r="F637" t="inlineStr">
        <is>
          <t>Positivo</t>
        </is>
      </c>
      <c r="G637" s="137" t="n">
        <v>45291</v>
      </c>
      <c r="H637" t="inlineStr">
        <is>
          <t>2023</t>
        </is>
      </c>
      <c r="I637" t="inlineStr">
        <is>
          <t>Diciembre</t>
        </is>
      </c>
      <c r="J637" t="inlineStr">
        <is>
          <t>2023-2</t>
        </is>
      </c>
      <c r="K637" t="n">
        <v>0</v>
      </c>
      <c r="L637" t="n">
        <v>-47.67</v>
      </c>
      <c r="M637" t="n">
        <v>0</v>
      </c>
      <c r="N637" t="n">
        <v>0</v>
      </c>
      <c r="O637" t="inlineStr">
        <is>
          <t>0.0%</t>
        </is>
      </c>
      <c r="P637" t="inlineStr">
        <is>
          <t>-47.67%</t>
        </is>
      </c>
      <c r="Q637" t="inlineStr">
        <is>
          <t>215-2023-12-31</t>
        </is>
      </c>
      <c r="R637" t="n">
        <v>2</v>
      </c>
      <c r="S637" t="n">
        <v>2</v>
      </c>
    </row>
    <row r="638">
      <c r="A638" t="inlineStr">
        <is>
          <t>215</t>
        </is>
      </c>
      <c r="B638" t="inlineStr">
        <is>
          <t>Disminución de la Generación de Residuos per Cápita</t>
        </is>
      </c>
      <c r="C638" t="inlineStr">
        <is>
          <t>Operativo</t>
        </is>
      </c>
      <c r="D638" t="inlineStr">
        <is>
          <t>GESTIÓN AMBIENTAL</t>
        </is>
      </c>
      <c r="E638" t="inlineStr">
        <is>
          <t>Semestral</t>
        </is>
      </c>
      <c r="F638" t="inlineStr">
        <is>
          <t>Positivo</t>
        </is>
      </c>
      <c r="G638" s="137" t="n">
        <v>45657</v>
      </c>
      <c r="H638" t="inlineStr">
        <is>
          <t>2024</t>
        </is>
      </c>
      <c r="I638" t="inlineStr">
        <is>
          <t>Diciembre</t>
        </is>
      </c>
      <c r="J638" t="inlineStr">
        <is>
          <t>2024-2</t>
        </is>
      </c>
      <c r="K638" t="n">
        <v>1</v>
      </c>
      <c r="L638" t="n">
        <v>-25.385</v>
      </c>
      <c r="M638" t="n">
        <v>0</v>
      </c>
      <c r="N638" t="n">
        <v>-25.385</v>
      </c>
      <c r="O638" t="inlineStr">
        <is>
          <t>1.0%</t>
        </is>
      </c>
      <c r="P638" t="inlineStr">
        <is>
          <t>-25.38%</t>
        </is>
      </c>
      <c r="Q638" t="inlineStr">
        <is>
          <t>215-2024-12-31</t>
        </is>
      </c>
      <c r="R638" t="n">
        <v>2</v>
      </c>
      <c r="S638" t="n">
        <v>2</v>
      </c>
    </row>
    <row r="639">
      <c r="A639" t="inlineStr">
        <is>
          <t>215</t>
        </is>
      </c>
      <c r="B639" t="inlineStr">
        <is>
          <t>Disminución de la Generación de Residuos per Cápita</t>
        </is>
      </c>
      <c r="C639" t="inlineStr">
        <is>
          <t>Operativo</t>
        </is>
      </c>
      <c r="D639" t="inlineStr">
        <is>
          <t>GESTIÓN AMBIENTAL</t>
        </is>
      </c>
      <c r="E639" t="inlineStr">
        <is>
          <t>Semestral</t>
        </is>
      </c>
      <c r="F639" t="inlineStr">
        <is>
          <t>Positivo</t>
        </is>
      </c>
      <c r="G639" s="137" t="n">
        <v>46022</v>
      </c>
      <c r="H639" t="inlineStr">
        <is>
          <t>2025</t>
        </is>
      </c>
      <c r="I639" t="inlineStr">
        <is>
          <t>Diciembre</t>
        </is>
      </c>
      <c r="J639" t="inlineStr">
        <is>
          <t>2025-2</t>
        </is>
      </c>
      <c r="K639" t="n">
        <v>1</v>
      </c>
      <c r="L639" t="n">
        <v>-114.55</v>
      </c>
      <c r="M639" t="n">
        <v>0</v>
      </c>
      <c r="N639" t="n">
        <v>-114.55</v>
      </c>
      <c r="O639" t="inlineStr">
        <is>
          <t>1.0%</t>
        </is>
      </c>
      <c r="P639" t="inlineStr">
        <is>
          <t>-114.55%</t>
        </is>
      </c>
      <c r="Q639" t="inlineStr">
        <is>
          <t>215-2025-12-31</t>
        </is>
      </c>
      <c r="R639" t="n">
        <v>2</v>
      </c>
      <c r="S639" t="n">
        <v>2</v>
      </c>
    </row>
    <row r="640">
      <c r="A640" t="inlineStr">
        <is>
          <t>216</t>
        </is>
      </c>
      <c r="B640" t="inlineStr">
        <is>
          <t>Disposición Ambientalmente Adecuada de Residuos Peligrosos</t>
        </is>
      </c>
      <c r="C640" t="inlineStr">
        <is>
          <t>Estratégico</t>
        </is>
      </c>
      <c r="D640" t="inlineStr">
        <is>
          <t>GESTIÓN AMBIENTAL</t>
        </is>
      </c>
      <c r="E640" t="inlineStr">
        <is>
          <t>Anual</t>
        </is>
      </c>
      <c r="F640" t="inlineStr">
        <is>
          <t>Positivo</t>
        </is>
      </c>
      <c r="G640" s="137" t="n">
        <v>45291</v>
      </c>
      <c r="H640" t="inlineStr">
        <is>
          <t>2023</t>
        </is>
      </c>
      <c r="I640" t="inlineStr">
        <is>
          <t>Diciembre</t>
        </is>
      </c>
      <c r="J640" t="inlineStr">
        <is>
          <t>2023-2</t>
        </is>
      </c>
      <c r="M640" t="n">
        <v>0</v>
      </c>
      <c r="N640" t="n">
        <v>0</v>
      </c>
      <c r="Q640" t="inlineStr">
        <is>
          <t>216-2023-12-31</t>
        </is>
      </c>
      <c r="R640" t="n">
        <v>2</v>
      </c>
      <c r="S640" t="n">
        <v>2</v>
      </c>
    </row>
    <row r="641">
      <c r="A641" t="inlineStr">
        <is>
          <t>216</t>
        </is>
      </c>
      <c r="B641" t="inlineStr">
        <is>
          <t>Disposición Ambientalmente Adecuada de Residuos Peligrosos</t>
        </is>
      </c>
      <c r="C641" t="inlineStr">
        <is>
          <t>Estratégico</t>
        </is>
      </c>
      <c r="D641" t="inlineStr">
        <is>
          <t>GESTIÓN AMBIENTAL</t>
        </is>
      </c>
      <c r="E641" t="inlineStr">
        <is>
          <t>Anual</t>
        </is>
      </c>
      <c r="F641" t="inlineStr">
        <is>
          <t>Positivo</t>
        </is>
      </c>
      <c r="G641" s="137" t="n">
        <v>45657</v>
      </c>
      <c r="H641" t="inlineStr">
        <is>
          <t>2024</t>
        </is>
      </c>
      <c r="I641" t="inlineStr">
        <is>
          <t>Diciembre</t>
        </is>
      </c>
      <c r="J641" t="inlineStr">
        <is>
          <t>2024-2</t>
        </is>
      </c>
      <c r="K641" t="n">
        <v>100</v>
      </c>
      <c r="L641" t="n">
        <v>100</v>
      </c>
      <c r="M641" t="n">
        <v>1</v>
      </c>
      <c r="N641" t="n">
        <v>1</v>
      </c>
      <c r="O641" t="inlineStr">
        <is>
          <t>100.0%</t>
        </is>
      </c>
      <c r="P641" t="inlineStr">
        <is>
          <t>100.0%</t>
        </is>
      </c>
      <c r="Q641" t="inlineStr">
        <is>
          <t>216-2024-12-31</t>
        </is>
      </c>
      <c r="R641" t="n">
        <v>2</v>
      </c>
      <c r="S641" t="n">
        <v>2</v>
      </c>
    </row>
    <row r="642">
      <c r="A642" t="inlineStr">
        <is>
          <t>216</t>
        </is>
      </c>
      <c r="B642" t="inlineStr">
        <is>
          <t>Disposición Ambientalmente Adecuada de Residuos Peligrosos</t>
        </is>
      </c>
      <c r="C642" t="inlineStr">
        <is>
          <t>Estratégico</t>
        </is>
      </c>
      <c r="D642" t="inlineStr">
        <is>
          <t>GESTIÓN AMBIENTAL</t>
        </is>
      </c>
      <c r="E642" t="inlineStr">
        <is>
          <t>Anual</t>
        </is>
      </c>
      <c r="F642" t="inlineStr">
        <is>
          <t>Positivo</t>
        </is>
      </c>
      <c r="G642" s="137" t="n">
        <v>46022</v>
      </c>
      <c r="H642" t="inlineStr">
        <is>
          <t>2025</t>
        </is>
      </c>
      <c r="I642" t="inlineStr">
        <is>
          <t>Diciembre</t>
        </is>
      </c>
      <c r="J642" t="inlineStr">
        <is>
          <t>2025-2</t>
        </is>
      </c>
      <c r="K642" t="n">
        <v>100</v>
      </c>
      <c r="L642" t="n">
        <v>100</v>
      </c>
      <c r="M642" t="n">
        <v>1</v>
      </c>
      <c r="N642" t="n">
        <v>1</v>
      </c>
      <c r="O642" t="inlineStr">
        <is>
          <t>100.0%</t>
        </is>
      </c>
      <c r="P642" t="inlineStr">
        <is>
          <t>100.0%</t>
        </is>
      </c>
      <c r="Q642" t="inlineStr">
        <is>
          <t>216-2025-12-31</t>
        </is>
      </c>
      <c r="R642" t="n">
        <v>2</v>
      </c>
      <c r="S642" t="n">
        <v>2</v>
      </c>
    </row>
    <row r="643">
      <c r="A643" t="inlineStr">
        <is>
          <t>217</t>
        </is>
      </c>
      <c r="B643" t="inlineStr">
        <is>
          <t>Aprovechamiento de Residuos</t>
        </is>
      </c>
      <c r="C643" t="inlineStr">
        <is>
          <t>Estratégico</t>
        </is>
      </c>
      <c r="D643" t="inlineStr">
        <is>
          <t>GESTIÓN AMBIENTAL</t>
        </is>
      </c>
      <c r="E643" t="inlineStr">
        <is>
          <t>Mensual</t>
        </is>
      </c>
      <c r="F643" t="inlineStr">
        <is>
          <t>Positivo</t>
        </is>
      </c>
      <c r="G643" s="137" t="n">
        <v>45291</v>
      </c>
      <c r="H643" t="inlineStr">
        <is>
          <t>2023</t>
        </is>
      </c>
      <c r="I643" t="inlineStr">
        <is>
          <t>Diciembre</t>
        </is>
      </c>
      <c r="J643" t="inlineStr">
        <is>
          <t>2023-2</t>
        </is>
      </c>
      <c r="K643" t="n">
        <v>240</v>
      </c>
      <c r="L643" t="n">
        <v>453.02</v>
      </c>
      <c r="M643" t="n">
        <v>1.3</v>
      </c>
      <c r="N643" t="n">
        <v>1.887583333333333</v>
      </c>
      <c r="O643" t="inlineStr">
        <is>
          <t>240.0%</t>
        </is>
      </c>
      <c r="P643" t="inlineStr">
        <is>
          <t>453.02%</t>
        </is>
      </c>
      <c r="Q643" t="inlineStr">
        <is>
          <t>217-2023-12-31</t>
        </is>
      </c>
      <c r="R643" t="n">
        <v>2</v>
      </c>
      <c r="S643" t="n">
        <v>2</v>
      </c>
    </row>
    <row r="644">
      <c r="A644" t="inlineStr">
        <is>
          <t>217</t>
        </is>
      </c>
      <c r="B644" t="inlineStr">
        <is>
          <t>Aprovechamiento de Residuos</t>
        </is>
      </c>
      <c r="C644" t="inlineStr">
        <is>
          <t>Estratégico</t>
        </is>
      </c>
      <c r="D644" t="inlineStr">
        <is>
          <t>GESTIÓN AMBIENTAL</t>
        </is>
      </c>
      <c r="E644" t="inlineStr">
        <is>
          <t>Mensual</t>
        </is>
      </c>
      <c r="F644" t="inlineStr">
        <is>
          <t>Positivo</t>
        </is>
      </c>
      <c r="G644" s="137" t="n">
        <v>45657</v>
      </c>
      <c r="H644" t="inlineStr">
        <is>
          <t>2024</t>
        </is>
      </c>
      <c r="I644" t="inlineStr">
        <is>
          <t>Diciembre</t>
        </is>
      </c>
      <c r="J644" t="inlineStr">
        <is>
          <t>2024-2</t>
        </is>
      </c>
      <c r="K644" t="n">
        <v>240</v>
      </c>
      <c r="L644" t="n">
        <v>303.9027505108846</v>
      </c>
      <c r="M644" t="n">
        <v>1.266261460462019</v>
      </c>
      <c r="N644" t="n">
        <v>1.266261460462019</v>
      </c>
      <c r="O644" t="inlineStr">
        <is>
          <t>240.0%</t>
        </is>
      </c>
      <c r="P644" t="inlineStr">
        <is>
          <t>303.9%</t>
        </is>
      </c>
      <c r="Q644" t="inlineStr">
        <is>
          <t>217-2024-12-31</t>
        </is>
      </c>
      <c r="R644" t="n">
        <v>2</v>
      </c>
      <c r="S644" t="n">
        <v>2</v>
      </c>
    </row>
    <row r="645">
      <c r="A645" t="inlineStr">
        <is>
          <t>217</t>
        </is>
      </c>
      <c r="B645" t="inlineStr">
        <is>
          <t>Aprovechamiento de Residuos</t>
        </is>
      </c>
      <c r="C645" t="inlineStr">
        <is>
          <t>Estratégico</t>
        </is>
      </c>
      <c r="D645" t="inlineStr">
        <is>
          <t>GESTIÓN AMBIENTAL</t>
        </is>
      </c>
      <c r="E645" t="inlineStr">
        <is>
          <t>Mensual</t>
        </is>
      </c>
      <c r="F645" t="inlineStr">
        <is>
          <t>Positivo</t>
        </is>
      </c>
      <c r="G645" s="137" t="n">
        <v>46022</v>
      </c>
      <c r="H645" t="inlineStr">
        <is>
          <t>2025</t>
        </is>
      </c>
      <c r="I645" t="inlineStr">
        <is>
          <t>Diciembre</t>
        </is>
      </c>
      <c r="J645" t="inlineStr">
        <is>
          <t>2025-2</t>
        </is>
      </c>
      <c r="K645" t="n">
        <v>220</v>
      </c>
      <c r="L645" t="n">
        <v>7633.8</v>
      </c>
      <c r="M645" t="n">
        <v>1.3</v>
      </c>
      <c r="N645" t="n">
        <v>34.69909090909091</v>
      </c>
      <c r="O645" t="inlineStr">
        <is>
          <t>220.0%</t>
        </is>
      </c>
      <c r="P645" t="inlineStr">
        <is>
          <t>7633.8%</t>
        </is>
      </c>
      <c r="Q645" t="inlineStr">
        <is>
          <t>217-2025-12-31</t>
        </is>
      </c>
      <c r="R645" t="n">
        <v>2</v>
      </c>
      <c r="S645" t="n">
        <v>2</v>
      </c>
    </row>
    <row r="646">
      <c r="A646" t="inlineStr">
        <is>
          <t>218</t>
        </is>
      </c>
      <c r="B646" t="inlineStr">
        <is>
          <t>Consumo de Energía Eléctrica kWh Mensual</t>
        </is>
      </c>
      <c r="C646" t="inlineStr">
        <is>
          <t>Operativo</t>
        </is>
      </c>
      <c r="D646" t="inlineStr">
        <is>
          <t>GESTIÓN AMBIENTAL</t>
        </is>
      </c>
      <c r="E646" t="inlineStr">
        <is>
          <t>Mensual</t>
        </is>
      </c>
      <c r="F646" t="inlineStr">
        <is>
          <t>Negativo</t>
        </is>
      </c>
      <c r="G646" s="137" t="n">
        <v>45291</v>
      </c>
      <c r="H646" t="inlineStr">
        <is>
          <t>2023</t>
        </is>
      </c>
      <c r="I646" t="inlineStr">
        <is>
          <t>Diciembre</t>
        </is>
      </c>
      <c r="J646" t="inlineStr">
        <is>
          <t>2023-2</t>
        </is>
      </c>
      <c r="K646" t="n">
        <v>2064000</v>
      </c>
      <c r="L646" t="n">
        <v>1604699.23</v>
      </c>
      <c r="M646" t="n">
        <v>1.286222340868201</v>
      </c>
      <c r="N646" t="n">
        <v>1.286222340868201</v>
      </c>
      <c r="O646" t="inlineStr">
        <is>
          <t>2064000.0%</t>
        </is>
      </c>
      <c r="P646" t="inlineStr">
        <is>
          <t>1604699.23%</t>
        </is>
      </c>
      <c r="Q646" t="inlineStr">
        <is>
          <t>218-2023-12-31</t>
        </is>
      </c>
      <c r="R646" t="n">
        <v>2</v>
      </c>
      <c r="S646" t="n">
        <v>2</v>
      </c>
    </row>
    <row r="647">
      <c r="A647" t="inlineStr">
        <is>
          <t>218</t>
        </is>
      </c>
      <c r="B647" t="inlineStr">
        <is>
          <t>Consumo de Energía Eléctrica kWh Mensual</t>
        </is>
      </c>
      <c r="C647" t="inlineStr">
        <is>
          <t>Operativo</t>
        </is>
      </c>
      <c r="D647" t="inlineStr">
        <is>
          <t>GESTIÓN AMBIENTAL</t>
        </is>
      </c>
      <c r="E647" t="inlineStr">
        <is>
          <t>Mensual</t>
        </is>
      </c>
      <c r="F647" t="inlineStr">
        <is>
          <t>Negativo</t>
        </is>
      </c>
      <c r="G647" s="137" t="n">
        <v>45657</v>
      </c>
      <c r="H647" t="inlineStr">
        <is>
          <t>2024</t>
        </is>
      </c>
      <c r="I647" t="inlineStr">
        <is>
          <t>Diciembre</t>
        </is>
      </c>
      <c r="J647" t="inlineStr">
        <is>
          <t>2024-2</t>
        </is>
      </c>
      <c r="K647" t="n">
        <v>2064000</v>
      </c>
      <c r="L647" t="n">
        <v>1713907.89</v>
      </c>
      <c r="M647" t="n">
        <v>1.204265417087262</v>
      </c>
      <c r="N647" t="n">
        <v>1.204265417087262</v>
      </c>
      <c r="O647" t="inlineStr">
        <is>
          <t>2064000.0%</t>
        </is>
      </c>
      <c r="P647" t="inlineStr">
        <is>
          <t>1713907.89%</t>
        </is>
      </c>
      <c r="Q647" t="inlineStr">
        <is>
          <t>218-2024-12-31</t>
        </is>
      </c>
      <c r="R647" t="n">
        <v>2</v>
      </c>
      <c r="S647" t="n">
        <v>2</v>
      </c>
    </row>
    <row r="648">
      <c r="A648" t="inlineStr">
        <is>
          <t>218</t>
        </is>
      </c>
      <c r="B648" t="inlineStr">
        <is>
          <t>Consumo de Energía Eléctrica kWh Mensual</t>
        </is>
      </c>
      <c r="C648" t="inlineStr">
        <is>
          <t>Operativo</t>
        </is>
      </c>
      <c r="D648" t="inlineStr">
        <is>
          <t>GESTIÓN AMBIENTAL</t>
        </is>
      </c>
      <c r="E648" t="inlineStr">
        <is>
          <t>Mensual</t>
        </is>
      </c>
      <c r="F648" t="inlineStr">
        <is>
          <t>Negativo</t>
        </is>
      </c>
      <c r="G648" s="137" t="n">
        <v>46022</v>
      </c>
      <c r="H648" t="inlineStr">
        <is>
          <t>2025</t>
        </is>
      </c>
      <c r="I648" t="inlineStr">
        <is>
          <t>Diciembre</t>
        </is>
      </c>
      <c r="J648" t="inlineStr">
        <is>
          <t>2025-2</t>
        </is>
      </c>
      <c r="K648" t="n">
        <v>1892000</v>
      </c>
      <c r="L648" t="n">
        <v>1507377.07</v>
      </c>
      <c r="M648" t="n">
        <v>1.255160395931988</v>
      </c>
      <c r="N648" t="n">
        <v>1.255160395931988</v>
      </c>
      <c r="O648" t="inlineStr">
        <is>
          <t>1892000.0%</t>
        </is>
      </c>
      <c r="P648" t="inlineStr">
        <is>
          <t>1507377.07%</t>
        </is>
      </c>
      <c r="Q648" t="inlineStr">
        <is>
          <t>218-2025-12-31</t>
        </is>
      </c>
      <c r="R648" t="n">
        <v>2</v>
      </c>
      <c r="S648" t="n">
        <v>2</v>
      </c>
    </row>
    <row r="649">
      <c r="A649" t="inlineStr">
        <is>
          <t>218</t>
        </is>
      </c>
      <c r="B649" t="inlineStr">
        <is>
          <t>Consumo de Energía Eléctrica kWh Mensual</t>
        </is>
      </c>
      <c r="C649" t="inlineStr">
        <is>
          <t>Operativo</t>
        </is>
      </c>
      <c r="D649" t="inlineStr">
        <is>
          <t>GESTIÓN AMBIENTAL</t>
        </is>
      </c>
      <c r="E649" t="inlineStr">
        <is>
          <t>Mensual</t>
        </is>
      </c>
      <c r="F649" t="inlineStr">
        <is>
          <t>Negativo</t>
        </is>
      </c>
      <c r="G649" s="137" t="n">
        <v>46387</v>
      </c>
      <c r="H649" t="inlineStr">
        <is>
          <t>2026</t>
        </is>
      </c>
      <c r="I649" t="inlineStr">
        <is>
          <t>Diciembre</t>
        </is>
      </c>
      <c r="J649" t="inlineStr">
        <is>
          <t>2026-2</t>
        </is>
      </c>
      <c r="K649" t="n">
        <v>172000</v>
      </c>
      <c r="M649" t="n">
        <v>0</v>
      </c>
      <c r="N649" t="n">
        <v>0</v>
      </c>
      <c r="O649" t="inlineStr">
        <is>
          <t>172000.0%</t>
        </is>
      </c>
      <c r="Q649" t="inlineStr">
        <is>
          <t>218-2026-12-31</t>
        </is>
      </c>
      <c r="R649" t="n">
        <v>2</v>
      </c>
      <c r="S649" t="n">
        <v>2</v>
      </c>
    </row>
    <row r="650">
      <c r="A650" t="inlineStr">
        <is>
          <t>219</t>
        </is>
      </c>
      <c r="B650" t="inlineStr">
        <is>
          <t>Disminución del Consumo de Energía Eléctrica per Cápita</t>
        </is>
      </c>
      <c r="C650" t="inlineStr">
        <is>
          <t>Operativo</t>
        </is>
      </c>
      <c r="D650" t="inlineStr">
        <is>
          <t>GESTIÓN AMBIENTAL</t>
        </is>
      </c>
      <c r="E650" t="inlineStr">
        <is>
          <t>Semestral</t>
        </is>
      </c>
      <c r="F650" t="inlineStr">
        <is>
          <t>Positivo</t>
        </is>
      </c>
      <c r="G650" s="137" t="n">
        <v>45291</v>
      </c>
      <c r="H650" t="inlineStr">
        <is>
          <t>2023</t>
        </is>
      </c>
      <c r="I650" t="inlineStr">
        <is>
          <t>Diciembre</t>
        </is>
      </c>
      <c r="J650" t="inlineStr">
        <is>
          <t>2023-2</t>
        </is>
      </c>
      <c r="K650" t="n">
        <v>2</v>
      </c>
      <c r="L650" t="n">
        <v>15.25</v>
      </c>
      <c r="M650" t="n">
        <v>1.3</v>
      </c>
      <c r="N650" t="n">
        <v>7.624999999999999</v>
      </c>
      <c r="O650" t="inlineStr">
        <is>
          <t>2.0%</t>
        </is>
      </c>
      <c r="P650" t="inlineStr">
        <is>
          <t>15.25%</t>
        </is>
      </c>
      <c r="Q650" t="inlineStr">
        <is>
          <t>219-2023-12-31</t>
        </is>
      </c>
      <c r="R650" t="n">
        <v>2</v>
      </c>
      <c r="S650" t="n">
        <v>2</v>
      </c>
    </row>
    <row r="651">
      <c r="A651" t="inlineStr">
        <is>
          <t>219</t>
        </is>
      </c>
      <c r="B651" t="inlineStr">
        <is>
          <t>Disminución del Consumo de Energía Eléctrica per Cápita</t>
        </is>
      </c>
      <c r="C651" t="inlineStr">
        <is>
          <t>Operativo</t>
        </is>
      </c>
      <c r="D651" t="inlineStr">
        <is>
          <t>GESTIÓN AMBIENTAL</t>
        </is>
      </c>
      <c r="E651" t="inlineStr">
        <is>
          <t>Semestral</t>
        </is>
      </c>
      <c r="F651" t="inlineStr">
        <is>
          <t>Positivo</t>
        </is>
      </c>
      <c r="G651" s="137" t="n">
        <v>45657</v>
      </c>
      <c r="H651" t="inlineStr">
        <is>
          <t>2024</t>
        </is>
      </c>
      <c r="I651" t="inlineStr">
        <is>
          <t>Diciembre</t>
        </is>
      </c>
      <c r="J651" t="inlineStr">
        <is>
          <t>2024-2</t>
        </is>
      </c>
      <c r="K651" t="n">
        <v>2</v>
      </c>
      <c r="L651" t="n">
        <v>2.31</v>
      </c>
      <c r="M651" t="n">
        <v>1.155</v>
      </c>
      <c r="N651" t="n">
        <v>1.155</v>
      </c>
      <c r="O651" t="inlineStr">
        <is>
          <t>2.0%</t>
        </is>
      </c>
      <c r="P651" t="inlineStr">
        <is>
          <t>2.31%</t>
        </is>
      </c>
      <c r="Q651" t="inlineStr">
        <is>
          <t>219-2024-12-31</t>
        </is>
      </c>
      <c r="R651" t="n">
        <v>2</v>
      </c>
      <c r="S651" t="n">
        <v>2</v>
      </c>
    </row>
    <row r="652">
      <c r="A652" t="inlineStr">
        <is>
          <t>219</t>
        </is>
      </c>
      <c r="B652" t="inlineStr">
        <is>
          <t>Disminución del Consumo de Energía Eléctrica per Cápita</t>
        </is>
      </c>
      <c r="C652" t="inlineStr">
        <is>
          <t>Operativo</t>
        </is>
      </c>
      <c r="D652" t="inlineStr">
        <is>
          <t>GESTIÓN AMBIENTAL</t>
        </is>
      </c>
      <c r="E652" t="inlineStr">
        <is>
          <t>Semestral</t>
        </is>
      </c>
      <c r="F652" t="inlineStr">
        <is>
          <t>Positivo</t>
        </is>
      </c>
      <c r="G652" s="137" t="n">
        <v>46022</v>
      </c>
      <c r="H652" t="inlineStr">
        <is>
          <t>2025</t>
        </is>
      </c>
      <c r="I652" t="inlineStr">
        <is>
          <t>Diciembre</t>
        </is>
      </c>
      <c r="J652" t="inlineStr">
        <is>
          <t>2025-2</t>
        </is>
      </c>
      <c r="K652" t="n">
        <v>2</v>
      </c>
      <c r="L652" t="n">
        <v>0.1499999999999986</v>
      </c>
      <c r="M652" t="n">
        <v>0.07499999999999929</v>
      </c>
      <c r="N652" t="n">
        <v>0.07499999999999929</v>
      </c>
      <c r="O652" t="inlineStr">
        <is>
          <t>2.0%</t>
        </is>
      </c>
      <c r="P652" t="inlineStr">
        <is>
          <t>0.15%</t>
        </is>
      </c>
      <c r="Q652" t="inlineStr">
        <is>
          <t>219-2025-12-31</t>
        </is>
      </c>
      <c r="R652" t="n">
        <v>2</v>
      </c>
      <c r="S652" t="n">
        <v>2</v>
      </c>
    </row>
    <row r="653">
      <c r="A653" t="inlineStr">
        <is>
          <t>220</t>
        </is>
      </c>
      <c r="B653" t="inlineStr">
        <is>
          <t>Disminución del Consumo de Agua per Cápita</t>
        </is>
      </c>
      <c r="C653" t="inlineStr">
        <is>
          <t>Operativo</t>
        </is>
      </c>
      <c r="D653" t="inlineStr">
        <is>
          <t>GESTIÓN AMBIENTAL</t>
        </is>
      </c>
      <c r="E653" t="inlineStr">
        <is>
          <t>Semestral</t>
        </is>
      </c>
      <c r="F653" t="inlineStr">
        <is>
          <t>Positivo</t>
        </is>
      </c>
      <c r="G653" s="137" t="n">
        <v>45291</v>
      </c>
      <c r="H653" t="inlineStr">
        <is>
          <t>2023</t>
        </is>
      </c>
      <c r="I653" t="inlineStr">
        <is>
          <t>Diciembre</t>
        </is>
      </c>
      <c r="J653" t="inlineStr">
        <is>
          <t>2023-2</t>
        </is>
      </c>
      <c r="K653" t="n">
        <v>1</v>
      </c>
      <c r="L653" t="n">
        <v>40.43</v>
      </c>
      <c r="M653" t="n">
        <v>1.3</v>
      </c>
      <c r="N653" t="n">
        <v>40.43</v>
      </c>
      <c r="O653" t="inlineStr">
        <is>
          <t>1.0%</t>
        </is>
      </c>
      <c r="P653" t="inlineStr">
        <is>
          <t>40.43%</t>
        </is>
      </c>
      <c r="Q653" t="inlineStr">
        <is>
          <t>220-2023-12-31</t>
        </is>
      </c>
      <c r="R653" t="n">
        <v>2</v>
      </c>
      <c r="S653" t="n">
        <v>2</v>
      </c>
    </row>
    <row r="654">
      <c r="A654" t="inlineStr">
        <is>
          <t>220</t>
        </is>
      </c>
      <c r="B654" t="inlineStr">
        <is>
          <t>Disminución del Consumo de Agua per Cápita</t>
        </is>
      </c>
      <c r="C654" t="inlineStr">
        <is>
          <t>Operativo</t>
        </is>
      </c>
      <c r="D654" t="inlineStr">
        <is>
          <t>GESTIÓN AMBIENTAL</t>
        </is>
      </c>
      <c r="E654" t="inlineStr">
        <is>
          <t>Semestral</t>
        </is>
      </c>
      <c r="F654" t="inlineStr">
        <is>
          <t>Positivo</t>
        </is>
      </c>
      <c r="G654" s="137" t="n">
        <v>45657</v>
      </c>
      <c r="H654" t="inlineStr">
        <is>
          <t>2024</t>
        </is>
      </c>
      <c r="I654" t="inlineStr">
        <is>
          <t>Diciembre</t>
        </is>
      </c>
      <c r="J654" t="inlineStr">
        <is>
          <t>2024-2</t>
        </is>
      </c>
      <c r="K654" t="n">
        <v>1</v>
      </c>
      <c r="L654" t="n">
        <v>8.315000000000001</v>
      </c>
      <c r="M654" t="n">
        <v>1.3</v>
      </c>
      <c r="N654" t="n">
        <v>8.315000000000001</v>
      </c>
      <c r="O654" t="inlineStr">
        <is>
          <t>1.0%</t>
        </is>
      </c>
      <c r="P654" t="inlineStr">
        <is>
          <t>8.32%</t>
        </is>
      </c>
      <c r="Q654" t="inlineStr">
        <is>
          <t>220-2024-12-31</t>
        </is>
      </c>
      <c r="R654" t="n">
        <v>2</v>
      </c>
      <c r="S654" t="n">
        <v>2</v>
      </c>
    </row>
    <row r="655">
      <c r="A655" t="inlineStr">
        <is>
          <t>220</t>
        </is>
      </c>
      <c r="B655" t="inlineStr">
        <is>
          <t>Disminución del Consumo de Agua per Cápita</t>
        </is>
      </c>
      <c r="C655" t="inlineStr">
        <is>
          <t>Operativo</t>
        </is>
      </c>
      <c r="D655" t="inlineStr">
        <is>
          <t>GESTIÓN AMBIENTAL</t>
        </is>
      </c>
      <c r="E655" t="inlineStr">
        <is>
          <t>Semestral</t>
        </is>
      </c>
      <c r="F655" t="inlineStr">
        <is>
          <t>Positivo</t>
        </is>
      </c>
      <c r="G655" s="137" t="n">
        <v>46022</v>
      </c>
      <c r="H655" t="inlineStr">
        <is>
          <t>2025</t>
        </is>
      </c>
      <c r="I655" t="inlineStr">
        <is>
          <t>Diciembre</t>
        </is>
      </c>
      <c r="J655" t="inlineStr">
        <is>
          <t>2025-2</t>
        </is>
      </c>
      <c r="K655" t="n">
        <v>1</v>
      </c>
      <c r="L655" t="n">
        <v>11.9</v>
      </c>
      <c r="M655" t="n">
        <v>1.3</v>
      </c>
      <c r="N655" t="n">
        <v>11.9</v>
      </c>
      <c r="O655" t="inlineStr">
        <is>
          <t>1.0%</t>
        </is>
      </c>
      <c r="P655" t="inlineStr">
        <is>
          <t>11.9%</t>
        </is>
      </c>
      <c r="Q655" t="inlineStr">
        <is>
          <t>220-2025-12-31</t>
        </is>
      </c>
      <c r="R655" t="n">
        <v>2</v>
      </c>
      <c r="S655" t="n">
        <v>2</v>
      </c>
    </row>
    <row r="656">
      <c r="A656" t="inlineStr">
        <is>
          <t>221</t>
        </is>
      </c>
      <c r="B656" t="inlineStr">
        <is>
          <t>Riesgo de la Calidad del Agua Potable</t>
        </is>
      </c>
      <c r="C656" t="inlineStr">
        <is>
          <t>Operativo</t>
        </is>
      </c>
      <c r="D656" t="inlineStr">
        <is>
          <t>GESTIÓN AMBIENTAL</t>
        </is>
      </c>
      <c r="E656" t="inlineStr">
        <is>
          <t>Anual</t>
        </is>
      </c>
      <c r="F656" t="inlineStr">
        <is>
          <t>Positivo</t>
        </is>
      </c>
      <c r="G656" s="137" t="n">
        <v>45291</v>
      </c>
      <c r="H656" t="inlineStr">
        <is>
          <t>2023</t>
        </is>
      </c>
      <c r="I656" t="inlineStr">
        <is>
          <t>Diciembre</t>
        </is>
      </c>
      <c r="J656" t="inlineStr">
        <is>
          <t>2023-2</t>
        </is>
      </c>
      <c r="M656" t="n">
        <v>0</v>
      </c>
      <c r="N656" t="n">
        <v>0</v>
      </c>
      <c r="Q656" t="inlineStr">
        <is>
          <t>221-2023-12-31</t>
        </is>
      </c>
      <c r="R656" t="n">
        <v>2</v>
      </c>
      <c r="S656" t="n">
        <v>2</v>
      </c>
    </row>
    <row r="657">
      <c r="A657" t="inlineStr">
        <is>
          <t>221</t>
        </is>
      </c>
      <c r="B657" t="inlineStr">
        <is>
          <t>Riesgo de la Calidad del Agua Potable</t>
        </is>
      </c>
      <c r="C657" t="inlineStr">
        <is>
          <t>Operativo</t>
        </is>
      </c>
      <c r="D657" t="inlineStr">
        <is>
          <t>GESTIÓN AMBIENTAL</t>
        </is>
      </c>
      <c r="E657" t="inlineStr">
        <is>
          <t>Anual</t>
        </is>
      </c>
      <c r="F657" t="inlineStr">
        <is>
          <t>Positivo</t>
        </is>
      </c>
      <c r="G657" s="137" t="n">
        <v>45657</v>
      </c>
      <c r="H657" t="inlineStr">
        <is>
          <t>2024</t>
        </is>
      </c>
      <c r="I657" t="inlineStr">
        <is>
          <t>Diciembre</t>
        </is>
      </c>
      <c r="J657" t="inlineStr">
        <is>
          <t>2024-2</t>
        </is>
      </c>
      <c r="K657" t="n">
        <v>100</v>
      </c>
      <c r="L657" t="n">
        <v>33.33</v>
      </c>
      <c r="M657" t="n">
        <v>0.3333</v>
      </c>
      <c r="N657" t="n">
        <v>0.3333</v>
      </c>
      <c r="O657" t="inlineStr">
        <is>
          <t>100.0%</t>
        </is>
      </c>
      <c r="P657" t="inlineStr">
        <is>
          <t>33.33%</t>
        </is>
      </c>
      <c r="Q657" t="inlineStr">
        <is>
          <t>221-2024-12-31</t>
        </is>
      </c>
      <c r="R657" t="n">
        <v>2</v>
      </c>
      <c r="S657" t="n">
        <v>2</v>
      </c>
    </row>
    <row r="658">
      <c r="A658" t="inlineStr">
        <is>
          <t>221</t>
        </is>
      </c>
      <c r="B658" t="inlineStr">
        <is>
          <t>Riesgo de la Calidad del Agua Potable</t>
        </is>
      </c>
      <c r="C658" t="inlineStr">
        <is>
          <t>Operativo</t>
        </is>
      </c>
      <c r="D658" t="inlineStr">
        <is>
          <t>GESTIÓN AMBIENTAL</t>
        </is>
      </c>
      <c r="E658" t="inlineStr">
        <is>
          <t>Anual</t>
        </is>
      </c>
      <c r="F658" t="inlineStr">
        <is>
          <t>Positivo</t>
        </is>
      </c>
      <c r="G658" s="137" t="n">
        <v>46022</v>
      </c>
      <c r="H658" t="inlineStr">
        <is>
          <t>2025</t>
        </is>
      </c>
      <c r="I658" t="inlineStr">
        <is>
          <t>Diciembre</t>
        </is>
      </c>
      <c r="J658" t="inlineStr">
        <is>
          <t>2025-2</t>
        </is>
      </c>
      <c r="K658" t="n">
        <v>100</v>
      </c>
      <c r="M658" t="n">
        <v>0</v>
      </c>
      <c r="N658" t="n">
        <v>0</v>
      </c>
      <c r="O658" t="inlineStr">
        <is>
          <t>100.0%</t>
        </is>
      </c>
      <c r="Q658" t="inlineStr">
        <is>
          <t>221-2025-12-31</t>
        </is>
      </c>
      <c r="R658" t="n">
        <v>2</v>
      </c>
      <c r="S658" t="n">
        <v>2</v>
      </c>
    </row>
    <row r="659">
      <c r="A659" t="inlineStr">
        <is>
          <t>222</t>
        </is>
      </c>
      <c r="B659" t="inlineStr">
        <is>
          <t>Calidad de las Aguas Residuales Domesticas</t>
        </is>
      </c>
      <c r="C659" t="inlineStr">
        <is>
          <t>Operativo</t>
        </is>
      </c>
      <c r="D659" t="inlineStr">
        <is>
          <t>GESTIÓN AMBIENTAL</t>
        </is>
      </c>
      <c r="E659" t="inlineStr">
        <is>
          <t>Anual</t>
        </is>
      </c>
      <c r="F659" t="inlineStr">
        <is>
          <t>Positivo</t>
        </is>
      </c>
      <c r="G659" s="137" t="n">
        <v>44926</v>
      </c>
      <c r="H659" t="inlineStr">
        <is>
          <t>2022</t>
        </is>
      </c>
      <c r="I659" t="inlineStr">
        <is>
          <t>Diciembre</t>
        </is>
      </c>
      <c r="J659" t="inlineStr">
        <is>
          <t>2022-2</t>
        </is>
      </c>
      <c r="K659" t="n">
        <v>100</v>
      </c>
      <c r="L659" t="n">
        <v>93.75</v>
      </c>
      <c r="M659" t="n">
        <v>0.9375</v>
      </c>
      <c r="N659" t="n">
        <v>0.9375</v>
      </c>
      <c r="O659" t="inlineStr">
        <is>
          <t>100.0%</t>
        </is>
      </c>
      <c r="P659" t="inlineStr">
        <is>
          <t>93.75%</t>
        </is>
      </c>
      <c r="Q659" t="inlineStr">
        <is>
          <t>222-2022-12-31</t>
        </is>
      </c>
      <c r="R659" t="n">
        <v>2</v>
      </c>
      <c r="S659" t="n">
        <v>2</v>
      </c>
    </row>
    <row r="660">
      <c r="A660" t="inlineStr">
        <is>
          <t>222</t>
        </is>
      </c>
      <c r="B660" t="inlineStr">
        <is>
          <t>Calidad de las Aguas Residuales Domesticas</t>
        </is>
      </c>
      <c r="C660" t="inlineStr">
        <is>
          <t>Operativo</t>
        </is>
      </c>
      <c r="D660" t="inlineStr">
        <is>
          <t>GESTIÓN AMBIENTAL</t>
        </is>
      </c>
      <c r="E660" t="inlineStr">
        <is>
          <t>Anual</t>
        </is>
      </c>
      <c r="F660" t="inlineStr">
        <is>
          <t>Positivo</t>
        </is>
      </c>
      <c r="G660" s="137" t="n">
        <v>45291</v>
      </c>
      <c r="H660" t="inlineStr">
        <is>
          <t>2023</t>
        </is>
      </c>
      <c r="I660" t="inlineStr">
        <is>
          <t>Diciembre</t>
        </is>
      </c>
      <c r="J660" t="inlineStr">
        <is>
          <t>2023-2</t>
        </is>
      </c>
      <c r="M660" t="n">
        <v>0</v>
      </c>
      <c r="N660" t="n">
        <v>0</v>
      </c>
      <c r="Q660" t="inlineStr">
        <is>
          <t>222-2023-12-31</t>
        </is>
      </c>
      <c r="R660" t="n">
        <v>2</v>
      </c>
      <c r="S660" t="n">
        <v>2</v>
      </c>
    </row>
    <row r="661">
      <c r="A661" t="inlineStr">
        <is>
          <t>222</t>
        </is>
      </c>
      <c r="B661" t="inlineStr">
        <is>
          <t>Calidad de las Aguas Residuales Domesticas</t>
        </is>
      </c>
      <c r="C661" t="inlineStr">
        <is>
          <t>Operativo</t>
        </is>
      </c>
      <c r="D661" t="inlineStr">
        <is>
          <t>GESTIÓN AMBIENTAL</t>
        </is>
      </c>
      <c r="E661" t="inlineStr">
        <is>
          <t>Anual</t>
        </is>
      </c>
      <c r="F661" t="inlineStr">
        <is>
          <t>Positivo</t>
        </is>
      </c>
      <c r="G661" s="137" t="n">
        <v>45657</v>
      </c>
      <c r="H661" t="inlineStr">
        <is>
          <t>2024</t>
        </is>
      </c>
      <c r="I661" t="inlineStr">
        <is>
          <t>Diciembre</t>
        </is>
      </c>
      <c r="J661" t="inlineStr">
        <is>
          <t>2024-2</t>
        </is>
      </c>
      <c r="K661" t="n">
        <v>100</v>
      </c>
      <c r="L661" t="n">
        <v>68.75</v>
      </c>
      <c r="M661" t="n">
        <v>0.6875</v>
      </c>
      <c r="N661" t="n">
        <v>0.6875</v>
      </c>
      <c r="O661" t="inlineStr">
        <is>
          <t>100.0%</t>
        </is>
      </c>
      <c r="P661" t="inlineStr">
        <is>
          <t>68.75%</t>
        </is>
      </c>
      <c r="Q661" t="inlineStr">
        <is>
          <t>222-2024-12-31</t>
        </is>
      </c>
      <c r="R661" t="n">
        <v>2</v>
      </c>
      <c r="S661" t="n">
        <v>2</v>
      </c>
    </row>
    <row r="662">
      <c r="A662" t="inlineStr">
        <is>
          <t>222</t>
        </is>
      </c>
      <c r="B662" t="inlineStr">
        <is>
          <t>Calidad de las Aguas Residuales Domesticas</t>
        </is>
      </c>
      <c r="C662" t="inlineStr">
        <is>
          <t>Operativo</t>
        </is>
      </c>
      <c r="D662" t="inlineStr">
        <is>
          <t>GESTIÓN AMBIENTAL</t>
        </is>
      </c>
      <c r="E662" t="inlineStr">
        <is>
          <t>Anual</t>
        </is>
      </c>
      <c r="F662" t="inlineStr">
        <is>
          <t>Positivo</t>
        </is>
      </c>
      <c r="G662" s="137" t="n">
        <v>46022</v>
      </c>
      <c r="H662" t="inlineStr">
        <is>
          <t>2025</t>
        </is>
      </c>
      <c r="I662" t="inlineStr">
        <is>
          <t>Diciembre</t>
        </is>
      </c>
      <c r="J662" t="inlineStr">
        <is>
          <t>2025-2</t>
        </is>
      </c>
      <c r="K662" t="n">
        <v>90</v>
      </c>
      <c r="M662" t="n">
        <v>0</v>
      </c>
      <c r="N662" t="n">
        <v>0</v>
      </c>
      <c r="O662" t="inlineStr">
        <is>
          <t>90.0%</t>
        </is>
      </c>
      <c r="Q662" t="inlineStr">
        <is>
          <t>222-2025-12-31</t>
        </is>
      </c>
      <c r="R662" t="n">
        <v>2</v>
      </c>
      <c r="S662" t="n">
        <v>2</v>
      </c>
    </row>
    <row r="663">
      <c r="A663" t="inlineStr">
        <is>
          <t>223</t>
        </is>
      </c>
      <c r="B663" t="inlineStr">
        <is>
          <t>Registro de Publicidad Exterior Visual</t>
        </is>
      </c>
      <c r="C663" t="inlineStr">
        <is>
          <t>Operativo</t>
        </is>
      </c>
      <c r="D663" t="inlineStr">
        <is>
          <t>GESTIÓN AMBIENTAL</t>
        </is>
      </c>
      <c r="E663" t="inlineStr">
        <is>
          <t>Anual</t>
        </is>
      </c>
      <c r="F663" t="inlineStr">
        <is>
          <t>Positivo</t>
        </is>
      </c>
      <c r="G663" s="137" t="n">
        <v>45291</v>
      </c>
      <c r="H663" t="inlineStr">
        <is>
          <t>2023</t>
        </is>
      </c>
      <c r="I663" t="inlineStr">
        <is>
          <t>Diciembre</t>
        </is>
      </c>
      <c r="J663" t="inlineStr">
        <is>
          <t>2023-2</t>
        </is>
      </c>
      <c r="M663" t="n">
        <v>0</v>
      </c>
      <c r="N663" t="n">
        <v>0</v>
      </c>
      <c r="Q663" t="inlineStr">
        <is>
          <t>223-2023-12-31</t>
        </is>
      </c>
      <c r="R663" t="n">
        <v>2</v>
      </c>
      <c r="S663" t="n">
        <v>2</v>
      </c>
    </row>
    <row r="664">
      <c r="A664" t="inlineStr">
        <is>
          <t>223</t>
        </is>
      </c>
      <c r="B664" t="inlineStr">
        <is>
          <t>Registro de Publicidad Exterior Visual</t>
        </is>
      </c>
      <c r="C664" t="inlineStr">
        <is>
          <t>Operativo</t>
        </is>
      </c>
      <c r="D664" t="inlineStr">
        <is>
          <t>GESTIÓN AMBIENTAL</t>
        </is>
      </c>
      <c r="E664" t="inlineStr">
        <is>
          <t>Anual</t>
        </is>
      </c>
      <c r="F664" t="inlineStr">
        <is>
          <t>Positivo</t>
        </is>
      </c>
      <c r="G664" s="137" t="n">
        <v>45657</v>
      </c>
      <c r="H664" t="inlineStr">
        <is>
          <t>2024</t>
        </is>
      </c>
      <c r="I664" t="inlineStr">
        <is>
          <t>Diciembre</t>
        </is>
      </c>
      <c r="J664" t="inlineStr">
        <is>
          <t>2024-2</t>
        </is>
      </c>
      <c r="K664" t="n">
        <v>100</v>
      </c>
      <c r="L664" t="n">
        <v>94.12</v>
      </c>
      <c r="M664" t="n">
        <v>0.9412</v>
      </c>
      <c r="N664" t="n">
        <v>0.9412</v>
      </c>
      <c r="O664" t="inlineStr">
        <is>
          <t>100.0%</t>
        </is>
      </c>
      <c r="P664" t="inlineStr">
        <is>
          <t>94.12%</t>
        </is>
      </c>
      <c r="Q664" t="inlineStr">
        <is>
          <t>223-2024-12-31</t>
        </is>
      </c>
      <c r="R664" t="n">
        <v>2</v>
      </c>
      <c r="S664" t="n">
        <v>2</v>
      </c>
    </row>
    <row r="665">
      <c r="A665" t="inlineStr">
        <is>
          <t>224</t>
        </is>
      </c>
      <c r="B665" t="inlineStr">
        <is>
          <t>Cumplimiento Nivel de Emisión de Ruido</t>
        </is>
      </c>
      <c r="C665" t="inlineStr">
        <is>
          <t>Operativo</t>
        </is>
      </c>
      <c r="D665" t="inlineStr">
        <is>
          <t>GESTIÓN AMBIENTAL</t>
        </is>
      </c>
      <c r="E665" t="inlineStr">
        <is>
          <t>Anual</t>
        </is>
      </c>
      <c r="F665" t="inlineStr">
        <is>
          <t>Positivo</t>
        </is>
      </c>
      <c r="G665" s="137" t="n">
        <v>44926</v>
      </c>
      <c r="H665" t="inlineStr">
        <is>
          <t>2022</t>
        </is>
      </c>
      <c r="I665" t="inlineStr">
        <is>
          <t>Diciembre</t>
        </is>
      </c>
      <c r="J665" t="inlineStr">
        <is>
          <t>2022-2</t>
        </is>
      </c>
      <c r="K665" t="n">
        <v>100</v>
      </c>
      <c r="L665" t="n">
        <v>71.43000000000001</v>
      </c>
      <c r="M665" t="n">
        <v>0.7143</v>
      </c>
      <c r="N665" t="n">
        <v>0.7143</v>
      </c>
      <c r="O665" t="inlineStr">
        <is>
          <t>100.0%</t>
        </is>
      </c>
      <c r="P665" t="inlineStr">
        <is>
          <t>71.43%</t>
        </is>
      </c>
      <c r="Q665" t="inlineStr">
        <is>
          <t>224-2022-12-31</t>
        </is>
      </c>
      <c r="R665" t="n">
        <v>2</v>
      </c>
      <c r="S665" t="n">
        <v>2</v>
      </c>
    </row>
    <row r="666">
      <c r="A666" t="inlineStr">
        <is>
          <t>224</t>
        </is>
      </c>
      <c r="B666" t="inlineStr">
        <is>
          <t>Cumplimiento Nivel de Emisión de Ruido</t>
        </is>
      </c>
      <c r="C666" t="inlineStr">
        <is>
          <t>Operativo</t>
        </is>
      </c>
      <c r="D666" t="inlineStr">
        <is>
          <t>GESTIÓN AMBIENTAL</t>
        </is>
      </c>
      <c r="E666" t="inlineStr">
        <is>
          <t>Anual</t>
        </is>
      </c>
      <c r="F666" t="inlineStr">
        <is>
          <t>Positivo</t>
        </is>
      </c>
      <c r="G666" s="137" t="n">
        <v>45291</v>
      </c>
      <c r="H666" t="inlineStr">
        <is>
          <t>2023</t>
        </is>
      </c>
      <c r="I666" t="inlineStr">
        <is>
          <t>Diciembre</t>
        </is>
      </c>
      <c r="J666" t="inlineStr">
        <is>
          <t>2023-2</t>
        </is>
      </c>
      <c r="M666" t="n">
        <v>0</v>
      </c>
      <c r="N666" t="n">
        <v>0</v>
      </c>
      <c r="Q666" t="inlineStr">
        <is>
          <t>224-2023-12-31</t>
        </is>
      </c>
      <c r="R666" t="n">
        <v>2</v>
      </c>
      <c r="S666" t="n">
        <v>2</v>
      </c>
    </row>
    <row r="667">
      <c r="A667" t="inlineStr">
        <is>
          <t>224</t>
        </is>
      </c>
      <c r="B667" t="inlineStr">
        <is>
          <t>Cumplimiento Nivel de Emisión de Ruido</t>
        </is>
      </c>
      <c r="C667" t="inlineStr">
        <is>
          <t>Operativo</t>
        </is>
      </c>
      <c r="D667" t="inlineStr">
        <is>
          <t>GESTIÓN AMBIENTAL</t>
        </is>
      </c>
      <c r="E667" t="inlineStr">
        <is>
          <t>Anual</t>
        </is>
      </c>
      <c r="F667" t="inlineStr">
        <is>
          <t>Positivo</t>
        </is>
      </c>
      <c r="G667" s="137" t="n">
        <v>45657</v>
      </c>
      <c r="H667" t="inlineStr">
        <is>
          <t>2024</t>
        </is>
      </c>
      <c r="I667" t="inlineStr">
        <is>
          <t>Diciembre</t>
        </is>
      </c>
      <c r="J667" t="inlineStr">
        <is>
          <t>2024-2</t>
        </is>
      </c>
      <c r="K667" t="n">
        <v>100</v>
      </c>
      <c r="L667" t="n">
        <v>100</v>
      </c>
      <c r="M667" t="n">
        <v>1</v>
      </c>
      <c r="N667" t="n">
        <v>1</v>
      </c>
      <c r="O667" t="inlineStr">
        <is>
          <t>100.0%</t>
        </is>
      </c>
      <c r="P667" t="inlineStr">
        <is>
          <t>100.0%</t>
        </is>
      </c>
      <c r="Q667" t="inlineStr">
        <is>
          <t>224-2024-12-31</t>
        </is>
      </c>
      <c r="R667" t="n">
        <v>2</v>
      </c>
      <c r="S667" t="n">
        <v>2</v>
      </c>
    </row>
    <row r="668">
      <c r="A668" t="inlineStr">
        <is>
          <t>225</t>
        </is>
      </c>
      <c r="B668" t="inlineStr">
        <is>
          <t>Acciones para el Cuidado y Mantenimiento de las Especies de Flora y el Suelo de las Áreas Naturales</t>
        </is>
      </c>
      <c r="C668" t="inlineStr">
        <is>
          <t>Operativo</t>
        </is>
      </c>
      <c r="D668" t="inlineStr">
        <is>
          <t>GESTIÓN AMBIENTAL</t>
        </is>
      </c>
      <c r="E668" t="inlineStr">
        <is>
          <t>Mensual</t>
        </is>
      </c>
      <c r="F668" t="inlineStr">
        <is>
          <t>Positivo</t>
        </is>
      </c>
      <c r="G668" s="137" t="n">
        <v>45291</v>
      </c>
      <c r="H668" t="inlineStr">
        <is>
          <t>2023</t>
        </is>
      </c>
      <c r="I668" t="inlineStr">
        <is>
          <t>Diciembre</t>
        </is>
      </c>
      <c r="J668" t="inlineStr">
        <is>
          <t>2023-2</t>
        </is>
      </c>
      <c r="K668" t="n">
        <v>72</v>
      </c>
      <c r="L668" t="n">
        <v>245</v>
      </c>
      <c r="M668" t="n">
        <v>1.3</v>
      </c>
      <c r="N668" t="n">
        <v>3.402777777777778</v>
      </c>
      <c r="O668" t="inlineStr">
        <is>
          <t>72.0%</t>
        </is>
      </c>
      <c r="P668" t="inlineStr">
        <is>
          <t>245.0%</t>
        </is>
      </c>
      <c r="Q668" t="inlineStr">
        <is>
          <t>225-2023-12-31</t>
        </is>
      </c>
      <c r="R668" t="n">
        <v>2</v>
      </c>
      <c r="S668" t="n">
        <v>2</v>
      </c>
    </row>
    <row r="669">
      <c r="A669" t="inlineStr">
        <is>
          <t>225</t>
        </is>
      </c>
      <c r="B669" t="inlineStr">
        <is>
          <t>Acciones para el Cuidado y Mantenimiento de las Especies de Flora y el Suelo de las Áreas Naturales</t>
        </is>
      </c>
      <c r="C669" t="inlineStr">
        <is>
          <t>Operativo</t>
        </is>
      </c>
      <c r="D669" t="inlineStr">
        <is>
          <t>GESTIÓN AMBIENTAL</t>
        </is>
      </c>
      <c r="E669" t="inlineStr">
        <is>
          <t>Mensual</t>
        </is>
      </c>
      <c r="F669" t="inlineStr">
        <is>
          <t>Positivo</t>
        </is>
      </c>
      <c r="G669" s="137" t="n">
        <v>45657</v>
      </c>
      <c r="H669" t="inlineStr">
        <is>
          <t>2024</t>
        </is>
      </c>
      <c r="I669" t="inlineStr">
        <is>
          <t>Diciembre</t>
        </is>
      </c>
      <c r="J669" t="inlineStr">
        <is>
          <t>2024-2</t>
        </is>
      </c>
      <c r="K669" t="n">
        <v>67</v>
      </c>
      <c r="L669" t="n">
        <v>246</v>
      </c>
      <c r="M669" t="n">
        <v>1.3</v>
      </c>
      <c r="N669" t="n">
        <v>3.671641791044776</v>
      </c>
      <c r="O669" t="inlineStr">
        <is>
          <t>67.0%</t>
        </is>
      </c>
      <c r="P669" t="inlineStr">
        <is>
          <t>246.0%</t>
        </is>
      </c>
      <c r="Q669" t="inlineStr">
        <is>
          <t>225-2024-12-31</t>
        </is>
      </c>
      <c r="R669" t="n">
        <v>2</v>
      </c>
      <c r="S669" t="n">
        <v>2</v>
      </c>
    </row>
    <row r="670">
      <c r="A670" t="inlineStr">
        <is>
          <t>225</t>
        </is>
      </c>
      <c r="B670" t="inlineStr">
        <is>
          <t>Acciones para el Cuidado y Mantenimiento de las Especies de Flora y el Suelo de las Áreas Naturales</t>
        </is>
      </c>
      <c r="C670" t="inlineStr">
        <is>
          <t>Operativo</t>
        </is>
      </c>
      <c r="D670" t="inlineStr">
        <is>
          <t>GESTIÓN AMBIENTAL</t>
        </is>
      </c>
      <c r="E670" t="inlineStr">
        <is>
          <t>Mensual</t>
        </is>
      </c>
      <c r="F670" t="inlineStr">
        <is>
          <t>Positivo</t>
        </is>
      </c>
      <c r="G670" s="137" t="n">
        <v>46022</v>
      </c>
      <c r="H670" t="inlineStr">
        <is>
          <t>2025</t>
        </is>
      </c>
      <c r="I670" t="inlineStr">
        <is>
          <t>Diciembre</t>
        </is>
      </c>
      <c r="J670" t="inlineStr">
        <is>
          <t>2025-2</t>
        </is>
      </c>
      <c r="K670" t="n">
        <v>10</v>
      </c>
      <c r="L670" t="n">
        <v>178</v>
      </c>
      <c r="M670" t="n">
        <v>1.3</v>
      </c>
      <c r="N670" t="n">
        <v>17.8</v>
      </c>
      <c r="O670" t="inlineStr">
        <is>
          <t>10.0%</t>
        </is>
      </c>
      <c r="P670" t="inlineStr">
        <is>
          <t>178.0%</t>
        </is>
      </c>
      <c r="Q670" t="inlineStr">
        <is>
          <t>225-2025-12-31</t>
        </is>
      </c>
      <c r="R670" t="n">
        <v>2</v>
      </c>
      <c r="S670" t="n">
        <v>2</v>
      </c>
    </row>
    <row r="671">
      <c r="A671" t="inlineStr">
        <is>
          <t>225</t>
        </is>
      </c>
      <c r="B671" t="inlineStr">
        <is>
          <t>Acciones para el Cuidado y Mantenimiento de las Especies de Flora y el Suelo de las Áreas Naturales</t>
        </is>
      </c>
      <c r="C671" t="inlineStr">
        <is>
          <t>Operativo</t>
        </is>
      </c>
      <c r="D671" t="inlineStr">
        <is>
          <t>GESTIÓN AMBIENTAL</t>
        </is>
      </c>
      <c r="E671" t="inlineStr">
        <is>
          <t>Mensual</t>
        </is>
      </c>
      <c r="F671" t="inlineStr">
        <is>
          <t>Positivo</t>
        </is>
      </c>
      <c r="G671" s="137" t="n">
        <v>46387</v>
      </c>
      <c r="H671" t="inlineStr">
        <is>
          <t>2026</t>
        </is>
      </c>
      <c r="I671" t="inlineStr">
        <is>
          <t>Diciembre</t>
        </is>
      </c>
      <c r="J671" t="inlineStr">
        <is>
          <t>2026-2</t>
        </is>
      </c>
      <c r="K671" t="n">
        <v>1</v>
      </c>
      <c r="M671" t="n">
        <v>0</v>
      </c>
      <c r="N671" t="n">
        <v>0</v>
      </c>
      <c r="O671" t="inlineStr">
        <is>
          <t>1.0%</t>
        </is>
      </c>
      <c r="Q671" t="inlineStr">
        <is>
          <t>225-2026-12-31</t>
        </is>
      </c>
      <c r="R671" t="n">
        <v>2</v>
      </c>
      <c r="S671" t="n">
        <v>2</v>
      </c>
    </row>
    <row r="672">
      <c r="A672" t="inlineStr">
        <is>
          <t>226</t>
        </is>
      </c>
      <c r="B672" t="inlineStr">
        <is>
          <t>Generación de Gases de Efecto Invernadero</t>
        </is>
      </c>
      <c r="C672" t="inlineStr">
        <is>
          <t>Operativo</t>
        </is>
      </c>
      <c r="D672" t="inlineStr">
        <is>
          <t>GESTIÓN AMBIENTAL</t>
        </is>
      </c>
      <c r="E672" t="inlineStr">
        <is>
          <t>Anual</t>
        </is>
      </c>
      <c r="F672" t="inlineStr">
        <is>
          <t>Positivo</t>
        </is>
      </c>
      <c r="G672" s="137" t="n">
        <v>44926</v>
      </c>
      <c r="H672" t="inlineStr">
        <is>
          <t>2022</t>
        </is>
      </c>
      <c r="I672" t="inlineStr">
        <is>
          <t>Diciembre</t>
        </is>
      </c>
      <c r="J672" t="inlineStr">
        <is>
          <t>2022-2</t>
        </is>
      </c>
      <c r="L672" t="n">
        <v>476.49</v>
      </c>
      <c r="M672" t="n">
        <v>0</v>
      </c>
      <c r="N672" t="n">
        <v>0</v>
      </c>
      <c r="P672" t="inlineStr">
        <is>
          <t>476.49%</t>
        </is>
      </c>
      <c r="Q672" t="inlineStr">
        <is>
          <t>226-2022-12-31</t>
        </is>
      </c>
      <c r="R672" t="n">
        <v>2</v>
      </c>
      <c r="S672" t="n">
        <v>2</v>
      </c>
    </row>
    <row r="673">
      <c r="A673" t="inlineStr">
        <is>
          <t>226</t>
        </is>
      </c>
      <c r="B673" t="inlineStr">
        <is>
          <t>Generación de Gases de Efecto Invernadero</t>
        </is>
      </c>
      <c r="C673" t="inlineStr">
        <is>
          <t>Operativo</t>
        </is>
      </c>
      <c r="D673" t="inlineStr">
        <is>
          <t>GESTIÓN AMBIENTAL</t>
        </is>
      </c>
      <c r="E673" t="inlineStr">
        <is>
          <t>Anual</t>
        </is>
      </c>
      <c r="F673" t="inlineStr">
        <is>
          <t>Positivo</t>
        </is>
      </c>
      <c r="G673" s="137" t="n">
        <v>45291</v>
      </c>
      <c r="H673" t="inlineStr">
        <is>
          <t>2023</t>
        </is>
      </c>
      <c r="I673" t="inlineStr">
        <is>
          <t>Diciembre</t>
        </is>
      </c>
      <c r="J673" t="inlineStr">
        <is>
          <t>2023-2</t>
        </is>
      </c>
      <c r="M673" t="n">
        <v>0</v>
      </c>
      <c r="N673" t="n">
        <v>0</v>
      </c>
      <c r="Q673" t="inlineStr">
        <is>
          <t>226-2023-12-31</t>
        </is>
      </c>
      <c r="R673" t="n">
        <v>2</v>
      </c>
      <c r="S673" t="n">
        <v>2</v>
      </c>
    </row>
    <row r="674">
      <c r="A674" t="inlineStr">
        <is>
          <t>226</t>
        </is>
      </c>
      <c r="B674" t="inlineStr">
        <is>
          <t>Generación de Gases de Efecto Invernadero</t>
        </is>
      </c>
      <c r="C674" t="inlineStr">
        <is>
          <t>Operativo</t>
        </is>
      </c>
      <c r="D674" t="inlineStr">
        <is>
          <t>GESTIÓN AMBIENTAL</t>
        </is>
      </c>
      <c r="E674" t="inlineStr">
        <is>
          <t>Anual</t>
        </is>
      </c>
      <c r="F674" t="inlineStr">
        <is>
          <t>Positivo</t>
        </is>
      </c>
      <c r="G674" s="137" t="n">
        <v>45657</v>
      </c>
      <c r="H674" t="inlineStr">
        <is>
          <t>2024</t>
        </is>
      </c>
      <c r="I674" t="inlineStr">
        <is>
          <t>Diciembre</t>
        </is>
      </c>
      <c r="J674" t="inlineStr">
        <is>
          <t>2024-2</t>
        </is>
      </c>
      <c r="M674" t="n">
        <v>0</v>
      </c>
      <c r="N674" t="n">
        <v>0</v>
      </c>
      <c r="Q674" t="inlineStr">
        <is>
          <t>226-2024-12-31</t>
        </is>
      </c>
      <c r="R674" t="n">
        <v>2</v>
      </c>
      <c r="S674" t="n">
        <v>2</v>
      </c>
    </row>
    <row r="675">
      <c r="A675" t="inlineStr">
        <is>
          <t>226</t>
        </is>
      </c>
      <c r="B675" t="inlineStr">
        <is>
          <t>Generación de Gases de Efecto Invernadero</t>
        </is>
      </c>
      <c r="C675" t="inlineStr">
        <is>
          <t>Operativo</t>
        </is>
      </c>
      <c r="D675" t="inlineStr">
        <is>
          <t>GESTIÓN AMBIENTAL</t>
        </is>
      </c>
      <c r="E675" t="inlineStr">
        <is>
          <t>Anual</t>
        </is>
      </c>
      <c r="F675" t="inlineStr">
        <is>
          <t>Positivo</t>
        </is>
      </c>
      <c r="G675" s="137" t="n">
        <v>46022</v>
      </c>
      <c r="H675" t="inlineStr">
        <is>
          <t>2025</t>
        </is>
      </c>
      <c r="I675" t="inlineStr">
        <is>
          <t>Diciembre</t>
        </is>
      </c>
      <c r="J675" t="inlineStr">
        <is>
          <t>2025-2</t>
        </is>
      </c>
      <c r="K675" t="n">
        <v>2</v>
      </c>
      <c r="M675" t="n">
        <v>0</v>
      </c>
      <c r="N675" t="n">
        <v>0</v>
      </c>
      <c r="O675" t="inlineStr">
        <is>
          <t>2.0%</t>
        </is>
      </c>
      <c r="Q675" t="inlineStr">
        <is>
          <t>226-2025-12-31</t>
        </is>
      </c>
      <c r="R675" t="n">
        <v>2</v>
      </c>
      <c r="S675" t="n">
        <v>2</v>
      </c>
    </row>
    <row r="676">
      <c r="A676" t="inlineStr">
        <is>
          <t>227</t>
        </is>
      </c>
      <c r="B676" t="inlineStr">
        <is>
          <t>Generación de  Gases de Efecto Invernadero per Cápita</t>
        </is>
      </c>
      <c r="C676" t="inlineStr">
        <is>
          <t>Operativo</t>
        </is>
      </c>
      <c r="D676" t="inlineStr">
        <is>
          <t>GESTIÓN AMBIENTAL</t>
        </is>
      </c>
      <c r="E676" t="inlineStr">
        <is>
          <t>Anual</t>
        </is>
      </c>
      <c r="F676" t="inlineStr">
        <is>
          <t>Negativo</t>
        </is>
      </c>
      <c r="G676" s="137" t="n">
        <v>44926</v>
      </c>
      <c r="H676" t="inlineStr">
        <is>
          <t>2022</t>
        </is>
      </c>
      <c r="I676" t="inlineStr">
        <is>
          <t>Diciembre</t>
        </is>
      </c>
      <c r="J676" t="inlineStr">
        <is>
          <t>2022-2</t>
        </is>
      </c>
      <c r="K676" t="n">
        <v>0.3</v>
      </c>
      <c r="L676" t="n">
        <v>0.1</v>
      </c>
      <c r="M676" t="n">
        <v>1.3</v>
      </c>
      <c r="N676" t="n">
        <v>3</v>
      </c>
      <c r="O676" t="inlineStr">
        <is>
          <t>0.3%</t>
        </is>
      </c>
      <c r="P676" t="inlineStr">
        <is>
          <t>0.1%</t>
        </is>
      </c>
      <c r="Q676" t="inlineStr">
        <is>
          <t>227-2022-12-31</t>
        </is>
      </c>
      <c r="R676" t="n">
        <v>2</v>
      </c>
      <c r="S676" t="n">
        <v>2</v>
      </c>
    </row>
    <row r="677">
      <c r="A677" t="inlineStr">
        <is>
          <t>227</t>
        </is>
      </c>
      <c r="B677" t="inlineStr">
        <is>
          <t>Generación de  Gases de Efecto Invernadero per Cápita</t>
        </is>
      </c>
      <c r="C677" t="inlineStr">
        <is>
          <t>Operativo</t>
        </is>
      </c>
      <c r="D677" t="inlineStr">
        <is>
          <t>GESTIÓN AMBIENTAL</t>
        </is>
      </c>
      <c r="E677" t="inlineStr">
        <is>
          <t>Anual</t>
        </is>
      </c>
      <c r="F677" t="inlineStr">
        <is>
          <t>Negativo</t>
        </is>
      </c>
      <c r="G677" s="137" t="n">
        <v>45291</v>
      </c>
      <c r="H677" t="inlineStr">
        <is>
          <t>2023</t>
        </is>
      </c>
      <c r="I677" t="inlineStr">
        <is>
          <t>Diciembre</t>
        </is>
      </c>
      <c r="J677" t="inlineStr">
        <is>
          <t>2023-2</t>
        </is>
      </c>
      <c r="M677" t="n">
        <v>0</v>
      </c>
      <c r="N677" t="n">
        <v>0</v>
      </c>
      <c r="Q677" t="inlineStr">
        <is>
          <t>227-2023-12-31</t>
        </is>
      </c>
      <c r="R677" t="n">
        <v>2</v>
      </c>
      <c r="S677" t="n">
        <v>2</v>
      </c>
    </row>
    <row r="678">
      <c r="A678" t="inlineStr">
        <is>
          <t>227</t>
        </is>
      </c>
      <c r="B678" t="inlineStr">
        <is>
          <t>Generación de  Gases de Efecto Invernadero per Cápita</t>
        </is>
      </c>
      <c r="C678" t="inlineStr">
        <is>
          <t>Operativo</t>
        </is>
      </c>
      <c r="D678" t="inlineStr">
        <is>
          <t>GESTIÓN AMBIENTAL</t>
        </is>
      </c>
      <c r="E678" t="inlineStr">
        <is>
          <t>Anual</t>
        </is>
      </c>
      <c r="F678" t="inlineStr">
        <is>
          <t>Negativo</t>
        </is>
      </c>
      <c r="G678" s="137" t="n">
        <v>45657</v>
      </c>
      <c r="H678" t="inlineStr">
        <is>
          <t>2024</t>
        </is>
      </c>
      <c r="I678" t="inlineStr">
        <is>
          <t>Diciembre</t>
        </is>
      </c>
      <c r="J678" t="inlineStr">
        <is>
          <t>2024-2</t>
        </is>
      </c>
      <c r="K678" t="n">
        <v>0.3</v>
      </c>
      <c r="L678" t="n">
        <v>0</v>
      </c>
      <c r="M678" t="n">
        <v>0</v>
      </c>
      <c r="N678" t="n">
        <v>0</v>
      </c>
      <c r="O678" t="inlineStr">
        <is>
          <t>0.3%</t>
        </is>
      </c>
      <c r="P678" t="inlineStr">
        <is>
          <t>0.0%</t>
        </is>
      </c>
      <c r="Q678" t="inlineStr">
        <is>
          <t>227-2024-12-31</t>
        </is>
      </c>
      <c r="R678" t="n">
        <v>2</v>
      </c>
      <c r="S678" t="n">
        <v>2</v>
      </c>
    </row>
    <row r="679">
      <c r="A679" t="inlineStr">
        <is>
          <t>227</t>
        </is>
      </c>
      <c r="B679" t="inlineStr">
        <is>
          <t>Generación de Gases de Efecto Invernadero per Cápita</t>
        </is>
      </c>
      <c r="C679" t="inlineStr">
        <is>
          <t>Operativo</t>
        </is>
      </c>
      <c r="D679" t="inlineStr">
        <is>
          <t>GESTIÓN AMBIENTAL</t>
        </is>
      </c>
      <c r="E679" t="inlineStr">
        <is>
          <t>Anual</t>
        </is>
      </c>
      <c r="F679" t="inlineStr">
        <is>
          <t>Negativo</t>
        </is>
      </c>
      <c r="G679" s="137" t="n">
        <v>46022</v>
      </c>
      <c r="H679" t="inlineStr">
        <is>
          <t>2025</t>
        </is>
      </c>
      <c r="I679" t="inlineStr">
        <is>
          <t>Diciembre</t>
        </is>
      </c>
      <c r="J679" t="inlineStr">
        <is>
          <t>2025-2</t>
        </is>
      </c>
      <c r="K679" t="n">
        <v>0.3</v>
      </c>
      <c r="M679" t="n">
        <v>0</v>
      </c>
      <c r="N679" t="n">
        <v>0</v>
      </c>
      <c r="O679" t="inlineStr">
        <is>
          <t>0.3%</t>
        </is>
      </c>
      <c r="Q679" t="inlineStr">
        <is>
          <t>227-2025-12-31</t>
        </is>
      </c>
      <c r="R679" t="n">
        <v>2</v>
      </c>
      <c r="S679" t="n">
        <v>2</v>
      </c>
    </row>
    <row r="680">
      <c r="A680" t="inlineStr">
        <is>
          <t>228</t>
        </is>
      </c>
      <c r="B680" t="inlineStr">
        <is>
          <t>Compensación de Gases de Efecto Invernadero</t>
        </is>
      </c>
      <c r="C680" t="inlineStr">
        <is>
          <t>Operativo</t>
        </is>
      </c>
      <c r="D680" t="inlineStr">
        <is>
          <t>GESTIÓN AMBIENTAL</t>
        </is>
      </c>
      <c r="E680" t="inlineStr">
        <is>
          <t>Anual</t>
        </is>
      </c>
      <c r="F680" t="inlineStr">
        <is>
          <t>Positivo</t>
        </is>
      </c>
      <c r="G680" s="137" t="n">
        <v>44926</v>
      </c>
      <c r="H680" t="inlineStr">
        <is>
          <t>2022</t>
        </is>
      </c>
      <c r="I680" t="inlineStr">
        <is>
          <t>Diciembre</t>
        </is>
      </c>
      <c r="J680" t="inlineStr">
        <is>
          <t>2022-2</t>
        </is>
      </c>
      <c r="K680" t="n">
        <v>170.99</v>
      </c>
      <c r="L680" t="n">
        <v>235</v>
      </c>
      <c r="M680" t="n">
        <v>1.3</v>
      </c>
      <c r="N680" t="n">
        <v>1.374349377156559</v>
      </c>
      <c r="O680" t="inlineStr">
        <is>
          <t>170.99%</t>
        </is>
      </c>
      <c r="P680" t="inlineStr">
        <is>
          <t>235.0%</t>
        </is>
      </c>
      <c r="Q680" t="inlineStr">
        <is>
          <t>228-2022-12-31</t>
        </is>
      </c>
      <c r="R680" t="n">
        <v>2</v>
      </c>
      <c r="S680" t="n">
        <v>2</v>
      </c>
    </row>
    <row r="681">
      <c r="A681" t="inlineStr">
        <is>
          <t>228</t>
        </is>
      </c>
      <c r="B681" t="inlineStr">
        <is>
          <t>Compensación de Gases de Efecto Invernadero</t>
        </is>
      </c>
      <c r="C681" t="inlineStr">
        <is>
          <t>Operativo</t>
        </is>
      </c>
      <c r="D681" t="inlineStr">
        <is>
          <t>GESTIÓN AMBIENTAL</t>
        </is>
      </c>
      <c r="E681" t="inlineStr">
        <is>
          <t>Anual</t>
        </is>
      </c>
      <c r="F681" t="inlineStr">
        <is>
          <t>Positivo</t>
        </is>
      </c>
      <c r="G681" s="137" t="n">
        <v>45291</v>
      </c>
      <c r="H681" t="inlineStr">
        <is>
          <t>2023</t>
        </is>
      </c>
      <c r="I681" t="inlineStr">
        <is>
          <t>Diciembre</t>
        </is>
      </c>
      <c r="J681" t="inlineStr">
        <is>
          <t>2023-2</t>
        </is>
      </c>
      <c r="K681" t="n">
        <v>476.48</v>
      </c>
      <c r="L681" t="n">
        <v>477</v>
      </c>
      <c r="M681" t="n">
        <v>1.001091336467428</v>
      </c>
      <c r="N681" t="n">
        <v>1.001091336467428</v>
      </c>
      <c r="O681" t="inlineStr">
        <is>
          <t>476.48%</t>
        </is>
      </c>
      <c r="P681" t="inlineStr">
        <is>
          <t>477.0%</t>
        </is>
      </c>
      <c r="Q681" t="inlineStr">
        <is>
          <t>228-2023-12-31</t>
        </is>
      </c>
      <c r="R681" t="n">
        <v>2</v>
      </c>
      <c r="S681" t="n">
        <v>2</v>
      </c>
    </row>
    <row r="682">
      <c r="A682" t="inlineStr">
        <is>
          <t>228</t>
        </is>
      </c>
      <c r="B682" t="inlineStr">
        <is>
          <t>Compensación de Gases de Efecto Invernadero</t>
        </is>
      </c>
      <c r="C682" t="inlineStr">
        <is>
          <t>Operativo</t>
        </is>
      </c>
      <c r="D682" t="inlineStr">
        <is>
          <t>GESTIÓN AMBIENTAL</t>
        </is>
      </c>
      <c r="E682" t="inlineStr">
        <is>
          <t>Anual</t>
        </is>
      </c>
      <c r="F682" t="inlineStr">
        <is>
          <t>Positivo</t>
        </is>
      </c>
      <c r="G682" s="137" t="n">
        <v>45657</v>
      </c>
      <c r="H682" t="inlineStr">
        <is>
          <t>2024</t>
        </is>
      </c>
      <c r="I682" t="inlineStr">
        <is>
          <t>Diciembre</t>
        </is>
      </c>
      <c r="J682" t="inlineStr">
        <is>
          <t>2024-2</t>
        </is>
      </c>
      <c r="K682" t="n">
        <v>622.6899999999999</v>
      </c>
      <c r="L682" t="n">
        <v>622.6899999999999</v>
      </c>
      <c r="M682" t="n">
        <v>1</v>
      </c>
      <c r="N682" t="n">
        <v>1</v>
      </c>
      <c r="O682" t="inlineStr">
        <is>
          <t>622.69%</t>
        </is>
      </c>
      <c r="P682" t="inlineStr">
        <is>
          <t>622.69%</t>
        </is>
      </c>
      <c r="Q682" t="inlineStr">
        <is>
          <t>228-2024-12-31</t>
        </is>
      </c>
      <c r="R682" t="n">
        <v>2</v>
      </c>
      <c r="S682" t="n">
        <v>2</v>
      </c>
    </row>
    <row r="683">
      <c r="A683" t="inlineStr">
        <is>
          <t>230</t>
        </is>
      </c>
      <c r="B683" t="inlineStr">
        <is>
          <t>Ejecución de Eventos de Formación en Materia Ambiental</t>
        </is>
      </c>
      <c r="C683" t="inlineStr">
        <is>
          <t>Operativo</t>
        </is>
      </c>
      <c r="D683" t="inlineStr">
        <is>
          <t>GESTIÓN AMBIENTAL</t>
        </is>
      </c>
      <c r="E683" t="inlineStr">
        <is>
          <t>Semestral</t>
        </is>
      </c>
      <c r="F683" t="inlineStr">
        <is>
          <t>Positivo</t>
        </is>
      </c>
      <c r="G683" s="137" t="n">
        <v>45291</v>
      </c>
      <c r="H683" t="inlineStr">
        <is>
          <t>2023</t>
        </is>
      </c>
      <c r="I683" t="inlineStr">
        <is>
          <t>Diciembre</t>
        </is>
      </c>
      <c r="J683" t="inlineStr">
        <is>
          <t>2023-2</t>
        </is>
      </c>
      <c r="K683" t="n">
        <v>15</v>
      </c>
      <c r="L683" t="n">
        <v>15</v>
      </c>
      <c r="M683" t="n">
        <v>1</v>
      </c>
      <c r="N683" t="n">
        <v>1</v>
      </c>
      <c r="O683" t="inlineStr">
        <is>
          <t>15.0%</t>
        </is>
      </c>
      <c r="P683" t="inlineStr">
        <is>
          <t>15.0%</t>
        </is>
      </c>
      <c r="Q683" t="inlineStr">
        <is>
          <t>230-2023-12-31</t>
        </is>
      </c>
      <c r="R683" t="n">
        <v>2</v>
      </c>
      <c r="S683" t="n">
        <v>2</v>
      </c>
    </row>
    <row r="684">
      <c r="A684" t="inlineStr">
        <is>
          <t>230</t>
        </is>
      </c>
      <c r="B684" t="inlineStr">
        <is>
          <t>Ejecución de Eventos de Formación en Materia Ambiental</t>
        </is>
      </c>
      <c r="C684" t="inlineStr">
        <is>
          <t>Operativo</t>
        </is>
      </c>
      <c r="D684" t="inlineStr">
        <is>
          <t>GESTIÓN AMBIENTAL</t>
        </is>
      </c>
      <c r="E684" t="inlineStr">
        <is>
          <t>Semestral</t>
        </is>
      </c>
      <c r="F684" t="inlineStr">
        <is>
          <t>Positivo</t>
        </is>
      </c>
      <c r="G684" s="137" t="n">
        <v>45657</v>
      </c>
      <c r="H684" t="inlineStr">
        <is>
          <t>2024</t>
        </is>
      </c>
      <c r="I684" t="inlineStr">
        <is>
          <t>Diciembre</t>
        </is>
      </c>
      <c r="J684" t="inlineStr">
        <is>
          <t>2024-2</t>
        </is>
      </c>
      <c r="K684" t="n">
        <v>90</v>
      </c>
      <c r="L684" t="n">
        <v>100</v>
      </c>
      <c r="M684" t="n">
        <v>1.111111111111111</v>
      </c>
      <c r="N684" t="n">
        <v>1.111111111111111</v>
      </c>
      <c r="O684" t="inlineStr">
        <is>
          <t>90.0%</t>
        </is>
      </c>
      <c r="P684" t="inlineStr">
        <is>
          <t>100.0%</t>
        </is>
      </c>
      <c r="Q684" t="inlineStr">
        <is>
          <t>230-2024-12-31</t>
        </is>
      </c>
      <c r="R684" t="n">
        <v>2</v>
      </c>
      <c r="S684" t="n">
        <v>2</v>
      </c>
    </row>
    <row r="685">
      <c r="A685" t="inlineStr">
        <is>
          <t>230</t>
        </is>
      </c>
      <c r="B685" t="inlineStr">
        <is>
          <t>Ejecución de Eventos de Formación en Materia Ambiental</t>
        </is>
      </c>
      <c r="C685" t="inlineStr">
        <is>
          <t>Operativo</t>
        </is>
      </c>
      <c r="D685" t="inlineStr">
        <is>
          <t>GESTIÓN AMBIENTAL</t>
        </is>
      </c>
      <c r="E685" t="inlineStr">
        <is>
          <t>Semestral</t>
        </is>
      </c>
      <c r="F685" t="inlineStr">
        <is>
          <t>Positivo</t>
        </is>
      </c>
      <c r="G685" s="137" t="n">
        <v>46022</v>
      </c>
      <c r="H685" t="inlineStr">
        <is>
          <t>2025</t>
        </is>
      </c>
      <c r="I685" t="inlineStr">
        <is>
          <t>Diciembre</t>
        </is>
      </c>
      <c r="J685" t="inlineStr">
        <is>
          <t>2025-2</t>
        </is>
      </c>
      <c r="K685" t="n">
        <v>90</v>
      </c>
      <c r="L685" t="n">
        <v>100</v>
      </c>
      <c r="M685" t="n">
        <v>1.111111111111111</v>
      </c>
      <c r="N685" t="n">
        <v>1.111111111111111</v>
      </c>
      <c r="O685" t="inlineStr">
        <is>
          <t>90.0%</t>
        </is>
      </c>
      <c r="P685" t="inlineStr">
        <is>
          <t>100.0%</t>
        </is>
      </c>
      <c r="Q685" t="inlineStr">
        <is>
          <t>230-2025-12-31</t>
        </is>
      </c>
      <c r="R685" t="n">
        <v>2</v>
      </c>
      <c r="S685" t="n">
        <v>2</v>
      </c>
    </row>
    <row r="686">
      <c r="A686" t="inlineStr">
        <is>
          <t>231</t>
        </is>
      </c>
      <c r="B686" t="inlineStr">
        <is>
          <t>Asistencia Eventos de Formación en Materia Ambiental</t>
        </is>
      </c>
      <c r="C686" t="inlineStr">
        <is>
          <t>Operativo</t>
        </is>
      </c>
      <c r="D686" t="inlineStr">
        <is>
          <t>GESTIÓN AMBIENTAL</t>
        </is>
      </c>
      <c r="E686" t="inlineStr">
        <is>
          <t>Semestral</t>
        </is>
      </c>
      <c r="F686" t="inlineStr">
        <is>
          <t>Positivo</t>
        </is>
      </c>
      <c r="G686" s="137" t="n">
        <v>45291</v>
      </c>
      <c r="H686" t="inlineStr">
        <is>
          <t>2023</t>
        </is>
      </c>
      <c r="I686" t="inlineStr">
        <is>
          <t>Diciembre</t>
        </is>
      </c>
      <c r="J686" t="inlineStr">
        <is>
          <t>2023-2</t>
        </is>
      </c>
      <c r="K686" t="n">
        <v>35</v>
      </c>
      <c r="L686" t="n">
        <v>38.2352941176471</v>
      </c>
      <c r="M686" t="n">
        <v>1.092436974789917</v>
      </c>
      <c r="N686" t="n">
        <v>1.092436974789917</v>
      </c>
      <c r="O686" t="inlineStr">
        <is>
          <t>35.0%</t>
        </is>
      </c>
      <c r="P686" t="inlineStr">
        <is>
          <t>38.24%</t>
        </is>
      </c>
      <c r="Q686" t="inlineStr">
        <is>
          <t>231-2023-12-31</t>
        </is>
      </c>
      <c r="R686" t="n">
        <v>2</v>
      </c>
      <c r="S686" t="n">
        <v>2</v>
      </c>
    </row>
    <row r="687">
      <c r="A687" t="inlineStr">
        <is>
          <t>231</t>
        </is>
      </c>
      <c r="B687" t="inlineStr">
        <is>
          <t>Asistencia Eventos de Formación en Materia Ambiental</t>
        </is>
      </c>
      <c r="C687" t="inlineStr">
        <is>
          <t>Operativo</t>
        </is>
      </c>
      <c r="D687" t="inlineStr">
        <is>
          <t>GESTIÓN AMBIENTAL</t>
        </is>
      </c>
      <c r="E687" t="inlineStr">
        <is>
          <t>Semestral</t>
        </is>
      </c>
      <c r="F687" t="inlineStr">
        <is>
          <t>Positivo</t>
        </is>
      </c>
      <c r="G687" s="137" t="n">
        <v>45657</v>
      </c>
      <c r="H687" t="inlineStr">
        <is>
          <t>2024</t>
        </is>
      </c>
      <c r="I687" t="inlineStr">
        <is>
          <t>Diciembre</t>
        </is>
      </c>
      <c r="J687" t="inlineStr">
        <is>
          <t>2024-2</t>
        </is>
      </c>
      <c r="K687" t="n">
        <v>35</v>
      </c>
      <c r="L687" t="n">
        <v>99.785</v>
      </c>
      <c r="M687" t="n">
        <v>1.3</v>
      </c>
      <c r="N687" t="n">
        <v>2.851</v>
      </c>
      <c r="O687" t="inlineStr">
        <is>
          <t>35.0%</t>
        </is>
      </c>
      <c r="P687" t="inlineStr">
        <is>
          <t>99.78%</t>
        </is>
      </c>
      <c r="Q687" t="inlineStr">
        <is>
          <t>231-2024-12-31</t>
        </is>
      </c>
      <c r="R687" t="n">
        <v>2</v>
      </c>
      <c r="S687" t="n">
        <v>2</v>
      </c>
    </row>
    <row r="688">
      <c r="A688" t="inlineStr">
        <is>
          <t>231</t>
        </is>
      </c>
      <c r="B688" t="inlineStr">
        <is>
          <t>Asistencia Eventos de Formación en Materia Ambiental</t>
        </is>
      </c>
      <c r="C688" t="inlineStr">
        <is>
          <t>Operativo</t>
        </is>
      </c>
      <c r="D688" t="inlineStr">
        <is>
          <t>GESTIÓN AMBIENTAL</t>
        </is>
      </c>
      <c r="E688" t="inlineStr">
        <is>
          <t>Semestral</t>
        </is>
      </c>
      <c r="F688" t="inlineStr">
        <is>
          <t>Positivo</t>
        </is>
      </c>
      <c r="G688" s="137" t="n">
        <v>46022</v>
      </c>
      <c r="H688" t="inlineStr">
        <is>
          <t>2025</t>
        </is>
      </c>
      <c r="I688" t="inlineStr">
        <is>
          <t>Diciembre</t>
        </is>
      </c>
      <c r="J688" t="inlineStr">
        <is>
          <t>2025-2</t>
        </is>
      </c>
      <c r="K688" t="n">
        <v>35</v>
      </c>
      <c r="L688" t="n">
        <v>100</v>
      </c>
      <c r="M688" t="n">
        <v>1.3</v>
      </c>
      <c r="N688" t="n">
        <v>2.857142857142857</v>
      </c>
      <c r="O688" t="inlineStr">
        <is>
          <t>35.0%</t>
        </is>
      </c>
      <c r="P688" t="inlineStr">
        <is>
          <t>100.0%</t>
        </is>
      </c>
      <c r="Q688" t="inlineStr">
        <is>
          <t>231-2025-12-31</t>
        </is>
      </c>
      <c r="R688" t="n">
        <v>2</v>
      </c>
      <c r="S688" t="n">
        <v>2</v>
      </c>
    </row>
    <row r="689">
      <c r="A689" t="inlineStr">
        <is>
          <t>232</t>
        </is>
      </c>
      <c r="B689" t="inlineStr">
        <is>
          <t>Ejecución de las Comunicaciones en Materia Ambiental</t>
        </is>
      </c>
      <c r="C689" t="inlineStr">
        <is>
          <t>Operativo</t>
        </is>
      </c>
      <c r="D689" t="inlineStr">
        <is>
          <t>GESTIÓN AMBIENTAL</t>
        </is>
      </c>
      <c r="E689" t="inlineStr">
        <is>
          <t>Semestral</t>
        </is>
      </c>
      <c r="F689" t="inlineStr">
        <is>
          <t>Positivo</t>
        </is>
      </c>
      <c r="G689" s="137" t="n">
        <v>45291</v>
      </c>
      <c r="H689" t="inlineStr">
        <is>
          <t>2023</t>
        </is>
      </c>
      <c r="I689" t="inlineStr">
        <is>
          <t>Diciembre</t>
        </is>
      </c>
      <c r="J689" t="inlineStr">
        <is>
          <t>2023-2</t>
        </is>
      </c>
      <c r="K689" t="n">
        <v>21</v>
      </c>
      <c r="L689" t="n">
        <v>21</v>
      </c>
      <c r="M689" t="n">
        <v>1</v>
      </c>
      <c r="N689" t="n">
        <v>1</v>
      </c>
      <c r="O689" t="inlineStr">
        <is>
          <t>21.0%</t>
        </is>
      </c>
      <c r="P689" t="inlineStr">
        <is>
          <t>21.0%</t>
        </is>
      </c>
      <c r="Q689" t="inlineStr">
        <is>
          <t>232-2023-12-31</t>
        </is>
      </c>
      <c r="R689" t="n">
        <v>2</v>
      </c>
      <c r="S689" t="n">
        <v>2</v>
      </c>
    </row>
    <row r="690">
      <c r="A690" t="inlineStr">
        <is>
          <t>232</t>
        </is>
      </c>
      <c r="B690" t="inlineStr">
        <is>
          <t>Ejecución de las Comunicaciones en Materia Ambiental</t>
        </is>
      </c>
      <c r="C690" t="inlineStr">
        <is>
          <t>Operativo</t>
        </is>
      </c>
      <c r="D690" t="inlineStr">
        <is>
          <t>GESTIÓN AMBIENTAL</t>
        </is>
      </c>
      <c r="E690" t="inlineStr">
        <is>
          <t>Semestral</t>
        </is>
      </c>
      <c r="F690" t="inlineStr">
        <is>
          <t>Positivo</t>
        </is>
      </c>
      <c r="G690" s="137" t="n">
        <v>45657</v>
      </c>
      <c r="H690" t="inlineStr">
        <is>
          <t>2024</t>
        </is>
      </c>
      <c r="I690" t="inlineStr">
        <is>
          <t>Diciembre</t>
        </is>
      </c>
      <c r="J690" t="inlineStr">
        <is>
          <t>2024-2</t>
        </is>
      </c>
      <c r="K690" t="n">
        <v>90</v>
      </c>
      <c r="L690" t="n">
        <v>97.72499999999999</v>
      </c>
      <c r="M690" t="n">
        <v>1.085833333333333</v>
      </c>
      <c r="N690" t="n">
        <v>1.085833333333333</v>
      </c>
      <c r="O690" t="inlineStr">
        <is>
          <t>90.0%</t>
        </is>
      </c>
      <c r="P690" t="inlineStr">
        <is>
          <t>97.72%</t>
        </is>
      </c>
      <c r="Q690" t="inlineStr">
        <is>
          <t>232-2024-12-31</t>
        </is>
      </c>
      <c r="R690" t="n">
        <v>2</v>
      </c>
      <c r="S690" t="n">
        <v>2</v>
      </c>
    </row>
    <row r="691">
      <c r="A691" t="inlineStr">
        <is>
          <t>232</t>
        </is>
      </c>
      <c r="B691" t="inlineStr">
        <is>
          <t>Ejecución de las Comunicaciones en Materia Ambiental</t>
        </is>
      </c>
      <c r="C691" t="inlineStr">
        <is>
          <t>Operativo</t>
        </is>
      </c>
      <c r="D691" t="inlineStr">
        <is>
          <t>GESTIÓN AMBIENTAL</t>
        </is>
      </c>
      <c r="E691" t="inlineStr">
        <is>
          <t>Semestral</t>
        </is>
      </c>
      <c r="F691" t="inlineStr">
        <is>
          <t>Positivo</t>
        </is>
      </c>
      <c r="G691" s="137" t="n">
        <v>46022</v>
      </c>
      <c r="H691" t="inlineStr">
        <is>
          <t>2025</t>
        </is>
      </c>
      <c r="I691" t="inlineStr">
        <is>
          <t>Diciembre</t>
        </is>
      </c>
      <c r="J691" t="inlineStr">
        <is>
          <t>2025-2</t>
        </is>
      </c>
      <c r="K691" t="n">
        <v>90</v>
      </c>
      <c r="L691" t="n">
        <v>84.62</v>
      </c>
      <c r="M691" t="n">
        <v>0.9402222222222223</v>
      </c>
      <c r="N691" t="n">
        <v>0.9402222222222223</v>
      </c>
      <c r="O691" t="inlineStr">
        <is>
          <t>90.0%</t>
        </is>
      </c>
      <c r="P691" t="inlineStr">
        <is>
          <t>84.62%</t>
        </is>
      </c>
      <c r="Q691" t="inlineStr">
        <is>
          <t>232-2025-12-31</t>
        </is>
      </c>
      <c r="R691" t="n">
        <v>2</v>
      </c>
      <c r="S691" t="n">
        <v>2</v>
      </c>
    </row>
    <row r="692">
      <c r="A692" t="inlineStr">
        <is>
          <t>233</t>
        </is>
      </c>
      <c r="B692" t="inlineStr">
        <is>
          <t>Impacto de las Comunicaciones Correo Electrónico</t>
        </is>
      </c>
      <c r="C692" t="inlineStr">
        <is>
          <t>Operativo</t>
        </is>
      </c>
      <c r="D692" t="inlineStr">
        <is>
          <t>GESTIÓN AMBIENTAL</t>
        </is>
      </c>
      <c r="E692" t="inlineStr">
        <is>
          <t>Trimestral</t>
        </is>
      </c>
      <c r="F692" t="inlineStr">
        <is>
          <t>Positivo</t>
        </is>
      </c>
      <c r="G692" s="137" t="n">
        <v>45291</v>
      </c>
      <c r="H692" t="inlineStr">
        <is>
          <t>2023</t>
        </is>
      </c>
      <c r="I692" t="inlineStr">
        <is>
          <t>Diciembre</t>
        </is>
      </c>
      <c r="J692" t="inlineStr">
        <is>
          <t>2023-2</t>
        </is>
      </c>
      <c r="K692" t="n">
        <v>20</v>
      </c>
      <c r="L692" t="n">
        <v>50.995</v>
      </c>
      <c r="M692" t="n">
        <v>1.3</v>
      </c>
      <c r="N692" t="n">
        <v>2.54975</v>
      </c>
      <c r="O692" t="inlineStr">
        <is>
          <t>20.0%</t>
        </is>
      </c>
      <c r="P692" t="inlineStr">
        <is>
          <t>51.0%</t>
        </is>
      </c>
      <c r="Q692" t="inlineStr">
        <is>
          <t>233-2023-12-31</t>
        </is>
      </c>
      <c r="R692" t="n">
        <v>2</v>
      </c>
      <c r="S692" t="n">
        <v>2</v>
      </c>
    </row>
    <row r="693">
      <c r="A693" t="inlineStr">
        <is>
          <t>233</t>
        </is>
      </c>
      <c r="B693" t="inlineStr">
        <is>
          <t>Impacto de las Comunicaciones Correo Electrónico</t>
        </is>
      </c>
      <c r="C693" t="inlineStr">
        <is>
          <t>Operativo</t>
        </is>
      </c>
      <c r="D693" t="inlineStr">
        <is>
          <t>GESTIÓN AMBIENTAL</t>
        </is>
      </c>
      <c r="E693" t="inlineStr">
        <is>
          <t>Trimestral</t>
        </is>
      </c>
      <c r="F693" t="inlineStr">
        <is>
          <t>Positivo</t>
        </is>
      </c>
      <c r="G693" s="137" t="n">
        <v>45657</v>
      </c>
      <c r="H693" t="inlineStr">
        <is>
          <t>2024</t>
        </is>
      </c>
      <c r="I693" t="inlineStr">
        <is>
          <t>Diciembre</t>
        </is>
      </c>
      <c r="J693" t="inlineStr">
        <is>
          <t>2024-2</t>
        </is>
      </c>
      <c r="K693" t="n">
        <v>20</v>
      </c>
      <c r="L693" t="n">
        <v>43.87</v>
      </c>
      <c r="M693" t="n">
        <v>1.3</v>
      </c>
      <c r="N693" t="n">
        <v>2.1935</v>
      </c>
      <c r="O693" t="inlineStr">
        <is>
          <t>20.0%</t>
        </is>
      </c>
      <c r="P693" t="inlineStr">
        <is>
          <t>43.87%</t>
        </is>
      </c>
      <c r="Q693" t="inlineStr">
        <is>
          <t>233-2024-12-31</t>
        </is>
      </c>
      <c r="R693" t="n">
        <v>2</v>
      </c>
      <c r="S693" t="n">
        <v>2</v>
      </c>
    </row>
    <row r="694">
      <c r="A694" t="inlineStr">
        <is>
          <t>233</t>
        </is>
      </c>
      <c r="B694" t="inlineStr">
        <is>
          <t>Impacto de las Comunicaciones Correo Electrónico</t>
        </is>
      </c>
      <c r="C694" t="inlineStr">
        <is>
          <t>Operativo</t>
        </is>
      </c>
      <c r="D694" t="inlineStr">
        <is>
          <t>GESTIÓN AMBIENTAL</t>
        </is>
      </c>
      <c r="E694" t="inlineStr">
        <is>
          <t>Trimestral</t>
        </is>
      </c>
      <c r="F694" t="inlineStr">
        <is>
          <t>Positivo</t>
        </is>
      </c>
      <c r="G694" s="137" t="n">
        <v>46022</v>
      </c>
      <c r="H694" t="inlineStr">
        <is>
          <t>2025</t>
        </is>
      </c>
      <c r="I694" t="inlineStr">
        <is>
          <t>Diciembre</t>
        </is>
      </c>
      <c r="J694" t="inlineStr">
        <is>
          <t>2025-2</t>
        </is>
      </c>
      <c r="K694" t="n">
        <v>20</v>
      </c>
      <c r="L694" t="n">
        <v>22.315</v>
      </c>
      <c r="M694" t="n">
        <v>1.11575</v>
      </c>
      <c r="N694" t="n">
        <v>1.11575</v>
      </c>
      <c r="O694" t="inlineStr">
        <is>
          <t>20.0%</t>
        </is>
      </c>
      <c r="P694" t="inlineStr">
        <is>
          <t>22.31%</t>
        </is>
      </c>
      <c r="Q694" t="inlineStr">
        <is>
          <t>233-2025-12-31</t>
        </is>
      </c>
      <c r="R694" t="n">
        <v>2</v>
      </c>
      <c r="S694" t="n">
        <v>2</v>
      </c>
    </row>
    <row r="695">
      <c r="A695" t="inlineStr">
        <is>
          <t>234</t>
        </is>
      </c>
      <c r="B695" t="inlineStr">
        <is>
          <t>Impacto de las Comunicaciones en Materia Ambiental a Través de Redes Sociales - Instagram</t>
        </is>
      </c>
      <c r="C695" t="inlineStr">
        <is>
          <t>Operativo</t>
        </is>
      </c>
      <c r="D695" t="inlineStr">
        <is>
          <t>GESTIÓN AMBIENTAL</t>
        </is>
      </c>
      <c r="E695" t="inlineStr">
        <is>
          <t>Trimestral</t>
        </is>
      </c>
      <c r="F695" t="inlineStr">
        <is>
          <t>Positivo</t>
        </is>
      </c>
      <c r="G695" s="137" t="n">
        <v>45291</v>
      </c>
      <c r="H695" t="inlineStr">
        <is>
          <t>2023</t>
        </is>
      </c>
      <c r="I695" t="inlineStr">
        <is>
          <t>Diciembre</t>
        </is>
      </c>
      <c r="J695" t="inlineStr">
        <is>
          <t>2023-2</t>
        </is>
      </c>
      <c r="K695" t="n">
        <v>4000</v>
      </c>
      <c r="L695" t="n">
        <v>9203.375</v>
      </c>
      <c r="M695" t="n">
        <v>1.3</v>
      </c>
      <c r="N695" t="n">
        <v>2.30084375</v>
      </c>
      <c r="O695" t="inlineStr">
        <is>
          <t>4000.0%</t>
        </is>
      </c>
      <c r="P695" t="inlineStr">
        <is>
          <t>9203.38%</t>
        </is>
      </c>
      <c r="Q695" t="inlineStr">
        <is>
          <t>234-2023-12-31</t>
        </is>
      </c>
      <c r="R695" t="n">
        <v>2</v>
      </c>
      <c r="S695" t="n">
        <v>2</v>
      </c>
    </row>
    <row r="696">
      <c r="A696" t="inlineStr">
        <is>
          <t>234</t>
        </is>
      </c>
      <c r="B696" t="inlineStr">
        <is>
          <t>Impacto de las Comunicaciones en Materia Ambiental a Través de Redes Sociales - Instagram</t>
        </is>
      </c>
      <c r="C696" t="inlineStr">
        <is>
          <t>Operativo</t>
        </is>
      </c>
      <c r="D696" t="inlineStr">
        <is>
          <t>GESTIÓN AMBIENTAL</t>
        </is>
      </c>
      <c r="E696" t="inlineStr">
        <is>
          <t>Trimestral</t>
        </is>
      </c>
      <c r="F696" t="inlineStr">
        <is>
          <t>Positivo</t>
        </is>
      </c>
      <c r="G696" s="137" t="n">
        <v>45657</v>
      </c>
      <c r="H696" t="inlineStr">
        <is>
          <t>2024</t>
        </is>
      </c>
      <c r="I696" t="inlineStr">
        <is>
          <t>Diciembre</t>
        </is>
      </c>
      <c r="J696" t="inlineStr">
        <is>
          <t>2024-2</t>
        </is>
      </c>
      <c r="K696" t="n">
        <v>4000</v>
      </c>
      <c r="L696" t="n">
        <v>2895.166666666667</v>
      </c>
      <c r="M696" t="n">
        <v>0.7237916666666666</v>
      </c>
      <c r="N696" t="n">
        <v>0.7237916666666666</v>
      </c>
      <c r="O696" t="inlineStr">
        <is>
          <t>4000.0%</t>
        </is>
      </c>
      <c r="P696" t="inlineStr">
        <is>
          <t>2895.17%</t>
        </is>
      </c>
      <c r="Q696" t="inlineStr">
        <is>
          <t>234-2024-12-31</t>
        </is>
      </c>
      <c r="R696" t="n">
        <v>2</v>
      </c>
      <c r="S696" t="n">
        <v>2</v>
      </c>
    </row>
    <row r="697">
      <c r="A697" t="inlineStr">
        <is>
          <t>234</t>
        </is>
      </c>
      <c r="B697" t="inlineStr">
        <is>
          <t>Impacto de las Comunicaciones en Materia Ambiental a Través de Redes Sociales - Instagram</t>
        </is>
      </c>
      <c r="C697" t="inlineStr">
        <is>
          <t>Operativo</t>
        </is>
      </c>
      <c r="D697" t="inlineStr">
        <is>
          <t>GESTIÓN AMBIENTAL</t>
        </is>
      </c>
      <c r="E697" t="inlineStr">
        <is>
          <t>Trimestral</t>
        </is>
      </c>
      <c r="F697" t="inlineStr">
        <is>
          <t>Positivo</t>
        </is>
      </c>
      <c r="G697" s="137" t="n">
        <v>46022</v>
      </c>
      <c r="H697" t="inlineStr">
        <is>
          <t>2025</t>
        </is>
      </c>
      <c r="I697" t="inlineStr">
        <is>
          <t>Diciembre</t>
        </is>
      </c>
      <c r="J697" t="inlineStr">
        <is>
          <t>2025-2</t>
        </is>
      </c>
      <c r="K697" t="n">
        <v>4000</v>
      </c>
      <c r="L697" t="n">
        <v>10577.25</v>
      </c>
      <c r="M697" t="n">
        <v>1.3</v>
      </c>
      <c r="N697" t="n">
        <v>2.6443125</v>
      </c>
      <c r="O697" t="inlineStr">
        <is>
          <t>4000.0%</t>
        </is>
      </c>
      <c r="P697" t="inlineStr">
        <is>
          <t>10577.25%</t>
        </is>
      </c>
      <c r="Q697" t="inlineStr">
        <is>
          <t>234-2025-12-31</t>
        </is>
      </c>
      <c r="R697" t="n">
        <v>2</v>
      </c>
      <c r="S697" t="n">
        <v>2</v>
      </c>
    </row>
    <row r="698">
      <c r="A698" t="inlineStr">
        <is>
          <t>235</t>
        </is>
      </c>
      <c r="B698" t="inlineStr">
        <is>
          <t>Cumplimiento de Requisitos Legales Ambientales Aplicables</t>
        </is>
      </c>
      <c r="C698" t="inlineStr">
        <is>
          <t>Operativo</t>
        </is>
      </c>
      <c r="D698" t="inlineStr">
        <is>
          <t>GESTIÓN AMBIENTAL</t>
        </is>
      </c>
      <c r="E698" t="inlineStr">
        <is>
          <t>Anual</t>
        </is>
      </c>
      <c r="F698" t="inlineStr">
        <is>
          <t>Positivo</t>
        </is>
      </c>
      <c r="G698" s="137" t="n">
        <v>45291</v>
      </c>
      <c r="H698" t="inlineStr">
        <is>
          <t>2023</t>
        </is>
      </c>
      <c r="I698" t="inlineStr">
        <is>
          <t>Diciembre</t>
        </is>
      </c>
      <c r="J698" t="inlineStr">
        <is>
          <t>2023-2</t>
        </is>
      </c>
      <c r="M698" t="n">
        <v>0</v>
      </c>
      <c r="N698" t="n">
        <v>0</v>
      </c>
      <c r="Q698" t="inlineStr">
        <is>
          <t>235-2023-12-31</t>
        </is>
      </c>
      <c r="R698" t="n">
        <v>2</v>
      </c>
      <c r="S698" t="n">
        <v>2</v>
      </c>
    </row>
    <row r="699">
      <c r="A699" t="inlineStr">
        <is>
          <t>235</t>
        </is>
      </c>
      <c r="B699" t="inlineStr">
        <is>
          <t>Cumplimiento de Requisitos Legales Ambientales Aplicables</t>
        </is>
      </c>
      <c r="C699" t="inlineStr">
        <is>
          <t>Operativo</t>
        </is>
      </c>
      <c r="D699" t="inlineStr">
        <is>
          <t>GESTIÓN AMBIENTAL</t>
        </is>
      </c>
      <c r="E699" t="inlineStr">
        <is>
          <t>Anual</t>
        </is>
      </c>
      <c r="F699" t="inlineStr">
        <is>
          <t>Positivo</t>
        </is>
      </c>
      <c r="G699" s="137" t="n">
        <v>45657</v>
      </c>
      <c r="H699" t="inlineStr">
        <is>
          <t>2024</t>
        </is>
      </c>
      <c r="I699" t="inlineStr">
        <is>
          <t>Diciembre</t>
        </is>
      </c>
      <c r="J699" t="inlineStr">
        <is>
          <t>2024-2</t>
        </is>
      </c>
      <c r="K699" t="n">
        <v>100</v>
      </c>
      <c r="L699" t="n">
        <v>92.01000000000001</v>
      </c>
      <c r="M699" t="n">
        <v>0.9201</v>
      </c>
      <c r="N699" t="n">
        <v>0.9201</v>
      </c>
      <c r="O699" t="inlineStr">
        <is>
          <t>100.0%</t>
        </is>
      </c>
      <c r="P699" t="inlineStr">
        <is>
          <t>92.01%</t>
        </is>
      </c>
      <c r="Q699" t="inlineStr">
        <is>
          <t>235-2024-12-31</t>
        </is>
      </c>
      <c r="R699" t="n">
        <v>2</v>
      </c>
      <c r="S699" t="n">
        <v>2</v>
      </c>
    </row>
    <row r="700">
      <c r="A700" t="inlineStr">
        <is>
          <t>236</t>
        </is>
      </c>
      <c r="B700" t="inlineStr">
        <is>
          <t>Actos Administrativos o Decisiones Judiciales Ambientales</t>
        </is>
      </c>
      <c r="C700" t="inlineStr">
        <is>
          <t>Operativo</t>
        </is>
      </c>
      <c r="D700" t="inlineStr">
        <is>
          <t>GESTIÓN AMBIENTAL</t>
        </is>
      </c>
      <c r="E700" t="inlineStr">
        <is>
          <t>Anual</t>
        </is>
      </c>
      <c r="F700" t="inlineStr">
        <is>
          <t>Negativo</t>
        </is>
      </c>
      <c r="G700" s="137" t="n">
        <v>45291</v>
      </c>
      <c r="H700" t="inlineStr">
        <is>
          <t>2023</t>
        </is>
      </c>
      <c r="I700" t="inlineStr">
        <is>
          <t>Diciembre</t>
        </is>
      </c>
      <c r="J700" t="inlineStr">
        <is>
          <t>2023-2</t>
        </is>
      </c>
      <c r="M700" t="n">
        <v>0</v>
      </c>
      <c r="N700" t="n">
        <v>0</v>
      </c>
      <c r="Q700" t="inlineStr">
        <is>
          <t>236-2023-12-31</t>
        </is>
      </c>
      <c r="R700" t="n">
        <v>2</v>
      </c>
      <c r="S700" t="n">
        <v>2</v>
      </c>
    </row>
    <row r="701">
      <c r="A701" t="inlineStr">
        <is>
          <t>236</t>
        </is>
      </c>
      <c r="B701" t="inlineStr">
        <is>
          <t>Actos Administrativos o Decisiones Judiciales Ambientales</t>
        </is>
      </c>
      <c r="C701" t="inlineStr">
        <is>
          <t>Operativo</t>
        </is>
      </c>
      <c r="D701" t="inlineStr">
        <is>
          <t>GESTIÓN AMBIENTAL</t>
        </is>
      </c>
      <c r="E701" t="inlineStr">
        <is>
          <t>Anual</t>
        </is>
      </c>
      <c r="F701" t="inlineStr">
        <is>
          <t>Negativo</t>
        </is>
      </c>
      <c r="G701" s="137" t="n">
        <v>45657</v>
      </c>
      <c r="H701" t="inlineStr">
        <is>
          <t>2024</t>
        </is>
      </c>
      <c r="I701" t="inlineStr">
        <is>
          <t>Diciembre</t>
        </is>
      </c>
      <c r="J701" t="inlineStr">
        <is>
          <t>2024-2</t>
        </is>
      </c>
      <c r="K701" t="n">
        <v>0</v>
      </c>
      <c r="L701" t="n">
        <v>0</v>
      </c>
      <c r="M701" t="n">
        <v>0</v>
      </c>
      <c r="N701" t="n">
        <v>0</v>
      </c>
      <c r="O701" t="inlineStr">
        <is>
          <t>0.0%</t>
        </is>
      </c>
      <c r="P701" t="inlineStr">
        <is>
          <t>0.0%</t>
        </is>
      </c>
      <c r="Q701" t="inlineStr">
        <is>
          <t>236-2024-12-31</t>
        </is>
      </c>
      <c r="R701" t="n">
        <v>2</v>
      </c>
      <c r="S701" t="n">
        <v>2</v>
      </c>
    </row>
    <row r="702">
      <c r="A702" t="inlineStr">
        <is>
          <t>238</t>
        </is>
      </c>
      <c r="B702" t="inlineStr">
        <is>
          <t>Cumplimiento de la Protección del Medio Ambiente</t>
        </is>
      </c>
      <c r="C702" t="inlineStr">
        <is>
          <t>Estratégico</t>
        </is>
      </c>
      <c r="D702" t="inlineStr">
        <is>
          <t>GESTIÓN AMBIENTAL</t>
        </is>
      </c>
      <c r="E702" t="inlineStr">
        <is>
          <t>Trimestral</t>
        </is>
      </c>
      <c r="F702" t="inlineStr">
        <is>
          <t>Positivo</t>
        </is>
      </c>
      <c r="G702" s="137" t="n">
        <v>45291</v>
      </c>
      <c r="H702" t="inlineStr">
        <is>
          <t>2023</t>
        </is>
      </c>
      <c r="I702" t="inlineStr">
        <is>
          <t>Diciembre</t>
        </is>
      </c>
      <c r="J702" t="inlineStr">
        <is>
          <t>2023-2</t>
        </is>
      </c>
      <c r="K702" t="n">
        <v>360</v>
      </c>
      <c r="L702" t="n">
        <v>231.4744444444444</v>
      </c>
      <c r="M702" t="n">
        <v>0.6429845679012345</v>
      </c>
      <c r="N702" t="n">
        <v>0.6429845679012345</v>
      </c>
      <c r="O702" t="inlineStr">
        <is>
          <t>360.0%</t>
        </is>
      </c>
      <c r="P702" t="inlineStr">
        <is>
          <t>231.47%</t>
        </is>
      </c>
      <c r="Q702" t="inlineStr">
        <is>
          <t>238-2023-12-31</t>
        </is>
      </c>
      <c r="R702" t="n">
        <v>2</v>
      </c>
      <c r="S702" t="n">
        <v>2</v>
      </c>
    </row>
    <row r="703">
      <c r="A703" t="inlineStr">
        <is>
          <t>238</t>
        </is>
      </c>
      <c r="B703" t="inlineStr">
        <is>
          <t>Cumplimiento de la Protección del Medio Ambiente</t>
        </is>
      </c>
      <c r="C703" t="inlineStr">
        <is>
          <t>Estratégico</t>
        </is>
      </c>
      <c r="D703" t="inlineStr">
        <is>
          <t>GESTIÓN AMBIENTAL</t>
        </is>
      </c>
      <c r="E703" t="inlineStr">
        <is>
          <t>Trimestral</t>
        </is>
      </c>
      <c r="F703" t="inlineStr">
        <is>
          <t>Positivo</t>
        </is>
      </c>
      <c r="G703" s="137" t="n">
        <v>45657</v>
      </c>
      <c r="H703" t="inlineStr">
        <is>
          <t>2024</t>
        </is>
      </c>
      <c r="I703" t="inlineStr">
        <is>
          <t>Diciembre</t>
        </is>
      </c>
      <c r="J703" t="inlineStr">
        <is>
          <t>2024-2</t>
        </is>
      </c>
      <c r="K703" t="n">
        <v>270</v>
      </c>
      <c r="L703" t="n">
        <v>240.4</v>
      </c>
      <c r="M703" t="n">
        <v>0.8903703703703703</v>
      </c>
      <c r="N703" t="n">
        <v>0.8903703703703703</v>
      </c>
      <c r="O703" t="inlineStr">
        <is>
          <t>270.0%</t>
        </is>
      </c>
      <c r="P703" t="inlineStr">
        <is>
          <t>240.4%</t>
        </is>
      </c>
      <c r="Q703" t="inlineStr">
        <is>
          <t>238-2024-12-31</t>
        </is>
      </c>
      <c r="R703" t="n">
        <v>2</v>
      </c>
      <c r="S703" t="n">
        <v>2</v>
      </c>
    </row>
    <row r="704">
      <c r="A704" t="inlineStr">
        <is>
          <t>238</t>
        </is>
      </c>
      <c r="B704" t="inlineStr">
        <is>
          <t>Cumplimiento de la Protección del Medio Ambiente</t>
        </is>
      </c>
      <c r="C704" t="inlineStr">
        <is>
          <t>Estratégico</t>
        </is>
      </c>
      <c r="D704" t="inlineStr">
        <is>
          <t>GESTIÓN AMBIENTAL</t>
        </is>
      </c>
      <c r="E704" t="inlineStr">
        <is>
          <t>Trimestral</t>
        </is>
      </c>
      <c r="F704" t="inlineStr">
        <is>
          <t>Positivo</t>
        </is>
      </c>
      <c r="G704" s="137" t="n">
        <v>46022</v>
      </c>
      <c r="H704" t="inlineStr">
        <is>
          <t>2025</t>
        </is>
      </c>
      <c r="I704" t="inlineStr">
        <is>
          <t>Diciembre</t>
        </is>
      </c>
      <c r="J704" t="inlineStr">
        <is>
          <t>2025-2</t>
        </is>
      </c>
      <c r="K704" t="n">
        <v>180</v>
      </c>
      <c r="L704" t="n">
        <v>185.6</v>
      </c>
      <c r="M704" t="n">
        <v>1.031111111111111</v>
      </c>
      <c r="N704" t="n">
        <v>1.031111111111111</v>
      </c>
      <c r="O704" t="inlineStr">
        <is>
          <t>180.0%</t>
        </is>
      </c>
      <c r="P704" t="inlineStr">
        <is>
          <t>185.6%</t>
        </is>
      </c>
      <c r="Q704" t="inlineStr">
        <is>
          <t>238-2025-12-31</t>
        </is>
      </c>
      <c r="R704" t="n">
        <v>2</v>
      </c>
      <c r="S704" t="n">
        <v>2</v>
      </c>
    </row>
    <row r="705">
      <c r="A705" t="inlineStr">
        <is>
          <t>239</t>
        </is>
      </c>
      <c r="B705" t="inlineStr">
        <is>
          <t>Portafolio de Proyectos</t>
        </is>
      </c>
      <c r="C705" t="inlineStr">
        <is>
          <t>Operativo</t>
        </is>
      </c>
      <c r="D705" t="inlineStr">
        <is>
          <t>Gestión de Proyectos</t>
        </is>
      </c>
      <c r="E705" t="inlineStr">
        <is>
          <t>Mensual</t>
        </is>
      </c>
      <c r="F705" t="inlineStr">
        <is>
          <t>Positivo</t>
        </is>
      </c>
      <c r="G705" s="137" t="n">
        <v>45291</v>
      </c>
      <c r="H705" t="inlineStr">
        <is>
          <t>2023</t>
        </is>
      </c>
      <c r="I705" t="inlineStr">
        <is>
          <t>Diciembre</t>
        </is>
      </c>
      <c r="J705" t="inlineStr">
        <is>
          <t>2023-2</t>
        </is>
      </c>
      <c r="L705" t="n">
        <v>257</v>
      </c>
      <c r="M705" t="n">
        <v>0</v>
      </c>
      <c r="N705" t="n">
        <v>0</v>
      </c>
      <c r="P705" t="inlineStr">
        <is>
          <t>257.0%</t>
        </is>
      </c>
      <c r="Q705" t="inlineStr">
        <is>
          <t>239-2023-12-31</t>
        </is>
      </c>
      <c r="R705" t="n">
        <v>2</v>
      </c>
      <c r="S705" t="n">
        <v>2</v>
      </c>
    </row>
    <row r="706">
      <c r="A706" t="inlineStr">
        <is>
          <t>239</t>
        </is>
      </c>
      <c r="B706" t="inlineStr">
        <is>
          <t>Portafolio de Proyectos</t>
        </is>
      </c>
      <c r="C706" t="inlineStr">
        <is>
          <t>Operativo</t>
        </is>
      </c>
      <c r="D706" t="inlineStr">
        <is>
          <t>Gestión de Proyectos</t>
        </is>
      </c>
      <c r="E706" t="inlineStr">
        <is>
          <t>Mensual</t>
        </is>
      </c>
      <c r="F706" t="inlineStr">
        <is>
          <t>Positivo</t>
        </is>
      </c>
      <c r="G706" s="137" t="n">
        <v>45657</v>
      </c>
      <c r="H706" t="inlineStr">
        <is>
          <t>2024</t>
        </is>
      </c>
      <c r="I706" t="inlineStr">
        <is>
          <t>Diciembre</t>
        </is>
      </c>
      <c r="J706" t="inlineStr">
        <is>
          <t>2024-2</t>
        </is>
      </c>
      <c r="L706" t="n">
        <v>358</v>
      </c>
      <c r="M706" t="n">
        <v>0</v>
      </c>
      <c r="N706" t="n">
        <v>0</v>
      </c>
      <c r="P706" t="inlineStr">
        <is>
          <t>358.0%</t>
        </is>
      </c>
      <c r="Q706" t="inlineStr">
        <is>
          <t>239-2024-12-31</t>
        </is>
      </c>
      <c r="R706" t="n">
        <v>2</v>
      </c>
      <c r="S706" t="n">
        <v>2</v>
      </c>
    </row>
    <row r="707">
      <c r="A707" t="inlineStr">
        <is>
          <t>239</t>
        </is>
      </c>
      <c r="B707" t="inlineStr">
        <is>
          <t>Portafolio de Proyectos - Metrica</t>
        </is>
      </c>
      <c r="C707" t="inlineStr">
        <is>
          <t>Operativo</t>
        </is>
      </c>
      <c r="D707" t="inlineStr">
        <is>
          <t>Gestión de Proyectos</t>
        </is>
      </c>
      <c r="E707" t="inlineStr">
        <is>
          <t>Mensual</t>
        </is>
      </c>
      <c r="F707" t="inlineStr">
        <is>
          <t>Positivo</t>
        </is>
      </c>
      <c r="G707" s="137" t="n">
        <v>46022</v>
      </c>
      <c r="H707" t="inlineStr">
        <is>
          <t>2025</t>
        </is>
      </c>
      <c r="I707" t="inlineStr">
        <is>
          <t>Diciembre</t>
        </is>
      </c>
      <c r="J707" t="inlineStr">
        <is>
          <t>2025-2</t>
        </is>
      </c>
      <c r="L707" t="n">
        <v>324</v>
      </c>
      <c r="M707" t="n">
        <v>0</v>
      </c>
      <c r="N707" t="n">
        <v>0</v>
      </c>
      <c r="P707" t="inlineStr">
        <is>
          <t>324.0%</t>
        </is>
      </c>
      <c r="Q707" t="inlineStr">
        <is>
          <t>239-2025-12-31</t>
        </is>
      </c>
      <c r="R707" t="n">
        <v>2</v>
      </c>
      <c r="S707" t="n">
        <v>2</v>
      </c>
    </row>
    <row r="708">
      <c r="A708" t="inlineStr">
        <is>
          <t>240</t>
        </is>
      </c>
      <c r="B708" t="inlineStr">
        <is>
          <t>Cumplimiento de Gestión De Proyectos Cerrados</t>
        </is>
      </c>
      <c r="C708" t="inlineStr">
        <is>
          <t>Operativo</t>
        </is>
      </c>
      <c r="D708" t="inlineStr">
        <is>
          <t>Gestión de Proyectos</t>
        </is>
      </c>
      <c r="E708" t="inlineStr">
        <is>
          <t>Trimestral</t>
        </is>
      </c>
      <c r="F708" t="inlineStr">
        <is>
          <t>Positivo</t>
        </is>
      </c>
      <c r="G708" s="137" t="n">
        <v>45291</v>
      </c>
      <c r="H708" t="inlineStr">
        <is>
          <t>2023</t>
        </is>
      </c>
      <c r="I708" t="inlineStr">
        <is>
          <t>Diciembre</t>
        </is>
      </c>
      <c r="J708" t="inlineStr">
        <is>
          <t>2023-2</t>
        </is>
      </c>
      <c r="K708" t="n">
        <v>100</v>
      </c>
      <c r="L708" t="n">
        <v>65</v>
      </c>
      <c r="M708" t="n">
        <v>0.65</v>
      </c>
      <c r="N708" t="n">
        <v>0.65</v>
      </c>
      <c r="O708" t="inlineStr">
        <is>
          <t>100.0%</t>
        </is>
      </c>
      <c r="P708" t="inlineStr">
        <is>
          <t>65.0%</t>
        </is>
      </c>
      <c r="Q708" t="inlineStr">
        <is>
          <t>240-2023-12-31</t>
        </is>
      </c>
      <c r="R708" t="n">
        <v>2</v>
      </c>
      <c r="S708" t="n">
        <v>2</v>
      </c>
    </row>
    <row r="709">
      <c r="A709" t="inlineStr">
        <is>
          <t>240</t>
        </is>
      </c>
      <c r="B709" t="inlineStr">
        <is>
          <t>Cumplimiento de Gestión De Proyectos Cerrados</t>
        </is>
      </c>
      <c r="C709" t="inlineStr">
        <is>
          <t>Operativo</t>
        </is>
      </c>
      <c r="D709" t="inlineStr">
        <is>
          <t>Gestión de Proyectos</t>
        </is>
      </c>
      <c r="E709" t="inlineStr">
        <is>
          <t>Trimestral</t>
        </is>
      </c>
      <c r="F709" t="inlineStr">
        <is>
          <t>Positivo</t>
        </is>
      </c>
      <c r="G709" s="137" t="n">
        <v>45657</v>
      </c>
      <c r="H709" t="inlineStr">
        <is>
          <t>2024</t>
        </is>
      </c>
      <c r="I709" t="inlineStr">
        <is>
          <t>Diciembre</t>
        </is>
      </c>
      <c r="J709" t="inlineStr">
        <is>
          <t>2024-2</t>
        </is>
      </c>
      <c r="K709" t="n">
        <v>100</v>
      </c>
      <c r="L709" t="n">
        <v>97.9175</v>
      </c>
      <c r="M709" t="n">
        <v>0.979175</v>
      </c>
      <c r="N709" t="n">
        <v>0.979175</v>
      </c>
      <c r="O709" t="inlineStr">
        <is>
          <t>100.0%</t>
        </is>
      </c>
      <c r="P709" t="inlineStr">
        <is>
          <t>97.92%</t>
        </is>
      </c>
      <c r="Q709" t="inlineStr">
        <is>
          <t>240-2024-12-31</t>
        </is>
      </c>
      <c r="R709" t="n">
        <v>2</v>
      </c>
      <c r="S709" t="n">
        <v>2</v>
      </c>
    </row>
    <row r="710">
      <c r="A710" t="inlineStr">
        <is>
          <t>240</t>
        </is>
      </c>
      <c r="B710" t="inlineStr">
        <is>
          <t>Cumplimiento de Gestión De Proyectos Cerrados</t>
        </is>
      </c>
      <c r="C710" t="inlineStr">
        <is>
          <t>Operativo</t>
        </is>
      </c>
      <c r="D710" t="inlineStr">
        <is>
          <t>Gestión de Proyectos</t>
        </is>
      </c>
      <c r="E710" t="inlineStr">
        <is>
          <t>Trimestral</t>
        </is>
      </c>
      <c r="F710" t="inlineStr">
        <is>
          <t>Positivo</t>
        </is>
      </c>
      <c r="G710" s="137" t="n">
        <v>46022</v>
      </c>
      <c r="H710" t="inlineStr">
        <is>
          <t>2025</t>
        </is>
      </c>
      <c r="I710" t="inlineStr">
        <is>
          <t>Diciembre</t>
        </is>
      </c>
      <c r="J710" t="inlineStr">
        <is>
          <t>2025-2</t>
        </is>
      </c>
      <c r="K710" t="n">
        <v>100</v>
      </c>
      <c r="L710" t="n">
        <v>100</v>
      </c>
      <c r="M710" t="n">
        <v>1</v>
      </c>
      <c r="N710" t="n">
        <v>1</v>
      </c>
      <c r="O710" t="inlineStr">
        <is>
          <t>100.0%</t>
        </is>
      </c>
      <c r="P710" t="inlineStr">
        <is>
          <t>100.0%</t>
        </is>
      </c>
      <c r="Q710" t="inlineStr">
        <is>
          <t>240-2025-12-31</t>
        </is>
      </c>
      <c r="R710" t="n">
        <v>2</v>
      </c>
      <c r="S710" t="n">
        <v>2</v>
      </c>
    </row>
    <row r="711">
      <c r="A711" t="inlineStr">
        <is>
          <t>241</t>
        </is>
      </c>
      <c r="B711" t="inlineStr">
        <is>
          <t>Cumplimiento de gestión de proyectos fase inicio</t>
        </is>
      </c>
      <c r="C711" t="inlineStr">
        <is>
          <t>Operativo</t>
        </is>
      </c>
      <c r="D711" t="inlineStr">
        <is>
          <t>Gestión de Proyectos</t>
        </is>
      </c>
      <c r="E711" t="inlineStr">
        <is>
          <t>Mensual</t>
        </is>
      </c>
      <c r="F711" t="inlineStr">
        <is>
          <t>Positivo</t>
        </is>
      </c>
      <c r="G711" s="137" t="n">
        <v>45291</v>
      </c>
      <c r="H711" t="inlineStr">
        <is>
          <t>2023</t>
        </is>
      </c>
      <c r="I711" t="inlineStr">
        <is>
          <t>Diciembre</t>
        </is>
      </c>
      <c r="J711" t="inlineStr">
        <is>
          <t>2023-2</t>
        </is>
      </c>
      <c r="K711" t="n">
        <v>80</v>
      </c>
      <c r="L711" t="n">
        <v>91.855</v>
      </c>
      <c r="M711" t="n">
        <v>1.1481875</v>
      </c>
      <c r="N711" t="n">
        <v>1.1481875</v>
      </c>
      <c r="O711" t="inlineStr">
        <is>
          <t>80.0%</t>
        </is>
      </c>
      <c r="P711" t="inlineStr">
        <is>
          <t>91.86%</t>
        </is>
      </c>
      <c r="Q711" t="inlineStr">
        <is>
          <t>241-2023-12-31</t>
        </is>
      </c>
      <c r="R711" t="n">
        <v>2</v>
      </c>
      <c r="S711" t="n">
        <v>2</v>
      </c>
    </row>
    <row r="712">
      <c r="A712" t="inlineStr">
        <is>
          <t>241</t>
        </is>
      </c>
      <c r="B712" t="inlineStr">
        <is>
          <t>Cumplimiento de gestión de proyectos fase inicio</t>
        </is>
      </c>
      <c r="C712" t="inlineStr">
        <is>
          <t>Operativo</t>
        </is>
      </c>
      <c r="D712" t="inlineStr">
        <is>
          <t>Gestión de Proyectos</t>
        </is>
      </c>
      <c r="E712" t="inlineStr">
        <is>
          <t>Mensual</t>
        </is>
      </c>
      <c r="F712" t="inlineStr">
        <is>
          <t>Positivo</t>
        </is>
      </c>
      <c r="G712" s="137" t="n">
        <v>45657</v>
      </c>
      <c r="H712" t="inlineStr">
        <is>
          <t>2024</t>
        </is>
      </c>
      <c r="I712" t="inlineStr">
        <is>
          <t>Diciembre</t>
        </is>
      </c>
      <c r="J712" t="inlineStr">
        <is>
          <t>2024-2</t>
        </is>
      </c>
      <c r="K712" t="n">
        <v>80</v>
      </c>
      <c r="L712" t="n">
        <v>88.93833333333335</v>
      </c>
      <c r="M712" t="n">
        <v>1.111729166666667</v>
      </c>
      <c r="N712" t="n">
        <v>1.111729166666667</v>
      </c>
      <c r="O712" t="inlineStr">
        <is>
          <t>80.0%</t>
        </is>
      </c>
      <c r="P712" t="inlineStr">
        <is>
          <t>88.94%</t>
        </is>
      </c>
      <c r="Q712" t="inlineStr">
        <is>
          <t>241-2024-12-31</t>
        </is>
      </c>
      <c r="R712" t="n">
        <v>2</v>
      </c>
      <c r="S712" t="n">
        <v>2</v>
      </c>
    </row>
    <row r="713">
      <c r="A713" t="inlineStr">
        <is>
          <t>241</t>
        </is>
      </c>
      <c r="B713" t="inlineStr">
        <is>
          <t>Cumplimiento de gestión de proyectos fase inicio</t>
        </is>
      </c>
      <c r="C713" t="inlineStr">
        <is>
          <t>Operativo</t>
        </is>
      </c>
      <c r="D713" t="inlineStr">
        <is>
          <t>Gestión de Proyectos</t>
        </is>
      </c>
      <c r="E713" t="inlineStr">
        <is>
          <t>Mensual</t>
        </is>
      </c>
      <c r="F713" t="inlineStr">
        <is>
          <t>Positivo</t>
        </is>
      </c>
      <c r="G713" s="137" t="n">
        <v>46022</v>
      </c>
      <c r="H713" t="inlineStr">
        <is>
          <t>2025</t>
        </is>
      </c>
      <c r="I713" t="inlineStr">
        <is>
          <t>Diciembre</t>
        </is>
      </c>
      <c r="J713" t="inlineStr">
        <is>
          <t>2025-2</t>
        </is>
      </c>
      <c r="K713" t="n">
        <v>80</v>
      </c>
      <c r="L713" t="n">
        <v>100</v>
      </c>
      <c r="M713" t="n">
        <v>1.25</v>
      </c>
      <c r="N713" t="n">
        <v>1.25</v>
      </c>
      <c r="O713" t="inlineStr">
        <is>
          <t>80.0%</t>
        </is>
      </c>
      <c r="P713" t="inlineStr">
        <is>
          <t>100.0%</t>
        </is>
      </c>
      <c r="Q713" t="inlineStr">
        <is>
          <t>241-2025-12-31</t>
        </is>
      </c>
      <c r="R713" t="n">
        <v>2</v>
      </c>
      <c r="S713" t="n">
        <v>2</v>
      </c>
    </row>
    <row r="714">
      <c r="A714" t="inlineStr">
        <is>
          <t>242</t>
        </is>
      </c>
      <c r="B714" t="inlineStr">
        <is>
          <t>Cumplimiento a cronograma de proyectos 2023</t>
        </is>
      </c>
      <c r="D714" t="inlineStr">
        <is>
          <t>Gestión de Proyectos</t>
        </is>
      </c>
      <c r="E714" t="inlineStr">
        <is>
          <t>Mensual</t>
        </is>
      </c>
      <c r="F714" t="inlineStr">
        <is>
          <t>Positivo</t>
        </is>
      </c>
      <c r="G714" s="137" t="n">
        <v>45291</v>
      </c>
      <c r="H714" t="inlineStr">
        <is>
          <t>2023</t>
        </is>
      </c>
      <c r="I714" t="inlineStr">
        <is>
          <t>Diciembre</t>
        </is>
      </c>
      <c r="J714" t="inlineStr">
        <is>
          <t>2023-2</t>
        </is>
      </c>
      <c r="K714" t="n">
        <v>95</v>
      </c>
      <c r="L714" t="n">
        <v>96.07530366889991</v>
      </c>
      <c r="M714" t="n">
        <v>1.01131898598842</v>
      </c>
      <c r="N714" t="n">
        <v>1.01131898598842</v>
      </c>
      <c r="O714" t="inlineStr">
        <is>
          <t>95.0%</t>
        </is>
      </c>
      <c r="P714" t="inlineStr">
        <is>
          <t>96.08%</t>
        </is>
      </c>
      <c r="Q714" t="inlineStr">
        <is>
          <t>242-2023-12-31</t>
        </is>
      </c>
      <c r="R714" t="n">
        <v>2</v>
      </c>
      <c r="S714" t="n">
        <v>2</v>
      </c>
    </row>
    <row r="715">
      <c r="A715" t="inlineStr">
        <is>
          <t>243</t>
        </is>
      </c>
      <c r="B715" t="inlineStr">
        <is>
          <t>Cumplimiento de gestión de proyectos control de cambios</t>
        </is>
      </c>
      <c r="D715" t="inlineStr">
        <is>
          <t>Gestión de Proyectos</t>
        </is>
      </c>
      <c r="E715" t="inlineStr">
        <is>
          <t>Mensual</t>
        </is>
      </c>
      <c r="F715" t="inlineStr">
        <is>
          <t>Negativo</t>
        </is>
      </c>
      <c r="G715" s="137" t="n">
        <v>45291</v>
      </c>
      <c r="H715" t="inlineStr">
        <is>
          <t>2023</t>
        </is>
      </c>
      <c r="I715" t="inlineStr">
        <is>
          <t>Diciembre</t>
        </is>
      </c>
      <c r="J715" t="inlineStr">
        <is>
          <t>2023-2</t>
        </is>
      </c>
      <c r="K715" t="n">
        <v>0</v>
      </c>
      <c r="L715" t="n">
        <v>4.957500000000027</v>
      </c>
      <c r="M715" t="n">
        <v>0</v>
      </c>
      <c r="N715" t="n">
        <v>0</v>
      </c>
      <c r="O715" t="inlineStr">
        <is>
          <t>0.0%</t>
        </is>
      </c>
      <c r="P715" t="inlineStr">
        <is>
          <t>4.96%</t>
        </is>
      </c>
      <c r="Q715" t="inlineStr">
        <is>
          <t>243-2023-12-31</t>
        </is>
      </c>
      <c r="R715" t="n">
        <v>2</v>
      </c>
      <c r="S715" t="n">
        <v>2</v>
      </c>
    </row>
    <row r="716">
      <c r="A716" t="inlineStr">
        <is>
          <t>243</t>
        </is>
      </c>
      <c r="B716" t="inlineStr">
        <is>
          <t>Cumplimiento de gestión de proyectos control de cambios</t>
        </is>
      </c>
      <c r="D716" t="inlineStr">
        <is>
          <t>Gestión de Proyectos</t>
        </is>
      </c>
      <c r="E716" t="inlineStr">
        <is>
          <t>Mensual</t>
        </is>
      </c>
      <c r="F716" t="inlineStr">
        <is>
          <t>Negativo</t>
        </is>
      </c>
      <c r="G716" s="137" t="n">
        <v>45657</v>
      </c>
      <c r="H716" t="inlineStr">
        <is>
          <t>2024</t>
        </is>
      </c>
      <c r="I716" t="inlineStr">
        <is>
          <t>Diciembre</t>
        </is>
      </c>
      <c r="J716" t="inlineStr">
        <is>
          <t>2024-2</t>
        </is>
      </c>
      <c r="K716" t="n">
        <v>20</v>
      </c>
      <c r="L716" t="n">
        <v>14.29</v>
      </c>
      <c r="M716" t="n">
        <v>1.3</v>
      </c>
      <c r="N716" t="n">
        <v>1.399580125962211</v>
      </c>
      <c r="O716" t="inlineStr">
        <is>
          <t>20.0%</t>
        </is>
      </c>
      <c r="P716" t="inlineStr">
        <is>
          <t>14.29%</t>
        </is>
      </c>
      <c r="Q716" t="inlineStr">
        <is>
          <t>243-2024-12-31</t>
        </is>
      </c>
      <c r="R716" t="n">
        <v>2</v>
      </c>
      <c r="S716" t="n">
        <v>2</v>
      </c>
    </row>
    <row r="717">
      <c r="A717" t="inlineStr">
        <is>
          <t>244</t>
        </is>
      </c>
      <c r="B717" t="inlineStr">
        <is>
          <t>GreenMetric - Nacional</t>
        </is>
      </c>
      <c r="C717" t="inlineStr">
        <is>
          <t>Estratégico</t>
        </is>
      </c>
      <c r="D717" t="inlineStr">
        <is>
          <t>GESTIÓN AMBIENTAL</t>
        </is>
      </c>
      <c r="E717" t="inlineStr">
        <is>
          <t>Anual</t>
        </is>
      </c>
      <c r="F717" t="inlineStr">
        <is>
          <t>Negativo</t>
        </is>
      </c>
      <c r="G717" s="137" t="n">
        <v>45291</v>
      </c>
      <c r="H717" t="inlineStr">
        <is>
          <t>2023</t>
        </is>
      </c>
      <c r="I717" t="inlineStr">
        <is>
          <t>Diciembre</t>
        </is>
      </c>
      <c r="J717" t="inlineStr">
        <is>
          <t>2023-2</t>
        </is>
      </c>
      <c r="M717" t="n">
        <v>0</v>
      </c>
      <c r="N717" t="n">
        <v>0</v>
      </c>
      <c r="Q717" t="inlineStr">
        <is>
          <t>244-2023-12-31</t>
        </is>
      </c>
      <c r="R717" t="n">
        <v>2</v>
      </c>
      <c r="S717" t="n">
        <v>2</v>
      </c>
    </row>
    <row r="718">
      <c r="A718" t="inlineStr">
        <is>
          <t>244</t>
        </is>
      </c>
      <c r="B718" t="inlineStr">
        <is>
          <t>GreenMetric - Nacional</t>
        </is>
      </c>
      <c r="C718" t="inlineStr">
        <is>
          <t>Estratégico</t>
        </is>
      </c>
      <c r="D718" t="inlineStr">
        <is>
          <t>GESTIÓN AMBIENTAL</t>
        </is>
      </c>
      <c r="E718" t="inlineStr">
        <is>
          <t>Anual</t>
        </is>
      </c>
      <c r="F718" t="inlineStr">
        <is>
          <t>Negativo</t>
        </is>
      </c>
      <c r="G718" s="137" t="n">
        <v>45657</v>
      </c>
      <c r="H718" t="inlineStr">
        <is>
          <t>2024</t>
        </is>
      </c>
      <c r="I718" t="inlineStr">
        <is>
          <t>Diciembre</t>
        </is>
      </c>
      <c r="J718" t="inlineStr">
        <is>
          <t>2024-2</t>
        </is>
      </c>
      <c r="K718" t="n">
        <v>25</v>
      </c>
      <c r="L718" t="n">
        <v>25</v>
      </c>
      <c r="M718" t="n">
        <v>1</v>
      </c>
      <c r="N718" t="n">
        <v>1</v>
      </c>
      <c r="O718" t="inlineStr">
        <is>
          <t>25.0%</t>
        </is>
      </c>
      <c r="P718" t="inlineStr">
        <is>
          <t>25.0%</t>
        </is>
      </c>
      <c r="Q718" t="inlineStr">
        <is>
          <t>244-2024-12-31</t>
        </is>
      </c>
      <c r="R718" t="n">
        <v>2</v>
      </c>
      <c r="S718" t="n">
        <v>2</v>
      </c>
    </row>
    <row r="719">
      <c r="A719" t="inlineStr">
        <is>
          <t>245</t>
        </is>
      </c>
      <c r="B719" t="inlineStr">
        <is>
          <t>Permanencia Intersemestral</t>
        </is>
      </c>
      <c r="C719" t="inlineStr">
        <is>
          <t>Estratégico</t>
        </is>
      </c>
      <c r="D719" t="inlineStr">
        <is>
          <t>Permanencia</t>
        </is>
      </c>
      <c r="E719" t="inlineStr">
        <is>
          <t>Semestral</t>
        </is>
      </c>
      <c r="F719" t="inlineStr">
        <is>
          <t>Positivo</t>
        </is>
      </c>
      <c r="G719" s="137" t="n">
        <v>44926</v>
      </c>
      <c r="H719" t="inlineStr">
        <is>
          <t>2022</t>
        </is>
      </c>
      <c r="I719" t="inlineStr">
        <is>
          <t>Diciembre</t>
        </is>
      </c>
      <c r="J719" t="inlineStr">
        <is>
          <t>2022-2</t>
        </is>
      </c>
      <c r="K719" t="n">
        <v>88.5</v>
      </c>
      <c r="L719" t="n">
        <v>86.45</v>
      </c>
      <c r="M719" t="n">
        <v>0.9768361581920905</v>
      </c>
      <c r="N719" t="n">
        <v>0.9768361581920905</v>
      </c>
      <c r="O719" t="inlineStr">
        <is>
          <t>88.5%</t>
        </is>
      </c>
      <c r="P719" t="inlineStr">
        <is>
          <t>86.45%</t>
        </is>
      </c>
      <c r="Q719" t="inlineStr">
        <is>
          <t>245-2022-12-31</t>
        </is>
      </c>
      <c r="R719" t="n">
        <v>2</v>
      </c>
      <c r="S719" t="n">
        <v>2</v>
      </c>
    </row>
    <row r="720">
      <c r="A720" t="inlineStr">
        <is>
          <t>245</t>
        </is>
      </c>
      <c r="B720" t="inlineStr">
        <is>
          <t>Permanencia Intersemestral</t>
        </is>
      </c>
      <c r="C720" t="inlineStr">
        <is>
          <t>Estratégico</t>
        </is>
      </c>
      <c r="D720" t="inlineStr">
        <is>
          <t>Permanencia</t>
        </is>
      </c>
      <c r="E720" t="inlineStr">
        <is>
          <t>Semestral</t>
        </is>
      </c>
      <c r="F720" t="inlineStr">
        <is>
          <t>Positivo</t>
        </is>
      </c>
      <c r="G720" s="137" t="n">
        <v>45291</v>
      </c>
      <c r="H720" t="inlineStr">
        <is>
          <t>2023</t>
        </is>
      </c>
      <c r="I720" t="inlineStr">
        <is>
          <t>Diciembre</t>
        </is>
      </c>
      <c r="J720" t="inlineStr">
        <is>
          <t>2023-2</t>
        </is>
      </c>
      <c r="K720" t="n">
        <v>87</v>
      </c>
      <c r="L720" t="n">
        <v>85.24752435337589</v>
      </c>
      <c r="M720" t="n">
        <v>0.9798566017629413</v>
      </c>
      <c r="N720" t="n">
        <v>0.9798566017629413</v>
      </c>
      <c r="O720" t="inlineStr">
        <is>
          <t>87.0%</t>
        </is>
      </c>
      <c r="P720" t="inlineStr">
        <is>
          <t>85.25%</t>
        </is>
      </c>
      <c r="Q720" t="inlineStr">
        <is>
          <t>245-2023-12-31</t>
        </is>
      </c>
      <c r="R720" t="n">
        <v>2</v>
      </c>
      <c r="S720" t="n">
        <v>2</v>
      </c>
    </row>
    <row r="721">
      <c r="A721" t="inlineStr">
        <is>
          <t>245</t>
        </is>
      </c>
      <c r="B721" t="inlineStr">
        <is>
          <t>Permanencia Intersemestral</t>
        </is>
      </c>
      <c r="C721" t="inlineStr">
        <is>
          <t>Estratégico</t>
        </is>
      </c>
      <c r="D721" t="inlineStr">
        <is>
          <t>Permanencia</t>
        </is>
      </c>
      <c r="E721" t="inlineStr">
        <is>
          <t>Semestral</t>
        </is>
      </c>
      <c r="F721" t="inlineStr">
        <is>
          <t>Positivo</t>
        </is>
      </c>
      <c r="G721" s="137" t="n">
        <v>45657</v>
      </c>
      <c r="H721" t="inlineStr">
        <is>
          <t>2024</t>
        </is>
      </c>
      <c r="I721" t="inlineStr">
        <is>
          <t>Diciembre</t>
        </is>
      </c>
      <c r="J721" t="inlineStr">
        <is>
          <t>2024-2</t>
        </is>
      </c>
      <c r="K721" t="n">
        <v>85</v>
      </c>
      <c r="L721" t="n">
        <v>85.16</v>
      </c>
      <c r="M721" t="n">
        <v>1.001882352941176</v>
      </c>
      <c r="N721" t="n">
        <v>1.001882352941176</v>
      </c>
      <c r="O721" t="inlineStr">
        <is>
          <t>85.0%</t>
        </is>
      </c>
      <c r="P721" t="inlineStr">
        <is>
          <t>85.16%</t>
        </is>
      </c>
      <c r="Q721" t="inlineStr">
        <is>
          <t>245-2024-12-31</t>
        </is>
      </c>
      <c r="R721" t="n">
        <v>2</v>
      </c>
      <c r="S721" t="n">
        <v>2</v>
      </c>
    </row>
    <row r="722">
      <c r="A722" t="inlineStr">
        <is>
          <t>245</t>
        </is>
      </c>
      <c r="B722" t="inlineStr">
        <is>
          <t>Tasa de Permanencia Intersemestral</t>
        </is>
      </c>
      <c r="C722" t="inlineStr">
        <is>
          <t>Estratégico</t>
        </is>
      </c>
      <c r="D722" t="inlineStr">
        <is>
          <t>Permanencia</t>
        </is>
      </c>
      <c r="E722" t="inlineStr">
        <is>
          <t>Semestral</t>
        </is>
      </c>
      <c r="F722" t="inlineStr">
        <is>
          <t>Positivo</t>
        </is>
      </c>
      <c r="G722" s="137" t="n">
        <v>46022</v>
      </c>
      <c r="H722" t="inlineStr">
        <is>
          <t>2025</t>
        </is>
      </c>
      <c r="I722" t="inlineStr">
        <is>
          <t>Diciembre</t>
        </is>
      </c>
      <c r="J722" t="inlineStr">
        <is>
          <t>2025-2</t>
        </is>
      </c>
      <c r="K722" t="n">
        <v>100</v>
      </c>
      <c r="L722" t="n">
        <v>100.525</v>
      </c>
      <c r="M722" t="n">
        <v>1.00525</v>
      </c>
      <c r="N722" t="n">
        <v>1.00525</v>
      </c>
      <c r="O722" t="inlineStr">
        <is>
          <t>100.0%</t>
        </is>
      </c>
      <c r="P722" t="inlineStr">
        <is>
          <t>100.53%</t>
        </is>
      </c>
      <c r="Q722" t="inlineStr">
        <is>
          <t>245-2025-12-31</t>
        </is>
      </c>
      <c r="R722" t="n">
        <v>2</v>
      </c>
      <c r="S722" t="n">
        <v>2</v>
      </c>
    </row>
    <row r="723">
      <c r="A723" t="inlineStr">
        <is>
          <t>246</t>
        </is>
      </c>
      <c r="B723" t="inlineStr">
        <is>
          <t>Satisfacción del proceso de grados</t>
        </is>
      </c>
      <c r="C723" t="inlineStr">
        <is>
          <t>Estratégico</t>
        </is>
      </c>
      <c r="D723" t="inlineStr">
        <is>
          <t>Registro y Control</t>
        </is>
      </c>
      <c r="E723" t="inlineStr">
        <is>
          <t>Semestral</t>
        </is>
      </c>
      <c r="F723" t="inlineStr">
        <is>
          <t>Positivo</t>
        </is>
      </c>
      <c r="G723" s="137" t="n">
        <v>45291</v>
      </c>
      <c r="H723" t="inlineStr">
        <is>
          <t>2023</t>
        </is>
      </c>
      <c r="I723" t="inlineStr">
        <is>
          <t>Diciembre</t>
        </is>
      </c>
      <c r="J723" t="inlineStr">
        <is>
          <t>2023-2</t>
        </is>
      </c>
      <c r="K723" t="n">
        <v>85</v>
      </c>
      <c r="L723" t="n">
        <v>61.4</v>
      </c>
      <c r="M723" t="n">
        <v>0.7223529411764705</v>
      </c>
      <c r="N723" t="n">
        <v>0.7223529411764705</v>
      </c>
      <c r="O723" t="inlineStr">
        <is>
          <t>85.0%</t>
        </is>
      </c>
      <c r="P723" t="inlineStr">
        <is>
          <t>61.4%</t>
        </is>
      </c>
      <c r="Q723" t="inlineStr">
        <is>
          <t>246-2023-12-31</t>
        </is>
      </c>
      <c r="R723" t="n">
        <v>2</v>
      </c>
      <c r="S723" t="n">
        <v>2</v>
      </c>
    </row>
    <row r="724">
      <c r="A724" t="inlineStr">
        <is>
          <t>246</t>
        </is>
      </c>
      <c r="B724" t="inlineStr">
        <is>
          <t>Satisfacción del proceso de grados presencial</t>
        </is>
      </c>
      <c r="C724" t="inlineStr">
        <is>
          <t>Estratégico</t>
        </is>
      </c>
      <c r="D724" t="inlineStr">
        <is>
          <t>Registro y Control</t>
        </is>
      </c>
      <c r="E724" t="inlineStr">
        <is>
          <t>Semestral</t>
        </is>
      </c>
      <c r="F724" t="inlineStr">
        <is>
          <t>Positivo</t>
        </is>
      </c>
      <c r="G724" s="137" t="n">
        <v>45657</v>
      </c>
      <c r="H724" t="inlineStr">
        <is>
          <t>2024</t>
        </is>
      </c>
      <c r="I724" t="inlineStr">
        <is>
          <t>Diciembre</t>
        </is>
      </c>
      <c r="J724" t="inlineStr">
        <is>
          <t>2024-2</t>
        </is>
      </c>
      <c r="K724" t="n">
        <v>67.5</v>
      </c>
      <c r="L724" t="n">
        <v>93.45</v>
      </c>
      <c r="M724" t="n">
        <v>1.3</v>
      </c>
      <c r="N724" t="n">
        <v>1.384444444444445</v>
      </c>
      <c r="O724" t="inlineStr">
        <is>
          <t>67.5%</t>
        </is>
      </c>
      <c r="P724" t="inlineStr">
        <is>
          <t>93.45%</t>
        </is>
      </c>
      <c r="Q724" t="inlineStr">
        <is>
          <t>246-2024-12-31</t>
        </is>
      </c>
      <c r="R724" t="n">
        <v>2</v>
      </c>
      <c r="S724" t="n">
        <v>2</v>
      </c>
    </row>
    <row r="725">
      <c r="A725" t="inlineStr">
        <is>
          <t>246</t>
        </is>
      </c>
      <c r="B725" t="inlineStr">
        <is>
          <t>Satisfacción del proceso de grados presencial</t>
        </is>
      </c>
      <c r="C725" t="inlineStr">
        <is>
          <t>Estratégico</t>
        </is>
      </c>
      <c r="D725" t="inlineStr">
        <is>
          <t>Registro y Control</t>
        </is>
      </c>
      <c r="E725" t="inlineStr">
        <is>
          <t>Semestral</t>
        </is>
      </c>
      <c r="F725" t="inlineStr">
        <is>
          <t>Positivo</t>
        </is>
      </c>
      <c r="G725" s="137" t="n">
        <v>46022</v>
      </c>
      <c r="H725" t="inlineStr">
        <is>
          <t>2025</t>
        </is>
      </c>
      <c r="I725" t="inlineStr">
        <is>
          <t>Diciembre</t>
        </is>
      </c>
      <c r="J725" t="inlineStr">
        <is>
          <t>2025-2</t>
        </is>
      </c>
      <c r="K725" t="n">
        <v>90</v>
      </c>
      <c r="L725" t="n">
        <v>91.40000000000001</v>
      </c>
      <c r="M725" t="n">
        <v>1.015555555555556</v>
      </c>
      <c r="N725" t="n">
        <v>1.015555555555556</v>
      </c>
      <c r="O725" t="inlineStr">
        <is>
          <t>90.0%</t>
        </is>
      </c>
      <c r="P725" t="inlineStr">
        <is>
          <t>91.4%</t>
        </is>
      </c>
      <c r="Q725" t="inlineStr">
        <is>
          <t>246-2025-12-31</t>
        </is>
      </c>
      <c r="R725" t="n">
        <v>2</v>
      </c>
      <c r="S725" t="n">
        <v>2</v>
      </c>
    </row>
    <row r="726">
      <c r="A726" t="inlineStr">
        <is>
          <t>247</t>
        </is>
      </c>
      <c r="B726" t="inlineStr">
        <is>
          <t>Solicitud de certificados</t>
        </is>
      </c>
      <c r="D726" t="inlineStr">
        <is>
          <t>Registro y Control</t>
        </is>
      </c>
      <c r="E726" t="inlineStr">
        <is>
          <t>Mensual</t>
        </is>
      </c>
      <c r="F726" t="inlineStr">
        <is>
          <t>Positivo</t>
        </is>
      </c>
      <c r="G726" s="137" t="n">
        <v>45291</v>
      </c>
      <c r="H726" t="inlineStr">
        <is>
          <t>2023</t>
        </is>
      </c>
      <c r="I726" t="inlineStr">
        <is>
          <t>Diciembre</t>
        </is>
      </c>
      <c r="J726" t="inlineStr">
        <is>
          <t>2023-2</t>
        </is>
      </c>
      <c r="L726" t="n">
        <v>69.8152547415268</v>
      </c>
      <c r="M726" t="n">
        <v>0</v>
      </c>
      <c r="N726" t="n">
        <v>0</v>
      </c>
      <c r="P726" t="inlineStr">
        <is>
          <t>69.82%</t>
        </is>
      </c>
      <c r="Q726" t="inlineStr">
        <is>
          <t>247-2023-12-31</t>
        </is>
      </c>
      <c r="R726" t="n">
        <v>2</v>
      </c>
      <c r="S726" t="n">
        <v>2</v>
      </c>
    </row>
    <row r="727">
      <c r="A727" t="inlineStr">
        <is>
          <t>248</t>
        </is>
      </c>
      <c r="B727" t="inlineStr">
        <is>
          <t>Programas con reforzamiento curricular</t>
        </is>
      </c>
      <c r="D727" t="inlineStr">
        <is>
          <t>Gestión, Evaluación e Innovación Curricular</t>
        </is>
      </c>
      <c r="E727" t="inlineStr">
        <is>
          <t>Semestral</t>
        </is>
      </c>
      <c r="F727" t="inlineStr">
        <is>
          <t>Positivo</t>
        </is>
      </c>
      <c r="G727" s="137" t="n">
        <v>45291</v>
      </c>
      <c r="H727" t="inlineStr">
        <is>
          <t>2023</t>
        </is>
      </c>
      <c r="I727" t="inlineStr">
        <is>
          <t>Diciembre</t>
        </is>
      </c>
      <c r="J727" t="inlineStr">
        <is>
          <t>2023-2</t>
        </is>
      </c>
      <c r="K727" t="n">
        <v>22</v>
      </c>
      <c r="L727" t="n">
        <v>22</v>
      </c>
      <c r="M727" t="n">
        <v>1</v>
      </c>
      <c r="N727" t="n">
        <v>1</v>
      </c>
      <c r="O727" t="inlineStr">
        <is>
          <t>22.0%</t>
        </is>
      </c>
      <c r="P727" t="inlineStr">
        <is>
          <t>22.0%</t>
        </is>
      </c>
      <c r="Q727" t="inlineStr">
        <is>
          <t>248-2023-12-31</t>
        </is>
      </c>
      <c r="R727" t="n">
        <v>2</v>
      </c>
      <c r="S727" t="n">
        <v>2</v>
      </c>
    </row>
    <row r="728">
      <c r="A728" t="inlineStr">
        <is>
          <t>249</t>
        </is>
      </c>
      <c r="B728" t="inlineStr">
        <is>
          <t>Programas con matriz de resultado de aprendizaje</t>
        </is>
      </c>
      <c r="D728" t="inlineStr">
        <is>
          <t>Gestión, Evaluación e Innovación Curricular</t>
        </is>
      </c>
      <c r="E728" t="inlineStr">
        <is>
          <t>Semestral</t>
        </is>
      </c>
      <c r="F728" t="inlineStr">
        <is>
          <t>Positivo</t>
        </is>
      </c>
      <c r="G728" s="137" t="n">
        <v>45291</v>
      </c>
      <c r="H728" t="inlineStr">
        <is>
          <t>2023</t>
        </is>
      </c>
      <c r="I728" t="inlineStr">
        <is>
          <t>Diciembre</t>
        </is>
      </c>
      <c r="J728" t="inlineStr">
        <is>
          <t>2023-2</t>
        </is>
      </c>
      <c r="K728" t="n">
        <v>49</v>
      </c>
      <c r="L728" t="n">
        <v>49</v>
      </c>
      <c r="M728" t="n">
        <v>1</v>
      </c>
      <c r="N728" t="n">
        <v>1</v>
      </c>
      <c r="O728" t="inlineStr">
        <is>
          <t>49.0%</t>
        </is>
      </c>
      <c r="P728" t="inlineStr">
        <is>
          <t>49.0%</t>
        </is>
      </c>
      <c r="Q728" t="inlineStr">
        <is>
          <t>249-2023-12-31</t>
        </is>
      </c>
      <c r="R728" t="n">
        <v>2</v>
      </c>
      <c r="S728" t="n">
        <v>2</v>
      </c>
    </row>
    <row r="729">
      <c r="A729" t="inlineStr">
        <is>
          <t>251</t>
        </is>
      </c>
      <c r="B729" t="inlineStr">
        <is>
          <t>Subprocesos Con CMI Estructurado</t>
        </is>
      </c>
      <c r="C729" t="inlineStr">
        <is>
          <t>Estratégico</t>
        </is>
      </c>
      <c r="D729" t="inlineStr">
        <is>
          <t>Desempeño Institucional</t>
        </is>
      </c>
      <c r="E729" t="inlineStr">
        <is>
          <t>Trimestral</t>
        </is>
      </c>
      <c r="F729" t="inlineStr">
        <is>
          <t>Positivo</t>
        </is>
      </c>
      <c r="G729" s="137" t="n">
        <v>45291</v>
      </c>
      <c r="H729" t="inlineStr">
        <is>
          <t>2023</t>
        </is>
      </c>
      <c r="I729" t="inlineStr">
        <is>
          <t>Diciembre</t>
        </is>
      </c>
      <c r="J729" t="inlineStr">
        <is>
          <t>2023-2</t>
        </is>
      </c>
      <c r="K729" t="n">
        <v>100</v>
      </c>
      <c r="L729" t="n">
        <v>97.95918367346934</v>
      </c>
      <c r="M729" t="n">
        <v>0.9795918367346934</v>
      </c>
      <c r="N729" t="n">
        <v>0.9795918367346934</v>
      </c>
      <c r="O729" t="inlineStr">
        <is>
          <t>100.0%</t>
        </is>
      </c>
      <c r="P729" t="inlineStr">
        <is>
          <t>97.96%</t>
        </is>
      </c>
      <c r="Q729" t="inlineStr">
        <is>
          <t>251-2023-12-31</t>
        </is>
      </c>
      <c r="R729" t="n">
        <v>2</v>
      </c>
      <c r="S729" t="n">
        <v>2</v>
      </c>
    </row>
    <row r="730">
      <c r="A730" t="inlineStr">
        <is>
          <t>251</t>
        </is>
      </c>
      <c r="B730" t="inlineStr">
        <is>
          <t>Subprocesos Con CMI Estructurado</t>
        </is>
      </c>
      <c r="C730" t="inlineStr">
        <is>
          <t>Estratégico</t>
        </is>
      </c>
      <c r="D730" t="inlineStr">
        <is>
          <t>Desempeño Institucional</t>
        </is>
      </c>
      <c r="E730" t="inlineStr">
        <is>
          <t>Trimestral</t>
        </is>
      </c>
      <c r="F730" t="inlineStr">
        <is>
          <t>Positivo</t>
        </is>
      </c>
      <c r="G730" s="137" t="n">
        <v>45657</v>
      </c>
      <c r="H730" t="inlineStr">
        <is>
          <t>2024</t>
        </is>
      </c>
      <c r="I730" t="inlineStr">
        <is>
          <t>Diciembre</t>
        </is>
      </c>
      <c r="J730" t="inlineStr">
        <is>
          <t>2024-2</t>
        </is>
      </c>
      <c r="K730" t="n">
        <v>100</v>
      </c>
      <c r="L730" t="n">
        <v>94.97000000000001</v>
      </c>
      <c r="M730" t="n">
        <v>0.9497000000000001</v>
      </c>
      <c r="N730" t="n">
        <v>0.9497000000000001</v>
      </c>
      <c r="O730" t="inlineStr">
        <is>
          <t>100.0%</t>
        </is>
      </c>
      <c r="P730" t="inlineStr">
        <is>
          <t>94.97%</t>
        </is>
      </c>
      <c r="Q730" t="inlineStr">
        <is>
          <t>251-2024-12-31</t>
        </is>
      </c>
      <c r="R730" t="n">
        <v>2</v>
      </c>
      <c r="S730" t="n">
        <v>2</v>
      </c>
    </row>
    <row r="731">
      <c r="A731" t="inlineStr">
        <is>
          <t>251</t>
        </is>
      </c>
      <c r="B731" t="inlineStr">
        <is>
          <t>Subprocesos Con indicadores definidos</t>
        </is>
      </c>
      <c r="C731" t="inlineStr">
        <is>
          <t>Estratégico</t>
        </is>
      </c>
      <c r="D731" t="inlineStr">
        <is>
          <t>Desempeño Institucional</t>
        </is>
      </c>
      <c r="E731" t="inlineStr">
        <is>
          <t>Trimestral</t>
        </is>
      </c>
      <c r="F731" t="inlineStr">
        <is>
          <t>Positivo</t>
        </is>
      </c>
      <c r="G731" s="137" t="n">
        <v>46022</v>
      </c>
      <c r="H731" t="inlineStr">
        <is>
          <t>2025</t>
        </is>
      </c>
      <c r="I731" t="inlineStr">
        <is>
          <t>Diciembre</t>
        </is>
      </c>
      <c r="J731" t="inlineStr">
        <is>
          <t>2025-2</t>
        </is>
      </c>
      <c r="K731" t="n">
        <v>100</v>
      </c>
      <c r="L731" t="n">
        <v>91.175</v>
      </c>
      <c r="M731" t="n">
        <v>0.9117499999999999</v>
      </c>
      <c r="N731" t="n">
        <v>0.9117499999999999</v>
      </c>
      <c r="O731" t="inlineStr">
        <is>
          <t>100.0%</t>
        </is>
      </c>
      <c r="P731" t="inlineStr">
        <is>
          <t>91.17%</t>
        </is>
      </c>
      <c r="Q731" t="inlineStr">
        <is>
          <t>251-2025-12-31</t>
        </is>
      </c>
      <c r="R731" t="n">
        <v>2</v>
      </c>
      <c r="S731" t="n">
        <v>2</v>
      </c>
    </row>
    <row r="732">
      <c r="A732" t="inlineStr">
        <is>
          <t>252</t>
        </is>
      </c>
      <c r="B732" t="inlineStr">
        <is>
          <t>Permanencia intersemestral ingresantes</t>
        </is>
      </c>
      <c r="C732" t="inlineStr">
        <is>
          <t>Estratégico</t>
        </is>
      </c>
      <c r="D732" t="inlineStr">
        <is>
          <t>Permanencia</t>
        </is>
      </c>
      <c r="E732" t="inlineStr">
        <is>
          <t>Semestral</t>
        </is>
      </c>
      <c r="F732" t="inlineStr">
        <is>
          <t>Positivo</t>
        </is>
      </c>
      <c r="G732" s="137" t="n">
        <v>45291</v>
      </c>
      <c r="H732" t="inlineStr">
        <is>
          <t>2023</t>
        </is>
      </c>
      <c r="I732" t="inlineStr">
        <is>
          <t>Diciembre</t>
        </is>
      </c>
      <c r="J732" t="inlineStr">
        <is>
          <t>2023-2</t>
        </is>
      </c>
      <c r="K732" t="n">
        <v>68</v>
      </c>
      <c r="L732" t="n">
        <v>70.965</v>
      </c>
      <c r="M732" t="n">
        <v>1.043602941176471</v>
      </c>
      <c r="N732" t="n">
        <v>1.043602941176471</v>
      </c>
      <c r="O732" t="inlineStr">
        <is>
          <t>68.0%</t>
        </is>
      </c>
      <c r="P732" t="inlineStr">
        <is>
          <t>70.97%</t>
        </is>
      </c>
      <c r="Q732" t="inlineStr">
        <is>
          <t>252-2023-12-31</t>
        </is>
      </c>
      <c r="R732" t="n">
        <v>2</v>
      </c>
      <c r="S732" t="n">
        <v>2</v>
      </c>
    </row>
    <row r="733">
      <c r="A733" t="inlineStr">
        <is>
          <t>252</t>
        </is>
      </c>
      <c r="B733" t="inlineStr">
        <is>
          <t>Permanencia intersemestral ingresantes</t>
        </is>
      </c>
      <c r="C733" t="inlineStr">
        <is>
          <t>Estratégico</t>
        </is>
      </c>
      <c r="D733" t="inlineStr">
        <is>
          <t>Permanencia</t>
        </is>
      </c>
      <c r="E733" t="inlineStr">
        <is>
          <t>Semestral</t>
        </is>
      </c>
      <c r="F733" t="inlineStr">
        <is>
          <t>Positivo</t>
        </is>
      </c>
      <c r="G733" s="137" t="n">
        <v>45657</v>
      </c>
      <c r="H733" t="inlineStr">
        <is>
          <t>2024</t>
        </is>
      </c>
      <c r="I733" t="inlineStr">
        <is>
          <t>Diciembre</t>
        </is>
      </c>
      <c r="J733" t="inlineStr">
        <is>
          <t>2024-2</t>
        </is>
      </c>
      <c r="K733" t="n">
        <v>70.7</v>
      </c>
      <c r="L733" t="n">
        <v>72.045</v>
      </c>
      <c r="M733" t="n">
        <v>1.019024045261669</v>
      </c>
      <c r="N733" t="n">
        <v>1.019024045261669</v>
      </c>
      <c r="O733" t="inlineStr">
        <is>
          <t>70.7%</t>
        </is>
      </c>
      <c r="P733" t="inlineStr">
        <is>
          <t>72.05%</t>
        </is>
      </c>
      <c r="Q733" t="inlineStr">
        <is>
          <t>252-2024-12-31</t>
        </is>
      </c>
      <c r="R733" t="n">
        <v>2</v>
      </c>
      <c r="S733" t="n">
        <v>2</v>
      </c>
    </row>
    <row r="734">
      <c r="A734" t="inlineStr">
        <is>
          <t>252</t>
        </is>
      </c>
      <c r="B734" t="inlineStr">
        <is>
          <t>Tasa de Permanencia Intersemestral de Estudiantes Ingresantes</t>
        </is>
      </c>
      <c r="C734" t="inlineStr">
        <is>
          <t>Estratégico</t>
        </is>
      </c>
      <c r="D734" t="inlineStr">
        <is>
          <t>Permanencia</t>
        </is>
      </c>
      <c r="E734" t="inlineStr">
        <is>
          <t>Semestral</t>
        </is>
      </c>
      <c r="F734" t="inlineStr">
        <is>
          <t>Positivo</t>
        </is>
      </c>
      <c r="G734" s="137" t="n">
        <v>46022</v>
      </c>
      <c r="H734" t="inlineStr">
        <is>
          <t>2025</t>
        </is>
      </c>
      <c r="I734" t="inlineStr">
        <is>
          <t>Diciembre</t>
        </is>
      </c>
      <c r="J734" t="inlineStr">
        <is>
          <t>2025-2</t>
        </is>
      </c>
      <c r="K734" t="n">
        <v>100</v>
      </c>
      <c r="L734" t="n">
        <v>99.72499999999999</v>
      </c>
      <c r="M734" t="n">
        <v>0.99725</v>
      </c>
      <c r="N734" t="n">
        <v>0.99725</v>
      </c>
      <c r="O734" t="inlineStr">
        <is>
          <t>100.0%</t>
        </is>
      </c>
      <c r="P734" t="inlineStr">
        <is>
          <t>99.72%</t>
        </is>
      </c>
      <c r="Q734" t="inlineStr">
        <is>
          <t>252-2025-12-31</t>
        </is>
      </c>
      <c r="R734" t="n">
        <v>2</v>
      </c>
      <c r="S734" t="n">
        <v>2</v>
      </c>
    </row>
    <row r="735">
      <c r="A735" t="inlineStr">
        <is>
          <t>253</t>
        </is>
      </c>
      <c r="B735" t="inlineStr">
        <is>
          <t>Oportunidad en la entrega de informes de auditoria</t>
        </is>
      </c>
      <c r="D735" t="inlineStr">
        <is>
          <t>AUDITORÍA INTERNA</t>
        </is>
      </c>
      <c r="E735" t="inlineStr">
        <is>
          <t>Bimestral</t>
        </is>
      </c>
      <c r="F735" t="inlineStr">
        <is>
          <t>Negativo</t>
        </is>
      </c>
      <c r="G735" s="137" t="n">
        <v>45291</v>
      </c>
      <c r="H735" t="inlineStr">
        <is>
          <t>2023</t>
        </is>
      </c>
      <c r="I735" t="inlineStr">
        <is>
          <t>Diciembre</t>
        </is>
      </c>
      <c r="J735" t="inlineStr">
        <is>
          <t>2023-2</t>
        </is>
      </c>
      <c r="K735" t="n">
        <v>8</v>
      </c>
      <c r="L735" t="n">
        <v>5.56</v>
      </c>
      <c r="M735" t="n">
        <v>1.3</v>
      </c>
      <c r="N735" t="n">
        <v>1.438848920863309</v>
      </c>
      <c r="O735" t="inlineStr">
        <is>
          <t>8.0%</t>
        </is>
      </c>
      <c r="P735" t="inlineStr">
        <is>
          <t>5.56%</t>
        </is>
      </c>
      <c r="Q735" t="inlineStr">
        <is>
          <t>253-2023-12-31</t>
        </is>
      </c>
      <c r="R735" t="n">
        <v>2</v>
      </c>
      <c r="S735" t="n">
        <v>2</v>
      </c>
    </row>
    <row r="736">
      <c r="A736" t="inlineStr">
        <is>
          <t>254</t>
        </is>
      </c>
      <c r="B736" t="inlineStr">
        <is>
          <t>Áreas con reportes de plan de retos</t>
        </is>
      </c>
      <c r="C736" t="inlineStr">
        <is>
          <t>Estratégico</t>
        </is>
      </c>
      <c r="D736" t="inlineStr">
        <is>
          <t>Planeación Estratégica</t>
        </is>
      </c>
      <c r="E736" t="inlineStr">
        <is>
          <t>Trimestral</t>
        </is>
      </c>
      <c r="F736" t="inlineStr">
        <is>
          <t>Positivo</t>
        </is>
      </c>
      <c r="G736" s="137" t="n">
        <v>45291</v>
      </c>
      <c r="H736" t="inlineStr">
        <is>
          <t>2023</t>
        </is>
      </c>
      <c r="I736" t="inlineStr">
        <is>
          <t>Diciembre</t>
        </is>
      </c>
      <c r="J736" t="inlineStr">
        <is>
          <t>2023-2</t>
        </is>
      </c>
      <c r="K736" t="n">
        <v>55</v>
      </c>
      <c r="L736" t="n">
        <v>54.66666666666666</v>
      </c>
      <c r="M736" t="n">
        <v>0.9939393939393939</v>
      </c>
      <c r="N736" t="n">
        <v>0.9939393939393939</v>
      </c>
      <c r="O736" t="inlineStr">
        <is>
          <t>55.0%</t>
        </is>
      </c>
      <c r="P736" t="inlineStr">
        <is>
          <t>54.67%</t>
        </is>
      </c>
      <c r="Q736" t="inlineStr">
        <is>
          <t>254-2023-12-31</t>
        </is>
      </c>
      <c r="R736" t="n">
        <v>2</v>
      </c>
      <c r="S736" t="n">
        <v>2</v>
      </c>
    </row>
    <row r="737">
      <c r="A737" t="inlineStr">
        <is>
          <t>254</t>
        </is>
      </c>
      <c r="B737" t="inlineStr">
        <is>
          <t>Áreas con reportes de plan de retos</t>
        </is>
      </c>
      <c r="C737" t="inlineStr">
        <is>
          <t>Estratégico</t>
        </is>
      </c>
      <c r="D737" t="inlineStr">
        <is>
          <t>Planeación Estratégica</t>
        </is>
      </c>
      <c r="E737" t="inlineStr">
        <is>
          <t>Trimestral</t>
        </is>
      </c>
      <c r="F737" t="inlineStr">
        <is>
          <t>Positivo</t>
        </is>
      </c>
      <c r="G737" s="137" t="n">
        <v>45657</v>
      </c>
      <c r="H737" t="inlineStr">
        <is>
          <t>2024</t>
        </is>
      </c>
      <c r="I737" t="inlineStr">
        <is>
          <t>Diciembre</t>
        </is>
      </c>
      <c r="J737" t="inlineStr">
        <is>
          <t>2024-2</t>
        </is>
      </c>
      <c r="K737" t="n">
        <v>73</v>
      </c>
      <c r="L737" t="n">
        <v>73</v>
      </c>
      <c r="M737" t="n">
        <v>1</v>
      </c>
      <c r="N737" t="n">
        <v>1</v>
      </c>
      <c r="O737" t="inlineStr">
        <is>
          <t>73.0%</t>
        </is>
      </c>
      <c r="P737" t="inlineStr">
        <is>
          <t>73.0%</t>
        </is>
      </c>
      <c r="Q737" t="inlineStr">
        <is>
          <t>254-2024-12-31</t>
        </is>
      </c>
      <c r="R737" t="n">
        <v>2</v>
      </c>
      <c r="S737" t="n">
        <v>2</v>
      </c>
    </row>
    <row r="738">
      <c r="A738" t="inlineStr">
        <is>
          <t>254</t>
        </is>
      </c>
      <c r="B738" t="inlineStr">
        <is>
          <t>Áreas con reportes de plan de retos</t>
        </is>
      </c>
      <c r="C738" t="inlineStr">
        <is>
          <t>Estratégico</t>
        </is>
      </c>
      <c r="D738" t="inlineStr">
        <is>
          <t>Planeación Estratégica</t>
        </is>
      </c>
      <c r="E738" t="inlineStr">
        <is>
          <t>Trimestral</t>
        </is>
      </c>
      <c r="F738" t="inlineStr">
        <is>
          <t>Positivo</t>
        </is>
      </c>
      <c r="G738" s="137" t="n">
        <v>46022</v>
      </c>
      <c r="H738" t="inlineStr">
        <is>
          <t>2025</t>
        </is>
      </c>
      <c r="I738" t="inlineStr">
        <is>
          <t>Diciembre</t>
        </is>
      </c>
      <c r="J738" t="inlineStr">
        <is>
          <t>2025-2</t>
        </is>
      </c>
      <c r="K738" t="n">
        <v>100</v>
      </c>
      <c r="L738" t="n">
        <v>100</v>
      </c>
      <c r="M738" t="n">
        <v>1</v>
      </c>
      <c r="N738" t="n">
        <v>1</v>
      </c>
      <c r="O738" t="inlineStr">
        <is>
          <t>100.0%</t>
        </is>
      </c>
      <c r="P738" t="inlineStr">
        <is>
          <t>100.0%</t>
        </is>
      </c>
      <c r="Q738" t="inlineStr">
        <is>
          <t>254-2025-12-31</t>
        </is>
      </c>
      <c r="R738" t="n">
        <v>2</v>
      </c>
      <c r="S738" t="n">
        <v>2</v>
      </c>
    </row>
    <row r="739">
      <c r="A739" t="inlineStr">
        <is>
          <t>255</t>
        </is>
      </c>
      <c r="B739" t="inlineStr">
        <is>
          <t>Informe anual de variación de índice H</t>
        </is>
      </c>
      <c r="C739" t="inlineStr">
        <is>
          <t>Estratégico</t>
        </is>
      </c>
      <c r="D739" t="inlineStr">
        <is>
          <t>Editorial y Publicaciones</t>
        </is>
      </c>
      <c r="E739" t="inlineStr">
        <is>
          <t>Anual</t>
        </is>
      </c>
      <c r="F739" t="inlineStr">
        <is>
          <t>Positivo</t>
        </is>
      </c>
      <c r="G739" s="137" t="n">
        <v>45291</v>
      </c>
      <c r="H739" t="inlineStr">
        <is>
          <t>2023</t>
        </is>
      </c>
      <c r="I739" t="inlineStr">
        <is>
          <t>Diciembre</t>
        </is>
      </c>
      <c r="J739" t="inlineStr">
        <is>
          <t>2023-2</t>
        </is>
      </c>
      <c r="K739" t="n">
        <v>16</v>
      </c>
      <c r="L739" t="n">
        <v>18</v>
      </c>
      <c r="M739" t="n">
        <v>1.125</v>
      </c>
      <c r="N739" t="n">
        <v>1.125</v>
      </c>
      <c r="O739" t="inlineStr">
        <is>
          <t>16.0%</t>
        </is>
      </c>
      <c r="P739" t="inlineStr">
        <is>
          <t>18.0%</t>
        </is>
      </c>
      <c r="Q739" t="inlineStr">
        <is>
          <t>255-2023-12-31</t>
        </is>
      </c>
      <c r="R739" t="n">
        <v>2</v>
      </c>
      <c r="S739" t="n">
        <v>2</v>
      </c>
    </row>
    <row r="740">
      <c r="A740" t="inlineStr">
        <is>
          <t>255</t>
        </is>
      </c>
      <c r="B740" t="inlineStr">
        <is>
          <t>Informe anual de variación de índice H</t>
        </is>
      </c>
      <c r="C740" t="inlineStr">
        <is>
          <t>Estratégico</t>
        </is>
      </c>
      <c r="D740" t="inlineStr">
        <is>
          <t>Editorial y Publicaciones</t>
        </is>
      </c>
      <c r="E740" t="inlineStr">
        <is>
          <t>Anual</t>
        </is>
      </c>
      <c r="F740" t="inlineStr">
        <is>
          <t>Positivo</t>
        </is>
      </c>
      <c r="G740" s="137" t="n">
        <v>45657</v>
      </c>
      <c r="H740" t="inlineStr">
        <is>
          <t>2024</t>
        </is>
      </c>
      <c r="I740" t="inlineStr">
        <is>
          <t>Diciembre</t>
        </is>
      </c>
      <c r="J740" t="inlineStr">
        <is>
          <t>2024-2</t>
        </is>
      </c>
      <c r="K740" t="n">
        <v>100</v>
      </c>
      <c r="L740" t="n">
        <v>-5</v>
      </c>
      <c r="M740" t="n">
        <v>0</v>
      </c>
      <c r="N740" t="n">
        <v>-0.05</v>
      </c>
      <c r="O740" t="inlineStr">
        <is>
          <t>100.0%</t>
        </is>
      </c>
      <c r="P740" t="inlineStr">
        <is>
          <t>-5.0%</t>
        </is>
      </c>
      <c r="Q740" t="inlineStr">
        <is>
          <t>255-2024-12-31</t>
        </is>
      </c>
      <c r="R740" t="n">
        <v>2</v>
      </c>
      <c r="S740" t="n">
        <v>2</v>
      </c>
    </row>
    <row r="741">
      <c r="A741" t="inlineStr">
        <is>
          <t>255</t>
        </is>
      </c>
      <c r="B741" t="inlineStr">
        <is>
          <t>Informe anual de índice H</t>
        </is>
      </c>
      <c r="C741" t="inlineStr">
        <is>
          <t>Estratégico</t>
        </is>
      </c>
      <c r="D741" t="inlineStr">
        <is>
          <t>Editorial y Publicaciones</t>
        </is>
      </c>
      <c r="E741" t="inlineStr">
        <is>
          <t>Anual</t>
        </is>
      </c>
      <c r="F741" t="inlineStr">
        <is>
          <t>Positivo</t>
        </is>
      </c>
      <c r="G741" s="137" t="n">
        <v>46022</v>
      </c>
      <c r="H741" t="inlineStr">
        <is>
          <t>2025</t>
        </is>
      </c>
      <c r="I741" t="inlineStr">
        <is>
          <t>Diciembre</t>
        </is>
      </c>
      <c r="J741" t="inlineStr">
        <is>
          <t>2025-2</t>
        </is>
      </c>
      <c r="K741" t="n">
        <v>100</v>
      </c>
      <c r="M741" t="n">
        <v>0</v>
      </c>
      <c r="N741" t="n">
        <v>0</v>
      </c>
      <c r="O741" t="inlineStr">
        <is>
          <t>100.0%</t>
        </is>
      </c>
      <c r="Q741" t="inlineStr">
        <is>
          <t>255-2025-12-31</t>
        </is>
      </c>
      <c r="R741" t="n">
        <v>2</v>
      </c>
      <c r="S741" t="n">
        <v>2</v>
      </c>
    </row>
    <row r="742">
      <c r="A742" t="inlineStr">
        <is>
          <t>256</t>
        </is>
      </c>
      <c r="B742" t="inlineStr">
        <is>
          <t>Publicaciones editadas por la editorial</t>
        </is>
      </c>
      <c r="C742" t="inlineStr">
        <is>
          <t>Estratégico</t>
        </is>
      </c>
      <c r="D742" t="inlineStr">
        <is>
          <t>Editorial y Publicaciones</t>
        </is>
      </c>
      <c r="E742" t="inlineStr">
        <is>
          <t>Semestral</t>
        </is>
      </c>
      <c r="F742" t="inlineStr">
        <is>
          <t>Positivo</t>
        </is>
      </c>
      <c r="G742" s="137" t="n">
        <v>45291</v>
      </c>
      <c r="H742" t="inlineStr">
        <is>
          <t>2023</t>
        </is>
      </c>
      <c r="I742" t="inlineStr">
        <is>
          <t>Diciembre</t>
        </is>
      </c>
      <c r="J742" t="inlineStr">
        <is>
          <t>2023-2</t>
        </is>
      </c>
      <c r="K742" t="n">
        <v>17</v>
      </c>
      <c r="L742" t="n">
        <v>21</v>
      </c>
      <c r="M742" t="n">
        <v>1.235294117647059</v>
      </c>
      <c r="N742" t="n">
        <v>1.235294117647059</v>
      </c>
      <c r="O742" t="inlineStr">
        <is>
          <t>17.0%</t>
        </is>
      </c>
      <c r="P742" t="inlineStr">
        <is>
          <t>21.0%</t>
        </is>
      </c>
      <c r="Q742" t="inlineStr">
        <is>
          <t>256-2023-12-31</t>
        </is>
      </c>
      <c r="R742" t="n">
        <v>2</v>
      </c>
      <c r="S742" t="n">
        <v>2</v>
      </c>
    </row>
    <row r="743">
      <c r="A743" t="inlineStr">
        <is>
          <t>256</t>
        </is>
      </c>
      <c r="B743" t="inlineStr">
        <is>
          <t>Publicaciones editadas por la editorial</t>
        </is>
      </c>
      <c r="C743" t="inlineStr">
        <is>
          <t>Estratégico</t>
        </is>
      </c>
      <c r="D743" t="inlineStr">
        <is>
          <t>Editorial y Publicaciones</t>
        </is>
      </c>
      <c r="E743" t="inlineStr">
        <is>
          <t>Semestral</t>
        </is>
      </c>
      <c r="F743" t="inlineStr">
        <is>
          <t>Positivo</t>
        </is>
      </c>
      <c r="G743" s="137" t="n">
        <v>45657</v>
      </c>
      <c r="H743" t="inlineStr">
        <is>
          <t>2024</t>
        </is>
      </c>
      <c r="I743" t="inlineStr">
        <is>
          <t>Diciembre</t>
        </is>
      </c>
      <c r="J743" t="inlineStr">
        <is>
          <t>2024-2</t>
        </is>
      </c>
      <c r="K743" t="n">
        <v>17</v>
      </c>
      <c r="L743" t="n">
        <v>23</v>
      </c>
      <c r="M743" t="n">
        <v>1.3</v>
      </c>
      <c r="N743" t="n">
        <v>1.352941176470588</v>
      </c>
      <c r="O743" t="inlineStr">
        <is>
          <t>17.0%</t>
        </is>
      </c>
      <c r="P743" t="inlineStr">
        <is>
          <t>23.0%</t>
        </is>
      </c>
      <c r="Q743" t="inlineStr">
        <is>
          <t>256-2024-12-31</t>
        </is>
      </c>
      <c r="R743" t="n">
        <v>2</v>
      </c>
      <c r="S743" t="n">
        <v>2</v>
      </c>
    </row>
    <row r="744">
      <c r="A744" t="inlineStr">
        <is>
          <t>256</t>
        </is>
      </c>
      <c r="B744" t="inlineStr">
        <is>
          <t>Publicaciones editadas por la editorial</t>
        </is>
      </c>
      <c r="C744" t="inlineStr">
        <is>
          <t>Estratégico</t>
        </is>
      </c>
      <c r="D744" t="inlineStr">
        <is>
          <t>Editorial y Publicaciones</t>
        </is>
      </c>
      <c r="E744" t="inlineStr">
        <is>
          <t>Semestral</t>
        </is>
      </c>
      <c r="F744" t="inlineStr">
        <is>
          <t>Positivo</t>
        </is>
      </c>
      <c r="G744" s="137" t="n">
        <v>46022</v>
      </c>
      <c r="H744" t="inlineStr">
        <is>
          <t>2025</t>
        </is>
      </c>
      <c r="I744" t="inlineStr">
        <is>
          <t>Diciembre</t>
        </is>
      </c>
      <c r="J744" t="inlineStr">
        <is>
          <t>2025-2</t>
        </is>
      </c>
      <c r="K744" t="n">
        <v>100</v>
      </c>
      <c r="L744" t="n">
        <v>100</v>
      </c>
      <c r="M744" t="n">
        <v>1</v>
      </c>
      <c r="N744" t="n">
        <v>1</v>
      </c>
      <c r="O744" t="inlineStr">
        <is>
          <t>100.0%</t>
        </is>
      </c>
      <c r="P744" t="inlineStr">
        <is>
          <t>100.0%</t>
        </is>
      </c>
      <c r="Q744" t="inlineStr">
        <is>
          <t>256-2025-12-31</t>
        </is>
      </c>
      <c r="R744" t="n">
        <v>2</v>
      </c>
      <c r="S744" t="n">
        <v>2</v>
      </c>
    </row>
    <row r="745">
      <c r="A745" t="inlineStr">
        <is>
          <t>257</t>
        </is>
      </c>
      <c r="B745" t="inlineStr">
        <is>
          <t>N de publicaciones aprobadas en convocatorias</t>
        </is>
      </c>
      <c r="D745" t="inlineStr">
        <is>
          <t>Editorial y Publicaciones</t>
        </is>
      </c>
      <c r="E745" t="inlineStr">
        <is>
          <t>Semestral</t>
        </is>
      </c>
      <c r="F745" t="inlineStr">
        <is>
          <t>Positivo</t>
        </is>
      </c>
      <c r="G745" s="137" t="n">
        <v>45291</v>
      </c>
      <c r="H745" t="inlineStr">
        <is>
          <t>2023</t>
        </is>
      </c>
      <c r="I745" t="inlineStr">
        <is>
          <t>Diciembre</t>
        </is>
      </c>
      <c r="J745" t="inlineStr">
        <is>
          <t>2023-2</t>
        </is>
      </c>
      <c r="K745" t="n">
        <v>21</v>
      </c>
      <c r="L745" t="n">
        <v>19.5</v>
      </c>
      <c r="M745" t="n">
        <v>0.9285714285714286</v>
      </c>
      <c r="N745" t="n">
        <v>0.9285714285714286</v>
      </c>
      <c r="O745" t="inlineStr">
        <is>
          <t>21.0%</t>
        </is>
      </c>
      <c r="P745" t="inlineStr">
        <is>
          <t>19.5%</t>
        </is>
      </c>
      <c r="Q745" t="inlineStr">
        <is>
          <t>257-2023-12-31</t>
        </is>
      </c>
      <c r="R745" t="n">
        <v>2</v>
      </c>
      <c r="S745" t="n">
        <v>2</v>
      </c>
    </row>
    <row r="746">
      <c r="A746" t="inlineStr">
        <is>
          <t>259</t>
        </is>
      </c>
      <c r="B746" t="inlineStr">
        <is>
          <t>Subprocesos con indicadores reportados oportunamente</t>
        </is>
      </c>
      <c r="D746" t="inlineStr">
        <is>
          <t>Desempeño Institucional</t>
        </is>
      </c>
      <c r="E746" t="inlineStr">
        <is>
          <t>Trimestral</t>
        </is>
      </c>
      <c r="F746" t="inlineStr">
        <is>
          <t>Positivo</t>
        </is>
      </c>
      <c r="G746" s="137" t="n">
        <v>45291</v>
      </c>
      <c r="H746" t="inlineStr">
        <is>
          <t>2023</t>
        </is>
      </c>
      <c r="I746" t="inlineStr">
        <is>
          <t>Diciembre</t>
        </is>
      </c>
      <c r="J746" t="inlineStr">
        <is>
          <t>2023-2</t>
        </is>
      </c>
      <c r="K746" t="n">
        <v>100</v>
      </c>
      <c r="L746" t="n">
        <v>64.63815789473699</v>
      </c>
      <c r="M746" t="n">
        <v>0.6463815789473699</v>
      </c>
      <c r="N746" t="n">
        <v>0.6463815789473699</v>
      </c>
      <c r="O746" t="inlineStr">
        <is>
          <t>100.0%</t>
        </is>
      </c>
      <c r="P746" t="inlineStr">
        <is>
          <t>64.64%</t>
        </is>
      </c>
      <c r="Q746" t="inlineStr">
        <is>
          <t>259-2023-12-31</t>
        </is>
      </c>
      <c r="R746" t="n">
        <v>2</v>
      </c>
      <c r="S746" t="n">
        <v>2</v>
      </c>
    </row>
    <row r="747">
      <c r="A747" t="inlineStr">
        <is>
          <t>259</t>
        </is>
      </c>
      <c r="B747" t="inlineStr">
        <is>
          <t>Subprocesos con indicadores reportados oportunamente</t>
        </is>
      </c>
      <c r="D747" t="inlineStr">
        <is>
          <t>Desempeño Institucional</t>
        </is>
      </c>
      <c r="E747" t="inlineStr">
        <is>
          <t>Trimestral</t>
        </is>
      </c>
      <c r="F747" t="inlineStr">
        <is>
          <t>Positivo</t>
        </is>
      </c>
      <c r="G747" s="137" t="n">
        <v>45657</v>
      </c>
      <c r="H747" t="inlineStr">
        <is>
          <t>2024</t>
        </is>
      </c>
      <c r="I747" t="inlineStr">
        <is>
          <t>Diciembre</t>
        </is>
      </c>
      <c r="J747" t="inlineStr">
        <is>
          <t>2024-2</t>
        </is>
      </c>
      <c r="K747" t="n">
        <v>90</v>
      </c>
      <c r="L747" t="n">
        <v>65.48333333333333</v>
      </c>
      <c r="M747" t="n">
        <v>0.7275925925925926</v>
      </c>
      <c r="N747" t="n">
        <v>0.7275925925925926</v>
      </c>
      <c r="O747" t="inlineStr">
        <is>
          <t>90.0%</t>
        </is>
      </c>
      <c r="P747" t="inlineStr">
        <is>
          <t>65.48%</t>
        </is>
      </c>
      <c r="Q747" t="inlineStr">
        <is>
          <t>259-2024-12-31</t>
        </is>
      </c>
      <c r="R747" t="n">
        <v>2</v>
      </c>
      <c r="S747" t="n">
        <v>2</v>
      </c>
    </row>
    <row r="748">
      <c r="A748" t="inlineStr">
        <is>
          <t>260</t>
        </is>
      </c>
      <c r="B748" t="inlineStr">
        <is>
          <t>CES- Costumer Effort Score del proceso de Rematrícula</t>
        </is>
      </c>
      <c r="C748" t="inlineStr">
        <is>
          <t>Estratégico</t>
        </is>
      </c>
      <c r="D748" t="inlineStr">
        <is>
          <t>Rematrícula</t>
        </is>
      </c>
      <c r="E748" t="inlineStr">
        <is>
          <t>Semestral</t>
        </is>
      </c>
      <c r="F748" t="inlineStr">
        <is>
          <t>Negativo</t>
        </is>
      </c>
      <c r="G748" s="137" t="n">
        <v>45291</v>
      </c>
      <c r="H748" t="inlineStr">
        <is>
          <t>2023</t>
        </is>
      </c>
      <c r="I748" t="inlineStr">
        <is>
          <t>Diciembre</t>
        </is>
      </c>
      <c r="J748" t="inlineStr">
        <is>
          <t>2023-2</t>
        </is>
      </c>
      <c r="K748" t="n">
        <v>3</v>
      </c>
      <c r="L748" t="n">
        <v>2.85</v>
      </c>
      <c r="M748" t="n">
        <v>1.052631578947369</v>
      </c>
      <c r="N748" t="n">
        <v>1.052631578947369</v>
      </c>
      <c r="O748" t="inlineStr">
        <is>
          <t>3.0%</t>
        </is>
      </c>
      <c r="P748" t="inlineStr">
        <is>
          <t>2.85%</t>
        </is>
      </c>
      <c r="Q748" t="inlineStr">
        <is>
          <t>260-2023-12-31</t>
        </is>
      </c>
      <c r="R748" t="n">
        <v>2</v>
      </c>
      <c r="S748" t="n">
        <v>2</v>
      </c>
    </row>
    <row r="749">
      <c r="A749" t="inlineStr">
        <is>
          <t>260</t>
        </is>
      </c>
      <c r="B749" t="inlineStr">
        <is>
          <t>CES- Costumer Effort Score del proceso de Rematrícula</t>
        </is>
      </c>
      <c r="C749" t="inlineStr">
        <is>
          <t>Estratégico</t>
        </is>
      </c>
      <c r="D749" t="inlineStr">
        <is>
          <t>Rematrícula</t>
        </is>
      </c>
      <c r="E749" t="inlineStr">
        <is>
          <t>Semestral</t>
        </is>
      </c>
      <c r="F749" t="inlineStr">
        <is>
          <t>Negativo</t>
        </is>
      </c>
      <c r="G749" s="137" t="n">
        <v>45657</v>
      </c>
      <c r="H749" t="inlineStr">
        <is>
          <t>2024</t>
        </is>
      </c>
      <c r="I749" t="inlineStr">
        <is>
          <t>Diciembre</t>
        </is>
      </c>
      <c r="J749" t="inlineStr">
        <is>
          <t>2024-2</t>
        </is>
      </c>
      <c r="K749" t="n">
        <v>2.8</v>
      </c>
      <c r="L749" t="n">
        <v>2.305</v>
      </c>
      <c r="M749" t="n">
        <v>1.214750542299349</v>
      </c>
      <c r="N749" t="n">
        <v>1.214750542299349</v>
      </c>
      <c r="O749" t="inlineStr">
        <is>
          <t>2.8%</t>
        </is>
      </c>
      <c r="P749" t="inlineStr">
        <is>
          <t>2.3%</t>
        </is>
      </c>
      <c r="Q749" t="inlineStr">
        <is>
          <t>260-2024-12-31</t>
        </is>
      </c>
      <c r="R749" t="n">
        <v>2</v>
      </c>
      <c r="S749" t="n">
        <v>2</v>
      </c>
    </row>
    <row r="750">
      <c r="A750" t="inlineStr">
        <is>
          <t>260</t>
        </is>
      </c>
      <c r="B750" t="inlineStr">
        <is>
          <t>CES- Costumer Effort Score del proceso de Rematrícula</t>
        </is>
      </c>
      <c r="C750" t="inlineStr">
        <is>
          <t>Estratégico</t>
        </is>
      </c>
      <c r="D750" t="inlineStr">
        <is>
          <t>Rematrícula</t>
        </is>
      </c>
      <c r="E750" t="inlineStr">
        <is>
          <t>Semestral</t>
        </is>
      </c>
      <c r="F750" t="inlineStr">
        <is>
          <t>Negativo</t>
        </is>
      </c>
      <c r="G750" s="137" t="n">
        <v>46022</v>
      </c>
      <c r="H750" t="inlineStr">
        <is>
          <t>2025</t>
        </is>
      </c>
      <c r="I750" t="inlineStr">
        <is>
          <t>Diciembre</t>
        </is>
      </c>
      <c r="J750" t="inlineStr">
        <is>
          <t>2025-2</t>
        </is>
      </c>
      <c r="K750" t="n">
        <v>2.15</v>
      </c>
      <c r="L750" t="n">
        <v>1.9</v>
      </c>
      <c r="M750" t="n">
        <v>1.131578947368421</v>
      </c>
      <c r="N750" t="n">
        <v>1.131578947368421</v>
      </c>
      <c r="O750" t="inlineStr">
        <is>
          <t>2.15%</t>
        </is>
      </c>
      <c r="P750" t="inlineStr">
        <is>
          <t>1.9%</t>
        </is>
      </c>
      <c r="Q750" t="inlineStr">
        <is>
          <t>260-2025-12-31</t>
        </is>
      </c>
      <c r="R750" t="n">
        <v>2</v>
      </c>
      <c r="S750" t="n">
        <v>2</v>
      </c>
    </row>
    <row r="751">
      <c r="A751" t="inlineStr">
        <is>
          <t>261</t>
        </is>
      </c>
      <c r="B751" t="inlineStr">
        <is>
          <t>CES- Costumer Effort Score del proceso de Saber Pro</t>
        </is>
      </c>
      <c r="C751" t="inlineStr">
        <is>
          <t>Estratégico</t>
        </is>
      </c>
      <c r="D751" t="inlineStr">
        <is>
          <t>Servicio</t>
        </is>
      </c>
      <c r="E751" t="inlineStr">
        <is>
          <t>Semestral</t>
        </is>
      </c>
      <c r="F751" t="inlineStr">
        <is>
          <t>Negativo</t>
        </is>
      </c>
      <c r="G751" s="137" t="n">
        <v>45291</v>
      </c>
      <c r="H751" t="inlineStr">
        <is>
          <t>2023</t>
        </is>
      </c>
      <c r="I751" t="inlineStr">
        <is>
          <t>Diciembre</t>
        </is>
      </c>
      <c r="J751" t="inlineStr">
        <is>
          <t>2023-2</t>
        </is>
      </c>
      <c r="K751" t="n">
        <v>3</v>
      </c>
      <c r="L751" t="n">
        <v>1.98</v>
      </c>
      <c r="M751" t="n">
        <v>1.3</v>
      </c>
      <c r="N751" t="n">
        <v>1.515151515151515</v>
      </c>
      <c r="O751" t="inlineStr">
        <is>
          <t>3.0%</t>
        </is>
      </c>
      <c r="P751" t="inlineStr">
        <is>
          <t>1.98%</t>
        </is>
      </c>
      <c r="Q751" t="inlineStr">
        <is>
          <t>261-2023-12-31</t>
        </is>
      </c>
      <c r="R751" t="n">
        <v>2</v>
      </c>
      <c r="S751" t="n">
        <v>2</v>
      </c>
    </row>
    <row r="752">
      <c r="A752" t="inlineStr">
        <is>
          <t>261</t>
        </is>
      </c>
      <c r="B752" t="inlineStr">
        <is>
          <t>CES- Costumer Effort Score del proceso de Saber Pro</t>
        </is>
      </c>
      <c r="C752" t="inlineStr">
        <is>
          <t>Estratégico</t>
        </is>
      </c>
      <c r="D752" t="inlineStr">
        <is>
          <t>Servicio</t>
        </is>
      </c>
      <c r="E752" t="inlineStr">
        <is>
          <t>Semestral</t>
        </is>
      </c>
      <c r="F752" t="inlineStr">
        <is>
          <t>Negativo</t>
        </is>
      </c>
      <c r="G752" s="137" t="n">
        <v>45657</v>
      </c>
      <c r="H752" t="inlineStr">
        <is>
          <t>2024</t>
        </is>
      </c>
      <c r="I752" t="inlineStr">
        <is>
          <t>Diciembre</t>
        </is>
      </c>
      <c r="J752" t="inlineStr">
        <is>
          <t>2024-2</t>
        </is>
      </c>
      <c r="K752" t="n">
        <v>3</v>
      </c>
      <c r="L752" t="n">
        <v>2.2</v>
      </c>
      <c r="M752" t="n">
        <v>1.3</v>
      </c>
      <c r="N752" t="n">
        <v>1.363636363636364</v>
      </c>
      <c r="O752" t="inlineStr">
        <is>
          <t>3.0%</t>
        </is>
      </c>
      <c r="P752" t="inlineStr">
        <is>
          <t>2.2%</t>
        </is>
      </c>
      <c r="Q752" t="inlineStr">
        <is>
          <t>261-2024-12-31</t>
        </is>
      </c>
      <c r="R752" t="n">
        <v>2</v>
      </c>
      <c r="S752" t="n">
        <v>2</v>
      </c>
    </row>
    <row r="753">
      <c r="A753" t="inlineStr">
        <is>
          <t>261</t>
        </is>
      </c>
      <c r="B753" t="inlineStr">
        <is>
          <t>CES- Costumer Effort Score del proceso de Saber Pro</t>
        </is>
      </c>
      <c r="C753" t="inlineStr">
        <is>
          <t>Estratégico</t>
        </is>
      </c>
      <c r="D753" t="inlineStr">
        <is>
          <t>Servicio</t>
        </is>
      </c>
      <c r="E753" t="inlineStr">
        <is>
          <t>Semestral</t>
        </is>
      </c>
      <c r="F753" t="inlineStr">
        <is>
          <t>Negativo</t>
        </is>
      </c>
      <c r="G753" s="137" t="n">
        <v>46022</v>
      </c>
      <c r="H753" t="inlineStr">
        <is>
          <t>2025</t>
        </is>
      </c>
      <c r="I753" t="inlineStr">
        <is>
          <t>Diciembre</t>
        </is>
      </c>
      <c r="J753" t="inlineStr">
        <is>
          <t>2025-2</t>
        </is>
      </c>
      <c r="K753" t="n">
        <v>3</v>
      </c>
      <c r="L753" t="n">
        <v>2.2</v>
      </c>
      <c r="M753" t="n">
        <v>1.3</v>
      </c>
      <c r="N753" t="n">
        <v>1.363636363636364</v>
      </c>
      <c r="O753" t="inlineStr">
        <is>
          <t>3.0%</t>
        </is>
      </c>
      <c r="P753" t="inlineStr">
        <is>
          <t>2.2%</t>
        </is>
      </c>
      <c r="Q753" t="inlineStr">
        <is>
          <t>261-2025-12-31</t>
        </is>
      </c>
      <c r="R753" t="n">
        <v>2</v>
      </c>
      <c r="S753" t="n">
        <v>2</v>
      </c>
    </row>
    <row r="754">
      <c r="A754" t="inlineStr">
        <is>
          <t>262</t>
        </is>
      </c>
      <c r="B754" t="inlineStr">
        <is>
          <t>Evitar erogación de dinero por multas asociadas en contra del POLI por los procesos en curso</t>
        </is>
      </c>
      <c r="C754" t="inlineStr">
        <is>
          <t>Estratégico</t>
        </is>
      </c>
      <c r="D754" t="inlineStr">
        <is>
          <t>GESTIÓN JURÍDICA Y NORMATIVA</t>
        </is>
      </c>
      <c r="E754" t="inlineStr">
        <is>
          <t>Semestral</t>
        </is>
      </c>
      <c r="F754" t="inlineStr">
        <is>
          <t>Negativo</t>
        </is>
      </c>
      <c r="G754" s="137" t="n">
        <v>45291</v>
      </c>
      <c r="H754" t="inlineStr">
        <is>
          <t>2023</t>
        </is>
      </c>
      <c r="I754" t="inlineStr">
        <is>
          <t>Diciembre</t>
        </is>
      </c>
      <c r="J754" t="inlineStr">
        <is>
          <t>2023-2</t>
        </is>
      </c>
      <c r="K754" t="n">
        <v>20</v>
      </c>
      <c r="L754" t="n">
        <v>5.5</v>
      </c>
      <c r="M754" t="n">
        <v>1.3</v>
      </c>
      <c r="N754" t="n">
        <v>3.636363636363636</v>
      </c>
      <c r="O754" t="inlineStr">
        <is>
          <t>20.0%</t>
        </is>
      </c>
      <c r="P754" t="inlineStr">
        <is>
          <t>5.5%</t>
        </is>
      </c>
      <c r="Q754" t="inlineStr">
        <is>
          <t>262-2023-12-31</t>
        </is>
      </c>
      <c r="R754" t="n">
        <v>2</v>
      </c>
      <c r="S754" t="n">
        <v>2</v>
      </c>
    </row>
    <row r="755">
      <c r="A755" t="inlineStr">
        <is>
          <t>262</t>
        </is>
      </c>
      <c r="B755" t="inlineStr">
        <is>
          <t>Reducción de número de sentencias condenatorias en contra del Poli</t>
        </is>
      </c>
      <c r="C755" t="inlineStr">
        <is>
          <t>Estratégico</t>
        </is>
      </c>
      <c r="D755" t="inlineStr">
        <is>
          <t>GESTIÓN JURÍDICA Y NORMATIVA</t>
        </is>
      </c>
      <c r="E755" t="inlineStr">
        <is>
          <t>Semestral</t>
        </is>
      </c>
      <c r="F755" t="inlineStr">
        <is>
          <t>Negativo</t>
        </is>
      </c>
      <c r="G755" s="137" t="n">
        <v>45657</v>
      </c>
      <c r="H755" t="inlineStr">
        <is>
          <t>2024</t>
        </is>
      </c>
      <c r="I755" t="inlineStr">
        <is>
          <t>Diciembre</t>
        </is>
      </c>
      <c r="J755" t="inlineStr">
        <is>
          <t>2024-2</t>
        </is>
      </c>
      <c r="K755" t="n">
        <v>20</v>
      </c>
      <c r="L755" t="n">
        <v>0</v>
      </c>
      <c r="M755" t="n">
        <v>0</v>
      </c>
      <c r="N755" t="n">
        <v>0</v>
      </c>
      <c r="O755" t="inlineStr">
        <is>
          <t>20.0%</t>
        </is>
      </c>
      <c r="P755" t="inlineStr">
        <is>
          <t>0.0%</t>
        </is>
      </c>
      <c r="Q755" t="inlineStr">
        <is>
          <t>262-2024-12-31</t>
        </is>
      </c>
      <c r="R755" t="n">
        <v>2</v>
      </c>
      <c r="S755" t="n">
        <v>2</v>
      </c>
    </row>
    <row r="756">
      <c r="A756" t="inlineStr">
        <is>
          <t>262</t>
        </is>
      </c>
      <c r="B756" t="inlineStr">
        <is>
          <t>Reducción de número de sentencias condenatorias en contra del Poli</t>
        </is>
      </c>
      <c r="C756" t="inlineStr">
        <is>
          <t>Estratégico</t>
        </is>
      </c>
      <c r="D756" t="inlineStr">
        <is>
          <t>GESTIÓN JURÍDICA Y NORMATIVA</t>
        </is>
      </c>
      <c r="E756" t="inlineStr">
        <is>
          <t>Semestral</t>
        </is>
      </c>
      <c r="F756" t="inlineStr">
        <is>
          <t>Negativo</t>
        </is>
      </c>
      <c r="G756" s="137" t="n">
        <v>46022</v>
      </c>
      <c r="H756" t="inlineStr">
        <is>
          <t>2025</t>
        </is>
      </c>
      <c r="I756" t="inlineStr">
        <is>
          <t>Diciembre</t>
        </is>
      </c>
      <c r="J756" t="inlineStr">
        <is>
          <t>2025-2</t>
        </is>
      </c>
      <c r="K756" t="n">
        <v>10</v>
      </c>
      <c r="L756" t="n">
        <v>0</v>
      </c>
      <c r="M756" t="n">
        <v>0</v>
      </c>
      <c r="N756" t="n">
        <v>0</v>
      </c>
      <c r="O756" t="inlineStr">
        <is>
          <t>10.0%</t>
        </is>
      </c>
      <c r="P756" t="inlineStr">
        <is>
          <t>0.0%</t>
        </is>
      </c>
      <c r="Q756" t="inlineStr">
        <is>
          <t>262-2025-12-31</t>
        </is>
      </c>
      <c r="R756" t="n">
        <v>2</v>
      </c>
      <c r="S756" t="n">
        <v>2</v>
      </c>
    </row>
    <row r="757">
      <c r="A757" t="inlineStr">
        <is>
          <t>263</t>
        </is>
      </c>
      <c r="B757" t="inlineStr">
        <is>
          <t>Oportunidad de respuesta de PQRS</t>
        </is>
      </c>
      <c r="C757" t="inlineStr">
        <is>
          <t>Estratégico</t>
        </is>
      </c>
      <c r="D757" t="inlineStr">
        <is>
          <t>GESTIÓN JURÍDICA Y NORMATIVA</t>
        </is>
      </c>
      <c r="E757" t="inlineStr">
        <is>
          <t>Trimestral</t>
        </is>
      </c>
      <c r="F757" t="inlineStr">
        <is>
          <t>Positivo</t>
        </is>
      </c>
      <c r="G757" s="137" t="n">
        <v>45291</v>
      </c>
      <c r="H757" t="inlineStr">
        <is>
          <t>2023</t>
        </is>
      </c>
      <c r="I757" t="inlineStr">
        <is>
          <t>Diciembre</t>
        </is>
      </c>
      <c r="J757" t="inlineStr">
        <is>
          <t>2023-2</t>
        </is>
      </c>
      <c r="K757" t="n">
        <v>100</v>
      </c>
      <c r="L757" t="n">
        <v>100</v>
      </c>
      <c r="M757" t="n">
        <v>1</v>
      </c>
      <c r="N757" t="n">
        <v>1</v>
      </c>
      <c r="O757" t="inlineStr">
        <is>
          <t>100.0%</t>
        </is>
      </c>
      <c r="P757" t="inlineStr">
        <is>
          <t>100.0%</t>
        </is>
      </c>
      <c r="Q757" t="inlineStr">
        <is>
          <t>263-2023-12-31</t>
        </is>
      </c>
      <c r="R757" t="n">
        <v>2</v>
      </c>
      <c r="S757" t="n">
        <v>2</v>
      </c>
    </row>
    <row r="758">
      <c r="A758" t="inlineStr">
        <is>
          <t>263</t>
        </is>
      </c>
      <c r="B758" t="inlineStr">
        <is>
          <t>Oportunidad de respuesta de PQRS</t>
        </is>
      </c>
      <c r="C758" t="inlineStr">
        <is>
          <t>Estratégico</t>
        </is>
      </c>
      <c r="D758" t="inlineStr">
        <is>
          <t>GESTIÓN JURÍDICA Y NORMATIVA</t>
        </is>
      </c>
      <c r="E758" t="inlineStr">
        <is>
          <t>Trimestral</t>
        </is>
      </c>
      <c r="F758" t="inlineStr">
        <is>
          <t>Positivo</t>
        </is>
      </c>
      <c r="G758" s="137" t="n">
        <v>45657</v>
      </c>
      <c r="H758" t="inlineStr">
        <is>
          <t>2024</t>
        </is>
      </c>
      <c r="I758" t="inlineStr">
        <is>
          <t>Diciembre</t>
        </is>
      </c>
      <c r="J758" t="inlineStr">
        <is>
          <t>2024-2</t>
        </is>
      </c>
      <c r="K758" t="n">
        <v>100</v>
      </c>
      <c r="L758" t="n">
        <v>100</v>
      </c>
      <c r="M758" t="n">
        <v>1</v>
      </c>
      <c r="N758" t="n">
        <v>1</v>
      </c>
      <c r="O758" t="inlineStr">
        <is>
          <t>100.0%</t>
        </is>
      </c>
      <c r="P758" t="inlineStr">
        <is>
          <t>100.0%</t>
        </is>
      </c>
      <c r="Q758" t="inlineStr">
        <is>
          <t>263-2024-12-31</t>
        </is>
      </c>
      <c r="R758" t="n">
        <v>2</v>
      </c>
      <c r="S758" t="n">
        <v>2</v>
      </c>
    </row>
    <row r="759">
      <c r="A759" t="inlineStr">
        <is>
          <t>263</t>
        </is>
      </c>
      <c r="B759" t="inlineStr">
        <is>
          <t>Oportunidad de respuesta de PQRS</t>
        </is>
      </c>
      <c r="C759" t="inlineStr">
        <is>
          <t>Estratégico</t>
        </is>
      </c>
      <c r="D759" t="inlineStr">
        <is>
          <t>GESTIÓN JURÍDICA Y NORMATIVA</t>
        </is>
      </c>
      <c r="E759" t="inlineStr">
        <is>
          <t>Trimestral</t>
        </is>
      </c>
      <c r="F759" t="inlineStr">
        <is>
          <t>Positivo</t>
        </is>
      </c>
      <c r="G759" s="137" t="n">
        <v>46022</v>
      </c>
      <c r="H759" t="inlineStr">
        <is>
          <t>2025</t>
        </is>
      </c>
      <c r="I759" t="inlineStr">
        <is>
          <t>Diciembre</t>
        </is>
      </c>
      <c r="J759" t="inlineStr">
        <is>
          <t>2025-2</t>
        </is>
      </c>
      <c r="K759" t="n">
        <v>100</v>
      </c>
      <c r="L759" t="n">
        <v>100</v>
      </c>
      <c r="M759" t="n">
        <v>1</v>
      </c>
      <c r="N759" t="n">
        <v>1</v>
      </c>
      <c r="O759" t="inlineStr">
        <is>
          <t>100.0%</t>
        </is>
      </c>
      <c r="P759" t="inlineStr">
        <is>
          <t>100.0%</t>
        </is>
      </c>
      <c r="Q759" t="inlineStr">
        <is>
          <t>263-2025-12-31</t>
        </is>
      </c>
      <c r="R759" t="n">
        <v>2</v>
      </c>
      <c r="S759" t="n">
        <v>2</v>
      </c>
    </row>
    <row r="760">
      <c r="A760" t="inlineStr">
        <is>
          <t>264</t>
        </is>
      </c>
      <c r="B760" t="inlineStr">
        <is>
          <t>Emisión De Conceptos Jurídicos (Educación)</t>
        </is>
      </c>
      <c r="D760" t="inlineStr">
        <is>
          <t>GESTIÓN JURÍDICA Y NORMATIVA</t>
        </is>
      </c>
      <c r="E760" t="inlineStr">
        <is>
          <t>Semestral</t>
        </is>
      </c>
      <c r="F760" t="inlineStr">
        <is>
          <t>Positivo</t>
        </is>
      </c>
      <c r="G760" s="137" t="n">
        <v>45291</v>
      </c>
      <c r="H760" t="inlineStr">
        <is>
          <t>2023</t>
        </is>
      </c>
      <c r="I760" t="inlineStr">
        <is>
          <t>Diciembre</t>
        </is>
      </c>
      <c r="J760" t="inlineStr">
        <is>
          <t>2023-2</t>
        </is>
      </c>
      <c r="K760" t="n">
        <v>100</v>
      </c>
      <c r="L760" t="n">
        <v>100</v>
      </c>
      <c r="M760" t="n">
        <v>1</v>
      </c>
      <c r="N760" t="n">
        <v>1</v>
      </c>
      <c r="O760" t="inlineStr">
        <is>
          <t>100.0%</t>
        </is>
      </c>
      <c r="P760" t="inlineStr">
        <is>
          <t>100.0%</t>
        </is>
      </c>
      <c r="Q760" t="inlineStr">
        <is>
          <t>264-2023-12-31</t>
        </is>
      </c>
      <c r="R760" t="n">
        <v>2</v>
      </c>
      <c r="S760" t="n">
        <v>2</v>
      </c>
    </row>
    <row r="761">
      <c r="A761" t="inlineStr">
        <is>
          <t>264</t>
        </is>
      </c>
      <c r="B761" t="inlineStr">
        <is>
          <t>Eficiencia Emisión De Conceptos Jurídicos (Educación)</t>
        </is>
      </c>
      <c r="D761" t="inlineStr">
        <is>
          <t>GESTIÓN JURÍDICA Y NORMATIVA</t>
        </is>
      </c>
      <c r="E761" t="inlineStr">
        <is>
          <t>Semestral</t>
        </is>
      </c>
      <c r="F761" t="inlineStr">
        <is>
          <t>Positivo</t>
        </is>
      </c>
      <c r="G761" s="137" t="n">
        <v>45657</v>
      </c>
      <c r="H761" t="inlineStr">
        <is>
          <t>2024</t>
        </is>
      </c>
      <c r="I761" t="inlineStr">
        <is>
          <t>Diciembre</t>
        </is>
      </c>
      <c r="J761" t="inlineStr">
        <is>
          <t>2024-2</t>
        </is>
      </c>
      <c r="K761" t="n">
        <v>100</v>
      </c>
      <c r="L761" t="n">
        <v>100</v>
      </c>
      <c r="M761" t="n">
        <v>1</v>
      </c>
      <c r="N761" t="n">
        <v>1</v>
      </c>
      <c r="O761" t="inlineStr">
        <is>
          <t>100.0%</t>
        </is>
      </c>
      <c r="P761" t="inlineStr">
        <is>
          <t>100.0%</t>
        </is>
      </c>
      <c r="Q761" t="inlineStr">
        <is>
          <t>264-2024-12-31</t>
        </is>
      </c>
      <c r="R761" t="n">
        <v>2</v>
      </c>
      <c r="S761" t="n">
        <v>2</v>
      </c>
    </row>
    <row r="762">
      <c r="A762" t="inlineStr">
        <is>
          <t>265</t>
        </is>
      </c>
      <c r="B762" t="inlineStr">
        <is>
          <t>Emisión De Conceptos Jurídicos (Jurídicos)</t>
        </is>
      </c>
      <c r="C762" t="inlineStr">
        <is>
          <t>Estratégico</t>
        </is>
      </c>
      <c r="D762" t="inlineStr">
        <is>
          <t>GESTIÓN JURÍDICA Y NORMATIVA</t>
        </is>
      </c>
      <c r="E762" t="inlineStr">
        <is>
          <t>Semestral</t>
        </is>
      </c>
      <c r="F762" t="inlineStr">
        <is>
          <t>Positivo</t>
        </is>
      </c>
      <c r="G762" s="137" t="n">
        <v>45291</v>
      </c>
      <c r="H762" t="inlineStr">
        <is>
          <t>2023</t>
        </is>
      </c>
      <c r="I762" t="inlineStr">
        <is>
          <t>Diciembre</t>
        </is>
      </c>
      <c r="J762" t="inlineStr">
        <is>
          <t>2023-2</t>
        </is>
      </c>
      <c r="K762" t="n">
        <v>100</v>
      </c>
      <c r="L762" t="n">
        <v>88.565</v>
      </c>
      <c r="M762" t="n">
        <v>0.8856499999999999</v>
      </c>
      <c r="N762" t="n">
        <v>0.8856499999999999</v>
      </c>
      <c r="O762" t="inlineStr">
        <is>
          <t>100.0%</t>
        </is>
      </c>
      <c r="P762" t="inlineStr">
        <is>
          <t>88.56%</t>
        </is>
      </c>
      <c r="Q762" t="inlineStr">
        <is>
          <t>265-2023-12-31</t>
        </is>
      </c>
      <c r="R762" t="n">
        <v>2</v>
      </c>
      <c r="S762" t="n">
        <v>2</v>
      </c>
    </row>
    <row r="763">
      <c r="A763" t="inlineStr">
        <is>
          <t>265</t>
        </is>
      </c>
      <c r="B763" t="inlineStr">
        <is>
          <t>Eficiencia Emisión De Conceptos Jurídicos (Jurídicos)</t>
        </is>
      </c>
      <c r="C763" t="inlineStr">
        <is>
          <t>Estratégico</t>
        </is>
      </c>
      <c r="D763" t="inlineStr">
        <is>
          <t>GESTIÓN JURÍDICA Y NORMATIVA</t>
        </is>
      </c>
      <c r="E763" t="inlineStr">
        <is>
          <t>Semestral</t>
        </is>
      </c>
      <c r="F763" t="inlineStr">
        <is>
          <t>Positivo</t>
        </is>
      </c>
      <c r="G763" s="137" t="n">
        <v>45657</v>
      </c>
      <c r="H763" t="inlineStr">
        <is>
          <t>2024</t>
        </is>
      </c>
      <c r="I763" t="inlineStr">
        <is>
          <t>Diciembre</t>
        </is>
      </c>
      <c r="J763" t="inlineStr">
        <is>
          <t>2024-2</t>
        </is>
      </c>
      <c r="K763" t="n">
        <v>95</v>
      </c>
      <c r="L763" t="n">
        <v>100</v>
      </c>
      <c r="M763" t="n">
        <v>1.052631578947368</v>
      </c>
      <c r="N763" t="n">
        <v>1.052631578947368</v>
      </c>
      <c r="O763" t="inlineStr">
        <is>
          <t>95.0%</t>
        </is>
      </c>
      <c r="P763" t="inlineStr">
        <is>
          <t>100.0%</t>
        </is>
      </c>
      <c r="Q763" t="inlineStr">
        <is>
          <t>265-2024-12-31</t>
        </is>
      </c>
      <c r="R763" t="n">
        <v>2</v>
      </c>
      <c r="S763" t="n">
        <v>2</v>
      </c>
    </row>
    <row r="764">
      <c r="A764" t="inlineStr">
        <is>
          <t>265</t>
        </is>
      </c>
      <c r="B764" t="inlineStr">
        <is>
          <t>Eficiencia Emisión De Conceptos Jurídicos (Jurídicos)</t>
        </is>
      </c>
      <c r="C764" t="inlineStr">
        <is>
          <t>Estratégico</t>
        </is>
      </c>
      <c r="D764" t="inlineStr">
        <is>
          <t>GESTIÓN JURÍDICA Y NORMATIVA</t>
        </is>
      </c>
      <c r="E764" t="inlineStr">
        <is>
          <t>Trimestral</t>
        </is>
      </c>
      <c r="F764" t="inlineStr">
        <is>
          <t>Positivo</t>
        </is>
      </c>
      <c r="G764" s="137" t="n">
        <v>46022</v>
      </c>
      <c r="H764" t="inlineStr">
        <is>
          <t>2025</t>
        </is>
      </c>
      <c r="I764" t="inlineStr">
        <is>
          <t>Diciembre</t>
        </is>
      </c>
      <c r="J764" t="inlineStr">
        <is>
          <t>2025-2</t>
        </is>
      </c>
      <c r="K764" t="n">
        <v>95</v>
      </c>
      <c r="L764" t="n">
        <v>100</v>
      </c>
      <c r="M764" t="n">
        <v>1.052631578947368</v>
      </c>
      <c r="N764" t="n">
        <v>1.052631578947368</v>
      </c>
      <c r="O764" t="inlineStr">
        <is>
          <t>95.0%</t>
        </is>
      </c>
      <c r="P764" t="inlineStr">
        <is>
          <t>100.0%</t>
        </is>
      </c>
      <c r="Q764" t="inlineStr">
        <is>
          <t>265-2025-12-31</t>
        </is>
      </c>
      <c r="R764" t="n">
        <v>2</v>
      </c>
      <c r="S764" t="n">
        <v>2</v>
      </c>
    </row>
    <row r="765">
      <c r="A765" t="inlineStr">
        <is>
          <t>266</t>
        </is>
      </c>
      <c r="B765" t="inlineStr">
        <is>
          <t>Oportunidad en la elaboración de contratos</t>
        </is>
      </c>
      <c r="C765" t="inlineStr">
        <is>
          <t>Estratégico</t>
        </is>
      </c>
      <c r="D765" t="inlineStr">
        <is>
          <t>GESTIÓN JURÍDICA Y NORMATIVA</t>
        </is>
      </c>
      <c r="E765" t="inlineStr">
        <is>
          <t>Semestral</t>
        </is>
      </c>
      <c r="F765" t="inlineStr">
        <is>
          <t>Positivo</t>
        </is>
      </c>
      <c r="G765" s="137" t="n">
        <v>45291</v>
      </c>
      <c r="H765" t="inlineStr">
        <is>
          <t>2023</t>
        </is>
      </c>
      <c r="I765" t="inlineStr">
        <is>
          <t>Diciembre</t>
        </is>
      </c>
      <c r="J765" t="inlineStr">
        <is>
          <t>2023-2</t>
        </is>
      </c>
      <c r="K765" t="n">
        <v>95</v>
      </c>
      <c r="L765" t="n">
        <v>93.48999999999999</v>
      </c>
      <c r="M765" t="n">
        <v>0.9841052631578947</v>
      </c>
      <c r="N765" t="n">
        <v>0.9841052631578947</v>
      </c>
      <c r="O765" t="inlineStr">
        <is>
          <t>95.0%</t>
        </is>
      </c>
      <c r="P765" t="inlineStr">
        <is>
          <t>93.49%</t>
        </is>
      </c>
      <c r="Q765" t="inlineStr">
        <is>
          <t>266-2023-12-31</t>
        </is>
      </c>
      <c r="R765" t="n">
        <v>2</v>
      </c>
      <c r="S765" t="n">
        <v>2</v>
      </c>
    </row>
    <row r="766">
      <c r="A766" t="inlineStr">
        <is>
          <t>266</t>
        </is>
      </c>
      <c r="B766" t="inlineStr">
        <is>
          <t>Oportunidad en la elaboración de contratos</t>
        </is>
      </c>
      <c r="C766" t="inlineStr">
        <is>
          <t>Estratégico</t>
        </is>
      </c>
      <c r="D766" t="inlineStr">
        <is>
          <t>GESTIÓN JURÍDICA Y NORMATIVA</t>
        </is>
      </c>
      <c r="E766" t="inlineStr">
        <is>
          <t>Semestral</t>
        </is>
      </c>
      <c r="F766" t="inlineStr">
        <is>
          <t>Positivo</t>
        </is>
      </c>
      <c r="G766" s="137" t="n">
        <v>45657</v>
      </c>
      <c r="H766" t="inlineStr">
        <is>
          <t>2024</t>
        </is>
      </c>
      <c r="I766" t="inlineStr">
        <is>
          <t>Diciembre</t>
        </is>
      </c>
      <c r="J766" t="inlineStr">
        <is>
          <t>2024-2</t>
        </is>
      </c>
      <c r="K766" t="n">
        <v>95</v>
      </c>
      <c r="L766" t="n">
        <v>88.47499999999999</v>
      </c>
      <c r="M766" t="n">
        <v>0.9313157894736841</v>
      </c>
      <c r="N766" t="n">
        <v>0.9313157894736841</v>
      </c>
      <c r="O766" t="inlineStr">
        <is>
          <t>95.0%</t>
        </is>
      </c>
      <c r="P766" t="inlineStr">
        <is>
          <t>88.47%</t>
        </is>
      </c>
      <c r="Q766" t="inlineStr">
        <is>
          <t>266-2024-12-31</t>
        </is>
      </c>
      <c r="R766" t="n">
        <v>2</v>
      </c>
      <c r="S766" t="n">
        <v>2</v>
      </c>
    </row>
    <row r="767">
      <c r="A767" t="inlineStr">
        <is>
          <t>266</t>
        </is>
      </c>
      <c r="B767" t="inlineStr">
        <is>
          <t>Oportunidad en la elaboración de contratos</t>
        </is>
      </c>
      <c r="C767" t="inlineStr">
        <is>
          <t>Estratégico</t>
        </is>
      </c>
      <c r="D767" t="inlineStr">
        <is>
          <t>GESTIÓN JURÍDICA Y NORMATIVA</t>
        </is>
      </c>
      <c r="E767" t="inlineStr">
        <is>
          <t>Trimestral</t>
        </is>
      </c>
      <c r="F767" t="inlineStr">
        <is>
          <t>Positivo</t>
        </is>
      </c>
      <c r="G767" s="137" t="n">
        <v>46022</v>
      </c>
      <c r="H767" t="inlineStr">
        <is>
          <t>2025</t>
        </is>
      </c>
      <c r="I767" t="inlineStr">
        <is>
          <t>Diciembre</t>
        </is>
      </c>
      <c r="J767" t="inlineStr">
        <is>
          <t>2025-2</t>
        </is>
      </c>
      <c r="K767" t="n">
        <v>95</v>
      </c>
      <c r="L767" t="n">
        <v>53.15</v>
      </c>
      <c r="M767" t="n">
        <v>0.5594736842105263</v>
      </c>
      <c r="N767" t="n">
        <v>0.5594736842105263</v>
      </c>
      <c r="O767" t="inlineStr">
        <is>
          <t>95.0%</t>
        </is>
      </c>
      <c r="P767" t="inlineStr">
        <is>
          <t>53.15%</t>
        </is>
      </c>
      <c r="Q767" t="inlineStr">
        <is>
          <t>266-2025-12-31</t>
        </is>
      </c>
      <c r="R767" t="n">
        <v>2</v>
      </c>
      <c r="S767" t="n">
        <v>2</v>
      </c>
    </row>
    <row r="768">
      <c r="A768" t="inlineStr">
        <is>
          <t>267</t>
        </is>
      </c>
      <c r="B768" t="inlineStr">
        <is>
          <t>Satisfacción procesos de Homologaciones</t>
        </is>
      </c>
      <c r="D768" t="inlineStr">
        <is>
          <t>Registro y Control</t>
        </is>
      </c>
      <c r="E768" t="inlineStr">
        <is>
          <t>Anual</t>
        </is>
      </c>
      <c r="F768" t="inlineStr">
        <is>
          <t>Positivo</t>
        </is>
      </c>
      <c r="G768" s="137" t="n">
        <v>45291</v>
      </c>
      <c r="H768" t="inlineStr">
        <is>
          <t>2023</t>
        </is>
      </c>
      <c r="I768" t="inlineStr">
        <is>
          <t>Diciembre</t>
        </is>
      </c>
      <c r="J768" t="inlineStr">
        <is>
          <t>2023-2</t>
        </is>
      </c>
      <c r="M768" t="n">
        <v>0</v>
      </c>
      <c r="N768" t="n">
        <v>0</v>
      </c>
      <c r="Q768" t="inlineStr">
        <is>
          <t>267-2023-12-31</t>
        </is>
      </c>
      <c r="R768" t="n">
        <v>2</v>
      </c>
      <c r="S768" t="n">
        <v>2</v>
      </c>
    </row>
    <row r="769">
      <c r="A769" t="inlineStr">
        <is>
          <t>268</t>
        </is>
      </c>
      <c r="B769" t="inlineStr">
        <is>
          <t>Cantidad de usuarios</t>
        </is>
      </c>
      <c r="C769" t="inlineStr">
        <is>
          <t>Estratégico</t>
        </is>
      </c>
      <c r="D769" t="inlineStr">
        <is>
          <t>Centro de Medios Audiovisuales</t>
        </is>
      </c>
      <c r="E769" t="inlineStr">
        <is>
          <t>Semestral</t>
        </is>
      </c>
      <c r="F769" t="inlineStr">
        <is>
          <t>Positivo</t>
        </is>
      </c>
      <c r="G769" s="137" t="n">
        <v>45291</v>
      </c>
      <c r="H769" t="inlineStr">
        <is>
          <t>2023</t>
        </is>
      </c>
      <c r="I769" t="inlineStr">
        <is>
          <t>Diciembre</t>
        </is>
      </c>
      <c r="J769" t="inlineStr">
        <is>
          <t>2023-2</t>
        </is>
      </c>
      <c r="K769" t="n">
        <v>0</v>
      </c>
      <c r="L769" t="n">
        <v>1524</v>
      </c>
      <c r="M769" t="n">
        <v>0</v>
      </c>
      <c r="N769" t="n">
        <v>0</v>
      </c>
      <c r="O769" t="inlineStr">
        <is>
          <t>0.0%</t>
        </is>
      </c>
      <c r="P769" t="inlineStr">
        <is>
          <t>1524.0%</t>
        </is>
      </c>
      <c r="Q769" t="inlineStr">
        <is>
          <t>268-2023-12-31</t>
        </is>
      </c>
      <c r="R769" t="n">
        <v>2</v>
      </c>
      <c r="S769" t="n">
        <v>2</v>
      </c>
    </row>
    <row r="770">
      <c r="A770" t="inlineStr">
        <is>
          <t>268</t>
        </is>
      </c>
      <c r="B770" t="inlineStr">
        <is>
          <t>Cantidad de usuarios</t>
        </is>
      </c>
      <c r="C770" t="inlineStr">
        <is>
          <t>Estratégico</t>
        </is>
      </c>
      <c r="D770" t="inlineStr">
        <is>
          <t>Centro de Medios Audiovisuales</t>
        </is>
      </c>
      <c r="E770" t="inlineStr">
        <is>
          <t>Semestral</t>
        </is>
      </c>
      <c r="F770" t="inlineStr">
        <is>
          <t>Positivo</t>
        </is>
      </c>
      <c r="G770" s="137" t="n">
        <v>45657</v>
      </c>
      <c r="H770" t="inlineStr">
        <is>
          <t>2024</t>
        </is>
      </c>
      <c r="I770" t="inlineStr">
        <is>
          <t>Diciembre</t>
        </is>
      </c>
      <c r="J770" t="inlineStr">
        <is>
          <t>2024-2</t>
        </is>
      </c>
      <c r="K770" t="n">
        <v>0</v>
      </c>
      <c r="L770" t="n">
        <v>1005</v>
      </c>
      <c r="M770" t="n">
        <v>0</v>
      </c>
      <c r="N770" t="n">
        <v>0</v>
      </c>
      <c r="O770" t="inlineStr">
        <is>
          <t>0.0%</t>
        </is>
      </c>
      <c r="P770" t="inlineStr">
        <is>
          <t>1005.0%</t>
        </is>
      </c>
      <c r="Q770" t="inlineStr">
        <is>
          <t>268-2024-12-31</t>
        </is>
      </c>
      <c r="R770" t="n">
        <v>2</v>
      </c>
      <c r="S770" t="n">
        <v>2</v>
      </c>
    </row>
    <row r="771">
      <c r="A771" t="inlineStr">
        <is>
          <t>268</t>
        </is>
      </c>
      <c r="B771" t="inlineStr">
        <is>
          <t>Cantidad de usuarios - (Metrica)</t>
        </is>
      </c>
      <c r="C771" t="inlineStr">
        <is>
          <t>Estratégico</t>
        </is>
      </c>
      <c r="D771" t="inlineStr">
        <is>
          <t>Centro de Medios Audiovisuales</t>
        </is>
      </c>
      <c r="E771" t="inlineStr">
        <is>
          <t>Semestral</t>
        </is>
      </c>
      <c r="F771" t="inlineStr">
        <is>
          <t>Positivo</t>
        </is>
      </c>
      <c r="G771" s="137" t="n">
        <v>46022</v>
      </c>
      <c r="H771" t="inlineStr">
        <is>
          <t>2025</t>
        </is>
      </c>
      <c r="I771" t="inlineStr">
        <is>
          <t>Diciembre</t>
        </is>
      </c>
      <c r="J771" t="inlineStr">
        <is>
          <t>2025-2</t>
        </is>
      </c>
      <c r="L771" t="n">
        <v>877</v>
      </c>
      <c r="M771" t="n">
        <v>0</v>
      </c>
      <c r="N771" t="n">
        <v>0</v>
      </c>
      <c r="P771" t="inlineStr">
        <is>
          <t>877.0%</t>
        </is>
      </c>
      <c r="Q771" t="inlineStr">
        <is>
          <t>268-2025-12-31</t>
        </is>
      </c>
      <c r="R771" t="n">
        <v>2</v>
      </c>
      <c r="S771" t="n">
        <v>2</v>
      </c>
    </row>
    <row r="772">
      <c r="A772" t="inlineStr">
        <is>
          <t>269</t>
        </is>
      </c>
      <c r="B772" t="inlineStr">
        <is>
          <t>N de personas promedio por evento</t>
        </is>
      </c>
      <c r="C772" t="inlineStr">
        <is>
          <t>Operativo</t>
        </is>
      </c>
      <c r="D772" t="inlineStr">
        <is>
          <t>Centro de Medios Audiovisuales</t>
        </is>
      </c>
      <c r="E772" t="inlineStr">
        <is>
          <t>Semestral</t>
        </is>
      </c>
      <c r="F772" t="inlineStr">
        <is>
          <t>Positivo</t>
        </is>
      </c>
      <c r="G772" s="137" t="n">
        <v>45291</v>
      </c>
      <c r="H772" t="inlineStr">
        <is>
          <t>2023</t>
        </is>
      </c>
      <c r="I772" t="inlineStr">
        <is>
          <t>Diciembre</t>
        </is>
      </c>
      <c r="J772" t="inlineStr">
        <is>
          <t>2023-2</t>
        </is>
      </c>
      <c r="K772" t="n">
        <v>0</v>
      </c>
      <c r="L772" t="n">
        <v>1.28</v>
      </c>
      <c r="M772" t="n">
        <v>0</v>
      </c>
      <c r="N772" t="n">
        <v>0</v>
      </c>
      <c r="O772" t="inlineStr">
        <is>
          <t>0.0%</t>
        </is>
      </c>
      <c r="P772" t="inlineStr">
        <is>
          <t>1.28%</t>
        </is>
      </c>
      <c r="Q772" t="inlineStr">
        <is>
          <t>269-2023-12-31</t>
        </is>
      </c>
      <c r="R772" t="n">
        <v>2</v>
      </c>
      <c r="S772" t="n">
        <v>2</v>
      </c>
    </row>
    <row r="773">
      <c r="A773" t="inlineStr">
        <is>
          <t>269</t>
        </is>
      </c>
      <c r="B773" t="inlineStr">
        <is>
          <t>N de personas promedio por evento</t>
        </is>
      </c>
      <c r="C773" t="inlineStr">
        <is>
          <t>Operativo</t>
        </is>
      </c>
      <c r="D773" t="inlineStr">
        <is>
          <t>Centro de Medios Audiovisuales</t>
        </is>
      </c>
      <c r="E773" t="inlineStr">
        <is>
          <t>Semestral</t>
        </is>
      </c>
      <c r="F773" t="inlineStr">
        <is>
          <t>Positivo</t>
        </is>
      </c>
      <c r="G773" s="137" t="n">
        <v>45657</v>
      </c>
      <c r="H773" t="inlineStr">
        <is>
          <t>2024</t>
        </is>
      </c>
      <c r="I773" t="inlineStr">
        <is>
          <t>Diciembre</t>
        </is>
      </c>
      <c r="J773" t="inlineStr">
        <is>
          <t>2024-2</t>
        </is>
      </c>
      <c r="M773" t="n">
        <v>0</v>
      </c>
      <c r="N773" t="n">
        <v>0</v>
      </c>
      <c r="Q773" t="inlineStr">
        <is>
          <t>269-2024-12-31</t>
        </is>
      </c>
      <c r="R773" t="n">
        <v>2</v>
      </c>
      <c r="S773" t="n">
        <v>2</v>
      </c>
    </row>
    <row r="774">
      <c r="A774" t="inlineStr">
        <is>
          <t>269</t>
        </is>
      </c>
      <c r="B774" t="inlineStr">
        <is>
          <t>N de personas promedio por evento - (Metrica)</t>
        </is>
      </c>
      <c r="C774" t="inlineStr">
        <is>
          <t>Operativo</t>
        </is>
      </c>
      <c r="D774" t="inlineStr">
        <is>
          <t>Centro de Medios Audiovisuales</t>
        </is>
      </c>
      <c r="E774" t="inlineStr">
        <is>
          <t>Semestral</t>
        </is>
      </c>
      <c r="F774" t="inlineStr">
        <is>
          <t>Positivo</t>
        </is>
      </c>
      <c r="G774" s="137" t="n">
        <v>46022</v>
      </c>
      <c r="H774" t="inlineStr">
        <is>
          <t>2025</t>
        </is>
      </c>
      <c r="I774" t="inlineStr">
        <is>
          <t>Diciembre</t>
        </is>
      </c>
      <c r="J774" t="inlineStr">
        <is>
          <t>2025-2</t>
        </is>
      </c>
      <c r="L774" t="n">
        <v>1.65</v>
      </c>
      <c r="M774" t="n">
        <v>0</v>
      </c>
      <c r="N774" t="n">
        <v>0</v>
      </c>
      <c r="P774" t="inlineStr">
        <is>
          <t>1.65%</t>
        </is>
      </c>
      <c r="Q774" t="inlineStr">
        <is>
          <t>269-2025-12-31</t>
        </is>
      </c>
      <c r="R774" t="n">
        <v>2</v>
      </c>
      <c r="S774" t="n">
        <v>2</v>
      </c>
    </row>
    <row r="775">
      <c r="A775" t="inlineStr">
        <is>
          <t>270</t>
        </is>
      </c>
      <c r="B775" t="inlineStr">
        <is>
          <t>N de horas promedio por evento</t>
        </is>
      </c>
      <c r="C775" t="inlineStr">
        <is>
          <t>Operativo</t>
        </is>
      </c>
      <c r="D775" t="inlineStr">
        <is>
          <t>Centro de Medios Audiovisuales</t>
        </is>
      </c>
      <c r="E775" t="inlineStr">
        <is>
          <t>Semestral</t>
        </is>
      </c>
      <c r="F775" t="inlineStr">
        <is>
          <t>Positivo</t>
        </is>
      </c>
      <c r="G775" s="137" t="n">
        <v>45291</v>
      </c>
      <c r="H775" t="inlineStr">
        <is>
          <t>2023</t>
        </is>
      </c>
      <c r="I775" t="inlineStr">
        <is>
          <t>Diciembre</t>
        </is>
      </c>
      <c r="J775" t="inlineStr">
        <is>
          <t>2023-2</t>
        </is>
      </c>
      <c r="K775" t="n">
        <v>0</v>
      </c>
      <c r="L775" t="n">
        <v>3.83</v>
      </c>
      <c r="M775" t="n">
        <v>0</v>
      </c>
      <c r="N775" t="n">
        <v>0</v>
      </c>
      <c r="O775" t="inlineStr">
        <is>
          <t>0.0%</t>
        </is>
      </c>
      <c r="P775" t="inlineStr">
        <is>
          <t>3.83%</t>
        </is>
      </c>
      <c r="Q775" t="inlineStr">
        <is>
          <t>270-2023-12-31</t>
        </is>
      </c>
      <c r="R775" t="n">
        <v>2</v>
      </c>
      <c r="S775" t="n">
        <v>2</v>
      </c>
    </row>
    <row r="776">
      <c r="A776" t="inlineStr">
        <is>
          <t>270</t>
        </is>
      </c>
      <c r="B776" t="inlineStr">
        <is>
          <t>N de horas promedio por evento</t>
        </is>
      </c>
      <c r="C776" t="inlineStr">
        <is>
          <t>Operativo</t>
        </is>
      </c>
      <c r="D776" t="inlineStr">
        <is>
          <t>Centro de Medios Audiovisuales</t>
        </is>
      </c>
      <c r="E776" t="inlineStr">
        <is>
          <t>Semestral</t>
        </is>
      </c>
      <c r="F776" t="inlineStr">
        <is>
          <t>Positivo</t>
        </is>
      </c>
      <c r="G776" s="137" t="n">
        <v>45657</v>
      </c>
      <c r="H776" t="inlineStr">
        <is>
          <t>2024</t>
        </is>
      </c>
      <c r="I776" t="inlineStr">
        <is>
          <t>Diciembre</t>
        </is>
      </c>
      <c r="J776" t="inlineStr">
        <is>
          <t>2024-2</t>
        </is>
      </c>
      <c r="K776" t="n">
        <v>0</v>
      </c>
      <c r="L776" t="n">
        <v>4.57</v>
      </c>
      <c r="M776" t="n">
        <v>0</v>
      </c>
      <c r="N776" t="n">
        <v>0</v>
      </c>
      <c r="O776" t="inlineStr">
        <is>
          <t>0.0%</t>
        </is>
      </c>
      <c r="P776" t="inlineStr">
        <is>
          <t>4.57%</t>
        </is>
      </c>
      <c r="Q776" t="inlineStr">
        <is>
          <t>270-2024-12-31</t>
        </is>
      </c>
      <c r="R776" t="n">
        <v>2</v>
      </c>
      <c r="S776" t="n">
        <v>2</v>
      </c>
    </row>
    <row r="777">
      <c r="A777" t="inlineStr">
        <is>
          <t>270</t>
        </is>
      </c>
      <c r="B777" t="inlineStr">
        <is>
          <t>N de horas promedio por evento - (Metrica)</t>
        </is>
      </c>
      <c r="C777" t="inlineStr">
        <is>
          <t>Operativo</t>
        </is>
      </c>
      <c r="D777" t="inlineStr">
        <is>
          <t>Centro de Medios Audiovisuales</t>
        </is>
      </c>
      <c r="E777" t="inlineStr">
        <is>
          <t>Semestral</t>
        </is>
      </c>
      <c r="F777" t="inlineStr">
        <is>
          <t>Positivo</t>
        </is>
      </c>
      <c r="G777" s="137" t="n">
        <v>46022</v>
      </c>
      <c r="H777" t="inlineStr">
        <is>
          <t>2025</t>
        </is>
      </c>
      <c r="I777" t="inlineStr">
        <is>
          <t>Diciembre</t>
        </is>
      </c>
      <c r="J777" t="inlineStr">
        <is>
          <t>2025-2</t>
        </is>
      </c>
      <c r="L777" t="n">
        <v>4.3</v>
      </c>
      <c r="M777" t="n">
        <v>0</v>
      </c>
      <c r="N777" t="n">
        <v>0</v>
      </c>
      <c r="P777" t="inlineStr">
        <is>
          <t>4.3%</t>
        </is>
      </c>
      <c r="Q777" t="inlineStr">
        <is>
          <t>270-2025-12-31</t>
        </is>
      </c>
      <c r="R777" t="n">
        <v>2</v>
      </c>
      <c r="S777" t="n">
        <v>2</v>
      </c>
    </row>
    <row r="778">
      <c r="A778" t="inlineStr">
        <is>
          <t>271</t>
        </is>
      </c>
      <c r="B778" t="inlineStr">
        <is>
          <t>N de horas por solicitud</t>
        </is>
      </c>
      <c r="C778" t="inlineStr">
        <is>
          <t>Operativo</t>
        </is>
      </c>
      <c r="D778" t="inlineStr">
        <is>
          <t>Centro de Medios Audiovisuales</t>
        </is>
      </c>
      <c r="E778" t="inlineStr">
        <is>
          <t>Semestral</t>
        </is>
      </c>
      <c r="F778" t="inlineStr">
        <is>
          <t>Positivo</t>
        </is>
      </c>
      <c r="G778" s="137" t="n">
        <v>45291</v>
      </c>
      <c r="H778" t="inlineStr">
        <is>
          <t>2023</t>
        </is>
      </c>
      <c r="I778" t="inlineStr">
        <is>
          <t>Diciembre</t>
        </is>
      </c>
      <c r="J778" t="inlineStr">
        <is>
          <t>2023-2</t>
        </is>
      </c>
      <c r="K778" t="n">
        <v>0</v>
      </c>
      <c r="L778" t="n">
        <v>16.17</v>
      </c>
      <c r="M778" t="n">
        <v>0</v>
      </c>
      <c r="N778" t="n">
        <v>0</v>
      </c>
      <c r="O778" t="inlineStr">
        <is>
          <t>0.0%</t>
        </is>
      </c>
      <c r="P778" t="inlineStr">
        <is>
          <t>16.17%</t>
        </is>
      </c>
      <c r="Q778" t="inlineStr">
        <is>
          <t>271-2023-12-31</t>
        </is>
      </c>
      <c r="R778" t="n">
        <v>2</v>
      </c>
      <c r="S778" t="n">
        <v>2</v>
      </c>
    </row>
    <row r="779">
      <c r="A779" t="inlineStr">
        <is>
          <t>271</t>
        </is>
      </c>
      <c r="B779" t="inlineStr">
        <is>
          <t>N de horas por solicitud</t>
        </is>
      </c>
      <c r="C779" t="inlineStr">
        <is>
          <t>Operativo</t>
        </is>
      </c>
      <c r="D779" t="inlineStr">
        <is>
          <t>Centro de Medios Audiovisuales</t>
        </is>
      </c>
      <c r="E779" t="inlineStr">
        <is>
          <t>Semestral</t>
        </is>
      </c>
      <c r="F779" t="inlineStr">
        <is>
          <t>Positivo</t>
        </is>
      </c>
      <c r="G779" s="137" t="n">
        <v>45657</v>
      </c>
      <c r="H779" t="inlineStr">
        <is>
          <t>2024</t>
        </is>
      </c>
      <c r="I779" t="inlineStr">
        <is>
          <t>Diciembre</t>
        </is>
      </c>
      <c r="J779" t="inlineStr">
        <is>
          <t>2024-2</t>
        </is>
      </c>
      <c r="M779" t="n">
        <v>0</v>
      </c>
      <c r="N779" t="n">
        <v>0</v>
      </c>
      <c r="Q779" t="inlineStr">
        <is>
          <t>271-2024-12-31</t>
        </is>
      </c>
      <c r="R779" t="n">
        <v>2</v>
      </c>
      <c r="S779" t="n">
        <v>2</v>
      </c>
    </row>
    <row r="780">
      <c r="A780" t="inlineStr">
        <is>
          <t>271</t>
        </is>
      </c>
      <c r="B780" t="inlineStr">
        <is>
          <t>N de horas por solicitud - (Metrica)</t>
        </is>
      </c>
      <c r="C780" t="inlineStr">
        <is>
          <t>Operativo</t>
        </is>
      </c>
      <c r="D780" t="inlineStr">
        <is>
          <t>Centro de Medios Audiovisuales</t>
        </is>
      </c>
      <c r="E780" t="inlineStr">
        <is>
          <t>Semestral</t>
        </is>
      </c>
      <c r="F780" t="inlineStr">
        <is>
          <t>Positivo</t>
        </is>
      </c>
      <c r="G780" s="137" t="n">
        <v>46022</v>
      </c>
      <c r="H780" t="inlineStr">
        <is>
          <t>2025</t>
        </is>
      </c>
      <c r="I780" t="inlineStr">
        <is>
          <t>Diciembre</t>
        </is>
      </c>
      <c r="J780" t="inlineStr">
        <is>
          <t>2025-2</t>
        </is>
      </c>
      <c r="L780" t="n">
        <v>19.93</v>
      </c>
      <c r="M780" t="n">
        <v>0</v>
      </c>
      <c r="N780" t="n">
        <v>0</v>
      </c>
      <c r="P780" t="inlineStr">
        <is>
          <t>19.93%</t>
        </is>
      </c>
      <c r="Q780" t="inlineStr">
        <is>
          <t>271-2025-12-31</t>
        </is>
      </c>
      <c r="R780" t="n">
        <v>2</v>
      </c>
      <c r="S780" t="n">
        <v>2</v>
      </c>
    </row>
    <row r="781">
      <c r="A781" t="inlineStr">
        <is>
          <t>272</t>
        </is>
      </c>
      <c r="B781" t="inlineStr">
        <is>
          <t>Proporción de accidentes de trabajo mortales</t>
        </is>
      </c>
      <c r="C781" t="inlineStr">
        <is>
          <t>Estratégico</t>
        </is>
      </c>
      <c r="D781" t="inlineStr">
        <is>
          <t>GESTIÓN DE SEGURIDAD Y SALUD EN EL TRABAJO</t>
        </is>
      </c>
      <c r="E781" t="inlineStr">
        <is>
          <t>Anual</t>
        </is>
      </c>
      <c r="F781" t="inlineStr">
        <is>
          <t>Negativo</t>
        </is>
      </c>
      <c r="G781" s="137" t="n">
        <v>45291</v>
      </c>
      <c r="H781" t="inlineStr">
        <is>
          <t>2023</t>
        </is>
      </c>
      <c r="I781" t="inlineStr">
        <is>
          <t>Diciembre</t>
        </is>
      </c>
      <c r="J781" t="inlineStr">
        <is>
          <t>2023-2</t>
        </is>
      </c>
      <c r="K781" t="n">
        <v>1e-08</v>
      </c>
      <c r="L781" t="n">
        <v>1e-08</v>
      </c>
      <c r="M781" t="n">
        <v>1</v>
      </c>
      <c r="N781" t="n">
        <v>1</v>
      </c>
      <c r="O781" t="inlineStr">
        <is>
          <t>0.0%</t>
        </is>
      </c>
      <c r="P781" t="inlineStr">
        <is>
          <t>0.0%</t>
        </is>
      </c>
      <c r="Q781" t="inlineStr">
        <is>
          <t>272-2023-12-31</t>
        </is>
      </c>
      <c r="R781" t="n">
        <v>2</v>
      </c>
      <c r="S781" t="n">
        <v>2</v>
      </c>
    </row>
    <row r="782">
      <c r="A782" t="inlineStr">
        <is>
          <t>272</t>
        </is>
      </c>
      <c r="B782" t="inlineStr">
        <is>
          <t>Proporción de accidentes de trabajo mortales</t>
        </is>
      </c>
      <c r="C782" t="inlineStr">
        <is>
          <t>Estratégico</t>
        </is>
      </c>
      <c r="D782" t="inlineStr">
        <is>
          <t>GESTIÓN DE SEGURIDAD Y SALUD EN EL TRABAJO</t>
        </is>
      </c>
      <c r="E782" t="inlineStr">
        <is>
          <t>Anual</t>
        </is>
      </c>
      <c r="F782" t="inlineStr">
        <is>
          <t>Negativo</t>
        </is>
      </c>
      <c r="G782" s="137" t="n">
        <v>45657</v>
      </c>
      <c r="H782" t="inlineStr">
        <is>
          <t>2024</t>
        </is>
      </c>
      <c r="I782" t="inlineStr">
        <is>
          <t>Diciembre</t>
        </is>
      </c>
      <c r="J782" t="inlineStr">
        <is>
          <t>2024-2</t>
        </is>
      </c>
      <c r="K782" t="n">
        <v>0</v>
      </c>
      <c r="L782" t="n">
        <v>0</v>
      </c>
      <c r="M782" t="n">
        <v>0</v>
      </c>
      <c r="N782" t="n">
        <v>0</v>
      </c>
      <c r="O782" t="inlineStr">
        <is>
          <t>0.0%</t>
        </is>
      </c>
      <c r="P782" t="inlineStr">
        <is>
          <t>0.0%</t>
        </is>
      </c>
      <c r="Q782" t="inlineStr">
        <is>
          <t>272-2024-12-31</t>
        </is>
      </c>
      <c r="R782" t="n">
        <v>2</v>
      </c>
      <c r="S782" t="n">
        <v>2</v>
      </c>
    </row>
    <row r="783">
      <c r="A783" t="inlineStr">
        <is>
          <t>272</t>
        </is>
      </c>
      <c r="B783" t="inlineStr">
        <is>
          <t>Proporción de accidentes de trabajo mortales</t>
        </is>
      </c>
      <c r="C783" t="inlineStr">
        <is>
          <t>Estratégico</t>
        </is>
      </c>
      <c r="D783" t="inlineStr">
        <is>
          <t>GESTIÓN DE SEGURIDAD Y SALUD EN EL TRABAJO</t>
        </is>
      </c>
      <c r="E783" t="inlineStr">
        <is>
          <t>Anual</t>
        </is>
      </c>
      <c r="F783" t="inlineStr">
        <is>
          <t>Negativo</t>
        </is>
      </c>
      <c r="G783" s="137" t="n">
        <v>46022</v>
      </c>
      <c r="H783" t="inlineStr">
        <is>
          <t>2025</t>
        </is>
      </c>
      <c r="I783" t="inlineStr">
        <is>
          <t>Diciembre</t>
        </is>
      </c>
      <c r="J783" t="inlineStr">
        <is>
          <t>2025-2</t>
        </is>
      </c>
      <c r="K783" t="n">
        <v>0</v>
      </c>
      <c r="L783" t="n">
        <v>0</v>
      </c>
      <c r="M783" t="n">
        <v>0</v>
      </c>
      <c r="N783" t="n">
        <v>0</v>
      </c>
      <c r="O783" t="inlineStr">
        <is>
          <t>0.0%</t>
        </is>
      </c>
      <c r="P783" t="inlineStr">
        <is>
          <t>0.0%</t>
        </is>
      </c>
      <c r="Q783" t="inlineStr">
        <is>
          <t>272-2025-12-31</t>
        </is>
      </c>
      <c r="R783" t="n">
        <v>2</v>
      </c>
      <c r="S783" t="n">
        <v>2</v>
      </c>
    </row>
    <row r="784">
      <c r="A784" t="inlineStr">
        <is>
          <t>273</t>
        </is>
      </c>
      <c r="B784" t="inlineStr">
        <is>
          <t>Número de programas con condiciones iniciales elaboradas y analizadas institucionalmente</t>
        </is>
      </c>
      <c r="C784" t="inlineStr">
        <is>
          <t>Estratégico</t>
        </is>
      </c>
      <c r="D784" t="inlineStr">
        <is>
          <t>Autoevaluación de programas académicos</t>
        </is>
      </c>
      <c r="E784" t="inlineStr">
        <is>
          <t>Semestral</t>
        </is>
      </c>
      <c r="F784" t="inlineStr">
        <is>
          <t>Positivo</t>
        </is>
      </c>
      <c r="G784" s="137" t="n">
        <v>45291</v>
      </c>
      <c r="H784" t="inlineStr">
        <is>
          <t>2023</t>
        </is>
      </c>
      <c r="I784" t="inlineStr">
        <is>
          <t>Diciembre</t>
        </is>
      </c>
      <c r="J784" t="inlineStr">
        <is>
          <t>2023-2</t>
        </is>
      </c>
      <c r="K784" t="n">
        <v>2.5</v>
      </c>
      <c r="L784" t="n">
        <v>2.5</v>
      </c>
      <c r="M784" t="n">
        <v>1</v>
      </c>
      <c r="N784" t="n">
        <v>1</v>
      </c>
      <c r="O784" t="inlineStr">
        <is>
          <t>2.5%</t>
        </is>
      </c>
      <c r="P784" t="inlineStr">
        <is>
          <t>2.5%</t>
        </is>
      </c>
      <c r="Q784" t="inlineStr">
        <is>
          <t>273-2023-12-31</t>
        </is>
      </c>
      <c r="R784" t="n">
        <v>2</v>
      </c>
      <c r="S784" t="n">
        <v>2</v>
      </c>
    </row>
    <row r="785">
      <c r="A785" t="inlineStr">
        <is>
          <t>273</t>
        </is>
      </c>
      <c r="B785" t="inlineStr">
        <is>
          <t>Número de programas con condiciones iniciales elaboradas y analizadas institucionalmente</t>
        </is>
      </c>
      <c r="C785" t="inlineStr">
        <is>
          <t>Estratégico</t>
        </is>
      </c>
      <c r="D785" t="inlineStr">
        <is>
          <t>Autoevaluación de programas académicos</t>
        </is>
      </c>
      <c r="E785" t="inlineStr">
        <is>
          <t>Semestral</t>
        </is>
      </c>
      <c r="F785" t="inlineStr">
        <is>
          <t>Positivo</t>
        </is>
      </c>
      <c r="G785" s="137" t="n">
        <v>45657</v>
      </c>
      <c r="H785" t="inlineStr">
        <is>
          <t>2024</t>
        </is>
      </c>
      <c r="I785" t="inlineStr">
        <is>
          <t>Diciembre</t>
        </is>
      </c>
      <c r="J785" t="inlineStr">
        <is>
          <t>2024-2</t>
        </is>
      </c>
      <c r="K785" t="n">
        <v>3</v>
      </c>
      <c r="L785" t="n">
        <v>3</v>
      </c>
      <c r="M785" t="n">
        <v>1</v>
      </c>
      <c r="N785" t="n">
        <v>1</v>
      </c>
      <c r="O785" t="inlineStr">
        <is>
          <t>3.0%</t>
        </is>
      </c>
      <c r="P785" t="inlineStr">
        <is>
          <t>3.0%</t>
        </is>
      </c>
      <c r="Q785" t="inlineStr">
        <is>
          <t>273-2024-12-31</t>
        </is>
      </c>
      <c r="R785" t="n">
        <v>2</v>
      </c>
      <c r="S785" t="n">
        <v>2</v>
      </c>
    </row>
    <row r="786">
      <c r="A786" t="inlineStr">
        <is>
          <t>273</t>
        </is>
      </c>
      <c r="B786" t="inlineStr">
        <is>
          <t>Número de programas con condiciones iniciales elaboradas y analizadas institucionalmente</t>
        </is>
      </c>
      <c r="C786" t="inlineStr">
        <is>
          <t>Estratégico</t>
        </is>
      </c>
      <c r="D786" t="inlineStr">
        <is>
          <t>Autoevaluación de programas académicos</t>
        </is>
      </c>
      <c r="E786" t="inlineStr">
        <is>
          <t>Semestral</t>
        </is>
      </c>
      <c r="F786" t="inlineStr">
        <is>
          <t>Positivo</t>
        </is>
      </c>
      <c r="G786" s="137" t="n">
        <v>46022</v>
      </c>
      <c r="H786" t="inlineStr">
        <is>
          <t>2025</t>
        </is>
      </c>
      <c r="I786" t="inlineStr">
        <is>
          <t>Diciembre</t>
        </is>
      </c>
      <c r="J786" t="inlineStr">
        <is>
          <t>2025-2</t>
        </is>
      </c>
      <c r="K786" t="n">
        <v>100</v>
      </c>
      <c r="L786" t="n">
        <v>125</v>
      </c>
      <c r="M786" t="n">
        <v>1.25</v>
      </c>
      <c r="N786" t="n">
        <v>1.25</v>
      </c>
      <c r="O786" t="inlineStr">
        <is>
          <t>100.0%</t>
        </is>
      </c>
      <c r="P786" t="inlineStr">
        <is>
          <t>125.0%</t>
        </is>
      </c>
      <c r="Q786" t="inlineStr">
        <is>
          <t>273-2025-12-31</t>
        </is>
      </c>
      <c r="R786" t="n">
        <v>2</v>
      </c>
      <c r="S786" t="n">
        <v>2</v>
      </c>
    </row>
    <row r="787">
      <c r="A787" t="inlineStr">
        <is>
          <t>274</t>
        </is>
      </c>
      <c r="B787" t="inlineStr">
        <is>
          <t>Cumplimiento total estudiantes antiguos</t>
        </is>
      </c>
      <c r="C787" t="inlineStr">
        <is>
          <t>Estratégico</t>
        </is>
      </c>
      <c r="D787" t="inlineStr">
        <is>
          <t>Rematrícula</t>
        </is>
      </c>
      <c r="E787" t="inlineStr">
        <is>
          <t>Semestral</t>
        </is>
      </c>
      <c r="F787" t="inlineStr">
        <is>
          <t>Positivo</t>
        </is>
      </c>
      <c r="G787" s="137" t="n">
        <v>44926</v>
      </c>
      <c r="H787" t="inlineStr">
        <is>
          <t>2022</t>
        </is>
      </c>
      <c r="I787" t="inlineStr">
        <is>
          <t>Diciembre</t>
        </is>
      </c>
      <c r="J787" t="inlineStr">
        <is>
          <t>2022-2</t>
        </is>
      </c>
      <c r="K787" t="n">
        <v>79440</v>
      </c>
      <c r="L787" t="n">
        <v>80663</v>
      </c>
      <c r="M787" t="n">
        <v>1.015395266868077</v>
      </c>
      <c r="N787" t="n">
        <v>1.015395266868077</v>
      </c>
      <c r="O787" t="inlineStr">
        <is>
          <t>79440.0%</t>
        </is>
      </c>
      <c r="P787" t="inlineStr">
        <is>
          <t>80663.0%</t>
        </is>
      </c>
      <c r="Q787" t="inlineStr">
        <is>
          <t>274-2022-12-31</t>
        </is>
      </c>
      <c r="R787" t="n">
        <v>2</v>
      </c>
      <c r="S787" t="n">
        <v>2</v>
      </c>
    </row>
    <row r="788">
      <c r="A788" t="inlineStr">
        <is>
          <t>274</t>
        </is>
      </c>
      <c r="B788" t="inlineStr">
        <is>
          <t>Cumplimiento total estudiantes antiguos</t>
        </is>
      </c>
      <c r="C788" t="inlineStr">
        <is>
          <t>Estratégico</t>
        </is>
      </c>
      <c r="D788" t="inlineStr">
        <is>
          <t>Rematrícula</t>
        </is>
      </c>
      <c r="E788" t="inlineStr">
        <is>
          <t>Semestral</t>
        </is>
      </c>
      <c r="F788" t="inlineStr">
        <is>
          <t>Positivo</t>
        </is>
      </c>
      <c r="G788" s="137" t="n">
        <v>45291</v>
      </c>
      <c r="H788" t="inlineStr">
        <is>
          <t>2023</t>
        </is>
      </c>
      <c r="I788" t="inlineStr">
        <is>
          <t>Diciembre</t>
        </is>
      </c>
      <c r="J788" t="inlineStr">
        <is>
          <t>2023-2</t>
        </is>
      </c>
      <c r="K788" t="n">
        <v>82059</v>
      </c>
      <c r="L788" t="n">
        <v>79862</v>
      </c>
      <c r="M788" t="n">
        <v>0.9732265808747365</v>
      </c>
      <c r="N788" t="n">
        <v>0.9732265808747365</v>
      </c>
      <c r="O788" t="inlineStr">
        <is>
          <t>82059.0%</t>
        </is>
      </c>
      <c r="P788" t="inlineStr">
        <is>
          <t>79862.0%</t>
        </is>
      </c>
      <c r="Q788" t="inlineStr">
        <is>
          <t>274-2023-12-31</t>
        </is>
      </c>
      <c r="R788" t="n">
        <v>2</v>
      </c>
      <c r="S788" t="n">
        <v>2</v>
      </c>
    </row>
    <row r="789">
      <c r="A789" t="inlineStr">
        <is>
          <t>274</t>
        </is>
      </c>
      <c r="B789" t="inlineStr">
        <is>
          <t>Cumplimiento total estudiantes antiguos</t>
        </is>
      </c>
      <c r="C789" t="inlineStr">
        <is>
          <t>Estratégico</t>
        </is>
      </c>
      <c r="D789" t="inlineStr">
        <is>
          <t>Rematrícula</t>
        </is>
      </c>
      <c r="E789" t="inlineStr">
        <is>
          <t>Semestral</t>
        </is>
      </c>
      <c r="F789" t="inlineStr">
        <is>
          <t>Positivo</t>
        </is>
      </c>
      <c r="G789" s="137" t="n">
        <v>45657</v>
      </c>
      <c r="H789" t="inlineStr">
        <is>
          <t>2024</t>
        </is>
      </c>
      <c r="I789" t="inlineStr">
        <is>
          <t>Diciembre</t>
        </is>
      </c>
      <c r="J789" t="inlineStr">
        <is>
          <t>2024-2</t>
        </is>
      </c>
      <c r="K789" t="n">
        <v>79254</v>
      </c>
      <c r="L789" t="n">
        <v>81034</v>
      </c>
      <c r="M789" t="n">
        <v>1.02245943422414</v>
      </c>
      <c r="N789" t="n">
        <v>1.02245943422414</v>
      </c>
      <c r="O789" t="inlineStr">
        <is>
          <t>79254.0%</t>
        </is>
      </c>
      <c r="P789" t="inlineStr">
        <is>
          <t>81034.0%</t>
        </is>
      </c>
      <c r="Q789" t="inlineStr">
        <is>
          <t>274-2024-12-31</t>
        </is>
      </c>
      <c r="R789" t="n">
        <v>2</v>
      </c>
      <c r="S789" t="n">
        <v>2</v>
      </c>
    </row>
    <row r="790">
      <c r="A790" t="inlineStr">
        <is>
          <t>274</t>
        </is>
      </c>
      <c r="B790" t="inlineStr">
        <is>
          <t>Cumplimiento total estudiantes antiguos</t>
        </is>
      </c>
      <c r="C790" t="inlineStr">
        <is>
          <t>Estratégico</t>
        </is>
      </c>
      <c r="D790" t="inlineStr">
        <is>
          <t>Rematrícula</t>
        </is>
      </c>
      <c r="E790" t="inlineStr">
        <is>
          <t>Semestral</t>
        </is>
      </c>
      <c r="F790" t="inlineStr">
        <is>
          <t>Positivo</t>
        </is>
      </c>
      <c r="G790" s="137" t="n">
        <v>46022</v>
      </c>
      <c r="H790" t="inlineStr">
        <is>
          <t>2025</t>
        </is>
      </c>
      <c r="I790" t="inlineStr">
        <is>
          <t>Diciembre</t>
        </is>
      </c>
      <c r="J790" t="inlineStr">
        <is>
          <t>2025-2</t>
        </is>
      </c>
      <c r="K790" t="n">
        <v>200</v>
      </c>
      <c r="L790" t="n">
        <v>207.83</v>
      </c>
      <c r="M790" t="n">
        <v>1.03915</v>
      </c>
      <c r="N790" t="n">
        <v>1.03915</v>
      </c>
      <c r="O790" t="inlineStr">
        <is>
          <t>200.0%</t>
        </is>
      </c>
      <c r="P790" t="inlineStr">
        <is>
          <t>207.83%</t>
        </is>
      </c>
      <c r="Q790" t="inlineStr">
        <is>
          <t>274-2025-12-31</t>
        </is>
      </c>
      <c r="R790" t="n">
        <v>2</v>
      </c>
      <c r="S790" t="n">
        <v>2</v>
      </c>
    </row>
    <row r="791">
      <c r="A791" t="inlineStr">
        <is>
          <t>275</t>
        </is>
      </c>
      <c r="B791" t="inlineStr">
        <is>
          <t>Satisfacción Institucional por grupo de interes</t>
        </is>
      </c>
      <c r="C791" t="inlineStr">
        <is>
          <t>Estratégico</t>
        </is>
      </c>
      <c r="D791" t="inlineStr">
        <is>
          <t>EXPERIENCIA INSTITUCIONAL</t>
        </is>
      </c>
      <c r="E791" t="inlineStr">
        <is>
          <t>Semestral</t>
        </is>
      </c>
      <c r="F791" t="inlineStr">
        <is>
          <t>Positivo</t>
        </is>
      </c>
      <c r="G791" s="137" t="n">
        <v>45657</v>
      </c>
      <c r="H791" t="inlineStr">
        <is>
          <t>2024</t>
        </is>
      </c>
      <c r="I791" t="inlineStr">
        <is>
          <t>Diciembre</t>
        </is>
      </c>
      <c r="J791" t="inlineStr">
        <is>
          <t>2024-2</t>
        </is>
      </c>
      <c r="K791" t="n">
        <v>80</v>
      </c>
      <c r="L791" t="n">
        <v>85.33500000000001</v>
      </c>
      <c r="M791" t="n">
        <v>1.0666875</v>
      </c>
      <c r="N791" t="n">
        <v>1.0666875</v>
      </c>
      <c r="O791" t="inlineStr">
        <is>
          <t>80.0%</t>
        </is>
      </c>
      <c r="P791" t="inlineStr">
        <is>
          <t>85.34%</t>
        </is>
      </c>
      <c r="Q791" t="inlineStr">
        <is>
          <t>275-2024-12-31</t>
        </is>
      </c>
      <c r="R791" t="n">
        <v>2</v>
      </c>
      <c r="S791" t="n">
        <v>2</v>
      </c>
    </row>
    <row r="792">
      <c r="A792" t="inlineStr">
        <is>
          <t>275</t>
        </is>
      </c>
      <c r="B792" t="inlineStr">
        <is>
          <t>Satisfacción Institucional por grupo de interes</t>
        </is>
      </c>
      <c r="C792" t="inlineStr">
        <is>
          <t>Estratégico</t>
        </is>
      </c>
      <c r="D792" t="inlineStr">
        <is>
          <t>EXPERIENCIA INSTITUCIONAL</t>
        </is>
      </c>
      <c r="E792" t="inlineStr">
        <is>
          <t>Semestral</t>
        </is>
      </c>
      <c r="F792" t="inlineStr">
        <is>
          <t>Positivo</t>
        </is>
      </c>
      <c r="G792" s="137" t="n">
        <v>46022</v>
      </c>
      <c r="H792" t="inlineStr">
        <is>
          <t>2025</t>
        </is>
      </c>
      <c r="I792" t="inlineStr">
        <is>
          <t>Diciembre</t>
        </is>
      </c>
      <c r="J792" t="inlineStr">
        <is>
          <t>2025-2</t>
        </is>
      </c>
      <c r="K792" t="n">
        <v>80</v>
      </c>
      <c r="L792" t="n">
        <v>90.83500000000001</v>
      </c>
      <c r="M792" t="n">
        <v>1.1354375</v>
      </c>
      <c r="N792" t="n">
        <v>1.1354375</v>
      </c>
      <c r="O792" t="inlineStr">
        <is>
          <t>80.0%</t>
        </is>
      </c>
      <c r="P792" t="inlineStr">
        <is>
          <t>90.84%</t>
        </is>
      </c>
      <c r="Q792" t="inlineStr">
        <is>
          <t>275-2025-12-31</t>
        </is>
      </c>
      <c r="R792" t="n">
        <v>2</v>
      </c>
      <c r="S792" t="n">
        <v>2</v>
      </c>
    </row>
    <row r="793">
      <c r="A793" t="inlineStr">
        <is>
          <t>276</t>
        </is>
      </c>
      <c r="B793" t="inlineStr">
        <is>
          <t>Relación Estudiante-Docente Tiempo completo</t>
        </is>
      </c>
      <c r="C793" t="inlineStr">
        <is>
          <t>Estratégico</t>
        </is>
      </c>
      <c r="D793" t="inlineStr">
        <is>
          <t>Gestión Docente</t>
        </is>
      </c>
      <c r="E793" t="inlineStr">
        <is>
          <t>Semestral</t>
        </is>
      </c>
      <c r="F793" t="inlineStr">
        <is>
          <t>Negativo</t>
        </is>
      </c>
      <c r="G793" s="137" t="n">
        <v>44926</v>
      </c>
      <c r="H793" t="inlineStr">
        <is>
          <t>2022</t>
        </is>
      </c>
      <c r="I793" t="inlineStr">
        <is>
          <t>Diciembre</t>
        </is>
      </c>
      <c r="J793" t="inlineStr">
        <is>
          <t>2022-2</t>
        </is>
      </c>
      <c r="K793" t="n">
        <v>90.5</v>
      </c>
      <c r="L793" t="n">
        <v>97</v>
      </c>
      <c r="M793" t="n">
        <v>0.9329896907216495</v>
      </c>
      <c r="N793" t="n">
        <v>0.9329896907216495</v>
      </c>
      <c r="O793" t="inlineStr">
        <is>
          <t>90.5%</t>
        </is>
      </c>
      <c r="P793" t="inlineStr">
        <is>
          <t>97.0%</t>
        </is>
      </c>
      <c r="Q793" t="inlineStr">
        <is>
          <t>276-2022-12-31</t>
        </is>
      </c>
      <c r="R793" t="n">
        <v>2</v>
      </c>
      <c r="S793" t="n">
        <v>2</v>
      </c>
    </row>
    <row r="794">
      <c r="A794" t="inlineStr">
        <is>
          <t>276</t>
        </is>
      </c>
      <c r="B794" t="inlineStr">
        <is>
          <t>Relación Estudiante-Docente Tiempo completo</t>
        </is>
      </c>
      <c r="C794" t="inlineStr">
        <is>
          <t>Estratégico</t>
        </is>
      </c>
      <c r="D794" t="inlineStr">
        <is>
          <t>Gestión Docente</t>
        </is>
      </c>
      <c r="E794" t="inlineStr">
        <is>
          <t>Semestral</t>
        </is>
      </c>
      <c r="F794" t="inlineStr">
        <is>
          <t>Negativo</t>
        </is>
      </c>
      <c r="G794" s="137" t="n">
        <v>45291</v>
      </c>
      <c r="H794" t="inlineStr">
        <is>
          <t>2023</t>
        </is>
      </c>
      <c r="I794" t="inlineStr">
        <is>
          <t>Diciembre</t>
        </is>
      </c>
      <c r="J794" t="inlineStr">
        <is>
          <t>2023-2</t>
        </is>
      </c>
      <c r="K794" t="n">
        <v>85</v>
      </c>
      <c r="L794" t="n">
        <v>87.245</v>
      </c>
      <c r="M794" t="n">
        <v>0.9742678663533726</v>
      </c>
      <c r="N794" t="n">
        <v>0.9742678663533726</v>
      </c>
      <c r="O794" t="inlineStr">
        <is>
          <t>85.0%</t>
        </is>
      </c>
      <c r="P794" t="inlineStr">
        <is>
          <t>87.25%</t>
        </is>
      </c>
      <c r="Q794" t="inlineStr">
        <is>
          <t>276-2023-12-31</t>
        </is>
      </c>
      <c r="R794" t="n">
        <v>2</v>
      </c>
      <c r="S794" t="n">
        <v>2</v>
      </c>
    </row>
    <row r="795">
      <c r="A795" t="inlineStr">
        <is>
          <t>276</t>
        </is>
      </c>
      <c r="B795" t="inlineStr">
        <is>
          <t>Relación Estudiante-Docente Tiempo completo</t>
        </is>
      </c>
      <c r="C795" t="inlineStr">
        <is>
          <t>Estratégico</t>
        </is>
      </c>
      <c r="D795" t="inlineStr">
        <is>
          <t>Gestión Docente</t>
        </is>
      </c>
      <c r="E795" t="inlineStr">
        <is>
          <t>Semestral</t>
        </is>
      </c>
      <c r="F795" t="inlineStr">
        <is>
          <t>Negativo</t>
        </is>
      </c>
      <c r="G795" s="137" t="n">
        <v>45657</v>
      </c>
      <c r="H795" t="inlineStr">
        <is>
          <t>2024</t>
        </is>
      </c>
      <c r="I795" t="inlineStr">
        <is>
          <t>Diciembre</t>
        </is>
      </c>
      <c r="J795" t="inlineStr">
        <is>
          <t>2024-2</t>
        </is>
      </c>
      <c r="K795" t="n">
        <v>75</v>
      </c>
      <c r="L795" t="n">
        <v>83.16500000000001</v>
      </c>
      <c r="M795" t="n">
        <v>0.9018216797931822</v>
      </c>
      <c r="N795" t="n">
        <v>0.9018216797931822</v>
      </c>
      <c r="O795" t="inlineStr">
        <is>
          <t>75.0%</t>
        </is>
      </c>
      <c r="P795" t="inlineStr">
        <is>
          <t>83.17%</t>
        </is>
      </c>
      <c r="Q795" t="inlineStr">
        <is>
          <t>276-2024-12-31</t>
        </is>
      </c>
      <c r="R795" t="n">
        <v>2</v>
      </c>
      <c r="S795" t="n">
        <v>2</v>
      </c>
    </row>
    <row r="796">
      <c r="A796" t="inlineStr">
        <is>
          <t>276</t>
        </is>
      </c>
      <c r="B796" t="inlineStr">
        <is>
          <t>Relación Estudiante-Docente Tiempo completo</t>
        </is>
      </c>
      <c r="C796" t="inlineStr">
        <is>
          <t>Estratégico</t>
        </is>
      </c>
      <c r="D796" t="inlineStr">
        <is>
          <t>Gestión Docente</t>
        </is>
      </c>
      <c r="E796" t="inlineStr">
        <is>
          <t>Semestral</t>
        </is>
      </c>
      <c r="F796" t="inlineStr">
        <is>
          <t>Negativo</t>
        </is>
      </c>
      <c r="G796" s="137" t="n">
        <v>46022</v>
      </c>
      <c r="H796" t="inlineStr">
        <is>
          <t>2025</t>
        </is>
      </c>
      <c r="I796" t="inlineStr">
        <is>
          <t>Diciembre</t>
        </is>
      </c>
      <c r="J796" t="inlineStr">
        <is>
          <t>2025-2</t>
        </is>
      </c>
      <c r="K796" t="n">
        <v>81</v>
      </c>
      <c r="L796" t="n">
        <v>83.495</v>
      </c>
      <c r="M796" t="n">
        <v>0.9701179711359961</v>
      </c>
      <c r="N796" t="n">
        <v>0.9701179711359961</v>
      </c>
      <c r="O796" t="inlineStr">
        <is>
          <t>81.0%</t>
        </is>
      </c>
      <c r="P796" t="inlineStr">
        <is>
          <t>83.5%</t>
        </is>
      </c>
      <c r="Q796" t="inlineStr">
        <is>
          <t>276-2025-12-31</t>
        </is>
      </c>
      <c r="R796" t="n">
        <v>2</v>
      </c>
      <c r="S796" t="n">
        <v>2</v>
      </c>
    </row>
    <row r="797">
      <c r="A797" t="inlineStr">
        <is>
          <t>277</t>
        </is>
      </c>
      <c r="B797" t="inlineStr">
        <is>
          <t>Relación estudiante docente Tiempo Completo Equivalente</t>
        </is>
      </c>
      <c r="C797" t="inlineStr">
        <is>
          <t>Estratégico</t>
        </is>
      </c>
      <c r="D797" t="inlineStr">
        <is>
          <t>Gestión Docente</t>
        </is>
      </c>
      <c r="E797" t="inlineStr">
        <is>
          <t>Semestral</t>
        </is>
      </c>
      <c r="F797" t="inlineStr">
        <is>
          <t>Negativo</t>
        </is>
      </c>
      <c r="G797" s="137" t="n">
        <v>45291</v>
      </c>
      <c r="H797" t="inlineStr">
        <is>
          <t>2023</t>
        </is>
      </c>
      <c r="I797" t="inlineStr">
        <is>
          <t>Diciembre</t>
        </is>
      </c>
      <c r="J797" t="inlineStr">
        <is>
          <t>2023-2</t>
        </is>
      </c>
      <c r="K797" t="n">
        <v>85</v>
      </c>
      <c r="L797" t="n">
        <v>74.88500000000001</v>
      </c>
      <c r="M797" t="n">
        <v>1.135073779795687</v>
      </c>
      <c r="N797" t="n">
        <v>1.135073779795687</v>
      </c>
      <c r="O797" t="inlineStr">
        <is>
          <t>85.0%</t>
        </is>
      </c>
      <c r="P797" t="inlineStr">
        <is>
          <t>74.89%</t>
        </is>
      </c>
      <c r="Q797" t="inlineStr">
        <is>
          <t>277-2023-12-31</t>
        </is>
      </c>
      <c r="R797" t="n">
        <v>2</v>
      </c>
      <c r="S797" t="n">
        <v>2</v>
      </c>
    </row>
    <row r="798">
      <c r="A798" t="inlineStr">
        <is>
          <t>277</t>
        </is>
      </c>
      <c r="B798" t="inlineStr">
        <is>
          <t>Relación estudiante docente Tiempo Completo Equivalente</t>
        </is>
      </c>
      <c r="C798" t="inlineStr">
        <is>
          <t>Estratégico</t>
        </is>
      </c>
      <c r="D798" t="inlineStr">
        <is>
          <t>Gestión Docente</t>
        </is>
      </c>
      <c r="E798" t="inlineStr">
        <is>
          <t>Semestral</t>
        </is>
      </c>
      <c r="F798" t="inlineStr">
        <is>
          <t>Negativo</t>
        </is>
      </c>
      <c r="G798" s="137" t="n">
        <v>45657</v>
      </c>
      <c r="H798" t="inlineStr">
        <is>
          <t>2024</t>
        </is>
      </c>
      <c r="I798" t="inlineStr">
        <is>
          <t>Diciembre</t>
        </is>
      </c>
      <c r="J798" t="inlineStr">
        <is>
          <t>2024-2</t>
        </is>
      </c>
      <c r="K798" t="n">
        <v>73</v>
      </c>
      <c r="L798" t="n">
        <v>71.21000000000001</v>
      </c>
      <c r="M798" t="n">
        <v>1.025136918972054</v>
      </c>
      <c r="N798" t="n">
        <v>1.025136918972054</v>
      </c>
      <c r="O798" t="inlineStr">
        <is>
          <t>73.0%</t>
        </is>
      </c>
      <c r="P798" t="inlineStr">
        <is>
          <t>71.21%</t>
        </is>
      </c>
      <c r="Q798" t="inlineStr">
        <is>
          <t>277-2024-12-31</t>
        </is>
      </c>
      <c r="R798" t="n">
        <v>2</v>
      </c>
      <c r="S798" t="n">
        <v>2</v>
      </c>
    </row>
    <row r="799">
      <c r="A799" t="inlineStr">
        <is>
          <t>277</t>
        </is>
      </c>
      <c r="B799" t="inlineStr">
        <is>
          <t>Relación estudiante docente TCE (Tiempo Completo Equivalente)</t>
        </is>
      </c>
      <c r="C799" t="inlineStr">
        <is>
          <t>Estratégico</t>
        </is>
      </c>
      <c r="D799" t="inlineStr">
        <is>
          <t>Gestión Docente</t>
        </is>
      </c>
      <c r="E799" t="inlineStr">
        <is>
          <t>Semestral</t>
        </is>
      </c>
      <c r="F799" t="inlineStr">
        <is>
          <t>Negativo</t>
        </is>
      </c>
      <c r="G799" s="137" t="n">
        <v>46022</v>
      </c>
      <c r="H799" t="inlineStr">
        <is>
          <t>2025</t>
        </is>
      </c>
      <c r="I799" t="inlineStr">
        <is>
          <t>Diciembre</t>
        </is>
      </c>
      <c r="J799" t="inlineStr">
        <is>
          <t>2025-2</t>
        </is>
      </c>
      <c r="K799" t="n">
        <v>71</v>
      </c>
      <c r="L799" t="n">
        <v>68.89500000000001</v>
      </c>
      <c r="M799" t="n">
        <v>1.030553741200377</v>
      </c>
      <c r="N799" t="n">
        <v>1.030553741200377</v>
      </c>
      <c r="O799" t="inlineStr">
        <is>
          <t>71.0%</t>
        </is>
      </c>
      <c r="P799" t="inlineStr">
        <is>
          <t>68.9%</t>
        </is>
      </c>
      <c r="Q799" t="inlineStr">
        <is>
          <t>277-2025-12-31</t>
        </is>
      </c>
      <c r="R799" t="n">
        <v>2</v>
      </c>
      <c r="S799" t="n">
        <v>2</v>
      </c>
    </row>
    <row r="800">
      <c r="A800" t="inlineStr">
        <is>
          <t>278</t>
        </is>
      </c>
      <c r="B800" t="inlineStr">
        <is>
          <t>Docentes contratados</t>
        </is>
      </c>
      <c r="C800" t="inlineStr">
        <is>
          <t>Operativo</t>
        </is>
      </c>
      <c r="D800" t="inlineStr">
        <is>
          <t>Gestión Docente</t>
        </is>
      </c>
      <c r="E800" t="inlineStr">
        <is>
          <t>Semestral</t>
        </is>
      </c>
      <c r="F800" t="inlineStr">
        <is>
          <t>Positivo</t>
        </is>
      </c>
      <c r="G800" s="137" t="n">
        <v>45291</v>
      </c>
      <c r="H800" t="inlineStr">
        <is>
          <t>2023</t>
        </is>
      </c>
      <c r="I800" t="inlineStr">
        <is>
          <t>Diciembre</t>
        </is>
      </c>
      <c r="J800" t="inlineStr">
        <is>
          <t>2023-2</t>
        </is>
      </c>
      <c r="K800" t="n">
        <v>0</v>
      </c>
      <c r="L800" t="n">
        <v>2032</v>
      </c>
      <c r="M800" t="n">
        <v>0</v>
      </c>
      <c r="N800" t="n">
        <v>0</v>
      </c>
      <c r="O800" t="inlineStr">
        <is>
          <t>0.0%</t>
        </is>
      </c>
      <c r="P800" t="inlineStr">
        <is>
          <t>2032.0%</t>
        </is>
      </c>
      <c r="Q800" t="inlineStr">
        <is>
          <t>278-2023-12-31</t>
        </is>
      </c>
      <c r="R800" t="n">
        <v>2</v>
      </c>
      <c r="S800" t="n">
        <v>2</v>
      </c>
    </row>
    <row r="801">
      <c r="A801" t="inlineStr">
        <is>
          <t>278</t>
        </is>
      </c>
      <c r="B801" t="inlineStr">
        <is>
          <t>Docentes contratados</t>
        </is>
      </c>
      <c r="C801" t="inlineStr">
        <is>
          <t>Operativo</t>
        </is>
      </c>
      <c r="D801" t="inlineStr">
        <is>
          <t>Gestión Docente</t>
        </is>
      </c>
      <c r="E801" t="inlineStr">
        <is>
          <t>Semestral</t>
        </is>
      </c>
      <c r="F801" t="inlineStr">
        <is>
          <t>Positivo</t>
        </is>
      </c>
      <c r="G801" s="137" t="n">
        <v>45657</v>
      </c>
      <c r="H801" t="inlineStr">
        <is>
          <t>2024</t>
        </is>
      </c>
      <c r="I801" t="inlineStr">
        <is>
          <t>Diciembre</t>
        </is>
      </c>
      <c r="J801" t="inlineStr">
        <is>
          <t>2024-2</t>
        </is>
      </c>
      <c r="K801" t="n">
        <v>0</v>
      </c>
      <c r="L801" t="n">
        <v>2087</v>
      </c>
      <c r="M801" t="n">
        <v>0</v>
      </c>
      <c r="N801" t="n">
        <v>0</v>
      </c>
      <c r="O801" t="inlineStr">
        <is>
          <t>0.0%</t>
        </is>
      </c>
      <c r="P801" t="inlineStr">
        <is>
          <t>2087.0%</t>
        </is>
      </c>
      <c r="Q801" t="inlineStr">
        <is>
          <t>278-2024-12-31</t>
        </is>
      </c>
      <c r="R801" t="n">
        <v>2</v>
      </c>
      <c r="S801" t="n">
        <v>2</v>
      </c>
    </row>
    <row r="802">
      <c r="A802" t="inlineStr">
        <is>
          <t>278</t>
        </is>
      </c>
      <c r="B802" t="inlineStr">
        <is>
          <t>Docentes contratados - Metrica</t>
        </is>
      </c>
      <c r="C802" t="inlineStr">
        <is>
          <t>Operativo</t>
        </is>
      </c>
      <c r="D802" t="inlineStr">
        <is>
          <t>Gestión Docente</t>
        </is>
      </c>
      <c r="E802" t="inlineStr">
        <is>
          <t>Semestral</t>
        </is>
      </c>
      <c r="F802" t="inlineStr">
        <is>
          <t>Positivo</t>
        </is>
      </c>
      <c r="G802" s="137" t="n">
        <v>46022</v>
      </c>
      <c r="H802" t="inlineStr">
        <is>
          <t>2025</t>
        </is>
      </c>
      <c r="I802" t="inlineStr">
        <is>
          <t>Diciembre</t>
        </is>
      </c>
      <c r="J802" t="inlineStr">
        <is>
          <t>2025-2</t>
        </is>
      </c>
      <c r="L802" t="n">
        <v>2170</v>
      </c>
      <c r="M802" t="n">
        <v>0</v>
      </c>
      <c r="N802" t="n">
        <v>0</v>
      </c>
      <c r="P802" t="inlineStr">
        <is>
          <t>2170.0%</t>
        </is>
      </c>
      <c r="Q802" t="inlineStr">
        <is>
          <t>278-2025-12-31</t>
        </is>
      </c>
      <c r="R802" t="n">
        <v>2</v>
      </c>
      <c r="S802" t="n">
        <v>2</v>
      </c>
    </row>
    <row r="803">
      <c r="A803" t="inlineStr">
        <is>
          <t>279</t>
        </is>
      </c>
      <c r="B803" t="inlineStr">
        <is>
          <t>Docentes tiempo completo</t>
        </is>
      </c>
      <c r="D803" t="inlineStr">
        <is>
          <t>Gestión Docente</t>
        </is>
      </c>
      <c r="E803" t="inlineStr">
        <is>
          <t>Semestral</t>
        </is>
      </c>
      <c r="F803" t="inlineStr">
        <is>
          <t>Positivo</t>
        </is>
      </c>
      <c r="G803" s="137" t="n">
        <v>45291</v>
      </c>
      <c r="H803" t="inlineStr">
        <is>
          <t>2023</t>
        </is>
      </c>
      <c r="I803" t="inlineStr">
        <is>
          <t>Diciembre</t>
        </is>
      </c>
      <c r="J803" t="inlineStr">
        <is>
          <t>2023-2</t>
        </is>
      </c>
      <c r="K803" t="n">
        <v>0</v>
      </c>
      <c r="L803" t="n">
        <v>572</v>
      </c>
      <c r="M803" t="n">
        <v>0</v>
      </c>
      <c r="N803" t="n">
        <v>0</v>
      </c>
      <c r="O803" t="inlineStr">
        <is>
          <t>0.0%</t>
        </is>
      </c>
      <c r="P803" t="inlineStr">
        <is>
          <t>572.0%</t>
        </is>
      </c>
      <c r="Q803" t="inlineStr">
        <is>
          <t>279-2023-12-31</t>
        </is>
      </c>
      <c r="R803" t="n">
        <v>2</v>
      </c>
      <c r="S803" t="n">
        <v>2</v>
      </c>
    </row>
    <row r="804">
      <c r="A804" t="inlineStr">
        <is>
          <t>280</t>
        </is>
      </c>
      <c r="B804" t="inlineStr">
        <is>
          <t>Docentes medio tiempo</t>
        </is>
      </c>
      <c r="D804" t="inlineStr">
        <is>
          <t>Gestión Docente</t>
        </is>
      </c>
      <c r="E804" t="inlineStr">
        <is>
          <t>Semestral</t>
        </is>
      </c>
      <c r="F804" t="inlineStr">
        <is>
          <t>Positivo</t>
        </is>
      </c>
      <c r="G804" s="137" t="n">
        <v>45291</v>
      </c>
      <c r="H804" t="inlineStr">
        <is>
          <t>2023</t>
        </is>
      </c>
      <c r="I804" t="inlineStr">
        <is>
          <t>Diciembre</t>
        </is>
      </c>
      <c r="J804" t="inlineStr">
        <is>
          <t>2023-2</t>
        </is>
      </c>
      <c r="K804" t="n">
        <v>0</v>
      </c>
      <c r="L804" t="n">
        <v>194.5</v>
      </c>
      <c r="M804" t="n">
        <v>0</v>
      </c>
      <c r="N804" t="n">
        <v>0</v>
      </c>
      <c r="O804" t="inlineStr">
        <is>
          <t>0.0%</t>
        </is>
      </c>
      <c r="P804" t="inlineStr">
        <is>
          <t>194.5%</t>
        </is>
      </c>
      <c r="Q804" t="inlineStr">
        <is>
          <t>280-2023-12-31</t>
        </is>
      </c>
      <c r="R804" t="n">
        <v>2</v>
      </c>
      <c r="S804" t="n">
        <v>2</v>
      </c>
    </row>
    <row r="805">
      <c r="A805" t="inlineStr">
        <is>
          <t>281</t>
        </is>
      </c>
      <c r="B805" t="inlineStr">
        <is>
          <t>Docentes cátedra</t>
        </is>
      </c>
      <c r="D805" t="inlineStr">
        <is>
          <t>Gestión Docente</t>
        </is>
      </c>
      <c r="E805" t="inlineStr">
        <is>
          <t>Semestral</t>
        </is>
      </c>
      <c r="F805" t="inlineStr">
        <is>
          <t>Positivo</t>
        </is>
      </c>
      <c r="G805" s="137" t="n">
        <v>45291</v>
      </c>
      <c r="H805" t="inlineStr">
        <is>
          <t>2023</t>
        </is>
      </c>
      <c r="I805" t="inlineStr">
        <is>
          <t>Diciembre</t>
        </is>
      </c>
      <c r="J805" t="inlineStr">
        <is>
          <t>2023-2</t>
        </is>
      </c>
      <c r="L805" t="n">
        <v>231.5</v>
      </c>
      <c r="M805" t="n">
        <v>0</v>
      </c>
      <c r="N805" t="n">
        <v>0</v>
      </c>
      <c r="P805" t="inlineStr">
        <is>
          <t>231.5%</t>
        </is>
      </c>
      <c r="Q805" t="inlineStr">
        <is>
          <t>281-2023-12-31</t>
        </is>
      </c>
      <c r="R805" t="n">
        <v>2</v>
      </c>
      <c r="S805" t="n">
        <v>2</v>
      </c>
    </row>
    <row r="806">
      <c r="A806" t="inlineStr">
        <is>
          <t>282</t>
        </is>
      </c>
      <c r="B806" t="inlineStr">
        <is>
          <t>Docentes evaluados</t>
        </is>
      </c>
      <c r="C806" t="inlineStr">
        <is>
          <t>Operativo</t>
        </is>
      </c>
      <c r="D806" t="inlineStr">
        <is>
          <t>Gestión Docente</t>
        </is>
      </c>
      <c r="E806" t="inlineStr">
        <is>
          <t>Semestral</t>
        </is>
      </c>
      <c r="F806" t="inlineStr">
        <is>
          <t>Positivo</t>
        </is>
      </c>
      <c r="G806" s="137" t="n">
        <v>45291</v>
      </c>
      <c r="H806" t="inlineStr">
        <is>
          <t>2023</t>
        </is>
      </c>
      <c r="I806" t="inlineStr">
        <is>
          <t>Diciembre</t>
        </is>
      </c>
      <c r="J806" t="inlineStr">
        <is>
          <t>2023-2</t>
        </is>
      </c>
      <c r="K806" t="n">
        <v>96</v>
      </c>
      <c r="L806" t="n">
        <v>96.31</v>
      </c>
      <c r="M806" t="n">
        <v>1.003229166666667</v>
      </c>
      <c r="N806" t="n">
        <v>1.003229166666667</v>
      </c>
      <c r="O806" t="inlineStr">
        <is>
          <t>96.0%</t>
        </is>
      </c>
      <c r="P806" t="inlineStr">
        <is>
          <t>96.31%</t>
        </is>
      </c>
      <c r="Q806" t="inlineStr">
        <is>
          <t>282-2023-12-31</t>
        </is>
      </c>
      <c r="R806" t="n">
        <v>2</v>
      </c>
      <c r="S806" t="n">
        <v>2</v>
      </c>
    </row>
    <row r="807">
      <c r="A807" t="inlineStr">
        <is>
          <t>282</t>
        </is>
      </c>
      <c r="B807" t="inlineStr">
        <is>
          <t>Docentes evaluados</t>
        </is>
      </c>
      <c r="C807" t="inlineStr">
        <is>
          <t>Operativo</t>
        </is>
      </c>
      <c r="D807" t="inlineStr">
        <is>
          <t>Gestión Docente</t>
        </is>
      </c>
      <c r="E807" t="inlineStr">
        <is>
          <t>Semestral</t>
        </is>
      </c>
      <c r="F807" t="inlineStr">
        <is>
          <t>Positivo</t>
        </is>
      </c>
      <c r="G807" s="137" t="n">
        <v>45657</v>
      </c>
      <c r="H807" t="inlineStr">
        <is>
          <t>2024</t>
        </is>
      </c>
      <c r="I807" t="inlineStr">
        <is>
          <t>Diciembre</t>
        </is>
      </c>
      <c r="J807" t="inlineStr">
        <is>
          <t>2024-2</t>
        </is>
      </c>
      <c r="K807" t="n">
        <v>97</v>
      </c>
      <c r="L807" t="n">
        <v>96.93000000000001</v>
      </c>
      <c r="M807" t="n">
        <v>0.999278350515464</v>
      </c>
      <c r="N807" t="n">
        <v>0.999278350515464</v>
      </c>
      <c r="O807" t="inlineStr">
        <is>
          <t>97.0%</t>
        </is>
      </c>
      <c r="P807" t="inlineStr">
        <is>
          <t>96.93%</t>
        </is>
      </c>
      <c r="Q807" t="inlineStr">
        <is>
          <t>282-2024-12-31</t>
        </is>
      </c>
      <c r="R807" t="n">
        <v>2</v>
      </c>
      <c r="S807" t="n">
        <v>2</v>
      </c>
    </row>
    <row r="808">
      <c r="A808" t="inlineStr">
        <is>
          <t>282</t>
        </is>
      </c>
      <c r="B808" t="inlineStr">
        <is>
          <t>Docentes evaluados</t>
        </is>
      </c>
      <c r="C808" t="inlineStr">
        <is>
          <t>Operativo</t>
        </is>
      </c>
      <c r="D808" t="inlineStr">
        <is>
          <t>Gestión Docente</t>
        </is>
      </c>
      <c r="E808" t="inlineStr">
        <is>
          <t>Semestral</t>
        </is>
      </c>
      <c r="F808" t="inlineStr">
        <is>
          <t>Positivo</t>
        </is>
      </c>
      <c r="G808" s="137" t="n">
        <v>46022</v>
      </c>
      <c r="H808" t="inlineStr">
        <is>
          <t>2025</t>
        </is>
      </c>
      <c r="I808" t="inlineStr">
        <is>
          <t>Diciembre</t>
        </is>
      </c>
      <c r="J808" t="inlineStr">
        <is>
          <t>2025-2</t>
        </is>
      </c>
      <c r="K808" t="n">
        <v>97</v>
      </c>
      <c r="L808" t="n">
        <v>97.485</v>
      </c>
      <c r="M808" t="n">
        <v>1.005</v>
      </c>
      <c r="N808" t="n">
        <v>1.005</v>
      </c>
      <c r="O808" t="inlineStr">
        <is>
          <t>97.0%</t>
        </is>
      </c>
      <c r="P808" t="inlineStr">
        <is>
          <t>97.48%</t>
        </is>
      </c>
      <c r="Q808" t="inlineStr">
        <is>
          <t>282-2025-12-31</t>
        </is>
      </c>
      <c r="R808" t="n">
        <v>2</v>
      </c>
      <c r="S808" t="n">
        <v>2</v>
      </c>
    </row>
    <row r="809">
      <c r="A809" t="inlineStr">
        <is>
          <t>283</t>
        </is>
      </c>
      <c r="B809" t="inlineStr">
        <is>
          <t>Resultado evaluación docente</t>
        </is>
      </c>
      <c r="C809" t="inlineStr">
        <is>
          <t>Operativo</t>
        </is>
      </c>
      <c r="D809" t="inlineStr">
        <is>
          <t>Gestión Docente</t>
        </is>
      </c>
      <c r="E809" t="inlineStr">
        <is>
          <t>Semestral</t>
        </is>
      </c>
      <c r="F809" t="inlineStr">
        <is>
          <t>Positivo</t>
        </is>
      </c>
      <c r="G809" s="137" t="n">
        <v>45291</v>
      </c>
      <c r="H809" t="inlineStr">
        <is>
          <t>2023</t>
        </is>
      </c>
      <c r="I809" t="inlineStr">
        <is>
          <t>Diciembre</t>
        </is>
      </c>
      <c r="J809" t="inlineStr">
        <is>
          <t>2023-2</t>
        </is>
      </c>
      <c r="K809" t="n">
        <v>4.5</v>
      </c>
      <c r="L809" t="n">
        <v>4.56</v>
      </c>
      <c r="M809" t="n">
        <v>1.013333333333333</v>
      </c>
      <c r="N809" t="n">
        <v>1.013333333333333</v>
      </c>
      <c r="O809" t="inlineStr">
        <is>
          <t>4.5%</t>
        </is>
      </c>
      <c r="P809" t="inlineStr">
        <is>
          <t>4.56%</t>
        </is>
      </c>
      <c r="Q809" t="inlineStr">
        <is>
          <t>283-2023-12-31</t>
        </is>
      </c>
      <c r="R809" t="n">
        <v>2</v>
      </c>
      <c r="S809" t="n">
        <v>2</v>
      </c>
    </row>
    <row r="810">
      <c r="A810" t="inlineStr">
        <is>
          <t>283</t>
        </is>
      </c>
      <c r="B810" t="inlineStr">
        <is>
          <t>Resultado evaluación docente</t>
        </is>
      </c>
      <c r="C810" t="inlineStr">
        <is>
          <t>Operativo</t>
        </is>
      </c>
      <c r="D810" t="inlineStr">
        <is>
          <t>Gestión Docente</t>
        </is>
      </c>
      <c r="E810" t="inlineStr">
        <is>
          <t>Semestral</t>
        </is>
      </c>
      <c r="F810" t="inlineStr">
        <is>
          <t>Positivo</t>
        </is>
      </c>
      <c r="G810" s="137" t="n">
        <v>45657</v>
      </c>
      <c r="H810" t="inlineStr">
        <is>
          <t>2024</t>
        </is>
      </c>
      <c r="I810" t="inlineStr">
        <is>
          <t>Diciembre</t>
        </is>
      </c>
      <c r="J810" t="inlineStr">
        <is>
          <t>2024-2</t>
        </is>
      </c>
      <c r="K810" t="n">
        <v>4.5</v>
      </c>
      <c r="L810" t="n">
        <v>4.605</v>
      </c>
      <c r="M810" t="n">
        <v>1.023333333333333</v>
      </c>
      <c r="N810" t="n">
        <v>1.023333333333333</v>
      </c>
      <c r="O810" t="inlineStr">
        <is>
          <t>4.5%</t>
        </is>
      </c>
      <c r="P810" t="inlineStr">
        <is>
          <t>4.61%</t>
        </is>
      </c>
      <c r="Q810" t="inlineStr">
        <is>
          <t>283-2024-12-31</t>
        </is>
      </c>
      <c r="R810" t="n">
        <v>2</v>
      </c>
      <c r="S810" t="n">
        <v>2</v>
      </c>
    </row>
    <row r="811">
      <c r="A811" t="inlineStr">
        <is>
          <t>283</t>
        </is>
      </c>
      <c r="B811" t="inlineStr">
        <is>
          <t>Resultado evaluación docente</t>
        </is>
      </c>
      <c r="C811" t="inlineStr">
        <is>
          <t>Operativo</t>
        </is>
      </c>
      <c r="D811" t="inlineStr">
        <is>
          <t>Gestión Docente</t>
        </is>
      </c>
      <c r="E811" t="inlineStr">
        <is>
          <t>Semestral</t>
        </is>
      </c>
      <c r="F811" t="inlineStr">
        <is>
          <t>Positivo</t>
        </is>
      </c>
      <c r="G811" s="137" t="n">
        <v>46022</v>
      </c>
      <c r="H811" t="inlineStr">
        <is>
          <t>2025</t>
        </is>
      </c>
      <c r="I811" t="inlineStr">
        <is>
          <t>Diciembre</t>
        </is>
      </c>
      <c r="J811" t="inlineStr">
        <is>
          <t>2025-2</t>
        </is>
      </c>
      <c r="K811" t="n">
        <v>4.6</v>
      </c>
      <c r="L811" t="n">
        <v>4.665</v>
      </c>
      <c r="M811" t="n">
        <v>1.014130434782609</v>
      </c>
      <c r="N811" t="n">
        <v>1.014130434782609</v>
      </c>
      <c r="O811" t="inlineStr">
        <is>
          <t>4.6%</t>
        </is>
      </c>
      <c r="P811" t="inlineStr">
        <is>
          <t>4.67%</t>
        </is>
      </c>
      <c r="Q811" t="inlineStr">
        <is>
          <t>283-2025-12-31</t>
        </is>
      </c>
      <c r="R811" t="n">
        <v>2</v>
      </c>
      <c r="S811" t="n">
        <v>2</v>
      </c>
    </row>
    <row r="812">
      <c r="A812" t="inlineStr">
        <is>
          <t>284</t>
        </is>
      </c>
      <c r="B812" t="inlineStr">
        <is>
          <t>Número Horas semanales docentes</t>
        </is>
      </c>
      <c r="D812" t="inlineStr">
        <is>
          <t>Gestión Docente</t>
        </is>
      </c>
      <c r="E812" t="inlineStr">
        <is>
          <t>Semestral</t>
        </is>
      </c>
      <c r="F812" t="inlineStr">
        <is>
          <t>Positivo</t>
        </is>
      </c>
      <c r="G812" s="137" t="n">
        <v>45291</v>
      </c>
      <c r="H812" t="inlineStr">
        <is>
          <t>2023</t>
        </is>
      </c>
      <c r="I812" t="inlineStr">
        <is>
          <t>Diciembre</t>
        </is>
      </c>
      <c r="J812" t="inlineStr">
        <is>
          <t>2023-2</t>
        </is>
      </c>
      <c r="L812" t="n">
        <v>15664</v>
      </c>
      <c r="M812" t="n">
        <v>0</v>
      </c>
      <c r="N812" t="n">
        <v>0</v>
      </c>
      <c r="P812" t="inlineStr">
        <is>
          <t>15664.0%</t>
        </is>
      </c>
      <c r="Q812" t="inlineStr">
        <is>
          <t>284-2023-12-31</t>
        </is>
      </c>
      <c r="R812" t="n">
        <v>2</v>
      </c>
      <c r="S812" t="n">
        <v>2</v>
      </c>
    </row>
    <row r="813">
      <c r="A813" t="inlineStr">
        <is>
          <t>285</t>
        </is>
      </c>
      <c r="B813" t="inlineStr">
        <is>
          <t>Docentes con plan de trabajo asignado</t>
        </is>
      </c>
      <c r="C813" t="inlineStr">
        <is>
          <t>Operativo</t>
        </is>
      </c>
      <c r="D813" t="inlineStr">
        <is>
          <t>Gestión Docente</t>
        </is>
      </c>
      <c r="E813" t="inlineStr">
        <is>
          <t>Semestral</t>
        </is>
      </c>
      <c r="F813" t="inlineStr">
        <is>
          <t>Positivo</t>
        </is>
      </c>
      <c r="G813" s="137" t="n">
        <v>45291</v>
      </c>
      <c r="H813" t="inlineStr">
        <is>
          <t>2023</t>
        </is>
      </c>
      <c r="I813" t="inlineStr">
        <is>
          <t>Diciembre</t>
        </is>
      </c>
      <c r="J813" t="inlineStr">
        <is>
          <t>2023-2</t>
        </is>
      </c>
      <c r="K813" t="n">
        <v>100</v>
      </c>
      <c r="L813" t="n">
        <v>100</v>
      </c>
      <c r="M813" t="n">
        <v>1</v>
      </c>
      <c r="N813" t="n">
        <v>1</v>
      </c>
      <c r="O813" t="inlineStr">
        <is>
          <t>100.0%</t>
        </is>
      </c>
      <c r="P813" t="inlineStr">
        <is>
          <t>100.0%</t>
        </is>
      </c>
      <c r="Q813" t="inlineStr">
        <is>
          <t>285-2023-12-31</t>
        </is>
      </c>
      <c r="R813" t="n">
        <v>2</v>
      </c>
      <c r="S813" t="n">
        <v>2</v>
      </c>
    </row>
    <row r="814">
      <c r="A814" t="inlineStr">
        <is>
          <t>285</t>
        </is>
      </c>
      <c r="B814" t="inlineStr">
        <is>
          <t>Docentes con plan de trabajo asignado</t>
        </is>
      </c>
      <c r="C814" t="inlineStr">
        <is>
          <t>Operativo</t>
        </is>
      </c>
      <c r="D814" t="inlineStr">
        <is>
          <t>Gestión Docente</t>
        </is>
      </c>
      <c r="E814" t="inlineStr">
        <is>
          <t>Semestral</t>
        </is>
      </c>
      <c r="F814" t="inlineStr">
        <is>
          <t>Positivo</t>
        </is>
      </c>
      <c r="G814" s="137" t="n">
        <v>45657</v>
      </c>
      <c r="H814" t="inlineStr">
        <is>
          <t>2024</t>
        </is>
      </c>
      <c r="I814" t="inlineStr">
        <is>
          <t>Diciembre</t>
        </is>
      </c>
      <c r="J814" t="inlineStr">
        <is>
          <t>2024-2</t>
        </is>
      </c>
      <c r="K814" t="n">
        <v>100</v>
      </c>
      <c r="L814" t="n">
        <v>100</v>
      </c>
      <c r="M814" t="n">
        <v>1</v>
      </c>
      <c r="N814" t="n">
        <v>1</v>
      </c>
      <c r="O814" t="inlineStr">
        <is>
          <t>100.0%</t>
        </is>
      </c>
      <c r="P814" t="inlineStr">
        <is>
          <t>100.0%</t>
        </is>
      </c>
      <c r="Q814" t="inlineStr">
        <is>
          <t>285-2024-12-31</t>
        </is>
      </c>
      <c r="R814" t="n">
        <v>2</v>
      </c>
      <c r="S814" t="n">
        <v>2</v>
      </c>
    </row>
    <row r="815">
      <c r="A815" t="inlineStr">
        <is>
          <t>285</t>
        </is>
      </c>
      <c r="B815" t="inlineStr">
        <is>
          <t>Docentes con plan de trabajo asignado</t>
        </is>
      </c>
      <c r="C815" t="inlineStr">
        <is>
          <t>Operativo</t>
        </is>
      </c>
      <c r="D815" t="inlineStr">
        <is>
          <t>Gestión Docente</t>
        </is>
      </c>
      <c r="E815" t="inlineStr">
        <is>
          <t>Semestral</t>
        </is>
      </c>
      <c r="F815" t="inlineStr">
        <is>
          <t>Positivo</t>
        </is>
      </c>
      <c r="G815" s="137" t="n">
        <v>46022</v>
      </c>
      <c r="H815" t="inlineStr">
        <is>
          <t>2025</t>
        </is>
      </c>
      <c r="I815" t="inlineStr">
        <is>
          <t>Diciembre</t>
        </is>
      </c>
      <c r="J815" t="inlineStr">
        <is>
          <t>2025-2</t>
        </is>
      </c>
      <c r="K815" t="n">
        <v>100</v>
      </c>
      <c r="L815" t="n">
        <v>100</v>
      </c>
      <c r="M815" t="n">
        <v>1</v>
      </c>
      <c r="N815" t="n">
        <v>1</v>
      </c>
      <c r="O815" t="inlineStr">
        <is>
          <t>100.0%</t>
        </is>
      </c>
      <c r="P815" t="inlineStr">
        <is>
          <t>100.0%</t>
        </is>
      </c>
      <c r="Q815" t="inlineStr">
        <is>
          <t>285-2025-12-31</t>
        </is>
      </c>
      <c r="R815" t="n">
        <v>2</v>
      </c>
      <c r="S815" t="n">
        <v>2</v>
      </c>
    </row>
    <row r="816">
      <c r="A816" t="inlineStr">
        <is>
          <t>286</t>
        </is>
      </c>
      <c r="B816" t="inlineStr">
        <is>
          <t>Total docentes por nivel de estudios</t>
        </is>
      </c>
      <c r="C816" t="inlineStr">
        <is>
          <t>Operativo</t>
        </is>
      </c>
      <c r="D816" t="inlineStr">
        <is>
          <t>Gestión Docente</t>
        </is>
      </c>
      <c r="E816" t="inlineStr">
        <is>
          <t>Semestral</t>
        </is>
      </c>
      <c r="F816" t="inlineStr">
        <is>
          <t>Positivo</t>
        </is>
      </c>
      <c r="G816" s="137" t="n">
        <v>45291</v>
      </c>
      <c r="H816" t="inlineStr">
        <is>
          <t>2023</t>
        </is>
      </c>
      <c r="I816" t="inlineStr">
        <is>
          <t>Diciembre</t>
        </is>
      </c>
      <c r="J816" t="inlineStr">
        <is>
          <t>2023-2</t>
        </is>
      </c>
      <c r="L816" t="n">
        <v>2032</v>
      </c>
      <c r="M816" t="n">
        <v>0</v>
      </c>
      <c r="N816" t="n">
        <v>0</v>
      </c>
      <c r="P816" t="inlineStr">
        <is>
          <t>2032.0%</t>
        </is>
      </c>
      <c r="Q816" t="inlineStr">
        <is>
          <t>286-2023-12-31</t>
        </is>
      </c>
      <c r="R816" t="n">
        <v>2</v>
      </c>
      <c r="S816" t="n">
        <v>2</v>
      </c>
    </row>
    <row r="817">
      <c r="A817" t="inlineStr">
        <is>
          <t>286</t>
        </is>
      </c>
      <c r="B817" t="inlineStr">
        <is>
          <t>Total docentes por nivel de estudios</t>
        </is>
      </c>
      <c r="C817" t="inlineStr">
        <is>
          <t>Operativo</t>
        </is>
      </c>
      <c r="D817" t="inlineStr">
        <is>
          <t>Gestión Docente</t>
        </is>
      </c>
      <c r="E817" t="inlineStr">
        <is>
          <t>Semestral</t>
        </is>
      </c>
      <c r="F817" t="inlineStr">
        <is>
          <t>Positivo</t>
        </is>
      </c>
      <c r="G817" s="137" t="n">
        <v>45657</v>
      </c>
      <c r="H817" t="inlineStr">
        <is>
          <t>2024</t>
        </is>
      </c>
      <c r="I817" t="inlineStr">
        <is>
          <t>Diciembre</t>
        </is>
      </c>
      <c r="J817" t="inlineStr">
        <is>
          <t>2024-2</t>
        </is>
      </c>
      <c r="K817" t="n">
        <v>0</v>
      </c>
      <c r="L817" t="n">
        <v>2087</v>
      </c>
      <c r="M817" t="n">
        <v>0</v>
      </c>
      <c r="N817" t="n">
        <v>0</v>
      </c>
      <c r="O817" t="inlineStr">
        <is>
          <t>0.0%</t>
        </is>
      </c>
      <c r="P817" t="inlineStr">
        <is>
          <t>2087.0%</t>
        </is>
      </c>
      <c r="Q817" t="inlineStr">
        <is>
          <t>286-2024-12-31</t>
        </is>
      </c>
      <c r="R817" t="n">
        <v>2</v>
      </c>
      <c r="S817" t="n">
        <v>2</v>
      </c>
    </row>
    <row r="818">
      <c r="A818" t="inlineStr">
        <is>
          <t>286</t>
        </is>
      </c>
      <c r="B818" t="inlineStr">
        <is>
          <t>Total docentes por nivel de estudios - Metrica</t>
        </is>
      </c>
      <c r="C818" t="inlineStr">
        <is>
          <t>Operativo</t>
        </is>
      </c>
      <c r="D818" t="inlineStr">
        <is>
          <t>Gestión Docente</t>
        </is>
      </c>
      <c r="E818" t="inlineStr">
        <is>
          <t>Semestral</t>
        </is>
      </c>
      <c r="F818" t="inlineStr">
        <is>
          <t>Positivo</t>
        </is>
      </c>
      <c r="G818" s="137" t="n">
        <v>46022</v>
      </c>
      <c r="H818" t="inlineStr">
        <is>
          <t>2025</t>
        </is>
      </c>
      <c r="I818" t="inlineStr">
        <is>
          <t>Diciembre</t>
        </is>
      </c>
      <c r="J818" t="inlineStr">
        <is>
          <t>2025-2</t>
        </is>
      </c>
      <c r="L818" t="n">
        <v>2170</v>
      </c>
      <c r="M818" t="n">
        <v>0</v>
      </c>
      <c r="N818" t="n">
        <v>0</v>
      </c>
      <c r="P818" t="inlineStr">
        <is>
          <t>2170.0%</t>
        </is>
      </c>
      <c r="Q818" t="inlineStr">
        <is>
          <t>286-2025-12-31</t>
        </is>
      </c>
      <c r="R818" t="n">
        <v>2</v>
      </c>
      <c r="S818" t="n">
        <v>2</v>
      </c>
    </row>
    <row r="819">
      <c r="A819" t="inlineStr">
        <is>
          <t>288</t>
        </is>
      </c>
      <c r="B819" t="inlineStr">
        <is>
          <t>Número docentes escalafonados presentados en convocatoria</t>
        </is>
      </c>
      <c r="C819" t="inlineStr">
        <is>
          <t>Operativo</t>
        </is>
      </c>
      <c r="D819" t="inlineStr">
        <is>
          <t>Gestión Docente</t>
        </is>
      </c>
      <c r="E819" t="inlineStr">
        <is>
          <t>Semestral</t>
        </is>
      </c>
      <c r="F819" t="inlineStr">
        <is>
          <t>Positivo</t>
        </is>
      </c>
      <c r="G819" s="137" t="n">
        <v>45291</v>
      </c>
      <c r="H819" t="inlineStr">
        <is>
          <t>2023</t>
        </is>
      </c>
      <c r="I819" t="inlineStr">
        <is>
          <t>Diciembre</t>
        </is>
      </c>
      <c r="J819" t="inlineStr">
        <is>
          <t>2023-2</t>
        </is>
      </c>
      <c r="K819" t="n">
        <v>16</v>
      </c>
      <c r="L819" t="n">
        <v>18</v>
      </c>
      <c r="M819" t="n">
        <v>1.125</v>
      </c>
      <c r="N819" t="n">
        <v>1.125</v>
      </c>
      <c r="O819" t="inlineStr">
        <is>
          <t>16.0%</t>
        </is>
      </c>
      <c r="P819" t="inlineStr">
        <is>
          <t>18.0%</t>
        </is>
      </c>
      <c r="Q819" t="inlineStr">
        <is>
          <t>288-2023-12-31</t>
        </is>
      </c>
      <c r="R819" t="n">
        <v>2</v>
      </c>
      <c r="S819" t="n">
        <v>2</v>
      </c>
    </row>
    <row r="820">
      <c r="A820" t="inlineStr">
        <is>
          <t>288</t>
        </is>
      </c>
      <c r="B820" t="inlineStr">
        <is>
          <t>Número docentes escalafonados presentados en convocatoria</t>
        </is>
      </c>
      <c r="C820" t="inlineStr">
        <is>
          <t>Operativo</t>
        </is>
      </c>
      <c r="D820" t="inlineStr">
        <is>
          <t>Gestión Docente</t>
        </is>
      </c>
      <c r="E820" t="inlineStr">
        <is>
          <t>Semestral</t>
        </is>
      </c>
      <c r="F820" t="inlineStr">
        <is>
          <t>Positivo</t>
        </is>
      </c>
      <c r="G820" s="137" t="n">
        <v>45657</v>
      </c>
      <c r="H820" t="inlineStr">
        <is>
          <t>2024</t>
        </is>
      </c>
      <c r="I820" t="inlineStr">
        <is>
          <t>Diciembre</t>
        </is>
      </c>
      <c r="J820" t="inlineStr">
        <is>
          <t>2024-2</t>
        </is>
      </c>
      <c r="K820" t="n">
        <v>85</v>
      </c>
      <c r="L820" t="n">
        <v>173.33</v>
      </c>
      <c r="M820" t="n">
        <v>1.3</v>
      </c>
      <c r="N820" t="n">
        <v>2.039176470588235</v>
      </c>
      <c r="O820" t="inlineStr">
        <is>
          <t>85.0%</t>
        </is>
      </c>
      <c r="P820" t="inlineStr">
        <is>
          <t>173.33%</t>
        </is>
      </c>
      <c r="Q820" t="inlineStr">
        <is>
          <t>288-2024-12-31</t>
        </is>
      </c>
      <c r="R820" t="n">
        <v>2</v>
      </c>
      <c r="S820" t="n">
        <v>2</v>
      </c>
    </row>
    <row r="821">
      <c r="A821" t="inlineStr">
        <is>
          <t>288</t>
        </is>
      </c>
      <c r="B821" t="inlineStr">
        <is>
          <t>Número docentes escalafonados presentados en convocatoria</t>
        </is>
      </c>
      <c r="C821" t="inlineStr">
        <is>
          <t>Operativo</t>
        </is>
      </c>
      <c r="D821" t="inlineStr">
        <is>
          <t>Gestión Docente</t>
        </is>
      </c>
      <c r="E821" t="inlineStr">
        <is>
          <t>Anual</t>
        </is>
      </c>
      <c r="F821" t="inlineStr">
        <is>
          <t>Positivo</t>
        </is>
      </c>
      <c r="G821" s="137" t="n">
        <v>46022</v>
      </c>
      <c r="H821" t="inlineStr">
        <is>
          <t>2025</t>
        </is>
      </c>
      <c r="I821" t="inlineStr">
        <is>
          <t>Diciembre</t>
        </is>
      </c>
      <c r="J821" t="inlineStr">
        <is>
          <t>2025-2</t>
        </is>
      </c>
      <c r="K821" t="n">
        <v>100</v>
      </c>
      <c r="L821" t="n">
        <v>100</v>
      </c>
      <c r="M821" t="n">
        <v>1</v>
      </c>
      <c r="N821" t="n">
        <v>1</v>
      </c>
      <c r="O821" t="inlineStr">
        <is>
          <t>100.0%</t>
        </is>
      </c>
      <c r="P821" t="inlineStr">
        <is>
          <t>100.0%</t>
        </is>
      </c>
      <c r="Q821" t="inlineStr">
        <is>
          <t>288-2025-12-31</t>
        </is>
      </c>
      <c r="R821" t="n">
        <v>2</v>
      </c>
      <c r="S821" t="n">
        <v>2</v>
      </c>
    </row>
    <row r="822">
      <c r="A822" t="inlineStr">
        <is>
          <t>289</t>
        </is>
      </c>
      <c r="B822" t="inlineStr">
        <is>
          <t>Cumplimiento plan de comunicaciones SGC</t>
        </is>
      </c>
      <c r="D822" t="inlineStr">
        <is>
          <t>Gestión de calidad</t>
        </is>
      </c>
      <c r="E822" t="inlineStr">
        <is>
          <t>Trimestral</t>
        </is>
      </c>
      <c r="F822" t="inlineStr">
        <is>
          <t>Positivo</t>
        </is>
      </c>
      <c r="G822" s="137" t="n">
        <v>45291</v>
      </c>
      <c r="H822" t="inlineStr">
        <is>
          <t>2023</t>
        </is>
      </c>
      <c r="I822" t="inlineStr">
        <is>
          <t>Diciembre</t>
        </is>
      </c>
      <c r="J822" t="inlineStr">
        <is>
          <t>2023-2</t>
        </is>
      </c>
      <c r="K822" t="n">
        <v>95</v>
      </c>
      <c r="L822" t="n">
        <v>86.607142857143</v>
      </c>
      <c r="M822" t="n">
        <v>0.9116541353383474</v>
      </c>
      <c r="N822" t="n">
        <v>0.9116541353383474</v>
      </c>
      <c r="O822" t="inlineStr">
        <is>
          <t>95.0%</t>
        </is>
      </c>
      <c r="P822" t="inlineStr">
        <is>
          <t>86.61%</t>
        </is>
      </c>
      <c r="Q822" t="inlineStr">
        <is>
          <t>289-2023-12-31</t>
        </is>
      </c>
      <c r="R822" t="n">
        <v>2</v>
      </c>
      <c r="S822" t="n">
        <v>2</v>
      </c>
    </row>
    <row r="823">
      <c r="A823" t="inlineStr">
        <is>
          <t>289</t>
        </is>
      </c>
      <c r="B823" t="inlineStr">
        <is>
          <t>Cumplimiento plan de comunicaciones SGC</t>
        </is>
      </c>
      <c r="D823" t="inlineStr">
        <is>
          <t>Gestión de calidad</t>
        </is>
      </c>
      <c r="E823" t="inlineStr">
        <is>
          <t>Trimestral</t>
        </is>
      </c>
      <c r="F823" t="inlineStr">
        <is>
          <t>Positivo</t>
        </is>
      </c>
      <c r="G823" s="137" t="n">
        <v>45657</v>
      </c>
      <c r="H823" t="inlineStr">
        <is>
          <t>2024</t>
        </is>
      </c>
      <c r="I823" t="inlineStr">
        <is>
          <t>Diciembre</t>
        </is>
      </c>
      <c r="J823" t="inlineStr">
        <is>
          <t>2024-2</t>
        </is>
      </c>
      <c r="K823" t="n">
        <v>95</v>
      </c>
      <c r="L823" t="n">
        <v>93.33333333333333</v>
      </c>
      <c r="M823" t="n">
        <v>0.9824561403508771</v>
      </c>
      <c r="N823" t="n">
        <v>0.9824561403508771</v>
      </c>
      <c r="O823" t="inlineStr">
        <is>
          <t>95.0%</t>
        </is>
      </c>
      <c r="P823" t="inlineStr">
        <is>
          <t>93.33%</t>
        </is>
      </c>
      <c r="Q823" t="inlineStr">
        <is>
          <t>289-2024-12-31</t>
        </is>
      </c>
      <c r="R823" t="n">
        <v>2</v>
      </c>
      <c r="S823" t="n">
        <v>2</v>
      </c>
    </row>
    <row r="824">
      <c r="A824" t="inlineStr">
        <is>
          <t>290</t>
        </is>
      </c>
      <c r="B824" t="inlineStr">
        <is>
          <t>Cierre eficaz de las oportunidades de mejora</t>
        </is>
      </c>
      <c r="C824" t="inlineStr">
        <is>
          <t>Estratégico</t>
        </is>
      </c>
      <c r="D824" t="inlineStr">
        <is>
          <t>Planificación POLISIGS</t>
        </is>
      </c>
      <c r="E824" t="inlineStr">
        <is>
          <t>Bimestral</t>
        </is>
      </c>
      <c r="F824" t="inlineStr">
        <is>
          <t>Positivo</t>
        </is>
      </c>
      <c r="G824" s="137" t="n">
        <v>45291</v>
      </c>
      <c r="H824" t="inlineStr">
        <is>
          <t>2023</t>
        </is>
      </c>
      <c r="I824" t="inlineStr">
        <is>
          <t>Diciembre</t>
        </is>
      </c>
      <c r="J824" t="inlineStr">
        <is>
          <t>2023-2</t>
        </is>
      </c>
      <c r="K824" t="n">
        <v>360</v>
      </c>
      <c r="L824" t="n">
        <v>352.73</v>
      </c>
      <c r="M824" t="n">
        <v>0.9798055555555556</v>
      </c>
      <c r="N824" t="n">
        <v>0.9798055555555556</v>
      </c>
      <c r="O824" t="inlineStr">
        <is>
          <t>360.0%</t>
        </is>
      </c>
      <c r="P824" t="inlineStr">
        <is>
          <t>352.73%</t>
        </is>
      </c>
      <c r="Q824" t="inlineStr">
        <is>
          <t>290-2023-12-31</t>
        </is>
      </c>
      <c r="R824" t="n">
        <v>2</v>
      </c>
      <c r="S824" t="n">
        <v>2</v>
      </c>
    </row>
    <row r="825">
      <c r="A825" t="inlineStr">
        <is>
          <t>290</t>
        </is>
      </c>
      <c r="B825" t="inlineStr">
        <is>
          <t>Cierre eficaz de las oportunidades de mejora</t>
        </is>
      </c>
      <c r="C825" t="inlineStr">
        <is>
          <t>Estratégico</t>
        </is>
      </c>
      <c r="D825" t="inlineStr">
        <is>
          <t>Planificación POLISIGS</t>
        </is>
      </c>
      <c r="E825" t="inlineStr">
        <is>
          <t>Bimestral</t>
        </is>
      </c>
      <c r="F825" t="inlineStr">
        <is>
          <t>Positivo</t>
        </is>
      </c>
      <c r="G825" s="137" t="n">
        <v>45657</v>
      </c>
      <c r="H825" t="inlineStr">
        <is>
          <t>2024</t>
        </is>
      </c>
      <c r="I825" t="inlineStr">
        <is>
          <t>Diciembre</t>
        </is>
      </c>
      <c r="J825" t="inlineStr">
        <is>
          <t>2024-2</t>
        </is>
      </c>
      <c r="K825" t="n">
        <v>540</v>
      </c>
      <c r="L825" t="n">
        <v>591.666666666667</v>
      </c>
      <c r="M825" t="n">
        <v>1.09567901234568</v>
      </c>
      <c r="N825" t="n">
        <v>1.09567901234568</v>
      </c>
      <c r="O825" t="inlineStr">
        <is>
          <t>540.0%</t>
        </is>
      </c>
      <c r="P825" t="inlineStr">
        <is>
          <t>591.67%</t>
        </is>
      </c>
      <c r="Q825" t="inlineStr">
        <is>
          <t>290-2024-12-31</t>
        </is>
      </c>
      <c r="R825" t="n">
        <v>2</v>
      </c>
      <c r="S825" t="n">
        <v>2</v>
      </c>
    </row>
    <row r="826">
      <c r="A826" t="inlineStr">
        <is>
          <t>290</t>
        </is>
      </c>
      <c r="B826" t="inlineStr">
        <is>
          <t>Cierre eficaz de las oportunidades de mejora</t>
        </is>
      </c>
      <c r="C826" t="inlineStr">
        <is>
          <t>Estratégico</t>
        </is>
      </c>
      <c r="D826" t="inlineStr">
        <is>
          <t>Planificación POLISIGS</t>
        </is>
      </c>
      <c r="E826" t="inlineStr">
        <is>
          <t>Bimestral</t>
        </is>
      </c>
      <c r="F826" t="inlineStr">
        <is>
          <t>Positivo</t>
        </is>
      </c>
      <c r="G826" s="137" t="n">
        <v>46022</v>
      </c>
      <c r="H826" t="inlineStr">
        <is>
          <t>2025</t>
        </is>
      </c>
      <c r="I826" t="inlineStr">
        <is>
          <t>Diciembre</t>
        </is>
      </c>
      <c r="J826" t="inlineStr">
        <is>
          <t>2025-2</t>
        </is>
      </c>
      <c r="K826" t="n">
        <v>540</v>
      </c>
      <c r="L826" t="n">
        <v>468.89</v>
      </c>
      <c r="M826" t="n">
        <v>0.8683148148148148</v>
      </c>
      <c r="N826" t="n">
        <v>0.8683148148148148</v>
      </c>
      <c r="O826" t="inlineStr">
        <is>
          <t>540.0%</t>
        </is>
      </c>
      <c r="P826" t="inlineStr">
        <is>
          <t>468.89%</t>
        </is>
      </c>
      <c r="Q826" t="inlineStr">
        <is>
          <t>290-2025-12-31</t>
        </is>
      </c>
      <c r="R826" t="n">
        <v>2</v>
      </c>
      <c r="S826" t="n">
        <v>2</v>
      </c>
    </row>
    <row r="827">
      <c r="A827" t="inlineStr">
        <is>
          <t>291</t>
        </is>
      </c>
      <c r="B827" t="inlineStr">
        <is>
          <t>Cumplimiento del cronograma de actividades deportivas</t>
        </is>
      </c>
      <c r="D827" t="inlineStr">
        <is>
          <t>Cultura y Deporte</t>
        </is>
      </c>
      <c r="E827" t="inlineStr">
        <is>
          <t>Semestral</t>
        </is>
      </c>
      <c r="F827" t="inlineStr">
        <is>
          <t>Positivo</t>
        </is>
      </c>
      <c r="G827" s="137" t="n">
        <v>45291</v>
      </c>
      <c r="H827" t="inlineStr">
        <is>
          <t>2023</t>
        </is>
      </c>
      <c r="I827" t="inlineStr">
        <is>
          <t>Diciembre</t>
        </is>
      </c>
      <c r="J827" t="inlineStr">
        <is>
          <t>2023-2</t>
        </is>
      </c>
      <c r="K827" t="n">
        <v>100</v>
      </c>
      <c r="L827" t="n">
        <v>100</v>
      </c>
      <c r="M827" t="n">
        <v>1</v>
      </c>
      <c r="N827" t="n">
        <v>1</v>
      </c>
      <c r="O827" t="inlineStr">
        <is>
          <t>100.0%</t>
        </is>
      </c>
      <c r="P827" t="inlineStr">
        <is>
          <t>100.0%</t>
        </is>
      </c>
      <c r="Q827" t="inlineStr">
        <is>
          <t>291-2023-12-31</t>
        </is>
      </c>
      <c r="R827" t="n">
        <v>2</v>
      </c>
      <c r="S827" t="n">
        <v>2</v>
      </c>
    </row>
    <row r="828">
      <c r="A828" t="inlineStr">
        <is>
          <t>291</t>
        </is>
      </c>
      <c r="B828" t="inlineStr">
        <is>
          <t>Cumplimiento del cronograma de actividades deportivas</t>
        </is>
      </c>
      <c r="D828" t="inlineStr">
        <is>
          <t>Cultura y Deporte</t>
        </is>
      </c>
      <c r="E828" t="inlineStr">
        <is>
          <t>Semestral</t>
        </is>
      </c>
      <c r="F828" t="inlineStr">
        <is>
          <t>Positivo</t>
        </is>
      </c>
      <c r="G828" s="137" t="n">
        <v>45657</v>
      </c>
      <c r="H828" t="inlineStr">
        <is>
          <t>2024</t>
        </is>
      </c>
      <c r="I828" t="inlineStr">
        <is>
          <t>Diciembre</t>
        </is>
      </c>
      <c r="J828" t="inlineStr">
        <is>
          <t>2024-2</t>
        </is>
      </c>
      <c r="K828" t="n">
        <v>100</v>
      </c>
      <c r="L828" t="n">
        <v>100</v>
      </c>
      <c r="M828" t="n">
        <v>1</v>
      </c>
      <c r="N828" t="n">
        <v>1</v>
      </c>
      <c r="O828" t="inlineStr">
        <is>
          <t>100.0%</t>
        </is>
      </c>
      <c r="P828" t="inlineStr">
        <is>
          <t>100.0%</t>
        </is>
      </c>
      <c r="Q828" t="inlineStr">
        <is>
          <t>291-2024-12-31</t>
        </is>
      </c>
      <c r="R828" t="n">
        <v>2</v>
      </c>
      <c r="S828" t="n">
        <v>2</v>
      </c>
    </row>
    <row r="829">
      <c r="A829" t="inlineStr">
        <is>
          <t>292</t>
        </is>
      </c>
      <c r="B829" t="inlineStr">
        <is>
          <t>Participación en Actividades deportivas</t>
        </is>
      </c>
      <c r="C829" t="inlineStr">
        <is>
          <t>Operativo</t>
        </is>
      </c>
      <c r="D829" t="inlineStr">
        <is>
          <t>Cultura y Deporte</t>
        </is>
      </c>
      <c r="E829" t="inlineStr">
        <is>
          <t>Semestral</t>
        </is>
      </c>
      <c r="F829" t="inlineStr">
        <is>
          <t>Positivo</t>
        </is>
      </c>
      <c r="G829" s="137" t="n">
        <v>45291</v>
      </c>
      <c r="H829" t="inlineStr">
        <is>
          <t>2023</t>
        </is>
      </c>
      <c r="I829" t="inlineStr">
        <is>
          <t>Diciembre</t>
        </is>
      </c>
      <c r="J829" t="inlineStr">
        <is>
          <t>2023-2</t>
        </is>
      </c>
      <c r="K829" t="n">
        <v>6</v>
      </c>
      <c r="L829" t="n">
        <v>38.650099009901</v>
      </c>
      <c r="M829" t="n">
        <v>1.3</v>
      </c>
      <c r="N829" t="n">
        <v>6.441683168316833</v>
      </c>
      <c r="O829" t="inlineStr">
        <is>
          <t>6.0%</t>
        </is>
      </c>
      <c r="P829" t="inlineStr">
        <is>
          <t>38.65%</t>
        </is>
      </c>
      <c r="Q829" t="inlineStr">
        <is>
          <t>292-2023-12-31</t>
        </is>
      </c>
      <c r="R829" t="n">
        <v>2</v>
      </c>
      <c r="S829" t="n">
        <v>2</v>
      </c>
    </row>
    <row r="830">
      <c r="A830" t="inlineStr">
        <is>
          <t>292</t>
        </is>
      </c>
      <c r="B830" t="inlineStr">
        <is>
          <t>Participación en Actividades deportivas</t>
        </is>
      </c>
      <c r="C830" t="inlineStr">
        <is>
          <t>Operativo</t>
        </is>
      </c>
      <c r="D830" t="inlineStr">
        <is>
          <t>Cultura y Deporte</t>
        </is>
      </c>
      <c r="E830" t="inlineStr">
        <is>
          <t>Semestral</t>
        </is>
      </c>
      <c r="F830" t="inlineStr">
        <is>
          <t>Positivo</t>
        </is>
      </c>
      <c r="G830" s="137" t="n">
        <v>45657</v>
      </c>
      <c r="H830" t="inlineStr">
        <is>
          <t>2024</t>
        </is>
      </c>
      <c r="I830" t="inlineStr">
        <is>
          <t>Diciembre</t>
        </is>
      </c>
      <c r="J830" t="inlineStr">
        <is>
          <t>2024-2</t>
        </is>
      </c>
      <c r="K830" t="n">
        <v>6</v>
      </c>
      <c r="L830" t="n">
        <v>37.5777674117966</v>
      </c>
      <c r="M830" t="n">
        <v>1.3</v>
      </c>
      <c r="N830" t="n">
        <v>6.262961235299433</v>
      </c>
      <c r="O830" t="inlineStr">
        <is>
          <t>6.0%</t>
        </is>
      </c>
      <c r="P830" t="inlineStr">
        <is>
          <t>37.58%</t>
        </is>
      </c>
      <c r="Q830" t="inlineStr">
        <is>
          <t>292-2024-12-31</t>
        </is>
      </c>
      <c r="R830" t="n">
        <v>2</v>
      </c>
      <c r="S830" t="n">
        <v>2</v>
      </c>
    </row>
    <row r="831">
      <c r="A831" t="inlineStr">
        <is>
          <t>292</t>
        </is>
      </c>
      <c r="B831" t="inlineStr">
        <is>
          <t>Participación en Actividades deportivas</t>
        </is>
      </c>
      <c r="C831" t="inlineStr">
        <is>
          <t>Operativo</t>
        </is>
      </c>
      <c r="D831" t="inlineStr">
        <is>
          <t>Cultura y Deporte</t>
        </is>
      </c>
      <c r="E831" t="inlineStr">
        <is>
          <t>Semestral</t>
        </is>
      </c>
      <c r="F831" t="inlineStr">
        <is>
          <t>Positivo</t>
        </is>
      </c>
      <c r="G831" s="137" t="n">
        <v>46022</v>
      </c>
      <c r="H831" t="inlineStr">
        <is>
          <t>2025</t>
        </is>
      </c>
      <c r="I831" t="inlineStr">
        <is>
          <t>Diciembre</t>
        </is>
      </c>
      <c r="J831" t="inlineStr">
        <is>
          <t>2025-2</t>
        </is>
      </c>
      <c r="K831" t="n">
        <v>16</v>
      </c>
      <c r="L831" t="n">
        <v>21</v>
      </c>
      <c r="M831" t="n">
        <v>1.3</v>
      </c>
      <c r="N831" t="n">
        <v>1.3125</v>
      </c>
      <c r="O831" t="inlineStr">
        <is>
          <t>16.0%</t>
        </is>
      </c>
      <c r="P831" t="inlineStr">
        <is>
          <t>21.0%</t>
        </is>
      </c>
      <c r="Q831" t="inlineStr">
        <is>
          <t>292-2025-12-31</t>
        </is>
      </c>
      <c r="R831" t="n">
        <v>2</v>
      </c>
      <c r="S831" t="n">
        <v>2</v>
      </c>
    </row>
    <row r="832">
      <c r="A832" t="inlineStr">
        <is>
          <t>293</t>
        </is>
      </c>
      <c r="B832" t="inlineStr">
        <is>
          <t>Cumplimiento del cronograma de actividades culturales</t>
        </is>
      </c>
      <c r="D832" t="inlineStr">
        <is>
          <t>Cultura y Deporte</t>
        </is>
      </c>
      <c r="E832" t="inlineStr">
        <is>
          <t>Semestral</t>
        </is>
      </c>
      <c r="F832" t="inlineStr">
        <is>
          <t>Positivo</t>
        </is>
      </c>
      <c r="G832" s="137" t="n">
        <v>45291</v>
      </c>
      <c r="H832" t="inlineStr">
        <is>
          <t>2023</t>
        </is>
      </c>
      <c r="I832" t="inlineStr">
        <is>
          <t>Diciembre</t>
        </is>
      </c>
      <c r="J832" t="inlineStr">
        <is>
          <t>2023-2</t>
        </is>
      </c>
      <c r="K832" t="n">
        <v>100</v>
      </c>
      <c r="L832" t="n">
        <v>100</v>
      </c>
      <c r="M832" t="n">
        <v>1</v>
      </c>
      <c r="N832" t="n">
        <v>1</v>
      </c>
      <c r="O832" t="inlineStr">
        <is>
          <t>100.0%</t>
        </is>
      </c>
      <c r="P832" t="inlineStr">
        <is>
          <t>100.0%</t>
        </is>
      </c>
      <c r="Q832" t="inlineStr">
        <is>
          <t>293-2023-12-31</t>
        </is>
      </c>
      <c r="R832" t="n">
        <v>2</v>
      </c>
      <c r="S832" t="n">
        <v>2</v>
      </c>
    </row>
    <row r="833">
      <c r="A833" t="inlineStr">
        <is>
          <t>293</t>
        </is>
      </c>
      <c r="B833" t="inlineStr">
        <is>
          <t>Cumplimiento del cronograma de actividades culturales</t>
        </is>
      </c>
      <c r="D833" t="inlineStr">
        <is>
          <t>Cultura y Deporte</t>
        </is>
      </c>
      <c r="E833" t="inlineStr">
        <is>
          <t>Semestral</t>
        </is>
      </c>
      <c r="F833" t="inlineStr">
        <is>
          <t>Positivo</t>
        </is>
      </c>
      <c r="G833" s="137" t="n">
        <v>45657</v>
      </c>
      <c r="H833" t="inlineStr">
        <is>
          <t>2024</t>
        </is>
      </c>
      <c r="I833" t="inlineStr">
        <is>
          <t>Diciembre</t>
        </is>
      </c>
      <c r="J833" t="inlineStr">
        <is>
          <t>2024-2</t>
        </is>
      </c>
      <c r="K833" t="n">
        <v>100</v>
      </c>
      <c r="L833" t="n">
        <v>100</v>
      </c>
      <c r="M833" t="n">
        <v>1</v>
      </c>
      <c r="N833" t="n">
        <v>1</v>
      </c>
      <c r="O833" t="inlineStr">
        <is>
          <t>100.0%</t>
        </is>
      </c>
      <c r="P833" t="inlineStr">
        <is>
          <t>100.0%</t>
        </is>
      </c>
      <c r="Q833" t="inlineStr">
        <is>
          <t>293-2024-12-31</t>
        </is>
      </c>
      <c r="R833" t="n">
        <v>2</v>
      </c>
      <c r="S833" t="n">
        <v>2</v>
      </c>
    </row>
    <row r="834">
      <c r="A834" t="inlineStr">
        <is>
          <t>294</t>
        </is>
      </c>
      <c r="B834" t="inlineStr">
        <is>
          <t>Participación en actividades culturales presenciales</t>
        </is>
      </c>
      <c r="C834" t="inlineStr">
        <is>
          <t>Operativo</t>
        </is>
      </c>
      <c r="D834" t="inlineStr">
        <is>
          <t>Cultura y Deporte</t>
        </is>
      </c>
      <c r="E834" t="inlineStr">
        <is>
          <t>Semestral</t>
        </is>
      </c>
      <c r="F834" t="inlineStr">
        <is>
          <t>Positivo</t>
        </is>
      </c>
      <c r="G834" s="137" t="n">
        <v>45291</v>
      </c>
      <c r="H834" t="inlineStr">
        <is>
          <t>2023</t>
        </is>
      </c>
      <c r="I834" t="inlineStr">
        <is>
          <t>Diciembre</t>
        </is>
      </c>
      <c r="J834" t="inlineStr">
        <is>
          <t>2023-2</t>
        </is>
      </c>
      <c r="K834" t="n">
        <v>6</v>
      </c>
      <c r="L834" t="n">
        <v>72.1487301587302</v>
      </c>
      <c r="M834" t="n">
        <v>1.3</v>
      </c>
      <c r="N834" t="n">
        <v>12.02478835978837</v>
      </c>
      <c r="O834" t="inlineStr">
        <is>
          <t>6.0%</t>
        </is>
      </c>
      <c r="P834" t="inlineStr">
        <is>
          <t>72.15%</t>
        </is>
      </c>
      <c r="Q834" t="inlineStr">
        <is>
          <t>294-2023-12-31</t>
        </is>
      </c>
      <c r="R834" t="n">
        <v>2</v>
      </c>
      <c r="S834" t="n">
        <v>2</v>
      </c>
    </row>
    <row r="835">
      <c r="A835" t="inlineStr">
        <is>
          <t>294</t>
        </is>
      </c>
      <c r="B835" t="inlineStr">
        <is>
          <t>Participación en actividades culturales</t>
        </is>
      </c>
      <c r="C835" t="inlineStr">
        <is>
          <t>Operativo</t>
        </is>
      </c>
      <c r="D835" t="inlineStr">
        <is>
          <t>Cultura y Deporte</t>
        </is>
      </c>
      <c r="E835" t="inlineStr">
        <is>
          <t>Semestral</t>
        </is>
      </c>
      <c r="F835" t="inlineStr">
        <is>
          <t>Positivo</t>
        </is>
      </c>
      <c r="G835" s="137" t="n">
        <v>45657</v>
      </c>
      <c r="H835" t="inlineStr">
        <is>
          <t>2024</t>
        </is>
      </c>
      <c r="I835" t="inlineStr">
        <is>
          <t>Diciembre</t>
        </is>
      </c>
      <c r="J835" t="inlineStr">
        <is>
          <t>2024-2</t>
        </is>
      </c>
      <c r="K835" t="n">
        <v>6</v>
      </c>
      <c r="L835" t="n">
        <v>31.7766945218198</v>
      </c>
      <c r="M835" t="n">
        <v>1.3</v>
      </c>
      <c r="N835" t="n">
        <v>5.296115753636633</v>
      </c>
      <c r="O835" t="inlineStr">
        <is>
          <t>6.0%</t>
        </is>
      </c>
      <c r="P835" t="inlineStr">
        <is>
          <t>31.78%</t>
        </is>
      </c>
      <c r="Q835" t="inlineStr">
        <is>
          <t>294-2024-12-31</t>
        </is>
      </c>
      <c r="R835" t="n">
        <v>2</v>
      </c>
      <c r="S835" t="n">
        <v>2</v>
      </c>
    </row>
    <row r="836">
      <c r="A836" t="inlineStr">
        <is>
          <t>294</t>
        </is>
      </c>
      <c r="B836" t="inlineStr">
        <is>
          <t>Participación en actividades culturales</t>
        </is>
      </c>
      <c r="C836" t="inlineStr">
        <is>
          <t>Operativo</t>
        </is>
      </c>
      <c r="D836" t="inlineStr">
        <is>
          <t>Cultura y Deporte</t>
        </is>
      </c>
      <c r="E836" t="inlineStr">
        <is>
          <t>Semestral</t>
        </is>
      </c>
      <c r="F836" t="inlineStr">
        <is>
          <t>Positivo</t>
        </is>
      </c>
      <c r="G836" s="137" t="n">
        <v>46022</v>
      </c>
      <c r="H836" t="inlineStr">
        <is>
          <t>2025</t>
        </is>
      </c>
      <c r="I836" t="inlineStr">
        <is>
          <t>Diciembre</t>
        </is>
      </c>
      <c r="J836" t="inlineStr">
        <is>
          <t>2025-2</t>
        </is>
      </c>
      <c r="K836" t="n">
        <v>16</v>
      </c>
      <c r="L836" t="n">
        <v>44.83000000000001</v>
      </c>
      <c r="M836" t="n">
        <v>1.3</v>
      </c>
      <c r="N836" t="n">
        <v>2.801875</v>
      </c>
      <c r="O836" t="inlineStr">
        <is>
          <t>16.0%</t>
        </is>
      </c>
      <c r="P836" t="inlineStr">
        <is>
          <t>44.83%</t>
        </is>
      </c>
      <c r="Q836" t="inlineStr">
        <is>
          <t>294-2025-12-31</t>
        </is>
      </c>
      <c r="R836" t="n">
        <v>2</v>
      </c>
      <c r="S836" t="n">
        <v>2</v>
      </c>
    </row>
    <row r="837">
      <c r="A837" t="inlineStr">
        <is>
          <t>295</t>
        </is>
      </c>
      <c r="B837" t="inlineStr">
        <is>
          <t>Cumplimiento Del Cierre De Oportunidades De Mejora De Auditoria</t>
        </is>
      </c>
      <c r="D837" t="inlineStr">
        <is>
          <t>AUDITORÍA INTERNA</t>
        </is>
      </c>
      <c r="E837" t="inlineStr">
        <is>
          <t>Semestral</t>
        </is>
      </c>
      <c r="F837" t="inlineStr">
        <is>
          <t>Positivo</t>
        </is>
      </c>
      <c r="G837" s="137" t="n">
        <v>45291</v>
      </c>
      <c r="H837" t="inlineStr">
        <is>
          <t>2023</t>
        </is>
      </c>
      <c r="I837" t="inlineStr">
        <is>
          <t>Diciembre</t>
        </is>
      </c>
      <c r="J837" t="inlineStr">
        <is>
          <t>2023-2</t>
        </is>
      </c>
      <c r="K837" t="n">
        <v>16</v>
      </c>
      <c r="L837" t="n">
        <v>7</v>
      </c>
      <c r="M837" t="n">
        <v>0.4375</v>
      </c>
      <c r="N837" t="n">
        <v>0.4375</v>
      </c>
      <c r="O837" t="inlineStr">
        <is>
          <t>16.0%</t>
        </is>
      </c>
      <c r="P837" t="inlineStr">
        <is>
          <t>7.0%</t>
        </is>
      </c>
      <c r="Q837" t="inlineStr">
        <is>
          <t>295-2023-12-31</t>
        </is>
      </c>
      <c r="R837" t="n">
        <v>2</v>
      </c>
      <c r="S837" t="n">
        <v>2</v>
      </c>
    </row>
    <row r="838">
      <c r="A838" t="inlineStr">
        <is>
          <t>295</t>
        </is>
      </c>
      <c r="B838" t="inlineStr">
        <is>
          <t>Cumplimiento Del Cierre De Oportunidades De Mejora De Auditoria</t>
        </is>
      </c>
      <c r="D838" t="inlineStr">
        <is>
          <t>AUDITORÍA INTERNA</t>
        </is>
      </c>
      <c r="E838" t="inlineStr">
        <is>
          <t>Semestral</t>
        </is>
      </c>
      <c r="F838" t="inlineStr">
        <is>
          <t>Positivo</t>
        </is>
      </c>
      <c r="G838" s="137" t="n">
        <v>45657</v>
      </c>
      <c r="H838" t="inlineStr">
        <is>
          <t>2024</t>
        </is>
      </c>
      <c r="I838" t="inlineStr">
        <is>
          <t>Diciembre</t>
        </is>
      </c>
      <c r="J838" t="inlineStr">
        <is>
          <t>2024-2</t>
        </is>
      </c>
      <c r="K838" t="n">
        <v>60</v>
      </c>
      <c r="L838" t="n">
        <v>52.38</v>
      </c>
      <c r="M838" t="n">
        <v>0.873</v>
      </c>
      <c r="N838" t="n">
        <v>0.873</v>
      </c>
      <c r="O838" t="inlineStr">
        <is>
          <t>60.0%</t>
        </is>
      </c>
      <c r="P838" t="inlineStr">
        <is>
          <t>52.38%</t>
        </is>
      </c>
      <c r="Q838" t="inlineStr">
        <is>
          <t>295-2024-12-31</t>
        </is>
      </c>
      <c r="R838" t="n">
        <v>2</v>
      </c>
      <c r="S838" t="n">
        <v>2</v>
      </c>
    </row>
    <row r="839">
      <c r="A839" t="inlineStr">
        <is>
          <t>296</t>
        </is>
      </c>
      <c r="B839" t="inlineStr">
        <is>
          <t>Gestión de riesgos por subprocesos</t>
        </is>
      </c>
      <c r="D839" t="inlineStr">
        <is>
          <t>GESTIÓN DE RIESGOS</t>
        </is>
      </c>
      <c r="E839" t="inlineStr">
        <is>
          <t>Bimestral</t>
        </is>
      </c>
      <c r="F839" t="inlineStr">
        <is>
          <t>Positivo</t>
        </is>
      </c>
      <c r="G839" s="137" t="n">
        <v>45291</v>
      </c>
      <c r="H839" t="inlineStr">
        <is>
          <t>2023</t>
        </is>
      </c>
      <c r="I839" t="inlineStr">
        <is>
          <t>Diciembre</t>
        </is>
      </c>
      <c r="J839" t="inlineStr">
        <is>
          <t>2023-2</t>
        </is>
      </c>
      <c r="K839" t="n">
        <v>83.33333333333333</v>
      </c>
      <c r="L839" t="n">
        <v>78.78666666666668</v>
      </c>
      <c r="M839" t="n">
        <v>0.9454400000000002</v>
      </c>
      <c r="N839" t="n">
        <v>0.9454400000000002</v>
      </c>
      <c r="O839" t="inlineStr">
        <is>
          <t>83.33%</t>
        </is>
      </c>
      <c r="P839" t="inlineStr">
        <is>
          <t>78.79%</t>
        </is>
      </c>
      <c r="Q839" t="inlineStr">
        <is>
          <t>296-2023-12-31</t>
        </is>
      </c>
      <c r="R839" t="n">
        <v>2</v>
      </c>
      <c r="S839" t="n">
        <v>2</v>
      </c>
    </row>
    <row r="840">
      <c r="A840" t="inlineStr">
        <is>
          <t>297</t>
        </is>
      </c>
      <c r="B840" t="inlineStr">
        <is>
          <t>N de riesgos operacionales intervenidos</t>
        </is>
      </c>
      <c r="D840" t="inlineStr">
        <is>
          <t>GESTIÓN DE RIESGOS</t>
        </is>
      </c>
      <c r="E840" t="inlineStr">
        <is>
          <t>Bimestral</t>
        </is>
      </c>
      <c r="F840" t="inlineStr">
        <is>
          <t>Negativo</t>
        </is>
      </c>
      <c r="G840" s="137" t="n">
        <v>45291</v>
      </c>
      <c r="H840" t="inlineStr">
        <is>
          <t>2023</t>
        </is>
      </c>
      <c r="I840" t="inlineStr">
        <is>
          <t>Diciembre</t>
        </is>
      </c>
      <c r="J840" t="inlineStr">
        <is>
          <t>2023-2</t>
        </is>
      </c>
      <c r="K840" t="n">
        <v>20</v>
      </c>
      <c r="L840" t="n">
        <v>0.7066666666666667</v>
      </c>
      <c r="M840" t="n">
        <v>1.3</v>
      </c>
      <c r="N840" t="n">
        <v>28.30188679245283</v>
      </c>
      <c r="O840" t="inlineStr">
        <is>
          <t>20.0%</t>
        </is>
      </c>
      <c r="P840" t="inlineStr">
        <is>
          <t>0.71%</t>
        </is>
      </c>
      <c r="Q840" t="inlineStr">
        <is>
          <t>297-2023-12-31</t>
        </is>
      </c>
      <c r="R840" t="n">
        <v>2</v>
      </c>
      <c r="S840" t="n">
        <v>2</v>
      </c>
    </row>
    <row r="841">
      <c r="A841" t="inlineStr">
        <is>
          <t>298</t>
        </is>
      </c>
      <c r="B841" t="inlineStr">
        <is>
          <t>N de riesgos materializados</t>
        </is>
      </c>
      <c r="D841" t="inlineStr">
        <is>
          <t>GESTIÓN DE RIESGOS</t>
        </is>
      </c>
      <c r="E841" t="inlineStr">
        <is>
          <t>Semestral</t>
        </is>
      </c>
      <c r="F841" t="inlineStr">
        <is>
          <t>Negativo</t>
        </is>
      </c>
      <c r="G841" s="137" t="n">
        <v>45291</v>
      </c>
      <c r="H841" t="inlineStr">
        <is>
          <t>2023</t>
        </is>
      </c>
      <c r="I841" t="inlineStr">
        <is>
          <t>Diciembre</t>
        </is>
      </c>
      <c r="J841" t="inlineStr">
        <is>
          <t>2023-2</t>
        </is>
      </c>
      <c r="L841" t="n">
        <v>1</v>
      </c>
      <c r="M841" t="n">
        <v>0</v>
      </c>
      <c r="N841" t="n">
        <v>0</v>
      </c>
      <c r="P841" t="inlineStr">
        <is>
          <t>1.0%</t>
        </is>
      </c>
      <c r="Q841" t="inlineStr">
        <is>
          <t>298-2023-12-31</t>
        </is>
      </c>
      <c r="R841" t="n">
        <v>2</v>
      </c>
      <c r="S841" t="n">
        <v>2</v>
      </c>
    </row>
    <row r="842">
      <c r="A842" t="inlineStr">
        <is>
          <t>3</t>
        </is>
      </c>
      <c r="B842" t="inlineStr">
        <is>
          <t>Nuevo POLISIGS</t>
        </is>
      </c>
      <c r="D842" t="inlineStr">
        <is>
          <t>Planificación POLISIGS</t>
        </is>
      </c>
      <c r="E842" t="inlineStr">
        <is>
          <t>Mensual</t>
        </is>
      </c>
      <c r="F842" t="inlineStr">
        <is>
          <t>Positivo</t>
        </is>
      </c>
      <c r="G842" s="137" t="n">
        <v>45291</v>
      </c>
      <c r="H842" t="inlineStr">
        <is>
          <t>2023</t>
        </is>
      </c>
      <c r="I842" t="inlineStr">
        <is>
          <t>Diciembre</t>
        </is>
      </c>
      <c r="J842" t="inlineStr">
        <is>
          <t>2023-2</t>
        </is>
      </c>
      <c r="K842" t="n">
        <v>66.41666666666667</v>
      </c>
      <c r="L842" t="n">
        <v>66.75</v>
      </c>
      <c r="M842" t="n">
        <v>1.005018820577164</v>
      </c>
      <c r="N842" t="n">
        <v>1.005018820577164</v>
      </c>
      <c r="O842" t="inlineStr">
        <is>
          <t>66.42%</t>
        </is>
      </c>
      <c r="P842" t="inlineStr">
        <is>
          <t>66.75%</t>
        </is>
      </c>
      <c r="Q842" t="inlineStr">
        <is>
          <t>3-2023-12-31</t>
        </is>
      </c>
      <c r="R842" t="n">
        <v>2</v>
      </c>
      <c r="S842" t="n">
        <v>2</v>
      </c>
    </row>
    <row r="843">
      <c r="A843" t="inlineStr">
        <is>
          <t>3</t>
        </is>
      </c>
      <c r="B843" t="inlineStr">
        <is>
          <t>Nuevo POLISIGS</t>
        </is>
      </c>
      <c r="D843" t="inlineStr">
        <is>
          <t>Planificación POLISIGS</t>
        </is>
      </c>
      <c r="E843" t="inlineStr">
        <is>
          <t>Mensual</t>
        </is>
      </c>
      <c r="F843" t="inlineStr">
        <is>
          <t>Positivo</t>
        </is>
      </c>
      <c r="G843" s="137" t="n">
        <v>45657</v>
      </c>
      <c r="H843" t="inlineStr">
        <is>
          <t>2024</t>
        </is>
      </c>
      <c r="I843" t="inlineStr">
        <is>
          <t>Diciembre</t>
        </is>
      </c>
      <c r="J843" t="inlineStr">
        <is>
          <t>2024-2</t>
        </is>
      </c>
      <c r="K843" t="n">
        <v>100</v>
      </c>
      <c r="L843" t="n">
        <v>99.5</v>
      </c>
      <c r="M843" t="n">
        <v>0.995</v>
      </c>
      <c r="N843" t="n">
        <v>0.995</v>
      </c>
      <c r="O843" t="inlineStr">
        <is>
          <t>100.0%</t>
        </is>
      </c>
      <c r="P843" t="inlineStr">
        <is>
          <t>99.5%</t>
        </is>
      </c>
      <c r="Q843" t="inlineStr">
        <is>
          <t>3-2024-12-31</t>
        </is>
      </c>
      <c r="R843" t="n">
        <v>2</v>
      </c>
      <c r="S843" t="n">
        <v>2</v>
      </c>
    </row>
    <row r="844">
      <c r="A844" t="inlineStr">
        <is>
          <t>300</t>
        </is>
      </c>
      <c r="B844" t="inlineStr">
        <is>
          <t>Cumplimiento de Inspecciones de control</t>
        </is>
      </c>
      <c r="C844" t="inlineStr">
        <is>
          <t>Operativo</t>
        </is>
      </c>
      <c r="D844" t="inlineStr">
        <is>
          <t>Administración de Servicios Generales</t>
        </is>
      </c>
      <c r="E844" t="inlineStr">
        <is>
          <t>Trimestral</t>
        </is>
      </c>
      <c r="F844" t="inlineStr">
        <is>
          <t>Positivo</t>
        </is>
      </c>
      <c r="G844" s="137" t="n">
        <v>45291</v>
      </c>
      <c r="H844" t="inlineStr">
        <is>
          <t>2023</t>
        </is>
      </c>
      <c r="I844" t="inlineStr">
        <is>
          <t>Diciembre</t>
        </is>
      </c>
      <c r="J844" t="inlineStr">
        <is>
          <t>2023-2</t>
        </is>
      </c>
      <c r="K844" t="n">
        <v>100</v>
      </c>
      <c r="L844" t="n">
        <v>100</v>
      </c>
      <c r="M844" t="n">
        <v>1</v>
      </c>
      <c r="N844" t="n">
        <v>1</v>
      </c>
      <c r="O844" t="inlineStr">
        <is>
          <t>100.0%</t>
        </is>
      </c>
      <c r="P844" t="inlineStr">
        <is>
          <t>100.0%</t>
        </is>
      </c>
      <c r="Q844" t="inlineStr">
        <is>
          <t>300-2023-12-31</t>
        </is>
      </c>
      <c r="R844" t="n">
        <v>2</v>
      </c>
      <c r="S844" t="n">
        <v>2</v>
      </c>
    </row>
    <row r="845">
      <c r="A845" t="inlineStr">
        <is>
          <t>300</t>
        </is>
      </c>
      <c r="B845" t="inlineStr">
        <is>
          <t>Cumplimiento de Inspecciones de control</t>
        </is>
      </c>
      <c r="C845" t="inlineStr">
        <is>
          <t>Operativo</t>
        </is>
      </c>
      <c r="D845" t="inlineStr">
        <is>
          <t>Administración de Servicios Generales</t>
        </is>
      </c>
      <c r="E845" t="inlineStr">
        <is>
          <t>Trimestral</t>
        </is>
      </c>
      <c r="F845" t="inlineStr">
        <is>
          <t>Positivo</t>
        </is>
      </c>
      <c r="G845" s="137" t="n">
        <v>45657</v>
      </c>
      <c r="H845" t="inlineStr">
        <is>
          <t>2024</t>
        </is>
      </c>
      <c r="I845" t="inlineStr">
        <is>
          <t>Diciembre</t>
        </is>
      </c>
      <c r="J845" t="inlineStr">
        <is>
          <t>2024-2</t>
        </is>
      </c>
      <c r="K845" t="n">
        <v>100</v>
      </c>
      <c r="L845" t="n">
        <v>100</v>
      </c>
      <c r="M845" t="n">
        <v>1</v>
      </c>
      <c r="N845" t="n">
        <v>1</v>
      </c>
      <c r="O845" t="inlineStr">
        <is>
          <t>100.0%</t>
        </is>
      </c>
      <c r="P845" t="inlineStr">
        <is>
          <t>100.0%</t>
        </is>
      </c>
      <c r="Q845" t="inlineStr">
        <is>
          <t>300-2024-12-31</t>
        </is>
      </c>
      <c r="R845" t="n">
        <v>2</v>
      </c>
      <c r="S845" t="n">
        <v>2</v>
      </c>
    </row>
    <row r="846">
      <c r="A846" t="inlineStr">
        <is>
          <t>300</t>
        </is>
      </c>
      <c r="B846" t="inlineStr">
        <is>
          <t>Cumplimiento de Inspecciones de control</t>
        </is>
      </c>
      <c r="C846" t="inlineStr">
        <is>
          <t>Operativo</t>
        </is>
      </c>
      <c r="D846" t="inlineStr">
        <is>
          <t>Administración de Servicios Generales</t>
        </is>
      </c>
      <c r="E846" t="inlineStr">
        <is>
          <t>Trimestral</t>
        </is>
      </c>
      <c r="F846" t="inlineStr">
        <is>
          <t>Positivo</t>
        </is>
      </c>
      <c r="G846" s="137" t="n">
        <v>46022</v>
      </c>
      <c r="H846" t="inlineStr">
        <is>
          <t>2025</t>
        </is>
      </c>
      <c r="I846" t="inlineStr">
        <is>
          <t>Diciembre</t>
        </is>
      </c>
      <c r="J846" t="inlineStr">
        <is>
          <t>2025-2</t>
        </is>
      </c>
      <c r="K846" t="n">
        <v>100</v>
      </c>
      <c r="L846" t="n">
        <v>100</v>
      </c>
      <c r="M846" t="n">
        <v>1</v>
      </c>
      <c r="N846" t="n">
        <v>1</v>
      </c>
      <c r="O846" t="inlineStr">
        <is>
          <t>100.0%</t>
        </is>
      </c>
      <c r="P846" t="inlineStr">
        <is>
          <t>100.0%</t>
        </is>
      </c>
      <c r="Q846" t="inlineStr">
        <is>
          <t>300-2025-12-31</t>
        </is>
      </c>
      <c r="R846" t="n">
        <v>2</v>
      </c>
      <c r="S846" t="n">
        <v>2</v>
      </c>
    </row>
    <row r="847">
      <c r="A847" t="inlineStr">
        <is>
          <t>301</t>
        </is>
      </c>
      <c r="B847" t="inlineStr">
        <is>
          <t>Cumplimiento plan de trabajo</t>
        </is>
      </c>
      <c r="C847" t="inlineStr">
        <is>
          <t>Operativo</t>
        </is>
      </c>
      <c r="D847" t="inlineStr">
        <is>
          <t>Administración de Servicios Generales</t>
        </is>
      </c>
      <c r="E847" t="inlineStr">
        <is>
          <t>Trimestral</t>
        </is>
      </c>
      <c r="F847" t="inlineStr">
        <is>
          <t>Positivo</t>
        </is>
      </c>
      <c r="G847" s="137" t="n">
        <v>45291</v>
      </c>
      <c r="H847" t="inlineStr">
        <is>
          <t>2023</t>
        </is>
      </c>
      <c r="I847" t="inlineStr">
        <is>
          <t>Diciembre</t>
        </is>
      </c>
      <c r="J847" t="inlineStr">
        <is>
          <t>2023-2</t>
        </is>
      </c>
      <c r="K847" t="n">
        <v>100</v>
      </c>
      <c r="L847" t="n">
        <v>100</v>
      </c>
      <c r="M847" t="n">
        <v>1</v>
      </c>
      <c r="N847" t="n">
        <v>1</v>
      </c>
      <c r="O847" t="inlineStr">
        <is>
          <t>100.0%</t>
        </is>
      </c>
      <c r="P847" t="inlineStr">
        <is>
          <t>100.0%</t>
        </is>
      </c>
      <c r="Q847" t="inlineStr">
        <is>
          <t>301-2023-12-31</t>
        </is>
      </c>
      <c r="R847" t="n">
        <v>2</v>
      </c>
      <c r="S847" t="n">
        <v>2</v>
      </c>
    </row>
    <row r="848">
      <c r="A848" t="inlineStr">
        <is>
          <t>301</t>
        </is>
      </c>
      <c r="B848" t="inlineStr">
        <is>
          <t>Cumplimiento plan de trabajo</t>
        </is>
      </c>
      <c r="C848" t="inlineStr">
        <is>
          <t>Operativo</t>
        </is>
      </c>
      <c r="D848" t="inlineStr">
        <is>
          <t>Administración de Servicios Generales</t>
        </is>
      </c>
      <c r="E848" t="inlineStr">
        <is>
          <t>Trimestral</t>
        </is>
      </c>
      <c r="F848" t="inlineStr">
        <is>
          <t>Positivo</t>
        </is>
      </c>
      <c r="G848" s="137" t="n">
        <v>45657</v>
      </c>
      <c r="H848" t="inlineStr">
        <is>
          <t>2024</t>
        </is>
      </c>
      <c r="I848" t="inlineStr">
        <is>
          <t>Diciembre</t>
        </is>
      </c>
      <c r="J848" t="inlineStr">
        <is>
          <t>2024-2</t>
        </is>
      </c>
      <c r="K848" t="n">
        <v>100</v>
      </c>
      <c r="L848" t="n">
        <v>100</v>
      </c>
      <c r="M848" t="n">
        <v>1</v>
      </c>
      <c r="N848" t="n">
        <v>1</v>
      </c>
      <c r="O848" t="inlineStr">
        <is>
          <t>100.0%</t>
        </is>
      </c>
      <c r="P848" t="inlineStr">
        <is>
          <t>100.0%</t>
        </is>
      </c>
      <c r="Q848" t="inlineStr">
        <is>
          <t>301-2024-12-31</t>
        </is>
      </c>
      <c r="R848" t="n">
        <v>2</v>
      </c>
      <c r="S848" t="n">
        <v>2</v>
      </c>
    </row>
    <row r="849">
      <c r="A849" t="inlineStr">
        <is>
          <t>301</t>
        </is>
      </c>
      <c r="B849" t="inlineStr">
        <is>
          <t>Cumplimiento plan de trabajo</t>
        </is>
      </c>
      <c r="C849" t="inlineStr">
        <is>
          <t>Operativo</t>
        </is>
      </c>
      <c r="D849" t="inlineStr">
        <is>
          <t>Administración de Servicios Generales</t>
        </is>
      </c>
      <c r="E849" t="inlineStr">
        <is>
          <t>Trimestral</t>
        </is>
      </c>
      <c r="F849" t="inlineStr">
        <is>
          <t>Positivo</t>
        </is>
      </c>
      <c r="G849" s="137" t="n">
        <v>46022</v>
      </c>
      <c r="H849" t="inlineStr">
        <is>
          <t>2025</t>
        </is>
      </c>
      <c r="I849" t="inlineStr">
        <is>
          <t>Diciembre</t>
        </is>
      </c>
      <c r="J849" t="inlineStr">
        <is>
          <t>2025-2</t>
        </is>
      </c>
      <c r="K849" t="n">
        <v>100</v>
      </c>
      <c r="L849" t="n">
        <v>100</v>
      </c>
      <c r="M849" t="n">
        <v>1</v>
      </c>
      <c r="N849" t="n">
        <v>1</v>
      </c>
      <c r="O849" t="inlineStr">
        <is>
          <t>100.0%</t>
        </is>
      </c>
      <c r="P849" t="inlineStr">
        <is>
          <t>100.0%</t>
        </is>
      </c>
      <c r="Q849" t="inlineStr">
        <is>
          <t>301-2025-12-31</t>
        </is>
      </c>
      <c r="R849" t="n">
        <v>2</v>
      </c>
      <c r="S849" t="n">
        <v>2</v>
      </c>
    </row>
    <row r="850">
      <c r="A850" t="inlineStr">
        <is>
          <t>302</t>
        </is>
      </c>
      <c r="B850" t="inlineStr">
        <is>
          <t>N de solicitudes radicadas</t>
        </is>
      </c>
      <c r="C850" t="inlineStr">
        <is>
          <t>Operativo</t>
        </is>
      </c>
      <c r="D850" t="inlineStr">
        <is>
          <t>Centro de Medios Audiovisuales</t>
        </is>
      </c>
      <c r="E850" t="inlineStr">
        <is>
          <t>Semestral</t>
        </is>
      </c>
      <c r="F850" t="inlineStr">
        <is>
          <t>Positivo</t>
        </is>
      </c>
      <c r="G850" s="137" t="n">
        <v>45291</v>
      </c>
      <c r="H850" t="inlineStr">
        <is>
          <t>2023</t>
        </is>
      </c>
      <c r="I850" t="inlineStr">
        <is>
          <t>Diciembre</t>
        </is>
      </c>
      <c r="J850" t="inlineStr">
        <is>
          <t>2023-2</t>
        </is>
      </c>
      <c r="K850" t="n">
        <v>0</v>
      </c>
      <c r="L850" t="n">
        <v>37846</v>
      </c>
      <c r="M850" t="n">
        <v>0</v>
      </c>
      <c r="N850" t="n">
        <v>0</v>
      </c>
      <c r="O850" t="inlineStr">
        <is>
          <t>0.0%</t>
        </is>
      </c>
      <c r="P850" t="inlineStr">
        <is>
          <t>37846.0%</t>
        </is>
      </c>
      <c r="Q850" t="inlineStr">
        <is>
          <t>302-2023-12-31</t>
        </is>
      </c>
      <c r="R850" t="n">
        <v>2</v>
      </c>
      <c r="S850" t="n">
        <v>2</v>
      </c>
    </row>
    <row r="851">
      <c r="A851" t="inlineStr">
        <is>
          <t>302</t>
        </is>
      </c>
      <c r="B851" t="inlineStr">
        <is>
          <t>N de solicitudes radicadas</t>
        </is>
      </c>
      <c r="C851" t="inlineStr">
        <is>
          <t>Operativo</t>
        </is>
      </c>
      <c r="D851" t="inlineStr">
        <is>
          <t>Centro de Medios Audiovisuales</t>
        </is>
      </c>
      <c r="E851" t="inlineStr">
        <is>
          <t>Semestral</t>
        </is>
      </c>
      <c r="F851" t="inlineStr">
        <is>
          <t>Positivo</t>
        </is>
      </c>
      <c r="G851" s="137" t="n">
        <v>45657</v>
      </c>
      <c r="H851" t="inlineStr">
        <is>
          <t>2024</t>
        </is>
      </c>
      <c r="I851" t="inlineStr">
        <is>
          <t>Diciembre</t>
        </is>
      </c>
      <c r="J851" t="inlineStr">
        <is>
          <t>2024-2</t>
        </is>
      </c>
      <c r="K851" t="n">
        <v>0</v>
      </c>
      <c r="L851" t="n">
        <v>18355</v>
      </c>
      <c r="M851" t="n">
        <v>0</v>
      </c>
      <c r="N851" t="n">
        <v>0</v>
      </c>
      <c r="O851" t="inlineStr">
        <is>
          <t>0.0%</t>
        </is>
      </c>
      <c r="P851" t="inlineStr">
        <is>
          <t>18355.0%</t>
        </is>
      </c>
      <c r="Q851" t="inlineStr">
        <is>
          <t>302-2024-12-31</t>
        </is>
      </c>
      <c r="R851" t="n">
        <v>2</v>
      </c>
      <c r="S851" t="n">
        <v>2</v>
      </c>
    </row>
    <row r="852">
      <c r="A852" t="inlineStr">
        <is>
          <t>302</t>
        </is>
      </c>
      <c r="B852" t="inlineStr">
        <is>
          <t>N de solicitudes radicadas - (Metrica)</t>
        </is>
      </c>
      <c r="C852" t="inlineStr">
        <is>
          <t>Operativo</t>
        </is>
      </c>
      <c r="D852" t="inlineStr">
        <is>
          <t>Centro de Medios Audiovisuales</t>
        </is>
      </c>
      <c r="E852" t="inlineStr">
        <is>
          <t>Semestral</t>
        </is>
      </c>
      <c r="F852" t="inlineStr">
        <is>
          <t>Positivo</t>
        </is>
      </c>
      <c r="G852" s="137" t="n">
        <v>46022</v>
      </c>
      <c r="H852" t="inlineStr">
        <is>
          <t>2025</t>
        </is>
      </c>
      <c r="I852" t="inlineStr">
        <is>
          <t>Diciembre</t>
        </is>
      </c>
      <c r="J852" t="inlineStr">
        <is>
          <t>2025-2</t>
        </is>
      </c>
      <c r="L852" t="n">
        <v>53083</v>
      </c>
      <c r="M852" t="n">
        <v>0</v>
      </c>
      <c r="N852" t="n">
        <v>0</v>
      </c>
      <c r="P852" t="inlineStr">
        <is>
          <t>53083.0%</t>
        </is>
      </c>
      <c r="Q852" t="inlineStr">
        <is>
          <t>302-2025-12-31</t>
        </is>
      </c>
      <c r="R852" t="n">
        <v>2</v>
      </c>
      <c r="S852" t="n">
        <v>2</v>
      </c>
    </row>
    <row r="853">
      <c r="A853" t="inlineStr">
        <is>
          <t>303</t>
        </is>
      </c>
      <c r="B853" t="inlineStr">
        <is>
          <t>Cumplimiento del cronograma de actividades de salud</t>
        </is>
      </c>
      <c r="C853" t="inlineStr">
        <is>
          <t>Operativo</t>
        </is>
      </c>
      <c r="D853" t="inlineStr">
        <is>
          <t>Servicio de Salud</t>
        </is>
      </c>
      <c r="E853" t="inlineStr">
        <is>
          <t>Semestral</t>
        </is>
      </c>
      <c r="F853" t="inlineStr">
        <is>
          <t>Positivo</t>
        </is>
      </c>
      <c r="G853" s="137" t="n">
        <v>45291</v>
      </c>
      <c r="H853" t="inlineStr">
        <is>
          <t>2023</t>
        </is>
      </c>
      <c r="I853" t="inlineStr">
        <is>
          <t>Diciembre</t>
        </is>
      </c>
      <c r="J853" t="inlineStr">
        <is>
          <t>2023-2</t>
        </is>
      </c>
      <c r="K853" t="n">
        <v>200</v>
      </c>
      <c r="L853" t="n">
        <v>155.31</v>
      </c>
      <c r="M853" t="n">
        <v>0.77655</v>
      </c>
      <c r="N853" t="n">
        <v>0.77655</v>
      </c>
      <c r="O853" t="inlineStr">
        <is>
          <t>200.0%</t>
        </is>
      </c>
      <c r="P853" t="inlineStr">
        <is>
          <t>155.31%</t>
        </is>
      </c>
      <c r="Q853" t="inlineStr">
        <is>
          <t>303-2023-12-31</t>
        </is>
      </c>
      <c r="R853" t="n">
        <v>2</v>
      </c>
      <c r="S853" t="n">
        <v>2</v>
      </c>
    </row>
    <row r="854">
      <c r="A854" t="inlineStr">
        <is>
          <t>303</t>
        </is>
      </c>
      <c r="B854" t="inlineStr">
        <is>
          <t>Cumplimiento del cronograma de actividades de salud</t>
        </is>
      </c>
      <c r="C854" t="inlineStr">
        <is>
          <t>Operativo</t>
        </is>
      </c>
      <c r="D854" t="inlineStr">
        <is>
          <t>Servicio de Salud</t>
        </is>
      </c>
      <c r="E854" t="inlineStr">
        <is>
          <t>Semestral</t>
        </is>
      </c>
      <c r="F854" t="inlineStr">
        <is>
          <t>Positivo</t>
        </is>
      </c>
      <c r="G854" s="137" t="n">
        <v>45657</v>
      </c>
      <c r="H854" t="inlineStr">
        <is>
          <t>2024</t>
        </is>
      </c>
      <c r="I854" t="inlineStr">
        <is>
          <t>Diciembre</t>
        </is>
      </c>
      <c r="J854" t="inlineStr">
        <is>
          <t>2024-2</t>
        </is>
      </c>
      <c r="K854" t="n">
        <v>190</v>
      </c>
      <c r="L854" t="n">
        <v>195.6521739130434</v>
      </c>
      <c r="M854" t="n">
        <v>1.02974828375286</v>
      </c>
      <c r="N854" t="n">
        <v>1.02974828375286</v>
      </c>
      <c r="O854" t="inlineStr">
        <is>
          <t>190.0%</t>
        </is>
      </c>
      <c r="P854" t="inlineStr">
        <is>
          <t>195.65%</t>
        </is>
      </c>
      <c r="Q854" t="inlineStr">
        <is>
          <t>303-2024-12-31</t>
        </is>
      </c>
      <c r="R854" t="n">
        <v>2</v>
      </c>
      <c r="S854" t="n">
        <v>2</v>
      </c>
    </row>
    <row r="855">
      <c r="A855" t="inlineStr">
        <is>
          <t>303</t>
        </is>
      </c>
      <c r="B855" t="inlineStr">
        <is>
          <t>Cumplimiento del cronograma de actividades de salud</t>
        </is>
      </c>
      <c r="C855" t="inlineStr">
        <is>
          <t>Operativo</t>
        </is>
      </c>
      <c r="D855" t="inlineStr">
        <is>
          <t>Servicio de Salud</t>
        </is>
      </c>
      <c r="E855" t="inlineStr">
        <is>
          <t>Semestral</t>
        </is>
      </c>
      <c r="F855" t="inlineStr">
        <is>
          <t>Positivo</t>
        </is>
      </c>
      <c r="G855" s="137" t="n">
        <v>46022</v>
      </c>
      <c r="H855" t="inlineStr">
        <is>
          <t>2025</t>
        </is>
      </c>
      <c r="I855" t="inlineStr">
        <is>
          <t>Diciembre</t>
        </is>
      </c>
      <c r="J855" t="inlineStr">
        <is>
          <t>2025-2</t>
        </is>
      </c>
      <c r="K855" t="n">
        <v>190</v>
      </c>
      <c r="L855" t="n">
        <v>190.32</v>
      </c>
      <c r="M855" t="n">
        <v>1.001684210526316</v>
      </c>
      <c r="N855" t="n">
        <v>1.001684210526316</v>
      </c>
      <c r="O855" t="inlineStr">
        <is>
          <t>190.0%</t>
        </is>
      </c>
      <c r="P855" t="inlineStr">
        <is>
          <t>190.32%</t>
        </is>
      </c>
      <c r="Q855" t="inlineStr">
        <is>
          <t>303-2025-12-31</t>
        </is>
      </c>
      <c r="R855" t="n">
        <v>2</v>
      </c>
      <c r="S855" t="n">
        <v>2</v>
      </c>
    </row>
    <row r="856">
      <c r="A856" t="inlineStr">
        <is>
          <t>304</t>
        </is>
      </c>
      <c r="B856" t="inlineStr">
        <is>
          <t>Impacto de Campañas de promoción y prevención</t>
        </is>
      </c>
      <c r="C856" t="inlineStr">
        <is>
          <t>Operativo</t>
        </is>
      </c>
      <c r="D856" t="inlineStr">
        <is>
          <t>Servicio de Salud</t>
        </is>
      </c>
      <c r="E856" t="inlineStr">
        <is>
          <t>Semestral</t>
        </is>
      </c>
      <c r="F856" t="inlineStr">
        <is>
          <t>Positivo</t>
        </is>
      </c>
      <c r="G856" s="137" t="n">
        <v>45291</v>
      </c>
      <c r="H856" t="inlineStr">
        <is>
          <t>2023</t>
        </is>
      </c>
      <c r="I856" t="inlineStr">
        <is>
          <t>Diciembre</t>
        </is>
      </c>
      <c r="J856" t="inlineStr">
        <is>
          <t>2023-2</t>
        </is>
      </c>
      <c r="K856" t="n">
        <v>1863</v>
      </c>
      <c r="L856" t="n">
        <v>3411</v>
      </c>
      <c r="M856" t="n">
        <v>1.3</v>
      </c>
      <c r="N856" t="n">
        <v>1.830917874396135</v>
      </c>
      <c r="O856" t="inlineStr">
        <is>
          <t>1863.0%</t>
        </is>
      </c>
      <c r="P856" t="inlineStr">
        <is>
          <t>3411.0%</t>
        </is>
      </c>
      <c r="Q856" t="inlineStr">
        <is>
          <t>304-2023-12-31</t>
        </is>
      </c>
      <c r="R856" t="n">
        <v>2</v>
      </c>
      <c r="S856" t="n">
        <v>2</v>
      </c>
    </row>
    <row r="857">
      <c r="A857" t="inlineStr">
        <is>
          <t>304</t>
        </is>
      </c>
      <c r="B857" t="inlineStr">
        <is>
          <t>Impacto de Campañas de promoción y prevención</t>
        </is>
      </c>
      <c r="C857" t="inlineStr">
        <is>
          <t>Operativo</t>
        </is>
      </c>
      <c r="D857" t="inlineStr">
        <is>
          <t>Servicio de Salud</t>
        </is>
      </c>
      <c r="E857" t="inlineStr">
        <is>
          <t>Semestral</t>
        </is>
      </c>
      <c r="F857" t="inlineStr">
        <is>
          <t>Positivo</t>
        </is>
      </c>
      <c r="G857" s="137" t="n">
        <v>45657</v>
      </c>
      <c r="H857" t="inlineStr">
        <is>
          <t>2024</t>
        </is>
      </c>
      <c r="I857" t="inlineStr">
        <is>
          <t>Diciembre</t>
        </is>
      </c>
      <c r="J857" t="inlineStr">
        <is>
          <t>2024-2</t>
        </is>
      </c>
      <c r="K857" t="n">
        <v>3400</v>
      </c>
      <c r="L857" t="n">
        <v>3122.5</v>
      </c>
      <c r="M857" t="n">
        <v>0.9183823529411764</v>
      </c>
      <c r="N857" t="n">
        <v>0.9183823529411764</v>
      </c>
      <c r="O857" t="inlineStr">
        <is>
          <t>3400.0%</t>
        </is>
      </c>
      <c r="P857" t="inlineStr">
        <is>
          <t>3122.5%</t>
        </is>
      </c>
      <c r="Q857" t="inlineStr">
        <is>
          <t>304-2024-12-31</t>
        </is>
      </c>
      <c r="R857" t="n">
        <v>2</v>
      </c>
      <c r="S857" t="n">
        <v>2</v>
      </c>
    </row>
    <row r="858">
      <c r="A858" t="inlineStr">
        <is>
          <t>304</t>
        </is>
      </c>
      <c r="B858" t="inlineStr">
        <is>
          <t>Impacto de Campañas de promoción y prevención</t>
        </is>
      </c>
      <c r="C858" t="inlineStr">
        <is>
          <t>Operativo</t>
        </is>
      </c>
      <c r="D858" t="inlineStr">
        <is>
          <t>Servicio de Salud</t>
        </is>
      </c>
      <c r="E858" t="inlineStr">
        <is>
          <t>Semestral</t>
        </is>
      </c>
      <c r="F858" t="inlineStr">
        <is>
          <t>Positivo</t>
        </is>
      </c>
      <c r="G858" s="137" t="n">
        <v>46022</v>
      </c>
      <c r="H858" t="inlineStr">
        <is>
          <t>2025</t>
        </is>
      </c>
      <c r="I858" t="inlineStr">
        <is>
          <t>Diciembre</t>
        </is>
      </c>
      <c r="J858" t="inlineStr">
        <is>
          <t>2025-2</t>
        </is>
      </c>
      <c r="K858" t="n">
        <v>100</v>
      </c>
      <c r="L858" t="n">
        <v>107.28</v>
      </c>
      <c r="M858" t="n">
        <v>1.0728</v>
      </c>
      <c r="N858" t="n">
        <v>1.0728</v>
      </c>
      <c r="O858" t="inlineStr">
        <is>
          <t>100.0%</t>
        </is>
      </c>
      <c r="P858" t="inlineStr">
        <is>
          <t>107.28%</t>
        </is>
      </c>
      <c r="Q858" t="inlineStr">
        <is>
          <t>304-2025-12-31</t>
        </is>
      </c>
      <c r="R858" t="n">
        <v>2</v>
      </c>
      <c r="S858" t="n">
        <v>2</v>
      </c>
    </row>
    <row r="859">
      <c r="A859" t="inlineStr">
        <is>
          <t>305</t>
        </is>
      </c>
      <c r="B859" t="inlineStr">
        <is>
          <t>Cumplimiento del plan anual de mantenimiento de equipos médicos</t>
        </is>
      </c>
      <c r="D859" t="inlineStr">
        <is>
          <t>Servicio de Salud</t>
        </is>
      </c>
      <c r="E859" t="inlineStr">
        <is>
          <t>Anual</t>
        </is>
      </c>
      <c r="F859" t="inlineStr">
        <is>
          <t>Positivo</t>
        </is>
      </c>
      <c r="G859" s="137" t="n">
        <v>45291</v>
      </c>
      <c r="H859" t="inlineStr">
        <is>
          <t>2023</t>
        </is>
      </c>
      <c r="I859" t="inlineStr">
        <is>
          <t>Diciembre</t>
        </is>
      </c>
      <c r="J859" t="inlineStr">
        <is>
          <t>2023-2</t>
        </is>
      </c>
      <c r="K859" t="n">
        <v>100</v>
      </c>
      <c r="L859" t="n">
        <v>100</v>
      </c>
      <c r="M859" t="n">
        <v>1</v>
      </c>
      <c r="N859" t="n">
        <v>1</v>
      </c>
      <c r="O859" t="inlineStr">
        <is>
          <t>100.0%</t>
        </is>
      </c>
      <c r="P859" t="inlineStr">
        <is>
          <t>100.0%</t>
        </is>
      </c>
      <c r="Q859" t="inlineStr">
        <is>
          <t>305-2023-12-31</t>
        </is>
      </c>
      <c r="R859" t="n">
        <v>2</v>
      </c>
      <c r="S859" t="n">
        <v>2</v>
      </c>
    </row>
    <row r="860">
      <c r="A860" t="inlineStr">
        <is>
          <t>305</t>
        </is>
      </c>
      <c r="B860" t="inlineStr">
        <is>
          <t>Cumplimiento del plan anual de mantenimiento de equipos médicos</t>
        </is>
      </c>
      <c r="D860" t="inlineStr">
        <is>
          <t>Servicio de Salud</t>
        </is>
      </c>
      <c r="E860" t="inlineStr">
        <is>
          <t>Anual</t>
        </is>
      </c>
      <c r="F860" t="inlineStr">
        <is>
          <t>Positivo</t>
        </is>
      </c>
      <c r="G860" s="137" t="n">
        <v>45657</v>
      </c>
      <c r="H860" t="inlineStr">
        <is>
          <t>2024</t>
        </is>
      </c>
      <c r="I860" t="inlineStr">
        <is>
          <t>Diciembre</t>
        </is>
      </c>
      <c r="J860" t="inlineStr">
        <is>
          <t>2024-2</t>
        </is>
      </c>
      <c r="K860" t="n">
        <v>100</v>
      </c>
      <c r="L860" t="n">
        <v>100</v>
      </c>
      <c r="M860" t="n">
        <v>1</v>
      </c>
      <c r="N860" t="n">
        <v>1</v>
      </c>
      <c r="O860" t="inlineStr">
        <is>
          <t>100.0%</t>
        </is>
      </c>
      <c r="P860" t="inlineStr">
        <is>
          <t>100.0%</t>
        </is>
      </c>
      <c r="Q860" t="inlineStr">
        <is>
          <t>305-2024-12-31</t>
        </is>
      </c>
      <c r="R860" t="n">
        <v>2</v>
      </c>
      <c r="S860" t="n">
        <v>2</v>
      </c>
    </row>
    <row r="861">
      <c r="A861" t="inlineStr">
        <is>
          <t>306</t>
        </is>
      </c>
      <c r="B861" t="inlineStr">
        <is>
          <t>Seguimiento KPI Plan de Desarrollo Institucional</t>
        </is>
      </c>
      <c r="C861" t="inlineStr">
        <is>
          <t>Estratégico</t>
        </is>
      </c>
      <c r="D861" t="inlineStr">
        <is>
          <t>Desempeño Institucional</t>
        </is>
      </c>
      <c r="E861" t="inlineStr">
        <is>
          <t>Trimestral</t>
        </is>
      </c>
      <c r="F861" t="inlineStr">
        <is>
          <t>Positivo</t>
        </is>
      </c>
      <c r="G861" s="137" t="n">
        <v>45291</v>
      </c>
      <c r="H861" t="inlineStr">
        <is>
          <t>2023</t>
        </is>
      </c>
      <c r="I861" t="inlineStr">
        <is>
          <t>Diciembre</t>
        </is>
      </c>
      <c r="J861" t="inlineStr">
        <is>
          <t>2023-2</t>
        </is>
      </c>
      <c r="K861" t="n">
        <v>100</v>
      </c>
      <c r="L861" t="n">
        <v>109.39</v>
      </c>
      <c r="M861" t="n">
        <v>1.0939</v>
      </c>
      <c r="N861" t="n">
        <v>1.0939</v>
      </c>
      <c r="O861" t="inlineStr">
        <is>
          <t>100.0%</t>
        </is>
      </c>
      <c r="P861" t="inlineStr">
        <is>
          <t>109.39%</t>
        </is>
      </c>
      <c r="Q861" t="inlineStr">
        <is>
          <t>306-2023-12-31</t>
        </is>
      </c>
      <c r="R861" t="n">
        <v>2</v>
      </c>
      <c r="S861" t="n">
        <v>2</v>
      </c>
    </row>
    <row r="862">
      <c r="A862" t="inlineStr">
        <is>
          <t>306</t>
        </is>
      </c>
      <c r="B862" t="inlineStr">
        <is>
          <t>Seguimiento KPI Plan de Desarrollo Institucional</t>
        </is>
      </c>
      <c r="C862" t="inlineStr">
        <is>
          <t>Estratégico</t>
        </is>
      </c>
      <c r="D862" t="inlineStr">
        <is>
          <t>Desempeño Institucional</t>
        </is>
      </c>
      <c r="E862" t="inlineStr">
        <is>
          <t>Trimestral</t>
        </is>
      </c>
      <c r="F862" t="inlineStr">
        <is>
          <t>Positivo</t>
        </is>
      </c>
      <c r="G862" s="137" t="n">
        <v>45657</v>
      </c>
      <c r="H862" t="inlineStr">
        <is>
          <t>2024</t>
        </is>
      </c>
      <c r="I862" t="inlineStr">
        <is>
          <t>Diciembre</t>
        </is>
      </c>
      <c r="J862" t="inlineStr">
        <is>
          <t>2024-2</t>
        </is>
      </c>
      <c r="K862" t="n">
        <v>100</v>
      </c>
      <c r="L862" t="n">
        <v>25.1175</v>
      </c>
      <c r="M862" t="n">
        <v>0.251175</v>
      </c>
      <c r="N862" t="n">
        <v>0.251175</v>
      </c>
      <c r="O862" t="inlineStr">
        <is>
          <t>100.0%</t>
        </is>
      </c>
      <c r="P862" t="inlineStr">
        <is>
          <t>25.12%</t>
        </is>
      </c>
      <c r="Q862" t="inlineStr">
        <is>
          <t>306-2024-12-31</t>
        </is>
      </c>
      <c r="R862" t="n">
        <v>2</v>
      </c>
      <c r="S862" t="n">
        <v>2</v>
      </c>
    </row>
    <row r="863">
      <c r="A863" t="inlineStr">
        <is>
          <t>306</t>
        </is>
      </c>
      <c r="B863" t="inlineStr">
        <is>
          <t>Seguimiento KPI Plan de Desarrollo Institucional</t>
        </is>
      </c>
      <c r="C863" t="inlineStr">
        <is>
          <t>Estratégico</t>
        </is>
      </c>
      <c r="D863" t="inlineStr">
        <is>
          <t>Desempeño Institucional</t>
        </is>
      </c>
      <c r="E863" t="inlineStr">
        <is>
          <t>Trimestral</t>
        </is>
      </c>
      <c r="F863" t="inlineStr">
        <is>
          <t>Positivo</t>
        </is>
      </c>
      <c r="G863" s="137" t="n">
        <v>46022</v>
      </c>
      <c r="H863" t="inlineStr">
        <is>
          <t>2025</t>
        </is>
      </c>
      <c r="I863" t="inlineStr">
        <is>
          <t>Diciembre</t>
        </is>
      </c>
      <c r="J863" t="inlineStr">
        <is>
          <t>2025-2</t>
        </is>
      </c>
      <c r="K863" t="n">
        <v>100</v>
      </c>
      <c r="L863" t="n">
        <v>108.67</v>
      </c>
      <c r="M863" t="n">
        <v>1.0867</v>
      </c>
      <c r="N863" t="n">
        <v>1.0867</v>
      </c>
      <c r="O863" t="inlineStr">
        <is>
          <t>100.0%</t>
        </is>
      </c>
      <c r="P863" t="inlineStr">
        <is>
          <t>108.67%</t>
        </is>
      </c>
      <c r="Q863" t="inlineStr">
        <is>
          <t>306-2025-12-31</t>
        </is>
      </c>
      <c r="R863" t="n">
        <v>2</v>
      </c>
      <c r="S863" t="n">
        <v>2</v>
      </c>
    </row>
    <row r="864">
      <c r="A864" t="inlineStr">
        <is>
          <t>307</t>
        </is>
      </c>
      <c r="B864" t="inlineStr">
        <is>
          <t>Organización de escenarios de visibilidad nacional e internacional</t>
        </is>
      </c>
      <c r="D864" t="inlineStr">
        <is>
          <t>VISIBILIDAD NACIONAL E INTERNACIONAL</t>
        </is>
      </c>
      <c r="E864" t="inlineStr">
        <is>
          <t>Semestral</t>
        </is>
      </c>
      <c r="F864" t="inlineStr">
        <is>
          <t>Positivo</t>
        </is>
      </c>
      <c r="G864" s="137" t="n">
        <v>45291</v>
      </c>
      <c r="H864" t="inlineStr">
        <is>
          <t>2023</t>
        </is>
      </c>
      <c r="I864" t="inlineStr">
        <is>
          <t>Diciembre</t>
        </is>
      </c>
      <c r="J864" t="inlineStr">
        <is>
          <t>2023-2</t>
        </is>
      </c>
      <c r="K864" t="n">
        <v>23</v>
      </c>
      <c r="L864" t="n">
        <v>53.5</v>
      </c>
      <c r="M864" t="n">
        <v>1.3</v>
      </c>
      <c r="N864" t="n">
        <v>2.326086956521739</v>
      </c>
      <c r="O864" t="inlineStr">
        <is>
          <t>23.0%</t>
        </is>
      </c>
      <c r="P864" t="inlineStr">
        <is>
          <t>53.5%</t>
        </is>
      </c>
      <c r="Q864" t="inlineStr">
        <is>
          <t>307-2023-12-31</t>
        </is>
      </c>
      <c r="R864" t="n">
        <v>2</v>
      </c>
      <c r="S864" t="n">
        <v>2</v>
      </c>
    </row>
    <row r="865">
      <c r="A865" t="inlineStr">
        <is>
          <t>307</t>
        </is>
      </c>
      <c r="B865" t="inlineStr">
        <is>
          <t>Organización de escenarios de visibilidad nacional e internacional</t>
        </is>
      </c>
      <c r="D865" t="inlineStr">
        <is>
          <t>VISIBILIDAD NACIONAL E INTERNACIONAL</t>
        </is>
      </c>
      <c r="E865" t="inlineStr">
        <is>
          <t>Semestral</t>
        </is>
      </c>
      <c r="F865" t="inlineStr">
        <is>
          <t>Positivo</t>
        </is>
      </c>
      <c r="G865" s="137" t="n">
        <v>45657</v>
      </c>
      <c r="H865" t="inlineStr">
        <is>
          <t>2024</t>
        </is>
      </c>
      <c r="I865" t="inlineStr">
        <is>
          <t>Diciembre</t>
        </is>
      </c>
      <c r="J865" t="inlineStr">
        <is>
          <t>2024-2</t>
        </is>
      </c>
      <c r="K865" t="n">
        <v>100</v>
      </c>
      <c r="L865" t="n">
        <v>262.665</v>
      </c>
      <c r="M865" t="n">
        <v>1.3</v>
      </c>
      <c r="N865" t="n">
        <v>2.62665</v>
      </c>
      <c r="O865" t="inlineStr">
        <is>
          <t>100.0%</t>
        </is>
      </c>
      <c r="P865" t="inlineStr">
        <is>
          <t>262.66%</t>
        </is>
      </c>
      <c r="Q865" t="inlineStr">
        <is>
          <t>307-2024-12-31</t>
        </is>
      </c>
      <c r="R865" t="n">
        <v>2</v>
      </c>
      <c r="S865" t="n">
        <v>2</v>
      </c>
    </row>
    <row r="866">
      <c r="A866" t="inlineStr">
        <is>
          <t>308</t>
        </is>
      </c>
      <c r="B866" t="inlineStr">
        <is>
          <t>Movilidad Física Entrantes Profesores</t>
        </is>
      </c>
      <c r="D866" t="inlineStr">
        <is>
          <t>VISIBILIDAD NACIONAL E INTERNACIONAL</t>
        </is>
      </c>
      <c r="E866" t="inlineStr">
        <is>
          <t>Semestral</t>
        </is>
      </c>
      <c r="F866" t="inlineStr">
        <is>
          <t>Positivo</t>
        </is>
      </c>
      <c r="G866" s="137" t="n">
        <v>45291</v>
      </c>
      <c r="H866" t="inlineStr">
        <is>
          <t>2023</t>
        </is>
      </c>
      <c r="I866" t="inlineStr">
        <is>
          <t>Diciembre</t>
        </is>
      </c>
      <c r="J866" t="inlineStr">
        <is>
          <t>2023-2</t>
        </is>
      </c>
      <c r="K866" t="n">
        <v>16</v>
      </c>
      <c r="L866" t="n">
        <v>40.5</v>
      </c>
      <c r="M866" t="n">
        <v>1.3</v>
      </c>
      <c r="N866" t="n">
        <v>2.53125</v>
      </c>
      <c r="O866" t="inlineStr">
        <is>
          <t>16.0%</t>
        </is>
      </c>
      <c r="P866" t="inlineStr">
        <is>
          <t>40.5%</t>
        </is>
      </c>
      <c r="Q866" t="inlineStr">
        <is>
          <t>308-2023-12-31</t>
        </is>
      </c>
      <c r="R866" t="n">
        <v>2</v>
      </c>
      <c r="S866" t="n">
        <v>2</v>
      </c>
    </row>
    <row r="867">
      <c r="A867" t="inlineStr">
        <is>
          <t>308</t>
        </is>
      </c>
      <c r="B867" t="inlineStr">
        <is>
          <t>Movilidad Física Entrantes Profesores</t>
        </is>
      </c>
      <c r="D867" t="inlineStr">
        <is>
          <t>VISIBILIDAD NACIONAL E INTERNACIONAL</t>
        </is>
      </c>
      <c r="E867" t="inlineStr">
        <is>
          <t>Semestral</t>
        </is>
      </c>
      <c r="F867" t="inlineStr">
        <is>
          <t>Positivo</t>
        </is>
      </c>
      <c r="G867" s="137" t="n">
        <v>45657</v>
      </c>
      <c r="H867" t="inlineStr">
        <is>
          <t>2024</t>
        </is>
      </c>
      <c r="I867" t="inlineStr">
        <is>
          <t>Diciembre</t>
        </is>
      </c>
      <c r="J867" t="inlineStr">
        <is>
          <t>2024-2</t>
        </is>
      </c>
      <c r="K867" t="n">
        <v>100</v>
      </c>
      <c r="L867" t="n">
        <v>100</v>
      </c>
      <c r="M867" t="n">
        <v>1</v>
      </c>
      <c r="N867" t="n">
        <v>1</v>
      </c>
      <c r="O867" t="inlineStr">
        <is>
          <t>100.0%</t>
        </is>
      </c>
      <c r="P867" t="inlineStr">
        <is>
          <t>100.0%</t>
        </is>
      </c>
      <c r="Q867" t="inlineStr">
        <is>
          <t>308-2024-12-31</t>
        </is>
      </c>
      <c r="R867" t="n">
        <v>2</v>
      </c>
      <c r="S867" t="n">
        <v>2</v>
      </c>
    </row>
    <row r="868">
      <c r="A868" t="inlineStr">
        <is>
          <t>309</t>
        </is>
      </c>
      <c r="B868" t="inlineStr">
        <is>
          <t>Movilidad Física Profesores Salientes</t>
        </is>
      </c>
      <c r="D868" t="inlineStr">
        <is>
          <t>VISIBILIDAD NACIONAL E INTERNACIONAL</t>
        </is>
      </c>
      <c r="E868" t="inlineStr">
        <is>
          <t>Semestral</t>
        </is>
      </c>
      <c r="F868" t="inlineStr">
        <is>
          <t>Positivo</t>
        </is>
      </c>
      <c r="G868" s="137" t="n">
        <v>45291</v>
      </c>
      <c r="H868" t="inlineStr">
        <is>
          <t>2023</t>
        </is>
      </c>
      <c r="I868" t="inlineStr">
        <is>
          <t>Diciembre</t>
        </is>
      </c>
      <c r="J868" t="inlineStr">
        <is>
          <t>2023-2</t>
        </is>
      </c>
      <c r="K868" t="n">
        <v>32</v>
      </c>
      <c r="L868" t="n">
        <v>51.5</v>
      </c>
      <c r="M868" t="n">
        <v>1.3</v>
      </c>
      <c r="N868" t="n">
        <v>1.609375</v>
      </c>
      <c r="O868" t="inlineStr">
        <is>
          <t>32.0%</t>
        </is>
      </c>
      <c r="P868" t="inlineStr">
        <is>
          <t>51.5%</t>
        </is>
      </c>
      <c r="Q868" t="inlineStr">
        <is>
          <t>309-2023-12-31</t>
        </is>
      </c>
      <c r="R868" t="n">
        <v>2</v>
      </c>
      <c r="S868" t="n">
        <v>2</v>
      </c>
    </row>
    <row r="869">
      <c r="A869" t="inlineStr">
        <is>
          <t>309</t>
        </is>
      </c>
      <c r="B869" t="inlineStr">
        <is>
          <t>Movilidad Física Salientes Profesores</t>
        </is>
      </c>
      <c r="D869" t="inlineStr">
        <is>
          <t>VISIBILIDAD NACIONAL E INTERNACIONAL</t>
        </is>
      </c>
      <c r="E869" t="inlineStr">
        <is>
          <t>Semestral</t>
        </is>
      </c>
      <c r="F869" t="inlineStr">
        <is>
          <t>Positivo</t>
        </is>
      </c>
      <c r="G869" s="137" t="n">
        <v>45657</v>
      </c>
      <c r="H869" t="inlineStr">
        <is>
          <t>2024</t>
        </is>
      </c>
      <c r="I869" t="inlineStr">
        <is>
          <t>Diciembre</t>
        </is>
      </c>
      <c r="J869" t="inlineStr">
        <is>
          <t>2024-2</t>
        </is>
      </c>
      <c r="K869" t="n">
        <v>100</v>
      </c>
      <c r="L869" t="n">
        <v>185.335</v>
      </c>
      <c r="M869" t="n">
        <v>1.3</v>
      </c>
      <c r="N869" t="n">
        <v>1.85335</v>
      </c>
      <c r="O869" t="inlineStr">
        <is>
          <t>100.0%</t>
        </is>
      </c>
      <c r="P869" t="inlineStr">
        <is>
          <t>185.33%</t>
        </is>
      </c>
      <c r="Q869" t="inlineStr">
        <is>
          <t>309-2024-12-31</t>
        </is>
      </c>
      <c r="R869" t="n">
        <v>2</v>
      </c>
      <c r="S869" t="n">
        <v>2</v>
      </c>
    </row>
    <row r="870">
      <c r="A870" t="inlineStr">
        <is>
          <t>310</t>
        </is>
      </c>
      <c r="B870" t="inlineStr">
        <is>
          <t>Movilidad Física Entrante Estudiantes</t>
        </is>
      </c>
      <c r="D870" t="inlineStr">
        <is>
          <t>VISIBILIDAD NACIONAL E INTERNACIONAL</t>
        </is>
      </c>
      <c r="E870" t="inlineStr">
        <is>
          <t>Semestral</t>
        </is>
      </c>
      <c r="F870" t="inlineStr">
        <is>
          <t>Positivo</t>
        </is>
      </c>
      <c r="G870" s="137" t="n">
        <v>45291</v>
      </c>
      <c r="H870" t="inlineStr">
        <is>
          <t>2023</t>
        </is>
      </c>
      <c r="I870" t="inlineStr">
        <is>
          <t>Diciembre</t>
        </is>
      </c>
      <c r="J870" t="inlineStr">
        <is>
          <t>2023-2</t>
        </is>
      </c>
      <c r="K870" t="n">
        <v>42</v>
      </c>
      <c r="L870" t="n">
        <v>83</v>
      </c>
      <c r="M870" t="n">
        <v>1.3</v>
      </c>
      <c r="N870" t="n">
        <v>1.976190476190476</v>
      </c>
      <c r="O870" t="inlineStr">
        <is>
          <t>42.0%</t>
        </is>
      </c>
      <c r="P870" t="inlineStr">
        <is>
          <t>83.0%</t>
        </is>
      </c>
      <c r="Q870" t="inlineStr">
        <is>
          <t>310-2023-12-31</t>
        </is>
      </c>
      <c r="R870" t="n">
        <v>2</v>
      </c>
      <c r="S870" t="n">
        <v>2</v>
      </c>
    </row>
    <row r="871">
      <c r="A871" t="inlineStr">
        <is>
          <t>310</t>
        </is>
      </c>
      <c r="B871" t="inlineStr">
        <is>
          <t>Movilidad Física Entrante Estudiantes</t>
        </is>
      </c>
      <c r="D871" t="inlineStr">
        <is>
          <t>VISIBILIDAD NACIONAL E INTERNACIONAL</t>
        </is>
      </c>
      <c r="E871" t="inlineStr">
        <is>
          <t>Semestral</t>
        </is>
      </c>
      <c r="F871" t="inlineStr">
        <is>
          <t>Positivo</t>
        </is>
      </c>
      <c r="G871" s="137" t="n">
        <v>45657</v>
      </c>
      <c r="H871" t="inlineStr">
        <is>
          <t>2024</t>
        </is>
      </c>
      <c r="I871" t="inlineStr">
        <is>
          <t>Diciembre</t>
        </is>
      </c>
      <c r="J871" t="inlineStr">
        <is>
          <t>2024-2</t>
        </is>
      </c>
      <c r="K871" t="n">
        <v>100</v>
      </c>
      <c r="L871" t="n">
        <v>87.345</v>
      </c>
      <c r="M871" t="n">
        <v>0.8734499999999999</v>
      </c>
      <c r="N871" t="n">
        <v>0.8734499999999999</v>
      </c>
      <c r="O871" t="inlineStr">
        <is>
          <t>100.0%</t>
        </is>
      </c>
      <c r="P871" t="inlineStr">
        <is>
          <t>87.34%</t>
        </is>
      </c>
      <c r="Q871" t="inlineStr">
        <is>
          <t>310-2024-12-31</t>
        </is>
      </c>
      <c r="R871" t="n">
        <v>2</v>
      </c>
      <c r="S871" t="n">
        <v>2</v>
      </c>
    </row>
    <row r="872">
      <c r="A872" t="inlineStr">
        <is>
          <t>311</t>
        </is>
      </c>
      <c r="B872" t="inlineStr">
        <is>
          <t>Movilidad Física Saliente Estudiantes</t>
        </is>
      </c>
      <c r="D872" t="inlineStr">
        <is>
          <t>VISIBILIDAD NACIONAL E INTERNACIONAL</t>
        </is>
      </c>
      <c r="E872" t="inlineStr">
        <is>
          <t>Semestral</t>
        </is>
      </c>
      <c r="F872" t="inlineStr">
        <is>
          <t>Positivo</t>
        </is>
      </c>
      <c r="G872" s="137" t="n">
        <v>45291</v>
      </c>
      <c r="H872" t="inlineStr">
        <is>
          <t>2023</t>
        </is>
      </c>
      <c r="I872" t="inlineStr">
        <is>
          <t>Diciembre</t>
        </is>
      </c>
      <c r="J872" t="inlineStr">
        <is>
          <t>2023-2</t>
        </is>
      </c>
      <c r="K872" t="n">
        <v>133.5</v>
      </c>
      <c r="L872" t="n">
        <v>166</v>
      </c>
      <c r="M872" t="n">
        <v>1.243445692883895</v>
      </c>
      <c r="N872" t="n">
        <v>1.243445692883895</v>
      </c>
      <c r="O872" t="inlineStr">
        <is>
          <t>133.5%</t>
        </is>
      </c>
      <c r="P872" t="inlineStr">
        <is>
          <t>166.0%</t>
        </is>
      </c>
      <c r="Q872" t="inlineStr">
        <is>
          <t>311-2023-12-31</t>
        </is>
      </c>
      <c r="R872" t="n">
        <v>2</v>
      </c>
      <c r="S872" t="n">
        <v>2</v>
      </c>
    </row>
    <row r="873">
      <c r="A873" t="inlineStr">
        <is>
          <t>311</t>
        </is>
      </c>
      <c r="B873" t="inlineStr">
        <is>
          <t>Movilidad Física Saliente Estudiantes</t>
        </is>
      </c>
      <c r="D873" t="inlineStr">
        <is>
          <t>VISIBILIDAD NACIONAL E INTERNACIONAL</t>
        </is>
      </c>
      <c r="E873" t="inlineStr">
        <is>
          <t>Semestral</t>
        </is>
      </c>
      <c r="F873" t="inlineStr">
        <is>
          <t>Positivo</t>
        </is>
      </c>
      <c r="G873" s="137" t="n">
        <v>45657</v>
      </c>
      <c r="H873" t="inlineStr">
        <is>
          <t>2024</t>
        </is>
      </c>
      <c r="I873" t="inlineStr">
        <is>
          <t>Diciembre</t>
        </is>
      </c>
      <c r="J873" t="inlineStr">
        <is>
          <t>2024-2</t>
        </is>
      </c>
      <c r="K873" t="n">
        <v>100</v>
      </c>
      <c r="L873" t="n">
        <v>92.70500000000001</v>
      </c>
      <c r="M873" t="n">
        <v>0.9270500000000002</v>
      </c>
      <c r="N873" t="n">
        <v>0.9270500000000002</v>
      </c>
      <c r="O873" t="inlineStr">
        <is>
          <t>100.0%</t>
        </is>
      </c>
      <c r="P873" t="inlineStr">
        <is>
          <t>92.71%</t>
        </is>
      </c>
      <c r="Q873" t="inlineStr">
        <is>
          <t>311-2024-12-31</t>
        </is>
      </c>
      <c r="R873" t="n">
        <v>2</v>
      </c>
      <c r="S873" t="n">
        <v>2</v>
      </c>
    </row>
    <row r="874">
      <c r="A874" t="inlineStr">
        <is>
          <t>312</t>
        </is>
      </c>
      <c r="B874" t="inlineStr">
        <is>
          <t>Clases espejo</t>
        </is>
      </c>
      <c r="D874" t="inlineStr">
        <is>
          <t>VISIBILIDAD NACIONAL E INTERNACIONAL</t>
        </is>
      </c>
      <c r="E874" t="inlineStr">
        <is>
          <t>Semestral</t>
        </is>
      </c>
      <c r="F874" t="inlineStr">
        <is>
          <t>Positivo</t>
        </is>
      </c>
      <c r="G874" s="137" t="n">
        <v>45291</v>
      </c>
      <c r="H874" t="inlineStr">
        <is>
          <t>2023</t>
        </is>
      </c>
      <c r="I874" t="inlineStr">
        <is>
          <t>Diciembre</t>
        </is>
      </c>
      <c r="J874" t="inlineStr">
        <is>
          <t>2023-2</t>
        </is>
      </c>
      <c r="K874" t="n">
        <v>110.5</v>
      </c>
      <c r="L874" t="n">
        <v>121.5</v>
      </c>
      <c r="M874" t="n">
        <v>1.099547511312217</v>
      </c>
      <c r="N874" t="n">
        <v>1.099547511312217</v>
      </c>
      <c r="O874" t="inlineStr">
        <is>
          <t>110.5%</t>
        </is>
      </c>
      <c r="P874" t="inlineStr">
        <is>
          <t>121.5%</t>
        </is>
      </c>
      <c r="Q874" t="inlineStr">
        <is>
          <t>312-2023-12-31</t>
        </is>
      </c>
      <c r="R874" t="n">
        <v>2</v>
      </c>
      <c r="S874" t="n">
        <v>2</v>
      </c>
    </row>
    <row r="875">
      <c r="A875" t="inlineStr">
        <is>
          <t>312</t>
        </is>
      </c>
      <c r="B875" t="inlineStr">
        <is>
          <t>Clases espejo</t>
        </is>
      </c>
      <c r="D875" t="inlineStr">
        <is>
          <t>VISIBILIDAD NACIONAL E INTERNACIONAL</t>
        </is>
      </c>
      <c r="E875" t="inlineStr">
        <is>
          <t>Semestral</t>
        </is>
      </c>
      <c r="F875" t="inlineStr">
        <is>
          <t>Positivo</t>
        </is>
      </c>
      <c r="G875" s="137" t="n">
        <v>45657</v>
      </c>
      <c r="H875" t="inlineStr">
        <is>
          <t>2024</t>
        </is>
      </c>
      <c r="I875" t="inlineStr">
        <is>
          <t>Diciembre</t>
        </is>
      </c>
      <c r="J875" t="inlineStr">
        <is>
          <t>2024-2</t>
        </is>
      </c>
      <c r="K875" t="n">
        <v>100</v>
      </c>
      <c r="L875" t="n">
        <v>131.5</v>
      </c>
      <c r="M875" t="n">
        <v>1.3</v>
      </c>
      <c r="N875" t="n">
        <v>1.315</v>
      </c>
      <c r="O875" t="inlineStr">
        <is>
          <t>100.0%</t>
        </is>
      </c>
      <c r="P875" t="inlineStr">
        <is>
          <t>131.5%</t>
        </is>
      </c>
      <c r="Q875" t="inlineStr">
        <is>
          <t>312-2024-12-31</t>
        </is>
      </c>
      <c r="R875" t="n">
        <v>2</v>
      </c>
      <c r="S875" t="n">
        <v>2</v>
      </c>
    </row>
    <row r="876">
      <c r="A876" t="inlineStr">
        <is>
          <t>313</t>
        </is>
      </c>
      <c r="B876" t="inlineStr">
        <is>
          <t>Seminarios y cursos internacionales virtuales impartidos y certificados por entidades externas</t>
        </is>
      </c>
      <c r="D876" t="inlineStr">
        <is>
          <t>VISIBILIDAD NACIONAL E INTERNACIONAL</t>
        </is>
      </c>
      <c r="E876" t="inlineStr">
        <is>
          <t>Semestral</t>
        </is>
      </c>
      <c r="F876" t="inlineStr">
        <is>
          <t>Positivo</t>
        </is>
      </c>
      <c r="G876" s="137" t="n">
        <v>45291</v>
      </c>
      <c r="H876" t="inlineStr">
        <is>
          <t>2023</t>
        </is>
      </c>
      <c r="I876" t="inlineStr">
        <is>
          <t>Diciembre</t>
        </is>
      </c>
      <c r="J876" t="inlineStr">
        <is>
          <t>2023-2</t>
        </is>
      </c>
      <c r="K876" t="n">
        <v>14</v>
      </c>
      <c r="L876" t="n">
        <v>12.5</v>
      </c>
      <c r="M876" t="n">
        <v>0.8928571428571429</v>
      </c>
      <c r="N876" t="n">
        <v>0.8928571428571429</v>
      </c>
      <c r="O876" t="inlineStr">
        <is>
          <t>14.0%</t>
        </is>
      </c>
      <c r="P876" t="inlineStr">
        <is>
          <t>12.5%</t>
        </is>
      </c>
      <c r="Q876" t="inlineStr">
        <is>
          <t>313-2023-12-31</t>
        </is>
      </c>
      <c r="R876" t="n">
        <v>2</v>
      </c>
      <c r="S876" t="n">
        <v>2</v>
      </c>
    </row>
    <row r="877">
      <c r="A877" t="inlineStr">
        <is>
          <t>313</t>
        </is>
      </c>
      <c r="B877" t="inlineStr">
        <is>
          <t>Seminarios y cursos internacionales virtuales impartidos y certificados por entidades externas</t>
        </is>
      </c>
      <c r="D877" t="inlineStr">
        <is>
          <t>VISIBILIDAD NACIONAL E INTERNACIONAL</t>
        </is>
      </c>
      <c r="E877" t="inlineStr">
        <is>
          <t>Semestral</t>
        </is>
      </c>
      <c r="F877" t="inlineStr">
        <is>
          <t>Positivo</t>
        </is>
      </c>
      <c r="G877" s="137" t="n">
        <v>45657</v>
      </c>
      <c r="H877" t="inlineStr">
        <is>
          <t>2024</t>
        </is>
      </c>
      <c r="I877" t="inlineStr">
        <is>
          <t>Diciembre</t>
        </is>
      </c>
      <c r="J877" t="inlineStr">
        <is>
          <t>2024-2</t>
        </is>
      </c>
      <c r="K877" t="n">
        <v>100</v>
      </c>
      <c r="L877" t="n">
        <v>100</v>
      </c>
      <c r="M877" t="n">
        <v>1</v>
      </c>
      <c r="N877" t="n">
        <v>1</v>
      </c>
      <c r="O877" t="inlineStr">
        <is>
          <t>100.0%</t>
        </is>
      </c>
      <c r="P877" t="inlineStr">
        <is>
          <t>100.0%</t>
        </is>
      </c>
      <c r="Q877" t="inlineStr">
        <is>
          <t>313-2024-12-31</t>
        </is>
      </c>
      <c r="R877" t="n">
        <v>2</v>
      </c>
      <c r="S877" t="n">
        <v>2</v>
      </c>
    </row>
    <row r="878">
      <c r="A878" t="inlineStr">
        <is>
          <t>314</t>
        </is>
      </c>
      <c r="B878" t="inlineStr">
        <is>
          <t>N de asignaturas COIL - (Collaborative Online International Learning)</t>
        </is>
      </c>
      <c r="D878" t="inlineStr">
        <is>
          <t>VISIBILIDAD NACIONAL E INTERNACIONAL</t>
        </is>
      </c>
      <c r="E878" t="inlineStr">
        <is>
          <t>Semestral</t>
        </is>
      </c>
      <c r="F878" t="inlineStr">
        <is>
          <t>Positivo</t>
        </is>
      </c>
      <c r="G878" s="137" t="n">
        <v>45291</v>
      </c>
      <c r="H878" t="inlineStr">
        <is>
          <t>2023</t>
        </is>
      </c>
      <c r="I878" t="inlineStr">
        <is>
          <t>Diciembre</t>
        </is>
      </c>
      <c r="J878" t="inlineStr">
        <is>
          <t>2023-2</t>
        </is>
      </c>
      <c r="K878" t="n">
        <v>11.5</v>
      </c>
      <c r="L878" t="n">
        <v>14.5</v>
      </c>
      <c r="M878" t="n">
        <v>1.260869565217391</v>
      </c>
      <c r="N878" t="n">
        <v>1.260869565217391</v>
      </c>
      <c r="O878" t="inlineStr">
        <is>
          <t>11.5%</t>
        </is>
      </c>
      <c r="P878" t="inlineStr">
        <is>
          <t>14.5%</t>
        </is>
      </c>
      <c r="Q878" t="inlineStr">
        <is>
          <t>314-2023-12-31</t>
        </is>
      </c>
      <c r="R878" t="n">
        <v>2</v>
      </c>
      <c r="S878" t="n">
        <v>2</v>
      </c>
    </row>
    <row r="879">
      <c r="A879" t="inlineStr">
        <is>
          <t>314</t>
        </is>
      </c>
      <c r="B879" t="inlineStr">
        <is>
          <t>N de asignaturas COIL - (Collaborative Online International Learning)</t>
        </is>
      </c>
      <c r="D879" t="inlineStr">
        <is>
          <t>VISIBILIDAD NACIONAL E INTERNACIONAL</t>
        </is>
      </c>
      <c r="E879" t="inlineStr">
        <is>
          <t>Semestral</t>
        </is>
      </c>
      <c r="F879" t="inlineStr">
        <is>
          <t>Positivo</t>
        </is>
      </c>
      <c r="G879" s="137" t="n">
        <v>45657</v>
      </c>
      <c r="H879" t="inlineStr">
        <is>
          <t>2024</t>
        </is>
      </c>
      <c r="I879" t="inlineStr">
        <is>
          <t>Diciembre</t>
        </is>
      </c>
      <c r="J879" t="inlineStr">
        <is>
          <t>2024-2</t>
        </is>
      </c>
      <c r="K879" t="n">
        <v>100</v>
      </c>
      <c r="L879" t="n">
        <v>142.5</v>
      </c>
      <c r="M879" t="n">
        <v>1.3</v>
      </c>
      <c r="N879" t="n">
        <v>1.425</v>
      </c>
      <c r="O879" t="inlineStr">
        <is>
          <t>100.0%</t>
        </is>
      </c>
      <c r="P879" t="inlineStr">
        <is>
          <t>142.5%</t>
        </is>
      </c>
      <c r="Q879" t="inlineStr">
        <is>
          <t>314-2024-12-31</t>
        </is>
      </c>
      <c r="R879" t="n">
        <v>2</v>
      </c>
      <c r="S879" t="n">
        <v>2</v>
      </c>
    </row>
    <row r="880">
      <c r="A880" t="inlineStr">
        <is>
          <t>315</t>
        </is>
      </c>
      <c r="B880" t="inlineStr">
        <is>
          <t>Convenios con doble titulación</t>
        </is>
      </c>
      <c r="D880" t="inlineStr">
        <is>
          <t>VISIBILIDAD NACIONAL E INTERNACIONAL</t>
        </is>
      </c>
      <c r="E880" t="inlineStr">
        <is>
          <t>Semestral</t>
        </is>
      </c>
      <c r="F880" t="inlineStr">
        <is>
          <t>Positivo</t>
        </is>
      </c>
      <c r="G880" s="137" t="n">
        <v>45291</v>
      </c>
      <c r="H880" t="inlineStr">
        <is>
          <t>2023</t>
        </is>
      </c>
      <c r="I880" t="inlineStr">
        <is>
          <t>Diciembre</t>
        </is>
      </c>
      <c r="J880" t="inlineStr">
        <is>
          <t>2023-2</t>
        </is>
      </c>
      <c r="K880" t="n">
        <v>5</v>
      </c>
      <c r="L880" t="n">
        <v>7</v>
      </c>
      <c r="M880" t="n">
        <v>1.3</v>
      </c>
      <c r="N880" t="n">
        <v>1.4</v>
      </c>
      <c r="O880" t="inlineStr">
        <is>
          <t>5.0%</t>
        </is>
      </c>
      <c r="P880" t="inlineStr">
        <is>
          <t>7.0%</t>
        </is>
      </c>
      <c r="Q880" t="inlineStr">
        <is>
          <t>315-2023-12-31</t>
        </is>
      </c>
      <c r="R880" t="n">
        <v>2</v>
      </c>
      <c r="S880" t="n">
        <v>2</v>
      </c>
    </row>
    <row r="881">
      <c r="A881" t="inlineStr">
        <is>
          <t>315</t>
        </is>
      </c>
      <c r="B881" t="inlineStr">
        <is>
          <t>Num de programas con convenios de doble titulación</t>
        </is>
      </c>
      <c r="D881" t="inlineStr">
        <is>
          <t>VISIBILIDAD NACIONAL E INTERNACIONAL</t>
        </is>
      </c>
      <c r="E881" t="inlineStr">
        <is>
          <t>Semestral</t>
        </is>
      </c>
      <c r="F881" t="inlineStr">
        <is>
          <t>Positivo</t>
        </is>
      </c>
      <c r="G881" s="137" t="n">
        <v>45657</v>
      </c>
      <c r="H881" t="inlineStr">
        <is>
          <t>2024</t>
        </is>
      </c>
      <c r="I881" t="inlineStr">
        <is>
          <t>Diciembre</t>
        </is>
      </c>
      <c r="J881" t="inlineStr">
        <is>
          <t>2024-2</t>
        </is>
      </c>
      <c r="M881" t="n">
        <v>0</v>
      </c>
      <c r="N881" t="n">
        <v>0</v>
      </c>
      <c r="Q881" t="inlineStr">
        <is>
          <t>315-2024-12-31</t>
        </is>
      </c>
      <c r="R881" t="n">
        <v>2</v>
      </c>
      <c r="S881" t="n">
        <v>2</v>
      </c>
    </row>
    <row r="882">
      <c r="A882" t="inlineStr">
        <is>
          <t>316</t>
        </is>
      </c>
      <c r="B882" t="inlineStr">
        <is>
          <t>Asignaturas con sesiones en segundo idioma</t>
        </is>
      </c>
      <c r="D882" t="inlineStr">
        <is>
          <t>VISIBILIDAD NACIONAL E INTERNACIONAL</t>
        </is>
      </c>
      <c r="E882" t="inlineStr">
        <is>
          <t>Semestral</t>
        </is>
      </c>
      <c r="F882" t="inlineStr">
        <is>
          <t>Positivo</t>
        </is>
      </c>
      <c r="G882" s="137" t="n">
        <v>45291</v>
      </c>
      <c r="H882" t="inlineStr">
        <is>
          <t>2023</t>
        </is>
      </c>
      <c r="I882" t="inlineStr">
        <is>
          <t>Diciembre</t>
        </is>
      </c>
      <c r="J882" t="inlineStr">
        <is>
          <t>2023-2</t>
        </is>
      </c>
      <c r="K882" t="n">
        <v>10.5</v>
      </c>
      <c r="L882" t="n">
        <v>11</v>
      </c>
      <c r="M882" t="n">
        <v>1.047619047619048</v>
      </c>
      <c r="N882" t="n">
        <v>1.047619047619048</v>
      </c>
      <c r="O882" t="inlineStr">
        <is>
          <t>10.5%</t>
        </is>
      </c>
      <c r="P882" t="inlineStr">
        <is>
          <t>11.0%</t>
        </is>
      </c>
      <c r="Q882" t="inlineStr">
        <is>
          <t>316-2023-12-31</t>
        </is>
      </c>
      <c r="R882" t="n">
        <v>2</v>
      </c>
      <c r="S882" t="n">
        <v>2</v>
      </c>
    </row>
    <row r="883">
      <c r="A883" t="inlineStr">
        <is>
          <t>316</t>
        </is>
      </c>
      <c r="B883" t="inlineStr">
        <is>
          <t>Asignaturas con sesiones en segundo idioma</t>
        </is>
      </c>
      <c r="D883" t="inlineStr">
        <is>
          <t>VISIBILIDAD NACIONAL E INTERNACIONAL</t>
        </is>
      </c>
      <c r="E883" t="inlineStr">
        <is>
          <t>Semestral</t>
        </is>
      </c>
      <c r="F883" t="inlineStr">
        <is>
          <t>Positivo</t>
        </is>
      </c>
      <c r="G883" s="137" t="n">
        <v>45657</v>
      </c>
      <c r="H883" t="inlineStr">
        <is>
          <t>2024</t>
        </is>
      </c>
      <c r="I883" t="inlineStr">
        <is>
          <t>Diciembre</t>
        </is>
      </c>
      <c r="J883" t="inlineStr">
        <is>
          <t>2024-2</t>
        </is>
      </c>
      <c r="M883" t="n">
        <v>0</v>
      </c>
      <c r="N883" t="n">
        <v>0</v>
      </c>
      <c r="Q883" t="inlineStr">
        <is>
          <t>316-2024-12-31</t>
        </is>
      </c>
      <c r="R883" t="n">
        <v>2</v>
      </c>
      <c r="S883" t="n">
        <v>2</v>
      </c>
    </row>
    <row r="884">
      <c r="A884" t="inlineStr">
        <is>
          <t>317</t>
        </is>
      </c>
      <c r="B884" t="inlineStr">
        <is>
          <t>Plan De Internacionalización A 7 Años</t>
        </is>
      </c>
      <c r="D884" t="inlineStr">
        <is>
          <t>VISIBILIDAD NACIONAL E INTERNACIONAL</t>
        </is>
      </c>
      <c r="E884" t="inlineStr">
        <is>
          <t>Anual</t>
        </is>
      </c>
      <c r="F884" t="inlineStr">
        <is>
          <t>Positivo</t>
        </is>
      </c>
      <c r="G884" s="137" t="n">
        <v>45291</v>
      </c>
      <c r="H884" t="inlineStr">
        <is>
          <t>2023</t>
        </is>
      </c>
      <c r="I884" t="inlineStr">
        <is>
          <t>Diciembre</t>
        </is>
      </c>
      <c r="J884" t="inlineStr">
        <is>
          <t>2023-2</t>
        </is>
      </c>
      <c r="K884" t="n">
        <v>12</v>
      </c>
      <c r="L884" t="n">
        <v>12</v>
      </c>
      <c r="M884" t="n">
        <v>1</v>
      </c>
      <c r="N884" t="n">
        <v>1</v>
      </c>
      <c r="O884" t="inlineStr">
        <is>
          <t>12.0%</t>
        </is>
      </c>
      <c r="P884" t="inlineStr">
        <is>
          <t>12.0%</t>
        </is>
      </c>
      <c r="Q884" t="inlineStr">
        <is>
          <t>317-2023-12-31</t>
        </is>
      </c>
      <c r="R884" t="n">
        <v>2</v>
      </c>
      <c r="S884" t="n">
        <v>2</v>
      </c>
    </row>
    <row r="885">
      <c r="A885" t="inlineStr">
        <is>
          <t>317</t>
        </is>
      </c>
      <c r="B885" t="inlineStr">
        <is>
          <t>Plan De Internacionalización A 7 Años</t>
        </is>
      </c>
      <c r="D885" t="inlineStr">
        <is>
          <t>VISIBILIDAD NACIONAL E INTERNACIONAL</t>
        </is>
      </c>
      <c r="E885" t="inlineStr">
        <is>
          <t>Anual</t>
        </is>
      </c>
      <c r="F885" t="inlineStr">
        <is>
          <t>Positivo</t>
        </is>
      </c>
      <c r="G885" s="137" t="n">
        <v>45657</v>
      </c>
      <c r="H885" t="inlineStr">
        <is>
          <t>2024</t>
        </is>
      </c>
      <c r="I885" t="inlineStr">
        <is>
          <t>Diciembre</t>
        </is>
      </c>
      <c r="J885" t="inlineStr">
        <is>
          <t>2024-2</t>
        </is>
      </c>
      <c r="K885" t="n">
        <v>100</v>
      </c>
      <c r="L885" t="n">
        <v>100</v>
      </c>
      <c r="M885" t="n">
        <v>1</v>
      </c>
      <c r="N885" t="n">
        <v>1</v>
      </c>
      <c r="O885" t="inlineStr">
        <is>
          <t>100.0%</t>
        </is>
      </c>
      <c r="P885" t="inlineStr">
        <is>
          <t>100.0%</t>
        </is>
      </c>
      <c r="Q885" t="inlineStr">
        <is>
          <t>317-2024-12-31</t>
        </is>
      </c>
      <c r="R885" t="n">
        <v>2</v>
      </c>
      <c r="S885" t="n">
        <v>2</v>
      </c>
    </row>
    <row r="886">
      <c r="A886" t="inlineStr">
        <is>
          <t>318</t>
        </is>
      </c>
      <c r="B886" t="inlineStr">
        <is>
          <t>Convenios, alianzas activas con actividades desde 2018</t>
        </is>
      </c>
      <c r="C886" t="inlineStr">
        <is>
          <t>Operativo</t>
        </is>
      </c>
      <c r="D886" t="inlineStr">
        <is>
          <t>VISIBILIDAD NACIONAL E INTERNACIONAL</t>
        </is>
      </c>
      <c r="E886" t="inlineStr">
        <is>
          <t>Semestral</t>
        </is>
      </c>
      <c r="F886" t="inlineStr">
        <is>
          <t>Positivo</t>
        </is>
      </c>
      <c r="G886" s="137" t="n">
        <v>45291</v>
      </c>
      <c r="H886" t="inlineStr">
        <is>
          <t>2023</t>
        </is>
      </c>
      <c r="I886" t="inlineStr">
        <is>
          <t>Diciembre</t>
        </is>
      </c>
      <c r="J886" t="inlineStr">
        <is>
          <t>2023-2</t>
        </is>
      </c>
      <c r="K886" t="n">
        <v>80</v>
      </c>
      <c r="L886" t="n">
        <v>88.44499999999999</v>
      </c>
      <c r="M886" t="n">
        <v>1.1055625</v>
      </c>
      <c r="N886" t="n">
        <v>1.1055625</v>
      </c>
      <c r="O886" t="inlineStr">
        <is>
          <t>80.0%</t>
        </is>
      </c>
      <c r="P886" t="inlineStr">
        <is>
          <t>88.44%</t>
        </is>
      </c>
      <c r="Q886" t="inlineStr">
        <is>
          <t>318-2023-12-31</t>
        </is>
      </c>
      <c r="R886" t="n">
        <v>2</v>
      </c>
      <c r="S886" t="n">
        <v>2</v>
      </c>
    </row>
    <row r="887">
      <c r="A887" t="inlineStr">
        <is>
          <t>318</t>
        </is>
      </c>
      <c r="B887" t="inlineStr">
        <is>
          <t>Convenios, alianzas activas con actividades en los últimos 5 años</t>
        </is>
      </c>
      <c r="C887" t="inlineStr">
        <is>
          <t>Operativo</t>
        </is>
      </c>
      <c r="D887" t="inlineStr">
        <is>
          <t>VISIBILIDAD NACIONAL E INTERNACIONAL</t>
        </is>
      </c>
      <c r="E887" t="inlineStr">
        <is>
          <t>Anual</t>
        </is>
      </c>
      <c r="F887" t="inlineStr">
        <is>
          <t>Positivo</t>
        </is>
      </c>
      <c r="G887" s="137" t="n">
        <v>45657</v>
      </c>
      <c r="H887" t="inlineStr">
        <is>
          <t>2024</t>
        </is>
      </c>
      <c r="I887" t="inlineStr">
        <is>
          <t>Diciembre</t>
        </is>
      </c>
      <c r="J887" t="inlineStr">
        <is>
          <t>2024-2</t>
        </is>
      </c>
      <c r="K887" t="n">
        <v>80</v>
      </c>
      <c r="L887" t="n">
        <v>90.28</v>
      </c>
      <c r="M887" t="n">
        <v>1.1285</v>
      </c>
      <c r="N887" t="n">
        <v>1.1285</v>
      </c>
      <c r="O887" t="inlineStr">
        <is>
          <t>80.0%</t>
        </is>
      </c>
      <c r="P887" t="inlineStr">
        <is>
          <t>90.28%</t>
        </is>
      </c>
      <c r="Q887" t="inlineStr">
        <is>
          <t>318-2024-12-31</t>
        </is>
      </c>
      <c r="R887" t="n">
        <v>2</v>
      </c>
      <c r="S887" t="n">
        <v>2</v>
      </c>
    </row>
    <row r="888">
      <c r="A888" t="inlineStr">
        <is>
          <t>318</t>
        </is>
      </c>
      <c r="B888" t="inlineStr">
        <is>
          <t>Convenios, alianzas activas con actividades en los últimos 5 años</t>
        </is>
      </c>
      <c r="C888" t="inlineStr">
        <is>
          <t>Operativo</t>
        </is>
      </c>
      <c r="D888" t="inlineStr">
        <is>
          <t>VISIBILIDAD NACIONAL E INTERNACIONAL</t>
        </is>
      </c>
      <c r="E888" t="inlineStr">
        <is>
          <t>Anual</t>
        </is>
      </c>
      <c r="F888" t="inlineStr">
        <is>
          <t>Positivo</t>
        </is>
      </c>
      <c r="G888" s="137" t="n">
        <v>46022</v>
      </c>
      <c r="H888" t="inlineStr">
        <is>
          <t>2025</t>
        </is>
      </c>
      <c r="I888" t="inlineStr">
        <is>
          <t>Diciembre</t>
        </is>
      </c>
      <c r="J888" t="inlineStr">
        <is>
          <t>2025-2</t>
        </is>
      </c>
      <c r="K888" t="n">
        <v>85</v>
      </c>
      <c r="L888" t="n">
        <v>86.16</v>
      </c>
      <c r="M888" t="n">
        <v>1.013647058823529</v>
      </c>
      <c r="N888" t="n">
        <v>1.013647058823529</v>
      </c>
      <c r="O888" t="inlineStr">
        <is>
          <t>85.0%</t>
        </is>
      </c>
      <c r="P888" t="inlineStr">
        <is>
          <t>86.16%</t>
        </is>
      </c>
      <c r="Q888" t="inlineStr">
        <is>
          <t>318-2025-12-31</t>
        </is>
      </c>
      <c r="R888" t="n">
        <v>2</v>
      </c>
      <c r="S888" t="n">
        <v>2</v>
      </c>
    </row>
    <row r="889">
      <c r="A889" t="inlineStr">
        <is>
          <t>319</t>
        </is>
      </c>
      <c r="B889" t="inlineStr">
        <is>
          <t>Nivel de cumplimiento de la gestión de internacionalización descrito en el plan de trabajo de la ORNI</t>
        </is>
      </c>
      <c r="D889" t="inlineStr">
        <is>
          <t>VISIBILIDAD NACIONAL E INTERNACIONAL</t>
        </is>
      </c>
      <c r="E889" t="inlineStr">
        <is>
          <t>Semestral</t>
        </is>
      </c>
      <c r="F889" t="inlineStr">
        <is>
          <t>Positivo</t>
        </is>
      </c>
      <c r="G889" s="137" t="n">
        <v>45291</v>
      </c>
      <c r="H889" t="inlineStr">
        <is>
          <t>2023</t>
        </is>
      </c>
      <c r="I889" t="inlineStr">
        <is>
          <t>Diciembre</t>
        </is>
      </c>
      <c r="J889" t="inlineStr">
        <is>
          <t>2023-2</t>
        </is>
      </c>
      <c r="K889" t="n">
        <v>100</v>
      </c>
      <c r="L889" t="n">
        <v>90</v>
      </c>
      <c r="M889" t="n">
        <v>0.9</v>
      </c>
      <c r="N889" t="n">
        <v>0.9</v>
      </c>
      <c r="O889" t="inlineStr">
        <is>
          <t>100.0%</t>
        </is>
      </c>
      <c r="P889" t="inlineStr">
        <is>
          <t>90.0%</t>
        </is>
      </c>
      <c r="Q889" t="inlineStr">
        <is>
          <t>319-2023-12-31</t>
        </is>
      </c>
      <c r="R889" t="n">
        <v>2</v>
      </c>
      <c r="S889" t="n">
        <v>2</v>
      </c>
    </row>
    <row r="890">
      <c r="A890" t="inlineStr">
        <is>
          <t>319</t>
        </is>
      </c>
      <c r="B890" t="inlineStr">
        <is>
          <t>Nivel de cumplimiento de la gestión de internacionalización descrito en el plan de trabajo de la ORNI</t>
        </is>
      </c>
      <c r="D890" t="inlineStr">
        <is>
          <t>VISIBILIDAD NACIONAL E INTERNACIONAL</t>
        </is>
      </c>
      <c r="E890" t="inlineStr">
        <is>
          <t>Semestral</t>
        </is>
      </c>
      <c r="F890" t="inlineStr">
        <is>
          <t>Positivo</t>
        </is>
      </c>
      <c r="G890" s="137" t="n">
        <v>45657</v>
      </c>
      <c r="H890" t="inlineStr">
        <is>
          <t>2024</t>
        </is>
      </c>
      <c r="I890" t="inlineStr">
        <is>
          <t>Diciembre</t>
        </is>
      </c>
      <c r="J890" t="inlineStr">
        <is>
          <t>2024-2</t>
        </is>
      </c>
      <c r="K890" t="n">
        <v>100</v>
      </c>
      <c r="L890" t="n">
        <v>100</v>
      </c>
      <c r="M890" t="n">
        <v>1</v>
      </c>
      <c r="N890" t="n">
        <v>1</v>
      </c>
      <c r="O890" t="inlineStr">
        <is>
          <t>100.0%</t>
        </is>
      </c>
      <c r="P890" t="inlineStr">
        <is>
          <t>100.0%</t>
        </is>
      </c>
      <c r="Q890" t="inlineStr">
        <is>
          <t>319-2024-12-31</t>
        </is>
      </c>
      <c r="R890" t="n">
        <v>2</v>
      </c>
      <c r="S890" t="n">
        <v>2</v>
      </c>
    </row>
    <row r="891">
      <c r="A891" t="inlineStr">
        <is>
          <t>320</t>
        </is>
      </c>
      <c r="B891" t="inlineStr">
        <is>
          <t>Participación docentes eventos académicos internacionales virtuales</t>
        </is>
      </c>
      <c r="D891" t="inlineStr">
        <is>
          <t>VISIBILIDAD NACIONAL E INTERNACIONAL</t>
        </is>
      </c>
      <c r="E891" t="inlineStr">
        <is>
          <t>Semestral</t>
        </is>
      </c>
      <c r="F891" t="inlineStr">
        <is>
          <t>Positivo</t>
        </is>
      </c>
      <c r="G891" s="137" t="n">
        <v>45291</v>
      </c>
      <c r="H891" t="inlineStr">
        <is>
          <t>2023</t>
        </is>
      </c>
      <c r="I891" t="inlineStr">
        <is>
          <t>Diciembre</t>
        </is>
      </c>
      <c r="J891" t="inlineStr">
        <is>
          <t>2023-2</t>
        </is>
      </c>
      <c r="K891" t="n">
        <v>20.5</v>
      </c>
      <c r="L891" t="n">
        <v>14.5</v>
      </c>
      <c r="M891" t="n">
        <v>0.7073170731707317</v>
      </c>
      <c r="N891" t="n">
        <v>0.7073170731707317</v>
      </c>
      <c r="O891" t="inlineStr">
        <is>
          <t>20.5%</t>
        </is>
      </c>
      <c r="P891" t="inlineStr">
        <is>
          <t>14.5%</t>
        </is>
      </c>
      <c r="Q891" t="inlineStr">
        <is>
          <t>320-2023-12-31</t>
        </is>
      </c>
      <c r="R891" t="n">
        <v>2</v>
      </c>
      <c r="S891" t="n">
        <v>2</v>
      </c>
    </row>
    <row r="892">
      <c r="A892" t="inlineStr">
        <is>
          <t>320</t>
        </is>
      </c>
      <c r="B892" t="inlineStr">
        <is>
          <t>Participación docentes Poli en eventos académicos internacionales virtuales</t>
        </is>
      </c>
      <c r="D892" t="inlineStr">
        <is>
          <t>VISIBILIDAD NACIONAL E INTERNACIONAL</t>
        </is>
      </c>
      <c r="E892" t="inlineStr">
        <is>
          <t>Semestral</t>
        </is>
      </c>
      <c r="F892" t="inlineStr">
        <is>
          <t>Positivo</t>
        </is>
      </c>
      <c r="G892" s="137" t="n">
        <v>45657</v>
      </c>
      <c r="H892" t="inlineStr">
        <is>
          <t>2024</t>
        </is>
      </c>
      <c r="I892" t="inlineStr">
        <is>
          <t>Diciembre</t>
        </is>
      </c>
      <c r="J892" t="inlineStr">
        <is>
          <t>2024-2</t>
        </is>
      </c>
      <c r="K892" t="n">
        <v>100</v>
      </c>
      <c r="L892" t="n">
        <v>127.5</v>
      </c>
      <c r="M892" t="n">
        <v>1.275</v>
      </c>
      <c r="N892" t="n">
        <v>1.275</v>
      </c>
      <c r="O892" t="inlineStr">
        <is>
          <t>100.0%</t>
        </is>
      </c>
      <c r="P892" t="inlineStr">
        <is>
          <t>127.5%</t>
        </is>
      </c>
      <c r="Q892" t="inlineStr">
        <is>
          <t>320-2024-12-31</t>
        </is>
      </c>
      <c r="R892" t="n">
        <v>2</v>
      </c>
      <c r="S892" t="n">
        <v>2</v>
      </c>
    </row>
    <row r="893">
      <c r="A893" t="inlineStr">
        <is>
          <t>321</t>
        </is>
      </c>
      <c r="B893" t="inlineStr">
        <is>
          <t>Participación estudiantes eventos académicos internacionales virtuales</t>
        </is>
      </c>
      <c r="D893" t="inlineStr">
        <is>
          <t>VISIBILIDAD NACIONAL E INTERNACIONAL</t>
        </is>
      </c>
      <c r="E893" t="inlineStr">
        <is>
          <t>Semestral</t>
        </is>
      </c>
      <c r="F893" t="inlineStr">
        <is>
          <t>Positivo</t>
        </is>
      </c>
      <c r="G893" s="137" t="n">
        <v>45291</v>
      </c>
      <c r="H893" t="inlineStr">
        <is>
          <t>2023</t>
        </is>
      </c>
      <c r="I893" t="inlineStr">
        <is>
          <t>Diciembre</t>
        </is>
      </c>
      <c r="J893" t="inlineStr">
        <is>
          <t>2023-2</t>
        </is>
      </c>
      <c r="K893" t="n">
        <v>180</v>
      </c>
      <c r="L893" t="n">
        <v>233.5</v>
      </c>
      <c r="M893" t="n">
        <v>1.297222222222222</v>
      </c>
      <c r="N893" t="n">
        <v>1.297222222222222</v>
      </c>
      <c r="O893" t="inlineStr">
        <is>
          <t>180.0%</t>
        </is>
      </c>
      <c r="P893" t="inlineStr">
        <is>
          <t>233.5%</t>
        </is>
      </c>
      <c r="Q893" t="inlineStr">
        <is>
          <t>321-2023-12-31</t>
        </is>
      </c>
      <c r="R893" t="n">
        <v>2</v>
      </c>
      <c r="S893" t="n">
        <v>2</v>
      </c>
    </row>
    <row r="894">
      <c r="A894" t="inlineStr">
        <is>
          <t>321</t>
        </is>
      </c>
      <c r="B894" t="inlineStr">
        <is>
          <t>Participación estudiantes Poli en eventos académicos internacionales virtuales</t>
        </is>
      </c>
      <c r="D894" t="inlineStr">
        <is>
          <t>VISIBILIDAD NACIONAL E INTERNACIONAL</t>
        </is>
      </c>
      <c r="E894" t="inlineStr">
        <is>
          <t>Semestral</t>
        </is>
      </c>
      <c r="F894" t="inlineStr">
        <is>
          <t>Positivo</t>
        </is>
      </c>
      <c r="G894" s="137" t="n">
        <v>45657</v>
      </c>
      <c r="H894" t="inlineStr">
        <is>
          <t>2024</t>
        </is>
      </c>
      <c r="I894" t="inlineStr">
        <is>
          <t>Diciembre</t>
        </is>
      </c>
      <c r="J894" t="inlineStr">
        <is>
          <t>2024-2</t>
        </is>
      </c>
      <c r="K894" t="n">
        <v>100</v>
      </c>
      <c r="L894" t="n">
        <v>304.345</v>
      </c>
      <c r="M894" t="n">
        <v>1.3</v>
      </c>
      <c r="N894" t="n">
        <v>3.04345</v>
      </c>
      <c r="O894" t="inlineStr">
        <is>
          <t>100.0%</t>
        </is>
      </c>
      <c r="P894" t="inlineStr">
        <is>
          <t>304.35%</t>
        </is>
      </c>
      <c r="Q894" t="inlineStr">
        <is>
          <t>321-2024-12-31</t>
        </is>
      </c>
      <c r="R894" t="n">
        <v>2</v>
      </c>
      <c r="S894" t="n">
        <v>2</v>
      </c>
    </row>
    <row r="895">
      <c r="A895" t="inlineStr">
        <is>
          <t>323</t>
        </is>
      </c>
      <c r="B895" t="inlineStr">
        <is>
          <t>Número de renovaciones de registro calificado</t>
        </is>
      </c>
      <c r="C895" t="inlineStr">
        <is>
          <t>Estratégico</t>
        </is>
      </c>
      <c r="D895" t="inlineStr">
        <is>
          <t>Creación, modificación y cierre de programas académicos</t>
        </is>
      </c>
      <c r="E895" t="inlineStr">
        <is>
          <t>Semestral</t>
        </is>
      </c>
      <c r="F895" t="inlineStr">
        <is>
          <t>Positivo</t>
        </is>
      </c>
      <c r="G895" s="137" t="n">
        <v>44926</v>
      </c>
      <c r="H895" t="inlineStr">
        <is>
          <t>2022</t>
        </is>
      </c>
      <c r="I895" t="inlineStr">
        <is>
          <t>Diciembre</t>
        </is>
      </c>
      <c r="J895" t="inlineStr">
        <is>
          <t>2022-2</t>
        </is>
      </c>
      <c r="K895" t="n">
        <v>3</v>
      </c>
      <c r="L895" t="n">
        <v>3</v>
      </c>
      <c r="M895" t="n">
        <v>1</v>
      </c>
      <c r="N895" t="n">
        <v>1</v>
      </c>
      <c r="O895" t="inlineStr">
        <is>
          <t>3.0%</t>
        </is>
      </c>
      <c r="P895" t="inlineStr">
        <is>
          <t>3.0%</t>
        </is>
      </c>
      <c r="Q895" t="inlineStr">
        <is>
          <t>323-2022-12-31</t>
        </is>
      </c>
      <c r="R895" t="n">
        <v>2</v>
      </c>
      <c r="S895" t="n">
        <v>2</v>
      </c>
    </row>
    <row r="896">
      <c r="A896" t="inlineStr">
        <is>
          <t>323</t>
        </is>
      </c>
      <c r="B896" t="inlineStr">
        <is>
          <t>Número de renovaciones de registro calificado</t>
        </is>
      </c>
      <c r="C896" t="inlineStr">
        <is>
          <t>Estratégico</t>
        </is>
      </c>
      <c r="D896" t="inlineStr">
        <is>
          <t>Creación, modificación y cierre de programas académicos</t>
        </is>
      </c>
      <c r="E896" t="inlineStr">
        <is>
          <t>Semestral</t>
        </is>
      </c>
      <c r="F896" t="inlineStr">
        <is>
          <t>Positivo</t>
        </is>
      </c>
      <c r="G896" s="137" t="n">
        <v>45291</v>
      </c>
      <c r="H896" t="inlineStr">
        <is>
          <t>2023</t>
        </is>
      </c>
      <c r="I896" t="inlineStr">
        <is>
          <t>Diciembre</t>
        </is>
      </c>
      <c r="J896" t="inlineStr">
        <is>
          <t>2023-2</t>
        </is>
      </c>
      <c r="K896" t="n">
        <v>4</v>
      </c>
      <c r="L896" t="n">
        <v>4</v>
      </c>
      <c r="M896" t="n">
        <v>1</v>
      </c>
      <c r="N896" t="n">
        <v>1</v>
      </c>
      <c r="O896" t="inlineStr">
        <is>
          <t>4.0%</t>
        </is>
      </c>
      <c r="P896" t="inlineStr">
        <is>
          <t>4.0%</t>
        </is>
      </c>
      <c r="Q896" t="inlineStr">
        <is>
          <t>323-2023-12-31</t>
        </is>
      </c>
      <c r="R896" t="n">
        <v>2</v>
      </c>
      <c r="S896" t="n">
        <v>2</v>
      </c>
    </row>
    <row r="897">
      <c r="A897" t="inlineStr">
        <is>
          <t>323</t>
        </is>
      </c>
      <c r="B897" t="inlineStr">
        <is>
          <t>Número de renovaciones de registro calificado</t>
        </is>
      </c>
      <c r="C897" t="inlineStr">
        <is>
          <t>Estratégico</t>
        </is>
      </c>
      <c r="D897" t="inlineStr">
        <is>
          <t>Creación, modificación y cierre de programas académicos</t>
        </is>
      </c>
      <c r="E897" t="inlineStr">
        <is>
          <t>Semestral</t>
        </is>
      </c>
      <c r="F897" t="inlineStr">
        <is>
          <t>Positivo</t>
        </is>
      </c>
      <c r="G897" s="137" t="n">
        <v>45657</v>
      </c>
      <c r="H897" t="inlineStr">
        <is>
          <t>2024</t>
        </is>
      </c>
      <c r="I897" t="inlineStr">
        <is>
          <t>Diciembre</t>
        </is>
      </c>
      <c r="J897" t="inlineStr">
        <is>
          <t>2024-2</t>
        </is>
      </c>
      <c r="K897" t="n">
        <v>1.5</v>
      </c>
      <c r="L897" t="n">
        <v>1.5</v>
      </c>
      <c r="M897" t="n">
        <v>1</v>
      </c>
      <c r="N897" t="n">
        <v>1</v>
      </c>
      <c r="O897" t="inlineStr">
        <is>
          <t>1.5%</t>
        </is>
      </c>
      <c r="P897" t="inlineStr">
        <is>
          <t>1.5%</t>
        </is>
      </c>
      <c r="Q897" t="inlineStr">
        <is>
          <t>323-2024-12-31</t>
        </is>
      </c>
      <c r="R897" t="n">
        <v>2</v>
      </c>
      <c r="S897" t="n">
        <v>2</v>
      </c>
    </row>
    <row r="898">
      <c r="A898" t="inlineStr">
        <is>
          <t>323</t>
        </is>
      </c>
      <c r="B898" t="inlineStr">
        <is>
          <t>Número de renovaciones de registro calificado</t>
        </is>
      </c>
      <c r="C898" t="inlineStr">
        <is>
          <t>Estratégico</t>
        </is>
      </c>
      <c r="D898" t="inlineStr">
        <is>
          <t>Creación, modificación y cierre de programas académicos</t>
        </is>
      </c>
      <c r="E898" t="inlineStr">
        <is>
          <t>Semestral</t>
        </is>
      </c>
      <c r="F898" t="inlineStr">
        <is>
          <t>Positivo</t>
        </is>
      </c>
      <c r="G898" s="137" t="n">
        <v>46022</v>
      </c>
      <c r="H898" t="inlineStr">
        <is>
          <t>2025</t>
        </is>
      </c>
      <c r="I898" t="inlineStr">
        <is>
          <t>Diciembre</t>
        </is>
      </c>
      <c r="J898" t="inlineStr">
        <is>
          <t>2025-2</t>
        </is>
      </c>
      <c r="K898" t="n">
        <v>100</v>
      </c>
      <c r="L898" t="n">
        <v>100</v>
      </c>
      <c r="M898" t="n">
        <v>1</v>
      </c>
      <c r="N898" t="n">
        <v>1</v>
      </c>
      <c r="O898" t="inlineStr">
        <is>
          <t>100.0%</t>
        </is>
      </c>
      <c r="P898" t="inlineStr">
        <is>
          <t>100.0%</t>
        </is>
      </c>
      <c r="Q898" t="inlineStr">
        <is>
          <t>323-2025-12-31</t>
        </is>
      </c>
      <c r="R898" t="n">
        <v>2</v>
      </c>
      <c r="S898" t="n">
        <v>2</v>
      </c>
    </row>
    <row r="899">
      <c r="A899" t="inlineStr">
        <is>
          <t>324</t>
        </is>
      </c>
      <c r="B899" t="inlineStr">
        <is>
          <t>Número de programas nuevos radicados en el Ministerio de Educación</t>
        </is>
      </c>
      <c r="C899" t="inlineStr">
        <is>
          <t>Estratégico</t>
        </is>
      </c>
      <c r="D899" t="inlineStr">
        <is>
          <t>Creación, modificación y cierre de programas académicos</t>
        </is>
      </c>
      <c r="E899" t="inlineStr">
        <is>
          <t>Semestral</t>
        </is>
      </c>
      <c r="F899" t="inlineStr">
        <is>
          <t>Positivo</t>
        </is>
      </c>
      <c r="G899" s="137" t="n">
        <v>45291</v>
      </c>
      <c r="H899" t="inlineStr">
        <is>
          <t>2023</t>
        </is>
      </c>
      <c r="I899" t="inlineStr">
        <is>
          <t>Diciembre</t>
        </is>
      </c>
      <c r="J899" t="inlineStr">
        <is>
          <t>2023-2</t>
        </is>
      </c>
      <c r="K899" t="n">
        <v>6</v>
      </c>
      <c r="L899" t="n">
        <v>6</v>
      </c>
      <c r="M899" t="n">
        <v>1</v>
      </c>
      <c r="N899" t="n">
        <v>1</v>
      </c>
      <c r="O899" t="inlineStr">
        <is>
          <t>6.0%</t>
        </is>
      </c>
      <c r="P899" t="inlineStr">
        <is>
          <t>6.0%</t>
        </is>
      </c>
      <c r="Q899" t="inlineStr">
        <is>
          <t>324-2023-12-31</t>
        </is>
      </c>
      <c r="R899" t="n">
        <v>2</v>
      </c>
      <c r="S899" t="n">
        <v>2</v>
      </c>
    </row>
    <row r="900">
      <c r="A900" t="inlineStr">
        <is>
          <t>324</t>
        </is>
      </c>
      <c r="B900" t="inlineStr">
        <is>
          <t>Número de programas nuevos radicados en el Ministerio de Educación</t>
        </is>
      </c>
      <c r="C900" t="inlineStr">
        <is>
          <t>Estratégico</t>
        </is>
      </c>
      <c r="D900" t="inlineStr">
        <is>
          <t>Creación, modificación y cierre de programas académicos</t>
        </is>
      </c>
      <c r="E900" t="inlineStr">
        <is>
          <t>Semestral</t>
        </is>
      </c>
      <c r="F900" t="inlineStr">
        <is>
          <t>Positivo</t>
        </is>
      </c>
      <c r="G900" s="137" t="n">
        <v>45657</v>
      </c>
      <c r="H900" t="inlineStr">
        <is>
          <t>2024</t>
        </is>
      </c>
      <c r="I900" t="inlineStr">
        <is>
          <t>Diciembre</t>
        </is>
      </c>
      <c r="J900" t="inlineStr">
        <is>
          <t>2024-2</t>
        </is>
      </c>
      <c r="K900" t="n">
        <v>3</v>
      </c>
      <c r="L900" t="n">
        <v>3</v>
      </c>
      <c r="M900" t="n">
        <v>1</v>
      </c>
      <c r="N900" t="n">
        <v>1</v>
      </c>
      <c r="O900" t="inlineStr">
        <is>
          <t>3.0%</t>
        </is>
      </c>
      <c r="P900" t="inlineStr">
        <is>
          <t>3.0%</t>
        </is>
      </c>
      <c r="Q900" t="inlineStr">
        <is>
          <t>324-2024-12-31</t>
        </is>
      </c>
      <c r="R900" t="n">
        <v>2</v>
      </c>
      <c r="S900" t="n">
        <v>2</v>
      </c>
    </row>
    <row r="901">
      <c r="A901" t="inlineStr">
        <is>
          <t>324</t>
        </is>
      </c>
      <c r="B901" t="inlineStr">
        <is>
          <t>Número de programas nuevos radicados en el Ministerio de Educación</t>
        </is>
      </c>
      <c r="C901" t="inlineStr">
        <is>
          <t>Estratégico</t>
        </is>
      </c>
      <c r="D901" t="inlineStr">
        <is>
          <t>Creación, modificación y cierre de programas académicos</t>
        </is>
      </c>
      <c r="E901" t="inlineStr">
        <is>
          <t>Semestral</t>
        </is>
      </c>
      <c r="F901" t="inlineStr">
        <is>
          <t>Positivo</t>
        </is>
      </c>
      <c r="G901" s="137" t="n">
        <v>46022</v>
      </c>
      <c r="H901" t="inlineStr">
        <is>
          <t>2025</t>
        </is>
      </c>
      <c r="I901" t="inlineStr">
        <is>
          <t>Diciembre</t>
        </is>
      </c>
      <c r="J901" t="inlineStr">
        <is>
          <t>2025-2</t>
        </is>
      </c>
      <c r="K901" t="n">
        <v>100</v>
      </c>
      <c r="L901" t="n">
        <v>150</v>
      </c>
      <c r="M901" t="n">
        <v>1.3</v>
      </c>
      <c r="N901" t="n">
        <v>1.5</v>
      </c>
      <c r="O901" t="inlineStr">
        <is>
          <t>100.0%</t>
        </is>
      </c>
      <c r="P901" t="inlineStr">
        <is>
          <t>150.0%</t>
        </is>
      </c>
      <c r="Q901" t="inlineStr">
        <is>
          <t>324-2025-12-31</t>
        </is>
      </c>
      <c r="R901" t="n">
        <v>2</v>
      </c>
      <c r="S901" t="n">
        <v>2</v>
      </c>
    </row>
    <row r="902">
      <c r="A902" t="inlineStr">
        <is>
          <t>325</t>
        </is>
      </c>
      <c r="B902" t="inlineStr">
        <is>
          <t>Número de programas nuevos con registro calificado aprobado</t>
        </is>
      </c>
      <c r="C902" t="inlineStr">
        <is>
          <t>Estratégico</t>
        </is>
      </c>
      <c r="D902" t="inlineStr">
        <is>
          <t>Creación, modificación y cierre de programas académicos</t>
        </is>
      </c>
      <c r="E902" t="inlineStr">
        <is>
          <t>Semestral</t>
        </is>
      </c>
      <c r="F902" t="inlineStr">
        <is>
          <t>Positivo</t>
        </is>
      </c>
      <c r="G902" s="137" t="n">
        <v>44926</v>
      </c>
      <c r="H902" t="inlineStr">
        <is>
          <t>2022</t>
        </is>
      </c>
      <c r="I902" t="inlineStr">
        <is>
          <t>Diciembre</t>
        </is>
      </c>
      <c r="J902" t="inlineStr">
        <is>
          <t>2022-2</t>
        </is>
      </c>
      <c r="K902" t="n">
        <v>3</v>
      </c>
      <c r="L902" t="n">
        <v>3</v>
      </c>
      <c r="M902" t="n">
        <v>1</v>
      </c>
      <c r="N902" t="n">
        <v>1</v>
      </c>
      <c r="O902" t="inlineStr">
        <is>
          <t>3.0%</t>
        </is>
      </c>
      <c r="P902" t="inlineStr">
        <is>
          <t>3.0%</t>
        </is>
      </c>
      <c r="Q902" t="inlineStr">
        <is>
          <t>325-2022-12-31</t>
        </is>
      </c>
      <c r="R902" t="n">
        <v>2</v>
      </c>
      <c r="S902" t="n">
        <v>2</v>
      </c>
    </row>
    <row r="903">
      <c r="A903" t="inlineStr">
        <is>
          <t>325</t>
        </is>
      </c>
      <c r="B903" t="inlineStr">
        <is>
          <t>Número de programas nuevos con registro calificado aprobado</t>
        </is>
      </c>
      <c r="C903" t="inlineStr">
        <is>
          <t>Estratégico</t>
        </is>
      </c>
      <c r="D903" t="inlineStr">
        <is>
          <t>Creación, modificación y cierre de programas académicos</t>
        </is>
      </c>
      <c r="E903" t="inlineStr">
        <is>
          <t>Semestral</t>
        </is>
      </c>
      <c r="F903" t="inlineStr">
        <is>
          <t>Positivo</t>
        </is>
      </c>
      <c r="G903" s="137" t="n">
        <v>45291</v>
      </c>
      <c r="H903" t="inlineStr">
        <is>
          <t>2023</t>
        </is>
      </c>
      <c r="I903" t="inlineStr">
        <is>
          <t>Diciembre</t>
        </is>
      </c>
      <c r="J903" t="inlineStr">
        <is>
          <t>2023-2</t>
        </is>
      </c>
      <c r="K903" t="n">
        <v>0</v>
      </c>
      <c r="L903" t="n">
        <v>0</v>
      </c>
      <c r="M903" t="n">
        <v>0</v>
      </c>
      <c r="N903" t="n">
        <v>0</v>
      </c>
      <c r="O903" t="inlineStr">
        <is>
          <t>0.0%</t>
        </is>
      </c>
      <c r="P903" t="inlineStr">
        <is>
          <t>0.0%</t>
        </is>
      </c>
      <c r="Q903" t="inlineStr">
        <is>
          <t>325-2023-12-31</t>
        </is>
      </c>
      <c r="R903" t="n">
        <v>2</v>
      </c>
      <c r="S903" t="n">
        <v>2</v>
      </c>
    </row>
    <row r="904">
      <c r="A904" t="inlineStr">
        <is>
          <t>325</t>
        </is>
      </c>
      <c r="B904" t="inlineStr">
        <is>
          <t>Número de programas nuevos con registro calificado aprobado</t>
        </is>
      </c>
      <c r="C904" t="inlineStr">
        <is>
          <t>Estratégico</t>
        </is>
      </c>
      <c r="D904" t="inlineStr">
        <is>
          <t>Creación, modificación y cierre de programas académicos</t>
        </is>
      </c>
      <c r="E904" t="inlineStr">
        <is>
          <t>Semestral</t>
        </is>
      </c>
      <c r="F904" t="inlineStr">
        <is>
          <t>Positivo</t>
        </is>
      </c>
      <c r="G904" s="137" t="n">
        <v>45657</v>
      </c>
      <c r="H904" t="inlineStr">
        <is>
          <t>2024</t>
        </is>
      </c>
      <c r="I904" t="inlineStr">
        <is>
          <t>Diciembre</t>
        </is>
      </c>
      <c r="J904" t="inlineStr">
        <is>
          <t>2024-2</t>
        </is>
      </c>
      <c r="K904" t="n">
        <v>3</v>
      </c>
      <c r="L904" t="n">
        <v>3</v>
      </c>
      <c r="M904" t="n">
        <v>1</v>
      </c>
      <c r="N904" t="n">
        <v>1</v>
      </c>
      <c r="O904" t="inlineStr">
        <is>
          <t>3.0%</t>
        </is>
      </c>
      <c r="P904" t="inlineStr">
        <is>
          <t>3.0%</t>
        </is>
      </c>
      <c r="Q904" t="inlineStr">
        <is>
          <t>325-2024-12-31</t>
        </is>
      </c>
      <c r="R904" t="n">
        <v>2</v>
      </c>
      <c r="S904" t="n">
        <v>2</v>
      </c>
    </row>
    <row r="905">
      <c r="A905" t="inlineStr">
        <is>
          <t>325</t>
        </is>
      </c>
      <c r="B905" t="inlineStr">
        <is>
          <t>Número de programas nuevos con registro calificado aprobado - Metrica</t>
        </is>
      </c>
      <c r="C905" t="inlineStr">
        <is>
          <t>Estratégico</t>
        </is>
      </c>
      <c r="D905" t="inlineStr">
        <is>
          <t>Creación, modificación y cierre de programas académicos</t>
        </is>
      </c>
      <c r="E905" t="inlineStr">
        <is>
          <t>Semestral</t>
        </is>
      </c>
      <c r="F905" t="inlineStr">
        <is>
          <t>Positivo</t>
        </is>
      </c>
      <c r="G905" s="137" t="n">
        <v>46022</v>
      </c>
      <c r="H905" t="inlineStr">
        <is>
          <t>2025</t>
        </is>
      </c>
      <c r="I905" t="inlineStr">
        <is>
          <t>Diciembre</t>
        </is>
      </c>
      <c r="J905" t="inlineStr">
        <is>
          <t>2025-2</t>
        </is>
      </c>
      <c r="L905" t="n">
        <v>100</v>
      </c>
      <c r="M905" t="n">
        <v>0</v>
      </c>
      <c r="N905" t="n">
        <v>0</v>
      </c>
      <c r="P905" t="inlineStr">
        <is>
          <t>100.0%</t>
        </is>
      </c>
      <c r="Q905" t="inlineStr">
        <is>
          <t>325-2025-12-31</t>
        </is>
      </c>
      <c r="R905" t="n">
        <v>2</v>
      </c>
      <c r="S905" t="n">
        <v>2</v>
      </c>
    </row>
    <row r="906">
      <c r="A906" t="inlineStr">
        <is>
          <t>325.1</t>
        </is>
      </c>
      <c r="B906" t="inlineStr">
        <is>
          <t>Lanzamiento de nuevos programas presencial</t>
        </is>
      </c>
      <c r="D906" t="inlineStr">
        <is>
          <t>Creación, modificación y cierre de programas académicos</t>
        </is>
      </c>
      <c r="E906" t="inlineStr">
        <is>
          <t>Semestral</t>
        </is>
      </c>
      <c r="F906" t="inlineStr">
        <is>
          <t>Positivo</t>
        </is>
      </c>
      <c r="G906" s="137" t="n">
        <v>44926</v>
      </c>
      <c r="H906" t="inlineStr">
        <is>
          <t>2022</t>
        </is>
      </c>
      <c r="I906" t="inlineStr">
        <is>
          <t>Diciembre</t>
        </is>
      </c>
      <c r="J906" t="inlineStr">
        <is>
          <t>2022-2</t>
        </is>
      </c>
      <c r="K906" t="n">
        <v>6</v>
      </c>
      <c r="L906" t="n">
        <v>2</v>
      </c>
      <c r="M906" t="n">
        <v>0.3333333333333333</v>
      </c>
      <c r="N906" t="n">
        <v>0.3333333333333333</v>
      </c>
      <c r="O906" t="inlineStr">
        <is>
          <t>6.0%</t>
        </is>
      </c>
      <c r="P906" t="inlineStr">
        <is>
          <t>2.0%</t>
        </is>
      </c>
      <c r="Q906" t="inlineStr">
        <is>
          <t>325.1-2022-12-31</t>
        </is>
      </c>
      <c r="R906" t="n">
        <v>2</v>
      </c>
      <c r="S906" t="n">
        <v>2</v>
      </c>
    </row>
    <row r="907">
      <c r="A907" t="inlineStr">
        <is>
          <t>325.1</t>
        </is>
      </c>
      <c r="B907" t="inlineStr">
        <is>
          <t>Lanzamiento de nuevos programas presencial</t>
        </is>
      </c>
      <c r="D907" t="inlineStr">
        <is>
          <t>Creación, modificación y cierre de programas académicos</t>
        </is>
      </c>
      <c r="E907" t="inlineStr">
        <is>
          <t>Semestral</t>
        </is>
      </c>
      <c r="F907" t="inlineStr">
        <is>
          <t>Positivo</t>
        </is>
      </c>
      <c r="G907" s="137" t="n">
        <v>45291</v>
      </c>
      <c r="H907" t="inlineStr">
        <is>
          <t>2023</t>
        </is>
      </c>
      <c r="I907" t="inlineStr">
        <is>
          <t>Diciembre</t>
        </is>
      </c>
      <c r="J907" t="inlineStr">
        <is>
          <t>2023-2</t>
        </is>
      </c>
      <c r="K907" t="n">
        <v>1</v>
      </c>
      <c r="L907" t="n">
        <v>1</v>
      </c>
      <c r="M907" t="n">
        <v>1</v>
      </c>
      <c r="N907" t="n">
        <v>1</v>
      </c>
      <c r="O907" t="inlineStr">
        <is>
          <t>1.0%</t>
        </is>
      </c>
      <c r="P907" t="inlineStr">
        <is>
          <t>1.0%</t>
        </is>
      </c>
      <c r="Q907" t="inlineStr">
        <is>
          <t>325.1-2023-12-31</t>
        </is>
      </c>
      <c r="R907" t="n">
        <v>2</v>
      </c>
      <c r="S907" t="n">
        <v>2</v>
      </c>
    </row>
    <row r="908">
      <c r="A908" t="inlineStr">
        <is>
          <t>325.1</t>
        </is>
      </c>
      <c r="B908" t="inlineStr">
        <is>
          <t>Lanzamiento de nuevos programas presencial</t>
        </is>
      </c>
      <c r="D908" t="inlineStr">
        <is>
          <t>Creación, modificación y cierre de programas académicos</t>
        </is>
      </c>
      <c r="E908" t="inlineStr">
        <is>
          <t>Semestral</t>
        </is>
      </c>
      <c r="F908" t="inlineStr">
        <is>
          <t>Positivo</t>
        </is>
      </c>
      <c r="G908" s="137" t="n">
        <v>45657</v>
      </c>
      <c r="H908" t="inlineStr">
        <is>
          <t>2024</t>
        </is>
      </c>
      <c r="I908" t="inlineStr">
        <is>
          <t>Diciembre</t>
        </is>
      </c>
      <c r="J908" t="inlineStr">
        <is>
          <t>2024-2</t>
        </is>
      </c>
      <c r="K908" t="n">
        <v>0</v>
      </c>
      <c r="L908" t="n">
        <v>0</v>
      </c>
      <c r="M908" t="n">
        <v>0</v>
      </c>
      <c r="N908" t="n">
        <v>0</v>
      </c>
      <c r="O908" t="inlineStr">
        <is>
          <t>0.0%</t>
        </is>
      </c>
      <c r="P908" t="inlineStr">
        <is>
          <t>0.0%</t>
        </is>
      </c>
      <c r="Q908" t="inlineStr">
        <is>
          <t>325.1-2024-12-31</t>
        </is>
      </c>
      <c r="R908" t="n">
        <v>2</v>
      </c>
      <c r="S908" t="n">
        <v>2</v>
      </c>
    </row>
    <row r="909">
      <c r="A909" t="inlineStr">
        <is>
          <t>325.2</t>
        </is>
      </c>
      <c r="B909" t="inlineStr">
        <is>
          <t>Lanzamiento de nuevos programas virtual</t>
        </is>
      </c>
      <c r="D909" t="inlineStr">
        <is>
          <t>Creación, modificación y cierre de programas académicos</t>
        </is>
      </c>
      <c r="E909" t="inlineStr">
        <is>
          <t>Semestral</t>
        </is>
      </c>
      <c r="F909" t="inlineStr">
        <is>
          <t>Positivo</t>
        </is>
      </c>
      <c r="G909" s="137" t="n">
        <v>44926</v>
      </c>
      <c r="H909" t="inlineStr">
        <is>
          <t>2022</t>
        </is>
      </c>
      <c r="I909" t="inlineStr">
        <is>
          <t>Diciembre</t>
        </is>
      </c>
      <c r="J909" t="inlineStr">
        <is>
          <t>2022-2</t>
        </is>
      </c>
      <c r="K909" t="n">
        <v>2</v>
      </c>
      <c r="L909" t="n">
        <v>2</v>
      </c>
      <c r="M909" t="n">
        <v>1</v>
      </c>
      <c r="N909" t="n">
        <v>1</v>
      </c>
      <c r="O909" t="inlineStr">
        <is>
          <t>2.0%</t>
        </is>
      </c>
      <c r="P909" t="inlineStr">
        <is>
          <t>2.0%</t>
        </is>
      </c>
      <c r="Q909" t="inlineStr">
        <is>
          <t>325.2-2022-12-31</t>
        </is>
      </c>
      <c r="R909" t="n">
        <v>2</v>
      </c>
      <c r="S909" t="n">
        <v>2</v>
      </c>
    </row>
    <row r="910">
      <c r="A910" t="inlineStr">
        <is>
          <t>325.2</t>
        </is>
      </c>
      <c r="B910" t="inlineStr">
        <is>
          <t>Lanzamiento de nuevos programas virtual</t>
        </is>
      </c>
      <c r="D910" t="inlineStr">
        <is>
          <t>Creación, modificación y cierre de programas académicos</t>
        </is>
      </c>
      <c r="E910" t="inlineStr">
        <is>
          <t>Semestral</t>
        </is>
      </c>
      <c r="F910" t="inlineStr">
        <is>
          <t>Positivo</t>
        </is>
      </c>
      <c r="G910" s="137" t="n">
        <v>45291</v>
      </c>
      <c r="H910" t="inlineStr">
        <is>
          <t>2023</t>
        </is>
      </c>
      <c r="I910" t="inlineStr">
        <is>
          <t>Diciembre</t>
        </is>
      </c>
      <c r="J910" t="inlineStr">
        <is>
          <t>2023-2</t>
        </is>
      </c>
      <c r="K910" t="n">
        <v>1</v>
      </c>
      <c r="L910" t="n">
        <v>1</v>
      </c>
      <c r="M910" t="n">
        <v>1</v>
      </c>
      <c r="N910" t="n">
        <v>1</v>
      </c>
      <c r="O910" t="inlineStr">
        <is>
          <t>1.0%</t>
        </is>
      </c>
      <c r="P910" t="inlineStr">
        <is>
          <t>1.0%</t>
        </is>
      </c>
      <c r="Q910" t="inlineStr">
        <is>
          <t>325.2-2023-12-31</t>
        </is>
      </c>
      <c r="R910" t="n">
        <v>2</v>
      </c>
      <c r="S910" t="n">
        <v>2</v>
      </c>
    </row>
    <row r="911">
      <c r="A911" t="inlineStr">
        <is>
          <t>325.2</t>
        </is>
      </c>
      <c r="B911" t="inlineStr">
        <is>
          <t>Lanzamiento de nuevos programas virtual</t>
        </is>
      </c>
      <c r="D911" t="inlineStr">
        <is>
          <t>Creación, modificación y cierre de programas académicos</t>
        </is>
      </c>
      <c r="E911" t="inlineStr">
        <is>
          <t>Semestral</t>
        </is>
      </c>
      <c r="F911" t="inlineStr">
        <is>
          <t>Positivo</t>
        </is>
      </c>
      <c r="G911" s="137" t="n">
        <v>45657</v>
      </c>
      <c r="H911" t="inlineStr">
        <is>
          <t>2024</t>
        </is>
      </c>
      <c r="I911" t="inlineStr">
        <is>
          <t>Diciembre</t>
        </is>
      </c>
      <c r="J911" t="inlineStr">
        <is>
          <t>2024-2</t>
        </is>
      </c>
      <c r="K911" t="n">
        <v>5</v>
      </c>
      <c r="L911" t="n">
        <v>5</v>
      </c>
      <c r="M911" t="n">
        <v>1</v>
      </c>
      <c r="N911" t="n">
        <v>1</v>
      </c>
      <c r="O911" t="inlineStr">
        <is>
          <t>5.0%</t>
        </is>
      </c>
      <c r="P911" t="inlineStr">
        <is>
          <t>5.0%</t>
        </is>
      </c>
      <c r="Q911" t="inlineStr">
        <is>
          <t>325.2-2024-12-31</t>
        </is>
      </c>
      <c r="R911" t="n">
        <v>2</v>
      </c>
      <c r="S911" t="n">
        <v>2</v>
      </c>
    </row>
    <row r="912">
      <c r="A912" t="inlineStr">
        <is>
          <t>326</t>
        </is>
      </c>
      <c r="B912" t="inlineStr">
        <is>
          <t>Número de informes de autoevaluación con fines de acreditación en alta calidad radicados</t>
        </is>
      </c>
      <c r="C912" t="inlineStr">
        <is>
          <t>Operativo</t>
        </is>
      </c>
      <c r="D912" t="inlineStr">
        <is>
          <t>Autoevaluación de programas académicos</t>
        </is>
      </c>
      <c r="E912" t="inlineStr">
        <is>
          <t>Anual</t>
        </is>
      </c>
      <c r="F912" t="inlineStr">
        <is>
          <t>Positivo</t>
        </is>
      </c>
      <c r="G912" s="137" t="n">
        <v>45291</v>
      </c>
      <c r="H912" t="inlineStr">
        <is>
          <t>2023</t>
        </is>
      </c>
      <c r="I912" t="inlineStr">
        <is>
          <t>Diciembre</t>
        </is>
      </c>
      <c r="J912" t="inlineStr">
        <is>
          <t>2023-2</t>
        </is>
      </c>
      <c r="K912" t="n">
        <v>5</v>
      </c>
      <c r="L912" t="n">
        <v>5</v>
      </c>
      <c r="M912" t="n">
        <v>1</v>
      </c>
      <c r="N912" t="n">
        <v>1</v>
      </c>
      <c r="O912" t="inlineStr">
        <is>
          <t>5.0%</t>
        </is>
      </c>
      <c r="P912" t="inlineStr">
        <is>
          <t>5.0%</t>
        </is>
      </c>
      <c r="Q912" t="inlineStr">
        <is>
          <t>326-2023-12-31</t>
        </is>
      </c>
      <c r="R912" t="n">
        <v>2</v>
      </c>
      <c r="S912" t="n">
        <v>2</v>
      </c>
    </row>
    <row r="913">
      <c r="A913" t="inlineStr">
        <is>
          <t>326</t>
        </is>
      </c>
      <c r="B913" t="inlineStr">
        <is>
          <t>Número de informes de autoevaluación con fines de acreditación en alta calidad radicados</t>
        </is>
      </c>
      <c r="C913" t="inlineStr">
        <is>
          <t>Operativo</t>
        </is>
      </c>
      <c r="D913" t="inlineStr">
        <is>
          <t>Autoevaluación de programas académicos</t>
        </is>
      </c>
      <c r="E913" t="inlineStr">
        <is>
          <t>Anual</t>
        </is>
      </c>
      <c r="F913" t="inlineStr">
        <is>
          <t>Positivo</t>
        </is>
      </c>
      <c r="G913" s="137" t="n">
        <v>45657</v>
      </c>
      <c r="H913" t="inlineStr">
        <is>
          <t>2024</t>
        </is>
      </c>
      <c r="I913" t="inlineStr">
        <is>
          <t>Diciembre</t>
        </is>
      </c>
      <c r="J913" t="inlineStr">
        <is>
          <t>2024-2</t>
        </is>
      </c>
      <c r="K913" t="n">
        <v>0</v>
      </c>
      <c r="M913" t="n">
        <v>0</v>
      </c>
      <c r="N913" t="n">
        <v>0</v>
      </c>
      <c r="O913" t="inlineStr">
        <is>
          <t>0.0%</t>
        </is>
      </c>
      <c r="Q913" t="inlineStr">
        <is>
          <t>326-2024-12-31</t>
        </is>
      </c>
      <c r="R913" t="n">
        <v>2</v>
      </c>
      <c r="S913" t="n">
        <v>2</v>
      </c>
    </row>
    <row r="914">
      <c r="A914" t="inlineStr">
        <is>
          <t>326</t>
        </is>
      </c>
      <c r="B914" t="inlineStr">
        <is>
          <t>Número de informes de autoevaluación con fines de acreditación en alta calidad radicados- Metrica</t>
        </is>
      </c>
      <c r="C914" t="inlineStr">
        <is>
          <t>Operativo</t>
        </is>
      </c>
      <c r="D914" t="inlineStr">
        <is>
          <t>Autoevaluación de programas académicos</t>
        </is>
      </c>
      <c r="E914" t="inlineStr">
        <is>
          <t>Anual</t>
        </is>
      </c>
      <c r="F914" t="inlineStr">
        <is>
          <t>Positivo</t>
        </is>
      </c>
      <c r="G914" s="137" t="n">
        <v>46022</v>
      </c>
      <c r="H914" t="inlineStr">
        <is>
          <t>2025</t>
        </is>
      </c>
      <c r="I914" t="inlineStr">
        <is>
          <t>Diciembre</t>
        </is>
      </c>
      <c r="J914" t="inlineStr">
        <is>
          <t>2025-2</t>
        </is>
      </c>
      <c r="L914" t="n">
        <v>100</v>
      </c>
      <c r="M914" t="n">
        <v>0</v>
      </c>
      <c r="N914" t="n">
        <v>0</v>
      </c>
      <c r="P914" t="inlineStr">
        <is>
          <t>100.0%</t>
        </is>
      </c>
      <c r="Q914" t="inlineStr">
        <is>
          <t>326-2025-12-31</t>
        </is>
      </c>
      <c r="R914" t="n">
        <v>2</v>
      </c>
      <c r="S914" t="n">
        <v>2</v>
      </c>
    </row>
    <row r="915">
      <c r="A915" t="inlineStr">
        <is>
          <t>327</t>
        </is>
      </c>
      <c r="B915" t="inlineStr">
        <is>
          <t>Número de programas con obtención de acreditación por primera vez</t>
        </is>
      </c>
      <c r="C915" t="inlineStr">
        <is>
          <t>Estratégico</t>
        </is>
      </c>
      <c r="D915" t="inlineStr">
        <is>
          <t>Autoevaluación de programas académicos</t>
        </is>
      </c>
      <c r="E915" t="inlineStr">
        <is>
          <t>Semestral</t>
        </is>
      </c>
      <c r="F915" t="inlineStr">
        <is>
          <t>Positivo</t>
        </is>
      </c>
      <c r="G915" s="137" t="n">
        <v>44926</v>
      </c>
      <c r="H915" t="inlineStr">
        <is>
          <t>2022</t>
        </is>
      </c>
      <c r="I915" t="inlineStr">
        <is>
          <t>Diciembre</t>
        </is>
      </c>
      <c r="J915" t="inlineStr">
        <is>
          <t>2022-2</t>
        </is>
      </c>
      <c r="K915" t="n">
        <v>0</v>
      </c>
      <c r="L915" t="n">
        <v>0</v>
      </c>
      <c r="M915" t="n">
        <v>0</v>
      </c>
      <c r="N915" t="n">
        <v>0</v>
      </c>
      <c r="O915" t="inlineStr">
        <is>
          <t>0.0%</t>
        </is>
      </c>
      <c r="P915" t="inlineStr">
        <is>
          <t>0.0%</t>
        </is>
      </c>
      <c r="Q915" t="inlineStr">
        <is>
          <t>327-2022-12-31</t>
        </is>
      </c>
      <c r="R915" t="n">
        <v>2</v>
      </c>
      <c r="S915" t="n">
        <v>2</v>
      </c>
    </row>
    <row r="916">
      <c r="A916" t="inlineStr">
        <is>
          <t>327</t>
        </is>
      </c>
      <c r="B916" t="inlineStr">
        <is>
          <t>Número de programas con obtención de acreditación por primera vez</t>
        </is>
      </c>
      <c r="C916" t="inlineStr">
        <is>
          <t>Estratégico</t>
        </is>
      </c>
      <c r="D916" t="inlineStr">
        <is>
          <t>Autoevaluación de programas académicos</t>
        </is>
      </c>
      <c r="E916" t="inlineStr">
        <is>
          <t>Semestral</t>
        </is>
      </c>
      <c r="F916" t="inlineStr">
        <is>
          <t>Positivo</t>
        </is>
      </c>
      <c r="G916" s="137" t="n">
        <v>45291</v>
      </c>
      <c r="H916" t="inlineStr">
        <is>
          <t>2023</t>
        </is>
      </c>
      <c r="I916" t="inlineStr">
        <is>
          <t>Diciembre</t>
        </is>
      </c>
      <c r="J916" t="inlineStr">
        <is>
          <t>2023-2</t>
        </is>
      </c>
      <c r="K916" t="n">
        <v>2</v>
      </c>
      <c r="L916" t="n">
        <v>2</v>
      </c>
      <c r="M916" t="n">
        <v>1</v>
      </c>
      <c r="N916" t="n">
        <v>1</v>
      </c>
      <c r="O916" t="inlineStr">
        <is>
          <t>2.0%</t>
        </is>
      </c>
      <c r="P916" t="inlineStr">
        <is>
          <t>2.0%</t>
        </is>
      </c>
      <c r="Q916" t="inlineStr">
        <is>
          <t>327-2023-12-31</t>
        </is>
      </c>
      <c r="R916" t="n">
        <v>2</v>
      </c>
      <c r="S916" t="n">
        <v>2</v>
      </c>
    </row>
    <row r="917">
      <c r="A917" t="inlineStr">
        <is>
          <t>327</t>
        </is>
      </c>
      <c r="B917" t="inlineStr">
        <is>
          <t>Número de programas con obtención de acreditación por primera vez</t>
        </is>
      </c>
      <c r="C917" t="inlineStr">
        <is>
          <t>Estratégico</t>
        </is>
      </c>
      <c r="D917" t="inlineStr">
        <is>
          <t>Autoevaluación de programas académicos</t>
        </is>
      </c>
      <c r="E917" t="inlineStr">
        <is>
          <t>Semestral</t>
        </is>
      </c>
      <c r="F917" t="inlineStr">
        <is>
          <t>Positivo</t>
        </is>
      </c>
      <c r="G917" s="137" t="n">
        <v>45657</v>
      </c>
      <c r="H917" t="inlineStr">
        <is>
          <t>2024</t>
        </is>
      </c>
      <c r="I917" t="inlineStr">
        <is>
          <t>Diciembre</t>
        </is>
      </c>
      <c r="J917" t="inlineStr">
        <is>
          <t>2024-2</t>
        </is>
      </c>
      <c r="K917" t="n">
        <v>0</v>
      </c>
      <c r="L917" t="n">
        <v>0</v>
      </c>
      <c r="M917" t="n">
        <v>0</v>
      </c>
      <c r="N917" t="n">
        <v>0</v>
      </c>
      <c r="O917" t="inlineStr">
        <is>
          <t>0.0%</t>
        </is>
      </c>
      <c r="P917" t="inlineStr">
        <is>
          <t>0.0%</t>
        </is>
      </c>
      <c r="Q917" t="inlineStr">
        <is>
          <t>327-2024-12-31</t>
        </is>
      </c>
      <c r="R917" t="n">
        <v>2</v>
      </c>
      <c r="S917" t="n">
        <v>2</v>
      </c>
    </row>
    <row r="918">
      <c r="A918" t="inlineStr">
        <is>
          <t>327</t>
        </is>
      </c>
      <c r="B918" t="inlineStr">
        <is>
          <t>Número de programas con obtención de acreditación por primera vez- Metrica</t>
        </is>
      </c>
      <c r="C918" t="inlineStr">
        <is>
          <t>Estratégico</t>
        </is>
      </c>
      <c r="D918" t="inlineStr">
        <is>
          <t>Autoevaluación de programas académicos</t>
        </is>
      </c>
      <c r="E918" t="inlineStr">
        <is>
          <t>Semestral</t>
        </is>
      </c>
      <c r="F918" t="inlineStr">
        <is>
          <t>Positivo</t>
        </is>
      </c>
      <c r="G918" s="137" t="n">
        <v>46022</v>
      </c>
      <c r="H918" t="inlineStr">
        <is>
          <t>2025</t>
        </is>
      </c>
      <c r="I918" t="inlineStr">
        <is>
          <t>Diciembre</t>
        </is>
      </c>
      <c r="J918" t="inlineStr">
        <is>
          <t>2025-2</t>
        </is>
      </c>
      <c r="K918" t="n">
        <v>100</v>
      </c>
      <c r="L918" t="n">
        <v>100</v>
      </c>
      <c r="M918" t="n">
        <v>1</v>
      </c>
      <c r="N918" t="n">
        <v>1</v>
      </c>
      <c r="O918" t="inlineStr">
        <is>
          <t>100.0%</t>
        </is>
      </c>
      <c r="P918" t="inlineStr">
        <is>
          <t>100.0%</t>
        </is>
      </c>
      <c r="Q918" t="inlineStr">
        <is>
          <t>327-2025-12-31</t>
        </is>
      </c>
      <c r="R918" t="n">
        <v>2</v>
      </c>
      <c r="S918" t="n">
        <v>2</v>
      </c>
    </row>
    <row r="919">
      <c r="A919" t="inlineStr">
        <is>
          <t>328</t>
        </is>
      </c>
      <c r="B919" t="inlineStr">
        <is>
          <t>Nivel de encuestas obtenidas en el encuentro institucional de graduados</t>
        </is>
      </c>
      <c r="D919" t="inlineStr">
        <is>
          <t>Gestión de Graduados</t>
        </is>
      </c>
      <c r="E919" t="inlineStr">
        <is>
          <t>Anual</t>
        </is>
      </c>
      <c r="F919" t="inlineStr">
        <is>
          <t>Positivo</t>
        </is>
      </c>
      <c r="G919" s="137" t="n">
        <v>45291</v>
      </c>
      <c r="H919" t="inlineStr">
        <is>
          <t>2023</t>
        </is>
      </c>
      <c r="I919" t="inlineStr">
        <is>
          <t>Diciembre</t>
        </is>
      </c>
      <c r="J919" t="inlineStr">
        <is>
          <t>2023-2</t>
        </is>
      </c>
      <c r="K919" t="n">
        <v>800</v>
      </c>
      <c r="L919" t="n">
        <v>1035</v>
      </c>
      <c r="M919" t="n">
        <v>1.29375</v>
      </c>
      <c r="N919" t="n">
        <v>1.29375</v>
      </c>
      <c r="O919" t="inlineStr">
        <is>
          <t>800.0%</t>
        </is>
      </c>
      <c r="P919" t="inlineStr">
        <is>
          <t>1035.0%</t>
        </is>
      </c>
      <c r="Q919" t="inlineStr">
        <is>
          <t>328-2023-12-31</t>
        </is>
      </c>
      <c r="R919" t="n">
        <v>2</v>
      </c>
      <c r="S919" t="n">
        <v>2</v>
      </c>
    </row>
    <row r="920">
      <c r="A920" t="inlineStr">
        <is>
          <t>328</t>
        </is>
      </c>
      <c r="B920" t="inlineStr">
        <is>
          <t>Nivel de encuestas obtenidas en el encuentro institucional de graduados</t>
        </is>
      </c>
      <c r="D920" t="inlineStr">
        <is>
          <t>Gestión de Graduados</t>
        </is>
      </c>
      <c r="E920" t="inlineStr">
        <is>
          <t>Anual</t>
        </is>
      </c>
      <c r="F920" t="inlineStr">
        <is>
          <t>Positivo</t>
        </is>
      </c>
      <c r="G920" s="137" t="n">
        <v>45657</v>
      </c>
      <c r="H920" t="inlineStr">
        <is>
          <t>2024</t>
        </is>
      </c>
      <c r="I920" t="inlineStr">
        <is>
          <t>Diciembre</t>
        </is>
      </c>
      <c r="J920" t="inlineStr">
        <is>
          <t>2024-2</t>
        </is>
      </c>
      <c r="K920" t="n">
        <v>100</v>
      </c>
      <c r="L920" t="n">
        <v>157</v>
      </c>
      <c r="M920" t="n">
        <v>1.3</v>
      </c>
      <c r="N920" t="n">
        <v>1.57</v>
      </c>
      <c r="O920" t="inlineStr">
        <is>
          <t>100.0%</t>
        </is>
      </c>
      <c r="P920" t="inlineStr">
        <is>
          <t>157.0%</t>
        </is>
      </c>
      <c r="Q920" t="inlineStr">
        <is>
          <t>328-2024-12-31</t>
        </is>
      </c>
      <c r="R920" t="n">
        <v>2</v>
      </c>
      <c r="S920" t="n">
        <v>2</v>
      </c>
    </row>
    <row r="921">
      <c r="A921" t="inlineStr">
        <is>
          <t>329</t>
        </is>
      </c>
      <c r="B921" t="inlineStr">
        <is>
          <t>Participación en actividades diseñadas para graduados</t>
        </is>
      </c>
      <c r="D921" t="inlineStr">
        <is>
          <t>Gestión de Graduados</t>
        </is>
      </c>
      <c r="E921" t="inlineStr">
        <is>
          <t>Anual</t>
        </is>
      </c>
      <c r="F921" t="inlineStr">
        <is>
          <t>Positivo</t>
        </is>
      </c>
      <c r="G921" s="137" t="n">
        <v>45291</v>
      </c>
      <c r="H921" t="inlineStr">
        <is>
          <t>2023</t>
        </is>
      </c>
      <c r="I921" t="inlineStr">
        <is>
          <t>Diciembre</t>
        </is>
      </c>
      <c r="J921" t="inlineStr">
        <is>
          <t>2023-2</t>
        </is>
      </c>
      <c r="K921" t="n">
        <v>3000</v>
      </c>
      <c r="L921" t="n">
        <v>3315</v>
      </c>
      <c r="M921" t="n">
        <v>1.105</v>
      </c>
      <c r="N921" t="n">
        <v>1.105</v>
      </c>
      <c r="O921" t="inlineStr">
        <is>
          <t>3000.0%</t>
        </is>
      </c>
      <c r="P921" t="inlineStr">
        <is>
          <t>3315.0%</t>
        </is>
      </c>
      <c r="Q921" t="inlineStr">
        <is>
          <t>329-2023-12-31</t>
        </is>
      </c>
      <c r="R921" t="n">
        <v>2</v>
      </c>
      <c r="S921" t="n">
        <v>2</v>
      </c>
    </row>
    <row r="922">
      <c r="A922" t="inlineStr">
        <is>
          <t>329</t>
        </is>
      </c>
      <c r="B922" t="inlineStr">
        <is>
          <t>Participación en actividades diseñadas para graduados</t>
        </is>
      </c>
      <c r="D922" t="inlineStr">
        <is>
          <t>Gestión de Graduados</t>
        </is>
      </c>
      <c r="E922" t="inlineStr">
        <is>
          <t>Anual</t>
        </is>
      </c>
      <c r="F922" t="inlineStr">
        <is>
          <t>Positivo</t>
        </is>
      </c>
      <c r="G922" s="137" t="n">
        <v>45657</v>
      </c>
      <c r="H922" t="inlineStr">
        <is>
          <t>2024</t>
        </is>
      </c>
      <c r="I922" t="inlineStr">
        <is>
          <t>Diciembre</t>
        </is>
      </c>
      <c r="J922" t="inlineStr">
        <is>
          <t>2024-2</t>
        </is>
      </c>
      <c r="K922" t="n">
        <v>100</v>
      </c>
      <c r="L922" t="n">
        <v>106.63</v>
      </c>
      <c r="M922" t="n">
        <v>1.0663</v>
      </c>
      <c r="N922" t="n">
        <v>1.0663</v>
      </c>
      <c r="O922" t="inlineStr">
        <is>
          <t>100.0%</t>
        </is>
      </c>
      <c r="P922" t="inlineStr">
        <is>
          <t>106.63%</t>
        </is>
      </c>
      <c r="Q922" t="inlineStr">
        <is>
          <t>329-2024-12-31</t>
        </is>
      </c>
      <c r="R922" t="n">
        <v>2</v>
      </c>
      <c r="S922" t="n">
        <v>2</v>
      </c>
    </row>
    <row r="923">
      <c r="A923" t="inlineStr">
        <is>
          <t>331</t>
        </is>
      </c>
      <c r="B923" t="inlineStr">
        <is>
          <t>Nivel de empleabilidad del graduado</t>
        </is>
      </c>
      <c r="D923" t="inlineStr">
        <is>
          <t>Gestión de Graduados</t>
        </is>
      </c>
      <c r="E923" t="inlineStr">
        <is>
          <t>Anual</t>
        </is>
      </c>
      <c r="F923" t="inlineStr">
        <is>
          <t>Positivo</t>
        </is>
      </c>
      <c r="G923" s="137" t="n">
        <v>45291</v>
      </c>
      <c r="H923" t="inlineStr">
        <is>
          <t>2023</t>
        </is>
      </c>
      <c r="I923" t="inlineStr">
        <is>
          <t>Diciembre</t>
        </is>
      </c>
      <c r="J923" t="inlineStr">
        <is>
          <t>2023-2</t>
        </is>
      </c>
      <c r="L923" t="n">
        <v>81</v>
      </c>
      <c r="M923" t="n">
        <v>0</v>
      </c>
      <c r="N923" t="n">
        <v>0</v>
      </c>
      <c r="P923" t="inlineStr">
        <is>
          <t>81.0%</t>
        </is>
      </c>
      <c r="Q923" t="inlineStr">
        <is>
          <t>331-2023-12-31</t>
        </is>
      </c>
      <c r="R923" t="n">
        <v>2</v>
      </c>
      <c r="S923" t="n">
        <v>2</v>
      </c>
    </row>
    <row r="924">
      <c r="A924" t="inlineStr">
        <is>
          <t>331</t>
        </is>
      </c>
      <c r="B924" t="inlineStr">
        <is>
          <t>Nivel de empleabilidad del graduado</t>
        </is>
      </c>
      <c r="D924" t="inlineStr">
        <is>
          <t>Gestión de Graduados</t>
        </is>
      </c>
      <c r="E924" t="inlineStr">
        <is>
          <t>Anual</t>
        </is>
      </c>
      <c r="F924" t="inlineStr">
        <is>
          <t>Positivo</t>
        </is>
      </c>
      <c r="G924" s="137" t="n">
        <v>45657</v>
      </c>
      <c r="H924" t="inlineStr">
        <is>
          <t>2024</t>
        </is>
      </c>
      <c r="I924" t="inlineStr">
        <is>
          <t>Diciembre</t>
        </is>
      </c>
      <c r="J924" t="inlineStr">
        <is>
          <t>2024-2</t>
        </is>
      </c>
      <c r="K924" t="n">
        <v>0</v>
      </c>
      <c r="L924" t="n">
        <v>82</v>
      </c>
      <c r="M924" t="n">
        <v>0</v>
      </c>
      <c r="N924" t="n">
        <v>0</v>
      </c>
      <c r="O924" t="inlineStr">
        <is>
          <t>0.0%</t>
        </is>
      </c>
      <c r="P924" t="inlineStr">
        <is>
          <t>82.0%</t>
        </is>
      </c>
      <c r="Q924" t="inlineStr">
        <is>
          <t>331-2024-12-31</t>
        </is>
      </c>
      <c r="R924" t="n">
        <v>2</v>
      </c>
      <c r="S924" t="n">
        <v>2</v>
      </c>
    </row>
    <row r="925">
      <c r="A925" t="inlineStr">
        <is>
          <t>332</t>
        </is>
      </c>
      <c r="B925" t="inlineStr">
        <is>
          <t>Índice de rotación</t>
        </is>
      </c>
      <c r="C925" t="inlineStr">
        <is>
          <t>Estratégico</t>
        </is>
      </c>
      <c r="D925" t="inlineStr">
        <is>
          <t>GESTIÓN Y DESARROLLO DEL TALENTO HUMANO</t>
        </is>
      </c>
      <c r="E925" t="inlineStr">
        <is>
          <t>Semestral</t>
        </is>
      </c>
      <c r="F925" t="inlineStr">
        <is>
          <t>Negativo</t>
        </is>
      </c>
      <c r="G925" s="137" t="n">
        <v>44926</v>
      </c>
      <c r="H925" t="inlineStr">
        <is>
          <t>2022</t>
        </is>
      </c>
      <c r="I925" t="inlineStr">
        <is>
          <t>Diciembre</t>
        </is>
      </c>
      <c r="J925" t="inlineStr">
        <is>
          <t>2022-2</t>
        </is>
      </c>
      <c r="K925" t="n">
        <v>1.6</v>
      </c>
      <c r="L925" t="n">
        <v>1.775</v>
      </c>
      <c r="M925" t="n">
        <v>0.9014084507042255</v>
      </c>
      <c r="N925" t="n">
        <v>0.9014084507042255</v>
      </c>
      <c r="O925" t="inlineStr">
        <is>
          <t>1.6%</t>
        </is>
      </c>
      <c r="P925" t="inlineStr">
        <is>
          <t>1.77%</t>
        </is>
      </c>
      <c r="Q925" t="inlineStr">
        <is>
          <t>332-2022-12-31</t>
        </is>
      </c>
      <c r="R925" t="n">
        <v>2</v>
      </c>
      <c r="S925" t="n">
        <v>2</v>
      </c>
    </row>
    <row r="926">
      <c r="A926" t="inlineStr">
        <is>
          <t>332</t>
        </is>
      </c>
      <c r="B926" t="inlineStr">
        <is>
          <t>Índice de rotación</t>
        </is>
      </c>
      <c r="C926" t="inlineStr">
        <is>
          <t>Estratégico</t>
        </is>
      </c>
      <c r="D926" t="inlineStr">
        <is>
          <t>GESTIÓN Y DESARROLLO DEL TALENTO HUMANO</t>
        </is>
      </c>
      <c r="E926" t="inlineStr">
        <is>
          <t>Semestral</t>
        </is>
      </c>
      <c r="F926" t="inlineStr">
        <is>
          <t>Negativo</t>
        </is>
      </c>
      <c r="G926" s="137" t="n">
        <v>45291</v>
      </c>
      <c r="H926" t="inlineStr">
        <is>
          <t>2023</t>
        </is>
      </c>
      <c r="I926" t="inlineStr">
        <is>
          <t>Diciembre</t>
        </is>
      </c>
      <c r="J926" t="inlineStr">
        <is>
          <t>2023-2</t>
        </is>
      </c>
      <c r="K926" t="n">
        <v>1.8</v>
      </c>
      <c r="L926" t="n">
        <v>1.435</v>
      </c>
      <c r="M926" t="n">
        <v>1.254355400696864</v>
      </c>
      <c r="N926" t="n">
        <v>1.254355400696864</v>
      </c>
      <c r="O926" t="inlineStr">
        <is>
          <t>1.8%</t>
        </is>
      </c>
      <c r="P926" t="inlineStr">
        <is>
          <t>1.44%</t>
        </is>
      </c>
      <c r="Q926" t="inlineStr">
        <is>
          <t>332-2023-12-31</t>
        </is>
      </c>
      <c r="R926" t="n">
        <v>2</v>
      </c>
      <c r="S926" t="n">
        <v>2</v>
      </c>
    </row>
    <row r="927">
      <c r="A927" t="inlineStr">
        <is>
          <t>332</t>
        </is>
      </c>
      <c r="B927" t="inlineStr">
        <is>
          <t>Índice de rotación</t>
        </is>
      </c>
      <c r="C927" t="inlineStr">
        <is>
          <t>Estratégico</t>
        </is>
      </c>
      <c r="D927" t="inlineStr">
        <is>
          <t>GESTIÓN Y DESARROLLO DEL TALENTO HUMANO</t>
        </is>
      </c>
      <c r="E927" t="inlineStr">
        <is>
          <t>Semestral</t>
        </is>
      </c>
      <c r="F927" t="inlineStr">
        <is>
          <t>Negativo</t>
        </is>
      </c>
      <c r="G927" s="137" t="n">
        <v>45657</v>
      </c>
      <c r="H927" t="inlineStr">
        <is>
          <t>2024</t>
        </is>
      </c>
      <c r="I927" t="inlineStr">
        <is>
          <t>Diciembre</t>
        </is>
      </c>
      <c r="J927" t="inlineStr">
        <is>
          <t>2024-2</t>
        </is>
      </c>
      <c r="K927" t="n">
        <v>1.65</v>
      </c>
      <c r="L927" t="n">
        <v>1.15</v>
      </c>
      <c r="M927" t="n">
        <v>1.3</v>
      </c>
      <c r="N927" t="n">
        <v>1.434782608695652</v>
      </c>
      <c r="O927" t="inlineStr">
        <is>
          <t>1.65%</t>
        </is>
      </c>
      <c r="P927" t="inlineStr">
        <is>
          <t>1.15%</t>
        </is>
      </c>
      <c r="Q927" t="inlineStr">
        <is>
          <t>332-2024-12-31</t>
        </is>
      </c>
      <c r="R927" t="n">
        <v>2</v>
      </c>
      <c r="S927" t="n">
        <v>2</v>
      </c>
    </row>
    <row r="928">
      <c r="A928" t="inlineStr">
        <is>
          <t>332</t>
        </is>
      </c>
      <c r="B928" t="inlineStr">
        <is>
          <t>Índice de rotación</t>
        </is>
      </c>
      <c r="C928" t="inlineStr">
        <is>
          <t>Estratégico</t>
        </is>
      </c>
      <c r="D928" t="inlineStr">
        <is>
          <t>GESTIÓN Y DESARROLLO DEL TALENTO HUMANO</t>
        </is>
      </c>
      <c r="E928" t="inlineStr">
        <is>
          <t>Semestral</t>
        </is>
      </c>
      <c r="F928" t="inlineStr">
        <is>
          <t>Negativo</t>
        </is>
      </c>
      <c r="G928" s="137" t="n">
        <v>46022</v>
      </c>
      <c r="H928" t="inlineStr">
        <is>
          <t>2025</t>
        </is>
      </c>
      <c r="I928" t="inlineStr">
        <is>
          <t>Diciembre</t>
        </is>
      </c>
      <c r="J928" t="inlineStr">
        <is>
          <t>2025-2</t>
        </is>
      </c>
      <c r="K928" t="n">
        <v>1.18</v>
      </c>
      <c r="L928" t="n">
        <v>0.89</v>
      </c>
      <c r="M928" t="n">
        <v>1.3</v>
      </c>
      <c r="N928" t="n">
        <v>1.325842696629213</v>
      </c>
      <c r="O928" t="inlineStr">
        <is>
          <t>1.18%</t>
        </is>
      </c>
      <c r="P928" t="inlineStr">
        <is>
          <t>0.89%</t>
        </is>
      </c>
      <c r="Q928" t="inlineStr">
        <is>
          <t>332-2025-12-31</t>
        </is>
      </c>
      <c r="R928" t="n">
        <v>2</v>
      </c>
      <c r="S928" t="n">
        <v>2</v>
      </c>
    </row>
    <row r="929">
      <c r="A929" t="inlineStr">
        <is>
          <t>334</t>
        </is>
      </c>
      <c r="B929" t="inlineStr">
        <is>
          <t>Resultado de la evaluación 360 (evaluación por competencias)</t>
        </is>
      </c>
      <c r="C929" t="inlineStr">
        <is>
          <t>Operativo</t>
        </is>
      </c>
      <c r="D929" t="inlineStr">
        <is>
          <t>GESTIÓN Y DESARROLLO DEL TALENTO HUMANO</t>
        </is>
      </c>
      <c r="E929" t="inlineStr">
        <is>
          <t>Anual</t>
        </is>
      </c>
      <c r="F929" t="inlineStr">
        <is>
          <t>Positivo</t>
        </is>
      </c>
      <c r="G929" s="137" t="n">
        <v>44926</v>
      </c>
      <c r="H929" t="inlineStr">
        <is>
          <t>2022</t>
        </is>
      </c>
      <c r="I929" t="inlineStr">
        <is>
          <t>Diciembre</t>
        </is>
      </c>
      <c r="J929" t="inlineStr">
        <is>
          <t>2022-2</t>
        </is>
      </c>
      <c r="K929" t="n">
        <v>86</v>
      </c>
      <c r="L929" t="n">
        <v>86</v>
      </c>
      <c r="M929" t="n">
        <v>1</v>
      </c>
      <c r="N929" t="n">
        <v>1</v>
      </c>
      <c r="O929" t="inlineStr">
        <is>
          <t>86.0%</t>
        </is>
      </c>
      <c r="P929" t="inlineStr">
        <is>
          <t>86.0%</t>
        </is>
      </c>
      <c r="Q929" t="inlineStr">
        <is>
          <t>334-2022-12-31</t>
        </is>
      </c>
      <c r="R929" t="n">
        <v>2</v>
      </c>
      <c r="S929" t="n">
        <v>2</v>
      </c>
    </row>
    <row r="930">
      <c r="A930" t="inlineStr">
        <is>
          <t>334</t>
        </is>
      </c>
      <c r="B930" t="inlineStr">
        <is>
          <t>Resultado de la evaluación 360 (evaluación por competencias)</t>
        </is>
      </c>
      <c r="C930" t="inlineStr">
        <is>
          <t>Operativo</t>
        </is>
      </c>
      <c r="D930" t="inlineStr">
        <is>
          <t>GESTIÓN Y DESARROLLO DEL TALENTO HUMANO</t>
        </is>
      </c>
      <c r="E930" t="inlineStr">
        <is>
          <t>Anual</t>
        </is>
      </c>
      <c r="F930" t="inlineStr">
        <is>
          <t>Positivo</t>
        </is>
      </c>
      <c r="G930" s="137" t="n">
        <v>45291</v>
      </c>
      <c r="H930" t="inlineStr">
        <is>
          <t>2023</t>
        </is>
      </c>
      <c r="I930" t="inlineStr">
        <is>
          <t>Diciembre</t>
        </is>
      </c>
      <c r="J930" t="inlineStr">
        <is>
          <t>2023-2</t>
        </is>
      </c>
      <c r="K930" t="n">
        <v>88</v>
      </c>
      <c r="L930" t="n">
        <v>88.39</v>
      </c>
      <c r="M930" t="n">
        <v>1.004431818181818</v>
      </c>
      <c r="N930" t="n">
        <v>1.004431818181818</v>
      </c>
      <c r="O930" t="inlineStr">
        <is>
          <t>88.0%</t>
        </is>
      </c>
      <c r="P930" t="inlineStr">
        <is>
          <t>88.39%</t>
        </is>
      </c>
      <c r="Q930" t="inlineStr">
        <is>
          <t>334-2023-12-31</t>
        </is>
      </c>
      <c r="R930" t="n">
        <v>2</v>
      </c>
      <c r="S930" t="n">
        <v>2</v>
      </c>
    </row>
    <row r="931">
      <c r="A931" t="inlineStr">
        <is>
          <t>334</t>
        </is>
      </c>
      <c r="B931" t="inlineStr">
        <is>
          <t>Resultado de la evaluación 360 (evaluación por competencias)</t>
        </is>
      </c>
      <c r="C931" t="inlineStr">
        <is>
          <t>Operativo</t>
        </is>
      </c>
      <c r="D931" t="inlineStr">
        <is>
          <t>GESTIÓN Y DESARROLLO DEL TALENTO HUMANO</t>
        </is>
      </c>
      <c r="E931" t="inlineStr">
        <is>
          <t>Anual</t>
        </is>
      </c>
      <c r="F931" t="inlineStr">
        <is>
          <t>Positivo</t>
        </is>
      </c>
      <c r="G931" s="137" t="n">
        <v>45657</v>
      </c>
      <c r="H931" t="inlineStr">
        <is>
          <t>2024</t>
        </is>
      </c>
      <c r="I931" t="inlineStr">
        <is>
          <t>Diciembre</t>
        </is>
      </c>
      <c r="J931" t="inlineStr">
        <is>
          <t>2024-2</t>
        </is>
      </c>
      <c r="K931" t="n">
        <v>88</v>
      </c>
      <c r="L931" t="n">
        <v>88.84</v>
      </c>
      <c r="M931" t="n">
        <v>1.009545454545455</v>
      </c>
      <c r="N931" t="n">
        <v>1.009545454545455</v>
      </c>
      <c r="O931" t="inlineStr">
        <is>
          <t>88.0%</t>
        </is>
      </c>
      <c r="P931" t="inlineStr">
        <is>
          <t>88.84%</t>
        </is>
      </c>
      <c r="Q931" t="inlineStr">
        <is>
          <t>334-2024-12-31</t>
        </is>
      </c>
      <c r="R931" t="n">
        <v>2</v>
      </c>
      <c r="S931" t="n">
        <v>2</v>
      </c>
    </row>
    <row r="932">
      <c r="A932" t="inlineStr">
        <is>
          <t>334</t>
        </is>
      </c>
      <c r="B932" t="inlineStr">
        <is>
          <t>Resultado de la evaluación 360 (evaluación por competencias)</t>
        </is>
      </c>
      <c r="C932" t="inlineStr">
        <is>
          <t>Operativo</t>
        </is>
      </c>
      <c r="D932" t="inlineStr">
        <is>
          <t>GESTIÓN Y DESARROLLO DEL TALENTO HUMANO</t>
        </is>
      </c>
      <c r="E932" t="inlineStr">
        <is>
          <t>Anual</t>
        </is>
      </c>
      <c r="F932" t="inlineStr">
        <is>
          <t>Positivo</t>
        </is>
      </c>
      <c r="G932" s="137" t="n">
        <v>46022</v>
      </c>
      <c r="H932" t="inlineStr">
        <is>
          <t>2025</t>
        </is>
      </c>
      <c r="I932" t="inlineStr">
        <is>
          <t>Diciembre</t>
        </is>
      </c>
      <c r="J932" t="inlineStr">
        <is>
          <t>2025-2</t>
        </is>
      </c>
      <c r="K932" t="n">
        <v>89</v>
      </c>
      <c r="L932" t="n">
        <v>90.09999999999999</v>
      </c>
      <c r="M932" t="n">
        <v>1.012359550561798</v>
      </c>
      <c r="N932" t="n">
        <v>1.012359550561798</v>
      </c>
      <c r="O932" t="inlineStr">
        <is>
          <t>89.0%</t>
        </is>
      </c>
      <c r="P932" t="inlineStr">
        <is>
          <t>90.1%</t>
        </is>
      </c>
      <c r="Q932" t="inlineStr">
        <is>
          <t>334-2025-12-31</t>
        </is>
      </c>
      <c r="R932" t="n">
        <v>2</v>
      </c>
      <c r="S932" t="n">
        <v>2</v>
      </c>
    </row>
    <row r="933">
      <c r="A933" t="inlineStr">
        <is>
          <t>335</t>
        </is>
      </c>
      <c r="B933" t="inlineStr">
        <is>
          <t>Cumplimiento de diagnóstico necesidades de capacitación por área</t>
        </is>
      </c>
      <c r="D933" t="inlineStr">
        <is>
          <t>GESTIÓN Y DESARROLLO DEL TALENTO HUMANO</t>
        </is>
      </c>
      <c r="E933" t="inlineStr">
        <is>
          <t>Anual</t>
        </is>
      </c>
      <c r="F933" t="inlineStr">
        <is>
          <t>Positivo</t>
        </is>
      </c>
      <c r="G933" s="137" t="n">
        <v>45291</v>
      </c>
      <c r="H933" t="inlineStr">
        <is>
          <t>2023</t>
        </is>
      </c>
      <c r="I933" t="inlineStr">
        <is>
          <t>Diciembre</t>
        </is>
      </c>
      <c r="J933" t="inlineStr">
        <is>
          <t>2023-2</t>
        </is>
      </c>
      <c r="K933" t="n">
        <v>80</v>
      </c>
      <c r="L933" t="n">
        <v>93.84999999999999</v>
      </c>
      <c r="M933" t="n">
        <v>1.173125</v>
      </c>
      <c r="N933" t="n">
        <v>1.173125</v>
      </c>
      <c r="O933" t="inlineStr">
        <is>
          <t>80.0%</t>
        </is>
      </c>
      <c r="P933" t="inlineStr">
        <is>
          <t>93.85%</t>
        </is>
      </c>
      <c r="Q933" t="inlineStr">
        <is>
          <t>335-2023-12-31</t>
        </is>
      </c>
      <c r="R933" t="n">
        <v>2</v>
      </c>
      <c r="S933" t="n">
        <v>2</v>
      </c>
    </row>
    <row r="934">
      <c r="A934" t="inlineStr">
        <is>
          <t>335</t>
        </is>
      </c>
      <c r="B934" t="inlineStr">
        <is>
          <t>Cumplimiento de diagnóstico necesidades de capacitación por área</t>
        </is>
      </c>
      <c r="D934" t="inlineStr">
        <is>
          <t>GESTIÓN Y DESARROLLO DEL TALENTO HUMANO</t>
        </is>
      </c>
      <c r="E934" t="inlineStr">
        <is>
          <t>Anual</t>
        </is>
      </c>
      <c r="F934" t="inlineStr">
        <is>
          <t>Positivo</t>
        </is>
      </c>
      <c r="G934" s="137" t="n">
        <v>45657</v>
      </c>
      <c r="H934" t="inlineStr">
        <is>
          <t>2024</t>
        </is>
      </c>
      <c r="I934" t="inlineStr">
        <is>
          <t>Diciembre</t>
        </is>
      </c>
      <c r="J934" t="inlineStr">
        <is>
          <t>2024-2</t>
        </is>
      </c>
      <c r="K934" t="n">
        <v>82</v>
      </c>
      <c r="L934" t="n">
        <v>80.95</v>
      </c>
      <c r="M934" t="n">
        <v>0.9871951219512195</v>
      </c>
      <c r="N934" t="n">
        <v>0.9871951219512195</v>
      </c>
      <c r="O934" t="inlineStr">
        <is>
          <t>82.0%</t>
        </is>
      </c>
      <c r="P934" t="inlineStr">
        <is>
          <t>80.95%</t>
        </is>
      </c>
      <c r="Q934" t="inlineStr">
        <is>
          <t>335-2024-12-31</t>
        </is>
      </c>
      <c r="R934" t="n">
        <v>2</v>
      </c>
      <c r="S934" t="n">
        <v>2</v>
      </c>
    </row>
    <row r="935">
      <c r="A935" t="inlineStr">
        <is>
          <t>336</t>
        </is>
      </c>
      <c r="B935" t="inlineStr">
        <is>
          <t>Materiales bibliográficos en formato físico con estado de perdida</t>
        </is>
      </c>
      <c r="C935" t="inlineStr">
        <is>
          <t>Operativo</t>
        </is>
      </c>
      <c r="D935" t="inlineStr">
        <is>
          <t>Biblioteca Institucional</t>
        </is>
      </c>
      <c r="E935" t="inlineStr">
        <is>
          <t>Anual</t>
        </is>
      </c>
      <c r="F935" t="inlineStr">
        <is>
          <t>Negativo</t>
        </is>
      </c>
      <c r="G935" s="137" t="n">
        <v>45291</v>
      </c>
      <c r="H935" t="inlineStr">
        <is>
          <t>2023</t>
        </is>
      </c>
      <c r="I935" t="inlineStr">
        <is>
          <t>Diciembre</t>
        </is>
      </c>
      <c r="J935" t="inlineStr">
        <is>
          <t>2023-2</t>
        </is>
      </c>
      <c r="M935" t="n">
        <v>0</v>
      </c>
      <c r="N935" t="n">
        <v>0</v>
      </c>
      <c r="Q935" t="inlineStr">
        <is>
          <t>336-2023-12-31</t>
        </is>
      </c>
      <c r="R935" t="n">
        <v>2</v>
      </c>
      <c r="S935" t="n">
        <v>2</v>
      </c>
    </row>
    <row r="936">
      <c r="A936" t="inlineStr">
        <is>
          <t>336</t>
        </is>
      </c>
      <c r="B936" t="inlineStr">
        <is>
          <t>Materiales bibliográficos en formato físico con estado de perdida</t>
        </is>
      </c>
      <c r="C936" t="inlineStr">
        <is>
          <t>Operativo</t>
        </is>
      </c>
      <c r="D936" t="inlineStr">
        <is>
          <t>Biblioteca Institucional</t>
        </is>
      </c>
      <c r="E936" t="inlineStr">
        <is>
          <t>Anual</t>
        </is>
      </c>
      <c r="F936" t="inlineStr">
        <is>
          <t>Negativo</t>
        </is>
      </c>
      <c r="G936" s="137" t="n">
        <v>45657</v>
      </c>
      <c r="H936" t="inlineStr">
        <is>
          <t>2024</t>
        </is>
      </c>
      <c r="I936" t="inlineStr">
        <is>
          <t>Diciembre</t>
        </is>
      </c>
      <c r="J936" t="inlineStr">
        <is>
          <t>2024-2</t>
        </is>
      </c>
      <c r="K936" t="n">
        <v>2</v>
      </c>
      <c r="L936" t="n">
        <v>0.79</v>
      </c>
      <c r="M936" t="n">
        <v>1.3</v>
      </c>
      <c r="N936" t="n">
        <v>2.531645569620253</v>
      </c>
      <c r="O936" t="inlineStr">
        <is>
          <t>2.0%</t>
        </is>
      </c>
      <c r="P936" t="inlineStr">
        <is>
          <t>0.79%</t>
        </is>
      </c>
      <c r="Q936" t="inlineStr">
        <is>
          <t>336-2024-12-31</t>
        </is>
      </c>
      <c r="R936" t="n">
        <v>2</v>
      </c>
      <c r="S936" t="n">
        <v>2</v>
      </c>
    </row>
    <row r="937">
      <c r="A937" t="inlineStr">
        <is>
          <t>336</t>
        </is>
      </c>
      <c r="B937" t="inlineStr">
        <is>
          <t>Materiales bibliográficos en formato físico con estado de perdida</t>
        </is>
      </c>
      <c r="C937" t="inlineStr">
        <is>
          <t>Operativo</t>
        </is>
      </c>
      <c r="D937" t="inlineStr">
        <is>
          <t>Biblioteca Institucional</t>
        </is>
      </c>
      <c r="E937" t="inlineStr">
        <is>
          <t>Anual</t>
        </is>
      </c>
      <c r="F937" t="inlineStr">
        <is>
          <t>Negativo</t>
        </is>
      </c>
      <c r="G937" s="137" t="n">
        <v>46022</v>
      </c>
      <c r="H937" t="inlineStr">
        <is>
          <t>2025</t>
        </is>
      </c>
      <c r="I937" t="inlineStr">
        <is>
          <t>Diciembre</t>
        </is>
      </c>
      <c r="J937" t="inlineStr">
        <is>
          <t>2025-2</t>
        </is>
      </c>
      <c r="L937" t="n">
        <v>0.36</v>
      </c>
      <c r="M937" t="n">
        <v>0</v>
      </c>
      <c r="N937" t="n">
        <v>0</v>
      </c>
      <c r="P937" t="inlineStr">
        <is>
          <t>0.36%</t>
        </is>
      </c>
      <c r="Q937" t="inlineStr">
        <is>
          <t>336-2025-12-31</t>
        </is>
      </c>
      <c r="R937" t="n">
        <v>2</v>
      </c>
      <c r="S937" t="n">
        <v>2</v>
      </c>
    </row>
    <row r="938">
      <c r="A938" t="inlineStr">
        <is>
          <t>337</t>
        </is>
      </c>
      <c r="B938" t="inlineStr">
        <is>
          <t>Número de programas con renovación de acreditación en alta calidad</t>
        </is>
      </c>
      <c r="C938" t="inlineStr">
        <is>
          <t>Estratégico</t>
        </is>
      </c>
      <c r="D938" t="inlineStr">
        <is>
          <t>Autoevaluación de programas académicos</t>
        </is>
      </c>
      <c r="E938" t="inlineStr">
        <is>
          <t>Semestral</t>
        </is>
      </c>
      <c r="F938" t="inlineStr">
        <is>
          <t>Positivo</t>
        </is>
      </c>
      <c r="G938" s="137" t="n">
        <v>45291</v>
      </c>
      <c r="H938" t="inlineStr">
        <is>
          <t>2023</t>
        </is>
      </c>
      <c r="I938" t="inlineStr">
        <is>
          <t>Diciembre</t>
        </is>
      </c>
      <c r="J938" t="inlineStr">
        <is>
          <t>2023-2</t>
        </is>
      </c>
      <c r="K938" t="n">
        <v>3</v>
      </c>
      <c r="L938" t="n">
        <v>3</v>
      </c>
      <c r="M938" t="n">
        <v>1</v>
      </c>
      <c r="N938" t="n">
        <v>1</v>
      </c>
      <c r="O938" t="inlineStr">
        <is>
          <t>3.0%</t>
        </is>
      </c>
      <c r="P938" t="inlineStr">
        <is>
          <t>3.0%</t>
        </is>
      </c>
      <c r="Q938" t="inlineStr">
        <is>
          <t>337-2023-12-31</t>
        </is>
      </c>
      <c r="R938" t="n">
        <v>2</v>
      </c>
      <c r="S938" t="n">
        <v>2</v>
      </c>
    </row>
    <row r="939">
      <c r="A939" t="inlineStr">
        <is>
          <t>337</t>
        </is>
      </c>
      <c r="B939" t="inlineStr">
        <is>
          <t>Número de programas con renovación de acreditación en alta calidad</t>
        </is>
      </c>
      <c r="C939" t="inlineStr">
        <is>
          <t>Estratégico</t>
        </is>
      </c>
      <c r="D939" t="inlineStr">
        <is>
          <t>Autoevaluación de programas académicos</t>
        </is>
      </c>
      <c r="E939" t="inlineStr">
        <is>
          <t>Semestral</t>
        </is>
      </c>
      <c r="F939" t="inlineStr">
        <is>
          <t>Positivo</t>
        </is>
      </c>
      <c r="G939" s="137" t="n">
        <v>45657</v>
      </c>
      <c r="H939" t="inlineStr">
        <is>
          <t>2024</t>
        </is>
      </c>
      <c r="I939" t="inlineStr">
        <is>
          <t>Diciembre</t>
        </is>
      </c>
      <c r="J939" t="inlineStr">
        <is>
          <t>2024-2</t>
        </is>
      </c>
      <c r="K939" t="n">
        <v>100</v>
      </c>
      <c r="L939" t="n">
        <v>100</v>
      </c>
      <c r="M939" t="n">
        <v>1</v>
      </c>
      <c r="N939" t="n">
        <v>1</v>
      </c>
      <c r="O939" t="inlineStr">
        <is>
          <t>100.0%</t>
        </is>
      </c>
      <c r="P939" t="inlineStr">
        <is>
          <t>100.0%</t>
        </is>
      </c>
      <c r="Q939" t="inlineStr">
        <is>
          <t>337-2024-12-31</t>
        </is>
      </c>
      <c r="R939" t="n">
        <v>2</v>
      </c>
      <c r="S939" t="n">
        <v>2</v>
      </c>
    </row>
    <row r="940">
      <c r="A940" t="inlineStr">
        <is>
          <t>337</t>
        </is>
      </c>
      <c r="B940" t="inlineStr">
        <is>
          <t>Número de programas con renovación de acreditación en alta calidad - Metrica</t>
        </is>
      </c>
      <c r="C940" t="inlineStr">
        <is>
          <t>Estratégico</t>
        </is>
      </c>
      <c r="D940" t="inlineStr">
        <is>
          <t>Autoevaluación de programas académicos</t>
        </is>
      </c>
      <c r="E940" t="inlineStr">
        <is>
          <t>Semestral</t>
        </is>
      </c>
      <c r="F940" t="inlineStr">
        <is>
          <t>Positivo</t>
        </is>
      </c>
      <c r="G940" s="137" t="n">
        <v>46022</v>
      </c>
      <c r="H940" t="inlineStr">
        <is>
          <t>2025</t>
        </is>
      </c>
      <c r="I940" t="inlineStr">
        <is>
          <t>Diciembre</t>
        </is>
      </c>
      <c r="J940" t="inlineStr">
        <is>
          <t>2025-2</t>
        </is>
      </c>
      <c r="K940" t="n">
        <v>100</v>
      </c>
      <c r="M940" t="n">
        <v>0</v>
      </c>
      <c r="N940" t="n">
        <v>0</v>
      </c>
      <c r="O940" t="inlineStr">
        <is>
          <t>100.0%</t>
        </is>
      </c>
      <c r="Q940" t="inlineStr">
        <is>
          <t>337-2025-12-31</t>
        </is>
      </c>
      <c r="R940" t="n">
        <v>2</v>
      </c>
      <c r="S940" t="n">
        <v>2</v>
      </c>
    </row>
    <row r="941">
      <c r="A941" t="inlineStr">
        <is>
          <t>338</t>
        </is>
      </c>
      <c r="B941" t="inlineStr">
        <is>
          <t>Número de programas con condiciones iniciales aprobadas (indicador externo)</t>
        </is>
      </c>
      <c r="C941" t="inlineStr">
        <is>
          <t>Estratégico</t>
        </is>
      </c>
      <c r="D941" t="inlineStr">
        <is>
          <t>Autoevaluación de programas académicos</t>
        </is>
      </c>
      <c r="E941" t="inlineStr">
        <is>
          <t>Semestral</t>
        </is>
      </c>
      <c r="F941" t="inlineStr">
        <is>
          <t>Positivo</t>
        </is>
      </c>
      <c r="G941" s="137" t="n">
        <v>45291</v>
      </c>
      <c r="H941" t="inlineStr">
        <is>
          <t>2023</t>
        </is>
      </c>
      <c r="I941" t="inlineStr">
        <is>
          <t>Diciembre</t>
        </is>
      </c>
      <c r="J941" t="inlineStr">
        <is>
          <t>2023-2</t>
        </is>
      </c>
      <c r="K941" t="n">
        <v>5</v>
      </c>
      <c r="L941" t="n">
        <v>5</v>
      </c>
      <c r="M941" t="n">
        <v>1</v>
      </c>
      <c r="N941" t="n">
        <v>1</v>
      </c>
      <c r="O941" t="inlineStr">
        <is>
          <t>5.0%</t>
        </is>
      </c>
      <c r="P941" t="inlineStr">
        <is>
          <t>5.0%</t>
        </is>
      </c>
      <c r="Q941" t="inlineStr">
        <is>
          <t>338-2023-12-31</t>
        </is>
      </c>
      <c r="R941" t="n">
        <v>2</v>
      </c>
      <c r="S941" t="n">
        <v>2</v>
      </c>
    </row>
    <row r="942">
      <c r="A942" t="inlineStr">
        <is>
          <t>338</t>
        </is>
      </c>
      <c r="B942" t="inlineStr">
        <is>
          <t>Número de programas con condiciones iniciales aprobadas (indicador externo)</t>
        </is>
      </c>
      <c r="C942" t="inlineStr">
        <is>
          <t>Estratégico</t>
        </is>
      </c>
      <c r="D942" t="inlineStr">
        <is>
          <t>Autoevaluación de programas académicos</t>
        </is>
      </c>
      <c r="E942" t="inlineStr">
        <is>
          <t>Semestral</t>
        </is>
      </c>
      <c r="F942" t="inlineStr">
        <is>
          <t>Positivo</t>
        </is>
      </c>
      <c r="G942" s="137" t="n">
        <v>45657</v>
      </c>
      <c r="H942" t="inlineStr">
        <is>
          <t>2024</t>
        </is>
      </c>
      <c r="I942" t="inlineStr">
        <is>
          <t>Diciembre</t>
        </is>
      </c>
      <c r="J942" t="inlineStr">
        <is>
          <t>2024-2</t>
        </is>
      </c>
      <c r="K942" t="n">
        <v>3</v>
      </c>
      <c r="L942" t="n">
        <v>3</v>
      </c>
      <c r="M942" t="n">
        <v>1</v>
      </c>
      <c r="N942" t="n">
        <v>1</v>
      </c>
      <c r="O942" t="inlineStr">
        <is>
          <t>3.0%</t>
        </is>
      </c>
      <c r="P942" t="inlineStr">
        <is>
          <t>3.0%</t>
        </is>
      </c>
      <c r="Q942" t="inlineStr">
        <is>
          <t>338-2024-12-31</t>
        </is>
      </c>
      <c r="R942" t="n">
        <v>2</v>
      </c>
      <c r="S942" t="n">
        <v>2</v>
      </c>
    </row>
    <row r="943">
      <c r="A943" t="inlineStr">
        <is>
          <t>338</t>
        </is>
      </c>
      <c r="B943" t="inlineStr">
        <is>
          <t>Número de programas con condiciones iniciales aprobadas (indicador externo)- Metrica</t>
        </is>
      </c>
      <c r="C943" t="inlineStr">
        <is>
          <t>Estratégico</t>
        </is>
      </c>
      <c r="D943" t="inlineStr">
        <is>
          <t>Autoevaluación de programas académicos</t>
        </is>
      </c>
      <c r="E943" t="inlineStr">
        <is>
          <t>Semestral</t>
        </is>
      </c>
      <c r="F943" t="inlineStr">
        <is>
          <t>Positivo</t>
        </is>
      </c>
      <c r="G943" s="137" t="n">
        <v>46022</v>
      </c>
      <c r="H943" t="inlineStr">
        <is>
          <t>2025</t>
        </is>
      </c>
      <c r="I943" t="inlineStr">
        <is>
          <t>Diciembre</t>
        </is>
      </c>
      <c r="J943" t="inlineStr">
        <is>
          <t>2025-2</t>
        </is>
      </c>
      <c r="K943" t="n">
        <v>100</v>
      </c>
      <c r="L943" t="n">
        <v>100</v>
      </c>
      <c r="M943" t="n">
        <v>1</v>
      </c>
      <c r="N943" t="n">
        <v>1</v>
      </c>
      <c r="O943" t="inlineStr">
        <is>
          <t>100.0%</t>
        </is>
      </c>
      <c r="P943" t="inlineStr">
        <is>
          <t>100.0%</t>
        </is>
      </c>
      <c r="Q943" t="inlineStr">
        <is>
          <t>338-2025-12-31</t>
        </is>
      </c>
      <c r="R943" t="n">
        <v>2</v>
      </c>
      <c r="S943" t="n">
        <v>2</v>
      </c>
    </row>
    <row r="944">
      <c r="A944" t="inlineStr">
        <is>
          <t>339</t>
        </is>
      </c>
      <c r="B944" t="inlineStr">
        <is>
          <t>Programas acreditables acreditados Sede Bogotá</t>
        </is>
      </c>
      <c r="C944" t="inlineStr">
        <is>
          <t>Estratégico</t>
        </is>
      </c>
      <c r="D944" t="inlineStr">
        <is>
          <t>Autoevaluación institucional</t>
        </is>
      </c>
      <c r="E944" t="inlineStr">
        <is>
          <t>Anual</t>
        </is>
      </c>
      <c r="F944" t="inlineStr">
        <is>
          <t>Positivo</t>
        </is>
      </c>
      <c r="G944" s="137" t="n">
        <v>45291</v>
      </c>
      <c r="H944" t="inlineStr">
        <is>
          <t>2023</t>
        </is>
      </c>
      <c r="I944" t="inlineStr">
        <is>
          <t>Diciembre</t>
        </is>
      </c>
      <c r="J944" t="inlineStr">
        <is>
          <t>2023-2</t>
        </is>
      </c>
      <c r="K944" t="n">
        <v>30</v>
      </c>
      <c r="L944" t="n">
        <v>28.5714285714286</v>
      </c>
      <c r="M944" t="n">
        <v>0.9523809523809533</v>
      </c>
      <c r="N944" t="n">
        <v>0.9523809523809533</v>
      </c>
      <c r="O944" t="inlineStr">
        <is>
          <t>30.0%</t>
        </is>
      </c>
      <c r="P944" t="inlineStr">
        <is>
          <t>28.57%</t>
        </is>
      </c>
      <c r="Q944" t="inlineStr">
        <is>
          <t>339-2023-12-31</t>
        </is>
      </c>
      <c r="R944" t="n">
        <v>2</v>
      </c>
      <c r="S944" t="n">
        <v>2</v>
      </c>
    </row>
    <row r="945">
      <c r="A945" t="inlineStr">
        <is>
          <t>339</t>
        </is>
      </c>
      <c r="B945" t="inlineStr">
        <is>
          <t>Programas acreditables acreditados Sede Bogotá</t>
        </is>
      </c>
      <c r="C945" t="inlineStr">
        <is>
          <t>Estratégico</t>
        </is>
      </c>
      <c r="D945" t="inlineStr">
        <is>
          <t>Autoevaluación institucional</t>
        </is>
      </c>
      <c r="E945" t="inlineStr">
        <is>
          <t>Anual</t>
        </is>
      </c>
      <c r="F945" t="inlineStr">
        <is>
          <t>Positivo</t>
        </is>
      </c>
      <c r="G945" s="137" t="n">
        <v>45657</v>
      </c>
      <c r="H945" t="inlineStr">
        <is>
          <t>2024</t>
        </is>
      </c>
      <c r="I945" t="inlineStr">
        <is>
          <t>Diciembre</t>
        </is>
      </c>
      <c r="J945" t="inlineStr">
        <is>
          <t>2024-2</t>
        </is>
      </c>
      <c r="K945" t="n">
        <v>30</v>
      </c>
      <c r="L945" t="n">
        <v>30.3</v>
      </c>
      <c r="M945" t="n">
        <v>1.01</v>
      </c>
      <c r="N945" t="n">
        <v>1.01</v>
      </c>
      <c r="O945" t="inlineStr">
        <is>
          <t>30.0%</t>
        </is>
      </c>
      <c r="P945" t="inlineStr">
        <is>
          <t>30.3%</t>
        </is>
      </c>
      <c r="Q945" t="inlineStr">
        <is>
          <t>339-2024-12-31</t>
        </is>
      </c>
      <c r="R945" t="n">
        <v>2</v>
      </c>
      <c r="S945" t="n">
        <v>2</v>
      </c>
    </row>
    <row r="946">
      <c r="A946" t="inlineStr">
        <is>
          <t>339</t>
        </is>
      </c>
      <c r="B946" t="inlineStr">
        <is>
          <t>Programas acreditables acreditados Sede Bogotá</t>
        </is>
      </c>
      <c r="C946" t="inlineStr">
        <is>
          <t>Estratégico</t>
        </is>
      </c>
      <c r="D946" t="inlineStr">
        <is>
          <t>Autoevaluación institucional</t>
        </is>
      </c>
      <c r="E946" t="inlineStr">
        <is>
          <t>Anual</t>
        </is>
      </c>
      <c r="F946" t="inlineStr">
        <is>
          <t>Positivo</t>
        </is>
      </c>
      <c r="G946" s="137" t="n">
        <v>46022</v>
      </c>
      <c r="H946" t="inlineStr">
        <is>
          <t>2025</t>
        </is>
      </c>
      <c r="I946" t="inlineStr">
        <is>
          <t>Diciembre</t>
        </is>
      </c>
      <c r="J946" t="inlineStr">
        <is>
          <t>2025-2</t>
        </is>
      </c>
      <c r="K946" t="n">
        <v>30</v>
      </c>
      <c r="L946" t="n">
        <v>35.29</v>
      </c>
      <c r="M946" t="n">
        <v>1.176333333333333</v>
      </c>
      <c r="N946" t="n">
        <v>1.176333333333333</v>
      </c>
      <c r="O946" t="inlineStr">
        <is>
          <t>30.0%</t>
        </is>
      </c>
      <c r="P946" t="inlineStr">
        <is>
          <t>35.29%</t>
        </is>
      </c>
      <c r="Q946" t="inlineStr">
        <is>
          <t>339-2025-12-31</t>
        </is>
      </c>
      <c r="R946" t="n">
        <v>2</v>
      </c>
      <c r="S946" t="n">
        <v>2</v>
      </c>
    </row>
    <row r="947">
      <c r="A947" t="inlineStr">
        <is>
          <t>340</t>
        </is>
      </c>
      <c r="B947" t="inlineStr">
        <is>
          <t>Cumplimiento cronograma revisiones locativas</t>
        </is>
      </c>
      <c r="D947" t="inlineStr">
        <is>
          <t>Gestión Infraestructura Física</t>
        </is>
      </c>
      <c r="E947" t="inlineStr">
        <is>
          <t>Trimestral</t>
        </is>
      </c>
      <c r="F947" t="inlineStr">
        <is>
          <t>Positivo</t>
        </is>
      </c>
      <c r="G947" s="137" t="n">
        <v>45291</v>
      </c>
      <c r="H947" t="inlineStr">
        <is>
          <t>2023</t>
        </is>
      </c>
      <c r="I947" t="inlineStr">
        <is>
          <t>Diciembre</t>
        </is>
      </c>
      <c r="J947" t="inlineStr">
        <is>
          <t>2023-2</t>
        </is>
      </c>
      <c r="K947" t="n">
        <v>90</v>
      </c>
      <c r="L947" t="n">
        <v>100</v>
      </c>
      <c r="M947" t="n">
        <v>1.111111111111111</v>
      </c>
      <c r="N947" t="n">
        <v>1.111111111111111</v>
      </c>
      <c r="O947" t="inlineStr">
        <is>
          <t>90.0%</t>
        </is>
      </c>
      <c r="P947" t="inlineStr">
        <is>
          <t>100.0%</t>
        </is>
      </c>
      <c r="Q947" t="inlineStr">
        <is>
          <t>340-2023-12-31</t>
        </is>
      </c>
      <c r="R947" t="n">
        <v>2</v>
      </c>
      <c r="S947" t="n">
        <v>2</v>
      </c>
    </row>
    <row r="948">
      <c r="A948" t="inlineStr">
        <is>
          <t>340</t>
        </is>
      </c>
      <c r="B948" t="inlineStr">
        <is>
          <t>Cumplimiento cronograma revisiones locativas</t>
        </is>
      </c>
      <c r="D948" t="inlineStr">
        <is>
          <t>Gestión Infraestructura Física</t>
        </is>
      </c>
      <c r="E948" t="inlineStr">
        <is>
          <t>Trimestral</t>
        </is>
      </c>
      <c r="F948" t="inlineStr">
        <is>
          <t>Positivo</t>
        </is>
      </c>
      <c r="G948" s="137" t="n">
        <v>45657</v>
      </c>
      <c r="H948" t="inlineStr">
        <is>
          <t>2024</t>
        </is>
      </c>
      <c r="I948" t="inlineStr">
        <is>
          <t>Diciembre</t>
        </is>
      </c>
      <c r="J948" t="inlineStr">
        <is>
          <t>2024-2</t>
        </is>
      </c>
      <c r="K948" t="n">
        <v>95</v>
      </c>
      <c r="L948" t="n">
        <v>100</v>
      </c>
      <c r="M948" t="n">
        <v>1.052631578947368</v>
      </c>
      <c r="N948" t="n">
        <v>1.052631578947368</v>
      </c>
      <c r="O948" t="inlineStr">
        <is>
          <t>95.0%</t>
        </is>
      </c>
      <c r="P948" t="inlineStr">
        <is>
          <t>100.0%</t>
        </is>
      </c>
      <c r="Q948" t="inlineStr">
        <is>
          <t>340-2024-12-31</t>
        </is>
      </c>
      <c r="R948" t="n">
        <v>2</v>
      </c>
      <c r="S948" t="n">
        <v>2</v>
      </c>
    </row>
    <row r="949">
      <c r="A949" t="inlineStr">
        <is>
          <t>340</t>
        </is>
      </c>
      <c r="B949" t="inlineStr">
        <is>
          <t>Cumplimiento cronograma revisiones locativas</t>
        </is>
      </c>
      <c r="D949" t="inlineStr">
        <is>
          <t>Gestión Infraestructura Física</t>
        </is>
      </c>
      <c r="E949" t="inlineStr">
        <is>
          <t>Trimestral</t>
        </is>
      </c>
      <c r="F949" t="inlineStr">
        <is>
          <t>Positivo</t>
        </is>
      </c>
      <c r="G949" s="137" t="n">
        <v>46022</v>
      </c>
      <c r="H949" t="inlineStr">
        <is>
          <t>2025</t>
        </is>
      </c>
      <c r="I949" t="inlineStr">
        <is>
          <t>Diciembre</t>
        </is>
      </c>
      <c r="J949" t="inlineStr">
        <is>
          <t>2025-2</t>
        </is>
      </c>
      <c r="K949" t="n">
        <v>95</v>
      </c>
      <c r="L949" t="n">
        <v>100</v>
      </c>
      <c r="M949" t="n">
        <v>1.052631578947368</v>
      </c>
      <c r="N949" t="n">
        <v>1.052631578947368</v>
      </c>
      <c r="O949" t="inlineStr">
        <is>
          <t>95.0%</t>
        </is>
      </c>
      <c r="P949" t="inlineStr">
        <is>
          <t>100.0%</t>
        </is>
      </c>
      <c r="Q949" t="inlineStr">
        <is>
          <t>340-2025-12-31</t>
        </is>
      </c>
      <c r="R949" t="n">
        <v>2</v>
      </c>
      <c r="S949" t="n">
        <v>2</v>
      </c>
    </row>
    <row r="950">
      <c r="A950" t="inlineStr">
        <is>
          <t>341</t>
        </is>
      </c>
      <c r="B950" t="inlineStr">
        <is>
          <t>Monto total de ahorro en gestión de abastecimiento</t>
        </is>
      </c>
      <c r="C950" t="inlineStr">
        <is>
          <t>Estratégico</t>
        </is>
      </c>
      <c r="D950" t="inlineStr">
        <is>
          <t>GESTIÓN DE ABASTECIMIENTO</t>
        </is>
      </c>
      <c r="E950" t="inlineStr">
        <is>
          <t>Semestral</t>
        </is>
      </c>
      <c r="F950" t="inlineStr">
        <is>
          <t>Positivo</t>
        </is>
      </c>
      <c r="G950" s="137" t="n">
        <v>45291</v>
      </c>
      <c r="H950" t="inlineStr">
        <is>
          <t>2023</t>
        </is>
      </c>
      <c r="I950" t="inlineStr">
        <is>
          <t>Diciembre</t>
        </is>
      </c>
      <c r="J950" t="inlineStr">
        <is>
          <t>2023-2</t>
        </is>
      </c>
      <c r="K950" t="n">
        <v>750000000</v>
      </c>
      <c r="L950" t="n">
        <v>959195000</v>
      </c>
      <c r="M950" t="n">
        <v>1.278926666666667</v>
      </c>
      <c r="N950" t="n">
        <v>1.278926666666667</v>
      </c>
      <c r="O950" t="inlineStr">
        <is>
          <t>750000000.0%</t>
        </is>
      </c>
      <c r="P950" t="inlineStr">
        <is>
          <t>959195000.0%</t>
        </is>
      </c>
      <c r="Q950" t="inlineStr">
        <is>
          <t>341-2023-12-31</t>
        </is>
      </c>
      <c r="R950" t="n">
        <v>2</v>
      </c>
      <c r="S950" t="n">
        <v>2</v>
      </c>
    </row>
    <row r="951">
      <c r="A951" t="inlineStr">
        <is>
          <t>341</t>
        </is>
      </c>
      <c r="B951" t="inlineStr">
        <is>
          <t>Reducción de costos en gestión de abastecimiento</t>
        </is>
      </c>
      <c r="C951" t="inlineStr">
        <is>
          <t>Estratégico</t>
        </is>
      </c>
      <c r="D951" t="inlineStr">
        <is>
          <t>GESTIÓN DE ABASTECIMIENTO</t>
        </is>
      </c>
      <c r="E951" t="inlineStr">
        <is>
          <t>Semestral</t>
        </is>
      </c>
      <c r="F951" t="inlineStr">
        <is>
          <t>Positivo</t>
        </is>
      </c>
      <c r="G951" s="137" t="n">
        <v>45657</v>
      </c>
      <c r="H951" t="inlineStr">
        <is>
          <t>2024</t>
        </is>
      </c>
      <c r="I951" t="inlineStr">
        <is>
          <t>Diciembre</t>
        </is>
      </c>
      <c r="J951" t="inlineStr">
        <is>
          <t>2024-2</t>
        </is>
      </c>
      <c r="K951" t="n">
        <v>750000000</v>
      </c>
      <c r="L951" t="n">
        <v>836000000</v>
      </c>
      <c r="M951" t="n">
        <v>1.114666666666667</v>
      </c>
      <c r="N951" t="n">
        <v>1.114666666666667</v>
      </c>
      <c r="O951" t="inlineStr">
        <is>
          <t>750000000.0%</t>
        </is>
      </c>
      <c r="P951" t="inlineStr">
        <is>
          <t>836000000.0%</t>
        </is>
      </c>
      <c r="Q951" t="inlineStr">
        <is>
          <t>341-2024-12-31</t>
        </is>
      </c>
      <c r="R951" t="n">
        <v>2</v>
      </c>
      <c r="S951" t="n">
        <v>2</v>
      </c>
    </row>
    <row r="952">
      <c r="A952" t="inlineStr">
        <is>
          <t>341</t>
        </is>
      </c>
      <c r="B952" t="inlineStr">
        <is>
          <t>Eficiencia en la reducción de costos en la gestión del abastecimiento</t>
        </is>
      </c>
      <c r="C952" t="inlineStr">
        <is>
          <t>Estratégico</t>
        </is>
      </c>
      <c r="D952" t="inlineStr">
        <is>
          <t>GESTIÓN DE ABASTECIMIENTO</t>
        </is>
      </c>
      <c r="E952" t="inlineStr">
        <is>
          <t>Semestral</t>
        </is>
      </c>
      <c r="F952" t="inlineStr">
        <is>
          <t>Positivo</t>
        </is>
      </c>
      <c r="G952" s="137" t="n">
        <v>46022</v>
      </c>
      <c r="H952" t="inlineStr">
        <is>
          <t>2025</t>
        </is>
      </c>
      <c r="I952" t="inlineStr">
        <is>
          <t>Diciembre</t>
        </is>
      </c>
      <c r="J952" t="inlineStr">
        <is>
          <t>2025-2</t>
        </is>
      </c>
      <c r="K952" t="n">
        <v>100</v>
      </c>
      <c r="L952" t="n">
        <v>102.45</v>
      </c>
      <c r="M952" t="n">
        <v>1.0245</v>
      </c>
      <c r="N952" t="n">
        <v>1.0245</v>
      </c>
      <c r="O952" t="inlineStr">
        <is>
          <t>100.0%</t>
        </is>
      </c>
      <c r="P952" t="inlineStr">
        <is>
          <t>102.45%</t>
        </is>
      </c>
      <c r="Q952" t="inlineStr">
        <is>
          <t>341-2025-12-31</t>
        </is>
      </c>
      <c r="R952" t="n">
        <v>2</v>
      </c>
      <c r="S952" t="n">
        <v>2</v>
      </c>
    </row>
    <row r="953">
      <c r="A953" t="inlineStr">
        <is>
          <t>344</t>
        </is>
      </c>
      <c r="B953" t="inlineStr">
        <is>
          <t>Cumplimiento del plan de Inducción institucional</t>
        </is>
      </c>
      <c r="C953" t="inlineStr">
        <is>
          <t>Estratégico</t>
        </is>
      </c>
      <c r="D953" t="inlineStr">
        <is>
          <t>GESTIÓN Y DESARROLLO DEL TALENTO HUMANO</t>
        </is>
      </c>
      <c r="E953" t="inlineStr">
        <is>
          <t>Semestral</t>
        </is>
      </c>
      <c r="F953" t="inlineStr">
        <is>
          <t>Positivo</t>
        </is>
      </c>
      <c r="G953" s="137" t="n">
        <v>45291</v>
      </c>
      <c r="H953" t="inlineStr">
        <is>
          <t>2023</t>
        </is>
      </c>
      <c r="I953" t="inlineStr">
        <is>
          <t>Diciembre</t>
        </is>
      </c>
      <c r="J953" t="inlineStr">
        <is>
          <t>2023-2</t>
        </is>
      </c>
      <c r="K953" t="n">
        <v>90</v>
      </c>
      <c r="L953" t="n">
        <v>97.75</v>
      </c>
      <c r="M953" t="n">
        <v>1.086111111111111</v>
      </c>
      <c r="N953" t="n">
        <v>1.086111111111111</v>
      </c>
      <c r="O953" t="inlineStr">
        <is>
          <t>90.0%</t>
        </is>
      </c>
      <c r="P953" t="inlineStr">
        <is>
          <t>97.75%</t>
        </is>
      </c>
      <c r="Q953" t="inlineStr">
        <is>
          <t>344-2023-12-31</t>
        </is>
      </c>
      <c r="R953" t="n">
        <v>2</v>
      </c>
      <c r="S953" t="n">
        <v>2</v>
      </c>
    </row>
    <row r="954">
      <c r="A954" t="inlineStr">
        <is>
          <t>344</t>
        </is>
      </c>
      <c r="B954" t="inlineStr">
        <is>
          <t>Cumplimiento del plan de Inducción institucional</t>
        </is>
      </c>
      <c r="C954" t="inlineStr">
        <is>
          <t>Estratégico</t>
        </is>
      </c>
      <c r="D954" t="inlineStr">
        <is>
          <t>GESTIÓN Y DESARROLLO DEL TALENTO HUMANO</t>
        </is>
      </c>
      <c r="E954" t="inlineStr">
        <is>
          <t>Semestral</t>
        </is>
      </c>
      <c r="F954" t="inlineStr">
        <is>
          <t>Positivo</t>
        </is>
      </c>
      <c r="G954" s="137" t="n">
        <v>45657</v>
      </c>
      <c r="H954" t="inlineStr">
        <is>
          <t>2024</t>
        </is>
      </c>
      <c r="I954" t="inlineStr">
        <is>
          <t>Diciembre</t>
        </is>
      </c>
      <c r="J954" t="inlineStr">
        <is>
          <t>2024-2</t>
        </is>
      </c>
      <c r="K954" t="n">
        <v>93</v>
      </c>
      <c r="L954" t="n">
        <v>98.265</v>
      </c>
      <c r="M954" t="n">
        <v>1.056612903225806</v>
      </c>
      <c r="N954" t="n">
        <v>1.056612903225806</v>
      </c>
      <c r="O954" t="inlineStr">
        <is>
          <t>93.0%</t>
        </is>
      </c>
      <c r="P954" t="inlineStr">
        <is>
          <t>98.27%</t>
        </is>
      </c>
      <c r="Q954" t="inlineStr">
        <is>
          <t>344-2024-12-31</t>
        </is>
      </c>
      <c r="R954" t="n">
        <v>2</v>
      </c>
      <c r="S954" t="n">
        <v>2</v>
      </c>
    </row>
    <row r="955">
      <c r="A955" t="inlineStr">
        <is>
          <t>344</t>
        </is>
      </c>
      <c r="B955" t="inlineStr">
        <is>
          <t>Cumplimiento del plan de Inducción institucional</t>
        </is>
      </c>
      <c r="C955" t="inlineStr">
        <is>
          <t>Estratégico</t>
        </is>
      </c>
      <c r="D955" t="inlineStr">
        <is>
          <t>GESTIÓN Y DESARROLLO DEL TALENTO HUMANO</t>
        </is>
      </c>
      <c r="E955" t="inlineStr">
        <is>
          <t>Semestral</t>
        </is>
      </c>
      <c r="F955" t="inlineStr">
        <is>
          <t>Positivo</t>
        </is>
      </c>
      <c r="G955" s="137" t="n">
        <v>46022</v>
      </c>
      <c r="H955" t="inlineStr">
        <is>
          <t>2025</t>
        </is>
      </c>
      <c r="I955" t="inlineStr">
        <is>
          <t>Diciembre</t>
        </is>
      </c>
      <c r="J955" t="inlineStr">
        <is>
          <t>2025-2</t>
        </is>
      </c>
      <c r="K955" t="n">
        <v>93</v>
      </c>
      <c r="L955" t="n">
        <v>99.715</v>
      </c>
      <c r="M955" t="n">
        <v>1.072204301075269</v>
      </c>
      <c r="N955" t="n">
        <v>1.072204301075269</v>
      </c>
      <c r="O955" t="inlineStr">
        <is>
          <t>93.0%</t>
        </is>
      </c>
      <c r="P955" t="inlineStr">
        <is>
          <t>99.72%</t>
        </is>
      </c>
      <c r="Q955" t="inlineStr">
        <is>
          <t>344-2025-12-31</t>
        </is>
      </c>
      <c r="R955" t="n">
        <v>2</v>
      </c>
      <c r="S955" t="n">
        <v>2</v>
      </c>
    </row>
    <row r="956">
      <c r="A956" t="inlineStr">
        <is>
          <t>345</t>
        </is>
      </c>
      <c r="B956" t="inlineStr">
        <is>
          <t>% de profesores impactados plan de desarrollo docente</t>
        </is>
      </c>
      <c r="D956" t="inlineStr">
        <is>
          <t>GESTIÓN Y DESARROLLO DEL TALENTO HUMANO</t>
        </is>
      </c>
      <c r="E956" t="inlineStr">
        <is>
          <t>Anual</t>
        </is>
      </c>
      <c r="F956" t="inlineStr">
        <is>
          <t>Positivo</t>
        </is>
      </c>
      <c r="G956" s="137" t="n">
        <v>45291</v>
      </c>
      <c r="H956" t="inlineStr">
        <is>
          <t>2023</t>
        </is>
      </c>
      <c r="I956" t="inlineStr">
        <is>
          <t>Diciembre</t>
        </is>
      </c>
      <c r="J956" t="inlineStr">
        <is>
          <t>2023-2</t>
        </is>
      </c>
      <c r="L956" t="n">
        <v>94.84999999999999</v>
      </c>
      <c r="M956" t="n">
        <v>0</v>
      </c>
      <c r="N956" t="n">
        <v>0</v>
      </c>
      <c r="P956" t="inlineStr">
        <is>
          <t>94.85%</t>
        </is>
      </c>
      <c r="Q956" t="inlineStr">
        <is>
          <t>345-2023-12-31</t>
        </is>
      </c>
      <c r="R956" t="n">
        <v>2</v>
      </c>
      <c r="S956" t="n">
        <v>2</v>
      </c>
    </row>
    <row r="957">
      <c r="A957" t="inlineStr">
        <is>
          <t>346</t>
        </is>
      </c>
      <c r="B957" t="inlineStr">
        <is>
          <t>% de profesores impactados en actividades de Bienestar</t>
        </is>
      </c>
      <c r="C957" t="inlineStr">
        <is>
          <t>Operativo</t>
        </is>
      </c>
      <c r="D957" t="inlineStr">
        <is>
          <t>GESTIÓN Y DESARROLLO DEL TALENTO HUMANO</t>
        </is>
      </c>
      <c r="E957" t="inlineStr">
        <is>
          <t>Anual</t>
        </is>
      </c>
      <c r="F957" t="inlineStr">
        <is>
          <t>Positivo</t>
        </is>
      </c>
      <c r="G957" s="137" t="n">
        <v>45291</v>
      </c>
      <c r="H957" t="inlineStr">
        <is>
          <t>2023</t>
        </is>
      </c>
      <c r="I957" t="inlineStr">
        <is>
          <t>Diciembre</t>
        </is>
      </c>
      <c r="J957" t="inlineStr">
        <is>
          <t>2023-2</t>
        </is>
      </c>
      <c r="L957" t="n">
        <v>88.23999999999999</v>
      </c>
      <c r="M957" t="n">
        <v>0</v>
      </c>
      <c r="N957" t="n">
        <v>0</v>
      </c>
      <c r="P957" t="inlineStr">
        <is>
          <t>88.24%</t>
        </is>
      </c>
      <c r="Q957" t="inlineStr">
        <is>
          <t>346-2023-12-31</t>
        </is>
      </c>
      <c r="R957" t="n">
        <v>2</v>
      </c>
      <c r="S957" t="n">
        <v>2</v>
      </c>
    </row>
    <row r="958">
      <c r="A958" t="inlineStr">
        <is>
          <t>346</t>
        </is>
      </c>
      <c r="B958" t="inlineStr">
        <is>
          <t>% de profesores impactados en actividades de Bienestar</t>
        </is>
      </c>
      <c r="C958" t="inlineStr">
        <is>
          <t>Operativo</t>
        </is>
      </c>
      <c r="D958" t="inlineStr">
        <is>
          <t>GESTIÓN Y DESARROLLO DEL TALENTO HUMANO</t>
        </is>
      </c>
      <c r="E958" t="inlineStr">
        <is>
          <t>Anual</t>
        </is>
      </c>
      <c r="F958" t="inlineStr">
        <is>
          <t>Positivo</t>
        </is>
      </c>
      <c r="G958" s="137" t="n">
        <v>45657</v>
      </c>
      <c r="H958" t="inlineStr">
        <is>
          <t>2024</t>
        </is>
      </c>
      <c r="I958" t="inlineStr">
        <is>
          <t>Diciembre</t>
        </is>
      </c>
      <c r="J958" t="inlineStr">
        <is>
          <t>2024-2</t>
        </is>
      </c>
      <c r="K958" t="n">
        <v>85</v>
      </c>
      <c r="L958" t="n">
        <v>91.88</v>
      </c>
      <c r="M958" t="n">
        <v>1.080941176470588</v>
      </c>
      <c r="N958" t="n">
        <v>1.080941176470588</v>
      </c>
      <c r="O958" t="inlineStr">
        <is>
          <t>85.0%</t>
        </is>
      </c>
      <c r="P958" t="inlineStr">
        <is>
          <t>91.88%</t>
        </is>
      </c>
      <c r="Q958" t="inlineStr">
        <is>
          <t>346-2024-12-31</t>
        </is>
      </c>
      <c r="R958" t="n">
        <v>2</v>
      </c>
      <c r="S958" t="n">
        <v>2</v>
      </c>
    </row>
    <row r="959">
      <c r="A959" t="inlineStr">
        <is>
          <t>346</t>
        </is>
      </c>
      <c r="B959" t="inlineStr">
        <is>
          <t>% de profesores impactados en actividades de Bienestar</t>
        </is>
      </c>
      <c r="C959" t="inlineStr">
        <is>
          <t>Operativo</t>
        </is>
      </c>
      <c r="D959" t="inlineStr">
        <is>
          <t>GESTIÓN Y DESARROLLO DEL TALENTO HUMANO</t>
        </is>
      </c>
      <c r="E959" t="inlineStr">
        <is>
          <t>Anual</t>
        </is>
      </c>
      <c r="F959" t="inlineStr">
        <is>
          <t>Positivo</t>
        </is>
      </c>
      <c r="G959" s="137" t="n">
        <v>46022</v>
      </c>
      <c r="H959" t="inlineStr">
        <is>
          <t>2025</t>
        </is>
      </c>
      <c r="I959" t="inlineStr">
        <is>
          <t>Diciembre</t>
        </is>
      </c>
      <c r="J959" t="inlineStr">
        <is>
          <t>2025-2</t>
        </is>
      </c>
      <c r="K959" t="n">
        <v>85</v>
      </c>
      <c r="L959" t="n">
        <v>97.28</v>
      </c>
      <c r="M959" t="n">
        <v>1.144470588235294</v>
      </c>
      <c r="N959" t="n">
        <v>1.144470588235294</v>
      </c>
      <c r="O959" t="inlineStr">
        <is>
          <t>85.0%</t>
        </is>
      </c>
      <c r="P959" t="inlineStr">
        <is>
          <t>97.28%</t>
        </is>
      </c>
      <c r="Q959" t="inlineStr">
        <is>
          <t>346-2025-12-31</t>
        </is>
      </c>
      <c r="R959" t="n">
        <v>2</v>
      </c>
      <c r="S959" t="n">
        <v>2</v>
      </c>
    </row>
    <row r="960">
      <c r="A960" t="inlineStr">
        <is>
          <t>347</t>
        </is>
      </c>
      <c r="B960" t="inlineStr">
        <is>
          <t>Legalizaciones y anticipos</t>
        </is>
      </c>
      <c r="C960" t="inlineStr">
        <is>
          <t>Operativo</t>
        </is>
      </c>
      <c r="D960" t="inlineStr">
        <is>
          <t>Contabilidad</t>
        </is>
      </c>
      <c r="E960" t="inlineStr">
        <is>
          <t>Trimestral</t>
        </is>
      </c>
      <c r="F960" t="inlineStr">
        <is>
          <t>Negativo</t>
        </is>
      </c>
      <c r="G960" s="137" t="n">
        <v>45291</v>
      </c>
      <c r="H960" t="inlineStr">
        <is>
          <t>2023</t>
        </is>
      </c>
      <c r="I960" t="inlineStr">
        <is>
          <t>Diciembre</t>
        </is>
      </c>
      <c r="J960" t="inlineStr">
        <is>
          <t>2023-2</t>
        </is>
      </c>
      <c r="K960" t="n">
        <v>5e-07</v>
      </c>
      <c r="L960" t="n">
        <v>6.75</v>
      </c>
      <c r="M960" t="n">
        <v>7.407407407407407e-08</v>
      </c>
      <c r="N960" t="n">
        <v>7.407407407407407e-08</v>
      </c>
      <c r="O960" t="inlineStr">
        <is>
          <t>0.0%</t>
        </is>
      </c>
      <c r="P960" t="inlineStr">
        <is>
          <t>6.75%</t>
        </is>
      </c>
      <c r="Q960" t="inlineStr">
        <is>
          <t>347-2023-12-31</t>
        </is>
      </c>
      <c r="R960" t="n">
        <v>2</v>
      </c>
      <c r="S960" t="n">
        <v>2</v>
      </c>
    </row>
    <row r="961">
      <c r="A961" t="inlineStr">
        <is>
          <t>347</t>
        </is>
      </c>
      <c r="B961" t="inlineStr">
        <is>
          <t>Legalizaciones y anticipos</t>
        </is>
      </c>
      <c r="C961" t="inlineStr">
        <is>
          <t>Operativo</t>
        </is>
      </c>
      <c r="D961" t="inlineStr">
        <is>
          <t>Contabilidad</t>
        </is>
      </c>
      <c r="E961" t="inlineStr">
        <is>
          <t>Trimestral</t>
        </is>
      </c>
      <c r="F961" t="inlineStr">
        <is>
          <t>Negativo</t>
        </is>
      </c>
      <c r="G961" s="137" t="n">
        <v>45657</v>
      </c>
      <c r="H961" t="inlineStr">
        <is>
          <t>2024</t>
        </is>
      </c>
      <c r="I961" t="inlineStr">
        <is>
          <t>Diciembre</t>
        </is>
      </c>
      <c r="J961" t="inlineStr">
        <is>
          <t>2024-2</t>
        </is>
      </c>
      <c r="K961" t="n">
        <v>5</v>
      </c>
      <c r="L961" t="n">
        <v>0.75</v>
      </c>
      <c r="M961" t="n">
        <v>1.3</v>
      </c>
      <c r="N961" t="n">
        <v>6.666666666666667</v>
      </c>
      <c r="O961" t="inlineStr">
        <is>
          <t>5.0%</t>
        </is>
      </c>
      <c r="P961" t="inlineStr">
        <is>
          <t>0.75%</t>
        </is>
      </c>
      <c r="Q961" t="inlineStr">
        <is>
          <t>347-2024-12-31</t>
        </is>
      </c>
      <c r="R961" t="n">
        <v>2</v>
      </c>
      <c r="S961" t="n">
        <v>2</v>
      </c>
    </row>
    <row r="962">
      <c r="A962" t="inlineStr">
        <is>
          <t>347</t>
        </is>
      </c>
      <c r="B962" t="inlineStr">
        <is>
          <t>Legalizaciones y anticipos</t>
        </is>
      </c>
      <c r="C962" t="inlineStr">
        <is>
          <t>Operativo</t>
        </is>
      </c>
      <c r="D962" t="inlineStr">
        <is>
          <t>Contabilidad</t>
        </is>
      </c>
      <c r="E962" t="inlineStr">
        <is>
          <t>Trimestral</t>
        </is>
      </c>
      <c r="F962" t="inlineStr">
        <is>
          <t>Negativo</t>
        </is>
      </c>
      <c r="G962" s="137" t="n">
        <v>46022</v>
      </c>
      <c r="H962" t="inlineStr">
        <is>
          <t>2025</t>
        </is>
      </c>
      <c r="I962" t="inlineStr">
        <is>
          <t>Diciembre</t>
        </is>
      </c>
      <c r="J962" t="inlineStr">
        <is>
          <t>2025-2</t>
        </is>
      </c>
      <c r="K962" t="n">
        <v>5</v>
      </c>
      <c r="L962" t="n">
        <v>1</v>
      </c>
      <c r="M962" t="n">
        <v>1.3</v>
      </c>
      <c r="N962" t="n">
        <v>5</v>
      </c>
      <c r="O962" t="inlineStr">
        <is>
          <t>5.0%</t>
        </is>
      </c>
      <c r="P962" t="inlineStr">
        <is>
          <t>1.0%</t>
        </is>
      </c>
      <c r="Q962" t="inlineStr">
        <is>
          <t>347-2025-12-31</t>
        </is>
      </c>
      <c r="R962" t="n">
        <v>2</v>
      </c>
      <c r="S962" t="n">
        <v>2</v>
      </c>
    </row>
    <row r="963">
      <c r="A963" t="inlineStr">
        <is>
          <t>348</t>
        </is>
      </c>
      <c r="B963" t="inlineStr">
        <is>
          <t>Cuentas por pagar</t>
        </is>
      </c>
      <c r="C963" t="inlineStr">
        <is>
          <t>Operativo</t>
        </is>
      </c>
      <c r="D963" t="inlineStr">
        <is>
          <t>Contabilidad</t>
        </is>
      </c>
      <c r="E963" t="inlineStr">
        <is>
          <t>Trimestral</t>
        </is>
      </c>
      <c r="F963" t="inlineStr">
        <is>
          <t>Positivo</t>
        </is>
      </c>
      <c r="G963" s="137" t="n">
        <v>45291</v>
      </c>
      <c r="H963" t="inlineStr">
        <is>
          <t>2023</t>
        </is>
      </c>
      <c r="I963" t="inlineStr">
        <is>
          <t>Diciembre</t>
        </is>
      </c>
      <c r="J963" t="inlineStr">
        <is>
          <t>2023-2</t>
        </is>
      </c>
      <c r="K963" t="n">
        <v>99</v>
      </c>
      <c r="L963" t="n">
        <v>99.91</v>
      </c>
      <c r="M963" t="n">
        <v>1.009191919191919</v>
      </c>
      <c r="N963" t="n">
        <v>1.009191919191919</v>
      </c>
      <c r="O963" t="inlineStr">
        <is>
          <t>99.0%</t>
        </is>
      </c>
      <c r="P963" t="inlineStr">
        <is>
          <t>99.91%</t>
        </is>
      </c>
      <c r="Q963" t="inlineStr">
        <is>
          <t>348-2023-12-31</t>
        </is>
      </c>
      <c r="R963" t="n">
        <v>2</v>
      </c>
      <c r="S963" t="n">
        <v>2</v>
      </c>
    </row>
    <row r="964">
      <c r="A964" t="inlineStr">
        <is>
          <t>348</t>
        </is>
      </c>
      <c r="B964" t="inlineStr">
        <is>
          <t>Cuentas por pagar</t>
        </is>
      </c>
      <c r="C964" t="inlineStr">
        <is>
          <t>Operativo</t>
        </is>
      </c>
      <c r="D964" t="inlineStr">
        <is>
          <t>Contabilidad</t>
        </is>
      </c>
      <c r="E964" t="inlineStr">
        <is>
          <t>Trimestral</t>
        </is>
      </c>
      <c r="F964" t="inlineStr">
        <is>
          <t>Positivo</t>
        </is>
      </c>
      <c r="G964" s="137" t="n">
        <v>45657</v>
      </c>
      <c r="H964" t="inlineStr">
        <is>
          <t>2024</t>
        </is>
      </c>
      <c r="I964" t="inlineStr">
        <is>
          <t>Diciembre</t>
        </is>
      </c>
      <c r="J964" t="inlineStr">
        <is>
          <t>2024-2</t>
        </is>
      </c>
      <c r="K964" t="n">
        <v>99</v>
      </c>
      <c r="L964" t="n">
        <v>99.96250000000001</v>
      </c>
      <c r="M964" t="n">
        <v>1.009722222222222</v>
      </c>
      <c r="N964" t="n">
        <v>1.009722222222222</v>
      </c>
      <c r="O964" t="inlineStr">
        <is>
          <t>99.0%</t>
        </is>
      </c>
      <c r="P964" t="inlineStr">
        <is>
          <t>99.96%</t>
        </is>
      </c>
      <c r="Q964" t="inlineStr">
        <is>
          <t>348-2024-12-31</t>
        </is>
      </c>
      <c r="R964" t="n">
        <v>2</v>
      </c>
      <c r="S964" t="n">
        <v>2</v>
      </c>
    </row>
    <row r="965">
      <c r="A965" t="inlineStr">
        <is>
          <t>348</t>
        </is>
      </c>
      <c r="B965" t="inlineStr">
        <is>
          <t>Cuentas por pagar</t>
        </is>
      </c>
      <c r="C965" t="inlineStr">
        <is>
          <t>Operativo</t>
        </is>
      </c>
      <c r="D965" t="inlineStr">
        <is>
          <t>Contabilidad</t>
        </is>
      </c>
      <c r="E965" t="inlineStr">
        <is>
          <t>Trimestral</t>
        </is>
      </c>
      <c r="F965" t="inlineStr">
        <is>
          <t>Positivo</t>
        </is>
      </c>
      <c r="G965" s="137" t="n">
        <v>46022</v>
      </c>
      <c r="H965" t="inlineStr">
        <is>
          <t>2025</t>
        </is>
      </c>
      <c r="I965" t="inlineStr">
        <is>
          <t>Diciembre</t>
        </is>
      </c>
      <c r="J965" t="inlineStr">
        <is>
          <t>2025-2</t>
        </is>
      </c>
      <c r="K965" t="n">
        <v>99</v>
      </c>
      <c r="L965" t="n">
        <v>100</v>
      </c>
      <c r="M965" t="n">
        <v>1.01010101010101</v>
      </c>
      <c r="N965" t="n">
        <v>1.01010101010101</v>
      </c>
      <c r="O965" t="inlineStr">
        <is>
          <t>99.0%</t>
        </is>
      </c>
      <c r="P965" t="inlineStr">
        <is>
          <t>100.0%</t>
        </is>
      </c>
      <c r="Q965" t="inlineStr">
        <is>
          <t>348-2025-12-31</t>
        </is>
      </c>
      <c r="R965" t="n">
        <v>2</v>
      </c>
      <c r="S965" t="n">
        <v>2</v>
      </c>
    </row>
    <row r="966">
      <c r="A966" t="inlineStr">
        <is>
          <t>349</t>
        </is>
      </c>
      <c r="B966" t="inlineStr">
        <is>
          <t>Número de redes de investigación</t>
        </is>
      </c>
      <c r="D966" t="inlineStr">
        <is>
          <t>Investigación, desarrollo tecnológico, innovación y creación</t>
        </is>
      </c>
      <c r="E966" t="inlineStr">
        <is>
          <t>Anual</t>
        </is>
      </c>
      <c r="F966" t="inlineStr">
        <is>
          <t>Positivo</t>
        </is>
      </c>
      <c r="G966" s="137" t="n">
        <v>45291</v>
      </c>
      <c r="H966" t="inlineStr">
        <is>
          <t>2023</t>
        </is>
      </c>
      <c r="I966" t="inlineStr">
        <is>
          <t>Diciembre</t>
        </is>
      </c>
      <c r="J966" t="inlineStr">
        <is>
          <t>2023-2</t>
        </is>
      </c>
      <c r="M966" t="n">
        <v>0</v>
      </c>
      <c r="N966" t="n">
        <v>0</v>
      </c>
      <c r="Q966" t="inlineStr">
        <is>
          <t>349-2023-12-31</t>
        </is>
      </c>
      <c r="R966" t="n">
        <v>2</v>
      </c>
      <c r="S966" t="n">
        <v>2</v>
      </c>
    </row>
    <row r="967">
      <c r="A967" t="inlineStr">
        <is>
          <t>350</t>
        </is>
      </c>
      <c r="B967" t="inlineStr">
        <is>
          <t>Centros de investigación, ciencia y de apoyo a CTI en consolidación</t>
        </is>
      </c>
      <c r="D967" t="inlineStr">
        <is>
          <t>Investigación, desarrollo tecnológico, innovación y creación</t>
        </is>
      </c>
      <c r="E967" t="inlineStr">
        <is>
          <t>Anual</t>
        </is>
      </c>
      <c r="F967" t="inlineStr">
        <is>
          <t>Positivo</t>
        </is>
      </c>
      <c r="G967" s="137" t="n">
        <v>45291</v>
      </c>
      <c r="H967" t="inlineStr">
        <is>
          <t>2023</t>
        </is>
      </c>
      <c r="I967" t="inlineStr">
        <is>
          <t>Diciembre</t>
        </is>
      </c>
      <c r="J967" t="inlineStr">
        <is>
          <t>2023-2</t>
        </is>
      </c>
      <c r="M967" t="n">
        <v>0</v>
      </c>
      <c r="N967" t="n">
        <v>0</v>
      </c>
      <c r="Q967" t="inlineStr">
        <is>
          <t>350-2023-12-31</t>
        </is>
      </c>
      <c r="R967" t="n">
        <v>2</v>
      </c>
      <c r="S967" t="n">
        <v>2</v>
      </c>
    </row>
    <row r="968">
      <c r="A968" t="inlineStr">
        <is>
          <t>351</t>
        </is>
      </c>
      <c r="B968" t="inlineStr">
        <is>
          <t>Partidas conciliatorias de bancos</t>
        </is>
      </c>
      <c r="C968" t="inlineStr">
        <is>
          <t>Operativo</t>
        </is>
      </c>
      <c r="D968" t="inlineStr">
        <is>
          <t>Contabilidad</t>
        </is>
      </c>
      <c r="E968" t="inlineStr">
        <is>
          <t>Trimestral</t>
        </is>
      </c>
      <c r="F968" t="inlineStr">
        <is>
          <t>Negativo</t>
        </is>
      </c>
      <c r="G968" s="137" t="n">
        <v>45291</v>
      </c>
      <c r="H968" t="inlineStr">
        <is>
          <t>2023</t>
        </is>
      </c>
      <c r="I968" t="inlineStr">
        <is>
          <t>Diciembre</t>
        </is>
      </c>
      <c r="J968" t="inlineStr">
        <is>
          <t>2023-2</t>
        </is>
      </c>
      <c r="K968" t="n">
        <v>5</v>
      </c>
      <c r="L968" t="n">
        <v>8.3730210207457</v>
      </c>
      <c r="M968" t="n">
        <v>0.5971560309727613</v>
      </c>
      <c r="N968" t="n">
        <v>0.5971560309727613</v>
      </c>
      <c r="O968" t="inlineStr">
        <is>
          <t>5.0%</t>
        </is>
      </c>
      <c r="P968" t="inlineStr">
        <is>
          <t>8.37%</t>
        </is>
      </c>
      <c r="Q968" t="inlineStr">
        <is>
          <t>351-2023-12-31</t>
        </is>
      </c>
      <c r="R968" t="n">
        <v>2</v>
      </c>
      <c r="S968" t="n">
        <v>2</v>
      </c>
    </row>
    <row r="969">
      <c r="A969" t="inlineStr">
        <is>
          <t>351</t>
        </is>
      </c>
      <c r="B969" t="inlineStr">
        <is>
          <t>Partidas conciliatorias de bancos</t>
        </is>
      </c>
      <c r="C969" t="inlineStr">
        <is>
          <t>Operativo</t>
        </is>
      </c>
      <c r="D969" t="inlineStr">
        <is>
          <t>Contabilidad</t>
        </is>
      </c>
      <c r="E969" t="inlineStr">
        <is>
          <t>Trimestral</t>
        </is>
      </c>
      <c r="F969" t="inlineStr">
        <is>
          <t>Negativo</t>
        </is>
      </c>
      <c r="G969" s="137" t="n">
        <v>45657</v>
      </c>
      <c r="H969" t="inlineStr">
        <is>
          <t>2024</t>
        </is>
      </c>
      <c r="I969" t="inlineStr">
        <is>
          <t>Diciembre</t>
        </is>
      </c>
      <c r="J969" t="inlineStr">
        <is>
          <t>2024-2</t>
        </is>
      </c>
      <c r="K969" t="n">
        <v>5</v>
      </c>
      <c r="L969" t="n">
        <v>5.5525</v>
      </c>
      <c r="M969" t="n">
        <v>0.9004952723998199</v>
      </c>
      <c r="N969" t="n">
        <v>0.9004952723998199</v>
      </c>
      <c r="O969" t="inlineStr">
        <is>
          <t>5.0%</t>
        </is>
      </c>
      <c r="P969" t="inlineStr">
        <is>
          <t>5.55%</t>
        </is>
      </c>
      <c r="Q969" t="inlineStr">
        <is>
          <t>351-2024-12-31</t>
        </is>
      </c>
      <c r="R969" t="n">
        <v>2</v>
      </c>
      <c r="S969" t="n">
        <v>2</v>
      </c>
    </row>
    <row r="970">
      <c r="A970" t="inlineStr">
        <is>
          <t>351</t>
        </is>
      </c>
      <c r="B970" t="inlineStr">
        <is>
          <t>Partidas conciliatorias de bancos</t>
        </is>
      </c>
      <c r="C970" t="inlineStr">
        <is>
          <t>Operativo</t>
        </is>
      </c>
      <c r="D970" t="inlineStr">
        <is>
          <t>Contabilidad</t>
        </is>
      </c>
      <c r="E970" t="inlineStr">
        <is>
          <t>Trimestral</t>
        </is>
      </c>
      <c r="F970" t="inlineStr">
        <is>
          <t>Negativo</t>
        </is>
      </c>
      <c r="G970" s="137" t="n">
        <v>46022</v>
      </c>
      <c r="H970" t="inlineStr">
        <is>
          <t>2025</t>
        </is>
      </c>
      <c r="I970" t="inlineStr">
        <is>
          <t>Diciembre</t>
        </is>
      </c>
      <c r="J970" t="inlineStr">
        <is>
          <t>2025-2</t>
        </is>
      </c>
      <c r="K970" t="n">
        <v>0</v>
      </c>
      <c r="L970" t="n">
        <v>0.5600000000000001</v>
      </c>
      <c r="M970" t="n">
        <v>0</v>
      </c>
      <c r="N970" t="n">
        <v>0</v>
      </c>
      <c r="O970" t="inlineStr">
        <is>
          <t>0.0%</t>
        </is>
      </c>
      <c r="P970" t="inlineStr">
        <is>
          <t>0.56%</t>
        </is>
      </c>
      <c r="Q970" t="inlineStr">
        <is>
          <t>351-2025-12-31</t>
        </is>
      </c>
      <c r="R970" t="n">
        <v>2</v>
      </c>
      <c r="S970" t="n">
        <v>2</v>
      </c>
    </row>
    <row r="971">
      <c r="A971" t="inlineStr">
        <is>
          <t>352</t>
        </is>
      </c>
      <c r="B971" t="inlineStr">
        <is>
          <t>Nivel de facturas generadas con error</t>
        </is>
      </c>
      <c r="C971" t="inlineStr">
        <is>
          <t>Operativo</t>
        </is>
      </c>
      <c r="D971" t="inlineStr">
        <is>
          <t>Contabilidad</t>
        </is>
      </c>
      <c r="E971" t="inlineStr">
        <is>
          <t>Trimestral</t>
        </is>
      </c>
      <c r="F971" t="inlineStr">
        <is>
          <t>Negativo</t>
        </is>
      </c>
      <c r="G971" s="137" t="n">
        <v>45291</v>
      </c>
      <c r="H971" t="inlineStr">
        <is>
          <t>2023</t>
        </is>
      </c>
      <c r="I971" t="inlineStr">
        <is>
          <t>Diciembre</t>
        </is>
      </c>
      <c r="J971" t="inlineStr">
        <is>
          <t>2023-2</t>
        </is>
      </c>
      <c r="K971" t="n">
        <v>0</v>
      </c>
      <c r="L971" t="n">
        <v>0.08702169989535276</v>
      </c>
      <c r="M971" t="n">
        <v>0</v>
      </c>
      <c r="N971" t="n">
        <v>0</v>
      </c>
      <c r="O971" t="inlineStr">
        <is>
          <t>0.0%</t>
        </is>
      </c>
      <c r="P971" t="inlineStr">
        <is>
          <t>0.09%</t>
        </is>
      </c>
      <c r="Q971" t="inlineStr">
        <is>
          <t>352-2023-12-31</t>
        </is>
      </c>
      <c r="R971" t="n">
        <v>2</v>
      </c>
      <c r="S971" t="n">
        <v>2</v>
      </c>
    </row>
    <row r="972">
      <c r="A972" t="inlineStr">
        <is>
          <t>352</t>
        </is>
      </c>
      <c r="B972" t="inlineStr">
        <is>
          <t>Nivel de facturas generadas con error</t>
        </is>
      </c>
      <c r="C972" t="inlineStr">
        <is>
          <t>Operativo</t>
        </is>
      </c>
      <c r="D972" t="inlineStr">
        <is>
          <t>Contabilidad</t>
        </is>
      </c>
      <c r="E972" t="inlineStr">
        <is>
          <t>Trimestral</t>
        </is>
      </c>
      <c r="F972" t="inlineStr">
        <is>
          <t>Negativo</t>
        </is>
      </c>
      <c r="G972" s="137" t="n">
        <v>45657</v>
      </c>
      <c r="H972" t="inlineStr">
        <is>
          <t>2024</t>
        </is>
      </c>
      <c r="I972" t="inlineStr">
        <is>
          <t>Diciembre</t>
        </is>
      </c>
      <c r="J972" t="inlineStr">
        <is>
          <t>2024-2</t>
        </is>
      </c>
      <c r="K972" t="n">
        <v>0</v>
      </c>
      <c r="L972" t="n">
        <v>0.02</v>
      </c>
      <c r="M972" t="n">
        <v>0</v>
      </c>
      <c r="N972" t="n">
        <v>0</v>
      </c>
      <c r="O972" t="inlineStr">
        <is>
          <t>0.0%</t>
        </is>
      </c>
      <c r="P972" t="inlineStr">
        <is>
          <t>0.02%</t>
        </is>
      </c>
      <c r="Q972" t="inlineStr">
        <is>
          <t>352-2024-12-31</t>
        </is>
      </c>
      <c r="R972" t="n">
        <v>2</v>
      </c>
      <c r="S972" t="n">
        <v>2</v>
      </c>
    </row>
    <row r="973">
      <c r="A973" t="inlineStr">
        <is>
          <t>352</t>
        </is>
      </c>
      <c r="B973" t="inlineStr">
        <is>
          <t>Nivel de facturas generadas con error</t>
        </is>
      </c>
      <c r="C973" t="inlineStr">
        <is>
          <t>Operativo</t>
        </is>
      </c>
      <c r="D973" t="inlineStr">
        <is>
          <t>Contabilidad</t>
        </is>
      </c>
      <c r="E973" t="inlineStr">
        <is>
          <t>Trimestral</t>
        </is>
      </c>
      <c r="F973" t="inlineStr">
        <is>
          <t>Negativo</t>
        </is>
      </c>
      <c r="G973" s="137" t="n">
        <v>46022</v>
      </c>
      <c r="H973" t="inlineStr">
        <is>
          <t>2025</t>
        </is>
      </c>
      <c r="I973" t="inlineStr">
        <is>
          <t>Diciembre</t>
        </is>
      </c>
      <c r="J973" t="inlineStr">
        <is>
          <t>2025-2</t>
        </is>
      </c>
      <c r="K973" t="n">
        <v>0</v>
      </c>
      <c r="L973" t="n">
        <v>0.005</v>
      </c>
      <c r="M973" t="n">
        <v>0</v>
      </c>
      <c r="N973" t="n">
        <v>0</v>
      </c>
      <c r="O973" t="inlineStr">
        <is>
          <t>0.0%</t>
        </is>
      </c>
      <c r="P973" t="inlineStr">
        <is>
          <t>0.01%</t>
        </is>
      </c>
      <c r="Q973" t="inlineStr">
        <is>
          <t>352-2025-12-31</t>
        </is>
      </c>
      <c r="R973" t="n">
        <v>2</v>
      </c>
      <c r="S973" t="n">
        <v>2</v>
      </c>
    </row>
    <row r="974">
      <c r="A974" t="inlineStr">
        <is>
          <t>353</t>
        </is>
      </c>
      <c r="B974" t="inlineStr">
        <is>
          <t>Cobertura de tableros BI en procesos</t>
        </is>
      </c>
      <c r="D974" t="inlineStr">
        <is>
          <t>DATOS Y ANALÍTICA</t>
        </is>
      </c>
      <c r="E974" t="inlineStr">
        <is>
          <t>Semestral</t>
        </is>
      </c>
      <c r="F974" t="inlineStr">
        <is>
          <t>Positivo</t>
        </is>
      </c>
      <c r="G974" s="137" t="n">
        <v>45291</v>
      </c>
      <c r="H974" t="inlineStr">
        <is>
          <t>2023</t>
        </is>
      </c>
      <c r="I974" t="inlineStr">
        <is>
          <t>Diciembre</t>
        </is>
      </c>
      <c r="J974" t="inlineStr">
        <is>
          <t>2023-2</t>
        </is>
      </c>
      <c r="K974" t="n">
        <v>35</v>
      </c>
      <c r="L974" t="n">
        <v>40.3846153846152</v>
      </c>
      <c r="M974" t="n">
        <v>1.153846153846149</v>
      </c>
      <c r="N974" t="n">
        <v>1.153846153846149</v>
      </c>
      <c r="O974" t="inlineStr">
        <is>
          <t>35.0%</t>
        </is>
      </c>
      <c r="P974" t="inlineStr">
        <is>
          <t>40.38%</t>
        </is>
      </c>
      <c r="Q974" t="inlineStr">
        <is>
          <t>353-2023-12-31</t>
        </is>
      </c>
      <c r="R974" t="n">
        <v>2</v>
      </c>
      <c r="S974" t="n">
        <v>2</v>
      </c>
    </row>
    <row r="975">
      <c r="A975" t="inlineStr">
        <is>
          <t>354</t>
        </is>
      </c>
      <c r="B975" t="inlineStr">
        <is>
          <t>Plan de formación en analitica</t>
        </is>
      </c>
      <c r="D975" t="inlineStr">
        <is>
          <t>DATOS Y ANALÍTICA</t>
        </is>
      </c>
      <c r="E975" t="inlineStr">
        <is>
          <t>Semestral</t>
        </is>
      </c>
      <c r="F975" t="inlineStr">
        <is>
          <t>Positivo</t>
        </is>
      </c>
      <c r="G975" s="137" t="n">
        <v>45291</v>
      </c>
      <c r="H975" t="inlineStr">
        <is>
          <t>2023</t>
        </is>
      </c>
      <c r="I975" t="inlineStr">
        <is>
          <t>Diciembre</t>
        </is>
      </c>
      <c r="J975" t="inlineStr">
        <is>
          <t>2023-2</t>
        </is>
      </c>
      <c r="K975" t="n">
        <v>10</v>
      </c>
      <c r="L975" t="n">
        <v>18.42</v>
      </c>
      <c r="M975" t="n">
        <v>1.3</v>
      </c>
      <c r="N975" t="n">
        <v>1.842</v>
      </c>
      <c r="O975" t="inlineStr">
        <is>
          <t>10.0%</t>
        </is>
      </c>
      <c r="P975" t="inlineStr">
        <is>
          <t>18.42%</t>
        </is>
      </c>
      <c r="Q975" t="inlineStr">
        <is>
          <t>354-2023-12-31</t>
        </is>
      </c>
      <c r="R975" t="n">
        <v>2</v>
      </c>
      <c r="S975" t="n">
        <v>2</v>
      </c>
    </row>
    <row r="976">
      <c r="A976" t="inlineStr">
        <is>
          <t>355</t>
        </is>
      </c>
      <c r="B976" t="inlineStr">
        <is>
          <t>Indice de liquidez</t>
        </is>
      </c>
      <c r="C976" t="inlineStr">
        <is>
          <t>Estratégico</t>
        </is>
      </c>
      <c r="D976" t="inlineStr">
        <is>
          <t>Tesorería</t>
        </is>
      </c>
      <c r="E976" t="inlineStr">
        <is>
          <t>Anual</t>
        </is>
      </c>
      <c r="F976" t="inlineStr">
        <is>
          <t>Positivo</t>
        </is>
      </c>
      <c r="G976" s="137" t="n">
        <v>45291</v>
      </c>
      <c r="H976" t="inlineStr">
        <is>
          <t>2023</t>
        </is>
      </c>
      <c r="I976" t="inlineStr">
        <is>
          <t>Diciembre</t>
        </is>
      </c>
      <c r="J976" t="inlineStr">
        <is>
          <t>2023-2</t>
        </is>
      </c>
      <c r="K976" t="n">
        <v>1</v>
      </c>
      <c r="L976" t="n">
        <v>1.65</v>
      </c>
      <c r="M976" t="n">
        <v>1.3</v>
      </c>
      <c r="N976" t="n">
        <v>1.65</v>
      </c>
      <c r="O976" t="inlineStr">
        <is>
          <t>1.0%</t>
        </is>
      </c>
      <c r="P976" t="inlineStr">
        <is>
          <t>1.65%</t>
        </is>
      </c>
      <c r="Q976" t="inlineStr">
        <is>
          <t>355-2023-12-31</t>
        </is>
      </c>
      <c r="R976" t="n">
        <v>2</v>
      </c>
      <c r="S976" t="n">
        <v>2</v>
      </c>
    </row>
    <row r="977">
      <c r="A977" t="inlineStr">
        <is>
          <t>355</t>
        </is>
      </c>
      <c r="B977" t="inlineStr">
        <is>
          <t>Indice de liquidez</t>
        </is>
      </c>
      <c r="C977" t="inlineStr">
        <is>
          <t>Estratégico</t>
        </is>
      </c>
      <c r="D977" t="inlineStr">
        <is>
          <t>Tesorería</t>
        </is>
      </c>
      <c r="E977" t="inlineStr">
        <is>
          <t>Anual</t>
        </is>
      </c>
      <c r="F977" t="inlineStr">
        <is>
          <t>Positivo</t>
        </is>
      </c>
      <c r="G977" s="137" t="n">
        <v>45657</v>
      </c>
      <c r="H977" t="inlineStr">
        <is>
          <t>2024</t>
        </is>
      </c>
      <c r="I977" t="inlineStr">
        <is>
          <t>Diciembre</t>
        </is>
      </c>
      <c r="J977" t="inlineStr">
        <is>
          <t>2024-2</t>
        </is>
      </c>
      <c r="K977" t="n">
        <v>0</v>
      </c>
      <c r="L977" t="n">
        <v>1.69</v>
      </c>
      <c r="M977" t="n">
        <v>0</v>
      </c>
      <c r="N977" t="n">
        <v>0</v>
      </c>
      <c r="O977" t="inlineStr">
        <is>
          <t>0.0%</t>
        </is>
      </c>
      <c r="P977" t="inlineStr">
        <is>
          <t>1.69%</t>
        </is>
      </c>
      <c r="Q977" t="inlineStr">
        <is>
          <t>355-2024-12-31</t>
        </is>
      </c>
      <c r="R977" t="n">
        <v>2</v>
      </c>
      <c r="S977" t="n">
        <v>2</v>
      </c>
    </row>
    <row r="978">
      <c r="A978" t="inlineStr">
        <is>
          <t>355</t>
        </is>
      </c>
      <c r="B978" t="inlineStr">
        <is>
          <t>Indice de liquidez</t>
        </is>
      </c>
      <c r="C978" t="inlineStr">
        <is>
          <t>Estratégico</t>
        </is>
      </c>
      <c r="D978" t="inlineStr">
        <is>
          <t>Tesorería</t>
        </is>
      </c>
      <c r="E978" t="inlineStr">
        <is>
          <t>Anual</t>
        </is>
      </c>
      <c r="F978" t="inlineStr">
        <is>
          <t>Positivo</t>
        </is>
      </c>
      <c r="G978" s="137" t="n">
        <v>46022</v>
      </c>
      <c r="H978" t="inlineStr">
        <is>
          <t>2025</t>
        </is>
      </c>
      <c r="I978" t="inlineStr">
        <is>
          <t>Diciembre</t>
        </is>
      </c>
      <c r="J978" t="inlineStr">
        <is>
          <t>2025-2</t>
        </is>
      </c>
      <c r="L978" t="n">
        <v>1.56</v>
      </c>
      <c r="M978" t="n">
        <v>0</v>
      </c>
      <c r="N978" t="n">
        <v>0</v>
      </c>
      <c r="P978" t="inlineStr">
        <is>
          <t>1.56%</t>
        </is>
      </c>
      <c r="Q978" t="inlineStr">
        <is>
          <t>355-2025-12-31</t>
        </is>
      </c>
      <c r="R978" t="n">
        <v>2</v>
      </c>
      <c r="S978" t="n">
        <v>2</v>
      </c>
    </row>
    <row r="979">
      <c r="A979" t="inlineStr">
        <is>
          <t>356</t>
        </is>
      </c>
      <c r="B979" t="inlineStr">
        <is>
          <t>Indice de Endeudamiento</t>
        </is>
      </c>
      <c r="C979" t="inlineStr">
        <is>
          <t>Estratégico</t>
        </is>
      </c>
      <c r="D979" t="inlineStr">
        <is>
          <t>Tesorería</t>
        </is>
      </c>
      <c r="E979" t="inlineStr">
        <is>
          <t>Semestral</t>
        </is>
      </c>
      <c r="F979" t="inlineStr">
        <is>
          <t>Negativo</t>
        </is>
      </c>
      <c r="G979" s="137" t="n">
        <v>45291</v>
      </c>
      <c r="H979" t="inlineStr">
        <is>
          <t>2023</t>
        </is>
      </c>
      <c r="I979" t="inlineStr">
        <is>
          <t>Diciembre</t>
        </is>
      </c>
      <c r="J979" t="inlineStr">
        <is>
          <t>2023-2</t>
        </is>
      </c>
      <c r="K979" t="n">
        <v>60</v>
      </c>
      <c r="L979" t="n">
        <v>55.375</v>
      </c>
      <c r="M979" t="n">
        <v>1.08352144469526</v>
      </c>
      <c r="N979" t="n">
        <v>1.08352144469526</v>
      </c>
      <c r="O979" t="inlineStr">
        <is>
          <t>60.0%</t>
        </is>
      </c>
      <c r="P979" t="inlineStr">
        <is>
          <t>55.38%</t>
        </is>
      </c>
      <c r="Q979" t="inlineStr">
        <is>
          <t>356-2023-12-31</t>
        </is>
      </c>
      <c r="R979" t="n">
        <v>2</v>
      </c>
      <c r="S979" t="n">
        <v>2</v>
      </c>
    </row>
    <row r="980">
      <c r="A980" t="inlineStr">
        <is>
          <t>356</t>
        </is>
      </c>
      <c r="B980" t="inlineStr">
        <is>
          <t>Indice de Endeudamiento</t>
        </is>
      </c>
      <c r="C980" t="inlineStr">
        <is>
          <t>Estratégico</t>
        </is>
      </c>
      <c r="D980" t="inlineStr">
        <is>
          <t>Tesorería</t>
        </is>
      </c>
      <c r="E980" t="inlineStr">
        <is>
          <t>Semestral</t>
        </is>
      </c>
      <c r="F980" t="inlineStr">
        <is>
          <t>Negativo</t>
        </is>
      </c>
      <c r="G980" s="137" t="n">
        <v>45657</v>
      </c>
      <c r="H980" t="inlineStr">
        <is>
          <t>2024</t>
        </is>
      </c>
      <c r="I980" t="inlineStr">
        <is>
          <t>Diciembre</t>
        </is>
      </c>
      <c r="J980" t="inlineStr">
        <is>
          <t>2024-2</t>
        </is>
      </c>
      <c r="K980" t="n">
        <v>60</v>
      </c>
      <c r="L980" t="n">
        <v>59.815</v>
      </c>
      <c r="M980" t="n">
        <v>1.003092869681518</v>
      </c>
      <c r="N980" t="n">
        <v>1.003092869681518</v>
      </c>
      <c r="O980" t="inlineStr">
        <is>
          <t>60.0%</t>
        </is>
      </c>
      <c r="P980" t="inlineStr">
        <is>
          <t>59.81%</t>
        </is>
      </c>
      <c r="Q980" t="inlineStr">
        <is>
          <t>356-2024-12-31</t>
        </is>
      </c>
      <c r="R980" t="n">
        <v>2</v>
      </c>
      <c r="S980" t="n">
        <v>2</v>
      </c>
    </row>
    <row r="981">
      <c r="A981" t="inlineStr">
        <is>
          <t>356</t>
        </is>
      </c>
      <c r="B981" t="inlineStr">
        <is>
          <t>Indice de Endeudamiento</t>
        </is>
      </c>
      <c r="C981" t="inlineStr">
        <is>
          <t>Estratégico</t>
        </is>
      </c>
      <c r="D981" t="inlineStr">
        <is>
          <t>Tesorería</t>
        </is>
      </c>
      <c r="E981" t="inlineStr">
        <is>
          <t>Semestral</t>
        </is>
      </c>
      <c r="F981" t="inlineStr">
        <is>
          <t>Negativo</t>
        </is>
      </c>
      <c r="G981" s="137" t="n">
        <v>46022</v>
      </c>
      <c r="H981" t="inlineStr">
        <is>
          <t>2025</t>
        </is>
      </c>
      <c r="I981" t="inlineStr">
        <is>
          <t>Diciembre</t>
        </is>
      </c>
      <c r="J981" t="inlineStr">
        <is>
          <t>2025-2</t>
        </is>
      </c>
      <c r="K981" t="n">
        <v>60</v>
      </c>
      <c r="L981" t="n">
        <v>56.955</v>
      </c>
      <c r="M981" t="n">
        <v>1.053463260468791</v>
      </c>
      <c r="N981" t="n">
        <v>1.053463260468791</v>
      </c>
      <c r="O981" t="inlineStr">
        <is>
          <t>60.0%</t>
        </is>
      </c>
      <c r="P981" t="inlineStr">
        <is>
          <t>56.95%</t>
        </is>
      </c>
      <c r="Q981" t="inlineStr">
        <is>
          <t>356-2025-12-31</t>
        </is>
      </c>
      <c r="R981" t="n">
        <v>2</v>
      </c>
      <c r="S981" t="n">
        <v>2</v>
      </c>
    </row>
    <row r="982">
      <c r="A982" t="inlineStr">
        <is>
          <t>357</t>
        </is>
      </c>
      <c r="B982" t="inlineStr">
        <is>
          <t>Cartera</t>
        </is>
      </c>
      <c r="C982" t="inlineStr">
        <is>
          <t>Estratégico</t>
        </is>
      </c>
      <c r="D982" t="inlineStr">
        <is>
          <t>Tesorería</t>
        </is>
      </c>
      <c r="E982" t="inlineStr">
        <is>
          <t>Semestral</t>
        </is>
      </c>
      <c r="F982" t="inlineStr">
        <is>
          <t>Positivo</t>
        </is>
      </c>
      <c r="G982" s="137" t="n">
        <v>45291</v>
      </c>
      <c r="H982" t="inlineStr">
        <is>
          <t>2023</t>
        </is>
      </c>
      <c r="I982" t="inlineStr">
        <is>
          <t>Diciembre</t>
        </is>
      </c>
      <c r="J982" t="inlineStr">
        <is>
          <t>2023-2</t>
        </is>
      </c>
      <c r="L982" t="n">
        <v>3.73</v>
      </c>
      <c r="M982" t="n">
        <v>0</v>
      </c>
      <c r="N982" t="n">
        <v>0</v>
      </c>
      <c r="P982" t="inlineStr">
        <is>
          <t>3.73%</t>
        </is>
      </c>
      <c r="Q982" t="inlineStr">
        <is>
          <t>357-2023-12-31</t>
        </is>
      </c>
      <c r="R982" t="n">
        <v>2</v>
      </c>
      <c r="S982" t="n">
        <v>2</v>
      </c>
    </row>
    <row r="983">
      <c r="A983" t="inlineStr">
        <is>
          <t>357</t>
        </is>
      </c>
      <c r="B983" t="inlineStr">
        <is>
          <t>Cartera</t>
        </is>
      </c>
      <c r="C983" t="inlineStr">
        <is>
          <t>Estratégico</t>
        </is>
      </c>
      <c r="D983" t="inlineStr">
        <is>
          <t>Tesorería</t>
        </is>
      </c>
      <c r="E983" t="inlineStr">
        <is>
          <t>Semestral</t>
        </is>
      </c>
      <c r="F983" t="inlineStr">
        <is>
          <t>Positivo</t>
        </is>
      </c>
      <c r="G983" s="137" t="n">
        <v>45657</v>
      </c>
      <c r="H983" t="inlineStr">
        <is>
          <t>2024</t>
        </is>
      </c>
      <c r="I983" t="inlineStr">
        <is>
          <t>Diciembre</t>
        </is>
      </c>
      <c r="J983" t="inlineStr">
        <is>
          <t>2024-2</t>
        </is>
      </c>
      <c r="L983" t="n">
        <v>2.19</v>
      </c>
      <c r="M983" t="n">
        <v>0</v>
      </c>
      <c r="N983" t="n">
        <v>0</v>
      </c>
      <c r="P983" t="inlineStr">
        <is>
          <t>2.19%</t>
        </is>
      </c>
      <c r="Q983" t="inlineStr">
        <is>
          <t>357-2024-12-31</t>
        </is>
      </c>
      <c r="R983" t="n">
        <v>2</v>
      </c>
      <c r="S983" t="n">
        <v>2</v>
      </c>
    </row>
    <row r="984">
      <c r="A984" t="inlineStr">
        <is>
          <t>357</t>
        </is>
      </c>
      <c r="B984" t="inlineStr">
        <is>
          <t>Cartera - Metrica</t>
        </is>
      </c>
      <c r="C984" t="inlineStr">
        <is>
          <t>Estratégico</t>
        </is>
      </c>
      <c r="D984" t="inlineStr">
        <is>
          <t>Tesorería</t>
        </is>
      </c>
      <c r="E984" t="inlineStr">
        <is>
          <t>Semestral</t>
        </is>
      </c>
      <c r="F984" t="inlineStr">
        <is>
          <t>Positivo</t>
        </is>
      </c>
      <c r="G984" s="137" t="n">
        <v>46022</v>
      </c>
      <c r="H984" t="inlineStr">
        <is>
          <t>2025</t>
        </is>
      </c>
      <c r="I984" t="inlineStr">
        <is>
          <t>Diciembre</t>
        </is>
      </c>
      <c r="J984" t="inlineStr">
        <is>
          <t>2025-2</t>
        </is>
      </c>
      <c r="L984" t="n">
        <v>0.85</v>
      </c>
      <c r="M984" t="n">
        <v>0</v>
      </c>
      <c r="N984" t="n">
        <v>0</v>
      </c>
      <c r="P984" t="inlineStr">
        <is>
          <t>0.85%</t>
        </is>
      </c>
      <c r="Q984" t="inlineStr">
        <is>
          <t>357-2025-12-31</t>
        </is>
      </c>
      <c r="R984" t="n">
        <v>2</v>
      </c>
      <c r="S984" t="n">
        <v>2</v>
      </c>
    </row>
    <row r="985">
      <c r="A985" t="inlineStr">
        <is>
          <t>358</t>
        </is>
      </c>
      <c r="B985" t="inlineStr">
        <is>
          <t>Acompañamiento a estudiantes en practicas</t>
        </is>
      </c>
      <c r="C985" t="inlineStr">
        <is>
          <t>Operativo</t>
        </is>
      </c>
      <c r="D985" t="inlineStr">
        <is>
          <t>Prácticas</t>
        </is>
      </c>
      <c r="E985" t="inlineStr">
        <is>
          <t>Semestral</t>
        </is>
      </c>
      <c r="F985" t="inlineStr">
        <is>
          <t>Positivo</t>
        </is>
      </c>
      <c r="G985" s="137" t="n">
        <v>45291</v>
      </c>
      <c r="H985" t="inlineStr">
        <is>
          <t>2023</t>
        </is>
      </c>
      <c r="I985" t="inlineStr">
        <is>
          <t>Diciembre</t>
        </is>
      </c>
      <c r="J985" t="inlineStr">
        <is>
          <t>2023-2</t>
        </is>
      </c>
      <c r="K985" t="n">
        <v>87</v>
      </c>
      <c r="L985" t="n">
        <v>90.99000000000001</v>
      </c>
      <c r="M985" t="n">
        <v>1.045862068965517</v>
      </c>
      <c r="N985" t="n">
        <v>1.045862068965517</v>
      </c>
      <c r="O985" t="inlineStr">
        <is>
          <t>87.0%</t>
        </is>
      </c>
      <c r="P985" t="inlineStr">
        <is>
          <t>90.99%</t>
        </is>
      </c>
      <c r="Q985" t="inlineStr">
        <is>
          <t>358-2023-12-31</t>
        </is>
      </c>
      <c r="R985" t="n">
        <v>2</v>
      </c>
      <c r="S985" t="n">
        <v>2</v>
      </c>
    </row>
    <row r="986">
      <c r="A986" t="inlineStr">
        <is>
          <t>358</t>
        </is>
      </c>
      <c r="B986" t="inlineStr">
        <is>
          <t>Acompañamiento a estudiantes en practicas</t>
        </is>
      </c>
      <c r="C986" t="inlineStr">
        <is>
          <t>Operativo</t>
        </is>
      </c>
      <c r="D986" t="inlineStr">
        <is>
          <t>Prácticas</t>
        </is>
      </c>
      <c r="E986" t="inlineStr">
        <is>
          <t>Semestral</t>
        </is>
      </c>
      <c r="F986" t="inlineStr">
        <is>
          <t>Positivo</t>
        </is>
      </c>
      <c r="G986" s="137" t="n">
        <v>45657</v>
      </c>
      <c r="H986" t="inlineStr">
        <is>
          <t>2024</t>
        </is>
      </c>
      <c r="I986" t="inlineStr">
        <is>
          <t>Diciembre</t>
        </is>
      </c>
      <c r="J986" t="inlineStr">
        <is>
          <t>2024-2</t>
        </is>
      </c>
      <c r="K986" t="n">
        <v>87</v>
      </c>
      <c r="L986" t="n">
        <v>98.995</v>
      </c>
      <c r="M986" t="n">
        <v>1.137873563218391</v>
      </c>
      <c r="N986" t="n">
        <v>1.137873563218391</v>
      </c>
      <c r="O986" t="inlineStr">
        <is>
          <t>87.0%</t>
        </is>
      </c>
      <c r="P986" t="inlineStr">
        <is>
          <t>99.0%</t>
        </is>
      </c>
      <c r="Q986" t="inlineStr">
        <is>
          <t>358-2024-12-31</t>
        </is>
      </c>
      <c r="R986" t="n">
        <v>2</v>
      </c>
      <c r="S986" t="n">
        <v>2</v>
      </c>
    </row>
    <row r="987">
      <c r="A987" t="inlineStr">
        <is>
          <t>358</t>
        </is>
      </c>
      <c r="B987" t="inlineStr">
        <is>
          <t>Nivel de acompañamiento a estudiantes en práctica</t>
        </is>
      </c>
      <c r="C987" t="inlineStr">
        <is>
          <t>Operativo</t>
        </is>
      </c>
      <c r="D987" t="inlineStr">
        <is>
          <t>Prácticas</t>
        </is>
      </c>
      <c r="E987" t="inlineStr">
        <is>
          <t>Semestral</t>
        </is>
      </c>
      <c r="F987" t="inlineStr">
        <is>
          <t>Positivo</t>
        </is>
      </c>
      <c r="G987" s="137" t="n">
        <v>46022</v>
      </c>
      <c r="H987" t="inlineStr">
        <is>
          <t>2025</t>
        </is>
      </c>
      <c r="I987" t="inlineStr">
        <is>
          <t>Diciembre</t>
        </is>
      </c>
      <c r="J987" t="inlineStr">
        <is>
          <t>2025-2</t>
        </is>
      </c>
      <c r="K987" t="n">
        <v>100</v>
      </c>
      <c r="L987" t="n">
        <v>100</v>
      </c>
      <c r="M987" t="n">
        <v>1</v>
      </c>
      <c r="N987" t="n">
        <v>1</v>
      </c>
      <c r="O987" t="inlineStr">
        <is>
          <t>100.0%</t>
        </is>
      </c>
      <c r="P987" t="inlineStr">
        <is>
          <t>100.0%</t>
        </is>
      </c>
      <c r="Q987" t="inlineStr">
        <is>
          <t>358-2025-12-31</t>
        </is>
      </c>
      <c r="R987" t="n">
        <v>2</v>
      </c>
      <c r="S987" t="n">
        <v>2</v>
      </c>
    </row>
    <row r="988">
      <c r="A988" t="inlineStr">
        <is>
          <t>359</t>
        </is>
      </c>
      <c r="B988" t="inlineStr">
        <is>
          <t>Satisfacción Institucional</t>
        </is>
      </c>
      <c r="C988" t="inlineStr">
        <is>
          <t>Estratégico</t>
        </is>
      </c>
      <c r="D988" t="inlineStr">
        <is>
          <t>EXPERIENCIA INSTITUCIONAL</t>
        </is>
      </c>
      <c r="E988" t="inlineStr">
        <is>
          <t>Semestral</t>
        </is>
      </c>
      <c r="F988" t="inlineStr">
        <is>
          <t>Positivo</t>
        </is>
      </c>
      <c r="G988" s="137" t="n">
        <v>45657</v>
      </c>
      <c r="H988" t="inlineStr">
        <is>
          <t>2024</t>
        </is>
      </c>
      <c r="I988" t="inlineStr">
        <is>
          <t>Diciembre</t>
        </is>
      </c>
      <c r="J988" t="inlineStr">
        <is>
          <t>2024-2</t>
        </is>
      </c>
      <c r="K988" t="n">
        <v>80</v>
      </c>
      <c r="L988" t="n">
        <v>86</v>
      </c>
      <c r="M988" t="n">
        <v>1.075</v>
      </c>
      <c r="N988" t="n">
        <v>1.075</v>
      </c>
      <c r="O988" t="inlineStr">
        <is>
          <t>80.0%</t>
        </is>
      </c>
      <c r="P988" t="inlineStr">
        <is>
          <t>86.0%</t>
        </is>
      </c>
      <c r="Q988" t="inlineStr">
        <is>
          <t>359-2024-12-31</t>
        </is>
      </c>
      <c r="R988" t="n">
        <v>2</v>
      </c>
      <c r="S988" t="n">
        <v>2</v>
      </c>
    </row>
    <row r="989">
      <c r="A989" t="inlineStr">
        <is>
          <t>359</t>
        </is>
      </c>
      <c r="B989" t="inlineStr">
        <is>
          <t>Satisfacción Institucional CSAT</t>
        </is>
      </c>
      <c r="C989" t="inlineStr">
        <is>
          <t>Estratégico</t>
        </is>
      </c>
      <c r="D989" t="inlineStr">
        <is>
          <t>EXPERIENCIA INSTITUCIONAL</t>
        </is>
      </c>
      <c r="E989" t="inlineStr">
        <is>
          <t>Semestral</t>
        </is>
      </c>
      <c r="F989" t="inlineStr">
        <is>
          <t>Positivo</t>
        </is>
      </c>
      <c r="G989" s="137" t="n">
        <v>46022</v>
      </c>
      <c r="H989" t="inlineStr">
        <is>
          <t>2025</t>
        </is>
      </c>
      <c r="I989" t="inlineStr">
        <is>
          <t>Diciembre</t>
        </is>
      </c>
      <c r="J989" t="inlineStr">
        <is>
          <t>2025-2</t>
        </is>
      </c>
      <c r="K989" t="n">
        <v>82.5</v>
      </c>
      <c r="L989" t="n">
        <v>89.95</v>
      </c>
      <c r="M989" t="n">
        <v>1.09030303030303</v>
      </c>
      <c r="N989" t="n">
        <v>1.09030303030303</v>
      </c>
      <c r="O989" t="inlineStr">
        <is>
          <t>82.5%</t>
        </is>
      </c>
      <c r="P989" t="inlineStr">
        <is>
          <t>89.95%</t>
        </is>
      </c>
      <c r="Q989" t="inlineStr">
        <is>
          <t>359-2025-12-31</t>
        </is>
      </c>
      <c r="R989" t="n">
        <v>2</v>
      </c>
      <c r="S989" t="n">
        <v>2</v>
      </c>
    </row>
    <row r="990">
      <c r="A990" t="inlineStr">
        <is>
          <t>360</t>
        </is>
      </c>
      <c r="B990" t="inlineStr">
        <is>
          <t>Cumplimiento de cronogramas</t>
        </is>
      </c>
      <c r="D990" t="inlineStr">
        <is>
          <t>EXPERIENCIA INSTITUCIONAL</t>
        </is>
      </c>
      <c r="E990" t="inlineStr">
        <is>
          <t>Semestral</t>
        </is>
      </c>
      <c r="F990" t="inlineStr">
        <is>
          <t>Positivo</t>
        </is>
      </c>
      <c r="G990" s="137" t="n">
        <v>45291</v>
      </c>
      <c r="H990" t="inlineStr">
        <is>
          <t>2023</t>
        </is>
      </c>
      <c r="I990" t="inlineStr">
        <is>
          <t>Diciembre</t>
        </is>
      </c>
      <c r="J990" t="inlineStr">
        <is>
          <t>2023-2</t>
        </is>
      </c>
      <c r="K990" t="n">
        <v>0</v>
      </c>
      <c r="L990" t="n">
        <v>0</v>
      </c>
      <c r="M990" t="n">
        <v>0</v>
      </c>
      <c r="N990" t="n">
        <v>0</v>
      </c>
      <c r="O990" t="inlineStr">
        <is>
          <t>0.0%</t>
        </is>
      </c>
      <c r="P990" t="inlineStr">
        <is>
          <t>0.0%</t>
        </is>
      </c>
      <c r="Q990" t="inlineStr">
        <is>
          <t>360-2023-12-31</t>
        </is>
      </c>
      <c r="R990" t="n">
        <v>2</v>
      </c>
      <c r="S990" t="n">
        <v>2</v>
      </c>
    </row>
    <row r="991">
      <c r="A991" t="inlineStr">
        <is>
          <t>361</t>
        </is>
      </c>
      <c r="B991" t="inlineStr">
        <is>
          <t>% Inclusión</t>
        </is>
      </c>
      <c r="C991" t="inlineStr">
        <is>
          <t>Estratégico</t>
        </is>
      </c>
      <c r="D991" t="inlineStr">
        <is>
          <t>Gestión de la Responsabilidad Social</t>
        </is>
      </c>
      <c r="E991" t="inlineStr">
        <is>
          <t>Anual</t>
        </is>
      </c>
      <c r="F991" t="inlineStr">
        <is>
          <t>Positivo</t>
        </is>
      </c>
      <c r="G991" s="137" t="n">
        <v>45291</v>
      </c>
      <c r="H991" t="inlineStr">
        <is>
          <t>2023</t>
        </is>
      </c>
      <c r="I991" t="inlineStr">
        <is>
          <t>Diciembre</t>
        </is>
      </c>
      <c r="J991" t="inlineStr">
        <is>
          <t>2023-2</t>
        </is>
      </c>
      <c r="K991" t="n">
        <v>4.5</v>
      </c>
      <c r="L991" t="n">
        <v>4.56</v>
      </c>
      <c r="M991" t="n">
        <v>1.013333333333333</v>
      </c>
      <c r="N991" t="n">
        <v>1.013333333333333</v>
      </c>
      <c r="O991" t="inlineStr">
        <is>
          <t>4.5%</t>
        </is>
      </c>
      <c r="P991" t="inlineStr">
        <is>
          <t>4.56%</t>
        </is>
      </c>
      <c r="Q991" t="inlineStr">
        <is>
          <t>361-2023-12-31</t>
        </is>
      </c>
      <c r="R991" t="n">
        <v>2</v>
      </c>
      <c r="S991" t="n">
        <v>2</v>
      </c>
    </row>
    <row r="992">
      <c r="A992" t="inlineStr">
        <is>
          <t>361</t>
        </is>
      </c>
      <c r="B992" t="inlineStr">
        <is>
          <t>Inclusión</t>
        </is>
      </c>
      <c r="C992" t="inlineStr">
        <is>
          <t>Estratégico</t>
        </is>
      </c>
      <c r="D992" t="inlineStr">
        <is>
          <t>Gestión de la Responsabilidad Social</t>
        </is>
      </c>
      <c r="E992" t="inlineStr">
        <is>
          <t>Anual</t>
        </is>
      </c>
      <c r="F992" t="inlineStr">
        <is>
          <t>Positivo</t>
        </is>
      </c>
      <c r="G992" s="137" t="n">
        <v>45657</v>
      </c>
      <c r="H992" t="inlineStr">
        <is>
          <t>2024</t>
        </is>
      </c>
      <c r="I992" t="inlineStr">
        <is>
          <t>Diciembre</t>
        </is>
      </c>
      <c r="J992" t="inlineStr">
        <is>
          <t>2024-2</t>
        </is>
      </c>
      <c r="K992" t="n">
        <v>0</v>
      </c>
      <c r="M992" t="n">
        <v>0</v>
      </c>
      <c r="N992" t="n">
        <v>0</v>
      </c>
      <c r="O992" t="inlineStr">
        <is>
          <t>0.0%</t>
        </is>
      </c>
      <c r="Q992" t="inlineStr">
        <is>
          <t>361-2024-12-31</t>
        </is>
      </c>
      <c r="R992" t="n">
        <v>2</v>
      </c>
      <c r="S992" t="n">
        <v>2</v>
      </c>
    </row>
    <row r="993">
      <c r="A993" t="inlineStr">
        <is>
          <t>361</t>
        </is>
      </c>
      <c r="B993" t="inlineStr">
        <is>
          <t>Índice de Inclusión</t>
        </is>
      </c>
      <c r="C993" t="inlineStr">
        <is>
          <t>Estratégico</t>
        </is>
      </c>
      <c r="D993" t="inlineStr">
        <is>
          <t>Gestión de la Responsabilidad Social</t>
        </is>
      </c>
      <c r="E993" t="inlineStr">
        <is>
          <t>Anual</t>
        </is>
      </c>
      <c r="F993" t="inlineStr">
        <is>
          <t>Positivo</t>
        </is>
      </c>
      <c r="G993" s="137" t="n">
        <v>46022</v>
      </c>
      <c r="H993" t="inlineStr">
        <is>
          <t>2025</t>
        </is>
      </c>
      <c r="I993" t="inlineStr">
        <is>
          <t>Diciembre</t>
        </is>
      </c>
      <c r="J993" t="inlineStr">
        <is>
          <t>2025-2</t>
        </is>
      </c>
      <c r="K993" t="n">
        <v>4.6</v>
      </c>
      <c r="L993" t="n">
        <v>4.78</v>
      </c>
      <c r="M993" t="n">
        <v>1.039130434782609</v>
      </c>
      <c r="N993" t="n">
        <v>1.039130434782609</v>
      </c>
      <c r="O993" t="inlineStr">
        <is>
          <t>4.6%</t>
        </is>
      </c>
      <c r="P993" t="inlineStr">
        <is>
          <t>4.78%</t>
        </is>
      </c>
      <c r="Q993" t="inlineStr">
        <is>
          <t>361-2025-12-31</t>
        </is>
      </c>
      <c r="R993" t="n">
        <v>2</v>
      </c>
      <c r="S993" t="n">
        <v>2</v>
      </c>
    </row>
    <row r="994">
      <c r="A994" t="inlineStr">
        <is>
          <t>362</t>
        </is>
      </c>
      <c r="B994" t="inlineStr">
        <is>
          <t>Aseguramiento de matricula académica presencial</t>
        </is>
      </c>
      <c r="C994" t="inlineStr">
        <is>
          <t>Operativo</t>
        </is>
      </c>
      <c r="D994" t="inlineStr">
        <is>
          <t>Operaciones Académicas</t>
        </is>
      </c>
      <c r="E994" t="inlineStr">
        <is>
          <t>Semestral</t>
        </is>
      </c>
      <c r="F994" t="inlineStr">
        <is>
          <t>Positivo</t>
        </is>
      </c>
      <c r="G994" s="137" t="n">
        <v>45291</v>
      </c>
      <c r="H994" t="inlineStr">
        <is>
          <t>2023</t>
        </is>
      </c>
      <c r="I994" t="inlineStr">
        <is>
          <t>Diciembre</t>
        </is>
      </c>
      <c r="J994" t="inlineStr">
        <is>
          <t>2023-2</t>
        </is>
      </c>
      <c r="K994" t="n">
        <v>100</v>
      </c>
      <c r="L994" t="n">
        <v>99.16</v>
      </c>
      <c r="M994" t="n">
        <v>0.9915999999999999</v>
      </c>
      <c r="N994" t="n">
        <v>0.9915999999999999</v>
      </c>
      <c r="O994" t="inlineStr">
        <is>
          <t>100.0%</t>
        </is>
      </c>
      <c r="P994" t="inlineStr">
        <is>
          <t>99.16%</t>
        </is>
      </c>
      <c r="Q994" t="inlineStr">
        <is>
          <t>362-2023-12-31</t>
        </is>
      </c>
      <c r="R994" t="n">
        <v>2</v>
      </c>
      <c r="S994" t="n">
        <v>2</v>
      </c>
    </row>
    <row r="995">
      <c r="A995" t="inlineStr">
        <is>
          <t>362</t>
        </is>
      </c>
      <c r="B995" t="inlineStr">
        <is>
          <t>Aseguramiento de matricula académica presencial</t>
        </is>
      </c>
      <c r="C995" t="inlineStr">
        <is>
          <t>Operativo</t>
        </is>
      </c>
      <c r="D995" t="inlineStr">
        <is>
          <t>Operaciones Académicas</t>
        </is>
      </c>
      <c r="E995" t="inlineStr">
        <is>
          <t>Semestral</t>
        </is>
      </c>
      <c r="F995" t="inlineStr">
        <is>
          <t>Positivo</t>
        </is>
      </c>
      <c r="G995" s="137" t="n">
        <v>45657</v>
      </c>
      <c r="H995" t="inlineStr">
        <is>
          <t>2024</t>
        </is>
      </c>
      <c r="I995" t="inlineStr">
        <is>
          <t>Diciembre</t>
        </is>
      </c>
      <c r="J995" t="inlineStr">
        <is>
          <t>2024-2</t>
        </is>
      </c>
      <c r="K995" t="n">
        <v>196</v>
      </c>
      <c r="L995" t="n">
        <v>199.07432304038</v>
      </c>
      <c r="M995" t="n">
        <v>1.015685321634592</v>
      </c>
      <c r="N995" t="n">
        <v>1.015685321634592</v>
      </c>
      <c r="O995" t="inlineStr">
        <is>
          <t>196.0%</t>
        </is>
      </c>
      <c r="P995" t="inlineStr">
        <is>
          <t>199.07%</t>
        </is>
      </c>
      <c r="Q995" t="inlineStr">
        <is>
          <t>362-2024-12-31</t>
        </is>
      </c>
      <c r="R995" t="n">
        <v>2</v>
      </c>
      <c r="S995" t="n">
        <v>2</v>
      </c>
    </row>
    <row r="996">
      <c r="A996" t="inlineStr">
        <is>
          <t>362</t>
        </is>
      </c>
      <c r="B996" t="inlineStr">
        <is>
          <t>Aseguramiento de matricula académica presencial</t>
        </is>
      </c>
      <c r="C996" t="inlineStr">
        <is>
          <t>Operativo</t>
        </is>
      </c>
      <c r="D996" t="inlineStr">
        <is>
          <t>Operaciones Académicas</t>
        </is>
      </c>
      <c r="E996" t="inlineStr">
        <is>
          <t>Semestral</t>
        </is>
      </c>
      <c r="F996" t="inlineStr">
        <is>
          <t>Positivo</t>
        </is>
      </c>
      <c r="G996" s="137" t="n">
        <v>46022</v>
      </c>
      <c r="H996" t="inlineStr">
        <is>
          <t>2025</t>
        </is>
      </c>
      <c r="I996" t="inlineStr">
        <is>
          <t>Diciembre</t>
        </is>
      </c>
      <c r="J996" t="inlineStr">
        <is>
          <t>2025-2</t>
        </is>
      </c>
      <c r="K996" t="n">
        <v>196</v>
      </c>
      <c r="L996" t="n">
        <v>199.33</v>
      </c>
      <c r="M996" t="n">
        <v>1.016989795918367</v>
      </c>
      <c r="N996" t="n">
        <v>1.016989795918367</v>
      </c>
      <c r="O996" t="inlineStr">
        <is>
          <t>196.0%</t>
        </is>
      </c>
      <c r="P996" t="inlineStr">
        <is>
          <t>199.33%</t>
        </is>
      </c>
      <c r="Q996" t="inlineStr">
        <is>
          <t>362-2025-12-31</t>
        </is>
      </c>
      <c r="R996" t="n">
        <v>2</v>
      </c>
      <c r="S996" t="n">
        <v>2</v>
      </c>
    </row>
    <row r="997">
      <c r="A997" t="inlineStr">
        <is>
          <t>363</t>
        </is>
      </c>
      <c r="B997" t="inlineStr">
        <is>
          <t>Seguimiento a la parametrización de aulas master y secciones de asignaturas</t>
        </is>
      </c>
      <c r="C997" t="inlineStr">
        <is>
          <t>Operativo</t>
        </is>
      </c>
      <c r="D997" t="inlineStr">
        <is>
          <t>Operaciones Académicas</t>
        </is>
      </c>
      <c r="E997" t="inlineStr">
        <is>
          <t>Semestral</t>
        </is>
      </c>
      <c r="F997" t="inlineStr">
        <is>
          <t>Positivo</t>
        </is>
      </c>
      <c r="G997" s="137" t="n">
        <v>45291</v>
      </c>
      <c r="H997" t="inlineStr">
        <is>
          <t>2023</t>
        </is>
      </c>
      <c r="I997" t="inlineStr">
        <is>
          <t>Diciembre</t>
        </is>
      </c>
      <c r="J997" t="inlineStr">
        <is>
          <t>2023-2</t>
        </is>
      </c>
      <c r="K997" t="n">
        <v>100</v>
      </c>
      <c r="L997" t="n">
        <v>100</v>
      </c>
      <c r="M997" t="n">
        <v>1</v>
      </c>
      <c r="N997" t="n">
        <v>1</v>
      </c>
      <c r="O997" t="inlineStr">
        <is>
          <t>100.0%</t>
        </is>
      </c>
      <c r="P997" t="inlineStr">
        <is>
          <t>100.0%</t>
        </is>
      </c>
      <c r="Q997" t="inlineStr">
        <is>
          <t>363-2023-12-31</t>
        </is>
      </c>
      <c r="R997" t="n">
        <v>2</v>
      </c>
      <c r="S997" t="n">
        <v>2</v>
      </c>
    </row>
    <row r="998">
      <c r="A998" t="inlineStr">
        <is>
          <t>363</t>
        </is>
      </c>
      <c r="B998" t="inlineStr">
        <is>
          <t>Seguimiento a la parametrización de aulas master y secciones de asignaturas</t>
        </is>
      </c>
      <c r="C998" t="inlineStr">
        <is>
          <t>Operativo</t>
        </is>
      </c>
      <c r="D998" t="inlineStr">
        <is>
          <t>Operaciones Académicas</t>
        </is>
      </c>
      <c r="E998" t="inlineStr">
        <is>
          <t>Semestral</t>
        </is>
      </c>
      <c r="F998" t="inlineStr">
        <is>
          <t>Positivo</t>
        </is>
      </c>
      <c r="G998" s="137" t="n">
        <v>45657</v>
      </c>
      <c r="H998" t="inlineStr">
        <is>
          <t>2024</t>
        </is>
      </c>
      <c r="I998" t="inlineStr">
        <is>
          <t>Diciembre</t>
        </is>
      </c>
      <c r="J998" t="inlineStr">
        <is>
          <t>2024-2</t>
        </is>
      </c>
      <c r="K998" t="n">
        <v>100</v>
      </c>
      <c r="L998" t="n">
        <v>100</v>
      </c>
      <c r="M998" t="n">
        <v>1</v>
      </c>
      <c r="N998" t="n">
        <v>1</v>
      </c>
      <c r="O998" t="inlineStr">
        <is>
          <t>100.0%</t>
        </is>
      </c>
      <c r="P998" t="inlineStr">
        <is>
          <t>100.0%</t>
        </is>
      </c>
      <c r="Q998" t="inlineStr">
        <is>
          <t>363-2024-12-31</t>
        </is>
      </c>
      <c r="R998" t="n">
        <v>2</v>
      </c>
      <c r="S998" t="n">
        <v>2</v>
      </c>
    </row>
    <row r="999">
      <c r="A999" t="inlineStr">
        <is>
          <t>363</t>
        </is>
      </c>
      <c r="B999" t="inlineStr">
        <is>
          <t>Seguimiento a la parametrización de aulas master y secciones de asignaturas</t>
        </is>
      </c>
      <c r="C999" t="inlineStr">
        <is>
          <t>Operativo</t>
        </is>
      </c>
      <c r="D999" t="inlineStr">
        <is>
          <t>Operaciones Académicas</t>
        </is>
      </c>
      <c r="E999" t="inlineStr">
        <is>
          <t>Semestral</t>
        </is>
      </c>
      <c r="F999" t="inlineStr">
        <is>
          <t>Positivo</t>
        </is>
      </c>
      <c r="G999" s="137" t="n">
        <v>46022</v>
      </c>
      <c r="H999" t="inlineStr">
        <is>
          <t>2025</t>
        </is>
      </c>
      <c r="I999" t="inlineStr">
        <is>
          <t>Diciembre</t>
        </is>
      </c>
      <c r="J999" t="inlineStr">
        <is>
          <t>2025-2</t>
        </is>
      </c>
      <c r="K999" t="n">
        <v>100</v>
      </c>
      <c r="L999" t="n">
        <v>100</v>
      </c>
      <c r="M999" t="n">
        <v>1</v>
      </c>
      <c r="N999" t="n">
        <v>1</v>
      </c>
      <c r="O999" t="inlineStr">
        <is>
          <t>100.0%</t>
        </is>
      </c>
      <c r="P999" t="inlineStr">
        <is>
          <t>100.0%</t>
        </is>
      </c>
      <c r="Q999" t="inlineStr">
        <is>
          <t>363-2025-12-31</t>
        </is>
      </c>
      <c r="R999" t="n">
        <v>2</v>
      </c>
      <c r="S999" t="n">
        <v>2</v>
      </c>
    </row>
    <row r="1000">
      <c r="A1000" t="inlineStr">
        <is>
          <t>364</t>
        </is>
      </c>
      <c r="B1000" t="inlineStr">
        <is>
          <t>Impacto de actividades de Responsabilidad y proyección</t>
        </is>
      </c>
      <c r="C1000" t="inlineStr">
        <is>
          <t>Operativo</t>
        </is>
      </c>
      <c r="D1000" t="inlineStr">
        <is>
          <t>Gestión de la Responsabilidad Social</t>
        </is>
      </c>
      <c r="E1000" t="inlineStr">
        <is>
          <t>Semestral</t>
        </is>
      </c>
      <c r="F1000" t="inlineStr">
        <is>
          <t>Negativo</t>
        </is>
      </c>
      <c r="G1000" s="137" t="n">
        <v>45291</v>
      </c>
      <c r="H1000" t="inlineStr">
        <is>
          <t>2023</t>
        </is>
      </c>
      <c r="I1000" t="inlineStr">
        <is>
          <t>Diciembre</t>
        </is>
      </c>
      <c r="J1000" t="inlineStr">
        <is>
          <t>2023-2</t>
        </is>
      </c>
      <c r="K1000" t="n">
        <v>0</v>
      </c>
      <c r="L1000" t="n">
        <v>54311.5</v>
      </c>
      <c r="M1000" t="n">
        <v>0</v>
      </c>
      <c r="N1000" t="n">
        <v>0</v>
      </c>
      <c r="O1000" t="inlineStr">
        <is>
          <t>0.0%</t>
        </is>
      </c>
      <c r="P1000" t="inlineStr">
        <is>
          <t>54311.5%</t>
        </is>
      </c>
      <c r="Q1000" t="inlineStr">
        <is>
          <t>364-2023-12-31</t>
        </is>
      </c>
      <c r="R1000" t="n">
        <v>2</v>
      </c>
      <c r="S1000" t="n">
        <v>2</v>
      </c>
    </row>
    <row r="1001">
      <c r="A1001" t="inlineStr">
        <is>
          <t>364</t>
        </is>
      </c>
      <c r="B1001" t="inlineStr">
        <is>
          <t>Impacto de actividades de Responsabilidad y proyección</t>
        </is>
      </c>
      <c r="C1001" t="inlineStr">
        <is>
          <t>Operativo</t>
        </is>
      </c>
      <c r="D1001" t="inlineStr">
        <is>
          <t>Gestión de la Responsabilidad Social</t>
        </is>
      </c>
      <c r="E1001" t="inlineStr">
        <is>
          <t>Semestral</t>
        </is>
      </c>
      <c r="F1001" t="inlineStr">
        <is>
          <t>Positivo</t>
        </is>
      </c>
      <c r="G1001" s="137" t="n">
        <v>45657</v>
      </c>
      <c r="H1001" t="inlineStr">
        <is>
          <t>2024</t>
        </is>
      </c>
      <c r="I1001" t="inlineStr">
        <is>
          <t>Diciembre</t>
        </is>
      </c>
      <c r="J1001" t="inlineStr">
        <is>
          <t>2024-2</t>
        </is>
      </c>
      <c r="K1001" t="n">
        <v>15897</v>
      </c>
      <c r="L1001" t="n">
        <v>18045.545</v>
      </c>
      <c r="M1001" t="n">
        <v>1.135154117129018</v>
      </c>
      <c r="N1001" t="n">
        <v>1.135154117129018</v>
      </c>
      <c r="O1001" t="inlineStr">
        <is>
          <t>15897.0%</t>
        </is>
      </c>
      <c r="P1001" t="inlineStr">
        <is>
          <t>18045.54%</t>
        </is>
      </c>
      <c r="Q1001" t="inlineStr">
        <is>
          <t>364-2024-12-31</t>
        </is>
      </c>
      <c r="R1001" t="n">
        <v>2</v>
      </c>
      <c r="S1001" t="n">
        <v>2</v>
      </c>
    </row>
    <row r="1002">
      <c r="A1002" t="inlineStr">
        <is>
          <t>364</t>
        </is>
      </c>
      <c r="B1002" t="inlineStr">
        <is>
          <t>Impacto de actividades de Responsabilidad y proyección</t>
        </is>
      </c>
      <c r="C1002" t="inlineStr">
        <is>
          <t>Operativo</t>
        </is>
      </c>
      <c r="D1002" t="inlineStr">
        <is>
          <t>Gestión de la Responsabilidad Social</t>
        </is>
      </c>
      <c r="E1002" t="inlineStr">
        <is>
          <t>Semestral</t>
        </is>
      </c>
      <c r="F1002" t="inlineStr">
        <is>
          <t>Positivo</t>
        </is>
      </c>
      <c r="G1002" s="137" t="n">
        <v>46022</v>
      </c>
      <c r="H1002" t="inlineStr">
        <is>
          <t>2025</t>
        </is>
      </c>
      <c r="I1002" t="inlineStr">
        <is>
          <t>Diciembre</t>
        </is>
      </c>
      <c r="J1002" t="inlineStr">
        <is>
          <t>2025-2</t>
        </is>
      </c>
      <c r="K1002" t="n">
        <v>100</v>
      </c>
      <c r="L1002" t="n">
        <v>86</v>
      </c>
      <c r="M1002" t="n">
        <v>0.86</v>
      </c>
      <c r="N1002" t="n">
        <v>0.86</v>
      </c>
      <c r="O1002" t="inlineStr">
        <is>
          <t>100.0%</t>
        </is>
      </c>
      <c r="P1002" t="inlineStr">
        <is>
          <t>86.0%</t>
        </is>
      </c>
      <c r="Q1002" t="inlineStr">
        <is>
          <t>364-2025-12-31</t>
        </is>
      </c>
      <c r="R1002" t="n">
        <v>2</v>
      </c>
      <c r="S1002" t="n">
        <v>2</v>
      </c>
    </row>
    <row r="1003">
      <c r="A1003" t="inlineStr">
        <is>
          <t>365</t>
        </is>
      </c>
      <c r="B1003" t="inlineStr">
        <is>
          <t>Seguimiento de asignación docente a NRC Pregrado-Posgrado Presencial</t>
        </is>
      </c>
      <c r="D1003" t="inlineStr">
        <is>
          <t>Operaciones Académicas</t>
        </is>
      </c>
      <c r="E1003" t="inlineStr">
        <is>
          <t>Semestral</t>
        </is>
      </c>
      <c r="F1003" t="inlineStr">
        <is>
          <t>Positivo</t>
        </is>
      </c>
      <c r="G1003" s="137" t="n">
        <v>45291</v>
      </c>
      <c r="H1003" t="inlineStr">
        <is>
          <t>2023</t>
        </is>
      </c>
      <c r="I1003" t="inlineStr">
        <is>
          <t>Diciembre</t>
        </is>
      </c>
      <c r="J1003" t="inlineStr">
        <is>
          <t>2023-2</t>
        </is>
      </c>
      <c r="K1003" t="n">
        <v>100</v>
      </c>
      <c r="L1003" t="n">
        <v>100</v>
      </c>
      <c r="M1003" t="n">
        <v>1</v>
      </c>
      <c r="N1003" t="n">
        <v>1</v>
      </c>
      <c r="O1003" t="inlineStr">
        <is>
          <t>100.0%</t>
        </is>
      </c>
      <c r="P1003" t="inlineStr">
        <is>
          <t>100.0%</t>
        </is>
      </c>
      <c r="Q1003" t="inlineStr">
        <is>
          <t>365-2023-12-31</t>
        </is>
      </c>
      <c r="R1003" t="n">
        <v>2</v>
      </c>
      <c r="S1003" t="n">
        <v>2</v>
      </c>
    </row>
    <row r="1004">
      <c r="A1004" t="inlineStr">
        <is>
          <t>366</t>
        </is>
      </c>
      <c r="B1004" t="inlineStr">
        <is>
          <t>Normalización de cobros pecuniarios</t>
        </is>
      </c>
      <c r="C1004" t="inlineStr">
        <is>
          <t>Operativo</t>
        </is>
      </c>
      <c r="D1004" t="inlineStr">
        <is>
          <t>Operaciones Académicas</t>
        </is>
      </c>
      <c r="E1004" t="inlineStr">
        <is>
          <t>Anual</t>
        </is>
      </c>
      <c r="F1004" t="inlineStr">
        <is>
          <t>Positivo</t>
        </is>
      </c>
      <c r="G1004" s="137" t="n">
        <v>45291</v>
      </c>
      <c r="H1004" t="inlineStr">
        <is>
          <t>2023</t>
        </is>
      </c>
      <c r="I1004" t="inlineStr">
        <is>
          <t>Diciembre</t>
        </is>
      </c>
      <c r="J1004" t="inlineStr">
        <is>
          <t>2023-2</t>
        </is>
      </c>
      <c r="K1004" t="n">
        <v>100</v>
      </c>
      <c r="L1004" t="n">
        <v>100</v>
      </c>
      <c r="M1004" t="n">
        <v>1</v>
      </c>
      <c r="N1004" t="n">
        <v>1</v>
      </c>
      <c r="O1004" t="inlineStr">
        <is>
          <t>100.0%</t>
        </is>
      </c>
      <c r="P1004" t="inlineStr">
        <is>
          <t>100.0%</t>
        </is>
      </c>
      <c r="Q1004" t="inlineStr">
        <is>
          <t>366-2023-12-31</t>
        </is>
      </c>
      <c r="R1004" t="n">
        <v>2</v>
      </c>
      <c r="S1004" t="n">
        <v>2</v>
      </c>
    </row>
    <row r="1005">
      <c r="A1005" t="inlineStr">
        <is>
          <t>366</t>
        </is>
      </c>
      <c r="B1005" t="inlineStr">
        <is>
          <t>Normalización de cobros pecuniarios</t>
        </is>
      </c>
      <c r="C1005" t="inlineStr">
        <is>
          <t>Operativo</t>
        </is>
      </c>
      <c r="D1005" t="inlineStr">
        <is>
          <t>Operaciones Académicas</t>
        </is>
      </c>
      <c r="E1005" t="inlineStr">
        <is>
          <t>Anual</t>
        </is>
      </c>
      <c r="F1005" t="inlineStr">
        <is>
          <t>Positivo</t>
        </is>
      </c>
      <c r="G1005" s="137" t="n">
        <v>45657</v>
      </c>
      <c r="H1005" t="inlineStr">
        <is>
          <t>2024</t>
        </is>
      </c>
      <c r="I1005" t="inlineStr">
        <is>
          <t>Diciembre</t>
        </is>
      </c>
      <c r="J1005" t="inlineStr">
        <is>
          <t>2024-2</t>
        </is>
      </c>
      <c r="K1005" t="n">
        <v>100</v>
      </c>
      <c r="L1005" t="n">
        <v>100</v>
      </c>
      <c r="M1005" t="n">
        <v>1</v>
      </c>
      <c r="N1005" t="n">
        <v>1</v>
      </c>
      <c r="O1005" t="inlineStr">
        <is>
          <t>100.0%</t>
        </is>
      </c>
      <c r="P1005" t="inlineStr">
        <is>
          <t>100.0%</t>
        </is>
      </c>
      <c r="Q1005" t="inlineStr">
        <is>
          <t>366-2024-12-31</t>
        </is>
      </c>
      <c r="R1005" t="n">
        <v>2</v>
      </c>
      <c r="S1005" t="n">
        <v>2</v>
      </c>
    </row>
    <row r="1006">
      <c r="A1006" t="inlineStr">
        <is>
          <t>366</t>
        </is>
      </c>
      <c r="B1006" t="inlineStr">
        <is>
          <t>Normalización de cobros pecuniarios</t>
        </is>
      </c>
      <c r="C1006" t="inlineStr">
        <is>
          <t>Operativo</t>
        </is>
      </c>
      <c r="D1006" t="inlineStr">
        <is>
          <t>Operaciones Académicas</t>
        </is>
      </c>
      <c r="E1006" t="inlineStr">
        <is>
          <t>Anual</t>
        </is>
      </c>
      <c r="F1006" t="inlineStr">
        <is>
          <t>Positivo</t>
        </is>
      </c>
      <c r="G1006" s="137" t="n">
        <v>46022</v>
      </c>
      <c r="H1006" t="inlineStr">
        <is>
          <t>2025</t>
        </is>
      </c>
      <c r="I1006" t="inlineStr">
        <is>
          <t>Diciembre</t>
        </is>
      </c>
      <c r="J1006" t="inlineStr">
        <is>
          <t>2025-2</t>
        </is>
      </c>
      <c r="K1006" t="n">
        <v>100</v>
      </c>
      <c r="L1006" t="n">
        <v>100</v>
      </c>
      <c r="M1006" t="n">
        <v>1</v>
      </c>
      <c r="N1006" t="n">
        <v>1</v>
      </c>
      <c r="O1006" t="inlineStr">
        <is>
          <t>100.0%</t>
        </is>
      </c>
      <c r="P1006" t="inlineStr">
        <is>
          <t>100.0%</t>
        </is>
      </c>
      <c r="Q1006" t="inlineStr">
        <is>
          <t>366-2025-12-31</t>
        </is>
      </c>
      <c r="R1006" t="n">
        <v>2</v>
      </c>
      <c r="S1006" t="n">
        <v>2</v>
      </c>
    </row>
    <row r="1007">
      <c r="A1007" t="inlineStr">
        <is>
          <t>367</t>
        </is>
      </c>
      <c r="B1007" t="inlineStr">
        <is>
          <t>Estudiantes con Becas</t>
        </is>
      </c>
      <c r="C1007" t="inlineStr">
        <is>
          <t>Estratégico</t>
        </is>
      </c>
      <c r="D1007" t="inlineStr">
        <is>
          <t>Gestión de la Responsabilidad Social</t>
        </is>
      </c>
      <c r="E1007" t="inlineStr">
        <is>
          <t>Anual</t>
        </is>
      </c>
      <c r="F1007" t="inlineStr">
        <is>
          <t>Positivo</t>
        </is>
      </c>
      <c r="G1007" s="137" t="n">
        <v>44926</v>
      </c>
      <c r="H1007" t="inlineStr">
        <is>
          <t>2022</t>
        </is>
      </c>
      <c r="I1007" t="inlineStr">
        <is>
          <t>Diciembre</t>
        </is>
      </c>
      <c r="J1007" t="inlineStr">
        <is>
          <t>2022-2</t>
        </is>
      </c>
      <c r="K1007" t="n">
        <v>5.7</v>
      </c>
      <c r="L1007" t="n">
        <v>6.7</v>
      </c>
      <c r="M1007" t="n">
        <v>1.175438596491228</v>
      </c>
      <c r="N1007" t="n">
        <v>1.175438596491228</v>
      </c>
      <c r="O1007" t="inlineStr">
        <is>
          <t>5.7%</t>
        </is>
      </c>
      <c r="P1007" t="inlineStr">
        <is>
          <t>6.7%</t>
        </is>
      </c>
      <c r="Q1007" t="inlineStr">
        <is>
          <t>367-2022-12-31</t>
        </is>
      </c>
      <c r="R1007" t="n">
        <v>2</v>
      </c>
      <c r="S1007" t="n">
        <v>2</v>
      </c>
    </row>
    <row r="1008">
      <c r="A1008" t="inlineStr">
        <is>
          <t>367</t>
        </is>
      </c>
      <c r="B1008" t="inlineStr">
        <is>
          <t>% Estudiantes con Becas</t>
        </is>
      </c>
      <c r="C1008" t="inlineStr">
        <is>
          <t>Estratégico</t>
        </is>
      </c>
      <c r="D1008" t="inlineStr">
        <is>
          <t>Gestión de la Responsabilidad Social</t>
        </is>
      </c>
      <c r="E1008" t="inlineStr">
        <is>
          <t>Anual</t>
        </is>
      </c>
      <c r="F1008" t="inlineStr">
        <is>
          <t>Positivo</t>
        </is>
      </c>
      <c r="G1008" s="137" t="n">
        <v>45291</v>
      </c>
      <c r="H1008" t="inlineStr">
        <is>
          <t>2023</t>
        </is>
      </c>
      <c r="I1008" t="inlineStr">
        <is>
          <t>Diciembre</t>
        </is>
      </c>
      <c r="J1008" t="inlineStr">
        <is>
          <t>2023-2</t>
        </is>
      </c>
      <c r="K1008" t="n">
        <v>5</v>
      </c>
      <c r="L1008" t="n">
        <v>6.25</v>
      </c>
      <c r="M1008" t="n">
        <v>1.25</v>
      </c>
      <c r="N1008" t="n">
        <v>1.25</v>
      </c>
      <c r="O1008" t="inlineStr">
        <is>
          <t>5.0%</t>
        </is>
      </c>
      <c r="P1008" t="inlineStr">
        <is>
          <t>6.25%</t>
        </is>
      </c>
      <c r="Q1008" t="inlineStr">
        <is>
          <t>367-2023-12-31</t>
        </is>
      </c>
      <c r="R1008" t="n">
        <v>2</v>
      </c>
      <c r="S1008" t="n">
        <v>2</v>
      </c>
    </row>
    <row r="1009">
      <c r="A1009" t="inlineStr">
        <is>
          <t>367</t>
        </is>
      </c>
      <c r="B1009" t="inlineStr">
        <is>
          <t>Estudiantes con Becas</t>
        </is>
      </c>
      <c r="C1009" t="inlineStr">
        <is>
          <t>Estratégico</t>
        </is>
      </c>
      <c r="D1009" t="inlineStr">
        <is>
          <t>Gestión de la Responsabilidad Social</t>
        </is>
      </c>
      <c r="E1009" t="inlineStr">
        <is>
          <t>Anual</t>
        </is>
      </c>
      <c r="F1009" t="inlineStr">
        <is>
          <t>Positivo</t>
        </is>
      </c>
      <c r="G1009" s="137" t="n">
        <v>45657</v>
      </c>
      <c r="H1009" t="inlineStr">
        <is>
          <t>2024</t>
        </is>
      </c>
      <c r="I1009" t="inlineStr">
        <is>
          <t>Diciembre</t>
        </is>
      </c>
      <c r="J1009" t="inlineStr">
        <is>
          <t>2024-2</t>
        </is>
      </c>
      <c r="K1009" t="n">
        <v>5</v>
      </c>
      <c r="L1009" t="n">
        <v>4.96</v>
      </c>
      <c r="M1009" t="n">
        <v>0.992</v>
      </c>
      <c r="N1009" t="n">
        <v>0.992</v>
      </c>
      <c r="O1009" t="inlineStr">
        <is>
          <t>5.0%</t>
        </is>
      </c>
      <c r="P1009" t="inlineStr">
        <is>
          <t>4.96%</t>
        </is>
      </c>
      <c r="Q1009" t="inlineStr">
        <is>
          <t>367-2024-12-31</t>
        </is>
      </c>
      <c r="R1009" t="n">
        <v>2</v>
      </c>
      <c r="S1009" t="n">
        <v>2</v>
      </c>
    </row>
    <row r="1010">
      <c r="A1010" t="inlineStr">
        <is>
          <t>367</t>
        </is>
      </c>
      <c r="B1010" t="inlineStr">
        <is>
          <t>Estudiantes con Becas</t>
        </is>
      </c>
      <c r="C1010" t="inlineStr">
        <is>
          <t>Estratégico</t>
        </is>
      </c>
      <c r="D1010" t="inlineStr">
        <is>
          <t>Gestión de la Responsabilidad Social</t>
        </is>
      </c>
      <c r="E1010" t="inlineStr">
        <is>
          <t>Anual</t>
        </is>
      </c>
      <c r="F1010" t="inlineStr">
        <is>
          <t>Positivo</t>
        </is>
      </c>
      <c r="G1010" s="137" t="n">
        <v>46022</v>
      </c>
      <c r="H1010" t="inlineStr">
        <is>
          <t>2025</t>
        </is>
      </c>
      <c r="I1010" t="inlineStr">
        <is>
          <t>Diciembre</t>
        </is>
      </c>
      <c r="J1010" t="inlineStr">
        <is>
          <t>2025-2</t>
        </is>
      </c>
      <c r="K1010" t="n">
        <v>5</v>
      </c>
      <c r="L1010" t="n">
        <v>3.82</v>
      </c>
      <c r="M1010" t="n">
        <v>0.764</v>
      </c>
      <c r="N1010" t="n">
        <v>0.764</v>
      </c>
      <c r="O1010" t="inlineStr">
        <is>
          <t>5.0%</t>
        </is>
      </c>
      <c r="P1010" t="inlineStr">
        <is>
          <t>3.82%</t>
        </is>
      </c>
      <c r="Q1010" t="inlineStr">
        <is>
          <t>367-2025-12-31</t>
        </is>
      </c>
      <c r="R1010" t="n">
        <v>2</v>
      </c>
      <c r="S1010" t="n">
        <v>2</v>
      </c>
    </row>
    <row r="1011">
      <c r="A1011" t="inlineStr">
        <is>
          <t>368</t>
        </is>
      </c>
      <c r="B1011" t="inlineStr">
        <is>
          <t>Satisfacción de los estudiantes de Educación para toda la vida</t>
        </is>
      </c>
      <c r="C1011" t="inlineStr">
        <is>
          <t>Operativo</t>
        </is>
      </c>
      <c r="D1011" t="inlineStr">
        <is>
          <t>Operación de Educación no Formal</t>
        </is>
      </c>
      <c r="E1011" t="inlineStr">
        <is>
          <t>Trimestral</t>
        </is>
      </c>
      <c r="F1011" t="inlineStr">
        <is>
          <t>Positivo</t>
        </is>
      </c>
      <c r="G1011" s="137" t="n">
        <v>45291</v>
      </c>
      <c r="H1011" t="inlineStr">
        <is>
          <t>2023</t>
        </is>
      </c>
      <c r="I1011" t="inlineStr">
        <is>
          <t>Diciembre</t>
        </is>
      </c>
      <c r="J1011" t="inlineStr">
        <is>
          <t>2023-2</t>
        </is>
      </c>
      <c r="K1011" t="n">
        <v>90</v>
      </c>
      <c r="L1011" t="n">
        <v>94.5</v>
      </c>
      <c r="M1011" t="n">
        <v>1.05</v>
      </c>
      <c r="N1011" t="n">
        <v>1.05</v>
      </c>
      <c r="O1011" t="inlineStr">
        <is>
          <t>90.0%</t>
        </is>
      </c>
      <c r="P1011" t="inlineStr">
        <is>
          <t>94.5%</t>
        </is>
      </c>
      <c r="Q1011" t="inlineStr">
        <is>
          <t>368-2023-12-31</t>
        </is>
      </c>
      <c r="R1011" t="n">
        <v>2</v>
      </c>
      <c r="S1011" t="n">
        <v>2</v>
      </c>
    </row>
    <row r="1012">
      <c r="A1012" t="inlineStr">
        <is>
          <t>368</t>
        </is>
      </c>
      <c r="B1012" t="inlineStr">
        <is>
          <t>Satisfacción de los estudiantes de Educación para toda la vida</t>
        </is>
      </c>
      <c r="C1012" t="inlineStr">
        <is>
          <t>Operativo</t>
        </is>
      </c>
      <c r="D1012" t="inlineStr">
        <is>
          <t>Operación de Educación no Formal</t>
        </is>
      </c>
      <c r="E1012" t="inlineStr">
        <is>
          <t>Trimestral</t>
        </is>
      </c>
      <c r="F1012" t="inlineStr">
        <is>
          <t>Positivo</t>
        </is>
      </c>
      <c r="G1012" s="137" t="n">
        <v>45657</v>
      </c>
      <c r="H1012" t="inlineStr">
        <is>
          <t>2024</t>
        </is>
      </c>
      <c r="I1012" t="inlineStr">
        <is>
          <t>Diciembre</t>
        </is>
      </c>
      <c r="J1012" t="inlineStr">
        <is>
          <t>2024-2</t>
        </is>
      </c>
      <c r="K1012" t="n">
        <v>90</v>
      </c>
      <c r="L1012" t="n">
        <v>94.25</v>
      </c>
      <c r="M1012" t="n">
        <v>1.047222222222222</v>
      </c>
      <c r="N1012" t="n">
        <v>1.047222222222222</v>
      </c>
      <c r="O1012" t="inlineStr">
        <is>
          <t>90.0%</t>
        </is>
      </c>
      <c r="P1012" t="inlineStr">
        <is>
          <t>94.25%</t>
        </is>
      </c>
      <c r="Q1012" t="inlineStr">
        <is>
          <t>368-2024-12-31</t>
        </is>
      </c>
      <c r="R1012" t="n">
        <v>2</v>
      </c>
      <c r="S1012" t="n">
        <v>2</v>
      </c>
    </row>
    <row r="1013">
      <c r="A1013" t="inlineStr">
        <is>
          <t>368</t>
        </is>
      </c>
      <c r="B1013" t="inlineStr">
        <is>
          <t>Satisfacción de los estudiantes de Educación para toda la vida</t>
        </is>
      </c>
      <c r="C1013" t="inlineStr">
        <is>
          <t>Operativo</t>
        </is>
      </c>
      <c r="D1013" t="inlineStr">
        <is>
          <t>Operación de Educación no Formal</t>
        </is>
      </c>
      <c r="E1013" t="inlineStr">
        <is>
          <t>Trimestral</t>
        </is>
      </c>
      <c r="F1013" t="inlineStr">
        <is>
          <t>Positivo</t>
        </is>
      </c>
      <c r="G1013" s="137" t="n">
        <v>46022</v>
      </c>
      <c r="H1013" t="inlineStr">
        <is>
          <t>2025</t>
        </is>
      </c>
      <c r="I1013" t="inlineStr">
        <is>
          <t>Diciembre</t>
        </is>
      </c>
      <c r="J1013" t="inlineStr">
        <is>
          <t>2025-2</t>
        </is>
      </c>
      <c r="K1013" t="n">
        <v>93</v>
      </c>
      <c r="L1013" t="n">
        <v>95</v>
      </c>
      <c r="M1013" t="n">
        <v>1.021505376344086</v>
      </c>
      <c r="N1013" t="n">
        <v>1.021505376344086</v>
      </c>
      <c r="O1013" t="inlineStr">
        <is>
          <t>93.0%</t>
        </is>
      </c>
      <c r="P1013" t="inlineStr">
        <is>
          <t>95.0%</t>
        </is>
      </c>
      <c r="Q1013" t="inlineStr">
        <is>
          <t>368-2025-12-31</t>
        </is>
      </c>
      <c r="R1013" t="n">
        <v>2</v>
      </c>
      <c r="S1013" t="n">
        <v>2</v>
      </c>
    </row>
    <row r="1014">
      <c r="A1014" t="inlineStr">
        <is>
          <t>369</t>
        </is>
      </c>
      <c r="B1014" t="inlineStr">
        <is>
          <t>Participación de POLI- voluntariados (Estudiantes- Colaboradores)</t>
        </is>
      </c>
      <c r="C1014" t="inlineStr">
        <is>
          <t>Estratégico</t>
        </is>
      </c>
      <c r="D1014" t="inlineStr">
        <is>
          <t>Gestión de la Responsabilidad Social</t>
        </is>
      </c>
      <c r="E1014" t="inlineStr">
        <is>
          <t>Semestral</t>
        </is>
      </c>
      <c r="F1014" t="inlineStr">
        <is>
          <t>Positivo</t>
        </is>
      </c>
      <c r="G1014" s="137" t="n">
        <v>45291</v>
      </c>
      <c r="H1014" t="inlineStr">
        <is>
          <t>2023</t>
        </is>
      </c>
      <c r="I1014" t="inlineStr">
        <is>
          <t>Diciembre</t>
        </is>
      </c>
      <c r="J1014" t="inlineStr">
        <is>
          <t>2023-2</t>
        </is>
      </c>
      <c r="K1014" t="n">
        <v>0</v>
      </c>
      <c r="L1014" t="n">
        <v>174</v>
      </c>
      <c r="M1014" t="n">
        <v>0</v>
      </c>
      <c r="N1014" t="n">
        <v>0</v>
      </c>
      <c r="O1014" t="inlineStr">
        <is>
          <t>0.0%</t>
        </is>
      </c>
      <c r="P1014" t="inlineStr">
        <is>
          <t>174.0%</t>
        </is>
      </c>
      <c r="Q1014" t="inlineStr">
        <is>
          <t>369-2023-12-31</t>
        </is>
      </c>
      <c r="R1014" t="n">
        <v>2</v>
      </c>
      <c r="S1014" t="n">
        <v>2</v>
      </c>
    </row>
    <row r="1015">
      <c r="A1015" t="inlineStr">
        <is>
          <t>369</t>
        </is>
      </c>
      <c r="B1015" t="inlineStr">
        <is>
          <t>Participación de POLI- voluntariados (Estudiantes- Colaboradores)</t>
        </is>
      </c>
      <c r="C1015" t="inlineStr">
        <is>
          <t>Estratégico</t>
        </is>
      </c>
      <c r="D1015" t="inlineStr">
        <is>
          <t>Gestión de la Responsabilidad Social</t>
        </is>
      </c>
      <c r="E1015" t="inlineStr">
        <is>
          <t>Semestral</t>
        </is>
      </c>
      <c r="F1015" t="inlineStr">
        <is>
          <t>Positivo</t>
        </is>
      </c>
      <c r="G1015" s="137" t="n">
        <v>45657</v>
      </c>
      <c r="H1015" t="inlineStr">
        <is>
          <t>2024</t>
        </is>
      </c>
      <c r="I1015" t="inlineStr">
        <is>
          <t>Diciembre</t>
        </is>
      </c>
      <c r="J1015" t="inlineStr">
        <is>
          <t>2024-2</t>
        </is>
      </c>
      <c r="K1015" t="n">
        <v>180</v>
      </c>
      <c r="L1015" t="n">
        <v>132.3</v>
      </c>
      <c r="M1015" t="n">
        <v>0.7350000000000001</v>
      </c>
      <c r="N1015" t="n">
        <v>0.7350000000000001</v>
      </c>
      <c r="O1015" t="inlineStr">
        <is>
          <t>180.0%</t>
        </is>
      </c>
      <c r="P1015" t="inlineStr">
        <is>
          <t>132.3%</t>
        </is>
      </c>
      <c r="Q1015" t="inlineStr">
        <is>
          <t>369-2024-12-31</t>
        </is>
      </c>
      <c r="R1015" t="n">
        <v>2</v>
      </c>
      <c r="S1015" t="n">
        <v>2</v>
      </c>
    </row>
    <row r="1016">
      <c r="A1016" t="inlineStr">
        <is>
          <t>369</t>
        </is>
      </c>
      <c r="B1016" t="inlineStr">
        <is>
          <t>Participación de POLI- voluntariados (Estudiantes- Colaboradores)</t>
        </is>
      </c>
      <c r="C1016" t="inlineStr">
        <is>
          <t>Estratégico</t>
        </is>
      </c>
      <c r="D1016" t="inlineStr">
        <is>
          <t>Gestión de la Responsabilidad Social</t>
        </is>
      </c>
      <c r="E1016" t="inlineStr">
        <is>
          <t>Semestral</t>
        </is>
      </c>
      <c r="F1016" t="inlineStr">
        <is>
          <t>Positivo</t>
        </is>
      </c>
      <c r="G1016" s="137" t="n">
        <v>46022</v>
      </c>
      <c r="H1016" t="inlineStr">
        <is>
          <t>2025</t>
        </is>
      </c>
      <c r="I1016" t="inlineStr">
        <is>
          <t>Diciembre</t>
        </is>
      </c>
      <c r="J1016" t="inlineStr">
        <is>
          <t>2025-2</t>
        </is>
      </c>
      <c r="K1016" t="n">
        <v>200</v>
      </c>
      <c r="L1016" t="n">
        <v>197.15</v>
      </c>
      <c r="M1016" t="n">
        <v>0.98575</v>
      </c>
      <c r="N1016" t="n">
        <v>0.98575</v>
      </c>
      <c r="O1016" t="inlineStr">
        <is>
          <t>200.0%</t>
        </is>
      </c>
      <c r="P1016" t="inlineStr">
        <is>
          <t>197.15%</t>
        </is>
      </c>
      <c r="Q1016" t="inlineStr">
        <is>
          <t>369-2025-12-31</t>
        </is>
      </c>
      <c r="R1016" t="n">
        <v>2</v>
      </c>
      <c r="S1016" t="n">
        <v>2</v>
      </c>
    </row>
    <row r="1017">
      <c r="A1017" t="inlineStr">
        <is>
          <t>370</t>
        </is>
      </c>
      <c r="B1017" t="inlineStr">
        <is>
          <t>Oportunidades de mejora - Huella Verde</t>
        </is>
      </c>
      <c r="D1017" t="inlineStr">
        <is>
          <t>Gestión de la Responsabilidad Social</t>
        </is>
      </c>
      <c r="E1017" t="inlineStr">
        <is>
          <t>Semestral</t>
        </is>
      </c>
      <c r="F1017" t="inlineStr">
        <is>
          <t>Positivo</t>
        </is>
      </c>
      <c r="G1017" s="137" t="n">
        <v>45291</v>
      </c>
      <c r="H1017" t="inlineStr">
        <is>
          <t>2023</t>
        </is>
      </c>
      <c r="I1017" t="inlineStr">
        <is>
          <t>Diciembre</t>
        </is>
      </c>
      <c r="J1017" t="inlineStr">
        <is>
          <t>2023-2</t>
        </is>
      </c>
      <c r="K1017" t="n">
        <v>0</v>
      </c>
      <c r="L1017" t="n">
        <v>0</v>
      </c>
      <c r="M1017" t="n">
        <v>0</v>
      </c>
      <c r="N1017" t="n">
        <v>0</v>
      </c>
      <c r="O1017" t="inlineStr">
        <is>
          <t>0.0%</t>
        </is>
      </c>
      <c r="P1017" t="inlineStr">
        <is>
          <t>0.0%</t>
        </is>
      </c>
      <c r="Q1017" t="inlineStr">
        <is>
          <t>370-2023-12-31</t>
        </is>
      </c>
      <c r="R1017" t="n">
        <v>2</v>
      </c>
      <c r="S1017" t="n">
        <v>2</v>
      </c>
    </row>
    <row r="1018">
      <c r="A1018" t="inlineStr">
        <is>
          <t>371</t>
        </is>
      </c>
      <c r="B1018" t="inlineStr">
        <is>
          <t>Recaudación de fondos</t>
        </is>
      </c>
      <c r="C1018" t="inlineStr">
        <is>
          <t>Estratégico</t>
        </is>
      </c>
      <c r="D1018" t="inlineStr">
        <is>
          <t>Gestión de la Responsabilidad Social</t>
        </is>
      </c>
      <c r="E1018" t="inlineStr">
        <is>
          <t>Semestral</t>
        </is>
      </c>
      <c r="F1018" t="inlineStr">
        <is>
          <t>Positivo</t>
        </is>
      </c>
      <c r="G1018" s="137" t="n">
        <v>45291</v>
      </c>
      <c r="H1018" t="inlineStr">
        <is>
          <t>2023</t>
        </is>
      </c>
      <c r="I1018" t="inlineStr">
        <is>
          <t>Diciembre</t>
        </is>
      </c>
      <c r="J1018" t="inlineStr">
        <is>
          <t>2023-2</t>
        </is>
      </c>
      <c r="K1018" t="n">
        <v>2750000000</v>
      </c>
      <c r="L1018" t="n">
        <v>4759426071</v>
      </c>
      <c r="M1018" t="n">
        <v>1.3</v>
      </c>
      <c r="N1018" t="n">
        <v>1.730700389454545</v>
      </c>
      <c r="O1018" t="inlineStr">
        <is>
          <t>2750000000.0%</t>
        </is>
      </c>
      <c r="P1018" t="inlineStr">
        <is>
          <t>4759426071.0%</t>
        </is>
      </c>
      <c r="Q1018" t="inlineStr">
        <is>
          <t>371-2023-12-31</t>
        </is>
      </c>
      <c r="R1018" t="n">
        <v>2</v>
      </c>
      <c r="S1018" t="n">
        <v>2</v>
      </c>
    </row>
    <row r="1019">
      <c r="A1019" t="inlineStr">
        <is>
          <t>371</t>
        </is>
      </c>
      <c r="B1019" t="inlineStr">
        <is>
          <t>Recaudación de fondos</t>
        </is>
      </c>
      <c r="C1019" t="inlineStr">
        <is>
          <t>Estratégico</t>
        </is>
      </c>
      <c r="D1019" t="inlineStr">
        <is>
          <t>Gestión de la Responsabilidad Social</t>
        </is>
      </c>
      <c r="E1019" t="inlineStr">
        <is>
          <t>Semestral</t>
        </is>
      </c>
      <c r="F1019" t="inlineStr">
        <is>
          <t>Positivo</t>
        </is>
      </c>
      <c r="G1019" s="137" t="n">
        <v>45657</v>
      </c>
      <c r="H1019" t="inlineStr">
        <is>
          <t>2024</t>
        </is>
      </c>
      <c r="I1019" t="inlineStr">
        <is>
          <t>Diciembre</t>
        </is>
      </c>
      <c r="J1019" t="inlineStr">
        <is>
          <t>2024-2</t>
        </is>
      </c>
      <c r="K1019" t="n">
        <v>797172533.0325</v>
      </c>
      <c r="L1019" t="n">
        <v>1486717486.5</v>
      </c>
      <c r="M1019" t="n">
        <v>1.3</v>
      </c>
      <c r="N1019" t="n">
        <v>1.864988349315578</v>
      </c>
      <c r="O1019" t="inlineStr">
        <is>
          <t>797172533.03%</t>
        </is>
      </c>
      <c r="P1019" t="inlineStr">
        <is>
          <t>1486717486.5%</t>
        </is>
      </c>
      <c r="Q1019" t="inlineStr">
        <is>
          <t>371-2024-12-31</t>
        </is>
      </c>
      <c r="R1019" t="n">
        <v>2</v>
      </c>
      <c r="S1019" t="n">
        <v>2</v>
      </c>
    </row>
    <row r="1020">
      <c r="A1020" t="inlineStr">
        <is>
          <t>371</t>
        </is>
      </c>
      <c r="B1020" t="inlineStr">
        <is>
          <t>Recaudación de fondos</t>
        </is>
      </c>
      <c r="C1020" t="inlineStr">
        <is>
          <t>Estratégico</t>
        </is>
      </c>
      <c r="D1020" t="inlineStr">
        <is>
          <t>Gestión de la Responsabilidad Social</t>
        </is>
      </c>
      <c r="E1020" t="inlineStr">
        <is>
          <t>Semestral</t>
        </is>
      </c>
      <c r="F1020" t="inlineStr">
        <is>
          <t>Positivo</t>
        </is>
      </c>
      <c r="G1020" s="137" t="n">
        <v>46022</v>
      </c>
      <c r="H1020" t="inlineStr">
        <is>
          <t>2025</t>
        </is>
      </c>
      <c r="I1020" t="inlineStr">
        <is>
          <t>Diciembre</t>
        </is>
      </c>
      <c r="J1020" t="inlineStr">
        <is>
          <t>2025-2</t>
        </is>
      </c>
      <c r="K1020" t="n">
        <v>100</v>
      </c>
      <c r="L1020" t="n">
        <v>78.55500000000001</v>
      </c>
      <c r="M1020" t="n">
        <v>0.7855500000000001</v>
      </c>
      <c r="N1020" t="n">
        <v>0.7855500000000001</v>
      </c>
      <c r="O1020" t="inlineStr">
        <is>
          <t>100.0%</t>
        </is>
      </c>
      <c r="P1020" t="inlineStr">
        <is>
          <t>78.56%</t>
        </is>
      </c>
      <c r="Q1020" t="inlineStr">
        <is>
          <t>371-2025-12-31</t>
        </is>
      </c>
      <c r="R1020" t="n">
        <v>2</v>
      </c>
      <c r="S1020" t="n">
        <v>2</v>
      </c>
    </row>
    <row r="1021">
      <c r="A1021" t="inlineStr">
        <is>
          <t>372</t>
        </is>
      </c>
      <c r="B1021" t="inlineStr">
        <is>
          <t>Satisfacción de los clientes corporativos Educación para toda la vida</t>
        </is>
      </c>
      <c r="C1021" t="inlineStr">
        <is>
          <t>Operativo</t>
        </is>
      </c>
      <c r="D1021" t="inlineStr">
        <is>
          <t>Operación de Educación no Formal</t>
        </is>
      </c>
      <c r="E1021" t="inlineStr">
        <is>
          <t>Trimestral</t>
        </is>
      </c>
      <c r="F1021" t="inlineStr">
        <is>
          <t>Positivo</t>
        </is>
      </c>
      <c r="G1021" s="137" t="n">
        <v>45291</v>
      </c>
      <c r="H1021" t="inlineStr">
        <is>
          <t>2023</t>
        </is>
      </c>
      <c r="I1021" t="inlineStr">
        <is>
          <t>Diciembre</t>
        </is>
      </c>
      <c r="J1021" t="inlineStr">
        <is>
          <t>2023-2</t>
        </is>
      </c>
      <c r="K1021" t="n">
        <v>87</v>
      </c>
      <c r="L1021" t="n">
        <v>95.5</v>
      </c>
      <c r="M1021" t="n">
        <v>1.097701149425287</v>
      </c>
      <c r="N1021" t="n">
        <v>1.097701149425287</v>
      </c>
      <c r="O1021" t="inlineStr">
        <is>
          <t>87.0%</t>
        </is>
      </c>
      <c r="P1021" t="inlineStr">
        <is>
          <t>95.5%</t>
        </is>
      </c>
      <c r="Q1021" t="inlineStr">
        <is>
          <t>372-2023-12-31</t>
        </is>
      </c>
      <c r="R1021" t="n">
        <v>2</v>
      </c>
      <c r="S1021" t="n">
        <v>2</v>
      </c>
    </row>
    <row r="1022">
      <c r="A1022" t="inlineStr">
        <is>
          <t>372</t>
        </is>
      </c>
      <c r="B1022" t="inlineStr">
        <is>
          <t>Satisfacción de los clientes corporativos Educación para toda la vida</t>
        </is>
      </c>
      <c r="C1022" t="inlineStr">
        <is>
          <t>Operativo</t>
        </is>
      </c>
      <c r="D1022" t="inlineStr">
        <is>
          <t>Operación de Educación no Formal</t>
        </is>
      </c>
      <c r="E1022" t="inlineStr">
        <is>
          <t>Trimestral</t>
        </is>
      </c>
      <c r="F1022" t="inlineStr">
        <is>
          <t>Positivo</t>
        </is>
      </c>
      <c r="G1022" s="137" t="n">
        <v>45657</v>
      </c>
      <c r="H1022" t="inlineStr">
        <is>
          <t>2024</t>
        </is>
      </c>
      <c r="I1022" t="inlineStr">
        <is>
          <t>Diciembre</t>
        </is>
      </c>
      <c r="J1022" t="inlineStr">
        <is>
          <t>2024-2</t>
        </is>
      </c>
      <c r="K1022" t="n">
        <v>87</v>
      </c>
      <c r="L1022" t="n">
        <v>91.75</v>
      </c>
      <c r="M1022" t="n">
        <v>1.054597701149425</v>
      </c>
      <c r="N1022" t="n">
        <v>1.054597701149425</v>
      </c>
      <c r="O1022" t="inlineStr">
        <is>
          <t>87.0%</t>
        </is>
      </c>
      <c r="P1022" t="inlineStr">
        <is>
          <t>91.75%</t>
        </is>
      </c>
      <c r="Q1022" t="inlineStr">
        <is>
          <t>372-2024-12-31</t>
        </is>
      </c>
      <c r="R1022" t="n">
        <v>2</v>
      </c>
      <c r="S1022" t="n">
        <v>2</v>
      </c>
    </row>
    <row r="1023">
      <c r="A1023" t="inlineStr">
        <is>
          <t>372</t>
        </is>
      </c>
      <c r="B1023" t="inlineStr">
        <is>
          <t>Satisfacción de los clientes corporativos Educación para toda la vida</t>
        </is>
      </c>
      <c r="C1023" t="inlineStr">
        <is>
          <t>Operativo</t>
        </is>
      </c>
      <c r="D1023" t="inlineStr">
        <is>
          <t>Operación de Educación no Formal</t>
        </is>
      </c>
      <c r="E1023" t="inlineStr">
        <is>
          <t>Trimestral</t>
        </is>
      </c>
      <c r="F1023" t="inlineStr">
        <is>
          <t>Positivo</t>
        </is>
      </c>
      <c r="G1023" s="137" t="n">
        <v>46022</v>
      </c>
      <c r="H1023" t="inlineStr">
        <is>
          <t>2025</t>
        </is>
      </c>
      <c r="I1023" t="inlineStr">
        <is>
          <t>Diciembre</t>
        </is>
      </c>
      <c r="J1023" t="inlineStr">
        <is>
          <t>2025-2</t>
        </is>
      </c>
      <c r="K1023" t="n">
        <v>90</v>
      </c>
      <c r="L1023" t="n">
        <v>95</v>
      </c>
      <c r="M1023" t="n">
        <v>1.055555555555556</v>
      </c>
      <c r="N1023" t="n">
        <v>1.055555555555556</v>
      </c>
      <c r="O1023" t="inlineStr">
        <is>
          <t>90.0%</t>
        </is>
      </c>
      <c r="P1023" t="inlineStr">
        <is>
          <t>95.0%</t>
        </is>
      </c>
      <c r="Q1023" t="inlineStr">
        <is>
          <t>372-2025-12-31</t>
        </is>
      </c>
      <c r="R1023" t="n">
        <v>2</v>
      </c>
      <c r="S1023" t="n">
        <v>2</v>
      </c>
    </row>
    <row r="1024">
      <c r="A1024" t="inlineStr">
        <is>
          <t>373</t>
        </is>
      </c>
      <c r="B1024" t="inlineStr">
        <is>
          <t>Cumplimiento de planes anuales por líneas</t>
        </is>
      </c>
      <c r="C1024" t="inlineStr">
        <is>
          <t>Estratégico</t>
        </is>
      </c>
      <c r="D1024" t="inlineStr">
        <is>
          <t>Planeación Estratégica</t>
        </is>
      </c>
      <c r="E1024" t="inlineStr">
        <is>
          <t>Trimestral</t>
        </is>
      </c>
      <c r="F1024" t="inlineStr">
        <is>
          <t>Positivo</t>
        </is>
      </c>
      <c r="G1024" s="137" t="n">
        <v>45291</v>
      </c>
      <c r="H1024" t="inlineStr">
        <is>
          <t>2023</t>
        </is>
      </c>
      <c r="I1024" t="inlineStr">
        <is>
          <t>Diciembre</t>
        </is>
      </c>
      <c r="J1024" t="inlineStr">
        <is>
          <t>2023-2</t>
        </is>
      </c>
      <c r="K1024" t="n">
        <v>100</v>
      </c>
      <c r="L1024" t="n">
        <v>98.61666666666667</v>
      </c>
      <c r="M1024" t="n">
        <v>0.9861666666666667</v>
      </c>
      <c r="N1024" t="n">
        <v>0.9861666666666667</v>
      </c>
      <c r="O1024" t="inlineStr">
        <is>
          <t>100.0%</t>
        </is>
      </c>
      <c r="P1024" t="inlineStr">
        <is>
          <t>98.62%</t>
        </is>
      </c>
      <c r="Q1024" t="inlineStr">
        <is>
          <t>373-2023-12-31</t>
        </is>
      </c>
      <c r="R1024" t="n">
        <v>2</v>
      </c>
      <c r="S1024" t="n">
        <v>2</v>
      </c>
    </row>
    <row r="1025">
      <c r="A1025" t="inlineStr">
        <is>
          <t>373</t>
        </is>
      </c>
      <c r="B1025" t="inlineStr">
        <is>
          <t>Cumplimiento de planes anuales por líneas</t>
        </is>
      </c>
      <c r="C1025" t="inlineStr">
        <is>
          <t>Estratégico</t>
        </is>
      </c>
      <c r="D1025" t="inlineStr">
        <is>
          <t>Planeación Estratégica</t>
        </is>
      </c>
      <c r="E1025" t="inlineStr">
        <is>
          <t>Trimestral</t>
        </is>
      </c>
      <c r="F1025" t="inlineStr">
        <is>
          <t>Positivo</t>
        </is>
      </c>
      <c r="G1025" s="137" t="n">
        <v>45657</v>
      </c>
      <c r="H1025" t="inlineStr">
        <is>
          <t>2024</t>
        </is>
      </c>
      <c r="I1025" t="inlineStr">
        <is>
          <t>Diciembre</t>
        </is>
      </c>
      <c r="J1025" t="inlineStr">
        <is>
          <t>2024-2</t>
        </is>
      </c>
      <c r="K1025" t="n">
        <v>100</v>
      </c>
      <c r="L1025" t="n">
        <v>73.8575</v>
      </c>
      <c r="M1025" t="n">
        <v>0.738575</v>
      </c>
      <c r="N1025" t="n">
        <v>0.738575</v>
      </c>
      <c r="O1025" t="inlineStr">
        <is>
          <t>100.0%</t>
        </is>
      </c>
      <c r="P1025" t="inlineStr">
        <is>
          <t>73.86%</t>
        </is>
      </c>
      <c r="Q1025" t="inlineStr">
        <is>
          <t>373-2024-12-31</t>
        </is>
      </c>
      <c r="R1025" t="n">
        <v>2</v>
      </c>
      <c r="S1025" t="n">
        <v>2</v>
      </c>
    </row>
    <row r="1026">
      <c r="A1026" t="inlineStr">
        <is>
          <t>373</t>
        </is>
      </c>
      <c r="B1026" t="inlineStr">
        <is>
          <t>Cumplimiento de planes anuales por líneas</t>
        </is>
      </c>
      <c r="C1026" t="inlineStr">
        <is>
          <t>Estratégico</t>
        </is>
      </c>
      <c r="D1026" t="inlineStr">
        <is>
          <t>Planeación Estratégica</t>
        </is>
      </c>
      <c r="E1026" t="inlineStr">
        <is>
          <t>Trimestral</t>
        </is>
      </c>
      <c r="F1026" t="inlineStr">
        <is>
          <t>Positivo</t>
        </is>
      </c>
      <c r="G1026" s="137" t="n">
        <v>46022</v>
      </c>
      <c r="H1026" t="inlineStr">
        <is>
          <t>2025</t>
        </is>
      </c>
      <c r="I1026" t="inlineStr">
        <is>
          <t>Diciembre</t>
        </is>
      </c>
      <c r="J1026" t="inlineStr">
        <is>
          <t>2025-2</t>
        </is>
      </c>
      <c r="K1026" t="n">
        <v>100</v>
      </c>
      <c r="L1026" t="n">
        <v>104.605</v>
      </c>
      <c r="M1026" t="n">
        <v>1.04605</v>
      </c>
      <c r="N1026" t="n">
        <v>1.04605</v>
      </c>
      <c r="O1026" t="inlineStr">
        <is>
          <t>100.0%</t>
        </is>
      </c>
      <c r="P1026" t="inlineStr">
        <is>
          <t>104.6%</t>
        </is>
      </c>
      <c r="Q1026" t="inlineStr">
        <is>
          <t>373-2025-12-31</t>
        </is>
      </c>
      <c r="R1026" t="n">
        <v>2</v>
      </c>
      <c r="S1026" t="n">
        <v>2</v>
      </c>
    </row>
    <row r="1027">
      <c r="A1027" t="inlineStr">
        <is>
          <t>374</t>
        </is>
      </c>
      <c r="B1027" t="inlineStr">
        <is>
          <t>Disponibilidad de máster modalidad virtual</t>
        </is>
      </c>
      <c r="D1027" t="inlineStr">
        <is>
          <t>Operaciones Académicas</t>
        </is>
      </c>
      <c r="E1027" t="inlineStr">
        <is>
          <t>Semestral</t>
        </is>
      </c>
      <c r="F1027" t="inlineStr">
        <is>
          <t>Positivo</t>
        </is>
      </c>
      <c r="G1027" s="137" t="n">
        <v>45291</v>
      </c>
      <c r="H1027" t="inlineStr">
        <is>
          <t>2023</t>
        </is>
      </c>
      <c r="I1027" t="inlineStr">
        <is>
          <t>Diciembre</t>
        </is>
      </c>
      <c r="J1027" t="inlineStr">
        <is>
          <t>2023-2</t>
        </is>
      </c>
      <c r="K1027" t="n">
        <v>100</v>
      </c>
      <c r="L1027" t="n">
        <v>100</v>
      </c>
      <c r="M1027" t="n">
        <v>1</v>
      </c>
      <c r="N1027" t="n">
        <v>1</v>
      </c>
      <c r="O1027" t="inlineStr">
        <is>
          <t>100.0%</t>
        </is>
      </c>
      <c r="P1027" t="inlineStr">
        <is>
          <t>100.0%</t>
        </is>
      </c>
      <c r="Q1027" t="inlineStr">
        <is>
          <t>374-2023-12-31</t>
        </is>
      </c>
      <c r="R1027" t="n">
        <v>2</v>
      </c>
      <c r="S1027" t="n">
        <v>2</v>
      </c>
    </row>
    <row r="1028">
      <c r="A1028" t="inlineStr">
        <is>
          <t>375</t>
        </is>
      </c>
      <c r="B1028" t="inlineStr">
        <is>
          <t>Disponibilidad de catálogo de asignaturas pregrado y posgrado presencial</t>
        </is>
      </c>
      <c r="C1028" t="inlineStr">
        <is>
          <t>Operativo</t>
        </is>
      </c>
      <c r="D1028" t="inlineStr">
        <is>
          <t>Operaciones Académicas</t>
        </is>
      </c>
      <c r="E1028" t="inlineStr">
        <is>
          <t>Semestral</t>
        </is>
      </c>
      <c r="F1028" t="inlineStr">
        <is>
          <t>Positivo</t>
        </is>
      </c>
      <c r="G1028" s="137" t="n">
        <v>45291</v>
      </c>
      <c r="H1028" t="inlineStr">
        <is>
          <t>2023</t>
        </is>
      </c>
      <c r="I1028" t="inlineStr">
        <is>
          <t>Diciembre</t>
        </is>
      </c>
      <c r="J1028" t="inlineStr">
        <is>
          <t>2023-2</t>
        </is>
      </c>
      <c r="K1028" t="n">
        <v>100</v>
      </c>
      <c r="L1028" t="n">
        <v>100</v>
      </c>
      <c r="M1028" t="n">
        <v>1</v>
      </c>
      <c r="N1028" t="n">
        <v>1</v>
      </c>
      <c r="O1028" t="inlineStr">
        <is>
          <t>100.0%</t>
        </is>
      </c>
      <c r="P1028" t="inlineStr">
        <is>
          <t>100.0%</t>
        </is>
      </c>
      <c r="Q1028" t="inlineStr">
        <is>
          <t>375-2023-12-31</t>
        </is>
      </c>
      <c r="R1028" t="n">
        <v>2</v>
      </c>
      <c r="S1028" t="n">
        <v>2</v>
      </c>
    </row>
    <row r="1029">
      <c r="A1029" t="inlineStr">
        <is>
          <t>375</t>
        </is>
      </c>
      <c r="B1029" t="inlineStr">
        <is>
          <t>Disponibilidad de catálogo de asignaturas pregrado y posgrado presencial</t>
        </is>
      </c>
      <c r="C1029" t="inlineStr">
        <is>
          <t>Operativo</t>
        </is>
      </c>
      <c r="D1029" t="inlineStr">
        <is>
          <t>Operaciones Académicas</t>
        </is>
      </c>
      <c r="E1029" t="inlineStr">
        <is>
          <t>Semestral</t>
        </is>
      </c>
      <c r="F1029" t="inlineStr">
        <is>
          <t>Positivo</t>
        </is>
      </c>
      <c r="G1029" s="137" t="n">
        <v>45657</v>
      </c>
      <c r="H1029" t="inlineStr">
        <is>
          <t>2024</t>
        </is>
      </c>
      <c r="I1029" t="inlineStr">
        <is>
          <t>Diciembre</t>
        </is>
      </c>
      <c r="J1029" t="inlineStr">
        <is>
          <t>2024-2</t>
        </is>
      </c>
      <c r="K1029" t="n">
        <v>100</v>
      </c>
      <c r="L1029" t="n">
        <v>100</v>
      </c>
      <c r="M1029" t="n">
        <v>1</v>
      </c>
      <c r="N1029" t="n">
        <v>1</v>
      </c>
      <c r="O1029" t="inlineStr">
        <is>
          <t>100.0%</t>
        </is>
      </c>
      <c r="P1029" t="inlineStr">
        <is>
          <t>100.0%</t>
        </is>
      </c>
      <c r="Q1029" t="inlineStr">
        <is>
          <t>375-2024-12-31</t>
        </is>
      </c>
      <c r="R1029" t="n">
        <v>2</v>
      </c>
      <c r="S1029" t="n">
        <v>2</v>
      </c>
    </row>
    <row r="1030">
      <c r="A1030" t="inlineStr">
        <is>
          <t>375</t>
        </is>
      </c>
      <c r="B1030" t="inlineStr">
        <is>
          <t>Disponibilidad de catálogo de asignaturas pregrado y posgrado presencial</t>
        </is>
      </c>
      <c r="C1030" t="inlineStr">
        <is>
          <t>Operativo</t>
        </is>
      </c>
      <c r="D1030" t="inlineStr">
        <is>
          <t>Operaciones Académicas</t>
        </is>
      </c>
      <c r="E1030" t="inlineStr">
        <is>
          <t>Semestral</t>
        </is>
      </c>
      <c r="F1030" t="inlineStr">
        <is>
          <t>Positivo</t>
        </is>
      </c>
      <c r="G1030" s="137" t="n">
        <v>46022</v>
      </c>
      <c r="H1030" t="inlineStr">
        <is>
          <t>2025</t>
        </is>
      </c>
      <c r="I1030" t="inlineStr">
        <is>
          <t>Diciembre</t>
        </is>
      </c>
      <c r="J1030" t="inlineStr">
        <is>
          <t>2025-2</t>
        </is>
      </c>
      <c r="K1030" t="n">
        <v>100</v>
      </c>
      <c r="L1030" t="n">
        <v>100</v>
      </c>
      <c r="M1030" t="n">
        <v>1</v>
      </c>
      <c r="N1030" t="n">
        <v>1</v>
      </c>
      <c r="O1030" t="inlineStr">
        <is>
          <t>100.0%</t>
        </is>
      </c>
      <c r="P1030" t="inlineStr">
        <is>
          <t>100.0%</t>
        </is>
      </c>
      <c r="Q1030" t="inlineStr">
        <is>
          <t>375-2025-12-31</t>
        </is>
      </c>
      <c r="R1030" t="n">
        <v>2</v>
      </c>
      <c r="S1030" t="n">
        <v>2</v>
      </c>
    </row>
    <row r="1031">
      <c r="A1031" t="inlineStr">
        <is>
          <t>376</t>
        </is>
      </c>
      <c r="B1031" t="inlineStr">
        <is>
          <t>Cumplimiento EBIDTA</t>
        </is>
      </c>
      <c r="C1031" t="inlineStr">
        <is>
          <t>Estratégico</t>
        </is>
      </c>
      <c r="D1031" t="inlineStr">
        <is>
          <t>Planeación Financiera</t>
        </is>
      </c>
      <c r="E1031" t="inlineStr">
        <is>
          <t>Semestral</t>
        </is>
      </c>
      <c r="F1031" t="inlineStr">
        <is>
          <t>Positivo</t>
        </is>
      </c>
      <c r="G1031" s="137" t="n">
        <v>44926</v>
      </c>
      <c r="H1031" t="inlineStr">
        <is>
          <t>2022</t>
        </is>
      </c>
      <c r="I1031" t="inlineStr">
        <is>
          <t>Diciembre</t>
        </is>
      </c>
      <c r="J1031" t="inlineStr">
        <is>
          <t>2022-2</t>
        </is>
      </c>
      <c r="K1031" t="n">
        <v>8032</v>
      </c>
      <c r="L1031" t="n">
        <v>12070</v>
      </c>
      <c r="M1031" t="n">
        <v>1.3</v>
      </c>
      <c r="N1031" t="n">
        <v>1.502739043824701</v>
      </c>
      <c r="O1031" t="inlineStr">
        <is>
          <t>8032.0%</t>
        </is>
      </c>
      <c r="P1031" t="inlineStr">
        <is>
          <t>12070.0%</t>
        </is>
      </c>
      <c r="Q1031" t="inlineStr">
        <is>
          <t>376-2022-12-31</t>
        </is>
      </c>
      <c r="R1031" t="n">
        <v>2</v>
      </c>
      <c r="S1031" t="n">
        <v>2</v>
      </c>
    </row>
    <row r="1032">
      <c r="A1032" t="inlineStr">
        <is>
          <t>376</t>
        </is>
      </c>
      <c r="B1032" t="inlineStr">
        <is>
          <t>Cumplimiento EBIDTA</t>
        </is>
      </c>
      <c r="C1032" t="inlineStr">
        <is>
          <t>Estratégico</t>
        </is>
      </c>
      <c r="D1032" t="inlineStr">
        <is>
          <t>Planeación Financiera</t>
        </is>
      </c>
      <c r="E1032" t="inlineStr">
        <is>
          <t>Semestral</t>
        </is>
      </c>
      <c r="F1032" t="inlineStr">
        <is>
          <t>Positivo</t>
        </is>
      </c>
      <c r="G1032" s="137" t="n">
        <v>45291</v>
      </c>
      <c r="H1032" t="inlineStr">
        <is>
          <t>2023</t>
        </is>
      </c>
      <c r="I1032" t="inlineStr">
        <is>
          <t>Diciembre</t>
        </is>
      </c>
      <c r="J1032" t="inlineStr">
        <is>
          <t>2023-2</t>
        </is>
      </c>
      <c r="K1032" t="n">
        <v>17434.85698635927</v>
      </c>
      <c r="L1032" t="n">
        <v>19786.51469199998</v>
      </c>
      <c r="M1032" t="n">
        <v>1.134882534882884</v>
      </c>
      <c r="N1032" t="n">
        <v>1.134882534882884</v>
      </c>
      <c r="O1032" t="inlineStr">
        <is>
          <t>17434.86%</t>
        </is>
      </c>
      <c r="P1032" t="inlineStr">
        <is>
          <t>19786.51%</t>
        </is>
      </c>
      <c r="Q1032" t="inlineStr">
        <is>
          <t>376-2023-12-31</t>
        </is>
      </c>
      <c r="R1032" t="n">
        <v>2</v>
      </c>
      <c r="S1032" t="n">
        <v>2</v>
      </c>
    </row>
    <row r="1033">
      <c r="A1033" t="inlineStr">
        <is>
          <t>376</t>
        </is>
      </c>
      <c r="B1033" t="inlineStr">
        <is>
          <t>Cumplimiento EBITDA</t>
        </is>
      </c>
      <c r="C1033" t="inlineStr">
        <is>
          <t>Estratégico</t>
        </is>
      </c>
      <c r="D1033" t="inlineStr">
        <is>
          <t>Planeación Financiera</t>
        </is>
      </c>
      <c r="E1033" t="inlineStr">
        <is>
          <t>Semestral</t>
        </is>
      </c>
      <c r="F1033" t="inlineStr">
        <is>
          <t>Positivo</t>
        </is>
      </c>
      <c r="G1033" s="137" t="n">
        <v>45657</v>
      </c>
      <c r="H1033" t="inlineStr">
        <is>
          <t>2024</t>
        </is>
      </c>
      <c r="I1033" t="inlineStr">
        <is>
          <t>Diciembre</t>
        </is>
      </c>
      <c r="J1033" t="inlineStr">
        <is>
          <t>2024-2</t>
        </is>
      </c>
      <c r="K1033" t="n">
        <v>20573.53491</v>
      </c>
      <c r="L1033" t="n">
        <v>22085.070961</v>
      </c>
      <c r="M1033" t="n">
        <v>1.073469924230925</v>
      </c>
      <c r="N1033" t="n">
        <v>1.073469924230925</v>
      </c>
      <c r="O1033" t="inlineStr">
        <is>
          <t>20573.53%</t>
        </is>
      </c>
      <c r="P1033" t="inlineStr">
        <is>
          <t>22085.07%</t>
        </is>
      </c>
      <c r="Q1033" t="inlineStr">
        <is>
          <t>376-2024-12-31</t>
        </is>
      </c>
      <c r="R1033" t="n">
        <v>2</v>
      </c>
      <c r="S1033" t="n">
        <v>2</v>
      </c>
    </row>
    <row r="1034">
      <c r="A1034" t="inlineStr">
        <is>
          <t>376</t>
        </is>
      </c>
      <c r="B1034" t="inlineStr">
        <is>
          <t>Cumplimiento EBITDA</t>
        </is>
      </c>
      <c r="C1034" t="inlineStr">
        <is>
          <t>Estratégico</t>
        </is>
      </c>
      <c r="D1034" t="inlineStr">
        <is>
          <t>Planeación Financiera</t>
        </is>
      </c>
      <c r="E1034" t="inlineStr">
        <is>
          <t>Semestral</t>
        </is>
      </c>
      <c r="F1034" t="inlineStr">
        <is>
          <t>Positivo</t>
        </is>
      </c>
      <c r="G1034" s="137" t="n">
        <v>46022</v>
      </c>
      <c r="H1034" t="inlineStr">
        <is>
          <t>2025</t>
        </is>
      </c>
      <c r="I1034" t="inlineStr">
        <is>
          <t>Diciembre</t>
        </is>
      </c>
      <c r="J1034" t="inlineStr">
        <is>
          <t>2025-2</t>
        </is>
      </c>
      <c r="K1034" t="n">
        <v>95</v>
      </c>
      <c r="L1034" t="n">
        <v>117.69</v>
      </c>
      <c r="M1034" t="n">
        <v>1.238842105263158</v>
      </c>
      <c r="N1034" t="n">
        <v>1.238842105263158</v>
      </c>
      <c r="O1034" t="inlineStr">
        <is>
          <t>95.0%</t>
        </is>
      </c>
      <c r="P1034" t="inlineStr">
        <is>
          <t>117.69%</t>
        </is>
      </c>
      <c r="Q1034" t="inlineStr">
        <is>
          <t>376-2025-12-31</t>
        </is>
      </c>
      <c r="R1034" t="n">
        <v>2</v>
      </c>
      <c r="S1034" t="n">
        <v>2</v>
      </c>
    </row>
    <row r="1035">
      <c r="A1035" t="inlineStr">
        <is>
          <t>377</t>
        </is>
      </c>
      <c r="B1035" t="inlineStr">
        <is>
          <t>CAPEX</t>
        </is>
      </c>
      <c r="C1035" t="inlineStr">
        <is>
          <t>Estratégico</t>
        </is>
      </c>
      <c r="D1035" t="inlineStr">
        <is>
          <t>Planeación Financiera</t>
        </is>
      </c>
      <c r="E1035" t="inlineStr">
        <is>
          <t>Semestral</t>
        </is>
      </c>
      <c r="F1035" t="inlineStr">
        <is>
          <t>Negativo</t>
        </is>
      </c>
      <c r="G1035" s="137" t="n">
        <v>45291</v>
      </c>
      <c r="H1035" t="inlineStr">
        <is>
          <t>2023</t>
        </is>
      </c>
      <c r="I1035" t="inlineStr">
        <is>
          <t>Diciembre</t>
        </is>
      </c>
      <c r="J1035" t="inlineStr">
        <is>
          <t>2023-2</t>
        </is>
      </c>
      <c r="K1035" t="n">
        <v>9859.456764353126</v>
      </c>
      <c r="L1035" t="n">
        <v>4607.003283999999</v>
      </c>
      <c r="M1035" t="n">
        <v>1.3</v>
      </c>
      <c r="N1035" t="n">
        <v>2.140101961419207</v>
      </c>
      <c r="O1035" t="inlineStr">
        <is>
          <t>9859.46%</t>
        </is>
      </c>
      <c r="P1035" t="inlineStr">
        <is>
          <t>4607.0%</t>
        </is>
      </c>
      <c r="Q1035" t="inlineStr">
        <is>
          <t>377-2023-12-31</t>
        </is>
      </c>
      <c r="R1035" t="n">
        <v>2</v>
      </c>
      <c r="S1035" t="n">
        <v>2</v>
      </c>
    </row>
    <row r="1036">
      <c r="A1036" t="inlineStr">
        <is>
          <t>377</t>
        </is>
      </c>
      <c r="B1036" t="inlineStr">
        <is>
          <t>CAPEX</t>
        </is>
      </c>
      <c r="C1036" t="inlineStr">
        <is>
          <t>Estratégico</t>
        </is>
      </c>
      <c r="D1036" t="inlineStr">
        <is>
          <t>Planeación Financiera</t>
        </is>
      </c>
      <c r="E1036" t="inlineStr">
        <is>
          <t>Semestral</t>
        </is>
      </c>
      <c r="F1036" t="inlineStr">
        <is>
          <t>Negativo</t>
        </is>
      </c>
      <c r="G1036" s="137" t="n">
        <v>45657</v>
      </c>
      <c r="H1036" t="inlineStr">
        <is>
          <t>2024</t>
        </is>
      </c>
      <c r="I1036" t="inlineStr">
        <is>
          <t>Diciembre</t>
        </is>
      </c>
      <c r="J1036" t="inlineStr">
        <is>
          <t>2024-2</t>
        </is>
      </c>
      <c r="K1036" t="n">
        <v>2284.2012005</v>
      </c>
      <c r="L1036" t="n">
        <v>1140.2437525</v>
      </c>
      <c r="M1036" t="n">
        <v>1.3</v>
      </c>
      <c r="N1036" t="n">
        <v>2.003256931241112</v>
      </c>
      <c r="O1036" t="inlineStr">
        <is>
          <t>2284.2%</t>
        </is>
      </c>
      <c r="P1036" t="inlineStr">
        <is>
          <t>1140.24%</t>
        </is>
      </c>
      <c r="Q1036" t="inlineStr">
        <is>
          <t>377-2024-12-31</t>
        </is>
      </c>
      <c r="R1036" t="n">
        <v>2</v>
      </c>
      <c r="S1036" t="n">
        <v>2</v>
      </c>
    </row>
    <row r="1037">
      <c r="A1037" t="inlineStr">
        <is>
          <t>377</t>
        </is>
      </c>
      <c r="B1037" t="inlineStr">
        <is>
          <t>CAPEX</t>
        </is>
      </c>
      <c r="C1037" t="inlineStr">
        <is>
          <t>Estratégico</t>
        </is>
      </c>
      <c r="D1037" t="inlineStr">
        <is>
          <t>Planeación Financiera</t>
        </is>
      </c>
      <c r="E1037" t="inlineStr">
        <is>
          <t>Anual</t>
        </is>
      </c>
      <c r="F1037" t="inlineStr">
        <is>
          <t>Positivo</t>
        </is>
      </c>
      <c r="G1037" s="137" t="n">
        <v>46022</v>
      </c>
      <c r="H1037" t="inlineStr">
        <is>
          <t>2025</t>
        </is>
      </c>
      <c r="I1037" t="inlineStr">
        <is>
          <t>Diciembre</t>
        </is>
      </c>
      <c r="J1037" t="inlineStr">
        <is>
          <t>2025-2</t>
        </is>
      </c>
      <c r="K1037" t="n">
        <v>100</v>
      </c>
      <c r="L1037" t="n">
        <v>107.11</v>
      </c>
      <c r="M1037" t="n">
        <v>1.0711</v>
      </c>
      <c r="N1037" t="n">
        <v>1.0711</v>
      </c>
      <c r="O1037" t="inlineStr">
        <is>
          <t>100.0%</t>
        </is>
      </c>
      <c r="P1037" t="inlineStr">
        <is>
          <t>107.11%</t>
        </is>
      </c>
      <c r="Q1037" t="inlineStr">
        <is>
          <t>377-2025-12-31</t>
        </is>
      </c>
      <c r="R1037" t="n">
        <v>2</v>
      </c>
      <c r="S1037" t="n">
        <v>2</v>
      </c>
    </row>
    <row r="1038">
      <c r="A1038" t="inlineStr">
        <is>
          <t>378</t>
        </is>
      </c>
      <c r="B1038" t="inlineStr">
        <is>
          <t>Proyectos tecnológicos</t>
        </is>
      </c>
      <c r="D1038" t="inlineStr">
        <is>
          <t>Gestión de la tecnología e innovación digital</t>
        </is>
      </c>
      <c r="E1038" t="inlineStr">
        <is>
          <t>Mensual</t>
        </is>
      </c>
      <c r="F1038" t="inlineStr">
        <is>
          <t>Positivo</t>
        </is>
      </c>
      <c r="G1038" s="137" t="n">
        <v>45291</v>
      </c>
      <c r="H1038" t="inlineStr">
        <is>
          <t>2023</t>
        </is>
      </c>
      <c r="I1038" t="inlineStr">
        <is>
          <t>Diciembre</t>
        </is>
      </c>
      <c r="J1038" t="inlineStr">
        <is>
          <t>2023-2</t>
        </is>
      </c>
      <c r="K1038" t="n">
        <v>92</v>
      </c>
      <c r="L1038" t="n">
        <v>95.5775</v>
      </c>
      <c r="M1038" t="n">
        <v>1.038885869565217</v>
      </c>
      <c r="N1038" t="n">
        <v>1.038885869565217</v>
      </c>
      <c r="O1038" t="inlineStr">
        <is>
          <t>92.0%</t>
        </is>
      </c>
      <c r="P1038" t="inlineStr">
        <is>
          <t>95.58%</t>
        </is>
      </c>
      <c r="Q1038" t="inlineStr">
        <is>
          <t>378-2023-12-31</t>
        </is>
      </c>
      <c r="R1038" t="n">
        <v>2</v>
      </c>
      <c r="S1038" t="n">
        <v>2</v>
      </c>
    </row>
    <row r="1039">
      <c r="A1039" t="inlineStr">
        <is>
          <t>378</t>
        </is>
      </c>
      <c r="B1039" t="inlineStr">
        <is>
          <t>Proyectos tecnológicos</t>
        </is>
      </c>
      <c r="D1039" t="inlineStr">
        <is>
          <t>GESTIÓN DE LA TECNOLOGÍA E INNOVACIÓN DIGITAL</t>
        </is>
      </c>
      <c r="E1039" t="inlineStr">
        <is>
          <t>Mensual</t>
        </is>
      </c>
      <c r="F1039" t="inlineStr">
        <is>
          <t>Positivo</t>
        </is>
      </c>
      <c r="G1039" s="137" t="n">
        <v>45657</v>
      </c>
      <c r="H1039" t="inlineStr">
        <is>
          <t>2024</t>
        </is>
      </c>
      <c r="I1039" t="inlineStr">
        <is>
          <t>Diciembre</t>
        </is>
      </c>
      <c r="J1039" t="inlineStr">
        <is>
          <t>2024-2</t>
        </is>
      </c>
      <c r="K1039" t="n">
        <v>84.33333333333333</v>
      </c>
      <c r="L1039" t="n">
        <v>16.41666666666667</v>
      </c>
      <c r="M1039" t="n">
        <v>0.1946640316205534</v>
      </c>
      <c r="N1039" t="n">
        <v>0.1946640316205534</v>
      </c>
      <c r="O1039" t="inlineStr">
        <is>
          <t>84.33%</t>
        </is>
      </c>
      <c r="P1039" t="inlineStr">
        <is>
          <t>16.42%</t>
        </is>
      </c>
      <c r="Q1039" t="inlineStr">
        <is>
          <t>378-2024-12-31</t>
        </is>
      </c>
      <c r="R1039" t="n">
        <v>2</v>
      </c>
      <c r="S1039" t="n">
        <v>2</v>
      </c>
    </row>
    <row r="1040">
      <c r="A1040" t="inlineStr">
        <is>
          <t>379</t>
        </is>
      </c>
      <c r="B1040" t="inlineStr">
        <is>
          <t>Total estudiantes nuevos</t>
        </is>
      </c>
      <c r="C1040" t="inlineStr">
        <is>
          <t>Estratégico</t>
        </is>
      </c>
      <c r="D1040" t="inlineStr">
        <is>
          <t>Inscripción, admisión y matrícula de estudiantes nuevos</t>
        </is>
      </c>
      <c r="E1040" t="inlineStr">
        <is>
          <t>Semestral</t>
        </is>
      </c>
      <c r="F1040" t="inlineStr">
        <is>
          <t>Positivo</t>
        </is>
      </c>
      <c r="G1040" s="137" t="n">
        <v>44926</v>
      </c>
      <c r="H1040" t="inlineStr">
        <is>
          <t>2022</t>
        </is>
      </c>
      <c r="I1040" t="inlineStr">
        <is>
          <t>Diciembre</t>
        </is>
      </c>
      <c r="J1040" t="inlineStr">
        <is>
          <t>2022-2</t>
        </is>
      </c>
      <c r="K1040" t="n">
        <v>10000</v>
      </c>
      <c r="L1040" t="n">
        <v>10345.5</v>
      </c>
      <c r="M1040" t="n">
        <v>1.03455</v>
      </c>
      <c r="N1040" t="n">
        <v>1.03455</v>
      </c>
      <c r="O1040" t="inlineStr">
        <is>
          <t>10000.0%</t>
        </is>
      </c>
      <c r="P1040" t="inlineStr">
        <is>
          <t>10345.5%</t>
        </is>
      </c>
      <c r="Q1040" t="inlineStr">
        <is>
          <t>379-2022-12-31</t>
        </is>
      </c>
      <c r="R1040" t="n">
        <v>2</v>
      </c>
      <c r="S1040" t="n">
        <v>2</v>
      </c>
    </row>
    <row r="1041">
      <c r="A1041" t="inlineStr">
        <is>
          <t>379</t>
        </is>
      </c>
      <c r="B1041" t="inlineStr">
        <is>
          <t>Total estudiantes nuevos</t>
        </is>
      </c>
      <c r="C1041" t="inlineStr">
        <is>
          <t>Estratégico</t>
        </is>
      </c>
      <c r="D1041" t="inlineStr">
        <is>
          <t>Inscripción, admisión y matrícula de estudiantes nuevos</t>
        </is>
      </c>
      <c r="E1041" t="inlineStr">
        <is>
          <t>Semestral</t>
        </is>
      </c>
      <c r="F1041" t="inlineStr">
        <is>
          <t>Positivo</t>
        </is>
      </c>
      <c r="G1041" s="137" t="n">
        <v>45291</v>
      </c>
      <c r="H1041" t="inlineStr">
        <is>
          <t>2023</t>
        </is>
      </c>
      <c r="I1041" t="inlineStr">
        <is>
          <t>Diciembre</t>
        </is>
      </c>
      <c r="J1041" t="inlineStr">
        <is>
          <t>2023-2</t>
        </is>
      </c>
      <c r="K1041" t="n">
        <v>11003</v>
      </c>
      <c r="L1041" t="n">
        <v>11595.5</v>
      </c>
      <c r="M1041" t="n">
        <v>1.053848950286286</v>
      </c>
      <c r="N1041" t="n">
        <v>1.053848950286286</v>
      </c>
      <c r="O1041" t="inlineStr">
        <is>
          <t>11003.0%</t>
        </is>
      </c>
      <c r="P1041" t="inlineStr">
        <is>
          <t>11595.5%</t>
        </is>
      </c>
      <c r="Q1041" t="inlineStr">
        <is>
          <t>379-2023-12-31</t>
        </is>
      </c>
      <c r="R1041" t="n">
        <v>2</v>
      </c>
      <c r="S1041" t="n">
        <v>2</v>
      </c>
    </row>
    <row r="1042">
      <c r="A1042" t="inlineStr">
        <is>
          <t>379</t>
        </is>
      </c>
      <c r="B1042" t="inlineStr">
        <is>
          <t>Total estudiantes nuevos</t>
        </is>
      </c>
      <c r="C1042" t="inlineStr">
        <is>
          <t>Estratégico</t>
        </is>
      </c>
      <c r="D1042" t="inlineStr">
        <is>
          <t>Inscripción, admisión y matrícula de estudiantes nuevos</t>
        </is>
      </c>
      <c r="E1042" t="inlineStr">
        <is>
          <t>Semestral</t>
        </is>
      </c>
      <c r="F1042" t="inlineStr">
        <is>
          <t>Positivo</t>
        </is>
      </c>
      <c r="G1042" s="137" t="n">
        <v>45657</v>
      </c>
      <c r="H1042" t="inlineStr">
        <is>
          <t>2024</t>
        </is>
      </c>
      <c r="I1042" t="inlineStr">
        <is>
          <t>Diciembre</t>
        </is>
      </c>
      <c r="J1042" t="inlineStr">
        <is>
          <t>2024-2</t>
        </is>
      </c>
      <c r="K1042" t="n">
        <v>12132.5</v>
      </c>
      <c r="L1042" t="n">
        <v>11778</v>
      </c>
      <c r="M1042" t="n">
        <v>0.9707809602307851</v>
      </c>
      <c r="N1042" t="n">
        <v>0.9707809602307851</v>
      </c>
      <c r="O1042" t="inlineStr">
        <is>
          <t>12132.5%</t>
        </is>
      </c>
      <c r="P1042" t="inlineStr">
        <is>
          <t>11778.0%</t>
        </is>
      </c>
      <c r="Q1042" t="inlineStr">
        <is>
          <t>379-2024-12-31</t>
        </is>
      </c>
      <c r="R1042" t="n">
        <v>2</v>
      </c>
      <c r="S1042" t="n">
        <v>2</v>
      </c>
    </row>
    <row r="1043">
      <c r="A1043" t="inlineStr">
        <is>
          <t>379</t>
        </is>
      </c>
      <c r="B1043" t="inlineStr">
        <is>
          <t>Total estudiantes nuevos</t>
        </is>
      </c>
      <c r="C1043" t="inlineStr">
        <is>
          <t>Estratégico</t>
        </is>
      </c>
      <c r="D1043" t="inlineStr">
        <is>
          <t>Inscripción, admisión y matrícula de estudiantes nuevos</t>
        </is>
      </c>
      <c r="E1043" t="inlineStr">
        <is>
          <t>Semestral</t>
        </is>
      </c>
      <c r="F1043" t="inlineStr">
        <is>
          <t>Positivo</t>
        </is>
      </c>
      <c r="G1043" s="137" t="n">
        <v>46022</v>
      </c>
      <c r="H1043" t="inlineStr">
        <is>
          <t>2025</t>
        </is>
      </c>
      <c r="I1043" t="inlineStr">
        <is>
          <t>Diciembre</t>
        </is>
      </c>
      <c r="J1043" t="inlineStr">
        <is>
          <t>2025-2</t>
        </is>
      </c>
      <c r="K1043" t="n">
        <v>100</v>
      </c>
      <c r="L1043" t="n">
        <v>103.26</v>
      </c>
      <c r="M1043" t="n">
        <v>1.0326</v>
      </c>
      <c r="N1043" t="n">
        <v>1.0326</v>
      </c>
      <c r="O1043" t="inlineStr">
        <is>
          <t>100.0%</t>
        </is>
      </c>
      <c r="P1043" t="inlineStr">
        <is>
          <t>103.26%</t>
        </is>
      </c>
      <c r="Q1043" t="inlineStr">
        <is>
          <t>379-2025-12-31</t>
        </is>
      </c>
      <c r="R1043" t="n">
        <v>2</v>
      </c>
      <c r="S1043" t="n">
        <v>2</v>
      </c>
    </row>
    <row r="1044">
      <c r="A1044" t="inlineStr">
        <is>
          <t>380</t>
        </is>
      </c>
      <c r="B1044" t="inlineStr">
        <is>
          <t>Ingresos de matriculas de estudiantes nuevos</t>
        </is>
      </c>
      <c r="D1044" t="inlineStr">
        <is>
          <t>Inscripción, admisión y matrícula de estudiantes nuevos</t>
        </is>
      </c>
      <c r="E1044" t="inlineStr">
        <is>
          <t>Semestral</t>
        </is>
      </c>
      <c r="F1044" t="inlineStr">
        <is>
          <t>Positivo</t>
        </is>
      </c>
      <c r="G1044" s="137" t="n">
        <v>45291</v>
      </c>
      <c r="H1044" t="inlineStr">
        <is>
          <t>2023</t>
        </is>
      </c>
      <c r="I1044" t="inlineStr">
        <is>
          <t>Diciembre</t>
        </is>
      </c>
      <c r="J1044" t="inlineStr">
        <is>
          <t>2023-2</t>
        </is>
      </c>
      <c r="K1044" t="n">
        <v>24692.0585515</v>
      </c>
      <c r="L1044" t="n">
        <v>25547.316026</v>
      </c>
      <c r="M1044" t="n">
        <v>1.034636945020853</v>
      </c>
      <c r="N1044" t="n">
        <v>1.034636945020853</v>
      </c>
      <c r="O1044" t="inlineStr">
        <is>
          <t>24692.06%</t>
        </is>
      </c>
      <c r="P1044" t="inlineStr">
        <is>
          <t>25547.32%</t>
        </is>
      </c>
      <c r="Q1044" t="inlineStr">
        <is>
          <t>380-2023-12-31</t>
        </is>
      </c>
      <c r="R1044" t="n">
        <v>2</v>
      </c>
      <c r="S1044" t="n">
        <v>2</v>
      </c>
    </row>
    <row r="1045">
      <c r="A1045" t="inlineStr">
        <is>
          <t>380</t>
        </is>
      </c>
      <c r="B1045" t="inlineStr">
        <is>
          <t>Ingresos de matriculas de estudiantes nuevos</t>
        </is>
      </c>
      <c r="D1045" t="inlineStr">
        <is>
          <t>Inscripción, admisión y matrícula de estudiantes nuevos</t>
        </is>
      </c>
      <c r="E1045" t="inlineStr">
        <is>
          <t>Semestral</t>
        </is>
      </c>
      <c r="F1045" t="inlineStr">
        <is>
          <t>Positivo</t>
        </is>
      </c>
      <c r="G1045" s="137" t="n">
        <v>45657</v>
      </c>
      <c r="H1045" t="inlineStr">
        <is>
          <t>2024</t>
        </is>
      </c>
      <c r="I1045" t="inlineStr">
        <is>
          <t>Diciembre</t>
        </is>
      </c>
      <c r="J1045" t="inlineStr">
        <is>
          <t>2024-2</t>
        </is>
      </c>
      <c r="K1045" t="n">
        <v>14848.134935</v>
      </c>
      <c r="L1045" t="n">
        <v>14264.2764565</v>
      </c>
      <c r="M1045" t="n">
        <v>0.9606779921481094</v>
      </c>
      <c r="N1045" t="n">
        <v>0.9606779921481094</v>
      </c>
      <c r="O1045" t="inlineStr">
        <is>
          <t>14848.13%</t>
        </is>
      </c>
      <c r="P1045" t="inlineStr">
        <is>
          <t>14264.28%</t>
        </is>
      </c>
      <c r="Q1045" t="inlineStr">
        <is>
          <t>380-2024-12-31</t>
        </is>
      </c>
      <c r="R1045" t="n">
        <v>2</v>
      </c>
      <c r="S1045" t="n">
        <v>2</v>
      </c>
    </row>
    <row r="1046">
      <c r="A1046" t="inlineStr">
        <is>
          <t>381</t>
        </is>
      </c>
      <c r="B1046" t="inlineStr">
        <is>
          <t>Cumplimiento de matrículas pregrado presencial nuevos</t>
        </is>
      </c>
      <c r="C1046" t="inlineStr">
        <is>
          <t>Estratégico</t>
        </is>
      </c>
      <c r="D1046" t="inlineStr">
        <is>
          <t>Inscripción, admisión y matrícula de estudiantes nuevos</t>
        </is>
      </c>
      <c r="E1046" t="inlineStr">
        <is>
          <t>Semestral</t>
        </is>
      </c>
      <c r="F1046" t="inlineStr">
        <is>
          <t>Positivo</t>
        </is>
      </c>
      <c r="G1046" s="137" t="n">
        <v>44926</v>
      </c>
      <c r="H1046" t="inlineStr">
        <is>
          <t>2022</t>
        </is>
      </c>
      <c r="I1046" t="inlineStr">
        <is>
          <t>Diciembre</t>
        </is>
      </c>
      <c r="J1046" t="inlineStr">
        <is>
          <t>2022-2</t>
        </is>
      </c>
      <c r="K1046" t="n">
        <v>1206</v>
      </c>
      <c r="L1046" t="n">
        <v>1226</v>
      </c>
      <c r="M1046" t="n">
        <v>1.016583747927031</v>
      </c>
      <c r="N1046" t="n">
        <v>1.016583747927031</v>
      </c>
      <c r="O1046" t="inlineStr">
        <is>
          <t>1206.0%</t>
        </is>
      </c>
      <c r="P1046" t="inlineStr">
        <is>
          <t>1226.0%</t>
        </is>
      </c>
      <c r="Q1046" t="inlineStr">
        <is>
          <t>381-2022-12-31</t>
        </is>
      </c>
      <c r="R1046" t="n">
        <v>2</v>
      </c>
      <c r="S1046" t="n">
        <v>2</v>
      </c>
    </row>
    <row r="1047">
      <c r="A1047" t="inlineStr">
        <is>
          <t>381</t>
        </is>
      </c>
      <c r="B1047" t="inlineStr">
        <is>
          <t>Cumplimiento de matrículas pregrado presencial nuevos</t>
        </is>
      </c>
      <c r="C1047" t="inlineStr">
        <is>
          <t>Estratégico</t>
        </is>
      </c>
      <c r="D1047" t="inlineStr">
        <is>
          <t>Inscripción, admisión y matrícula de estudiantes nuevos</t>
        </is>
      </c>
      <c r="E1047" t="inlineStr">
        <is>
          <t>Semestral</t>
        </is>
      </c>
      <c r="F1047" t="inlineStr">
        <is>
          <t>Positivo</t>
        </is>
      </c>
      <c r="G1047" s="137" t="n">
        <v>45291</v>
      </c>
      <c r="H1047" t="inlineStr">
        <is>
          <t>2023</t>
        </is>
      </c>
      <c r="I1047" t="inlineStr">
        <is>
          <t>Diciembre</t>
        </is>
      </c>
      <c r="J1047" t="inlineStr">
        <is>
          <t>2023-2</t>
        </is>
      </c>
      <c r="K1047" t="n">
        <v>1298</v>
      </c>
      <c r="L1047" t="n">
        <v>1408.5</v>
      </c>
      <c r="M1047" t="n">
        <v>1.085130970724191</v>
      </c>
      <c r="N1047" t="n">
        <v>1.085130970724191</v>
      </c>
      <c r="O1047" t="inlineStr">
        <is>
          <t>1298.0%</t>
        </is>
      </c>
      <c r="P1047" t="inlineStr">
        <is>
          <t>1408.5%</t>
        </is>
      </c>
      <c r="Q1047" t="inlineStr">
        <is>
          <t>381-2023-12-31</t>
        </is>
      </c>
      <c r="R1047" t="n">
        <v>2</v>
      </c>
      <c r="S1047" t="n">
        <v>2</v>
      </c>
    </row>
    <row r="1048">
      <c r="A1048" t="inlineStr">
        <is>
          <t>381</t>
        </is>
      </c>
      <c r="B1048" t="inlineStr">
        <is>
          <t>Cumplimiento de matrículas pregrado presencial nuevos</t>
        </is>
      </c>
      <c r="C1048" t="inlineStr">
        <is>
          <t>Estratégico</t>
        </is>
      </c>
      <c r="D1048" t="inlineStr">
        <is>
          <t>Inscripción, admisión y matrícula de estudiantes nuevos</t>
        </is>
      </c>
      <c r="E1048" t="inlineStr">
        <is>
          <t>Semestral</t>
        </is>
      </c>
      <c r="F1048" t="inlineStr">
        <is>
          <t>Positivo</t>
        </is>
      </c>
      <c r="G1048" s="137" t="n">
        <v>45657</v>
      </c>
      <c r="H1048" t="inlineStr">
        <is>
          <t>2024</t>
        </is>
      </c>
      <c r="I1048" t="inlineStr">
        <is>
          <t>Diciembre</t>
        </is>
      </c>
      <c r="J1048" t="inlineStr">
        <is>
          <t>2024-2</t>
        </is>
      </c>
      <c r="K1048" t="n">
        <v>1291.5</v>
      </c>
      <c r="L1048" t="n">
        <v>1271</v>
      </c>
      <c r="M1048" t="n">
        <v>0.9841269841269841</v>
      </c>
      <c r="N1048" t="n">
        <v>0.9841269841269841</v>
      </c>
      <c r="O1048" t="inlineStr">
        <is>
          <t>1291.5%</t>
        </is>
      </c>
      <c r="P1048" t="inlineStr">
        <is>
          <t>1271.0%</t>
        </is>
      </c>
      <c r="Q1048" t="inlineStr">
        <is>
          <t>381-2024-12-31</t>
        </is>
      </c>
      <c r="R1048" t="n">
        <v>2</v>
      </c>
      <c r="S1048" t="n">
        <v>2</v>
      </c>
    </row>
    <row r="1049">
      <c r="A1049" t="inlineStr">
        <is>
          <t>381</t>
        </is>
      </c>
      <c r="B1049" t="inlineStr">
        <is>
          <t>Cumplimiento de matrículas pregrado presencial nuevos</t>
        </is>
      </c>
      <c r="C1049" t="inlineStr">
        <is>
          <t>Estratégico</t>
        </is>
      </c>
      <c r="D1049" t="inlineStr">
        <is>
          <t>Inscripción, admisión y matrícula de estudiantes nuevos</t>
        </is>
      </c>
      <c r="E1049" t="inlineStr">
        <is>
          <t>Semestral</t>
        </is>
      </c>
      <c r="F1049" t="inlineStr">
        <is>
          <t>Positivo</t>
        </is>
      </c>
      <c r="G1049" s="137" t="n">
        <v>46022</v>
      </c>
      <c r="H1049" t="inlineStr">
        <is>
          <t>2025</t>
        </is>
      </c>
      <c r="I1049" t="inlineStr">
        <is>
          <t>Diciembre</t>
        </is>
      </c>
      <c r="J1049" t="inlineStr">
        <is>
          <t>2025-2</t>
        </is>
      </c>
      <c r="K1049" t="n">
        <v>100</v>
      </c>
      <c r="L1049" t="n">
        <v>105.94</v>
      </c>
      <c r="M1049" t="n">
        <v>1.0594</v>
      </c>
      <c r="N1049" t="n">
        <v>1.0594</v>
      </c>
      <c r="O1049" t="inlineStr">
        <is>
          <t>100.0%</t>
        </is>
      </c>
      <c r="P1049" t="inlineStr">
        <is>
          <t>105.94%</t>
        </is>
      </c>
      <c r="Q1049" t="inlineStr">
        <is>
          <t>381-2025-12-31</t>
        </is>
      </c>
      <c r="R1049" t="n">
        <v>2</v>
      </c>
      <c r="S1049" t="n">
        <v>2</v>
      </c>
    </row>
    <row r="1050">
      <c r="A1050" t="inlineStr">
        <is>
          <t>382</t>
        </is>
      </c>
      <c r="B1050" t="inlineStr">
        <is>
          <t>Cumplimiento de matrículas pregrado virtual nuevos</t>
        </is>
      </c>
      <c r="C1050" t="inlineStr">
        <is>
          <t>Estratégico</t>
        </is>
      </c>
      <c r="D1050" t="inlineStr">
        <is>
          <t>Inscripción, admisión y matrícula de estudiantes nuevos</t>
        </is>
      </c>
      <c r="E1050" t="inlineStr">
        <is>
          <t>Semestral</t>
        </is>
      </c>
      <c r="F1050" t="inlineStr">
        <is>
          <t>Positivo</t>
        </is>
      </c>
      <c r="G1050" s="137" t="n">
        <v>44926</v>
      </c>
      <c r="H1050" t="inlineStr">
        <is>
          <t>2022</t>
        </is>
      </c>
      <c r="I1050" t="inlineStr">
        <is>
          <t>Diciembre</t>
        </is>
      </c>
      <c r="J1050" t="inlineStr">
        <is>
          <t>2022-2</t>
        </is>
      </c>
      <c r="K1050" t="n">
        <v>7643</v>
      </c>
      <c r="L1050" t="n">
        <v>7733.5</v>
      </c>
      <c r="M1050" t="n">
        <v>1.01184090017009</v>
      </c>
      <c r="N1050" t="n">
        <v>1.01184090017009</v>
      </c>
      <c r="O1050" t="inlineStr">
        <is>
          <t>7643.0%</t>
        </is>
      </c>
      <c r="P1050" t="inlineStr">
        <is>
          <t>7733.5%</t>
        </is>
      </c>
      <c r="Q1050" t="inlineStr">
        <is>
          <t>382-2022-12-31</t>
        </is>
      </c>
      <c r="R1050" t="n">
        <v>2</v>
      </c>
      <c r="S1050" t="n">
        <v>2</v>
      </c>
    </row>
    <row r="1051">
      <c r="A1051" t="inlineStr">
        <is>
          <t>382</t>
        </is>
      </c>
      <c r="B1051" t="inlineStr">
        <is>
          <t>Cumplimiento de matrículas pregrado virtual nuevos</t>
        </is>
      </c>
      <c r="C1051" t="inlineStr">
        <is>
          <t>Estratégico</t>
        </is>
      </c>
      <c r="D1051" t="inlineStr">
        <is>
          <t>Inscripción, admisión y matrícula de estudiantes nuevos</t>
        </is>
      </c>
      <c r="E1051" t="inlineStr">
        <is>
          <t>Semestral</t>
        </is>
      </c>
      <c r="F1051" t="inlineStr">
        <is>
          <t>Positivo</t>
        </is>
      </c>
      <c r="G1051" s="137" t="n">
        <v>45291</v>
      </c>
      <c r="H1051" t="inlineStr">
        <is>
          <t>2023</t>
        </is>
      </c>
      <c r="I1051" t="inlineStr">
        <is>
          <t>Diciembre</t>
        </is>
      </c>
      <c r="J1051" t="inlineStr">
        <is>
          <t>2023-2</t>
        </is>
      </c>
      <c r="K1051" t="n">
        <v>8366.5</v>
      </c>
      <c r="L1051" t="n">
        <v>8538</v>
      </c>
      <c r="M1051" t="n">
        <v>1.020498416303114</v>
      </c>
      <c r="N1051" t="n">
        <v>1.020498416303114</v>
      </c>
      <c r="O1051" t="inlineStr">
        <is>
          <t>8366.5%</t>
        </is>
      </c>
      <c r="P1051" t="inlineStr">
        <is>
          <t>8538.0%</t>
        </is>
      </c>
      <c r="Q1051" t="inlineStr">
        <is>
          <t>382-2023-12-31</t>
        </is>
      </c>
      <c r="R1051" t="n">
        <v>2</v>
      </c>
      <c r="S1051" t="n">
        <v>2</v>
      </c>
    </row>
    <row r="1052">
      <c r="A1052" t="inlineStr">
        <is>
          <t>382</t>
        </is>
      </c>
      <c r="B1052" t="inlineStr">
        <is>
          <t>Cumplimiento de matrículas pregrado virtual nuevos</t>
        </is>
      </c>
      <c r="C1052" t="inlineStr">
        <is>
          <t>Estratégico</t>
        </is>
      </c>
      <c r="D1052" t="inlineStr">
        <is>
          <t>Inscripción, admisión y matrícula de estudiantes nuevos</t>
        </is>
      </c>
      <c r="E1052" t="inlineStr">
        <is>
          <t>Semestral</t>
        </is>
      </c>
      <c r="F1052" t="inlineStr">
        <is>
          <t>Positivo</t>
        </is>
      </c>
      <c r="G1052" s="137" t="n">
        <v>45657</v>
      </c>
      <c r="H1052" t="inlineStr">
        <is>
          <t>2024</t>
        </is>
      </c>
      <c r="I1052" t="inlineStr">
        <is>
          <t>Diciembre</t>
        </is>
      </c>
      <c r="J1052" t="inlineStr">
        <is>
          <t>2024-2</t>
        </is>
      </c>
      <c r="K1052" t="n">
        <v>9220</v>
      </c>
      <c r="L1052" t="n">
        <v>8821</v>
      </c>
      <c r="M1052" t="n">
        <v>0.9567245119305857</v>
      </c>
      <c r="N1052" t="n">
        <v>0.9567245119305857</v>
      </c>
      <c r="O1052" t="inlineStr">
        <is>
          <t>9220.0%</t>
        </is>
      </c>
      <c r="P1052" t="inlineStr">
        <is>
          <t>8821.0%</t>
        </is>
      </c>
      <c r="Q1052" t="inlineStr">
        <is>
          <t>382-2024-12-31</t>
        </is>
      </c>
      <c r="R1052" t="n">
        <v>2</v>
      </c>
      <c r="S1052" t="n">
        <v>2</v>
      </c>
    </row>
    <row r="1053">
      <c r="A1053" t="inlineStr">
        <is>
          <t>382</t>
        </is>
      </c>
      <c r="B1053" t="inlineStr">
        <is>
          <t>Cumplimiento de matrículas pregrado virtual nuevos</t>
        </is>
      </c>
      <c r="C1053" t="inlineStr">
        <is>
          <t>Estratégico</t>
        </is>
      </c>
      <c r="D1053" t="inlineStr">
        <is>
          <t>Inscripción, admisión y matrícula de estudiantes nuevos</t>
        </is>
      </c>
      <c r="E1053" t="inlineStr">
        <is>
          <t>Semestral</t>
        </is>
      </c>
      <c r="F1053" t="inlineStr">
        <is>
          <t>Positivo</t>
        </is>
      </c>
      <c r="G1053" s="137" t="n">
        <v>46022</v>
      </c>
      <c r="H1053" t="inlineStr">
        <is>
          <t>2025</t>
        </is>
      </c>
      <c r="I1053" t="inlineStr">
        <is>
          <t>Diciembre</t>
        </is>
      </c>
      <c r="J1053" t="inlineStr">
        <is>
          <t>2025-2</t>
        </is>
      </c>
      <c r="K1053" t="n">
        <v>100</v>
      </c>
      <c r="L1053" t="n">
        <v>98.53</v>
      </c>
      <c r="M1053" t="n">
        <v>0.9853000000000001</v>
      </c>
      <c r="N1053" t="n">
        <v>0.9853000000000001</v>
      </c>
      <c r="O1053" t="inlineStr">
        <is>
          <t>100.0%</t>
        </is>
      </c>
      <c r="P1053" t="inlineStr">
        <is>
          <t>98.53%</t>
        </is>
      </c>
      <c r="Q1053" t="inlineStr">
        <is>
          <t>382-2025-12-31</t>
        </is>
      </c>
      <c r="R1053" t="n">
        <v>2</v>
      </c>
      <c r="S1053" t="n">
        <v>2</v>
      </c>
    </row>
    <row r="1054">
      <c r="A1054" t="inlineStr">
        <is>
          <t>383</t>
        </is>
      </c>
      <c r="B1054" t="inlineStr">
        <is>
          <t>Cumplimiento de matrículas posgrado virtual nuevos</t>
        </is>
      </c>
      <c r="C1054" t="inlineStr">
        <is>
          <t>Operativo</t>
        </is>
      </c>
      <c r="D1054" t="inlineStr">
        <is>
          <t>Inscripción, admisión y matrícula de estudiantes nuevos</t>
        </is>
      </c>
      <c r="E1054" t="inlineStr">
        <is>
          <t>Semestral</t>
        </is>
      </c>
      <c r="F1054" t="inlineStr">
        <is>
          <t>Positivo</t>
        </is>
      </c>
      <c r="G1054" s="137" t="n">
        <v>44926</v>
      </c>
      <c r="H1054" t="inlineStr">
        <is>
          <t>2022</t>
        </is>
      </c>
      <c r="I1054" t="inlineStr">
        <is>
          <t>Diciembre</t>
        </is>
      </c>
      <c r="J1054" t="inlineStr">
        <is>
          <t>2022-2</t>
        </is>
      </c>
      <c r="K1054" t="n">
        <v>884</v>
      </c>
      <c r="L1054" t="n">
        <v>1092</v>
      </c>
      <c r="M1054" t="n">
        <v>1.235294117647059</v>
      </c>
      <c r="N1054" t="n">
        <v>1.235294117647059</v>
      </c>
      <c r="O1054" t="inlineStr">
        <is>
          <t>884.0%</t>
        </is>
      </c>
      <c r="P1054" t="inlineStr">
        <is>
          <t>1092.0%</t>
        </is>
      </c>
      <c r="Q1054" t="inlineStr">
        <is>
          <t>383-2022-12-31</t>
        </is>
      </c>
      <c r="R1054" t="n">
        <v>2</v>
      </c>
      <c r="S1054" t="n">
        <v>2</v>
      </c>
    </row>
    <row r="1055">
      <c r="A1055" t="inlineStr">
        <is>
          <t>383</t>
        </is>
      </c>
      <c r="B1055" t="inlineStr">
        <is>
          <t>Cumplimiento de matrículas posgrado virtual nuevos</t>
        </is>
      </c>
      <c r="C1055" t="inlineStr">
        <is>
          <t>Operativo</t>
        </is>
      </c>
      <c r="D1055" t="inlineStr">
        <is>
          <t>Inscripción, admisión y matrícula de estudiantes nuevos</t>
        </is>
      </c>
      <c r="E1055" t="inlineStr">
        <is>
          <t>Semestral</t>
        </is>
      </c>
      <c r="F1055" t="inlineStr">
        <is>
          <t>Positivo</t>
        </is>
      </c>
      <c r="G1055" s="137" t="n">
        <v>45291</v>
      </c>
      <c r="H1055" t="inlineStr">
        <is>
          <t>2023</t>
        </is>
      </c>
      <c r="I1055" t="inlineStr">
        <is>
          <t>Diciembre</t>
        </is>
      </c>
      <c r="J1055" t="inlineStr">
        <is>
          <t>2023-2</t>
        </is>
      </c>
      <c r="K1055" t="n">
        <v>1087.5</v>
      </c>
      <c r="L1055" t="n">
        <v>1352</v>
      </c>
      <c r="M1055" t="n">
        <v>1.243218390804598</v>
      </c>
      <c r="N1055" t="n">
        <v>1.243218390804598</v>
      </c>
      <c r="O1055" t="inlineStr">
        <is>
          <t>1087.5%</t>
        </is>
      </c>
      <c r="P1055" t="inlineStr">
        <is>
          <t>1352.0%</t>
        </is>
      </c>
      <c r="Q1055" t="inlineStr">
        <is>
          <t>383-2023-12-31</t>
        </is>
      </c>
      <c r="R1055" t="n">
        <v>2</v>
      </c>
      <c r="S1055" t="n">
        <v>2</v>
      </c>
    </row>
    <row r="1056">
      <c r="A1056" t="inlineStr">
        <is>
          <t>383</t>
        </is>
      </c>
      <c r="B1056" t="inlineStr">
        <is>
          <t>Cumplimiento de matrículas posgrado virtual nuevos</t>
        </is>
      </c>
      <c r="C1056" t="inlineStr">
        <is>
          <t>Operativo</t>
        </is>
      </c>
      <c r="D1056" t="inlineStr">
        <is>
          <t>Inscripción, admisión y matrícula de estudiantes nuevos</t>
        </is>
      </c>
      <c r="E1056" t="inlineStr">
        <is>
          <t>Semestral</t>
        </is>
      </c>
      <c r="F1056" t="inlineStr">
        <is>
          <t>Positivo</t>
        </is>
      </c>
      <c r="G1056" s="137" t="n">
        <v>45657</v>
      </c>
      <c r="H1056" t="inlineStr">
        <is>
          <t>2024</t>
        </is>
      </c>
      <c r="I1056" t="inlineStr">
        <is>
          <t>Diciembre</t>
        </is>
      </c>
      <c r="J1056" t="inlineStr">
        <is>
          <t>2024-2</t>
        </is>
      </c>
      <c r="K1056" t="n">
        <v>1315.5</v>
      </c>
      <c r="L1056" t="n">
        <v>1411.5</v>
      </c>
      <c r="M1056" t="n">
        <v>1.072976054732041</v>
      </c>
      <c r="N1056" t="n">
        <v>1.072976054732041</v>
      </c>
      <c r="O1056" t="inlineStr">
        <is>
          <t>1315.5%</t>
        </is>
      </c>
      <c r="P1056" t="inlineStr">
        <is>
          <t>1411.5%</t>
        </is>
      </c>
      <c r="Q1056" t="inlineStr">
        <is>
          <t>383-2024-12-31</t>
        </is>
      </c>
      <c r="R1056" t="n">
        <v>2</v>
      </c>
      <c r="S1056" t="n">
        <v>2</v>
      </c>
    </row>
    <row r="1057">
      <c r="A1057" t="inlineStr">
        <is>
          <t>383</t>
        </is>
      </c>
      <c r="B1057" t="inlineStr">
        <is>
          <t>Cumplimiento de matrículas posgrado virtual nuevos</t>
        </is>
      </c>
      <c r="C1057" t="inlineStr">
        <is>
          <t>Operativo</t>
        </is>
      </c>
      <c r="D1057" t="inlineStr">
        <is>
          <t>Inscripción, admisión y matrícula de estudiantes nuevos</t>
        </is>
      </c>
      <c r="E1057" t="inlineStr">
        <is>
          <t>Semestral</t>
        </is>
      </c>
      <c r="F1057" t="inlineStr">
        <is>
          <t>Positivo</t>
        </is>
      </c>
      <c r="G1057" s="137" t="n">
        <v>46022</v>
      </c>
      <c r="H1057" t="inlineStr">
        <is>
          <t>2025</t>
        </is>
      </c>
      <c r="I1057" t="inlineStr">
        <is>
          <t>Diciembre</t>
        </is>
      </c>
      <c r="J1057" t="inlineStr">
        <is>
          <t>2025-2</t>
        </is>
      </c>
      <c r="K1057" t="n">
        <v>100</v>
      </c>
      <c r="L1057" t="n">
        <v>132.415</v>
      </c>
      <c r="M1057" t="n">
        <v>1.3</v>
      </c>
      <c r="N1057" t="n">
        <v>1.32415</v>
      </c>
      <c r="O1057" t="inlineStr">
        <is>
          <t>100.0%</t>
        </is>
      </c>
      <c r="P1057" t="inlineStr">
        <is>
          <t>132.42%</t>
        </is>
      </c>
      <c r="Q1057" t="inlineStr">
        <is>
          <t>383-2025-12-31</t>
        </is>
      </c>
      <c r="R1057" t="n">
        <v>2</v>
      </c>
      <c r="S1057" t="n">
        <v>2</v>
      </c>
    </row>
    <row r="1058">
      <c r="A1058" t="inlineStr">
        <is>
          <t>384</t>
        </is>
      </c>
      <c r="B1058" t="inlineStr">
        <is>
          <t>Cumplimiento de matrículas posgrado presencial nuevos</t>
        </is>
      </c>
      <c r="C1058" t="inlineStr">
        <is>
          <t>Operativo</t>
        </is>
      </c>
      <c r="D1058" t="inlineStr">
        <is>
          <t>Inscripción, admisión y matrícula de estudiantes nuevos</t>
        </is>
      </c>
      <c r="E1058" t="inlineStr">
        <is>
          <t>Semestral</t>
        </is>
      </c>
      <c r="F1058" t="inlineStr">
        <is>
          <t>Positivo</t>
        </is>
      </c>
      <c r="G1058" s="137" t="n">
        <v>44926</v>
      </c>
      <c r="H1058" t="inlineStr">
        <is>
          <t>2022</t>
        </is>
      </c>
      <c r="I1058" t="inlineStr">
        <is>
          <t>Diciembre</t>
        </is>
      </c>
      <c r="J1058" t="inlineStr">
        <is>
          <t>2022-2</t>
        </is>
      </c>
      <c r="K1058" t="n">
        <v>267</v>
      </c>
      <c r="L1058" t="n">
        <v>243.5</v>
      </c>
      <c r="M1058" t="n">
        <v>0.9119850187265918</v>
      </c>
      <c r="N1058" t="n">
        <v>0.9119850187265918</v>
      </c>
      <c r="O1058" t="inlineStr">
        <is>
          <t>267.0%</t>
        </is>
      </c>
      <c r="P1058" t="inlineStr">
        <is>
          <t>243.5%</t>
        </is>
      </c>
      <c r="Q1058" t="inlineStr">
        <is>
          <t>384-2022-12-31</t>
        </is>
      </c>
      <c r="R1058" t="n">
        <v>2</v>
      </c>
      <c r="S1058" t="n">
        <v>2</v>
      </c>
    </row>
    <row r="1059">
      <c r="A1059" t="inlineStr">
        <is>
          <t>384</t>
        </is>
      </c>
      <c r="B1059" t="inlineStr">
        <is>
          <t>Cumplimiento de matrículas posgrado presencial nuevos</t>
        </is>
      </c>
      <c r="C1059" t="inlineStr">
        <is>
          <t>Operativo</t>
        </is>
      </c>
      <c r="D1059" t="inlineStr">
        <is>
          <t>Inscripción, admisión y matrícula de estudiantes nuevos</t>
        </is>
      </c>
      <c r="E1059" t="inlineStr">
        <is>
          <t>Semestral</t>
        </is>
      </c>
      <c r="F1059" t="inlineStr">
        <is>
          <t>Positivo</t>
        </is>
      </c>
      <c r="G1059" s="137" t="n">
        <v>45291</v>
      </c>
      <c r="H1059" t="inlineStr">
        <is>
          <t>2023</t>
        </is>
      </c>
      <c r="I1059" t="inlineStr">
        <is>
          <t>Diciembre</t>
        </is>
      </c>
      <c r="J1059" t="inlineStr">
        <is>
          <t>2023-2</t>
        </is>
      </c>
      <c r="K1059" t="n">
        <v>250.5</v>
      </c>
      <c r="L1059" t="n">
        <v>278</v>
      </c>
      <c r="M1059" t="n">
        <v>1.109780439121757</v>
      </c>
      <c r="N1059" t="n">
        <v>1.109780439121757</v>
      </c>
      <c r="O1059" t="inlineStr">
        <is>
          <t>250.5%</t>
        </is>
      </c>
      <c r="P1059" t="inlineStr">
        <is>
          <t>278.0%</t>
        </is>
      </c>
      <c r="Q1059" t="inlineStr">
        <is>
          <t>384-2023-12-31</t>
        </is>
      </c>
      <c r="R1059" t="n">
        <v>2</v>
      </c>
      <c r="S1059" t="n">
        <v>2</v>
      </c>
    </row>
    <row r="1060">
      <c r="A1060" t="inlineStr">
        <is>
          <t>384</t>
        </is>
      </c>
      <c r="B1060" t="inlineStr">
        <is>
          <t>Cumplimiento de matrículas posgrado presencial nuevos</t>
        </is>
      </c>
      <c r="C1060" t="inlineStr">
        <is>
          <t>Operativo</t>
        </is>
      </c>
      <c r="D1060" t="inlineStr">
        <is>
          <t>Inscripción, admisión y matrícula de estudiantes nuevos</t>
        </is>
      </c>
      <c r="E1060" t="inlineStr">
        <is>
          <t>Semestral</t>
        </is>
      </c>
      <c r="F1060" t="inlineStr">
        <is>
          <t>Positivo</t>
        </is>
      </c>
      <c r="G1060" s="137" t="n">
        <v>45657</v>
      </c>
      <c r="H1060" t="inlineStr">
        <is>
          <t>2024</t>
        </is>
      </c>
      <c r="I1060" t="inlineStr">
        <is>
          <t>Diciembre</t>
        </is>
      </c>
      <c r="J1060" t="inlineStr">
        <is>
          <t>2024-2</t>
        </is>
      </c>
      <c r="K1060" t="n">
        <v>305.5</v>
      </c>
      <c r="L1060" t="n">
        <v>289.5</v>
      </c>
      <c r="M1060" t="n">
        <v>0.9476268412438625</v>
      </c>
      <c r="N1060" t="n">
        <v>0.9476268412438625</v>
      </c>
      <c r="O1060" t="inlineStr">
        <is>
          <t>305.5%</t>
        </is>
      </c>
      <c r="P1060" t="inlineStr">
        <is>
          <t>289.5%</t>
        </is>
      </c>
      <c r="Q1060" t="inlineStr">
        <is>
          <t>384-2024-12-31</t>
        </is>
      </c>
      <c r="R1060" t="n">
        <v>2</v>
      </c>
      <c r="S1060" t="n">
        <v>2</v>
      </c>
    </row>
    <row r="1061">
      <c r="A1061" t="inlineStr">
        <is>
          <t>384</t>
        </is>
      </c>
      <c r="B1061" t="inlineStr">
        <is>
          <t>Cumplimiento de matrículas posgrado presencial nuevos</t>
        </is>
      </c>
      <c r="C1061" t="inlineStr">
        <is>
          <t>Operativo</t>
        </is>
      </c>
      <c r="D1061" t="inlineStr">
        <is>
          <t>Inscripción, admisión y matrícula de estudiantes nuevos</t>
        </is>
      </c>
      <c r="E1061" t="inlineStr">
        <is>
          <t>Semestral</t>
        </is>
      </c>
      <c r="F1061" t="inlineStr">
        <is>
          <t>Positivo</t>
        </is>
      </c>
      <c r="G1061" s="137" t="n">
        <v>46022</v>
      </c>
      <c r="H1061" t="inlineStr">
        <is>
          <t>2025</t>
        </is>
      </c>
      <c r="I1061" t="inlineStr">
        <is>
          <t>Diciembre</t>
        </is>
      </c>
      <c r="J1061" t="inlineStr">
        <is>
          <t>2025-2</t>
        </is>
      </c>
      <c r="K1061" t="n">
        <v>100</v>
      </c>
      <c r="L1061" t="n">
        <v>102.08</v>
      </c>
      <c r="M1061" t="n">
        <v>1.0208</v>
      </c>
      <c r="N1061" t="n">
        <v>1.0208</v>
      </c>
      <c r="O1061" t="inlineStr">
        <is>
          <t>100.0%</t>
        </is>
      </c>
      <c r="P1061" t="inlineStr">
        <is>
          <t>102.08%</t>
        </is>
      </c>
      <c r="Q1061" t="inlineStr">
        <is>
          <t>384-2025-12-31</t>
        </is>
      </c>
      <c r="R1061" t="n">
        <v>2</v>
      </c>
      <c r="S1061" t="n">
        <v>2</v>
      </c>
    </row>
    <row r="1062">
      <c r="A1062" t="inlineStr">
        <is>
          <t>385</t>
        </is>
      </c>
      <c r="B1062" t="inlineStr">
        <is>
          <t>Ingresos totales de educación para la vida</t>
        </is>
      </c>
      <c r="C1062" t="inlineStr">
        <is>
          <t>Estratégico</t>
        </is>
      </c>
      <c r="D1062" t="inlineStr">
        <is>
          <t>Mercadeo y venta de educación para la vida</t>
        </is>
      </c>
      <c r="E1062" t="inlineStr">
        <is>
          <t>Semestral</t>
        </is>
      </c>
      <c r="F1062" t="inlineStr">
        <is>
          <t>Positivo</t>
        </is>
      </c>
      <c r="G1062" s="137" t="n">
        <v>44926</v>
      </c>
      <c r="H1062" t="inlineStr">
        <is>
          <t>2022</t>
        </is>
      </c>
      <c r="I1062" t="inlineStr">
        <is>
          <t>Diciembre</t>
        </is>
      </c>
      <c r="J1062" t="inlineStr">
        <is>
          <t>2022-2</t>
        </is>
      </c>
      <c r="K1062" t="n">
        <v>6680.5</v>
      </c>
      <c r="L1062" t="n">
        <v>7366.173559999999</v>
      </c>
      <c r="M1062" t="n">
        <v>1.102638060025447</v>
      </c>
      <c r="N1062" t="n">
        <v>1.102638060025447</v>
      </c>
      <c r="O1062" t="inlineStr">
        <is>
          <t>6680.5%</t>
        </is>
      </c>
      <c r="P1062" t="inlineStr">
        <is>
          <t>7366.17%</t>
        </is>
      </c>
      <c r="Q1062" t="inlineStr">
        <is>
          <t>385-2022-12-31</t>
        </is>
      </c>
      <c r="R1062" t="n">
        <v>2</v>
      </c>
      <c r="S1062" t="n">
        <v>2</v>
      </c>
    </row>
    <row r="1063">
      <c r="A1063" t="inlineStr">
        <is>
          <t>385</t>
        </is>
      </c>
      <c r="B1063" t="inlineStr">
        <is>
          <t>Ingresos totales de educación para la vida</t>
        </is>
      </c>
      <c r="C1063" t="inlineStr">
        <is>
          <t>Estratégico</t>
        </is>
      </c>
      <c r="D1063" t="inlineStr">
        <is>
          <t>Mercadeo y venta de educación para la vida</t>
        </is>
      </c>
      <c r="E1063" t="inlineStr">
        <is>
          <t>Semestral</t>
        </is>
      </c>
      <c r="F1063" t="inlineStr">
        <is>
          <t>Positivo</t>
        </is>
      </c>
      <c r="G1063" s="137" t="n">
        <v>45291</v>
      </c>
      <c r="H1063" t="inlineStr">
        <is>
          <t>2023</t>
        </is>
      </c>
      <c r="I1063" t="inlineStr">
        <is>
          <t>Diciembre</t>
        </is>
      </c>
      <c r="J1063" t="inlineStr">
        <is>
          <t>2023-2</t>
        </is>
      </c>
      <c r="K1063" t="n">
        <v>9706.4635</v>
      </c>
      <c r="L1063" t="n">
        <v>11585.469143</v>
      </c>
      <c r="M1063" t="n">
        <v>1.19358292986936</v>
      </c>
      <c r="N1063" t="n">
        <v>1.19358292986936</v>
      </c>
      <c r="O1063" t="inlineStr">
        <is>
          <t>9706.46%</t>
        </is>
      </c>
      <c r="P1063" t="inlineStr">
        <is>
          <t>11585.47%</t>
        </is>
      </c>
      <c r="Q1063" t="inlineStr">
        <is>
          <t>385-2023-12-31</t>
        </is>
      </c>
      <c r="R1063" t="n">
        <v>2</v>
      </c>
      <c r="S1063" t="n">
        <v>2</v>
      </c>
    </row>
    <row r="1064">
      <c r="A1064" t="inlineStr">
        <is>
          <t>385</t>
        </is>
      </c>
      <c r="B1064" t="inlineStr">
        <is>
          <t>Ingresos totales de educación para la vida</t>
        </is>
      </c>
      <c r="C1064" t="inlineStr">
        <is>
          <t>Estratégico</t>
        </is>
      </c>
      <c r="D1064" t="inlineStr">
        <is>
          <t>Mercadeo y venta de educación para la vida</t>
        </is>
      </c>
      <c r="E1064" t="inlineStr">
        <is>
          <t>Semestral</t>
        </is>
      </c>
      <c r="F1064" t="inlineStr">
        <is>
          <t>Positivo</t>
        </is>
      </c>
      <c r="G1064" s="137" t="n">
        <v>45657</v>
      </c>
      <c r="H1064" t="inlineStr">
        <is>
          <t>2024</t>
        </is>
      </c>
      <c r="I1064" t="inlineStr">
        <is>
          <t>Diciembre</t>
        </is>
      </c>
      <c r="J1064" t="inlineStr">
        <is>
          <t>2024-2</t>
        </is>
      </c>
      <c r="K1064" t="n">
        <v>10474.4759725</v>
      </c>
      <c r="L1064" t="n">
        <v>9713.000456</v>
      </c>
      <c r="M1064" t="n">
        <v>0.9273018031165281</v>
      </c>
      <c r="N1064" t="n">
        <v>0.9273018031165281</v>
      </c>
      <c r="O1064" t="inlineStr">
        <is>
          <t>10474.48%</t>
        </is>
      </c>
      <c r="P1064" t="inlineStr">
        <is>
          <t>9713.0%</t>
        </is>
      </c>
      <c r="Q1064" t="inlineStr">
        <is>
          <t>385-2024-12-31</t>
        </is>
      </c>
      <c r="R1064" t="n">
        <v>2</v>
      </c>
      <c r="S1064" t="n">
        <v>2</v>
      </c>
    </row>
    <row r="1065">
      <c r="A1065" t="inlineStr">
        <is>
          <t>385</t>
        </is>
      </c>
      <c r="B1065" t="inlineStr">
        <is>
          <t>Ingresos totales de educación para la vida</t>
        </is>
      </c>
      <c r="C1065" t="inlineStr">
        <is>
          <t>Estratégico</t>
        </is>
      </c>
      <c r="D1065" t="inlineStr">
        <is>
          <t>Mercadeo y venta de educación para la vida</t>
        </is>
      </c>
      <c r="E1065" t="inlineStr">
        <is>
          <t>Semestral</t>
        </is>
      </c>
      <c r="F1065" t="inlineStr">
        <is>
          <t>Positivo</t>
        </is>
      </c>
      <c r="G1065" s="137" t="n">
        <v>46022</v>
      </c>
      <c r="H1065" t="inlineStr">
        <is>
          <t>2025</t>
        </is>
      </c>
      <c r="I1065" t="inlineStr">
        <is>
          <t>Diciembre</t>
        </is>
      </c>
      <c r="J1065" t="inlineStr">
        <is>
          <t>2025-2</t>
        </is>
      </c>
      <c r="K1065" t="n">
        <v>100</v>
      </c>
      <c r="L1065" t="n">
        <v>113.905</v>
      </c>
      <c r="M1065" t="n">
        <v>1.13905</v>
      </c>
      <c r="N1065" t="n">
        <v>1.13905</v>
      </c>
      <c r="O1065" t="inlineStr">
        <is>
          <t>100.0%</t>
        </is>
      </c>
      <c r="P1065" t="inlineStr">
        <is>
          <t>113.91%</t>
        </is>
      </c>
      <c r="Q1065" t="inlineStr">
        <is>
          <t>385-2025-12-31</t>
        </is>
      </c>
      <c r="R1065" t="n">
        <v>2</v>
      </c>
      <c r="S1065" t="n">
        <v>2</v>
      </c>
    </row>
    <row r="1066">
      <c r="A1066" t="inlineStr">
        <is>
          <t>386</t>
        </is>
      </c>
      <c r="B1066" t="inlineStr">
        <is>
          <t>Cumplimiento Meta comercial Educación para toda la vida por linea</t>
        </is>
      </c>
      <c r="C1066" t="inlineStr">
        <is>
          <t>Estratégico</t>
        </is>
      </c>
      <c r="D1066" t="inlineStr">
        <is>
          <t>Mercadeo y venta de educación para la vida</t>
        </is>
      </c>
      <c r="E1066" t="inlineStr">
        <is>
          <t>Semestral</t>
        </is>
      </c>
      <c r="F1066" t="inlineStr">
        <is>
          <t>Positivo</t>
        </is>
      </c>
      <c r="G1066" s="137" t="n">
        <v>45291</v>
      </c>
      <c r="H1066" t="inlineStr">
        <is>
          <t>2023</t>
        </is>
      </c>
      <c r="I1066" t="inlineStr">
        <is>
          <t>Diciembre</t>
        </is>
      </c>
      <c r="J1066" t="inlineStr">
        <is>
          <t>2023-2</t>
        </is>
      </c>
      <c r="K1066" t="n">
        <v>8782.514999999999</v>
      </c>
      <c r="L1066" t="n">
        <v>12139.120171</v>
      </c>
      <c r="M1066" t="n">
        <v>1.3</v>
      </c>
      <c r="N1066" t="n">
        <v>1.382191794833257</v>
      </c>
      <c r="O1066" t="inlineStr">
        <is>
          <t>8782.51%</t>
        </is>
      </c>
      <c r="P1066" t="inlineStr">
        <is>
          <t>12139.12%</t>
        </is>
      </c>
      <c r="Q1066" t="inlineStr">
        <is>
          <t>386-2023-12-31</t>
        </is>
      </c>
      <c r="R1066" t="n">
        <v>2</v>
      </c>
      <c r="S1066" t="n">
        <v>2</v>
      </c>
    </row>
    <row r="1067">
      <c r="A1067" t="inlineStr">
        <is>
          <t>386</t>
        </is>
      </c>
      <c r="B1067" t="inlineStr">
        <is>
          <t>Cumplimiento Meta comercial Educación para toda la vida por linea</t>
        </is>
      </c>
      <c r="C1067" t="inlineStr">
        <is>
          <t>Estratégico</t>
        </is>
      </c>
      <c r="D1067" t="inlineStr">
        <is>
          <t>Mercadeo y venta de educación para la vida</t>
        </is>
      </c>
      <c r="E1067" t="inlineStr">
        <is>
          <t>Semestral</t>
        </is>
      </c>
      <c r="F1067" t="inlineStr">
        <is>
          <t>Positivo</t>
        </is>
      </c>
      <c r="G1067" s="137" t="n">
        <v>45657</v>
      </c>
      <c r="H1067" t="inlineStr">
        <is>
          <t>2024</t>
        </is>
      </c>
      <c r="I1067" t="inlineStr">
        <is>
          <t>Diciembre</t>
        </is>
      </c>
      <c r="J1067" t="inlineStr">
        <is>
          <t>2024-2</t>
        </is>
      </c>
      <c r="K1067" t="n">
        <v>15507.4931</v>
      </c>
      <c r="L1067" t="n">
        <v>13733.393754</v>
      </c>
      <c r="M1067" t="n">
        <v>0.8855972829031922</v>
      </c>
      <c r="N1067" t="n">
        <v>0.8855972829031922</v>
      </c>
      <c r="O1067" t="inlineStr">
        <is>
          <t>15507.49%</t>
        </is>
      </c>
      <c r="P1067" t="inlineStr">
        <is>
          <t>13733.39%</t>
        </is>
      </c>
      <c r="Q1067" t="inlineStr">
        <is>
          <t>386-2024-12-31</t>
        </is>
      </c>
      <c r="R1067" t="n">
        <v>2</v>
      </c>
      <c r="S1067" t="n">
        <v>2</v>
      </c>
    </row>
    <row r="1068">
      <c r="A1068" t="inlineStr">
        <is>
          <t>386</t>
        </is>
      </c>
      <c r="B1068" t="inlineStr">
        <is>
          <t>Cumplimiento Meta comercial Educación para toda la vida por linea</t>
        </is>
      </c>
      <c r="C1068" t="inlineStr">
        <is>
          <t>Estratégico</t>
        </is>
      </c>
      <c r="D1068" t="inlineStr">
        <is>
          <t>Mercadeo y venta de educación para la vida</t>
        </is>
      </c>
      <c r="E1068" t="inlineStr">
        <is>
          <t>Semestral</t>
        </is>
      </c>
      <c r="F1068" t="inlineStr">
        <is>
          <t>Positivo</t>
        </is>
      </c>
      <c r="G1068" s="137" t="n">
        <v>46022</v>
      </c>
      <c r="H1068" t="inlineStr">
        <is>
          <t>2025</t>
        </is>
      </c>
      <c r="I1068" t="inlineStr">
        <is>
          <t>Diciembre</t>
        </is>
      </c>
      <c r="J1068" t="inlineStr">
        <is>
          <t>2025-2</t>
        </is>
      </c>
      <c r="K1068" t="n">
        <v>200</v>
      </c>
      <c r="L1068" t="n">
        <v>225.46</v>
      </c>
      <c r="M1068" t="n">
        <v>1.1273</v>
      </c>
      <c r="N1068" t="n">
        <v>1.1273</v>
      </c>
      <c r="O1068" t="inlineStr">
        <is>
          <t>200.0%</t>
        </is>
      </c>
      <c r="P1068" t="inlineStr">
        <is>
          <t>225.46%</t>
        </is>
      </c>
      <c r="Q1068" t="inlineStr">
        <is>
          <t>386-2025-12-31</t>
        </is>
      </c>
      <c r="R1068" t="n">
        <v>2</v>
      </c>
      <c r="S1068" t="n">
        <v>2</v>
      </c>
    </row>
    <row r="1069">
      <c r="A1069" t="inlineStr">
        <is>
          <t>386.1</t>
        </is>
      </c>
      <c r="B1069" t="inlineStr">
        <is>
          <t>Total Ingresos B2B</t>
        </is>
      </c>
      <c r="C1069" t="inlineStr">
        <is>
          <t>Estratégico</t>
        </is>
      </c>
      <c r="D1069" t="inlineStr">
        <is>
          <t>Mercadeo y venta de educación para la vida</t>
        </is>
      </c>
      <c r="E1069" t="inlineStr">
        <is>
          <t>Semestral</t>
        </is>
      </c>
      <c r="F1069" t="inlineStr">
        <is>
          <t>Positivo</t>
        </is>
      </c>
      <c r="G1069" s="137" t="n">
        <v>44926</v>
      </c>
      <c r="H1069" t="n">
        <v>2022</v>
      </c>
      <c r="I1069" t="inlineStr">
        <is>
          <t>Diciembre</t>
        </is>
      </c>
      <c r="J1069" t="inlineStr">
        <is>
          <t>2022-2</t>
        </is>
      </c>
      <c r="K1069" t="n">
        <v>894.406923</v>
      </c>
      <c r="L1069" t="n">
        <v>894.406923</v>
      </c>
      <c r="M1069" t="n">
        <v>1</v>
      </c>
      <c r="N1069" t="n">
        <v>1</v>
      </c>
      <c r="O1069" t="inlineStr">
        <is>
          <t>$</t>
        </is>
      </c>
      <c r="P1069" t="inlineStr">
        <is>
          <t>$</t>
        </is>
      </c>
      <c r="Q1069" t="inlineStr">
        <is>
          <t>386.1-2022-12-31</t>
        </is>
      </c>
      <c r="R1069" t="n">
        <v>0</v>
      </c>
      <c r="S1069" t="n">
        <v>0</v>
      </c>
    </row>
    <row r="1070">
      <c r="A1070" t="inlineStr">
        <is>
          <t>386.1</t>
        </is>
      </c>
      <c r="B1070" t="inlineStr">
        <is>
          <t>B2B</t>
        </is>
      </c>
      <c r="D1070" t="inlineStr">
        <is>
          <t>Mercadeo y venta de educación para la vida</t>
        </is>
      </c>
      <c r="E1070" t="inlineStr">
        <is>
          <t>Semestral</t>
        </is>
      </c>
      <c r="F1070" t="inlineStr">
        <is>
          <t>Positivo</t>
        </is>
      </c>
      <c r="G1070" s="137" t="n">
        <v>45291</v>
      </c>
      <c r="H1070" t="inlineStr">
        <is>
          <t>2023</t>
        </is>
      </c>
      <c r="I1070" t="inlineStr">
        <is>
          <t>Diciembre</t>
        </is>
      </c>
      <c r="J1070" t="inlineStr">
        <is>
          <t>2023-2</t>
        </is>
      </c>
      <c r="K1070" t="n">
        <v>1357.778</v>
      </c>
      <c r="L1070" t="n">
        <v>3779.928348</v>
      </c>
      <c r="M1070" t="n">
        <v>1.3</v>
      </c>
      <c r="N1070" t="n">
        <v>2.783907492977497</v>
      </c>
      <c r="O1070" t="inlineStr">
        <is>
          <t>1357.78%</t>
        </is>
      </c>
      <c r="P1070" t="inlineStr">
        <is>
          <t>3779.93%</t>
        </is>
      </c>
      <c r="Q1070" t="inlineStr">
        <is>
          <t>386.1-2023-12-31</t>
        </is>
      </c>
      <c r="R1070" t="n">
        <v>2</v>
      </c>
      <c r="S1070" t="n">
        <v>2</v>
      </c>
    </row>
    <row r="1071">
      <c r="A1071" t="inlineStr">
        <is>
          <t>386.1</t>
        </is>
      </c>
      <c r="B1071" t="inlineStr">
        <is>
          <t>B2B</t>
        </is>
      </c>
      <c r="D1071" t="inlineStr">
        <is>
          <t>Mercadeo y venta de educación para la vida</t>
        </is>
      </c>
      <c r="E1071" t="inlineStr">
        <is>
          <t>Semestral</t>
        </is>
      </c>
      <c r="F1071" t="inlineStr">
        <is>
          <t>Positivo</t>
        </is>
      </c>
      <c r="G1071" s="137" t="n">
        <v>45657</v>
      </c>
      <c r="H1071" t="inlineStr">
        <is>
          <t>2024</t>
        </is>
      </c>
      <c r="I1071" t="inlineStr">
        <is>
          <t>Diciembre</t>
        </is>
      </c>
      <c r="J1071" t="inlineStr">
        <is>
          <t>2024-2</t>
        </is>
      </c>
      <c r="K1071" t="n">
        <v>2120.9572331</v>
      </c>
      <c r="L1071" t="n">
        <v>2885.294787</v>
      </c>
      <c r="M1071" t="n">
        <v>1.3</v>
      </c>
      <c r="N1071" t="n">
        <v>1.360373864202269</v>
      </c>
      <c r="O1071" t="inlineStr">
        <is>
          <t>2120.96%</t>
        </is>
      </c>
      <c r="P1071" t="inlineStr">
        <is>
          <t>2885.29%</t>
        </is>
      </c>
      <c r="Q1071" t="inlineStr">
        <is>
          <t>386.1-2024-12-31</t>
        </is>
      </c>
      <c r="R1071" t="n">
        <v>2</v>
      </c>
      <c r="S1071" t="n">
        <v>2</v>
      </c>
    </row>
    <row r="1072">
      <c r="A1072" t="inlineStr">
        <is>
          <t>386.1</t>
        </is>
      </c>
      <c r="B1072" t="inlineStr">
        <is>
          <t>B2B</t>
        </is>
      </c>
      <c r="D1072" t="inlineStr">
        <is>
          <t>Mercadeo y venta de educación para la vida</t>
        </is>
      </c>
      <c r="E1072" t="inlineStr">
        <is>
          <t>Semestral</t>
        </is>
      </c>
      <c r="F1072" t="inlineStr">
        <is>
          <t>Positivo</t>
        </is>
      </c>
      <c r="G1072" s="137" t="n">
        <v>46022</v>
      </c>
      <c r="H1072" t="inlineStr">
        <is>
          <t>2025</t>
        </is>
      </c>
      <c r="I1072" t="inlineStr">
        <is>
          <t>Diciembre</t>
        </is>
      </c>
      <c r="J1072" t="inlineStr">
        <is>
          <t>2025-2</t>
        </is>
      </c>
      <c r="K1072" t="n">
        <v>1392.56187</v>
      </c>
      <c r="L1072" t="n">
        <v>1610.582185</v>
      </c>
      <c r="M1072" t="n">
        <v>1.156560595042</v>
      </c>
      <c r="N1072" t="n">
        <v>1.156560595042</v>
      </c>
      <c r="O1072" t="inlineStr">
        <is>
          <t>1392.56%</t>
        </is>
      </c>
      <c r="P1072" t="inlineStr">
        <is>
          <t>1610.58%</t>
        </is>
      </c>
      <c r="Q1072" t="inlineStr">
        <is>
          <t>386.1-2025-12-31</t>
        </is>
      </c>
      <c r="R1072" t="n">
        <v>2</v>
      </c>
      <c r="S1072" t="n">
        <v>2</v>
      </c>
    </row>
    <row r="1073">
      <c r="A1073" t="inlineStr">
        <is>
          <t>386.1</t>
        </is>
      </c>
      <c r="B1073" t="inlineStr">
        <is>
          <t>B2B</t>
        </is>
      </c>
      <c r="C1073" t="inlineStr">
        <is>
          <t>Estratégico</t>
        </is>
      </c>
      <c r="D1073" t="inlineStr">
        <is>
          <t>Mercadeo y venta de educación para la vida</t>
        </is>
      </c>
      <c r="E1073" t="inlineStr">
        <is>
          <t>Semestral</t>
        </is>
      </c>
      <c r="F1073" t="inlineStr">
        <is>
          <t>Positivo</t>
        </is>
      </c>
      <c r="G1073" s="137" t="n">
        <v>46023</v>
      </c>
      <c r="H1073" t="inlineStr">
        <is>
          <t>Avance</t>
        </is>
      </c>
      <c r="I1073" t="inlineStr">
        <is>
          <t>Avance</t>
        </is>
      </c>
      <c r="J1073" t="inlineStr">
        <is>
          <t>Avance</t>
        </is>
      </c>
      <c r="K1073" t="n">
        <v>9719.024715200001</v>
      </c>
      <c r="L1073" t="n">
        <v>15764.228111</v>
      </c>
      <c r="M1073" t="n">
        <v>1.3</v>
      </c>
      <c r="N1073" t="n">
        <v>1.621996915631426</v>
      </c>
      <c r="O1073" t="inlineStr">
        <is>
          <t>$</t>
        </is>
      </c>
      <c r="P1073" t="inlineStr">
        <is>
          <t>$</t>
        </is>
      </c>
      <c r="Q1073" t="inlineStr">
        <is>
          <t>386.1-2026-01-01</t>
        </is>
      </c>
      <c r="R1073" t="n">
        <v>0</v>
      </c>
      <c r="S1073" t="n">
        <v>0</v>
      </c>
    </row>
    <row r="1074">
      <c r="A1074" t="inlineStr">
        <is>
          <t>386.2</t>
        </is>
      </c>
      <c r="B1074" t="inlineStr">
        <is>
          <t>Total Ingresos B2G</t>
        </is>
      </c>
      <c r="C1074" t="inlineStr">
        <is>
          <t>Estratégico</t>
        </is>
      </c>
      <c r="D1074" t="inlineStr">
        <is>
          <t>Mercadeo y venta de educación para la vida</t>
        </is>
      </c>
      <c r="E1074" t="inlineStr">
        <is>
          <t>Semestral</t>
        </is>
      </c>
      <c r="F1074" t="inlineStr">
        <is>
          <t>Positivo</t>
        </is>
      </c>
      <c r="G1074" s="137" t="n">
        <v>44926</v>
      </c>
      <c r="H1074" t="n">
        <v>2022</v>
      </c>
      <c r="I1074" t="inlineStr">
        <is>
          <t>Diciembre</t>
        </is>
      </c>
      <c r="J1074" t="inlineStr">
        <is>
          <t>2022-2</t>
        </is>
      </c>
      <c r="K1074" t="n">
        <v>5335.242827</v>
      </c>
      <c r="L1074" t="n">
        <v>5335.242827</v>
      </c>
      <c r="M1074" t="n">
        <v>1</v>
      </c>
      <c r="N1074" t="n">
        <v>1</v>
      </c>
      <c r="O1074" t="inlineStr">
        <is>
          <t>$</t>
        </is>
      </c>
      <c r="P1074" t="inlineStr">
        <is>
          <t>$</t>
        </is>
      </c>
      <c r="Q1074" t="inlineStr">
        <is>
          <t>386.2-2022-12-31</t>
        </is>
      </c>
      <c r="R1074" t="n">
        <v>0</v>
      </c>
      <c r="S1074" t="n">
        <v>0</v>
      </c>
    </row>
    <row r="1075">
      <c r="A1075" t="inlineStr">
        <is>
          <t>386.2</t>
        </is>
      </c>
      <c r="B1075" t="inlineStr">
        <is>
          <t>B2G</t>
        </is>
      </c>
      <c r="D1075" t="inlineStr">
        <is>
          <t>Mercadeo y venta de educación para la vida</t>
        </is>
      </c>
      <c r="E1075" t="inlineStr">
        <is>
          <t>Semestral</t>
        </is>
      </c>
      <c r="F1075" t="inlineStr">
        <is>
          <t>Positivo</t>
        </is>
      </c>
      <c r="G1075" s="137" t="n">
        <v>45291</v>
      </c>
      <c r="H1075" t="inlineStr">
        <is>
          <t>2023</t>
        </is>
      </c>
      <c r="I1075" t="inlineStr">
        <is>
          <t>Diciembre</t>
        </is>
      </c>
      <c r="J1075" t="inlineStr">
        <is>
          <t>2023-2</t>
        </is>
      </c>
      <c r="K1075" t="n">
        <v>7082.003</v>
      </c>
      <c r="L1075" t="n">
        <v>9868.418317000001</v>
      </c>
      <c r="M1075" t="n">
        <v>1.3</v>
      </c>
      <c r="N1075" t="n">
        <v>1.393450174618678</v>
      </c>
      <c r="O1075" t="inlineStr">
        <is>
          <t>7082.0%</t>
        </is>
      </c>
      <c r="P1075" t="inlineStr">
        <is>
          <t>9868.42%</t>
        </is>
      </c>
      <c r="Q1075" t="inlineStr">
        <is>
          <t>386.2-2023-12-31</t>
        </is>
      </c>
      <c r="R1075" t="n">
        <v>2</v>
      </c>
      <c r="S1075" t="n">
        <v>2</v>
      </c>
    </row>
    <row r="1076">
      <c r="A1076" t="inlineStr">
        <is>
          <t>386.2</t>
        </is>
      </c>
      <c r="B1076" t="inlineStr">
        <is>
          <t>B2G</t>
        </is>
      </c>
      <c r="D1076" t="inlineStr">
        <is>
          <t>Mercadeo y venta de educación para la vida</t>
        </is>
      </c>
      <c r="E1076" t="inlineStr">
        <is>
          <t>Semestral</t>
        </is>
      </c>
      <c r="F1076" t="inlineStr">
        <is>
          <t>Positivo</t>
        </is>
      </c>
      <c r="G1076" s="137" t="n">
        <v>45657</v>
      </c>
      <c r="H1076" t="inlineStr">
        <is>
          <t>2024</t>
        </is>
      </c>
      <c r="I1076" t="inlineStr">
        <is>
          <t>Diciembre</t>
        </is>
      </c>
      <c r="J1076" t="inlineStr">
        <is>
          <t>2024-2</t>
        </is>
      </c>
      <c r="K1076" t="n">
        <v>5193.04575055</v>
      </c>
      <c r="L1076" t="n">
        <v>3543.120894</v>
      </c>
      <c r="M1076" t="n">
        <v>0.6822818561967694</v>
      </c>
      <c r="N1076" t="n">
        <v>0.6822818561967694</v>
      </c>
      <c r="O1076" t="inlineStr">
        <is>
          <t>5193.05%</t>
        </is>
      </c>
      <c r="P1076" t="inlineStr">
        <is>
          <t>3543.12%</t>
        </is>
      </c>
      <c r="Q1076" t="inlineStr">
        <is>
          <t>386.2-2024-12-31</t>
        </is>
      </c>
      <c r="R1076" t="n">
        <v>2</v>
      </c>
      <c r="S1076" t="n">
        <v>2</v>
      </c>
    </row>
    <row r="1077">
      <c r="A1077" t="inlineStr">
        <is>
          <t>386.2</t>
        </is>
      </c>
      <c r="B1077" t="inlineStr">
        <is>
          <t>B2G</t>
        </is>
      </c>
      <c r="D1077" t="inlineStr">
        <is>
          <t>Mercadeo y venta de educación para la vida</t>
        </is>
      </c>
      <c r="E1077" t="inlineStr">
        <is>
          <t>Semestral</t>
        </is>
      </c>
      <c r="F1077" t="inlineStr">
        <is>
          <t>Positivo</t>
        </is>
      </c>
      <c r="G1077" s="137" t="n">
        <v>46022</v>
      </c>
      <c r="H1077" t="inlineStr">
        <is>
          <t>2025</t>
        </is>
      </c>
      <c r="I1077" t="inlineStr">
        <is>
          <t>Diciembre</t>
        </is>
      </c>
      <c r="J1077" t="inlineStr">
        <is>
          <t>2025-2</t>
        </is>
      </c>
      <c r="K1077" t="n">
        <v>2655.651556</v>
      </c>
      <c r="L1077" t="n">
        <v>3358.906184</v>
      </c>
      <c r="M1077" t="n">
        <v>1.264814345244621</v>
      </c>
      <c r="N1077" t="n">
        <v>1.264814345244621</v>
      </c>
      <c r="O1077" t="inlineStr">
        <is>
          <t>2655.65%</t>
        </is>
      </c>
      <c r="P1077" t="inlineStr">
        <is>
          <t>3358.91%</t>
        </is>
      </c>
      <c r="Q1077" t="inlineStr">
        <is>
          <t>386.2-2025-12-31</t>
        </is>
      </c>
      <c r="R1077" t="n">
        <v>2</v>
      </c>
      <c r="S1077" t="n">
        <v>2</v>
      </c>
    </row>
    <row r="1078">
      <c r="A1078" t="inlineStr">
        <is>
          <t>386.2</t>
        </is>
      </c>
      <c r="B1078" t="inlineStr">
        <is>
          <t>Total Ingresos B2G</t>
        </is>
      </c>
      <c r="C1078" t="inlineStr">
        <is>
          <t>Estratégico</t>
        </is>
      </c>
      <c r="D1078" t="inlineStr">
        <is>
          <t>Mercadeo y venta de educación para la vida</t>
        </is>
      </c>
      <c r="E1078" t="inlineStr">
        <is>
          <t>Semestral</t>
        </is>
      </c>
      <c r="F1078" t="inlineStr">
        <is>
          <t>Positivo</t>
        </is>
      </c>
      <c r="G1078" s="137" t="n">
        <v>46023</v>
      </c>
      <c r="H1078" t="inlineStr">
        <is>
          <t>Avance</t>
        </is>
      </c>
      <c r="I1078" t="inlineStr">
        <is>
          <t>Avance</t>
        </is>
      </c>
      <c r="J1078" t="inlineStr">
        <is>
          <t>Avance</t>
        </is>
      </c>
      <c r="K1078" t="n">
        <v>27575.2022841</v>
      </c>
      <c r="L1078" t="n">
        <v>26848.239661</v>
      </c>
      <c r="M1078" t="n">
        <v>0.9736370882936671</v>
      </c>
      <c r="N1078" t="n">
        <v>0.9736370882936671</v>
      </c>
      <c r="O1078" t="inlineStr">
        <is>
          <t>$</t>
        </is>
      </c>
      <c r="P1078" t="inlineStr">
        <is>
          <t>$</t>
        </is>
      </c>
      <c r="Q1078" t="inlineStr">
        <is>
          <t>386.2-2026-01-01</t>
        </is>
      </c>
      <c r="R1078" t="n">
        <v>0</v>
      </c>
      <c r="S1078" t="n">
        <v>0</v>
      </c>
    </row>
    <row r="1079">
      <c r="A1079" t="inlineStr">
        <is>
          <t>386.3</t>
        </is>
      </c>
      <c r="B1079" t="inlineStr">
        <is>
          <t>Otros ingresos (Cursos -Opciones de grado)</t>
        </is>
      </c>
      <c r="C1079" t="inlineStr">
        <is>
          <t>Estratégico</t>
        </is>
      </c>
      <c r="D1079" t="inlineStr">
        <is>
          <t>Mercadeo y venta de educación para la vida</t>
        </is>
      </c>
      <c r="E1079" t="inlineStr">
        <is>
          <t>Semestral</t>
        </is>
      </c>
      <c r="F1079" t="inlineStr">
        <is>
          <t>Positivo</t>
        </is>
      </c>
      <c r="G1079" s="137" t="n">
        <v>44926</v>
      </c>
      <c r="H1079" t="n">
        <v>2022</v>
      </c>
      <c r="I1079" t="inlineStr">
        <is>
          <t>Diciembre</t>
        </is>
      </c>
      <c r="J1079" t="inlineStr">
        <is>
          <t>2022-2</t>
        </is>
      </c>
      <c r="K1079" t="n">
        <v>3805.662141</v>
      </c>
      <c r="L1079" t="n">
        <v>3805.662141</v>
      </c>
      <c r="M1079" t="n">
        <v>1</v>
      </c>
      <c r="N1079" t="n">
        <v>1</v>
      </c>
      <c r="O1079" t="inlineStr">
        <is>
          <t>$</t>
        </is>
      </c>
      <c r="P1079" t="inlineStr">
        <is>
          <t>$</t>
        </is>
      </c>
      <c r="Q1079" t="inlineStr">
        <is>
          <t>386.3-2022-12-31</t>
        </is>
      </c>
      <c r="R1079" t="n">
        <v>0</v>
      </c>
      <c r="S1079" t="n">
        <v>0</v>
      </c>
    </row>
    <row r="1080">
      <c r="A1080" t="inlineStr">
        <is>
          <t>386.3</t>
        </is>
      </c>
      <c r="B1080" t="inlineStr">
        <is>
          <t>Otros ingresos (Cursos -Opciones de grado)</t>
        </is>
      </c>
      <c r="D1080" t="inlineStr">
        <is>
          <t>Mercadeo y venta de educación para la vida</t>
        </is>
      </c>
      <c r="E1080" t="inlineStr">
        <is>
          <t>Semestral</t>
        </is>
      </c>
      <c r="F1080" t="inlineStr">
        <is>
          <t>Positivo</t>
        </is>
      </c>
      <c r="G1080" s="137" t="n">
        <v>45291</v>
      </c>
      <c r="H1080" t="inlineStr">
        <is>
          <t>2023</t>
        </is>
      </c>
      <c r="I1080" t="inlineStr">
        <is>
          <t>Diciembre</t>
        </is>
      </c>
      <c r="J1080" t="inlineStr">
        <is>
          <t>2023-2</t>
        </is>
      </c>
      <c r="K1080" t="n">
        <v>5657.94</v>
      </c>
      <c r="L1080" t="n">
        <v>4048.733862</v>
      </c>
      <c r="M1080" t="n">
        <v>0.7155844462825693</v>
      </c>
      <c r="N1080" t="n">
        <v>0.7155844462825693</v>
      </c>
      <c r="O1080" t="inlineStr">
        <is>
          <t>5657.94%</t>
        </is>
      </c>
      <c r="P1080" t="inlineStr">
        <is>
          <t>4048.73%</t>
        </is>
      </c>
      <c r="Q1080" t="inlineStr">
        <is>
          <t>386.3-2023-12-31</t>
        </is>
      </c>
      <c r="R1080" t="n">
        <v>2</v>
      </c>
      <c r="S1080" t="n">
        <v>2</v>
      </c>
    </row>
    <row r="1081">
      <c r="A1081" t="inlineStr">
        <is>
          <t>386.3</t>
        </is>
      </c>
      <c r="B1081" t="inlineStr">
        <is>
          <t>Otros ingresos (Cursos -Opciones de grado)</t>
        </is>
      </c>
      <c r="D1081" t="inlineStr">
        <is>
          <t>Mercadeo y venta de educación para la vida</t>
        </is>
      </c>
      <c r="E1081" t="inlineStr">
        <is>
          <t>Semestral</t>
        </is>
      </c>
      <c r="F1081" t="inlineStr">
        <is>
          <t>Positivo</t>
        </is>
      </c>
      <c r="G1081" s="137" t="n">
        <v>45657</v>
      </c>
      <c r="H1081" t="inlineStr">
        <is>
          <t>2024</t>
        </is>
      </c>
      <c r="I1081" t="inlineStr">
        <is>
          <t>Diciembre</t>
        </is>
      </c>
      <c r="J1081" t="inlineStr">
        <is>
          <t>2024-2</t>
        </is>
      </c>
      <c r="K1081" t="n">
        <v>3160.47298885</v>
      </c>
      <c r="L1081" t="n">
        <v>3284.584775</v>
      </c>
      <c r="M1081" t="n">
        <v>1.039270003758254</v>
      </c>
      <c r="N1081" t="n">
        <v>1.039270003758254</v>
      </c>
      <c r="O1081" t="inlineStr">
        <is>
          <t>3160.47%</t>
        </is>
      </c>
      <c r="P1081" t="inlineStr">
        <is>
          <t>3284.58%</t>
        </is>
      </c>
      <c r="Q1081" t="inlineStr">
        <is>
          <t>386.3-2024-12-31</t>
        </is>
      </c>
      <c r="R1081" t="n">
        <v>2</v>
      </c>
      <c r="S1081" t="n">
        <v>2</v>
      </c>
    </row>
    <row r="1082">
      <c r="A1082" t="inlineStr">
        <is>
          <t>386.3</t>
        </is>
      </c>
      <c r="B1082" t="inlineStr">
        <is>
          <t>Otros ingresos (Cursos -Opciones de grado)</t>
        </is>
      </c>
      <c r="D1082" t="inlineStr">
        <is>
          <t>Mercadeo y venta de educación para la vida</t>
        </is>
      </c>
      <c r="E1082" t="inlineStr">
        <is>
          <t>Semestral</t>
        </is>
      </c>
      <c r="F1082" t="inlineStr">
        <is>
          <t>Positivo</t>
        </is>
      </c>
      <c r="G1082" s="137" t="n">
        <v>46022</v>
      </c>
      <c r="H1082" t="inlineStr">
        <is>
          <t>2025</t>
        </is>
      </c>
      <c r="I1082" t="inlineStr">
        <is>
          <t>Diciembre</t>
        </is>
      </c>
      <c r="J1082" t="inlineStr">
        <is>
          <t>2025-2</t>
        </is>
      </c>
      <c r="K1082" t="n">
        <v>2797.663886</v>
      </c>
      <c r="L1082" t="n">
        <v>3821.45975</v>
      </c>
      <c r="M1082" t="n">
        <v>1.3</v>
      </c>
      <c r="N1082" t="n">
        <v>1.365946699002426</v>
      </c>
      <c r="O1082" t="inlineStr">
        <is>
          <t>2797.66%</t>
        </is>
      </c>
      <c r="P1082" t="inlineStr">
        <is>
          <t>3821.46%</t>
        </is>
      </c>
      <c r="Q1082" t="inlineStr">
        <is>
          <t>386.3-2025-12-31</t>
        </is>
      </c>
      <c r="R1082" t="n">
        <v>2</v>
      </c>
      <c r="S1082" t="n">
        <v>2</v>
      </c>
    </row>
    <row r="1083">
      <c r="A1083" t="inlineStr">
        <is>
          <t>386.3</t>
        </is>
      </c>
      <c r="B1083" t="inlineStr">
        <is>
          <t>Otros ingresos (Cursos -Opciones de grado)</t>
        </is>
      </c>
      <c r="C1083" t="inlineStr">
        <is>
          <t>Estratégico</t>
        </is>
      </c>
      <c r="D1083" t="inlineStr">
        <is>
          <t>Mercadeo y venta de educación para la vida</t>
        </is>
      </c>
      <c r="E1083" t="inlineStr">
        <is>
          <t>Semestral</t>
        </is>
      </c>
      <c r="F1083" t="inlineStr">
        <is>
          <t>Positivo</t>
        </is>
      </c>
      <c r="G1083" s="137" t="n">
        <v>46023</v>
      </c>
      <c r="H1083" t="inlineStr">
        <is>
          <t>Avance</t>
        </is>
      </c>
      <c r="I1083" t="inlineStr">
        <is>
          <t>Avance</t>
        </is>
      </c>
      <c r="J1083" t="inlineStr">
        <is>
          <t>Avance</t>
        </is>
      </c>
      <c r="K1083" t="n">
        <v>19404.5414027</v>
      </c>
      <c r="L1083" t="n">
        <v>18628.315503</v>
      </c>
      <c r="M1083" t="n">
        <v>0.9599977199362209</v>
      </c>
      <c r="N1083" t="n">
        <v>0.9599977199362209</v>
      </c>
      <c r="O1083" t="inlineStr">
        <is>
          <t>$</t>
        </is>
      </c>
      <c r="P1083" t="inlineStr">
        <is>
          <t>$</t>
        </is>
      </c>
      <c r="Q1083" t="inlineStr">
        <is>
          <t>386.3-2026-01-01</t>
        </is>
      </c>
      <c r="R1083" t="n">
        <v>0</v>
      </c>
      <c r="S1083" t="n">
        <v>0</v>
      </c>
    </row>
    <row r="1084">
      <c r="A1084" t="inlineStr">
        <is>
          <t>387</t>
        </is>
      </c>
      <c r="B1084" t="inlineStr">
        <is>
          <t>Programas con reforzamiento curricular por escuela</t>
        </is>
      </c>
      <c r="D1084" t="inlineStr">
        <is>
          <t>Gestión, Evaluación e Innovación Curricular</t>
        </is>
      </c>
      <c r="E1084" t="inlineStr">
        <is>
          <t>Semestral</t>
        </is>
      </c>
      <c r="F1084" t="inlineStr">
        <is>
          <t>Positivo</t>
        </is>
      </c>
      <c r="G1084" s="137" t="n">
        <v>45291</v>
      </c>
      <c r="H1084" t="inlineStr">
        <is>
          <t>2023</t>
        </is>
      </c>
      <c r="I1084" t="inlineStr">
        <is>
          <t>Diciembre</t>
        </is>
      </c>
      <c r="J1084" t="inlineStr">
        <is>
          <t>2023-2</t>
        </is>
      </c>
      <c r="K1084" t="n">
        <v>19</v>
      </c>
      <c r="L1084" t="n">
        <v>19</v>
      </c>
      <c r="M1084" t="n">
        <v>1</v>
      </c>
      <c r="N1084" t="n">
        <v>1</v>
      </c>
      <c r="O1084" t="inlineStr">
        <is>
          <t>19.0%</t>
        </is>
      </c>
      <c r="P1084" t="inlineStr">
        <is>
          <t>19.0%</t>
        </is>
      </c>
      <c r="Q1084" t="inlineStr">
        <is>
          <t>387-2023-12-31</t>
        </is>
      </c>
      <c r="R1084" t="n">
        <v>2</v>
      </c>
      <c r="S1084" t="n">
        <v>2</v>
      </c>
    </row>
    <row r="1085">
      <c r="A1085" t="inlineStr">
        <is>
          <t>388</t>
        </is>
      </c>
      <c r="B1085" t="inlineStr">
        <is>
          <t>Programas con matriz de resultados de aprendizaje por escuela</t>
        </is>
      </c>
      <c r="D1085" t="inlineStr">
        <is>
          <t>Gestión, Evaluación e Innovación Curricular</t>
        </is>
      </c>
      <c r="E1085" t="inlineStr">
        <is>
          <t>Semestral</t>
        </is>
      </c>
      <c r="F1085" t="inlineStr">
        <is>
          <t>Positivo</t>
        </is>
      </c>
      <c r="G1085" s="137" t="n">
        <v>45291</v>
      </c>
      <c r="H1085" t="inlineStr">
        <is>
          <t>2023</t>
        </is>
      </c>
      <c r="I1085" t="inlineStr">
        <is>
          <t>Diciembre</t>
        </is>
      </c>
      <c r="J1085" t="inlineStr">
        <is>
          <t>2023-2</t>
        </is>
      </c>
      <c r="K1085" t="n">
        <v>46.5</v>
      </c>
      <c r="L1085" t="n">
        <v>46.5</v>
      </c>
      <c r="M1085" t="n">
        <v>1</v>
      </c>
      <c r="N1085" t="n">
        <v>1</v>
      </c>
      <c r="O1085" t="inlineStr">
        <is>
          <t>46.5%</t>
        </is>
      </c>
      <c r="P1085" t="inlineStr">
        <is>
          <t>46.5%</t>
        </is>
      </c>
      <c r="Q1085" t="inlineStr">
        <is>
          <t>388-2023-12-31</t>
        </is>
      </c>
      <c r="R1085" t="n">
        <v>2</v>
      </c>
      <c r="S1085" t="n">
        <v>2</v>
      </c>
    </row>
    <row r="1086">
      <c r="A1086" t="inlineStr">
        <is>
          <t>389</t>
        </is>
      </c>
      <c r="B1086" t="inlineStr">
        <is>
          <t>Permanencia por escuela</t>
        </is>
      </c>
      <c r="C1086" t="inlineStr">
        <is>
          <t>Estratégico</t>
        </is>
      </c>
      <c r="D1086" t="inlineStr">
        <is>
          <t>Permanencia</t>
        </is>
      </c>
      <c r="E1086" t="inlineStr">
        <is>
          <t>Semestral</t>
        </is>
      </c>
      <c r="F1086" t="inlineStr">
        <is>
          <t>Positivo</t>
        </is>
      </c>
      <c r="G1086" s="137" t="n">
        <v>45291</v>
      </c>
      <c r="H1086" t="inlineStr">
        <is>
          <t>2023</t>
        </is>
      </c>
      <c r="I1086" t="inlineStr">
        <is>
          <t>Diciembre</t>
        </is>
      </c>
      <c r="J1086" t="inlineStr">
        <is>
          <t>2023-2</t>
        </is>
      </c>
      <c r="K1086" t="n">
        <v>91</v>
      </c>
      <c r="L1086" t="n">
        <v>85.10166666666666</v>
      </c>
      <c r="M1086" t="n">
        <v>0.9351831501831501</v>
      </c>
      <c r="N1086" t="n">
        <v>0.9351831501831501</v>
      </c>
      <c r="O1086" t="inlineStr">
        <is>
          <t>91.0%</t>
        </is>
      </c>
      <c r="P1086" t="inlineStr">
        <is>
          <t>85.1%</t>
        </is>
      </c>
      <c r="Q1086" t="inlineStr">
        <is>
          <t>389-2023-12-31</t>
        </is>
      </c>
      <c r="R1086" t="n">
        <v>2</v>
      </c>
      <c r="S1086" t="n">
        <v>2</v>
      </c>
    </row>
    <row r="1087">
      <c r="A1087" t="inlineStr">
        <is>
          <t>389</t>
        </is>
      </c>
      <c r="B1087" t="inlineStr">
        <is>
          <t>Permanencia por escuela</t>
        </is>
      </c>
      <c r="C1087" t="inlineStr">
        <is>
          <t>Estratégico</t>
        </is>
      </c>
      <c r="D1087" t="inlineStr">
        <is>
          <t>Permanencia</t>
        </is>
      </c>
      <c r="E1087" t="inlineStr">
        <is>
          <t>Semestral</t>
        </is>
      </c>
      <c r="F1087" t="inlineStr">
        <is>
          <t>Positivo</t>
        </is>
      </c>
      <c r="G1087" s="137" t="n">
        <v>45657</v>
      </c>
      <c r="H1087" t="inlineStr">
        <is>
          <t>2024</t>
        </is>
      </c>
      <c r="I1087" t="inlineStr">
        <is>
          <t>Diciembre</t>
        </is>
      </c>
      <c r="J1087" t="inlineStr">
        <is>
          <t>2024-2</t>
        </is>
      </c>
      <c r="K1087" t="n">
        <v>85</v>
      </c>
      <c r="L1087" t="n">
        <v>42.21666666666665</v>
      </c>
      <c r="M1087" t="n">
        <v>0.4966666666666664</v>
      </c>
      <c r="N1087" t="n">
        <v>0.4966666666666664</v>
      </c>
      <c r="O1087" t="inlineStr">
        <is>
          <t>85.0%</t>
        </is>
      </c>
      <c r="P1087" t="inlineStr">
        <is>
          <t>42.22%</t>
        </is>
      </c>
      <c r="Q1087" t="inlineStr">
        <is>
          <t>389-2024-12-31</t>
        </is>
      </c>
      <c r="R1087" t="n">
        <v>2</v>
      </c>
      <c r="S1087" t="n">
        <v>2</v>
      </c>
    </row>
    <row r="1088">
      <c r="A1088" t="inlineStr">
        <is>
          <t>389</t>
        </is>
      </c>
      <c r="B1088" t="inlineStr">
        <is>
          <t>Permanencia por escuela</t>
        </is>
      </c>
      <c r="C1088" t="inlineStr">
        <is>
          <t>Estratégico</t>
        </is>
      </c>
      <c r="D1088" t="inlineStr">
        <is>
          <t>Gestión de Unidades Académicas</t>
        </is>
      </c>
      <c r="E1088" t="inlineStr">
        <is>
          <t>Semestral</t>
        </is>
      </c>
      <c r="F1088" t="inlineStr">
        <is>
          <t>Positivo</t>
        </is>
      </c>
      <c r="G1088" s="137" t="n">
        <v>46022</v>
      </c>
      <c r="H1088" t="inlineStr">
        <is>
          <t>2025</t>
        </is>
      </c>
      <c r="I1088" t="inlineStr">
        <is>
          <t>Diciembre</t>
        </is>
      </c>
      <c r="J1088" t="inlineStr">
        <is>
          <t>2025-2</t>
        </is>
      </c>
      <c r="L1088" t="n">
        <v>0</v>
      </c>
      <c r="M1088" t="n">
        <v>0</v>
      </c>
      <c r="N1088" t="n">
        <v>0</v>
      </c>
      <c r="P1088" t="inlineStr">
        <is>
          <t>0.0%</t>
        </is>
      </c>
      <c r="Q1088" t="inlineStr">
        <is>
          <t>389-2025-12-31</t>
        </is>
      </c>
      <c r="R1088" t="n">
        <v>2</v>
      </c>
      <c r="S1088" t="n">
        <v>2</v>
      </c>
    </row>
    <row r="1089">
      <c r="A1089" t="inlineStr">
        <is>
          <t>390</t>
        </is>
      </c>
      <c r="B1089" t="inlineStr">
        <is>
          <t>Cumplimiento Plan Anual por escuela</t>
        </is>
      </c>
      <c r="C1089" t="inlineStr">
        <is>
          <t>Estratégico</t>
        </is>
      </c>
      <c r="D1089" t="inlineStr">
        <is>
          <t>Planeación Estratégica</t>
        </is>
      </c>
      <c r="E1089" t="inlineStr">
        <is>
          <t>Trimestral</t>
        </is>
      </c>
      <c r="F1089" t="inlineStr">
        <is>
          <t>Positivo</t>
        </is>
      </c>
      <c r="G1089" s="137" t="n">
        <v>45291</v>
      </c>
      <c r="H1089" t="inlineStr">
        <is>
          <t>2023</t>
        </is>
      </c>
      <c r="I1089" t="inlineStr">
        <is>
          <t>Diciembre</t>
        </is>
      </c>
      <c r="J1089" t="inlineStr">
        <is>
          <t>2023-2</t>
        </is>
      </c>
      <c r="K1089" t="n">
        <v>100</v>
      </c>
      <c r="L1089" t="n">
        <v>101.6566666666667</v>
      </c>
      <c r="M1089" t="n">
        <v>1.016566666666667</v>
      </c>
      <c r="N1089" t="n">
        <v>1.016566666666667</v>
      </c>
      <c r="O1089" t="inlineStr">
        <is>
          <t>100.0%</t>
        </is>
      </c>
      <c r="P1089" t="inlineStr">
        <is>
          <t>101.66%</t>
        </is>
      </c>
      <c r="Q1089" t="inlineStr">
        <is>
          <t>390-2023-12-31</t>
        </is>
      </c>
      <c r="R1089" t="n">
        <v>2</v>
      </c>
      <c r="S1089" t="n">
        <v>2</v>
      </c>
    </row>
    <row r="1090">
      <c r="A1090" t="inlineStr">
        <is>
          <t>390</t>
        </is>
      </c>
      <c r="B1090" t="inlineStr">
        <is>
          <t>Cumplimiento Plan Anual por escuela</t>
        </is>
      </c>
      <c r="C1090" t="inlineStr">
        <is>
          <t>Estratégico</t>
        </is>
      </c>
      <c r="D1090" t="inlineStr">
        <is>
          <t>Planeación Estratégica</t>
        </is>
      </c>
      <c r="E1090" t="inlineStr">
        <is>
          <t>Trimestral</t>
        </is>
      </c>
      <c r="F1090" t="inlineStr">
        <is>
          <t>Positivo</t>
        </is>
      </c>
      <c r="G1090" s="137" t="n">
        <v>45657</v>
      </c>
      <c r="H1090" t="inlineStr">
        <is>
          <t>2024</t>
        </is>
      </c>
      <c r="I1090" t="inlineStr">
        <is>
          <t>Diciembre</t>
        </is>
      </c>
      <c r="J1090" t="inlineStr">
        <is>
          <t>2024-2</t>
        </is>
      </c>
      <c r="K1090" t="n">
        <v>100</v>
      </c>
      <c r="L1090" t="n">
        <v>90.86499999999999</v>
      </c>
      <c r="M1090" t="n">
        <v>0.90865</v>
      </c>
      <c r="N1090" t="n">
        <v>0.90865</v>
      </c>
      <c r="O1090" t="inlineStr">
        <is>
          <t>100.0%</t>
        </is>
      </c>
      <c r="P1090" t="inlineStr">
        <is>
          <t>90.86%</t>
        </is>
      </c>
      <c r="Q1090" t="inlineStr">
        <is>
          <t>390-2024-12-31</t>
        </is>
      </c>
      <c r="R1090" t="n">
        <v>2</v>
      </c>
      <c r="S1090" t="n">
        <v>2</v>
      </c>
    </row>
    <row r="1091">
      <c r="A1091" t="inlineStr">
        <is>
          <t>390</t>
        </is>
      </c>
      <c r="B1091" t="inlineStr">
        <is>
          <t>Cumplimiento Plan Anual por escuela</t>
        </is>
      </c>
      <c r="C1091" t="inlineStr">
        <is>
          <t>Estratégico</t>
        </is>
      </c>
      <c r="D1091" t="inlineStr">
        <is>
          <t>Planeación Estratégica</t>
        </is>
      </c>
      <c r="E1091" t="inlineStr">
        <is>
          <t>Trimestral</t>
        </is>
      </c>
      <c r="F1091" t="inlineStr">
        <is>
          <t>Positivo</t>
        </is>
      </c>
      <c r="G1091" s="137" t="n">
        <v>46022</v>
      </c>
      <c r="H1091" t="inlineStr">
        <is>
          <t>2025</t>
        </is>
      </c>
      <c r="I1091" t="inlineStr">
        <is>
          <t>Diciembre</t>
        </is>
      </c>
      <c r="J1091" t="inlineStr">
        <is>
          <t>2025-2</t>
        </is>
      </c>
      <c r="K1091" t="n">
        <v>100</v>
      </c>
      <c r="L1091" t="n">
        <v>122.06</v>
      </c>
      <c r="M1091" t="n">
        <v>1.2206</v>
      </c>
      <c r="N1091" t="n">
        <v>1.2206</v>
      </c>
      <c r="O1091" t="inlineStr">
        <is>
          <t>100.0%</t>
        </is>
      </c>
      <c r="P1091" t="inlineStr">
        <is>
          <t>122.06%</t>
        </is>
      </c>
      <c r="Q1091" t="inlineStr">
        <is>
          <t>390-2025-12-31</t>
        </is>
      </c>
      <c r="R1091" t="n">
        <v>2</v>
      </c>
      <c r="S1091" t="n">
        <v>2</v>
      </c>
    </row>
    <row r="1092">
      <c r="A1092" t="inlineStr">
        <is>
          <t>390.1</t>
        </is>
      </c>
      <c r="B1092" t="inlineStr">
        <is>
          <t>Plan anual Escuela De Derecho Y Gobierno</t>
        </is>
      </c>
      <c r="D1092" t="inlineStr">
        <is>
          <t>Gestión de unidades académicas</t>
        </is>
      </c>
      <c r="E1092" t="inlineStr">
        <is>
          <t>Trimestral</t>
        </is>
      </c>
      <c r="F1092" t="inlineStr">
        <is>
          <t>Positivo</t>
        </is>
      </c>
      <c r="G1092" s="137" t="n">
        <v>45291</v>
      </c>
      <c r="H1092" t="inlineStr">
        <is>
          <t>2023</t>
        </is>
      </c>
      <c r="I1092" t="inlineStr">
        <is>
          <t>Diciembre</t>
        </is>
      </c>
      <c r="J1092" t="inlineStr">
        <is>
          <t>2023-2</t>
        </is>
      </c>
      <c r="K1092" t="n">
        <v>78.64</v>
      </c>
      <c r="L1092" t="n">
        <v>81.1425</v>
      </c>
      <c r="M1092" t="n">
        <v>1.031822227873856</v>
      </c>
      <c r="N1092" t="n">
        <v>1.031822227873856</v>
      </c>
      <c r="O1092" t="inlineStr">
        <is>
          <t>78.64%</t>
        </is>
      </c>
      <c r="P1092" t="inlineStr">
        <is>
          <t>81.14%</t>
        </is>
      </c>
      <c r="Q1092" t="inlineStr">
        <is>
          <t>390.1-2023-12-31</t>
        </is>
      </c>
      <c r="R1092" t="n">
        <v>2</v>
      </c>
      <c r="S1092" t="n">
        <v>2</v>
      </c>
    </row>
    <row r="1093">
      <c r="A1093" t="inlineStr">
        <is>
          <t>390.1</t>
        </is>
      </c>
      <c r="B1093" t="inlineStr">
        <is>
          <t>Plan anual Escuela De Derecho Y Gobierno</t>
        </is>
      </c>
      <c r="D1093" t="inlineStr">
        <is>
          <t>Gestión de unidades académicas</t>
        </is>
      </c>
      <c r="E1093" t="inlineStr">
        <is>
          <t>Trimestral</t>
        </is>
      </c>
      <c r="F1093" t="inlineStr">
        <is>
          <t>Positivo</t>
        </is>
      </c>
      <c r="G1093" s="137" t="n">
        <v>45657</v>
      </c>
      <c r="H1093" t="inlineStr">
        <is>
          <t>2024</t>
        </is>
      </c>
      <c r="I1093" t="inlineStr">
        <is>
          <t>Diciembre</t>
        </is>
      </c>
      <c r="J1093" t="inlineStr">
        <is>
          <t>2024-2</t>
        </is>
      </c>
      <c r="K1093" t="n">
        <v>45.28</v>
      </c>
      <c r="L1093" t="n">
        <v>48.465</v>
      </c>
      <c r="M1093" t="n">
        <v>1.070340106007067</v>
      </c>
      <c r="N1093" t="n">
        <v>1.070340106007067</v>
      </c>
      <c r="O1093" t="inlineStr">
        <is>
          <t>45.28%</t>
        </is>
      </c>
      <c r="P1093" t="inlineStr">
        <is>
          <t>48.47%</t>
        </is>
      </c>
      <c r="Q1093" t="inlineStr">
        <is>
          <t>390.1-2024-12-31</t>
        </is>
      </c>
      <c r="R1093" t="n">
        <v>2</v>
      </c>
      <c r="S1093" t="n">
        <v>2</v>
      </c>
    </row>
    <row r="1094">
      <c r="A1094" t="inlineStr">
        <is>
          <t>390.10</t>
        </is>
      </c>
      <c r="B1094" t="inlineStr">
        <is>
          <t>Plan anual Escuela De Derecho Y Gobierno</t>
        </is>
      </c>
      <c r="C1094" t="inlineStr">
        <is>
          <t>Estratégico</t>
        </is>
      </c>
      <c r="D1094" t="inlineStr">
        <is>
          <t>Gestión de unidades académicas</t>
        </is>
      </c>
      <c r="E1094" t="inlineStr">
        <is>
          <t>Trimestral</t>
        </is>
      </c>
      <c r="F1094" t="inlineStr">
        <is>
          <t>Positivo</t>
        </is>
      </c>
      <c r="G1094" s="137" t="n">
        <v>45291</v>
      </c>
      <c r="H1094" t="n">
        <v>2023</v>
      </c>
      <c r="I1094" t="inlineStr">
        <is>
          <t>Diciembre</t>
        </is>
      </c>
      <c r="J1094" t="inlineStr">
        <is>
          <t>2023-2</t>
        </is>
      </c>
      <c r="K1094" t="n">
        <v>100</v>
      </c>
      <c r="L1094" t="n">
        <v>100</v>
      </c>
      <c r="M1094" t="n">
        <v>1</v>
      </c>
      <c r="N1094" t="n">
        <v>1</v>
      </c>
      <c r="O1094" t="inlineStr">
        <is>
          <t>%</t>
        </is>
      </c>
      <c r="P1094" t="inlineStr">
        <is>
          <t>%</t>
        </is>
      </c>
      <c r="Q1094" t="inlineStr">
        <is>
          <t>390.10-2023-12-31</t>
        </is>
      </c>
      <c r="R1094" t="n">
        <v>0</v>
      </c>
      <c r="S1094" t="n">
        <v>0</v>
      </c>
    </row>
    <row r="1095">
      <c r="A1095" t="inlineStr">
        <is>
          <t>390.10</t>
        </is>
      </c>
      <c r="B1095" t="inlineStr">
        <is>
          <t>Plan anual Escuela De Derecho Y Gobierno</t>
        </is>
      </c>
      <c r="C1095" t="inlineStr">
        <is>
          <t>Estratégico</t>
        </is>
      </c>
      <c r="D1095" t="inlineStr">
        <is>
          <t>Gestión de unidades académicas</t>
        </is>
      </c>
      <c r="E1095" t="inlineStr">
        <is>
          <t>Trimestral</t>
        </is>
      </c>
      <c r="F1095" t="inlineStr">
        <is>
          <t>Positivo</t>
        </is>
      </c>
      <c r="G1095" s="137" t="n">
        <v>45657</v>
      </c>
      <c r="H1095" t="n">
        <v>2024</v>
      </c>
      <c r="I1095" t="inlineStr">
        <is>
          <t>Diciembre</t>
        </is>
      </c>
      <c r="J1095" t="inlineStr">
        <is>
          <t>2024-2</t>
        </is>
      </c>
      <c r="O1095" t="inlineStr">
        <is>
          <t>%</t>
        </is>
      </c>
      <c r="P1095" t="inlineStr">
        <is>
          <t>%</t>
        </is>
      </c>
      <c r="Q1095" t="inlineStr">
        <is>
          <t>390.10-2024-12-31</t>
        </is>
      </c>
      <c r="R1095" t="n">
        <v>0</v>
      </c>
      <c r="S1095" t="n">
        <v>0</v>
      </c>
    </row>
    <row r="1096">
      <c r="A1096" t="inlineStr">
        <is>
          <t>390.11</t>
        </is>
      </c>
      <c r="B1096" t="inlineStr">
        <is>
          <t>Plan anual Escuela De Marketing Y Branding</t>
        </is>
      </c>
      <c r="D1096" t="inlineStr">
        <is>
          <t>Gestión de unidades académicas</t>
        </is>
      </c>
      <c r="E1096" t="inlineStr">
        <is>
          <t>Trimestral</t>
        </is>
      </c>
      <c r="F1096" t="inlineStr">
        <is>
          <t>Positivo</t>
        </is>
      </c>
      <c r="G1096" s="137" t="n">
        <v>45291</v>
      </c>
      <c r="H1096" t="inlineStr">
        <is>
          <t>2023</t>
        </is>
      </c>
      <c r="I1096" t="inlineStr">
        <is>
          <t>Diciembre</t>
        </is>
      </c>
      <c r="J1096" t="inlineStr">
        <is>
          <t>2023-2</t>
        </is>
      </c>
      <c r="K1096" t="n">
        <v>84.78999999999999</v>
      </c>
      <c r="L1096" t="n">
        <v>86.25</v>
      </c>
      <c r="M1096" t="n">
        <v>1.017219011675905</v>
      </c>
      <c r="N1096" t="n">
        <v>1.017219011675905</v>
      </c>
      <c r="O1096" t="inlineStr">
        <is>
          <t>84.79%</t>
        </is>
      </c>
      <c r="P1096" t="inlineStr">
        <is>
          <t>86.25%</t>
        </is>
      </c>
      <c r="Q1096" t="inlineStr">
        <is>
          <t>390.11-2023-12-31</t>
        </is>
      </c>
      <c r="R1096" t="n">
        <v>2</v>
      </c>
      <c r="S1096" t="n">
        <v>2</v>
      </c>
    </row>
    <row r="1097">
      <c r="A1097" t="inlineStr">
        <is>
          <t>390.11</t>
        </is>
      </c>
      <c r="B1097" t="inlineStr">
        <is>
          <t>Plan anual Escuela De Marketing Y Branding</t>
        </is>
      </c>
      <c r="D1097" t="inlineStr">
        <is>
          <t>Gestión de unidades académicas</t>
        </is>
      </c>
      <c r="E1097" t="inlineStr">
        <is>
          <t>Trimestral</t>
        </is>
      </c>
      <c r="F1097" t="inlineStr">
        <is>
          <t>Positivo</t>
        </is>
      </c>
      <c r="G1097" s="137" t="n">
        <v>45657</v>
      </c>
      <c r="H1097" t="inlineStr">
        <is>
          <t>2024</t>
        </is>
      </c>
      <c r="I1097" t="inlineStr">
        <is>
          <t>Diciembre</t>
        </is>
      </c>
      <c r="J1097" t="inlineStr">
        <is>
          <t>2024-2</t>
        </is>
      </c>
      <c r="K1097" t="n">
        <v>48.5</v>
      </c>
      <c r="L1097" t="n">
        <v>41.97</v>
      </c>
      <c r="M1097" t="n">
        <v>0.8653608247422681</v>
      </c>
      <c r="N1097" t="n">
        <v>0.8653608247422681</v>
      </c>
      <c r="O1097" t="inlineStr">
        <is>
          <t>48.5%</t>
        </is>
      </c>
      <c r="P1097" t="inlineStr">
        <is>
          <t>41.97%</t>
        </is>
      </c>
      <c r="Q1097" t="inlineStr">
        <is>
          <t>390.11-2024-12-31</t>
        </is>
      </c>
      <c r="R1097" t="n">
        <v>2</v>
      </c>
      <c r="S1097" t="n">
        <v>2</v>
      </c>
    </row>
    <row r="1098">
      <c r="A1098" t="inlineStr">
        <is>
          <t>390.12</t>
        </is>
      </c>
      <c r="B1098" t="inlineStr">
        <is>
          <t>Plan anual Escuela De Psic, Talento Hum Y Soc</t>
        </is>
      </c>
      <c r="D1098" t="inlineStr">
        <is>
          <t>Gestión de unidades académicas</t>
        </is>
      </c>
      <c r="E1098" t="inlineStr">
        <is>
          <t>Trimestral</t>
        </is>
      </c>
      <c r="F1098" t="inlineStr">
        <is>
          <t>Positivo</t>
        </is>
      </c>
      <c r="G1098" s="137" t="n">
        <v>45291</v>
      </c>
      <c r="H1098" t="inlineStr">
        <is>
          <t>2023</t>
        </is>
      </c>
      <c r="I1098" t="inlineStr">
        <is>
          <t>Diciembre</t>
        </is>
      </c>
      <c r="J1098" t="inlineStr">
        <is>
          <t>2023-2</t>
        </is>
      </c>
      <c r="K1098" t="n">
        <v>86.13499999999999</v>
      </c>
      <c r="L1098" t="n">
        <v>85.10499999999999</v>
      </c>
      <c r="M1098" t="n">
        <v>0.9880420270505601</v>
      </c>
      <c r="N1098" t="n">
        <v>0.9880420270505601</v>
      </c>
      <c r="O1098" t="inlineStr">
        <is>
          <t>86.13%</t>
        </is>
      </c>
      <c r="P1098" t="inlineStr">
        <is>
          <t>85.1%</t>
        </is>
      </c>
      <c r="Q1098" t="inlineStr">
        <is>
          <t>390.12-2023-12-31</t>
        </is>
      </c>
      <c r="R1098" t="n">
        <v>2</v>
      </c>
      <c r="S1098" t="n">
        <v>2</v>
      </c>
    </row>
    <row r="1099">
      <c r="A1099" t="inlineStr">
        <is>
          <t>390.12</t>
        </is>
      </c>
      <c r="B1099" t="inlineStr">
        <is>
          <t>Plan anual Escuela De Psic, Talento Hum Y Soc</t>
        </is>
      </c>
      <c r="D1099" t="inlineStr">
        <is>
          <t>Gestión de unidades académicas</t>
        </is>
      </c>
      <c r="E1099" t="inlineStr">
        <is>
          <t>Trimestral</t>
        </is>
      </c>
      <c r="F1099" t="inlineStr">
        <is>
          <t>Positivo</t>
        </is>
      </c>
      <c r="G1099" s="137" t="n">
        <v>45657</v>
      </c>
      <c r="H1099" t="inlineStr">
        <is>
          <t>2024</t>
        </is>
      </c>
      <c r="I1099" t="inlineStr">
        <is>
          <t>Diciembre</t>
        </is>
      </c>
      <c r="J1099" t="inlineStr">
        <is>
          <t>2024-2</t>
        </is>
      </c>
      <c r="K1099" t="n">
        <v>36.78</v>
      </c>
      <c r="L1099" t="n">
        <v>44.65</v>
      </c>
      <c r="M1099" t="n">
        <v>1.213974986405655</v>
      </c>
      <c r="N1099" t="n">
        <v>1.213974986405655</v>
      </c>
      <c r="O1099" t="inlineStr">
        <is>
          <t>36.78%</t>
        </is>
      </c>
      <c r="P1099" t="inlineStr">
        <is>
          <t>44.65%</t>
        </is>
      </c>
      <c r="Q1099" t="inlineStr">
        <is>
          <t>390.12-2024-12-31</t>
        </is>
      </c>
      <c r="R1099" t="n">
        <v>2</v>
      </c>
      <c r="S1099" t="n">
        <v>2</v>
      </c>
    </row>
    <row r="1100">
      <c r="A1100" t="inlineStr">
        <is>
          <t>390.2</t>
        </is>
      </c>
      <c r="B1100" t="inlineStr">
        <is>
          <t>Plan anual Escuela De  Diseño</t>
        </is>
      </c>
      <c r="D1100" t="inlineStr">
        <is>
          <t>Gestión de unidades académicas</t>
        </is>
      </c>
      <c r="E1100" t="inlineStr">
        <is>
          <t>Trimestral</t>
        </is>
      </c>
      <c r="F1100" t="inlineStr">
        <is>
          <t>Positivo</t>
        </is>
      </c>
      <c r="G1100" s="137" t="n">
        <v>45291</v>
      </c>
      <c r="H1100" t="inlineStr">
        <is>
          <t>2023</t>
        </is>
      </c>
      <c r="I1100" t="inlineStr">
        <is>
          <t>Diciembre</t>
        </is>
      </c>
      <c r="J1100" t="inlineStr">
        <is>
          <t>2023-2</t>
        </is>
      </c>
      <c r="K1100" t="n">
        <v>83.16</v>
      </c>
      <c r="L1100" t="n">
        <v>86.5</v>
      </c>
      <c r="M1100" t="n">
        <v>1.04016354016354</v>
      </c>
      <c r="N1100" t="n">
        <v>1.04016354016354</v>
      </c>
      <c r="O1100" t="inlineStr">
        <is>
          <t>83.16%</t>
        </is>
      </c>
      <c r="P1100" t="inlineStr">
        <is>
          <t>86.5%</t>
        </is>
      </c>
      <c r="Q1100" t="inlineStr">
        <is>
          <t>390.2-2023-12-31</t>
        </is>
      </c>
      <c r="R1100" t="n">
        <v>2</v>
      </c>
      <c r="S1100" t="n">
        <v>2</v>
      </c>
    </row>
    <row r="1101">
      <c r="A1101" t="inlineStr">
        <is>
          <t>390.2</t>
        </is>
      </c>
      <c r="B1101" t="inlineStr">
        <is>
          <t>Plan anual Escuela De  Diseño</t>
        </is>
      </c>
      <c r="D1101" t="inlineStr">
        <is>
          <t>Gestión de unidades académicas</t>
        </is>
      </c>
      <c r="E1101" t="inlineStr">
        <is>
          <t>Trimestral</t>
        </is>
      </c>
      <c r="F1101" t="inlineStr">
        <is>
          <t>Positivo</t>
        </is>
      </c>
      <c r="G1101" s="137" t="n">
        <v>45657</v>
      </c>
      <c r="H1101" t="inlineStr">
        <is>
          <t>2024</t>
        </is>
      </c>
      <c r="I1101" t="inlineStr">
        <is>
          <t>Diciembre</t>
        </is>
      </c>
      <c r="J1101" t="inlineStr">
        <is>
          <t>2024-2</t>
        </is>
      </c>
      <c r="K1101" t="n">
        <v>34.4</v>
      </c>
      <c r="L1101" t="n">
        <v>35.71</v>
      </c>
      <c r="M1101" t="n">
        <v>1.038081395348837</v>
      </c>
      <c r="N1101" t="n">
        <v>1.038081395348837</v>
      </c>
      <c r="O1101" t="inlineStr">
        <is>
          <t>34.4%</t>
        </is>
      </c>
      <c r="P1101" t="inlineStr">
        <is>
          <t>35.71%</t>
        </is>
      </c>
      <c r="Q1101" t="inlineStr">
        <is>
          <t>390.2-2024-12-31</t>
        </is>
      </c>
      <c r="R1101" t="n">
        <v>2</v>
      </c>
      <c r="S1101" t="n">
        <v>2</v>
      </c>
    </row>
    <row r="1102">
      <c r="A1102" t="inlineStr">
        <is>
          <t>390.3</t>
        </is>
      </c>
      <c r="B1102" t="inlineStr">
        <is>
          <t>Plan anual Escuela De Optimización, Infra Y Auto</t>
        </is>
      </c>
      <c r="D1102" t="inlineStr">
        <is>
          <t>Gestión de unidades académicas</t>
        </is>
      </c>
      <c r="E1102" t="inlineStr">
        <is>
          <t>Trimestral</t>
        </is>
      </c>
      <c r="F1102" t="inlineStr">
        <is>
          <t>Positivo</t>
        </is>
      </c>
      <c r="G1102" s="137" t="n">
        <v>45291</v>
      </c>
      <c r="H1102" t="inlineStr">
        <is>
          <t>2023</t>
        </is>
      </c>
      <c r="I1102" t="inlineStr">
        <is>
          <t>Diciembre</t>
        </is>
      </c>
      <c r="J1102" t="inlineStr">
        <is>
          <t>2023-2</t>
        </is>
      </c>
      <c r="K1102" t="n">
        <v>83.905</v>
      </c>
      <c r="L1102" t="n">
        <v>88.44</v>
      </c>
      <c r="M1102" t="n">
        <v>1.054049222334783</v>
      </c>
      <c r="N1102" t="n">
        <v>1.054049222334783</v>
      </c>
      <c r="O1102" t="inlineStr">
        <is>
          <t>83.91%</t>
        </is>
      </c>
      <c r="P1102" t="inlineStr">
        <is>
          <t>88.44%</t>
        </is>
      </c>
      <c r="Q1102" t="inlineStr">
        <is>
          <t>390.3-2023-12-31</t>
        </is>
      </c>
      <c r="R1102" t="n">
        <v>2</v>
      </c>
      <c r="S1102" t="n">
        <v>2</v>
      </c>
    </row>
    <row r="1103">
      <c r="A1103" t="inlineStr">
        <is>
          <t>390.3</t>
        </is>
      </c>
      <c r="B1103" t="inlineStr">
        <is>
          <t>Plan anual Escuela De Optimización, Infra Y Auto</t>
        </is>
      </c>
      <c r="D1103" t="inlineStr">
        <is>
          <t>Gestión de unidades académicas</t>
        </is>
      </c>
      <c r="E1103" t="inlineStr">
        <is>
          <t>Trimestral</t>
        </is>
      </c>
      <c r="F1103" t="inlineStr">
        <is>
          <t>Positivo</t>
        </is>
      </c>
      <c r="G1103" s="137" t="n">
        <v>45657</v>
      </c>
      <c r="H1103" t="inlineStr">
        <is>
          <t>2024</t>
        </is>
      </c>
      <c r="I1103" t="inlineStr">
        <is>
          <t>Diciembre</t>
        </is>
      </c>
      <c r="J1103" t="inlineStr">
        <is>
          <t>2024-2</t>
        </is>
      </c>
      <c r="K1103" t="n">
        <v>44.99</v>
      </c>
      <c r="L1103" t="n">
        <v>60.75</v>
      </c>
      <c r="M1103" t="n">
        <v>1.3</v>
      </c>
      <c r="N1103" t="n">
        <v>1.350300066681485</v>
      </c>
      <c r="O1103" t="inlineStr">
        <is>
          <t>44.99%</t>
        </is>
      </c>
      <c r="P1103" t="inlineStr">
        <is>
          <t>60.75%</t>
        </is>
      </c>
      <c r="Q1103" t="inlineStr">
        <is>
          <t>390.3-2024-12-31</t>
        </is>
      </c>
      <c r="R1103" t="n">
        <v>2</v>
      </c>
      <c r="S1103" t="n">
        <v>2</v>
      </c>
    </row>
    <row r="1104">
      <c r="A1104" t="inlineStr">
        <is>
          <t>390.4</t>
        </is>
      </c>
      <c r="B1104" t="inlineStr">
        <is>
          <t>Plan anual Escuela TIC</t>
        </is>
      </c>
      <c r="D1104" t="inlineStr">
        <is>
          <t>Gestión de unidades académicas</t>
        </is>
      </c>
      <c r="E1104" t="inlineStr">
        <is>
          <t>Trimestral</t>
        </is>
      </c>
      <c r="F1104" t="inlineStr">
        <is>
          <t>Positivo</t>
        </is>
      </c>
      <c r="G1104" s="137" t="n">
        <v>45291</v>
      </c>
      <c r="H1104" t="inlineStr">
        <is>
          <t>2023</t>
        </is>
      </c>
      <c r="I1104" t="inlineStr">
        <is>
          <t>Diciembre</t>
        </is>
      </c>
      <c r="J1104" t="inlineStr">
        <is>
          <t>2023-2</t>
        </is>
      </c>
      <c r="K1104" t="n">
        <v>82.44</v>
      </c>
      <c r="L1104" t="n">
        <v>89.16499999999999</v>
      </c>
      <c r="M1104" t="n">
        <v>1.081574478408539</v>
      </c>
      <c r="N1104" t="n">
        <v>1.081574478408539</v>
      </c>
      <c r="O1104" t="inlineStr">
        <is>
          <t>82.44%</t>
        </is>
      </c>
      <c r="P1104" t="inlineStr">
        <is>
          <t>89.16%</t>
        </is>
      </c>
      <c r="Q1104" t="inlineStr">
        <is>
          <t>390.4-2023-12-31</t>
        </is>
      </c>
      <c r="R1104" t="n">
        <v>2</v>
      </c>
      <c r="S1104" t="n">
        <v>2</v>
      </c>
    </row>
    <row r="1105">
      <c r="A1105" t="inlineStr">
        <is>
          <t>390.4</t>
        </is>
      </c>
      <c r="B1105" t="inlineStr">
        <is>
          <t>Plan anual Escuela TIC</t>
        </is>
      </c>
      <c r="D1105" t="inlineStr">
        <is>
          <t>Gestión de unidades académicas</t>
        </is>
      </c>
      <c r="E1105" t="inlineStr">
        <is>
          <t>Trimestral</t>
        </is>
      </c>
      <c r="F1105" t="inlineStr">
        <is>
          <t>Positivo</t>
        </is>
      </c>
      <c r="G1105" s="137" t="n">
        <v>45657</v>
      </c>
      <c r="H1105" t="inlineStr">
        <is>
          <t>2024</t>
        </is>
      </c>
      <c r="I1105" t="inlineStr">
        <is>
          <t>Diciembre</t>
        </is>
      </c>
      <c r="J1105" t="inlineStr">
        <is>
          <t>2024-2</t>
        </is>
      </c>
      <c r="K1105" t="n">
        <v>31.84</v>
      </c>
      <c r="L1105" t="n">
        <v>39.01</v>
      </c>
      <c r="M1105" t="n">
        <v>1.225188442211055</v>
      </c>
      <c r="N1105" t="n">
        <v>1.225188442211055</v>
      </c>
      <c r="O1105" t="inlineStr">
        <is>
          <t>31.84%</t>
        </is>
      </c>
      <c r="P1105" t="inlineStr">
        <is>
          <t>39.01%</t>
        </is>
      </c>
      <c r="Q1105" t="inlineStr">
        <is>
          <t>390.4-2024-12-31</t>
        </is>
      </c>
      <c r="R1105" t="n">
        <v>2</v>
      </c>
      <c r="S1105" t="n">
        <v>2</v>
      </c>
    </row>
    <row r="1106">
      <c r="A1106" t="inlineStr">
        <is>
          <t>390.5</t>
        </is>
      </c>
      <c r="B1106" t="inlineStr">
        <is>
          <t>Plan anual Escuela De Administración y competitividad</t>
        </is>
      </c>
      <c r="D1106" t="inlineStr">
        <is>
          <t>Gestión de unidades académicas</t>
        </is>
      </c>
      <c r="E1106" t="inlineStr">
        <is>
          <t>Trimestral</t>
        </is>
      </c>
      <c r="F1106" t="inlineStr">
        <is>
          <t>Positivo</t>
        </is>
      </c>
      <c r="G1106" s="137" t="n">
        <v>45291</v>
      </c>
      <c r="H1106" t="inlineStr">
        <is>
          <t>2023</t>
        </is>
      </c>
      <c r="I1106" t="inlineStr">
        <is>
          <t>Diciembre</t>
        </is>
      </c>
      <c r="J1106" t="inlineStr">
        <is>
          <t>2023-2</t>
        </is>
      </c>
      <c r="K1106" t="n">
        <v>75.69499999999999</v>
      </c>
      <c r="L1106" t="n">
        <v>73.395</v>
      </c>
      <c r="M1106" t="n">
        <v>0.9696149019089768</v>
      </c>
      <c r="N1106" t="n">
        <v>0.9696149019089768</v>
      </c>
      <c r="O1106" t="inlineStr">
        <is>
          <t>75.69%</t>
        </is>
      </c>
      <c r="P1106" t="inlineStr">
        <is>
          <t>73.39%</t>
        </is>
      </c>
      <c r="Q1106" t="inlineStr">
        <is>
          <t>390.5-2023-12-31</t>
        </is>
      </c>
      <c r="R1106" t="n">
        <v>2</v>
      </c>
      <c r="S1106" t="n">
        <v>2</v>
      </c>
    </row>
    <row r="1107">
      <c r="A1107" t="inlineStr">
        <is>
          <t>390.5</t>
        </is>
      </c>
      <c r="B1107" t="inlineStr">
        <is>
          <t>Plan anual Escuela De Administración y competitividad</t>
        </is>
      </c>
      <c r="D1107" t="inlineStr">
        <is>
          <t>Gestión de unidades académicas</t>
        </is>
      </c>
      <c r="E1107" t="inlineStr">
        <is>
          <t>Trimestral</t>
        </is>
      </c>
      <c r="F1107" t="inlineStr">
        <is>
          <t>Positivo</t>
        </is>
      </c>
      <c r="G1107" s="137" t="n">
        <v>45657</v>
      </c>
      <c r="H1107" t="inlineStr">
        <is>
          <t>2024</t>
        </is>
      </c>
      <c r="I1107" t="inlineStr">
        <is>
          <t>Diciembre</t>
        </is>
      </c>
      <c r="J1107" t="inlineStr">
        <is>
          <t>2024-2</t>
        </is>
      </c>
      <c r="K1107" t="n">
        <v>65.73999999999999</v>
      </c>
      <c r="L1107" t="n">
        <v>68.33</v>
      </c>
      <c r="M1107" t="n">
        <v>1.039397627015516</v>
      </c>
      <c r="N1107" t="n">
        <v>1.039397627015516</v>
      </c>
      <c r="O1107" t="inlineStr">
        <is>
          <t>65.74%</t>
        </is>
      </c>
      <c r="P1107" t="inlineStr">
        <is>
          <t>68.33%</t>
        </is>
      </c>
      <c r="Q1107" t="inlineStr">
        <is>
          <t>390.5-2024-12-31</t>
        </is>
      </c>
      <c r="R1107" t="n">
        <v>2</v>
      </c>
      <c r="S1107" t="n">
        <v>2</v>
      </c>
    </row>
    <row r="1108">
      <c r="A1108" t="inlineStr">
        <is>
          <t>390.6</t>
        </is>
      </c>
      <c r="B1108" t="inlineStr">
        <is>
          <t>Plan anual Escuela De Contabilidad Internacional</t>
        </is>
      </c>
      <c r="D1108" t="inlineStr">
        <is>
          <t>Gestión de unidades académicas</t>
        </is>
      </c>
      <c r="E1108" t="inlineStr">
        <is>
          <t>Trimestral</t>
        </is>
      </c>
      <c r="F1108" t="inlineStr">
        <is>
          <t>Positivo</t>
        </is>
      </c>
      <c r="G1108" s="137" t="n">
        <v>45291</v>
      </c>
      <c r="H1108" t="inlineStr">
        <is>
          <t>2023</t>
        </is>
      </c>
      <c r="I1108" t="inlineStr">
        <is>
          <t>Diciembre</t>
        </is>
      </c>
      <c r="J1108" t="inlineStr">
        <is>
          <t>2023-2</t>
        </is>
      </c>
      <c r="K1108" t="n">
        <v>77.16499999999999</v>
      </c>
      <c r="L1108" t="n">
        <v>83.5</v>
      </c>
      <c r="M1108" t="n">
        <v>1.082096805546556</v>
      </c>
      <c r="N1108" t="n">
        <v>1.082096805546556</v>
      </c>
      <c r="O1108" t="inlineStr">
        <is>
          <t>77.16%</t>
        </is>
      </c>
      <c r="P1108" t="inlineStr">
        <is>
          <t>83.5%</t>
        </is>
      </c>
      <c r="Q1108" t="inlineStr">
        <is>
          <t>390.6-2023-12-31</t>
        </is>
      </c>
      <c r="R1108" t="n">
        <v>2</v>
      </c>
      <c r="S1108" t="n">
        <v>2</v>
      </c>
    </row>
    <row r="1109">
      <c r="A1109" t="inlineStr">
        <is>
          <t>390.6</t>
        </is>
      </c>
      <c r="B1109" t="inlineStr">
        <is>
          <t>Plan anual Escuela De Contabilidad Internacional</t>
        </is>
      </c>
      <c r="D1109" t="inlineStr">
        <is>
          <t>Gestión de unidades académicas</t>
        </is>
      </c>
      <c r="E1109" t="inlineStr">
        <is>
          <t>Trimestral</t>
        </is>
      </c>
      <c r="F1109" t="inlineStr">
        <is>
          <t>Positivo</t>
        </is>
      </c>
      <c r="G1109" s="137" t="n">
        <v>45657</v>
      </c>
      <c r="H1109" t="inlineStr">
        <is>
          <t>2024</t>
        </is>
      </c>
      <c r="I1109" t="inlineStr">
        <is>
          <t>Diciembre</t>
        </is>
      </c>
      <c r="J1109" t="inlineStr">
        <is>
          <t>2024-2</t>
        </is>
      </c>
      <c r="K1109" t="n">
        <v>50.22</v>
      </c>
      <c r="L1109" t="n">
        <v>52.92</v>
      </c>
      <c r="M1109" t="n">
        <v>1.053763440860215</v>
      </c>
      <c r="N1109" t="n">
        <v>1.053763440860215</v>
      </c>
      <c r="O1109" t="inlineStr">
        <is>
          <t>50.22%</t>
        </is>
      </c>
      <c r="P1109" t="inlineStr">
        <is>
          <t>52.92%</t>
        </is>
      </c>
      <c r="Q1109" t="inlineStr">
        <is>
          <t>390.6-2024-12-31</t>
        </is>
      </c>
      <c r="R1109" t="n">
        <v>2</v>
      </c>
      <c r="S1109" t="n">
        <v>2</v>
      </c>
    </row>
    <row r="1110">
      <c r="A1110" t="inlineStr">
        <is>
          <t>390.7</t>
        </is>
      </c>
      <c r="B1110" t="inlineStr">
        <is>
          <t>Plan anual Escuela De Negocios Y Desarrollo Internacional</t>
        </is>
      </c>
      <c r="D1110" t="inlineStr">
        <is>
          <t>Gestión de unidades académicas</t>
        </is>
      </c>
      <c r="E1110" t="inlineStr">
        <is>
          <t>Trimestral</t>
        </is>
      </c>
      <c r="F1110" t="inlineStr">
        <is>
          <t>Positivo</t>
        </is>
      </c>
      <c r="G1110" s="137" t="n">
        <v>45291</v>
      </c>
      <c r="H1110" t="inlineStr">
        <is>
          <t>2023</t>
        </is>
      </c>
      <c r="I1110" t="inlineStr">
        <is>
          <t>Diciembre</t>
        </is>
      </c>
      <c r="J1110" t="inlineStr">
        <is>
          <t>2023-2</t>
        </is>
      </c>
      <c r="K1110" t="n">
        <v>80.19</v>
      </c>
      <c r="L1110" t="n">
        <v>86.53</v>
      </c>
      <c r="M1110" t="n">
        <v>1.079062227210375</v>
      </c>
      <c r="N1110" t="n">
        <v>1.079062227210375</v>
      </c>
      <c r="O1110" t="inlineStr">
        <is>
          <t>80.19%</t>
        </is>
      </c>
      <c r="P1110" t="inlineStr">
        <is>
          <t>86.53%</t>
        </is>
      </c>
      <c r="Q1110" t="inlineStr">
        <is>
          <t>390.7-2023-12-31</t>
        </is>
      </c>
      <c r="R1110" t="n">
        <v>2</v>
      </c>
      <c r="S1110" t="n">
        <v>2</v>
      </c>
    </row>
    <row r="1111">
      <c r="A1111" t="inlineStr">
        <is>
          <t>390.7</t>
        </is>
      </c>
      <c r="B1111" t="inlineStr">
        <is>
          <t>Plan anual Escuela De Negocios Y Desarrollo Internacional</t>
        </is>
      </c>
      <c r="D1111" t="inlineStr">
        <is>
          <t>Gestión de unidades académicas</t>
        </is>
      </c>
      <c r="E1111" t="inlineStr">
        <is>
          <t>Trimestral</t>
        </is>
      </c>
      <c r="F1111" t="inlineStr">
        <is>
          <t>Positivo</t>
        </is>
      </c>
      <c r="G1111" s="137" t="n">
        <v>45657</v>
      </c>
      <c r="H1111" t="inlineStr">
        <is>
          <t>2024</t>
        </is>
      </c>
      <c r="I1111" t="inlineStr">
        <is>
          <t>Diciembre</t>
        </is>
      </c>
      <c r="J1111" t="inlineStr">
        <is>
          <t>2024-2</t>
        </is>
      </c>
      <c r="K1111" t="n">
        <v>58.85</v>
      </c>
      <c r="L1111" t="n">
        <v>65.08</v>
      </c>
      <c r="M1111" t="n">
        <v>1.105862361937128</v>
      </c>
      <c r="N1111" t="n">
        <v>1.105862361937128</v>
      </c>
      <c r="O1111" t="inlineStr">
        <is>
          <t>58.85%</t>
        </is>
      </c>
      <c r="P1111" t="inlineStr">
        <is>
          <t>65.08%</t>
        </is>
      </c>
      <c r="Q1111" t="inlineStr">
        <is>
          <t>390.7-2024-12-31</t>
        </is>
      </c>
      <c r="R1111" t="n">
        <v>2</v>
      </c>
      <c r="S1111" t="n">
        <v>2</v>
      </c>
    </row>
    <row r="1112">
      <c r="A1112" t="inlineStr">
        <is>
          <t>390.8</t>
        </is>
      </c>
      <c r="B1112" t="inlineStr">
        <is>
          <t>Plan anual Escuela De Comunicaciones, Artes Visuales Y Digitales</t>
        </is>
      </c>
      <c r="D1112" t="inlineStr">
        <is>
          <t>Gestión de unidades académicas</t>
        </is>
      </c>
      <c r="E1112" t="inlineStr">
        <is>
          <t>Trimestral</t>
        </is>
      </c>
      <c r="F1112" t="inlineStr">
        <is>
          <t>Positivo</t>
        </is>
      </c>
      <c r="G1112" s="137" t="n">
        <v>45291</v>
      </c>
      <c r="H1112" t="inlineStr">
        <is>
          <t>2023</t>
        </is>
      </c>
      <c r="I1112" t="inlineStr">
        <is>
          <t>Diciembre</t>
        </is>
      </c>
      <c r="J1112" t="inlineStr">
        <is>
          <t>2023-2</t>
        </is>
      </c>
      <c r="K1112" t="n">
        <v>84.825</v>
      </c>
      <c r="L1112" t="n">
        <v>84.375</v>
      </c>
      <c r="M1112" t="n">
        <v>0.9946949602122016</v>
      </c>
      <c r="N1112" t="n">
        <v>0.9946949602122016</v>
      </c>
      <c r="O1112" t="inlineStr">
        <is>
          <t>84.83%</t>
        </is>
      </c>
      <c r="P1112" t="inlineStr">
        <is>
          <t>84.38%</t>
        </is>
      </c>
      <c r="Q1112" t="inlineStr">
        <is>
          <t>390.8-2023-12-31</t>
        </is>
      </c>
      <c r="R1112" t="n">
        <v>2</v>
      </c>
      <c r="S1112" t="n">
        <v>2</v>
      </c>
    </row>
    <row r="1113">
      <c r="A1113" t="inlineStr">
        <is>
          <t>390.8</t>
        </is>
      </c>
      <c r="B1113" t="inlineStr">
        <is>
          <t>Plan anual Escuela De Comunicaciones, Artes Visuales Y Digitales</t>
        </is>
      </c>
      <c r="D1113" t="inlineStr">
        <is>
          <t>Gestión de unidades académicas</t>
        </is>
      </c>
      <c r="E1113" t="inlineStr">
        <is>
          <t>Trimestral</t>
        </is>
      </c>
      <c r="F1113" t="inlineStr">
        <is>
          <t>Positivo</t>
        </is>
      </c>
      <c r="G1113" s="137" t="n">
        <v>45657</v>
      </c>
      <c r="H1113" t="inlineStr">
        <is>
          <t>2024</t>
        </is>
      </c>
      <c r="I1113" t="inlineStr">
        <is>
          <t>Diciembre</t>
        </is>
      </c>
      <c r="J1113" t="inlineStr">
        <is>
          <t>2024-2</t>
        </is>
      </c>
      <c r="K1113" t="n">
        <v>44.13</v>
      </c>
      <c r="L1113" t="n">
        <v>58.56</v>
      </c>
      <c r="M1113" t="n">
        <v>1.3</v>
      </c>
      <c r="N1113" t="n">
        <v>1.326988443235894</v>
      </c>
      <c r="O1113" t="inlineStr">
        <is>
          <t>44.13%</t>
        </is>
      </c>
      <c r="P1113" t="inlineStr">
        <is>
          <t>58.56%</t>
        </is>
      </c>
      <c r="Q1113" t="inlineStr">
        <is>
          <t>390.8-2024-12-31</t>
        </is>
      </c>
      <c r="R1113" t="n">
        <v>2</v>
      </c>
      <c r="S1113" t="n">
        <v>2</v>
      </c>
    </row>
    <row r="1114">
      <c r="A1114" t="inlineStr">
        <is>
          <t>390.9</t>
        </is>
      </c>
      <c r="B1114" t="inlineStr">
        <is>
          <t>Plan anual Escuela De Educación E Innovación</t>
        </is>
      </c>
      <c r="D1114" t="inlineStr">
        <is>
          <t>Gestión de unidades académicas</t>
        </is>
      </c>
      <c r="E1114" t="inlineStr">
        <is>
          <t>Trimestral</t>
        </is>
      </c>
      <c r="F1114" t="inlineStr">
        <is>
          <t>Positivo</t>
        </is>
      </c>
      <c r="G1114" s="137" t="n">
        <v>45291</v>
      </c>
      <c r="H1114" t="inlineStr">
        <is>
          <t>2023</t>
        </is>
      </c>
      <c r="I1114" t="inlineStr">
        <is>
          <t>Diciembre</t>
        </is>
      </c>
      <c r="J1114" t="inlineStr">
        <is>
          <t>2023-2</t>
        </is>
      </c>
      <c r="K1114" t="n">
        <v>80.71000000000001</v>
      </c>
      <c r="L1114" t="n">
        <v>83.83500000000001</v>
      </c>
      <c r="M1114" t="n">
        <v>1.038718870028497</v>
      </c>
      <c r="N1114" t="n">
        <v>1.038718870028497</v>
      </c>
      <c r="O1114" t="inlineStr">
        <is>
          <t>80.71%</t>
        </is>
      </c>
      <c r="P1114" t="inlineStr">
        <is>
          <t>83.84%</t>
        </is>
      </c>
      <c r="Q1114" t="inlineStr">
        <is>
          <t>390.9-2023-12-31</t>
        </is>
      </c>
      <c r="R1114" t="n">
        <v>2</v>
      </c>
      <c r="S1114" t="n">
        <v>2</v>
      </c>
    </row>
    <row r="1115">
      <c r="A1115" t="inlineStr">
        <is>
          <t>390.9</t>
        </is>
      </c>
      <c r="B1115" t="inlineStr">
        <is>
          <t>Plan anual Escuela De Educación E Innovación</t>
        </is>
      </c>
      <c r="D1115" t="inlineStr">
        <is>
          <t>Gestión de unidades académicas</t>
        </is>
      </c>
      <c r="E1115" t="inlineStr">
        <is>
          <t>Trimestral</t>
        </is>
      </c>
      <c r="F1115" t="inlineStr">
        <is>
          <t>Positivo</t>
        </is>
      </c>
      <c r="G1115" s="137" t="n">
        <v>45657</v>
      </c>
      <c r="H1115" t="inlineStr">
        <is>
          <t>2024</t>
        </is>
      </c>
      <c r="I1115" t="inlineStr">
        <is>
          <t>Diciembre</t>
        </is>
      </c>
      <c r="J1115" t="inlineStr">
        <is>
          <t>2024-2</t>
        </is>
      </c>
      <c r="K1115" t="n">
        <v>44.29</v>
      </c>
      <c r="L1115" t="n">
        <v>44.65</v>
      </c>
      <c r="M1115" t="n">
        <v>1.008128245653646</v>
      </c>
      <c r="N1115" t="n">
        <v>1.008128245653646</v>
      </c>
      <c r="O1115" t="inlineStr">
        <is>
          <t>44.29%</t>
        </is>
      </c>
      <c r="P1115" t="inlineStr">
        <is>
          <t>44.65%</t>
        </is>
      </c>
      <c r="Q1115" t="inlineStr">
        <is>
          <t>390.9-2024-12-31</t>
        </is>
      </c>
      <c r="R1115" t="n">
        <v>2</v>
      </c>
      <c r="S1115" t="n">
        <v>2</v>
      </c>
    </row>
    <row r="1116">
      <c r="A1116" t="inlineStr">
        <is>
          <t>391</t>
        </is>
      </c>
      <c r="B1116" t="inlineStr">
        <is>
          <t>Satisfacción del cliente con campañas integradas de marketing</t>
        </is>
      </c>
      <c r="D1116" t="inlineStr">
        <is>
          <t>Gestión de campañas integradas de marketing</t>
        </is>
      </c>
      <c r="E1116" t="inlineStr">
        <is>
          <t>Semestral</t>
        </is>
      </c>
      <c r="F1116" t="inlineStr">
        <is>
          <t>Positivo</t>
        </is>
      </c>
      <c r="G1116" s="137" t="n">
        <v>45291</v>
      </c>
      <c r="H1116" t="inlineStr">
        <is>
          <t>2023</t>
        </is>
      </c>
      <c r="I1116" t="inlineStr">
        <is>
          <t>Diciembre</t>
        </is>
      </c>
      <c r="J1116" t="inlineStr">
        <is>
          <t>2023-2</t>
        </is>
      </c>
      <c r="K1116" t="n">
        <v>100</v>
      </c>
      <c r="L1116" t="n">
        <v>100</v>
      </c>
      <c r="M1116" t="n">
        <v>1</v>
      </c>
      <c r="N1116" t="n">
        <v>1</v>
      </c>
      <c r="O1116" t="inlineStr">
        <is>
          <t>100.0%</t>
        </is>
      </c>
      <c r="P1116" t="inlineStr">
        <is>
          <t>100.0%</t>
        </is>
      </c>
      <c r="Q1116" t="inlineStr">
        <is>
          <t>391-2023-12-31</t>
        </is>
      </c>
      <c r="R1116" t="n">
        <v>2</v>
      </c>
      <c r="S1116" t="n">
        <v>2</v>
      </c>
    </row>
    <row r="1117">
      <c r="A1117" t="inlineStr">
        <is>
          <t>391</t>
        </is>
      </c>
      <c r="B1117" t="inlineStr">
        <is>
          <t>Satisfacción del cliente con campañas integradas de marketing</t>
        </is>
      </c>
      <c r="D1117" t="inlineStr">
        <is>
          <t>Gestión de campañas integradas de marketing</t>
        </is>
      </c>
      <c r="E1117" t="inlineStr">
        <is>
          <t>Semestral</t>
        </is>
      </c>
      <c r="F1117" t="inlineStr">
        <is>
          <t>Positivo</t>
        </is>
      </c>
      <c r="G1117" s="137" t="n">
        <v>45657</v>
      </c>
      <c r="H1117" t="inlineStr">
        <is>
          <t>2024</t>
        </is>
      </c>
      <c r="I1117" t="inlineStr">
        <is>
          <t>Diciembre</t>
        </is>
      </c>
      <c r="J1117" t="inlineStr">
        <is>
          <t>2024-2</t>
        </is>
      </c>
      <c r="K1117" t="n">
        <v>96</v>
      </c>
      <c r="L1117" t="n">
        <v>100</v>
      </c>
      <c r="M1117" t="n">
        <v>1.041666666666667</v>
      </c>
      <c r="N1117" t="n">
        <v>1.041666666666667</v>
      </c>
      <c r="O1117" t="inlineStr">
        <is>
          <t>96.0%</t>
        </is>
      </c>
      <c r="P1117" t="inlineStr">
        <is>
          <t>100.0%</t>
        </is>
      </c>
      <c r="Q1117" t="inlineStr">
        <is>
          <t>391-2024-12-31</t>
        </is>
      </c>
      <c r="R1117" t="n">
        <v>2</v>
      </c>
      <c r="S1117" t="n">
        <v>2</v>
      </c>
    </row>
    <row r="1118">
      <c r="A1118" t="inlineStr">
        <is>
          <t>392</t>
        </is>
      </c>
      <c r="B1118" t="inlineStr">
        <is>
          <t>Ahorro institucional con base en la monetización de los servicios</t>
        </is>
      </c>
      <c r="C1118" t="inlineStr">
        <is>
          <t>Estratégico</t>
        </is>
      </c>
      <c r="D1118" t="inlineStr">
        <is>
          <t>Gestión de campañas integradas de marketing</t>
        </is>
      </c>
      <c r="E1118" t="inlineStr">
        <is>
          <t>Semestral</t>
        </is>
      </c>
      <c r="F1118" t="inlineStr">
        <is>
          <t>Positivo</t>
        </is>
      </c>
      <c r="G1118" s="137" t="n">
        <v>45291</v>
      </c>
      <c r="H1118" t="inlineStr">
        <is>
          <t>2023</t>
        </is>
      </c>
      <c r="I1118" t="inlineStr">
        <is>
          <t>Diciembre</t>
        </is>
      </c>
      <c r="J1118" t="inlineStr">
        <is>
          <t>2023-2</t>
        </is>
      </c>
      <c r="K1118" t="n">
        <v>365000000</v>
      </c>
      <c r="L1118" t="n">
        <v>708574118.5</v>
      </c>
      <c r="M1118" t="n">
        <v>1.3</v>
      </c>
      <c r="N1118" t="n">
        <v>1.941298954794521</v>
      </c>
      <c r="O1118" t="inlineStr">
        <is>
          <t>365000000.0%</t>
        </is>
      </c>
      <c r="P1118" t="inlineStr">
        <is>
          <t>708574118.5%</t>
        </is>
      </c>
      <c r="Q1118" t="inlineStr">
        <is>
          <t>392-2023-12-31</t>
        </is>
      </c>
      <c r="R1118" t="n">
        <v>2</v>
      </c>
      <c r="S1118" t="n">
        <v>2</v>
      </c>
    </row>
    <row r="1119">
      <c r="A1119" t="inlineStr">
        <is>
          <t>392</t>
        </is>
      </c>
      <c r="B1119" t="inlineStr">
        <is>
          <t>Ahorro institucional con base en la monetización de los servicios</t>
        </is>
      </c>
      <c r="C1119" t="inlineStr">
        <is>
          <t>Estratégico</t>
        </is>
      </c>
      <c r="D1119" t="inlineStr">
        <is>
          <t>Gestión de campañas integradas de marketing</t>
        </is>
      </c>
      <c r="E1119" t="inlineStr">
        <is>
          <t>Semestral</t>
        </is>
      </c>
      <c r="F1119" t="inlineStr">
        <is>
          <t>Positivo</t>
        </is>
      </c>
      <c r="G1119" s="137" t="n">
        <v>45657</v>
      </c>
      <c r="H1119" t="inlineStr">
        <is>
          <t>2024</t>
        </is>
      </c>
      <c r="I1119" t="inlineStr">
        <is>
          <t>Diciembre</t>
        </is>
      </c>
      <c r="J1119" t="inlineStr">
        <is>
          <t>2024-2</t>
        </is>
      </c>
      <c r="K1119" t="n">
        <v>170500050</v>
      </c>
      <c r="L1119" t="n">
        <v>167276269.695</v>
      </c>
      <c r="M1119" t="n">
        <v>0.9810922031694418</v>
      </c>
      <c r="N1119" t="n">
        <v>0.9810922031694418</v>
      </c>
      <c r="O1119" t="inlineStr">
        <is>
          <t>170500050.0%</t>
        </is>
      </c>
      <c r="P1119" t="inlineStr">
        <is>
          <t>167276269.69%</t>
        </is>
      </c>
      <c r="Q1119" t="inlineStr">
        <is>
          <t>392-2024-12-31</t>
        </is>
      </c>
      <c r="R1119" t="n">
        <v>2</v>
      </c>
      <c r="S1119" t="n">
        <v>2</v>
      </c>
    </row>
    <row r="1120">
      <c r="A1120" t="inlineStr">
        <is>
          <t>392</t>
        </is>
      </c>
      <c r="B1120" t="inlineStr">
        <is>
          <t>Ahorro institucional con base en la monetización de los servicios</t>
        </is>
      </c>
      <c r="C1120" t="inlineStr">
        <is>
          <t>Estratégico</t>
        </is>
      </c>
      <c r="D1120" t="inlineStr">
        <is>
          <t>Gestión de campañas integradas de marketing</t>
        </is>
      </c>
      <c r="E1120" t="inlineStr">
        <is>
          <t>Anual</t>
        </is>
      </c>
      <c r="F1120" t="inlineStr">
        <is>
          <t>Positivo</t>
        </is>
      </c>
      <c r="G1120" s="137" t="n">
        <v>46022</v>
      </c>
      <c r="H1120" t="inlineStr">
        <is>
          <t>2025</t>
        </is>
      </c>
      <c r="I1120" t="inlineStr">
        <is>
          <t>Diciembre</t>
        </is>
      </c>
      <c r="J1120" t="inlineStr">
        <is>
          <t>2025-2</t>
        </is>
      </c>
      <c r="K1120" t="n">
        <v>100</v>
      </c>
      <c r="L1120" t="n">
        <v>100.8</v>
      </c>
      <c r="M1120" t="n">
        <v>1.008</v>
      </c>
      <c r="N1120" t="n">
        <v>1.008</v>
      </c>
      <c r="O1120" t="inlineStr">
        <is>
          <t>100.0%</t>
        </is>
      </c>
      <c r="P1120" t="inlineStr">
        <is>
          <t>100.8%</t>
        </is>
      </c>
      <c r="Q1120" t="inlineStr">
        <is>
          <t>392-2025-12-31</t>
        </is>
      </c>
      <c r="R1120" t="n">
        <v>2</v>
      </c>
      <c r="S1120" t="n">
        <v>2</v>
      </c>
    </row>
    <row r="1121">
      <c r="A1121" t="inlineStr">
        <is>
          <t>393</t>
        </is>
      </c>
      <c r="B1121" t="inlineStr">
        <is>
          <t>Disminución de los tiempos empleados en el desarrollo de las solicitudes</t>
        </is>
      </c>
      <c r="C1121" t="inlineStr">
        <is>
          <t>Operativo</t>
        </is>
      </c>
      <c r="D1121" t="inlineStr">
        <is>
          <t>Gestión de campañas integradas de marketing</t>
        </is>
      </c>
      <c r="E1121" t="inlineStr">
        <is>
          <t>Anual</t>
        </is>
      </c>
      <c r="F1121" t="inlineStr">
        <is>
          <t>Positivo</t>
        </is>
      </c>
      <c r="G1121" s="137" t="n">
        <v>45291</v>
      </c>
      <c r="H1121" t="inlineStr">
        <is>
          <t>2023</t>
        </is>
      </c>
      <c r="I1121" t="inlineStr">
        <is>
          <t>Diciembre</t>
        </is>
      </c>
      <c r="J1121" t="inlineStr">
        <is>
          <t>2023-2</t>
        </is>
      </c>
      <c r="K1121" t="n">
        <v>15</v>
      </c>
      <c r="L1121" t="n">
        <v>15.45</v>
      </c>
      <c r="M1121" t="n">
        <v>1.03</v>
      </c>
      <c r="N1121" t="n">
        <v>1.03</v>
      </c>
      <c r="O1121" t="inlineStr">
        <is>
          <t>15.0%</t>
        </is>
      </c>
      <c r="P1121" t="inlineStr">
        <is>
          <t>15.45%</t>
        </is>
      </c>
      <c r="Q1121" t="inlineStr">
        <is>
          <t>393-2023-12-31</t>
        </is>
      </c>
      <c r="R1121" t="n">
        <v>2</v>
      </c>
      <c r="S1121" t="n">
        <v>2</v>
      </c>
    </row>
    <row r="1122">
      <c r="A1122" t="inlineStr">
        <is>
          <t>393</t>
        </is>
      </c>
      <c r="B1122" t="inlineStr">
        <is>
          <t>Disminución de los tiempos empleados en el desarrollo de las solicitudes</t>
        </is>
      </c>
      <c r="C1122" t="inlineStr">
        <is>
          <t>Operativo</t>
        </is>
      </c>
      <c r="D1122" t="inlineStr">
        <is>
          <t>Gestión de campañas integradas de marketing</t>
        </is>
      </c>
      <c r="E1122" t="inlineStr">
        <is>
          <t>Anual</t>
        </is>
      </c>
      <c r="F1122" t="inlineStr">
        <is>
          <t>Negativo</t>
        </is>
      </c>
      <c r="G1122" s="137" t="n">
        <v>45657</v>
      </c>
      <c r="H1122" t="inlineStr">
        <is>
          <t>2024</t>
        </is>
      </c>
      <c r="I1122" t="inlineStr">
        <is>
          <t>Diciembre</t>
        </is>
      </c>
      <c r="J1122" t="inlineStr">
        <is>
          <t>2024-2</t>
        </is>
      </c>
      <c r="K1122" t="n">
        <v>15</v>
      </c>
      <c r="L1122" t="n">
        <v>13</v>
      </c>
      <c r="M1122" t="n">
        <v>1.153846153846154</v>
      </c>
      <c r="N1122" t="n">
        <v>1.153846153846154</v>
      </c>
      <c r="O1122" t="inlineStr">
        <is>
          <t>15.0%</t>
        </is>
      </c>
      <c r="P1122" t="inlineStr">
        <is>
          <t>13.0%</t>
        </is>
      </c>
      <c r="Q1122" t="inlineStr">
        <is>
          <t>393-2024-12-31</t>
        </is>
      </c>
      <c r="R1122" t="n">
        <v>2</v>
      </c>
      <c r="S1122" t="n">
        <v>2</v>
      </c>
    </row>
    <row r="1123">
      <c r="A1123" t="inlineStr">
        <is>
          <t>393</t>
        </is>
      </c>
      <c r="B1123" t="inlineStr">
        <is>
          <t>Disminución de los tiempos empleados en el desarrollo de las solicitudes</t>
        </is>
      </c>
      <c r="C1123" t="inlineStr">
        <is>
          <t>Operativo</t>
        </is>
      </c>
      <c r="D1123" t="inlineStr">
        <is>
          <t>Gestión de campañas integradas de marketing</t>
        </is>
      </c>
      <c r="E1123" t="inlineStr">
        <is>
          <t>Anual</t>
        </is>
      </c>
      <c r="F1123" t="inlineStr">
        <is>
          <t>Negativo</t>
        </is>
      </c>
      <c r="G1123" s="137" t="n">
        <v>46022</v>
      </c>
      <c r="H1123" t="inlineStr">
        <is>
          <t>2025</t>
        </is>
      </c>
      <c r="I1123" t="inlineStr">
        <is>
          <t>Diciembre</t>
        </is>
      </c>
      <c r="J1123" t="inlineStr">
        <is>
          <t>2025-2</t>
        </is>
      </c>
      <c r="L1123" t="n">
        <v>12</v>
      </c>
      <c r="M1123" t="n">
        <v>0</v>
      </c>
      <c r="N1123" t="n">
        <v>0</v>
      </c>
      <c r="P1123" t="inlineStr">
        <is>
          <t>12.0%</t>
        </is>
      </c>
      <c r="Q1123" t="inlineStr">
        <is>
          <t>393-2025-12-31</t>
        </is>
      </c>
      <c r="R1123" t="n">
        <v>2</v>
      </c>
      <c r="S1123" t="n">
        <v>2</v>
      </c>
    </row>
    <row r="1124">
      <c r="A1124" t="inlineStr">
        <is>
          <t>394</t>
        </is>
      </c>
      <c r="B1124" t="inlineStr">
        <is>
          <t>Publicaciones en medios de comunicación Tier 1 y Tier 2</t>
        </is>
      </c>
      <c r="C1124" t="inlineStr">
        <is>
          <t>Estratégico</t>
        </is>
      </c>
      <c r="D1124" t="inlineStr">
        <is>
          <t>Comunicaciones Externas</t>
        </is>
      </c>
      <c r="E1124" t="inlineStr">
        <is>
          <t>Semestral</t>
        </is>
      </c>
      <c r="F1124" t="inlineStr">
        <is>
          <t>Positivo</t>
        </is>
      </c>
      <c r="G1124" s="137" t="n">
        <v>45291</v>
      </c>
      <c r="H1124" t="inlineStr">
        <is>
          <t>2023</t>
        </is>
      </c>
      <c r="I1124" t="inlineStr">
        <is>
          <t>Diciembre</t>
        </is>
      </c>
      <c r="J1124" t="inlineStr">
        <is>
          <t>2023-2</t>
        </is>
      </c>
      <c r="K1124" t="n">
        <v>175</v>
      </c>
      <c r="L1124" t="n">
        <v>547</v>
      </c>
      <c r="M1124" t="n">
        <v>1.3</v>
      </c>
      <c r="N1124" t="n">
        <v>3.125714285714286</v>
      </c>
      <c r="O1124" t="inlineStr">
        <is>
          <t>175.0%</t>
        </is>
      </c>
      <c r="P1124" t="inlineStr">
        <is>
          <t>547.0%</t>
        </is>
      </c>
      <c r="Q1124" t="inlineStr">
        <is>
          <t>394-2023-12-31</t>
        </is>
      </c>
      <c r="R1124" t="n">
        <v>2</v>
      </c>
      <c r="S1124" t="n">
        <v>2</v>
      </c>
    </row>
    <row r="1125">
      <c r="A1125" t="inlineStr">
        <is>
          <t>394</t>
        </is>
      </c>
      <c r="B1125" t="inlineStr">
        <is>
          <t>Publicaciones en medios de comunicación Tier 1 y Tier 2</t>
        </is>
      </c>
      <c r="C1125" t="inlineStr">
        <is>
          <t>Estratégico</t>
        </is>
      </c>
      <c r="D1125" t="inlineStr">
        <is>
          <t>Comunicaciones Externas</t>
        </is>
      </c>
      <c r="E1125" t="inlineStr">
        <is>
          <t>Semestral</t>
        </is>
      </c>
      <c r="F1125" t="inlineStr">
        <is>
          <t>Positivo</t>
        </is>
      </c>
      <c r="G1125" s="137" t="n">
        <v>45657</v>
      </c>
      <c r="H1125" t="inlineStr">
        <is>
          <t>2024</t>
        </is>
      </c>
      <c r="I1125" t="inlineStr">
        <is>
          <t>Diciembre</t>
        </is>
      </c>
      <c r="J1125" t="inlineStr">
        <is>
          <t>2024-2</t>
        </is>
      </c>
      <c r="K1125" t="n">
        <v>500</v>
      </c>
      <c r="L1125" t="n">
        <v>776.5</v>
      </c>
      <c r="M1125" t="n">
        <v>1.3</v>
      </c>
      <c r="N1125" t="n">
        <v>1.553</v>
      </c>
      <c r="O1125" t="inlineStr">
        <is>
          <t>500.0%</t>
        </is>
      </c>
      <c r="P1125" t="inlineStr">
        <is>
          <t>776.5%</t>
        </is>
      </c>
      <c r="Q1125" t="inlineStr">
        <is>
          <t>394-2024-12-31</t>
        </is>
      </c>
      <c r="R1125" t="n">
        <v>2</v>
      </c>
      <c r="S1125" t="n">
        <v>2</v>
      </c>
    </row>
    <row r="1126">
      <c r="A1126" t="inlineStr">
        <is>
          <t>394</t>
        </is>
      </c>
      <c r="B1126" t="inlineStr">
        <is>
          <t>Publicaciones en medios de comunicación Tier 1 y Tier 2</t>
        </is>
      </c>
      <c r="C1126" t="inlineStr">
        <is>
          <t>Estratégico</t>
        </is>
      </c>
      <c r="D1126" t="inlineStr">
        <is>
          <t>Comunicaciones Externas</t>
        </is>
      </c>
      <c r="E1126" t="inlineStr">
        <is>
          <t>Trimestral</t>
        </is>
      </c>
      <c r="F1126" t="inlineStr">
        <is>
          <t>Positivo</t>
        </is>
      </c>
      <c r="G1126" s="137" t="n">
        <v>46022</v>
      </c>
      <c r="H1126" t="inlineStr">
        <is>
          <t>2025</t>
        </is>
      </c>
      <c r="I1126" t="inlineStr">
        <is>
          <t>Diciembre</t>
        </is>
      </c>
      <c r="J1126" t="inlineStr">
        <is>
          <t>2025-2</t>
        </is>
      </c>
      <c r="K1126" t="n">
        <v>100</v>
      </c>
      <c r="L1126" t="n">
        <v>153.9533333333333</v>
      </c>
      <c r="M1126" t="n">
        <v>1.3</v>
      </c>
      <c r="N1126" t="n">
        <v>1.539533333333333</v>
      </c>
      <c r="O1126" t="inlineStr">
        <is>
          <t>100.0%</t>
        </is>
      </c>
      <c r="P1126" t="inlineStr">
        <is>
          <t>153.95%</t>
        </is>
      </c>
      <c r="Q1126" t="inlineStr">
        <is>
          <t>394-2025-12-31</t>
        </is>
      </c>
      <c r="R1126" t="n">
        <v>2</v>
      </c>
      <c r="S1126" t="n">
        <v>2</v>
      </c>
    </row>
    <row r="1127">
      <c r="A1127" t="inlineStr">
        <is>
          <t>395</t>
        </is>
      </c>
      <c r="B1127" t="inlineStr">
        <is>
          <t>Publicaciones en medios de comunicación Tier 1 y Tier 2 de la región Antioquia</t>
        </is>
      </c>
      <c r="C1127" t="inlineStr">
        <is>
          <t>Operativo</t>
        </is>
      </c>
      <c r="D1127" t="inlineStr">
        <is>
          <t>Comunicaciones Externas</t>
        </is>
      </c>
      <c r="E1127" t="inlineStr">
        <is>
          <t>Semestral</t>
        </is>
      </c>
      <c r="F1127" t="inlineStr">
        <is>
          <t>Positivo</t>
        </is>
      </c>
      <c r="G1127" s="137" t="n">
        <v>45291</v>
      </c>
      <c r="H1127" t="inlineStr">
        <is>
          <t>2023</t>
        </is>
      </c>
      <c r="I1127" t="inlineStr">
        <is>
          <t>Diciembre</t>
        </is>
      </c>
      <c r="J1127" t="inlineStr">
        <is>
          <t>2023-2</t>
        </is>
      </c>
      <c r="K1127" t="n">
        <v>17.5</v>
      </c>
      <c r="L1127" t="n">
        <v>49</v>
      </c>
      <c r="M1127" t="n">
        <v>1.3</v>
      </c>
      <c r="N1127" t="n">
        <v>2.8</v>
      </c>
      <c r="O1127" t="inlineStr">
        <is>
          <t>17.5%</t>
        </is>
      </c>
      <c r="P1127" t="inlineStr">
        <is>
          <t>49.0%</t>
        </is>
      </c>
      <c r="Q1127" t="inlineStr">
        <is>
          <t>395-2023-12-31</t>
        </is>
      </c>
      <c r="R1127" t="n">
        <v>2</v>
      </c>
      <c r="S1127" t="n">
        <v>2</v>
      </c>
    </row>
    <row r="1128">
      <c r="A1128" t="inlineStr">
        <is>
          <t>395</t>
        </is>
      </c>
      <c r="B1128" t="inlineStr">
        <is>
          <t>Publicaciones en medios de comunicación de la región Antioquia</t>
        </is>
      </c>
      <c r="C1128" t="inlineStr">
        <is>
          <t>Operativo</t>
        </is>
      </c>
      <c r="D1128" t="inlineStr">
        <is>
          <t>Comunicaciones Externas</t>
        </is>
      </c>
      <c r="E1128" t="inlineStr">
        <is>
          <t>Semestral</t>
        </is>
      </c>
      <c r="F1128" t="inlineStr">
        <is>
          <t>Positivo</t>
        </is>
      </c>
      <c r="G1128" s="137" t="n">
        <v>45657</v>
      </c>
      <c r="H1128" t="inlineStr">
        <is>
          <t>2024</t>
        </is>
      </c>
      <c r="I1128" t="inlineStr">
        <is>
          <t>Diciembre</t>
        </is>
      </c>
      <c r="J1128" t="inlineStr">
        <is>
          <t>2024-2</t>
        </is>
      </c>
      <c r="K1128" t="n">
        <v>90</v>
      </c>
      <c r="L1128" t="n">
        <v>116.5</v>
      </c>
      <c r="M1128" t="n">
        <v>1.294444444444445</v>
      </c>
      <c r="N1128" t="n">
        <v>1.294444444444445</v>
      </c>
      <c r="O1128" t="inlineStr">
        <is>
          <t>90.0%</t>
        </is>
      </c>
      <c r="P1128" t="inlineStr">
        <is>
          <t>116.5%</t>
        </is>
      </c>
      <c r="Q1128" t="inlineStr">
        <is>
          <t>395-2024-12-31</t>
        </is>
      </c>
      <c r="R1128" t="n">
        <v>2</v>
      </c>
      <c r="S1128" t="n">
        <v>2</v>
      </c>
    </row>
    <row r="1129">
      <c r="A1129" t="inlineStr">
        <is>
          <t>395</t>
        </is>
      </c>
      <c r="B1129" t="inlineStr">
        <is>
          <t>Publicaciones en medios de comunicación de la región Antioquia</t>
        </is>
      </c>
      <c r="C1129" t="inlineStr">
        <is>
          <t>Operativo</t>
        </is>
      </c>
      <c r="D1129" t="inlineStr">
        <is>
          <t>Comunicaciones Externas</t>
        </is>
      </c>
      <c r="E1129" t="inlineStr">
        <is>
          <t>Trimestral</t>
        </is>
      </c>
      <c r="F1129" t="inlineStr">
        <is>
          <t>Positivo</t>
        </is>
      </c>
      <c r="G1129" s="137" t="n">
        <v>46022</v>
      </c>
      <c r="H1129" t="inlineStr">
        <is>
          <t>2025</t>
        </is>
      </c>
      <c r="I1129" t="inlineStr">
        <is>
          <t>Diciembre</t>
        </is>
      </c>
      <c r="J1129" t="inlineStr">
        <is>
          <t>2025-2</t>
        </is>
      </c>
      <c r="K1129" t="n">
        <v>100</v>
      </c>
      <c r="L1129" t="n">
        <v>210.13</v>
      </c>
      <c r="M1129" t="n">
        <v>1.3</v>
      </c>
      <c r="N1129" t="n">
        <v>2.1013</v>
      </c>
      <c r="O1129" t="inlineStr">
        <is>
          <t>100.0%</t>
        </is>
      </c>
      <c r="P1129" t="inlineStr">
        <is>
          <t>210.13%</t>
        </is>
      </c>
      <c r="Q1129" t="inlineStr">
        <is>
          <t>395-2025-12-31</t>
        </is>
      </c>
      <c r="R1129" t="n">
        <v>2</v>
      </c>
      <c r="S1129" t="n">
        <v>2</v>
      </c>
    </row>
    <row r="1130">
      <c r="A1130" t="inlineStr">
        <is>
          <t>396</t>
        </is>
      </c>
      <c r="B1130" t="inlineStr">
        <is>
          <t>Publicaciones en el Campus Virtual</t>
        </is>
      </c>
      <c r="D1130" t="inlineStr">
        <is>
          <t>Gestión de campañas integradas de marketing</t>
        </is>
      </c>
      <c r="E1130" t="inlineStr">
        <is>
          <t>Semestral</t>
        </is>
      </c>
      <c r="F1130" t="inlineStr">
        <is>
          <t>Positivo</t>
        </is>
      </c>
      <c r="G1130" s="137" t="n">
        <v>45291</v>
      </c>
      <c r="H1130" t="inlineStr">
        <is>
          <t>2023</t>
        </is>
      </c>
      <c r="I1130" t="inlineStr">
        <is>
          <t>Diciembre</t>
        </is>
      </c>
      <c r="J1130" t="inlineStr">
        <is>
          <t>2023-2</t>
        </is>
      </c>
      <c r="K1130" t="n">
        <v>80</v>
      </c>
      <c r="L1130" t="n">
        <v>88.89</v>
      </c>
      <c r="M1130" t="n">
        <v>1.111125</v>
      </c>
      <c r="N1130" t="n">
        <v>1.111125</v>
      </c>
      <c r="O1130" t="inlineStr">
        <is>
          <t>80.0%</t>
        </is>
      </c>
      <c r="P1130" t="inlineStr">
        <is>
          <t>88.89%</t>
        </is>
      </c>
      <c r="Q1130" t="inlineStr">
        <is>
          <t>396-2023-12-31</t>
        </is>
      </c>
      <c r="R1130" t="n">
        <v>2</v>
      </c>
      <c r="S1130" t="n">
        <v>2</v>
      </c>
    </row>
    <row r="1131">
      <c r="A1131" t="inlineStr">
        <is>
          <t>396</t>
        </is>
      </c>
      <c r="B1131" t="inlineStr">
        <is>
          <t>Publicaciones en el Campus Virtual</t>
        </is>
      </c>
      <c r="D1131" t="inlineStr">
        <is>
          <t>Diseño de Contenido Virtual</t>
        </is>
      </c>
      <c r="E1131" t="inlineStr">
        <is>
          <t>Semestral</t>
        </is>
      </c>
      <c r="F1131" t="inlineStr">
        <is>
          <t>Positivo</t>
        </is>
      </c>
      <c r="G1131" s="137" t="n">
        <v>45657</v>
      </c>
      <c r="H1131" t="inlineStr">
        <is>
          <t>2024</t>
        </is>
      </c>
      <c r="I1131" t="inlineStr">
        <is>
          <t>Diciembre</t>
        </is>
      </c>
      <c r="J1131" t="inlineStr">
        <is>
          <t>2024-2</t>
        </is>
      </c>
      <c r="K1131" t="n">
        <v>80</v>
      </c>
      <c r="L1131" t="n">
        <v>88.09999999999999</v>
      </c>
      <c r="M1131" t="n">
        <v>1.10125</v>
      </c>
      <c r="N1131" t="n">
        <v>1.10125</v>
      </c>
      <c r="O1131" t="inlineStr">
        <is>
          <t>80.0%</t>
        </is>
      </c>
      <c r="P1131" t="inlineStr">
        <is>
          <t>88.1%</t>
        </is>
      </c>
      <c r="Q1131" t="inlineStr">
        <is>
          <t>396-2024-12-31</t>
        </is>
      </c>
      <c r="R1131" t="n">
        <v>2</v>
      </c>
      <c r="S1131" t="n">
        <v>2</v>
      </c>
    </row>
    <row r="1132">
      <c r="A1132" t="inlineStr">
        <is>
          <t>397</t>
        </is>
      </c>
      <c r="B1132" t="inlineStr">
        <is>
          <t>Gestión de casos del Estudio de Emisión</t>
        </is>
      </c>
      <c r="C1132" t="inlineStr">
        <is>
          <t>Operativo</t>
        </is>
      </c>
      <c r="D1132" t="inlineStr">
        <is>
          <t>Gestión de campañas integradas de marketing</t>
        </is>
      </c>
      <c r="E1132" t="inlineStr">
        <is>
          <t>Semestral</t>
        </is>
      </c>
      <c r="F1132" t="inlineStr">
        <is>
          <t>Positivo</t>
        </is>
      </c>
      <c r="G1132" s="137" t="n">
        <v>45291</v>
      </c>
      <c r="H1132" t="inlineStr">
        <is>
          <t>2023</t>
        </is>
      </c>
      <c r="I1132" t="inlineStr">
        <is>
          <t>Diciembre</t>
        </is>
      </c>
      <c r="J1132" t="inlineStr">
        <is>
          <t>2023-2</t>
        </is>
      </c>
      <c r="K1132" t="n">
        <v>80</v>
      </c>
      <c r="L1132" t="n">
        <v>92.01499999999999</v>
      </c>
      <c r="M1132" t="n">
        <v>1.1501875</v>
      </c>
      <c r="N1132" t="n">
        <v>1.1501875</v>
      </c>
      <c r="O1132" t="inlineStr">
        <is>
          <t>80.0%</t>
        </is>
      </c>
      <c r="P1132" t="inlineStr">
        <is>
          <t>92.01%</t>
        </is>
      </c>
      <c r="Q1132" t="inlineStr">
        <is>
          <t>397-2023-12-31</t>
        </is>
      </c>
      <c r="R1132" t="n">
        <v>2</v>
      </c>
      <c r="S1132" t="n">
        <v>2</v>
      </c>
    </row>
    <row r="1133">
      <c r="A1133" t="inlineStr">
        <is>
          <t>397</t>
        </is>
      </c>
      <c r="B1133" t="inlineStr">
        <is>
          <t>Gestión de casos del Estudio de Emisión</t>
        </is>
      </c>
      <c r="C1133" t="inlineStr">
        <is>
          <t>Operativo</t>
        </is>
      </c>
      <c r="D1133" t="inlineStr">
        <is>
          <t>Diseño de Contenido Virtual</t>
        </is>
      </c>
      <c r="E1133" t="inlineStr">
        <is>
          <t>Semestral</t>
        </is>
      </c>
      <c r="F1133" t="inlineStr">
        <is>
          <t>Positivo</t>
        </is>
      </c>
      <c r="G1133" s="137" t="n">
        <v>45657</v>
      </c>
      <c r="H1133" t="inlineStr">
        <is>
          <t>2024</t>
        </is>
      </c>
      <c r="I1133" t="inlineStr">
        <is>
          <t>Diciembre</t>
        </is>
      </c>
      <c r="J1133" t="inlineStr">
        <is>
          <t>2024-2</t>
        </is>
      </c>
      <c r="K1133" t="n">
        <v>80</v>
      </c>
      <c r="L1133" t="n">
        <v>91.47999999999999</v>
      </c>
      <c r="M1133" t="n">
        <v>1.1435</v>
      </c>
      <c r="N1133" t="n">
        <v>1.1435</v>
      </c>
      <c r="O1133" t="inlineStr">
        <is>
          <t>80.0%</t>
        </is>
      </c>
      <c r="P1133" t="inlineStr">
        <is>
          <t>91.48%</t>
        </is>
      </c>
      <c r="Q1133" t="inlineStr">
        <is>
          <t>397-2024-12-31</t>
        </is>
      </c>
      <c r="R1133" t="n">
        <v>2</v>
      </c>
      <c r="S1133" t="n">
        <v>2</v>
      </c>
    </row>
    <row r="1134">
      <c r="A1134" t="inlineStr">
        <is>
          <t>397</t>
        </is>
      </c>
      <c r="B1134" t="inlineStr">
        <is>
          <t>Gestión de casos del Estudio de Grabación Virtual</t>
        </is>
      </c>
      <c r="C1134" t="inlineStr">
        <is>
          <t>Operativo</t>
        </is>
      </c>
      <c r="D1134" t="inlineStr">
        <is>
          <t>Diseño de Contenido Virtual</t>
        </is>
      </c>
      <c r="E1134" t="inlineStr">
        <is>
          <t>Semestral</t>
        </is>
      </c>
      <c r="F1134" t="inlineStr">
        <is>
          <t>Positivo</t>
        </is>
      </c>
      <c r="G1134" s="137" t="n">
        <v>46022</v>
      </c>
      <c r="H1134" t="inlineStr">
        <is>
          <t>2025</t>
        </is>
      </c>
      <c r="I1134" t="inlineStr">
        <is>
          <t>Diciembre</t>
        </is>
      </c>
      <c r="J1134" t="inlineStr">
        <is>
          <t>2025-2</t>
        </is>
      </c>
      <c r="K1134" t="n">
        <v>90</v>
      </c>
      <c r="L1134" t="n">
        <v>95.7</v>
      </c>
      <c r="M1134" t="n">
        <v>1.063333333333333</v>
      </c>
      <c r="N1134" t="n">
        <v>1.063333333333333</v>
      </c>
      <c r="O1134" t="inlineStr">
        <is>
          <t>90.0%</t>
        </is>
      </c>
      <c r="P1134" t="inlineStr">
        <is>
          <t>95.7%</t>
        </is>
      </c>
      <c r="Q1134" t="inlineStr">
        <is>
          <t>397-2025-12-31</t>
        </is>
      </c>
      <c r="R1134" t="n">
        <v>2</v>
      </c>
      <c r="S1134" t="n">
        <v>2</v>
      </c>
    </row>
    <row r="1135">
      <c r="A1135" t="inlineStr">
        <is>
          <t>398</t>
        </is>
      </c>
      <c r="B1135" t="inlineStr">
        <is>
          <t>Participación en actividades de desarrollo de Cultura y Formación Emprendedora</t>
        </is>
      </c>
      <c r="C1135" t="inlineStr">
        <is>
          <t>Operativo</t>
        </is>
      </c>
      <c r="D1135" t="inlineStr">
        <is>
          <t>Emprendimiento</t>
        </is>
      </c>
      <c r="E1135" t="inlineStr">
        <is>
          <t>Semestral</t>
        </is>
      </c>
      <c r="F1135" t="inlineStr">
        <is>
          <t>Positivo</t>
        </is>
      </c>
      <c r="G1135" s="137" t="n">
        <v>45291</v>
      </c>
      <c r="H1135" t="inlineStr">
        <is>
          <t>2023</t>
        </is>
      </c>
      <c r="I1135" t="inlineStr">
        <is>
          <t>Diciembre</t>
        </is>
      </c>
      <c r="J1135" t="inlineStr">
        <is>
          <t>2023-2</t>
        </is>
      </c>
      <c r="K1135" t="n">
        <v>1000</v>
      </c>
      <c r="L1135" t="n">
        <v>2456</v>
      </c>
      <c r="M1135" t="n">
        <v>1.3</v>
      </c>
      <c r="N1135" t="n">
        <v>2.456</v>
      </c>
      <c r="O1135" t="inlineStr">
        <is>
          <t>1000.0%</t>
        </is>
      </c>
      <c r="P1135" t="inlineStr">
        <is>
          <t>2456.0%</t>
        </is>
      </c>
      <c r="Q1135" t="inlineStr">
        <is>
          <t>398-2023-12-31</t>
        </is>
      </c>
      <c r="R1135" t="n">
        <v>2</v>
      </c>
      <c r="S1135" t="n">
        <v>2</v>
      </c>
    </row>
    <row r="1136">
      <c r="A1136" t="inlineStr">
        <is>
          <t>398</t>
        </is>
      </c>
      <c r="B1136" t="inlineStr">
        <is>
          <t>Participación en actividades de desarrollo de Cultura y Formación Emprendedora</t>
        </is>
      </c>
      <c r="C1136" t="inlineStr">
        <is>
          <t>Operativo</t>
        </is>
      </c>
      <c r="D1136" t="inlineStr">
        <is>
          <t>Emprendimiento</t>
        </is>
      </c>
      <c r="E1136" t="inlineStr">
        <is>
          <t>Semestral</t>
        </is>
      </c>
      <c r="F1136" t="inlineStr">
        <is>
          <t>Positivo</t>
        </is>
      </c>
      <c r="G1136" s="137" t="n">
        <v>45657</v>
      </c>
      <c r="H1136" t="inlineStr">
        <is>
          <t>2024</t>
        </is>
      </c>
      <c r="I1136" t="inlineStr">
        <is>
          <t>Diciembre</t>
        </is>
      </c>
      <c r="J1136" t="inlineStr">
        <is>
          <t>2024-2</t>
        </is>
      </c>
      <c r="K1136" t="n">
        <v>1250</v>
      </c>
      <c r="L1136" t="n">
        <v>2739</v>
      </c>
      <c r="M1136" t="n">
        <v>1.3</v>
      </c>
      <c r="N1136" t="n">
        <v>2.1912</v>
      </c>
      <c r="O1136" t="inlineStr">
        <is>
          <t>1250.0%</t>
        </is>
      </c>
      <c r="P1136" t="inlineStr">
        <is>
          <t>2739.0%</t>
        </is>
      </c>
      <c r="Q1136" t="inlineStr">
        <is>
          <t>398-2024-12-31</t>
        </is>
      </c>
      <c r="R1136" t="n">
        <v>2</v>
      </c>
      <c r="S1136" t="n">
        <v>2</v>
      </c>
    </row>
    <row r="1137">
      <c r="A1137" t="inlineStr">
        <is>
          <t>398</t>
        </is>
      </c>
      <c r="B1137" t="inlineStr">
        <is>
          <t>Participación en actividades de desarrollo de Cultura y Formación Emprendedora</t>
        </is>
      </c>
      <c r="C1137" t="inlineStr">
        <is>
          <t>Operativo</t>
        </is>
      </c>
      <c r="D1137" t="inlineStr">
        <is>
          <t>Emprendimiento</t>
        </is>
      </c>
      <c r="E1137" t="inlineStr">
        <is>
          <t>Semestral</t>
        </is>
      </c>
      <c r="F1137" t="inlineStr">
        <is>
          <t>Positivo</t>
        </is>
      </c>
      <c r="G1137" s="137" t="n">
        <v>46022</v>
      </c>
      <c r="H1137" t="inlineStr">
        <is>
          <t>2025</t>
        </is>
      </c>
      <c r="I1137" t="inlineStr">
        <is>
          <t>Diciembre</t>
        </is>
      </c>
      <c r="J1137" t="inlineStr">
        <is>
          <t>2025-2</t>
        </is>
      </c>
      <c r="K1137" t="n">
        <v>100</v>
      </c>
      <c r="L1137" t="n">
        <v>164.105</v>
      </c>
      <c r="M1137" t="n">
        <v>1.3</v>
      </c>
      <c r="N1137" t="n">
        <v>1.64105</v>
      </c>
      <c r="O1137" t="inlineStr">
        <is>
          <t>100.0%</t>
        </is>
      </c>
      <c r="P1137" t="inlineStr">
        <is>
          <t>164.11%</t>
        </is>
      </c>
      <c r="Q1137" t="inlineStr">
        <is>
          <t>398-2025-12-31</t>
        </is>
      </c>
      <c r="R1137" t="n">
        <v>2</v>
      </c>
      <c r="S1137" t="n">
        <v>2</v>
      </c>
    </row>
    <row r="1138">
      <c r="A1138" t="inlineStr">
        <is>
          <t>399</t>
        </is>
      </c>
      <c r="B1138" t="inlineStr">
        <is>
          <t>Acompañamiento a emprendedores en creación de empresas</t>
        </is>
      </c>
      <c r="C1138" t="inlineStr">
        <is>
          <t>Operativo</t>
        </is>
      </c>
      <c r="D1138" t="inlineStr">
        <is>
          <t>Emprendimiento</t>
        </is>
      </c>
      <c r="E1138" t="inlineStr">
        <is>
          <t>Semestral</t>
        </is>
      </c>
      <c r="F1138" t="inlineStr">
        <is>
          <t>Positivo</t>
        </is>
      </c>
      <c r="G1138" s="137" t="n">
        <v>45291</v>
      </c>
      <c r="H1138" t="inlineStr">
        <is>
          <t>2023</t>
        </is>
      </c>
      <c r="I1138" t="inlineStr">
        <is>
          <t>Diciembre</t>
        </is>
      </c>
      <c r="J1138" t="inlineStr">
        <is>
          <t>2023-2</t>
        </is>
      </c>
      <c r="K1138" t="n">
        <v>500</v>
      </c>
      <c r="L1138" t="n">
        <v>667</v>
      </c>
      <c r="M1138" t="n">
        <v>1.3</v>
      </c>
      <c r="N1138" t="n">
        <v>1.334</v>
      </c>
      <c r="O1138" t="inlineStr">
        <is>
          <t>500.0%</t>
        </is>
      </c>
      <c r="P1138" t="inlineStr">
        <is>
          <t>667.0%</t>
        </is>
      </c>
      <c r="Q1138" t="inlineStr">
        <is>
          <t>399-2023-12-31</t>
        </is>
      </c>
      <c r="R1138" t="n">
        <v>2</v>
      </c>
      <c r="S1138" t="n">
        <v>2</v>
      </c>
    </row>
    <row r="1139">
      <c r="A1139" t="inlineStr">
        <is>
          <t>399</t>
        </is>
      </c>
      <c r="B1139" t="inlineStr">
        <is>
          <t>Sesiones de Acompañamiento a emprendedores en creación de empresas</t>
        </is>
      </c>
      <c r="C1139" t="inlineStr">
        <is>
          <t>Operativo</t>
        </is>
      </c>
      <c r="D1139" t="inlineStr">
        <is>
          <t>Emprendimiento</t>
        </is>
      </c>
      <c r="E1139" t="inlineStr">
        <is>
          <t>Semestral</t>
        </is>
      </c>
      <c r="F1139" t="inlineStr">
        <is>
          <t>Positivo</t>
        </is>
      </c>
      <c r="G1139" s="137" t="n">
        <v>45657</v>
      </c>
      <c r="H1139" t="inlineStr">
        <is>
          <t>2024</t>
        </is>
      </c>
      <c r="I1139" t="inlineStr">
        <is>
          <t>Diciembre</t>
        </is>
      </c>
      <c r="J1139" t="inlineStr">
        <is>
          <t>2024-2</t>
        </is>
      </c>
      <c r="K1139" t="n">
        <v>625</v>
      </c>
      <c r="L1139" t="n">
        <v>696</v>
      </c>
      <c r="M1139" t="n">
        <v>1.1136</v>
      </c>
      <c r="N1139" t="n">
        <v>1.1136</v>
      </c>
      <c r="O1139" t="inlineStr">
        <is>
          <t>625.0%</t>
        </is>
      </c>
      <c r="P1139" t="inlineStr">
        <is>
          <t>696.0%</t>
        </is>
      </c>
      <c r="Q1139" t="inlineStr">
        <is>
          <t>399-2024-12-31</t>
        </is>
      </c>
      <c r="R1139" t="n">
        <v>2</v>
      </c>
      <c r="S1139" t="n">
        <v>2</v>
      </c>
    </row>
    <row r="1140">
      <c r="A1140" t="inlineStr">
        <is>
          <t>399</t>
        </is>
      </c>
      <c r="B1140" t="inlineStr">
        <is>
          <t>Sesiones de Acompañamiento a emprendedores en creación de empresas</t>
        </is>
      </c>
      <c r="C1140" t="inlineStr">
        <is>
          <t>Operativo</t>
        </is>
      </c>
      <c r="D1140" t="inlineStr">
        <is>
          <t>Emprendimiento</t>
        </is>
      </c>
      <c r="E1140" t="inlineStr">
        <is>
          <t>Semestral</t>
        </is>
      </c>
      <c r="F1140" t="inlineStr">
        <is>
          <t>Positivo</t>
        </is>
      </c>
      <c r="G1140" s="137" t="n">
        <v>46022</v>
      </c>
      <c r="H1140" t="inlineStr">
        <is>
          <t>2025</t>
        </is>
      </c>
      <c r="I1140" t="inlineStr">
        <is>
          <t>Diciembre</t>
        </is>
      </c>
      <c r="J1140" t="inlineStr">
        <is>
          <t>2025-2</t>
        </is>
      </c>
      <c r="K1140" t="n">
        <v>100</v>
      </c>
      <c r="L1140" t="n">
        <v>104.53</v>
      </c>
      <c r="M1140" t="n">
        <v>1.0453</v>
      </c>
      <c r="N1140" t="n">
        <v>1.0453</v>
      </c>
      <c r="O1140" t="inlineStr">
        <is>
          <t>100.0%</t>
        </is>
      </c>
      <c r="P1140" t="inlineStr">
        <is>
          <t>104.53%</t>
        </is>
      </c>
      <c r="Q1140" t="inlineStr">
        <is>
          <t>399-2025-12-31</t>
        </is>
      </c>
      <c r="R1140" t="n">
        <v>2</v>
      </c>
      <c r="S1140" t="n">
        <v>2</v>
      </c>
    </row>
    <row r="1141">
      <c r="A1141" t="inlineStr">
        <is>
          <t>4</t>
        </is>
      </c>
      <c r="B1141" t="inlineStr">
        <is>
          <t>Certificación SGA sede los Colores</t>
        </is>
      </c>
      <c r="D1141" t="inlineStr">
        <is>
          <t>Gestión de Proyectos</t>
        </is>
      </c>
      <c r="E1141" t="inlineStr">
        <is>
          <t>Mensual</t>
        </is>
      </c>
      <c r="F1141" t="inlineStr">
        <is>
          <t>Positivo</t>
        </is>
      </c>
      <c r="G1141" s="137" t="n">
        <v>44926</v>
      </c>
      <c r="H1141" t="inlineStr">
        <is>
          <t>2022</t>
        </is>
      </c>
      <c r="I1141" t="inlineStr">
        <is>
          <t>Diciembre</t>
        </is>
      </c>
      <c r="J1141" t="inlineStr">
        <is>
          <t>2022-2</t>
        </is>
      </c>
      <c r="K1141" t="n">
        <v>39</v>
      </c>
      <c r="L1141" t="n">
        <v>37</v>
      </c>
      <c r="M1141" t="n">
        <v>0.9487179487179487</v>
      </c>
      <c r="N1141" t="n">
        <v>0.9487179487179487</v>
      </c>
      <c r="O1141" t="inlineStr">
        <is>
          <t>39.0%</t>
        </is>
      </c>
      <c r="P1141" t="inlineStr">
        <is>
          <t>37.0%</t>
        </is>
      </c>
      <c r="Q1141" t="inlineStr">
        <is>
          <t>4-2022-12-31</t>
        </is>
      </c>
      <c r="R1141" t="n">
        <v>2</v>
      </c>
      <c r="S1141" t="n">
        <v>2</v>
      </c>
    </row>
    <row r="1142">
      <c r="A1142" t="inlineStr">
        <is>
          <t>4</t>
        </is>
      </c>
      <c r="B1142" t="inlineStr">
        <is>
          <t>Certificación SGA sede los Colores</t>
        </is>
      </c>
      <c r="D1142" t="inlineStr">
        <is>
          <t>Gestión ambiental</t>
        </is>
      </c>
      <c r="E1142" t="inlineStr">
        <is>
          <t>Mensual</t>
        </is>
      </c>
      <c r="F1142" t="inlineStr">
        <is>
          <t>Positivo</t>
        </is>
      </c>
      <c r="G1142" s="137" t="n">
        <v>45291</v>
      </c>
      <c r="H1142" t="inlineStr">
        <is>
          <t>2023</t>
        </is>
      </c>
      <c r="I1142" t="inlineStr">
        <is>
          <t>Diciembre</t>
        </is>
      </c>
      <c r="J1142" t="inlineStr">
        <is>
          <t>2023-2</t>
        </is>
      </c>
      <c r="K1142" t="n">
        <v>88.58333333333333</v>
      </c>
      <c r="L1142" t="n">
        <v>88.75</v>
      </c>
      <c r="M1142" t="n">
        <v>1.001881467544685</v>
      </c>
      <c r="N1142" t="n">
        <v>1.001881467544685</v>
      </c>
      <c r="O1142" t="inlineStr">
        <is>
          <t>88.58%</t>
        </is>
      </c>
      <c r="P1142" t="inlineStr">
        <is>
          <t>88.75%</t>
        </is>
      </c>
      <c r="Q1142" t="inlineStr">
        <is>
          <t>4-2023-12-31</t>
        </is>
      </c>
      <c r="R1142" t="n">
        <v>2</v>
      </c>
      <c r="S1142" t="n">
        <v>2</v>
      </c>
    </row>
    <row r="1143">
      <c r="A1143" t="inlineStr">
        <is>
          <t>400</t>
        </is>
      </c>
      <c r="B1143" t="inlineStr">
        <is>
          <t>Puesta en marcha de proyectos de emprendimiento</t>
        </is>
      </c>
      <c r="C1143" t="inlineStr">
        <is>
          <t>Operativo</t>
        </is>
      </c>
      <c r="D1143" t="inlineStr">
        <is>
          <t>Emprendimiento</t>
        </is>
      </c>
      <c r="E1143" t="inlineStr">
        <is>
          <t>Semestral</t>
        </is>
      </c>
      <c r="F1143" t="inlineStr">
        <is>
          <t>Positivo</t>
        </is>
      </c>
      <c r="G1143" s="137" t="n">
        <v>45291</v>
      </c>
      <c r="H1143" t="inlineStr">
        <is>
          <t>2023</t>
        </is>
      </c>
      <c r="I1143" t="inlineStr">
        <is>
          <t>Diciembre</t>
        </is>
      </c>
      <c r="J1143" t="inlineStr">
        <is>
          <t>2023-2</t>
        </is>
      </c>
      <c r="K1143" t="n">
        <v>35</v>
      </c>
      <c r="L1143" t="n">
        <v>88</v>
      </c>
      <c r="M1143" t="n">
        <v>1.3</v>
      </c>
      <c r="N1143" t="n">
        <v>2.514285714285714</v>
      </c>
      <c r="O1143" t="inlineStr">
        <is>
          <t>35.0%</t>
        </is>
      </c>
      <c r="P1143" t="inlineStr">
        <is>
          <t>88.0%</t>
        </is>
      </c>
      <c r="Q1143" t="inlineStr">
        <is>
          <t>400-2023-12-31</t>
        </is>
      </c>
      <c r="R1143" t="n">
        <v>2</v>
      </c>
      <c r="S1143" t="n">
        <v>2</v>
      </c>
    </row>
    <row r="1144">
      <c r="A1144" t="inlineStr">
        <is>
          <t>400</t>
        </is>
      </c>
      <c r="B1144" t="inlineStr">
        <is>
          <t>Puesta en marcha de proyectos de emprendimiento</t>
        </is>
      </c>
      <c r="C1144" t="inlineStr">
        <is>
          <t>Operativo</t>
        </is>
      </c>
      <c r="D1144" t="inlineStr">
        <is>
          <t>Emprendimiento</t>
        </is>
      </c>
      <c r="E1144" t="inlineStr">
        <is>
          <t>Semestral</t>
        </is>
      </c>
      <c r="F1144" t="inlineStr">
        <is>
          <t>Positivo</t>
        </is>
      </c>
      <c r="G1144" s="137" t="n">
        <v>45657</v>
      </c>
      <c r="H1144" t="inlineStr">
        <is>
          <t>2024</t>
        </is>
      </c>
      <c r="I1144" t="inlineStr">
        <is>
          <t>Diciembre</t>
        </is>
      </c>
      <c r="J1144" t="inlineStr">
        <is>
          <t>2024-2</t>
        </is>
      </c>
      <c r="K1144" t="n">
        <v>44</v>
      </c>
      <c r="L1144" t="n">
        <v>147</v>
      </c>
      <c r="M1144" t="n">
        <v>1.3</v>
      </c>
      <c r="N1144" t="n">
        <v>3.340909090909091</v>
      </c>
      <c r="O1144" t="inlineStr">
        <is>
          <t>44.0%</t>
        </is>
      </c>
      <c r="P1144" t="inlineStr">
        <is>
          <t>147.0%</t>
        </is>
      </c>
      <c r="Q1144" t="inlineStr">
        <is>
          <t>400-2024-12-31</t>
        </is>
      </c>
      <c r="R1144" t="n">
        <v>2</v>
      </c>
      <c r="S1144" t="n">
        <v>2</v>
      </c>
    </row>
    <row r="1145">
      <c r="A1145" t="inlineStr">
        <is>
          <t>400</t>
        </is>
      </c>
      <c r="B1145" t="inlineStr">
        <is>
          <t>Puesta en marcha de proyectos de emprendimiento</t>
        </is>
      </c>
      <c r="C1145" t="inlineStr">
        <is>
          <t>Operativo</t>
        </is>
      </c>
      <c r="D1145" t="inlineStr">
        <is>
          <t>Emprendimiento</t>
        </is>
      </c>
      <c r="E1145" t="inlineStr">
        <is>
          <t>Semestral</t>
        </is>
      </c>
      <c r="F1145" t="inlineStr">
        <is>
          <t>Positivo</t>
        </is>
      </c>
      <c r="G1145" s="137" t="n">
        <v>46022</v>
      </c>
      <c r="H1145" t="inlineStr">
        <is>
          <t>2025</t>
        </is>
      </c>
      <c r="I1145" t="inlineStr">
        <is>
          <t>Diciembre</t>
        </is>
      </c>
      <c r="J1145" t="inlineStr">
        <is>
          <t>2025-2</t>
        </is>
      </c>
      <c r="K1145" t="n">
        <v>100</v>
      </c>
      <c r="L1145" t="n">
        <v>125.07</v>
      </c>
      <c r="M1145" t="n">
        <v>1.2507</v>
      </c>
      <c r="N1145" t="n">
        <v>1.2507</v>
      </c>
      <c r="O1145" t="inlineStr">
        <is>
          <t>100.0%</t>
        </is>
      </c>
      <c r="P1145" t="inlineStr">
        <is>
          <t>125.07%</t>
        </is>
      </c>
      <c r="Q1145" t="inlineStr">
        <is>
          <t>400-2025-12-31</t>
        </is>
      </c>
      <c r="R1145" t="n">
        <v>2</v>
      </c>
      <c r="S1145" t="n">
        <v>2</v>
      </c>
    </row>
    <row r="1146">
      <c r="A1146" t="inlineStr">
        <is>
          <t>401</t>
        </is>
      </c>
      <c r="B1146" t="inlineStr">
        <is>
          <t>Producción de nuevos MI-Books</t>
        </is>
      </c>
      <c r="C1146" t="inlineStr">
        <is>
          <t>Operativo</t>
        </is>
      </c>
      <c r="D1146" t="inlineStr">
        <is>
          <t>LEI</t>
        </is>
      </c>
      <c r="E1146" t="inlineStr">
        <is>
          <t>Semestral</t>
        </is>
      </c>
      <c r="F1146" t="inlineStr">
        <is>
          <t>Positivo</t>
        </is>
      </c>
      <c r="G1146" s="137" t="n">
        <v>45291</v>
      </c>
      <c r="H1146" t="inlineStr">
        <is>
          <t>2023</t>
        </is>
      </c>
      <c r="I1146" t="inlineStr">
        <is>
          <t>Diciembre</t>
        </is>
      </c>
      <c r="J1146" t="inlineStr">
        <is>
          <t>2023-2</t>
        </is>
      </c>
      <c r="K1146" t="n">
        <v>8</v>
      </c>
      <c r="L1146" t="n">
        <v>8.5</v>
      </c>
      <c r="M1146" t="n">
        <v>1.0625</v>
      </c>
      <c r="N1146" t="n">
        <v>1.0625</v>
      </c>
      <c r="O1146" t="inlineStr">
        <is>
          <t>8.0%</t>
        </is>
      </c>
      <c r="P1146" t="inlineStr">
        <is>
          <t>8.5%</t>
        </is>
      </c>
      <c r="Q1146" t="inlineStr">
        <is>
          <t>401-2023-12-31</t>
        </is>
      </c>
      <c r="R1146" t="n">
        <v>2</v>
      </c>
      <c r="S1146" t="n">
        <v>2</v>
      </c>
    </row>
    <row r="1147">
      <c r="A1147" t="inlineStr">
        <is>
          <t>401</t>
        </is>
      </c>
      <c r="B1147" t="inlineStr">
        <is>
          <t>Producción de nuevos MI-Books</t>
        </is>
      </c>
      <c r="C1147" t="inlineStr">
        <is>
          <t>Operativo</t>
        </is>
      </c>
      <c r="D1147" t="inlineStr">
        <is>
          <t>LEI</t>
        </is>
      </c>
      <c r="E1147" t="inlineStr">
        <is>
          <t>Semestral</t>
        </is>
      </c>
      <c r="F1147" t="inlineStr">
        <is>
          <t>Positivo</t>
        </is>
      </c>
      <c r="G1147" s="137" t="n">
        <v>45657</v>
      </c>
      <c r="H1147" t="inlineStr">
        <is>
          <t>2024</t>
        </is>
      </c>
      <c r="I1147" t="inlineStr">
        <is>
          <t>Diciembre</t>
        </is>
      </c>
      <c r="J1147" t="inlineStr">
        <is>
          <t>2024-2</t>
        </is>
      </c>
      <c r="K1147" t="n">
        <v>8</v>
      </c>
      <c r="L1147" t="n">
        <v>8.5</v>
      </c>
      <c r="M1147" t="n">
        <v>1.0625</v>
      </c>
      <c r="N1147" t="n">
        <v>1.0625</v>
      </c>
      <c r="O1147" t="inlineStr">
        <is>
          <t>8.0%</t>
        </is>
      </c>
      <c r="P1147" t="inlineStr">
        <is>
          <t>8.5%</t>
        </is>
      </c>
      <c r="Q1147" t="inlineStr">
        <is>
          <t>401-2024-12-31</t>
        </is>
      </c>
      <c r="R1147" t="n">
        <v>2</v>
      </c>
      <c r="S1147" t="n">
        <v>2</v>
      </c>
    </row>
    <row r="1148">
      <c r="A1148" t="inlineStr">
        <is>
          <t>401</t>
        </is>
      </c>
      <c r="B1148" t="inlineStr">
        <is>
          <t>Producción de nuevos MI-Books</t>
        </is>
      </c>
      <c r="C1148" t="inlineStr">
        <is>
          <t>Operativo</t>
        </is>
      </c>
      <c r="D1148" t="inlineStr">
        <is>
          <t>LEI</t>
        </is>
      </c>
      <c r="E1148" t="inlineStr">
        <is>
          <t>Semestral</t>
        </is>
      </c>
      <c r="F1148" t="inlineStr">
        <is>
          <t>Positivo</t>
        </is>
      </c>
      <c r="G1148" s="137" t="n">
        <v>46022</v>
      </c>
      <c r="H1148" t="inlineStr">
        <is>
          <t>2025</t>
        </is>
      </c>
      <c r="I1148" t="inlineStr">
        <is>
          <t>Diciembre</t>
        </is>
      </c>
      <c r="J1148" t="inlineStr">
        <is>
          <t>2025-2</t>
        </is>
      </c>
      <c r="K1148" t="n">
        <v>100</v>
      </c>
      <c r="L1148" t="n">
        <v>100</v>
      </c>
      <c r="M1148" t="n">
        <v>1</v>
      </c>
      <c r="N1148" t="n">
        <v>1</v>
      </c>
      <c r="O1148" t="inlineStr">
        <is>
          <t>100.0%</t>
        </is>
      </c>
      <c r="P1148" t="inlineStr">
        <is>
          <t>100.0%</t>
        </is>
      </c>
      <c r="Q1148" t="inlineStr">
        <is>
          <t>401-2025-12-31</t>
        </is>
      </c>
      <c r="R1148" t="n">
        <v>2</v>
      </c>
      <c r="S1148" t="n">
        <v>2</v>
      </c>
    </row>
    <row r="1149">
      <c r="A1149" t="inlineStr">
        <is>
          <t>402</t>
        </is>
      </c>
      <c r="B1149" t="inlineStr">
        <is>
          <t>Informe anual de consulta de MI-Books</t>
        </is>
      </c>
      <c r="C1149" t="inlineStr">
        <is>
          <t>Estratégico</t>
        </is>
      </c>
      <c r="D1149" t="inlineStr">
        <is>
          <t>LEI</t>
        </is>
      </c>
      <c r="E1149" t="inlineStr">
        <is>
          <t>Anual</t>
        </is>
      </c>
      <c r="F1149" t="inlineStr">
        <is>
          <t>Positivo</t>
        </is>
      </c>
      <c r="G1149" s="137" t="n">
        <v>45291</v>
      </c>
      <c r="H1149" t="inlineStr">
        <is>
          <t>2023</t>
        </is>
      </c>
      <c r="I1149" t="inlineStr">
        <is>
          <t>Diciembre</t>
        </is>
      </c>
      <c r="J1149" t="inlineStr">
        <is>
          <t>2023-2</t>
        </is>
      </c>
      <c r="L1149" t="n">
        <v>21000</v>
      </c>
      <c r="M1149" t="n">
        <v>0</v>
      </c>
      <c r="N1149" t="n">
        <v>0</v>
      </c>
      <c r="P1149" t="inlineStr">
        <is>
          <t>21000.0%</t>
        </is>
      </c>
      <c r="Q1149" t="inlineStr">
        <is>
          <t>402-2023-12-31</t>
        </is>
      </c>
      <c r="R1149" t="n">
        <v>2</v>
      </c>
      <c r="S1149" t="n">
        <v>2</v>
      </c>
    </row>
    <row r="1150">
      <c r="A1150" t="inlineStr">
        <is>
          <t>402</t>
        </is>
      </c>
      <c r="B1150" t="inlineStr">
        <is>
          <t>Informe anual de consulta de MI-Books</t>
        </is>
      </c>
      <c r="C1150" t="inlineStr">
        <is>
          <t>Estratégico</t>
        </is>
      </c>
      <c r="D1150" t="inlineStr">
        <is>
          <t>LEI</t>
        </is>
      </c>
      <c r="E1150" t="inlineStr">
        <is>
          <t>Anual</t>
        </is>
      </c>
      <c r="F1150" t="inlineStr">
        <is>
          <t>Positivo</t>
        </is>
      </c>
      <c r="G1150" s="137" t="n">
        <v>45657</v>
      </c>
      <c r="H1150" t="inlineStr">
        <is>
          <t>2024</t>
        </is>
      </c>
      <c r="I1150" t="inlineStr">
        <is>
          <t>Diciembre</t>
        </is>
      </c>
      <c r="J1150" t="inlineStr">
        <is>
          <t>2024-2</t>
        </is>
      </c>
      <c r="K1150" t="n">
        <v>3</v>
      </c>
      <c r="L1150" t="n">
        <v>4.76</v>
      </c>
      <c r="M1150" t="n">
        <v>1.3</v>
      </c>
      <c r="N1150" t="n">
        <v>1.586666666666667</v>
      </c>
      <c r="O1150" t="inlineStr">
        <is>
          <t>3.0%</t>
        </is>
      </c>
      <c r="P1150" t="inlineStr">
        <is>
          <t>4.76%</t>
        </is>
      </c>
      <c r="Q1150" t="inlineStr">
        <is>
          <t>402-2024-12-31</t>
        </is>
      </c>
      <c r="R1150" t="n">
        <v>2</v>
      </c>
      <c r="S1150" t="n">
        <v>2</v>
      </c>
    </row>
    <row r="1151">
      <c r="A1151" t="inlineStr">
        <is>
          <t>402</t>
        </is>
      </c>
      <c r="B1151" t="inlineStr">
        <is>
          <t>Informe anual de consulta de MI-Books</t>
        </is>
      </c>
      <c r="C1151" t="inlineStr">
        <is>
          <t>Estratégico</t>
        </is>
      </c>
      <c r="D1151" t="inlineStr">
        <is>
          <t>LEI</t>
        </is>
      </c>
      <c r="E1151" t="inlineStr">
        <is>
          <t>Anual</t>
        </is>
      </c>
      <c r="F1151" t="inlineStr">
        <is>
          <t>Positivo</t>
        </is>
      </c>
      <c r="G1151" s="137" t="n">
        <v>46022</v>
      </c>
      <c r="H1151" t="inlineStr">
        <is>
          <t>2025</t>
        </is>
      </c>
      <c r="I1151" t="inlineStr">
        <is>
          <t>Diciembre</t>
        </is>
      </c>
      <c r="J1151" t="inlineStr">
        <is>
          <t>2025-2</t>
        </is>
      </c>
      <c r="L1151" t="n">
        <v>22.73</v>
      </c>
      <c r="M1151" t="n">
        <v>0</v>
      </c>
      <c r="N1151" t="n">
        <v>0</v>
      </c>
      <c r="P1151" t="inlineStr">
        <is>
          <t>22.73%</t>
        </is>
      </c>
      <c r="Q1151" t="inlineStr">
        <is>
          <t>402-2025-12-31</t>
        </is>
      </c>
      <c r="R1151" t="n">
        <v>2</v>
      </c>
      <c r="S1151" t="n">
        <v>2</v>
      </c>
    </row>
    <row r="1152">
      <c r="A1152" t="inlineStr">
        <is>
          <t>403</t>
        </is>
      </c>
      <c r="B1152" t="inlineStr">
        <is>
          <t>Número de estudiantes que ha realizado la simulación</t>
        </is>
      </c>
      <c r="C1152" t="inlineStr">
        <is>
          <t>Estratégico</t>
        </is>
      </c>
      <c r="D1152" t="inlineStr">
        <is>
          <t>LEI</t>
        </is>
      </c>
      <c r="E1152" t="inlineStr">
        <is>
          <t>Semestral</t>
        </is>
      </c>
      <c r="F1152" t="inlineStr">
        <is>
          <t>Positivo</t>
        </is>
      </c>
      <c r="G1152" s="137" t="n">
        <v>45291</v>
      </c>
      <c r="H1152" t="inlineStr">
        <is>
          <t>2023</t>
        </is>
      </c>
      <c r="I1152" t="inlineStr">
        <is>
          <t>Diciembre</t>
        </is>
      </c>
      <c r="J1152" t="inlineStr">
        <is>
          <t>2023-2</t>
        </is>
      </c>
      <c r="L1152" t="n">
        <v>14220</v>
      </c>
      <c r="M1152" t="n">
        <v>0</v>
      </c>
      <c r="N1152" t="n">
        <v>0</v>
      </c>
      <c r="P1152" t="inlineStr">
        <is>
          <t>14220.0%</t>
        </is>
      </c>
      <c r="Q1152" t="inlineStr">
        <is>
          <t>403-2023-12-31</t>
        </is>
      </c>
      <c r="R1152" t="n">
        <v>2</v>
      </c>
      <c r="S1152" t="n">
        <v>2</v>
      </c>
    </row>
    <row r="1153">
      <c r="A1153" t="inlineStr">
        <is>
          <t>403</t>
        </is>
      </c>
      <c r="B1153" t="inlineStr">
        <is>
          <t>Número de estudiantes que ha realizado la simulación</t>
        </is>
      </c>
      <c r="C1153" t="inlineStr">
        <is>
          <t>Estratégico</t>
        </is>
      </c>
      <c r="D1153" t="inlineStr">
        <is>
          <t>LEI</t>
        </is>
      </c>
      <c r="E1153" t="inlineStr">
        <is>
          <t>Semestral</t>
        </is>
      </c>
      <c r="F1153" t="inlineStr">
        <is>
          <t>Positivo</t>
        </is>
      </c>
      <c r="G1153" s="137" t="n">
        <v>45657</v>
      </c>
      <c r="H1153" t="inlineStr">
        <is>
          <t>2024</t>
        </is>
      </c>
      <c r="I1153" t="inlineStr">
        <is>
          <t>Diciembre</t>
        </is>
      </c>
      <c r="J1153" t="inlineStr">
        <is>
          <t>2024-2</t>
        </is>
      </c>
      <c r="L1153" t="n">
        <v>14495</v>
      </c>
      <c r="M1153" t="n">
        <v>0</v>
      </c>
      <c r="N1153" t="n">
        <v>0</v>
      </c>
      <c r="P1153" t="inlineStr">
        <is>
          <t>14495.0%</t>
        </is>
      </c>
      <c r="Q1153" t="inlineStr">
        <is>
          <t>403-2024-12-31</t>
        </is>
      </c>
      <c r="R1153" t="n">
        <v>2</v>
      </c>
      <c r="S1153" t="n">
        <v>2</v>
      </c>
    </row>
    <row r="1154">
      <c r="A1154" t="inlineStr">
        <is>
          <t>403</t>
        </is>
      </c>
      <c r="B1154" t="inlineStr">
        <is>
          <t>Número de estudiantes que ha realizado la simulación (Metrica)</t>
        </is>
      </c>
      <c r="C1154" t="inlineStr">
        <is>
          <t>Estratégico</t>
        </is>
      </c>
      <c r="D1154" t="inlineStr">
        <is>
          <t>LEI</t>
        </is>
      </c>
      <c r="E1154" t="inlineStr">
        <is>
          <t>Semestral</t>
        </is>
      </c>
      <c r="F1154" t="inlineStr">
        <is>
          <t>Positivo</t>
        </is>
      </c>
      <c r="G1154" s="137" t="n">
        <v>46022</v>
      </c>
      <c r="H1154" t="inlineStr">
        <is>
          <t>2025</t>
        </is>
      </c>
      <c r="I1154" t="inlineStr">
        <is>
          <t>Diciembre</t>
        </is>
      </c>
      <c r="J1154" t="inlineStr">
        <is>
          <t>2025-2</t>
        </is>
      </c>
      <c r="L1154" t="n">
        <v>12510</v>
      </c>
      <c r="M1154" t="n">
        <v>0</v>
      </c>
      <c r="N1154" t="n">
        <v>0</v>
      </c>
      <c r="P1154" t="inlineStr">
        <is>
          <t>12510.0%</t>
        </is>
      </c>
      <c r="Q1154" t="inlineStr">
        <is>
          <t>403-2025-12-31</t>
        </is>
      </c>
      <c r="R1154" t="n">
        <v>2</v>
      </c>
      <c r="S1154" t="n">
        <v>2</v>
      </c>
    </row>
    <row r="1155">
      <c r="A1155" t="inlineStr">
        <is>
          <t>404</t>
        </is>
      </c>
      <c r="B1155" t="inlineStr">
        <is>
          <t>Casos presentados y solucionados</t>
        </is>
      </c>
      <c r="D1155" t="inlineStr">
        <is>
          <t>LEI</t>
        </is>
      </c>
      <c r="E1155" t="inlineStr">
        <is>
          <t>Semestral</t>
        </is>
      </c>
      <c r="F1155" t="inlineStr">
        <is>
          <t>Negativo</t>
        </is>
      </c>
      <c r="G1155" s="137" t="n">
        <v>45291</v>
      </c>
      <c r="H1155" t="inlineStr">
        <is>
          <t>2023</t>
        </is>
      </c>
      <c r="I1155" t="inlineStr">
        <is>
          <t>Diciembre</t>
        </is>
      </c>
      <c r="J1155" t="inlineStr">
        <is>
          <t>2023-2</t>
        </is>
      </c>
      <c r="K1155" t="n">
        <v>20</v>
      </c>
      <c r="L1155" t="n">
        <v>1.655</v>
      </c>
      <c r="M1155" t="n">
        <v>1.3</v>
      </c>
      <c r="N1155" t="n">
        <v>12.08459214501511</v>
      </c>
      <c r="O1155" t="inlineStr">
        <is>
          <t>20.0%</t>
        </is>
      </c>
      <c r="P1155" t="inlineStr">
        <is>
          <t>1.66%</t>
        </is>
      </c>
      <c r="Q1155" t="inlineStr">
        <is>
          <t>404-2023-12-31</t>
        </is>
      </c>
      <c r="R1155" t="n">
        <v>2</v>
      </c>
      <c r="S1155" t="n">
        <v>2</v>
      </c>
    </row>
    <row r="1156">
      <c r="A1156" t="inlineStr">
        <is>
          <t>404</t>
        </is>
      </c>
      <c r="B1156" t="inlineStr">
        <is>
          <t>Casos presentados y solucionados</t>
        </is>
      </c>
      <c r="D1156" t="inlineStr">
        <is>
          <t>LEI</t>
        </is>
      </c>
      <c r="E1156" t="inlineStr">
        <is>
          <t>Semestral</t>
        </is>
      </c>
      <c r="F1156" t="inlineStr">
        <is>
          <t>Negativo</t>
        </is>
      </c>
      <c r="G1156" s="137" t="n">
        <v>45657</v>
      </c>
      <c r="H1156" t="inlineStr">
        <is>
          <t>2024</t>
        </is>
      </c>
      <c r="I1156" t="inlineStr">
        <is>
          <t>Diciembre</t>
        </is>
      </c>
      <c r="J1156" t="inlineStr">
        <is>
          <t>2024-2</t>
        </is>
      </c>
      <c r="K1156" t="n">
        <v>10</v>
      </c>
      <c r="L1156" t="n">
        <v>5.935</v>
      </c>
      <c r="M1156" t="n">
        <v>1.3</v>
      </c>
      <c r="N1156" t="n">
        <v>1.684919966301601</v>
      </c>
      <c r="O1156" t="inlineStr">
        <is>
          <t>10.0%</t>
        </is>
      </c>
      <c r="P1156" t="inlineStr">
        <is>
          <t>5.93%</t>
        </is>
      </c>
      <c r="Q1156" t="inlineStr">
        <is>
          <t>404-2024-12-31</t>
        </is>
      </c>
      <c r="R1156" t="n">
        <v>2</v>
      </c>
      <c r="S1156" t="n">
        <v>2</v>
      </c>
    </row>
    <row r="1157">
      <c r="A1157" t="inlineStr">
        <is>
          <t>405</t>
        </is>
      </c>
      <c r="B1157" t="inlineStr">
        <is>
          <t>Avance de reingenieria y arquitectura de software LEI</t>
        </is>
      </c>
      <c r="D1157" t="inlineStr">
        <is>
          <t>LEI</t>
        </is>
      </c>
      <c r="E1157" t="inlineStr">
        <is>
          <t>Semestral</t>
        </is>
      </c>
      <c r="F1157" t="inlineStr">
        <is>
          <t>Positivo</t>
        </is>
      </c>
      <c r="G1157" s="137" t="n">
        <v>45291</v>
      </c>
      <c r="H1157" t="inlineStr">
        <is>
          <t>2023</t>
        </is>
      </c>
      <c r="I1157" t="inlineStr">
        <is>
          <t>Diciembre</t>
        </is>
      </c>
      <c r="J1157" t="inlineStr">
        <is>
          <t>2023-2</t>
        </is>
      </c>
      <c r="K1157" t="n">
        <v>37.5</v>
      </c>
      <c r="L1157" t="n">
        <v>46</v>
      </c>
      <c r="M1157" t="n">
        <v>1.226666666666667</v>
      </c>
      <c r="N1157" t="n">
        <v>1.226666666666667</v>
      </c>
      <c r="O1157" t="inlineStr">
        <is>
          <t>37.5%</t>
        </is>
      </c>
      <c r="P1157" t="inlineStr">
        <is>
          <t>46.0%</t>
        </is>
      </c>
      <c r="Q1157" t="inlineStr">
        <is>
          <t>405-2023-12-31</t>
        </is>
      </c>
      <c r="R1157" t="n">
        <v>2</v>
      </c>
      <c r="S1157" t="n">
        <v>2</v>
      </c>
    </row>
    <row r="1158">
      <c r="A1158" t="inlineStr">
        <is>
          <t>405</t>
        </is>
      </c>
      <c r="B1158" t="inlineStr">
        <is>
          <t>Proyecto de reingenieria y arquitectura de software LEI</t>
        </is>
      </c>
      <c r="D1158" t="inlineStr">
        <is>
          <t>LEI</t>
        </is>
      </c>
      <c r="E1158" t="inlineStr">
        <is>
          <t>Semestral</t>
        </is>
      </c>
      <c r="F1158" t="inlineStr">
        <is>
          <t>Positivo</t>
        </is>
      </c>
      <c r="G1158" s="137" t="n">
        <v>45657</v>
      </c>
      <c r="H1158" t="inlineStr">
        <is>
          <t>2024</t>
        </is>
      </c>
      <c r="I1158" t="inlineStr">
        <is>
          <t>Diciembre</t>
        </is>
      </c>
      <c r="J1158" t="inlineStr">
        <is>
          <t>2024-2</t>
        </is>
      </c>
      <c r="K1158" t="n">
        <v>100</v>
      </c>
      <c r="L1158" t="n">
        <v>95</v>
      </c>
      <c r="M1158" t="n">
        <v>0.95</v>
      </c>
      <c r="N1158" t="n">
        <v>0.95</v>
      </c>
      <c r="O1158" t="inlineStr">
        <is>
          <t>100.0%</t>
        </is>
      </c>
      <c r="P1158" t="inlineStr">
        <is>
          <t>95.0%</t>
        </is>
      </c>
      <c r="Q1158" t="inlineStr">
        <is>
          <t>405-2024-12-31</t>
        </is>
      </c>
      <c r="R1158" t="n">
        <v>2</v>
      </c>
      <c r="S1158" t="n">
        <v>2</v>
      </c>
    </row>
    <row r="1159">
      <c r="A1159" t="inlineStr">
        <is>
          <t>406</t>
        </is>
      </c>
      <c r="B1159" t="inlineStr">
        <is>
          <t>Programas con condiciones iniciales aprobadas por facultad</t>
        </is>
      </c>
      <c r="D1159" t="inlineStr">
        <is>
          <t>Creación, modificación y cierre de programas académicos</t>
        </is>
      </c>
      <c r="E1159" t="inlineStr">
        <is>
          <t>Semestral</t>
        </is>
      </c>
      <c r="F1159" t="inlineStr">
        <is>
          <t>Positivo</t>
        </is>
      </c>
      <c r="G1159" s="137" t="n">
        <v>45291</v>
      </c>
      <c r="H1159" t="inlineStr">
        <is>
          <t>2023</t>
        </is>
      </c>
      <c r="I1159" t="inlineStr">
        <is>
          <t>Diciembre</t>
        </is>
      </c>
      <c r="J1159" t="inlineStr">
        <is>
          <t>2023-2</t>
        </is>
      </c>
      <c r="K1159" t="n">
        <v>5</v>
      </c>
      <c r="L1159" t="n">
        <v>5</v>
      </c>
      <c r="M1159" t="n">
        <v>1</v>
      </c>
      <c r="N1159" t="n">
        <v>1</v>
      </c>
      <c r="O1159" t="inlineStr">
        <is>
          <t>5.0%</t>
        </is>
      </c>
      <c r="P1159" t="inlineStr">
        <is>
          <t>5.0%</t>
        </is>
      </c>
      <c r="Q1159" t="inlineStr">
        <is>
          <t>406-2023-12-31</t>
        </is>
      </c>
      <c r="R1159" t="n">
        <v>2</v>
      </c>
      <c r="S1159" t="n">
        <v>2</v>
      </c>
    </row>
    <row r="1160">
      <c r="A1160" t="inlineStr">
        <is>
          <t>406</t>
        </is>
      </c>
      <c r="B1160" t="inlineStr">
        <is>
          <t>Programas con condiciones iniciales aprobadas por facultad</t>
        </is>
      </c>
      <c r="D1160" t="inlineStr">
        <is>
          <t>Autoevaluación de programas académicos</t>
        </is>
      </c>
      <c r="E1160" t="inlineStr">
        <is>
          <t>Semestral</t>
        </is>
      </c>
      <c r="F1160" t="inlineStr">
        <is>
          <t>Positivo</t>
        </is>
      </c>
      <c r="G1160" s="137" t="n">
        <v>45657</v>
      </c>
      <c r="H1160" t="inlineStr">
        <is>
          <t>2024</t>
        </is>
      </c>
      <c r="I1160" t="inlineStr">
        <is>
          <t>Diciembre</t>
        </is>
      </c>
      <c r="J1160" t="inlineStr">
        <is>
          <t>2024-2</t>
        </is>
      </c>
      <c r="K1160" t="n">
        <v>0</v>
      </c>
      <c r="L1160" t="n">
        <v>3</v>
      </c>
      <c r="M1160" t="n">
        <v>0</v>
      </c>
      <c r="N1160" t="n">
        <v>0</v>
      </c>
      <c r="O1160" t="inlineStr">
        <is>
          <t>0.0%</t>
        </is>
      </c>
      <c r="P1160" t="inlineStr">
        <is>
          <t>3.0%</t>
        </is>
      </c>
      <c r="Q1160" t="inlineStr">
        <is>
          <t>406-2024-12-31</t>
        </is>
      </c>
      <c r="R1160" t="n">
        <v>2</v>
      </c>
      <c r="S1160" t="n">
        <v>2</v>
      </c>
    </row>
    <row r="1161">
      <c r="A1161" t="inlineStr">
        <is>
          <t>407</t>
        </is>
      </c>
      <c r="B1161" t="inlineStr">
        <is>
          <t>Programas 1ra fase de condiciones iniciales radicadas por facultad</t>
        </is>
      </c>
      <c r="D1161" t="inlineStr">
        <is>
          <t>Creación, modificación y cierre de programas académicos</t>
        </is>
      </c>
      <c r="E1161" t="inlineStr">
        <is>
          <t>Semestral</t>
        </is>
      </c>
      <c r="F1161" t="inlineStr">
        <is>
          <t>Positivo</t>
        </is>
      </c>
      <c r="G1161" s="137" t="n">
        <v>45291</v>
      </c>
      <c r="H1161" t="inlineStr">
        <is>
          <t>2023</t>
        </is>
      </c>
      <c r="I1161" t="inlineStr">
        <is>
          <t>Diciembre</t>
        </is>
      </c>
      <c r="J1161" t="inlineStr">
        <is>
          <t>2023-2</t>
        </is>
      </c>
      <c r="K1161" t="n">
        <v>3</v>
      </c>
      <c r="L1161" t="n">
        <v>3</v>
      </c>
      <c r="M1161" t="n">
        <v>1</v>
      </c>
      <c r="N1161" t="n">
        <v>1</v>
      </c>
      <c r="O1161" t="inlineStr">
        <is>
          <t>3.0%</t>
        </is>
      </c>
      <c r="P1161" t="inlineStr">
        <is>
          <t>3.0%</t>
        </is>
      </c>
      <c r="Q1161" t="inlineStr">
        <is>
          <t>407-2023-12-31</t>
        </is>
      </c>
      <c r="R1161" t="n">
        <v>2</v>
      </c>
      <c r="S1161" t="n">
        <v>2</v>
      </c>
    </row>
    <row r="1162">
      <c r="A1162" t="inlineStr">
        <is>
          <t>407</t>
        </is>
      </c>
      <c r="B1162" t="inlineStr">
        <is>
          <t>Programas 1ra fase de condiciones iniciales radicadas por facultad</t>
        </is>
      </c>
      <c r="D1162" t="inlineStr">
        <is>
          <t>Autoevaluación de programas académicos</t>
        </is>
      </c>
      <c r="E1162" t="inlineStr">
        <is>
          <t>Semestral</t>
        </is>
      </c>
      <c r="F1162" t="inlineStr">
        <is>
          <t>Positivo</t>
        </is>
      </c>
      <c r="G1162" s="137" t="n">
        <v>45657</v>
      </c>
      <c r="H1162" t="inlineStr">
        <is>
          <t>2024</t>
        </is>
      </c>
      <c r="I1162" t="inlineStr">
        <is>
          <t>Diciembre</t>
        </is>
      </c>
      <c r="J1162" t="inlineStr">
        <is>
          <t>2024-2</t>
        </is>
      </c>
      <c r="K1162" t="n">
        <v>100</v>
      </c>
      <c r="M1162" t="n">
        <v>0</v>
      </c>
      <c r="N1162" t="n">
        <v>0</v>
      </c>
      <c r="O1162" t="inlineStr">
        <is>
          <t>100.0%</t>
        </is>
      </c>
      <c r="Q1162" t="inlineStr">
        <is>
          <t>407-2024-12-31</t>
        </is>
      </c>
      <c r="R1162" t="n">
        <v>2</v>
      </c>
      <c r="S1162" t="n">
        <v>2</v>
      </c>
    </row>
    <row r="1163">
      <c r="A1163" t="inlineStr">
        <is>
          <t>408</t>
        </is>
      </c>
      <c r="B1163" t="inlineStr">
        <is>
          <t>Programas nuevos radicados por facultad</t>
        </is>
      </c>
      <c r="C1163" t="inlineStr">
        <is>
          <t>Estratégico</t>
        </is>
      </c>
      <c r="D1163" t="inlineStr">
        <is>
          <t>Creación, modificación y cierre de programas académicos</t>
        </is>
      </c>
      <c r="E1163" t="inlineStr">
        <is>
          <t>Semestral</t>
        </is>
      </c>
      <c r="F1163" t="inlineStr">
        <is>
          <t>Positivo</t>
        </is>
      </c>
      <c r="G1163" s="137" t="n">
        <v>45291</v>
      </c>
      <c r="H1163" t="inlineStr">
        <is>
          <t>2023</t>
        </is>
      </c>
      <c r="I1163" t="inlineStr">
        <is>
          <t>Diciembre</t>
        </is>
      </c>
      <c r="J1163" t="inlineStr">
        <is>
          <t>2023-2</t>
        </is>
      </c>
      <c r="K1163" t="n">
        <v>12</v>
      </c>
      <c r="L1163" t="n">
        <v>12</v>
      </c>
      <c r="M1163" t="n">
        <v>1</v>
      </c>
      <c r="N1163" t="n">
        <v>1</v>
      </c>
      <c r="O1163" t="inlineStr">
        <is>
          <t>12.0%</t>
        </is>
      </c>
      <c r="P1163" t="inlineStr">
        <is>
          <t>12.0%</t>
        </is>
      </c>
      <c r="Q1163" t="inlineStr">
        <is>
          <t>408-2023-12-31</t>
        </is>
      </c>
      <c r="R1163" t="n">
        <v>2</v>
      </c>
      <c r="S1163" t="n">
        <v>2</v>
      </c>
    </row>
    <row r="1164">
      <c r="A1164" t="inlineStr">
        <is>
          <t>408</t>
        </is>
      </c>
      <c r="B1164" t="inlineStr">
        <is>
          <t>Programas nuevos radicados por facultad</t>
        </is>
      </c>
      <c r="C1164" t="inlineStr">
        <is>
          <t>Estratégico</t>
        </is>
      </c>
      <c r="D1164" t="inlineStr">
        <is>
          <t>Creación, modificación y cierre de programas académicos</t>
        </is>
      </c>
      <c r="E1164" t="inlineStr">
        <is>
          <t>Semestral</t>
        </is>
      </c>
      <c r="F1164" t="inlineStr">
        <is>
          <t>Positivo</t>
        </is>
      </c>
      <c r="G1164" s="137" t="n">
        <v>45657</v>
      </c>
      <c r="H1164" t="inlineStr">
        <is>
          <t>2024</t>
        </is>
      </c>
      <c r="I1164" t="inlineStr">
        <is>
          <t>Diciembre</t>
        </is>
      </c>
      <c r="J1164" t="inlineStr">
        <is>
          <t>2024-2</t>
        </is>
      </c>
      <c r="K1164" t="n">
        <v>100</v>
      </c>
      <c r="L1164" t="n">
        <v>100</v>
      </c>
      <c r="M1164" t="n">
        <v>1</v>
      </c>
      <c r="N1164" t="n">
        <v>1</v>
      </c>
      <c r="O1164" t="inlineStr">
        <is>
          <t>100.0%</t>
        </is>
      </c>
      <c r="P1164" t="inlineStr">
        <is>
          <t>100.0%</t>
        </is>
      </c>
      <c r="Q1164" t="inlineStr">
        <is>
          <t>408-2024-12-31</t>
        </is>
      </c>
      <c r="R1164" t="n">
        <v>2</v>
      </c>
      <c r="S1164" t="n">
        <v>2</v>
      </c>
    </row>
    <row r="1165">
      <c r="A1165" t="inlineStr">
        <is>
          <t>408</t>
        </is>
      </c>
      <c r="B1165" t="inlineStr">
        <is>
          <t>Programas nuevos radicados por facultad</t>
        </is>
      </c>
      <c r="C1165" t="inlineStr">
        <is>
          <t>Estratégico</t>
        </is>
      </c>
      <c r="D1165" t="inlineStr">
        <is>
          <t>Creación, modificación y cierre de programas académicos</t>
        </is>
      </c>
      <c r="E1165" t="inlineStr">
        <is>
          <t>Semestral</t>
        </is>
      </c>
      <c r="F1165" t="inlineStr">
        <is>
          <t>Positivo</t>
        </is>
      </c>
      <c r="G1165" s="137" t="n">
        <v>46022</v>
      </c>
      <c r="H1165" t="inlineStr">
        <is>
          <t>2025</t>
        </is>
      </c>
      <c r="I1165" t="inlineStr">
        <is>
          <t>Diciembre</t>
        </is>
      </c>
      <c r="J1165" t="inlineStr">
        <is>
          <t>2025-2</t>
        </is>
      </c>
      <c r="K1165" t="n">
        <v>200</v>
      </c>
      <c r="L1165" t="n">
        <v>200</v>
      </c>
      <c r="M1165" t="n">
        <v>1</v>
      </c>
      <c r="N1165" t="n">
        <v>1</v>
      </c>
      <c r="O1165" t="inlineStr">
        <is>
          <t>200.0%</t>
        </is>
      </c>
      <c r="P1165" t="inlineStr">
        <is>
          <t>200.0%</t>
        </is>
      </c>
      <c r="Q1165" t="inlineStr">
        <is>
          <t>408-2025-12-31</t>
        </is>
      </c>
      <c r="R1165" t="n">
        <v>2</v>
      </c>
      <c r="S1165" t="n">
        <v>2</v>
      </c>
    </row>
    <row r="1166">
      <c r="A1166" t="inlineStr">
        <is>
          <t>409</t>
        </is>
      </c>
      <c r="B1166" t="inlineStr">
        <is>
          <t>Oportunidad en tiempo de envios</t>
        </is>
      </c>
      <c r="C1166" t="inlineStr">
        <is>
          <t>Operativo</t>
        </is>
      </c>
      <c r="D1166" t="inlineStr">
        <is>
          <t>GESTIÓN JURÍDICA Y NORMATIVA</t>
        </is>
      </c>
      <c r="E1166" t="inlineStr">
        <is>
          <t>Trimestral</t>
        </is>
      </c>
      <c r="F1166" t="inlineStr">
        <is>
          <t>Positivo</t>
        </is>
      </c>
      <c r="G1166" s="137" t="n">
        <v>45291</v>
      </c>
      <c r="H1166" t="inlineStr">
        <is>
          <t>2023</t>
        </is>
      </c>
      <c r="I1166" t="inlineStr">
        <is>
          <t>Diciembre</t>
        </is>
      </c>
      <c r="J1166" t="inlineStr">
        <is>
          <t>2023-2</t>
        </is>
      </c>
      <c r="K1166" t="n">
        <v>160</v>
      </c>
      <c r="L1166" t="n">
        <v>203.718854592785</v>
      </c>
      <c r="M1166" t="n">
        <v>1.273242841204906</v>
      </c>
      <c r="N1166" t="n">
        <v>1.273242841204906</v>
      </c>
      <c r="O1166" t="inlineStr">
        <is>
          <t>160.0%</t>
        </is>
      </c>
      <c r="P1166" t="inlineStr">
        <is>
          <t>203.72%</t>
        </is>
      </c>
      <c r="Q1166" t="inlineStr">
        <is>
          <t>409-2023-12-31</t>
        </is>
      </c>
      <c r="R1166" t="n">
        <v>2</v>
      </c>
      <c r="S1166" t="n">
        <v>2</v>
      </c>
    </row>
    <row r="1167">
      <c r="A1167" t="inlineStr">
        <is>
          <t>409</t>
        </is>
      </c>
      <c r="B1167" t="inlineStr">
        <is>
          <t>Oportunidad en tiempo de envios</t>
        </is>
      </c>
      <c r="C1167" t="inlineStr">
        <is>
          <t>Operativo</t>
        </is>
      </c>
      <c r="D1167" t="inlineStr">
        <is>
          <t>GESTIÓN JURÍDICA Y NORMATIVA</t>
        </is>
      </c>
      <c r="E1167" t="inlineStr">
        <is>
          <t>Trimestral</t>
        </is>
      </c>
      <c r="F1167" t="inlineStr">
        <is>
          <t>Positivo</t>
        </is>
      </c>
      <c r="G1167" s="137" t="n">
        <v>45657</v>
      </c>
      <c r="H1167" t="inlineStr">
        <is>
          <t>2024</t>
        </is>
      </c>
      <c r="I1167" t="inlineStr">
        <is>
          <t>Diciembre</t>
        </is>
      </c>
      <c r="J1167" t="inlineStr">
        <is>
          <t>2024-2</t>
        </is>
      </c>
      <c r="K1167" t="n">
        <v>380</v>
      </c>
      <c r="L1167" t="n">
        <v>390.0985427597766</v>
      </c>
      <c r="M1167" t="n">
        <v>1.026575112525728</v>
      </c>
      <c r="N1167" t="n">
        <v>1.026575112525728</v>
      </c>
      <c r="O1167" t="inlineStr">
        <is>
          <t>380.0%</t>
        </is>
      </c>
      <c r="P1167" t="inlineStr">
        <is>
          <t>390.1%</t>
        </is>
      </c>
      <c r="Q1167" t="inlineStr">
        <is>
          <t>409-2024-12-31</t>
        </is>
      </c>
      <c r="R1167" t="n">
        <v>2</v>
      </c>
      <c r="S1167" t="n">
        <v>2</v>
      </c>
    </row>
    <row r="1168">
      <c r="A1168" t="inlineStr">
        <is>
          <t>409</t>
        </is>
      </c>
      <c r="B1168" t="inlineStr">
        <is>
          <t>Oportunidad en tiempo de envios</t>
        </is>
      </c>
      <c r="C1168" t="inlineStr">
        <is>
          <t>Operativo</t>
        </is>
      </c>
      <c r="D1168" t="inlineStr">
        <is>
          <t>GESTIÓN JURÍDICA Y NORMATIVA</t>
        </is>
      </c>
      <c r="E1168" t="inlineStr">
        <is>
          <t>Trimestral</t>
        </is>
      </c>
      <c r="F1168" t="inlineStr">
        <is>
          <t>Positivo</t>
        </is>
      </c>
      <c r="G1168" s="137" t="n">
        <v>46022</v>
      </c>
      <c r="H1168" t="inlineStr">
        <is>
          <t>2025</t>
        </is>
      </c>
      <c r="I1168" t="inlineStr">
        <is>
          <t>Diciembre</t>
        </is>
      </c>
      <c r="J1168" t="inlineStr">
        <is>
          <t>2025-2</t>
        </is>
      </c>
      <c r="K1168" t="n">
        <v>190</v>
      </c>
      <c r="L1168" t="n">
        <v>100</v>
      </c>
      <c r="M1168" t="n">
        <v>0.5263157894736842</v>
      </c>
      <c r="N1168" t="n">
        <v>0.5263157894736842</v>
      </c>
      <c r="O1168" t="inlineStr">
        <is>
          <t>190.0%</t>
        </is>
      </c>
      <c r="P1168" t="inlineStr">
        <is>
          <t>100.0%</t>
        </is>
      </c>
      <c r="Q1168" t="inlineStr">
        <is>
          <t>409-2025-12-31</t>
        </is>
      </c>
      <c r="R1168" t="n">
        <v>2</v>
      </c>
      <c r="S1168" t="n">
        <v>2</v>
      </c>
    </row>
    <row r="1169">
      <c r="A1169" t="inlineStr">
        <is>
          <t>410</t>
        </is>
      </c>
      <c r="B1169" t="inlineStr">
        <is>
          <t>Solicitudes de gestión documental</t>
        </is>
      </c>
      <c r="D1169" t="inlineStr">
        <is>
          <t>GESTIÓN JURÍDICA Y NORMATIVA</t>
        </is>
      </c>
      <c r="E1169" t="inlineStr">
        <is>
          <t>Trimestral</t>
        </is>
      </c>
      <c r="F1169" t="inlineStr">
        <is>
          <t>Positivo</t>
        </is>
      </c>
      <c r="G1169" s="137" t="n">
        <v>45291</v>
      </c>
      <c r="H1169" t="inlineStr">
        <is>
          <t>2023</t>
        </is>
      </c>
      <c r="I1169" t="inlineStr">
        <is>
          <t>Diciembre</t>
        </is>
      </c>
      <c r="J1169" t="inlineStr">
        <is>
          <t>2023-2</t>
        </is>
      </c>
      <c r="K1169" t="n">
        <v>90</v>
      </c>
      <c r="L1169" t="n">
        <v>90.31</v>
      </c>
      <c r="M1169" t="n">
        <v>1.003444444444444</v>
      </c>
      <c r="N1169" t="n">
        <v>1.003444444444444</v>
      </c>
      <c r="O1169" t="inlineStr">
        <is>
          <t>90.0%</t>
        </is>
      </c>
      <c r="P1169" t="inlineStr">
        <is>
          <t>90.31%</t>
        </is>
      </c>
      <c r="Q1169" t="inlineStr">
        <is>
          <t>410-2023-12-31</t>
        </is>
      </c>
      <c r="R1169" t="n">
        <v>2</v>
      </c>
      <c r="S1169" t="n">
        <v>2</v>
      </c>
    </row>
    <row r="1170">
      <c r="A1170" t="inlineStr">
        <is>
          <t>411</t>
        </is>
      </c>
      <c r="B1170" t="inlineStr">
        <is>
          <t>Cumplimiento Planes De Relacionamiento</t>
        </is>
      </c>
      <c r="D1170" t="inlineStr">
        <is>
          <t>Comunicaciones Externas</t>
        </is>
      </c>
      <c r="E1170" t="inlineStr">
        <is>
          <t>Semestral</t>
        </is>
      </c>
      <c r="F1170" t="inlineStr">
        <is>
          <t>Positivo</t>
        </is>
      </c>
      <c r="G1170" s="137" t="n">
        <v>45291</v>
      </c>
      <c r="H1170" t="inlineStr">
        <is>
          <t>2023</t>
        </is>
      </c>
      <c r="I1170" t="inlineStr">
        <is>
          <t>Diciembre</t>
        </is>
      </c>
      <c r="J1170" t="inlineStr">
        <is>
          <t>2023-2</t>
        </is>
      </c>
      <c r="K1170" t="n">
        <v>100</v>
      </c>
      <c r="L1170" t="n">
        <v>100</v>
      </c>
      <c r="M1170" t="n">
        <v>1</v>
      </c>
      <c r="N1170" t="n">
        <v>1</v>
      </c>
      <c r="O1170" t="inlineStr">
        <is>
          <t>100.0%</t>
        </is>
      </c>
      <c r="P1170" t="inlineStr">
        <is>
          <t>100.0%</t>
        </is>
      </c>
      <c r="Q1170" t="inlineStr">
        <is>
          <t>411-2023-12-31</t>
        </is>
      </c>
      <c r="R1170" t="n">
        <v>2</v>
      </c>
      <c r="S1170" t="n">
        <v>2</v>
      </c>
    </row>
    <row r="1171">
      <c r="A1171" t="inlineStr">
        <is>
          <t>412</t>
        </is>
      </c>
      <c r="B1171" t="inlineStr">
        <is>
          <t>Participaciones en 2 eventos externos de impacto</t>
        </is>
      </c>
      <c r="D1171" t="inlineStr">
        <is>
          <t>Comunicaciones Externas</t>
        </is>
      </c>
      <c r="E1171" t="inlineStr">
        <is>
          <t>Anual</t>
        </is>
      </c>
      <c r="F1171" t="inlineStr">
        <is>
          <t>Positivo</t>
        </is>
      </c>
      <c r="G1171" s="137" t="n">
        <v>45291</v>
      </c>
      <c r="H1171" t="inlineStr">
        <is>
          <t>2023</t>
        </is>
      </c>
      <c r="I1171" t="inlineStr">
        <is>
          <t>Diciembre</t>
        </is>
      </c>
      <c r="J1171" t="inlineStr">
        <is>
          <t>2023-2</t>
        </is>
      </c>
      <c r="K1171" t="n">
        <v>100</v>
      </c>
      <c r="L1171" t="n">
        <v>100</v>
      </c>
      <c r="M1171" t="n">
        <v>1</v>
      </c>
      <c r="N1171" t="n">
        <v>1</v>
      </c>
      <c r="O1171" t="inlineStr">
        <is>
          <t>100.0%</t>
        </is>
      </c>
      <c r="P1171" t="inlineStr">
        <is>
          <t>100.0%</t>
        </is>
      </c>
      <c r="Q1171" t="inlineStr">
        <is>
          <t>412-2023-12-31</t>
        </is>
      </c>
      <c r="R1171" t="n">
        <v>2</v>
      </c>
      <c r="S1171" t="n">
        <v>2</v>
      </c>
    </row>
    <row r="1172">
      <c r="A1172" t="inlineStr">
        <is>
          <t>412</t>
        </is>
      </c>
      <c r="B1172" t="inlineStr">
        <is>
          <t>Participación en eventos externos de impacto</t>
        </is>
      </c>
      <c r="D1172" t="inlineStr">
        <is>
          <t>Comunicaciones Externas</t>
        </is>
      </c>
      <c r="E1172" t="inlineStr">
        <is>
          <t>Anual</t>
        </is>
      </c>
      <c r="F1172" t="inlineStr">
        <is>
          <t>Positivo</t>
        </is>
      </c>
      <c r="G1172" s="137" t="n">
        <v>45657</v>
      </c>
      <c r="H1172" t="inlineStr">
        <is>
          <t>2024</t>
        </is>
      </c>
      <c r="I1172" t="inlineStr">
        <is>
          <t>Diciembre</t>
        </is>
      </c>
      <c r="J1172" t="inlineStr">
        <is>
          <t>2024-2</t>
        </is>
      </c>
      <c r="K1172" t="n">
        <v>100</v>
      </c>
      <c r="L1172" t="n">
        <v>100</v>
      </c>
      <c r="M1172" t="n">
        <v>1</v>
      </c>
      <c r="N1172" t="n">
        <v>1</v>
      </c>
      <c r="O1172" t="inlineStr">
        <is>
          <t>100.0%</t>
        </is>
      </c>
      <c r="P1172" t="inlineStr">
        <is>
          <t>100.0%</t>
        </is>
      </c>
      <c r="Q1172" t="inlineStr">
        <is>
          <t>412-2024-12-31</t>
        </is>
      </c>
      <c r="R1172" t="n">
        <v>2</v>
      </c>
      <c r="S1172" t="n">
        <v>2</v>
      </c>
    </row>
    <row r="1173">
      <c r="A1173" t="inlineStr">
        <is>
          <t>413</t>
        </is>
      </c>
      <c r="B1173" t="inlineStr">
        <is>
          <t>Participaciones del Poli como sede o patrocinador</t>
        </is>
      </c>
      <c r="C1173" t="inlineStr">
        <is>
          <t>Operativo</t>
        </is>
      </c>
      <c r="D1173" t="inlineStr">
        <is>
          <t>Comunicaciones Externas</t>
        </is>
      </c>
      <c r="E1173" t="inlineStr">
        <is>
          <t>Anual</t>
        </is>
      </c>
      <c r="F1173" t="inlineStr">
        <is>
          <t>Positivo</t>
        </is>
      </c>
      <c r="G1173" s="137" t="n">
        <v>45291</v>
      </c>
      <c r="H1173" t="inlineStr">
        <is>
          <t>2023</t>
        </is>
      </c>
      <c r="I1173" t="inlineStr">
        <is>
          <t>Diciembre</t>
        </is>
      </c>
      <c r="J1173" t="inlineStr">
        <is>
          <t>2023-2</t>
        </is>
      </c>
      <c r="L1173" t="n">
        <v>2</v>
      </c>
      <c r="M1173" t="n">
        <v>0</v>
      </c>
      <c r="N1173" t="n">
        <v>0</v>
      </c>
      <c r="P1173" t="inlineStr">
        <is>
          <t>2.0%</t>
        </is>
      </c>
      <c r="Q1173" t="inlineStr">
        <is>
          <t>413-2023-12-31</t>
        </is>
      </c>
      <c r="R1173" t="n">
        <v>2</v>
      </c>
      <c r="S1173" t="n">
        <v>2</v>
      </c>
    </row>
    <row r="1174">
      <c r="A1174" t="inlineStr">
        <is>
          <t>413</t>
        </is>
      </c>
      <c r="B1174" t="inlineStr">
        <is>
          <t>Participación del Poli como sede o patrocinador</t>
        </is>
      </c>
      <c r="C1174" t="inlineStr">
        <is>
          <t>Operativo</t>
        </is>
      </c>
      <c r="D1174" t="inlineStr">
        <is>
          <t>Comunicaciones Externas</t>
        </is>
      </c>
      <c r="E1174" t="inlineStr">
        <is>
          <t>Anual</t>
        </is>
      </c>
      <c r="F1174" t="inlineStr">
        <is>
          <t>Positivo</t>
        </is>
      </c>
      <c r="G1174" s="137" t="n">
        <v>45657</v>
      </c>
      <c r="H1174" t="inlineStr">
        <is>
          <t>2024</t>
        </is>
      </c>
      <c r="I1174" t="inlineStr">
        <is>
          <t>Diciembre</t>
        </is>
      </c>
      <c r="J1174" t="inlineStr">
        <is>
          <t>2024-2</t>
        </is>
      </c>
      <c r="K1174" t="n">
        <v>100</v>
      </c>
      <c r="L1174" t="n">
        <v>100</v>
      </c>
      <c r="M1174" t="n">
        <v>1</v>
      </c>
      <c r="N1174" t="n">
        <v>1</v>
      </c>
      <c r="O1174" t="inlineStr">
        <is>
          <t>100.0%</t>
        </is>
      </c>
      <c r="P1174" t="inlineStr">
        <is>
          <t>100.0%</t>
        </is>
      </c>
      <c r="Q1174" t="inlineStr">
        <is>
          <t>413-2024-12-31</t>
        </is>
      </c>
      <c r="R1174" t="n">
        <v>2</v>
      </c>
      <c r="S1174" t="n">
        <v>2</v>
      </c>
    </row>
    <row r="1175">
      <c r="A1175" t="inlineStr">
        <is>
          <t>413</t>
        </is>
      </c>
      <c r="B1175" t="inlineStr">
        <is>
          <t>Participación del Poli como sede o patrocinador</t>
        </is>
      </c>
      <c r="C1175" t="inlineStr">
        <is>
          <t>Operativo</t>
        </is>
      </c>
      <c r="D1175" t="inlineStr">
        <is>
          <t>Comunicaciones Externas</t>
        </is>
      </c>
      <c r="E1175" t="inlineStr">
        <is>
          <t>Anual</t>
        </is>
      </c>
      <c r="F1175" t="inlineStr">
        <is>
          <t>Positivo</t>
        </is>
      </c>
      <c r="G1175" s="137" t="n">
        <v>46022</v>
      </c>
      <c r="H1175" t="inlineStr">
        <is>
          <t>2025</t>
        </is>
      </c>
      <c r="I1175" t="inlineStr">
        <is>
          <t>Diciembre</t>
        </is>
      </c>
      <c r="J1175" t="inlineStr">
        <is>
          <t>2025-2</t>
        </is>
      </c>
      <c r="K1175" t="n">
        <v>100</v>
      </c>
      <c r="M1175" t="n">
        <v>0</v>
      </c>
      <c r="N1175" t="n">
        <v>0</v>
      </c>
      <c r="O1175" t="inlineStr">
        <is>
          <t>100.0%</t>
        </is>
      </c>
      <c r="Q1175" t="inlineStr">
        <is>
          <t>413-2025-12-31</t>
        </is>
      </c>
      <c r="R1175" t="n">
        <v>2</v>
      </c>
      <c r="S1175" t="n">
        <v>2</v>
      </c>
    </row>
    <row r="1176">
      <c r="A1176" t="inlineStr">
        <is>
          <t>414</t>
        </is>
      </c>
      <c r="B1176" t="inlineStr">
        <is>
          <t>Cumplimiento Plan Anual Rectoría</t>
        </is>
      </c>
      <c r="C1176" t="inlineStr">
        <is>
          <t>Estratégico</t>
        </is>
      </c>
      <c r="E1176" t="inlineStr">
        <is>
          <t>Trimestral</t>
        </is>
      </c>
      <c r="F1176" t="inlineStr">
        <is>
          <t>Positivo</t>
        </is>
      </c>
      <c r="G1176" s="137" t="n">
        <v>45291</v>
      </c>
      <c r="H1176" t="inlineStr">
        <is>
          <t>2023</t>
        </is>
      </c>
      <c r="I1176" t="inlineStr">
        <is>
          <t>Diciembre</t>
        </is>
      </c>
      <c r="J1176" t="inlineStr">
        <is>
          <t>2023-2</t>
        </is>
      </c>
      <c r="K1176" t="n">
        <v>100</v>
      </c>
      <c r="L1176" t="n">
        <v>99.97333333333331</v>
      </c>
      <c r="M1176" t="n">
        <v>0.9997333333333331</v>
      </c>
      <c r="N1176" t="n">
        <v>0.9997333333333331</v>
      </c>
      <c r="O1176" t="inlineStr">
        <is>
          <t>100.0%</t>
        </is>
      </c>
      <c r="P1176" t="inlineStr">
        <is>
          <t>99.97%</t>
        </is>
      </c>
      <c r="Q1176" t="inlineStr">
        <is>
          <t>414-2023-12-31</t>
        </is>
      </c>
      <c r="R1176" t="n">
        <v>2</v>
      </c>
      <c r="S1176" t="n">
        <v>2</v>
      </c>
    </row>
    <row r="1177">
      <c r="A1177" t="inlineStr">
        <is>
          <t>414</t>
        </is>
      </c>
      <c r="B1177" t="inlineStr">
        <is>
          <t>Cumplimiento Plan Anual Rectoría</t>
        </is>
      </c>
      <c r="C1177" t="inlineStr">
        <is>
          <t>Estratégico</t>
        </is>
      </c>
      <c r="D1177" t="inlineStr">
        <is>
          <t>Planeación Estratégica</t>
        </is>
      </c>
      <c r="E1177" t="inlineStr">
        <is>
          <t>Trimestral</t>
        </is>
      </c>
      <c r="F1177" t="inlineStr">
        <is>
          <t>Positivo</t>
        </is>
      </c>
      <c r="G1177" s="137" t="n">
        <v>45657</v>
      </c>
      <c r="H1177" t="inlineStr">
        <is>
          <t>2024</t>
        </is>
      </c>
      <c r="I1177" t="inlineStr">
        <is>
          <t>Diciembre</t>
        </is>
      </c>
      <c r="J1177" t="inlineStr">
        <is>
          <t>2024-2</t>
        </is>
      </c>
      <c r="K1177" t="n">
        <v>100</v>
      </c>
      <c r="L1177" t="n">
        <v>74.685</v>
      </c>
      <c r="M1177" t="n">
        <v>0.74685</v>
      </c>
      <c r="N1177" t="n">
        <v>0.74685</v>
      </c>
      <c r="O1177" t="inlineStr">
        <is>
          <t>100.0%</t>
        </is>
      </c>
      <c r="P1177" t="inlineStr">
        <is>
          <t>74.69%</t>
        </is>
      </c>
      <c r="Q1177" t="inlineStr">
        <is>
          <t>414-2024-12-31</t>
        </is>
      </c>
      <c r="R1177" t="n">
        <v>2</v>
      </c>
      <c r="S1177" t="n">
        <v>2</v>
      </c>
    </row>
    <row r="1178">
      <c r="A1178" t="inlineStr">
        <is>
          <t>414</t>
        </is>
      </c>
      <c r="B1178" t="inlineStr">
        <is>
          <t>Cumplimiento Plan Anual Rectoría</t>
        </is>
      </c>
      <c r="C1178" t="inlineStr">
        <is>
          <t>Estratégico</t>
        </is>
      </c>
      <c r="D1178" t="inlineStr">
        <is>
          <t>Planeación Estratégica</t>
        </is>
      </c>
      <c r="E1178" t="inlineStr">
        <is>
          <t>Trimestral</t>
        </is>
      </c>
      <c r="F1178" t="inlineStr">
        <is>
          <t>Positivo</t>
        </is>
      </c>
      <c r="G1178" s="137" t="n">
        <v>46022</v>
      </c>
      <c r="H1178" t="inlineStr">
        <is>
          <t>2025</t>
        </is>
      </c>
      <c r="I1178" t="inlineStr">
        <is>
          <t>Diciembre</t>
        </is>
      </c>
      <c r="J1178" t="inlineStr">
        <is>
          <t>2025-2</t>
        </is>
      </c>
      <c r="K1178" t="n">
        <v>100</v>
      </c>
      <c r="L1178" t="n">
        <v>109.67</v>
      </c>
      <c r="M1178" t="n">
        <v>1.0967</v>
      </c>
      <c r="N1178" t="n">
        <v>1.0967</v>
      </c>
      <c r="O1178" t="inlineStr">
        <is>
          <t>100.0%</t>
        </is>
      </c>
      <c r="P1178" t="inlineStr">
        <is>
          <t>109.67%</t>
        </is>
      </c>
      <c r="Q1178" t="inlineStr">
        <is>
          <t>414-2025-12-31</t>
        </is>
      </c>
      <c r="R1178" t="n">
        <v>2</v>
      </c>
      <c r="S1178" t="n">
        <v>2</v>
      </c>
    </row>
    <row r="1179">
      <c r="A1179" t="inlineStr">
        <is>
          <t>414.1</t>
        </is>
      </c>
      <c r="B1179" t="inlineStr">
        <is>
          <t>Plan anual Vicerrectoría de crecimiento</t>
        </is>
      </c>
      <c r="D1179" t="inlineStr">
        <is>
          <t>Gestión de unidades académicas</t>
        </is>
      </c>
      <c r="E1179" t="inlineStr">
        <is>
          <t>Trimestral</t>
        </is>
      </c>
      <c r="F1179" t="inlineStr">
        <is>
          <t>Positivo</t>
        </is>
      </c>
      <c r="G1179" s="137" t="n">
        <v>45291</v>
      </c>
      <c r="H1179" t="inlineStr">
        <is>
          <t>2023</t>
        </is>
      </c>
      <c r="I1179" t="inlineStr">
        <is>
          <t>Diciembre</t>
        </is>
      </c>
      <c r="J1179" t="inlineStr">
        <is>
          <t>2023-2</t>
        </is>
      </c>
      <c r="K1179" t="n">
        <v>85.5</v>
      </c>
      <c r="L1179" t="n">
        <v>88.875</v>
      </c>
      <c r="M1179" t="n">
        <v>1.039473684210526</v>
      </c>
      <c r="N1179" t="n">
        <v>1.039473684210526</v>
      </c>
      <c r="O1179" t="inlineStr">
        <is>
          <t>85.5%</t>
        </is>
      </c>
      <c r="P1179" t="inlineStr">
        <is>
          <t>88.88%</t>
        </is>
      </c>
      <c r="Q1179" t="inlineStr">
        <is>
          <t>414.1-2023-12-31</t>
        </is>
      </c>
      <c r="R1179" t="n">
        <v>2</v>
      </c>
      <c r="S1179" t="n">
        <v>2</v>
      </c>
    </row>
    <row r="1180">
      <c r="A1180" t="inlineStr">
        <is>
          <t>414.1</t>
        </is>
      </c>
      <c r="B1180" t="inlineStr">
        <is>
          <t>Plan anual Vicerrectoría de crecimiento</t>
        </is>
      </c>
      <c r="D1180" t="inlineStr">
        <is>
          <t>Gestión de unidades académicas</t>
        </is>
      </c>
      <c r="E1180" t="inlineStr">
        <is>
          <t>Trimestral</t>
        </is>
      </c>
      <c r="F1180" t="inlineStr">
        <is>
          <t>Positivo</t>
        </is>
      </c>
      <c r="G1180" s="137" t="n">
        <v>45657</v>
      </c>
      <c r="H1180" t="inlineStr">
        <is>
          <t>2024</t>
        </is>
      </c>
      <c r="I1180" t="inlineStr">
        <is>
          <t>Diciembre</t>
        </is>
      </c>
      <c r="J1180" t="inlineStr">
        <is>
          <t>2024-2</t>
        </is>
      </c>
      <c r="K1180" t="n">
        <v>40.79</v>
      </c>
      <c r="L1180" t="n">
        <v>42.33</v>
      </c>
      <c r="M1180" t="n">
        <v>1.037754351556754</v>
      </c>
      <c r="N1180" t="n">
        <v>1.037754351556754</v>
      </c>
      <c r="O1180" t="inlineStr">
        <is>
          <t>40.79%</t>
        </is>
      </c>
      <c r="P1180" t="inlineStr">
        <is>
          <t>42.33%</t>
        </is>
      </c>
      <c r="Q1180" t="inlineStr">
        <is>
          <t>414.1-2024-12-31</t>
        </is>
      </c>
      <c r="R1180" t="n">
        <v>2</v>
      </c>
      <c r="S1180" t="n">
        <v>2</v>
      </c>
    </row>
    <row r="1181">
      <c r="A1181" t="inlineStr">
        <is>
          <t>414.2</t>
        </is>
      </c>
      <c r="B1181" t="inlineStr">
        <is>
          <t>Plan anual Vicerrectoría del estudiante</t>
        </is>
      </c>
      <c r="D1181" t="inlineStr">
        <is>
          <t>Gestión de unidades académicas</t>
        </is>
      </c>
      <c r="E1181" t="inlineStr">
        <is>
          <t>Trimestral</t>
        </is>
      </c>
      <c r="F1181" t="inlineStr">
        <is>
          <t>Positivo</t>
        </is>
      </c>
      <c r="G1181" s="137" t="n">
        <v>45291</v>
      </c>
      <c r="H1181" t="inlineStr">
        <is>
          <t>2023</t>
        </is>
      </c>
      <c r="I1181" t="inlineStr">
        <is>
          <t>Diciembre</t>
        </is>
      </c>
      <c r="J1181" t="inlineStr">
        <is>
          <t>2023-2</t>
        </is>
      </c>
      <c r="K1181" t="n">
        <v>87</v>
      </c>
      <c r="L1181" t="n">
        <v>71.2</v>
      </c>
      <c r="M1181" t="n">
        <v>0.8183908045977012</v>
      </c>
      <c r="N1181" t="n">
        <v>0.8183908045977012</v>
      </c>
      <c r="O1181" t="inlineStr">
        <is>
          <t>87.0%</t>
        </is>
      </c>
      <c r="P1181" t="inlineStr">
        <is>
          <t>71.2%</t>
        </is>
      </c>
      <c r="Q1181" t="inlineStr">
        <is>
          <t>414.2-2023-12-31</t>
        </is>
      </c>
      <c r="R1181" t="n">
        <v>2</v>
      </c>
      <c r="S1181" t="n">
        <v>2</v>
      </c>
    </row>
    <row r="1182">
      <c r="A1182" t="inlineStr">
        <is>
          <t>414.2</t>
        </is>
      </c>
      <c r="B1182" t="inlineStr">
        <is>
          <t>Plan anual Vicerrectoría del estudiante</t>
        </is>
      </c>
      <c r="D1182" t="inlineStr">
        <is>
          <t>Gestión de unidades académicas</t>
        </is>
      </c>
      <c r="E1182" t="inlineStr">
        <is>
          <t>Trimestral</t>
        </is>
      </c>
      <c r="F1182" t="inlineStr">
        <is>
          <t>Positivo</t>
        </is>
      </c>
      <c r="G1182" s="137" t="n">
        <v>45657</v>
      </c>
      <c r="H1182" t="inlineStr">
        <is>
          <t>2024</t>
        </is>
      </c>
      <c r="I1182" t="inlineStr">
        <is>
          <t>Diciembre</t>
        </is>
      </c>
      <c r="J1182" t="inlineStr">
        <is>
          <t>2024-2</t>
        </is>
      </c>
      <c r="K1182" t="n">
        <v>92.23999999999999</v>
      </c>
      <c r="L1182" t="n">
        <v>88</v>
      </c>
      <c r="M1182" t="n">
        <v>0.9540329575021683</v>
      </c>
      <c r="N1182" t="n">
        <v>0.9540329575021683</v>
      </c>
      <c r="O1182" t="inlineStr">
        <is>
          <t>92.24%</t>
        </is>
      </c>
      <c r="P1182" t="inlineStr">
        <is>
          <t>88.0%</t>
        </is>
      </c>
      <c r="Q1182" t="inlineStr">
        <is>
          <t>414.2-2024-12-31</t>
        </is>
      </c>
      <c r="R1182" t="n">
        <v>2</v>
      </c>
      <c r="S1182" t="n">
        <v>2</v>
      </c>
    </row>
    <row r="1183">
      <c r="A1183" t="inlineStr">
        <is>
          <t>414.3</t>
        </is>
      </c>
      <c r="B1183" t="inlineStr">
        <is>
          <t>Plan anual Vicerrectoría financiera</t>
        </is>
      </c>
      <c r="D1183" t="inlineStr">
        <is>
          <t>Gestión de unidades académicas</t>
        </is>
      </c>
      <c r="E1183" t="inlineStr">
        <is>
          <t>Trimestral</t>
        </is>
      </c>
      <c r="F1183" t="inlineStr">
        <is>
          <t>Positivo</t>
        </is>
      </c>
      <c r="G1183" s="137" t="n">
        <v>45291</v>
      </c>
      <c r="H1183" t="inlineStr">
        <is>
          <t>2023</t>
        </is>
      </c>
      <c r="I1183" t="inlineStr">
        <is>
          <t>Diciembre</t>
        </is>
      </c>
      <c r="J1183" t="inlineStr">
        <is>
          <t>2023-2</t>
        </is>
      </c>
      <c r="K1183" t="n">
        <v>76</v>
      </c>
      <c r="L1183" t="n">
        <v>81.91499999999999</v>
      </c>
      <c r="M1183" t="n">
        <v>1.077828947368421</v>
      </c>
      <c r="N1183" t="n">
        <v>1.077828947368421</v>
      </c>
      <c r="O1183" t="inlineStr">
        <is>
          <t>76.0%</t>
        </is>
      </c>
      <c r="P1183" t="inlineStr">
        <is>
          <t>81.91%</t>
        </is>
      </c>
      <c r="Q1183" t="inlineStr">
        <is>
          <t>414.3-2023-12-31</t>
        </is>
      </c>
      <c r="R1183" t="n">
        <v>2</v>
      </c>
      <c r="S1183" t="n">
        <v>2</v>
      </c>
    </row>
    <row r="1184">
      <c r="A1184" t="inlineStr">
        <is>
          <t>414.3</t>
        </is>
      </c>
      <c r="B1184" t="inlineStr">
        <is>
          <t>Plan anual Vicerrectoría financiera</t>
        </is>
      </c>
      <c r="D1184" t="inlineStr">
        <is>
          <t>Gestión de unidades académicas</t>
        </is>
      </c>
      <c r="E1184" t="inlineStr">
        <is>
          <t>Trimestral</t>
        </is>
      </c>
      <c r="F1184" t="inlineStr">
        <is>
          <t>Positivo</t>
        </is>
      </c>
      <c r="G1184" s="137" t="n">
        <v>45657</v>
      </c>
      <c r="H1184" t="inlineStr">
        <is>
          <t>2024</t>
        </is>
      </c>
      <c r="I1184" t="inlineStr">
        <is>
          <t>Diciembre</t>
        </is>
      </c>
      <c r="J1184" t="inlineStr">
        <is>
          <t>2024-2</t>
        </is>
      </c>
      <c r="K1184" t="n">
        <v>51.84</v>
      </c>
      <c r="L1184" t="n">
        <v>48.34</v>
      </c>
      <c r="M1184" t="n">
        <v>0.9324845679012346</v>
      </c>
      <c r="N1184" t="n">
        <v>0.9324845679012346</v>
      </c>
      <c r="O1184" t="inlineStr">
        <is>
          <t>51.84%</t>
        </is>
      </c>
      <c r="P1184" t="inlineStr">
        <is>
          <t>48.34%</t>
        </is>
      </c>
      <c r="Q1184" t="inlineStr">
        <is>
          <t>414.3-2024-12-31</t>
        </is>
      </c>
      <c r="R1184" t="n">
        <v>2</v>
      </c>
      <c r="S1184" t="n">
        <v>2</v>
      </c>
    </row>
    <row r="1185">
      <c r="A1185" t="inlineStr">
        <is>
          <t>414.4</t>
        </is>
      </c>
      <c r="B1185" t="inlineStr">
        <is>
          <t>Plan anual Vicerrectoría academica</t>
        </is>
      </c>
      <c r="D1185" t="inlineStr">
        <is>
          <t>Gestión de unidades académicas</t>
        </is>
      </c>
      <c r="E1185" t="inlineStr">
        <is>
          <t>Trimestral</t>
        </is>
      </c>
      <c r="F1185" t="inlineStr">
        <is>
          <t>Positivo</t>
        </is>
      </c>
      <c r="G1185" s="137" t="n">
        <v>45291</v>
      </c>
      <c r="H1185" t="inlineStr">
        <is>
          <t>2023</t>
        </is>
      </c>
      <c r="I1185" t="inlineStr">
        <is>
          <t>Diciembre</t>
        </is>
      </c>
      <c r="J1185" t="inlineStr">
        <is>
          <t>2023-2</t>
        </is>
      </c>
      <c r="K1185" t="n">
        <v>85</v>
      </c>
      <c r="L1185" t="n">
        <v>91.375</v>
      </c>
      <c r="M1185" t="n">
        <v>1.075</v>
      </c>
      <c r="N1185" t="n">
        <v>1.075</v>
      </c>
      <c r="O1185" t="inlineStr">
        <is>
          <t>85.0%</t>
        </is>
      </c>
      <c r="P1185" t="inlineStr">
        <is>
          <t>91.38%</t>
        </is>
      </c>
      <c r="Q1185" t="inlineStr">
        <is>
          <t>414.4-2023-12-31</t>
        </is>
      </c>
      <c r="R1185" t="n">
        <v>2</v>
      </c>
      <c r="S1185" t="n">
        <v>2</v>
      </c>
    </row>
    <row r="1186">
      <c r="A1186" t="inlineStr">
        <is>
          <t>414.4</t>
        </is>
      </c>
      <c r="B1186" t="inlineStr">
        <is>
          <t>Plan anual Vicerrectoría academica</t>
        </is>
      </c>
      <c r="D1186" t="inlineStr">
        <is>
          <t>Gestión de unidades académicas</t>
        </is>
      </c>
      <c r="E1186" t="inlineStr">
        <is>
          <t>Trimestral</t>
        </is>
      </c>
      <c r="F1186" t="inlineStr">
        <is>
          <t>Positivo</t>
        </is>
      </c>
      <c r="G1186" s="137" t="n">
        <v>45657</v>
      </c>
      <c r="H1186" t="inlineStr">
        <is>
          <t>2024</t>
        </is>
      </c>
      <c r="I1186" t="inlineStr">
        <is>
          <t>Diciembre</t>
        </is>
      </c>
      <c r="J1186" t="inlineStr">
        <is>
          <t>2024-2</t>
        </is>
      </c>
      <c r="K1186" t="n">
        <v>81.79000000000001</v>
      </c>
      <c r="L1186" t="n">
        <v>80</v>
      </c>
      <c r="M1186" t="n">
        <v>0.9781146839466927</v>
      </c>
      <c r="N1186" t="n">
        <v>0.9781146839466927</v>
      </c>
      <c r="O1186" t="inlineStr">
        <is>
          <t>81.79%</t>
        </is>
      </c>
      <c r="P1186" t="inlineStr">
        <is>
          <t>80.0%</t>
        </is>
      </c>
      <c r="Q1186" t="inlineStr">
        <is>
          <t>414.4-2024-12-31</t>
        </is>
      </c>
      <c r="R1186" t="n">
        <v>2</v>
      </c>
      <c r="S1186" t="n">
        <v>2</v>
      </c>
    </row>
    <row r="1187">
      <c r="A1187" t="inlineStr">
        <is>
          <t>414.5</t>
        </is>
      </c>
      <c r="B1187" t="inlineStr">
        <is>
          <t>Plan anual Gerencia de estrategia</t>
        </is>
      </c>
      <c r="E1187" t="inlineStr">
        <is>
          <t>Trimestral</t>
        </is>
      </c>
      <c r="F1187" t="inlineStr">
        <is>
          <t>Positivo</t>
        </is>
      </c>
      <c r="G1187" s="137" t="n">
        <v>45291</v>
      </c>
      <c r="H1187" t="inlineStr">
        <is>
          <t>2023</t>
        </is>
      </c>
      <c r="I1187" t="inlineStr">
        <is>
          <t>Diciembre</t>
        </is>
      </c>
      <c r="J1187" t="inlineStr">
        <is>
          <t>2023-2</t>
        </is>
      </c>
      <c r="K1187" t="n">
        <v>70.5</v>
      </c>
      <c r="L1187" t="n">
        <v>77</v>
      </c>
      <c r="M1187" t="n">
        <v>1.092198581560284</v>
      </c>
      <c r="N1187" t="n">
        <v>1.092198581560284</v>
      </c>
      <c r="O1187" t="inlineStr">
        <is>
          <t>70.5%</t>
        </is>
      </c>
      <c r="P1187" t="inlineStr">
        <is>
          <t>77.0%</t>
        </is>
      </c>
      <c r="Q1187" t="inlineStr">
        <is>
          <t>414.5-2023-12-31</t>
        </is>
      </c>
      <c r="R1187" t="n">
        <v>2</v>
      </c>
      <c r="S1187" t="n">
        <v>2</v>
      </c>
    </row>
    <row r="1188">
      <c r="A1188" t="inlineStr">
        <is>
          <t>414.5</t>
        </is>
      </c>
      <c r="B1188" t="inlineStr">
        <is>
          <t>Plan anual Gerencia de estrategia</t>
        </is>
      </c>
      <c r="E1188" t="inlineStr">
        <is>
          <t>Trimestral</t>
        </is>
      </c>
      <c r="F1188" t="inlineStr">
        <is>
          <t>Positivo</t>
        </is>
      </c>
      <c r="G1188" s="137" t="n">
        <v>45657</v>
      </c>
      <c r="H1188" t="inlineStr">
        <is>
          <t>2024</t>
        </is>
      </c>
      <c r="I1188" t="inlineStr">
        <is>
          <t>Diciembre</t>
        </is>
      </c>
      <c r="J1188" t="inlineStr">
        <is>
          <t>2024-2</t>
        </is>
      </c>
      <c r="K1188" t="n">
        <v>65.83</v>
      </c>
      <c r="L1188" t="n">
        <v>65.63</v>
      </c>
      <c r="M1188" t="n">
        <v>0.9969618714871639</v>
      </c>
      <c r="N1188" t="n">
        <v>0.9969618714871639</v>
      </c>
      <c r="O1188" t="inlineStr">
        <is>
          <t>65.83%</t>
        </is>
      </c>
      <c r="P1188" t="inlineStr">
        <is>
          <t>65.63%</t>
        </is>
      </c>
      <c r="Q1188" t="inlineStr">
        <is>
          <t>414.5-2024-12-31</t>
        </is>
      </c>
      <c r="R1188" t="n">
        <v>2</v>
      </c>
      <c r="S1188" t="n">
        <v>2</v>
      </c>
    </row>
    <row r="1189">
      <c r="A1189" t="inlineStr">
        <is>
          <t>414.6</t>
        </is>
      </c>
      <c r="B1189" t="inlineStr">
        <is>
          <t>Plan anual Gerencia de talento humano y desarrollo</t>
        </is>
      </c>
      <c r="D1189" t="inlineStr">
        <is>
          <t>GESTIÓN Y DESARROLLO DEL TALENTO HUMANO</t>
        </is>
      </c>
      <c r="E1189" t="inlineStr">
        <is>
          <t>Trimestral</t>
        </is>
      </c>
      <c r="F1189" t="inlineStr">
        <is>
          <t>Positivo</t>
        </is>
      </c>
      <c r="G1189" s="137" t="n">
        <v>45291</v>
      </c>
      <c r="H1189" t="inlineStr">
        <is>
          <t>2023</t>
        </is>
      </c>
      <c r="I1189" t="inlineStr">
        <is>
          <t>Diciembre</t>
        </is>
      </c>
      <c r="J1189" t="inlineStr">
        <is>
          <t>2023-2</t>
        </is>
      </c>
      <c r="K1189" t="n">
        <v>78</v>
      </c>
      <c r="L1189" t="n">
        <v>82.255</v>
      </c>
      <c r="M1189" t="n">
        <v>1.054551282051282</v>
      </c>
      <c r="N1189" t="n">
        <v>1.054551282051282</v>
      </c>
      <c r="O1189" t="inlineStr">
        <is>
          <t>78.0%</t>
        </is>
      </c>
      <c r="P1189" t="inlineStr">
        <is>
          <t>82.25%</t>
        </is>
      </c>
      <c r="Q1189" t="inlineStr">
        <is>
          <t>414.6-2023-12-31</t>
        </is>
      </c>
      <c r="R1189" t="n">
        <v>2</v>
      </c>
      <c r="S1189" t="n">
        <v>2</v>
      </c>
    </row>
    <row r="1190">
      <c r="A1190" t="inlineStr">
        <is>
          <t>414.6</t>
        </is>
      </c>
      <c r="B1190" t="inlineStr">
        <is>
          <t>Plan anual Gerencia de talento humano y desarrollo</t>
        </is>
      </c>
      <c r="D1190" t="inlineStr">
        <is>
          <t>GESTIÓN Y DESARROLLO DEL TALENTO HUMANO</t>
        </is>
      </c>
      <c r="E1190" t="inlineStr">
        <is>
          <t>Trimestral</t>
        </is>
      </c>
      <c r="F1190" t="inlineStr">
        <is>
          <t>Positivo</t>
        </is>
      </c>
      <c r="G1190" s="137" t="n">
        <v>45657</v>
      </c>
      <c r="H1190" t="inlineStr">
        <is>
          <t>2024</t>
        </is>
      </c>
      <c r="I1190" t="inlineStr">
        <is>
          <t>Diciembre</t>
        </is>
      </c>
      <c r="J1190" t="inlineStr">
        <is>
          <t>2024-2</t>
        </is>
      </c>
      <c r="K1190" t="n">
        <v>51.58</v>
      </c>
      <c r="L1190" t="n">
        <v>62.5</v>
      </c>
      <c r="M1190" t="n">
        <v>1.211709965102753</v>
      </c>
      <c r="N1190" t="n">
        <v>1.211709965102753</v>
      </c>
      <c r="O1190" t="inlineStr">
        <is>
          <t>51.58%</t>
        </is>
      </c>
      <c r="P1190" t="inlineStr">
        <is>
          <t>62.5%</t>
        </is>
      </c>
      <c r="Q1190" t="inlineStr">
        <is>
          <t>414.6-2024-12-31</t>
        </is>
      </c>
      <c r="R1190" t="n">
        <v>2</v>
      </c>
      <c r="S1190" t="n">
        <v>2</v>
      </c>
    </row>
    <row r="1191">
      <c r="A1191" t="inlineStr">
        <is>
          <t>414.7</t>
        </is>
      </c>
      <c r="B1191" t="inlineStr">
        <is>
          <t>Plan anual Gerencia de Medellín</t>
        </is>
      </c>
      <c r="D1191" t="inlineStr">
        <is>
          <t>Sede Medellín</t>
        </is>
      </c>
      <c r="E1191" t="inlineStr">
        <is>
          <t>Trimestral</t>
        </is>
      </c>
      <c r="F1191" t="inlineStr">
        <is>
          <t>Positivo</t>
        </is>
      </c>
      <c r="G1191" s="137" t="n">
        <v>45291</v>
      </c>
      <c r="H1191" t="inlineStr">
        <is>
          <t>2023</t>
        </is>
      </c>
      <c r="I1191" t="inlineStr">
        <is>
          <t>Diciembre</t>
        </is>
      </c>
      <c r="J1191" t="inlineStr">
        <is>
          <t>2023-2</t>
        </is>
      </c>
      <c r="K1191" t="n">
        <v>76</v>
      </c>
      <c r="L1191" t="n">
        <v>71.265</v>
      </c>
      <c r="M1191" t="n">
        <v>0.9376973684210527</v>
      </c>
      <c r="N1191" t="n">
        <v>0.9376973684210527</v>
      </c>
      <c r="O1191" t="inlineStr">
        <is>
          <t>76.0%</t>
        </is>
      </c>
      <c r="P1191" t="inlineStr">
        <is>
          <t>71.27%</t>
        </is>
      </c>
      <c r="Q1191" t="inlineStr">
        <is>
          <t>414.7-2023-12-31</t>
        </is>
      </c>
      <c r="R1191" t="n">
        <v>2</v>
      </c>
      <c r="S1191" t="n">
        <v>2</v>
      </c>
    </row>
    <row r="1192">
      <c r="A1192" t="inlineStr">
        <is>
          <t>414.7</t>
        </is>
      </c>
      <c r="B1192" t="inlineStr">
        <is>
          <t>Plan anual Gerencia de Medellín</t>
        </is>
      </c>
      <c r="D1192" t="inlineStr">
        <is>
          <t>Sede Medellín</t>
        </is>
      </c>
      <c r="E1192" t="inlineStr">
        <is>
          <t>Trimestral</t>
        </is>
      </c>
      <c r="F1192" t="inlineStr">
        <is>
          <t>Positivo</t>
        </is>
      </c>
      <c r="G1192" s="137" t="n">
        <v>45657</v>
      </c>
      <c r="H1192" t="inlineStr">
        <is>
          <t>2024</t>
        </is>
      </c>
      <c r="I1192" t="inlineStr">
        <is>
          <t>Diciembre</t>
        </is>
      </c>
      <c r="J1192" t="inlineStr">
        <is>
          <t>2024-2</t>
        </is>
      </c>
      <c r="K1192" t="n">
        <v>65.95</v>
      </c>
      <c r="L1192" t="n">
        <v>62.83</v>
      </c>
      <c r="M1192" t="n">
        <v>0.9526914329037148</v>
      </c>
      <c r="N1192" t="n">
        <v>0.9526914329037148</v>
      </c>
      <c r="O1192" t="inlineStr">
        <is>
          <t>65.95%</t>
        </is>
      </c>
      <c r="P1192" t="inlineStr">
        <is>
          <t>62.83%</t>
        </is>
      </c>
      <c r="Q1192" t="inlineStr">
        <is>
          <t>414.7-2024-12-31</t>
        </is>
      </c>
      <c r="R1192" t="n">
        <v>2</v>
      </c>
      <c r="S1192" t="n">
        <v>2</v>
      </c>
    </row>
    <row r="1193">
      <c r="A1193" t="inlineStr">
        <is>
          <t>414.8</t>
        </is>
      </c>
      <c r="B1193" t="inlineStr">
        <is>
          <t>Plan anual Secretaría General</t>
        </is>
      </c>
      <c r="D1193" t="inlineStr">
        <is>
          <t>GESTIÓN JURÍDICA Y NORMATIVA</t>
        </is>
      </c>
      <c r="E1193" t="inlineStr">
        <is>
          <t>Trimestral</t>
        </is>
      </c>
      <c r="F1193" t="inlineStr">
        <is>
          <t>Positivo</t>
        </is>
      </c>
      <c r="G1193" s="137" t="n">
        <v>45291</v>
      </c>
      <c r="H1193" t="inlineStr">
        <is>
          <t>2023</t>
        </is>
      </c>
      <c r="I1193" t="inlineStr">
        <is>
          <t>Diciembre</t>
        </is>
      </c>
      <c r="J1193" t="inlineStr">
        <is>
          <t>2023-2</t>
        </is>
      </c>
      <c r="K1193" t="n">
        <v>83</v>
      </c>
      <c r="L1193" t="n">
        <v>80.3</v>
      </c>
      <c r="M1193" t="n">
        <v>0.9674698795180723</v>
      </c>
      <c r="N1193" t="n">
        <v>0.9674698795180723</v>
      </c>
      <c r="O1193" t="inlineStr">
        <is>
          <t>83.0%</t>
        </is>
      </c>
      <c r="P1193" t="inlineStr">
        <is>
          <t>80.3%</t>
        </is>
      </c>
      <c r="Q1193" t="inlineStr">
        <is>
          <t>414.8-2023-12-31</t>
        </is>
      </c>
      <c r="R1193" t="n">
        <v>2</v>
      </c>
      <c r="S1193" t="n">
        <v>2</v>
      </c>
    </row>
    <row r="1194">
      <c r="A1194" t="inlineStr">
        <is>
          <t>414.8</t>
        </is>
      </c>
      <c r="B1194" t="inlineStr">
        <is>
          <t>Plan anual Secretaría General</t>
        </is>
      </c>
      <c r="D1194" t="inlineStr">
        <is>
          <t>GESTIÓN JURÍDICA Y NORMATIVA</t>
        </is>
      </c>
      <c r="E1194" t="inlineStr">
        <is>
          <t>Trimestral</t>
        </is>
      </c>
      <c r="F1194" t="inlineStr">
        <is>
          <t>Positivo</t>
        </is>
      </c>
      <c r="G1194" s="137" t="n">
        <v>45657</v>
      </c>
      <c r="H1194" t="inlineStr">
        <is>
          <t>2024</t>
        </is>
      </c>
      <c r="I1194" t="inlineStr">
        <is>
          <t>Diciembre</t>
        </is>
      </c>
      <c r="J1194" t="inlineStr">
        <is>
          <t>2024-2</t>
        </is>
      </c>
      <c r="K1194" t="n">
        <v>79.25</v>
      </c>
      <c r="L1194" t="n">
        <v>85.56999999999999</v>
      </c>
      <c r="M1194" t="n">
        <v>1.079747634069401</v>
      </c>
      <c r="N1194" t="n">
        <v>1.079747634069401</v>
      </c>
      <c r="O1194" t="inlineStr">
        <is>
          <t>79.25%</t>
        </is>
      </c>
      <c r="P1194" t="inlineStr">
        <is>
          <t>85.57%</t>
        </is>
      </c>
      <c r="Q1194" t="inlineStr">
        <is>
          <t>414.8-2024-12-31</t>
        </is>
      </c>
      <c r="R1194" t="n">
        <v>2</v>
      </c>
      <c r="S1194" t="n">
        <v>2</v>
      </c>
    </row>
    <row r="1195">
      <c r="A1195" t="inlineStr">
        <is>
          <t>414.9</t>
        </is>
      </c>
      <c r="B1195" t="inlineStr">
        <is>
          <t>Plan anual Gerencia de educación Virtual</t>
        </is>
      </c>
      <c r="D1195" t="inlineStr">
        <is>
          <t>GESTIÓN JURÍDICA Y NORMATIVA</t>
        </is>
      </c>
      <c r="E1195" t="inlineStr">
        <is>
          <t>Trimestral</t>
        </is>
      </c>
      <c r="F1195" t="inlineStr">
        <is>
          <t>Positivo</t>
        </is>
      </c>
      <c r="G1195" s="137" t="n">
        <v>45657</v>
      </c>
      <c r="H1195" t="inlineStr">
        <is>
          <t>2024</t>
        </is>
      </c>
      <c r="I1195" t="inlineStr">
        <is>
          <t>Diciembre</t>
        </is>
      </c>
      <c r="J1195" t="inlineStr">
        <is>
          <t>2024-2</t>
        </is>
      </c>
      <c r="K1195" t="n">
        <v>52.19</v>
      </c>
      <c r="L1195" t="n">
        <v>45</v>
      </c>
      <c r="M1195" t="n">
        <v>0.8622341444721211</v>
      </c>
      <c r="N1195" t="n">
        <v>0.8622341444721211</v>
      </c>
      <c r="O1195" t="inlineStr">
        <is>
          <t>52.19%</t>
        </is>
      </c>
      <c r="P1195" t="inlineStr">
        <is>
          <t>45.0%</t>
        </is>
      </c>
      <c r="Q1195" t="inlineStr">
        <is>
          <t>414.9-2024-12-31</t>
        </is>
      </c>
      <c r="R1195" t="n">
        <v>2</v>
      </c>
      <c r="S1195" t="n">
        <v>2</v>
      </c>
    </row>
    <row r="1196">
      <c r="A1196" t="inlineStr">
        <is>
          <t>415</t>
        </is>
      </c>
      <c r="B1196" t="inlineStr">
        <is>
          <t>Cumplimiento Plan Anual Vicerrectoría del estudiante</t>
        </is>
      </c>
      <c r="C1196" t="inlineStr">
        <is>
          <t>Estratégico</t>
        </is>
      </c>
      <c r="E1196" t="inlineStr">
        <is>
          <t>Trimestral</t>
        </is>
      </c>
      <c r="F1196" t="inlineStr">
        <is>
          <t>Positivo</t>
        </is>
      </c>
      <c r="G1196" s="137" t="n">
        <v>45291</v>
      </c>
      <c r="H1196" t="inlineStr">
        <is>
          <t>2023</t>
        </is>
      </c>
      <c r="I1196" t="inlineStr">
        <is>
          <t>Diciembre</t>
        </is>
      </c>
      <c r="J1196" t="inlineStr">
        <is>
          <t>2023-2</t>
        </is>
      </c>
      <c r="K1196" t="n">
        <v>100</v>
      </c>
      <c r="L1196" t="n">
        <v>94.67</v>
      </c>
      <c r="M1196" t="n">
        <v>0.9467</v>
      </c>
      <c r="N1196" t="n">
        <v>0.9467</v>
      </c>
      <c r="O1196" t="inlineStr">
        <is>
          <t>100.0%</t>
        </is>
      </c>
      <c r="P1196" t="inlineStr">
        <is>
          <t>94.67%</t>
        </is>
      </c>
      <c r="Q1196" t="inlineStr">
        <is>
          <t>415-2023-12-31</t>
        </is>
      </c>
      <c r="R1196" t="n">
        <v>2</v>
      </c>
      <c r="S1196" t="n">
        <v>2</v>
      </c>
    </row>
    <row r="1197">
      <c r="A1197" t="inlineStr">
        <is>
          <t>415</t>
        </is>
      </c>
      <c r="B1197" t="inlineStr">
        <is>
          <t>Cumplimiento Plan Anual Vicerrectoría del estudiante</t>
        </is>
      </c>
      <c r="C1197" t="inlineStr">
        <is>
          <t>Estratégico</t>
        </is>
      </c>
      <c r="D1197" t="inlineStr">
        <is>
          <t>Planeación Estratégica</t>
        </is>
      </c>
      <c r="E1197" t="inlineStr">
        <is>
          <t>Trimestral</t>
        </is>
      </c>
      <c r="F1197" t="inlineStr">
        <is>
          <t>Positivo</t>
        </is>
      </c>
      <c r="G1197" s="137" t="n">
        <v>45657</v>
      </c>
      <c r="H1197" t="inlineStr">
        <is>
          <t>2024</t>
        </is>
      </c>
      <c r="I1197" t="inlineStr">
        <is>
          <t>Diciembre</t>
        </is>
      </c>
      <c r="J1197" t="inlineStr">
        <is>
          <t>2024-2</t>
        </is>
      </c>
      <c r="K1197" t="n">
        <v>100</v>
      </c>
      <c r="L1197" t="n">
        <v>66.57250000000001</v>
      </c>
      <c r="M1197" t="n">
        <v>0.665725</v>
      </c>
      <c r="N1197" t="n">
        <v>0.665725</v>
      </c>
      <c r="O1197" t="inlineStr">
        <is>
          <t>100.0%</t>
        </is>
      </c>
      <c r="P1197" t="inlineStr">
        <is>
          <t>66.57%</t>
        </is>
      </c>
      <c r="Q1197" t="inlineStr">
        <is>
          <t>415-2024-12-31</t>
        </is>
      </c>
      <c r="R1197" t="n">
        <v>2</v>
      </c>
      <c r="S1197" t="n">
        <v>2</v>
      </c>
    </row>
    <row r="1198">
      <c r="A1198" t="inlineStr">
        <is>
          <t>415</t>
        </is>
      </c>
      <c r="B1198" t="inlineStr">
        <is>
          <t>Cumplimiento Plan Anual Vicerrectoría del estudiante</t>
        </is>
      </c>
      <c r="C1198" t="inlineStr">
        <is>
          <t>Estratégico</t>
        </is>
      </c>
      <c r="D1198" t="inlineStr">
        <is>
          <t>Planeación Estratégica</t>
        </is>
      </c>
      <c r="E1198" t="inlineStr">
        <is>
          <t>Trimestral</t>
        </is>
      </c>
      <c r="F1198" t="inlineStr">
        <is>
          <t>Positivo</t>
        </is>
      </c>
      <c r="G1198" s="137" t="n">
        <v>46022</v>
      </c>
      <c r="H1198" t="inlineStr">
        <is>
          <t>2025</t>
        </is>
      </c>
      <c r="I1198" t="inlineStr">
        <is>
          <t>Diciembre</t>
        </is>
      </c>
      <c r="J1198" t="inlineStr">
        <is>
          <t>2025-2</t>
        </is>
      </c>
      <c r="K1198" t="n">
        <v>100</v>
      </c>
      <c r="L1198" t="n">
        <v>100.6</v>
      </c>
      <c r="M1198" t="n">
        <v>1.006</v>
      </c>
      <c r="N1198" t="n">
        <v>1.006</v>
      </c>
      <c r="O1198" t="inlineStr">
        <is>
          <t>100.0%</t>
        </is>
      </c>
      <c r="P1198" t="inlineStr">
        <is>
          <t>100.6%</t>
        </is>
      </c>
      <c r="Q1198" t="inlineStr">
        <is>
          <t>415-2025-12-31</t>
        </is>
      </c>
      <c r="R1198" t="n">
        <v>2</v>
      </c>
      <c r="S1198" t="n">
        <v>2</v>
      </c>
    </row>
    <row r="1199">
      <c r="A1199" t="inlineStr">
        <is>
          <t>415.1</t>
        </is>
      </c>
      <c r="B1199" t="inlineStr">
        <is>
          <t>Plan anual Gerencia de tecnologÍa e innovación digital</t>
        </is>
      </c>
      <c r="D1199" t="inlineStr">
        <is>
          <t>Gestión de la tecnología e innovación digital</t>
        </is>
      </c>
      <c r="E1199" t="inlineStr">
        <is>
          <t>Trimestral</t>
        </is>
      </c>
      <c r="F1199" t="inlineStr">
        <is>
          <t>Positivo</t>
        </is>
      </c>
      <c r="G1199" s="137" t="n">
        <v>45291</v>
      </c>
      <c r="H1199" t="inlineStr">
        <is>
          <t>2023</t>
        </is>
      </c>
      <c r="I1199" t="inlineStr">
        <is>
          <t>Diciembre</t>
        </is>
      </c>
      <c r="J1199" t="inlineStr">
        <is>
          <t>2023-2</t>
        </is>
      </c>
      <c r="K1199" t="n">
        <v>80.25</v>
      </c>
      <c r="L1199" t="n">
        <v>68.2975</v>
      </c>
      <c r="M1199" t="n">
        <v>0.8510591900311526</v>
      </c>
      <c r="N1199" t="n">
        <v>0.8510591900311526</v>
      </c>
      <c r="O1199" t="inlineStr">
        <is>
          <t>80.25%</t>
        </is>
      </c>
      <c r="P1199" t="inlineStr">
        <is>
          <t>68.3%</t>
        </is>
      </c>
      <c r="Q1199" t="inlineStr">
        <is>
          <t>415.1-2023-12-31</t>
        </is>
      </c>
      <c r="R1199" t="n">
        <v>2</v>
      </c>
      <c r="S1199" t="n">
        <v>2</v>
      </c>
    </row>
    <row r="1200">
      <c r="A1200" t="inlineStr">
        <is>
          <t>415.1</t>
        </is>
      </c>
      <c r="B1200" t="inlineStr">
        <is>
          <t>Plan anual Gerencia de tecnologÍa e innovación digital</t>
        </is>
      </c>
      <c r="D1200" t="inlineStr">
        <is>
          <t>Gestión de la tecnología e innovación digital</t>
        </is>
      </c>
      <c r="E1200" t="inlineStr">
        <is>
          <t>Trimestral</t>
        </is>
      </c>
      <c r="F1200" t="inlineStr">
        <is>
          <t>Positivo</t>
        </is>
      </c>
      <c r="G1200" s="137" t="n">
        <v>45657</v>
      </c>
      <c r="H1200" t="inlineStr">
        <is>
          <t>2024</t>
        </is>
      </c>
      <c r="I1200" t="inlineStr">
        <is>
          <t>Diciembre</t>
        </is>
      </c>
      <c r="J1200" t="inlineStr">
        <is>
          <t>2024-2</t>
        </is>
      </c>
      <c r="K1200" t="n">
        <v>78.68000000000001</v>
      </c>
      <c r="L1200" t="n">
        <v>65.67</v>
      </c>
      <c r="M1200" t="n">
        <v>0.8346466700559226</v>
      </c>
      <c r="N1200" t="n">
        <v>0.8346466700559226</v>
      </c>
      <c r="O1200" t="inlineStr">
        <is>
          <t>78.68%</t>
        </is>
      </c>
      <c r="P1200" t="inlineStr">
        <is>
          <t>65.67%</t>
        </is>
      </c>
      <c r="Q1200" t="inlineStr">
        <is>
          <t>415.1-2024-12-31</t>
        </is>
      </c>
      <c r="R1200" t="n">
        <v>2</v>
      </c>
      <c r="S1200" t="n">
        <v>2</v>
      </c>
    </row>
    <row r="1201">
      <c r="A1201" t="inlineStr">
        <is>
          <t>415.1</t>
        </is>
      </c>
      <c r="B1201" t="inlineStr">
        <is>
          <t>Plan anual Gerencia de operaciones</t>
        </is>
      </c>
      <c r="C1201" t="inlineStr">
        <is>
          <t>Estratégico</t>
        </is>
      </c>
      <c r="D1201" t="inlineStr">
        <is>
          <t>Operaciones Académica pregrado y posgrado presencial.</t>
        </is>
      </c>
      <c r="E1201" t="inlineStr">
        <is>
          <t>Trimestral</t>
        </is>
      </c>
      <c r="F1201" t="inlineStr">
        <is>
          <t>Positivo</t>
        </is>
      </c>
      <c r="G1201" s="137" t="n">
        <v>45838</v>
      </c>
      <c r="H1201" t="n">
        <v>2025</v>
      </c>
      <c r="I1201" t="inlineStr">
        <is>
          <t>Junio</t>
        </is>
      </c>
      <c r="J1201" t="inlineStr">
        <is>
          <t>2025-1</t>
        </is>
      </c>
      <c r="K1201" t="n">
        <v>63</v>
      </c>
      <c r="L1201" t="n">
        <v>62</v>
      </c>
      <c r="M1201" t="n">
        <v>0.9841269841269841</v>
      </c>
      <c r="N1201" t="n">
        <v>0.9841269841269841</v>
      </c>
      <c r="O1201" t="inlineStr">
        <is>
          <t>%</t>
        </is>
      </c>
      <c r="P1201" t="inlineStr">
        <is>
          <t>%</t>
        </is>
      </c>
      <c r="Q1201" t="inlineStr">
        <is>
          <t>415.1-2025-06-30</t>
        </is>
      </c>
      <c r="R1201" t="n">
        <v>0</v>
      </c>
      <c r="S1201" t="n">
        <v>0</v>
      </c>
    </row>
    <row r="1202">
      <c r="A1202" t="inlineStr">
        <is>
          <t>415.10</t>
        </is>
      </c>
      <c r="B1202" t="inlineStr">
        <is>
          <t>Plan anual Gerencia de tecnologÍa e innovación digital</t>
        </is>
      </c>
      <c r="C1202" t="inlineStr">
        <is>
          <t>Estratégico</t>
        </is>
      </c>
      <c r="D1202" t="inlineStr">
        <is>
          <t>Gestión de la tecnología e innovación digital</t>
        </is>
      </c>
      <c r="E1202" t="inlineStr">
        <is>
          <t>Trimestral</t>
        </is>
      </c>
      <c r="F1202" t="inlineStr">
        <is>
          <t>Positivo</t>
        </is>
      </c>
      <c r="G1202" s="137" t="n">
        <v>45291</v>
      </c>
      <c r="H1202" t="n">
        <v>2023</v>
      </c>
      <c r="I1202" t="inlineStr">
        <is>
          <t>Diciembre</t>
        </is>
      </c>
      <c r="J1202" t="inlineStr">
        <is>
          <t>2023-2</t>
        </is>
      </c>
      <c r="K1202" t="n">
        <v>100</v>
      </c>
      <c r="L1202" t="n">
        <v>84.33</v>
      </c>
      <c r="M1202" t="n">
        <v>0.8432999999999999</v>
      </c>
      <c r="N1202" t="n">
        <v>0.8432999999999999</v>
      </c>
      <c r="O1202" t="inlineStr">
        <is>
          <t>%</t>
        </is>
      </c>
      <c r="P1202" t="inlineStr">
        <is>
          <t>%</t>
        </is>
      </c>
      <c r="Q1202" t="inlineStr">
        <is>
          <t>415.10-2023-12-31</t>
        </is>
      </c>
      <c r="R1202" t="n">
        <v>0</v>
      </c>
      <c r="S1202" t="n">
        <v>0</v>
      </c>
    </row>
    <row r="1203">
      <c r="A1203" t="inlineStr">
        <is>
          <t>415.10</t>
        </is>
      </c>
      <c r="B1203" t="inlineStr">
        <is>
          <t>Plan anual Gerencia de tecnologÍa e innovación digital</t>
        </is>
      </c>
      <c r="C1203" t="inlineStr">
        <is>
          <t>Estratégico</t>
        </is>
      </c>
      <c r="D1203" t="inlineStr">
        <is>
          <t>Gestión de la tecnología e innovación digital</t>
        </is>
      </c>
      <c r="E1203" t="inlineStr">
        <is>
          <t>Trimestral</t>
        </is>
      </c>
      <c r="F1203" t="inlineStr">
        <is>
          <t>Positivo</t>
        </is>
      </c>
      <c r="G1203" s="137" t="n">
        <v>45657</v>
      </c>
      <c r="H1203" t="n">
        <v>2024</v>
      </c>
      <c r="I1203" t="inlineStr">
        <is>
          <t>Diciembre</t>
        </is>
      </c>
      <c r="J1203" t="inlineStr">
        <is>
          <t>2024-2</t>
        </is>
      </c>
      <c r="O1203" t="inlineStr">
        <is>
          <t>No Aplica</t>
        </is>
      </c>
      <c r="P1203" t="inlineStr">
        <is>
          <t>No Aplica</t>
        </is>
      </c>
      <c r="Q1203" t="inlineStr">
        <is>
          <t>415.10-2024-12-31</t>
        </is>
      </c>
      <c r="R1203" t="n">
        <v>0</v>
      </c>
      <c r="S1203" t="n">
        <v>0</v>
      </c>
    </row>
    <row r="1204">
      <c r="A1204" t="inlineStr">
        <is>
          <t>415.10</t>
        </is>
      </c>
      <c r="B1204" t="inlineStr">
        <is>
          <t>Plan anual Gerencia de tecnologÍa e innovación digital</t>
        </is>
      </c>
      <c r="C1204" t="inlineStr">
        <is>
          <t>Estratégico</t>
        </is>
      </c>
      <c r="D1204" t="inlineStr">
        <is>
          <t>Gestión de la tecnología e innovación digital</t>
        </is>
      </c>
      <c r="E1204" t="inlineStr">
        <is>
          <t>Trimestral</t>
        </is>
      </c>
      <c r="F1204" t="inlineStr">
        <is>
          <t>Positivo</t>
        </is>
      </c>
      <c r="G1204" s="137" t="n">
        <v>45838</v>
      </c>
      <c r="H1204" t="n">
        <v>2025</v>
      </c>
      <c r="I1204" t="inlineStr">
        <is>
          <t>Junio</t>
        </is>
      </c>
      <c r="J1204" t="inlineStr">
        <is>
          <t>2025-1</t>
        </is>
      </c>
      <c r="K1204" t="n">
        <v>64</v>
      </c>
      <c r="L1204" t="n">
        <v>62</v>
      </c>
      <c r="M1204" t="n">
        <v>0.96875</v>
      </c>
      <c r="N1204" t="n">
        <v>0.96875</v>
      </c>
      <c r="O1204" t="inlineStr">
        <is>
          <t>%</t>
        </is>
      </c>
      <c r="P1204" t="inlineStr">
        <is>
          <t>%</t>
        </is>
      </c>
      <c r="Q1204" t="inlineStr">
        <is>
          <t>415.10-2025-06-30</t>
        </is>
      </c>
      <c r="R1204" t="n">
        <v>0</v>
      </c>
      <c r="S1204" t="n">
        <v>0</v>
      </c>
    </row>
    <row r="1205">
      <c r="A1205" t="inlineStr">
        <is>
          <t>415.11</t>
        </is>
      </c>
      <c r="B1205" t="inlineStr">
        <is>
          <t>Plan anual Director de operaciones integrales</t>
        </is>
      </c>
      <c r="D1205" t="inlineStr">
        <is>
          <t>Operaciones Académicas</t>
        </is>
      </c>
      <c r="E1205" t="inlineStr">
        <is>
          <t>Trimestral</t>
        </is>
      </c>
      <c r="F1205" t="inlineStr">
        <is>
          <t>Positivo</t>
        </is>
      </c>
      <c r="G1205" s="137" t="n">
        <v>45657</v>
      </c>
      <c r="H1205" t="inlineStr">
        <is>
          <t>2024</t>
        </is>
      </c>
      <c r="I1205" t="inlineStr">
        <is>
          <t>Diciembre</t>
        </is>
      </c>
      <c r="J1205" t="inlineStr">
        <is>
          <t>2024-2</t>
        </is>
      </c>
      <c r="K1205" t="n">
        <v>100</v>
      </c>
      <c r="L1205" t="n">
        <v>97</v>
      </c>
      <c r="M1205" t="n">
        <v>0.97</v>
      </c>
      <c r="N1205" t="n">
        <v>0.97</v>
      </c>
      <c r="O1205" t="inlineStr">
        <is>
          <t>100.0%</t>
        </is>
      </c>
      <c r="P1205" t="inlineStr">
        <is>
          <t>97.0%</t>
        </is>
      </c>
      <c r="Q1205" t="inlineStr">
        <is>
          <t>415.11-2024-12-31</t>
        </is>
      </c>
      <c r="R1205" t="n">
        <v>2</v>
      </c>
      <c r="S1205" t="n">
        <v>2</v>
      </c>
    </row>
    <row r="1206">
      <c r="A1206" t="inlineStr">
        <is>
          <t>415.11</t>
        </is>
      </c>
      <c r="B1206" t="inlineStr">
        <is>
          <t>Plan anual Director de operaciones integrales</t>
        </is>
      </c>
      <c r="C1206" t="inlineStr">
        <is>
          <t>Estratégico</t>
        </is>
      </c>
      <c r="D1206" t="inlineStr">
        <is>
          <t>Operaciones Académica pregrado y posgrado presencial.</t>
        </is>
      </c>
      <c r="E1206" t="inlineStr">
        <is>
          <t>Trimestral</t>
        </is>
      </c>
      <c r="F1206" t="inlineStr">
        <is>
          <t>Positivo</t>
        </is>
      </c>
      <c r="G1206" s="137" t="n">
        <v>45838</v>
      </c>
      <c r="H1206" t="n">
        <v>2025</v>
      </c>
      <c r="I1206" t="inlineStr">
        <is>
          <t>Junio</t>
        </is>
      </c>
      <c r="J1206" t="inlineStr">
        <is>
          <t>2025-1</t>
        </is>
      </c>
      <c r="K1206" t="n">
        <v>62</v>
      </c>
      <c r="L1206" t="n">
        <v>56</v>
      </c>
      <c r="M1206" t="n">
        <v>0.9032258064516129</v>
      </c>
      <c r="N1206" t="n">
        <v>0.9032258064516129</v>
      </c>
      <c r="O1206" t="inlineStr">
        <is>
          <t>%</t>
        </is>
      </c>
      <c r="P1206" t="inlineStr">
        <is>
          <t>%</t>
        </is>
      </c>
      <c r="Q1206" t="inlineStr">
        <is>
          <t>415.11-2025-06-30</t>
        </is>
      </c>
      <c r="R1206" t="n">
        <v>0</v>
      </c>
      <c r="S1206" t="n">
        <v>0</v>
      </c>
    </row>
    <row r="1207">
      <c r="A1207" t="inlineStr">
        <is>
          <t>415.12</t>
        </is>
      </c>
      <c r="B1207" t="inlineStr">
        <is>
          <t>Plan anual Director de permanencia</t>
        </is>
      </c>
      <c r="D1207" t="inlineStr">
        <is>
          <t>Permanencia</t>
        </is>
      </c>
      <c r="E1207" t="inlineStr">
        <is>
          <t>Trimestral</t>
        </is>
      </c>
      <c r="F1207" t="inlineStr">
        <is>
          <t>Positivo</t>
        </is>
      </c>
      <c r="G1207" s="137" t="n">
        <v>45657</v>
      </c>
      <c r="H1207" t="inlineStr">
        <is>
          <t>2024</t>
        </is>
      </c>
      <c r="I1207" t="inlineStr">
        <is>
          <t>Diciembre</t>
        </is>
      </c>
      <c r="J1207" t="inlineStr">
        <is>
          <t>2024-2</t>
        </is>
      </c>
      <c r="K1207" t="n">
        <v>87.8</v>
      </c>
      <c r="L1207" t="n">
        <v>77.5</v>
      </c>
      <c r="M1207" t="n">
        <v>0.8826879271070616</v>
      </c>
      <c r="N1207" t="n">
        <v>0.8826879271070616</v>
      </c>
      <c r="O1207" t="inlineStr">
        <is>
          <t>87.8%</t>
        </is>
      </c>
      <c r="P1207" t="inlineStr">
        <is>
          <t>77.5%</t>
        </is>
      </c>
      <c r="Q1207" t="inlineStr">
        <is>
          <t>415.12-2024-12-31</t>
        </is>
      </c>
      <c r="R1207" t="n">
        <v>2</v>
      </c>
      <c r="S1207" t="n">
        <v>2</v>
      </c>
    </row>
    <row r="1208">
      <c r="A1208" t="inlineStr">
        <is>
          <t>415.12</t>
        </is>
      </c>
      <c r="B1208" t="inlineStr">
        <is>
          <t>Plan anual Director de permanencia</t>
        </is>
      </c>
      <c r="C1208" t="inlineStr">
        <is>
          <t>Operativo</t>
        </is>
      </c>
      <c r="D1208" t="inlineStr">
        <is>
          <t>Permanencia</t>
        </is>
      </c>
      <c r="E1208" t="inlineStr">
        <is>
          <t>Trimestral</t>
        </is>
      </c>
      <c r="F1208" t="inlineStr">
        <is>
          <t>Positivo</t>
        </is>
      </c>
      <c r="G1208" s="137" t="n">
        <v>45838</v>
      </c>
      <c r="H1208" t="n">
        <v>2025</v>
      </c>
      <c r="I1208" t="inlineStr">
        <is>
          <t>Junio</t>
        </is>
      </c>
      <c r="J1208" t="inlineStr">
        <is>
          <t>2025-1</t>
        </is>
      </c>
      <c r="K1208" t="n">
        <v>98</v>
      </c>
      <c r="L1208" t="n">
        <v>86</v>
      </c>
      <c r="M1208" t="n">
        <v>0.8775510204081632</v>
      </c>
      <c r="N1208" t="n">
        <v>0.8775510204081632</v>
      </c>
      <c r="O1208" t="inlineStr">
        <is>
          <t>%</t>
        </is>
      </c>
      <c r="P1208" t="inlineStr">
        <is>
          <t>%</t>
        </is>
      </c>
      <c r="Q1208" t="inlineStr">
        <is>
          <t>415.12-2025-06-30</t>
        </is>
      </c>
      <c r="R1208" t="n">
        <v>0</v>
      </c>
      <c r="S1208" t="n">
        <v>0</v>
      </c>
    </row>
    <row r="1209">
      <c r="A1209" t="inlineStr">
        <is>
          <t>415.13</t>
        </is>
      </c>
      <c r="B1209" t="inlineStr">
        <is>
          <t>Plan anual Director de servicio</t>
        </is>
      </c>
      <c r="D1209" t="inlineStr">
        <is>
          <t>Servicio</t>
        </is>
      </c>
      <c r="E1209" t="inlineStr">
        <is>
          <t>Trimestral</t>
        </is>
      </c>
      <c r="F1209" t="inlineStr">
        <is>
          <t>Positivo</t>
        </is>
      </c>
      <c r="G1209" s="137" t="n">
        <v>45657</v>
      </c>
      <c r="H1209" t="inlineStr">
        <is>
          <t>2024</t>
        </is>
      </c>
      <c r="I1209" t="inlineStr">
        <is>
          <t>Diciembre</t>
        </is>
      </c>
      <c r="J1209" t="inlineStr">
        <is>
          <t>2024-2</t>
        </is>
      </c>
      <c r="K1209" t="n">
        <v>100</v>
      </c>
      <c r="L1209" t="n">
        <v>85</v>
      </c>
      <c r="M1209" t="n">
        <v>0.85</v>
      </c>
      <c r="N1209" t="n">
        <v>0.85</v>
      </c>
      <c r="O1209" t="inlineStr">
        <is>
          <t>100.0%</t>
        </is>
      </c>
      <c r="P1209" t="inlineStr">
        <is>
          <t>85.0%</t>
        </is>
      </c>
      <c r="Q1209" t="inlineStr">
        <is>
          <t>415.13-2024-12-31</t>
        </is>
      </c>
      <c r="R1209" t="n">
        <v>2</v>
      </c>
      <c r="S1209" t="n">
        <v>2</v>
      </c>
    </row>
    <row r="1210">
      <c r="A1210" t="inlineStr">
        <is>
          <t>415.13</t>
        </is>
      </c>
      <c r="B1210" t="inlineStr">
        <is>
          <t>Plan anual Director de servicio</t>
        </is>
      </c>
      <c r="C1210" t="inlineStr">
        <is>
          <t>Estratégico</t>
        </is>
      </c>
      <c r="D1210" t="inlineStr">
        <is>
          <t>Servicio</t>
        </is>
      </c>
      <c r="E1210" t="inlineStr">
        <is>
          <t>Trimestral</t>
        </is>
      </c>
      <c r="F1210" t="inlineStr">
        <is>
          <t>Positivo</t>
        </is>
      </c>
      <c r="G1210" s="137" t="n">
        <v>45838</v>
      </c>
      <c r="H1210" t="n">
        <v>2025</v>
      </c>
      <c r="I1210" t="inlineStr">
        <is>
          <t>Junio</t>
        </is>
      </c>
      <c r="J1210" t="inlineStr">
        <is>
          <t>2025-1</t>
        </is>
      </c>
      <c r="K1210" t="n">
        <v>81</v>
      </c>
      <c r="L1210" t="n">
        <v>81</v>
      </c>
      <c r="M1210" t="n">
        <v>1</v>
      </c>
      <c r="N1210" t="n">
        <v>1</v>
      </c>
      <c r="O1210" t="inlineStr">
        <is>
          <t>%</t>
        </is>
      </c>
      <c r="P1210" t="inlineStr">
        <is>
          <t>%</t>
        </is>
      </c>
      <c r="Q1210" t="inlineStr">
        <is>
          <t>415.13-2025-06-30</t>
        </is>
      </c>
      <c r="R1210" t="n">
        <v>0</v>
      </c>
      <c r="S1210" t="n">
        <v>0</v>
      </c>
    </row>
    <row r="1211">
      <c r="A1211" t="inlineStr">
        <is>
          <t>415.14</t>
        </is>
      </c>
      <c r="B1211" t="inlineStr">
        <is>
          <t>Plan anual Director de operaciones IT</t>
        </is>
      </c>
      <c r="D1211" t="inlineStr">
        <is>
          <t>Gestión de la tecnología e innovación digital</t>
        </is>
      </c>
      <c r="E1211" t="inlineStr">
        <is>
          <t>Trimestral</t>
        </is>
      </c>
      <c r="F1211" t="inlineStr">
        <is>
          <t>Positivo</t>
        </is>
      </c>
      <c r="G1211" s="137" t="n">
        <v>45657</v>
      </c>
      <c r="H1211" t="inlineStr">
        <is>
          <t>2024</t>
        </is>
      </c>
      <c r="I1211" t="inlineStr">
        <is>
          <t>Diciembre</t>
        </is>
      </c>
      <c r="J1211" t="inlineStr">
        <is>
          <t>2024-2</t>
        </is>
      </c>
      <c r="K1211" t="n">
        <v>27.99</v>
      </c>
      <c r="L1211" t="n">
        <v>26.66</v>
      </c>
      <c r="M1211" t="n">
        <v>0.9524830296534477</v>
      </c>
      <c r="N1211" t="n">
        <v>0.9524830296534477</v>
      </c>
      <c r="O1211" t="inlineStr">
        <is>
          <t>27.99%</t>
        </is>
      </c>
      <c r="P1211" t="inlineStr">
        <is>
          <t>26.66%</t>
        </is>
      </c>
      <c r="Q1211" t="inlineStr">
        <is>
          <t>415.14-2024-12-31</t>
        </is>
      </c>
      <c r="R1211" t="n">
        <v>2</v>
      </c>
      <c r="S1211" t="n">
        <v>2</v>
      </c>
    </row>
    <row r="1212">
      <c r="A1212" t="inlineStr">
        <is>
          <t>415.14</t>
        </is>
      </c>
      <c r="B1212" t="inlineStr">
        <is>
          <t>Plan anual Director de operaciones IT</t>
        </is>
      </c>
      <c r="C1212" t="inlineStr">
        <is>
          <t>Estratégico</t>
        </is>
      </c>
      <c r="D1212" t="inlineStr">
        <is>
          <t>Gestión de la tecnología e innovación digital</t>
        </is>
      </c>
      <c r="E1212" t="inlineStr">
        <is>
          <t>Trimestral</t>
        </is>
      </c>
      <c r="F1212" t="inlineStr">
        <is>
          <t>Positivo</t>
        </is>
      </c>
      <c r="G1212" s="137" t="n">
        <v>45838</v>
      </c>
      <c r="H1212" t="n">
        <v>2025</v>
      </c>
      <c r="I1212" t="inlineStr">
        <is>
          <t>Junio</t>
        </is>
      </c>
      <c r="J1212" t="inlineStr">
        <is>
          <t>2025-1</t>
        </is>
      </c>
      <c r="K1212" t="n">
        <v>71</v>
      </c>
      <c r="L1212" t="n">
        <v>73</v>
      </c>
      <c r="M1212" t="n">
        <v>1</v>
      </c>
      <c r="N1212" t="n">
        <v>1</v>
      </c>
      <c r="O1212" t="inlineStr">
        <is>
          <t>%</t>
        </is>
      </c>
      <c r="P1212" t="inlineStr">
        <is>
          <t>%</t>
        </is>
      </c>
      <c r="Q1212" t="inlineStr">
        <is>
          <t>415.14-2025-06-30</t>
        </is>
      </c>
      <c r="R1212" t="n">
        <v>0</v>
      </c>
      <c r="S1212" t="n">
        <v>0</v>
      </c>
    </row>
    <row r="1213">
      <c r="A1213" t="inlineStr">
        <is>
          <t>415.2</t>
        </is>
      </c>
      <c r="B1213" t="inlineStr">
        <is>
          <t>Plan anual Gerencia de servicio y permanencia</t>
        </is>
      </c>
      <c r="D1213" t="inlineStr">
        <is>
          <t>Servicio</t>
        </is>
      </c>
      <c r="E1213" t="inlineStr">
        <is>
          <t>Trimestral</t>
        </is>
      </c>
      <c r="F1213" t="inlineStr">
        <is>
          <t>Positivo</t>
        </is>
      </c>
      <c r="G1213" s="137" t="n">
        <v>45291</v>
      </c>
      <c r="H1213" t="inlineStr">
        <is>
          <t>2023</t>
        </is>
      </c>
      <c r="I1213" t="inlineStr">
        <is>
          <t>Diciembre</t>
        </is>
      </c>
      <c r="J1213" t="inlineStr">
        <is>
          <t>2023-2</t>
        </is>
      </c>
      <c r="K1213" t="n">
        <v>94</v>
      </c>
      <c r="L1213" t="n">
        <v>97</v>
      </c>
      <c r="M1213" t="n">
        <v>1.031914893617021</v>
      </c>
      <c r="N1213" t="n">
        <v>1.031914893617021</v>
      </c>
      <c r="O1213" t="inlineStr">
        <is>
          <t>94.0%</t>
        </is>
      </c>
      <c r="P1213" t="inlineStr">
        <is>
          <t>97.0%</t>
        </is>
      </c>
      <c r="Q1213" t="inlineStr">
        <is>
          <t>415.2-2023-12-31</t>
        </is>
      </c>
      <c r="R1213" t="n">
        <v>2</v>
      </c>
      <c r="S1213" t="n">
        <v>2</v>
      </c>
    </row>
    <row r="1214">
      <c r="A1214" t="inlineStr">
        <is>
          <t>415.2</t>
        </is>
      </c>
      <c r="B1214" t="inlineStr">
        <is>
          <t>Plan anual Gerencia de servicio y permanencia</t>
        </is>
      </c>
      <c r="D1214" t="inlineStr">
        <is>
          <t>Servicio</t>
        </is>
      </c>
      <c r="E1214" t="inlineStr">
        <is>
          <t>Trimestral</t>
        </is>
      </c>
      <c r="F1214" t="inlineStr">
        <is>
          <t>Positivo</t>
        </is>
      </c>
      <c r="G1214" s="137" t="n">
        <v>45657</v>
      </c>
      <c r="H1214" t="inlineStr">
        <is>
          <t>2024</t>
        </is>
      </c>
      <c r="I1214" t="inlineStr">
        <is>
          <t>Diciembre</t>
        </is>
      </c>
      <c r="J1214" t="inlineStr">
        <is>
          <t>2024-2</t>
        </is>
      </c>
      <c r="K1214" t="n">
        <v>79.88</v>
      </c>
      <c r="L1214" t="n">
        <v>68.59999999999999</v>
      </c>
      <c r="M1214" t="n">
        <v>0.8587881822734101</v>
      </c>
      <c r="N1214" t="n">
        <v>0.8587881822734101</v>
      </c>
      <c r="O1214" t="inlineStr">
        <is>
          <t>79.88%</t>
        </is>
      </c>
      <c r="P1214" t="inlineStr">
        <is>
          <t>68.6%</t>
        </is>
      </c>
      <c r="Q1214" t="inlineStr">
        <is>
          <t>415.2-2024-12-31</t>
        </is>
      </c>
      <c r="R1214" t="n">
        <v>2</v>
      </c>
      <c r="S1214" t="n">
        <v>2</v>
      </c>
    </row>
    <row r="1215">
      <c r="A1215" t="inlineStr">
        <is>
          <t>415.2</t>
        </is>
      </c>
      <c r="B1215" t="inlineStr">
        <is>
          <t>Plan anual Gerencia de servicio y permanencia</t>
        </is>
      </c>
      <c r="C1215" t="inlineStr">
        <is>
          <t>Estratégico</t>
        </is>
      </c>
      <c r="D1215" t="inlineStr">
        <is>
          <t>Servicio</t>
        </is>
      </c>
      <c r="E1215" t="inlineStr">
        <is>
          <t>Trimestral</t>
        </is>
      </c>
      <c r="F1215" t="inlineStr">
        <is>
          <t>Positivo</t>
        </is>
      </c>
      <c r="G1215" s="137" t="n">
        <v>45838</v>
      </c>
      <c r="H1215" t="n">
        <v>2025</v>
      </c>
      <c r="I1215" t="inlineStr">
        <is>
          <t>Junio</t>
        </is>
      </c>
      <c r="J1215" t="inlineStr">
        <is>
          <t>2025-1</t>
        </is>
      </c>
      <c r="K1215" t="n">
        <v>87</v>
      </c>
      <c r="L1215" t="n">
        <v>77</v>
      </c>
      <c r="M1215" t="n">
        <v>0.8850574712643678</v>
      </c>
      <c r="N1215" t="n">
        <v>0.8850574712643678</v>
      </c>
      <c r="O1215" t="inlineStr">
        <is>
          <t>%</t>
        </is>
      </c>
      <c r="P1215" t="inlineStr">
        <is>
          <t>%</t>
        </is>
      </c>
      <c r="Q1215" t="inlineStr">
        <is>
          <t>415.2-2025-06-30</t>
        </is>
      </c>
      <c r="R1215" t="n">
        <v>0</v>
      </c>
      <c r="S1215" t="n">
        <v>0</v>
      </c>
    </row>
    <row r="1216">
      <c r="A1216" t="inlineStr">
        <is>
          <t>415.3</t>
        </is>
      </c>
      <c r="B1216" t="inlineStr">
        <is>
          <t>Plan anual BI y analitica</t>
        </is>
      </c>
      <c r="D1216" t="inlineStr">
        <is>
          <t>DATOS Y ANALÍTICA</t>
        </is>
      </c>
      <c r="E1216" t="inlineStr">
        <is>
          <t>Trimestral</t>
        </is>
      </c>
      <c r="F1216" t="inlineStr">
        <is>
          <t>Positivo</t>
        </is>
      </c>
      <c r="G1216" s="137" t="n">
        <v>45291</v>
      </c>
      <c r="H1216" t="inlineStr">
        <is>
          <t>2023</t>
        </is>
      </c>
      <c r="I1216" t="inlineStr">
        <is>
          <t>Diciembre</t>
        </is>
      </c>
      <c r="J1216" t="inlineStr">
        <is>
          <t>2023-2</t>
        </is>
      </c>
      <c r="K1216" t="n">
        <v>79</v>
      </c>
      <c r="L1216" t="n">
        <v>74</v>
      </c>
      <c r="M1216" t="n">
        <v>0.9367088607594937</v>
      </c>
      <c r="N1216" t="n">
        <v>0.9367088607594937</v>
      </c>
      <c r="O1216" t="inlineStr">
        <is>
          <t>79.0%</t>
        </is>
      </c>
      <c r="P1216" t="inlineStr">
        <is>
          <t>74.0%</t>
        </is>
      </c>
      <c r="Q1216" t="inlineStr">
        <is>
          <t>415.3-2023-12-31</t>
        </is>
      </c>
      <c r="R1216" t="n">
        <v>2</v>
      </c>
      <c r="S1216" t="n">
        <v>2</v>
      </c>
    </row>
    <row r="1217">
      <c r="A1217" t="inlineStr">
        <is>
          <t>415.3</t>
        </is>
      </c>
      <c r="B1217" t="inlineStr">
        <is>
          <t>Plan anual BI y analitica</t>
        </is>
      </c>
      <c r="D1217" t="inlineStr">
        <is>
          <t>DATOS Y ANALÍTICA</t>
        </is>
      </c>
      <c r="E1217" t="inlineStr">
        <is>
          <t>Trimestral</t>
        </is>
      </c>
      <c r="F1217" t="inlineStr">
        <is>
          <t>Positivo</t>
        </is>
      </c>
      <c r="G1217" s="137" t="n">
        <v>45657</v>
      </c>
      <c r="H1217" t="inlineStr">
        <is>
          <t>2024</t>
        </is>
      </c>
      <c r="I1217" t="inlineStr">
        <is>
          <t>Diciembre</t>
        </is>
      </c>
      <c r="J1217" t="inlineStr">
        <is>
          <t>2024-2</t>
        </is>
      </c>
      <c r="K1217" t="n">
        <v>53.64</v>
      </c>
      <c r="L1217" t="n">
        <v>40</v>
      </c>
      <c r="M1217" t="n">
        <v>0.7457121551081283</v>
      </c>
      <c r="N1217" t="n">
        <v>0.7457121551081283</v>
      </c>
      <c r="O1217" t="inlineStr">
        <is>
          <t>53.64%</t>
        </is>
      </c>
      <c r="P1217" t="inlineStr">
        <is>
          <t>40.0%</t>
        </is>
      </c>
      <c r="Q1217" t="inlineStr">
        <is>
          <t>415.3-2024-12-31</t>
        </is>
      </c>
      <c r="R1217" t="n">
        <v>2</v>
      </c>
      <c r="S1217" t="n">
        <v>2</v>
      </c>
    </row>
    <row r="1218">
      <c r="A1218" t="inlineStr">
        <is>
          <t>415.3</t>
        </is>
      </c>
      <c r="B1218" t="inlineStr">
        <is>
          <t>Plan anual BI y analitica</t>
        </is>
      </c>
      <c r="C1218" t="inlineStr">
        <is>
          <t>Estratégico</t>
        </is>
      </c>
      <c r="D1218" t="inlineStr">
        <is>
          <t>DATOS Y ANALÍTICA</t>
        </is>
      </c>
      <c r="E1218" t="inlineStr">
        <is>
          <t>Trimestral</t>
        </is>
      </c>
      <c r="F1218" t="inlineStr">
        <is>
          <t>Positivo</t>
        </is>
      </c>
      <c r="G1218" s="137" t="n">
        <v>45838</v>
      </c>
      <c r="H1218" t="n">
        <v>2025</v>
      </c>
      <c r="I1218" t="inlineStr">
        <is>
          <t>Junio</t>
        </is>
      </c>
      <c r="J1218" t="inlineStr">
        <is>
          <t>2025-1</t>
        </is>
      </c>
      <c r="K1218" t="n">
        <v>51</v>
      </c>
      <c r="L1218" t="n">
        <v>61</v>
      </c>
      <c r="M1218" t="n">
        <v>1</v>
      </c>
      <c r="N1218" t="n">
        <v>1</v>
      </c>
      <c r="O1218" t="inlineStr">
        <is>
          <t>%</t>
        </is>
      </c>
      <c r="P1218" t="inlineStr">
        <is>
          <t>%</t>
        </is>
      </c>
      <c r="Q1218" t="inlineStr">
        <is>
          <t>415.3-2025-06-30</t>
        </is>
      </c>
      <c r="R1218" t="n">
        <v>0</v>
      </c>
      <c r="S1218" t="n">
        <v>0</v>
      </c>
    </row>
    <row r="1219">
      <c r="A1219" t="inlineStr">
        <is>
          <t>415.4</t>
        </is>
      </c>
      <c r="B1219" t="inlineStr">
        <is>
          <t>Plan anual Facultad registro y control</t>
        </is>
      </c>
      <c r="D1219" t="inlineStr">
        <is>
          <t>Registro y Control</t>
        </is>
      </c>
      <c r="E1219" t="inlineStr">
        <is>
          <t>Trimestral</t>
        </is>
      </c>
      <c r="F1219" t="inlineStr">
        <is>
          <t>Positivo</t>
        </is>
      </c>
      <c r="G1219" s="137" t="n">
        <v>45291</v>
      </c>
      <c r="H1219" t="inlineStr">
        <is>
          <t>2023</t>
        </is>
      </c>
      <c r="I1219" t="inlineStr">
        <is>
          <t>Diciembre</t>
        </is>
      </c>
      <c r="J1219" t="inlineStr">
        <is>
          <t>2023-2</t>
        </is>
      </c>
      <c r="K1219" t="n">
        <v>60</v>
      </c>
      <c r="L1219" t="n">
        <v>62</v>
      </c>
      <c r="M1219" t="n">
        <v>1.033333333333333</v>
      </c>
      <c r="N1219" t="n">
        <v>1.033333333333333</v>
      </c>
      <c r="O1219" t="inlineStr">
        <is>
          <t>60.0%</t>
        </is>
      </c>
      <c r="P1219" t="inlineStr">
        <is>
          <t>62.0%</t>
        </is>
      </c>
      <c r="Q1219" t="inlineStr">
        <is>
          <t>415.4-2023-12-31</t>
        </is>
      </c>
      <c r="R1219" t="n">
        <v>2</v>
      </c>
      <c r="S1219" t="n">
        <v>2</v>
      </c>
    </row>
    <row r="1220">
      <c r="A1220" t="inlineStr">
        <is>
          <t>415.4</t>
        </is>
      </c>
      <c r="B1220" t="inlineStr">
        <is>
          <t>Plan anual Facultad registro y control</t>
        </is>
      </c>
      <c r="D1220" t="inlineStr">
        <is>
          <t>Registro y Control</t>
        </is>
      </c>
      <c r="E1220" t="inlineStr">
        <is>
          <t>Trimestral</t>
        </is>
      </c>
      <c r="F1220" t="inlineStr">
        <is>
          <t>Positivo</t>
        </is>
      </c>
      <c r="G1220" s="137" t="n">
        <v>45657</v>
      </c>
      <c r="H1220" t="inlineStr">
        <is>
          <t>2024</t>
        </is>
      </c>
      <c r="I1220" t="inlineStr">
        <is>
          <t>Diciembre</t>
        </is>
      </c>
      <c r="J1220" t="inlineStr">
        <is>
          <t>2024-2</t>
        </is>
      </c>
      <c r="K1220" t="n">
        <v>36.05</v>
      </c>
      <c r="L1220" t="n">
        <v>43.92</v>
      </c>
      <c r="M1220" t="n">
        <v>1.218307905686547</v>
      </c>
      <c r="N1220" t="n">
        <v>1.218307905686547</v>
      </c>
      <c r="O1220" t="inlineStr">
        <is>
          <t>36.05%</t>
        </is>
      </c>
      <c r="P1220" t="inlineStr">
        <is>
          <t>43.92%</t>
        </is>
      </c>
      <c r="Q1220" t="inlineStr">
        <is>
          <t>415.4-2024-12-31</t>
        </is>
      </c>
      <c r="R1220" t="n">
        <v>2</v>
      </c>
      <c r="S1220" t="n">
        <v>2</v>
      </c>
    </row>
    <row r="1221">
      <c r="A1221" t="inlineStr">
        <is>
          <t>415.4</t>
        </is>
      </c>
      <c r="B1221" t="inlineStr">
        <is>
          <t>Plan anual Dirección nacional de registro y control</t>
        </is>
      </c>
      <c r="C1221" t="inlineStr">
        <is>
          <t>Estratégico</t>
        </is>
      </c>
      <c r="D1221" t="inlineStr">
        <is>
          <t>Registro y Control</t>
        </is>
      </c>
      <c r="E1221" t="inlineStr">
        <is>
          <t>Trimestral</t>
        </is>
      </c>
      <c r="F1221" t="inlineStr">
        <is>
          <t>Positivo</t>
        </is>
      </c>
      <c r="G1221" s="137" t="n">
        <v>45838</v>
      </c>
      <c r="H1221" t="n">
        <v>2025</v>
      </c>
      <c r="I1221" t="inlineStr">
        <is>
          <t>Junio</t>
        </is>
      </c>
      <c r="J1221" t="inlineStr">
        <is>
          <t>2025-1</t>
        </is>
      </c>
      <c r="K1221" t="n">
        <v>67</v>
      </c>
      <c r="L1221" t="n">
        <v>67</v>
      </c>
      <c r="M1221" t="n">
        <v>1</v>
      </c>
      <c r="N1221" t="n">
        <v>1</v>
      </c>
      <c r="O1221" t="inlineStr">
        <is>
          <t>%</t>
        </is>
      </c>
      <c r="P1221" t="inlineStr">
        <is>
          <t>%</t>
        </is>
      </c>
      <c r="Q1221" t="inlineStr">
        <is>
          <t>415.4-2025-06-30</t>
        </is>
      </c>
      <c r="R1221" t="n">
        <v>0</v>
      </c>
      <c r="S1221" t="n">
        <v>0</v>
      </c>
    </row>
    <row r="1222">
      <c r="A1222" t="inlineStr">
        <is>
          <t>415.5</t>
        </is>
      </c>
      <c r="B1222" t="inlineStr">
        <is>
          <t>Plan anual Dirección de experiencia e inclusión</t>
        </is>
      </c>
      <c r="D1222" t="inlineStr">
        <is>
          <t>Experiencia institucional</t>
        </is>
      </c>
      <c r="E1222" t="inlineStr">
        <is>
          <t>Trimestral</t>
        </is>
      </c>
      <c r="F1222" t="inlineStr">
        <is>
          <t>Positivo</t>
        </is>
      </c>
      <c r="G1222" s="137" t="n">
        <v>45291</v>
      </c>
      <c r="H1222" t="inlineStr">
        <is>
          <t>2023</t>
        </is>
      </c>
      <c r="I1222" t="inlineStr">
        <is>
          <t>Diciembre</t>
        </is>
      </c>
      <c r="J1222" t="inlineStr">
        <is>
          <t>2023-2</t>
        </is>
      </c>
      <c r="K1222" t="n">
        <v>77</v>
      </c>
      <c r="L1222" t="n">
        <v>76.5</v>
      </c>
      <c r="M1222" t="n">
        <v>0.9935064935064936</v>
      </c>
      <c r="N1222" t="n">
        <v>0.9935064935064936</v>
      </c>
      <c r="O1222" t="inlineStr">
        <is>
          <t>77.0%</t>
        </is>
      </c>
      <c r="P1222" t="inlineStr">
        <is>
          <t>76.5%</t>
        </is>
      </c>
      <c r="Q1222" t="inlineStr">
        <is>
          <t>415.5-2023-12-31</t>
        </is>
      </c>
      <c r="R1222" t="n">
        <v>2</v>
      </c>
      <c r="S1222" t="n">
        <v>2</v>
      </c>
    </row>
    <row r="1223">
      <c r="A1223" t="inlineStr">
        <is>
          <t>415.5</t>
        </is>
      </c>
      <c r="B1223" t="inlineStr">
        <is>
          <t>Plan anual Dirección de experiencia e inclusión</t>
        </is>
      </c>
      <c r="D1223" t="inlineStr">
        <is>
          <t>Experiencia institucional</t>
        </is>
      </c>
      <c r="E1223" t="inlineStr">
        <is>
          <t>Trimestral</t>
        </is>
      </c>
      <c r="F1223" t="inlineStr">
        <is>
          <t>Positivo</t>
        </is>
      </c>
      <c r="G1223" s="137" t="n">
        <v>45657</v>
      </c>
      <c r="H1223" t="inlineStr">
        <is>
          <t>2024</t>
        </is>
      </c>
      <c r="I1223" t="inlineStr">
        <is>
          <t>Diciembre</t>
        </is>
      </c>
      <c r="J1223" t="inlineStr">
        <is>
          <t>2024-2</t>
        </is>
      </c>
      <c r="K1223" t="n">
        <v>81.23999999999999</v>
      </c>
      <c r="L1223" t="n">
        <v>86.67</v>
      </c>
      <c r="M1223" t="n">
        <v>1.066838995568685</v>
      </c>
      <c r="N1223" t="n">
        <v>1.066838995568685</v>
      </c>
      <c r="O1223" t="inlineStr">
        <is>
          <t>81.24%</t>
        </is>
      </c>
      <c r="P1223" t="inlineStr">
        <is>
          <t>86.67%</t>
        </is>
      </c>
      <c r="Q1223" t="inlineStr">
        <is>
          <t>415.5-2024-12-31</t>
        </is>
      </c>
      <c r="R1223" t="n">
        <v>2</v>
      </c>
      <c r="S1223" t="n">
        <v>2</v>
      </c>
    </row>
    <row r="1224">
      <c r="A1224" t="inlineStr">
        <is>
          <t>415.5</t>
        </is>
      </c>
      <c r="B1224" t="inlineStr">
        <is>
          <t>Plan anual Dirección de experiencia e inclusión</t>
        </is>
      </c>
      <c r="C1224" t="inlineStr">
        <is>
          <t>Estratégico</t>
        </is>
      </c>
      <c r="D1224" t="inlineStr">
        <is>
          <t>Experiencia institucional</t>
        </is>
      </c>
      <c r="E1224" t="inlineStr">
        <is>
          <t>Trimestral</t>
        </is>
      </c>
      <c r="F1224" t="inlineStr">
        <is>
          <t>Positivo</t>
        </is>
      </c>
      <c r="G1224" s="137" t="n">
        <v>45838</v>
      </c>
      <c r="H1224" t="n">
        <v>2025</v>
      </c>
      <c r="I1224" t="inlineStr">
        <is>
          <t>Junio</t>
        </is>
      </c>
      <c r="J1224" t="inlineStr">
        <is>
          <t>2025-1</t>
        </is>
      </c>
      <c r="K1224" t="n">
        <v>73</v>
      </c>
      <c r="L1224" t="n">
        <v>62</v>
      </c>
      <c r="M1224" t="n">
        <v>0.8493150684931506</v>
      </c>
      <c r="N1224" t="n">
        <v>0.8493150684931506</v>
      </c>
      <c r="O1224" t="inlineStr">
        <is>
          <t>%</t>
        </is>
      </c>
      <c r="P1224" t="inlineStr">
        <is>
          <t>%</t>
        </is>
      </c>
      <c r="Q1224" t="inlineStr">
        <is>
          <t>415.5-2025-06-30</t>
        </is>
      </c>
      <c r="R1224" t="n">
        <v>0</v>
      </c>
      <c r="S1224" t="n">
        <v>0</v>
      </c>
    </row>
    <row r="1225">
      <c r="A1225" t="inlineStr">
        <is>
          <t>415.6</t>
        </is>
      </c>
      <c r="B1225" t="inlineStr">
        <is>
          <t>Plan anual Direccion bienestar universitario y huella grancolombiana</t>
        </is>
      </c>
      <c r="D1225" t="inlineStr">
        <is>
          <t>Gestión de la Responsabilidad Social</t>
        </is>
      </c>
      <c r="E1225" t="inlineStr">
        <is>
          <t>Trimestral</t>
        </is>
      </c>
      <c r="F1225" t="inlineStr">
        <is>
          <t>Positivo</t>
        </is>
      </c>
      <c r="G1225" s="137" t="n">
        <v>45291</v>
      </c>
      <c r="H1225" t="inlineStr">
        <is>
          <t>2023</t>
        </is>
      </c>
      <c r="I1225" t="inlineStr">
        <is>
          <t>Diciembre</t>
        </is>
      </c>
      <c r="J1225" t="inlineStr">
        <is>
          <t>2023-2</t>
        </is>
      </c>
      <c r="K1225" t="n">
        <v>81</v>
      </c>
      <c r="L1225" t="n">
        <v>75.5</v>
      </c>
      <c r="M1225" t="n">
        <v>0.9320987654320988</v>
      </c>
      <c r="N1225" t="n">
        <v>0.9320987654320988</v>
      </c>
      <c r="O1225" t="inlineStr">
        <is>
          <t>81.0%</t>
        </is>
      </c>
      <c r="P1225" t="inlineStr">
        <is>
          <t>75.5%</t>
        </is>
      </c>
      <c r="Q1225" t="inlineStr">
        <is>
          <t>415.6-2023-12-31</t>
        </is>
      </c>
      <c r="R1225" t="n">
        <v>2</v>
      </c>
      <c r="S1225" t="n">
        <v>2</v>
      </c>
    </row>
    <row r="1226">
      <c r="A1226" t="inlineStr">
        <is>
          <t>415.6</t>
        </is>
      </c>
      <c r="B1226" t="inlineStr">
        <is>
          <t>Plan anual Direccion bienestar universitario y huella grancolombiana</t>
        </is>
      </c>
      <c r="D1226" t="inlineStr">
        <is>
          <t>Gestión de la Responsabilidad Social</t>
        </is>
      </c>
      <c r="E1226" t="inlineStr">
        <is>
          <t>Trimestral</t>
        </is>
      </c>
      <c r="F1226" t="inlineStr">
        <is>
          <t>Positivo</t>
        </is>
      </c>
      <c r="G1226" s="137" t="n">
        <v>45657</v>
      </c>
      <c r="H1226" t="inlineStr">
        <is>
          <t>2024</t>
        </is>
      </c>
      <c r="I1226" t="inlineStr">
        <is>
          <t>Diciembre</t>
        </is>
      </c>
      <c r="J1226" t="inlineStr">
        <is>
          <t>2024-2</t>
        </is>
      </c>
      <c r="K1226" t="n">
        <v>71.25</v>
      </c>
      <c r="L1226" t="n">
        <v>52.22</v>
      </c>
      <c r="M1226" t="n">
        <v>0.7329122807017544</v>
      </c>
      <c r="N1226" t="n">
        <v>0.7329122807017544</v>
      </c>
      <c r="O1226" t="inlineStr">
        <is>
          <t>71.25%</t>
        </is>
      </c>
      <c r="P1226" t="inlineStr">
        <is>
          <t>52.22%</t>
        </is>
      </c>
      <c r="Q1226" t="inlineStr">
        <is>
          <t>415.6-2024-12-31</t>
        </is>
      </c>
      <c r="R1226" t="n">
        <v>2</v>
      </c>
      <c r="S1226" t="n">
        <v>2</v>
      </c>
    </row>
    <row r="1227">
      <c r="A1227" t="inlineStr">
        <is>
          <t>415.6</t>
        </is>
      </c>
      <c r="B1227" t="inlineStr">
        <is>
          <t>Plan anual Direccion bienestar universitario y huella grancolombiana</t>
        </is>
      </c>
      <c r="C1227" t="inlineStr">
        <is>
          <t>Estratégico</t>
        </is>
      </c>
      <c r="D1227" t="inlineStr">
        <is>
          <t>Gestión de la Responsabilidad Social</t>
        </is>
      </c>
      <c r="E1227" t="inlineStr">
        <is>
          <t>Trimestral</t>
        </is>
      </c>
      <c r="F1227" t="inlineStr">
        <is>
          <t>Positivo</t>
        </is>
      </c>
      <c r="G1227" s="137" t="n">
        <v>45838</v>
      </c>
      <c r="H1227" t="n">
        <v>2025</v>
      </c>
      <c r="I1227" t="inlineStr">
        <is>
          <t>Junio</t>
        </is>
      </c>
      <c r="J1227" t="inlineStr">
        <is>
          <t>2025-1</t>
        </is>
      </c>
      <c r="K1227" t="n">
        <v>83</v>
      </c>
      <c r="L1227" t="n">
        <v>70</v>
      </c>
      <c r="M1227" t="n">
        <v>0.8433734939759037</v>
      </c>
      <c r="N1227" t="n">
        <v>0.8433734939759037</v>
      </c>
      <c r="O1227" t="inlineStr">
        <is>
          <t>%</t>
        </is>
      </c>
      <c r="P1227" t="inlineStr">
        <is>
          <t>%</t>
        </is>
      </c>
      <c r="Q1227" t="inlineStr">
        <is>
          <t>415.6-2025-06-30</t>
        </is>
      </c>
      <c r="R1227" t="n">
        <v>0</v>
      </c>
      <c r="S1227" t="n">
        <v>0</v>
      </c>
    </row>
    <row r="1228">
      <c r="A1228" t="inlineStr">
        <is>
          <t>415.7</t>
        </is>
      </c>
      <c r="B1228" t="inlineStr">
        <is>
          <t>Plan anual Director de gobierno digital</t>
        </is>
      </c>
      <c r="D1228" t="inlineStr">
        <is>
          <t>Gestión de la tecnología e innovación digital</t>
        </is>
      </c>
      <c r="E1228" t="inlineStr">
        <is>
          <t>Trimestral</t>
        </is>
      </c>
      <c r="F1228" t="inlineStr">
        <is>
          <t>Positivo</t>
        </is>
      </c>
      <c r="G1228" s="137" t="n">
        <v>45657</v>
      </c>
      <c r="H1228" t="inlineStr">
        <is>
          <t>2024</t>
        </is>
      </c>
      <c r="I1228" t="inlineStr">
        <is>
          <t>Diciembre</t>
        </is>
      </c>
      <c r="J1228" t="inlineStr">
        <is>
          <t>2024-2</t>
        </is>
      </c>
      <c r="K1228" t="n">
        <v>46.98</v>
      </c>
      <c r="L1228" t="n">
        <v>57.83</v>
      </c>
      <c r="M1228" t="n">
        <v>1.230949340144742</v>
      </c>
      <c r="N1228" t="n">
        <v>1.230949340144742</v>
      </c>
      <c r="O1228" t="inlineStr">
        <is>
          <t>46.98%</t>
        </is>
      </c>
      <c r="P1228" t="inlineStr">
        <is>
          <t>57.83%</t>
        </is>
      </c>
      <c r="Q1228" t="inlineStr">
        <is>
          <t>415.7-2024-12-31</t>
        </is>
      </c>
      <c r="R1228" t="n">
        <v>2</v>
      </c>
      <c r="S1228" t="n">
        <v>2</v>
      </c>
    </row>
    <row r="1229">
      <c r="A1229" t="inlineStr">
        <is>
          <t>415.7</t>
        </is>
      </c>
      <c r="B1229" t="inlineStr">
        <is>
          <t>Plan anual Director de gobierno digital</t>
        </is>
      </c>
      <c r="C1229" t="inlineStr">
        <is>
          <t>Estratégico</t>
        </is>
      </c>
      <c r="D1229" t="inlineStr">
        <is>
          <t>Gestión de la tecnología e innovación digital</t>
        </is>
      </c>
      <c r="E1229" t="inlineStr">
        <is>
          <t>Trimestral</t>
        </is>
      </c>
      <c r="F1229" t="inlineStr">
        <is>
          <t>Positivo</t>
        </is>
      </c>
      <c r="G1229" s="137" t="n">
        <v>45838</v>
      </c>
      <c r="H1229" t="n">
        <v>2025</v>
      </c>
      <c r="I1229" t="inlineStr">
        <is>
          <t>Junio</t>
        </is>
      </c>
      <c r="J1229" t="inlineStr">
        <is>
          <t>2025-1</t>
        </is>
      </c>
      <c r="K1229" t="n">
        <v>64</v>
      </c>
      <c r="L1229" t="n">
        <v>66</v>
      </c>
      <c r="M1229" t="n">
        <v>1</v>
      </c>
      <c r="N1229" t="n">
        <v>1</v>
      </c>
      <c r="O1229" t="inlineStr">
        <is>
          <t>%</t>
        </is>
      </c>
      <c r="P1229" t="inlineStr">
        <is>
          <t>%</t>
        </is>
      </c>
      <c r="Q1229" t="inlineStr">
        <is>
          <t>415.7-2025-06-30</t>
        </is>
      </c>
      <c r="R1229" t="n">
        <v>0</v>
      </c>
      <c r="S1229" t="n">
        <v>0</v>
      </c>
    </row>
    <row r="1230">
      <c r="A1230" t="inlineStr">
        <is>
          <t>415.8</t>
        </is>
      </c>
      <c r="B1230" t="inlineStr">
        <is>
          <t>Plan anual Gerente de innovación y producto</t>
        </is>
      </c>
      <c r="E1230" t="inlineStr">
        <is>
          <t>Trimestral</t>
        </is>
      </c>
      <c r="F1230" t="inlineStr">
        <is>
          <t>Positivo</t>
        </is>
      </c>
      <c r="G1230" s="137" t="n">
        <v>45657</v>
      </c>
      <c r="H1230" t="inlineStr">
        <is>
          <t>2024</t>
        </is>
      </c>
      <c r="I1230" t="inlineStr">
        <is>
          <t>Diciembre</t>
        </is>
      </c>
      <c r="J1230" t="inlineStr">
        <is>
          <t>2024-2</t>
        </is>
      </c>
      <c r="K1230" t="n">
        <v>53.64</v>
      </c>
      <c r="L1230" t="n">
        <v>48.5</v>
      </c>
      <c r="M1230" t="n">
        <v>0.9041759880686056</v>
      </c>
      <c r="N1230" t="n">
        <v>0.9041759880686056</v>
      </c>
      <c r="O1230" t="inlineStr">
        <is>
          <t>53.64%</t>
        </is>
      </c>
      <c r="P1230" t="inlineStr">
        <is>
          <t>48.5%</t>
        </is>
      </c>
      <c r="Q1230" t="inlineStr">
        <is>
          <t>415.8-2024-12-31</t>
        </is>
      </c>
      <c r="R1230" t="n">
        <v>2</v>
      </c>
      <c r="S1230" t="n">
        <v>2</v>
      </c>
    </row>
    <row r="1231">
      <c r="A1231" t="inlineStr">
        <is>
          <t>415.9</t>
        </is>
      </c>
      <c r="B1231" t="inlineStr">
        <is>
          <t>Plan anual Dirección de desarrollo e innovación</t>
        </is>
      </c>
      <c r="D1231" t="inlineStr">
        <is>
          <t>Gestión de la tecnología e innovación digital</t>
        </is>
      </c>
      <c r="E1231" t="inlineStr">
        <is>
          <t>Trimestral</t>
        </is>
      </c>
      <c r="F1231" t="inlineStr">
        <is>
          <t>Positivo</t>
        </is>
      </c>
      <c r="G1231" s="137" t="n">
        <v>45657</v>
      </c>
      <c r="H1231" t="inlineStr">
        <is>
          <t>2024</t>
        </is>
      </c>
      <c r="I1231" t="inlineStr">
        <is>
          <t>Diciembre</t>
        </is>
      </c>
      <c r="J1231" t="inlineStr">
        <is>
          <t>2024-2</t>
        </is>
      </c>
      <c r="K1231" t="n">
        <v>64.53</v>
      </c>
      <c r="L1231" t="n">
        <v>54.67</v>
      </c>
      <c r="M1231" t="n">
        <v>0.8472028513869518</v>
      </c>
      <c r="N1231" t="n">
        <v>0.8472028513869518</v>
      </c>
      <c r="O1231" t="inlineStr">
        <is>
          <t>64.53%</t>
        </is>
      </c>
      <c r="P1231" t="inlineStr">
        <is>
          <t>54.67%</t>
        </is>
      </c>
      <c r="Q1231" t="inlineStr">
        <is>
          <t>415.9-2024-12-31</t>
        </is>
      </c>
      <c r="R1231" t="n">
        <v>2</v>
      </c>
      <c r="S1231" t="n">
        <v>2</v>
      </c>
    </row>
    <row r="1232">
      <c r="A1232" t="inlineStr">
        <is>
          <t>415.9</t>
        </is>
      </c>
      <c r="B1232" t="inlineStr">
        <is>
          <t>Plan anual Dirección de desarrollo e innovación</t>
        </is>
      </c>
      <c r="C1232" t="inlineStr">
        <is>
          <t>Estratégico</t>
        </is>
      </c>
      <c r="D1232" t="inlineStr">
        <is>
          <t>Gestión de la tecnología e innovación digital</t>
        </is>
      </c>
      <c r="E1232" t="inlineStr">
        <is>
          <t>Trimestral</t>
        </is>
      </c>
      <c r="F1232" t="inlineStr">
        <is>
          <t>Positivo</t>
        </is>
      </c>
      <c r="G1232" s="137" t="n">
        <v>45838</v>
      </c>
      <c r="H1232" t="n">
        <v>2025</v>
      </c>
      <c r="I1232" t="inlineStr">
        <is>
          <t>Junio</t>
        </is>
      </c>
      <c r="J1232" t="inlineStr">
        <is>
          <t>2025-1</t>
        </is>
      </c>
      <c r="K1232" t="n">
        <v>67</v>
      </c>
      <c r="L1232" t="n">
        <v>65</v>
      </c>
      <c r="M1232" t="n">
        <v>0.9701492537313433</v>
      </c>
      <c r="N1232" t="n">
        <v>0.9701492537313433</v>
      </c>
      <c r="O1232" t="inlineStr">
        <is>
          <t>%</t>
        </is>
      </c>
      <c r="P1232" t="inlineStr">
        <is>
          <t>%</t>
        </is>
      </c>
      <c r="Q1232" t="inlineStr">
        <is>
          <t>415.9-2025-06-30</t>
        </is>
      </c>
      <c r="R1232" t="n">
        <v>0</v>
      </c>
      <c r="S1232" t="n">
        <v>0</v>
      </c>
    </row>
    <row r="1233">
      <c r="A1233" t="inlineStr">
        <is>
          <t>416</t>
        </is>
      </c>
      <c r="B1233" t="inlineStr">
        <is>
          <t>Cumplimiento Plan Anual Vicerrectoría de crecimiento</t>
        </is>
      </c>
      <c r="C1233" t="inlineStr">
        <is>
          <t>Estratégico</t>
        </is>
      </c>
      <c r="E1233" t="inlineStr">
        <is>
          <t>Trimestral</t>
        </is>
      </c>
      <c r="F1233" t="inlineStr">
        <is>
          <t>Positivo</t>
        </is>
      </c>
      <c r="G1233" s="137" t="n">
        <v>45291</v>
      </c>
      <c r="H1233" t="inlineStr">
        <is>
          <t>2023</t>
        </is>
      </c>
      <c r="I1233" t="inlineStr">
        <is>
          <t>Diciembre</t>
        </is>
      </c>
      <c r="J1233" t="inlineStr">
        <is>
          <t>2023-2</t>
        </is>
      </c>
      <c r="K1233" t="n">
        <v>100</v>
      </c>
      <c r="L1233" t="n">
        <v>93.97333333333334</v>
      </c>
      <c r="M1233" t="n">
        <v>0.9397333333333334</v>
      </c>
      <c r="N1233" t="n">
        <v>0.9397333333333334</v>
      </c>
      <c r="O1233" t="inlineStr">
        <is>
          <t>100.0%</t>
        </is>
      </c>
      <c r="P1233" t="inlineStr">
        <is>
          <t>93.97%</t>
        </is>
      </c>
      <c r="Q1233" t="inlineStr">
        <is>
          <t>416-2023-12-31</t>
        </is>
      </c>
      <c r="R1233" t="n">
        <v>2</v>
      </c>
      <c r="S1233" t="n">
        <v>2</v>
      </c>
    </row>
    <row r="1234">
      <c r="A1234" t="inlineStr">
        <is>
          <t>416</t>
        </is>
      </c>
      <c r="B1234" t="inlineStr">
        <is>
          <t>Cumplimiento Plan Anual Vicerrectoría de crecimiento</t>
        </is>
      </c>
      <c r="C1234" t="inlineStr">
        <is>
          <t>Estratégico</t>
        </is>
      </c>
      <c r="D1234" t="inlineStr">
        <is>
          <t>Planeación Estratégica</t>
        </is>
      </c>
      <c r="E1234" t="inlineStr">
        <is>
          <t>Trimestral</t>
        </is>
      </c>
      <c r="F1234" t="inlineStr">
        <is>
          <t>Positivo</t>
        </is>
      </c>
      <c r="G1234" s="137" t="n">
        <v>45657</v>
      </c>
      <c r="H1234" t="inlineStr">
        <is>
          <t>2024</t>
        </is>
      </c>
      <c r="I1234" t="inlineStr">
        <is>
          <t>Diciembre</t>
        </is>
      </c>
      <c r="J1234" t="inlineStr">
        <is>
          <t>2024-2</t>
        </is>
      </c>
      <c r="K1234" t="n">
        <v>100</v>
      </c>
      <c r="L1234" t="n">
        <v>84.8475</v>
      </c>
      <c r="M1234" t="n">
        <v>0.848475</v>
      </c>
      <c r="N1234" t="n">
        <v>0.848475</v>
      </c>
      <c r="O1234" t="inlineStr">
        <is>
          <t>100.0%</t>
        </is>
      </c>
      <c r="P1234" t="inlineStr">
        <is>
          <t>84.85%</t>
        </is>
      </c>
      <c r="Q1234" t="inlineStr">
        <is>
          <t>416-2024-12-31</t>
        </is>
      </c>
      <c r="R1234" t="n">
        <v>2</v>
      </c>
      <c r="S1234" t="n">
        <v>2</v>
      </c>
    </row>
    <row r="1235">
      <c r="A1235" t="inlineStr">
        <is>
          <t>416</t>
        </is>
      </c>
      <c r="B1235" t="inlineStr">
        <is>
          <t>Cumplimiento Plan Anual Vicerrectoría de crecimiento</t>
        </is>
      </c>
      <c r="C1235" t="inlineStr">
        <is>
          <t>Estratégico</t>
        </is>
      </c>
      <c r="D1235" t="inlineStr">
        <is>
          <t>Planeación Estratégica</t>
        </is>
      </c>
      <c r="E1235" t="inlineStr">
        <is>
          <t>Trimestral</t>
        </is>
      </c>
      <c r="F1235" t="inlineStr">
        <is>
          <t>Positivo</t>
        </is>
      </c>
      <c r="G1235" s="137" t="n">
        <v>46022</v>
      </c>
      <c r="H1235" t="inlineStr">
        <is>
          <t>2025</t>
        </is>
      </c>
      <c r="I1235" t="inlineStr">
        <is>
          <t>Diciembre</t>
        </is>
      </c>
      <c r="J1235" t="inlineStr">
        <is>
          <t>2025-2</t>
        </is>
      </c>
      <c r="K1235" t="n">
        <v>100</v>
      </c>
      <c r="L1235" t="n">
        <v>140.08</v>
      </c>
      <c r="M1235" t="n">
        <v>1.3</v>
      </c>
      <c r="N1235" t="n">
        <v>1.4008</v>
      </c>
      <c r="O1235" t="inlineStr">
        <is>
          <t>100.0%</t>
        </is>
      </c>
      <c r="P1235" t="inlineStr">
        <is>
          <t>140.08%</t>
        </is>
      </c>
      <c r="Q1235" t="inlineStr">
        <is>
          <t>416-2025-12-31</t>
        </is>
      </c>
      <c r="R1235" t="n">
        <v>2</v>
      </c>
      <c r="S1235" t="n">
        <v>2</v>
      </c>
    </row>
    <row r="1236">
      <c r="A1236" t="inlineStr">
        <is>
          <t>416.1</t>
        </is>
      </c>
      <c r="B1236" t="inlineStr">
        <is>
          <t>Plan anual Gerencia de matriculas</t>
        </is>
      </c>
      <c r="D1236" t="inlineStr">
        <is>
          <t>Inscripción, admisión y matrícula de estudiantes nuevos</t>
        </is>
      </c>
      <c r="E1236" t="inlineStr">
        <is>
          <t>Trimestral</t>
        </is>
      </c>
      <c r="F1236" t="inlineStr">
        <is>
          <t>Positivo</t>
        </is>
      </c>
      <c r="G1236" s="137" t="n">
        <v>45291</v>
      </c>
      <c r="H1236" t="inlineStr">
        <is>
          <t>2023</t>
        </is>
      </c>
      <c r="I1236" t="inlineStr">
        <is>
          <t>Diciembre</t>
        </is>
      </c>
      <c r="J1236" t="inlineStr">
        <is>
          <t>2023-2</t>
        </is>
      </c>
      <c r="K1236" t="n">
        <v>81.5</v>
      </c>
      <c r="L1236" t="n">
        <v>81</v>
      </c>
      <c r="M1236" t="n">
        <v>0.9938650306748467</v>
      </c>
      <c r="N1236" t="n">
        <v>0.9938650306748467</v>
      </c>
      <c r="O1236" t="inlineStr">
        <is>
          <t>81.5%</t>
        </is>
      </c>
      <c r="P1236" t="inlineStr">
        <is>
          <t>81.0%</t>
        </is>
      </c>
      <c r="Q1236" t="inlineStr">
        <is>
          <t>416.1-2023-12-31</t>
        </is>
      </c>
      <c r="R1236" t="n">
        <v>2</v>
      </c>
      <c r="S1236" t="n">
        <v>2</v>
      </c>
    </row>
    <row r="1237">
      <c r="A1237" t="inlineStr">
        <is>
          <t>416.1</t>
        </is>
      </c>
      <c r="B1237" t="inlineStr">
        <is>
          <t>Plan anual Gerencia de matriculas</t>
        </is>
      </c>
      <c r="D1237" t="inlineStr">
        <is>
          <t>Inscripción, admisión y matrícula de estudiantes nuevos</t>
        </is>
      </c>
      <c r="E1237" t="inlineStr">
        <is>
          <t>Trimestral</t>
        </is>
      </c>
      <c r="F1237" t="inlineStr">
        <is>
          <t>Positivo</t>
        </is>
      </c>
      <c r="G1237" s="137" t="n">
        <v>45657</v>
      </c>
      <c r="H1237" t="inlineStr">
        <is>
          <t>2024</t>
        </is>
      </c>
      <c r="I1237" t="inlineStr">
        <is>
          <t>Diciembre</t>
        </is>
      </c>
      <c r="J1237" t="inlineStr">
        <is>
          <t>2024-2</t>
        </is>
      </c>
      <c r="K1237" t="n">
        <v>60.93</v>
      </c>
      <c r="L1237" t="n">
        <v>61.45</v>
      </c>
      <c r="M1237" t="n">
        <v>1.008534383719022</v>
      </c>
      <c r="N1237" t="n">
        <v>1.008534383719022</v>
      </c>
      <c r="O1237" t="inlineStr">
        <is>
          <t>60.93%</t>
        </is>
      </c>
      <c r="P1237" t="inlineStr">
        <is>
          <t>61.45%</t>
        </is>
      </c>
      <c r="Q1237" t="inlineStr">
        <is>
          <t>416.1-2024-12-31</t>
        </is>
      </c>
      <c r="R1237" t="n">
        <v>2</v>
      </c>
      <c r="S1237" t="n">
        <v>2</v>
      </c>
    </row>
    <row r="1238">
      <c r="A1238" t="inlineStr">
        <is>
          <t>416.1</t>
        </is>
      </c>
      <c r="B1238" t="inlineStr">
        <is>
          <t>Cumplimiento Plan Anual Gerencia de matricula</t>
        </is>
      </c>
      <c r="C1238" t="inlineStr">
        <is>
          <t>Estratégico</t>
        </is>
      </c>
      <c r="D1238" t="inlineStr">
        <is>
          <t>Inscripción, admisión y matrícula de estudiantes nuevos</t>
        </is>
      </c>
      <c r="E1238" t="inlineStr">
        <is>
          <t>Trimestral</t>
        </is>
      </c>
      <c r="F1238" t="inlineStr">
        <is>
          <t>Positivo</t>
        </is>
      </c>
      <c r="G1238" s="137" t="n">
        <v>45838</v>
      </c>
      <c r="H1238" t="n">
        <v>2025</v>
      </c>
      <c r="I1238" t="inlineStr">
        <is>
          <t>Junio</t>
        </is>
      </c>
      <c r="J1238" t="inlineStr">
        <is>
          <t>2025-1</t>
        </is>
      </c>
      <c r="K1238" t="n">
        <v>62</v>
      </c>
      <c r="L1238" t="n">
        <v>73</v>
      </c>
      <c r="M1238" t="n">
        <v>1</v>
      </c>
      <c r="N1238" t="n">
        <v>1</v>
      </c>
      <c r="O1238" t="inlineStr">
        <is>
          <t>%</t>
        </is>
      </c>
      <c r="P1238" t="inlineStr">
        <is>
          <t>%</t>
        </is>
      </c>
      <c r="Q1238" t="inlineStr">
        <is>
          <t>416.1-2025-06-30</t>
        </is>
      </c>
      <c r="R1238" t="n">
        <v>0</v>
      </c>
      <c r="S1238" t="n">
        <v>0</v>
      </c>
    </row>
    <row r="1239">
      <c r="A1239" t="inlineStr">
        <is>
          <t>416.2</t>
        </is>
      </c>
      <c r="B1239" t="inlineStr">
        <is>
          <t>Plan anual Gerencia de mercadeo</t>
        </is>
      </c>
      <c r="D1239" t="inlineStr">
        <is>
          <t>Mercadeo de programas académicos</t>
        </is>
      </c>
      <c r="E1239" t="inlineStr">
        <is>
          <t>Trimestral</t>
        </is>
      </c>
      <c r="F1239" t="inlineStr">
        <is>
          <t>Positivo</t>
        </is>
      </c>
      <c r="G1239" s="137" t="n">
        <v>45291</v>
      </c>
      <c r="H1239" t="inlineStr">
        <is>
          <t>2023</t>
        </is>
      </c>
      <c r="I1239" t="inlineStr">
        <is>
          <t>Diciembre</t>
        </is>
      </c>
      <c r="J1239" t="inlineStr">
        <is>
          <t>2023-2</t>
        </is>
      </c>
      <c r="K1239" t="n">
        <v>89</v>
      </c>
      <c r="L1239" t="n">
        <v>84.5</v>
      </c>
      <c r="M1239" t="n">
        <v>0.949438202247191</v>
      </c>
      <c r="N1239" t="n">
        <v>0.949438202247191</v>
      </c>
      <c r="O1239" t="inlineStr">
        <is>
          <t>89.0%</t>
        </is>
      </c>
      <c r="P1239" t="inlineStr">
        <is>
          <t>84.5%</t>
        </is>
      </c>
      <c r="Q1239" t="inlineStr">
        <is>
          <t>416.2-2023-12-31</t>
        </is>
      </c>
      <c r="R1239" t="n">
        <v>2</v>
      </c>
      <c r="S1239" t="n">
        <v>2</v>
      </c>
    </row>
    <row r="1240">
      <c r="A1240" t="inlineStr">
        <is>
          <t>416.2</t>
        </is>
      </c>
      <c r="B1240" t="inlineStr">
        <is>
          <t>Plan anual Gerencia de mercadeo</t>
        </is>
      </c>
      <c r="D1240" t="inlineStr">
        <is>
          <t>Mercadeo de programas académicos</t>
        </is>
      </c>
      <c r="E1240" t="inlineStr">
        <is>
          <t>Trimestral</t>
        </is>
      </c>
      <c r="F1240" t="inlineStr">
        <is>
          <t>Positivo</t>
        </is>
      </c>
      <c r="G1240" s="137" t="n">
        <v>45657</v>
      </c>
      <c r="H1240" t="inlineStr">
        <is>
          <t>2024</t>
        </is>
      </c>
      <c r="I1240" t="inlineStr">
        <is>
          <t>Diciembre</t>
        </is>
      </c>
      <c r="J1240" t="inlineStr">
        <is>
          <t>2024-2</t>
        </is>
      </c>
      <c r="K1240" t="n">
        <v>42.89</v>
      </c>
      <c r="L1240" t="n">
        <v>41.67</v>
      </c>
      <c r="M1240" t="n">
        <v>0.9715551410585218</v>
      </c>
      <c r="N1240" t="n">
        <v>0.9715551410585218</v>
      </c>
      <c r="O1240" t="inlineStr">
        <is>
          <t>42.89%</t>
        </is>
      </c>
      <c r="P1240" t="inlineStr">
        <is>
          <t>41.67%</t>
        </is>
      </c>
      <c r="Q1240" t="inlineStr">
        <is>
          <t>416.2-2024-12-31</t>
        </is>
      </c>
      <c r="R1240" t="n">
        <v>2</v>
      </c>
      <c r="S1240" t="n">
        <v>2</v>
      </c>
    </row>
    <row r="1241">
      <c r="A1241" t="inlineStr">
        <is>
          <t>416.2</t>
        </is>
      </c>
      <c r="B1241" t="inlineStr">
        <is>
          <t>Cumplimiento Plan Anual Gerencia de mercadeo</t>
        </is>
      </c>
      <c r="C1241" t="inlineStr">
        <is>
          <t>Estratégico</t>
        </is>
      </c>
      <c r="D1241" t="inlineStr">
        <is>
          <t>Mercadeo de programas académicos</t>
        </is>
      </c>
      <c r="E1241" t="inlineStr">
        <is>
          <t>Trimestral</t>
        </is>
      </c>
      <c r="F1241" t="inlineStr">
        <is>
          <t>Positivo</t>
        </is>
      </c>
      <c r="G1241" s="137" t="n">
        <v>45838</v>
      </c>
      <c r="H1241" t="n">
        <v>2025</v>
      </c>
      <c r="I1241" t="inlineStr">
        <is>
          <t>Junio</t>
        </is>
      </c>
      <c r="J1241" t="inlineStr">
        <is>
          <t>2025-1</t>
        </is>
      </c>
      <c r="K1241" t="n">
        <v>99</v>
      </c>
      <c r="L1241" t="n">
        <v>66</v>
      </c>
      <c r="M1241" t="n">
        <v>0.6666666666666666</v>
      </c>
      <c r="N1241" t="n">
        <v>0.6666666666666666</v>
      </c>
      <c r="O1241" t="inlineStr">
        <is>
          <t>%</t>
        </is>
      </c>
      <c r="P1241" t="inlineStr">
        <is>
          <t>%</t>
        </is>
      </c>
      <c r="Q1241" t="inlineStr">
        <is>
          <t>416.2-2025-06-30</t>
        </is>
      </c>
      <c r="R1241" t="n">
        <v>0</v>
      </c>
      <c r="S1241" t="n">
        <v>0</v>
      </c>
    </row>
    <row r="1242">
      <c r="A1242" t="inlineStr">
        <is>
          <t>416.3</t>
        </is>
      </c>
      <c r="B1242" t="inlineStr">
        <is>
          <t>Plan anual Gerencia de servicios corporativos</t>
        </is>
      </c>
      <c r="D1242" t="inlineStr">
        <is>
          <t>Mercadeo de programas académicos</t>
        </is>
      </c>
      <c r="E1242" t="inlineStr">
        <is>
          <t>Trimestral</t>
        </is>
      </c>
      <c r="F1242" t="inlineStr">
        <is>
          <t>Positivo</t>
        </is>
      </c>
      <c r="G1242" s="137" t="n">
        <v>45657</v>
      </c>
      <c r="H1242" t="inlineStr">
        <is>
          <t>2024</t>
        </is>
      </c>
      <c r="I1242" t="inlineStr">
        <is>
          <t>Diciembre</t>
        </is>
      </c>
      <c r="J1242" t="inlineStr">
        <is>
          <t>2024-2</t>
        </is>
      </c>
      <c r="K1242" t="n">
        <v>42.15</v>
      </c>
      <c r="L1242" t="n">
        <v>90</v>
      </c>
      <c r="M1242" t="n">
        <v>1.3</v>
      </c>
      <c r="N1242" t="n">
        <v>2.135231316725979</v>
      </c>
      <c r="O1242" t="inlineStr">
        <is>
          <t>42.15%</t>
        </is>
      </c>
      <c r="P1242" t="inlineStr">
        <is>
          <t>90.0%</t>
        </is>
      </c>
      <c r="Q1242" t="inlineStr">
        <is>
          <t>416.3-2024-12-31</t>
        </is>
      </c>
      <c r="R1242" t="n">
        <v>2</v>
      </c>
      <c r="S1242" t="n">
        <v>2</v>
      </c>
    </row>
    <row r="1243">
      <c r="A1243" t="inlineStr">
        <is>
          <t>416.3</t>
        </is>
      </c>
      <c r="B1243" t="inlineStr">
        <is>
          <t>Cumplimiento Plan Anual Gerencia de servicios corporativos</t>
        </is>
      </c>
      <c r="C1243" t="inlineStr">
        <is>
          <t>Estratégico</t>
        </is>
      </c>
      <c r="D1243" t="inlineStr">
        <is>
          <t>Mercadeo y venta de educación para la vida</t>
        </is>
      </c>
      <c r="E1243" t="inlineStr">
        <is>
          <t>Trimestral</t>
        </is>
      </c>
      <c r="F1243" t="inlineStr">
        <is>
          <t>Positivo</t>
        </is>
      </c>
      <c r="G1243" s="137" t="n">
        <v>45838</v>
      </c>
      <c r="H1243" t="n">
        <v>2025</v>
      </c>
      <c r="I1243" t="inlineStr">
        <is>
          <t>Junio</t>
        </is>
      </c>
      <c r="J1243" t="inlineStr">
        <is>
          <t>2025-1</t>
        </is>
      </c>
      <c r="K1243" t="n">
        <v>40</v>
      </c>
      <c r="L1243" t="n">
        <v>40</v>
      </c>
      <c r="M1243" t="n">
        <v>1</v>
      </c>
      <c r="N1243" t="n">
        <v>1</v>
      </c>
      <c r="O1243" t="inlineStr">
        <is>
          <t>%</t>
        </is>
      </c>
      <c r="P1243" t="inlineStr">
        <is>
          <t>%</t>
        </is>
      </c>
      <c r="Q1243" t="inlineStr">
        <is>
          <t>416.3-2025-06-30</t>
        </is>
      </c>
      <c r="R1243" t="n">
        <v>0</v>
      </c>
      <c r="S1243" t="n">
        <v>0</v>
      </c>
    </row>
    <row r="1244">
      <c r="A1244" t="inlineStr">
        <is>
          <t>416.4</t>
        </is>
      </c>
      <c r="B1244" t="inlineStr">
        <is>
          <t>Plan anual Director B2B y B2C</t>
        </is>
      </c>
      <c r="D1244" t="inlineStr">
        <is>
          <t>Mercadeo de programas académicos</t>
        </is>
      </c>
      <c r="E1244" t="inlineStr">
        <is>
          <t>Trimestral</t>
        </is>
      </c>
      <c r="F1244" t="inlineStr">
        <is>
          <t>Positivo</t>
        </is>
      </c>
      <c r="G1244" s="137" t="n">
        <v>45657</v>
      </c>
      <c r="H1244" t="inlineStr">
        <is>
          <t>2024</t>
        </is>
      </c>
      <c r="I1244" t="inlineStr">
        <is>
          <t>Diciembre</t>
        </is>
      </c>
      <c r="J1244" t="inlineStr">
        <is>
          <t>2024-2</t>
        </is>
      </c>
      <c r="K1244" t="n">
        <v>58.9</v>
      </c>
      <c r="L1244" t="n">
        <v>60</v>
      </c>
      <c r="M1244" t="n">
        <v>1.01867572156197</v>
      </c>
      <c r="N1244" t="n">
        <v>1.01867572156197</v>
      </c>
      <c r="O1244" t="inlineStr">
        <is>
          <t>58.9%</t>
        </is>
      </c>
      <c r="P1244" t="inlineStr">
        <is>
          <t>60.0%</t>
        </is>
      </c>
      <c r="Q1244" t="inlineStr">
        <is>
          <t>416.4-2024-12-31</t>
        </is>
      </c>
      <c r="R1244" t="n">
        <v>2</v>
      </c>
      <c r="S1244" t="n">
        <v>2</v>
      </c>
    </row>
    <row r="1245">
      <c r="A1245" t="inlineStr">
        <is>
          <t>416.4</t>
        </is>
      </c>
      <c r="B1245" t="inlineStr">
        <is>
          <t>Cumplimiento Plan Anual Director B2B y B2C</t>
        </is>
      </c>
      <c r="C1245" t="inlineStr">
        <is>
          <t>Estratégico</t>
        </is>
      </c>
      <c r="D1245" t="inlineStr">
        <is>
          <t>Mercadeo y venta de educación para la vida</t>
        </is>
      </c>
      <c r="E1245" t="inlineStr">
        <is>
          <t>Trimestral</t>
        </is>
      </c>
      <c r="F1245" t="inlineStr">
        <is>
          <t>Positivo</t>
        </is>
      </c>
      <c r="G1245" s="137" t="n">
        <v>45838</v>
      </c>
      <c r="H1245" t="n">
        <v>2025</v>
      </c>
      <c r="I1245" t="inlineStr">
        <is>
          <t>Junio</t>
        </is>
      </c>
      <c r="J1245" t="inlineStr">
        <is>
          <t>2025-1</t>
        </is>
      </c>
      <c r="K1245" t="n">
        <v>58</v>
      </c>
      <c r="L1245" t="n">
        <v>100</v>
      </c>
      <c r="M1245" t="n">
        <v>1</v>
      </c>
      <c r="N1245" t="n">
        <v>1</v>
      </c>
      <c r="O1245" t="inlineStr">
        <is>
          <t>%</t>
        </is>
      </c>
      <c r="P1245" t="inlineStr">
        <is>
          <t>%</t>
        </is>
      </c>
      <c r="Q1245" t="inlineStr">
        <is>
          <t>416.4-2025-06-30</t>
        </is>
      </c>
      <c r="R1245" t="n">
        <v>0</v>
      </c>
      <c r="S1245" t="n">
        <v>0</v>
      </c>
    </row>
    <row r="1246">
      <c r="A1246" t="inlineStr">
        <is>
          <t>416.5</t>
        </is>
      </c>
      <c r="B1246" t="inlineStr">
        <is>
          <t>Plan anual Director de producto</t>
        </is>
      </c>
      <c r="D1246" t="inlineStr">
        <is>
          <t>Mercadeo de programas académicos</t>
        </is>
      </c>
      <c r="E1246" t="inlineStr">
        <is>
          <t>Trimestral</t>
        </is>
      </c>
      <c r="F1246" t="inlineStr">
        <is>
          <t>Positivo</t>
        </is>
      </c>
      <c r="G1246" s="137" t="n">
        <v>45657</v>
      </c>
      <c r="H1246" t="inlineStr">
        <is>
          <t>2024</t>
        </is>
      </c>
      <c r="I1246" t="inlineStr">
        <is>
          <t>Diciembre</t>
        </is>
      </c>
      <c r="J1246" t="inlineStr">
        <is>
          <t>2024-2</t>
        </is>
      </c>
      <c r="K1246" t="n">
        <v>36.28</v>
      </c>
      <c r="L1246" t="n">
        <v>35</v>
      </c>
      <c r="M1246" t="n">
        <v>0.9647188533627342</v>
      </c>
      <c r="N1246" t="n">
        <v>0.9647188533627342</v>
      </c>
      <c r="O1246" t="inlineStr">
        <is>
          <t>36.28%</t>
        </is>
      </c>
      <c r="P1246" t="inlineStr">
        <is>
          <t>35.0%</t>
        </is>
      </c>
      <c r="Q1246" t="inlineStr">
        <is>
          <t>416.5-2024-12-31</t>
        </is>
      </c>
      <c r="R1246" t="n">
        <v>2</v>
      </c>
      <c r="S1246" t="n">
        <v>2</v>
      </c>
    </row>
    <row r="1247">
      <c r="A1247" t="inlineStr">
        <is>
          <t>416.5</t>
        </is>
      </c>
      <c r="B1247" t="inlineStr">
        <is>
          <t>Cumplimiento Plan Anual Dirección de desarrollo de mercados</t>
        </is>
      </c>
      <c r="C1247" t="inlineStr">
        <is>
          <t>Estratégico</t>
        </is>
      </c>
      <c r="D1247" t="inlineStr">
        <is>
          <t>Mercadeo de programas académicos</t>
        </is>
      </c>
      <c r="E1247" t="inlineStr">
        <is>
          <t>Trimestral</t>
        </is>
      </c>
      <c r="F1247" t="inlineStr">
        <is>
          <t>Positivo</t>
        </is>
      </c>
      <c r="G1247" s="137" t="n">
        <v>45838</v>
      </c>
      <c r="H1247" t="n">
        <v>2025</v>
      </c>
      <c r="I1247" t="inlineStr">
        <is>
          <t>Junio</t>
        </is>
      </c>
      <c r="J1247" t="inlineStr">
        <is>
          <t>2025-1</t>
        </is>
      </c>
      <c r="K1247" t="n">
        <v>53</v>
      </c>
      <c r="L1247" t="n">
        <v>51</v>
      </c>
      <c r="M1247" t="n">
        <v>0.9622641509433962</v>
      </c>
      <c r="N1247" t="n">
        <v>0.9622641509433962</v>
      </c>
      <c r="O1247" t="inlineStr">
        <is>
          <t>%</t>
        </is>
      </c>
      <c r="P1247" t="inlineStr">
        <is>
          <t>%</t>
        </is>
      </c>
      <c r="Q1247" t="inlineStr">
        <is>
          <t>416.5-2025-06-30</t>
        </is>
      </c>
      <c r="R1247" t="n">
        <v>0</v>
      </c>
      <c r="S1247" t="n">
        <v>0</v>
      </c>
    </row>
    <row r="1248">
      <c r="A1248" t="inlineStr">
        <is>
          <t>416.6</t>
        </is>
      </c>
      <c r="B1248" t="inlineStr">
        <is>
          <t>Plan anual Director de estrategia de marca</t>
        </is>
      </c>
      <c r="D1248" t="inlineStr">
        <is>
          <t>Mercadeo de programas académicos</t>
        </is>
      </c>
      <c r="E1248" t="inlineStr">
        <is>
          <t>Trimestral</t>
        </is>
      </c>
      <c r="F1248" t="inlineStr">
        <is>
          <t>Positivo</t>
        </is>
      </c>
      <c r="G1248" s="137" t="n">
        <v>45657</v>
      </c>
      <c r="H1248" t="inlineStr">
        <is>
          <t>2024</t>
        </is>
      </c>
      <c r="I1248" t="inlineStr">
        <is>
          <t>Diciembre</t>
        </is>
      </c>
      <c r="J1248" t="inlineStr">
        <is>
          <t>2024-2</t>
        </is>
      </c>
      <c r="K1248" t="n">
        <v>57.55</v>
      </c>
      <c r="L1248" t="n">
        <v>61.67</v>
      </c>
      <c r="M1248" t="n">
        <v>1.071589921807124</v>
      </c>
      <c r="N1248" t="n">
        <v>1.071589921807124</v>
      </c>
      <c r="O1248" t="inlineStr">
        <is>
          <t>57.55%</t>
        </is>
      </c>
      <c r="P1248" t="inlineStr">
        <is>
          <t>61.67%</t>
        </is>
      </c>
      <c r="Q1248" t="inlineStr">
        <is>
          <t>416.6-2024-12-31</t>
        </is>
      </c>
      <c r="R1248" t="n">
        <v>2</v>
      </c>
      <c r="S1248" t="n">
        <v>2</v>
      </c>
    </row>
    <row r="1249">
      <c r="A1249" t="inlineStr">
        <is>
          <t>416.6</t>
        </is>
      </c>
      <c r="B1249" t="inlineStr">
        <is>
          <t>Cumplimiento Plan Anual Dirección de marca y desarrollo de canales</t>
        </is>
      </c>
      <c r="C1249" t="inlineStr">
        <is>
          <t>Estratégico</t>
        </is>
      </c>
      <c r="D1249" t="inlineStr">
        <is>
          <t>Mercadeo de programas académicos</t>
        </is>
      </c>
      <c r="E1249" t="inlineStr">
        <is>
          <t>Trimestral</t>
        </is>
      </c>
      <c r="F1249" t="inlineStr">
        <is>
          <t>Positivo</t>
        </is>
      </c>
      <c r="G1249" s="137" t="n">
        <v>45838</v>
      </c>
      <c r="H1249" t="n">
        <v>2025</v>
      </c>
      <c r="I1249" t="inlineStr">
        <is>
          <t>Junio</t>
        </is>
      </c>
      <c r="J1249" t="inlineStr">
        <is>
          <t>2025-1</t>
        </is>
      </c>
      <c r="K1249" t="n">
        <v>100</v>
      </c>
      <c r="L1249" t="n">
        <v>80</v>
      </c>
      <c r="M1249" t="n">
        <v>0.8</v>
      </c>
      <c r="N1249" t="n">
        <v>0.8</v>
      </c>
      <c r="O1249" t="inlineStr">
        <is>
          <t>%</t>
        </is>
      </c>
      <c r="P1249" t="inlineStr">
        <is>
          <t>%</t>
        </is>
      </c>
      <c r="Q1249" t="inlineStr">
        <is>
          <t>416.6-2025-06-30</t>
        </is>
      </c>
      <c r="R1249" t="n">
        <v>0</v>
      </c>
      <c r="S1249" t="n">
        <v>0</v>
      </c>
    </row>
    <row r="1250">
      <c r="A1250" t="inlineStr">
        <is>
          <t>416.7</t>
        </is>
      </c>
      <c r="B1250" t="inlineStr">
        <is>
          <t>Plan anual COORDINACIÓN COMERCIAL B2G</t>
        </is>
      </c>
      <c r="D1250" t="inlineStr">
        <is>
          <t>Mercadeo y venta de educación para la vida</t>
        </is>
      </c>
      <c r="E1250" t="inlineStr">
        <is>
          <t>Trimestral</t>
        </is>
      </c>
      <c r="F1250" t="inlineStr">
        <is>
          <t>Positivo</t>
        </is>
      </c>
      <c r="G1250" s="137" t="n">
        <v>45291</v>
      </c>
      <c r="H1250" t="inlineStr">
        <is>
          <t>2023</t>
        </is>
      </c>
      <c r="I1250" t="inlineStr">
        <is>
          <t>Diciembre</t>
        </is>
      </c>
      <c r="J1250" t="inlineStr">
        <is>
          <t>2023-2</t>
        </is>
      </c>
      <c r="K1250" t="n">
        <v>79</v>
      </c>
      <c r="L1250" t="n">
        <v>77.25</v>
      </c>
      <c r="M1250" t="n">
        <v>0.9778481012658228</v>
      </c>
      <c r="N1250" t="n">
        <v>0.9778481012658228</v>
      </c>
      <c r="O1250" t="inlineStr">
        <is>
          <t>79.0%</t>
        </is>
      </c>
      <c r="P1250" t="inlineStr">
        <is>
          <t>77.25%</t>
        </is>
      </c>
      <c r="Q1250" t="inlineStr">
        <is>
          <t>416.7-2023-12-31</t>
        </is>
      </c>
      <c r="R1250" t="n">
        <v>2</v>
      </c>
      <c r="S1250" t="n">
        <v>2</v>
      </c>
    </row>
    <row r="1251">
      <c r="A1251" t="inlineStr">
        <is>
          <t>416.8</t>
        </is>
      </c>
      <c r="B1251" t="inlineStr">
        <is>
          <t>Plan anual JEFE DE SERVICIO</t>
        </is>
      </c>
      <c r="D1251" t="inlineStr">
        <is>
          <t>Sede Medellín</t>
        </is>
      </c>
      <c r="E1251" t="inlineStr">
        <is>
          <t>Trimestral</t>
        </is>
      </c>
      <c r="F1251" t="inlineStr">
        <is>
          <t>Positivo</t>
        </is>
      </c>
      <c r="G1251" s="137" t="n">
        <v>45291</v>
      </c>
      <c r="H1251" t="inlineStr">
        <is>
          <t>2023</t>
        </is>
      </c>
      <c r="I1251" t="inlineStr">
        <is>
          <t>Diciembre</t>
        </is>
      </c>
      <c r="J1251" t="inlineStr">
        <is>
          <t>2023-2</t>
        </is>
      </c>
      <c r="K1251" t="n">
        <v>97</v>
      </c>
      <c r="L1251" t="n">
        <v>95.44</v>
      </c>
      <c r="M1251" t="n">
        <v>0.9839175257731958</v>
      </c>
      <c r="N1251" t="n">
        <v>0.9839175257731958</v>
      </c>
      <c r="O1251" t="inlineStr">
        <is>
          <t>97.0%</t>
        </is>
      </c>
      <c r="P1251" t="inlineStr">
        <is>
          <t>95.44%</t>
        </is>
      </c>
      <c r="Q1251" t="inlineStr">
        <is>
          <t>416.8-2023-12-31</t>
        </is>
      </c>
      <c r="R1251" t="n">
        <v>2</v>
      </c>
      <c r="S1251" t="n">
        <v>2</v>
      </c>
    </row>
    <row r="1252">
      <c r="A1252" t="inlineStr">
        <is>
          <t>417</t>
        </is>
      </c>
      <c r="B1252" t="inlineStr">
        <is>
          <t>Cumplimiento Plan Anual Vicerrectoría Financiera</t>
        </is>
      </c>
      <c r="C1252" t="inlineStr">
        <is>
          <t>Estratégico</t>
        </is>
      </c>
      <c r="E1252" t="inlineStr">
        <is>
          <t>Trimestral</t>
        </is>
      </c>
      <c r="F1252" t="inlineStr">
        <is>
          <t>Positivo</t>
        </is>
      </c>
      <c r="G1252" s="137" t="n">
        <v>45291</v>
      </c>
      <c r="H1252" t="inlineStr">
        <is>
          <t>2023</t>
        </is>
      </c>
      <c r="I1252" t="inlineStr">
        <is>
          <t>Diciembre</t>
        </is>
      </c>
      <c r="J1252" t="inlineStr">
        <is>
          <t>2023-2</t>
        </is>
      </c>
      <c r="K1252" t="n">
        <v>100</v>
      </c>
      <c r="L1252" t="n">
        <v>99.60666666666667</v>
      </c>
      <c r="M1252" t="n">
        <v>0.9960666666666667</v>
      </c>
      <c r="N1252" t="n">
        <v>0.9960666666666667</v>
      </c>
      <c r="O1252" t="inlineStr">
        <is>
          <t>100.0%</t>
        </is>
      </c>
      <c r="P1252" t="inlineStr">
        <is>
          <t>99.61%</t>
        </is>
      </c>
      <c r="Q1252" t="inlineStr">
        <is>
          <t>417-2023-12-31</t>
        </is>
      </c>
      <c r="R1252" t="n">
        <v>2</v>
      </c>
      <c r="S1252" t="n">
        <v>2</v>
      </c>
    </row>
    <row r="1253">
      <c r="A1253" t="inlineStr">
        <is>
          <t>417</t>
        </is>
      </c>
      <c r="B1253" t="inlineStr">
        <is>
          <t>Cumplimiento Plan Anual Vicerrectoría Financiera</t>
        </is>
      </c>
      <c r="C1253" t="inlineStr">
        <is>
          <t>Estratégico</t>
        </is>
      </c>
      <c r="D1253" t="inlineStr">
        <is>
          <t>Planeación Estratégica</t>
        </is>
      </c>
      <c r="E1253" t="inlineStr">
        <is>
          <t>Trimestral</t>
        </is>
      </c>
      <c r="F1253" t="inlineStr">
        <is>
          <t>Positivo</t>
        </is>
      </c>
      <c r="G1253" s="137" t="n">
        <v>45657</v>
      </c>
      <c r="H1253" t="inlineStr">
        <is>
          <t>2024</t>
        </is>
      </c>
      <c r="I1253" t="inlineStr">
        <is>
          <t>Diciembre</t>
        </is>
      </c>
      <c r="J1253" t="inlineStr">
        <is>
          <t>2024-2</t>
        </is>
      </c>
      <c r="K1253" t="n">
        <v>100</v>
      </c>
      <c r="L1253" t="n">
        <v>77.83</v>
      </c>
      <c r="M1253" t="n">
        <v>0.7783</v>
      </c>
      <c r="N1253" t="n">
        <v>0.7783</v>
      </c>
      <c r="O1253" t="inlineStr">
        <is>
          <t>100.0%</t>
        </is>
      </c>
      <c r="P1253" t="inlineStr">
        <is>
          <t>77.83%</t>
        </is>
      </c>
      <c r="Q1253" t="inlineStr">
        <is>
          <t>417-2024-12-31</t>
        </is>
      </c>
      <c r="R1253" t="n">
        <v>2</v>
      </c>
      <c r="S1253" t="n">
        <v>2</v>
      </c>
    </row>
    <row r="1254">
      <c r="A1254" t="inlineStr">
        <is>
          <t>417</t>
        </is>
      </c>
      <c r="B1254" t="inlineStr">
        <is>
          <t>Cumplimiento Plan Anual Vicerrectoría Financiera</t>
        </is>
      </c>
      <c r="C1254" t="inlineStr">
        <is>
          <t>Estratégico</t>
        </is>
      </c>
      <c r="D1254" t="inlineStr">
        <is>
          <t>Planeación Estratégica</t>
        </is>
      </c>
      <c r="E1254" t="inlineStr">
        <is>
          <t>Trimestral</t>
        </is>
      </c>
      <c r="F1254" t="inlineStr">
        <is>
          <t>Positivo</t>
        </is>
      </c>
      <c r="G1254" s="137" t="n">
        <v>46022</v>
      </c>
      <c r="H1254" t="inlineStr">
        <is>
          <t>2025</t>
        </is>
      </c>
      <c r="I1254" t="inlineStr">
        <is>
          <t>Diciembre</t>
        </is>
      </c>
      <c r="J1254" t="inlineStr">
        <is>
          <t>2025-2</t>
        </is>
      </c>
      <c r="K1254" t="n">
        <v>100</v>
      </c>
      <c r="L1254" t="n">
        <v>97.48</v>
      </c>
      <c r="M1254" t="n">
        <v>0.9748</v>
      </c>
      <c r="N1254" t="n">
        <v>0.9748</v>
      </c>
      <c r="O1254" t="inlineStr">
        <is>
          <t>100.0%</t>
        </is>
      </c>
      <c r="P1254" t="inlineStr">
        <is>
          <t>97.48%</t>
        </is>
      </c>
      <c r="Q1254" t="inlineStr">
        <is>
          <t>417-2025-12-31</t>
        </is>
      </c>
      <c r="R1254" t="n">
        <v>2</v>
      </c>
      <c r="S1254" t="n">
        <v>2</v>
      </c>
    </row>
    <row r="1255">
      <c r="A1255" t="inlineStr">
        <is>
          <t>417.1</t>
        </is>
      </c>
      <c r="B1255" t="inlineStr">
        <is>
          <t>Plan anual Dirección de contabilidad</t>
        </is>
      </c>
      <c r="D1255" t="inlineStr">
        <is>
          <t>Contabilidad</t>
        </is>
      </c>
      <c r="E1255" t="inlineStr">
        <is>
          <t>Trimestral</t>
        </is>
      </c>
      <c r="F1255" t="inlineStr">
        <is>
          <t>Positivo</t>
        </is>
      </c>
      <c r="G1255" s="137" t="n">
        <v>45291</v>
      </c>
      <c r="H1255" t="inlineStr">
        <is>
          <t>2023</t>
        </is>
      </c>
      <c r="I1255" t="inlineStr">
        <is>
          <t>Diciembre</t>
        </is>
      </c>
      <c r="J1255" t="inlineStr">
        <is>
          <t>2023-2</t>
        </is>
      </c>
      <c r="K1255" t="n">
        <v>75</v>
      </c>
      <c r="L1255" t="n">
        <v>75</v>
      </c>
      <c r="M1255" t="n">
        <v>1</v>
      </c>
      <c r="N1255" t="n">
        <v>1</v>
      </c>
      <c r="O1255" t="inlineStr">
        <is>
          <t>75.0%</t>
        </is>
      </c>
      <c r="P1255" t="inlineStr">
        <is>
          <t>75.0%</t>
        </is>
      </c>
      <c r="Q1255" t="inlineStr">
        <is>
          <t>417.1-2023-12-31</t>
        </is>
      </c>
      <c r="R1255" t="n">
        <v>2</v>
      </c>
      <c r="S1255" t="n">
        <v>2</v>
      </c>
    </row>
    <row r="1256">
      <c r="A1256" t="inlineStr">
        <is>
          <t>417.1</t>
        </is>
      </c>
      <c r="B1256" t="inlineStr">
        <is>
          <t>Plan anual Dirección de contabilidad</t>
        </is>
      </c>
      <c r="D1256" t="inlineStr">
        <is>
          <t>Contabilidad</t>
        </is>
      </c>
      <c r="E1256" t="inlineStr">
        <is>
          <t>Trimestral</t>
        </is>
      </c>
      <c r="F1256" t="inlineStr">
        <is>
          <t>Positivo</t>
        </is>
      </c>
      <c r="G1256" s="137" t="n">
        <v>45657</v>
      </c>
      <c r="H1256" t="inlineStr">
        <is>
          <t>2024</t>
        </is>
      </c>
      <c r="I1256" t="inlineStr">
        <is>
          <t>Diciembre</t>
        </is>
      </c>
      <c r="J1256" t="inlineStr">
        <is>
          <t>2024-2</t>
        </is>
      </c>
      <c r="K1256" t="n">
        <v>59.24</v>
      </c>
      <c r="L1256" t="n">
        <v>58.73</v>
      </c>
      <c r="M1256" t="n">
        <v>0.9913909520594192</v>
      </c>
      <c r="N1256" t="n">
        <v>0.9913909520594192</v>
      </c>
      <c r="O1256" t="inlineStr">
        <is>
          <t>59.24%</t>
        </is>
      </c>
      <c r="P1256" t="inlineStr">
        <is>
          <t>58.73%</t>
        </is>
      </c>
      <c r="Q1256" t="inlineStr">
        <is>
          <t>417.1-2024-12-31</t>
        </is>
      </c>
      <c r="R1256" t="n">
        <v>2</v>
      </c>
      <c r="S1256" t="n">
        <v>2</v>
      </c>
    </row>
    <row r="1257">
      <c r="A1257" t="inlineStr">
        <is>
          <t>417.1</t>
        </is>
      </c>
      <c r="B1257" t="inlineStr">
        <is>
          <t>Plan anual Dirección de contabilidad</t>
        </is>
      </c>
      <c r="C1257" t="inlineStr">
        <is>
          <t>Estratégico</t>
        </is>
      </c>
      <c r="D1257" t="inlineStr">
        <is>
          <t>Contabilidad</t>
        </is>
      </c>
      <c r="E1257" t="inlineStr">
        <is>
          <t>Trimestral</t>
        </is>
      </c>
      <c r="F1257" t="inlineStr">
        <is>
          <t>Positivo</t>
        </is>
      </c>
      <c r="G1257" s="137" t="n">
        <v>45838</v>
      </c>
      <c r="H1257" t="n">
        <v>2025</v>
      </c>
      <c r="I1257" t="inlineStr">
        <is>
          <t>Junio</t>
        </is>
      </c>
      <c r="J1257" t="inlineStr">
        <is>
          <t>2025-1</t>
        </is>
      </c>
      <c r="K1257" t="n">
        <v>67</v>
      </c>
      <c r="L1257" t="n">
        <v>79</v>
      </c>
      <c r="M1257" t="n">
        <v>1</v>
      </c>
      <c r="N1257" t="n">
        <v>1</v>
      </c>
      <c r="O1257" t="inlineStr">
        <is>
          <t>%</t>
        </is>
      </c>
      <c r="P1257" t="inlineStr">
        <is>
          <t>%</t>
        </is>
      </c>
      <c r="Q1257" t="inlineStr">
        <is>
          <t>417.1-2025-06-30</t>
        </is>
      </c>
      <c r="R1257" t="n">
        <v>0</v>
      </c>
      <c r="S1257" t="n">
        <v>0</v>
      </c>
    </row>
    <row r="1258">
      <c r="A1258" t="inlineStr">
        <is>
          <t>417.2</t>
        </is>
      </c>
      <c r="B1258" t="inlineStr">
        <is>
          <t>Plan anual Dirección de infraestructura</t>
        </is>
      </c>
      <c r="D1258" t="inlineStr">
        <is>
          <t>Gestión Infraestructura Física</t>
        </is>
      </c>
      <c r="E1258" t="inlineStr">
        <is>
          <t>Trimestral</t>
        </is>
      </c>
      <c r="F1258" t="inlineStr">
        <is>
          <t>Positivo</t>
        </is>
      </c>
      <c r="G1258" s="137" t="n">
        <v>45291</v>
      </c>
      <c r="H1258" t="inlineStr">
        <is>
          <t>2023</t>
        </is>
      </c>
      <c r="I1258" t="inlineStr">
        <is>
          <t>Diciembre</t>
        </is>
      </c>
      <c r="J1258" t="inlineStr">
        <is>
          <t>2023-2</t>
        </is>
      </c>
      <c r="K1258" t="n">
        <v>81.5</v>
      </c>
      <c r="L1258" t="n">
        <v>69.83500000000001</v>
      </c>
      <c r="M1258" t="n">
        <v>0.8568711656441719</v>
      </c>
      <c r="N1258" t="n">
        <v>0.8568711656441719</v>
      </c>
      <c r="O1258" t="inlineStr">
        <is>
          <t>81.5%</t>
        </is>
      </c>
      <c r="P1258" t="inlineStr">
        <is>
          <t>69.84%</t>
        </is>
      </c>
      <c r="Q1258" t="inlineStr">
        <is>
          <t>417.2-2023-12-31</t>
        </is>
      </c>
      <c r="R1258" t="n">
        <v>2</v>
      </c>
      <c r="S1258" t="n">
        <v>2</v>
      </c>
    </row>
    <row r="1259">
      <c r="A1259" t="inlineStr">
        <is>
          <t>417.2</t>
        </is>
      </c>
      <c r="B1259" t="inlineStr">
        <is>
          <t>Plan anual Dirección de infraestructura</t>
        </is>
      </c>
      <c r="D1259" t="inlineStr">
        <is>
          <t>Gestión Infraestructura Física</t>
        </is>
      </c>
      <c r="E1259" t="inlineStr">
        <is>
          <t>Trimestral</t>
        </is>
      </c>
      <c r="F1259" t="inlineStr">
        <is>
          <t>Positivo</t>
        </is>
      </c>
      <c r="G1259" s="137" t="n">
        <v>45657</v>
      </c>
      <c r="H1259" t="inlineStr">
        <is>
          <t>2024</t>
        </is>
      </c>
      <c r="I1259" t="inlineStr">
        <is>
          <t>Diciembre</t>
        </is>
      </c>
      <c r="J1259" t="inlineStr">
        <is>
          <t>2024-2</t>
        </is>
      </c>
      <c r="K1259" t="n">
        <v>70.15000000000001</v>
      </c>
      <c r="L1259" t="n">
        <v>83.25</v>
      </c>
      <c r="M1259" t="n">
        <v>1.186742694226657</v>
      </c>
      <c r="N1259" t="n">
        <v>1.186742694226657</v>
      </c>
      <c r="O1259" t="inlineStr">
        <is>
          <t>70.15%</t>
        </is>
      </c>
      <c r="P1259" t="inlineStr">
        <is>
          <t>83.25%</t>
        </is>
      </c>
      <c r="Q1259" t="inlineStr">
        <is>
          <t>417.2-2024-12-31</t>
        </is>
      </c>
      <c r="R1259" t="n">
        <v>2</v>
      </c>
      <c r="S1259" t="n">
        <v>2</v>
      </c>
    </row>
    <row r="1260">
      <c r="A1260" t="inlineStr">
        <is>
          <t>417.2</t>
        </is>
      </c>
      <c r="B1260" t="inlineStr">
        <is>
          <t>Plan anual Dirección de infraestructura</t>
        </is>
      </c>
      <c r="C1260" t="inlineStr">
        <is>
          <t>Estratégico</t>
        </is>
      </c>
      <c r="D1260" t="inlineStr">
        <is>
          <t>Gestión Infraestructura Física</t>
        </is>
      </c>
      <c r="E1260" t="inlineStr">
        <is>
          <t>Trimestral</t>
        </is>
      </c>
      <c r="F1260" t="inlineStr">
        <is>
          <t>Positivo</t>
        </is>
      </c>
      <c r="G1260" s="137" t="n">
        <v>45838</v>
      </c>
      <c r="H1260" t="n">
        <v>2025</v>
      </c>
      <c r="I1260" t="inlineStr">
        <is>
          <t>Junio</t>
        </is>
      </c>
      <c r="J1260" t="inlineStr">
        <is>
          <t>2025-1</t>
        </is>
      </c>
      <c r="K1260" t="n">
        <v>72</v>
      </c>
      <c r="L1260" t="n">
        <v>64</v>
      </c>
      <c r="M1260" t="n">
        <v>0.8888888888888888</v>
      </c>
      <c r="N1260" t="n">
        <v>0.8888888888888888</v>
      </c>
      <c r="O1260" t="inlineStr">
        <is>
          <t>%</t>
        </is>
      </c>
      <c r="P1260" t="inlineStr">
        <is>
          <t>%</t>
        </is>
      </c>
      <c r="Q1260" t="inlineStr">
        <is>
          <t>417.2-2025-06-30</t>
        </is>
      </c>
      <c r="R1260" t="n">
        <v>0</v>
      </c>
      <c r="S1260" t="n">
        <v>0</v>
      </c>
    </row>
    <row r="1261">
      <c r="A1261" t="inlineStr">
        <is>
          <t>417.3</t>
        </is>
      </c>
      <c r="B1261" t="inlineStr">
        <is>
          <t>Plan anual Dirección planeación financiera y tesorería</t>
        </is>
      </c>
      <c r="D1261" t="inlineStr">
        <is>
          <t>Planeación Financiera</t>
        </is>
      </c>
      <c r="E1261" t="inlineStr">
        <is>
          <t>Trimestral</t>
        </is>
      </c>
      <c r="F1261" t="inlineStr">
        <is>
          <t>Positivo</t>
        </is>
      </c>
      <c r="G1261" s="137" t="n">
        <v>45291</v>
      </c>
      <c r="H1261" t="inlineStr">
        <is>
          <t>2023</t>
        </is>
      </c>
      <c r="I1261" t="inlineStr">
        <is>
          <t>Diciembre</t>
        </is>
      </c>
      <c r="J1261" t="inlineStr">
        <is>
          <t>2023-2</t>
        </is>
      </c>
      <c r="K1261" t="n">
        <v>78</v>
      </c>
      <c r="L1261" t="n">
        <v>83.875</v>
      </c>
      <c r="M1261" t="n">
        <v>1.075320512820513</v>
      </c>
      <c r="N1261" t="n">
        <v>1.075320512820513</v>
      </c>
      <c r="O1261" t="inlineStr">
        <is>
          <t>78.0%</t>
        </is>
      </c>
      <c r="P1261" t="inlineStr">
        <is>
          <t>83.88%</t>
        </is>
      </c>
      <c r="Q1261" t="inlineStr">
        <is>
          <t>417.3-2023-12-31</t>
        </is>
      </c>
      <c r="R1261" t="n">
        <v>2</v>
      </c>
      <c r="S1261" t="n">
        <v>2</v>
      </c>
    </row>
    <row r="1262">
      <c r="A1262" t="inlineStr">
        <is>
          <t>417.3</t>
        </is>
      </c>
      <c r="B1262" t="inlineStr">
        <is>
          <t>Plan anual Dirección planeación financiera y tesorería</t>
        </is>
      </c>
      <c r="D1262" t="inlineStr">
        <is>
          <t>Planeación Financiera</t>
        </is>
      </c>
      <c r="E1262" t="inlineStr">
        <is>
          <t>Trimestral</t>
        </is>
      </c>
      <c r="F1262" t="inlineStr">
        <is>
          <t>Positivo</t>
        </is>
      </c>
      <c r="G1262" s="137" t="n">
        <v>45657</v>
      </c>
      <c r="H1262" t="inlineStr">
        <is>
          <t>2024</t>
        </is>
      </c>
      <c r="I1262" t="inlineStr">
        <is>
          <t>Diciembre</t>
        </is>
      </c>
      <c r="J1262" t="inlineStr">
        <is>
          <t>2024-2</t>
        </is>
      </c>
      <c r="K1262" t="n">
        <v>36.98</v>
      </c>
      <c r="L1262" t="n">
        <v>52.24</v>
      </c>
      <c r="M1262" t="n">
        <v>1.3</v>
      </c>
      <c r="N1262" t="n">
        <v>1.412655489453759</v>
      </c>
      <c r="O1262" t="inlineStr">
        <is>
          <t>36.98%</t>
        </is>
      </c>
      <c r="P1262" t="inlineStr">
        <is>
          <t>52.24%</t>
        </is>
      </c>
      <c r="Q1262" t="inlineStr">
        <is>
          <t>417.3-2024-12-31</t>
        </is>
      </c>
      <c r="R1262" t="n">
        <v>2</v>
      </c>
      <c r="S1262" t="n">
        <v>2</v>
      </c>
    </row>
    <row r="1263">
      <c r="A1263" t="inlineStr">
        <is>
          <t>417.3</t>
        </is>
      </c>
      <c r="B1263" t="inlineStr">
        <is>
          <t>Plan anual Dirección planeación financiera y tesorería</t>
        </is>
      </c>
      <c r="C1263" t="inlineStr">
        <is>
          <t>Estratégico</t>
        </is>
      </c>
      <c r="D1263" t="inlineStr">
        <is>
          <t>Planeación Financiera</t>
        </is>
      </c>
      <c r="E1263" t="inlineStr">
        <is>
          <t>Trimestral</t>
        </is>
      </c>
      <c r="F1263" t="inlineStr">
        <is>
          <t>Positivo</t>
        </is>
      </c>
      <c r="G1263" s="137" t="n">
        <v>45838</v>
      </c>
      <c r="H1263" t="n">
        <v>2025</v>
      </c>
      <c r="I1263" t="inlineStr">
        <is>
          <t>Junio</t>
        </is>
      </c>
      <c r="J1263" t="inlineStr">
        <is>
          <t>2025-1</t>
        </is>
      </c>
      <c r="K1263" t="n">
        <v>75</v>
      </c>
      <c r="L1263" t="n">
        <v>84</v>
      </c>
      <c r="M1263" t="n">
        <v>1</v>
      </c>
      <c r="N1263" t="n">
        <v>1</v>
      </c>
      <c r="O1263" t="inlineStr">
        <is>
          <t>%</t>
        </is>
      </c>
      <c r="P1263" t="inlineStr">
        <is>
          <t>%</t>
        </is>
      </c>
      <c r="Q1263" t="inlineStr">
        <is>
          <t>417.3-2025-06-30</t>
        </is>
      </c>
      <c r="R1263" t="n">
        <v>0</v>
      </c>
      <c r="S1263" t="n">
        <v>0</v>
      </c>
    </row>
    <row r="1264">
      <c r="A1264" t="inlineStr">
        <is>
          <t>417.4</t>
        </is>
      </c>
      <c r="B1264" t="inlineStr">
        <is>
          <t>Plan anual Dirección de servicios administrativos</t>
        </is>
      </c>
      <c r="D1264" t="inlineStr">
        <is>
          <t>Administración de Servicios Generales</t>
        </is>
      </c>
      <c r="E1264" t="inlineStr">
        <is>
          <t>Trimestral</t>
        </is>
      </c>
      <c r="F1264" t="inlineStr">
        <is>
          <t>Positivo</t>
        </is>
      </c>
      <c r="G1264" s="137" t="n">
        <v>45291</v>
      </c>
      <c r="H1264" t="inlineStr">
        <is>
          <t>2023</t>
        </is>
      </c>
      <c r="I1264" t="inlineStr">
        <is>
          <t>Diciembre</t>
        </is>
      </c>
      <c r="J1264" t="inlineStr">
        <is>
          <t>2023-2</t>
        </is>
      </c>
      <c r="K1264" t="n">
        <v>72</v>
      </c>
      <c r="L1264" t="n">
        <v>71.58500000000001</v>
      </c>
      <c r="M1264" t="n">
        <v>0.9942361111111112</v>
      </c>
      <c r="N1264" t="n">
        <v>0.9942361111111112</v>
      </c>
      <c r="O1264" t="inlineStr">
        <is>
          <t>72.0%</t>
        </is>
      </c>
      <c r="P1264" t="inlineStr">
        <is>
          <t>71.59%</t>
        </is>
      </c>
      <c r="Q1264" t="inlineStr">
        <is>
          <t>417.4-2023-12-31</t>
        </is>
      </c>
      <c r="R1264" t="n">
        <v>2</v>
      </c>
      <c r="S1264" t="n">
        <v>2</v>
      </c>
    </row>
    <row r="1265">
      <c r="A1265" t="inlineStr">
        <is>
          <t>417.4</t>
        </is>
      </c>
      <c r="B1265" t="inlineStr">
        <is>
          <t>Plan anual Dirección de servicios administrativos</t>
        </is>
      </c>
      <c r="D1265" t="inlineStr">
        <is>
          <t>Administración de Servicios Generales</t>
        </is>
      </c>
      <c r="E1265" t="inlineStr">
        <is>
          <t>Trimestral</t>
        </is>
      </c>
      <c r="F1265" t="inlineStr">
        <is>
          <t>Positivo</t>
        </is>
      </c>
      <c r="G1265" s="137" t="n">
        <v>45657</v>
      </c>
      <c r="H1265" t="inlineStr">
        <is>
          <t>2024</t>
        </is>
      </c>
      <c r="I1265" t="inlineStr">
        <is>
          <t>Diciembre</t>
        </is>
      </c>
      <c r="J1265" t="inlineStr">
        <is>
          <t>2024-2</t>
        </is>
      </c>
      <c r="K1265" t="n">
        <v>39.62</v>
      </c>
      <c r="L1265" t="n">
        <v>43.31</v>
      </c>
      <c r="M1265" t="n">
        <v>1.093134780413932</v>
      </c>
      <c r="N1265" t="n">
        <v>1.093134780413932</v>
      </c>
      <c r="O1265" t="inlineStr">
        <is>
          <t>39.62%</t>
        </is>
      </c>
      <c r="P1265" t="inlineStr">
        <is>
          <t>43.31%</t>
        </is>
      </c>
      <c r="Q1265" t="inlineStr">
        <is>
          <t>417.4-2024-12-31</t>
        </is>
      </c>
      <c r="R1265" t="n">
        <v>2</v>
      </c>
      <c r="S1265" t="n">
        <v>2</v>
      </c>
    </row>
    <row r="1266">
      <c r="A1266" t="inlineStr">
        <is>
          <t>417.4</t>
        </is>
      </c>
      <c r="B1266" t="inlineStr">
        <is>
          <t>Plan anual Dirección de servicios administrativos</t>
        </is>
      </c>
      <c r="C1266" t="inlineStr">
        <is>
          <t>Estratégico</t>
        </is>
      </c>
      <c r="D1266" t="inlineStr">
        <is>
          <t>Administración de Servicios Generales</t>
        </is>
      </c>
      <c r="E1266" t="inlineStr">
        <is>
          <t>Trimestral</t>
        </is>
      </c>
      <c r="F1266" t="inlineStr">
        <is>
          <t>Positivo</t>
        </is>
      </c>
      <c r="G1266" s="137" t="n">
        <v>45838</v>
      </c>
      <c r="H1266" t="n">
        <v>2025</v>
      </c>
      <c r="I1266" t="inlineStr">
        <is>
          <t>Junio</t>
        </is>
      </c>
      <c r="J1266" t="inlineStr">
        <is>
          <t>2025-1</t>
        </is>
      </c>
      <c r="K1266" t="n">
        <v>54</v>
      </c>
      <c r="L1266" t="n">
        <v>48</v>
      </c>
      <c r="M1266" t="n">
        <v>0.8888888888888888</v>
      </c>
      <c r="N1266" t="n">
        <v>0.8888888888888888</v>
      </c>
      <c r="O1266" t="inlineStr">
        <is>
          <t>%</t>
        </is>
      </c>
      <c r="P1266" t="inlineStr">
        <is>
          <t>%</t>
        </is>
      </c>
      <c r="Q1266" t="inlineStr">
        <is>
          <t>417.4-2025-06-30</t>
        </is>
      </c>
      <c r="R1266" t="n">
        <v>0</v>
      </c>
      <c r="S1266" t="n">
        <v>0</v>
      </c>
    </row>
    <row r="1267">
      <c r="A1267" t="inlineStr">
        <is>
          <t>417.5</t>
        </is>
      </c>
      <c r="B1267" t="inlineStr">
        <is>
          <t>Plan anual Dirección de compras y abastecimiento</t>
        </is>
      </c>
      <c r="D1267" t="inlineStr">
        <is>
          <t>GESTIÓN DE ABASTECIMIENTO</t>
        </is>
      </c>
      <c r="E1267" t="inlineStr">
        <is>
          <t>Trimestral</t>
        </is>
      </c>
      <c r="F1267" t="inlineStr">
        <is>
          <t>Positivo</t>
        </is>
      </c>
      <c r="G1267" s="137" t="n">
        <v>45291</v>
      </c>
      <c r="H1267" t="inlineStr">
        <is>
          <t>2023</t>
        </is>
      </c>
      <c r="I1267" t="inlineStr">
        <is>
          <t>Diciembre</t>
        </is>
      </c>
      <c r="J1267" t="inlineStr">
        <is>
          <t>2023-2</t>
        </is>
      </c>
      <c r="K1267" t="n">
        <v>81</v>
      </c>
      <c r="L1267" t="n">
        <v>81.5</v>
      </c>
      <c r="M1267" t="n">
        <v>1.006172839506173</v>
      </c>
      <c r="N1267" t="n">
        <v>1.006172839506173</v>
      </c>
      <c r="O1267" t="inlineStr">
        <is>
          <t>81.0%</t>
        </is>
      </c>
      <c r="P1267" t="inlineStr">
        <is>
          <t>81.5%</t>
        </is>
      </c>
      <c r="Q1267" t="inlineStr">
        <is>
          <t>417.5-2023-12-31</t>
        </is>
      </c>
      <c r="R1267" t="n">
        <v>2</v>
      </c>
      <c r="S1267" t="n">
        <v>2</v>
      </c>
    </row>
    <row r="1268">
      <c r="A1268" t="inlineStr">
        <is>
          <t>417.5</t>
        </is>
      </c>
      <c r="B1268" t="inlineStr">
        <is>
          <t>Plan anual Dirección de compras y abastecimiento</t>
        </is>
      </c>
      <c r="D1268" t="inlineStr">
        <is>
          <t>GESTIÓN DE ABASTECIMIENTO</t>
        </is>
      </c>
      <c r="E1268" t="inlineStr">
        <is>
          <t>Trimestral</t>
        </is>
      </c>
      <c r="F1268" t="inlineStr">
        <is>
          <t>Positivo</t>
        </is>
      </c>
      <c r="G1268" s="137" t="n">
        <v>45657</v>
      </c>
      <c r="H1268" t="inlineStr">
        <is>
          <t>2024</t>
        </is>
      </c>
      <c r="I1268" t="inlineStr">
        <is>
          <t>Diciembre</t>
        </is>
      </c>
      <c r="J1268" t="inlineStr">
        <is>
          <t>2024-2</t>
        </is>
      </c>
      <c r="K1268" t="n">
        <v>48.75</v>
      </c>
      <c r="L1268" t="n">
        <v>48.75</v>
      </c>
      <c r="M1268" t="n">
        <v>1</v>
      </c>
      <c r="N1268" t="n">
        <v>1</v>
      </c>
      <c r="O1268" t="inlineStr">
        <is>
          <t>48.75%</t>
        </is>
      </c>
      <c r="P1268" t="inlineStr">
        <is>
          <t>48.75%</t>
        </is>
      </c>
      <c r="Q1268" t="inlineStr">
        <is>
          <t>417.5-2024-12-31</t>
        </is>
      </c>
      <c r="R1268" t="n">
        <v>2</v>
      </c>
      <c r="S1268" t="n">
        <v>2</v>
      </c>
    </row>
    <row r="1269">
      <c r="A1269" t="inlineStr">
        <is>
          <t>417.5</t>
        </is>
      </c>
      <c r="B1269" t="inlineStr">
        <is>
          <t>Plan anual Dirección de compras y abastecimiento</t>
        </is>
      </c>
      <c r="C1269" t="inlineStr">
        <is>
          <t>Estratégico</t>
        </is>
      </c>
      <c r="D1269" t="inlineStr">
        <is>
          <t>GESTIÓN DE ABASTECIMIENTO</t>
        </is>
      </c>
      <c r="E1269" t="inlineStr">
        <is>
          <t>Trimestral</t>
        </is>
      </c>
      <c r="F1269" t="inlineStr">
        <is>
          <t>Positivo</t>
        </is>
      </c>
      <c r="G1269" s="137" t="n">
        <v>45838</v>
      </c>
      <c r="H1269" t="n">
        <v>2025</v>
      </c>
      <c r="I1269" t="inlineStr">
        <is>
          <t>Junio</t>
        </is>
      </c>
      <c r="J1269" t="inlineStr">
        <is>
          <t>2025-1</t>
        </is>
      </c>
      <c r="K1269" t="n">
        <v>55</v>
      </c>
      <c r="L1269" t="n">
        <v>50</v>
      </c>
      <c r="M1269" t="n">
        <v>0.9090909090909091</v>
      </c>
      <c r="N1269" t="n">
        <v>0.9090909090909091</v>
      </c>
      <c r="O1269" t="inlineStr">
        <is>
          <t>%</t>
        </is>
      </c>
      <c r="P1269" t="inlineStr">
        <is>
          <t>%</t>
        </is>
      </c>
      <c r="Q1269" t="inlineStr">
        <is>
          <t>417.5-2025-06-30</t>
        </is>
      </c>
      <c r="R1269" t="n">
        <v>0</v>
      </c>
      <c r="S1269" t="n">
        <v>0</v>
      </c>
    </row>
    <row r="1270">
      <c r="A1270" t="inlineStr">
        <is>
          <t>417.6</t>
        </is>
      </c>
      <c r="B1270" t="inlineStr">
        <is>
          <t>Plan anual Dirección de relacionamiento de CSU</t>
        </is>
      </c>
      <c r="E1270" t="inlineStr">
        <is>
          <t>Trimestral</t>
        </is>
      </c>
      <c r="F1270" t="inlineStr">
        <is>
          <t>Positivo</t>
        </is>
      </c>
      <c r="G1270" s="137" t="n">
        <v>45291</v>
      </c>
      <c r="H1270" t="inlineStr">
        <is>
          <t>2023</t>
        </is>
      </c>
      <c r="I1270" t="inlineStr">
        <is>
          <t>Diciembre</t>
        </is>
      </c>
      <c r="J1270" t="inlineStr">
        <is>
          <t>2023-2</t>
        </is>
      </c>
      <c r="K1270" t="n">
        <v>76</v>
      </c>
      <c r="L1270" t="n">
        <v>80.875</v>
      </c>
      <c r="M1270" t="n">
        <v>1.064144736842105</v>
      </c>
      <c r="N1270" t="n">
        <v>1.064144736842105</v>
      </c>
      <c r="O1270" t="inlineStr">
        <is>
          <t>76.0%</t>
        </is>
      </c>
      <c r="P1270" t="inlineStr">
        <is>
          <t>80.88%</t>
        </is>
      </c>
      <c r="Q1270" t="inlineStr">
        <is>
          <t>417.6-2023-12-31</t>
        </is>
      </c>
      <c r="R1270" t="n">
        <v>2</v>
      </c>
      <c r="S1270" t="n">
        <v>2</v>
      </c>
    </row>
    <row r="1271">
      <c r="A1271" t="inlineStr">
        <is>
          <t>417.6</t>
        </is>
      </c>
      <c r="B1271" t="inlineStr">
        <is>
          <t>Plan anual Dirección de relacionamiento de CSU</t>
        </is>
      </c>
      <c r="E1271" t="inlineStr">
        <is>
          <t>Trimestral</t>
        </is>
      </c>
      <c r="F1271" t="inlineStr">
        <is>
          <t>Positivo</t>
        </is>
      </c>
      <c r="G1271" s="137" t="n">
        <v>45657</v>
      </c>
      <c r="H1271" t="inlineStr">
        <is>
          <t>2024</t>
        </is>
      </c>
      <c r="I1271" t="inlineStr">
        <is>
          <t>Diciembre</t>
        </is>
      </c>
      <c r="J1271" t="inlineStr">
        <is>
          <t>2024-2</t>
        </is>
      </c>
      <c r="K1271" t="n">
        <v>47.2</v>
      </c>
      <c r="L1271" t="n">
        <v>49.23</v>
      </c>
      <c r="M1271" t="n">
        <v>1.043008474576271</v>
      </c>
      <c r="N1271" t="n">
        <v>1.043008474576271</v>
      </c>
      <c r="O1271" t="inlineStr">
        <is>
          <t>47.2%</t>
        </is>
      </c>
      <c r="P1271" t="inlineStr">
        <is>
          <t>49.23%</t>
        </is>
      </c>
      <c r="Q1271" t="inlineStr">
        <is>
          <t>417.6-2024-12-31</t>
        </is>
      </c>
      <c r="R1271" t="n">
        <v>2</v>
      </c>
      <c r="S1271" t="n">
        <v>2</v>
      </c>
    </row>
    <row r="1272">
      <c r="A1272" t="inlineStr">
        <is>
          <t>417.6</t>
        </is>
      </c>
      <c r="B1272" t="inlineStr">
        <is>
          <t>Plan anual Dirección de relacionamiento de CSU</t>
        </is>
      </c>
      <c r="C1272" t="inlineStr">
        <is>
          <t>Estratégico</t>
        </is>
      </c>
      <c r="E1272" t="inlineStr">
        <is>
          <t>Trimestral</t>
        </is>
      </c>
      <c r="F1272" t="inlineStr">
        <is>
          <t>Positivo</t>
        </is>
      </c>
      <c r="G1272" s="137" t="n">
        <v>45838</v>
      </c>
      <c r="H1272" t="n">
        <v>2025</v>
      </c>
      <c r="I1272" t="inlineStr">
        <is>
          <t>Junio</t>
        </is>
      </c>
      <c r="J1272" t="inlineStr">
        <is>
          <t>2025-1</t>
        </is>
      </c>
      <c r="K1272" t="n">
        <v>55</v>
      </c>
      <c r="L1272" t="n">
        <v>60</v>
      </c>
      <c r="M1272" t="n">
        <v>1</v>
      </c>
      <c r="N1272" t="n">
        <v>1</v>
      </c>
      <c r="O1272" t="inlineStr">
        <is>
          <t>%</t>
        </is>
      </c>
      <c r="P1272" t="inlineStr">
        <is>
          <t>%</t>
        </is>
      </c>
      <c r="Q1272" t="inlineStr">
        <is>
          <t>417.6-2025-06-30</t>
        </is>
      </c>
      <c r="R1272" t="n">
        <v>0</v>
      </c>
      <c r="S1272" t="n">
        <v>0</v>
      </c>
    </row>
    <row r="1273">
      <c r="A1273" t="inlineStr">
        <is>
          <t>418</t>
        </is>
      </c>
      <c r="B1273" t="inlineStr">
        <is>
          <t>Cumplimiento Plan Anual Vicerrectoría Académica</t>
        </is>
      </c>
      <c r="C1273" t="inlineStr">
        <is>
          <t>Estratégico</t>
        </is>
      </c>
      <c r="E1273" t="inlineStr">
        <is>
          <t>Trimestral</t>
        </is>
      </c>
      <c r="F1273" t="inlineStr">
        <is>
          <t>Positivo</t>
        </is>
      </c>
      <c r="G1273" s="137" t="n">
        <v>45291</v>
      </c>
      <c r="H1273" t="inlineStr">
        <is>
          <t>2023</t>
        </is>
      </c>
      <c r="I1273" t="inlineStr">
        <is>
          <t>Diciembre</t>
        </is>
      </c>
      <c r="J1273" t="inlineStr">
        <is>
          <t>2023-2</t>
        </is>
      </c>
      <c r="K1273" t="n">
        <v>100</v>
      </c>
      <c r="L1273" t="n">
        <v>95.25666666666666</v>
      </c>
      <c r="M1273" t="n">
        <v>0.9525666666666666</v>
      </c>
      <c r="N1273" t="n">
        <v>0.9525666666666666</v>
      </c>
      <c r="O1273" t="inlineStr">
        <is>
          <t>100.0%</t>
        </is>
      </c>
      <c r="P1273" t="inlineStr">
        <is>
          <t>95.26%</t>
        </is>
      </c>
      <c r="Q1273" t="inlineStr">
        <is>
          <t>418-2023-12-31</t>
        </is>
      </c>
      <c r="R1273" t="n">
        <v>2</v>
      </c>
      <c r="S1273" t="n">
        <v>2</v>
      </c>
    </row>
    <row r="1274">
      <c r="A1274" t="inlineStr">
        <is>
          <t>418</t>
        </is>
      </c>
      <c r="B1274" t="inlineStr">
        <is>
          <t>Cumplimiento Plan Anual Vicerrectoría Académica</t>
        </is>
      </c>
      <c r="C1274" t="inlineStr">
        <is>
          <t>Estratégico</t>
        </is>
      </c>
      <c r="D1274" t="inlineStr">
        <is>
          <t>Planeación Estratégica</t>
        </is>
      </c>
      <c r="E1274" t="inlineStr">
        <is>
          <t>Trimestral</t>
        </is>
      </c>
      <c r="F1274" t="inlineStr">
        <is>
          <t>Positivo</t>
        </is>
      </c>
      <c r="G1274" s="137" t="n">
        <v>45657</v>
      </c>
      <c r="H1274" t="inlineStr">
        <is>
          <t>2024</t>
        </is>
      </c>
      <c r="I1274" t="inlineStr">
        <is>
          <t>Diciembre</t>
        </is>
      </c>
      <c r="J1274" t="inlineStr">
        <is>
          <t>2024-2</t>
        </is>
      </c>
      <c r="K1274" t="n">
        <v>100</v>
      </c>
      <c r="L1274" t="n">
        <v>75.8725</v>
      </c>
      <c r="M1274" t="n">
        <v>0.758725</v>
      </c>
      <c r="N1274" t="n">
        <v>0.758725</v>
      </c>
      <c r="O1274" t="inlineStr">
        <is>
          <t>100.0%</t>
        </is>
      </c>
      <c r="P1274" t="inlineStr">
        <is>
          <t>75.87%</t>
        </is>
      </c>
      <c r="Q1274" t="inlineStr">
        <is>
          <t>418-2024-12-31</t>
        </is>
      </c>
      <c r="R1274" t="n">
        <v>2</v>
      </c>
      <c r="S1274" t="n">
        <v>2</v>
      </c>
    </row>
    <row r="1275">
      <c r="A1275" t="inlineStr">
        <is>
          <t>418</t>
        </is>
      </c>
      <c r="B1275" t="inlineStr">
        <is>
          <t>Cumplimiento Plan Anual Vicerrectoría Académica</t>
        </is>
      </c>
      <c r="C1275" t="inlineStr">
        <is>
          <t>Estratégico</t>
        </is>
      </c>
      <c r="D1275" t="inlineStr">
        <is>
          <t>Planeación Estratégica</t>
        </is>
      </c>
      <c r="E1275" t="inlineStr">
        <is>
          <t>Trimestral</t>
        </is>
      </c>
      <c r="F1275" t="inlineStr">
        <is>
          <t>Positivo</t>
        </is>
      </c>
      <c r="G1275" s="137" t="n">
        <v>46022</v>
      </c>
      <c r="H1275" t="inlineStr">
        <is>
          <t>2025</t>
        </is>
      </c>
      <c r="I1275" t="inlineStr">
        <is>
          <t>Diciembre</t>
        </is>
      </c>
      <c r="J1275" t="inlineStr">
        <is>
          <t>2025-2</t>
        </is>
      </c>
      <c r="K1275" t="n">
        <v>100</v>
      </c>
      <c r="L1275" t="n">
        <v>176.265</v>
      </c>
      <c r="M1275" t="n">
        <v>1.3</v>
      </c>
      <c r="N1275" t="n">
        <v>1.76265</v>
      </c>
      <c r="O1275" t="inlineStr">
        <is>
          <t>100.0%</t>
        </is>
      </c>
      <c r="P1275" t="inlineStr">
        <is>
          <t>176.26%</t>
        </is>
      </c>
      <c r="Q1275" t="inlineStr">
        <is>
          <t>418-2025-12-31</t>
        </is>
      </c>
      <c r="R1275" t="n">
        <v>2</v>
      </c>
      <c r="S1275" t="n">
        <v>2</v>
      </c>
    </row>
    <row r="1276">
      <c r="A1276" t="inlineStr">
        <is>
          <t>418.1</t>
        </is>
      </c>
      <c r="B1276" t="inlineStr">
        <is>
          <t>Plan anual Dirección aseguramiento de la calidad</t>
        </is>
      </c>
      <c r="D1276" t="inlineStr">
        <is>
          <t>Creación, modificación y cierre de programas académicos</t>
        </is>
      </c>
      <c r="E1276" t="inlineStr">
        <is>
          <t>Trimestral</t>
        </is>
      </c>
      <c r="F1276" t="inlineStr">
        <is>
          <t>Positivo</t>
        </is>
      </c>
      <c r="G1276" s="137" t="n">
        <v>45291</v>
      </c>
      <c r="H1276" t="inlineStr">
        <is>
          <t>2023</t>
        </is>
      </c>
      <c r="I1276" t="inlineStr">
        <is>
          <t>Diciembre</t>
        </is>
      </c>
      <c r="J1276" t="inlineStr">
        <is>
          <t>2023-2</t>
        </is>
      </c>
      <c r="K1276" t="n">
        <v>71.5</v>
      </c>
      <c r="L1276" t="n">
        <v>66.75</v>
      </c>
      <c r="M1276" t="n">
        <v>0.9335664335664335</v>
      </c>
      <c r="N1276" t="n">
        <v>0.9335664335664335</v>
      </c>
      <c r="O1276" t="inlineStr">
        <is>
          <t>71.5%</t>
        </is>
      </c>
      <c r="P1276" t="inlineStr">
        <is>
          <t>66.75%</t>
        </is>
      </c>
      <c r="Q1276" t="inlineStr">
        <is>
          <t>418.1-2023-12-31</t>
        </is>
      </c>
      <c r="R1276" t="n">
        <v>2</v>
      </c>
      <c r="S1276" t="n">
        <v>2</v>
      </c>
    </row>
    <row r="1277">
      <c r="A1277" t="inlineStr">
        <is>
          <t>418.1</t>
        </is>
      </c>
      <c r="B1277" t="inlineStr">
        <is>
          <t>Plan anual Dirección aseguramiento de la calidad</t>
        </is>
      </c>
      <c r="D1277" t="inlineStr">
        <is>
          <t>Creación, modificación y cierre de programas académicos</t>
        </is>
      </c>
      <c r="E1277" t="inlineStr">
        <is>
          <t>Trimestral</t>
        </is>
      </c>
      <c r="F1277" t="inlineStr">
        <is>
          <t>Positivo</t>
        </is>
      </c>
      <c r="G1277" s="137" t="n">
        <v>45657</v>
      </c>
      <c r="H1277" t="inlineStr">
        <is>
          <t>2024</t>
        </is>
      </c>
      <c r="I1277" t="inlineStr">
        <is>
          <t>Diciembre</t>
        </is>
      </c>
      <c r="J1277" t="inlineStr">
        <is>
          <t>2024-2</t>
        </is>
      </c>
      <c r="K1277" t="n">
        <v>49.54</v>
      </c>
      <c r="L1277" t="n">
        <v>67.12</v>
      </c>
      <c r="M1277" t="n">
        <v>1.3</v>
      </c>
      <c r="N1277" t="n">
        <v>1.354864755752927</v>
      </c>
      <c r="O1277" t="inlineStr">
        <is>
          <t>49.54%</t>
        </is>
      </c>
      <c r="P1277" t="inlineStr">
        <is>
          <t>67.12%</t>
        </is>
      </c>
      <c r="Q1277" t="inlineStr">
        <is>
          <t>418.1-2024-12-31</t>
        </is>
      </c>
      <c r="R1277" t="n">
        <v>2</v>
      </c>
      <c r="S1277" t="n">
        <v>2</v>
      </c>
    </row>
    <row r="1278">
      <c r="A1278" t="inlineStr">
        <is>
          <t>418.1</t>
        </is>
      </c>
      <c r="B1278" t="inlineStr">
        <is>
          <t>Plan anual Dirección aseguramiento de la calidad</t>
        </is>
      </c>
      <c r="C1278" t="inlineStr">
        <is>
          <t>Estratégico</t>
        </is>
      </c>
      <c r="D1278" t="inlineStr">
        <is>
          <t>Creación, modificación y cierre de programas académicos</t>
        </is>
      </c>
      <c r="E1278" t="inlineStr">
        <is>
          <t>Trimestral</t>
        </is>
      </c>
      <c r="F1278" t="inlineStr">
        <is>
          <t>Positivo</t>
        </is>
      </c>
      <c r="G1278" s="137" t="n">
        <v>45838</v>
      </c>
      <c r="H1278" t="n">
        <v>2025</v>
      </c>
      <c r="I1278" t="inlineStr">
        <is>
          <t>Junio</t>
        </is>
      </c>
      <c r="J1278" t="inlineStr">
        <is>
          <t>2025-1</t>
        </is>
      </c>
      <c r="K1278" t="n">
        <v>53</v>
      </c>
      <c r="L1278" t="n">
        <v>56</v>
      </c>
      <c r="M1278" t="n">
        <v>1</v>
      </c>
      <c r="N1278" t="n">
        <v>1</v>
      </c>
      <c r="O1278" t="inlineStr">
        <is>
          <t>%</t>
        </is>
      </c>
      <c r="P1278" t="inlineStr">
        <is>
          <t>%</t>
        </is>
      </c>
      <c r="Q1278" t="inlineStr">
        <is>
          <t>418.1-2025-06-30</t>
        </is>
      </c>
      <c r="R1278" t="n">
        <v>0</v>
      </c>
      <c r="S1278" t="n">
        <v>0</v>
      </c>
    </row>
    <row r="1279">
      <c r="A1279" t="inlineStr">
        <is>
          <t>418.2</t>
        </is>
      </c>
      <c r="B1279" t="inlineStr">
        <is>
          <t>Plan anual Dirección investigación innovación y creación</t>
        </is>
      </c>
      <c r="D1279" t="inlineStr">
        <is>
          <t>Investigación, desarrollo tecnológico, innovación y creación</t>
        </is>
      </c>
      <c r="E1279" t="inlineStr">
        <is>
          <t>Trimestral</t>
        </is>
      </c>
      <c r="F1279" t="inlineStr">
        <is>
          <t>Positivo</t>
        </is>
      </c>
      <c r="G1279" s="137" t="n">
        <v>45291</v>
      </c>
      <c r="H1279" t="inlineStr">
        <is>
          <t>2023</t>
        </is>
      </c>
      <c r="I1279" t="inlineStr">
        <is>
          <t>Diciembre</t>
        </is>
      </c>
      <c r="J1279" t="inlineStr">
        <is>
          <t>2023-2</t>
        </is>
      </c>
      <c r="K1279" t="n">
        <v>69.5</v>
      </c>
      <c r="L1279" t="n">
        <v>53.125</v>
      </c>
      <c r="M1279" t="n">
        <v>0.7643884892086331</v>
      </c>
      <c r="N1279" t="n">
        <v>0.7643884892086331</v>
      </c>
      <c r="O1279" t="inlineStr">
        <is>
          <t>69.5%</t>
        </is>
      </c>
      <c r="P1279" t="inlineStr">
        <is>
          <t>53.12%</t>
        </is>
      </c>
      <c r="Q1279" t="inlineStr">
        <is>
          <t>418.2-2023-12-31</t>
        </is>
      </c>
      <c r="R1279" t="n">
        <v>2</v>
      </c>
      <c r="S1279" t="n">
        <v>2</v>
      </c>
    </row>
    <row r="1280">
      <c r="A1280" t="inlineStr">
        <is>
          <t>418.2</t>
        </is>
      </c>
      <c r="B1280" t="inlineStr">
        <is>
          <t>Plan anual Dirección investigación innovación y creación</t>
        </is>
      </c>
      <c r="D1280" t="inlineStr">
        <is>
          <t>Investigación, desarrollo tecnológico, innovación y creación</t>
        </is>
      </c>
      <c r="E1280" t="inlineStr">
        <is>
          <t>Trimestral</t>
        </is>
      </c>
      <c r="F1280" t="inlineStr">
        <is>
          <t>Positivo</t>
        </is>
      </c>
      <c r="G1280" s="137" t="n">
        <v>45657</v>
      </c>
      <c r="H1280" t="inlineStr">
        <is>
          <t>2024</t>
        </is>
      </c>
      <c r="I1280" t="inlineStr">
        <is>
          <t>Diciembre</t>
        </is>
      </c>
      <c r="J1280" t="inlineStr">
        <is>
          <t>2024-2</t>
        </is>
      </c>
      <c r="K1280" t="n">
        <v>89.58</v>
      </c>
      <c r="L1280" t="n">
        <v>61</v>
      </c>
      <c r="M1280" t="n">
        <v>0.6809555704398303</v>
      </c>
      <c r="N1280" t="n">
        <v>0.6809555704398303</v>
      </c>
      <c r="O1280" t="inlineStr">
        <is>
          <t>89.58%</t>
        </is>
      </c>
      <c r="P1280" t="inlineStr">
        <is>
          <t>61.0%</t>
        </is>
      </c>
      <c r="Q1280" t="inlineStr">
        <is>
          <t>418.2-2024-12-31</t>
        </is>
      </c>
      <c r="R1280" t="n">
        <v>2</v>
      </c>
      <c r="S1280" t="n">
        <v>2</v>
      </c>
    </row>
    <row r="1281">
      <c r="A1281" t="inlineStr">
        <is>
          <t>418.2</t>
        </is>
      </c>
      <c r="B1281" t="inlineStr">
        <is>
          <t>Plan anual Dirección investigación innovación y creación</t>
        </is>
      </c>
      <c r="C1281" t="inlineStr">
        <is>
          <t>Estratégico</t>
        </is>
      </c>
      <c r="D1281" t="inlineStr">
        <is>
          <t>Investigación, desarrollo tecnológico, innovación y creación</t>
        </is>
      </c>
      <c r="E1281" t="inlineStr">
        <is>
          <t>Trimestral</t>
        </is>
      </c>
      <c r="F1281" t="inlineStr">
        <is>
          <t>Positivo</t>
        </is>
      </c>
      <c r="G1281" s="137" t="n">
        <v>45838</v>
      </c>
      <c r="H1281" t="n">
        <v>2025</v>
      </c>
      <c r="I1281" t="inlineStr">
        <is>
          <t>Junio</t>
        </is>
      </c>
      <c r="J1281" t="inlineStr">
        <is>
          <t>2025-1</t>
        </is>
      </c>
      <c r="K1281" t="n">
        <v>32</v>
      </c>
      <c r="L1281" t="n">
        <v>32</v>
      </c>
      <c r="M1281" t="n">
        <v>1</v>
      </c>
      <c r="N1281" t="n">
        <v>1</v>
      </c>
      <c r="O1281" t="inlineStr">
        <is>
          <t>%</t>
        </is>
      </c>
      <c r="P1281" t="inlineStr">
        <is>
          <t>%</t>
        </is>
      </c>
      <c r="Q1281" t="inlineStr">
        <is>
          <t>418.2-2025-06-30</t>
        </is>
      </c>
      <c r="R1281" t="n">
        <v>0</v>
      </c>
      <c r="S1281" t="n">
        <v>0</v>
      </c>
    </row>
    <row r="1282">
      <c r="A1282" t="inlineStr">
        <is>
          <t>418.3</t>
        </is>
      </c>
      <c r="B1282" t="inlineStr">
        <is>
          <t>Plan anual Dirección relaciones nacionales e internacionales</t>
        </is>
      </c>
      <c r="D1282" t="inlineStr">
        <is>
          <t>VISIBILIDAD NACIONAL E INTERNACIONAL</t>
        </is>
      </c>
      <c r="E1282" t="inlineStr">
        <is>
          <t>Trimestral</t>
        </is>
      </c>
      <c r="F1282" t="inlineStr">
        <is>
          <t>Positivo</t>
        </is>
      </c>
      <c r="G1282" s="137" t="n">
        <v>45291</v>
      </c>
      <c r="H1282" t="inlineStr">
        <is>
          <t>2023</t>
        </is>
      </c>
      <c r="I1282" t="inlineStr">
        <is>
          <t>Diciembre</t>
        </is>
      </c>
      <c r="J1282" t="inlineStr">
        <is>
          <t>2023-2</t>
        </is>
      </c>
      <c r="K1282" t="n">
        <v>78</v>
      </c>
      <c r="L1282" t="n">
        <v>76.97499999999999</v>
      </c>
      <c r="M1282" t="n">
        <v>0.9868589743589743</v>
      </c>
      <c r="N1282" t="n">
        <v>0.9868589743589743</v>
      </c>
      <c r="O1282" t="inlineStr">
        <is>
          <t>78.0%</t>
        </is>
      </c>
      <c r="P1282" t="inlineStr">
        <is>
          <t>76.97%</t>
        </is>
      </c>
      <c r="Q1282" t="inlineStr">
        <is>
          <t>418.3-2023-12-31</t>
        </is>
      </c>
      <c r="R1282" t="n">
        <v>2</v>
      </c>
      <c r="S1282" t="n">
        <v>2</v>
      </c>
    </row>
    <row r="1283">
      <c r="A1283" t="inlineStr">
        <is>
          <t>418.3</t>
        </is>
      </c>
      <c r="B1283" t="inlineStr">
        <is>
          <t>Plan anual Dirección relaciones nacionales e internacionales</t>
        </is>
      </c>
      <c r="D1283" t="inlineStr">
        <is>
          <t>VISIBILIDAD NACIONAL E INTERNACIONAL</t>
        </is>
      </c>
      <c r="E1283" t="inlineStr">
        <is>
          <t>Trimestral</t>
        </is>
      </c>
      <c r="F1283" t="inlineStr">
        <is>
          <t>Positivo</t>
        </is>
      </c>
      <c r="G1283" s="137" t="n">
        <v>45657</v>
      </c>
      <c r="H1283" t="inlineStr">
        <is>
          <t>2024</t>
        </is>
      </c>
      <c r="I1283" t="inlineStr">
        <is>
          <t>Diciembre</t>
        </is>
      </c>
      <c r="J1283" t="inlineStr">
        <is>
          <t>2024-2</t>
        </is>
      </c>
      <c r="K1283" t="n">
        <v>42.15</v>
      </c>
      <c r="L1283" t="n">
        <v>45</v>
      </c>
      <c r="M1283" t="n">
        <v>1.067615658362989</v>
      </c>
      <c r="N1283" t="n">
        <v>1.067615658362989</v>
      </c>
      <c r="O1283" t="inlineStr">
        <is>
          <t>42.15%</t>
        </is>
      </c>
      <c r="P1283" t="inlineStr">
        <is>
          <t>45.0%</t>
        </is>
      </c>
      <c r="Q1283" t="inlineStr">
        <is>
          <t>418.3-2024-12-31</t>
        </is>
      </c>
      <c r="R1283" t="n">
        <v>2</v>
      </c>
      <c r="S1283" t="n">
        <v>2</v>
      </c>
    </row>
    <row r="1284">
      <c r="A1284" t="inlineStr">
        <is>
          <t>418.3</t>
        </is>
      </c>
      <c r="B1284" t="inlineStr">
        <is>
          <t>Plan anual Dirección relaciones nacionales e internacionales</t>
        </is>
      </c>
      <c r="C1284" t="inlineStr">
        <is>
          <t>Estratégico</t>
        </is>
      </c>
      <c r="D1284" t="inlineStr">
        <is>
          <t>VISIBILIDAD NACIONAL E INTERNACIONAL</t>
        </is>
      </c>
      <c r="E1284" t="inlineStr">
        <is>
          <t>Trimestral</t>
        </is>
      </c>
      <c r="F1284" t="inlineStr">
        <is>
          <t>Positivo</t>
        </is>
      </c>
      <c r="G1284" s="137" t="n">
        <v>45838</v>
      </c>
      <c r="H1284" t="n">
        <v>2025</v>
      </c>
      <c r="I1284" t="inlineStr">
        <is>
          <t>Junio</t>
        </is>
      </c>
      <c r="J1284" t="inlineStr">
        <is>
          <t>2025-1</t>
        </is>
      </c>
      <c r="K1284" t="n">
        <v>75</v>
      </c>
      <c r="L1284" t="n">
        <v>75</v>
      </c>
      <c r="M1284" t="n">
        <v>1</v>
      </c>
      <c r="N1284" t="n">
        <v>1</v>
      </c>
      <c r="O1284" t="inlineStr">
        <is>
          <t>%</t>
        </is>
      </c>
      <c r="P1284" t="inlineStr">
        <is>
          <t>%</t>
        </is>
      </c>
      <c r="Q1284" t="inlineStr">
        <is>
          <t>418.3-2025-06-30</t>
        </is>
      </c>
      <c r="R1284" t="n">
        <v>0</v>
      </c>
      <c r="S1284" t="n">
        <v>0</v>
      </c>
    </row>
    <row r="1285">
      <c r="A1285" t="inlineStr">
        <is>
          <t>418.4</t>
        </is>
      </c>
      <c r="B1285" t="inlineStr">
        <is>
          <t>Plan anual Secretaria academica y de extensión</t>
        </is>
      </c>
      <c r="D1285" t="inlineStr">
        <is>
          <t>Editorial y Publicaciones</t>
        </is>
      </c>
      <c r="E1285" t="inlineStr">
        <is>
          <t>Trimestral</t>
        </is>
      </c>
      <c r="F1285" t="inlineStr">
        <is>
          <t>Positivo</t>
        </is>
      </c>
      <c r="G1285" s="137" t="n">
        <v>45291</v>
      </c>
      <c r="H1285" t="inlineStr">
        <is>
          <t>2023</t>
        </is>
      </c>
      <c r="I1285" t="inlineStr">
        <is>
          <t>Diciembre</t>
        </is>
      </c>
      <c r="J1285" t="inlineStr">
        <is>
          <t>2023-2</t>
        </is>
      </c>
      <c r="K1285" t="n">
        <v>83.5</v>
      </c>
      <c r="L1285" t="n">
        <v>80.39</v>
      </c>
      <c r="M1285" t="n">
        <v>0.9627544910179641</v>
      </c>
      <c r="N1285" t="n">
        <v>0.9627544910179641</v>
      </c>
      <c r="O1285" t="inlineStr">
        <is>
          <t>83.5%</t>
        </is>
      </c>
      <c r="P1285" t="inlineStr">
        <is>
          <t>80.39%</t>
        </is>
      </c>
      <c r="Q1285" t="inlineStr">
        <is>
          <t>418.4-2023-12-31</t>
        </is>
      </c>
      <c r="R1285" t="n">
        <v>2</v>
      </c>
      <c r="S1285" t="n">
        <v>2</v>
      </c>
    </row>
    <row r="1286">
      <c r="A1286" t="inlineStr">
        <is>
          <t>418.4</t>
        </is>
      </c>
      <c r="B1286" t="inlineStr">
        <is>
          <t>Plan anual Secretaria academica y de extensión</t>
        </is>
      </c>
      <c r="D1286" t="inlineStr">
        <is>
          <t>Editorial y Publicaciones</t>
        </is>
      </c>
      <c r="E1286" t="inlineStr">
        <is>
          <t>Trimestral</t>
        </is>
      </c>
      <c r="F1286" t="inlineStr">
        <is>
          <t>Positivo</t>
        </is>
      </c>
      <c r="G1286" s="137" t="n">
        <v>45657</v>
      </c>
      <c r="H1286" t="inlineStr">
        <is>
          <t>2024</t>
        </is>
      </c>
      <c r="I1286" t="inlineStr">
        <is>
          <t>Diciembre</t>
        </is>
      </c>
      <c r="J1286" t="inlineStr">
        <is>
          <t>2024-2</t>
        </is>
      </c>
      <c r="K1286" t="n">
        <v>51.88</v>
      </c>
      <c r="L1286" t="n">
        <v>57</v>
      </c>
      <c r="M1286" t="n">
        <v>1.098689282960678</v>
      </c>
      <c r="N1286" t="n">
        <v>1.098689282960678</v>
      </c>
      <c r="O1286" t="inlineStr">
        <is>
          <t>51.88%</t>
        </is>
      </c>
      <c r="P1286" t="inlineStr">
        <is>
          <t>57.0%</t>
        </is>
      </c>
      <c r="Q1286" t="inlineStr">
        <is>
          <t>418.4-2024-12-31</t>
        </is>
      </c>
      <c r="R1286" t="n">
        <v>2</v>
      </c>
      <c r="S1286" t="n">
        <v>2</v>
      </c>
    </row>
    <row r="1287">
      <c r="A1287" t="inlineStr">
        <is>
          <t>418.4</t>
        </is>
      </c>
      <c r="B1287" t="inlineStr">
        <is>
          <t>Plan anual Secretaria academica y de extensión</t>
        </is>
      </c>
      <c r="C1287" t="inlineStr">
        <is>
          <t>Estratégico</t>
        </is>
      </c>
      <c r="D1287" t="inlineStr">
        <is>
          <t>Editorial y Publicaciones</t>
        </is>
      </c>
      <c r="E1287" t="inlineStr">
        <is>
          <t>Trimestral</t>
        </is>
      </c>
      <c r="F1287" t="inlineStr">
        <is>
          <t>Positivo</t>
        </is>
      </c>
      <c r="G1287" s="137" t="n">
        <v>45838</v>
      </c>
      <c r="H1287" t="n">
        <v>2025</v>
      </c>
      <c r="I1287" t="inlineStr">
        <is>
          <t>Junio</t>
        </is>
      </c>
      <c r="J1287" t="inlineStr">
        <is>
          <t>2025-1</t>
        </is>
      </c>
      <c r="K1287" t="n">
        <v>57</v>
      </c>
      <c r="L1287" t="n">
        <v>66</v>
      </c>
      <c r="M1287" t="n">
        <v>1</v>
      </c>
      <c r="N1287" t="n">
        <v>1</v>
      </c>
      <c r="O1287" t="inlineStr">
        <is>
          <t>%</t>
        </is>
      </c>
      <c r="P1287" t="inlineStr">
        <is>
          <t>%</t>
        </is>
      </c>
      <c r="Q1287" t="inlineStr">
        <is>
          <t>418.4-2025-06-30</t>
        </is>
      </c>
      <c r="R1287" t="n">
        <v>0</v>
      </c>
      <c r="S1287" t="n">
        <v>0</v>
      </c>
    </row>
    <row r="1288">
      <c r="A1288" t="inlineStr">
        <is>
          <t>418.5</t>
        </is>
      </c>
      <c r="B1288" t="inlineStr">
        <is>
          <t>Plan anual Dirección  de docencia</t>
        </is>
      </c>
      <c r="D1288" t="inlineStr">
        <is>
          <t>Gestión Docente</t>
        </is>
      </c>
      <c r="E1288" t="inlineStr">
        <is>
          <t>Trimestral</t>
        </is>
      </c>
      <c r="F1288" t="inlineStr">
        <is>
          <t>Positivo</t>
        </is>
      </c>
      <c r="G1288" s="137" t="n">
        <v>45291</v>
      </c>
      <c r="H1288" t="inlineStr">
        <is>
          <t>2023</t>
        </is>
      </c>
      <c r="I1288" t="inlineStr">
        <is>
          <t>Diciembre</t>
        </is>
      </c>
      <c r="J1288" t="inlineStr">
        <is>
          <t>2023-2</t>
        </is>
      </c>
      <c r="K1288" t="n">
        <v>78</v>
      </c>
      <c r="L1288" t="n">
        <v>85</v>
      </c>
      <c r="M1288" t="n">
        <v>1.08974358974359</v>
      </c>
      <c r="N1288" t="n">
        <v>1.08974358974359</v>
      </c>
      <c r="O1288" t="inlineStr">
        <is>
          <t>78.0%</t>
        </is>
      </c>
      <c r="P1288" t="inlineStr">
        <is>
          <t>85.0%</t>
        </is>
      </c>
      <c r="Q1288" t="inlineStr">
        <is>
          <t>418.5-2023-12-31</t>
        </is>
      </c>
      <c r="R1288" t="n">
        <v>2</v>
      </c>
      <c r="S1288" t="n">
        <v>2</v>
      </c>
    </row>
    <row r="1289">
      <c r="A1289" t="inlineStr">
        <is>
          <t>418.5</t>
        </is>
      </c>
      <c r="B1289" t="inlineStr">
        <is>
          <t>Plan anual Dirección  de docencia</t>
        </is>
      </c>
      <c r="D1289" t="inlineStr">
        <is>
          <t>Gestión Docente</t>
        </is>
      </c>
      <c r="E1289" t="inlineStr">
        <is>
          <t>Trimestral</t>
        </is>
      </c>
      <c r="F1289" t="inlineStr">
        <is>
          <t>Positivo</t>
        </is>
      </c>
      <c r="G1289" s="137" t="n">
        <v>45657</v>
      </c>
      <c r="H1289" t="inlineStr">
        <is>
          <t>2024</t>
        </is>
      </c>
      <c r="I1289" t="inlineStr">
        <is>
          <t>Diciembre</t>
        </is>
      </c>
      <c r="J1289" t="inlineStr">
        <is>
          <t>2024-2</t>
        </is>
      </c>
      <c r="K1289" t="n">
        <v>75.79000000000001</v>
      </c>
      <c r="L1289" t="n">
        <v>65.5</v>
      </c>
      <c r="M1289" t="n">
        <v>0.8642301095131283</v>
      </c>
      <c r="N1289" t="n">
        <v>0.8642301095131283</v>
      </c>
      <c r="O1289" t="inlineStr">
        <is>
          <t>75.79%</t>
        </is>
      </c>
      <c r="P1289" t="inlineStr">
        <is>
          <t>65.5%</t>
        </is>
      </c>
      <c r="Q1289" t="inlineStr">
        <is>
          <t>418.5-2024-12-31</t>
        </is>
      </c>
      <c r="R1289" t="n">
        <v>2</v>
      </c>
      <c r="S1289" t="n">
        <v>2</v>
      </c>
    </row>
    <row r="1290">
      <c r="A1290" t="inlineStr">
        <is>
          <t>418.6</t>
        </is>
      </c>
      <c r="B1290" t="inlineStr">
        <is>
          <t>Plan anual Dirección de currículo presencial y virtual</t>
        </is>
      </c>
      <c r="D1290" t="inlineStr">
        <is>
          <t>Gestión, Evaluación e Innovación Curricular</t>
        </is>
      </c>
      <c r="E1290" t="inlineStr">
        <is>
          <t>Trimestral</t>
        </is>
      </c>
      <c r="F1290" t="inlineStr">
        <is>
          <t>Positivo</t>
        </is>
      </c>
      <c r="G1290" s="137" t="n">
        <v>45291</v>
      </c>
      <c r="H1290" t="inlineStr">
        <is>
          <t>2023</t>
        </is>
      </c>
      <c r="I1290" t="inlineStr">
        <is>
          <t>Diciembre</t>
        </is>
      </c>
      <c r="J1290" t="inlineStr">
        <is>
          <t>2023-2</t>
        </is>
      </c>
      <c r="K1290" t="n">
        <v>78</v>
      </c>
      <c r="L1290" t="n">
        <v>83</v>
      </c>
      <c r="M1290" t="n">
        <v>1.064102564102564</v>
      </c>
      <c r="N1290" t="n">
        <v>1.064102564102564</v>
      </c>
      <c r="O1290" t="inlineStr">
        <is>
          <t>78.0%</t>
        </is>
      </c>
      <c r="P1290" t="inlineStr">
        <is>
          <t>83.0%</t>
        </is>
      </c>
      <c r="Q1290" t="inlineStr">
        <is>
          <t>418.6-2023-12-31</t>
        </is>
      </c>
      <c r="R1290" t="n">
        <v>2</v>
      </c>
      <c r="S1290" t="n">
        <v>2</v>
      </c>
    </row>
    <row r="1291">
      <c r="A1291" t="inlineStr">
        <is>
          <t>418.6</t>
        </is>
      </c>
      <c r="B1291" t="inlineStr">
        <is>
          <t>Plan anual Dirección de currículo presencial y virtual</t>
        </is>
      </c>
      <c r="D1291" t="inlineStr">
        <is>
          <t>Gestión, Evaluación e Innovación Curricular</t>
        </is>
      </c>
      <c r="E1291" t="inlineStr">
        <is>
          <t>Trimestral</t>
        </is>
      </c>
      <c r="F1291" t="inlineStr">
        <is>
          <t>Positivo</t>
        </is>
      </c>
      <c r="G1291" s="137" t="n">
        <v>45657</v>
      </c>
      <c r="H1291" t="inlineStr">
        <is>
          <t>2024</t>
        </is>
      </c>
      <c r="I1291" t="inlineStr">
        <is>
          <t>Diciembre</t>
        </is>
      </c>
      <c r="J1291" t="inlineStr">
        <is>
          <t>2024-2</t>
        </is>
      </c>
      <c r="K1291" t="n">
        <v>19.57</v>
      </c>
      <c r="L1291" t="n">
        <v>16.25</v>
      </c>
      <c r="M1291" t="n">
        <v>0.830352580480327</v>
      </c>
      <c r="N1291" t="n">
        <v>0.830352580480327</v>
      </c>
      <c r="O1291" t="inlineStr">
        <is>
          <t>19.57%</t>
        </is>
      </c>
      <c r="P1291" t="inlineStr">
        <is>
          <t>16.25%</t>
        </is>
      </c>
      <c r="Q1291" t="inlineStr">
        <is>
          <t>418.6-2024-12-31</t>
        </is>
      </c>
      <c r="R1291" t="n">
        <v>2</v>
      </c>
      <c r="S1291" t="n">
        <v>2</v>
      </c>
    </row>
    <row r="1292">
      <c r="A1292" t="inlineStr">
        <is>
          <t>418.6</t>
        </is>
      </c>
      <c r="B1292" t="inlineStr">
        <is>
          <t>Plan anual Dirección de currículo presencial y virtual</t>
        </is>
      </c>
      <c r="C1292" t="inlineStr">
        <is>
          <t>Estratégico</t>
        </is>
      </c>
      <c r="D1292" t="inlineStr">
        <is>
          <t>Gestión, Evaluación e Innovación Curricular</t>
        </is>
      </c>
      <c r="E1292" t="inlineStr">
        <is>
          <t>Trimestral</t>
        </is>
      </c>
      <c r="F1292" t="inlineStr">
        <is>
          <t>Positivo</t>
        </is>
      </c>
      <c r="G1292" s="137" t="n">
        <v>45838</v>
      </c>
      <c r="H1292" t="n">
        <v>2025</v>
      </c>
      <c r="I1292" t="inlineStr">
        <is>
          <t>Junio</t>
        </is>
      </c>
      <c r="J1292" t="inlineStr">
        <is>
          <t>2025-1</t>
        </is>
      </c>
      <c r="K1292" t="n">
        <v>78</v>
      </c>
      <c r="L1292" t="n">
        <v>78</v>
      </c>
      <c r="M1292" t="n">
        <v>1</v>
      </c>
      <c r="N1292" t="n">
        <v>1</v>
      </c>
      <c r="O1292" t="inlineStr">
        <is>
          <t>%</t>
        </is>
      </c>
      <c r="P1292" t="inlineStr">
        <is>
          <t>%</t>
        </is>
      </c>
      <c r="Q1292" t="inlineStr">
        <is>
          <t>418.6-2025-06-30</t>
        </is>
      </c>
      <c r="R1292" t="n">
        <v>0</v>
      </c>
      <c r="S1292" t="n">
        <v>0</v>
      </c>
    </row>
    <row r="1293">
      <c r="A1293" t="inlineStr">
        <is>
          <t>418.7</t>
        </is>
      </c>
      <c r="B1293" t="inlineStr">
        <is>
          <t>Plan anual Facultad ingeniería diseño e innovación</t>
        </is>
      </c>
      <c r="D1293" t="inlineStr">
        <is>
          <t>Gestión de unidades académicas</t>
        </is>
      </c>
      <c r="E1293" t="inlineStr">
        <is>
          <t>Trimestral</t>
        </is>
      </c>
      <c r="F1293" t="inlineStr">
        <is>
          <t>Positivo</t>
        </is>
      </c>
      <c r="G1293" s="137" t="n">
        <v>45291</v>
      </c>
      <c r="H1293" t="inlineStr">
        <is>
          <t>2023</t>
        </is>
      </c>
      <c r="I1293" t="inlineStr">
        <is>
          <t>Diciembre</t>
        </is>
      </c>
      <c r="J1293" t="inlineStr">
        <is>
          <t>2023-2</t>
        </is>
      </c>
      <c r="K1293" t="n">
        <v>80.5</v>
      </c>
      <c r="L1293" t="n">
        <v>84.5</v>
      </c>
      <c r="M1293" t="n">
        <v>1.049689440993789</v>
      </c>
      <c r="N1293" t="n">
        <v>1.049689440993789</v>
      </c>
      <c r="O1293" t="inlineStr">
        <is>
          <t>80.5%</t>
        </is>
      </c>
      <c r="P1293" t="inlineStr">
        <is>
          <t>84.5%</t>
        </is>
      </c>
      <c r="Q1293" t="inlineStr">
        <is>
          <t>418.7-2023-12-31</t>
        </is>
      </c>
      <c r="R1293" t="n">
        <v>2</v>
      </c>
      <c r="S1293" t="n">
        <v>2</v>
      </c>
    </row>
    <row r="1294">
      <c r="A1294" t="inlineStr">
        <is>
          <t>418.7</t>
        </is>
      </c>
      <c r="B1294" t="inlineStr">
        <is>
          <t>Plan anual Facultad ingeniería diseño e innovación</t>
        </is>
      </c>
      <c r="D1294" t="inlineStr">
        <is>
          <t>Gestión de unidades académicas</t>
        </is>
      </c>
      <c r="E1294" t="inlineStr">
        <is>
          <t>Trimestral</t>
        </is>
      </c>
      <c r="F1294" t="inlineStr">
        <is>
          <t>Positivo</t>
        </is>
      </c>
      <c r="G1294" s="137" t="n">
        <v>45657</v>
      </c>
      <c r="H1294" t="inlineStr">
        <is>
          <t>2024</t>
        </is>
      </c>
      <c r="I1294" t="inlineStr">
        <is>
          <t>Diciembre</t>
        </is>
      </c>
      <c r="J1294" t="inlineStr">
        <is>
          <t>2024-2</t>
        </is>
      </c>
      <c r="K1294" t="n">
        <v>64.13</v>
      </c>
      <c r="L1294" t="n">
        <v>67.98</v>
      </c>
      <c r="M1294" t="n">
        <v>1.060034305317324</v>
      </c>
      <c r="N1294" t="n">
        <v>1.060034305317324</v>
      </c>
      <c r="O1294" t="inlineStr">
        <is>
          <t>64.13%</t>
        </is>
      </c>
      <c r="P1294" t="inlineStr">
        <is>
          <t>67.98%</t>
        </is>
      </c>
      <c r="Q1294" t="inlineStr">
        <is>
          <t>418.7-2024-12-31</t>
        </is>
      </c>
      <c r="R1294" t="n">
        <v>2</v>
      </c>
      <c r="S1294" t="n">
        <v>2</v>
      </c>
    </row>
    <row r="1295">
      <c r="A1295" t="inlineStr">
        <is>
          <t>418.7</t>
        </is>
      </c>
      <c r="B1295" t="inlineStr">
        <is>
          <t>Plan anual Facultad ingeniería diseño e innovación</t>
        </is>
      </c>
      <c r="C1295" t="inlineStr">
        <is>
          <t>Estratégico</t>
        </is>
      </c>
      <c r="D1295" t="inlineStr">
        <is>
          <t>Gestión de unidades académicas</t>
        </is>
      </c>
      <c r="E1295" t="inlineStr">
        <is>
          <t>Trimestral</t>
        </is>
      </c>
      <c r="F1295" t="inlineStr">
        <is>
          <t>Positivo</t>
        </is>
      </c>
      <c r="G1295" s="137" t="n">
        <v>45838</v>
      </c>
      <c r="H1295" t="n">
        <v>2025</v>
      </c>
      <c r="I1295" t="inlineStr">
        <is>
          <t>Junio</t>
        </is>
      </c>
      <c r="J1295" t="inlineStr">
        <is>
          <t>2025-1</t>
        </is>
      </c>
      <c r="K1295" t="n">
        <v>72</v>
      </c>
      <c r="L1295" t="n">
        <v>71</v>
      </c>
      <c r="M1295" t="n">
        <v>0.9861111111111112</v>
      </c>
      <c r="N1295" t="n">
        <v>0.9861111111111112</v>
      </c>
      <c r="O1295" t="inlineStr">
        <is>
          <t>%</t>
        </is>
      </c>
      <c r="P1295" t="inlineStr">
        <is>
          <t>%</t>
        </is>
      </c>
      <c r="Q1295" t="inlineStr">
        <is>
          <t>418.7-2025-06-30</t>
        </is>
      </c>
      <c r="R1295" t="n">
        <v>0</v>
      </c>
      <c r="S1295" t="n">
        <v>0</v>
      </c>
    </row>
    <row r="1296">
      <c r="A1296" t="inlineStr">
        <is>
          <t>418.8</t>
        </is>
      </c>
      <c r="B1296" t="inlineStr">
        <is>
          <t>Plan anual Facultad negocios gestión y sostenibilidad</t>
        </is>
      </c>
      <c r="D1296" t="inlineStr">
        <is>
          <t>Gestión de unidades académicas</t>
        </is>
      </c>
      <c r="E1296" t="inlineStr">
        <is>
          <t>Trimestral</t>
        </is>
      </c>
      <c r="F1296" t="inlineStr">
        <is>
          <t>Positivo</t>
        </is>
      </c>
      <c r="G1296" s="137" t="n">
        <v>45291</v>
      </c>
      <c r="H1296" t="inlineStr">
        <is>
          <t>2023</t>
        </is>
      </c>
      <c r="I1296" t="inlineStr">
        <is>
          <t>Diciembre</t>
        </is>
      </c>
      <c r="J1296" t="inlineStr">
        <is>
          <t>2023-2</t>
        </is>
      </c>
      <c r="K1296" t="n">
        <v>82</v>
      </c>
      <c r="L1296" t="n">
        <v>81.87</v>
      </c>
      <c r="M1296" t="n">
        <v>0.9984146341463416</v>
      </c>
      <c r="N1296" t="n">
        <v>0.9984146341463416</v>
      </c>
      <c r="O1296" t="inlineStr">
        <is>
          <t>82.0%</t>
        </is>
      </c>
      <c r="P1296" t="inlineStr">
        <is>
          <t>81.87%</t>
        </is>
      </c>
      <c r="Q1296" t="inlineStr">
        <is>
          <t>418.8-2023-12-31</t>
        </is>
      </c>
      <c r="R1296" t="n">
        <v>2</v>
      </c>
      <c r="S1296" t="n">
        <v>2</v>
      </c>
    </row>
    <row r="1297">
      <c r="A1297" t="inlineStr">
        <is>
          <t>418.8</t>
        </is>
      </c>
      <c r="B1297" t="inlineStr">
        <is>
          <t>Plan anual Facultad negocios gestión y sostenibilidad</t>
        </is>
      </c>
      <c r="D1297" t="inlineStr">
        <is>
          <t>Gestión de unidades académicas</t>
        </is>
      </c>
      <c r="E1297" t="inlineStr">
        <is>
          <t>Trimestral</t>
        </is>
      </c>
      <c r="F1297" t="inlineStr">
        <is>
          <t>Positivo</t>
        </is>
      </c>
      <c r="G1297" s="137" t="n">
        <v>45657</v>
      </c>
      <c r="H1297" t="inlineStr">
        <is>
          <t>2024</t>
        </is>
      </c>
      <c r="I1297" t="inlineStr">
        <is>
          <t>Diciembre</t>
        </is>
      </c>
      <c r="J1297" t="inlineStr">
        <is>
          <t>2024-2</t>
        </is>
      </c>
      <c r="K1297" t="n">
        <v>59.61</v>
      </c>
      <c r="L1297" t="n">
        <v>65.25</v>
      </c>
      <c r="M1297" t="n">
        <v>1.094614997483644</v>
      </c>
      <c r="N1297" t="n">
        <v>1.094614997483644</v>
      </c>
      <c r="O1297" t="inlineStr">
        <is>
          <t>59.61%</t>
        </is>
      </c>
      <c r="P1297" t="inlineStr">
        <is>
          <t>65.25%</t>
        </is>
      </c>
      <c r="Q1297" t="inlineStr">
        <is>
          <t>418.8-2024-12-31</t>
        </is>
      </c>
      <c r="R1297" t="n">
        <v>2</v>
      </c>
      <c r="S1297" t="n">
        <v>2</v>
      </c>
    </row>
    <row r="1298">
      <c r="A1298" t="inlineStr">
        <is>
          <t>418.8</t>
        </is>
      </c>
      <c r="B1298" t="inlineStr">
        <is>
          <t>Plan anual Facultad negocios gestión y sostenibilidad</t>
        </is>
      </c>
      <c r="C1298" t="inlineStr">
        <is>
          <t>Estratégico</t>
        </is>
      </c>
      <c r="D1298" t="inlineStr">
        <is>
          <t>Gestión de unidades académicas</t>
        </is>
      </c>
      <c r="E1298" t="inlineStr">
        <is>
          <t>Trimestral</t>
        </is>
      </c>
      <c r="F1298" t="inlineStr">
        <is>
          <t>Positivo</t>
        </is>
      </c>
      <c r="G1298" s="137" t="n">
        <v>45838</v>
      </c>
      <c r="H1298" t="n">
        <v>2025</v>
      </c>
      <c r="I1298" t="inlineStr">
        <is>
          <t>Junio</t>
        </is>
      </c>
      <c r="J1298" t="inlineStr">
        <is>
          <t>2025-1</t>
        </is>
      </c>
      <c r="K1298" t="n">
        <v>73</v>
      </c>
      <c r="L1298" t="n">
        <v>70</v>
      </c>
      <c r="M1298" t="n">
        <v>0.958904109589041</v>
      </c>
      <c r="N1298" t="n">
        <v>0.958904109589041</v>
      </c>
      <c r="O1298" t="inlineStr">
        <is>
          <t>%</t>
        </is>
      </c>
      <c r="P1298" t="inlineStr">
        <is>
          <t>%</t>
        </is>
      </c>
      <c r="Q1298" t="inlineStr">
        <is>
          <t>418.8-2025-06-30</t>
        </is>
      </c>
      <c r="R1298" t="n">
        <v>0</v>
      </c>
      <c r="S1298" t="n">
        <v>0</v>
      </c>
    </row>
    <row r="1299">
      <c r="A1299" t="inlineStr">
        <is>
          <t>418.9</t>
        </is>
      </c>
      <c r="B1299" t="inlineStr">
        <is>
          <t>Plan anual Facultad sociedad cultura y creatividad</t>
        </is>
      </c>
      <c r="D1299" t="inlineStr">
        <is>
          <t>Gestión de unidades académicas</t>
        </is>
      </c>
      <c r="E1299" t="inlineStr">
        <is>
          <t>Trimestral</t>
        </is>
      </c>
      <c r="F1299" t="inlineStr">
        <is>
          <t>Positivo</t>
        </is>
      </c>
      <c r="G1299" s="137" t="n">
        <v>45291</v>
      </c>
      <c r="H1299" t="inlineStr">
        <is>
          <t>2023</t>
        </is>
      </c>
      <c r="I1299" t="inlineStr">
        <is>
          <t>Diciembre</t>
        </is>
      </c>
      <c r="J1299" t="inlineStr">
        <is>
          <t>2023-2</t>
        </is>
      </c>
      <c r="K1299" t="n">
        <v>85.5</v>
      </c>
      <c r="L1299" t="n">
        <v>92</v>
      </c>
      <c r="M1299" t="n">
        <v>1.076023391812865</v>
      </c>
      <c r="N1299" t="n">
        <v>1.076023391812865</v>
      </c>
      <c r="O1299" t="inlineStr">
        <is>
          <t>85.5%</t>
        </is>
      </c>
      <c r="P1299" t="inlineStr">
        <is>
          <t>92.0%</t>
        </is>
      </c>
      <c r="Q1299" t="inlineStr">
        <is>
          <t>418.9-2023-12-31</t>
        </is>
      </c>
      <c r="R1299" t="n">
        <v>2</v>
      </c>
      <c r="S1299" t="n">
        <v>2</v>
      </c>
    </row>
    <row r="1300">
      <c r="A1300" t="inlineStr">
        <is>
          <t>418.9</t>
        </is>
      </c>
      <c r="B1300" t="inlineStr">
        <is>
          <t>Plan anual Facultad sociedad cultura y creatividad</t>
        </is>
      </c>
      <c r="D1300" t="inlineStr">
        <is>
          <t>Gestión de unidades académicas</t>
        </is>
      </c>
      <c r="E1300" t="inlineStr">
        <is>
          <t>Trimestral</t>
        </is>
      </c>
      <c r="F1300" t="inlineStr">
        <is>
          <t>Positivo</t>
        </is>
      </c>
      <c r="G1300" s="137" t="n">
        <v>45657</v>
      </c>
      <c r="H1300" t="inlineStr">
        <is>
          <t>2024</t>
        </is>
      </c>
      <c r="I1300" t="inlineStr">
        <is>
          <t>Diciembre</t>
        </is>
      </c>
      <c r="J1300" t="inlineStr">
        <is>
          <t>2024-2</t>
        </is>
      </c>
      <c r="K1300" t="n">
        <v>46.42</v>
      </c>
      <c r="L1300" t="n">
        <v>47.33</v>
      </c>
      <c r="M1300" t="n">
        <v>1.019603619129685</v>
      </c>
      <c r="N1300" t="n">
        <v>1.019603619129685</v>
      </c>
      <c r="O1300" t="inlineStr">
        <is>
          <t>46.42%</t>
        </is>
      </c>
      <c r="P1300" t="inlineStr">
        <is>
          <t>47.33%</t>
        </is>
      </c>
      <c r="Q1300" t="inlineStr">
        <is>
          <t>418.9-2024-12-31</t>
        </is>
      </c>
      <c r="R1300" t="n">
        <v>2</v>
      </c>
      <c r="S1300" t="n">
        <v>2</v>
      </c>
    </row>
    <row r="1301">
      <c r="A1301" t="inlineStr">
        <is>
          <t>418.9</t>
        </is>
      </c>
      <c r="B1301" t="inlineStr">
        <is>
          <t>Plan anual Facultad sociedad cultura y creatividad</t>
        </is>
      </c>
      <c r="C1301" t="inlineStr">
        <is>
          <t>Estratégico</t>
        </is>
      </c>
      <c r="D1301" t="inlineStr">
        <is>
          <t>Gestión de unidades académicas</t>
        </is>
      </c>
      <c r="E1301" t="inlineStr">
        <is>
          <t>Trimestral</t>
        </is>
      </c>
      <c r="F1301" t="inlineStr">
        <is>
          <t>Positivo</t>
        </is>
      </c>
      <c r="G1301" s="137" t="n">
        <v>45838</v>
      </c>
      <c r="H1301" t="n">
        <v>2025</v>
      </c>
      <c r="I1301" t="inlineStr">
        <is>
          <t>Junio</t>
        </is>
      </c>
      <c r="J1301" t="inlineStr">
        <is>
          <t>2025-1</t>
        </is>
      </c>
      <c r="K1301" t="n">
        <v>76</v>
      </c>
      <c r="L1301" t="n">
        <v>86</v>
      </c>
      <c r="M1301" t="n">
        <v>1</v>
      </c>
      <c r="N1301" t="n">
        <v>1</v>
      </c>
      <c r="O1301" t="inlineStr">
        <is>
          <t>%</t>
        </is>
      </c>
      <c r="P1301" t="inlineStr">
        <is>
          <t>%</t>
        </is>
      </c>
      <c r="Q1301" t="inlineStr">
        <is>
          <t>418.9-2025-06-30</t>
        </is>
      </c>
      <c r="R1301" t="n">
        <v>0</v>
      </c>
      <c r="S1301" t="n">
        <v>0</v>
      </c>
    </row>
    <row r="1302">
      <c r="A1302" t="inlineStr">
        <is>
          <t>419</t>
        </is>
      </c>
      <c r="B1302" t="inlineStr">
        <is>
          <t>Cumplimiento Plan Anual Áreas sede Medellín</t>
        </is>
      </c>
      <c r="E1302" t="inlineStr">
        <is>
          <t>Trimestral</t>
        </is>
      </c>
      <c r="F1302" t="inlineStr">
        <is>
          <t>Positivo</t>
        </is>
      </c>
      <c r="G1302" s="137" t="n">
        <v>45291</v>
      </c>
      <c r="H1302" t="inlineStr">
        <is>
          <t>2023</t>
        </is>
      </c>
      <c r="I1302" t="inlineStr">
        <is>
          <t>Diciembre</t>
        </is>
      </c>
      <c r="J1302" t="inlineStr">
        <is>
          <t>2023-2</t>
        </is>
      </c>
      <c r="K1302" t="n">
        <v>100</v>
      </c>
      <c r="L1302" t="n">
        <v>96.73666666666666</v>
      </c>
      <c r="M1302" t="n">
        <v>0.9673666666666666</v>
      </c>
      <c r="N1302" t="n">
        <v>0.9673666666666666</v>
      </c>
      <c r="O1302" t="inlineStr">
        <is>
          <t>100.0%</t>
        </is>
      </c>
      <c r="P1302" t="inlineStr">
        <is>
          <t>96.74%</t>
        </is>
      </c>
      <c r="Q1302" t="inlineStr">
        <is>
          <t>419-2023-12-31</t>
        </is>
      </c>
      <c r="R1302" t="n">
        <v>2</v>
      </c>
      <c r="S1302" t="n">
        <v>2</v>
      </c>
    </row>
    <row r="1303">
      <c r="A1303" t="inlineStr">
        <is>
          <t>420</t>
        </is>
      </c>
      <c r="B1303" t="inlineStr">
        <is>
          <t>Cumplimiento Plan Anual Gerencia de estrategia</t>
        </is>
      </c>
      <c r="C1303" t="inlineStr">
        <is>
          <t>Estratégico</t>
        </is>
      </c>
      <c r="E1303" t="inlineStr">
        <is>
          <t>Trimestral</t>
        </is>
      </c>
      <c r="F1303" t="inlineStr">
        <is>
          <t>Positivo</t>
        </is>
      </c>
      <c r="G1303" s="137" t="n">
        <v>45291</v>
      </c>
      <c r="H1303" t="inlineStr">
        <is>
          <t>2023</t>
        </is>
      </c>
      <c r="I1303" t="inlineStr">
        <is>
          <t>Diciembre</t>
        </is>
      </c>
      <c r="J1303" t="inlineStr">
        <is>
          <t>2023-2</t>
        </is>
      </c>
      <c r="K1303" t="n">
        <v>100</v>
      </c>
      <c r="L1303" t="n">
        <v>102.52</v>
      </c>
      <c r="M1303" t="n">
        <v>1.0252</v>
      </c>
      <c r="N1303" t="n">
        <v>1.0252</v>
      </c>
      <c r="O1303" t="inlineStr">
        <is>
          <t>100.0%</t>
        </is>
      </c>
      <c r="P1303" t="inlineStr">
        <is>
          <t>102.52%</t>
        </is>
      </c>
      <c r="Q1303" t="inlineStr">
        <is>
          <t>420-2023-12-31</t>
        </is>
      </c>
      <c r="R1303" t="n">
        <v>2</v>
      </c>
      <c r="S1303" t="n">
        <v>2</v>
      </c>
    </row>
    <row r="1304">
      <c r="A1304" t="inlineStr">
        <is>
          <t>420</t>
        </is>
      </c>
      <c r="B1304" t="inlineStr">
        <is>
          <t>Cumplimiento Plan Anual Gerencia de estrategia</t>
        </is>
      </c>
      <c r="C1304" t="inlineStr">
        <is>
          <t>Estratégico</t>
        </is>
      </c>
      <c r="D1304" t="inlineStr">
        <is>
          <t>Planeación Estratégica</t>
        </is>
      </c>
      <c r="E1304" t="inlineStr">
        <is>
          <t>Trimestral</t>
        </is>
      </c>
      <c r="F1304" t="inlineStr">
        <is>
          <t>Positivo</t>
        </is>
      </c>
      <c r="G1304" s="137" t="n">
        <v>45657</v>
      </c>
      <c r="H1304" t="inlineStr">
        <is>
          <t>2024</t>
        </is>
      </c>
      <c r="I1304" t="inlineStr">
        <is>
          <t>Diciembre</t>
        </is>
      </c>
      <c r="J1304" t="inlineStr">
        <is>
          <t>2024-2</t>
        </is>
      </c>
      <c r="K1304" t="n">
        <v>100</v>
      </c>
      <c r="L1304" t="n">
        <v>64.02333333333333</v>
      </c>
      <c r="M1304" t="n">
        <v>0.6402333333333332</v>
      </c>
      <c r="N1304" t="n">
        <v>0.6402333333333332</v>
      </c>
      <c r="O1304" t="inlineStr">
        <is>
          <t>100.0%</t>
        </is>
      </c>
      <c r="P1304" t="inlineStr">
        <is>
          <t>64.02%</t>
        </is>
      </c>
      <c r="Q1304" t="inlineStr">
        <is>
          <t>420-2024-12-31</t>
        </is>
      </c>
      <c r="R1304" t="n">
        <v>2</v>
      </c>
      <c r="S1304" t="n">
        <v>2</v>
      </c>
    </row>
    <row r="1305">
      <c r="A1305" t="inlineStr">
        <is>
          <t>420</t>
        </is>
      </c>
      <c r="B1305" t="inlineStr">
        <is>
          <t>Cumplimiento Plan Anual Gerencia de estrategia</t>
        </is>
      </c>
      <c r="C1305" t="inlineStr">
        <is>
          <t>Estratégico</t>
        </is>
      </c>
      <c r="D1305" t="inlineStr">
        <is>
          <t>Planeación Estratégica</t>
        </is>
      </c>
      <c r="E1305" t="inlineStr">
        <is>
          <t>Trimestral</t>
        </is>
      </c>
      <c r="F1305" t="inlineStr">
        <is>
          <t>Positivo</t>
        </is>
      </c>
      <c r="G1305" s="137" t="n">
        <v>46022</v>
      </c>
      <c r="H1305" t="inlineStr">
        <is>
          <t>2025</t>
        </is>
      </c>
      <c r="I1305" t="inlineStr">
        <is>
          <t>Diciembre</t>
        </is>
      </c>
      <c r="J1305" t="inlineStr">
        <is>
          <t>2025-2</t>
        </is>
      </c>
      <c r="K1305" t="n">
        <v>100</v>
      </c>
      <c r="L1305" t="n">
        <v>115.36</v>
      </c>
      <c r="M1305" t="n">
        <v>1.1536</v>
      </c>
      <c r="N1305" t="n">
        <v>1.1536</v>
      </c>
      <c r="O1305" t="inlineStr">
        <is>
          <t>100.0%</t>
        </is>
      </c>
      <c r="P1305" t="inlineStr">
        <is>
          <t>115.36%</t>
        </is>
      </c>
      <c r="Q1305" t="inlineStr">
        <is>
          <t>420-2025-12-31</t>
        </is>
      </c>
      <c r="R1305" t="n">
        <v>2</v>
      </c>
      <c r="S1305" t="n">
        <v>2</v>
      </c>
    </row>
    <row r="1306">
      <c r="A1306" t="inlineStr">
        <is>
          <t>420.1</t>
        </is>
      </c>
      <c r="B1306" t="inlineStr">
        <is>
          <t>Plan anual SGC</t>
        </is>
      </c>
      <c r="D1306" t="inlineStr">
        <is>
          <t>Gestión de calidad</t>
        </is>
      </c>
      <c r="E1306" t="inlineStr">
        <is>
          <t>Trimestral</t>
        </is>
      </c>
      <c r="F1306" t="inlineStr">
        <is>
          <t>Positivo</t>
        </is>
      </c>
      <c r="G1306" s="137" t="n">
        <v>45291</v>
      </c>
      <c r="H1306" t="inlineStr">
        <is>
          <t>2023</t>
        </is>
      </c>
      <c r="I1306" t="inlineStr">
        <is>
          <t>Diciembre</t>
        </is>
      </c>
      <c r="J1306" t="inlineStr">
        <is>
          <t>2023-2</t>
        </is>
      </c>
      <c r="K1306" t="n">
        <v>75.40000000000001</v>
      </c>
      <c r="L1306" t="n">
        <v>73.735</v>
      </c>
      <c r="M1306" t="n">
        <v>0.977917771883289</v>
      </c>
      <c r="N1306" t="n">
        <v>0.977917771883289</v>
      </c>
      <c r="O1306" t="inlineStr">
        <is>
          <t>75.4%</t>
        </is>
      </c>
      <c r="P1306" t="inlineStr">
        <is>
          <t>73.73%</t>
        </is>
      </c>
      <c r="Q1306" t="inlineStr">
        <is>
          <t>420.1-2023-12-31</t>
        </is>
      </c>
      <c r="R1306" t="n">
        <v>2</v>
      </c>
      <c r="S1306" t="n">
        <v>2</v>
      </c>
    </row>
    <row r="1307">
      <c r="A1307" t="inlineStr">
        <is>
          <t>420.1</t>
        </is>
      </c>
      <c r="B1307" t="inlineStr">
        <is>
          <t>Plan anual SGC</t>
        </is>
      </c>
      <c r="D1307" t="inlineStr">
        <is>
          <t>Gestión de calidad</t>
        </is>
      </c>
      <c r="E1307" t="inlineStr">
        <is>
          <t>Trimestral</t>
        </is>
      </c>
      <c r="F1307" t="inlineStr">
        <is>
          <t>Positivo</t>
        </is>
      </c>
      <c r="G1307" s="137" t="n">
        <v>45657</v>
      </c>
      <c r="H1307" t="inlineStr">
        <is>
          <t>2024</t>
        </is>
      </c>
      <c r="I1307" t="inlineStr">
        <is>
          <t>Diciembre</t>
        </is>
      </c>
      <c r="J1307" t="inlineStr">
        <is>
          <t>2024-2</t>
        </is>
      </c>
      <c r="K1307" t="n">
        <v>72.38</v>
      </c>
      <c r="L1307" t="n">
        <v>70.20999999999999</v>
      </c>
      <c r="M1307" t="n">
        <v>0.9700193423597678</v>
      </c>
      <c r="N1307" t="n">
        <v>0.9700193423597678</v>
      </c>
      <c r="O1307" t="inlineStr">
        <is>
          <t>72.38%</t>
        </is>
      </c>
      <c r="P1307" t="inlineStr">
        <is>
          <t>70.21%</t>
        </is>
      </c>
      <c r="Q1307" t="inlineStr">
        <is>
          <t>420.1-2024-12-31</t>
        </is>
      </c>
      <c r="R1307" t="n">
        <v>2</v>
      </c>
      <c r="S1307" t="n">
        <v>2</v>
      </c>
    </row>
    <row r="1308">
      <c r="A1308" t="inlineStr">
        <is>
          <t>420.1</t>
        </is>
      </c>
      <c r="B1308" t="inlineStr">
        <is>
          <t>Plan anual SGC</t>
        </is>
      </c>
      <c r="C1308" t="inlineStr">
        <is>
          <t>420.1</t>
        </is>
      </c>
      <c r="D1308" t="inlineStr">
        <is>
          <t>Plan anual SGC</t>
        </is>
      </c>
      <c r="E1308" t="inlineStr">
        <is>
          <t>420.1</t>
        </is>
      </c>
      <c r="F1308" t="inlineStr">
        <is>
          <t>Plan anual SGC</t>
        </is>
      </c>
      <c r="G1308" s="137" t="n">
        <v>45838</v>
      </c>
      <c r="H1308" t="n">
        <v>2025</v>
      </c>
      <c r="I1308" t="inlineStr">
        <is>
          <t>Junio</t>
        </is>
      </c>
      <c r="J1308" t="inlineStr">
        <is>
          <t>2025-1</t>
        </is>
      </c>
      <c r="K1308" t="n">
        <v>58</v>
      </c>
      <c r="L1308" t="n">
        <v>54</v>
      </c>
      <c r="M1308" t="n">
        <v>0.9310344827586207</v>
      </c>
      <c r="N1308" t="n">
        <v>0.9310344827586207</v>
      </c>
      <c r="O1308" t="inlineStr">
        <is>
          <t>%</t>
        </is>
      </c>
      <c r="P1308" t="inlineStr">
        <is>
          <t>%</t>
        </is>
      </c>
      <c r="Q1308" t="inlineStr">
        <is>
          <t>420.1-2025-06-30</t>
        </is>
      </c>
      <c r="R1308" t="n">
        <v>0</v>
      </c>
      <c r="S1308" t="n">
        <v>0</v>
      </c>
    </row>
    <row r="1309">
      <c r="A1309" t="inlineStr">
        <is>
          <t>420.2</t>
        </is>
      </c>
      <c r="B1309" t="inlineStr">
        <is>
          <t>Plan anual SGA</t>
        </is>
      </c>
      <c r="D1309" t="inlineStr">
        <is>
          <t>GESTIÓN AMBIENTAL</t>
        </is>
      </c>
      <c r="E1309" t="inlineStr">
        <is>
          <t>Trimestral</t>
        </is>
      </c>
      <c r="F1309" t="inlineStr">
        <is>
          <t>Positivo</t>
        </is>
      </c>
      <c r="G1309" s="137" t="n">
        <v>45291</v>
      </c>
      <c r="H1309" t="inlineStr">
        <is>
          <t>2023</t>
        </is>
      </c>
      <c r="I1309" t="inlineStr">
        <is>
          <t>Diciembre</t>
        </is>
      </c>
      <c r="J1309" t="inlineStr">
        <is>
          <t>2023-2</t>
        </is>
      </c>
      <c r="K1309" t="n">
        <v>65.93000000000001</v>
      </c>
      <c r="L1309" t="n">
        <v>77</v>
      </c>
      <c r="M1309" t="n">
        <v>1.167905354163507</v>
      </c>
      <c r="N1309" t="n">
        <v>1.167905354163507</v>
      </c>
      <c r="O1309" t="inlineStr">
        <is>
          <t>65.93%</t>
        </is>
      </c>
      <c r="P1309" t="inlineStr">
        <is>
          <t>77.0%</t>
        </is>
      </c>
      <c r="Q1309" t="inlineStr">
        <is>
          <t>420.2-2023-12-31</t>
        </is>
      </c>
      <c r="R1309" t="n">
        <v>2</v>
      </c>
      <c r="S1309" t="n">
        <v>2</v>
      </c>
    </row>
    <row r="1310">
      <c r="A1310" t="inlineStr">
        <is>
          <t>420.2</t>
        </is>
      </c>
      <c r="B1310" t="inlineStr">
        <is>
          <t>Plan anual SGA</t>
        </is>
      </c>
      <c r="D1310" t="inlineStr">
        <is>
          <t>GESTIÓN AMBIENTAL</t>
        </is>
      </c>
      <c r="E1310" t="inlineStr">
        <is>
          <t>Trimestral</t>
        </is>
      </c>
      <c r="F1310" t="inlineStr">
        <is>
          <t>Positivo</t>
        </is>
      </c>
      <c r="G1310" s="137" t="n">
        <v>45657</v>
      </c>
      <c r="H1310" t="inlineStr">
        <is>
          <t>2024</t>
        </is>
      </c>
      <c r="I1310" t="inlineStr">
        <is>
          <t>Diciembre</t>
        </is>
      </c>
      <c r="J1310" t="inlineStr">
        <is>
          <t>2024-2</t>
        </is>
      </c>
      <c r="K1310" t="n">
        <v>23.26</v>
      </c>
      <c r="L1310" t="n">
        <v>25.92</v>
      </c>
      <c r="M1310" t="n">
        <v>1.114359415305245</v>
      </c>
      <c r="N1310" t="n">
        <v>1.114359415305245</v>
      </c>
      <c r="O1310" t="inlineStr">
        <is>
          <t>23.26%</t>
        </is>
      </c>
      <c r="P1310" t="inlineStr">
        <is>
          <t>25.92%</t>
        </is>
      </c>
      <c r="Q1310" t="inlineStr">
        <is>
          <t>420.2-2024-12-31</t>
        </is>
      </c>
      <c r="R1310" t="n">
        <v>2</v>
      </c>
      <c r="S1310" t="n">
        <v>2</v>
      </c>
    </row>
    <row r="1311">
      <c r="A1311" t="inlineStr">
        <is>
          <t>420.2</t>
        </is>
      </c>
      <c r="B1311" t="inlineStr">
        <is>
          <t>Plan anual SGA</t>
        </is>
      </c>
      <c r="C1311" t="inlineStr">
        <is>
          <t>Estratégico</t>
        </is>
      </c>
      <c r="D1311" t="inlineStr">
        <is>
          <t>GESTIÓN AMBIENTAL</t>
        </is>
      </c>
      <c r="E1311" t="inlineStr">
        <is>
          <t>Trimestral</t>
        </is>
      </c>
      <c r="F1311" t="inlineStr">
        <is>
          <t>Positivo</t>
        </is>
      </c>
      <c r="G1311" s="137" t="n">
        <v>45838</v>
      </c>
      <c r="H1311" t="n">
        <v>2025</v>
      </c>
      <c r="I1311" t="inlineStr">
        <is>
          <t>Junio</t>
        </is>
      </c>
      <c r="J1311" t="inlineStr">
        <is>
          <t>2025-1</t>
        </is>
      </c>
      <c r="K1311" t="n">
        <v>23</v>
      </c>
      <c r="L1311" t="n">
        <v>31</v>
      </c>
      <c r="M1311" t="n">
        <v>1</v>
      </c>
      <c r="N1311" t="n">
        <v>1</v>
      </c>
      <c r="O1311" t="inlineStr">
        <is>
          <t>%</t>
        </is>
      </c>
      <c r="P1311" t="inlineStr">
        <is>
          <t>%</t>
        </is>
      </c>
      <c r="Q1311" t="inlineStr">
        <is>
          <t>420.2-2025-06-30</t>
        </is>
      </c>
      <c r="R1311" t="n">
        <v>0</v>
      </c>
      <c r="S1311" t="n">
        <v>0</v>
      </c>
    </row>
    <row r="1312">
      <c r="A1312" t="inlineStr">
        <is>
          <t>420.3</t>
        </is>
      </c>
      <c r="B1312" t="inlineStr">
        <is>
          <t>Plan anual Riesgos</t>
        </is>
      </c>
      <c r="D1312" t="inlineStr">
        <is>
          <t>GESTIÓN DE RIESGOS</t>
        </is>
      </c>
      <c r="E1312" t="inlineStr">
        <is>
          <t>Trimestral</t>
        </is>
      </c>
      <c r="F1312" t="inlineStr">
        <is>
          <t>Positivo</t>
        </is>
      </c>
      <c r="G1312" s="137" t="n">
        <v>45291</v>
      </c>
      <c r="H1312" t="inlineStr">
        <is>
          <t>2023</t>
        </is>
      </c>
      <c r="I1312" t="inlineStr">
        <is>
          <t>Diciembre</t>
        </is>
      </c>
      <c r="J1312" t="inlineStr">
        <is>
          <t>2023-2</t>
        </is>
      </c>
      <c r="K1312" t="n">
        <v>57.53</v>
      </c>
      <c r="L1312" t="n">
        <v>58.65</v>
      </c>
      <c r="M1312" t="n">
        <v>1.019468103598123</v>
      </c>
      <c r="N1312" t="n">
        <v>1.019468103598123</v>
      </c>
      <c r="O1312" t="inlineStr">
        <is>
          <t>57.53%</t>
        </is>
      </c>
      <c r="P1312" t="inlineStr">
        <is>
          <t>58.65%</t>
        </is>
      </c>
      <c r="Q1312" t="inlineStr">
        <is>
          <t>420.3-2023-12-31</t>
        </is>
      </c>
      <c r="R1312" t="n">
        <v>2</v>
      </c>
      <c r="S1312" t="n">
        <v>2</v>
      </c>
    </row>
    <row r="1313">
      <c r="A1313" t="inlineStr">
        <is>
          <t>420.3</t>
        </is>
      </c>
      <c r="B1313" t="inlineStr">
        <is>
          <t>Plan anual Riesgos</t>
        </is>
      </c>
      <c r="D1313" t="inlineStr">
        <is>
          <t>GESTIÓN DE RIESGOS</t>
        </is>
      </c>
      <c r="E1313" t="inlineStr">
        <is>
          <t>Trimestral</t>
        </is>
      </c>
      <c r="F1313" t="inlineStr">
        <is>
          <t>Positivo</t>
        </is>
      </c>
      <c r="G1313" s="137" t="n">
        <v>45657</v>
      </c>
      <c r="H1313" t="inlineStr">
        <is>
          <t>2024</t>
        </is>
      </c>
      <c r="I1313" t="inlineStr">
        <is>
          <t>Diciembre</t>
        </is>
      </c>
      <c r="J1313" t="inlineStr">
        <is>
          <t>2024-2</t>
        </is>
      </c>
      <c r="K1313" t="n">
        <v>64.03</v>
      </c>
      <c r="L1313" t="n">
        <v>66.25</v>
      </c>
      <c r="M1313" t="n">
        <v>1.034671247852569</v>
      </c>
      <c r="N1313" t="n">
        <v>1.034671247852569</v>
      </c>
      <c r="O1313" t="inlineStr">
        <is>
          <t>64.03%</t>
        </is>
      </c>
      <c r="P1313" t="inlineStr">
        <is>
          <t>66.25%</t>
        </is>
      </c>
      <c r="Q1313" t="inlineStr">
        <is>
          <t>420.3-2024-12-31</t>
        </is>
      </c>
      <c r="R1313" t="n">
        <v>2</v>
      </c>
      <c r="S1313" t="n">
        <v>2</v>
      </c>
    </row>
    <row r="1314">
      <c r="A1314" t="inlineStr">
        <is>
          <t>420.3</t>
        </is>
      </c>
      <c r="B1314" t="inlineStr">
        <is>
          <t>Plan anual Riesgos</t>
        </is>
      </c>
      <c r="C1314" t="inlineStr">
        <is>
          <t>Estratégico</t>
        </is>
      </c>
      <c r="D1314" t="inlineStr">
        <is>
          <t>GESTIÓN DE RIESGOS</t>
        </is>
      </c>
      <c r="E1314" t="inlineStr">
        <is>
          <t>Trimestral</t>
        </is>
      </c>
      <c r="F1314" t="inlineStr">
        <is>
          <t>Positivo</t>
        </is>
      </c>
      <c r="G1314" s="137" t="n">
        <v>45838</v>
      </c>
      <c r="H1314" t="n">
        <v>2025</v>
      </c>
      <c r="I1314" t="inlineStr">
        <is>
          <t>Junio</t>
        </is>
      </c>
      <c r="J1314" t="inlineStr">
        <is>
          <t>2025-1</t>
        </is>
      </c>
      <c r="K1314" t="n">
        <v>56</v>
      </c>
      <c r="L1314" t="n">
        <v>64</v>
      </c>
      <c r="M1314" t="n">
        <v>1</v>
      </c>
      <c r="N1314" t="n">
        <v>1</v>
      </c>
      <c r="O1314" t="inlineStr">
        <is>
          <t>%</t>
        </is>
      </c>
      <c r="P1314" t="inlineStr">
        <is>
          <t>%</t>
        </is>
      </c>
      <c r="Q1314" t="inlineStr">
        <is>
          <t>420.3-2025-06-30</t>
        </is>
      </c>
      <c r="R1314" t="n">
        <v>0</v>
      </c>
      <c r="S1314" t="n">
        <v>0</v>
      </c>
    </row>
    <row r="1315">
      <c r="A1315" t="inlineStr">
        <is>
          <t>420.4</t>
        </is>
      </c>
      <c r="B1315" t="inlineStr">
        <is>
          <t>Plan anual Auditoría</t>
        </is>
      </c>
      <c r="D1315" t="inlineStr">
        <is>
          <t>AUDITORÍA INTERNA</t>
        </is>
      </c>
      <c r="E1315" t="inlineStr">
        <is>
          <t>Trimestral</t>
        </is>
      </c>
      <c r="F1315" t="inlineStr">
        <is>
          <t>Positivo</t>
        </is>
      </c>
      <c r="G1315" s="137" t="n">
        <v>45291</v>
      </c>
      <c r="H1315" t="inlineStr">
        <is>
          <t>2023</t>
        </is>
      </c>
      <c r="I1315" t="inlineStr">
        <is>
          <t>Diciembre</t>
        </is>
      </c>
      <c r="J1315" t="inlineStr">
        <is>
          <t>2023-2</t>
        </is>
      </c>
      <c r="K1315" t="n">
        <v>78.91499999999999</v>
      </c>
      <c r="L1315" t="n">
        <v>73.86</v>
      </c>
      <c r="M1315" t="n">
        <v>0.9359437369321423</v>
      </c>
      <c r="N1315" t="n">
        <v>0.9359437369321423</v>
      </c>
      <c r="O1315" t="inlineStr">
        <is>
          <t>78.91%</t>
        </is>
      </c>
      <c r="P1315" t="inlineStr">
        <is>
          <t>73.86%</t>
        </is>
      </c>
      <c r="Q1315" t="inlineStr">
        <is>
          <t>420.4-2023-12-31</t>
        </is>
      </c>
      <c r="R1315" t="n">
        <v>2</v>
      </c>
      <c r="S1315" t="n">
        <v>2</v>
      </c>
    </row>
    <row r="1316">
      <c r="A1316" t="inlineStr">
        <is>
          <t>420.4</t>
        </is>
      </c>
      <c r="B1316" t="inlineStr">
        <is>
          <t>Plan anual Auditoría</t>
        </is>
      </c>
      <c r="D1316" t="inlineStr">
        <is>
          <t>AUDITORÍA INTERNA</t>
        </is>
      </c>
      <c r="E1316" t="inlineStr">
        <is>
          <t>Trimestral</t>
        </is>
      </c>
      <c r="F1316" t="inlineStr">
        <is>
          <t>Positivo</t>
        </is>
      </c>
      <c r="G1316" s="137" t="n">
        <v>45657</v>
      </c>
      <c r="H1316" t="inlineStr">
        <is>
          <t>2024</t>
        </is>
      </c>
      <c r="I1316" t="inlineStr">
        <is>
          <t>Diciembre</t>
        </is>
      </c>
      <c r="J1316" t="inlineStr">
        <is>
          <t>2024-2</t>
        </is>
      </c>
      <c r="K1316" t="n">
        <v>58.34</v>
      </c>
      <c r="L1316" t="n">
        <v>45.5</v>
      </c>
      <c r="M1316" t="n">
        <v>0.779910867329448</v>
      </c>
      <c r="N1316" t="n">
        <v>0.779910867329448</v>
      </c>
      <c r="O1316" t="inlineStr">
        <is>
          <t>58.34%</t>
        </is>
      </c>
      <c r="P1316" t="inlineStr">
        <is>
          <t>45.5%</t>
        </is>
      </c>
      <c r="Q1316" t="inlineStr">
        <is>
          <t>420.4-2024-12-31</t>
        </is>
      </c>
      <c r="R1316" t="n">
        <v>2</v>
      </c>
      <c r="S1316" t="n">
        <v>2</v>
      </c>
    </row>
    <row r="1317">
      <c r="A1317" t="inlineStr">
        <is>
          <t>420.4</t>
        </is>
      </c>
      <c r="B1317" t="inlineStr">
        <is>
          <t>Plan anual Auditoría</t>
        </is>
      </c>
      <c r="C1317" t="inlineStr">
        <is>
          <t>Estratégico</t>
        </is>
      </c>
      <c r="D1317" t="inlineStr">
        <is>
          <t>AUDITORÍA INTERNA</t>
        </is>
      </c>
      <c r="E1317" t="inlineStr">
        <is>
          <t>Trimestral</t>
        </is>
      </c>
      <c r="F1317" t="inlineStr">
        <is>
          <t>Positivo</t>
        </is>
      </c>
      <c r="G1317" s="137" t="n">
        <v>45838</v>
      </c>
      <c r="H1317" t="n">
        <v>2025</v>
      </c>
      <c r="I1317" t="inlineStr">
        <is>
          <t>Junio</t>
        </is>
      </c>
      <c r="J1317" t="inlineStr">
        <is>
          <t>2025-1</t>
        </is>
      </c>
      <c r="K1317" t="n">
        <v>39</v>
      </c>
      <c r="L1317" t="n">
        <v>42</v>
      </c>
      <c r="M1317" t="n">
        <v>1</v>
      </c>
      <c r="N1317" t="n">
        <v>1</v>
      </c>
      <c r="O1317" t="inlineStr">
        <is>
          <t>%</t>
        </is>
      </c>
      <c r="P1317" t="inlineStr">
        <is>
          <t>%</t>
        </is>
      </c>
      <c r="Q1317" t="inlineStr">
        <is>
          <t>420.4-2025-06-30</t>
        </is>
      </c>
      <c r="R1317" t="n">
        <v>0</v>
      </c>
      <c r="S1317" t="n">
        <v>0</v>
      </c>
    </row>
    <row r="1318">
      <c r="A1318" t="inlineStr">
        <is>
          <t>420.5</t>
        </is>
      </c>
      <c r="B1318" t="inlineStr">
        <is>
          <t>Plan anual Direccionamiento estratégico</t>
        </is>
      </c>
      <c r="D1318" t="inlineStr">
        <is>
          <t>Planeación Estratégica</t>
        </is>
      </c>
      <c r="E1318" t="inlineStr">
        <is>
          <t>Trimestral</t>
        </is>
      </c>
      <c r="F1318" t="inlineStr">
        <is>
          <t>Positivo</t>
        </is>
      </c>
      <c r="G1318" s="137" t="n">
        <v>45291</v>
      </c>
      <c r="H1318" t="inlineStr">
        <is>
          <t>2023</t>
        </is>
      </c>
      <c r="I1318" t="inlineStr">
        <is>
          <t>Diciembre</t>
        </is>
      </c>
      <c r="J1318" t="inlineStr">
        <is>
          <t>2023-2</t>
        </is>
      </c>
      <c r="K1318" t="n">
        <v>69.685</v>
      </c>
      <c r="L1318" t="n">
        <v>70.575</v>
      </c>
      <c r="M1318" t="n">
        <v>1.012771758628112</v>
      </c>
      <c r="N1318" t="n">
        <v>1.012771758628112</v>
      </c>
      <c r="O1318" t="inlineStr">
        <is>
          <t>69.69%</t>
        </is>
      </c>
      <c r="P1318" t="inlineStr">
        <is>
          <t>70.58%</t>
        </is>
      </c>
      <c r="Q1318" t="inlineStr">
        <is>
          <t>420.5-2023-12-31</t>
        </is>
      </c>
      <c r="R1318" t="n">
        <v>2</v>
      </c>
      <c r="S1318" t="n">
        <v>2</v>
      </c>
    </row>
    <row r="1319">
      <c r="A1319" t="inlineStr">
        <is>
          <t>420.5</t>
        </is>
      </c>
      <c r="B1319" t="inlineStr">
        <is>
          <t>Plan anual Direccionamiento estratégico</t>
        </is>
      </c>
      <c r="D1319" t="inlineStr">
        <is>
          <t>Planeación Estratégica</t>
        </is>
      </c>
      <c r="E1319" t="inlineStr">
        <is>
          <t>Trimestral</t>
        </is>
      </c>
      <c r="F1319" t="inlineStr">
        <is>
          <t>Positivo</t>
        </is>
      </c>
      <c r="G1319" s="137" t="n">
        <v>45657</v>
      </c>
      <c r="H1319" t="inlineStr">
        <is>
          <t>2024</t>
        </is>
      </c>
      <c r="I1319" t="inlineStr">
        <is>
          <t>Diciembre</t>
        </is>
      </c>
      <c r="J1319" t="inlineStr">
        <is>
          <t>2024-2</t>
        </is>
      </c>
      <c r="K1319" t="n">
        <v>58.4</v>
      </c>
      <c r="L1319" t="n">
        <v>53.96</v>
      </c>
      <c r="M1319" t="n">
        <v>0.923972602739726</v>
      </c>
      <c r="N1319" t="n">
        <v>0.923972602739726</v>
      </c>
      <c r="O1319" t="inlineStr">
        <is>
          <t>58.4%</t>
        </is>
      </c>
      <c r="P1319" t="inlineStr">
        <is>
          <t>53.96%</t>
        </is>
      </c>
      <c r="Q1319" t="inlineStr">
        <is>
          <t>420.5-2024-12-31</t>
        </is>
      </c>
      <c r="R1319" t="n">
        <v>2</v>
      </c>
      <c r="S1319" t="n">
        <v>2</v>
      </c>
    </row>
    <row r="1320">
      <c r="A1320" t="inlineStr">
        <is>
          <t>420.5</t>
        </is>
      </c>
      <c r="B1320" t="inlineStr">
        <is>
          <t>Plan anual Direccionamiento estratégico</t>
        </is>
      </c>
      <c r="C1320" t="inlineStr">
        <is>
          <t>Estratégico</t>
        </is>
      </c>
      <c r="D1320" t="inlineStr">
        <is>
          <t>Planeación Estratégica</t>
        </is>
      </c>
      <c r="E1320" t="inlineStr">
        <is>
          <t>Trimestral</t>
        </is>
      </c>
      <c r="F1320" t="inlineStr">
        <is>
          <t>Positivo</t>
        </is>
      </c>
      <c r="G1320" s="137" t="n">
        <v>45838</v>
      </c>
      <c r="H1320" t="n">
        <v>2025</v>
      </c>
      <c r="I1320" t="inlineStr">
        <is>
          <t>Junio</t>
        </is>
      </c>
      <c r="J1320" t="inlineStr">
        <is>
          <t>2025-1</t>
        </is>
      </c>
      <c r="K1320" t="n">
        <v>68.72</v>
      </c>
      <c r="L1320" t="n">
        <v>68.39</v>
      </c>
      <c r="M1320" t="n">
        <v>0.995197904540163</v>
      </c>
      <c r="N1320" t="n">
        <v>0.995197904540163</v>
      </c>
      <c r="O1320" t="inlineStr">
        <is>
          <t>%</t>
        </is>
      </c>
      <c r="P1320" t="inlineStr">
        <is>
          <t>%</t>
        </is>
      </c>
      <c r="Q1320" t="inlineStr">
        <is>
          <t>420.5-2025-06-30</t>
        </is>
      </c>
      <c r="R1320" t="n">
        <v>0</v>
      </c>
      <c r="S1320" t="n">
        <v>0</v>
      </c>
    </row>
    <row r="1321">
      <c r="A1321" t="inlineStr">
        <is>
          <t>420.6</t>
        </is>
      </c>
      <c r="B1321" t="inlineStr">
        <is>
          <t>Plan anual Estudios Internos</t>
        </is>
      </c>
      <c r="D1321" t="inlineStr">
        <is>
          <t>Estudios Internos</t>
        </is>
      </c>
      <c r="E1321" t="inlineStr">
        <is>
          <t>Trimestral</t>
        </is>
      </c>
      <c r="F1321" t="inlineStr">
        <is>
          <t>Positivo</t>
        </is>
      </c>
      <c r="G1321" s="137" t="n">
        <v>45657</v>
      </c>
      <c r="H1321" t="inlineStr">
        <is>
          <t>2024</t>
        </is>
      </c>
      <c r="I1321" t="inlineStr">
        <is>
          <t>Diciembre</t>
        </is>
      </c>
      <c r="J1321" t="inlineStr">
        <is>
          <t>2024-2</t>
        </is>
      </c>
      <c r="K1321" t="n">
        <v>44.68</v>
      </c>
      <c r="L1321" t="n">
        <v>25</v>
      </c>
      <c r="M1321" t="n">
        <v>0.5595344673231871</v>
      </c>
      <c r="N1321" t="n">
        <v>0.5595344673231871</v>
      </c>
      <c r="O1321" t="inlineStr">
        <is>
          <t>44.68%</t>
        </is>
      </c>
      <c r="P1321" t="inlineStr">
        <is>
          <t>25.0%</t>
        </is>
      </c>
      <c r="Q1321" t="inlineStr">
        <is>
          <t>420.6-2024-12-31</t>
        </is>
      </c>
      <c r="R1321" t="n">
        <v>2</v>
      </c>
      <c r="S1321" t="n">
        <v>2</v>
      </c>
    </row>
    <row r="1322">
      <c r="A1322" t="inlineStr">
        <is>
          <t>420.6</t>
        </is>
      </c>
      <c r="B1322" t="inlineStr">
        <is>
          <t>Plan anual Estudios Internos</t>
        </is>
      </c>
      <c r="C1322" t="inlineStr">
        <is>
          <t>Estratégico</t>
        </is>
      </c>
      <c r="D1322" t="inlineStr">
        <is>
          <t>Estudios Internos</t>
        </is>
      </c>
      <c r="E1322" t="inlineStr">
        <is>
          <t>Trimestral</t>
        </is>
      </c>
      <c r="F1322" t="inlineStr">
        <is>
          <t>Positivo</t>
        </is>
      </c>
      <c r="G1322" s="137" t="n">
        <v>45838</v>
      </c>
      <c r="H1322" t="n">
        <v>2025</v>
      </c>
      <c r="I1322" t="inlineStr">
        <is>
          <t>Junio</t>
        </is>
      </c>
      <c r="J1322" t="inlineStr">
        <is>
          <t>2025-1</t>
        </is>
      </c>
      <c r="K1322" t="n">
        <v>57</v>
      </c>
      <c r="L1322" t="n">
        <v>58</v>
      </c>
      <c r="M1322" t="n">
        <v>1</v>
      </c>
      <c r="N1322" t="n">
        <v>1</v>
      </c>
      <c r="O1322" t="inlineStr">
        <is>
          <t>%</t>
        </is>
      </c>
      <c r="P1322" t="inlineStr">
        <is>
          <t>%</t>
        </is>
      </c>
      <c r="Q1322" t="inlineStr">
        <is>
          <t>420.6-2025-06-30</t>
        </is>
      </c>
      <c r="R1322" t="n">
        <v>0</v>
      </c>
      <c r="S1322" t="n">
        <v>0</v>
      </c>
    </row>
    <row r="1323">
      <c r="A1323" t="inlineStr">
        <is>
          <t>421</t>
        </is>
      </c>
      <c r="B1323" t="inlineStr">
        <is>
          <t>Total Leads por canales de captación</t>
        </is>
      </c>
      <c r="D1323" t="inlineStr">
        <is>
          <t>Mercadeo de programas académicos</t>
        </is>
      </c>
      <c r="E1323" t="inlineStr">
        <is>
          <t>Semestral</t>
        </is>
      </c>
      <c r="F1323" t="inlineStr">
        <is>
          <t>Positivo</t>
        </is>
      </c>
      <c r="G1323" s="137" t="n">
        <v>45291</v>
      </c>
      <c r="H1323" t="inlineStr">
        <is>
          <t>2023</t>
        </is>
      </c>
      <c r="I1323" t="inlineStr">
        <is>
          <t>Diciembre</t>
        </is>
      </c>
      <c r="J1323" t="inlineStr">
        <is>
          <t>2023-2</t>
        </is>
      </c>
      <c r="K1323" t="n">
        <v>100636</v>
      </c>
      <c r="L1323" t="n">
        <v>138100.5</v>
      </c>
      <c r="M1323" t="n">
        <v>1.3</v>
      </c>
      <c r="N1323" t="n">
        <v>1.372277316268532</v>
      </c>
      <c r="O1323" t="inlineStr">
        <is>
          <t>100636.0%</t>
        </is>
      </c>
      <c r="P1323" t="inlineStr">
        <is>
          <t>138100.5%</t>
        </is>
      </c>
      <c r="Q1323" t="inlineStr">
        <is>
          <t>421-2023-12-31</t>
        </is>
      </c>
      <c r="R1323" t="n">
        <v>2</v>
      </c>
      <c r="S1323" t="n">
        <v>2</v>
      </c>
    </row>
    <row r="1324">
      <c r="A1324" t="inlineStr">
        <is>
          <t>421</t>
        </is>
      </c>
      <c r="B1324" t="inlineStr">
        <is>
          <t>Total Leads por canales de captación</t>
        </is>
      </c>
      <c r="D1324" t="inlineStr">
        <is>
          <t>Mercadeo de programas académicos</t>
        </is>
      </c>
      <c r="E1324" t="inlineStr">
        <is>
          <t>Semestral</t>
        </is>
      </c>
      <c r="F1324" t="inlineStr">
        <is>
          <t>Positivo</t>
        </is>
      </c>
      <c r="G1324" s="137" t="n">
        <v>45657</v>
      </c>
      <c r="H1324" t="inlineStr">
        <is>
          <t>2024</t>
        </is>
      </c>
      <c r="I1324" t="inlineStr">
        <is>
          <t>Diciembre</t>
        </is>
      </c>
      <c r="J1324" t="inlineStr">
        <is>
          <t>2024-2</t>
        </is>
      </c>
      <c r="K1324" t="n">
        <v>73571.5</v>
      </c>
      <c r="L1324" t="n">
        <v>88930.72</v>
      </c>
      <c r="M1324" t="n">
        <v>1.208765894402044</v>
      </c>
      <c r="N1324" t="n">
        <v>1.208765894402044</v>
      </c>
      <c r="O1324" t="inlineStr">
        <is>
          <t>73571.5%</t>
        </is>
      </c>
      <c r="P1324" t="inlineStr">
        <is>
          <t>88930.72%</t>
        </is>
      </c>
      <c r="Q1324" t="inlineStr">
        <is>
          <t>421-2024-12-31</t>
        </is>
      </c>
      <c r="R1324" t="n">
        <v>2</v>
      </c>
      <c r="S1324" t="n">
        <v>2</v>
      </c>
    </row>
    <row r="1325">
      <c r="A1325" t="inlineStr">
        <is>
          <t>422</t>
        </is>
      </c>
      <c r="B1325" t="inlineStr">
        <is>
          <t>Total conversión</t>
        </is>
      </c>
      <c r="C1325" t="inlineStr">
        <is>
          <t>Estratégico</t>
        </is>
      </c>
      <c r="D1325" t="inlineStr">
        <is>
          <t>Mercadeo de programas académicos</t>
        </is>
      </c>
      <c r="E1325" t="inlineStr">
        <is>
          <t>Semestral</t>
        </is>
      </c>
      <c r="F1325" t="inlineStr">
        <is>
          <t>Positivo</t>
        </is>
      </c>
      <c r="G1325" s="137" t="n">
        <v>45291</v>
      </c>
      <c r="H1325" t="inlineStr">
        <is>
          <t>2023</t>
        </is>
      </c>
      <c r="I1325" t="inlineStr">
        <is>
          <t>Diciembre</t>
        </is>
      </c>
      <c r="J1325" t="inlineStr">
        <is>
          <t>2023-2</t>
        </is>
      </c>
      <c r="K1325" t="n">
        <v>11.1</v>
      </c>
      <c r="L1325" t="n">
        <v>11.505</v>
      </c>
      <c r="M1325" t="n">
        <v>1.036486486486486</v>
      </c>
      <c r="N1325" t="n">
        <v>1.036486486486486</v>
      </c>
      <c r="O1325" t="inlineStr">
        <is>
          <t>11.1%</t>
        </is>
      </c>
      <c r="P1325" t="inlineStr">
        <is>
          <t>11.5%</t>
        </is>
      </c>
      <c r="Q1325" t="inlineStr">
        <is>
          <t>422-2023-12-31</t>
        </is>
      </c>
      <c r="R1325" t="n">
        <v>2</v>
      </c>
      <c r="S1325" t="n">
        <v>2</v>
      </c>
    </row>
    <row r="1326">
      <c r="A1326" t="inlineStr">
        <is>
          <t>422</t>
        </is>
      </c>
      <c r="B1326" t="inlineStr">
        <is>
          <t>Total conversión</t>
        </is>
      </c>
      <c r="C1326" t="inlineStr">
        <is>
          <t>Estratégico</t>
        </is>
      </c>
      <c r="D1326" t="inlineStr">
        <is>
          <t>Mercadeo de programas académicos</t>
        </is>
      </c>
      <c r="E1326" t="inlineStr">
        <is>
          <t>Semestral</t>
        </is>
      </c>
      <c r="F1326" t="inlineStr">
        <is>
          <t>Positivo</t>
        </is>
      </c>
      <c r="G1326" s="137" t="n">
        <v>45657</v>
      </c>
      <c r="H1326" t="inlineStr">
        <is>
          <t>2024</t>
        </is>
      </c>
      <c r="I1326" t="inlineStr">
        <is>
          <t>Diciembre</t>
        </is>
      </c>
      <c r="J1326" t="inlineStr">
        <is>
          <t>2024-2</t>
        </is>
      </c>
      <c r="K1326" t="n">
        <v>8.629999999999999</v>
      </c>
      <c r="L1326" t="n">
        <v>8.404999999999999</v>
      </c>
      <c r="M1326" t="n">
        <v>0.973928157589803</v>
      </c>
      <c r="N1326" t="n">
        <v>0.973928157589803</v>
      </c>
      <c r="O1326" t="inlineStr">
        <is>
          <t>8.63%</t>
        </is>
      </c>
      <c r="P1326" t="inlineStr">
        <is>
          <t>8.4%</t>
        </is>
      </c>
      <c r="Q1326" t="inlineStr">
        <is>
          <t>422-2024-12-31</t>
        </is>
      </c>
      <c r="R1326" t="n">
        <v>2</v>
      </c>
      <c r="S1326" t="n">
        <v>2</v>
      </c>
    </row>
    <row r="1327">
      <c r="A1327" t="inlineStr">
        <is>
          <t>422</t>
        </is>
      </c>
      <c r="B1327" t="inlineStr">
        <is>
          <t>Total conversión</t>
        </is>
      </c>
      <c r="C1327" t="inlineStr">
        <is>
          <t>Estratégico</t>
        </is>
      </c>
      <c r="D1327" t="inlineStr">
        <is>
          <t>Mercadeo de programas académicos</t>
        </is>
      </c>
      <c r="E1327" t="inlineStr">
        <is>
          <t>Semestral</t>
        </is>
      </c>
      <c r="F1327" t="inlineStr">
        <is>
          <t>Positivo</t>
        </is>
      </c>
      <c r="G1327" s="137" t="n">
        <v>46022</v>
      </c>
      <c r="H1327" t="inlineStr">
        <is>
          <t>2025</t>
        </is>
      </c>
      <c r="I1327" t="inlineStr">
        <is>
          <t>Diciembre</t>
        </is>
      </c>
      <c r="J1327" t="inlineStr">
        <is>
          <t>2025-2</t>
        </is>
      </c>
      <c r="K1327" t="n">
        <v>7.755</v>
      </c>
      <c r="L1327" t="n">
        <v>8.035</v>
      </c>
      <c r="M1327" t="n">
        <v>1.036105738233398</v>
      </c>
      <c r="N1327" t="n">
        <v>1.036105738233398</v>
      </c>
      <c r="O1327" t="inlineStr">
        <is>
          <t>7.75%</t>
        </is>
      </c>
      <c r="P1327" t="inlineStr">
        <is>
          <t>8.04%</t>
        </is>
      </c>
      <c r="Q1327" t="inlineStr">
        <is>
          <t>422-2025-12-31</t>
        </is>
      </c>
      <c r="R1327" t="n">
        <v>2</v>
      </c>
      <c r="S1327" t="n">
        <v>2</v>
      </c>
    </row>
    <row r="1328">
      <c r="A1328" t="inlineStr">
        <is>
          <t>423</t>
        </is>
      </c>
      <c r="B1328" t="inlineStr">
        <is>
          <t>Brand equity</t>
        </is>
      </c>
      <c r="C1328" t="inlineStr">
        <is>
          <t>Estratégico</t>
        </is>
      </c>
      <c r="D1328" t="inlineStr">
        <is>
          <t>Mercadeo de programas académicos</t>
        </is>
      </c>
      <c r="E1328" t="inlineStr">
        <is>
          <t>Anual</t>
        </is>
      </c>
      <c r="F1328" t="inlineStr">
        <is>
          <t>Positivo</t>
        </is>
      </c>
      <c r="G1328" s="137" t="n">
        <v>44926</v>
      </c>
      <c r="H1328" t="inlineStr">
        <is>
          <t>2022</t>
        </is>
      </c>
      <c r="I1328" t="inlineStr">
        <is>
          <t>Diciembre</t>
        </is>
      </c>
      <c r="J1328" t="inlineStr">
        <is>
          <t>2022-2</t>
        </is>
      </c>
      <c r="K1328" t="n">
        <v>8.800000000000001</v>
      </c>
      <c r="L1328" t="n">
        <v>7.8</v>
      </c>
      <c r="M1328" t="n">
        <v>0.8863636363636362</v>
      </c>
      <c r="N1328" t="n">
        <v>0.8863636363636362</v>
      </c>
      <c r="O1328" t="inlineStr">
        <is>
          <t>8.8%</t>
        </is>
      </c>
      <c r="P1328" t="inlineStr">
        <is>
          <t>7.8%</t>
        </is>
      </c>
      <c r="Q1328" t="inlineStr">
        <is>
          <t>423-2022-12-31</t>
        </is>
      </c>
      <c r="R1328" t="n">
        <v>2</v>
      </c>
      <c r="S1328" t="n">
        <v>2</v>
      </c>
    </row>
    <row r="1329">
      <c r="A1329" t="inlineStr">
        <is>
          <t>423</t>
        </is>
      </c>
      <c r="B1329" t="inlineStr">
        <is>
          <t>Brand equity</t>
        </is>
      </c>
      <c r="C1329" t="inlineStr">
        <is>
          <t>Estratégico</t>
        </is>
      </c>
      <c r="D1329" t="inlineStr">
        <is>
          <t>Mercadeo de programas académicos</t>
        </is>
      </c>
      <c r="E1329" t="inlineStr">
        <is>
          <t>Anual</t>
        </is>
      </c>
      <c r="F1329" t="inlineStr">
        <is>
          <t>Positivo</t>
        </is>
      </c>
      <c r="G1329" s="137" t="n">
        <v>45291</v>
      </c>
      <c r="H1329" t="inlineStr">
        <is>
          <t>2023</t>
        </is>
      </c>
      <c r="I1329" t="inlineStr">
        <is>
          <t>Diciembre</t>
        </is>
      </c>
      <c r="J1329" t="inlineStr">
        <is>
          <t>2023-2</t>
        </is>
      </c>
      <c r="K1329" t="n">
        <v>8.4</v>
      </c>
      <c r="L1329" t="n">
        <v>7.9</v>
      </c>
      <c r="M1329" t="n">
        <v>0.9404761904761905</v>
      </c>
      <c r="N1329" t="n">
        <v>0.9404761904761905</v>
      </c>
      <c r="O1329" t="inlineStr">
        <is>
          <t>8.4%</t>
        </is>
      </c>
      <c r="P1329" t="inlineStr">
        <is>
          <t>7.9%</t>
        </is>
      </c>
      <c r="Q1329" t="inlineStr">
        <is>
          <t>423-2023-12-31</t>
        </is>
      </c>
      <c r="R1329" t="n">
        <v>2</v>
      </c>
      <c r="S1329" t="n">
        <v>2</v>
      </c>
    </row>
    <row r="1330">
      <c r="A1330" t="inlineStr">
        <is>
          <t>423</t>
        </is>
      </c>
      <c r="B1330" t="inlineStr">
        <is>
          <t>Brand equity</t>
        </is>
      </c>
      <c r="C1330" t="inlineStr">
        <is>
          <t>Estratégico</t>
        </is>
      </c>
      <c r="D1330" t="inlineStr">
        <is>
          <t>Mercadeo de programas académicos</t>
        </is>
      </c>
      <c r="E1330" t="inlineStr">
        <is>
          <t>Anual</t>
        </is>
      </c>
      <c r="F1330" t="inlineStr">
        <is>
          <t>Positivo</t>
        </is>
      </c>
      <c r="G1330" s="137" t="n">
        <v>45657</v>
      </c>
      <c r="H1330" t="inlineStr">
        <is>
          <t>2024</t>
        </is>
      </c>
      <c r="I1330" t="inlineStr">
        <is>
          <t>Diciembre</t>
        </is>
      </c>
      <c r="J1330" t="inlineStr">
        <is>
          <t>2024-2</t>
        </is>
      </c>
      <c r="K1330" t="n">
        <v>8.300000000000001</v>
      </c>
      <c r="L1330" t="n">
        <v>12.3</v>
      </c>
      <c r="M1330" t="n">
        <v>1.3</v>
      </c>
      <c r="N1330" t="n">
        <v>1.481927710843373</v>
      </c>
      <c r="O1330" t="inlineStr">
        <is>
          <t>8.3%</t>
        </is>
      </c>
      <c r="P1330" t="inlineStr">
        <is>
          <t>12.3%</t>
        </is>
      </c>
      <c r="Q1330" t="inlineStr">
        <is>
          <t>423-2024-12-31</t>
        </is>
      </c>
      <c r="R1330" t="n">
        <v>2</v>
      </c>
      <c r="S1330" t="n">
        <v>2</v>
      </c>
    </row>
    <row r="1331">
      <c r="A1331" t="inlineStr">
        <is>
          <t>423</t>
        </is>
      </c>
      <c r="B1331" t="inlineStr">
        <is>
          <t>Brand equity</t>
        </is>
      </c>
      <c r="C1331" t="inlineStr">
        <is>
          <t>Estratégico</t>
        </is>
      </c>
      <c r="D1331" t="inlineStr">
        <is>
          <t>Mercadeo de programas académicos</t>
        </is>
      </c>
      <c r="E1331" t="inlineStr">
        <is>
          <t>Anual</t>
        </is>
      </c>
      <c r="F1331" t="inlineStr">
        <is>
          <t>Positivo</t>
        </is>
      </c>
      <c r="G1331" s="137" t="n">
        <v>46022</v>
      </c>
      <c r="H1331" t="inlineStr">
        <is>
          <t>2025</t>
        </is>
      </c>
      <c r="I1331" t="inlineStr">
        <is>
          <t>Diciembre</t>
        </is>
      </c>
      <c r="J1331" t="inlineStr">
        <is>
          <t>2025-2</t>
        </is>
      </c>
      <c r="K1331" t="n">
        <v>12.3</v>
      </c>
      <c r="L1331" t="n">
        <v>15.1</v>
      </c>
      <c r="M1331" t="n">
        <v>1.227642276422764</v>
      </c>
      <c r="N1331" t="n">
        <v>1.227642276422764</v>
      </c>
      <c r="O1331" t="inlineStr">
        <is>
          <t>12.3%</t>
        </is>
      </c>
      <c r="P1331" t="inlineStr">
        <is>
          <t>15.1%</t>
        </is>
      </c>
      <c r="Q1331" t="inlineStr">
        <is>
          <t>423-2025-12-31</t>
        </is>
      </c>
      <c r="R1331" t="n">
        <v>2</v>
      </c>
      <c r="S1331" t="n">
        <v>2</v>
      </c>
    </row>
    <row r="1332">
      <c r="A1332" t="inlineStr">
        <is>
          <t>424</t>
        </is>
      </c>
      <c r="B1332" t="inlineStr">
        <is>
          <t>Conocimiento espontaneo</t>
        </is>
      </c>
      <c r="C1332" t="inlineStr">
        <is>
          <t>Estratégico</t>
        </is>
      </c>
      <c r="D1332" t="inlineStr">
        <is>
          <t>Mercadeo de programas académicos</t>
        </is>
      </c>
      <c r="E1332" t="inlineStr">
        <is>
          <t>Anual</t>
        </is>
      </c>
      <c r="F1332" t="inlineStr">
        <is>
          <t>Positivo</t>
        </is>
      </c>
      <c r="G1332" s="137" t="n">
        <v>44926</v>
      </c>
      <c r="H1332" t="inlineStr">
        <is>
          <t>2022</t>
        </is>
      </c>
      <c r="I1332" t="inlineStr">
        <is>
          <t>Diciembre</t>
        </is>
      </c>
      <c r="J1332" t="inlineStr">
        <is>
          <t>2022-2</t>
        </is>
      </c>
      <c r="K1332" t="n">
        <v>6.5</v>
      </c>
      <c r="L1332" t="n">
        <v>5</v>
      </c>
      <c r="M1332" t="n">
        <v>0.7692307692307693</v>
      </c>
      <c r="N1332" t="n">
        <v>0.7692307692307693</v>
      </c>
      <c r="O1332" t="inlineStr">
        <is>
          <t>6.5%</t>
        </is>
      </c>
      <c r="P1332" t="inlineStr">
        <is>
          <t>5.0%</t>
        </is>
      </c>
      <c r="Q1332" t="inlineStr">
        <is>
          <t>424-2022-12-31</t>
        </is>
      </c>
      <c r="R1332" t="n">
        <v>2</v>
      </c>
      <c r="S1332" t="n">
        <v>2</v>
      </c>
    </row>
    <row r="1333">
      <c r="A1333" t="inlineStr">
        <is>
          <t>424</t>
        </is>
      </c>
      <c r="B1333" t="inlineStr">
        <is>
          <t>Conocimiento espontaneo</t>
        </is>
      </c>
      <c r="C1333" t="inlineStr">
        <is>
          <t>Estratégico</t>
        </is>
      </c>
      <c r="D1333" t="inlineStr">
        <is>
          <t>Mercadeo de programas académicos</t>
        </is>
      </c>
      <c r="E1333" t="inlineStr">
        <is>
          <t>Anual</t>
        </is>
      </c>
      <c r="F1333" t="inlineStr">
        <is>
          <t>Positivo</t>
        </is>
      </c>
      <c r="G1333" s="137" t="n">
        <v>45291</v>
      </c>
      <c r="H1333" t="inlineStr">
        <is>
          <t>2023</t>
        </is>
      </c>
      <c r="I1333" t="inlineStr">
        <is>
          <t>Diciembre</t>
        </is>
      </c>
      <c r="J1333" t="inlineStr">
        <is>
          <t>2023-2</t>
        </is>
      </c>
      <c r="K1333" t="n">
        <v>6</v>
      </c>
      <c r="L1333" t="n">
        <v>6</v>
      </c>
      <c r="M1333" t="n">
        <v>1</v>
      </c>
      <c r="N1333" t="n">
        <v>1</v>
      </c>
      <c r="O1333" t="inlineStr">
        <is>
          <t>6.0%</t>
        </is>
      </c>
      <c r="P1333" t="inlineStr">
        <is>
          <t>6.0%</t>
        </is>
      </c>
      <c r="Q1333" t="inlineStr">
        <is>
          <t>424-2023-12-31</t>
        </is>
      </c>
      <c r="R1333" t="n">
        <v>2</v>
      </c>
      <c r="S1333" t="n">
        <v>2</v>
      </c>
    </row>
    <row r="1334">
      <c r="A1334" t="inlineStr">
        <is>
          <t>424</t>
        </is>
      </c>
      <c r="B1334" t="inlineStr">
        <is>
          <t>Conocimiento espontaneo</t>
        </is>
      </c>
      <c r="C1334" t="inlineStr">
        <is>
          <t>Estratégico</t>
        </is>
      </c>
      <c r="D1334" t="inlineStr">
        <is>
          <t>Mercadeo de programas académicos</t>
        </is>
      </c>
      <c r="E1334" t="inlineStr">
        <is>
          <t>Anual</t>
        </is>
      </c>
      <c r="F1334" t="inlineStr">
        <is>
          <t>Positivo</t>
        </is>
      </c>
      <c r="G1334" s="137" t="n">
        <v>45657</v>
      </c>
      <c r="H1334" t="inlineStr">
        <is>
          <t>2024</t>
        </is>
      </c>
      <c r="I1334" t="inlineStr">
        <is>
          <t>Diciembre</t>
        </is>
      </c>
      <c r="J1334" t="inlineStr">
        <is>
          <t>2024-2</t>
        </is>
      </c>
      <c r="K1334" t="n">
        <v>7</v>
      </c>
      <c r="L1334" t="n">
        <v>9</v>
      </c>
      <c r="M1334" t="n">
        <v>1.285714285714286</v>
      </c>
      <c r="N1334" t="n">
        <v>1.285714285714286</v>
      </c>
      <c r="O1334" t="inlineStr">
        <is>
          <t>7.0%</t>
        </is>
      </c>
      <c r="P1334" t="inlineStr">
        <is>
          <t>9.0%</t>
        </is>
      </c>
      <c r="Q1334" t="inlineStr">
        <is>
          <t>424-2024-12-31</t>
        </is>
      </c>
      <c r="R1334" t="n">
        <v>2</v>
      </c>
      <c r="S1334" t="n">
        <v>2</v>
      </c>
    </row>
    <row r="1335">
      <c r="A1335" t="inlineStr">
        <is>
          <t>424</t>
        </is>
      </c>
      <c r="B1335" t="inlineStr">
        <is>
          <t>Conocimiento espontáneo</t>
        </is>
      </c>
      <c r="C1335" t="inlineStr">
        <is>
          <t>Estratégico</t>
        </is>
      </c>
      <c r="D1335" t="inlineStr">
        <is>
          <t>Mercadeo de programas académicos</t>
        </is>
      </c>
      <c r="E1335" t="inlineStr">
        <is>
          <t>Anual</t>
        </is>
      </c>
      <c r="F1335" t="inlineStr">
        <is>
          <t>Positivo</t>
        </is>
      </c>
      <c r="G1335" s="137" t="n">
        <v>46022</v>
      </c>
      <c r="H1335" t="inlineStr">
        <is>
          <t>2025</t>
        </is>
      </c>
      <c r="I1335" t="inlineStr">
        <is>
          <t>Diciembre</t>
        </is>
      </c>
      <c r="J1335" t="inlineStr">
        <is>
          <t>2025-2</t>
        </is>
      </c>
      <c r="K1335" t="n">
        <v>9</v>
      </c>
      <c r="L1335" t="n">
        <v>11</v>
      </c>
      <c r="M1335" t="n">
        <v>1.222222222222222</v>
      </c>
      <c r="N1335" t="n">
        <v>1.222222222222222</v>
      </c>
      <c r="O1335" t="inlineStr">
        <is>
          <t>9.0%</t>
        </is>
      </c>
      <c r="P1335" t="inlineStr">
        <is>
          <t>11.0%</t>
        </is>
      </c>
      <c r="Q1335" t="inlineStr">
        <is>
          <t>424-2025-12-31</t>
        </is>
      </c>
      <c r="R1335" t="n">
        <v>2</v>
      </c>
      <c r="S1335" t="n">
        <v>2</v>
      </c>
    </row>
    <row r="1336">
      <c r="A1336" t="inlineStr">
        <is>
          <t>425</t>
        </is>
      </c>
      <c r="B1336" t="inlineStr">
        <is>
          <t>Cumplimiento Leads Educación para la vida</t>
        </is>
      </c>
      <c r="D1336" t="inlineStr">
        <is>
          <t>Mercadeo y venta de educación para la vida</t>
        </is>
      </c>
      <c r="E1336" t="inlineStr">
        <is>
          <t>Anual</t>
        </is>
      </c>
      <c r="F1336" t="inlineStr">
        <is>
          <t>Positivo</t>
        </is>
      </c>
      <c r="G1336" s="137" t="n">
        <v>45291</v>
      </c>
      <c r="H1336" t="inlineStr">
        <is>
          <t>2023</t>
        </is>
      </c>
      <c r="I1336" t="inlineStr">
        <is>
          <t>Diciembre</t>
        </is>
      </c>
      <c r="J1336" t="inlineStr">
        <is>
          <t>2023-2</t>
        </is>
      </c>
      <c r="K1336" t="n">
        <v>5500</v>
      </c>
      <c r="L1336" t="n">
        <v>5785</v>
      </c>
      <c r="M1336" t="n">
        <v>1.051818181818182</v>
      </c>
      <c r="N1336" t="n">
        <v>1.051818181818182</v>
      </c>
      <c r="O1336" t="inlineStr">
        <is>
          <t>5500.0%</t>
        </is>
      </c>
      <c r="P1336" t="inlineStr">
        <is>
          <t>5785.0%</t>
        </is>
      </c>
      <c r="Q1336" t="inlineStr">
        <is>
          <t>425-2023-12-31</t>
        </is>
      </c>
      <c r="R1336" t="n">
        <v>2</v>
      </c>
      <c r="S1336" t="n">
        <v>2</v>
      </c>
    </row>
    <row r="1337">
      <c r="A1337" t="inlineStr">
        <is>
          <t>425</t>
        </is>
      </c>
      <c r="B1337" t="inlineStr">
        <is>
          <t>Cumplimiento Leads Educación para la vida</t>
        </is>
      </c>
      <c r="D1337" t="inlineStr">
        <is>
          <t>Mercadeo y venta de educación para la vida</t>
        </is>
      </c>
      <c r="E1337" t="inlineStr">
        <is>
          <t>Semestral</t>
        </is>
      </c>
      <c r="F1337" t="inlineStr">
        <is>
          <t>Positivo</t>
        </is>
      </c>
      <c r="G1337" s="137" t="n">
        <v>45657</v>
      </c>
      <c r="H1337" t="inlineStr">
        <is>
          <t>2024</t>
        </is>
      </c>
      <c r="I1337" t="inlineStr">
        <is>
          <t>Diciembre</t>
        </is>
      </c>
      <c r="J1337" t="inlineStr">
        <is>
          <t>2024-2</t>
        </is>
      </c>
      <c r="K1337" t="n">
        <v>100</v>
      </c>
      <c r="L1337" t="n">
        <v>112.69</v>
      </c>
      <c r="M1337" t="n">
        <v>1.1269</v>
      </c>
      <c r="N1337" t="n">
        <v>1.1269</v>
      </c>
      <c r="O1337" t="inlineStr">
        <is>
          <t>100.0%</t>
        </is>
      </c>
      <c r="P1337" t="inlineStr">
        <is>
          <t>112.69%</t>
        </is>
      </c>
      <c r="Q1337" t="inlineStr">
        <is>
          <t>425-2024-12-31</t>
        </is>
      </c>
      <c r="R1337" t="n">
        <v>2</v>
      </c>
      <c r="S1337" t="n">
        <v>2</v>
      </c>
    </row>
    <row r="1338">
      <c r="A1338" t="inlineStr">
        <is>
          <t>426</t>
        </is>
      </c>
      <c r="B1338" t="inlineStr">
        <is>
          <t>Cumplimiento en la respuesta a solicitudes de comunicaciones internas</t>
        </is>
      </c>
      <c r="C1338" t="inlineStr">
        <is>
          <t>Operativo</t>
        </is>
      </c>
      <c r="D1338" t="inlineStr">
        <is>
          <t>Comunicaciones Internas</t>
        </is>
      </c>
      <c r="E1338" t="inlineStr">
        <is>
          <t>Semestral</t>
        </is>
      </c>
      <c r="F1338" t="inlineStr">
        <is>
          <t>Positivo</t>
        </is>
      </c>
      <c r="G1338" s="137" t="n">
        <v>45291</v>
      </c>
      <c r="H1338" t="inlineStr">
        <is>
          <t>2023</t>
        </is>
      </c>
      <c r="I1338" t="inlineStr">
        <is>
          <t>Diciembre</t>
        </is>
      </c>
      <c r="J1338" t="inlineStr">
        <is>
          <t>2023-2</t>
        </is>
      </c>
      <c r="L1338" t="n">
        <v>89.64500000000001</v>
      </c>
      <c r="M1338" t="n">
        <v>0</v>
      </c>
      <c r="N1338" t="n">
        <v>0</v>
      </c>
      <c r="P1338" t="inlineStr">
        <is>
          <t>89.65%</t>
        </is>
      </c>
      <c r="Q1338" t="inlineStr">
        <is>
          <t>426-2023-12-31</t>
        </is>
      </c>
      <c r="R1338" t="n">
        <v>2</v>
      </c>
      <c r="S1338" t="n">
        <v>2</v>
      </c>
    </row>
    <row r="1339">
      <c r="A1339" t="inlineStr">
        <is>
          <t>426</t>
        </is>
      </c>
      <c r="B1339" t="inlineStr">
        <is>
          <t>Cumplimiento en la respuesta a solicitudes de comunicaciones internas</t>
        </is>
      </c>
      <c r="C1339" t="inlineStr">
        <is>
          <t>Operativo</t>
        </is>
      </c>
      <c r="D1339" t="inlineStr">
        <is>
          <t>Comunicaciones Internas</t>
        </is>
      </c>
      <c r="E1339" t="inlineStr">
        <is>
          <t>Semestral</t>
        </is>
      </c>
      <c r="F1339" t="inlineStr">
        <is>
          <t>Positivo</t>
        </is>
      </c>
      <c r="G1339" s="137" t="n">
        <v>45657</v>
      </c>
      <c r="H1339" t="inlineStr">
        <is>
          <t>2024</t>
        </is>
      </c>
      <c r="I1339" t="inlineStr">
        <is>
          <t>Diciembre</t>
        </is>
      </c>
      <c r="J1339" t="inlineStr">
        <is>
          <t>2024-2</t>
        </is>
      </c>
      <c r="K1339" t="n">
        <v>85</v>
      </c>
      <c r="L1339" t="n">
        <v>77.05500000000001</v>
      </c>
      <c r="M1339" t="n">
        <v>0.9065294117647059</v>
      </c>
      <c r="N1339" t="n">
        <v>0.9065294117647059</v>
      </c>
      <c r="O1339" t="inlineStr">
        <is>
          <t>85.0%</t>
        </is>
      </c>
      <c r="P1339" t="inlineStr">
        <is>
          <t>77.06%</t>
        </is>
      </c>
      <c r="Q1339" t="inlineStr">
        <is>
          <t>426-2024-12-31</t>
        </is>
      </c>
      <c r="R1339" t="n">
        <v>2</v>
      </c>
      <c r="S1339" t="n">
        <v>2</v>
      </c>
    </row>
    <row r="1340">
      <c r="A1340" t="inlineStr">
        <is>
          <t>427</t>
        </is>
      </c>
      <c r="B1340" t="inlineStr">
        <is>
          <t>Consumo de Agua per Cápita Semestral</t>
        </is>
      </c>
      <c r="C1340" t="inlineStr">
        <is>
          <t>Operativo</t>
        </is>
      </c>
      <c r="D1340" t="inlineStr">
        <is>
          <t>GESTIÓN AMBIENTAL</t>
        </is>
      </c>
      <c r="E1340" t="inlineStr">
        <is>
          <t>Semestral</t>
        </is>
      </c>
      <c r="F1340" t="inlineStr">
        <is>
          <t>Negativo</t>
        </is>
      </c>
      <c r="G1340" s="137" t="n">
        <v>45291</v>
      </c>
      <c r="H1340" t="inlineStr">
        <is>
          <t>2023</t>
        </is>
      </c>
      <c r="I1340" t="inlineStr">
        <is>
          <t>Diciembre</t>
        </is>
      </c>
      <c r="J1340" t="inlineStr">
        <is>
          <t>2023-2</t>
        </is>
      </c>
      <c r="K1340" t="n">
        <v>0.2</v>
      </c>
      <c r="L1340" t="n">
        <v>0.17</v>
      </c>
      <c r="M1340" t="n">
        <v>1.176470588235294</v>
      </c>
      <c r="N1340" t="n">
        <v>1.176470588235294</v>
      </c>
      <c r="O1340" t="inlineStr">
        <is>
          <t>0.2%</t>
        </is>
      </c>
      <c r="P1340" t="inlineStr">
        <is>
          <t>0.17%</t>
        </is>
      </c>
      <c r="Q1340" t="inlineStr">
        <is>
          <t>427-2023-12-31</t>
        </is>
      </c>
      <c r="R1340" t="n">
        <v>2</v>
      </c>
      <c r="S1340" t="n">
        <v>2</v>
      </c>
    </row>
    <row r="1341">
      <c r="A1341" t="inlineStr">
        <is>
          <t>427</t>
        </is>
      </c>
      <c r="B1341" t="inlineStr">
        <is>
          <t>Consumo de Agua per Cápita Semestral</t>
        </is>
      </c>
      <c r="C1341" t="inlineStr">
        <is>
          <t>Operativo</t>
        </is>
      </c>
      <c r="D1341" t="inlineStr">
        <is>
          <t>GESTIÓN AMBIENTAL</t>
        </is>
      </c>
      <c r="E1341" t="inlineStr">
        <is>
          <t>Semestral</t>
        </is>
      </c>
      <c r="F1341" t="inlineStr">
        <is>
          <t>Negativo</t>
        </is>
      </c>
      <c r="G1341" s="137" t="n">
        <v>45657</v>
      </c>
      <c r="H1341" t="inlineStr">
        <is>
          <t>2024</t>
        </is>
      </c>
      <c r="I1341" t="inlineStr">
        <is>
          <t>Diciembre</t>
        </is>
      </c>
      <c r="J1341" t="inlineStr">
        <is>
          <t>2024-2</t>
        </is>
      </c>
      <c r="K1341" t="n">
        <v>0.2</v>
      </c>
      <c r="L1341" t="n">
        <v>0.185</v>
      </c>
      <c r="M1341" t="n">
        <v>1.081081081081081</v>
      </c>
      <c r="N1341" t="n">
        <v>1.081081081081081</v>
      </c>
      <c r="O1341" t="inlineStr">
        <is>
          <t>0.2%</t>
        </is>
      </c>
      <c r="P1341" t="inlineStr">
        <is>
          <t>0.18%</t>
        </is>
      </c>
      <c r="Q1341" t="inlineStr">
        <is>
          <t>427-2024-12-31</t>
        </is>
      </c>
      <c r="R1341" t="n">
        <v>2</v>
      </c>
      <c r="S1341" t="n">
        <v>2</v>
      </c>
    </row>
    <row r="1342">
      <c r="A1342" t="inlineStr">
        <is>
          <t>427</t>
        </is>
      </c>
      <c r="B1342" t="inlineStr">
        <is>
          <t>Consumo de Agua per Cápita Semestral</t>
        </is>
      </c>
      <c r="C1342" t="inlineStr">
        <is>
          <t>Operativo</t>
        </is>
      </c>
      <c r="D1342" t="inlineStr">
        <is>
          <t>GESTIÓN AMBIENTAL</t>
        </is>
      </c>
      <c r="E1342" t="inlineStr">
        <is>
          <t>Semestral</t>
        </is>
      </c>
      <c r="F1342" t="inlineStr">
        <is>
          <t>Negativo</t>
        </is>
      </c>
      <c r="G1342" s="137" t="n">
        <v>46022</v>
      </c>
      <c r="H1342" t="inlineStr">
        <is>
          <t>2025</t>
        </is>
      </c>
      <c r="I1342" t="inlineStr">
        <is>
          <t>Diciembre</t>
        </is>
      </c>
      <c r="J1342" t="inlineStr">
        <is>
          <t>2025-2</t>
        </is>
      </c>
      <c r="K1342" t="n">
        <v>0.2</v>
      </c>
      <c r="L1342" t="n">
        <v>0.145</v>
      </c>
      <c r="M1342" t="n">
        <v>1.3</v>
      </c>
      <c r="N1342" t="n">
        <v>1.379310344827586</v>
      </c>
      <c r="O1342" t="inlineStr">
        <is>
          <t>0.2%</t>
        </is>
      </c>
      <c r="P1342" t="inlineStr">
        <is>
          <t>0.15%</t>
        </is>
      </c>
      <c r="Q1342" t="inlineStr">
        <is>
          <t>427-2025-12-31</t>
        </is>
      </c>
      <c r="R1342" t="n">
        <v>2</v>
      </c>
      <c r="S1342" t="n">
        <v>2</v>
      </c>
    </row>
    <row r="1343">
      <c r="A1343" t="inlineStr">
        <is>
          <t>428</t>
        </is>
      </c>
      <c r="B1343" t="inlineStr">
        <is>
          <t>Consumo de Energía Eléctrica per Cápita Semestral</t>
        </is>
      </c>
      <c r="C1343" t="inlineStr">
        <is>
          <t>Operativo</t>
        </is>
      </c>
      <c r="D1343" t="inlineStr">
        <is>
          <t>GESTIÓN AMBIENTAL</t>
        </is>
      </c>
      <c r="E1343" t="inlineStr">
        <is>
          <t>Semestral</t>
        </is>
      </c>
      <c r="F1343" t="inlineStr">
        <is>
          <t>Negativo</t>
        </is>
      </c>
      <c r="G1343" s="137" t="n">
        <v>45291</v>
      </c>
      <c r="H1343" t="inlineStr">
        <is>
          <t>2023</t>
        </is>
      </c>
      <c r="I1343" t="inlineStr">
        <is>
          <t>Diciembre</t>
        </is>
      </c>
      <c r="J1343" t="inlineStr">
        <is>
          <t>2023-2</t>
        </is>
      </c>
      <c r="K1343" t="n">
        <v>40</v>
      </c>
      <c r="L1343" t="n">
        <v>36.22</v>
      </c>
      <c r="M1343" t="n">
        <v>1.104362230811706</v>
      </c>
      <c r="N1343" t="n">
        <v>1.104362230811706</v>
      </c>
      <c r="O1343" t="inlineStr">
        <is>
          <t>40.0%</t>
        </is>
      </c>
      <c r="P1343" t="inlineStr">
        <is>
          <t>36.22%</t>
        </is>
      </c>
      <c r="Q1343" t="inlineStr">
        <is>
          <t>428-2023-12-31</t>
        </is>
      </c>
      <c r="R1343" t="n">
        <v>2</v>
      </c>
      <c r="S1343" t="n">
        <v>2</v>
      </c>
    </row>
    <row r="1344">
      <c r="A1344" t="inlineStr">
        <is>
          <t>428</t>
        </is>
      </c>
      <c r="B1344" t="inlineStr">
        <is>
          <t>Consumo de Energía Eléctrica per Cápita Semestral</t>
        </is>
      </c>
      <c r="C1344" t="inlineStr">
        <is>
          <t>Operativo</t>
        </is>
      </c>
      <c r="D1344" t="inlineStr">
        <is>
          <t>GESTIÓN AMBIENTAL</t>
        </is>
      </c>
      <c r="E1344" t="inlineStr">
        <is>
          <t>Semestral</t>
        </is>
      </c>
      <c r="F1344" t="inlineStr">
        <is>
          <t>Negativo</t>
        </is>
      </c>
      <c r="G1344" s="137" t="n">
        <v>45657</v>
      </c>
      <c r="H1344" t="inlineStr">
        <is>
          <t>2024</t>
        </is>
      </c>
      <c r="I1344" t="inlineStr">
        <is>
          <t>Diciembre</t>
        </is>
      </c>
      <c r="J1344" t="inlineStr">
        <is>
          <t>2024-2</t>
        </is>
      </c>
      <c r="K1344" t="n">
        <v>40</v>
      </c>
      <c r="L1344" t="n">
        <v>35.11</v>
      </c>
      <c r="M1344" t="n">
        <v>1.139276559384791</v>
      </c>
      <c r="N1344" t="n">
        <v>1.139276559384791</v>
      </c>
      <c r="O1344" t="inlineStr">
        <is>
          <t>40.0%</t>
        </is>
      </c>
      <c r="P1344" t="inlineStr">
        <is>
          <t>35.11%</t>
        </is>
      </c>
      <c r="Q1344" t="inlineStr">
        <is>
          <t>428-2024-12-31</t>
        </is>
      </c>
      <c r="R1344" t="n">
        <v>2</v>
      </c>
      <c r="S1344" t="n">
        <v>2</v>
      </c>
    </row>
    <row r="1345">
      <c r="A1345" t="inlineStr">
        <is>
          <t>428</t>
        </is>
      </c>
      <c r="B1345" t="inlineStr">
        <is>
          <t>Consumo de Energía Eléctrica per Cápita Semestral</t>
        </is>
      </c>
      <c r="C1345" t="inlineStr">
        <is>
          <t>Operativo</t>
        </is>
      </c>
      <c r="D1345" t="inlineStr">
        <is>
          <t>GESTIÓN AMBIENTAL</t>
        </is>
      </c>
      <c r="E1345" t="inlineStr">
        <is>
          <t>Semestral</t>
        </is>
      </c>
      <c r="F1345" t="inlineStr">
        <is>
          <t>Negativo</t>
        </is>
      </c>
      <c r="G1345" s="137" t="n">
        <v>46022</v>
      </c>
      <c r="H1345" t="inlineStr">
        <is>
          <t>2025</t>
        </is>
      </c>
      <c r="I1345" t="inlineStr">
        <is>
          <t>Diciembre</t>
        </is>
      </c>
      <c r="J1345" t="inlineStr">
        <is>
          <t>2025-2</t>
        </is>
      </c>
      <c r="K1345" t="n">
        <v>2</v>
      </c>
      <c r="L1345" t="n">
        <v>33</v>
      </c>
      <c r="M1345" t="n">
        <v>0.06060606060606061</v>
      </c>
      <c r="N1345" t="n">
        <v>0.06060606060606061</v>
      </c>
      <c r="O1345" t="inlineStr">
        <is>
          <t>2.0%</t>
        </is>
      </c>
      <c r="P1345" t="inlineStr">
        <is>
          <t>33.0%</t>
        </is>
      </c>
      <c r="Q1345" t="inlineStr">
        <is>
          <t>428-2025-12-31</t>
        </is>
      </c>
      <c r="R1345" t="n">
        <v>2</v>
      </c>
      <c r="S1345" t="n">
        <v>2</v>
      </c>
    </row>
    <row r="1346">
      <c r="A1346" t="inlineStr">
        <is>
          <t>429</t>
        </is>
      </c>
      <c r="B1346" t="inlineStr">
        <is>
          <t>Generación de Residuos Sólidos per Cápita Semestral</t>
        </is>
      </c>
      <c r="C1346" t="inlineStr">
        <is>
          <t>Operativo</t>
        </is>
      </c>
      <c r="D1346" t="inlineStr">
        <is>
          <t>GESTIÓN AMBIENTAL</t>
        </is>
      </c>
      <c r="E1346" t="inlineStr">
        <is>
          <t>Semestral</t>
        </is>
      </c>
      <c r="F1346" t="inlineStr">
        <is>
          <t>Negativo</t>
        </is>
      </c>
      <c r="G1346" s="137" t="n">
        <v>45291</v>
      </c>
      <c r="H1346" t="inlineStr">
        <is>
          <t>2023</t>
        </is>
      </c>
      <c r="I1346" t="inlineStr">
        <is>
          <t>Diciembre</t>
        </is>
      </c>
      <c r="J1346" t="inlineStr">
        <is>
          <t>2023-2</t>
        </is>
      </c>
      <c r="K1346" t="n">
        <v>1.52</v>
      </c>
      <c r="L1346" t="n">
        <v>1.06</v>
      </c>
      <c r="M1346" t="n">
        <v>1.3</v>
      </c>
      <c r="N1346" t="n">
        <v>1.433962264150943</v>
      </c>
      <c r="O1346" t="inlineStr">
        <is>
          <t>1.52%</t>
        </is>
      </c>
      <c r="P1346" t="inlineStr">
        <is>
          <t>1.06%</t>
        </is>
      </c>
      <c r="Q1346" t="inlineStr">
        <is>
          <t>429-2023-12-31</t>
        </is>
      </c>
      <c r="R1346" t="n">
        <v>2</v>
      </c>
      <c r="S1346" t="n">
        <v>2</v>
      </c>
    </row>
    <row r="1347">
      <c r="A1347" t="inlineStr">
        <is>
          <t>429</t>
        </is>
      </c>
      <c r="B1347" t="inlineStr">
        <is>
          <t>Generación de Residuos Sólidos per Cápita Semestral</t>
        </is>
      </c>
      <c r="C1347" t="inlineStr">
        <is>
          <t>Operativo</t>
        </is>
      </c>
      <c r="D1347" t="inlineStr">
        <is>
          <t>GESTIÓN AMBIENTAL</t>
        </is>
      </c>
      <c r="E1347" t="inlineStr">
        <is>
          <t>Semestral</t>
        </is>
      </c>
      <c r="F1347" t="inlineStr">
        <is>
          <t>Negativo</t>
        </is>
      </c>
      <c r="G1347" s="137" t="n">
        <v>45657</v>
      </c>
      <c r="H1347" t="inlineStr">
        <is>
          <t>2024</t>
        </is>
      </c>
      <c r="I1347" t="inlineStr">
        <is>
          <t>Diciembre</t>
        </is>
      </c>
      <c r="J1347" t="inlineStr">
        <is>
          <t>2024-2</t>
        </is>
      </c>
      <c r="K1347" t="n">
        <v>1.52</v>
      </c>
      <c r="L1347" t="n">
        <v>1.33</v>
      </c>
      <c r="M1347" t="n">
        <v>1.142857142857143</v>
      </c>
      <c r="N1347" t="n">
        <v>1.142857142857143</v>
      </c>
      <c r="O1347" t="inlineStr">
        <is>
          <t>1.52%</t>
        </is>
      </c>
      <c r="P1347" t="inlineStr">
        <is>
          <t>1.33%</t>
        </is>
      </c>
      <c r="Q1347" t="inlineStr">
        <is>
          <t>429-2024-12-31</t>
        </is>
      </c>
      <c r="R1347" t="n">
        <v>2</v>
      </c>
      <c r="S1347" t="n">
        <v>2</v>
      </c>
    </row>
    <row r="1348">
      <c r="A1348" t="inlineStr">
        <is>
          <t>429</t>
        </is>
      </c>
      <c r="B1348" t="inlineStr">
        <is>
          <t>Generación de Residuos Sólidos per Cápita Semestral</t>
        </is>
      </c>
      <c r="C1348" t="inlineStr">
        <is>
          <t>Operativo</t>
        </is>
      </c>
      <c r="D1348" t="inlineStr">
        <is>
          <t>GESTIÓN AMBIENTAL</t>
        </is>
      </c>
      <c r="E1348" t="inlineStr">
        <is>
          <t>Semestral</t>
        </is>
      </c>
      <c r="F1348" t="inlineStr">
        <is>
          <t>Negativo</t>
        </is>
      </c>
      <c r="G1348" s="137" t="n">
        <v>46022</v>
      </c>
      <c r="H1348" t="inlineStr">
        <is>
          <t>2025</t>
        </is>
      </c>
      <c r="I1348" t="inlineStr">
        <is>
          <t>Diciembre</t>
        </is>
      </c>
      <c r="J1348" t="inlineStr">
        <is>
          <t>2025-2</t>
        </is>
      </c>
      <c r="K1348" t="n">
        <v>1.52</v>
      </c>
      <c r="L1348" t="n">
        <v>0.59</v>
      </c>
      <c r="M1348" t="n">
        <v>1.3</v>
      </c>
      <c r="N1348" t="n">
        <v>2.576271186440678</v>
      </c>
      <c r="O1348" t="inlineStr">
        <is>
          <t>1.52%</t>
        </is>
      </c>
      <c r="P1348" t="inlineStr">
        <is>
          <t>0.59%</t>
        </is>
      </c>
      <c r="Q1348" t="inlineStr">
        <is>
          <t>429-2025-12-31</t>
        </is>
      </c>
      <c r="R1348" t="n">
        <v>2</v>
      </c>
      <c r="S1348" t="n">
        <v>2</v>
      </c>
    </row>
    <row r="1349">
      <c r="A1349" t="inlineStr">
        <is>
          <t>430</t>
        </is>
      </c>
      <c r="B1349" t="inlineStr">
        <is>
          <t>Cumplimiento ingresos por matriculas</t>
        </is>
      </c>
      <c r="C1349" t="inlineStr">
        <is>
          <t>Estratégico</t>
        </is>
      </c>
      <c r="D1349" t="inlineStr">
        <is>
          <t>Planeación Financiera</t>
        </is>
      </c>
      <c r="E1349" t="inlineStr">
        <is>
          <t>Semestral</t>
        </is>
      </c>
      <c r="F1349" t="inlineStr">
        <is>
          <t>Positivo</t>
        </is>
      </c>
      <c r="G1349" s="137" t="n">
        <v>45291</v>
      </c>
      <c r="H1349" t="inlineStr">
        <is>
          <t>2023</t>
        </is>
      </c>
      <c r="I1349" t="inlineStr">
        <is>
          <t>Diciembre</t>
        </is>
      </c>
      <c r="J1349" t="inlineStr">
        <is>
          <t>2023-2</t>
        </is>
      </c>
      <c r="K1349" t="n">
        <v>190</v>
      </c>
      <c r="L1349" t="n">
        <v>206</v>
      </c>
      <c r="M1349" t="n">
        <v>1.08421052631579</v>
      </c>
      <c r="N1349" t="n">
        <v>1.08421052631579</v>
      </c>
      <c r="O1349" t="inlineStr">
        <is>
          <t>190.0%</t>
        </is>
      </c>
      <c r="P1349" t="inlineStr">
        <is>
          <t>206.0%</t>
        </is>
      </c>
      <c r="Q1349" t="inlineStr">
        <is>
          <t>430-2023-12-31</t>
        </is>
      </c>
      <c r="R1349" t="n">
        <v>2</v>
      </c>
      <c r="S1349" t="n">
        <v>2</v>
      </c>
    </row>
    <row r="1350">
      <c r="A1350" t="inlineStr">
        <is>
          <t>430</t>
        </is>
      </c>
      <c r="B1350" t="inlineStr">
        <is>
          <t>Cumplimiento ingresos por matriculas</t>
        </is>
      </c>
      <c r="C1350" t="inlineStr">
        <is>
          <t>Estratégico</t>
        </is>
      </c>
      <c r="D1350" t="inlineStr">
        <is>
          <t>Planeación Financiera</t>
        </is>
      </c>
      <c r="E1350" t="inlineStr">
        <is>
          <t>Semestral</t>
        </is>
      </c>
      <c r="F1350" t="inlineStr">
        <is>
          <t>Positivo</t>
        </is>
      </c>
      <c r="G1350" s="137" t="n">
        <v>45657</v>
      </c>
      <c r="H1350" t="inlineStr">
        <is>
          <t>2024</t>
        </is>
      </c>
      <c r="I1350" t="inlineStr">
        <is>
          <t>Diciembre</t>
        </is>
      </c>
      <c r="J1350" t="inlineStr">
        <is>
          <t>2024-2</t>
        </is>
      </c>
      <c r="K1350" t="n">
        <v>190</v>
      </c>
      <c r="L1350" t="n">
        <v>204.817491971037</v>
      </c>
      <c r="M1350" t="n">
        <v>1.077986799847563</v>
      </c>
      <c r="N1350" t="n">
        <v>1.077986799847563</v>
      </c>
      <c r="O1350" t="inlineStr">
        <is>
          <t>190.0%</t>
        </is>
      </c>
      <c r="P1350" t="inlineStr">
        <is>
          <t>204.82%</t>
        </is>
      </c>
      <c r="Q1350" t="inlineStr">
        <is>
          <t>430-2024-12-31</t>
        </is>
      </c>
      <c r="R1350" t="n">
        <v>2</v>
      </c>
      <c r="S1350" t="n">
        <v>2</v>
      </c>
    </row>
    <row r="1351">
      <c r="A1351" t="inlineStr">
        <is>
          <t>430</t>
        </is>
      </c>
      <c r="B1351" t="inlineStr">
        <is>
          <t>Cumplimiento ingresos por matriculas</t>
        </is>
      </c>
      <c r="C1351" t="inlineStr">
        <is>
          <t>Estratégico</t>
        </is>
      </c>
      <c r="D1351" t="inlineStr">
        <is>
          <t>Planeación Financiera</t>
        </is>
      </c>
      <c r="E1351" t="inlineStr">
        <is>
          <t>Semestral</t>
        </is>
      </c>
      <c r="F1351" t="inlineStr">
        <is>
          <t>Positivo</t>
        </is>
      </c>
      <c r="G1351" s="137" t="n">
        <v>46022</v>
      </c>
      <c r="H1351" t="inlineStr">
        <is>
          <t>2025</t>
        </is>
      </c>
      <c r="I1351" t="inlineStr">
        <is>
          <t>Diciembre</t>
        </is>
      </c>
      <c r="J1351" t="inlineStr">
        <is>
          <t>2025-2</t>
        </is>
      </c>
      <c r="K1351" t="n">
        <v>190</v>
      </c>
      <c r="L1351" t="n">
        <v>222.55</v>
      </c>
      <c r="M1351" t="n">
        <v>1.171315789473684</v>
      </c>
      <c r="N1351" t="n">
        <v>1.171315789473684</v>
      </c>
      <c r="O1351" t="inlineStr">
        <is>
          <t>190.0%</t>
        </is>
      </c>
      <c r="P1351" t="inlineStr">
        <is>
          <t>222.55%</t>
        </is>
      </c>
      <c r="Q1351" t="inlineStr">
        <is>
          <t>430-2025-12-31</t>
        </is>
      </c>
      <c r="R1351" t="n">
        <v>2</v>
      </c>
      <c r="S1351" t="n">
        <v>2</v>
      </c>
    </row>
    <row r="1352">
      <c r="A1352" t="inlineStr">
        <is>
          <t>431</t>
        </is>
      </c>
      <c r="B1352" t="inlineStr">
        <is>
          <t>Gestión de casos de salud que impactan a los colaboradores</t>
        </is>
      </c>
      <c r="C1352" t="inlineStr">
        <is>
          <t>Operativo</t>
        </is>
      </c>
      <c r="D1352" t="inlineStr">
        <is>
          <t>GESTIÓN DE SEGURIDAD Y SALUD EN EL TRABAJO</t>
        </is>
      </c>
      <c r="E1352" t="inlineStr">
        <is>
          <t>Trimestral</t>
        </is>
      </c>
      <c r="F1352" t="inlineStr">
        <is>
          <t>Positivo</t>
        </is>
      </c>
      <c r="G1352" s="137" t="n">
        <v>45291</v>
      </c>
      <c r="H1352" t="inlineStr">
        <is>
          <t>2023</t>
        </is>
      </c>
      <c r="I1352" t="inlineStr">
        <is>
          <t>Diciembre</t>
        </is>
      </c>
      <c r="J1352" t="inlineStr">
        <is>
          <t>2023-2</t>
        </is>
      </c>
      <c r="K1352" t="n">
        <v>100</v>
      </c>
      <c r="L1352" t="n">
        <v>100</v>
      </c>
      <c r="M1352" t="n">
        <v>1</v>
      </c>
      <c r="N1352" t="n">
        <v>1</v>
      </c>
      <c r="O1352" t="inlineStr">
        <is>
          <t>100.0%</t>
        </is>
      </c>
      <c r="P1352" t="inlineStr">
        <is>
          <t>100.0%</t>
        </is>
      </c>
      <c r="Q1352" t="inlineStr">
        <is>
          <t>431-2023-12-31</t>
        </is>
      </c>
      <c r="R1352" t="n">
        <v>2</v>
      </c>
      <c r="S1352" t="n">
        <v>2</v>
      </c>
    </row>
    <row r="1353">
      <c r="A1353" t="inlineStr">
        <is>
          <t>431</t>
        </is>
      </c>
      <c r="B1353" t="inlineStr">
        <is>
          <t>Gestión de casos de salud que impactan a los colaboradores</t>
        </is>
      </c>
      <c r="C1353" t="inlineStr">
        <is>
          <t>Operativo</t>
        </is>
      </c>
      <c r="D1353" t="inlineStr">
        <is>
          <t>GESTIÓN DE SEGURIDAD Y SALUD EN EL TRABAJO</t>
        </is>
      </c>
      <c r="E1353" t="inlineStr">
        <is>
          <t>Trimestral</t>
        </is>
      </c>
      <c r="F1353" t="inlineStr">
        <is>
          <t>Positivo</t>
        </is>
      </c>
      <c r="G1353" s="137" t="n">
        <v>45657</v>
      </c>
      <c r="H1353" t="inlineStr">
        <is>
          <t>2024</t>
        </is>
      </c>
      <c r="I1353" t="inlineStr">
        <is>
          <t>Diciembre</t>
        </is>
      </c>
      <c r="J1353" t="inlineStr">
        <is>
          <t>2024-2</t>
        </is>
      </c>
      <c r="K1353" t="n">
        <v>100</v>
      </c>
      <c r="L1353" t="n">
        <v>100</v>
      </c>
      <c r="M1353" t="n">
        <v>1</v>
      </c>
      <c r="N1353" t="n">
        <v>1</v>
      </c>
      <c r="O1353" t="inlineStr">
        <is>
          <t>100.0%</t>
        </is>
      </c>
      <c r="P1353" t="inlineStr">
        <is>
          <t>100.0%</t>
        </is>
      </c>
      <c r="Q1353" t="inlineStr">
        <is>
          <t>431-2024-12-31</t>
        </is>
      </c>
      <c r="R1353" t="n">
        <v>2</v>
      </c>
      <c r="S1353" t="n">
        <v>2</v>
      </c>
    </row>
    <row r="1354">
      <c r="A1354" t="inlineStr">
        <is>
          <t>431</t>
        </is>
      </c>
      <c r="B1354" t="inlineStr">
        <is>
          <t>Gestión de casos de salud que impactan a los colaboradores</t>
        </is>
      </c>
      <c r="C1354" t="inlineStr">
        <is>
          <t>Operativo</t>
        </is>
      </c>
      <c r="D1354" t="inlineStr">
        <is>
          <t>GESTIÓN DE SEGURIDAD Y SALUD EN EL TRABAJO</t>
        </is>
      </c>
      <c r="E1354" t="inlineStr">
        <is>
          <t>Trimestral</t>
        </is>
      </c>
      <c r="F1354" t="inlineStr">
        <is>
          <t>Positivo</t>
        </is>
      </c>
      <c r="G1354" s="137" t="n">
        <v>46022</v>
      </c>
      <c r="H1354" t="inlineStr">
        <is>
          <t>2025</t>
        </is>
      </c>
      <c r="I1354" t="inlineStr">
        <is>
          <t>Diciembre</t>
        </is>
      </c>
      <c r="J1354" t="inlineStr">
        <is>
          <t>2025-2</t>
        </is>
      </c>
      <c r="K1354" t="n">
        <v>100</v>
      </c>
      <c r="L1354" t="n">
        <v>100</v>
      </c>
      <c r="M1354" t="n">
        <v>1</v>
      </c>
      <c r="N1354" t="n">
        <v>1</v>
      </c>
      <c r="O1354" t="inlineStr">
        <is>
          <t>100.0%</t>
        </is>
      </c>
      <c r="P1354" t="inlineStr">
        <is>
          <t>100.0%</t>
        </is>
      </c>
      <c r="Q1354" t="inlineStr">
        <is>
          <t>431-2025-12-31</t>
        </is>
      </c>
      <c r="R1354" t="n">
        <v>2</v>
      </c>
      <c r="S1354" t="n">
        <v>2</v>
      </c>
    </row>
    <row r="1355">
      <c r="A1355" t="inlineStr">
        <is>
          <t>432</t>
        </is>
      </c>
      <c r="B1355" t="inlineStr">
        <is>
          <t>Intervención a la gestión del riesgo de los colaboradores</t>
        </is>
      </c>
      <c r="C1355" t="inlineStr">
        <is>
          <t>Operativo</t>
        </is>
      </c>
      <c r="D1355" t="inlineStr">
        <is>
          <t>GESTIÓN DE SEGURIDAD Y SALUD EN EL TRABAJO</t>
        </is>
      </c>
      <c r="E1355" t="inlineStr">
        <is>
          <t>Trimestral</t>
        </is>
      </c>
      <c r="F1355" t="inlineStr">
        <is>
          <t>Positivo</t>
        </is>
      </c>
      <c r="G1355" s="137" t="n">
        <v>45291</v>
      </c>
      <c r="H1355" t="inlineStr">
        <is>
          <t>2023</t>
        </is>
      </c>
      <c r="I1355" t="inlineStr">
        <is>
          <t>Diciembre</t>
        </is>
      </c>
      <c r="J1355" t="inlineStr">
        <is>
          <t>2023-2</t>
        </is>
      </c>
      <c r="K1355" t="n">
        <v>90</v>
      </c>
      <c r="L1355" t="n">
        <v>99.38499999999999</v>
      </c>
      <c r="M1355" t="n">
        <v>1.104277777777778</v>
      </c>
      <c r="N1355" t="n">
        <v>1.104277777777778</v>
      </c>
      <c r="O1355" t="inlineStr">
        <is>
          <t>90.0%</t>
        </is>
      </c>
      <c r="P1355" t="inlineStr">
        <is>
          <t>99.38%</t>
        </is>
      </c>
      <c r="Q1355" t="inlineStr">
        <is>
          <t>432-2023-12-31</t>
        </is>
      </c>
      <c r="R1355" t="n">
        <v>2</v>
      </c>
      <c r="S1355" t="n">
        <v>2</v>
      </c>
    </row>
    <row r="1356">
      <c r="A1356" t="inlineStr">
        <is>
          <t>432</t>
        </is>
      </c>
      <c r="B1356" t="inlineStr">
        <is>
          <t>Intervención a la gestión del riesgo de los colaboradores</t>
        </is>
      </c>
      <c r="C1356" t="inlineStr">
        <is>
          <t>Operativo</t>
        </is>
      </c>
      <c r="D1356" t="inlineStr">
        <is>
          <t>GESTIÓN DE SEGURIDAD Y SALUD EN EL TRABAJO</t>
        </is>
      </c>
      <c r="E1356" t="inlineStr">
        <is>
          <t>Trimestral</t>
        </is>
      </c>
      <c r="F1356" t="inlineStr">
        <is>
          <t>Positivo</t>
        </is>
      </c>
      <c r="G1356" s="137" t="n">
        <v>45657</v>
      </c>
      <c r="H1356" t="inlineStr">
        <is>
          <t>2024</t>
        </is>
      </c>
      <c r="I1356" t="inlineStr">
        <is>
          <t>Diciembre</t>
        </is>
      </c>
      <c r="J1356" t="inlineStr">
        <is>
          <t>2024-2</t>
        </is>
      </c>
      <c r="K1356" t="n">
        <v>90</v>
      </c>
      <c r="L1356" t="n">
        <v>100</v>
      </c>
      <c r="M1356" t="n">
        <v>1.111111111111111</v>
      </c>
      <c r="N1356" t="n">
        <v>1.111111111111111</v>
      </c>
      <c r="O1356" t="inlineStr">
        <is>
          <t>90.0%</t>
        </is>
      </c>
      <c r="P1356" t="inlineStr">
        <is>
          <t>100.0%</t>
        </is>
      </c>
      <c r="Q1356" t="inlineStr">
        <is>
          <t>432-2024-12-31</t>
        </is>
      </c>
      <c r="R1356" t="n">
        <v>2</v>
      </c>
      <c r="S1356" t="n">
        <v>2</v>
      </c>
    </row>
    <row r="1357">
      <c r="A1357" t="inlineStr">
        <is>
          <t>432</t>
        </is>
      </c>
      <c r="B1357" t="inlineStr">
        <is>
          <t>Intervención a la gestión del riesgo de los colaboradores</t>
        </is>
      </c>
      <c r="C1357" t="inlineStr">
        <is>
          <t>Operativo</t>
        </is>
      </c>
      <c r="D1357" t="inlineStr">
        <is>
          <t>GESTIÓN DE SEGURIDAD Y SALUD EN EL TRABAJO</t>
        </is>
      </c>
      <c r="E1357" t="inlineStr">
        <is>
          <t>Trimestral</t>
        </is>
      </c>
      <c r="F1357" t="inlineStr">
        <is>
          <t>Positivo</t>
        </is>
      </c>
      <c r="G1357" s="137" t="n">
        <v>46022</v>
      </c>
      <c r="H1357" t="inlineStr">
        <is>
          <t>2025</t>
        </is>
      </c>
      <c r="I1357" t="inlineStr">
        <is>
          <t>Diciembre</t>
        </is>
      </c>
      <c r="J1357" t="inlineStr">
        <is>
          <t>2025-2</t>
        </is>
      </c>
      <c r="K1357" t="n">
        <v>90</v>
      </c>
      <c r="L1357" t="n">
        <v>100</v>
      </c>
      <c r="M1357" t="n">
        <v>1.111111111111111</v>
      </c>
      <c r="N1357" t="n">
        <v>1.111111111111111</v>
      </c>
      <c r="O1357" t="inlineStr">
        <is>
          <t>90.0%</t>
        </is>
      </c>
      <c r="P1357" t="inlineStr">
        <is>
          <t>100.0%</t>
        </is>
      </c>
      <c r="Q1357" t="inlineStr">
        <is>
          <t>432-2025-12-31</t>
        </is>
      </c>
      <c r="R1357" t="n">
        <v>2</v>
      </c>
      <c r="S1357" t="n">
        <v>2</v>
      </c>
    </row>
    <row r="1358">
      <c r="A1358" t="inlineStr">
        <is>
          <t>433</t>
        </is>
      </c>
      <c r="B1358" t="inlineStr">
        <is>
          <t>Generación de Residuos Peligrosos per Cápita Semestral</t>
        </is>
      </c>
      <c r="C1358" t="inlineStr">
        <is>
          <t>Operativo</t>
        </is>
      </c>
      <c r="D1358" t="inlineStr">
        <is>
          <t>GESTIÓN AMBIENTAL</t>
        </is>
      </c>
      <c r="E1358" t="inlineStr">
        <is>
          <t>Semestral</t>
        </is>
      </c>
      <c r="F1358" t="inlineStr">
        <is>
          <t>Negativo</t>
        </is>
      </c>
      <c r="G1358" s="137" t="n">
        <v>45291</v>
      </c>
      <c r="H1358" t="inlineStr">
        <is>
          <t>2023</t>
        </is>
      </c>
      <c r="I1358" t="inlineStr">
        <is>
          <t>Diciembre</t>
        </is>
      </c>
      <c r="J1358" t="inlineStr">
        <is>
          <t>2023-2</t>
        </is>
      </c>
      <c r="K1358" t="n">
        <v>0.1</v>
      </c>
      <c r="L1358" t="n">
        <v>0.08</v>
      </c>
      <c r="M1358" t="n">
        <v>1.25</v>
      </c>
      <c r="N1358" t="n">
        <v>1.25</v>
      </c>
      <c r="O1358" t="inlineStr">
        <is>
          <t>0.1%</t>
        </is>
      </c>
      <c r="P1358" t="inlineStr">
        <is>
          <t>0.08%</t>
        </is>
      </c>
      <c r="Q1358" t="inlineStr">
        <is>
          <t>433-2023-12-31</t>
        </is>
      </c>
      <c r="R1358" t="n">
        <v>2</v>
      </c>
      <c r="S1358" t="n">
        <v>2</v>
      </c>
    </row>
    <row r="1359">
      <c r="A1359" t="inlineStr">
        <is>
          <t>433</t>
        </is>
      </c>
      <c r="B1359" t="inlineStr">
        <is>
          <t>Generación de Residuos Peligrosos per Cápita Semestral</t>
        </is>
      </c>
      <c r="C1359" t="inlineStr">
        <is>
          <t>Operativo</t>
        </is>
      </c>
      <c r="D1359" t="inlineStr">
        <is>
          <t>GESTIÓN AMBIENTAL</t>
        </is>
      </c>
      <c r="E1359" t="inlineStr">
        <is>
          <t>Semestral</t>
        </is>
      </c>
      <c r="F1359" t="inlineStr">
        <is>
          <t>Negativo</t>
        </is>
      </c>
      <c r="G1359" s="137" t="n">
        <v>45657</v>
      </c>
      <c r="H1359" t="inlineStr">
        <is>
          <t>2024</t>
        </is>
      </c>
      <c r="I1359" t="inlineStr">
        <is>
          <t>Diciembre</t>
        </is>
      </c>
      <c r="J1359" t="inlineStr">
        <is>
          <t>2024-2</t>
        </is>
      </c>
      <c r="K1359" t="n">
        <v>0.1</v>
      </c>
      <c r="L1359" t="n">
        <v>0.21</v>
      </c>
      <c r="M1359" t="n">
        <v>0.4761904761904762</v>
      </c>
      <c r="N1359" t="n">
        <v>0.4761904761904762</v>
      </c>
      <c r="O1359" t="inlineStr">
        <is>
          <t>0.1%</t>
        </is>
      </c>
      <c r="P1359" t="inlineStr">
        <is>
          <t>0.21%</t>
        </is>
      </c>
      <c r="Q1359" t="inlineStr">
        <is>
          <t>433-2024-12-31</t>
        </is>
      </c>
      <c r="R1359" t="n">
        <v>2</v>
      </c>
      <c r="S1359" t="n">
        <v>2</v>
      </c>
    </row>
    <row r="1360">
      <c r="A1360" t="inlineStr">
        <is>
          <t>433</t>
        </is>
      </c>
      <c r="B1360" t="inlineStr">
        <is>
          <t>Generación de Residuos Peligrosos per Cápita Semestral</t>
        </is>
      </c>
      <c r="C1360" t="inlineStr">
        <is>
          <t>Operativo</t>
        </is>
      </c>
      <c r="D1360" t="inlineStr">
        <is>
          <t>GESTIÓN AMBIENTAL</t>
        </is>
      </c>
      <c r="E1360" t="inlineStr">
        <is>
          <t>Semestral</t>
        </is>
      </c>
      <c r="F1360" t="inlineStr">
        <is>
          <t>Negativo</t>
        </is>
      </c>
      <c r="G1360" s="137" t="n">
        <v>46022</v>
      </c>
      <c r="H1360" t="inlineStr">
        <is>
          <t>2025</t>
        </is>
      </c>
      <c r="I1360" t="inlineStr">
        <is>
          <t>Diciembre</t>
        </is>
      </c>
      <c r="J1360" t="inlineStr">
        <is>
          <t>2025-2</t>
        </is>
      </c>
      <c r="K1360" t="n">
        <v>0.1</v>
      </c>
      <c r="L1360" t="n">
        <v>0.19</v>
      </c>
      <c r="M1360" t="n">
        <v>0.5263157894736842</v>
      </c>
      <c r="N1360" t="n">
        <v>0.5263157894736842</v>
      </c>
      <c r="O1360" t="inlineStr">
        <is>
          <t>0.1%</t>
        </is>
      </c>
      <c r="P1360" t="inlineStr">
        <is>
          <t>0.19%</t>
        </is>
      </c>
      <c r="Q1360" t="inlineStr">
        <is>
          <t>433-2025-12-31</t>
        </is>
      </c>
      <c r="R1360" t="n">
        <v>2</v>
      </c>
      <c r="S1360" t="n">
        <v>2</v>
      </c>
    </row>
    <row r="1361">
      <c r="A1361" t="inlineStr">
        <is>
          <t>434</t>
        </is>
      </c>
      <c r="B1361" t="inlineStr">
        <is>
          <t>Generación de Residuos Peligrosos Mensual</t>
        </is>
      </c>
      <c r="C1361" t="inlineStr">
        <is>
          <t>Operativo</t>
        </is>
      </c>
      <c r="D1361" t="inlineStr">
        <is>
          <t>GESTIÓN AMBIENTAL</t>
        </is>
      </c>
      <c r="E1361" t="inlineStr">
        <is>
          <t>Mensual</t>
        </is>
      </c>
      <c r="F1361" t="inlineStr">
        <is>
          <t>Negativo</t>
        </is>
      </c>
      <c r="G1361" s="137" t="n">
        <v>45291</v>
      </c>
      <c r="H1361" t="inlineStr">
        <is>
          <t>2023</t>
        </is>
      </c>
      <c r="I1361" t="inlineStr">
        <is>
          <t>Diciembre</t>
        </is>
      </c>
      <c r="J1361" t="inlineStr">
        <is>
          <t>2023-2</t>
        </is>
      </c>
      <c r="K1361" t="n">
        <v>800</v>
      </c>
      <c r="L1361" t="n">
        <v>830.5</v>
      </c>
      <c r="M1361" t="n">
        <v>0.963275135460566</v>
      </c>
      <c r="N1361" t="n">
        <v>0.963275135460566</v>
      </c>
      <c r="O1361" t="inlineStr">
        <is>
          <t>800.0%</t>
        </is>
      </c>
      <c r="P1361" t="inlineStr">
        <is>
          <t>830.5%</t>
        </is>
      </c>
      <c r="Q1361" t="inlineStr">
        <is>
          <t>434-2023-12-31</t>
        </is>
      </c>
      <c r="R1361" t="n">
        <v>2</v>
      </c>
      <c r="S1361" t="n">
        <v>2</v>
      </c>
    </row>
    <row r="1362">
      <c r="A1362" t="inlineStr">
        <is>
          <t>434</t>
        </is>
      </c>
      <c r="B1362" t="inlineStr">
        <is>
          <t>Generación de Residuos Peligrosos Mensual</t>
        </is>
      </c>
      <c r="C1362" t="inlineStr">
        <is>
          <t>Operativo</t>
        </is>
      </c>
      <c r="D1362" t="inlineStr">
        <is>
          <t>GESTIÓN AMBIENTAL</t>
        </is>
      </c>
      <c r="E1362" t="inlineStr">
        <is>
          <t>Mensual</t>
        </is>
      </c>
      <c r="F1362" t="inlineStr">
        <is>
          <t>Negativo</t>
        </is>
      </c>
      <c r="G1362" s="137" t="n">
        <v>45657</v>
      </c>
      <c r="H1362" t="inlineStr">
        <is>
          <t>2024</t>
        </is>
      </c>
      <c r="I1362" t="inlineStr">
        <is>
          <t>Diciembre</t>
        </is>
      </c>
      <c r="J1362" t="inlineStr">
        <is>
          <t>2024-2</t>
        </is>
      </c>
      <c r="K1362" t="n">
        <v>2400</v>
      </c>
      <c r="L1362" t="n">
        <v>9798.09</v>
      </c>
      <c r="M1362" t="n">
        <v>0.2449456986004415</v>
      </c>
      <c r="N1362" t="n">
        <v>0.2449456986004415</v>
      </c>
      <c r="O1362" t="inlineStr">
        <is>
          <t>2400.0%</t>
        </is>
      </c>
      <c r="P1362" t="inlineStr">
        <is>
          <t>9798.09%</t>
        </is>
      </c>
      <c r="Q1362" t="inlineStr">
        <is>
          <t>434-2024-12-31</t>
        </is>
      </c>
      <c r="R1362" t="n">
        <v>2</v>
      </c>
      <c r="S1362" t="n">
        <v>2</v>
      </c>
    </row>
    <row r="1363">
      <c r="A1363" t="inlineStr">
        <is>
          <t>434</t>
        </is>
      </c>
      <c r="B1363" t="inlineStr">
        <is>
          <t>Generación de Residuos Peligrosos Mensual</t>
        </is>
      </c>
      <c r="C1363" t="inlineStr">
        <is>
          <t>Operativo</t>
        </is>
      </c>
      <c r="D1363" t="inlineStr">
        <is>
          <t>GESTIÓN AMBIENTAL</t>
        </is>
      </c>
      <c r="E1363" t="inlineStr">
        <is>
          <t>Mensual</t>
        </is>
      </c>
      <c r="F1363" t="inlineStr">
        <is>
          <t>Negativo</t>
        </is>
      </c>
      <c r="G1363" s="137" t="n">
        <v>46022</v>
      </c>
      <c r="H1363" t="inlineStr">
        <is>
          <t>2025</t>
        </is>
      </c>
      <c r="I1363" t="inlineStr">
        <is>
          <t>Diciembre</t>
        </is>
      </c>
      <c r="J1363" t="inlineStr">
        <is>
          <t>2025-2</t>
        </is>
      </c>
      <c r="K1363" t="n">
        <v>2200</v>
      </c>
      <c r="L1363" t="n">
        <v>7673.83</v>
      </c>
      <c r="M1363" t="n">
        <v>0.2866886548177377</v>
      </c>
      <c r="N1363" t="n">
        <v>0.2866886548177377</v>
      </c>
      <c r="O1363" t="inlineStr">
        <is>
          <t>2200.0%</t>
        </is>
      </c>
      <c r="P1363" t="inlineStr">
        <is>
          <t>7673.83%</t>
        </is>
      </c>
      <c r="Q1363" t="inlineStr">
        <is>
          <t>434-2025-12-31</t>
        </is>
      </c>
      <c r="R1363" t="n">
        <v>2</v>
      </c>
      <c r="S1363" t="n">
        <v>2</v>
      </c>
    </row>
    <row r="1364">
      <c r="A1364" t="inlineStr">
        <is>
          <t>435</t>
        </is>
      </c>
      <c r="B1364" t="inlineStr">
        <is>
          <t>Disminución de la Generación de Residuos Peligrosos per Cápita</t>
        </is>
      </c>
      <c r="C1364" t="inlineStr">
        <is>
          <t>Operativo</t>
        </is>
      </c>
      <c r="D1364" t="inlineStr">
        <is>
          <t>GESTIÓN AMBIENTAL</t>
        </is>
      </c>
      <c r="E1364" t="inlineStr">
        <is>
          <t>Semestral</t>
        </is>
      </c>
      <c r="F1364" t="inlineStr">
        <is>
          <t>Positivo</t>
        </is>
      </c>
      <c r="G1364" s="137" t="n">
        <v>45657</v>
      </c>
      <c r="H1364" t="inlineStr">
        <is>
          <t>2024</t>
        </is>
      </c>
      <c r="I1364" t="inlineStr">
        <is>
          <t>Diciembre</t>
        </is>
      </c>
      <c r="J1364" t="inlineStr">
        <is>
          <t>2024-2</t>
        </is>
      </c>
      <c r="K1364" t="n">
        <v>200</v>
      </c>
      <c r="L1364" t="n">
        <v>17.748578505712</v>
      </c>
      <c r="M1364" t="n">
        <v>0.08874289252856002</v>
      </c>
      <c r="N1364" t="n">
        <v>0.08874289252856002</v>
      </c>
      <c r="O1364" t="inlineStr">
        <is>
          <t>200.0%</t>
        </is>
      </c>
      <c r="P1364" t="inlineStr">
        <is>
          <t>17.75%</t>
        </is>
      </c>
      <c r="Q1364" t="inlineStr">
        <is>
          <t>435-2024-12-31</t>
        </is>
      </c>
      <c r="R1364" t="n">
        <v>2</v>
      </c>
      <c r="S1364" t="n">
        <v>2</v>
      </c>
    </row>
    <row r="1365">
      <c r="A1365" t="inlineStr">
        <is>
          <t>435</t>
        </is>
      </c>
      <c r="B1365" t="inlineStr">
        <is>
          <t>Disminución de la Generación de Residuos Peligrosos per Cápita</t>
        </is>
      </c>
      <c r="C1365" t="inlineStr">
        <is>
          <t>Operativo</t>
        </is>
      </c>
      <c r="D1365" t="inlineStr">
        <is>
          <t>GESTIÓN AMBIENTAL</t>
        </is>
      </c>
      <c r="E1365" t="inlineStr">
        <is>
          <t>Semestral</t>
        </is>
      </c>
      <c r="F1365" t="inlineStr">
        <is>
          <t>Positivo</t>
        </is>
      </c>
      <c r="G1365" s="137" t="n">
        <v>46022</v>
      </c>
      <c r="H1365" t="inlineStr">
        <is>
          <t>2025</t>
        </is>
      </c>
      <c r="I1365" t="inlineStr">
        <is>
          <t>Diciembre</t>
        </is>
      </c>
      <c r="J1365" t="inlineStr">
        <is>
          <t>2025-2</t>
        </is>
      </c>
      <c r="K1365" t="n">
        <v>200</v>
      </c>
      <c r="L1365" t="n">
        <v>-635.99</v>
      </c>
      <c r="M1365" t="n">
        <v>0</v>
      </c>
      <c r="N1365" t="n">
        <v>-3.17995</v>
      </c>
      <c r="O1365" t="inlineStr">
        <is>
          <t>200.0%</t>
        </is>
      </c>
      <c r="P1365" t="inlineStr">
        <is>
          <t>-635.99%</t>
        </is>
      </c>
      <c r="Q1365" t="inlineStr">
        <is>
          <t>435-2025-12-31</t>
        </is>
      </c>
      <c r="R1365" t="n">
        <v>2</v>
      </c>
      <c r="S1365" t="n">
        <v>2</v>
      </c>
    </row>
    <row r="1366">
      <c r="A1366" t="inlineStr">
        <is>
          <t>436</t>
        </is>
      </c>
      <c r="B1366" t="inlineStr">
        <is>
          <t>ANS documentos operativos</t>
        </is>
      </c>
      <c r="C1366" t="inlineStr">
        <is>
          <t>Operativo</t>
        </is>
      </c>
      <c r="D1366" t="inlineStr">
        <is>
          <t>Gestión de calidad</t>
        </is>
      </c>
      <c r="E1366" t="inlineStr">
        <is>
          <t>Mensual</t>
        </is>
      </c>
      <c r="F1366" t="inlineStr">
        <is>
          <t>Negativo</t>
        </is>
      </c>
      <c r="G1366" s="137" t="n">
        <v>45291</v>
      </c>
      <c r="H1366" t="inlineStr">
        <is>
          <t>2023</t>
        </is>
      </c>
      <c r="I1366" t="inlineStr">
        <is>
          <t>Diciembre</t>
        </is>
      </c>
      <c r="J1366" t="inlineStr">
        <is>
          <t>2023-2</t>
        </is>
      </c>
      <c r="K1366" t="n">
        <v>126</v>
      </c>
      <c r="L1366" t="n">
        <v>66.41000000000001</v>
      </c>
      <c r="M1366" t="n">
        <v>1.3</v>
      </c>
      <c r="N1366" t="n">
        <v>1.897304622797771</v>
      </c>
      <c r="O1366" t="inlineStr">
        <is>
          <t>126.0%</t>
        </is>
      </c>
      <c r="P1366" t="inlineStr">
        <is>
          <t>66.41%</t>
        </is>
      </c>
      <c r="Q1366" t="inlineStr">
        <is>
          <t>436-2023-12-31</t>
        </is>
      </c>
      <c r="R1366" t="n">
        <v>2</v>
      </c>
      <c r="S1366" t="n">
        <v>2</v>
      </c>
    </row>
    <row r="1367">
      <c r="A1367" t="inlineStr">
        <is>
          <t>436</t>
        </is>
      </c>
      <c r="B1367" t="inlineStr">
        <is>
          <t>ANS documentos operativos</t>
        </is>
      </c>
      <c r="C1367" t="inlineStr">
        <is>
          <t>Operativo</t>
        </is>
      </c>
      <c r="D1367" t="inlineStr">
        <is>
          <t>Gestión de calidad</t>
        </is>
      </c>
      <c r="E1367" t="inlineStr">
        <is>
          <t>Mensual</t>
        </is>
      </c>
      <c r="F1367" t="inlineStr">
        <is>
          <t>Negativo</t>
        </is>
      </c>
      <c r="G1367" s="137" t="n">
        <v>45657</v>
      </c>
      <c r="H1367" t="inlineStr">
        <is>
          <t>2024</t>
        </is>
      </c>
      <c r="I1367" t="inlineStr">
        <is>
          <t>Diciembre</t>
        </is>
      </c>
      <c r="J1367" t="inlineStr">
        <is>
          <t>2024-2</t>
        </is>
      </c>
      <c r="K1367" t="n">
        <v>168</v>
      </c>
      <c r="L1367" t="n">
        <v>132.77</v>
      </c>
      <c r="M1367" t="n">
        <v>1.265346087218498</v>
      </c>
      <c r="N1367" t="n">
        <v>1.265346087218498</v>
      </c>
      <c r="O1367" t="inlineStr">
        <is>
          <t>168.0%</t>
        </is>
      </c>
      <c r="P1367" t="inlineStr">
        <is>
          <t>132.77%</t>
        </is>
      </c>
      <c r="Q1367" t="inlineStr">
        <is>
          <t>436-2024-12-31</t>
        </is>
      </c>
      <c r="R1367" t="n">
        <v>2</v>
      </c>
      <c r="S1367" t="n">
        <v>2</v>
      </c>
    </row>
    <row r="1368">
      <c r="A1368" t="inlineStr">
        <is>
          <t>436</t>
        </is>
      </c>
      <c r="B1368" t="inlineStr">
        <is>
          <t>ANS documentos operativos</t>
        </is>
      </c>
      <c r="C1368" t="inlineStr">
        <is>
          <t>Operativo</t>
        </is>
      </c>
      <c r="D1368" t="inlineStr">
        <is>
          <t>Gestión de calidad</t>
        </is>
      </c>
      <c r="E1368" t="inlineStr">
        <is>
          <t>Mensual</t>
        </is>
      </c>
      <c r="F1368" t="inlineStr">
        <is>
          <t>Negativo</t>
        </is>
      </c>
      <c r="G1368" s="137" t="n">
        <v>46022</v>
      </c>
      <c r="H1368" t="inlineStr">
        <is>
          <t>2025</t>
        </is>
      </c>
      <c r="I1368" t="inlineStr">
        <is>
          <t>Diciembre</t>
        </is>
      </c>
      <c r="J1368" t="inlineStr">
        <is>
          <t>2025-2</t>
        </is>
      </c>
      <c r="K1368" t="n">
        <v>154</v>
      </c>
      <c r="L1368" t="n">
        <v>114.6</v>
      </c>
      <c r="M1368" t="n">
        <v>1.3</v>
      </c>
      <c r="N1368" t="n">
        <v>1.343804537521815</v>
      </c>
      <c r="O1368" t="inlineStr">
        <is>
          <t>154.0%</t>
        </is>
      </c>
      <c r="P1368" t="inlineStr">
        <is>
          <t>114.6%</t>
        </is>
      </c>
      <c r="Q1368" t="inlineStr">
        <is>
          <t>436-2025-12-31</t>
        </is>
      </c>
      <c r="R1368" t="n">
        <v>2</v>
      </c>
      <c r="S1368" t="n">
        <v>2</v>
      </c>
    </row>
    <row r="1369">
      <c r="A1369" t="inlineStr">
        <is>
          <t>436</t>
        </is>
      </c>
      <c r="B1369" t="inlineStr">
        <is>
          <t>ANS documentos operativos</t>
        </is>
      </c>
      <c r="C1369" t="inlineStr">
        <is>
          <t>Operativo</t>
        </is>
      </c>
      <c r="D1369" t="inlineStr">
        <is>
          <t>Gestión de calidad</t>
        </is>
      </c>
      <c r="E1369" t="inlineStr">
        <is>
          <t>Mensual</t>
        </is>
      </c>
      <c r="F1369" t="inlineStr">
        <is>
          <t>Negativo</t>
        </is>
      </c>
      <c r="G1369" s="137" t="n">
        <v>46387</v>
      </c>
      <c r="H1369" t="inlineStr">
        <is>
          <t>2026</t>
        </is>
      </c>
      <c r="I1369" t="inlineStr">
        <is>
          <t>Diciembre</t>
        </is>
      </c>
      <c r="J1369" t="inlineStr">
        <is>
          <t>2026-2</t>
        </is>
      </c>
      <c r="K1369" t="n">
        <v>14</v>
      </c>
      <c r="M1369" t="n">
        <v>0</v>
      </c>
      <c r="N1369" t="n">
        <v>0</v>
      </c>
      <c r="O1369" t="inlineStr">
        <is>
          <t>14.0%</t>
        </is>
      </c>
      <c r="Q1369" t="inlineStr">
        <is>
          <t>436-2026-12-31</t>
        </is>
      </c>
      <c r="R1369" t="n">
        <v>2</v>
      </c>
      <c r="S1369" t="n">
        <v>2</v>
      </c>
    </row>
    <row r="1370">
      <c r="A1370" t="inlineStr">
        <is>
          <t>437</t>
        </is>
      </c>
      <c r="B1370" t="inlineStr">
        <is>
          <t>Nivel de Satisfacción Servicios Prestados - Riesgos</t>
        </is>
      </c>
      <c r="C1370" t="inlineStr">
        <is>
          <t>Estratégico</t>
        </is>
      </c>
      <c r="D1370" t="inlineStr">
        <is>
          <t>GESTIÓN DE RIESGOS</t>
        </is>
      </c>
      <c r="E1370" t="inlineStr">
        <is>
          <t>Anual</t>
        </is>
      </c>
      <c r="F1370" t="inlineStr">
        <is>
          <t>Positivo</t>
        </is>
      </c>
      <c r="G1370" s="137" t="n">
        <v>45291</v>
      </c>
      <c r="H1370" t="inlineStr">
        <is>
          <t>2023</t>
        </is>
      </c>
      <c r="I1370" t="inlineStr">
        <is>
          <t>Diciembre</t>
        </is>
      </c>
      <c r="J1370" t="inlineStr">
        <is>
          <t>2023-2</t>
        </is>
      </c>
      <c r="K1370" t="n">
        <v>80</v>
      </c>
      <c r="L1370" t="n">
        <v>96.239806704923</v>
      </c>
      <c r="M1370" t="n">
        <v>1.202997583811537</v>
      </c>
      <c r="N1370" t="n">
        <v>1.202997583811537</v>
      </c>
      <c r="O1370" t="inlineStr">
        <is>
          <t>80.0%</t>
        </is>
      </c>
      <c r="P1370" t="inlineStr">
        <is>
          <t>96.24%</t>
        </is>
      </c>
      <c r="Q1370" t="inlineStr">
        <is>
          <t>437-2023-12-31</t>
        </is>
      </c>
      <c r="R1370" t="n">
        <v>2</v>
      </c>
      <c r="S1370" t="n">
        <v>2</v>
      </c>
    </row>
    <row r="1371">
      <c r="A1371" t="inlineStr">
        <is>
          <t>437</t>
        </is>
      </c>
      <c r="B1371" t="inlineStr">
        <is>
          <t>Nivel de Satisfacción Servicios Prestados - Riesgos</t>
        </is>
      </c>
      <c r="C1371" t="inlineStr">
        <is>
          <t>Estratégico</t>
        </is>
      </c>
      <c r="D1371" t="inlineStr">
        <is>
          <t>GESTIÓN DE RIESGOS</t>
        </is>
      </c>
      <c r="E1371" t="inlineStr">
        <is>
          <t>Anual</t>
        </is>
      </c>
      <c r="F1371" t="inlineStr">
        <is>
          <t>Positivo</t>
        </is>
      </c>
      <c r="G1371" s="137" t="n">
        <v>45657</v>
      </c>
      <c r="H1371" t="inlineStr">
        <is>
          <t>2024</t>
        </is>
      </c>
      <c r="I1371" t="inlineStr">
        <is>
          <t>Diciembre</t>
        </is>
      </c>
      <c r="J1371" t="inlineStr">
        <is>
          <t>2024-2</t>
        </is>
      </c>
      <c r="K1371" t="n">
        <v>80</v>
      </c>
      <c r="L1371" t="n">
        <v>84</v>
      </c>
      <c r="M1371" t="n">
        <v>1.05</v>
      </c>
      <c r="N1371" t="n">
        <v>1.05</v>
      </c>
      <c r="O1371" t="inlineStr">
        <is>
          <t>80.0%</t>
        </is>
      </c>
      <c r="P1371" t="inlineStr">
        <is>
          <t>84.0%</t>
        </is>
      </c>
      <c r="Q1371" t="inlineStr">
        <is>
          <t>437-2024-12-31</t>
        </is>
      </c>
      <c r="R1371" t="n">
        <v>2</v>
      </c>
      <c r="S1371" t="n">
        <v>2</v>
      </c>
    </row>
    <row r="1372">
      <c r="A1372" t="inlineStr">
        <is>
          <t>437</t>
        </is>
      </c>
      <c r="B1372" t="inlineStr">
        <is>
          <t>Nivel de Satisfacción Servicios Prestados - Riesgos</t>
        </is>
      </c>
      <c r="C1372" t="inlineStr">
        <is>
          <t>Estratégico</t>
        </is>
      </c>
      <c r="D1372" t="inlineStr">
        <is>
          <t>GESTIÓN DE RIESGOS</t>
        </is>
      </c>
      <c r="E1372" t="inlineStr">
        <is>
          <t>Anual</t>
        </is>
      </c>
      <c r="F1372" t="inlineStr">
        <is>
          <t>Positivo</t>
        </is>
      </c>
      <c r="G1372" s="137" t="n">
        <v>46022</v>
      </c>
      <c r="H1372" t="inlineStr">
        <is>
          <t>2025</t>
        </is>
      </c>
      <c r="I1372" t="inlineStr">
        <is>
          <t>Diciembre</t>
        </is>
      </c>
      <c r="J1372" t="inlineStr">
        <is>
          <t>2025-2</t>
        </is>
      </c>
      <c r="K1372" t="n">
        <v>80</v>
      </c>
      <c r="L1372" t="n">
        <v>99</v>
      </c>
      <c r="M1372" t="n">
        <v>1.2375</v>
      </c>
      <c r="N1372" t="n">
        <v>1.2375</v>
      </c>
      <c r="O1372" t="inlineStr">
        <is>
          <t>80.0%</t>
        </is>
      </c>
      <c r="P1372" t="inlineStr">
        <is>
          <t>99.0%</t>
        </is>
      </c>
      <c r="Q1372" t="inlineStr">
        <is>
          <t>437-2025-12-31</t>
        </is>
      </c>
      <c r="R1372" t="n">
        <v>2</v>
      </c>
      <c r="S1372" t="n">
        <v>2</v>
      </c>
    </row>
    <row r="1373">
      <c r="A1373" t="inlineStr">
        <is>
          <t>438</t>
        </is>
      </c>
      <c r="B1373" t="inlineStr">
        <is>
          <t>Seguimiento de asignación docente a NRC Pregrado-Posgrado Virtual</t>
        </is>
      </c>
      <c r="D1373" t="inlineStr">
        <is>
          <t>Operaciones Académicas</t>
        </is>
      </c>
      <c r="E1373" t="inlineStr">
        <is>
          <t>Semestral</t>
        </is>
      </c>
      <c r="F1373" t="inlineStr">
        <is>
          <t>Positivo</t>
        </is>
      </c>
      <c r="G1373" s="137" t="n">
        <v>45291</v>
      </c>
      <c r="H1373" t="inlineStr">
        <is>
          <t>2023</t>
        </is>
      </c>
      <c r="I1373" t="inlineStr">
        <is>
          <t>Diciembre</t>
        </is>
      </c>
      <c r="J1373" t="inlineStr">
        <is>
          <t>2023-2</t>
        </is>
      </c>
      <c r="K1373" t="n">
        <v>100</v>
      </c>
      <c r="L1373" t="n">
        <v>100</v>
      </c>
      <c r="M1373" t="n">
        <v>1</v>
      </c>
      <c r="N1373" t="n">
        <v>1</v>
      </c>
      <c r="O1373" t="inlineStr">
        <is>
          <t>100.0%</t>
        </is>
      </c>
      <c r="P1373" t="inlineStr">
        <is>
          <t>100.0%</t>
        </is>
      </c>
      <c r="Q1373" t="inlineStr">
        <is>
          <t>438-2023-12-31</t>
        </is>
      </c>
      <c r="R1373" t="n">
        <v>2</v>
      </c>
      <c r="S1373" t="n">
        <v>2</v>
      </c>
    </row>
    <row r="1374">
      <c r="A1374" t="inlineStr">
        <is>
          <t>439</t>
        </is>
      </c>
      <c r="B1374" t="inlineStr">
        <is>
          <t>Disponibilidad de catálogo de asignaturas pregrado y posgrado virtual</t>
        </is>
      </c>
      <c r="C1374" t="inlineStr">
        <is>
          <t>Operativo</t>
        </is>
      </c>
      <c r="D1374" t="inlineStr">
        <is>
          <t>Operaciones Académicas</t>
        </is>
      </c>
      <c r="E1374" t="inlineStr">
        <is>
          <t>Semestral</t>
        </is>
      </c>
      <c r="F1374" t="inlineStr">
        <is>
          <t>Positivo</t>
        </is>
      </c>
      <c r="G1374" s="137" t="n">
        <v>45291</v>
      </c>
      <c r="H1374" t="inlineStr">
        <is>
          <t>2023</t>
        </is>
      </c>
      <c r="I1374" t="inlineStr">
        <is>
          <t>Diciembre</t>
        </is>
      </c>
      <c r="J1374" t="inlineStr">
        <is>
          <t>2023-2</t>
        </is>
      </c>
      <c r="K1374" t="n">
        <v>100</v>
      </c>
      <c r="L1374" t="n">
        <v>100</v>
      </c>
      <c r="M1374" t="n">
        <v>1</v>
      </c>
      <c r="N1374" t="n">
        <v>1</v>
      </c>
      <c r="O1374" t="inlineStr">
        <is>
          <t>100.0%</t>
        </is>
      </c>
      <c r="P1374" t="inlineStr">
        <is>
          <t>100.0%</t>
        </is>
      </c>
      <c r="Q1374" t="inlineStr">
        <is>
          <t>439-2023-12-31</t>
        </is>
      </c>
      <c r="R1374" t="n">
        <v>2</v>
      </c>
      <c r="S1374" t="n">
        <v>2</v>
      </c>
    </row>
    <row r="1375">
      <c r="A1375" t="inlineStr">
        <is>
          <t>439</t>
        </is>
      </c>
      <c r="B1375" t="inlineStr">
        <is>
          <t>Disponibilidad de catálogo de asignaturas pregrado y posgrado virtual</t>
        </is>
      </c>
      <c r="C1375" t="inlineStr">
        <is>
          <t>Operativo</t>
        </is>
      </c>
      <c r="D1375" t="inlineStr">
        <is>
          <t>Operaciones Académicas</t>
        </is>
      </c>
      <c r="E1375" t="inlineStr">
        <is>
          <t>Semestral</t>
        </is>
      </c>
      <c r="F1375" t="inlineStr">
        <is>
          <t>Positivo</t>
        </is>
      </c>
      <c r="G1375" s="137" t="n">
        <v>45657</v>
      </c>
      <c r="H1375" t="inlineStr">
        <is>
          <t>2024</t>
        </is>
      </c>
      <c r="I1375" t="inlineStr">
        <is>
          <t>Diciembre</t>
        </is>
      </c>
      <c r="J1375" t="inlineStr">
        <is>
          <t>2024-2</t>
        </is>
      </c>
      <c r="K1375" t="n">
        <v>100</v>
      </c>
      <c r="L1375" t="n">
        <v>100</v>
      </c>
      <c r="M1375" t="n">
        <v>1</v>
      </c>
      <c r="N1375" t="n">
        <v>1</v>
      </c>
      <c r="O1375" t="inlineStr">
        <is>
          <t>100.0%</t>
        </is>
      </c>
      <c r="P1375" t="inlineStr">
        <is>
          <t>100.0%</t>
        </is>
      </c>
      <c r="Q1375" t="inlineStr">
        <is>
          <t>439-2024-12-31</t>
        </is>
      </c>
      <c r="R1375" t="n">
        <v>2</v>
      </c>
      <c r="S1375" t="n">
        <v>2</v>
      </c>
    </row>
    <row r="1376">
      <c r="A1376" t="inlineStr">
        <is>
          <t>439</t>
        </is>
      </c>
      <c r="B1376" t="inlineStr">
        <is>
          <t>Disponibilidad de catálogo de asignaturas pregrado y posgrado virtual</t>
        </is>
      </c>
      <c r="C1376" t="inlineStr">
        <is>
          <t>Operativo</t>
        </is>
      </c>
      <c r="D1376" t="inlineStr">
        <is>
          <t>Operaciones Académicas</t>
        </is>
      </c>
      <c r="E1376" t="inlineStr">
        <is>
          <t>Semestral</t>
        </is>
      </c>
      <c r="F1376" t="inlineStr">
        <is>
          <t>Positivo</t>
        </is>
      </c>
      <c r="G1376" s="137" t="n">
        <v>46022</v>
      </c>
      <c r="H1376" t="inlineStr">
        <is>
          <t>2025</t>
        </is>
      </c>
      <c r="I1376" t="inlineStr">
        <is>
          <t>Diciembre</t>
        </is>
      </c>
      <c r="J1376" t="inlineStr">
        <is>
          <t>2025-2</t>
        </is>
      </c>
      <c r="K1376" t="n">
        <v>100</v>
      </c>
      <c r="L1376" t="n">
        <v>100</v>
      </c>
      <c r="M1376" t="n">
        <v>1</v>
      </c>
      <c r="N1376" t="n">
        <v>1</v>
      </c>
      <c r="O1376" t="inlineStr">
        <is>
          <t>100.0%</t>
        </is>
      </c>
      <c r="P1376" t="inlineStr">
        <is>
          <t>100.0%</t>
        </is>
      </c>
      <c r="Q1376" t="inlineStr">
        <is>
          <t>439-2025-12-31</t>
        </is>
      </c>
      <c r="R1376" t="n">
        <v>2</v>
      </c>
      <c r="S1376" t="n">
        <v>2</v>
      </c>
    </row>
    <row r="1377">
      <c r="A1377" t="inlineStr">
        <is>
          <t>440</t>
        </is>
      </c>
      <c r="B1377" t="inlineStr">
        <is>
          <t>Aseguramiento de matricula académica virtual</t>
        </is>
      </c>
      <c r="C1377" t="inlineStr">
        <is>
          <t>Operativo</t>
        </is>
      </c>
      <c r="D1377" t="inlineStr">
        <is>
          <t>Operaciones Académicas</t>
        </is>
      </c>
      <c r="E1377" t="inlineStr">
        <is>
          <t>Semestral</t>
        </is>
      </c>
      <c r="F1377" t="inlineStr">
        <is>
          <t>Positivo</t>
        </is>
      </c>
      <c r="G1377" s="137" t="n">
        <v>45291</v>
      </c>
      <c r="H1377" t="inlineStr">
        <is>
          <t>2023</t>
        </is>
      </c>
      <c r="I1377" t="inlineStr">
        <is>
          <t>Diciembre</t>
        </is>
      </c>
      <c r="J1377" t="inlineStr">
        <is>
          <t>2023-2</t>
        </is>
      </c>
      <c r="K1377" t="n">
        <v>98</v>
      </c>
      <c r="L1377" t="n">
        <v>97.75</v>
      </c>
      <c r="M1377" t="n">
        <v>0.9974489795918368</v>
      </c>
      <c r="N1377" t="n">
        <v>0.9974489795918368</v>
      </c>
      <c r="O1377" t="inlineStr">
        <is>
          <t>98.0%</t>
        </is>
      </c>
      <c r="P1377" t="inlineStr">
        <is>
          <t>97.75%</t>
        </is>
      </c>
      <c r="Q1377" t="inlineStr">
        <is>
          <t>440-2023-12-31</t>
        </is>
      </c>
      <c r="R1377" t="n">
        <v>2</v>
      </c>
      <c r="S1377" t="n">
        <v>2</v>
      </c>
    </row>
    <row r="1378">
      <c r="A1378" t="inlineStr">
        <is>
          <t>440</t>
        </is>
      </c>
      <c r="B1378" t="inlineStr">
        <is>
          <t>Aseguramiento de matricula académica virtual</t>
        </is>
      </c>
      <c r="C1378" t="inlineStr">
        <is>
          <t>Operativo</t>
        </is>
      </c>
      <c r="D1378" t="inlineStr">
        <is>
          <t>Operaciones Académicas</t>
        </is>
      </c>
      <c r="E1378" t="inlineStr">
        <is>
          <t>Semestral</t>
        </is>
      </c>
      <c r="F1378" t="inlineStr">
        <is>
          <t>Positivo</t>
        </is>
      </c>
      <c r="G1378" s="137" t="n">
        <v>45657</v>
      </c>
      <c r="H1378" t="inlineStr">
        <is>
          <t>2024</t>
        </is>
      </c>
      <c r="I1378" t="inlineStr">
        <is>
          <t>Diciembre</t>
        </is>
      </c>
      <c r="J1378" t="inlineStr">
        <is>
          <t>2024-2</t>
        </is>
      </c>
      <c r="K1378" t="n">
        <v>196</v>
      </c>
      <c r="L1378" t="n">
        <v>198.97</v>
      </c>
      <c r="M1378" t="n">
        <v>1.01515306122449</v>
      </c>
      <c r="N1378" t="n">
        <v>1.01515306122449</v>
      </c>
      <c r="O1378" t="inlineStr">
        <is>
          <t>196.0%</t>
        </is>
      </c>
      <c r="P1378" t="inlineStr">
        <is>
          <t>198.97%</t>
        </is>
      </c>
      <c r="Q1378" t="inlineStr">
        <is>
          <t>440-2024-12-31</t>
        </is>
      </c>
      <c r="R1378" t="n">
        <v>2</v>
      </c>
      <c r="S1378" t="n">
        <v>2</v>
      </c>
    </row>
    <row r="1379">
      <c r="A1379" t="inlineStr">
        <is>
          <t>440</t>
        </is>
      </c>
      <c r="B1379" t="inlineStr">
        <is>
          <t>Aseguramiento de matricula académica virtual</t>
        </is>
      </c>
      <c r="C1379" t="inlineStr">
        <is>
          <t>Operativo</t>
        </is>
      </c>
      <c r="D1379" t="inlineStr">
        <is>
          <t>Operaciones Académicas</t>
        </is>
      </c>
      <c r="E1379" t="inlineStr">
        <is>
          <t>Semestral</t>
        </is>
      </c>
      <c r="F1379" t="inlineStr">
        <is>
          <t>Positivo</t>
        </is>
      </c>
      <c r="G1379" s="137" t="n">
        <v>46022</v>
      </c>
      <c r="H1379" t="inlineStr">
        <is>
          <t>2025</t>
        </is>
      </c>
      <c r="I1379" t="inlineStr">
        <is>
          <t>Diciembre</t>
        </is>
      </c>
      <c r="J1379" t="inlineStr">
        <is>
          <t>2025-2</t>
        </is>
      </c>
      <c r="K1379" t="n">
        <v>196</v>
      </c>
      <c r="L1379" t="n">
        <v>199.51</v>
      </c>
      <c r="M1379" t="n">
        <v>1.017908163265306</v>
      </c>
      <c r="N1379" t="n">
        <v>1.017908163265306</v>
      </c>
      <c r="O1379" t="inlineStr">
        <is>
          <t>196.0%</t>
        </is>
      </c>
      <c r="P1379" t="inlineStr">
        <is>
          <t>199.51%</t>
        </is>
      </c>
      <c r="Q1379" t="inlineStr">
        <is>
          <t>440-2025-12-31</t>
        </is>
      </c>
      <c r="R1379" t="n">
        <v>2</v>
      </c>
      <c r="S1379" t="n">
        <v>2</v>
      </c>
    </row>
    <row r="1380">
      <c r="A1380" t="inlineStr">
        <is>
          <t>441</t>
        </is>
      </c>
      <c r="B1380" t="inlineStr">
        <is>
          <t>Cumplimiento a cronograma de proyectos 2024</t>
        </is>
      </c>
      <c r="D1380" t="inlineStr">
        <is>
          <t>Gestión de Proyectos</t>
        </is>
      </c>
      <c r="E1380" t="inlineStr">
        <is>
          <t>Mensual</t>
        </is>
      </c>
      <c r="F1380" t="inlineStr">
        <is>
          <t>Positivo</t>
        </is>
      </c>
      <c r="G1380" s="137" t="n">
        <v>45657</v>
      </c>
      <c r="H1380" t="inlineStr">
        <is>
          <t>2024</t>
        </is>
      </c>
      <c r="I1380" t="inlineStr">
        <is>
          <t>Diciembre</t>
        </is>
      </c>
      <c r="J1380" t="inlineStr">
        <is>
          <t>2024-2</t>
        </is>
      </c>
      <c r="K1380" t="n">
        <v>90</v>
      </c>
      <c r="L1380" t="n">
        <v>95.46702757256183</v>
      </c>
      <c r="M1380" t="n">
        <v>1.060744750806243</v>
      </c>
      <c r="N1380" t="n">
        <v>1.060744750806243</v>
      </c>
      <c r="O1380" t="inlineStr">
        <is>
          <t>90.0%</t>
        </is>
      </c>
      <c r="P1380" t="inlineStr">
        <is>
          <t>95.47%</t>
        </is>
      </c>
      <c r="Q1380" t="inlineStr">
        <is>
          <t>441-2024-12-31</t>
        </is>
      </c>
      <c r="R1380" t="n">
        <v>2</v>
      </c>
      <c r="S1380" t="n">
        <v>2</v>
      </c>
    </row>
    <row r="1381">
      <c r="A1381" t="inlineStr">
        <is>
          <t>442</t>
        </is>
      </c>
      <c r="B1381" t="inlineStr">
        <is>
          <t>Participación de docentes invitados en eventos académicos virtuales en Poli</t>
        </is>
      </c>
      <c r="D1381" t="inlineStr">
        <is>
          <t>VISIBILIDAD NACIONAL E INTERNACIONAL</t>
        </is>
      </c>
      <c r="E1381" t="inlineStr">
        <is>
          <t>Semestral</t>
        </is>
      </c>
      <c r="F1381" t="inlineStr">
        <is>
          <t>Positivo</t>
        </is>
      </c>
      <c r="G1381" s="137" t="n">
        <v>45657</v>
      </c>
      <c r="H1381" t="inlineStr">
        <is>
          <t>2024</t>
        </is>
      </c>
      <c r="I1381" t="inlineStr">
        <is>
          <t>Diciembre</t>
        </is>
      </c>
      <c r="J1381" t="inlineStr">
        <is>
          <t>2024-2</t>
        </is>
      </c>
      <c r="K1381" t="n">
        <v>100</v>
      </c>
      <c r="L1381" t="n">
        <v>112.5</v>
      </c>
      <c r="M1381" t="n">
        <v>1.125</v>
      </c>
      <c r="N1381" t="n">
        <v>1.125</v>
      </c>
      <c r="O1381" t="inlineStr">
        <is>
          <t>100.0%</t>
        </is>
      </c>
      <c r="P1381" t="inlineStr">
        <is>
          <t>112.5%</t>
        </is>
      </c>
      <c r="Q1381" t="inlineStr">
        <is>
          <t>442-2024-12-31</t>
        </is>
      </c>
      <c r="R1381" t="n">
        <v>2</v>
      </c>
      <c r="S1381" t="n">
        <v>2</v>
      </c>
    </row>
    <row r="1382">
      <c r="A1382" t="inlineStr">
        <is>
          <t>443</t>
        </is>
      </c>
      <c r="B1382" t="inlineStr">
        <is>
          <t>Participación de estudiantes invitados en eventos académicos virtuales en Poli</t>
        </is>
      </c>
      <c r="D1382" t="inlineStr">
        <is>
          <t>VISIBILIDAD NACIONAL E INTERNACIONAL</t>
        </is>
      </c>
      <c r="E1382" t="inlineStr">
        <is>
          <t>Semestral</t>
        </is>
      </c>
      <c r="F1382" t="inlineStr">
        <is>
          <t>Positivo</t>
        </is>
      </c>
      <c r="G1382" s="137" t="n">
        <v>45657</v>
      </c>
      <c r="H1382" t="inlineStr">
        <is>
          <t>2024</t>
        </is>
      </c>
      <c r="I1382" t="inlineStr">
        <is>
          <t>Diciembre</t>
        </is>
      </c>
      <c r="J1382" t="inlineStr">
        <is>
          <t>2024-2</t>
        </is>
      </c>
      <c r="K1382" t="n">
        <v>100</v>
      </c>
      <c r="L1382" t="n">
        <v>161.665</v>
      </c>
      <c r="M1382" t="n">
        <v>1.3</v>
      </c>
      <c r="N1382" t="n">
        <v>1.61665</v>
      </c>
      <c r="O1382" t="inlineStr">
        <is>
          <t>100.0%</t>
        </is>
      </c>
      <c r="P1382" t="inlineStr">
        <is>
          <t>161.66%</t>
        </is>
      </c>
      <c r="Q1382" t="inlineStr">
        <is>
          <t>443-2024-12-31</t>
        </is>
      </c>
      <c r="R1382" t="n">
        <v>2</v>
      </c>
      <c r="S1382" t="n">
        <v>2</v>
      </c>
    </row>
    <row r="1383">
      <c r="A1383" t="inlineStr">
        <is>
          <t>444</t>
        </is>
      </c>
      <c r="B1383" t="inlineStr">
        <is>
          <t>CES Proceso de grados</t>
        </is>
      </c>
      <c r="C1383" t="inlineStr">
        <is>
          <t>Operativo</t>
        </is>
      </c>
      <c r="D1383" t="inlineStr">
        <is>
          <t>Registro y Control</t>
        </is>
      </c>
      <c r="E1383" t="inlineStr">
        <is>
          <t>Semestral</t>
        </is>
      </c>
      <c r="F1383" t="inlineStr">
        <is>
          <t>Positivo</t>
        </is>
      </c>
      <c r="G1383" s="137" t="n">
        <v>45657</v>
      </c>
      <c r="H1383" t="inlineStr">
        <is>
          <t>2024</t>
        </is>
      </c>
      <c r="I1383" t="inlineStr">
        <is>
          <t>Diciembre</t>
        </is>
      </c>
      <c r="J1383" t="inlineStr">
        <is>
          <t>2024-2</t>
        </is>
      </c>
      <c r="L1383" t="n">
        <v>2.1</v>
      </c>
      <c r="M1383" t="n">
        <v>0</v>
      </c>
      <c r="N1383" t="n">
        <v>0</v>
      </c>
      <c r="P1383" t="inlineStr">
        <is>
          <t>2.1%</t>
        </is>
      </c>
      <c r="Q1383" t="inlineStr">
        <is>
          <t>444-2024-12-31</t>
        </is>
      </c>
      <c r="R1383" t="n">
        <v>2</v>
      </c>
      <c r="S1383" t="n">
        <v>2</v>
      </c>
    </row>
    <row r="1384">
      <c r="A1384" t="inlineStr">
        <is>
          <t>444</t>
        </is>
      </c>
      <c r="B1384" t="inlineStr">
        <is>
          <t>CES Proceso de grados</t>
        </is>
      </c>
      <c r="C1384" t="inlineStr">
        <is>
          <t>Operativo</t>
        </is>
      </c>
      <c r="D1384" t="inlineStr">
        <is>
          <t>Registro y Control</t>
        </is>
      </c>
      <c r="E1384" t="inlineStr">
        <is>
          <t>Semestral</t>
        </is>
      </c>
      <c r="F1384" t="inlineStr">
        <is>
          <t>Negativo</t>
        </is>
      </c>
      <c r="G1384" s="137" t="n">
        <v>46022</v>
      </c>
      <c r="H1384" t="inlineStr">
        <is>
          <t>2025</t>
        </is>
      </c>
      <c r="I1384" t="inlineStr">
        <is>
          <t>Diciembre</t>
        </is>
      </c>
      <c r="J1384" t="inlineStr">
        <is>
          <t>2025-2</t>
        </is>
      </c>
      <c r="K1384" t="n">
        <v>3</v>
      </c>
      <c r="L1384" t="n">
        <v>1.65</v>
      </c>
      <c r="M1384" t="n">
        <v>1.3</v>
      </c>
      <c r="N1384" t="n">
        <v>1.818181818181818</v>
      </c>
      <c r="O1384" t="inlineStr">
        <is>
          <t>3.0%</t>
        </is>
      </c>
      <c r="P1384" t="inlineStr">
        <is>
          <t>1.65%</t>
        </is>
      </c>
      <c r="Q1384" t="inlineStr">
        <is>
          <t>444-2025-12-31</t>
        </is>
      </c>
      <c r="R1384" t="n">
        <v>2</v>
      </c>
      <c r="S1384" t="n">
        <v>2</v>
      </c>
    </row>
    <row r="1385">
      <c r="A1385" t="inlineStr">
        <is>
          <t>445</t>
        </is>
      </c>
      <c r="B1385" t="inlineStr">
        <is>
          <t>Satisfacción del proceso de grados virtual</t>
        </is>
      </c>
      <c r="C1385" t="inlineStr">
        <is>
          <t>Operativo</t>
        </is>
      </c>
      <c r="D1385" t="inlineStr">
        <is>
          <t>Registro y Control</t>
        </is>
      </c>
      <c r="E1385" t="inlineStr">
        <is>
          <t>Semestral</t>
        </is>
      </c>
      <c r="F1385" t="inlineStr">
        <is>
          <t>Positivo</t>
        </is>
      </c>
      <c r="G1385" s="137" t="n">
        <v>45657</v>
      </c>
      <c r="H1385" t="inlineStr">
        <is>
          <t>2024</t>
        </is>
      </c>
      <c r="I1385" t="inlineStr">
        <is>
          <t>Diciembre</t>
        </is>
      </c>
      <c r="J1385" t="inlineStr">
        <is>
          <t>2024-2</t>
        </is>
      </c>
      <c r="K1385" t="n">
        <v>67.5</v>
      </c>
      <c r="L1385" t="n">
        <v>70.84999999999999</v>
      </c>
      <c r="M1385" t="n">
        <v>1.049629629629629</v>
      </c>
      <c r="N1385" t="n">
        <v>1.049629629629629</v>
      </c>
      <c r="O1385" t="inlineStr">
        <is>
          <t>67.5%</t>
        </is>
      </c>
      <c r="P1385" t="inlineStr">
        <is>
          <t>70.85%</t>
        </is>
      </c>
      <c r="Q1385" t="inlineStr">
        <is>
          <t>445-2024-12-31</t>
        </is>
      </c>
      <c r="R1385" t="n">
        <v>2</v>
      </c>
      <c r="S1385" t="n">
        <v>2</v>
      </c>
    </row>
    <row r="1386">
      <c r="A1386" t="inlineStr">
        <is>
          <t>445</t>
        </is>
      </c>
      <c r="B1386" t="inlineStr">
        <is>
          <t>Satisfacción del proceso de grados virtual</t>
        </is>
      </c>
      <c r="C1386" t="inlineStr">
        <is>
          <t>Operativo</t>
        </is>
      </c>
      <c r="D1386" t="inlineStr">
        <is>
          <t>Registro y Control</t>
        </is>
      </c>
      <c r="E1386" t="inlineStr">
        <is>
          <t>Semestral</t>
        </is>
      </c>
      <c r="F1386" t="inlineStr">
        <is>
          <t>Positivo</t>
        </is>
      </c>
      <c r="G1386" s="137" t="n">
        <v>46022</v>
      </c>
      <c r="H1386" t="inlineStr">
        <is>
          <t>2025</t>
        </is>
      </c>
      <c r="I1386" t="inlineStr">
        <is>
          <t>Diciembre</t>
        </is>
      </c>
      <c r="J1386" t="inlineStr">
        <is>
          <t>2025-2</t>
        </is>
      </c>
      <c r="K1386" t="n">
        <v>70</v>
      </c>
      <c r="L1386" t="n">
        <v>80.5</v>
      </c>
      <c r="M1386" t="n">
        <v>1.15</v>
      </c>
      <c r="N1386" t="n">
        <v>1.15</v>
      </c>
      <c r="O1386" t="inlineStr">
        <is>
          <t>70.0%</t>
        </is>
      </c>
      <c r="P1386" t="inlineStr">
        <is>
          <t>80.5%</t>
        </is>
      </c>
      <c r="Q1386" t="inlineStr">
        <is>
          <t>445-2025-12-31</t>
        </is>
      </c>
      <c r="R1386" t="n">
        <v>2</v>
      </c>
      <c r="S1386" t="n">
        <v>2</v>
      </c>
    </row>
    <row r="1387">
      <c r="A1387" t="inlineStr">
        <is>
          <t>447</t>
        </is>
      </c>
      <c r="B1387" t="inlineStr">
        <is>
          <t>Participación en actividades culturales</t>
        </is>
      </c>
      <c r="C1387" t="inlineStr">
        <is>
          <t>Operativo</t>
        </is>
      </c>
      <c r="D1387" t="inlineStr">
        <is>
          <t>Biblioteca Institucional</t>
        </is>
      </c>
      <c r="E1387" t="inlineStr">
        <is>
          <t>Semestral</t>
        </is>
      </c>
      <c r="F1387" t="inlineStr">
        <is>
          <t>Positivo</t>
        </is>
      </c>
      <c r="G1387" s="137" t="n">
        <v>45657</v>
      </c>
      <c r="H1387" t="inlineStr">
        <is>
          <t>2024</t>
        </is>
      </c>
      <c r="I1387" t="inlineStr">
        <is>
          <t>Diciembre</t>
        </is>
      </c>
      <c r="J1387" t="inlineStr">
        <is>
          <t>2024-2</t>
        </is>
      </c>
      <c r="K1387" t="n">
        <v>15</v>
      </c>
      <c r="L1387" t="n">
        <v>23.6</v>
      </c>
      <c r="M1387" t="n">
        <v>1.3</v>
      </c>
      <c r="N1387" t="n">
        <v>1.573333333333333</v>
      </c>
      <c r="O1387" t="inlineStr">
        <is>
          <t>15.0%</t>
        </is>
      </c>
      <c r="P1387" t="inlineStr">
        <is>
          <t>23.6%</t>
        </is>
      </c>
      <c r="Q1387" t="inlineStr">
        <is>
          <t>447-2024-12-31</t>
        </is>
      </c>
      <c r="R1387" t="n">
        <v>2</v>
      </c>
      <c r="S1387" t="n">
        <v>2</v>
      </c>
    </row>
    <row r="1388">
      <c r="A1388" t="inlineStr">
        <is>
          <t>447</t>
        </is>
      </c>
      <c r="B1388" t="inlineStr">
        <is>
          <t>Participación en actividades culturales</t>
        </is>
      </c>
      <c r="C1388" t="inlineStr">
        <is>
          <t>Operativo</t>
        </is>
      </c>
      <c r="D1388" t="inlineStr">
        <is>
          <t>Biblioteca Institucional</t>
        </is>
      </c>
      <c r="E1388" t="inlineStr">
        <is>
          <t>Semestral</t>
        </is>
      </c>
      <c r="F1388" t="inlineStr">
        <is>
          <t>Positivo</t>
        </is>
      </c>
      <c r="G1388" s="137" t="n">
        <v>46022</v>
      </c>
      <c r="H1388" t="inlineStr">
        <is>
          <t>2025</t>
        </is>
      </c>
      <c r="I1388" t="inlineStr">
        <is>
          <t>Diciembre</t>
        </is>
      </c>
      <c r="J1388" t="inlineStr">
        <is>
          <t>2025-2</t>
        </is>
      </c>
      <c r="K1388" t="n">
        <v>15</v>
      </c>
      <c r="L1388" t="n">
        <v>15.775</v>
      </c>
      <c r="M1388" t="n">
        <v>1.051666666666667</v>
      </c>
      <c r="N1388" t="n">
        <v>1.051666666666667</v>
      </c>
      <c r="O1388" t="inlineStr">
        <is>
          <t>15.0%</t>
        </is>
      </c>
      <c r="P1388" t="inlineStr">
        <is>
          <t>15.77%</t>
        </is>
      </c>
      <c r="Q1388" t="inlineStr">
        <is>
          <t>447-2025-12-31</t>
        </is>
      </c>
      <c r="R1388" t="n">
        <v>2</v>
      </c>
      <c r="S1388" t="n">
        <v>2</v>
      </c>
    </row>
    <row r="1389">
      <c r="A1389" t="inlineStr">
        <is>
          <t>448</t>
        </is>
      </c>
      <c r="B1389" t="inlineStr">
        <is>
          <t>Participación en actividades de formación</t>
        </is>
      </c>
      <c r="C1389" t="inlineStr">
        <is>
          <t>Operativo</t>
        </is>
      </c>
      <c r="D1389" t="inlineStr">
        <is>
          <t>Biblioteca Institucional</t>
        </is>
      </c>
      <c r="E1389" t="inlineStr">
        <is>
          <t>Semestral</t>
        </is>
      </c>
      <c r="F1389" t="inlineStr">
        <is>
          <t>Positivo</t>
        </is>
      </c>
      <c r="G1389" s="137" t="n">
        <v>45657</v>
      </c>
      <c r="H1389" t="inlineStr">
        <is>
          <t>2024</t>
        </is>
      </c>
      <c r="I1389" t="inlineStr">
        <is>
          <t>Diciembre</t>
        </is>
      </c>
      <c r="J1389" t="inlineStr">
        <is>
          <t>2024-2</t>
        </is>
      </c>
      <c r="K1389" t="n">
        <v>9</v>
      </c>
      <c r="L1389" t="n">
        <v>14.125</v>
      </c>
      <c r="M1389" t="n">
        <v>1.3</v>
      </c>
      <c r="N1389" t="n">
        <v>1.569444444444444</v>
      </c>
      <c r="O1389" t="inlineStr">
        <is>
          <t>9.0%</t>
        </is>
      </c>
      <c r="P1389" t="inlineStr">
        <is>
          <t>14.12%</t>
        </is>
      </c>
      <c r="Q1389" t="inlineStr">
        <is>
          <t>448-2024-12-31</t>
        </is>
      </c>
      <c r="R1389" t="n">
        <v>2</v>
      </c>
      <c r="S1389" t="n">
        <v>2</v>
      </c>
    </row>
    <row r="1390">
      <c r="A1390" t="inlineStr">
        <is>
          <t>448</t>
        </is>
      </c>
      <c r="B1390" t="inlineStr">
        <is>
          <t>Participación en actividades de formación</t>
        </is>
      </c>
      <c r="C1390" t="inlineStr">
        <is>
          <t>Operativo</t>
        </is>
      </c>
      <c r="D1390" t="inlineStr">
        <is>
          <t>Biblioteca Institucional</t>
        </is>
      </c>
      <c r="E1390" t="inlineStr">
        <is>
          <t>Semestral</t>
        </is>
      </c>
      <c r="F1390" t="inlineStr">
        <is>
          <t>Positivo</t>
        </is>
      </c>
      <c r="G1390" s="137" t="n">
        <v>46022</v>
      </c>
      <c r="H1390" t="inlineStr">
        <is>
          <t>2025</t>
        </is>
      </c>
      <c r="I1390" t="inlineStr">
        <is>
          <t>Diciembre</t>
        </is>
      </c>
      <c r="J1390" t="inlineStr">
        <is>
          <t>2025-2</t>
        </is>
      </c>
      <c r="K1390" t="n">
        <v>17</v>
      </c>
      <c r="L1390" t="n">
        <v>49.48999999999999</v>
      </c>
      <c r="M1390" t="n">
        <v>1.3</v>
      </c>
      <c r="N1390" t="n">
        <v>2.911176470588235</v>
      </c>
      <c r="O1390" t="inlineStr">
        <is>
          <t>17.0%</t>
        </is>
      </c>
      <c r="P1390" t="inlineStr">
        <is>
          <t>49.49%</t>
        </is>
      </c>
      <c r="Q1390" t="inlineStr">
        <is>
          <t>448-2025-12-31</t>
        </is>
      </c>
      <c r="R1390" t="n">
        <v>2</v>
      </c>
      <c r="S1390" t="n">
        <v>2</v>
      </c>
    </row>
    <row r="1391">
      <c r="A1391" t="inlineStr">
        <is>
          <t>449</t>
        </is>
      </c>
      <c r="B1391" t="inlineStr">
        <is>
          <t>Cumplimiento en la supervisión y monitoreo a los planes de tratamiento de los riesgos institucionales en nivel alto y extremo</t>
        </is>
      </c>
      <c r="D1391" t="inlineStr">
        <is>
          <t>GESTIÓN DE RIESGOS</t>
        </is>
      </c>
      <c r="E1391" t="inlineStr">
        <is>
          <t>Trimestral</t>
        </is>
      </c>
      <c r="F1391" t="inlineStr">
        <is>
          <t>Positivo</t>
        </is>
      </c>
      <c r="G1391" s="137" t="n">
        <v>45657</v>
      </c>
      <c r="H1391" t="inlineStr">
        <is>
          <t>2024</t>
        </is>
      </c>
      <c r="I1391" t="inlineStr">
        <is>
          <t>Diciembre</t>
        </is>
      </c>
      <c r="J1391" t="inlineStr">
        <is>
          <t>2024-2</t>
        </is>
      </c>
      <c r="K1391" t="n">
        <v>63.33333333333334</v>
      </c>
      <c r="L1391" t="n">
        <v>78.63179487179487</v>
      </c>
      <c r="M1391" t="n">
        <v>1.241554655870445</v>
      </c>
      <c r="N1391" t="n">
        <v>1.241554655870445</v>
      </c>
      <c r="O1391" t="inlineStr">
        <is>
          <t>63.33%</t>
        </is>
      </c>
      <c r="P1391" t="inlineStr">
        <is>
          <t>78.63%</t>
        </is>
      </c>
      <c r="Q1391" t="inlineStr">
        <is>
          <t>449-2024-12-31</t>
        </is>
      </c>
      <c r="R1391" t="n">
        <v>2</v>
      </c>
      <c r="S1391" t="n">
        <v>2</v>
      </c>
    </row>
    <row r="1392">
      <c r="A1392" t="inlineStr">
        <is>
          <t>450</t>
        </is>
      </c>
      <c r="B1392" t="inlineStr">
        <is>
          <t>Riesgos Materializados</t>
        </is>
      </c>
      <c r="D1392" t="inlineStr">
        <is>
          <t>GESTIÓN DE RIESGOS</t>
        </is>
      </c>
      <c r="E1392" t="inlineStr">
        <is>
          <t>Trimestral</t>
        </is>
      </c>
      <c r="F1392" t="inlineStr">
        <is>
          <t>Negativo</t>
        </is>
      </c>
      <c r="G1392" s="137" t="n">
        <v>45657</v>
      </c>
      <c r="H1392" t="inlineStr">
        <is>
          <t>2024</t>
        </is>
      </c>
      <c r="I1392" t="inlineStr">
        <is>
          <t>Diciembre</t>
        </is>
      </c>
      <c r="J1392" t="inlineStr">
        <is>
          <t>2024-2</t>
        </is>
      </c>
      <c r="M1392" t="n">
        <v>0</v>
      </c>
      <c r="N1392" t="n">
        <v>0</v>
      </c>
      <c r="Q1392" t="inlineStr">
        <is>
          <t>450-2024-12-31</t>
        </is>
      </c>
      <c r="R1392" t="n">
        <v>2</v>
      </c>
      <c r="S1392" t="n">
        <v>2</v>
      </c>
    </row>
    <row r="1393">
      <c r="A1393" t="inlineStr">
        <is>
          <t>451</t>
        </is>
      </c>
      <c r="B1393" t="inlineStr">
        <is>
          <t>% Participación de publicaciones positiva</t>
        </is>
      </c>
      <c r="C1393" t="inlineStr">
        <is>
          <t>Operativo</t>
        </is>
      </c>
      <c r="D1393" t="inlineStr">
        <is>
          <t>Comunicaciones Externas</t>
        </is>
      </c>
      <c r="E1393" t="inlineStr">
        <is>
          <t>Semestral</t>
        </is>
      </c>
      <c r="F1393" t="inlineStr">
        <is>
          <t>Positivo</t>
        </is>
      </c>
      <c r="G1393" s="137" t="n">
        <v>45657</v>
      </c>
      <c r="H1393" t="inlineStr">
        <is>
          <t>2024</t>
        </is>
      </c>
      <c r="I1393" t="inlineStr">
        <is>
          <t>Diciembre</t>
        </is>
      </c>
      <c r="J1393" t="inlineStr">
        <is>
          <t>2024-2</t>
        </is>
      </c>
      <c r="K1393" t="n">
        <v>0</v>
      </c>
      <c r="L1393" t="n">
        <v>38.8</v>
      </c>
      <c r="M1393" t="n">
        <v>0</v>
      </c>
      <c r="N1393" t="n">
        <v>0</v>
      </c>
      <c r="O1393" t="inlineStr">
        <is>
          <t>0.0%</t>
        </is>
      </c>
      <c r="P1393" t="inlineStr">
        <is>
          <t>38.8%</t>
        </is>
      </c>
      <c r="Q1393" t="inlineStr">
        <is>
          <t>451-2024-12-31</t>
        </is>
      </c>
      <c r="R1393" t="n">
        <v>2</v>
      </c>
      <c r="S1393" t="n">
        <v>2</v>
      </c>
    </row>
    <row r="1394">
      <c r="A1394" t="inlineStr">
        <is>
          <t>451</t>
        </is>
      </c>
      <c r="B1394" t="inlineStr">
        <is>
          <t>% de publicaciones con sentimiento positivo</t>
        </is>
      </c>
      <c r="C1394" t="inlineStr">
        <is>
          <t>Operativo</t>
        </is>
      </c>
      <c r="D1394" t="inlineStr">
        <is>
          <t>Comunicaciones Externas</t>
        </is>
      </c>
      <c r="E1394" t="inlineStr">
        <is>
          <t>Semestral</t>
        </is>
      </c>
      <c r="F1394" t="inlineStr">
        <is>
          <t>Positivo</t>
        </is>
      </c>
      <c r="G1394" s="137" t="n">
        <v>46022</v>
      </c>
      <c r="H1394" t="inlineStr">
        <is>
          <t>2025</t>
        </is>
      </c>
      <c r="I1394" t="inlineStr">
        <is>
          <t>Diciembre</t>
        </is>
      </c>
      <c r="J1394" t="inlineStr">
        <is>
          <t>2025-2</t>
        </is>
      </c>
      <c r="K1394" t="n">
        <v>100</v>
      </c>
      <c r="L1394" t="n">
        <v>125.15</v>
      </c>
      <c r="M1394" t="n">
        <v>1.2515</v>
      </c>
      <c r="N1394" t="n">
        <v>1.2515</v>
      </c>
      <c r="O1394" t="inlineStr">
        <is>
          <t>100.0%</t>
        </is>
      </c>
      <c r="P1394" t="inlineStr">
        <is>
          <t>125.15%</t>
        </is>
      </c>
      <c r="Q1394" t="inlineStr">
        <is>
          <t>451-2025-12-31</t>
        </is>
      </c>
      <c r="R1394" t="n">
        <v>2</v>
      </c>
      <c r="S1394" t="n">
        <v>2</v>
      </c>
    </row>
    <row r="1395">
      <c r="A1395" t="inlineStr">
        <is>
          <t>452</t>
        </is>
      </c>
      <c r="B1395" t="inlineStr">
        <is>
          <t>Seguimiento a eventos internos y externos institucionales</t>
        </is>
      </c>
      <c r="C1395" t="inlineStr">
        <is>
          <t>Operativo</t>
        </is>
      </c>
      <c r="D1395" t="inlineStr">
        <is>
          <t>Comunicaciones Externas</t>
        </is>
      </c>
      <c r="E1395" t="inlineStr">
        <is>
          <t>Semestral</t>
        </is>
      </c>
      <c r="F1395" t="inlineStr">
        <is>
          <t>Positivo</t>
        </is>
      </c>
      <c r="G1395" s="137" t="n">
        <v>45657</v>
      </c>
      <c r="H1395" t="inlineStr">
        <is>
          <t>2024</t>
        </is>
      </c>
      <c r="I1395" t="inlineStr">
        <is>
          <t>Diciembre</t>
        </is>
      </c>
      <c r="J1395" t="inlineStr">
        <is>
          <t>2024-2</t>
        </is>
      </c>
      <c r="K1395" t="n">
        <v>100</v>
      </c>
      <c r="L1395" t="n">
        <v>160</v>
      </c>
      <c r="M1395" t="n">
        <v>1.3</v>
      </c>
      <c r="N1395" t="n">
        <v>1.6</v>
      </c>
      <c r="O1395" t="inlineStr">
        <is>
          <t>100.0%</t>
        </is>
      </c>
      <c r="P1395" t="inlineStr">
        <is>
          <t>160.0%</t>
        </is>
      </c>
      <c r="Q1395" t="inlineStr">
        <is>
          <t>452-2024-12-31</t>
        </is>
      </c>
      <c r="R1395" t="n">
        <v>2</v>
      </c>
      <c r="S1395" t="n">
        <v>2</v>
      </c>
    </row>
    <row r="1396">
      <c r="A1396" t="inlineStr">
        <is>
          <t>452</t>
        </is>
      </c>
      <c r="B1396" t="inlineStr">
        <is>
          <t>Seguimiento a eventos internos y externos institucionales</t>
        </is>
      </c>
      <c r="C1396" t="inlineStr">
        <is>
          <t>Operativo</t>
        </is>
      </c>
      <c r="D1396" t="inlineStr">
        <is>
          <t>Comunicaciones Externas</t>
        </is>
      </c>
      <c r="E1396" t="inlineStr">
        <is>
          <t>Semestral</t>
        </is>
      </c>
      <c r="F1396" t="inlineStr">
        <is>
          <t>Positivo</t>
        </is>
      </c>
      <c r="G1396" s="137" t="n">
        <v>46022</v>
      </c>
      <c r="H1396" t="inlineStr">
        <is>
          <t>2025</t>
        </is>
      </c>
      <c r="I1396" t="inlineStr">
        <is>
          <t>Diciembre</t>
        </is>
      </c>
      <c r="J1396" t="inlineStr">
        <is>
          <t>2025-2</t>
        </is>
      </c>
      <c r="K1396" t="n">
        <v>100</v>
      </c>
      <c r="M1396" t="n">
        <v>0</v>
      </c>
      <c r="N1396" t="n">
        <v>0</v>
      </c>
      <c r="O1396" t="inlineStr">
        <is>
          <t>100.0%</t>
        </is>
      </c>
      <c r="Q1396" t="inlineStr">
        <is>
          <t>452-2025-12-31</t>
        </is>
      </c>
      <c r="R1396" t="n">
        <v>2</v>
      </c>
      <c r="S1396" t="n">
        <v>2</v>
      </c>
    </row>
    <row r="1397">
      <c r="A1397" t="inlineStr">
        <is>
          <t>453</t>
        </is>
      </c>
      <c r="B1397" t="inlineStr">
        <is>
          <t>Número de cursos diseñados</t>
        </is>
      </c>
      <c r="C1397" t="inlineStr">
        <is>
          <t>Operativo</t>
        </is>
      </c>
      <c r="D1397" t="inlineStr">
        <is>
          <t>Diseño de Contenido Virtual</t>
        </is>
      </c>
      <c r="E1397" t="inlineStr">
        <is>
          <t>Trimestral</t>
        </is>
      </c>
      <c r="F1397" t="inlineStr">
        <is>
          <t>Positivo</t>
        </is>
      </c>
      <c r="G1397" s="137" t="n">
        <v>45657</v>
      </c>
      <c r="H1397" t="inlineStr">
        <is>
          <t>2024</t>
        </is>
      </c>
      <c r="I1397" t="inlineStr">
        <is>
          <t>Diciembre</t>
        </is>
      </c>
      <c r="J1397" t="inlineStr">
        <is>
          <t>2024-2</t>
        </is>
      </c>
      <c r="K1397" t="n">
        <v>18.75</v>
      </c>
      <c r="L1397" t="n">
        <v>49.75</v>
      </c>
      <c r="M1397" t="n">
        <v>1.3</v>
      </c>
      <c r="N1397" t="n">
        <v>2.653333333333333</v>
      </c>
      <c r="O1397" t="inlineStr">
        <is>
          <t>18.75%</t>
        </is>
      </c>
      <c r="P1397" t="inlineStr">
        <is>
          <t>49.75%</t>
        </is>
      </c>
      <c r="Q1397" t="inlineStr">
        <is>
          <t>453-2024-12-31</t>
        </is>
      </c>
      <c r="R1397" t="n">
        <v>2</v>
      </c>
      <c r="S1397" t="n">
        <v>2</v>
      </c>
    </row>
    <row r="1398">
      <c r="A1398" t="inlineStr">
        <is>
          <t>453</t>
        </is>
      </c>
      <c r="B1398" t="inlineStr">
        <is>
          <t>Número de cursos diseñados</t>
        </is>
      </c>
      <c r="C1398" t="inlineStr">
        <is>
          <t>Operativo</t>
        </is>
      </c>
      <c r="D1398" t="inlineStr">
        <is>
          <t>Diseño de Contenido Virtual</t>
        </is>
      </c>
      <c r="E1398" t="inlineStr">
        <is>
          <t>Trimestral</t>
        </is>
      </c>
      <c r="F1398" t="inlineStr">
        <is>
          <t>Positivo</t>
        </is>
      </c>
      <c r="G1398" s="137" t="n">
        <v>46022</v>
      </c>
      <c r="H1398" t="inlineStr">
        <is>
          <t>2025</t>
        </is>
      </c>
      <c r="I1398" t="inlineStr">
        <is>
          <t>Diciembre</t>
        </is>
      </c>
      <c r="J1398" t="inlineStr">
        <is>
          <t>2025-2</t>
        </is>
      </c>
      <c r="K1398" t="n">
        <v>100</v>
      </c>
      <c r="L1398" t="n">
        <v>82.66666666666667</v>
      </c>
      <c r="M1398" t="n">
        <v>0.8266666666666667</v>
      </c>
      <c r="N1398" t="n">
        <v>0.8266666666666667</v>
      </c>
      <c r="O1398" t="inlineStr">
        <is>
          <t>100.0%</t>
        </is>
      </c>
      <c r="P1398" t="inlineStr">
        <is>
          <t>82.67%</t>
        </is>
      </c>
      <c r="Q1398" t="inlineStr">
        <is>
          <t>453-2025-12-31</t>
        </is>
      </c>
      <c r="R1398" t="n">
        <v>2</v>
      </c>
      <c r="S1398" t="n">
        <v>2</v>
      </c>
    </row>
    <row r="1399">
      <c r="A1399" t="inlineStr">
        <is>
          <t>454</t>
        </is>
      </c>
      <c r="B1399" t="inlineStr">
        <is>
          <t>Satisfacción de la calidad del contenido</t>
        </is>
      </c>
      <c r="D1399" t="inlineStr">
        <is>
          <t>Diseño de Contenido Virtual</t>
        </is>
      </c>
      <c r="E1399" t="inlineStr">
        <is>
          <t>Trimestral</t>
        </is>
      </c>
      <c r="F1399" t="inlineStr">
        <is>
          <t>Positivo</t>
        </is>
      </c>
      <c r="G1399" s="137" t="n">
        <v>45657</v>
      </c>
      <c r="H1399" t="inlineStr">
        <is>
          <t>2024</t>
        </is>
      </c>
      <c r="I1399" t="inlineStr">
        <is>
          <t>Diciembre</t>
        </is>
      </c>
      <c r="J1399" t="inlineStr">
        <is>
          <t>2024-2</t>
        </is>
      </c>
      <c r="K1399" t="n">
        <v>0</v>
      </c>
      <c r="L1399" t="n">
        <v>88</v>
      </c>
      <c r="M1399" t="n">
        <v>0</v>
      </c>
      <c r="N1399" t="n">
        <v>0</v>
      </c>
      <c r="O1399" t="inlineStr">
        <is>
          <t>0.0%</t>
        </is>
      </c>
      <c r="P1399" t="inlineStr">
        <is>
          <t>88.0%</t>
        </is>
      </c>
      <c r="Q1399" t="inlineStr">
        <is>
          <t>454-2024-12-31</t>
        </is>
      </c>
      <c r="R1399" t="n">
        <v>2</v>
      </c>
      <c r="S1399" t="n">
        <v>2</v>
      </c>
    </row>
    <row r="1400">
      <c r="A1400" t="inlineStr">
        <is>
          <t>455</t>
        </is>
      </c>
      <c r="B1400" t="inlineStr">
        <is>
          <t>ANS Diseño de contenidos virtuales</t>
        </is>
      </c>
      <c r="C1400" t="inlineStr">
        <is>
          <t>Estratégico</t>
        </is>
      </c>
      <c r="D1400" t="inlineStr">
        <is>
          <t>Diseño de Contenido Virtual</t>
        </is>
      </c>
      <c r="E1400" t="inlineStr">
        <is>
          <t>Trimestral</t>
        </is>
      </c>
      <c r="F1400" t="inlineStr">
        <is>
          <t>Positivo</t>
        </is>
      </c>
      <c r="G1400" s="137" t="n">
        <v>45657</v>
      </c>
      <c r="H1400" t="inlineStr">
        <is>
          <t>2024</t>
        </is>
      </c>
      <c r="I1400" t="inlineStr">
        <is>
          <t>Diciembre</t>
        </is>
      </c>
      <c r="J1400" t="inlineStr">
        <is>
          <t>2024-2</t>
        </is>
      </c>
      <c r="K1400" t="n">
        <v>90</v>
      </c>
      <c r="L1400" t="n">
        <v>100</v>
      </c>
      <c r="M1400" t="n">
        <v>1.111111111111111</v>
      </c>
      <c r="N1400" t="n">
        <v>1.111111111111111</v>
      </c>
      <c r="O1400" t="inlineStr">
        <is>
          <t>90.0%</t>
        </is>
      </c>
      <c r="P1400" t="inlineStr">
        <is>
          <t>100.0%</t>
        </is>
      </c>
      <c r="Q1400" t="inlineStr">
        <is>
          <t>455-2024-12-31</t>
        </is>
      </c>
      <c r="R1400" t="n">
        <v>2</v>
      </c>
      <c r="S1400" t="n">
        <v>2</v>
      </c>
    </row>
    <row r="1401">
      <c r="A1401" t="inlineStr">
        <is>
          <t>455</t>
        </is>
      </c>
      <c r="B1401" t="inlineStr">
        <is>
          <t>ANS Diseño de contenidos virtuales</t>
        </is>
      </c>
      <c r="C1401" t="inlineStr">
        <is>
          <t>Estratégico</t>
        </is>
      </c>
      <c r="D1401" t="inlineStr">
        <is>
          <t>Diseño de Contenido Virtual</t>
        </is>
      </c>
      <c r="E1401" t="inlineStr">
        <is>
          <t>Trimestral</t>
        </is>
      </c>
      <c r="F1401" t="inlineStr">
        <is>
          <t>Positivo</t>
        </is>
      </c>
      <c r="G1401" s="137" t="n">
        <v>46022</v>
      </c>
      <c r="H1401" t="inlineStr">
        <is>
          <t>2025</t>
        </is>
      </c>
      <c r="I1401" t="inlineStr">
        <is>
          <t>Diciembre</t>
        </is>
      </c>
      <c r="J1401" t="inlineStr">
        <is>
          <t>2025-2</t>
        </is>
      </c>
      <c r="K1401" t="n">
        <v>100</v>
      </c>
      <c r="L1401" t="n">
        <v>100</v>
      </c>
      <c r="M1401" t="n">
        <v>1</v>
      </c>
      <c r="N1401" t="n">
        <v>1</v>
      </c>
      <c r="O1401" t="inlineStr">
        <is>
          <t>100.0%</t>
        </is>
      </c>
      <c r="P1401" t="inlineStr">
        <is>
          <t>100.0%</t>
        </is>
      </c>
      <c r="Q1401" t="inlineStr">
        <is>
          <t>455-2025-12-31</t>
        </is>
      </c>
      <c r="R1401" t="n">
        <v>2</v>
      </c>
      <c r="S1401" t="n">
        <v>2</v>
      </c>
    </row>
    <row r="1402">
      <c r="A1402" t="inlineStr">
        <is>
          <t>456</t>
        </is>
      </c>
      <c r="B1402" t="inlineStr">
        <is>
          <t>Impacto de campañas de Mailing</t>
        </is>
      </c>
      <c r="C1402" t="inlineStr">
        <is>
          <t>Operativo</t>
        </is>
      </c>
      <c r="D1402" t="inlineStr">
        <is>
          <t>Comunicaciones Internas</t>
        </is>
      </c>
      <c r="E1402" t="inlineStr">
        <is>
          <t>Semestral</t>
        </is>
      </c>
      <c r="F1402" t="inlineStr">
        <is>
          <t>Positivo</t>
        </is>
      </c>
      <c r="G1402" s="137" t="n">
        <v>45657</v>
      </c>
      <c r="H1402" t="inlineStr">
        <is>
          <t>2024</t>
        </is>
      </c>
      <c r="I1402" t="inlineStr">
        <is>
          <t>Diciembre</t>
        </is>
      </c>
      <c r="J1402" t="inlineStr">
        <is>
          <t>2024-2</t>
        </is>
      </c>
      <c r="K1402" t="n">
        <v>100</v>
      </c>
      <c r="L1402" t="n">
        <v>97.345</v>
      </c>
      <c r="M1402" t="n">
        <v>0.97345</v>
      </c>
      <c r="N1402" t="n">
        <v>0.97345</v>
      </c>
      <c r="O1402" t="inlineStr">
        <is>
          <t>100.0%</t>
        </is>
      </c>
      <c r="P1402" t="inlineStr">
        <is>
          <t>97.34%</t>
        </is>
      </c>
      <c r="Q1402" t="inlineStr">
        <is>
          <t>456-2024-12-31</t>
        </is>
      </c>
      <c r="R1402" t="n">
        <v>2</v>
      </c>
      <c r="S1402" t="n">
        <v>2</v>
      </c>
    </row>
    <row r="1403">
      <c r="A1403" t="inlineStr">
        <is>
          <t>456</t>
        </is>
      </c>
      <c r="B1403" t="inlineStr">
        <is>
          <t>Impacto de campañas de Mailing</t>
        </is>
      </c>
      <c r="C1403" t="inlineStr">
        <is>
          <t>Operativo</t>
        </is>
      </c>
      <c r="D1403" t="inlineStr">
        <is>
          <t>Comunicaciones Internas</t>
        </is>
      </c>
      <c r="E1403" t="inlineStr">
        <is>
          <t>Trimestral</t>
        </is>
      </c>
      <c r="F1403" t="inlineStr">
        <is>
          <t>Positivo</t>
        </is>
      </c>
      <c r="G1403" s="137" t="n">
        <v>46022</v>
      </c>
      <c r="H1403" t="inlineStr">
        <is>
          <t>2025</t>
        </is>
      </c>
      <c r="I1403" t="inlineStr">
        <is>
          <t>Diciembre</t>
        </is>
      </c>
      <c r="J1403" t="inlineStr">
        <is>
          <t>2025-2</t>
        </is>
      </c>
      <c r="K1403" t="n">
        <v>100</v>
      </c>
      <c r="L1403" t="n">
        <v>105.185</v>
      </c>
      <c r="M1403" t="n">
        <v>1.05185</v>
      </c>
      <c r="N1403" t="n">
        <v>1.05185</v>
      </c>
      <c r="O1403" t="inlineStr">
        <is>
          <t>100.0%</t>
        </is>
      </c>
      <c r="P1403" t="inlineStr">
        <is>
          <t>105.19%</t>
        </is>
      </c>
      <c r="Q1403" t="inlineStr">
        <is>
          <t>456-2025-12-31</t>
        </is>
      </c>
      <c r="R1403" t="n">
        <v>2</v>
      </c>
      <c r="S1403" t="n">
        <v>2</v>
      </c>
    </row>
    <row r="1404">
      <c r="A1404" t="inlineStr">
        <is>
          <t>457</t>
        </is>
      </c>
      <c r="B1404" t="inlineStr">
        <is>
          <t>Apertura de enlaces en mensajes de texto</t>
        </is>
      </c>
      <c r="C1404" t="inlineStr">
        <is>
          <t>Operativo</t>
        </is>
      </c>
      <c r="D1404" t="inlineStr">
        <is>
          <t>Comunicaciones Internas</t>
        </is>
      </c>
      <c r="E1404" t="inlineStr">
        <is>
          <t>Semestral</t>
        </is>
      </c>
      <c r="F1404" t="inlineStr">
        <is>
          <t>Positivo</t>
        </is>
      </c>
      <c r="G1404" s="137" t="n">
        <v>45657</v>
      </c>
      <c r="H1404" t="inlineStr">
        <is>
          <t>2024</t>
        </is>
      </c>
      <c r="I1404" t="inlineStr">
        <is>
          <t>Diciembre</t>
        </is>
      </c>
      <c r="J1404" t="inlineStr">
        <is>
          <t>2024-2</t>
        </is>
      </c>
      <c r="K1404" t="n">
        <v>100</v>
      </c>
      <c r="L1404" t="n">
        <v>80</v>
      </c>
      <c r="M1404" t="n">
        <v>0.8</v>
      </c>
      <c r="N1404" t="n">
        <v>0.8</v>
      </c>
      <c r="O1404" t="inlineStr">
        <is>
          <t>100.0%</t>
        </is>
      </c>
      <c r="P1404" t="inlineStr">
        <is>
          <t>80.0%</t>
        </is>
      </c>
      <c r="Q1404" t="inlineStr">
        <is>
          <t>457-2024-12-31</t>
        </is>
      </c>
      <c r="R1404" t="n">
        <v>2</v>
      </c>
      <c r="S1404" t="n">
        <v>2</v>
      </c>
    </row>
    <row r="1405">
      <c r="A1405" t="inlineStr">
        <is>
          <t>457</t>
        </is>
      </c>
      <c r="B1405" t="inlineStr">
        <is>
          <t>Apertura de enlaces en mensajes de texto</t>
        </is>
      </c>
      <c r="C1405" t="inlineStr">
        <is>
          <t>Operativo</t>
        </is>
      </c>
      <c r="D1405" t="inlineStr">
        <is>
          <t>Comunicaciones Internas</t>
        </is>
      </c>
      <c r="E1405" t="inlineStr">
        <is>
          <t>Trimestral</t>
        </is>
      </c>
      <c r="F1405" t="inlineStr">
        <is>
          <t>Positivo</t>
        </is>
      </c>
      <c r="G1405" s="137" t="n">
        <v>46022</v>
      </c>
      <c r="H1405" t="inlineStr">
        <is>
          <t>2025</t>
        </is>
      </c>
      <c r="I1405" t="inlineStr">
        <is>
          <t>Diciembre</t>
        </is>
      </c>
      <c r="J1405" t="inlineStr">
        <is>
          <t>2025-2</t>
        </is>
      </c>
      <c r="K1405" t="n">
        <v>100</v>
      </c>
      <c r="L1405" t="n">
        <v>141.665</v>
      </c>
      <c r="M1405" t="n">
        <v>1.3</v>
      </c>
      <c r="N1405" t="n">
        <v>1.41665</v>
      </c>
      <c r="O1405" t="inlineStr">
        <is>
          <t>100.0%</t>
        </is>
      </c>
      <c r="P1405" t="inlineStr">
        <is>
          <t>141.66%</t>
        </is>
      </c>
      <c r="Q1405" t="inlineStr">
        <is>
          <t>457-2025-12-31</t>
        </is>
      </c>
      <c r="R1405" t="n">
        <v>2</v>
      </c>
      <c r="S1405" t="n">
        <v>2</v>
      </c>
    </row>
    <row r="1406">
      <c r="A1406" t="inlineStr">
        <is>
          <t>458</t>
        </is>
      </c>
      <c r="B1406" t="inlineStr">
        <is>
          <t>Número de visitas a Pagina Web</t>
        </is>
      </c>
      <c r="D1406" t="inlineStr">
        <is>
          <t>Comunicaciones Internas</t>
        </is>
      </c>
      <c r="E1406" t="inlineStr">
        <is>
          <t>Semestral</t>
        </is>
      </c>
      <c r="F1406" t="inlineStr">
        <is>
          <t>Positivo</t>
        </is>
      </c>
      <c r="G1406" s="137" t="n">
        <v>45657</v>
      </c>
      <c r="H1406" t="inlineStr">
        <is>
          <t>2024</t>
        </is>
      </c>
      <c r="I1406" t="inlineStr">
        <is>
          <t>Diciembre</t>
        </is>
      </c>
      <c r="J1406" t="inlineStr">
        <is>
          <t>2024-2</t>
        </is>
      </c>
      <c r="L1406" t="n">
        <v>4900000</v>
      </c>
      <c r="M1406" t="n">
        <v>0</v>
      </c>
      <c r="N1406" t="n">
        <v>0</v>
      </c>
      <c r="P1406" t="inlineStr">
        <is>
          <t>4900000.0%</t>
        </is>
      </c>
      <c r="Q1406" t="inlineStr">
        <is>
          <t>458-2024-12-31</t>
        </is>
      </c>
      <c r="R1406" t="n">
        <v>2</v>
      </c>
      <c r="S1406" t="n">
        <v>2</v>
      </c>
    </row>
    <row r="1407">
      <c r="A1407" t="inlineStr">
        <is>
          <t>459</t>
        </is>
      </c>
      <c r="B1407" t="inlineStr">
        <is>
          <t>Número de publicaciones e historias</t>
        </is>
      </c>
      <c r="D1407" t="inlineStr">
        <is>
          <t>Comunicaciones Externas</t>
        </is>
      </c>
      <c r="E1407" t="inlineStr">
        <is>
          <t>Trimestral</t>
        </is>
      </c>
      <c r="F1407" t="inlineStr">
        <is>
          <t>Positivo</t>
        </is>
      </c>
      <c r="G1407" s="137" t="n">
        <v>45657</v>
      </c>
      <c r="H1407" t="inlineStr">
        <is>
          <t>2024</t>
        </is>
      </c>
      <c r="I1407" t="inlineStr">
        <is>
          <t>Diciembre</t>
        </is>
      </c>
      <c r="J1407" t="inlineStr">
        <is>
          <t>2024-2</t>
        </is>
      </c>
      <c r="K1407" t="n">
        <v>100</v>
      </c>
      <c r="L1407" t="n">
        <v>139.13</v>
      </c>
      <c r="M1407" t="n">
        <v>1.3</v>
      </c>
      <c r="N1407" t="n">
        <v>1.3913</v>
      </c>
      <c r="O1407" t="inlineStr">
        <is>
          <t>100.0%</t>
        </is>
      </c>
      <c r="P1407" t="inlineStr">
        <is>
          <t>139.13%</t>
        </is>
      </c>
      <c r="Q1407" t="inlineStr">
        <is>
          <t>459-2024-12-31</t>
        </is>
      </c>
      <c r="R1407" t="n">
        <v>2</v>
      </c>
      <c r="S1407" t="n">
        <v>2</v>
      </c>
    </row>
    <row r="1408">
      <c r="A1408" t="inlineStr">
        <is>
          <t>460</t>
        </is>
      </c>
      <c r="B1408" t="inlineStr">
        <is>
          <t>% de profesores (Contrato Indefinido- Fijo) impactados plan de desarrollo docente</t>
        </is>
      </c>
      <c r="C1408" t="inlineStr">
        <is>
          <t>Operativo</t>
        </is>
      </c>
      <c r="D1408" t="inlineStr">
        <is>
          <t>GESTIÓN Y DESARROLLO DEL TALENTO HUMANO</t>
        </is>
      </c>
      <c r="E1408" t="inlineStr">
        <is>
          <t>Anual</t>
        </is>
      </c>
      <c r="F1408" t="inlineStr">
        <is>
          <t>Positivo</t>
        </is>
      </c>
      <c r="G1408" s="137" t="n">
        <v>45657</v>
      </c>
      <c r="H1408" t="inlineStr">
        <is>
          <t>2024</t>
        </is>
      </c>
      <c r="I1408" t="inlineStr">
        <is>
          <t>Diciembre</t>
        </is>
      </c>
      <c r="J1408" t="inlineStr">
        <is>
          <t>2024-2</t>
        </is>
      </c>
      <c r="K1408" t="n">
        <v>80</v>
      </c>
      <c r="L1408" t="n">
        <v>91.44</v>
      </c>
      <c r="M1408" t="n">
        <v>1.143</v>
      </c>
      <c r="N1408" t="n">
        <v>1.143</v>
      </c>
      <c r="O1408" t="inlineStr">
        <is>
          <t>80.0%</t>
        </is>
      </c>
      <c r="P1408" t="inlineStr">
        <is>
          <t>91.44%</t>
        </is>
      </c>
      <c r="Q1408" t="inlineStr">
        <is>
          <t>460-2024-12-31</t>
        </is>
      </c>
      <c r="R1408" t="n">
        <v>2</v>
      </c>
      <c r="S1408" t="n">
        <v>2</v>
      </c>
    </row>
    <row r="1409">
      <c r="A1409" t="inlineStr">
        <is>
          <t>460</t>
        </is>
      </c>
      <c r="B1409" t="inlineStr">
        <is>
          <t>% de profesores (Contrato Indefinido- Fijo) impactados plan de desarrollo docente</t>
        </is>
      </c>
      <c r="C1409" t="inlineStr">
        <is>
          <t>Operativo</t>
        </is>
      </c>
      <c r="D1409" t="inlineStr">
        <is>
          <t>GESTIÓN Y DESARROLLO DEL TALENTO HUMANO</t>
        </is>
      </c>
      <c r="E1409" t="inlineStr">
        <is>
          <t>Anual</t>
        </is>
      </c>
      <c r="F1409" t="inlineStr">
        <is>
          <t>Positivo</t>
        </is>
      </c>
      <c r="G1409" s="137" t="n">
        <v>46022</v>
      </c>
      <c r="H1409" t="inlineStr">
        <is>
          <t>2025</t>
        </is>
      </c>
      <c r="I1409" t="inlineStr">
        <is>
          <t>Diciembre</t>
        </is>
      </c>
      <c r="J1409" t="inlineStr">
        <is>
          <t>2025-2</t>
        </is>
      </c>
      <c r="K1409" t="n">
        <v>80</v>
      </c>
      <c r="L1409" t="n">
        <v>84.18000000000001</v>
      </c>
      <c r="M1409" t="n">
        <v>1.05225</v>
      </c>
      <c r="N1409" t="n">
        <v>1.05225</v>
      </c>
      <c r="O1409" t="inlineStr">
        <is>
          <t>80.0%</t>
        </is>
      </c>
      <c r="P1409" t="inlineStr">
        <is>
          <t>84.18%</t>
        </is>
      </c>
      <c r="Q1409" t="inlineStr">
        <is>
          <t>460-2025-12-31</t>
        </is>
      </c>
      <c r="R1409" t="n">
        <v>2</v>
      </c>
      <c r="S1409" t="n">
        <v>2</v>
      </c>
    </row>
    <row r="1410">
      <c r="A1410" t="inlineStr">
        <is>
          <t>462</t>
        </is>
      </c>
      <c r="B1410" t="inlineStr">
        <is>
          <t>Nivel Esfuerzo Editorial</t>
        </is>
      </c>
      <c r="D1410" t="inlineStr">
        <is>
          <t>Editorial y Publicaciones</t>
        </is>
      </c>
      <c r="E1410" t="inlineStr">
        <is>
          <t>Semestral</t>
        </is>
      </c>
      <c r="F1410" t="inlineStr">
        <is>
          <t>Positivo</t>
        </is>
      </c>
      <c r="G1410" s="137" t="n">
        <v>45657</v>
      </c>
      <c r="H1410" t="inlineStr">
        <is>
          <t>2024</t>
        </is>
      </c>
      <c r="I1410" t="inlineStr">
        <is>
          <t>Diciembre</t>
        </is>
      </c>
      <c r="J1410" t="inlineStr">
        <is>
          <t>2024-2</t>
        </is>
      </c>
      <c r="K1410" t="n">
        <v>85</v>
      </c>
      <c r="L1410" t="n">
        <v>100</v>
      </c>
      <c r="M1410" t="n">
        <v>1.176470588235294</v>
      </c>
      <c r="N1410" t="n">
        <v>1.176470588235294</v>
      </c>
      <c r="O1410" t="inlineStr">
        <is>
          <t>85.0%</t>
        </is>
      </c>
      <c r="P1410" t="inlineStr">
        <is>
          <t>100.0%</t>
        </is>
      </c>
      <c r="Q1410" t="inlineStr">
        <is>
          <t>462-2024-12-31</t>
        </is>
      </c>
      <c r="R1410" t="n">
        <v>2</v>
      </c>
      <c r="S1410" t="n">
        <v>2</v>
      </c>
    </row>
    <row r="1411">
      <c r="A1411" t="inlineStr">
        <is>
          <t>463</t>
        </is>
      </c>
      <c r="B1411" t="inlineStr">
        <is>
          <t>Cumplimiento de las acciones del Plan de mejoramiento GPW</t>
        </is>
      </c>
      <c r="D1411" t="inlineStr">
        <is>
          <t>GESTIÓN Y DESARROLLO DEL TALENTO HUMANO</t>
        </is>
      </c>
      <c r="E1411" t="inlineStr">
        <is>
          <t>Semestral</t>
        </is>
      </c>
      <c r="F1411" t="inlineStr">
        <is>
          <t>Positivo</t>
        </is>
      </c>
      <c r="G1411" s="137" t="n">
        <v>45657</v>
      </c>
      <c r="H1411" t="inlineStr">
        <is>
          <t>2024</t>
        </is>
      </c>
      <c r="I1411" t="inlineStr">
        <is>
          <t>Diciembre</t>
        </is>
      </c>
      <c r="J1411" t="inlineStr">
        <is>
          <t>2024-2</t>
        </is>
      </c>
      <c r="K1411" t="n">
        <v>100</v>
      </c>
      <c r="L1411" t="n">
        <v>97.5</v>
      </c>
      <c r="M1411" t="n">
        <v>0.975</v>
      </c>
      <c r="N1411" t="n">
        <v>0.975</v>
      </c>
      <c r="O1411" t="inlineStr">
        <is>
          <t>100.0%</t>
        </is>
      </c>
      <c r="P1411" t="inlineStr">
        <is>
          <t>97.5%</t>
        </is>
      </c>
      <c r="Q1411" t="inlineStr">
        <is>
          <t>463-2024-12-31</t>
        </is>
      </c>
      <c r="R1411" t="n">
        <v>2</v>
      </c>
      <c r="S1411" t="n">
        <v>2</v>
      </c>
    </row>
    <row r="1412">
      <c r="A1412" t="inlineStr">
        <is>
          <t>465</t>
        </is>
      </c>
      <c r="B1412" t="inlineStr">
        <is>
          <t>% de depuración histórico  SNIES</t>
        </is>
      </c>
      <c r="D1412" t="inlineStr">
        <is>
          <t>DATOS Y ANALÍTICA</t>
        </is>
      </c>
      <c r="E1412" t="inlineStr">
        <is>
          <t>Semestral</t>
        </is>
      </c>
      <c r="F1412" t="inlineStr">
        <is>
          <t>Positivo</t>
        </is>
      </c>
      <c r="G1412" s="137" t="n">
        <v>45657</v>
      </c>
      <c r="H1412" t="inlineStr">
        <is>
          <t>2024</t>
        </is>
      </c>
      <c r="I1412" t="inlineStr">
        <is>
          <t>Diciembre</t>
        </is>
      </c>
      <c r="J1412" t="inlineStr">
        <is>
          <t>2024-2</t>
        </is>
      </c>
      <c r="K1412" t="n">
        <v>87.5</v>
      </c>
      <c r="L1412" t="n">
        <v>57.345</v>
      </c>
      <c r="M1412" t="n">
        <v>0.6553714285714286</v>
      </c>
      <c r="N1412" t="n">
        <v>0.6553714285714286</v>
      </c>
      <c r="O1412" t="inlineStr">
        <is>
          <t>87.5%</t>
        </is>
      </c>
      <c r="P1412" t="inlineStr">
        <is>
          <t>57.34%</t>
        </is>
      </c>
      <c r="Q1412" t="inlineStr">
        <is>
          <t>465-2024-12-31</t>
        </is>
      </c>
      <c r="R1412" t="n">
        <v>2</v>
      </c>
      <c r="S1412" t="n">
        <v>2</v>
      </c>
    </row>
    <row r="1413">
      <c r="A1413" t="inlineStr">
        <is>
          <t>466</t>
        </is>
      </c>
      <c r="B1413" t="inlineStr">
        <is>
          <t>NPS Estudiantes</t>
        </is>
      </c>
      <c r="C1413" t="inlineStr">
        <is>
          <t>Estratégico</t>
        </is>
      </c>
      <c r="D1413" t="inlineStr">
        <is>
          <t>EXPERIENCIA INSTITUCIONAL</t>
        </is>
      </c>
      <c r="E1413" t="inlineStr">
        <is>
          <t>Semestral</t>
        </is>
      </c>
      <c r="F1413" t="inlineStr">
        <is>
          <t>Positivo</t>
        </is>
      </c>
      <c r="G1413" s="137" t="n">
        <v>45657</v>
      </c>
      <c r="H1413" t="inlineStr">
        <is>
          <t>2024</t>
        </is>
      </c>
      <c r="I1413" t="inlineStr">
        <is>
          <t>Diciembre</t>
        </is>
      </c>
      <c r="J1413" t="inlineStr">
        <is>
          <t>2024-2</t>
        </is>
      </c>
      <c r="K1413" t="n">
        <v>50</v>
      </c>
      <c r="L1413" t="n">
        <v>56.7</v>
      </c>
      <c r="M1413" t="n">
        <v>1.134</v>
      </c>
      <c r="N1413" t="n">
        <v>1.134</v>
      </c>
      <c r="O1413" t="inlineStr">
        <is>
          <t>50.0%</t>
        </is>
      </c>
      <c r="P1413" t="inlineStr">
        <is>
          <t>56.7%</t>
        </is>
      </c>
      <c r="Q1413" t="inlineStr">
        <is>
          <t>466-2024-12-31</t>
        </is>
      </c>
      <c r="R1413" t="n">
        <v>2</v>
      </c>
      <c r="S1413" t="n">
        <v>2</v>
      </c>
    </row>
    <row r="1414">
      <c r="A1414" t="inlineStr">
        <is>
          <t>466</t>
        </is>
      </c>
      <c r="B1414" t="inlineStr">
        <is>
          <t>NPS Estudiantes</t>
        </is>
      </c>
      <c r="C1414" t="inlineStr">
        <is>
          <t>Estratégico</t>
        </is>
      </c>
      <c r="D1414" t="inlineStr">
        <is>
          <t>EXPERIENCIA INSTITUCIONAL</t>
        </is>
      </c>
      <c r="E1414" t="inlineStr">
        <is>
          <t>Semestral</t>
        </is>
      </c>
      <c r="F1414" t="inlineStr">
        <is>
          <t>Positivo</t>
        </is>
      </c>
      <c r="G1414" s="137" t="n">
        <v>46022</v>
      </c>
      <c r="H1414" t="inlineStr">
        <is>
          <t>2025</t>
        </is>
      </c>
      <c r="I1414" t="inlineStr">
        <is>
          <t>Diciembre</t>
        </is>
      </c>
      <c r="J1414" t="inlineStr">
        <is>
          <t>2025-2</t>
        </is>
      </c>
      <c r="K1414" t="n">
        <v>100</v>
      </c>
      <c r="L1414" t="n">
        <v>106.55</v>
      </c>
      <c r="M1414" t="n">
        <v>1.0655</v>
      </c>
      <c r="N1414" t="n">
        <v>1.0655</v>
      </c>
      <c r="O1414" t="inlineStr">
        <is>
          <t>100.0%</t>
        </is>
      </c>
      <c r="P1414" t="inlineStr">
        <is>
          <t>106.55%</t>
        </is>
      </c>
      <c r="Q1414" t="inlineStr">
        <is>
          <t>466-2025-12-31</t>
        </is>
      </c>
      <c r="R1414" t="n">
        <v>2</v>
      </c>
      <c r="S1414" t="n">
        <v>2</v>
      </c>
    </row>
    <row r="1415">
      <c r="A1415" t="inlineStr">
        <is>
          <t>467</t>
        </is>
      </c>
      <c r="B1415" t="inlineStr">
        <is>
          <t>NPS Graduados</t>
        </is>
      </c>
      <c r="C1415" t="inlineStr">
        <is>
          <t>Estratégico</t>
        </is>
      </c>
      <c r="D1415" t="inlineStr">
        <is>
          <t>EXPERIENCIA INSTITUCIONAL</t>
        </is>
      </c>
      <c r="E1415" t="inlineStr">
        <is>
          <t>Semestral</t>
        </is>
      </c>
      <c r="F1415" t="inlineStr">
        <is>
          <t>Positivo</t>
        </is>
      </c>
      <c r="G1415" s="137" t="n">
        <v>45657</v>
      </c>
      <c r="H1415" t="inlineStr">
        <is>
          <t>2024</t>
        </is>
      </c>
      <c r="I1415" t="inlineStr">
        <is>
          <t>Diciembre</t>
        </is>
      </c>
      <c r="J1415" t="inlineStr">
        <is>
          <t>2024-2</t>
        </is>
      </c>
      <c r="K1415" t="n">
        <v>60</v>
      </c>
      <c r="L1415" t="n">
        <v>72.925</v>
      </c>
      <c r="M1415" t="n">
        <v>1.215416666666667</v>
      </c>
      <c r="N1415" t="n">
        <v>1.215416666666667</v>
      </c>
      <c r="O1415" t="inlineStr">
        <is>
          <t>60.0%</t>
        </is>
      </c>
      <c r="P1415" t="inlineStr">
        <is>
          <t>72.92%</t>
        </is>
      </c>
      <c r="Q1415" t="inlineStr">
        <is>
          <t>467-2024-12-31</t>
        </is>
      </c>
      <c r="R1415" t="n">
        <v>2</v>
      </c>
      <c r="S1415" t="n">
        <v>2</v>
      </c>
    </row>
    <row r="1416">
      <c r="A1416" t="inlineStr">
        <is>
          <t>467</t>
        </is>
      </c>
      <c r="B1416" t="inlineStr">
        <is>
          <t>NPS Graduados</t>
        </is>
      </c>
      <c r="C1416" t="inlineStr">
        <is>
          <t>Estratégico</t>
        </is>
      </c>
      <c r="D1416" t="inlineStr">
        <is>
          <t>EXPERIENCIA INSTITUCIONAL</t>
        </is>
      </c>
      <c r="E1416" t="inlineStr">
        <is>
          <t>Semestral</t>
        </is>
      </c>
      <c r="F1416" t="inlineStr">
        <is>
          <t>Positivo</t>
        </is>
      </c>
      <c r="G1416" s="137" t="n">
        <v>46022</v>
      </c>
      <c r="H1416" t="inlineStr">
        <is>
          <t>2025</t>
        </is>
      </c>
      <c r="I1416" t="inlineStr">
        <is>
          <t>Diciembre</t>
        </is>
      </c>
      <c r="J1416" t="inlineStr">
        <is>
          <t>2025-2</t>
        </is>
      </c>
      <c r="K1416" t="n">
        <v>100</v>
      </c>
      <c r="L1416" t="n">
        <v>108.75</v>
      </c>
      <c r="M1416" t="n">
        <v>1.0875</v>
      </c>
      <c r="N1416" t="n">
        <v>1.0875</v>
      </c>
      <c r="O1416" t="inlineStr">
        <is>
          <t>100.0%</t>
        </is>
      </c>
      <c r="P1416" t="inlineStr">
        <is>
          <t>108.75%</t>
        </is>
      </c>
      <c r="Q1416" t="inlineStr">
        <is>
          <t>467-2025-12-31</t>
        </is>
      </c>
      <c r="R1416" t="n">
        <v>2</v>
      </c>
      <c r="S1416" t="n">
        <v>2</v>
      </c>
    </row>
    <row r="1417">
      <c r="A1417" t="inlineStr">
        <is>
          <t>468</t>
        </is>
      </c>
      <c r="B1417" t="inlineStr">
        <is>
          <t>CES General</t>
        </is>
      </c>
      <c r="C1417" t="inlineStr">
        <is>
          <t>Estratégico</t>
        </is>
      </c>
      <c r="D1417" t="inlineStr">
        <is>
          <t>EXPERIENCIA INSTITUCIONAL</t>
        </is>
      </c>
      <c r="E1417" t="inlineStr">
        <is>
          <t>Semestral</t>
        </is>
      </c>
      <c r="F1417" t="inlineStr">
        <is>
          <t>Negativo</t>
        </is>
      </c>
      <c r="G1417" s="137" t="n">
        <v>45657</v>
      </c>
      <c r="H1417" t="inlineStr">
        <is>
          <t>2024</t>
        </is>
      </c>
      <c r="I1417" t="inlineStr">
        <is>
          <t>Diciembre</t>
        </is>
      </c>
      <c r="J1417" t="inlineStr">
        <is>
          <t>2024-2</t>
        </is>
      </c>
      <c r="K1417" t="n">
        <v>3</v>
      </c>
      <c r="L1417" t="n">
        <v>2.725</v>
      </c>
      <c r="M1417" t="n">
        <v>1.100917431192661</v>
      </c>
      <c r="N1417" t="n">
        <v>1.100917431192661</v>
      </c>
      <c r="O1417" t="inlineStr">
        <is>
          <t>3.0%</t>
        </is>
      </c>
      <c r="P1417" t="inlineStr">
        <is>
          <t>2.73%</t>
        </is>
      </c>
      <c r="Q1417" t="inlineStr">
        <is>
          <t>468-2024-12-31</t>
        </is>
      </c>
      <c r="R1417" t="n">
        <v>2</v>
      </c>
      <c r="S1417" t="n">
        <v>2</v>
      </c>
    </row>
    <row r="1418">
      <c r="A1418" t="inlineStr">
        <is>
          <t>468</t>
        </is>
      </c>
      <c r="B1418" t="inlineStr">
        <is>
          <t>CES General</t>
        </is>
      </c>
      <c r="C1418" t="inlineStr">
        <is>
          <t>Estratégico</t>
        </is>
      </c>
      <c r="D1418" t="inlineStr">
        <is>
          <t>EXPERIENCIA INSTITUCIONAL</t>
        </is>
      </c>
      <c r="E1418" t="inlineStr">
        <is>
          <t>Semestral</t>
        </is>
      </c>
      <c r="F1418" t="inlineStr">
        <is>
          <t>Negativo</t>
        </is>
      </c>
      <c r="G1418" s="137" t="n">
        <v>46022</v>
      </c>
      <c r="H1418" t="inlineStr">
        <is>
          <t>2025</t>
        </is>
      </c>
      <c r="I1418" t="inlineStr">
        <is>
          <t>Diciembre</t>
        </is>
      </c>
      <c r="J1418" t="inlineStr">
        <is>
          <t>2025-2</t>
        </is>
      </c>
      <c r="K1418" t="n">
        <v>2.5</v>
      </c>
      <c r="L1418" t="n">
        <v>2.25</v>
      </c>
      <c r="M1418" t="n">
        <v>1.111111111111111</v>
      </c>
      <c r="N1418" t="n">
        <v>1.111111111111111</v>
      </c>
      <c r="O1418" t="inlineStr">
        <is>
          <t>2.5%</t>
        </is>
      </c>
      <c r="P1418" t="inlineStr">
        <is>
          <t>2.25%</t>
        </is>
      </c>
      <c r="Q1418" t="inlineStr">
        <is>
          <t>468-2025-12-31</t>
        </is>
      </c>
      <c r="R1418" t="n">
        <v>2</v>
      </c>
      <c r="S1418" t="n">
        <v>2</v>
      </c>
    </row>
    <row r="1419">
      <c r="A1419" t="inlineStr">
        <is>
          <t>469</t>
        </is>
      </c>
      <c r="B1419" t="inlineStr">
        <is>
          <t>Plan anual FNGS-CONTABILID INTERN-CONTADURIA</t>
        </is>
      </c>
      <c r="C1419" t="inlineStr">
        <is>
          <t>Estratégico</t>
        </is>
      </c>
      <c r="D1419" t="inlineStr">
        <is>
          <t>Gestión de unidades académicas</t>
        </is>
      </c>
      <c r="E1419" t="inlineStr">
        <is>
          <t>Trimestral</t>
        </is>
      </c>
      <c r="F1419" t="inlineStr">
        <is>
          <t>Positivo</t>
        </is>
      </c>
      <c r="G1419" s="137" t="n">
        <v>45291</v>
      </c>
      <c r="H1419" t="inlineStr">
        <is>
          <t>2023</t>
        </is>
      </c>
      <c r="I1419" t="inlineStr">
        <is>
          <t>Diciembre</t>
        </is>
      </c>
      <c r="J1419" t="inlineStr">
        <is>
          <t>2023-2</t>
        </is>
      </c>
      <c r="K1419" t="n">
        <v>76.5</v>
      </c>
      <c r="L1419" t="n">
        <v>44</v>
      </c>
      <c r="M1419" t="n">
        <v>0.5751633986928104</v>
      </c>
      <c r="N1419" t="n">
        <v>0.5751633986928104</v>
      </c>
      <c r="O1419" t="inlineStr">
        <is>
          <t>76.5%</t>
        </is>
      </c>
      <c r="P1419" t="inlineStr">
        <is>
          <t>44.0%</t>
        </is>
      </c>
      <c r="Q1419" t="inlineStr">
        <is>
          <t>469-2023-12-31</t>
        </is>
      </c>
      <c r="R1419" t="n">
        <v>2</v>
      </c>
      <c r="S1419" t="n">
        <v>2</v>
      </c>
    </row>
    <row r="1420">
      <c r="A1420" t="inlineStr">
        <is>
          <t>469</t>
        </is>
      </c>
      <c r="B1420" t="inlineStr">
        <is>
          <t>Cumplimiento Plan Anual Áreas sede Medellín</t>
        </is>
      </c>
      <c r="C1420" t="inlineStr">
        <is>
          <t>Estratégico</t>
        </is>
      </c>
      <c r="D1420" t="inlineStr">
        <is>
          <t>Planeación Estratégica</t>
        </is>
      </c>
      <c r="E1420" t="inlineStr">
        <is>
          <t>Trimestral</t>
        </is>
      </c>
      <c r="F1420" t="inlineStr">
        <is>
          <t>Positivo</t>
        </is>
      </c>
      <c r="G1420" s="137" t="n">
        <v>45657</v>
      </c>
      <c r="H1420" t="inlineStr">
        <is>
          <t>2024</t>
        </is>
      </c>
      <c r="I1420" t="inlineStr">
        <is>
          <t>Diciembre</t>
        </is>
      </c>
      <c r="J1420" t="inlineStr">
        <is>
          <t>2024-2</t>
        </is>
      </c>
      <c r="K1420" t="n">
        <v>100</v>
      </c>
      <c r="L1420" t="n">
        <v>101.065</v>
      </c>
      <c r="M1420" t="n">
        <v>1.01065</v>
      </c>
      <c r="N1420" t="n">
        <v>1.01065</v>
      </c>
      <c r="O1420" t="inlineStr">
        <is>
          <t>100.0%</t>
        </is>
      </c>
      <c r="P1420" t="inlineStr">
        <is>
          <t>101.06%</t>
        </is>
      </c>
      <c r="Q1420" t="inlineStr">
        <is>
          <t>469-2024-12-31</t>
        </is>
      </c>
      <c r="R1420" t="n">
        <v>2</v>
      </c>
      <c r="S1420" t="n">
        <v>2</v>
      </c>
    </row>
    <row r="1421">
      <c r="A1421" t="inlineStr">
        <is>
          <t>469</t>
        </is>
      </c>
      <c r="B1421" t="inlineStr">
        <is>
          <t>Cumplimiento Plan Anual Áreas sede Medellín</t>
        </is>
      </c>
      <c r="C1421" t="inlineStr">
        <is>
          <t>Estratégico</t>
        </is>
      </c>
      <c r="D1421" t="inlineStr">
        <is>
          <t>Planeación Estratégica</t>
        </is>
      </c>
      <c r="E1421" t="inlineStr">
        <is>
          <t>Trimestral</t>
        </is>
      </c>
      <c r="F1421" t="inlineStr">
        <is>
          <t>Positivo</t>
        </is>
      </c>
      <c r="G1421" s="137" t="n">
        <v>46022</v>
      </c>
      <c r="H1421" t="inlineStr">
        <is>
          <t>2025</t>
        </is>
      </c>
      <c r="I1421" t="inlineStr">
        <is>
          <t>Diciembre</t>
        </is>
      </c>
      <c r="J1421" t="inlineStr">
        <is>
          <t>2025-2</t>
        </is>
      </c>
      <c r="K1421" t="n">
        <v>100</v>
      </c>
      <c r="L1421" t="n">
        <v>110.775</v>
      </c>
      <c r="M1421" t="n">
        <v>1.10775</v>
      </c>
      <c r="N1421" t="n">
        <v>1.10775</v>
      </c>
      <c r="O1421" t="inlineStr">
        <is>
          <t>100.0%</t>
        </is>
      </c>
      <c r="P1421" t="inlineStr">
        <is>
          <t>110.78%</t>
        </is>
      </c>
      <c r="Q1421" t="inlineStr">
        <is>
          <t>469-2025-12-31</t>
        </is>
      </c>
      <c r="R1421" t="n">
        <v>2</v>
      </c>
      <c r="S1421" t="n">
        <v>2</v>
      </c>
    </row>
    <row r="1422">
      <c r="A1422" t="inlineStr">
        <is>
          <t>469.0</t>
        </is>
      </c>
      <c r="B1422" t="inlineStr">
        <is>
          <t>Plan anual FNGS-CONTABILID INTERN-CONTADURIA</t>
        </is>
      </c>
      <c r="C1422" t="inlineStr">
        <is>
          <t>Estratégico</t>
        </is>
      </c>
      <c r="D1422" t="inlineStr">
        <is>
          <t>Gestión de unidades académicas</t>
        </is>
      </c>
      <c r="E1422" t="inlineStr">
        <is>
          <t>Trimestral</t>
        </is>
      </c>
      <c r="F1422" t="inlineStr">
        <is>
          <t>Positivo</t>
        </is>
      </c>
      <c r="G1422" s="137" t="n">
        <v>45291</v>
      </c>
      <c r="H1422" t="n">
        <v>2023</v>
      </c>
      <c r="I1422" t="inlineStr">
        <is>
          <t>Diciembre</t>
        </is>
      </c>
      <c r="J1422" t="inlineStr">
        <is>
          <t>2023-2</t>
        </is>
      </c>
      <c r="K1422" t="n">
        <v>100</v>
      </c>
      <c r="L1422" t="n">
        <v>55</v>
      </c>
      <c r="M1422" t="n">
        <v>0.55</v>
      </c>
      <c r="N1422" t="n">
        <v>0.55</v>
      </c>
      <c r="O1422" t="inlineStr">
        <is>
          <t>%</t>
        </is>
      </c>
      <c r="P1422" t="inlineStr">
        <is>
          <t>%</t>
        </is>
      </c>
      <c r="Q1422" t="inlineStr">
        <is>
          <t>469.0-2023-12-31</t>
        </is>
      </c>
      <c r="R1422" t="n">
        <v>0</v>
      </c>
      <c r="S1422" t="n">
        <v>0</v>
      </c>
    </row>
    <row r="1423">
      <c r="A1423" t="inlineStr">
        <is>
          <t>469.1</t>
        </is>
      </c>
      <c r="B1423" t="inlineStr">
        <is>
          <t>Plan anual DIRECCIÓN DE MATRÍCULAS</t>
        </is>
      </c>
      <c r="D1423" t="inlineStr">
        <is>
          <t>Sede Medellín</t>
        </is>
      </c>
      <c r="E1423" t="inlineStr">
        <is>
          <t>Trimestral</t>
        </is>
      </c>
      <c r="F1423" t="inlineStr">
        <is>
          <t>Positivo</t>
        </is>
      </c>
      <c r="G1423" s="137" t="n">
        <v>45291</v>
      </c>
      <c r="H1423" t="inlineStr">
        <is>
          <t>2023</t>
        </is>
      </c>
      <c r="I1423" t="inlineStr">
        <is>
          <t>Diciembre</t>
        </is>
      </c>
      <c r="J1423" t="inlineStr">
        <is>
          <t>2023-2</t>
        </is>
      </c>
      <c r="K1423" t="n">
        <v>79.5</v>
      </c>
      <c r="L1423" t="n">
        <v>81</v>
      </c>
      <c r="M1423" t="n">
        <v>1.018867924528302</v>
      </c>
      <c r="N1423" t="n">
        <v>1.018867924528302</v>
      </c>
      <c r="O1423" t="inlineStr">
        <is>
          <t>79.5%</t>
        </is>
      </c>
      <c r="P1423" t="inlineStr">
        <is>
          <t>81.0%</t>
        </is>
      </c>
      <c r="Q1423" t="inlineStr">
        <is>
          <t>469.1-2023-12-31</t>
        </is>
      </c>
      <c r="R1423" t="n">
        <v>2</v>
      </c>
      <c r="S1423" t="n">
        <v>2</v>
      </c>
    </row>
    <row r="1424">
      <c r="A1424" t="inlineStr">
        <is>
          <t>469.1</t>
        </is>
      </c>
      <c r="B1424" t="inlineStr">
        <is>
          <t>Plan anual FSCC - MARKETING MED</t>
        </is>
      </c>
      <c r="D1424" t="inlineStr">
        <is>
          <t>Sede Medellín</t>
        </is>
      </c>
      <c r="E1424" t="inlineStr">
        <is>
          <t>Trimestral</t>
        </is>
      </c>
      <c r="F1424" t="inlineStr">
        <is>
          <t>Positivo</t>
        </is>
      </c>
      <c r="G1424" s="137" t="n">
        <v>45657</v>
      </c>
      <c r="H1424" t="inlineStr">
        <is>
          <t>2024</t>
        </is>
      </c>
      <c r="I1424" t="inlineStr">
        <is>
          <t>Diciembre</t>
        </is>
      </c>
      <c r="J1424" t="inlineStr">
        <is>
          <t>2024-2</t>
        </is>
      </c>
      <c r="K1424" t="n">
        <v>67.28999999999999</v>
      </c>
      <c r="L1424" t="n">
        <v>75</v>
      </c>
      <c r="M1424" t="n">
        <v>1.114578689255462</v>
      </c>
      <c r="N1424" t="n">
        <v>1.114578689255462</v>
      </c>
      <c r="O1424" t="inlineStr">
        <is>
          <t>67.29%</t>
        </is>
      </c>
      <c r="P1424" t="inlineStr">
        <is>
          <t>75.0%</t>
        </is>
      </c>
      <c r="Q1424" t="inlineStr">
        <is>
          <t>469.1-2024-12-31</t>
        </is>
      </c>
      <c r="R1424" t="n">
        <v>2</v>
      </c>
      <c r="S1424" t="n">
        <v>2</v>
      </c>
    </row>
    <row r="1425">
      <c r="A1425" t="inlineStr">
        <is>
          <t>469.10</t>
        </is>
      </c>
      <c r="B1425" t="inlineStr">
        <is>
          <t>Plan anual FSCC - MARKETING MED</t>
        </is>
      </c>
      <c r="C1425" t="inlineStr">
        <is>
          <t>Estratégico</t>
        </is>
      </c>
      <c r="D1425" t="inlineStr">
        <is>
          <t>Sede Medellín</t>
        </is>
      </c>
      <c r="E1425" t="inlineStr">
        <is>
          <t>Trimestral</t>
        </is>
      </c>
      <c r="F1425" t="inlineStr">
        <is>
          <t>Positivo</t>
        </is>
      </c>
      <c r="G1425" s="137" t="n">
        <v>45657</v>
      </c>
      <c r="H1425" t="n">
        <v>2024</v>
      </c>
      <c r="I1425" t="inlineStr">
        <is>
          <t>Diciembre</t>
        </is>
      </c>
      <c r="J1425" t="inlineStr">
        <is>
          <t>2024-2</t>
        </is>
      </c>
      <c r="K1425" t="n">
        <v>100</v>
      </c>
      <c r="L1425" t="n">
        <v>100</v>
      </c>
      <c r="M1425" t="n">
        <v>1</v>
      </c>
      <c r="N1425" t="n">
        <v>1</v>
      </c>
      <c r="O1425" t="inlineStr">
        <is>
          <t>%</t>
        </is>
      </c>
      <c r="P1425" t="inlineStr">
        <is>
          <t>%</t>
        </is>
      </c>
      <c r="Q1425" t="inlineStr">
        <is>
          <t>469.10-2024-12-31</t>
        </is>
      </c>
      <c r="R1425" t="n">
        <v>0</v>
      </c>
      <c r="S1425" t="n">
        <v>0</v>
      </c>
    </row>
    <row r="1426">
      <c r="A1426" t="inlineStr">
        <is>
          <t>469.10</t>
        </is>
      </c>
      <c r="B1426" t="inlineStr">
        <is>
          <t>Plan anual FSCC - MARKETING MED</t>
        </is>
      </c>
      <c r="C1426" t="inlineStr">
        <is>
          <t>Estratégico</t>
        </is>
      </c>
      <c r="D1426" t="inlineStr">
        <is>
          <t>Sede Medellín</t>
        </is>
      </c>
      <c r="E1426" t="inlineStr">
        <is>
          <t>Trimestral</t>
        </is>
      </c>
      <c r="F1426" t="inlineStr">
        <is>
          <t>Positivo</t>
        </is>
      </c>
      <c r="G1426" s="137" t="n">
        <v>45838</v>
      </c>
      <c r="H1426" t="n">
        <v>2025</v>
      </c>
      <c r="I1426" t="inlineStr">
        <is>
          <t>Junio</t>
        </is>
      </c>
      <c r="J1426" t="inlineStr">
        <is>
          <t>2025-1</t>
        </is>
      </c>
      <c r="K1426" t="n">
        <v>54</v>
      </c>
      <c r="L1426" t="n">
        <v>50</v>
      </c>
      <c r="M1426" t="n">
        <v>0.9259259259259259</v>
      </c>
      <c r="N1426" t="n">
        <v>0.9259259259259259</v>
      </c>
      <c r="O1426" t="inlineStr">
        <is>
          <t>%</t>
        </is>
      </c>
      <c r="P1426" t="inlineStr">
        <is>
          <t>%</t>
        </is>
      </c>
      <c r="Q1426" t="inlineStr">
        <is>
          <t>469.10-2025-06-30</t>
        </is>
      </c>
      <c r="R1426" t="n">
        <v>0</v>
      </c>
      <c r="S1426" t="n">
        <v>0</v>
      </c>
    </row>
    <row r="1427">
      <c r="A1427" t="inlineStr">
        <is>
          <t>469.2</t>
        </is>
      </c>
      <c r="B1427" t="inlineStr">
        <is>
          <t>Plan anual FSCC- DERECHO Y GOBIERNO-DERECHO</t>
        </is>
      </c>
      <c r="D1427" t="inlineStr">
        <is>
          <t>Gestión de unidades académicas</t>
        </is>
      </c>
      <c r="E1427" t="inlineStr">
        <is>
          <t>Trimestral</t>
        </is>
      </c>
      <c r="F1427" t="inlineStr">
        <is>
          <t>Positivo</t>
        </is>
      </c>
      <c r="G1427" s="137" t="n">
        <v>45291</v>
      </c>
      <c r="H1427" t="inlineStr">
        <is>
          <t>2023</t>
        </is>
      </c>
      <c r="I1427" t="inlineStr">
        <is>
          <t>Diciembre</t>
        </is>
      </c>
      <c r="J1427" t="inlineStr">
        <is>
          <t>2023-2</t>
        </is>
      </c>
      <c r="K1427" t="n">
        <v>81.5</v>
      </c>
      <c r="L1427" t="n">
        <v>66.66499999999999</v>
      </c>
      <c r="M1427" t="n">
        <v>0.8179754601226993</v>
      </c>
      <c r="N1427" t="n">
        <v>0.8179754601226993</v>
      </c>
      <c r="O1427" t="inlineStr">
        <is>
          <t>81.5%</t>
        </is>
      </c>
      <c r="P1427" t="inlineStr">
        <is>
          <t>66.66%</t>
        </is>
      </c>
      <c r="Q1427" t="inlineStr">
        <is>
          <t>469.2-2023-12-31</t>
        </is>
      </c>
      <c r="R1427" t="n">
        <v>2</v>
      </c>
      <c r="S1427" t="n">
        <v>2</v>
      </c>
    </row>
    <row r="1428">
      <c r="A1428" t="inlineStr">
        <is>
          <t>469.2</t>
        </is>
      </c>
      <c r="B1428" t="inlineStr">
        <is>
          <t>Plan anual FSCC- DERECHO Y GOBIERNO-DERECHO</t>
        </is>
      </c>
      <c r="D1428" t="inlineStr">
        <is>
          <t>Gestión de unidades académicas</t>
        </is>
      </c>
      <c r="E1428" t="inlineStr">
        <is>
          <t>Trimestral</t>
        </is>
      </c>
      <c r="F1428" t="inlineStr">
        <is>
          <t>Positivo</t>
        </is>
      </c>
      <c r="G1428" s="137" t="n">
        <v>45657</v>
      </c>
      <c r="H1428" t="inlineStr">
        <is>
          <t>2024</t>
        </is>
      </c>
      <c r="I1428" t="inlineStr">
        <is>
          <t>Diciembre</t>
        </is>
      </c>
      <c r="J1428" t="inlineStr">
        <is>
          <t>2024-2</t>
        </is>
      </c>
      <c r="K1428" t="n">
        <v>89.90000000000001</v>
      </c>
      <c r="L1428" t="n">
        <v>82</v>
      </c>
      <c r="M1428" t="n">
        <v>0.9121245828698553</v>
      </c>
      <c r="N1428" t="n">
        <v>0.9121245828698553</v>
      </c>
      <c r="O1428" t="inlineStr">
        <is>
          <t>89.9%</t>
        </is>
      </c>
      <c r="P1428" t="inlineStr">
        <is>
          <t>82.0%</t>
        </is>
      </c>
      <c r="Q1428" t="inlineStr">
        <is>
          <t>469.2-2024-12-31</t>
        </is>
      </c>
      <c r="R1428" t="n">
        <v>2</v>
      </c>
      <c r="S1428" t="n">
        <v>2</v>
      </c>
    </row>
    <row r="1429">
      <c r="A1429" t="inlineStr">
        <is>
          <t>469.2</t>
        </is>
      </c>
      <c r="B1429" t="inlineStr">
        <is>
          <t>Plan anual FSCC- DERECHO Y GOBIERNO-DERECHO</t>
        </is>
      </c>
      <c r="C1429" t="inlineStr">
        <is>
          <t>Estratégico</t>
        </is>
      </c>
      <c r="D1429" t="inlineStr">
        <is>
          <t>Gestión de unidades académicas</t>
        </is>
      </c>
      <c r="E1429" t="inlineStr">
        <is>
          <t>Trimestral</t>
        </is>
      </c>
      <c r="F1429" t="inlineStr">
        <is>
          <t>Positivo</t>
        </is>
      </c>
      <c r="G1429" s="137" t="n">
        <v>45838</v>
      </c>
      <c r="H1429" t="n">
        <v>2025</v>
      </c>
      <c r="I1429" t="inlineStr">
        <is>
          <t>Junio</t>
        </is>
      </c>
      <c r="J1429" t="inlineStr">
        <is>
          <t>2025-1</t>
        </is>
      </c>
      <c r="K1429" t="n">
        <v>54</v>
      </c>
      <c r="L1429" t="n">
        <v>62</v>
      </c>
      <c r="M1429" t="n">
        <v>1</v>
      </c>
      <c r="N1429" t="n">
        <v>1</v>
      </c>
      <c r="O1429" t="inlineStr">
        <is>
          <t>%</t>
        </is>
      </c>
      <c r="P1429" t="inlineStr">
        <is>
          <t>%</t>
        </is>
      </c>
      <c r="Q1429" t="inlineStr">
        <is>
          <t>469.2-2025-06-30</t>
        </is>
      </c>
      <c r="R1429" t="n">
        <v>0</v>
      </c>
      <c r="S1429" t="n">
        <v>0</v>
      </c>
    </row>
    <row r="1430">
      <c r="A1430" t="inlineStr">
        <is>
          <t>469.3</t>
        </is>
      </c>
      <c r="B1430" t="inlineStr">
        <is>
          <t>Plan anual FIDI-DISEÑO-DISEÑO GRAFICO</t>
        </is>
      </c>
      <c r="D1430" t="inlineStr">
        <is>
          <t>Gestión de unidades académicas</t>
        </is>
      </c>
      <c r="E1430" t="inlineStr">
        <is>
          <t>Trimestral</t>
        </is>
      </c>
      <c r="F1430" t="inlineStr">
        <is>
          <t>Positivo</t>
        </is>
      </c>
      <c r="G1430" s="137" t="n">
        <v>45291</v>
      </c>
      <c r="H1430" t="inlineStr">
        <is>
          <t>2023</t>
        </is>
      </c>
      <c r="I1430" t="inlineStr">
        <is>
          <t>Diciembre</t>
        </is>
      </c>
      <c r="J1430" t="inlineStr">
        <is>
          <t>2023-2</t>
        </is>
      </c>
      <c r="K1430" t="n">
        <v>75</v>
      </c>
      <c r="L1430" t="n">
        <v>89</v>
      </c>
      <c r="M1430" t="n">
        <v>1.186666666666667</v>
      </c>
      <c r="N1430" t="n">
        <v>1.186666666666667</v>
      </c>
      <c r="O1430" t="inlineStr">
        <is>
          <t>75.0%</t>
        </is>
      </c>
      <c r="P1430" t="inlineStr">
        <is>
          <t>89.0%</t>
        </is>
      </c>
      <c r="Q1430" t="inlineStr">
        <is>
          <t>469.3-2023-12-31</t>
        </is>
      </c>
      <c r="R1430" t="n">
        <v>2</v>
      </c>
      <c r="S1430" t="n">
        <v>2</v>
      </c>
    </row>
    <row r="1431">
      <c r="A1431" t="inlineStr">
        <is>
          <t>469.3</t>
        </is>
      </c>
      <c r="B1431" t="inlineStr">
        <is>
          <t>Plan anual FIDI-DISEÑO-DISEÑO GRAFICO</t>
        </is>
      </c>
      <c r="D1431" t="inlineStr">
        <is>
          <t>Gestión de unidades académicas</t>
        </is>
      </c>
      <c r="E1431" t="inlineStr">
        <is>
          <t>Trimestral</t>
        </is>
      </c>
      <c r="F1431" t="inlineStr">
        <is>
          <t>Positivo</t>
        </is>
      </c>
      <c r="G1431" s="137" t="n">
        <v>45657</v>
      </c>
      <c r="H1431" t="inlineStr">
        <is>
          <t>2024</t>
        </is>
      </c>
      <c r="I1431" t="inlineStr">
        <is>
          <t>Diciembre</t>
        </is>
      </c>
      <c r="J1431" t="inlineStr">
        <is>
          <t>2024-2</t>
        </is>
      </c>
      <c r="K1431" t="n">
        <v>39.95</v>
      </c>
      <c r="L1431" t="n">
        <v>43.61</v>
      </c>
      <c r="M1431" t="n">
        <v>1.091614518147685</v>
      </c>
      <c r="N1431" t="n">
        <v>1.091614518147685</v>
      </c>
      <c r="O1431" t="inlineStr">
        <is>
          <t>39.95%</t>
        </is>
      </c>
      <c r="P1431" t="inlineStr">
        <is>
          <t>43.61%</t>
        </is>
      </c>
      <c r="Q1431" t="inlineStr">
        <is>
          <t>469.3-2024-12-31</t>
        </is>
      </c>
      <c r="R1431" t="n">
        <v>2</v>
      </c>
      <c r="S1431" t="n">
        <v>2</v>
      </c>
    </row>
    <row r="1432">
      <c r="A1432" t="inlineStr">
        <is>
          <t>469.3</t>
        </is>
      </c>
      <c r="B1432" t="inlineStr">
        <is>
          <t>Plan anual FIDI-DISEÑO-DISEÑO GRAFICO</t>
        </is>
      </c>
      <c r="C1432" t="inlineStr">
        <is>
          <t>Estratégico</t>
        </is>
      </c>
      <c r="D1432" t="inlineStr">
        <is>
          <t>Gestión de unidades académicas</t>
        </is>
      </c>
      <c r="E1432" t="inlineStr">
        <is>
          <t>Trimestral</t>
        </is>
      </c>
      <c r="F1432" t="inlineStr">
        <is>
          <t>Positivo</t>
        </is>
      </c>
      <c r="G1432" s="137" t="n">
        <v>45838</v>
      </c>
      <c r="H1432" t="n">
        <v>2025</v>
      </c>
      <c r="I1432" t="inlineStr">
        <is>
          <t>Junio</t>
        </is>
      </c>
      <c r="J1432" t="inlineStr">
        <is>
          <t>2025-1</t>
        </is>
      </c>
      <c r="K1432" t="n">
        <v>50</v>
      </c>
      <c r="L1432" t="n">
        <v>48</v>
      </c>
      <c r="M1432" t="n">
        <v>0.96</v>
      </c>
      <c r="N1432" t="n">
        <v>0.96</v>
      </c>
      <c r="O1432" t="inlineStr">
        <is>
          <t>%</t>
        </is>
      </c>
      <c r="P1432" t="inlineStr">
        <is>
          <t>%</t>
        </is>
      </c>
      <c r="Q1432" t="inlineStr">
        <is>
          <t>469.3-2025-06-30</t>
        </is>
      </c>
      <c r="R1432" t="n">
        <v>0</v>
      </c>
      <c r="S1432" t="n">
        <v>0</v>
      </c>
    </row>
    <row r="1433">
      <c r="A1433" t="inlineStr">
        <is>
          <t>469.4</t>
        </is>
      </c>
      <c r="B1433" t="inlineStr">
        <is>
          <t>Plan anual FIDI-TIC -INGENIERIA DE SISTEMAS</t>
        </is>
      </c>
      <c r="D1433" t="inlineStr">
        <is>
          <t>Gestión de unidades académicas</t>
        </is>
      </c>
      <c r="E1433" t="inlineStr">
        <is>
          <t>Trimestral</t>
        </is>
      </c>
      <c r="F1433" t="inlineStr">
        <is>
          <t>Positivo</t>
        </is>
      </c>
      <c r="G1433" s="137" t="n">
        <v>45291</v>
      </c>
      <c r="H1433" t="inlineStr">
        <is>
          <t>2023</t>
        </is>
      </c>
      <c r="I1433" t="inlineStr">
        <is>
          <t>Diciembre</t>
        </is>
      </c>
      <c r="J1433" t="inlineStr">
        <is>
          <t>2023-2</t>
        </is>
      </c>
      <c r="K1433" t="n">
        <v>84</v>
      </c>
      <c r="L1433" t="n">
        <v>85.5</v>
      </c>
      <c r="M1433" t="n">
        <v>1.017857142857143</v>
      </c>
      <c r="N1433" t="n">
        <v>1.017857142857143</v>
      </c>
      <c r="O1433" t="inlineStr">
        <is>
          <t>84.0%</t>
        </is>
      </c>
      <c r="P1433" t="inlineStr">
        <is>
          <t>85.5%</t>
        </is>
      </c>
      <c r="Q1433" t="inlineStr">
        <is>
          <t>469.4-2023-12-31</t>
        </is>
      </c>
      <c r="R1433" t="n">
        <v>2</v>
      </c>
      <c r="S1433" t="n">
        <v>2</v>
      </c>
    </row>
    <row r="1434">
      <c r="A1434" t="inlineStr">
        <is>
          <t>469.4</t>
        </is>
      </c>
      <c r="B1434" t="inlineStr">
        <is>
          <t>Plan anual FIDI-TIC -INGENIERIA DE SISTEMAS</t>
        </is>
      </c>
      <c r="D1434" t="inlineStr">
        <is>
          <t>Gestión de unidades académicas</t>
        </is>
      </c>
      <c r="E1434" t="inlineStr">
        <is>
          <t>Trimestral</t>
        </is>
      </c>
      <c r="F1434" t="inlineStr">
        <is>
          <t>Positivo</t>
        </is>
      </c>
      <c r="G1434" s="137" t="n">
        <v>45657</v>
      </c>
      <c r="H1434" t="inlineStr">
        <is>
          <t>2024</t>
        </is>
      </c>
      <c r="I1434" t="inlineStr">
        <is>
          <t>Diciembre</t>
        </is>
      </c>
      <c r="J1434" t="inlineStr">
        <is>
          <t>2024-2</t>
        </is>
      </c>
      <c r="K1434" t="n">
        <v>29.69</v>
      </c>
      <c r="L1434" t="n">
        <v>40.36</v>
      </c>
      <c r="M1434" t="n">
        <v>1.3</v>
      </c>
      <c r="N1434" t="n">
        <v>1.359380262714719</v>
      </c>
      <c r="O1434" t="inlineStr">
        <is>
          <t>29.69%</t>
        </is>
      </c>
      <c r="P1434" t="inlineStr">
        <is>
          <t>40.36%</t>
        </is>
      </c>
      <c r="Q1434" t="inlineStr">
        <is>
          <t>469.4-2024-12-31</t>
        </is>
      </c>
      <c r="R1434" t="n">
        <v>2</v>
      </c>
      <c r="S1434" t="n">
        <v>2</v>
      </c>
    </row>
    <row r="1435">
      <c r="A1435" t="inlineStr">
        <is>
          <t>469.4</t>
        </is>
      </c>
      <c r="B1435" t="inlineStr">
        <is>
          <t>Plan anual FIDI-TIC -INGENIERIA DE SISTEMAS</t>
        </is>
      </c>
      <c r="C1435" t="inlineStr">
        <is>
          <t>Estratégico</t>
        </is>
      </c>
      <c r="D1435" t="inlineStr">
        <is>
          <t>Gestión de unidades académicas</t>
        </is>
      </c>
      <c r="E1435" t="inlineStr">
        <is>
          <t>Trimestral</t>
        </is>
      </c>
      <c r="F1435" t="inlineStr">
        <is>
          <t>Positivo</t>
        </is>
      </c>
      <c r="G1435" s="137" t="n">
        <v>45838</v>
      </c>
      <c r="H1435" t="n">
        <v>2025</v>
      </c>
      <c r="I1435" t="inlineStr">
        <is>
          <t>Junio</t>
        </is>
      </c>
      <c r="J1435" t="inlineStr">
        <is>
          <t>2025-1</t>
        </is>
      </c>
      <c r="K1435" t="n">
        <v>46</v>
      </c>
      <c r="L1435" t="n">
        <v>52</v>
      </c>
      <c r="M1435" t="n">
        <v>1</v>
      </c>
      <c r="N1435" t="n">
        <v>1</v>
      </c>
      <c r="O1435" t="inlineStr">
        <is>
          <t>%</t>
        </is>
      </c>
      <c r="P1435" t="inlineStr">
        <is>
          <t>%</t>
        </is>
      </c>
      <c r="Q1435" t="inlineStr">
        <is>
          <t>469.4-2025-06-30</t>
        </is>
      </c>
      <c r="R1435" t="n">
        <v>0</v>
      </c>
      <c r="S1435" t="n">
        <v>0</v>
      </c>
    </row>
    <row r="1436">
      <c r="A1436" t="inlineStr">
        <is>
          <t>469.5</t>
        </is>
      </c>
      <c r="B1436" t="inlineStr">
        <is>
          <t>Plan anual FIDI-OPINA-INGENIERIA INDUSTRIAL</t>
        </is>
      </c>
      <c r="D1436" t="inlineStr">
        <is>
          <t>Gestión de unidades académicas</t>
        </is>
      </c>
      <c r="E1436" t="inlineStr">
        <is>
          <t>Trimestral</t>
        </is>
      </c>
      <c r="F1436" t="inlineStr">
        <is>
          <t>Positivo</t>
        </is>
      </c>
      <c r="G1436" s="137" t="n">
        <v>45291</v>
      </c>
      <c r="H1436" t="inlineStr">
        <is>
          <t>2023</t>
        </is>
      </c>
      <c r="I1436" t="inlineStr">
        <is>
          <t>Diciembre</t>
        </is>
      </c>
      <c r="J1436" t="inlineStr">
        <is>
          <t>2023-2</t>
        </is>
      </c>
      <c r="K1436" t="n">
        <v>76.5</v>
      </c>
      <c r="L1436" t="n">
        <v>81.5</v>
      </c>
      <c r="M1436" t="n">
        <v>1.065359477124183</v>
      </c>
      <c r="N1436" t="n">
        <v>1.065359477124183</v>
      </c>
      <c r="O1436" t="inlineStr">
        <is>
          <t>76.5%</t>
        </is>
      </c>
      <c r="P1436" t="inlineStr">
        <is>
          <t>81.5%</t>
        </is>
      </c>
      <c r="Q1436" t="inlineStr">
        <is>
          <t>469.5-2023-12-31</t>
        </is>
      </c>
      <c r="R1436" t="n">
        <v>2</v>
      </c>
      <c r="S1436" t="n">
        <v>2</v>
      </c>
    </row>
    <row r="1437">
      <c r="A1437" t="inlineStr">
        <is>
          <t>469.5</t>
        </is>
      </c>
      <c r="B1437" t="inlineStr">
        <is>
          <t>Plan anual FIDI-OPINA-INGENIERIA INDUSTRIAL</t>
        </is>
      </c>
      <c r="D1437" t="inlineStr">
        <is>
          <t>Gestión de unidades académicas</t>
        </is>
      </c>
      <c r="E1437" t="inlineStr">
        <is>
          <t>Trimestral</t>
        </is>
      </c>
      <c r="F1437" t="inlineStr">
        <is>
          <t>Positivo</t>
        </is>
      </c>
      <c r="G1437" s="137" t="n">
        <v>45657</v>
      </c>
      <c r="H1437" t="inlineStr">
        <is>
          <t>2024</t>
        </is>
      </c>
      <c r="I1437" t="inlineStr">
        <is>
          <t>Diciembre</t>
        </is>
      </c>
      <c r="J1437" t="inlineStr">
        <is>
          <t>2024-2</t>
        </is>
      </c>
      <c r="K1437" t="n">
        <v>40.85</v>
      </c>
      <c r="L1437" t="n">
        <v>45.75</v>
      </c>
      <c r="M1437" t="n">
        <v>1.119951040391677</v>
      </c>
      <c r="N1437" t="n">
        <v>1.119951040391677</v>
      </c>
      <c r="O1437" t="inlineStr">
        <is>
          <t>40.85%</t>
        </is>
      </c>
      <c r="P1437" t="inlineStr">
        <is>
          <t>45.75%</t>
        </is>
      </c>
      <c r="Q1437" t="inlineStr">
        <is>
          <t>469.5-2024-12-31</t>
        </is>
      </c>
      <c r="R1437" t="n">
        <v>2</v>
      </c>
      <c r="S1437" t="n">
        <v>2</v>
      </c>
    </row>
    <row r="1438">
      <c r="A1438" t="inlineStr">
        <is>
          <t>469.5</t>
        </is>
      </c>
      <c r="B1438" t="inlineStr">
        <is>
          <t>Plan anual FIDI-OPINA-INGENIERIA INDUSTRIAL</t>
        </is>
      </c>
      <c r="C1438" t="inlineStr">
        <is>
          <t>Estratégico</t>
        </is>
      </c>
      <c r="D1438" t="inlineStr">
        <is>
          <t>Gestión de unidades académicas</t>
        </is>
      </c>
      <c r="E1438" t="inlineStr">
        <is>
          <t>Trimestral</t>
        </is>
      </c>
      <c r="F1438" t="inlineStr">
        <is>
          <t>Positivo</t>
        </is>
      </c>
      <c r="G1438" s="137" t="n">
        <v>45838</v>
      </c>
      <c r="H1438" t="n">
        <v>2025</v>
      </c>
      <c r="I1438" t="inlineStr">
        <is>
          <t>Junio</t>
        </is>
      </c>
      <c r="J1438" t="inlineStr">
        <is>
          <t>2025-1</t>
        </is>
      </c>
      <c r="K1438" t="n">
        <v>52</v>
      </c>
      <c r="L1438" t="n">
        <v>50</v>
      </c>
      <c r="M1438" t="n">
        <v>0.9615384615384616</v>
      </c>
      <c r="N1438" t="n">
        <v>0.9615384615384616</v>
      </c>
      <c r="O1438" t="inlineStr">
        <is>
          <t>%</t>
        </is>
      </c>
      <c r="P1438" t="inlineStr">
        <is>
          <t>%</t>
        </is>
      </c>
      <c r="Q1438" t="inlineStr">
        <is>
          <t>469.5-2025-06-30</t>
        </is>
      </c>
      <c r="R1438" t="n">
        <v>0</v>
      </c>
      <c r="S1438" t="n">
        <v>0</v>
      </c>
    </row>
    <row r="1439">
      <c r="A1439" t="inlineStr">
        <is>
          <t>469.6</t>
        </is>
      </c>
      <c r="B1439" t="inlineStr">
        <is>
          <t>Plan anual FNGS-NEG Y DLLO INTER-NEGOCIOS INTERNACIONALES</t>
        </is>
      </c>
      <c r="D1439" t="inlineStr">
        <is>
          <t>Gestión de unidades académicas</t>
        </is>
      </c>
      <c r="E1439" t="inlineStr">
        <is>
          <t>Trimestral</t>
        </is>
      </c>
      <c r="F1439" t="inlineStr">
        <is>
          <t>Positivo</t>
        </is>
      </c>
      <c r="G1439" s="137" t="n">
        <v>45291</v>
      </c>
      <c r="H1439" t="inlineStr">
        <is>
          <t>2023</t>
        </is>
      </c>
      <c r="I1439" t="inlineStr">
        <is>
          <t>Diciembre</t>
        </is>
      </c>
      <c r="J1439" t="inlineStr">
        <is>
          <t>2023-2</t>
        </is>
      </c>
      <c r="K1439" t="n">
        <v>82.5</v>
      </c>
      <c r="L1439" t="n">
        <v>83.5</v>
      </c>
      <c r="M1439" t="n">
        <v>1.012121212121212</v>
      </c>
      <c r="N1439" t="n">
        <v>1.012121212121212</v>
      </c>
      <c r="O1439" t="inlineStr">
        <is>
          <t>82.5%</t>
        </is>
      </c>
      <c r="P1439" t="inlineStr">
        <is>
          <t>83.5%</t>
        </is>
      </c>
      <c r="Q1439" t="inlineStr">
        <is>
          <t>469.6-2023-12-31</t>
        </is>
      </c>
      <c r="R1439" t="n">
        <v>2</v>
      </c>
      <c r="S1439" t="n">
        <v>2</v>
      </c>
    </row>
    <row r="1440">
      <c r="A1440" t="inlineStr">
        <is>
          <t>469.6</t>
        </is>
      </c>
      <c r="B1440" t="inlineStr">
        <is>
          <t>Plan anual FNGS-NEG Y DLLO INTER-NEGOCIOS INTERNACIONALES</t>
        </is>
      </c>
      <c r="D1440" t="inlineStr">
        <is>
          <t>Gestión de unidades académicas</t>
        </is>
      </c>
      <c r="E1440" t="inlineStr">
        <is>
          <t>Trimestral</t>
        </is>
      </c>
      <c r="F1440" t="inlineStr">
        <is>
          <t>Positivo</t>
        </is>
      </c>
      <c r="G1440" s="137" t="n">
        <v>45657</v>
      </c>
      <c r="H1440" t="inlineStr">
        <is>
          <t>2024</t>
        </is>
      </c>
      <c r="I1440" t="inlineStr">
        <is>
          <t>Diciembre</t>
        </is>
      </c>
      <c r="J1440" t="inlineStr">
        <is>
          <t>2024-2</t>
        </is>
      </c>
      <c r="K1440" t="n">
        <v>57.31</v>
      </c>
      <c r="L1440" t="n">
        <v>72.5</v>
      </c>
      <c r="M1440" t="n">
        <v>1.265049729541092</v>
      </c>
      <c r="N1440" t="n">
        <v>1.265049729541092</v>
      </c>
      <c r="O1440" t="inlineStr">
        <is>
          <t>57.31%</t>
        </is>
      </c>
      <c r="P1440" t="inlineStr">
        <is>
          <t>72.5%</t>
        </is>
      </c>
      <c r="Q1440" t="inlineStr">
        <is>
          <t>469.6-2024-12-31</t>
        </is>
      </c>
      <c r="R1440" t="n">
        <v>2</v>
      </c>
      <c r="S1440" t="n">
        <v>2</v>
      </c>
    </row>
    <row r="1441">
      <c r="A1441" t="inlineStr">
        <is>
          <t>469.6</t>
        </is>
      </c>
      <c r="B1441" t="inlineStr">
        <is>
          <t>Plan anual FNGS-NEG Y DLLO INTER-NEGOCIOS INTERNACIONALES</t>
        </is>
      </c>
      <c r="C1441" t="inlineStr">
        <is>
          <t>Estratégico</t>
        </is>
      </c>
      <c r="D1441" t="inlineStr">
        <is>
          <t>Gestión de unidades académicas</t>
        </is>
      </c>
      <c r="E1441" t="inlineStr">
        <is>
          <t>Trimestral</t>
        </is>
      </c>
      <c r="F1441" t="inlineStr">
        <is>
          <t>Positivo</t>
        </is>
      </c>
      <c r="G1441" s="137" t="n">
        <v>45838</v>
      </c>
      <c r="H1441" t="n">
        <v>2025</v>
      </c>
      <c r="I1441" t="inlineStr">
        <is>
          <t>Junio</t>
        </is>
      </c>
      <c r="J1441" t="inlineStr">
        <is>
          <t>2025-1</t>
        </is>
      </c>
      <c r="K1441" t="n">
        <v>61</v>
      </c>
      <c r="L1441" t="n">
        <v>75</v>
      </c>
      <c r="M1441" t="n">
        <v>1</v>
      </c>
      <c r="N1441" t="n">
        <v>1</v>
      </c>
      <c r="O1441" t="inlineStr">
        <is>
          <t>%</t>
        </is>
      </c>
      <c r="P1441" t="inlineStr">
        <is>
          <t>%</t>
        </is>
      </c>
      <c r="Q1441" t="inlineStr">
        <is>
          <t>469.6-2025-06-30</t>
        </is>
      </c>
      <c r="R1441" t="n">
        <v>0</v>
      </c>
      <c r="S1441" t="n">
        <v>0</v>
      </c>
    </row>
    <row r="1442">
      <c r="A1442" t="inlineStr">
        <is>
          <t>469.7</t>
        </is>
      </c>
      <c r="B1442" t="inlineStr">
        <is>
          <t>Plan anual FSCC- EST.PSIC,TH Y SOC- PSICOLOGIA</t>
        </is>
      </c>
      <c r="D1442" t="inlineStr">
        <is>
          <t>Gestión de unidades académicas</t>
        </is>
      </c>
      <c r="E1442" t="inlineStr">
        <is>
          <t>Trimestral</t>
        </is>
      </c>
      <c r="F1442" t="inlineStr">
        <is>
          <t>Positivo</t>
        </is>
      </c>
      <c r="G1442" s="137" t="n">
        <v>45291</v>
      </c>
      <c r="H1442" t="inlineStr">
        <is>
          <t>2023</t>
        </is>
      </c>
      <c r="I1442" t="inlineStr">
        <is>
          <t>Diciembre</t>
        </is>
      </c>
      <c r="J1442" t="inlineStr">
        <is>
          <t>2023-2</t>
        </is>
      </c>
      <c r="K1442" t="n">
        <v>76</v>
      </c>
      <c r="L1442" t="n">
        <v>83.5</v>
      </c>
      <c r="M1442" t="n">
        <v>1.098684210526316</v>
      </c>
      <c r="N1442" t="n">
        <v>1.098684210526316</v>
      </c>
      <c r="O1442" t="inlineStr">
        <is>
          <t>76.0%</t>
        </is>
      </c>
      <c r="P1442" t="inlineStr">
        <is>
          <t>83.5%</t>
        </is>
      </c>
      <c r="Q1442" t="inlineStr">
        <is>
          <t>469.7-2023-12-31</t>
        </is>
      </c>
      <c r="R1442" t="n">
        <v>2</v>
      </c>
      <c r="S1442" t="n">
        <v>2</v>
      </c>
    </row>
    <row r="1443">
      <c r="A1443" t="inlineStr">
        <is>
          <t>469.7</t>
        </is>
      </c>
      <c r="B1443" t="inlineStr">
        <is>
          <t>Plan anual FSCC- EST.PSIC,TH Y SOC- PSICOLOGIA</t>
        </is>
      </c>
      <c r="D1443" t="inlineStr">
        <is>
          <t>Gestión de unidades académicas</t>
        </is>
      </c>
      <c r="E1443" t="inlineStr">
        <is>
          <t>Trimestral</t>
        </is>
      </c>
      <c r="F1443" t="inlineStr">
        <is>
          <t>Positivo</t>
        </is>
      </c>
      <c r="G1443" s="137" t="n">
        <v>45657</v>
      </c>
      <c r="H1443" t="inlineStr">
        <is>
          <t>2024</t>
        </is>
      </c>
      <c r="I1443" t="inlineStr">
        <is>
          <t>Diciembre</t>
        </is>
      </c>
      <c r="J1443" t="inlineStr">
        <is>
          <t>2024-2</t>
        </is>
      </c>
      <c r="K1443" t="n">
        <v>54.94</v>
      </c>
      <c r="L1443" t="n">
        <v>68.75</v>
      </c>
      <c r="M1443" t="n">
        <v>1.251365125591555</v>
      </c>
      <c r="N1443" t="n">
        <v>1.251365125591555</v>
      </c>
      <c r="O1443" t="inlineStr">
        <is>
          <t>54.94%</t>
        </is>
      </c>
      <c r="P1443" t="inlineStr">
        <is>
          <t>68.75%</t>
        </is>
      </c>
      <c r="Q1443" t="inlineStr">
        <is>
          <t>469.7-2024-12-31</t>
        </is>
      </c>
      <c r="R1443" t="n">
        <v>2</v>
      </c>
      <c r="S1443" t="n">
        <v>2</v>
      </c>
    </row>
    <row r="1444">
      <c r="A1444" t="inlineStr">
        <is>
          <t>469.7</t>
        </is>
      </c>
      <c r="B1444" t="inlineStr">
        <is>
          <t>Plan anual FSCC- EST.PSIC,TH Y SOC- PSICOLOGIA</t>
        </is>
      </c>
      <c r="C1444" t="inlineStr">
        <is>
          <t>Estratégico</t>
        </is>
      </c>
      <c r="D1444" t="inlineStr">
        <is>
          <t>Gestión de unidades académicas</t>
        </is>
      </c>
      <c r="E1444" t="inlineStr">
        <is>
          <t>Trimestral</t>
        </is>
      </c>
      <c r="F1444" t="inlineStr">
        <is>
          <t>Positivo</t>
        </is>
      </c>
      <c r="G1444" s="137" t="n">
        <v>45838</v>
      </c>
      <c r="H1444" t="n">
        <v>2025</v>
      </c>
      <c r="I1444" t="inlineStr">
        <is>
          <t>Junio</t>
        </is>
      </c>
      <c r="J1444" t="inlineStr">
        <is>
          <t>2025-1</t>
        </is>
      </c>
      <c r="K1444" t="n">
        <v>49</v>
      </c>
      <c r="L1444" t="n">
        <v>65</v>
      </c>
      <c r="M1444" t="n">
        <v>1</v>
      </c>
      <c r="N1444" t="n">
        <v>1</v>
      </c>
      <c r="O1444" t="inlineStr">
        <is>
          <t>%</t>
        </is>
      </c>
      <c r="P1444" t="inlineStr">
        <is>
          <t>%</t>
        </is>
      </c>
      <c r="Q1444" t="inlineStr">
        <is>
          <t>469.7-2025-06-30</t>
        </is>
      </c>
      <c r="R1444" t="n">
        <v>0</v>
      </c>
      <c r="S1444" t="n">
        <v>0</v>
      </c>
    </row>
    <row r="1445">
      <c r="A1445" t="inlineStr">
        <is>
          <t>469.8</t>
        </is>
      </c>
      <c r="B1445" t="inlineStr">
        <is>
          <t>Plan anual FIDI-CIENCIAS BÁSICAS MED</t>
        </is>
      </c>
      <c r="D1445" t="inlineStr">
        <is>
          <t>Gestión de unidades académicas</t>
        </is>
      </c>
      <c r="E1445" t="inlineStr">
        <is>
          <t>Trimestral</t>
        </is>
      </c>
      <c r="F1445" t="inlineStr">
        <is>
          <t>Positivo</t>
        </is>
      </c>
      <c r="G1445" s="137" t="n">
        <v>45657</v>
      </c>
      <c r="H1445" t="inlineStr">
        <is>
          <t>2024</t>
        </is>
      </c>
      <c r="I1445" t="inlineStr">
        <is>
          <t>Diciembre</t>
        </is>
      </c>
      <c r="J1445" t="inlineStr">
        <is>
          <t>2024-2</t>
        </is>
      </c>
      <c r="K1445" t="n">
        <v>50.46</v>
      </c>
      <c r="L1445" t="n">
        <v>50</v>
      </c>
      <c r="M1445" t="n">
        <v>0.9908838684106223</v>
      </c>
      <c r="N1445" t="n">
        <v>0.9908838684106223</v>
      </c>
      <c r="O1445" t="inlineStr">
        <is>
          <t>50.46%</t>
        </is>
      </c>
      <c r="P1445" t="inlineStr">
        <is>
          <t>50.0%</t>
        </is>
      </c>
      <c r="Q1445" t="inlineStr">
        <is>
          <t>469.8-2024-12-31</t>
        </is>
      </c>
      <c r="R1445" t="n">
        <v>2</v>
      </c>
      <c r="S1445" t="n">
        <v>2</v>
      </c>
    </row>
    <row r="1446">
      <c r="A1446" t="inlineStr">
        <is>
          <t>469.8</t>
        </is>
      </c>
      <c r="B1446" t="inlineStr">
        <is>
          <t>Plan anual FIDI-CIENCIAS BÁSICAS MED</t>
        </is>
      </c>
      <c r="C1446" t="inlineStr">
        <is>
          <t>Estratégico</t>
        </is>
      </c>
      <c r="D1446" t="inlineStr">
        <is>
          <t>Gestión de unidades académicas</t>
        </is>
      </c>
      <c r="E1446" t="inlineStr">
        <is>
          <t>Trimestral</t>
        </is>
      </c>
      <c r="F1446" t="inlineStr">
        <is>
          <t>Positivo</t>
        </is>
      </c>
      <c r="G1446" s="137" t="n">
        <v>45838</v>
      </c>
      <c r="H1446" t="n">
        <v>2025</v>
      </c>
      <c r="I1446" t="inlineStr">
        <is>
          <t>Junio</t>
        </is>
      </c>
      <c r="J1446" t="inlineStr">
        <is>
          <t>2025-1</t>
        </is>
      </c>
      <c r="K1446" t="n">
        <v>53</v>
      </c>
      <c r="L1446" t="n">
        <v>43</v>
      </c>
      <c r="M1446" t="n">
        <v>0.8113207547169812</v>
      </c>
      <c r="N1446" t="n">
        <v>0.8113207547169812</v>
      </c>
      <c r="O1446" t="inlineStr">
        <is>
          <t>%</t>
        </is>
      </c>
      <c r="P1446" t="inlineStr">
        <is>
          <t>%</t>
        </is>
      </c>
      <c r="Q1446" t="inlineStr">
        <is>
          <t>469.8-2025-06-30</t>
        </is>
      </c>
      <c r="R1446" t="n">
        <v>0</v>
      </c>
      <c r="S1446" t="n">
        <v>0</v>
      </c>
    </row>
    <row r="1447">
      <c r="A1447" t="inlineStr">
        <is>
          <t>469.9</t>
        </is>
      </c>
      <c r="B1447" t="inlineStr">
        <is>
          <t>Plan anual ADMON DE EMPRESAS</t>
        </is>
      </c>
      <c r="D1447" t="inlineStr">
        <is>
          <t>Gestión de unidades académicas</t>
        </is>
      </c>
      <c r="E1447" t="inlineStr">
        <is>
          <t>Trimestral</t>
        </is>
      </c>
      <c r="F1447" t="inlineStr">
        <is>
          <t>Positivo</t>
        </is>
      </c>
      <c r="G1447" s="137" t="n">
        <v>45291</v>
      </c>
      <c r="H1447" t="inlineStr">
        <is>
          <t>2023</t>
        </is>
      </c>
      <c r="I1447" t="inlineStr">
        <is>
          <t>Diciembre</t>
        </is>
      </c>
      <c r="J1447" t="inlineStr">
        <is>
          <t>2023-2</t>
        </is>
      </c>
      <c r="K1447" t="n">
        <v>77</v>
      </c>
      <c r="L1447" t="n">
        <v>84.2</v>
      </c>
      <c r="M1447" t="n">
        <v>1.093506493506494</v>
      </c>
      <c r="N1447" t="n">
        <v>1.093506493506494</v>
      </c>
      <c r="O1447" t="inlineStr">
        <is>
          <t>77.0%</t>
        </is>
      </c>
      <c r="P1447" t="inlineStr">
        <is>
          <t>84.2%</t>
        </is>
      </c>
      <c r="Q1447" t="inlineStr">
        <is>
          <t>469.9-2023-12-31</t>
        </is>
      </c>
      <c r="R1447" t="n">
        <v>2</v>
      </c>
      <c r="S1447" t="n">
        <v>2</v>
      </c>
    </row>
    <row r="1448">
      <c r="A1448" t="inlineStr">
        <is>
          <t>469.9</t>
        </is>
      </c>
      <c r="B1448" t="inlineStr">
        <is>
          <t>Plan anual ADMON DE EMPRESAS</t>
        </is>
      </c>
      <c r="D1448" t="inlineStr">
        <is>
          <t>Sede Medellín</t>
        </is>
      </c>
      <c r="E1448" t="inlineStr">
        <is>
          <t>Trimestral</t>
        </is>
      </c>
      <c r="F1448" t="inlineStr">
        <is>
          <t>Positivo</t>
        </is>
      </c>
      <c r="G1448" s="137" t="n">
        <v>45657</v>
      </c>
      <c r="H1448" t="inlineStr">
        <is>
          <t>2024</t>
        </is>
      </c>
      <c r="I1448" t="inlineStr">
        <is>
          <t>Diciembre</t>
        </is>
      </c>
      <c r="J1448" t="inlineStr">
        <is>
          <t>2024-2</t>
        </is>
      </c>
      <c r="K1448" t="n">
        <v>68.98</v>
      </c>
      <c r="L1448" t="n">
        <v>68.75</v>
      </c>
      <c r="M1448" t="n">
        <v>0.9966657002029573</v>
      </c>
      <c r="N1448" t="n">
        <v>0.9966657002029573</v>
      </c>
      <c r="O1448" t="inlineStr">
        <is>
          <t>68.98%</t>
        </is>
      </c>
      <c r="P1448" t="inlineStr">
        <is>
          <t>68.75%</t>
        </is>
      </c>
      <c r="Q1448" t="inlineStr">
        <is>
          <t>469.9-2024-12-31</t>
        </is>
      </c>
      <c r="R1448" t="n">
        <v>2</v>
      </c>
      <c r="S1448" t="n">
        <v>2</v>
      </c>
    </row>
    <row r="1449">
      <c r="A1449" t="inlineStr">
        <is>
          <t>469.9</t>
        </is>
      </c>
      <c r="B1449" t="inlineStr">
        <is>
          <t>Plan anual ADMON DE EMPRESAS</t>
        </is>
      </c>
      <c r="C1449" t="inlineStr">
        <is>
          <t>Estratégico</t>
        </is>
      </c>
      <c r="D1449" t="inlineStr">
        <is>
          <t>Sede Medellín</t>
        </is>
      </c>
      <c r="E1449" t="inlineStr">
        <is>
          <t>Trimestral</t>
        </is>
      </c>
      <c r="F1449" t="inlineStr">
        <is>
          <t>Positivo</t>
        </is>
      </c>
      <c r="G1449" s="137" t="n">
        <v>45838</v>
      </c>
      <c r="H1449" t="n">
        <v>2025</v>
      </c>
      <c r="I1449" t="inlineStr">
        <is>
          <t>Junio</t>
        </is>
      </c>
      <c r="J1449" t="inlineStr">
        <is>
          <t>2025-1</t>
        </is>
      </c>
      <c r="K1449" t="n">
        <v>68</v>
      </c>
      <c r="L1449" t="n">
        <v>56</v>
      </c>
      <c r="M1449" t="n">
        <v>0.8235294117647058</v>
      </c>
      <c r="N1449" t="n">
        <v>0.8235294117647058</v>
      </c>
      <c r="O1449" t="inlineStr">
        <is>
          <t>%</t>
        </is>
      </c>
      <c r="P1449" t="inlineStr">
        <is>
          <t>%</t>
        </is>
      </c>
      <c r="Q1449" t="inlineStr">
        <is>
          <t>469.9-2025-06-30</t>
        </is>
      </c>
      <c r="R1449" t="n">
        <v>0</v>
      </c>
      <c r="S1449" t="n">
        <v>0</v>
      </c>
    </row>
    <row r="1450">
      <c r="A1450" t="inlineStr">
        <is>
          <t>470</t>
        </is>
      </c>
      <c r="B1450" t="inlineStr">
        <is>
          <t>Cumplimiento plan anual Secretaria académica y de extensión</t>
        </is>
      </c>
      <c r="C1450" t="inlineStr">
        <is>
          <t>Estratégico</t>
        </is>
      </c>
      <c r="D1450" t="inlineStr">
        <is>
          <t>Planeación Estratégica</t>
        </is>
      </c>
      <c r="E1450" t="inlineStr">
        <is>
          <t>Trimestral</t>
        </is>
      </c>
      <c r="F1450" t="inlineStr">
        <is>
          <t>Positivo</t>
        </is>
      </c>
      <c r="G1450" s="137" t="n">
        <v>45657</v>
      </c>
      <c r="H1450" t="inlineStr">
        <is>
          <t>2024</t>
        </is>
      </c>
      <c r="I1450" t="inlineStr">
        <is>
          <t>Diciembre</t>
        </is>
      </c>
      <c r="J1450" t="inlineStr">
        <is>
          <t>2024-2</t>
        </is>
      </c>
      <c r="K1450" t="n">
        <v>100</v>
      </c>
      <c r="L1450" t="n">
        <v>75.64</v>
      </c>
      <c r="M1450" t="n">
        <v>0.7564</v>
      </c>
      <c r="N1450" t="n">
        <v>0.7564</v>
      </c>
      <c r="O1450" t="inlineStr">
        <is>
          <t>100.0%</t>
        </is>
      </c>
      <c r="P1450" t="inlineStr">
        <is>
          <t>75.64%</t>
        </is>
      </c>
      <c r="Q1450" t="inlineStr">
        <is>
          <t>470-2024-12-31</t>
        </is>
      </c>
      <c r="R1450" t="n">
        <v>2</v>
      </c>
      <c r="S1450" t="n">
        <v>2</v>
      </c>
    </row>
    <row r="1451">
      <c r="A1451" t="inlineStr">
        <is>
          <t>470</t>
        </is>
      </c>
      <c r="B1451" t="inlineStr">
        <is>
          <t>Cumplimiento plan anual Secretaria académica y de extensión</t>
        </is>
      </c>
      <c r="C1451" t="inlineStr">
        <is>
          <t>Estratégico</t>
        </is>
      </c>
      <c r="D1451" t="inlineStr">
        <is>
          <t>Planeación Estratégica</t>
        </is>
      </c>
      <c r="E1451" t="inlineStr">
        <is>
          <t>Trimestral</t>
        </is>
      </c>
      <c r="F1451" t="inlineStr">
        <is>
          <t>Positivo</t>
        </is>
      </c>
      <c r="G1451" s="137" t="n">
        <v>46022</v>
      </c>
      <c r="H1451" t="inlineStr">
        <is>
          <t>2025</t>
        </is>
      </c>
      <c r="I1451" t="inlineStr">
        <is>
          <t>Diciembre</t>
        </is>
      </c>
      <c r="J1451" t="inlineStr">
        <is>
          <t>2025-2</t>
        </is>
      </c>
      <c r="K1451" t="n">
        <v>100</v>
      </c>
      <c r="L1451" t="n">
        <v>250.595</v>
      </c>
      <c r="M1451" t="n">
        <v>1.3</v>
      </c>
      <c r="N1451" t="n">
        <v>2.50595</v>
      </c>
      <c r="O1451" t="inlineStr">
        <is>
          <t>100.0%</t>
        </is>
      </c>
      <c r="P1451" t="inlineStr">
        <is>
          <t>250.59%</t>
        </is>
      </c>
      <c r="Q1451" t="inlineStr">
        <is>
          <t>470-2025-12-31</t>
        </is>
      </c>
      <c r="R1451" t="n">
        <v>2</v>
      </c>
      <c r="S1451" t="n">
        <v>2</v>
      </c>
    </row>
    <row r="1452">
      <c r="A1452" t="inlineStr">
        <is>
          <t>470.1</t>
        </is>
      </c>
      <c r="B1452" t="inlineStr">
        <is>
          <t>Plan anual Dirección Sistema nacional de bibliotecas</t>
        </is>
      </c>
      <c r="D1452" t="inlineStr">
        <is>
          <t>Biblioteca Institucional</t>
        </is>
      </c>
      <c r="E1452" t="inlineStr">
        <is>
          <t>Trimestral</t>
        </is>
      </c>
      <c r="F1452" t="inlineStr">
        <is>
          <t>Positivo</t>
        </is>
      </c>
      <c r="G1452" s="137" t="n">
        <v>45657</v>
      </c>
      <c r="H1452" t="inlineStr">
        <is>
          <t>2024</t>
        </is>
      </c>
      <c r="I1452" t="inlineStr">
        <is>
          <t>Diciembre</t>
        </is>
      </c>
      <c r="J1452" t="inlineStr">
        <is>
          <t>2024-2</t>
        </is>
      </c>
      <c r="K1452" t="n">
        <v>56.79</v>
      </c>
      <c r="L1452" t="n">
        <v>60</v>
      </c>
      <c r="M1452" t="n">
        <v>1.056524035921817</v>
      </c>
      <c r="N1452" t="n">
        <v>1.056524035921817</v>
      </c>
      <c r="O1452" t="inlineStr">
        <is>
          <t>56.79%</t>
        </is>
      </c>
      <c r="P1452" t="inlineStr">
        <is>
          <t>60.0%</t>
        </is>
      </c>
      <c r="Q1452" t="inlineStr">
        <is>
          <t>470.1-2024-12-31</t>
        </is>
      </c>
      <c r="R1452" t="n">
        <v>2</v>
      </c>
      <c r="S1452" t="n">
        <v>2</v>
      </c>
    </row>
    <row r="1453">
      <c r="A1453" t="inlineStr">
        <is>
          <t>470.1</t>
        </is>
      </c>
      <c r="B1453" t="inlineStr">
        <is>
          <t>Plan anual Dirección Sistema nacional de bibliotecas</t>
        </is>
      </c>
      <c r="C1453" t="inlineStr">
        <is>
          <t>Estratégico</t>
        </is>
      </c>
      <c r="D1453" t="inlineStr">
        <is>
          <t>Biblioteca Institucional</t>
        </is>
      </c>
      <c r="E1453" t="inlineStr">
        <is>
          <t>Trimestral</t>
        </is>
      </c>
      <c r="F1453" t="inlineStr">
        <is>
          <t>Positivo</t>
        </is>
      </c>
      <c r="G1453" s="137" t="n">
        <v>45838</v>
      </c>
      <c r="H1453" t="n">
        <v>2025</v>
      </c>
      <c r="I1453" t="inlineStr">
        <is>
          <t>Junio</t>
        </is>
      </c>
      <c r="J1453" t="inlineStr">
        <is>
          <t>2025-1</t>
        </is>
      </c>
      <c r="K1453" t="n">
        <v>38</v>
      </c>
      <c r="L1453" t="n">
        <v>38</v>
      </c>
      <c r="M1453" t="n">
        <v>1</v>
      </c>
      <c r="N1453" t="n">
        <v>1</v>
      </c>
      <c r="O1453" t="inlineStr">
        <is>
          <t>%</t>
        </is>
      </c>
      <c r="P1453" t="inlineStr">
        <is>
          <t>%</t>
        </is>
      </c>
      <c r="Q1453" t="inlineStr">
        <is>
          <t>470.1-2025-06-30</t>
        </is>
      </c>
      <c r="R1453" t="n">
        <v>0</v>
      </c>
      <c r="S1453" t="n">
        <v>0</v>
      </c>
    </row>
    <row r="1454">
      <c r="A1454" t="inlineStr">
        <is>
          <t>470.2</t>
        </is>
      </c>
      <c r="B1454" t="inlineStr">
        <is>
          <t>Plan anual Dirección Editorial</t>
        </is>
      </c>
      <c r="D1454" t="inlineStr">
        <is>
          <t>Editorial y Publicaciones</t>
        </is>
      </c>
      <c r="E1454" t="inlineStr">
        <is>
          <t>Trimestral</t>
        </is>
      </c>
      <c r="F1454" t="inlineStr">
        <is>
          <t>Positivo</t>
        </is>
      </c>
      <c r="G1454" s="137" t="n">
        <v>45657</v>
      </c>
      <c r="H1454" t="inlineStr">
        <is>
          <t>2024</t>
        </is>
      </c>
      <c r="I1454" t="inlineStr">
        <is>
          <t>Diciembre</t>
        </is>
      </c>
      <c r="J1454" t="inlineStr">
        <is>
          <t>2024-2</t>
        </is>
      </c>
      <c r="K1454" t="n">
        <v>67.84</v>
      </c>
      <c r="L1454" t="n">
        <v>63.75</v>
      </c>
      <c r="M1454" t="n">
        <v>0.9397110849056604</v>
      </c>
      <c r="N1454" t="n">
        <v>0.9397110849056604</v>
      </c>
      <c r="O1454" t="inlineStr">
        <is>
          <t>67.84%</t>
        </is>
      </c>
      <c r="P1454" t="inlineStr">
        <is>
          <t>63.75%</t>
        </is>
      </c>
      <c r="Q1454" t="inlineStr">
        <is>
          <t>470.2-2024-12-31</t>
        </is>
      </c>
      <c r="R1454" t="n">
        <v>2</v>
      </c>
      <c r="S1454" t="n">
        <v>2</v>
      </c>
    </row>
    <row r="1455">
      <c r="A1455" t="inlineStr">
        <is>
          <t>470.2</t>
        </is>
      </c>
      <c r="B1455" t="inlineStr">
        <is>
          <t>Plan anual Dirección Editorial</t>
        </is>
      </c>
      <c r="C1455" t="inlineStr">
        <is>
          <t>Estratégico</t>
        </is>
      </c>
      <c r="D1455" t="inlineStr">
        <is>
          <t>Editorial y Publicaciones</t>
        </is>
      </c>
      <c r="E1455" t="inlineStr">
        <is>
          <t>Trimestral</t>
        </is>
      </c>
      <c r="F1455" t="inlineStr">
        <is>
          <t>Positivo</t>
        </is>
      </c>
      <c r="G1455" s="137" t="n">
        <v>45838</v>
      </c>
      <c r="H1455" t="n">
        <v>2025</v>
      </c>
      <c r="I1455" t="inlineStr">
        <is>
          <t>Junio</t>
        </is>
      </c>
      <c r="J1455" t="inlineStr">
        <is>
          <t>2025-1</t>
        </is>
      </c>
      <c r="K1455" t="n">
        <v>37</v>
      </c>
      <c r="L1455" t="n">
        <v>64</v>
      </c>
      <c r="M1455" t="n">
        <v>1</v>
      </c>
      <c r="N1455" t="n">
        <v>1</v>
      </c>
      <c r="O1455" t="inlineStr">
        <is>
          <t>%</t>
        </is>
      </c>
      <c r="P1455" t="inlineStr">
        <is>
          <t>%</t>
        </is>
      </c>
      <c r="Q1455" t="inlineStr">
        <is>
          <t>470.2-2025-06-30</t>
        </is>
      </c>
      <c r="R1455" t="n">
        <v>0</v>
      </c>
      <c r="S1455" t="n">
        <v>0</v>
      </c>
    </row>
    <row r="1456">
      <c r="A1456" t="inlineStr">
        <is>
          <t>470.3</t>
        </is>
      </c>
      <c r="B1456" t="inlineStr">
        <is>
          <t>Plan anual Dirección Centro de medios audiovisuales</t>
        </is>
      </c>
      <c r="D1456" t="inlineStr">
        <is>
          <t>Centro de Medios Audiovisuales</t>
        </is>
      </c>
      <c r="E1456" t="inlineStr">
        <is>
          <t>Trimestral</t>
        </is>
      </c>
      <c r="F1456" t="inlineStr">
        <is>
          <t>Positivo</t>
        </is>
      </c>
      <c r="G1456" s="137" t="n">
        <v>45657</v>
      </c>
      <c r="H1456" t="inlineStr">
        <is>
          <t>2024</t>
        </is>
      </c>
      <c r="I1456" t="inlineStr">
        <is>
          <t>Diciembre</t>
        </is>
      </c>
      <c r="J1456" t="inlineStr">
        <is>
          <t>2024-2</t>
        </is>
      </c>
      <c r="K1456" t="n">
        <v>71.58</v>
      </c>
      <c r="L1456" t="n">
        <v>80</v>
      </c>
      <c r="M1456" t="n">
        <v>1.117630623079072</v>
      </c>
      <c r="N1456" t="n">
        <v>1.117630623079072</v>
      </c>
      <c r="O1456" t="inlineStr">
        <is>
          <t>71.58%</t>
        </is>
      </c>
      <c r="P1456" t="inlineStr">
        <is>
          <t>80.0%</t>
        </is>
      </c>
      <c r="Q1456" t="inlineStr">
        <is>
          <t>470.3-2024-12-31</t>
        </is>
      </c>
      <c r="R1456" t="n">
        <v>2</v>
      </c>
      <c r="S1456" t="n">
        <v>2</v>
      </c>
    </row>
    <row r="1457">
      <c r="A1457" t="inlineStr">
        <is>
          <t>470.3</t>
        </is>
      </c>
      <c r="B1457" t="inlineStr">
        <is>
          <t>Plan anual Dirección Centro de medios audiovisuales</t>
        </is>
      </c>
      <c r="C1457" t="inlineStr">
        <is>
          <t>Estratégico</t>
        </is>
      </c>
      <c r="D1457" t="inlineStr">
        <is>
          <t>Centro de Medios Audiovisuales</t>
        </is>
      </c>
      <c r="E1457" t="inlineStr">
        <is>
          <t>Trimestral</t>
        </is>
      </c>
      <c r="F1457" t="inlineStr">
        <is>
          <t>Positivo</t>
        </is>
      </c>
      <c r="G1457" s="137" t="n">
        <v>45838</v>
      </c>
      <c r="H1457" t="n">
        <v>2025</v>
      </c>
      <c r="I1457" t="inlineStr">
        <is>
          <t>Junio</t>
        </is>
      </c>
      <c r="J1457" t="inlineStr">
        <is>
          <t>2025-1</t>
        </is>
      </c>
      <c r="K1457" t="n">
        <v>53</v>
      </c>
      <c r="L1457" t="n">
        <v>80</v>
      </c>
      <c r="M1457" t="n">
        <v>1</v>
      </c>
      <c r="N1457" t="n">
        <v>1</v>
      </c>
      <c r="O1457" t="inlineStr">
        <is>
          <t>%</t>
        </is>
      </c>
      <c r="P1457" t="inlineStr">
        <is>
          <t>%</t>
        </is>
      </c>
      <c r="Q1457" t="inlineStr">
        <is>
          <t>470.3-2025-06-30</t>
        </is>
      </c>
      <c r="R1457" t="n">
        <v>0</v>
      </c>
      <c r="S1457" t="n">
        <v>0</v>
      </c>
    </row>
    <row r="1458">
      <c r="A1458" t="inlineStr">
        <is>
          <t>470.4</t>
        </is>
      </c>
      <c r="B1458" t="inlineStr">
        <is>
          <t>Plan anual Dirección Agencia Trompo</t>
        </is>
      </c>
      <c r="D1458" t="inlineStr">
        <is>
          <t>Comunicaciones Externas</t>
        </is>
      </c>
      <c r="E1458" t="inlineStr">
        <is>
          <t>Trimestral</t>
        </is>
      </c>
      <c r="F1458" t="inlineStr">
        <is>
          <t>Positivo</t>
        </is>
      </c>
      <c r="G1458" s="137" t="n">
        <v>45657</v>
      </c>
      <c r="H1458" t="inlineStr">
        <is>
          <t>2024</t>
        </is>
      </c>
      <c r="I1458" t="inlineStr">
        <is>
          <t>Diciembre</t>
        </is>
      </c>
      <c r="J1458" t="inlineStr">
        <is>
          <t>2024-2</t>
        </is>
      </c>
      <c r="K1458" t="n">
        <v>74.19</v>
      </c>
      <c r="L1458" t="n">
        <v>90</v>
      </c>
      <c r="M1458" t="n">
        <v>1.213101496158512</v>
      </c>
      <c r="N1458" t="n">
        <v>1.213101496158512</v>
      </c>
      <c r="O1458" t="inlineStr">
        <is>
          <t>74.19%</t>
        </is>
      </c>
      <c r="P1458" t="inlineStr">
        <is>
          <t>90.0%</t>
        </is>
      </c>
      <c r="Q1458" t="inlineStr">
        <is>
          <t>470.4-2024-12-31</t>
        </is>
      </c>
      <c r="R1458" t="n">
        <v>2</v>
      </c>
      <c r="S1458" t="n">
        <v>2</v>
      </c>
    </row>
    <row r="1459">
      <c r="A1459" t="inlineStr">
        <is>
          <t>470.4</t>
        </is>
      </c>
      <c r="B1459" t="inlineStr">
        <is>
          <t>Plan anual Dirección Agencia Trompo</t>
        </is>
      </c>
      <c r="C1459" t="inlineStr">
        <is>
          <t>Estratégico</t>
        </is>
      </c>
      <c r="D1459" t="inlineStr">
        <is>
          <t>Gestión de campañas integradas de marketing</t>
        </is>
      </c>
      <c r="E1459" t="inlineStr">
        <is>
          <t>Trimestral</t>
        </is>
      </c>
      <c r="F1459" t="inlineStr">
        <is>
          <t>Positivo</t>
        </is>
      </c>
      <c r="G1459" s="137" t="n">
        <v>45838</v>
      </c>
      <c r="H1459" t="n">
        <v>2025</v>
      </c>
      <c r="I1459" t="inlineStr">
        <is>
          <t>Junio</t>
        </is>
      </c>
      <c r="J1459" t="inlineStr">
        <is>
          <t>2025-1</t>
        </is>
      </c>
      <c r="K1459" t="n">
        <v>53</v>
      </c>
      <c r="L1459" t="n">
        <v>43</v>
      </c>
      <c r="M1459" t="n">
        <v>0.8113207547169812</v>
      </c>
      <c r="N1459" t="n">
        <v>0.8113207547169812</v>
      </c>
      <c r="O1459" t="inlineStr">
        <is>
          <t>%</t>
        </is>
      </c>
      <c r="P1459" t="inlineStr">
        <is>
          <t>%</t>
        </is>
      </c>
      <c r="Q1459" t="inlineStr">
        <is>
          <t>470.4-2025-06-30</t>
        </is>
      </c>
      <c r="R1459" t="n">
        <v>0</v>
      </c>
      <c r="S1459" t="n">
        <v>0</v>
      </c>
    </row>
    <row r="1460">
      <c r="A1460" t="inlineStr">
        <is>
          <t>470.5</t>
        </is>
      </c>
      <c r="B1460" t="inlineStr">
        <is>
          <t>Plan anual Dirección de Graduados y proyección empresarial</t>
        </is>
      </c>
      <c r="D1460" t="inlineStr">
        <is>
          <t>Gestión de Graduados</t>
        </is>
      </c>
      <c r="E1460" t="inlineStr">
        <is>
          <t>Trimestral</t>
        </is>
      </c>
      <c r="F1460" t="inlineStr">
        <is>
          <t>Positivo</t>
        </is>
      </c>
      <c r="G1460" s="137" t="n">
        <v>45657</v>
      </c>
      <c r="H1460" t="inlineStr">
        <is>
          <t>2024</t>
        </is>
      </c>
      <c r="I1460" t="inlineStr">
        <is>
          <t>Diciembre</t>
        </is>
      </c>
      <c r="J1460" t="inlineStr">
        <is>
          <t>2024-2</t>
        </is>
      </c>
      <c r="K1460" t="n">
        <v>34.85</v>
      </c>
      <c r="L1460" t="n">
        <v>55</v>
      </c>
      <c r="M1460" t="n">
        <v>1.3</v>
      </c>
      <c r="N1460" t="n">
        <v>1.57819225251076</v>
      </c>
      <c r="O1460" t="inlineStr">
        <is>
          <t>34.85%</t>
        </is>
      </c>
      <c r="P1460" t="inlineStr">
        <is>
          <t>55.0%</t>
        </is>
      </c>
      <c r="Q1460" t="inlineStr">
        <is>
          <t>470.5-2024-12-31</t>
        </is>
      </c>
      <c r="R1460" t="n">
        <v>2</v>
      </c>
      <c r="S1460" t="n">
        <v>2</v>
      </c>
    </row>
    <row r="1461">
      <c r="A1461" t="inlineStr">
        <is>
          <t>470.5</t>
        </is>
      </c>
      <c r="B1461" t="inlineStr">
        <is>
          <t>Plan anual Dirección de Graduados y proyección empresarial</t>
        </is>
      </c>
      <c r="C1461" t="inlineStr">
        <is>
          <t>Estratégico</t>
        </is>
      </c>
      <c r="D1461" t="inlineStr">
        <is>
          <t>Gestión de Graduados</t>
        </is>
      </c>
      <c r="E1461" t="inlineStr">
        <is>
          <t>Trimestral</t>
        </is>
      </c>
      <c r="F1461" t="inlineStr">
        <is>
          <t>Positivo</t>
        </is>
      </c>
      <c r="G1461" s="137" t="n">
        <v>45838</v>
      </c>
      <c r="H1461" t="n">
        <v>2025</v>
      </c>
      <c r="I1461" t="inlineStr">
        <is>
          <t>Junio</t>
        </is>
      </c>
      <c r="J1461" t="inlineStr">
        <is>
          <t>2025-1</t>
        </is>
      </c>
      <c r="K1461" t="n">
        <v>38</v>
      </c>
      <c r="L1461" t="n">
        <v>90</v>
      </c>
      <c r="M1461" t="n">
        <v>1</v>
      </c>
      <c r="N1461" t="n">
        <v>1</v>
      </c>
      <c r="O1461" t="inlineStr">
        <is>
          <t>%</t>
        </is>
      </c>
      <c r="P1461" t="inlineStr">
        <is>
          <t>%</t>
        </is>
      </c>
      <c r="Q1461" t="inlineStr">
        <is>
          <t>470.5-2025-06-30</t>
        </is>
      </c>
      <c r="R1461" t="n">
        <v>0</v>
      </c>
      <c r="S1461" t="n">
        <v>0</v>
      </c>
    </row>
    <row r="1462">
      <c r="A1462" t="inlineStr">
        <is>
          <t>471</t>
        </is>
      </c>
      <c r="B1462" t="inlineStr">
        <is>
          <t>Cumplimiento plan anual Gerencia de Talento Humano</t>
        </is>
      </c>
      <c r="C1462" t="inlineStr">
        <is>
          <t>Estratégico</t>
        </is>
      </c>
      <c r="D1462" t="inlineStr">
        <is>
          <t>Planeación Estratégica</t>
        </is>
      </c>
      <c r="E1462" t="inlineStr">
        <is>
          <t>Trimestral</t>
        </is>
      </c>
      <c r="F1462" t="inlineStr">
        <is>
          <t>Positivo</t>
        </is>
      </c>
      <c r="G1462" s="137" t="n">
        <v>45657</v>
      </c>
      <c r="H1462" t="inlineStr">
        <is>
          <t>2024</t>
        </is>
      </c>
      <c r="I1462" t="inlineStr">
        <is>
          <t>Diciembre</t>
        </is>
      </c>
      <c r="J1462" t="inlineStr">
        <is>
          <t>2024-2</t>
        </is>
      </c>
      <c r="K1462" t="n">
        <v>100</v>
      </c>
      <c r="L1462" t="n">
        <v>76.2775</v>
      </c>
      <c r="M1462" t="n">
        <v>0.762775</v>
      </c>
      <c r="N1462" t="n">
        <v>0.762775</v>
      </c>
      <c r="O1462" t="inlineStr">
        <is>
          <t>100.0%</t>
        </is>
      </c>
      <c r="P1462" t="inlineStr">
        <is>
          <t>76.28%</t>
        </is>
      </c>
      <c r="Q1462" t="inlineStr">
        <is>
          <t>471-2024-12-31</t>
        </is>
      </c>
      <c r="R1462" t="n">
        <v>2</v>
      </c>
      <c r="S1462" t="n">
        <v>2</v>
      </c>
    </row>
    <row r="1463">
      <c r="A1463" t="inlineStr">
        <is>
          <t>471</t>
        </is>
      </c>
      <c r="B1463" t="inlineStr">
        <is>
          <t>Cumplimiento plan anual Gerencia de Talento Humano</t>
        </is>
      </c>
      <c r="C1463" t="inlineStr">
        <is>
          <t>Estratégico</t>
        </is>
      </c>
      <c r="D1463" t="inlineStr">
        <is>
          <t>Planeación Estratégica</t>
        </is>
      </c>
      <c r="E1463" t="inlineStr">
        <is>
          <t>Trimestral</t>
        </is>
      </c>
      <c r="F1463" t="inlineStr">
        <is>
          <t>Positivo</t>
        </is>
      </c>
      <c r="G1463" s="137" t="n">
        <v>46022</v>
      </c>
      <c r="H1463" t="inlineStr">
        <is>
          <t>2025</t>
        </is>
      </c>
      <c r="I1463" t="inlineStr">
        <is>
          <t>Diciembre</t>
        </is>
      </c>
      <c r="J1463" t="inlineStr">
        <is>
          <t>2025-2</t>
        </is>
      </c>
      <c r="K1463" t="n">
        <v>100</v>
      </c>
      <c r="L1463" t="n">
        <v>98.765</v>
      </c>
      <c r="M1463" t="n">
        <v>0.98765</v>
      </c>
      <c r="N1463" t="n">
        <v>0.98765</v>
      </c>
      <c r="O1463" t="inlineStr">
        <is>
          <t>100.0%</t>
        </is>
      </c>
      <c r="P1463" t="inlineStr">
        <is>
          <t>98.77%</t>
        </is>
      </c>
      <c r="Q1463" t="inlineStr">
        <is>
          <t>471-2025-12-31</t>
        </is>
      </c>
      <c r="R1463" t="n">
        <v>2</v>
      </c>
      <c r="S1463" t="n">
        <v>2</v>
      </c>
    </row>
    <row r="1464">
      <c r="A1464" t="inlineStr">
        <is>
          <t>471.1</t>
        </is>
      </c>
      <c r="B1464" t="inlineStr">
        <is>
          <t>Cumplimiento plan anual Dirección de bienestar y relaciones laborales</t>
        </is>
      </c>
      <c r="C1464" t="inlineStr">
        <is>
          <t>Estratégico</t>
        </is>
      </c>
      <c r="D1464" t="inlineStr">
        <is>
          <t>Planeación Estratégica</t>
        </is>
      </c>
      <c r="E1464" t="inlineStr">
        <is>
          <t>Trimestral</t>
        </is>
      </c>
      <c r="F1464" t="inlineStr">
        <is>
          <t>Positivo</t>
        </is>
      </c>
      <c r="G1464" s="137" t="n">
        <v>45657</v>
      </c>
      <c r="H1464" t="n">
        <v>2024</v>
      </c>
      <c r="I1464" t="inlineStr">
        <is>
          <t>Diciembre</t>
        </is>
      </c>
      <c r="J1464" t="inlineStr">
        <is>
          <t>2024-2</t>
        </is>
      </c>
      <c r="K1464" t="n">
        <v>100</v>
      </c>
      <c r="L1464" t="n">
        <v>97</v>
      </c>
      <c r="M1464" t="n">
        <v>0.97</v>
      </c>
      <c r="N1464" t="n">
        <v>0.97</v>
      </c>
      <c r="O1464" t="inlineStr">
        <is>
          <t>%</t>
        </is>
      </c>
      <c r="P1464" t="inlineStr">
        <is>
          <t>%</t>
        </is>
      </c>
      <c r="Q1464" t="inlineStr">
        <is>
          <t>471.1-2024-12-31</t>
        </is>
      </c>
      <c r="R1464" t="n">
        <v>0</v>
      </c>
      <c r="S1464" t="n">
        <v>0</v>
      </c>
    </row>
    <row r="1465">
      <c r="A1465" t="inlineStr">
        <is>
          <t>471.1</t>
        </is>
      </c>
      <c r="B1465" t="inlineStr">
        <is>
          <t>Cumplimiento plan anual Dirección de bienestar y relaciones laborales</t>
        </is>
      </c>
      <c r="C1465" t="inlineStr">
        <is>
          <t>Estratégico</t>
        </is>
      </c>
      <c r="D1465" t="inlineStr">
        <is>
          <t>Planeación Estratégica</t>
        </is>
      </c>
      <c r="E1465" t="inlineStr">
        <is>
          <t>Trimestral</t>
        </is>
      </c>
      <c r="F1465" t="inlineStr">
        <is>
          <t>Positivo</t>
        </is>
      </c>
      <c r="G1465" s="137" t="n">
        <v>45838</v>
      </c>
      <c r="H1465" t="n">
        <v>2025</v>
      </c>
      <c r="I1465" t="inlineStr">
        <is>
          <t>Junio</t>
        </is>
      </c>
      <c r="J1465" t="inlineStr">
        <is>
          <t>2025-1</t>
        </is>
      </c>
      <c r="K1465" t="n">
        <v>34</v>
      </c>
      <c r="L1465" t="n">
        <v>34</v>
      </c>
      <c r="M1465" t="n">
        <v>1</v>
      </c>
      <c r="N1465" t="n">
        <v>1</v>
      </c>
      <c r="O1465" t="inlineStr">
        <is>
          <t>%</t>
        </is>
      </c>
      <c r="P1465" t="inlineStr">
        <is>
          <t>%</t>
        </is>
      </c>
      <c r="Q1465" t="inlineStr">
        <is>
          <t>471.1-2025-06-30</t>
        </is>
      </c>
      <c r="R1465" t="n">
        <v>0</v>
      </c>
      <c r="S1465" t="n">
        <v>0</v>
      </c>
    </row>
    <row r="1466">
      <c r="A1466" t="inlineStr">
        <is>
          <t>471.2</t>
        </is>
      </c>
      <c r="B1466" t="inlineStr">
        <is>
          <t>Cumplimiento plan anual Dirección de formacion y desarrollo</t>
        </is>
      </c>
      <c r="C1466" t="inlineStr">
        <is>
          <t>Estratégico</t>
        </is>
      </c>
      <c r="D1466" t="inlineStr">
        <is>
          <t>Planeación Estratégica</t>
        </is>
      </c>
      <c r="E1466" t="inlineStr">
        <is>
          <t>Trimestral</t>
        </is>
      </c>
      <c r="F1466" t="inlineStr">
        <is>
          <t>Positivo</t>
        </is>
      </c>
      <c r="G1466" s="137" t="n">
        <v>45657</v>
      </c>
      <c r="H1466" t="n">
        <v>2024</v>
      </c>
      <c r="I1466" t="inlineStr">
        <is>
          <t>Diciembre</t>
        </is>
      </c>
      <c r="J1466" t="inlineStr">
        <is>
          <t>2024-2</t>
        </is>
      </c>
      <c r="K1466" t="n">
        <v>100</v>
      </c>
      <c r="L1466" t="n">
        <v>100</v>
      </c>
      <c r="M1466" t="n">
        <v>1</v>
      </c>
      <c r="N1466" t="n">
        <v>1</v>
      </c>
      <c r="O1466" t="inlineStr">
        <is>
          <t>%</t>
        </is>
      </c>
      <c r="P1466" t="inlineStr">
        <is>
          <t>%</t>
        </is>
      </c>
      <c r="Q1466" t="inlineStr">
        <is>
          <t>471.2-2024-12-31</t>
        </is>
      </c>
      <c r="R1466" t="n">
        <v>0</v>
      </c>
      <c r="S1466" t="n">
        <v>0</v>
      </c>
    </row>
    <row r="1467">
      <c r="A1467" t="inlineStr">
        <is>
          <t>471.2</t>
        </is>
      </c>
      <c r="B1467" t="inlineStr">
        <is>
          <t>Cumplimiento plan anual Dirección de formacion y desarrollo</t>
        </is>
      </c>
      <c r="C1467" t="inlineStr">
        <is>
          <t>Estratégico</t>
        </is>
      </c>
      <c r="D1467" t="inlineStr">
        <is>
          <t>Planeación Estratégica</t>
        </is>
      </c>
      <c r="E1467" t="inlineStr">
        <is>
          <t>Trimestral</t>
        </is>
      </c>
      <c r="F1467" t="inlineStr">
        <is>
          <t>Positivo</t>
        </is>
      </c>
      <c r="G1467" s="137" t="n">
        <v>45838</v>
      </c>
      <c r="H1467" t="n">
        <v>2025</v>
      </c>
      <c r="I1467" t="inlineStr">
        <is>
          <t>Junio</t>
        </is>
      </c>
      <c r="J1467" t="inlineStr">
        <is>
          <t>2025-1</t>
        </is>
      </c>
      <c r="K1467" t="n">
        <v>30</v>
      </c>
      <c r="L1467" t="n">
        <v>22</v>
      </c>
      <c r="M1467" t="n">
        <v>0.7333333333333333</v>
      </c>
      <c r="N1467" t="n">
        <v>0.7333333333333333</v>
      </c>
      <c r="O1467" t="inlineStr">
        <is>
          <t>%</t>
        </is>
      </c>
      <c r="P1467" t="inlineStr">
        <is>
          <t>%</t>
        </is>
      </c>
      <c r="Q1467" t="inlineStr">
        <is>
          <t>471.2-2025-06-30</t>
        </is>
      </c>
      <c r="R1467" t="n">
        <v>0</v>
      </c>
      <c r="S1467" t="n">
        <v>0</v>
      </c>
    </row>
    <row r="1468">
      <c r="A1468" t="inlineStr">
        <is>
          <t>471.3</t>
        </is>
      </c>
      <c r="B1468" t="inlineStr">
        <is>
          <t>Cumplimiento plan anual Dirección de comunicaciones externas Sed Medellín</t>
        </is>
      </c>
      <c r="C1468" t="inlineStr">
        <is>
          <t>Estratégico</t>
        </is>
      </c>
      <c r="D1468" t="inlineStr">
        <is>
          <t>Planeación Estratégica</t>
        </is>
      </c>
      <c r="E1468" t="inlineStr">
        <is>
          <t>Trimestral</t>
        </is>
      </c>
      <c r="F1468" t="inlineStr">
        <is>
          <t>Positivo</t>
        </is>
      </c>
      <c r="G1468" s="137" t="n">
        <v>45657</v>
      </c>
      <c r="H1468" t="n">
        <v>2024</v>
      </c>
      <c r="I1468" t="inlineStr">
        <is>
          <t>Diciembre</t>
        </is>
      </c>
      <c r="J1468" t="inlineStr">
        <is>
          <t>2024-2</t>
        </is>
      </c>
      <c r="K1468" t="n">
        <v>100</v>
      </c>
      <c r="L1468" t="n">
        <v>100</v>
      </c>
      <c r="M1468" t="n">
        <v>1</v>
      </c>
      <c r="N1468" t="n">
        <v>1</v>
      </c>
      <c r="O1468" t="inlineStr">
        <is>
          <t>%</t>
        </is>
      </c>
      <c r="P1468" t="inlineStr">
        <is>
          <t>%</t>
        </is>
      </c>
      <c r="Q1468" t="inlineStr">
        <is>
          <t>471.3-2024-12-31</t>
        </is>
      </c>
      <c r="R1468" t="n">
        <v>0</v>
      </c>
      <c r="S1468" t="n">
        <v>0</v>
      </c>
    </row>
    <row r="1469">
      <c r="A1469" t="inlineStr">
        <is>
          <t>471.3</t>
        </is>
      </c>
      <c r="B1469" t="inlineStr">
        <is>
          <t>Cumplimiento plan anual Dirección de comunicaciones externas Sed Medellín</t>
        </is>
      </c>
      <c r="C1469" t="inlineStr">
        <is>
          <t>Estratégico</t>
        </is>
      </c>
      <c r="D1469" t="inlineStr">
        <is>
          <t>Planeación Estratégica</t>
        </is>
      </c>
      <c r="E1469" t="inlineStr">
        <is>
          <t>Trimestral</t>
        </is>
      </c>
      <c r="F1469" t="inlineStr">
        <is>
          <t>Positivo</t>
        </is>
      </c>
      <c r="G1469" s="137" t="n">
        <v>45838</v>
      </c>
      <c r="H1469" t="n">
        <v>2025</v>
      </c>
      <c r="I1469" t="inlineStr">
        <is>
          <t>Junio</t>
        </is>
      </c>
      <c r="J1469" t="inlineStr">
        <is>
          <t>2025-1</t>
        </is>
      </c>
      <c r="K1469" t="n">
        <v>50.06</v>
      </c>
      <c r="L1469" t="n">
        <v>50</v>
      </c>
      <c r="M1469" t="n">
        <v>0.9988014382740711</v>
      </c>
      <c r="N1469" t="n">
        <v>0.9988014382740711</v>
      </c>
      <c r="O1469" t="inlineStr">
        <is>
          <t>%</t>
        </is>
      </c>
      <c r="P1469" t="inlineStr">
        <is>
          <t>%</t>
        </is>
      </c>
      <c r="Q1469" t="inlineStr">
        <is>
          <t>471.3-2025-06-30</t>
        </is>
      </c>
      <c r="R1469" t="n">
        <v>0</v>
      </c>
      <c r="S1469" t="n">
        <v>0</v>
      </c>
    </row>
    <row r="1470">
      <c r="A1470" t="inlineStr">
        <is>
          <t>471.4</t>
        </is>
      </c>
      <c r="B1470" t="inlineStr">
        <is>
          <t>Cumplimiento plan anual Direccción de comunicaciones</t>
        </is>
      </c>
      <c r="C1470" t="inlineStr">
        <is>
          <t>Estratégico</t>
        </is>
      </c>
      <c r="D1470" t="inlineStr">
        <is>
          <t>Planeación Estratégica</t>
        </is>
      </c>
      <c r="E1470" t="inlineStr">
        <is>
          <t>Trimestral</t>
        </is>
      </c>
      <c r="F1470" t="inlineStr">
        <is>
          <t>Positivo</t>
        </is>
      </c>
      <c r="G1470" s="137" t="n">
        <v>45657</v>
      </c>
      <c r="H1470" t="n">
        <v>2024</v>
      </c>
      <c r="I1470" t="inlineStr">
        <is>
          <t>Diciembre</t>
        </is>
      </c>
      <c r="J1470" t="inlineStr">
        <is>
          <t>2024-2</t>
        </is>
      </c>
      <c r="K1470" t="n">
        <v>100</v>
      </c>
      <c r="L1470" t="n">
        <v>100</v>
      </c>
      <c r="M1470" t="n">
        <v>1</v>
      </c>
      <c r="N1470" t="n">
        <v>1</v>
      </c>
      <c r="O1470" t="inlineStr">
        <is>
          <t>%</t>
        </is>
      </c>
      <c r="P1470" t="inlineStr">
        <is>
          <t>%</t>
        </is>
      </c>
      <c r="Q1470" t="inlineStr">
        <is>
          <t>471.4-2024-12-31</t>
        </is>
      </c>
      <c r="R1470" t="n">
        <v>0</v>
      </c>
      <c r="S1470" t="n">
        <v>0</v>
      </c>
    </row>
    <row r="1471">
      <c r="A1471" t="inlineStr">
        <is>
          <t>471.4</t>
        </is>
      </c>
      <c r="B1471" t="inlineStr">
        <is>
          <t>Cumplimiento plan anual Direccción de comunicaciones</t>
        </is>
      </c>
      <c r="C1471" t="inlineStr">
        <is>
          <t>Estratégico</t>
        </is>
      </c>
      <c r="D1471" t="inlineStr">
        <is>
          <t>Planeación Estratégica</t>
        </is>
      </c>
      <c r="E1471" t="inlineStr">
        <is>
          <t>Trimestral</t>
        </is>
      </c>
      <c r="F1471" t="inlineStr">
        <is>
          <t>Positivo</t>
        </is>
      </c>
      <c r="G1471" s="137" t="n">
        <v>45838</v>
      </c>
      <c r="H1471" t="n">
        <v>2025</v>
      </c>
      <c r="I1471" t="inlineStr">
        <is>
          <t>Junio</t>
        </is>
      </c>
      <c r="J1471" t="inlineStr">
        <is>
          <t>2025-1</t>
        </is>
      </c>
      <c r="K1471" t="n">
        <v>24</v>
      </c>
      <c r="L1471" t="n">
        <v>21</v>
      </c>
      <c r="M1471" t="n">
        <v>0.875</v>
      </c>
      <c r="N1471" t="n">
        <v>0.875</v>
      </c>
      <c r="O1471" t="inlineStr">
        <is>
          <t>%</t>
        </is>
      </c>
      <c r="P1471" t="inlineStr">
        <is>
          <t>%</t>
        </is>
      </c>
      <c r="Q1471" t="inlineStr">
        <is>
          <t>471.4-2025-06-30</t>
        </is>
      </c>
      <c r="R1471" t="n">
        <v>0</v>
      </c>
      <c r="S1471" t="n">
        <v>0</v>
      </c>
    </row>
    <row r="1472">
      <c r="A1472" t="inlineStr">
        <is>
          <t>471.5</t>
        </is>
      </c>
      <c r="B1472" t="inlineStr">
        <is>
          <t>Cumplimiento plan anual Dirección de admón laboral y compensación</t>
        </is>
      </c>
      <c r="C1472" t="inlineStr">
        <is>
          <t>Estratégico</t>
        </is>
      </c>
      <c r="D1472" t="inlineStr">
        <is>
          <t>Planeación Estratégica</t>
        </is>
      </c>
      <c r="E1472" t="inlineStr">
        <is>
          <t>Trimestral</t>
        </is>
      </c>
      <c r="F1472" t="inlineStr">
        <is>
          <t>Positivo</t>
        </is>
      </c>
      <c r="G1472" s="137" t="n">
        <v>45657</v>
      </c>
      <c r="H1472" t="n">
        <v>2024</v>
      </c>
      <c r="I1472" t="inlineStr">
        <is>
          <t>Diciembre</t>
        </is>
      </c>
      <c r="J1472" t="inlineStr">
        <is>
          <t>2024-2</t>
        </is>
      </c>
      <c r="K1472" t="n">
        <v>100</v>
      </c>
      <c r="L1472" t="n">
        <v>100</v>
      </c>
      <c r="M1472" t="n">
        <v>1</v>
      </c>
      <c r="N1472" t="n">
        <v>1</v>
      </c>
      <c r="O1472" t="inlineStr">
        <is>
          <t>%</t>
        </is>
      </c>
      <c r="P1472" t="inlineStr">
        <is>
          <t>%</t>
        </is>
      </c>
      <c r="Q1472" t="inlineStr">
        <is>
          <t>471.5-2024-12-31</t>
        </is>
      </c>
      <c r="R1472" t="n">
        <v>0</v>
      </c>
      <c r="S1472" t="n">
        <v>0</v>
      </c>
    </row>
    <row r="1473">
      <c r="A1473" t="inlineStr">
        <is>
          <t>471.5</t>
        </is>
      </c>
      <c r="B1473" t="inlineStr">
        <is>
          <t>Cumplimiento plan anual Dirección de admón laboral y compensación</t>
        </is>
      </c>
      <c r="C1473" t="inlineStr">
        <is>
          <t>Estratégico</t>
        </is>
      </c>
      <c r="D1473" t="inlineStr">
        <is>
          <t>Planeación Estratégica</t>
        </is>
      </c>
      <c r="E1473" t="inlineStr">
        <is>
          <t>Trimestral</t>
        </is>
      </c>
      <c r="F1473" t="inlineStr">
        <is>
          <t>Positivo</t>
        </is>
      </c>
      <c r="G1473" s="137" t="n">
        <v>45838</v>
      </c>
      <c r="H1473" t="n">
        <v>2025</v>
      </c>
      <c r="I1473" t="inlineStr">
        <is>
          <t>Junio</t>
        </is>
      </c>
      <c r="J1473" t="inlineStr">
        <is>
          <t>2025-1</t>
        </is>
      </c>
      <c r="K1473" t="n">
        <v>23</v>
      </c>
      <c r="L1473" t="n">
        <v>24</v>
      </c>
      <c r="M1473" t="n">
        <v>1</v>
      </c>
      <c r="N1473" t="n">
        <v>1</v>
      </c>
      <c r="O1473" t="inlineStr">
        <is>
          <t>%</t>
        </is>
      </c>
      <c r="P1473" t="inlineStr">
        <is>
          <t>%</t>
        </is>
      </c>
      <c r="Q1473" t="inlineStr">
        <is>
          <t>471.5-2025-06-30</t>
        </is>
      </c>
      <c r="R1473" t="n">
        <v>0</v>
      </c>
      <c r="S1473" t="n">
        <v>0</v>
      </c>
    </row>
    <row r="1474">
      <c r="A1474" t="inlineStr">
        <is>
          <t>471.6</t>
        </is>
      </c>
      <c r="B1474" t="inlineStr">
        <is>
          <t>Cumplimiento plan anual Dirección de Gestión de talento</t>
        </is>
      </c>
      <c r="C1474" t="inlineStr">
        <is>
          <t>Estratégico</t>
        </is>
      </c>
      <c r="D1474" t="inlineStr">
        <is>
          <t>Planeación Estratégica</t>
        </is>
      </c>
      <c r="E1474" t="inlineStr">
        <is>
          <t>Trimestral</t>
        </is>
      </c>
      <c r="F1474" t="inlineStr">
        <is>
          <t>Positivo</t>
        </is>
      </c>
      <c r="G1474" s="137" t="n">
        <v>45657</v>
      </c>
      <c r="H1474" t="n">
        <v>2024</v>
      </c>
      <c r="I1474" t="inlineStr">
        <is>
          <t>Diciembre</t>
        </is>
      </c>
      <c r="J1474" t="inlineStr">
        <is>
          <t>2024-2</t>
        </is>
      </c>
      <c r="K1474" t="n">
        <v>100</v>
      </c>
      <c r="L1474" t="n">
        <v>96</v>
      </c>
      <c r="M1474" t="n">
        <v>0.96</v>
      </c>
      <c r="N1474" t="n">
        <v>0.96</v>
      </c>
      <c r="O1474" t="inlineStr">
        <is>
          <t>%</t>
        </is>
      </c>
      <c r="P1474" t="inlineStr">
        <is>
          <t>%</t>
        </is>
      </c>
      <c r="Q1474" t="inlineStr">
        <is>
          <t>471.6-2024-12-31</t>
        </is>
      </c>
      <c r="R1474" t="n">
        <v>0</v>
      </c>
      <c r="S1474" t="n">
        <v>0</v>
      </c>
    </row>
    <row r="1475">
      <c r="A1475" t="inlineStr">
        <is>
          <t>471.6</t>
        </is>
      </c>
      <c r="B1475" t="inlineStr">
        <is>
          <t>Cumplimiento plan anual Dirección de Gestión de talento</t>
        </is>
      </c>
      <c r="C1475" t="inlineStr">
        <is>
          <t>Estratégico</t>
        </is>
      </c>
      <c r="D1475" t="inlineStr">
        <is>
          <t>Planeación Estratégica</t>
        </is>
      </c>
      <c r="E1475" t="inlineStr">
        <is>
          <t>Trimestral</t>
        </is>
      </c>
      <c r="F1475" t="inlineStr">
        <is>
          <t>Positivo</t>
        </is>
      </c>
      <c r="G1475" s="137" t="n">
        <v>45838</v>
      </c>
      <c r="H1475" t="n">
        <v>2025</v>
      </c>
      <c r="I1475" t="inlineStr">
        <is>
          <t>Junio</t>
        </is>
      </c>
      <c r="J1475" t="inlineStr">
        <is>
          <t>2025-1</t>
        </is>
      </c>
      <c r="K1475" t="n">
        <v>51</v>
      </c>
      <c r="L1475" t="n">
        <v>54</v>
      </c>
      <c r="M1475" t="n">
        <v>1</v>
      </c>
      <c r="N1475" t="n">
        <v>1</v>
      </c>
      <c r="O1475" t="inlineStr">
        <is>
          <t>%</t>
        </is>
      </c>
      <c r="P1475" t="inlineStr">
        <is>
          <t>%</t>
        </is>
      </c>
      <c r="Q1475" t="inlineStr">
        <is>
          <t>471.6-2025-06-30</t>
        </is>
      </c>
      <c r="R1475" t="n">
        <v>0</v>
      </c>
      <c r="S1475" t="n">
        <v>0</v>
      </c>
    </row>
    <row r="1476">
      <c r="A1476" t="inlineStr">
        <is>
          <t>471.7</t>
        </is>
      </c>
      <c r="B1476" t="inlineStr">
        <is>
          <t>Cumplimiento plan anual Dirección de relaciones publicas y protocolo</t>
        </is>
      </c>
      <c r="C1476" t="inlineStr">
        <is>
          <t>Estratégico</t>
        </is>
      </c>
      <c r="D1476" t="inlineStr">
        <is>
          <t>Planeación Estratégica</t>
        </is>
      </c>
      <c r="E1476" t="inlineStr">
        <is>
          <t>Trimestral</t>
        </is>
      </c>
      <c r="F1476" t="inlineStr">
        <is>
          <t>Positivo</t>
        </is>
      </c>
      <c r="G1476" s="137" t="n">
        <v>45657</v>
      </c>
      <c r="H1476" t="n">
        <v>2024</v>
      </c>
      <c r="I1476" t="inlineStr">
        <is>
          <t>Diciembre</t>
        </is>
      </c>
      <c r="J1476" t="inlineStr">
        <is>
          <t>2024-2</t>
        </is>
      </c>
      <c r="K1476" t="n">
        <v>100</v>
      </c>
      <c r="L1476" t="n">
        <v>100</v>
      </c>
      <c r="M1476" t="n">
        <v>1</v>
      </c>
      <c r="N1476" t="n">
        <v>1</v>
      </c>
      <c r="O1476" t="inlineStr">
        <is>
          <t>%</t>
        </is>
      </c>
      <c r="P1476" t="inlineStr">
        <is>
          <t>%</t>
        </is>
      </c>
      <c r="Q1476" t="inlineStr">
        <is>
          <t>471.7-2024-12-31</t>
        </is>
      </c>
      <c r="R1476" t="n">
        <v>0</v>
      </c>
      <c r="S1476" t="n">
        <v>0</v>
      </c>
    </row>
    <row r="1477">
      <c r="A1477" t="inlineStr">
        <is>
          <t>471.7</t>
        </is>
      </c>
      <c r="B1477" t="inlineStr">
        <is>
          <t>Cumplimiento plan anual Dirección de relaciones publicas y protocolo</t>
        </is>
      </c>
      <c r="C1477" t="inlineStr">
        <is>
          <t>Estratégico</t>
        </is>
      </c>
      <c r="D1477" t="inlineStr">
        <is>
          <t>Planeación Estratégica</t>
        </is>
      </c>
      <c r="E1477" t="inlineStr">
        <is>
          <t>Trimestral</t>
        </is>
      </c>
      <c r="F1477" t="inlineStr">
        <is>
          <t>Positivo</t>
        </is>
      </c>
      <c r="G1477" s="137" t="n">
        <v>45838</v>
      </c>
      <c r="H1477" t="n">
        <v>2025</v>
      </c>
      <c r="I1477" t="inlineStr">
        <is>
          <t>Junio</t>
        </is>
      </c>
      <c r="J1477" t="inlineStr">
        <is>
          <t>2025-1</t>
        </is>
      </c>
      <c r="K1477" t="n">
        <v>39</v>
      </c>
      <c r="L1477" t="n">
        <v>34</v>
      </c>
      <c r="M1477" t="n">
        <v>0.8717948717948718</v>
      </c>
      <c r="N1477" t="n">
        <v>0.8717948717948718</v>
      </c>
      <c r="O1477" t="inlineStr">
        <is>
          <t>%</t>
        </is>
      </c>
      <c r="P1477" t="inlineStr">
        <is>
          <t>%</t>
        </is>
      </c>
      <c r="Q1477" t="inlineStr">
        <is>
          <t>471.7-2025-06-30</t>
        </is>
      </c>
      <c r="R1477" t="n">
        <v>0</v>
      </c>
      <c r="S1477" t="n">
        <v>0</v>
      </c>
    </row>
    <row r="1478">
      <c r="A1478" t="inlineStr">
        <is>
          <t>472</t>
        </is>
      </c>
      <c r="B1478" t="inlineStr">
        <is>
          <t>Cobertura de Recolección de Variables ADA (Arquitectura de datos para la analitica)</t>
        </is>
      </c>
      <c r="D1478" t="inlineStr">
        <is>
          <t>DATOS Y ANALÍTICA</t>
        </is>
      </c>
      <c r="E1478" t="inlineStr">
        <is>
          <t>Semestral</t>
        </is>
      </c>
      <c r="F1478" t="inlineStr">
        <is>
          <t>Positivo</t>
        </is>
      </c>
      <c r="G1478" s="137" t="n">
        <v>45657</v>
      </c>
      <c r="H1478" t="inlineStr">
        <is>
          <t>2024</t>
        </is>
      </c>
      <c r="I1478" t="inlineStr">
        <is>
          <t>Diciembre</t>
        </is>
      </c>
      <c r="J1478" t="inlineStr">
        <is>
          <t>2024-2</t>
        </is>
      </c>
      <c r="K1478" t="n">
        <v>100</v>
      </c>
      <c r="L1478" t="n">
        <v>91.05</v>
      </c>
      <c r="M1478" t="n">
        <v>0.9105</v>
      </c>
      <c r="N1478" t="n">
        <v>0.9105</v>
      </c>
      <c r="O1478" t="inlineStr">
        <is>
          <t>100.0%</t>
        </is>
      </c>
      <c r="P1478" t="inlineStr">
        <is>
          <t>91.05%</t>
        </is>
      </c>
      <c r="Q1478" t="inlineStr">
        <is>
          <t>472-2024-12-31</t>
        </is>
      </c>
      <c r="R1478" t="n">
        <v>2</v>
      </c>
      <c r="S1478" t="n">
        <v>2</v>
      </c>
    </row>
    <row r="1479">
      <c r="A1479" t="inlineStr">
        <is>
          <t>473</t>
        </is>
      </c>
      <c r="B1479" t="inlineStr">
        <is>
          <t>Programas con planes de estudios definidos</t>
        </is>
      </c>
      <c r="C1479" t="inlineStr">
        <is>
          <t>Estratégico</t>
        </is>
      </c>
      <c r="D1479" t="inlineStr">
        <is>
          <t>Gestión, Evaluación e Innovación Curricular</t>
        </is>
      </c>
      <c r="E1479" t="inlineStr">
        <is>
          <t>Semestral</t>
        </is>
      </c>
      <c r="F1479" t="inlineStr">
        <is>
          <t>Positivo</t>
        </is>
      </c>
      <c r="G1479" s="137" t="n">
        <v>45657</v>
      </c>
      <c r="H1479" t="inlineStr">
        <is>
          <t>2024</t>
        </is>
      </c>
      <c r="I1479" t="inlineStr">
        <is>
          <t>Diciembre</t>
        </is>
      </c>
      <c r="J1479" t="inlineStr">
        <is>
          <t>2024-2</t>
        </is>
      </c>
      <c r="K1479" t="n">
        <v>16.5</v>
      </c>
      <c r="L1479" t="n">
        <v>16.5</v>
      </c>
      <c r="M1479" t="n">
        <v>1</v>
      </c>
      <c r="N1479" t="n">
        <v>1</v>
      </c>
      <c r="O1479" t="inlineStr">
        <is>
          <t>16.5%</t>
        </is>
      </c>
      <c r="P1479" t="inlineStr">
        <is>
          <t>16.5%</t>
        </is>
      </c>
      <c r="Q1479" t="inlineStr">
        <is>
          <t>473-2024-12-31</t>
        </is>
      </c>
      <c r="R1479" t="n">
        <v>2</v>
      </c>
      <c r="S1479" t="n">
        <v>2</v>
      </c>
    </row>
    <row r="1480">
      <c r="A1480" t="inlineStr">
        <is>
          <t>473</t>
        </is>
      </c>
      <c r="B1480" t="inlineStr">
        <is>
          <t>Programas con planes de estudios definidos</t>
        </is>
      </c>
      <c r="C1480" t="inlineStr">
        <is>
          <t>Estratégico</t>
        </is>
      </c>
      <c r="D1480" t="inlineStr">
        <is>
          <t>Gestión, Evaluación e Innovación Curricular</t>
        </is>
      </c>
      <c r="E1480" t="inlineStr">
        <is>
          <t>Semestral</t>
        </is>
      </c>
      <c r="F1480" t="inlineStr">
        <is>
          <t>Positivo</t>
        </is>
      </c>
      <c r="G1480" s="137" t="n">
        <v>46022</v>
      </c>
      <c r="H1480" t="inlineStr">
        <is>
          <t>2025</t>
        </is>
      </c>
      <c r="I1480" t="inlineStr">
        <is>
          <t>Diciembre</t>
        </is>
      </c>
      <c r="J1480" t="inlineStr">
        <is>
          <t>2025-2</t>
        </is>
      </c>
      <c r="K1480" t="n">
        <v>100</v>
      </c>
      <c r="L1480" t="n">
        <v>100</v>
      </c>
      <c r="M1480" t="n">
        <v>1</v>
      </c>
      <c r="N1480" t="n">
        <v>1</v>
      </c>
      <c r="O1480" t="inlineStr">
        <is>
          <t>100.0%</t>
        </is>
      </c>
      <c r="P1480" t="inlineStr">
        <is>
          <t>100.0%</t>
        </is>
      </c>
      <c r="Q1480" t="inlineStr">
        <is>
          <t>473-2025-12-31</t>
        </is>
      </c>
      <c r="R1480" t="n">
        <v>2</v>
      </c>
      <c r="S1480" t="n">
        <v>2</v>
      </c>
    </row>
    <row r="1481">
      <c r="A1481" t="inlineStr">
        <is>
          <t>474</t>
        </is>
      </c>
      <c r="B1481" t="inlineStr">
        <is>
          <t>Programas con planes de estudios definidos por escuela (Nuevos Programas)</t>
        </is>
      </c>
      <c r="C1481" t="inlineStr">
        <is>
          <t>Estratégico</t>
        </is>
      </c>
      <c r="D1481" t="inlineStr">
        <is>
          <t>Gestión de Unidades Académicas</t>
        </is>
      </c>
      <c r="E1481" t="inlineStr">
        <is>
          <t>Semestral</t>
        </is>
      </c>
      <c r="F1481" t="inlineStr">
        <is>
          <t>Positivo</t>
        </is>
      </c>
      <c r="G1481" s="137" t="n">
        <v>45657</v>
      </c>
      <c r="H1481" t="inlineStr">
        <is>
          <t>2024</t>
        </is>
      </c>
      <c r="I1481" t="inlineStr">
        <is>
          <t>Diciembre</t>
        </is>
      </c>
      <c r="J1481" t="inlineStr">
        <is>
          <t>2024-2</t>
        </is>
      </c>
      <c r="K1481" t="n">
        <v>100</v>
      </c>
      <c r="L1481" t="n">
        <v>100</v>
      </c>
      <c r="M1481" t="n">
        <v>1</v>
      </c>
      <c r="N1481" t="n">
        <v>1</v>
      </c>
      <c r="O1481" t="inlineStr">
        <is>
          <t>100.0%</t>
        </is>
      </c>
      <c r="P1481" t="inlineStr">
        <is>
          <t>100.0%</t>
        </is>
      </c>
      <c r="Q1481" t="inlineStr">
        <is>
          <t>474-2024-12-31</t>
        </is>
      </c>
      <c r="R1481" t="n">
        <v>2</v>
      </c>
      <c r="S1481" t="n">
        <v>2</v>
      </c>
    </row>
    <row r="1482">
      <c r="A1482" t="inlineStr">
        <is>
          <t>474</t>
        </is>
      </c>
      <c r="B1482" t="inlineStr">
        <is>
          <t>Programas con planes de estudios definidos por escuela (Nuevos Programas)</t>
        </is>
      </c>
      <c r="C1482" t="inlineStr">
        <is>
          <t>Estratégico</t>
        </is>
      </c>
      <c r="D1482" t="inlineStr">
        <is>
          <t>Gestión de Unidades Académicas</t>
        </is>
      </c>
      <c r="E1482" t="inlineStr">
        <is>
          <t>Semestral</t>
        </is>
      </c>
      <c r="F1482" t="inlineStr">
        <is>
          <t>Positivo</t>
        </is>
      </c>
      <c r="G1482" s="137" t="n">
        <v>46022</v>
      </c>
      <c r="H1482" t="inlineStr">
        <is>
          <t>2025</t>
        </is>
      </c>
      <c r="I1482" t="inlineStr">
        <is>
          <t>Diciembre</t>
        </is>
      </c>
      <c r="J1482" t="inlineStr">
        <is>
          <t>2025-2</t>
        </is>
      </c>
      <c r="L1482" t="n">
        <v>0</v>
      </c>
      <c r="M1482" t="n">
        <v>0</v>
      </c>
      <c r="N1482" t="n">
        <v>0</v>
      </c>
      <c r="P1482" t="inlineStr">
        <is>
          <t>0.0%</t>
        </is>
      </c>
      <c r="Q1482" t="inlineStr">
        <is>
          <t>474-2025-12-31</t>
        </is>
      </c>
      <c r="R1482" t="n">
        <v>2</v>
      </c>
      <c r="S1482" t="n">
        <v>2</v>
      </c>
    </row>
    <row r="1483">
      <c r="A1483" t="inlineStr">
        <is>
          <t>475</t>
        </is>
      </c>
      <c r="B1483" t="inlineStr">
        <is>
          <t>Número de renovaciones de registro calificado radicadas al MEN</t>
        </is>
      </c>
      <c r="C1483" t="inlineStr">
        <is>
          <t>Estratégico</t>
        </is>
      </c>
      <c r="D1483" t="inlineStr">
        <is>
          <t>Creación, modificación y cierre de programas académicos</t>
        </is>
      </c>
      <c r="E1483" t="inlineStr">
        <is>
          <t>Semestral</t>
        </is>
      </c>
      <c r="F1483" t="inlineStr">
        <is>
          <t>Positivo</t>
        </is>
      </c>
      <c r="G1483" s="137" t="n">
        <v>45657</v>
      </c>
      <c r="H1483" t="inlineStr">
        <is>
          <t>2024</t>
        </is>
      </c>
      <c r="I1483" t="inlineStr">
        <is>
          <t>Diciembre</t>
        </is>
      </c>
      <c r="J1483" t="inlineStr">
        <is>
          <t>2024-2</t>
        </is>
      </c>
      <c r="K1483" t="n">
        <v>100</v>
      </c>
      <c r="L1483" t="n">
        <v>100</v>
      </c>
      <c r="M1483" t="n">
        <v>1</v>
      </c>
      <c r="N1483" t="n">
        <v>1</v>
      </c>
      <c r="O1483" t="inlineStr">
        <is>
          <t>100.0%</t>
        </is>
      </c>
      <c r="P1483" t="inlineStr">
        <is>
          <t>100.0%</t>
        </is>
      </c>
      <c r="Q1483" t="inlineStr">
        <is>
          <t>475-2024-12-31</t>
        </is>
      </c>
      <c r="R1483" t="n">
        <v>2</v>
      </c>
      <c r="S1483" t="n">
        <v>2</v>
      </c>
    </row>
    <row r="1484">
      <c r="A1484" t="inlineStr">
        <is>
          <t>475</t>
        </is>
      </c>
      <c r="B1484" t="inlineStr">
        <is>
          <t>Número de renovaciones de registro calificado radicadas al MEN</t>
        </is>
      </c>
      <c r="C1484" t="inlineStr">
        <is>
          <t>Estratégico</t>
        </is>
      </c>
      <c r="D1484" t="inlineStr">
        <is>
          <t>Creación, modificación y cierre de programas académicos</t>
        </is>
      </c>
      <c r="E1484" t="inlineStr">
        <is>
          <t>Semestral</t>
        </is>
      </c>
      <c r="F1484" t="inlineStr">
        <is>
          <t>Positivo</t>
        </is>
      </c>
      <c r="G1484" s="137" t="n">
        <v>46022</v>
      </c>
      <c r="H1484" t="inlineStr">
        <is>
          <t>2025</t>
        </is>
      </c>
      <c r="I1484" t="inlineStr">
        <is>
          <t>Diciembre</t>
        </is>
      </c>
      <c r="J1484" t="inlineStr">
        <is>
          <t>2025-2</t>
        </is>
      </c>
      <c r="K1484" t="n">
        <v>100</v>
      </c>
      <c r="L1484" t="n">
        <v>100</v>
      </c>
      <c r="M1484" t="n">
        <v>1</v>
      </c>
      <c r="N1484" t="n">
        <v>1</v>
      </c>
      <c r="O1484" t="inlineStr">
        <is>
          <t>100.0%</t>
        </is>
      </c>
      <c r="P1484" t="inlineStr">
        <is>
          <t>100.0%</t>
        </is>
      </c>
      <c r="Q1484" t="inlineStr">
        <is>
          <t>475-2025-12-31</t>
        </is>
      </c>
      <c r="R1484" t="n">
        <v>2</v>
      </c>
      <c r="S1484" t="n">
        <v>2</v>
      </c>
    </row>
    <row r="1485">
      <c r="A1485" t="inlineStr">
        <is>
          <t>476</t>
        </is>
      </c>
      <c r="B1485" t="inlineStr">
        <is>
          <t>Programas con resultados de aprendizaje definidos</t>
        </is>
      </c>
      <c r="C1485" t="inlineStr">
        <is>
          <t>Estratégico</t>
        </is>
      </c>
      <c r="D1485" t="inlineStr">
        <is>
          <t>Gestión, Evaluación e Innovación Curricular</t>
        </is>
      </c>
      <c r="E1485" t="inlineStr">
        <is>
          <t>Semestral</t>
        </is>
      </c>
      <c r="F1485" t="inlineStr">
        <is>
          <t>Positivo</t>
        </is>
      </c>
      <c r="G1485" s="137" t="n">
        <v>45657</v>
      </c>
      <c r="H1485" t="inlineStr">
        <is>
          <t>2024</t>
        </is>
      </c>
      <c r="I1485" t="inlineStr">
        <is>
          <t>Diciembre</t>
        </is>
      </c>
      <c r="J1485" t="inlineStr">
        <is>
          <t>2024-2</t>
        </is>
      </c>
      <c r="K1485" t="n">
        <v>15</v>
      </c>
      <c r="L1485" t="n">
        <v>15</v>
      </c>
      <c r="M1485" t="n">
        <v>1</v>
      </c>
      <c r="N1485" t="n">
        <v>1</v>
      </c>
      <c r="O1485" t="inlineStr">
        <is>
          <t>15.0%</t>
        </is>
      </c>
      <c r="P1485" t="inlineStr">
        <is>
          <t>15.0%</t>
        </is>
      </c>
      <c r="Q1485" t="inlineStr">
        <is>
          <t>476-2024-12-31</t>
        </is>
      </c>
      <c r="R1485" t="n">
        <v>2</v>
      </c>
      <c r="S1485" t="n">
        <v>2</v>
      </c>
    </row>
    <row r="1486">
      <c r="A1486" t="inlineStr">
        <is>
          <t>476</t>
        </is>
      </c>
      <c r="B1486" t="inlineStr">
        <is>
          <t>Programas con resultados de aprendizaje definidos</t>
        </is>
      </c>
      <c r="C1486" t="inlineStr">
        <is>
          <t>Estratégico</t>
        </is>
      </c>
      <c r="D1486" t="inlineStr">
        <is>
          <t>Gestión, Evaluación e Innovación Curricular</t>
        </is>
      </c>
      <c r="E1486" t="inlineStr">
        <is>
          <t>Semestral</t>
        </is>
      </c>
      <c r="F1486" t="inlineStr">
        <is>
          <t>Positivo</t>
        </is>
      </c>
      <c r="G1486" s="137" t="n">
        <v>46022</v>
      </c>
      <c r="H1486" t="inlineStr">
        <is>
          <t>2025</t>
        </is>
      </c>
      <c r="I1486" t="inlineStr">
        <is>
          <t>Diciembre</t>
        </is>
      </c>
      <c r="J1486" t="inlineStr">
        <is>
          <t>2025-2</t>
        </is>
      </c>
      <c r="K1486" t="n">
        <v>100</v>
      </c>
      <c r="L1486" t="n">
        <v>100</v>
      </c>
      <c r="M1486" t="n">
        <v>1</v>
      </c>
      <c r="N1486" t="n">
        <v>1</v>
      </c>
      <c r="O1486" t="inlineStr">
        <is>
          <t>100.0%</t>
        </is>
      </c>
      <c r="P1486" t="inlineStr">
        <is>
          <t>100.0%</t>
        </is>
      </c>
      <c r="Q1486" t="inlineStr">
        <is>
          <t>476-2025-12-31</t>
        </is>
      </c>
      <c r="R1486" t="n">
        <v>2</v>
      </c>
      <c r="S1486" t="n">
        <v>2</v>
      </c>
    </row>
    <row r="1487">
      <c r="A1487" t="inlineStr">
        <is>
          <t>477</t>
        </is>
      </c>
      <c r="B1487" t="inlineStr">
        <is>
          <t>Programas con planes de estudios definidos por escuela (Programas Renovación, modificación y acreditación)</t>
        </is>
      </c>
      <c r="C1487" t="inlineStr">
        <is>
          <t>Estratégico</t>
        </is>
      </c>
      <c r="D1487" t="inlineStr">
        <is>
          <t>Gestión de Unidades Académicas</t>
        </is>
      </c>
      <c r="E1487" t="inlineStr">
        <is>
          <t>Semestral</t>
        </is>
      </c>
      <c r="F1487" t="inlineStr">
        <is>
          <t>Positivo</t>
        </is>
      </c>
      <c r="G1487" s="137" t="n">
        <v>45657</v>
      </c>
      <c r="H1487" t="inlineStr">
        <is>
          <t>2024</t>
        </is>
      </c>
      <c r="I1487" t="inlineStr">
        <is>
          <t>Diciembre</t>
        </is>
      </c>
      <c r="J1487" t="inlineStr">
        <is>
          <t>2024-2</t>
        </is>
      </c>
      <c r="K1487" t="n">
        <v>200</v>
      </c>
      <c r="L1487" t="n">
        <v>200</v>
      </c>
      <c r="M1487" t="n">
        <v>1</v>
      </c>
      <c r="N1487" t="n">
        <v>1</v>
      </c>
      <c r="O1487" t="inlineStr">
        <is>
          <t>200.0%</t>
        </is>
      </c>
      <c r="P1487" t="inlineStr">
        <is>
          <t>200.0%</t>
        </is>
      </c>
      <c r="Q1487" t="inlineStr">
        <is>
          <t>477-2024-12-31</t>
        </is>
      </c>
      <c r="R1487" t="n">
        <v>2</v>
      </c>
      <c r="S1487" t="n">
        <v>2</v>
      </c>
    </row>
    <row r="1488">
      <c r="A1488" t="inlineStr">
        <is>
          <t>478</t>
        </is>
      </c>
      <c r="B1488" t="inlineStr">
        <is>
          <t>Programas con planes de estudios definidos por escuela (Mantenimiento de programas)</t>
        </is>
      </c>
      <c r="C1488" t="inlineStr">
        <is>
          <t>Estratégico</t>
        </is>
      </c>
      <c r="D1488" t="inlineStr">
        <is>
          <t>Gestión de Unidades Académicas</t>
        </is>
      </c>
      <c r="E1488" t="inlineStr">
        <is>
          <t>Semestral</t>
        </is>
      </c>
      <c r="F1488" t="inlineStr">
        <is>
          <t>Positivo</t>
        </is>
      </c>
      <c r="G1488" s="137" t="n">
        <v>45657</v>
      </c>
      <c r="H1488" t="inlineStr">
        <is>
          <t>2024</t>
        </is>
      </c>
      <c r="I1488" t="inlineStr">
        <is>
          <t>Diciembre</t>
        </is>
      </c>
      <c r="J1488" t="inlineStr">
        <is>
          <t>2024-2</t>
        </is>
      </c>
      <c r="K1488" t="n">
        <v>200</v>
      </c>
      <c r="L1488" t="n">
        <v>100</v>
      </c>
      <c r="M1488" t="n">
        <v>0.5</v>
      </c>
      <c r="N1488" t="n">
        <v>0.5</v>
      </c>
      <c r="O1488" t="inlineStr">
        <is>
          <t>200.0%</t>
        </is>
      </c>
      <c r="P1488" t="inlineStr">
        <is>
          <t>100.0%</t>
        </is>
      </c>
      <c r="Q1488" t="inlineStr">
        <is>
          <t>478-2024-12-31</t>
        </is>
      </c>
      <c r="R1488" t="n">
        <v>2</v>
      </c>
      <c r="S1488" t="n">
        <v>2</v>
      </c>
    </row>
    <row r="1489">
      <c r="A1489" t="inlineStr">
        <is>
          <t>478</t>
        </is>
      </c>
      <c r="B1489" t="inlineStr">
        <is>
          <t>Programas con planes de estudios definidos por escuela (Mantenimiento de programas)</t>
        </is>
      </c>
      <c r="C1489" t="inlineStr">
        <is>
          <t>Estratégico</t>
        </is>
      </c>
      <c r="D1489" t="inlineStr">
        <is>
          <t>Gestión de Unidades Académicas</t>
        </is>
      </c>
      <c r="E1489" t="inlineStr">
        <is>
          <t>Semestral</t>
        </is>
      </c>
      <c r="F1489" t="inlineStr">
        <is>
          <t>Positivo</t>
        </is>
      </c>
      <c r="G1489" s="137" t="n">
        <v>46022</v>
      </c>
      <c r="H1489" t="inlineStr">
        <is>
          <t>2025</t>
        </is>
      </c>
      <c r="I1489" t="inlineStr">
        <is>
          <t>Diciembre</t>
        </is>
      </c>
      <c r="J1489" t="inlineStr">
        <is>
          <t>2025-2</t>
        </is>
      </c>
      <c r="L1489" t="n">
        <v>0</v>
      </c>
      <c r="M1489" t="n">
        <v>0</v>
      </c>
      <c r="N1489" t="n">
        <v>0</v>
      </c>
      <c r="P1489" t="inlineStr">
        <is>
          <t>0.0%</t>
        </is>
      </c>
      <c r="Q1489" t="inlineStr">
        <is>
          <t>478-2025-12-31</t>
        </is>
      </c>
      <c r="R1489" t="n">
        <v>2</v>
      </c>
      <c r="S1489" t="n">
        <v>2</v>
      </c>
    </row>
    <row r="1490">
      <c r="A1490" t="inlineStr">
        <is>
          <t>479</t>
        </is>
      </c>
      <c r="B1490" t="inlineStr">
        <is>
          <t>Programas con resultados de aprendizaje definidos por escuela (Nuevos Programas)</t>
        </is>
      </c>
      <c r="C1490" t="inlineStr">
        <is>
          <t>Estratégico</t>
        </is>
      </c>
      <c r="D1490" t="inlineStr">
        <is>
          <t>Gestión de Unidades Académicas</t>
        </is>
      </c>
      <c r="E1490" t="inlineStr">
        <is>
          <t>Semestral</t>
        </is>
      </c>
      <c r="F1490" t="inlineStr">
        <is>
          <t>Positivo</t>
        </is>
      </c>
      <c r="G1490" s="137" t="n">
        <v>45657</v>
      </c>
      <c r="H1490" t="inlineStr">
        <is>
          <t>2024</t>
        </is>
      </c>
      <c r="I1490" t="inlineStr">
        <is>
          <t>Diciembre</t>
        </is>
      </c>
      <c r="J1490" t="inlineStr">
        <is>
          <t>2024-2</t>
        </is>
      </c>
      <c r="K1490" t="n">
        <v>200</v>
      </c>
      <c r="L1490" t="n">
        <v>200</v>
      </c>
      <c r="M1490" t="n">
        <v>1</v>
      </c>
      <c r="N1490" t="n">
        <v>1</v>
      </c>
      <c r="O1490" t="inlineStr">
        <is>
          <t>200.0%</t>
        </is>
      </c>
      <c r="P1490" t="inlineStr">
        <is>
          <t>200.0%</t>
        </is>
      </c>
      <c r="Q1490" t="inlineStr">
        <is>
          <t>479-2024-12-31</t>
        </is>
      </c>
      <c r="R1490" t="n">
        <v>2</v>
      </c>
      <c r="S1490" t="n">
        <v>2</v>
      </c>
    </row>
    <row r="1491">
      <c r="A1491" t="inlineStr">
        <is>
          <t>479</t>
        </is>
      </c>
      <c r="B1491" t="inlineStr">
        <is>
          <t>Programas con resultados de aprendizaje definidos por escuela (Nuevos Programas)</t>
        </is>
      </c>
      <c r="C1491" t="inlineStr">
        <is>
          <t>Estratégico</t>
        </is>
      </c>
      <c r="D1491" t="inlineStr">
        <is>
          <t>Gestión de Unidades Académicas</t>
        </is>
      </c>
      <c r="E1491" t="inlineStr">
        <is>
          <t>Semestral</t>
        </is>
      </c>
      <c r="F1491" t="inlineStr">
        <is>
          <t>Positivo</t>
        </is>
      </c>
      <c r="G1491" s="137" t="n">
        <v>46022</v>
      </c>
      <c r="H1491" t="inlineStr">
        <is>
          <t>2025</t>
        </is>
      </c>
      <c r="I1491" t="inlineStr">
        <is>
          <t>Diciembre</t>
        </is>
      </c>
      <c r="J1491" t="inlineStr">
        <is>
          <t>2025-2</t>
        </is>
      </c>
      <c r="K1491" t="n">
        <v>100</v>
      </c>
      <c r="M1491" t="n">
        <v>0</v>
      </c>
      <c r="N1491" t="n">
        <v>0</v>
      </c>
      <c r="O1491" t="inlineStr">
        <is>
          <t>100.0%</t>
        </is>
      </c>
      <c r="Q1491" t="inlineStr">
        <is>
          <t>479-2025-12-31</t>
        </is>
      </c>
      <c r="R1491" t="n">
        <v>2</v>
      </c>
      <c r="S1491" t="n">
        <v>2</v>
      </c>
    </row>
    <row r="1492">
      <c r="A1492" t="inlineStr">
        <is>
          <t>480</t>
        </is>
      </c>
      <c r="B1492" t="inlineStr">
        <is>
          <t>Programas con resultados de aprendizaje definidos por escuela (Programas Renovación, modificación y acreditación)</t>
        </is>
      </c>
      <c r="C1492" t="inlineStr">
        <is>
          <t>Estratégico</t>
        </is>
      </c>
      <c r="D1492" t="inlineStr">
        <is>
          <t>Gestión de Unidades Académicas</t>
        </is>
      </c>
      <c r="E1492" t="inlineStr">
        <is>
          <t>Semestral</t>
        </is>
      </c>
      <c r="F1492" t="inlineStr">
        <is>
          <t>Positivo</t>
        </is>
      </c>
      <c r="G1492" s="137" t="n">
        <v>45657</v>
      </c>
      <c r="H1492" t="inlineStr">
        <is>
          <t>2024</t>
        </is>
      </c>
      <c r="I1492" t="inlineStr">
        <is>
          <t>Diciembre</t>
        </is>
      </c>
      <c r="J1492" t="inlineStr">
        <is>
          <t>2024-2</t>
        </is>
      </c>
      <c r="K1492" t="n">
        <v>200</v>
      </c>
      <c r="L1492" t="n">
        <v>200</v>
      </c>
      <c r="M1492" t="n">
        <v>1</v>
      </c>
      <c r="N1492" t="n">
        <v>1</v>
      </c>
      <c r="O1492" t="inlineStr">
        <is>
          <t>200.0%</t>
        </is>
      </c>
      <c r="P1492" t="inlineStr">
        <is>
          <t>200.0%</t>
        </is>
      </c>
      <c r="Q1492" t="inlineStr">
        <is>
          <t>480-2024-12-31</t>
        </is>
      </c>
      <c r="R1492" t="n">
        <v>2</v>
      </c>
      <c r="S1492" t="n">
        <v>2</v>
      </c>
    </row>
    <row r="1493">
      <c r="A1493" t="inlineStr">
        <is>
          <t>480</t>
        </is>
      </c>
      <c r="B1493" t="inlineStr">
        <is>
          <t>Programas con resultados de aprendizaje definidos por escuela (Programas Renovación, modificación y acreditación)</t>
        </is>
      </c>
      <c r="C1493" t="inlineStr">
        <is>
          <t>Estratégico</t>
        </is>
      </c>
      <c r="D1493" t="inlineStr">
        <is>
          <t>Gestión de Unidades Académicas</t>
        </is>
      </c>
      <c r="E1493" t="inlineStr">
        <is>
          <t>Semestral</t>
        </is>
      </c>
      <c r="F1493" t="inlineStr">
        <is>
          <t>Positivo</t>
        </is>
      </c>
      <c r="G1493" s="137" t="n">
        <v>46022</v>
      </c>
      <c r="H1493" t="inlineStr">
        <is>
          <t>2025</t>
        </is>
      </c>
      <c r="I1493" t="inlineStr">
        <is>
          <t>Diciembre</t>
        </is>
      </c>
      <c r="J1493" t="inlineStr">
        <is>
          <t>2025-2</t>
        </is>
      </c>
      <c r="K1493" t="n">
        <v>100</v>
      </c>
      <c r="M1493" t="n">
        <v>0</v>
      </c>
      <c r="N1493" t="n">
        <v>0</v>
      </c>
      <c r="O1493" t="inlineStr">
        <is>
          <t>100.0%</t>
        </is>
      </c>
      <c r="Q1493" t="inlineStr">
        <is>
          <t>480-2025-12-31</t>
        </is>
      </c>
      <c r="R1493" t="n">
        <v>2</v>
      </c>
      <c r="S1493" t="n">
        <v>2</v>
      </c>
    </row>
    <row r="1494">
      <c r="A1494" t="inlineStr">
        <is>
          <t>481</t>
        </is>
      </c>
      <c r="B1494" t="inlineStr">
        <is>
          <t>Solicitudes de documentación completadas</t>
        </is>
      </c>
      <c r="C1494" t="inlineStr">
        <is>
          <t>Operativo</t>
        </is>
      </c>
      <c r="D1494" t="inlineStr">
        <is>
          <t>Gestión, Evaluación e Innovación Curricular</t>
        </is>
      </c>
      <c r="E1494" t="inlineStr">
        <is>
          <t>Semestral</t>
        </is>
      </c>
      <c r="F1494" t="inlineStr">
        <is>
          <t>Positivo</t>
        </is>
      </c>
      <c r="G1494" s="137" t="n">
        <v>45657</v>
      </c>
      <c r="H1494" t="inlineStr">
        <is>
          <t>2024</t>
        </is>
      </c>
      <c r="I1494" t="inlineStr">
        <is>
          <t>Diciembre</t>
        </is>
      </c>
      <c r="J1494" t="inlineStr">
        <is>
          <t>2024-2</t>
        </is>
      </c>
      <c r="K1494" t="n">
        <v>100</v>
      </c>
      <c r="L1494" t="n">
        <v>100</v>
      </c>
      <c r="M1494" t="n">
        <v>1</v>
      </c>
      <c r="N1494" t="n">
        <v>1</v>
      </c>
      <c r="O1494" t="inlineStr">
        <is>
          <t>100.0%</t>
        </is>
      </c>
      <c r="P1494" t="inlineStr">
        <is>
          <t>100.0%</t>
        </is>
      </c>
      <c r="Q1494" t="inlineStr">
        <is>
          <t>481-2024-12-31</t>
        </is>
      </c>
      <c r="R1494" t="n">
        <v>2</v>
      </c>
      <c r="S1494" t="n">
        <v>2</v>
      </c>
    </row>
    <row r="1495">
      <c r="A1495" t="inlineStr">
        <is>
          <t>481</t>
        </is>
      </c>
      <c r="B1495" t="inlineStr">
        <is>
          <t>Solicitudes de documentación completadas</t>
        </is>
      </c>
      <c r="C1495" t="inlineStr">
        <is>
          <t>Operativo</t>
        </is>
      </c>
      <c r="D1495" t="inlineStr">
        <is>
          <t>Gestión, Evaluación e Innovación Curricular</t>
        </is>
      </c>
      <c r="E1495" t="inlineStr">
        <is>
          <t>Semestral</t>
        </is>
      </c>
      <c r="F1495" t="inlineStr">
        <is>
          <t>Positivo</t>
        </is>
      </c>
      <c r="G1495" s="137" t="n">
        <v>46022</v>
      </c>
      <c r="H1495" t="inlineStr">
        <is>
          <t>2025</t>
        </is>
      </c>
      <c r="I1495" t="inlineStr">
        <is>
          <t>Diciembre</t>
        </is>
      </c>
      <c r="J1495" t="inlineStr">
        <is>
          <t>2025-2</t>
        </is>
      </c>
      <c r="K1495" t="n">
        <v>200</v>
      </c>
      <c r="L1495" t="n">
        <v>100</v>
      </c>
      <c r="M1495" t="n">
        <v>0.5</v>
      </c>
      <c r="N1495" t="n">
        <v>0.5</v>
      </c>
      <c r="O1495" t="inlineStr">
        <is>
          <t>200.0%</t>
        </is>
      </c>
      <c r="P1495" t="inlineStr">
        <is>
          <t>100.0%</t>
        </is>
      </c>
      <c r="Q1495" t="inlineStr">
        <is>
          <t>481-2025-12-31</t>
        </is>
      </c>
      <c r="R1495" t="n">
        <v>2</v>
      </c>
      <c r="S1495" t="n">
        <v>2</v>
      </c>
    </row>
    <row r="1496">
      <c r="A1496" t="inlineStr">
        <is>
          <t>483</t>
        </is>
      </c>
      <c r="B1496" t="inlineStr">
        <is>
          <t>Tasa de incremento en la resolución de solicitudes de la vicerrectoría de crecimiento</t>
        </is>
      </c>
      <c r="D1496" t="inlineStr">
        <is>
          <t>Gestión de campañas integradas de marketing</t>
        </is>
      </c>
      <c r="E1496" t="inlineStr">
        <is>
          <t>Anual</t>
        </is>
      </c>
      <c r="F1496" t="inlineStr">
        <is>
          <t>Positivo</t>
        </is>
      </c>
      <c r="G1496" s="137" t="n">
        <v>45657</v>
      </c>
      <c r="H1496" t="inlineStr">
        <is>
          <t>2024</t>
        </is>
      </c>
      <c r="I1496" t="inlineStr">
        <is>
          <t>Diciembre</t>
        </is>
      </c>
      <c r="J1496" t="inlineStr">
        <is>
          <t>2024-2</t>
        </is>
      </c>
      <c r="K1496" t="n">
        <v>10</v>
      </c>
      <c r="L1496" t="n">
        <v>91.65000000000001</v>
      </c>
      <c r="M1496" t="n">
        <v>1.3</v>
      </c>
      <c r="N1496" t="n">
        <v>9.165000000000001</v>
      </c>
      <c r="O1496" t="inlineStr">
        <is>
          <t>10.0%</t>
        </is>
      </c>
      <c r="P1496" t="inlineStr">
        <is>
          <t>91.65%</t>
        </is>
      </c>
      <c r="Q1496" t="inlineStr">
        <is>
          <t>483-2024-12-31</t>
        </is>
      </c>
      <c r="R1496" t="n">
        <v>2</v>
      </c>
      <c r="S1496" t="n">
        <v>2</v>
      </c>
    </row>
    <row r="1497">
      <c r="A1497" t="inlineStr">
        <is>
          <t>484</t>
        </is>
      </c>
      <c r="B1497" t="inlineStr">
        <is>
          <t>Cumplimiento del Programa de la Cultura del Autocuidado</t>
        </is>
      </c>
      <c r="C1497" t="inlineStr">
        <is>
          <t>Operativo</t>
        </is>
      </c>
      <c r="D1497" t="inlineStr">
        <is>
          <t>GESTIÓN DE SEGURIDAD Y SALUD EN EL TRABAJO</t>
        </is>
      </c>
      <c r="E1497" t="inlineStr">
        <is>
          <t>Trimestral</t>
        </is>
      </c>
      <c r="F1497" t="inlineStr">
        <is>
          <t>Positivo</t>
        </is>
      </c>
      <c r="G1497" s="137" t="n">
        <v>45657</v>
      </c>
      <c r="H1497" t="inlineStr">
        <is>
          <t>2024</t>
        </is>
      </c>
      <c r="I1497" t="inlineStr">
        <is>
          <t>Diciembre</t>
        </is>
      </c>
      <c r="J1497" t="inlineStr">
        <is>
          <t>2024-2</t>
        </is>
      </c>
      <c r="K1497" t="n">
        <v>90</v>
      </c>
      <c r="L1497" t="n">
        <v>100</v>
      </c>
      <c r="M1497" t="n">
        <v>1.111111111111111</v>
      </c>
      <c r="N1497" t="n">
        <v>1.111111111111111</v>
      </c>
      <c r="O1497" t="inlineStr">
        <is>
          <t>90.0%</t>
        </is>
      </c>
      <c r="P1497" t="inlineStr">
        <is>
          <t>100.0%</t>
        </is>
      </c>
      <c r="Q1497" t="inlineStr">
        <is>
          <t>484-2024-12-31</t>
        </is>
      </c>
      <c r="R1497" t="n">
        <v>2</v>
      </c>
      <c r="S1497" t="n">
        <v>2</v>
      </c>
    </row>
    <row r="1498">
      <c r="A1498" t="inlineStr">
        <is>
          <t>484</t>
        </is>
      </c>
      <c r="B1498" t="inlineStr">
        <is>
          <t>Cumplimiento del Programa de la Cultura del Autocuidado</t>
        </is>
      </c>
      <c r="C1498" t="inlineStr">
        <is>
          <t>Operativo</t>
        </is>
      </c>
      <c r="D1498" t="inlineStr">
        <is>
          <t>GESTIÓN DE SEGURIDAD Y SALUD EN EL TRABAJO</t>
        </is>
      </c>
      <c r="E1498" t="inlineStr">
        <is>
          <t>Trimestral</t>
        </is>
      </c>
      <c r="F1498" t="inlineStr">
        <is>
          <t>Positivo</t>
        </is>
      </c>
      <c r="G1498" s="137" t="n">
        <v>46022</v>
      </c>
      <c r="H1498" t="inlineStr">
        <is>
          <t>2025</t>
        </is>
      </c>
      <c r="I1498" t="inlineStr">
        <is>
          <t>Diciembre</t>
        </is>
      </c>
      <c r="J1498" t="inlineStr">
        <is>
          <t>2025-2</t>
        </is>
      </c>
      <c r="K1498" t="n">
        <v>90</v>
      </c>
      <c r="L1498" t="n">
        <v>100</v>
      </c>
      <c r="M1498" t="n">
        <v>1.111111111111111</v>
      </c>
      <c r="N1498" t="n">
        <v>1.111111111111111</v>
      </c>
      <c r="O1498" t="inlineStr">
        <is>
          <t>90.0%</t>
        </is>
      </c>
      <c r="P1498" t="inlineStr">
        <is>
          <t>100.0%</t>
        </is>
      </c>
      <c r="Q1498" t="inlineStr">
        <is>
          <t>484-2025-12-31</t>
        </is>
      </c>
      <c r="R1498" t="n">
        <v>2</v>
      </c>
      <c r="S1498" t="n">
        <v>2</v>
      </c>
    </row>
    <row r="1499">
      <c r="A1499" t="inlineStr">
        <is>
          <t>485</t>
        </is>
      </c>
      <c r="B1499" t="inlineStr">
        <is>
          <t>Oportunidad en el cierre de acciones</t>
        </is>
      </c>
      <c r="C1499" t="inlineStr">
        <is>
          <t>Operativo</t>
        </is>
      </c>
      <c r="D1499" t="inlineStr">
        <is>
          <t>Gestión de calidad</t>
        </is>
      </c>
      <c r="E1499" t="inlineStr">
        <is>
          <t>Mensual</t>
        </is>
      </c>
      <c r="F1499" t="inlineStr">
        <is>
          <t>Positivo</t>
        </is>
      </c>
      <c r="G1499" s="137" t="n">
        <v>45657</v>
      </c>
      <c r="H1499" t="inlineStr">
        <is>
          <t>2024</t>
        </is>
      </c>
      <c r="I1499" t="inlineStr">
        <is>
          <t>Diciembre</t>
        </is>
      </c>
      <c r="J1499" t="inlineStr">
        <is>
          <t>2024-2</t>
        </is>
      </c>
      <c r="K1499" t="n">
        <v>320</v>
      </c>
      <c r="L1499" t="n">
        <v>366.67</v>
      </c>
      <c r="M1499" t="n">
        <v>1.14584375</v>
      </c>
      <c r="N1499" t="n">
        <v>1.14584375</v>
      </c>
      <c r="O1499" t="inlineStr">
        <is>
          <t>320.0%</t>
        </is>
      </c>
      <c r="P1499" t="inlineStr">
        <is>
          <t>366.67%</t>
        </is>
      </c>
      <c r="Q1499" t="inlineStr">
        <is>
          <t>485-2024-12-31</t>
        </is>
      </c>
      <c r="R1499" t="n">
        <v>2</v>
      </c>
      <c r="S1499" t="n">
        <v>2</v>
      </c>
    </row>
    <row r="1500">
      <c r="A1500" t="inlineStr">
        <is>
          <t>485</t>
        </is>
      </c>
      <c r="B1500" t="inlineStr">
        <is>
          <t>Oportunidad en el cierre de acciones</t>
        </is>
      </c>
      <c r="C1500" t="inlineStr">
        <is>
          <t>Operativo</t>
        </is>
      </c>
      <c r="D1500" t="inlineStr">
        <is>
          <t>Gestión de calidad</t>
        </is>
      </c>
      <c r="E1500" t="inlineStr">
        <is>
          <t>Mensual</t>
        </is>
      </c>
      <c r="F1500" t="inlineStr">
        <is>
          <t>Positivo</t>
        </is>
      </c>
      <c r="G1500" s="137" t="n">
        <v>46022</v>
      </c>
      <c r="H1500" t="inlineStr">
        <is>
          <t>2025</t>
        </is>
      </c>
      <c r="I1500" t="inlineStr">
        <is>
          <t>Diciembre</t>
        </is>
      </c>
      <c r="J1500" t="inlineStr">
        <is>
          <t>2025-2</t>
        </is>
      </c>
      <c r="K1500" t="n">
        <v>880</v>
      </c>
      <c r="L1500" t="n">
        <v>769.0500000000001</v>
      </c>
      <c r="M1500" t="n">
        <v>0.8739204545454546</v>
      </c>
      <c r="N1500" t="n">
        <v>0.8739204545454546</v>
      </c>
      <c r="O1500" t="inlineStr">
        <is>
          <t>880.0%</t>
        </is>
      </c>
      <c r="P1500" t="inlineStr">
        <is>
          <t>769.05%</t>
        </is>
      </c>
      <c r="Q1500" t="inlineStr">
        <is>
          <t>485-2025-12-31</t>
        </is>
      </c>
      <c r="R1500" t="n">
        <v>2</v>
      </c>
      <c r="S1500" t="n">
        <v>2</v>
      </c>
    </row>
    <row r="1501">
      <c r="A1501" t="inlineStr">
        <is>
          <t>486</t>
        </is>
      </c>
      <c r="B1501" t="inlineStr">
        <is>
          <t>Número de visitas a la página web</t>
        </is>
      </c>
      <c r="C1501" t="inlineStr">
        <is>
          <t>Operativo</t>
        </is>
      </c>
      <c r="D1501" t="inlineStr">
        <is>
          <t>Comunicaciones Internas</t>
        </is>
      </c>
      <c r="E1501" t="inlineStr">
        <is>
          <t>Semestral</t>
        </is>
      </c>
      <c r="F1501" t="inlineStr">
        <is>
          <t>Positivo</t>
        </is>
      </c>
      <c r="G1501" s="137" t="n">
        <v>45657</v>
      </c>
      <c r="H1501" t="inlineStr">
        <is>
          <t>2024</t>
        </is>
      </c>
      <c r="I1501" t="inlineStr">
        <is>
          <t>Diciembre</t>
        </is>
      </c>
      <c r="J1501" t="inlineStr">
        <is>
          <t>2024-2</t>
        </is>
      </c>
      <c r="L1501" t="n">
        <v>3800000</v>
      </c>
      <c r="M1501" t="n">
        <v>0</v>
      </c>
      <c r="N1501" t="n">
        <v>0</v>
      </c>
      <c r="P1501" t="inlineStr">
        <is>
          <t>3800000.0%</t>
        </is>
      </c>
      <c r="Q1501" t="inlineStr">
        <is>
          <t>486-2024-12-31</t>
        </is>
      </c>
      <c r="R1501" t="n">
        <v>2</v>
      </c>
      <c r="S1501" t="n">
        <v>2</v>
      </c>
    </row>
    <row r="1502">
      <c r="A1502" t="inlineStr">
        <is>
          <t>486</t>
        </is>
      </c>
      <c r="B1502" t="inlineStr">
        <is>
          <t>Número de visitas a la página web</t>
        </is>
      </c>
      <c r="C1502" t="inlineStr">
        <is>
          <t>Operativo</t>
        </is>
      </c>
      <c r="D1502" t="inlineStr">
        <is>
          <t>Comunicaciones Internas</t>
        </is>
      </c>
      <c r="E1502" t="inlineStr">
        <is>
          <t>Semestral</t>
        </is>
      </c>
      <c r="F1502" t="inlineStr">
        <is>
          <t>Positivo</t>
        </is>
      </c>
      <c r="G1502" s="137" t="n">
        <v>46022</v>
      </c>
      <c r="H1502" t="inlineStr">
        <is>
          <t>2025</t>
        </is>
      </c>
      <c r="I1502" t="inlineStr">
        <is>
          <t>Diciembre</t>
        </is>
      </c>
      <c r="J1502" t="inlineStr">
        <is>
          <t>2025-2</t>
        </is>
      </c>
      <c r="L1502" t="n">
        <v>2890610</v>
      </c>
      <c r="M1502" t="n">
        <v>0</v>
      </c>
      <c r="N1502" t="n">
        <v>0</v>
      </c>
      <c r="P1502" t="inlineStr">
        <is>
          <t>2890610.0%</t>
        </is>
      </c>
      <c r="Q1502" t="inlineStr">
        <is>
          <t>486-2025-12-31</t>
        </is>
      </c>
      <c r="R1502" t="n">
        <v>2</v>
      </c>
      <c r="S1502" t="n">
        <v>2</v>
      </c>
    </row>
    <row r="1503">
      <c r="A1503" t="inlineStr">
        <is>
          <t>487</t>
        </is>
      </c>
      <c r="B1503" t="inlineStr">
        <is>
          <t>Impactados Talleres de formación</t>
        </is>
      </c>
      <c r="C1503" t="inlineStr">
        <is>
          <t>Operativo</t>
        </is>
      </c>
      <c r="D1503" t="inlineStr">
        <is>
          <t>Centro de Medios Audiovisuales</t>
        </is>
      </c>
      <c r="E1503" t="inlineStr">
        <is>
          <t>Anual</t>
        </is>
      </c>
      <c r="F1503" t="inlineStr">
        <is>
          <t>Positivo</t>
        </is>
      </c>
      <c r="G1503" s="137" t="n">
        <v>45657</v>
      </c>
      <c r="H1503" t="inlineStr">
        <is>
          <t>2024</t>
        </is>
      </c>
      <c r="I1503" t="inlineStr">
        <is>
          <t>Diciembre</t>
        </is>
      </c>
      <c r="J1503" t="inlineStr">
        <is>
          <t>2024-2</t>
        </is>
      </c>
      <c r="K1503" t="n">
        <v>20</v>
      </c>
      <c r="L1503" t="n">
        <v>164.17</v>
      </c>
      <c r="M1503" t="n">
        <v>1.3</v>
      </c>
      <c r="N1503" t="n">
        <v>8.208499999999999</v>
      </c>
      <c r="O1503" t="inlineStr">
        <is>
          <t>20.0%</t>
        </is>
      </c>
      <c r="P1503" t="inlineStr">
        <is>
          <t>164.17%</t>
        </is>
      </c>
      <c r="Q1503" t="inlineStr">
        <is>
          <t>487-2024-12-31</t>
        </is>
      </c>
      <c r="R1503" t="n">
        <v>2</v>
      </c>
      <c r="S1503" t="n">
        <v>2</v>
      </c>
    </row>
    <row r="1504">
      <c r="A1504" t="inlineStr">
        <is>
          <t>487</t>
        </is>
      </c>
      <c r="B1504" t="inlineStr">
        <is>
          <t>Número Impactados Talleres de formación</t>
        </is>
      </c>
      <c r="C1504" t="inlineStr">
        <is>
          <t>Operativo</t>
        </is>
      </c>
      <c r="D1504" t="inlineStr">
        <is>
          <t>Centro de Medios Audiovisuales</t>
        </is>
      </c>
      <c r="E1504" t="inlineStr">
        <is>
          <t>Anual</t>
        </is>
      </c>
      <c r="F1504" t="inlineStr">
        <is>
          <t>Positivo</t>
        </is>
      </c>
      <c r="G1504" s="137" t="n">
        <v>46022</v>
      </c>
      <c r="H1504" t="inlineStr">
        <is>
          <t>2025</t>
        </is>
      </c>
      <c r="I1504" t="inlineStr">
        <is>
          <t>Diciembre</t>
        </is>
      </c>
      <c r="J1504" t="inlineStr">
        <is>
          <t>2025-2</t>
        </is>
      </c>
      <c r="K1504" t="n">
        <v>20</v>
      </c>
      <c r="L1504" t="n">
        <v>58.86</v>
      </c>
      <c r="M1504" t="n">
        <v>1.3</v>
      </c>
      <c r="N1504" t="n">
        <v>2.943</v>
      </c>
      <c r="O1504" t="inlineStr">
        <is>
          <t>20.0%</t>
        </is>
      </c>
      <c r="P1504" t="inlineStr">
        <is>
          <t>58.86%</t>
        </is>
      </c>
      <c r="Q1504" t="inlineStr">
        <is>
          <t>487-2025-12-31</t>
        </is>
      </c>
      <c r="R1504" t="n">
        <v>2</v>
      </c>
      <c r="S1504" t="n">
        <v>2</v>
      </c>
    </row>
    <row r="1505">
      <c r="A1505" t="inlineStr">
        <is>
          <t>488</t>
        </is>
      </c>
      <c r="B1505" t="inlineStr">
        <is>
          <t>Oportunidad en el cierre de actividades de los planes de mejora</t>
        </is>
      </c>
      <c r="C1505" t="inlineStr">
        <is>
          <t>Operativo</t>
        </is>
      </c>
      <c r="D1505" t="inlineStr">
        <is>
          <t>Gestión de calidad</t>
        </is>
      </c>
      <c r="E1505" t="inlineStr">
        <is>
          <t>Mensual</t>
        </is>
      </c>
      <c r="F1505" t="inlineStr">
        <is>
          <t>Positivo</t>
        </is>
      </c>
      <c r="G1505" s="137" t="n">
        <v>45657</v>
      </c>
      <c r="H1505" t="inlineStr">
        <is>
          <t>2024</t>
        </is>
      </c>
      <c r="I1505" t="inlineStr">
        <is>
          <t>Diciembre</t>
        </is>
      </c>
      <c r="J1505" t="inlineStr">
        <is>
          <t>2024-2</t>
        </is>
      </c>
      <c r="K1505" t="n">
        <v>255</v>
      </c>
      <c r="L1505" t="n">
        <v>278.89</v>
      </c>
      <c r="M1505" t="n">
        <v>1.093686274509804</v>
      </c>
      <c r="N1505" t="n">
        <v>1.093686274509804</v>
      </c>
      <c r="O1505" t="inlineStr">
        <is>
          <t>255.0%</t>
        </is>
      </c>
      <c r="P1505" t="inlineStr">
        <is>
          <t>278.89%</t>
        </is>
      </c>
      <c r="Q1505" t="inlineStr">
        <is>
          <t>488-2024-12-31</t>
        </is>
      </c>
      <c r="R1505" t="n">
        <v>2</v>
      </c>
      <c r="S1505" t="n">
        <v>2</v>
      </c>
    </row>
    <row r="1506">
      <c r="A1506" t="inlineStr">
        <is>
          <t>488</t>
        </is>
      </c>
      <c r="B1506" t="inlineStr">
        <is>
          <t>Oportunidad en el cierre de actividades de los planes de mejora</t>
        </is>
      </c>
      <c r="C1506" t="inlineStr">
        <is>
          <t>Operativo</t>
        </is>
      </c>
      <c r="D1506" t="inlineStr">
        <is>
          <t>Gestión de calidad</t>
        </is>
      </c>
      <c r="E1506" t="inlineStr">
        <is>
          <t>Mensual</t>
        </is>
      </c>
      <c r="F1506" t="inlineStr">
        <is>
          <t>Positivo</t>
        </is>
      </c>
      <c r="G1506" s="137" t="n">
        <v>46022</v>
      </c>
      <c r="H1506" t="inlineStr">
        <is>
          <t>2025</t>
        </is>
      </c>
      <c r="I1506" t="inlineStr">
        <is>
          <t>Diciembre</t>
        </is>
      </c>
      <c r="J1506" t="inlineStr">
        <is>
          <t>2025-2</t>
        </is>
      </c>
      <c r="K1506" t="n">
        <v>935</v>
      </c>
      <c r="L1506" t="n">
        <v>762.314662840746</v>
      </c>
      <c r="M1506" t="n">
        <v>0.8153097998296749</v>
      </c>
      <c r="N1506" t="n">
        <v>0.8153097998296749</v>
      </c>
      <c r="O1506" t="inlineStr">
        <is>
          <t>935.0%</t>
        </is>
      </c>
      <c r="P1506" t="inlineStr">
        <is>
          <t>762.31%</t>
        </is>
      </c>
      <c r="Q1506" t="inlineStr">
        <is>
          <t>488-2025-12-31</t>
        </is>
      </c>
      <c r="R1506" t="n">
        <v>2</v>
      </c>
      <c r="S1506" t="n">
        <v>2</v>
      </c>
    </row>
    <row r="1507">
      <c r="A1507" t="inlineStr">
        <is>
          <t>488</t>
        </is>
      </c>
      <c r="B1507" t="inlineStr">
        <is>
          <t>Oportunidad en el cierre de actividades de los planes de mejora</t>
        </is>
      </c>
      <c r="C1507" t="inlineStr">
        <is>
          <t>Operativo</t>
        </is>
      </c>
      <c r="D1507" t="inlineStr">
        <is>
          <t>Gestión de calidad</t>
        </is>
      </c>
      <c r="E1507" t="inlineStr">
        <is>
          <t>Mensual</t>
        </is>
      </c>
      <c r="F1507" t="inlineStr">
        <is>
          <t>Positivo</t>
        </is>
      </c>
      <c r="G1507" s="137" t="n">
        <v>46387</v>
      </c>
      <c r="H1507" t="inlineStr">
        <is>
          <t>2026</t>
        </is>
      </c>
      <c r="I1507" t="inlineStr">
        <is>
          <t>Diciembre</t>
        </is>
      </c>
      <c r="J1507" t="inlineStr">
        <is>
          <t>2026-2</t>
        </is>
      </c>
      <c r="L1507" t="n">
        <v>72.16</v>
      </c>
      <c r="M1507" t="n">
        <v>0</v>
      </c>
      <c r="N1507" t="n">
        <v>0</v>
      </c>
      <c r="P1507" t="inlineStr">
        <is>
          <t>72.16%</t>
        </is>
      </c>
      <c r="Q1507" t="inlineStr">
        <is>
          <t>488-2026-12-31</t>
        </is>
      </c>
      <c r="R1507" t="n">
        <v>2</v>
      </c>
      <c r="S1507" t="n">
        <v>2</v>
      </c>
    </row>
    <row r="1508">
      <c r="A1508" t="inlineStr">
        <is>
          <t>489</t>
        </is>
      </c>
      <c r="B1508" t="inlineStr">
        <is>
          <t>Cumplimiento en la evaluación de las oportunidades de mejora (OM)</t>
        </is>
      </c>
      <c r="D1508" t="inlineStr">
        <is>
          <t>Gestión de calidad</t>
        </is>
      </c>
      <c r="E1508" t="inlineStr">
        <is>
          <t>Mensual</t>
        </is>
      </c>
      <c r="F1508" t="inlineStr">
        <is>
          <t>Positivo</t>
        </is>
      </c>
      <c r="G1508" s="137" t="n">
        <v>45657</v>
      </c>
      <c r="H1508" t="inlineStr">
        <is>
          <t>2024</t>
        </is>
      </c>
      <c r="I1508" t="inlineStr">
        <is>
          <t>Diciembre</t>
        </is>
      </c>
      <c r="J1508" t="inlineStr">
        <is>
          <t>2024-2</t>
        </is>
      </c>
      <c r="K1508" t="n">
        <v>80</v>
      </c>
      <c r="L1508" t="n">
        <v>93.33333333333333</v>
      </c>
      <c r="M1508" t="n">
        <v>1.166666666666667</v>
      </c>
      <c r="N1508" t="n">
        <v>1.166666666666667</v>
      </c>
      <c r="O1508" t="inlineStr">
        <is>
          <t>80.0%</t>
        </is>
      </c>
      <c r="P1508" t="inlineStr">
        <is>
          <t>93.33%</t>
        </is>
      </c>
      <c r="Q1508" t="inlineStr">
        <is>
          <t>489-2024-12-31</t>
        </is>
      </c>
      <c r="R1508" t="n">
        <v>2</v>
      </c>
      <c r="S1508" t="n">
        <v>2</v>
      </c>
    </row>
    <row r="1509">
      <c r="A1509" t="inlineStr">
        <is>
          <t>490</t>
        </is>
      </c>
      <c r="B1509" t="inlineStr">
        <is>
          <t>Nivel de Satisfacción Servicios Prestados - Planeación Estratégica</t>
        </is>
      </c>
      <c r="C1509" t="inlineStr">
        <is>
          <t>Estratégico</t>
        </is>
      </c>
      <c r="D1509" t="inlineStr">
        <is>
          <t>Planeación Estratégica</t>
        </is>
      </c>
      <c r="E1509" t="inlineStr">
        <is>
          <t>Anual</t>
        </is>
      </c>
      <c r="F1509" t="inlineStr">
        <is>
          <t>Positivo</t>
        </is>
      </c>
      <c r="G1509" s="137" t="n">
        <v>45657</v>
      </c>
      <c r="H1509" t="inlineStr">
        <is>
          <t>2024</t>
        </is>
      </c>
      <c r="I1509" t="inlineStr">
        <is>
          <t>Diciembre</t>
        </is>
      </c>
      <c r="J1509" t="inlineStr">
        <is>
          <t>2024-2</t>
        </is>
      </c>
      <c r="K1509" t="n">
        <v>80</v>
      </c>
      <c r="L1509" t="n">
        <v>88</v>
      </c>
      <c r="M1509" t="n">
        <v>1.1</v>
      </c>
      <c r="N1509" t="n">
        <v>1.1</v>
      </c>
      <c r="O1509" t="inlineStr">
        <is>
          <t>80.0%</t>
        </is>
      </c>
      <c r="P1509" t="inlineStr">
        <is>
          <t>88.0%</t>
        </is>
      </c>
      <c r="Q1509" t="inlineStr">
        <is>
          <t>490-2024-12-31</t>
        </is>
      </c>
      <c r="R1509" t="n">
        <v>2</v>
      </c>
      <c r="S1509" t="n">
        <v>2</v>
      </c>
    </row>
    <row r="1510">
      <c r="A1510" t="inlineStr">
        <is>
          <t>490</t>
        </is>
      </c>
      <c r="B1510" t="inlineStr">
        <is>
          <t>Nivel de Satisfacción Servicios Prestados - Planeación Estratégica</t>
        </is>
      </c>
      <c r="C1510" t="inlineStr">
        <is>
          <t>Estratégico</t>
        </is>
      </c>
      <c r="D1510" t="inlineStr">
        <is>
          <t>Planeación Estratégica</t>
        </is>
      </c>
      <c r="E1510" t="inlineStr">
        <is>
          <t>Anual</t>
        </is>
      </c>
      <c r="F1510" t="inlineStr">
        <is>
          <t>Positivo</t>
        </is>
      </c>
      <c r="G1510" s="137" t="n">
        <v>46022</v>
      </c>
      <c r="H1510" t="inlineStr">
        <is>
          <t>2025</t>
        </is>
      </c>
      <c r="I1510" t="inlineStr">
        <is>
          <t>Diciembre</t>
        </is>
      </c>
      <c r="J1510" t="inlineStr">
        <is>
          <t>2025-2</t>
        </is>
      </c>
      <c r="K1510" t="n">
        <v>80</v>
      </c>
      <c r="L1510" t="n">
        <v>100</v>
      </c>
      <c r="M1510" t="n">
        <v>1.25</v>
      </c>
      <c r="N1510" t="n">
        <v>1.25</v>
      </c>
      <c r="O1510" t="inlineStr">
        <is>
          <t>80.0%</t>
        </is>
      </c>
      <c r="P1510" t="inlineStr">
        <is>
          <t>100.0%</t>
        </is>
      </c>
      <c r="Q1510" t="inlineStr">
        <is>
          <t>490-2025-12-31</t>
        </is>
      </c>
      <c r="R1510" t="n">
        <v>2</v>
      </c>
      <c r="S1510" t="n">
        <v>2</v>
      </c>
    </row>
    <row r="1511">
      <c r="A1511" t="inlineStr">
        <is>
          <t>491</t>
        </is>
      </c>
      <c r="B1511" t="inlineStr">
        <is>
          <t>Nivel de Satisfacción Servicios Prestados - Gestión de proyectos</t>
        </is>
      </c>
      <c r="C1511" t="inlineStr">
        <is>
          <t>Estratégico</t>
        </is>
      </c>
      <c r="D1511" t="inlineStr">
        <is>
          <t>Gestión de Proyectos</t>
        </is>
      </c>
      <c r="E1511" t="inlineStr">
        <is>
          <t>Anual</t>
        </is>
      </c>
      <c r="F1511" t="inlineStr">
        <is>
          <t>Positivo</t>
        </is>
      </c>
      <c r="G1511" s="137" t="n">
        <v>45657</v>
      </c>
      <c r="H1511" t="inlineStr">
        <is>
          <t>2024</t>
        </is>
      </c>
      <c r="I1511" t="inlineStr">
        <is>
          <t>Diciembre</t>
        </is>
      </c>
      <c r="J1511" t="inlineStr">
        <is>
          <t>2024-2</t>
        </is>
      </c>
      <c r="K1511" t="n">
        <v>80</v>
      </c>
      <c r="L1511" t="n">
        <v>88</v>
      </c>
      <c r="M1511" t="n">
        <v>1.1</v>
      </c>
      <c r="N1511" t="n">
        <v>1.1</v>
      </c>
      <c r="O1511" t="inlineStr">
        <is>
          <t>80.0%</t>
        </is>
      </c>
      <c r="P1511" t="inlineStr">
        <is>
          <t>88.0%</t>
        </is>
      </c>
      <c r="Q1511" t="inlineStr">
        <is>
          <t>491-2024-12-31</t>
        </is>
      </c>
      <c r="R1511" t="n">
        <v>2</v>
      </c>
      <c r="S1511" t="n">
        <v>2</v>
      </c>
    </row>
    <row r="1512">
      <c r="A1512" t="inlineStr">
        <is>
          <t>491</t>
        </is>
      </c>
      <c r="B1512" t="inlineStr">
        <is>
          <t>Nivel de Satisfacción Servicios Prestados - Gestión de proyectos</t>
        </is>
      </c>
      <c r="C1512" t="inlineStr">
        <is>
          <t>Estratégico</t>
        </is>
      </c>
      <c r="D1512" t="inlineStr">
        <is>
          <t>Gestión de Proyectos</t>
        </is>
      </c>
      <c r="E1512" t="inlineStr">
        <is>
          <t>Anual</t>
        </is>
      </c>
      <c r="F1512" t="inlineStr">
        <is>
          <t>Positivo</t>
        </is>
      </c>
      <c r="G1512" s="137" t="n">
        <v>46022</v>
      </c>
      <c r="H1512" t="inlineStr">
        <is>
          <t>2025</t>
        </is>
      </c>
      <c r="I1512" t="inlineStr">
        <is>
          <t>Diciembre</t>
        </is>
      </c>
      <c r="J1512" t="inlineStr">
        <is>
          <t>2025-2</t>
        </is>
      </c>
      <c r="K1512" t="n">
        <v>80</v>
      </c>
      <c r="L1512" t="n">
        <v>100</v>
      </c>
      <c r="M1512" t="n">
        <v>1.25</v>
      </c>
      <c r="N1512" t="n">
        <v>1.25</v>
      </c>
      <c r="O1512" t="inlineStr">
        <is>
          <t>80.0%</t>
        </is>
      </c>
      <c r="P1512" t="inlineStr">
        <is>
          <t>100.0%</t>
        </is>
      </c>
      <c r="Q1512" t="inlineStr">
        <is>
          <t>491-2025-12-31</t>
        </is>
      </c>
      <c r="R1512" t="n">
        <v>2</v>
      </c>
      <c r="S1512" t="n">
        <v>2</v>
      </c>
    </row>
    <row r="1513">
      <c r="A1513" t="inlineStr">
        <is>
          <t>492</t>
        </is>
      </c>
      <c r="B1513" t="inlineStr">
        <is>
          <t>Nivel de Satisfacción Servicios Prestados - Desempeño Institucional</t>
        </is>
      </c>
      <c r="C1513" t="inlineStr">
        <is>
          <t>Estratégico</t>
        </is>
      </c>
      <c r="D1513" t="inlineStr">
        <is>
          <t>Desempeño Institucional</t>
        </is>
      </c>
      <c r="E1513" t="inlineStr">
        <is>
          <t>Anual</t>
        </is>
      </c>
      <c r="F1513" t="inlineStr">
        <is>
          <t>Positivo</t>
        </is>
      </c>
      <c r="G1513" s="137" t="n">
        <v>45657</v>
      </c>
      <c r="H1513" t="inlineStr">
        <is>
          <t>2024</t>
        </is>
      </c>
      <c r="I1513" t="inlineStr">
        <is>
          <t>Diciembre</t>
        </is>
      </c>
      <c r="J1513" t="inlineStr">
        <is>
          <t>2024-2</t>
        </is>
      </c>
      <c r="K1513" t="n">
        <v>80</v>
      </c>
      <c r="L1513" t="n">
        <v>83</v>
      </c>
      <c r="M1513" t="n">
        <v>1.0375</v>
      </c>
      <c r="N1513" t="n">
        <v>1.0375</v>
      </c>
      <c r="O1513" t="inlineStr">
        <is>
          <t>80.0%</t>
        </is>
      </c>
      <c r="P1513" t="inlineStr">
        <is>
          <t>83.0%</t>
        </is>
      </c>
      <c r="Q1513" t="inlineStr">
        <is>
          <t>492-2024-12-31</t>
        </is>
      </c>
      <c r="R1513" t="n">
        <v>2</v>
      </c>
      <c r="S1513" t="n">
        <v>2</v>
      </c>
    </row>
    <row r="1514">
      <c r="A1514" t="inlineStr">
        <is>
          <t>492</t>
        </is>
      </c>
      <c r="B1514" t="inlineStr">
        <is>
          <t>Nivel de Satisfacción Servicios Prestados - Desempeño Institucional</t>
        </is>
      </c>
      <c r="C1514" t="inlineStr">
        <is>
          <t>Estratégico</t>
        </is>
      </c>
      <c r="D1514" t="inlineStr">
        <is>
          <t>Desempeño Institucional</t>
        </is>
      </c>
      <c r="E1514" t="inlineStr">
        <is>
          <t>Anual</t>
        </is>
      </c>
      <c r="F1514" t="inlineStr">
        <is>
          <t>Positivo</t>
        </is>
      </c>
      <c r="G1514" s="137" t="n">
        <v>46022</v>
      </c>
      <c r="H1514" t="inlineStr">
        <is>
          <t>2025</t>
        </is>
      </c>
      <c r="I1514" t="inlineStr">
        <is>
          <t>Diciembre</t>
        </is>
      </c>
      <c r="J1514" t="inlineStr">
        <is>
          <t>2025-2</t>
        </is>
      </c>
      <c r="K1514" t="n">
        <v>80</v>
      </c>
      <c r="L1514" t="n">
        <v>95</v>
      </c>
      <c r="M1514" t="n">
        <v>1.1875</v>
      </c>
      <c r="N1514" t="n">
        <v>1.1875</v>
      </c>
      <c r="O1514" t="inlineStr">
        <is>
          <t>80.0%</t>
        </is>
      </c>
      <c r="P1514" t="inlineStr">
        <is>
          <t>95.0%</t>
        </is>
      </c>
      <c r="Q1514" t="inlineStr">
        <is>
          <t>492-2025-12-31</t>
        </is>
      </c>
      <c r="R1514" t="n">
        <v>2</v>
      </c>
      <c r="S1514" t="n">
        <v>2</v>
      </c>
    </row>
    <row r="1515">
      <c r="A1515" t="inlineStr">
        <is>
          <t>493</t>
        </is>
      </c>
      <c r="B1515" t="inlineStr">
        <is>
          <t>Nivel de Satisfacción Servicios Prestados - Gestión Jurídica Y Normativa</t>
        </is>
      </c>
      <c r="C1515" t="inlineStr">
        <is>
          <t>Estratégico</t>
        </is>
      </c>
      <c r="D1515" t="inlineStr">
        <is>
          <t>GESTIÓN JURÍDICA Y NORMATIVA</t>
        </is>
      </c>
      <c r="E1515" t="inlineStr">
        <is>
          <t>Anual</t>
        </is>
      </c>
      <c r="F1515" t="inlineStr">
        <is>
          <t>Positivo</t>
        </is>
      </c>
      <c r="G1515" s="137" t="n">
        <v>45657</v>
      </c>
      <c r="H1515" t="inlineStr">
        <is>
          <t>2024</t>
        </is>
      </c>
      <c r="I1515" t="inlineStr">
        <is>
          <t>Diciembre</t>
        </is>
      </c>
      <c r="J1515" t="inlineStr">
        <is>
          <t>2024-2</t>
        </is>
      </c>
      <c r="K1515" t="n">
        <v>80</v>
      </c>
      <c r="L1515" t="n">
        <v>81</v>
      </c>
      <c r="M1515" t="n">
        <v>1.0125</v>
      </c>
      <c r="N1515" t="n">
        <v>1.0125</v>
      </c>
      <c r="O1515" t="inlineStr">
        <is>
          <t>80.0%</t>
        </is>
      </c>
      <c r="P1515" t="inlineStr">
        <is>
          <t>81.0%</t>
        </is>
      </c>
      <c r="Q1515" t="inlineStr">
        <is>
          <t>493-2024-12-31</t>
        </is>
      </c>
      <c r="R1515" t="n">
        <v>2</v>
      </c>
      <c r="S1515" t="n">
        <v>2</v>
      </c>
    </row>
    <row r="1516">
      <c r="A1516" t="inlineStr">
        <is>
          <t>493</t>
        </is>
      </c>
      <c r="B1516" t="inlineStr">
        <is>
          <t>Nivel de Satisfacción Servicios Prestados - Gestión Jurídica Y Normativa</t>
        </is>
      </c>
      <c r="C1516" t="inlineStr">
        <is>
          <t>Estratégico</t>
        </is>
      </c>
      <c r="D1516" t="inlineStr">
        <is>
          <t>GESTIÓN JURÍDICA Y NORMATIVA</t>
        </is>
      </c>
      <c r="E1516" t="inlineStr">
        <is>
          <t>Anual</t>
        </is>
      </c>
      <c r="F1516" t="inlineStr">
        <is>
          <t>Positivo</t>
        </is>
      </c>
      <c r="G1516" s="137" t="n">
        <v>46022</v>
      </c>
      <c r="H1516" t="inlineStr">
        <is>
          <t>2025</t>
        </is>
      </c>
      <c r="I1516" t="inlineStr">
        <is>
          <t>Diciembre</t>
        </is>
      </c>
      <c r="J1516" t="inlineStr">
        <is>
          <t>2025-2</t>
        </is>
      </c>
      <c r="K1516" t="n">
        <v>80</v>
      </c>
      <c r="L1516" t="n">
        <v>77</v>
      </c>
      <c r="M1516" t="n">
        <v>0.9625</v>
      </c>
      <c r="N1516" t="n">
        <v>0.9625</v>
      </c>
      <c r="O1516" t="inlineStr">
        <is>
          <t>80.0%</t>
        </is>
      </c>
      <c r="P1516" t="inlineStr">
        <is>
          <t>77.0%</t>
        </is>
      </c>
      <c r="Q1516" t="inlineStr">
        <is>
          <t>493-2025-12-31</t>
        </is>
      </c>
      <c r="R1516" t="n">
        <v>2</v>
      </c>
      <c r="S1516" t="n">
        <v>2</v>
      </c>
    </row>
    <row r="1517">
      <c r="A1517" t="inlineStr">
        <is>
          <t>494</t>
        </is>
      </c>
      <c r="B1517" t="inlineStr">
        <is>
          <t>Nivel de Satisfacción Servicios Prestados - Administración De Servicios Generales</t>
        </is>
      </c>
      <c r="C1517" t="inlineStr">
        <is>
          <t>Estratégico</t>
        </is>
      </c>
      <c r="D1517" t="inlineStr">
        <is>
          <t>Administración de Servicios Generales</t>
        </is>
      </c>
      <c r="E1517" t="inlineStr">
        <is>
          <t>Anual</t>
        </is>
      </c>
      <c r="F1517" t="inlineStr">
        <is>
          <t>Positivo</t>
        </is>
      </c>
      <c r="G1517" s="137" t="n">
        <v>45657</v>
      </c>
      <c r="H1517" t="inlineStr">
        <is>
          <t>2024</t>
        </is>
      </c>
      <c r="I1517" t="inlineStr">
        <is>
          <t>Diciembre</t>
        </is>
      </c>
      <c r="J1517" t="inlineStr">
        <is>
          <t>2024-2</t>
        </is>
      </c>
      <c r="K1517" t="n">
        <v>80</v>
      </c>
      <c r="L1517" t="n">
        <v>89</v>
      </c>
      <c r="M1517" t="n">
        <v>1.1125</v>
      </c>
      <c r="N1517" t="n">
        <v>1.1125</v>
      </c>
      <c r="O1517" t="inlineStr">
        <is>
          <t>80.0%</t>
        </is>
      </c>
      <c r="P1517" t="inlineStr">
        <is>
          <t>89.0%</t>
        </is>
      </c>
      <c r="Q1517" t="inlineStr">
        <is>
          <t>494-2024-12-31</t>
        </is>
      </c>
      <c r="R1517" t="n">
        <v>2</v>
      </c>
      <c r="S1517" t="n">
        <v>2</v>
      </c>
    </row>
    <row r="1518">
      <c r="A1518" t="inlineStr">
        <is>
          <t>494</t>
        </is>
      </c>
      <c r="B1518" t="inlineStr">
        <is>
          <t>Nivel de Satisfacción Servicios Prestados - Administración De Servicios Generales</t>
        </is>
      </c>
      <c r="C1518" t="inlineStr">
        <is>
          <t>Estratégico</t>
        </is>
      </c>
      <c r="D1518" t="inlineStr">
        <is>
          <t>Administración de Servicios Generales</t>
        </is>
      </c>
      <c r="E1518" t="inlineStr">
        <is>
          <t>Anual</t>
        </is>
      </c>
      <c r="F1518" t="inlineStr">
        <is>
          <t>Positivo</t>
        </is>
      </c>
      <c r="G1518" s="137" t="n">
        <v>46022</v>
      </c>
      <c r="H1518" t="inlineStr">
        <is>
          <t>2025</t>
        </is>
      </c>
      <c r="I1518" t="inlineStr">
        <is>
          <t>Diciembre</t>
        </is>
      </c>
      <c r="J1518" t="inlineStr">
        <is>
          <t>2025-2</t>
        </is>
      </c>
      <c r="K1518" t="n">
        <v>80</v>
      </c>
      <c r="L1518" t="n">
        <v>93</v>
      </c>
      <c r="M1518" t="n">
        <v>1.1625</v>
      </c>
      <c r="N1518" t="n">
        <v>1.1625</v>
      </c>
      <c r="O1518" t="inlineStr">
        <is>
          <t>80.0%</t>
        </is>
      </c>
      <c r="P1518" t="inlineStr">
        <is>
          <t>93.0%</t>
        </is>
      </c>
      <c r="Q1518" t="inlineStr">
        <is>
          <t>494-2025-12-31</t>
        </is>
      </c>
      <c r="R1518" t="n">
        <v>2</v>
      </c>
      <c r="S1518" t="n">
        <v>2</v>
      </c>
    </row>
    <row r="1519">
      <c r="A1519" t="inlineStr">
        <is>
          <t>495</t>
        </is>
      </c>
      <c r="B1519" t="inlineStr">
        <is>
          <t>Nivel de Satisfacción Servicios Prestados - Contabilidad</t>
        </is>
      </c>
      <c r="C1519" t="inlineStr">
        <is>
          <t>Estratégico</t>
        </is>
      </c>
      <c r="D1519" t="inlineStr">
        <is>
          <t>Contabilidad</t>
        </is>
      </c>
      <c r="E1519" t="inlineStr">
        <is>
          <t>Anual</t>
        </is>
      </c>
      <c r="F1519" t="inlineStr">
        <is>
          <t>Positivo</t>
        </is>
      </c>
      <c r="G1519" s="137" t="n">
        <v>45657</v>
      </c>
      <c r="H1519" t="inlineStr">
        <is>
          <t>2024</t>
        </is>
      </c>
      <c r="I1519" t="inlineStr">
        <is>
          <t>Diciembre</t>
        </is>
      </c>
      <c r="J1519" t="inlineStr">
        <is>
          <t>2024-2</t>
        </is>
      </c>
      <c r="K1519" t="n">
        <v>80</v>
      </c>
      <c r="L1519" t="n">
        <v>92</v>
      </c>
      <c r="M1519" t="n">
        <v>1.15</v>
      </c>
      <c r="N1519" t="n">
        <v>1.15</v>
      </c>
      <c r="O1519" t="inlineStr">
        <is>
          <t>80.0%</t>
        </is>
      </c>
      <c r="P1519" t="inlineStr">
        <is>
          <t>92.0%</t>
        </is>
      </c>
      <c r="Q1519" t="inlineStr">
        <is>
          <t>495-2024-12-31</t>
        </is>
      </c>
      <c r="R1519" t="n">
        <v>2</v>
      </c>
      <c r="S1519" t="n">
        <v>2</v>
      </c>
    </row>
    <row r="1520">
      <c r="A1520" t="inlineStr">
        <is>
          <t>495</t>
        </is>
      </c>
      <c r="B1520" t="inlineStr">
        <is>
          <t>Nivel de Satisfacción Servicios Prestados - Contabilidad</t>
        </is>
      </c>
      <c r="C1520" t="inlineStr">
        <is>
          <t>Estratégico</t>
        </is>
      </c>
      <c r="D1520" t="inlineStr">
        <is>
          <t>Contabilidad</t>
        </is>
      </c>
      <c r="E1520" t="inlineStr">
        <is>
          <t>Anual</t>
        </is>
      </c>
      <c r="F1520" t="inlineStr">
        <is>
          <t>Positivo</t>
        </is>
      </c>
      <c r="G1520" s="137" t="n">
        <v>46022</v>
      </c>
      <c r="H1520" t="inlineStr">
        <is>
          <t>2025</t>
        </is>
      </c>
      <c r="I1520" t="inlineStr">
        <is>
          <t>Diciembre</t>
        </is>
      </c>
      <c r="J1520" t="inlineStr">
        <is>
          <t>2025-2</t>
        </is>
      </c>
      <c r="K1520" t="n">
        <v>80</v>
      </c>
      <c r="L1520" t="n">
        <v>63</v>
      </c>
      <c r="M1520" t="n">
        <v>0.7875</v>
      </c>
      <c r="N1520" t="n">
        <v>0.7875</v>
      </c>
      <c r="O1520" t="inlineStr">
        <is>
          <t>80.0%</t>
        </is>
      </c>
      <c r="P1520" t="inlineStr">
        <is>
          <t>63.0%</t>
        </is>
      </c>
      <c r="Q1520" t="inlineStr">
        <is>
          <t>495-2025-12-31</t>
        </is>
      </c>
      <c r="R1520" t="n">
        <v>2</v>
      </c>
      <c r="S1520" t="n">
        <v>2</v>
      </c>
    </row>
    <row r="1521">
      <c r="A1521" t="inlineStr">
        <is>
          <t>496</t>
        </is>
      </c>
      <c r="B1521" t="inlineStr">
        <is>
          <t>Nivel de Satisfacción Servicios Prestados - Planeación Financiera</t>
        </is>
      </c>
      <c r="C1521" t="inlineStr">
        <is>
          <t>Estratégico</t>
        </is>
      </c>
      <c r="D1521" t="inlineStr">
        <is>
          <t>Planeación Financiera</t>
        </is>
      </c>
      <c r="E1521" t="inlineStr">
        <is>
          <t>Anual</t>
        </is>
      </c>
      <c r="F1521" t="inlineStr">
        <is>
          <t>Positivo</t>
        </is>
      </c>
      <c r="G1521" s="137" t="n">
        <v>45657</v>
      </c>
      <c r="H1521" t="inlineStr">
        <is>
          <t>2024</t>
        </is>
      </c>
      <c r="I1521" t="inlineStr">
        <is>
          <t>Diciembre</t>
        </is>
      </c>
      <c r="J1521" t="inlineStr">
        <is>
          <t>2024-2</t>
        </is>
      </c>
      <c r="K1521" t="n">
        <v>80</v>
      </c>
      <c r="L1521" t="n">
        <v>88</v>
      </c>
      <c r="M1521" t="n">
        <v>1.1</v>
      </c>
      <c r="N1521" t="n">
        <v>1.1</v>
      </c>
      <c r="O1521" t="inlineStr">
        <is>
          <t>80.0%</t>
        </is>
      </c>
      <c r="P1521" t="inlineStr">
        <is>
          <t>88.0%</t>
        </is>
      </c>
      <c r="Q1521" t="inlineStr">
        <is>
          <t>496-2024-12-31</t>
        </is>
      </c>
      <c r="R1521" t="n">
        <v>2</v>
      </c>
      <c r="S1521" t="n">
        <v>2</v>
      </c>
    </row>
    <row r="1522">
      <c r="A1522" t="inlineStr">
        <is>
          <t>496</t>
        </is>
      </c>
      <c r="B1522" t="inlineStr">
        <is>
          <t>Nivel de Satisfacción Servicios Prestados - Planeación Financiera</t>
        </is>
      </c>
      <c r="C1522" t="inlineStr">
        <is>
          <t>Estratégico</t>
        </is>
      </c>
      <c r="D1522" t="inlineStr">
        <is>
          <t>Planeación Financiera</t>
        </is>
      </c>
      <c r="E1522" t="inlineStr">
        <is>
          <t>Anual</t>
        </is>
      </c>
      <c r="F1522" t="inlineStr">
        <is>
          <t>Positivo</t>
        </is>
      </c>
      <c r="G1522" s="137" t="n">
        <v>46022</v>
      </c>
      <c r="H1522" t="inlineStr">
        <is>
          <t>2025</t>
        </is>
      </c>
      <c r="I1522" t="inlineStr">
        <is>
          <t>Diciembre</t>
        </is>
      </c>
      <c r="J1522" t="inlineStr">
        <is>
          <t>2025-2</t>
        </is>
      </c>
      <c r="K1522" t="n">
        <v>80</v>
      </c>
      <c r="L1522" t="n">
        <v>100</v>
      </c>
      <c r="M1522" t="n">
        <v>1.25</v>
      </c>
      <c r="N1522" t="n">
        <v>1.25</v>
      </c>
      <c r="O1522" t="inlineStr">
        <is>
          <t>80.0%</t>
        </is>
      </c>
      <c r="P1522" t="inlineStr">
        <is>
          <t>100.0%</t>
        </is>
      </c>
      <c r="Q1522" t="inlineStr">
        <is>
          <t>496-2025-12-31</t>
        </is>
      </c>
      <c r="R1522" t="n">
        <v>2</v>
      </c>
      <c r="S1522" t="n">
        <v>2</v>
      </c>
    </row>
    <row r="1523">
      <c r="A1523" t="inlineStr">
        <is>
          <t>497</t>
        </is>
      </c>
      <c r="B1523" t="inlineStr">
        <is>
          <t>Nivel de Satisfacción Servicios Prestados - Tesorería</t>
        </is>
      </c>
      <c r="C1523" t="inlineStr">
        <is>
          <t>Estratégico</t>
        </is>
      </c>
      <c r="D1523" t="inlineStr">
        <is>
          <t>Tesorería</t>
        </is>
      </c>
      <c r="E1523" t="inlineStr">
        <is>
          <t>Anual</t>
        </is>
      </c>
      <c r="F1523" t="inlineStr">
        <is>
          <t>Positivo</t>
        </is>
      </c>
      <c r="G1523" s="137" t="n">
        <v>45657</v>
      </c>
      <c r="H1523" t="inlineStr">
        <is>
          <t>2024</t>
        </is>
      </c>
      <c r="I1523" t="inlineStr">
        <is>
          <t>Diciembre</t>
        </is>
      </c>
      <c r="J1523" t="inlineStr">
        <is>
          <t>2024-2</t>
        </is>
      </c>
      <c r="K1523" t="n">
        <v>80</v>
      </c>
      <c r="L1523" t="n">
        <v>83</v>
      </c>
      <c r="M1523" t="n">
        <v>1.0375</v>
      </c>
      <c r="N1523" t="n">
        <v>1.0375</v>
      </c>
      <c r="O1523" t="inlineStr">
        <is>
          <t>80.0%</t>
        </is>
      </c>
      <c r="P1523" t="inlineStr">
        <is>
          <t>83.0%</t>
        </is>
      </c>
      <c r="Q1523" t="inlineStr">
        <is>
          <t>497-2024-12-31</t>
        </is>
      </c>
      <c r="R1523" t="n">
        <v>2</v>
      </c>
      <c r="S1523" t="n">
        <v>2</v>
      </c>
    </row>
    <row r="1524">
      <c r="A1524" t="inlineStr">
        <is>
          <t>498</t>
        </is>
      </c>
      <c r="B1524" t="inlineStr">
        <is>
          <t>Nivel de Satisfacción Servicios Prestados - Centro de Medios Audiovisuales</t>
        </is>
      </c>
      <c r="C1524" t="inlineStr">
        <is>
          <t>Estratégico</t>
        </is>
      </c>
      <c r="D1524" t="inlineStr">
        <is>
          <t>Centro de Medios Audiovisuales</t>
        </is>
      </c>
      <c r="E1524" t="inlineStr">
        <is>
          <t>Anual</t>
        </is>
      </c>
      <c r="F1524" t="inlineStr">
        <is>
          <t>Positivo</t>
        </is>
      </c>
      <c r="G1524" s="137" t="n">
        <v>45657</v>
      </c>
      <c r="H1524" t="inlineStr">
        <is>
          <t>2024</t>
        </is>
      </c>
      <c r="I1524" t="inlineStr">
        <is>
          <t>Diciembre</t>
        </is>
      </c>
      <c r="J1524" t="inlineStr">
        <is>
          <t>2024-2</t>
        </is>
      </c>
      <c r="K1524" t="n">
        <v>80</v>
      </c>
      <c r="L1524" t="n">
        <v>92</v>
      </c>
      <c r="M1524" t="n">
        <v>1.15</v>
      </c>
      <c r="N1524" t="n">
        <v>1.15</v>
      </c>
      <c r="O1524" t="inlineStr">
        <is>
          <t>80.0%</t>
        </is>
      </c>
      <c r="P1524" t="inlineStr">
        <is>
          <t>92.0%</t>
        </is>
      </c>
      <c r="Q1524" t="inlineStr">
        <is>
          <t>498-2024-12-31</t>
        </is>
      </c>
      <c r="R1524" t="n">
        <v>2</v>
      </c>
      <c r="S1524" t="n">
        <v>2</v>
      </c>
    </row>
    <row r="1525">
      <c r="A1525" t="inlineStr">
        <is>
          <t>498</t>
        </is>
      </c>
      <c r="B1525" t="inlineStr">
        <is>
          <t>Nivel de Satisfacción Servicios Prestados - Centro de Medios Audiovisuales</t>
        </is>
      </c>
      <c r="C1525" t="inlineStr">
        <is>
          <t>Estratégico</t>
        </is>
      </c>
      <c r="D1525" t="inlineStr">
        <is>
          <t>Centro de Medios Audiovisuales</t>
        </is>
      </c>
      <c r="E1525" t="inlineStr">
        <is>
          <t>Anual</t>
        </is>
      </c>
      <c r="F1525" t="inlineStr">
        <is>
          <t>Positivo</t>
        </is>
      </c>
      <c r="G1525" s="137" t="n">
        <v>46022</v>
      </c>
      <c r="H1525" t="inlineStr">
        <is>
          <t>2025</t>
        </is>
      </c>
      <c r="I1525" t="inlineStr">
        <is>
          <t>Diciembre</t>
        </is>
      </c>
      <c r="J1525" t="inlineStr">
        <is>
          <t>2025-2</t>
        </is>
      </c>
      <c r="K1525" t="n">
        <v>80</v>
      </c>
      <c r="L1525" t="n">
        <v>95</v>
      </c>
      <c r="M1525" t="n">
        <v>1.1875</v>
      </c>
      <c r="N1525" t="n">
        <v>1.1875</v>
      </c>
      <c r="O1525" t="inlineStr">
        <is>
          <t>80.0%</t>
        </is>
      </c>
      <c r="P1525" t="inlineStr">
        <is>
          <t>95.0%</t>
        </is>
      </c>
      <c r="Q1525" t="inlineStr">
        <is>
          <t>498-2025-12-31</t>
        </is>
      </c>
      <c r="R1525" t="n">
        <v>2</v>
      </c>
      <c r="S1525" t="n">
        <v>2</v>
      </c>
    </row>
    <row r="1526">
      <c r="A1526" t="inlineStr">
        <is>
          <t>499</t>
        </is>
      </c>
      <c r="B1526" t="inlineStr">
        <is>
          <t>Nivel de Satisfacción Servicios Prestados - Datos y analítica</t>
        </is>
      </c>
      <c r="C1526" t="inlineStr">
        <is>
          <t>Estratégico</t>
        </is>
      </c>
      <c r="D1526" t="inlineStr">
        <is>
          <t>DATOS Y ANALÍTICA</t>
        </is>
      </c>
      <c r="E1526" t="inlineStr">
        <is>
          <t>Anual</t>
        </is>
      </c>
      <c r="F1526" t="inlineStr">
        <is>
          <t>Positivo</t>
        </is>
      </c>
      <c r="G1526" s="137" t="n">
        <v>45657</v>
      </c>
      <c r="H1526" t="inlineStr">
        <is>
          <t>2024</t>
        </is>
      </c>
      <c r="I1526" t="inlineStr">
        <is>
          <t>Diciembre</t>
        </is>
      </c>
      <c r="J1526" t="inlineStr">
        <is>
          <t>2024-2</t>
        </is>
      </c>
      <c r="K1526" t="n">
        <v>80</v>
      </c>
      <c r="L1526" t="n">
        <v>87</v>
      </c>
      <c r="M1526" t="n">
        <v>1.0875</v>
      </c>
      <c r="N1526" t="n">
        <v>1.0875</v>
      </c>
      <c r="O1526" t="inlineStr">
        <is>
          <t>80.0%</t>
        </is>
      </c>
      <c r="P1526" t="inlineStr">
        <is>
          <t>87.0%</t>
        </is>
      </c>
      <c r="Q1526" t="inlineStr">
        <is>
          <t>499-2024-12-31</t>
        </is>
      </c>
      <c r="R1526" t="n">
        <v>2</v>
      </c>
      <c r="S1526" t="n">
        <v>2</v>
      </c>
    </row>
    <row r="1527">
      <c r="A1527" t="inlineStr">
        <is>
          <t>5</t>
        </is>
      </c>
      <c r="B1527" t="inlineStr">
        <is>
          <t>Equidad de Genero</t>
        </is>
      </c>
      <c r="D1527" t="inlineStr">
        <is>
          <t>Gestión de la Responsabilidad Social</t>
        </is>
      </c>
      <c r="E1527" t="inlineStr">
        <is>
          <t>Mensual</t>
        </is>
      </c>
      <c r="F1527" t="inlineStr">
        <is>
          <t>Positivo</t>
        </is>
      </c>
      <c r="G1527" s="137" t="n">
        <v>45291</v>
      </c>
      <c r="H1527" t="inlineStr">
        <is>
          <t>2023</t>
        </is>
      </c>
      <c r="I1527" t="inlineStr">
        <is>
          <t>Diciembre</t>
        </is>
      </c>
      <c r="J1527" t="inlineStr">
        <is>
          <t>2023-2</t>
        </is>
      </c>
      <c r="K1527" t="n">
        <v>65.25</v>
      </c>
      <c r="L1527" t="n">
        <v>65.25</v>
      </c>
      <c r="M1527" t="n">
        <v>1</v>
      </c>
      <c r="N1527" t="n">
        <v>1</v>
      </c>
      <c r="O1527" t="inlineStr">
        <is>
          <t>65.25%</t>
        </is>
      </c>
      <c r="P1527" t="inlineStr">
        <is>
          <t>65.25%</t>
        </is>
      </c>
      <c r="Q1527" t="inlineStr">
        <is>
          <t>5-2023-12-31</t>
        </is>
      </c>
      <c r="R1527" t="n">
        <v>2</v>
      </c>
      <c r="S1527" t="n">
        <v>2</v>
      </c>
    </row>
    <row r="1528">
      <c r="A1528" t="inlineStr">
        <is>
          <t>5</t>
        </is>
      </c>
      <c r="B1528" t="inlineStr">
        <is>
          <t>Equidad de Genero</t>
        </is>
      </c>
      <c r="D1528" t="inlineStr">
        <is>
          <t>Gestión de la Responsabilidad Social</t>
        </is>
      </c>
      <c r="E1528" t="inlineStr">
        <is>
          <t>Mensual</t>
        </is>
      </c>
      <c r="F1528" t="inlineStr">
        <is>
          <t>Positivo</t>
        </is>
      </c>
      <c r="G1528" s="137" t="n">
        <v>45657</v>
      </c>
      <c r="H1528" t="inlineStr">
        <is>
          <t>2024</t>
        </is>
      </c>
      <c r="I1528" t="inlineStr">
        <is>
          <t>Diciembre</t>
        </is>
      </c>
      <c r="J1528" t="inlineStr">
        <is>
          <t>2024-2</t>
        </is>
      </c>
      <c r="K1528" t="n">
        <v>96</v>
      </c>
      <c r="L1528" t="n">
        <v>95.41666666666667</v>
      </c>
      <c r="M1528" t="n">
        <v>0.9939236111111112</v>
      </c>
      <c r="N1528" t="n">
        <v>0.9939236111111112</v>
      </c>
      <c r="O1528" t="inlineStr">
        <is>
          <t>96.0%</t>
        </is>
      </c>
      <c r="P1528" t="inlineStr">
        <is>
          <t>95.42%</t>
        </is>
      </c>
      <c r="Q1528" t="inlineStr">
        <is>
          <t>5-2024-12-31</t>
        </is>
      </c>
      <c r="R1528" t="n">
        <v>2</v>
      </c>
      <c r="S1528" t="n">
        <v>2</v>
      </c>
    </row>
    <row r="1529">
      <c r="A1529" t="inlineStr">
        <is>
          <t>500</t>
        </is>
      </c>
      <c r="B1529" t="inlineStr">
        <is>
          <t>Nivel de Satisfacción Servicios Prestados -Servicio de Salud</t>
        </is>
      </c>
      <c r="C1529" t="inlineStr">
        <is>
          <t>Estratégico</t>
        </is>
      </c>
      <c r="D1529" t="inlineStr">
        <is>
          <t>Servicio de Salud</t>
        </is>
      </c>
      <c r="E1529" t="inlineStr">
        <is>
          <t>Anual</t>
        </is>
      </c>
      <c r="F1529" t="inlineStr">
        <is>
          <t>Positivo</t>
        </is>
      </c>
      <c r="G1529" s="137" t="n">
        <v>45657</v>
      </c>
      <c r="H1529" t="inlineStr">
        <is>
          <t>2024</t>
        </is>
      </c>
      <c r="I1529" t="inlineStr">
        <is>
          <t>Diciembre</t>
        </is>
      </c>
      <c r="J1529" t="inlineStr">
        <is>
          <t>2024-2</t>
        </is>
      </c>
      <c r="K1529" t="n">
        <v>80</v>
      </c>
      <c r="L1529" t="n">
        <v>89</v>
      </c>
      <c r="M1529" t="n">
        <v>1.1125</v>
      </c>
      <c r="N1529" t="n">
        <v>1.1125</v>
      </c>
      <c r="O1529" t="inlineStr">
        <is>
          <t>80.0%</t>
        </is>
      </c>
      <c r="P1529" t="inlineStr">
        <is>
          <t>89.0%</t>
        </is>
      </c>
      <c r="Q1529" t="inlineStr">
        <is>
          <t>500-2024-12-31</t>
        </is>
      </c>
      <c r="R1529" t="n">
        <v>2</v>
      </c>
      <c r="S1529" t="n">
        <v>2</v>
      </c>
    </row>
    <row r="1530">
      <c r="A1530" t="inlineStr">
        <is>
          <t>500</t>
        </is>
      </c>
      <c r="B1530" t="inlineStr">
        <is>
          <t>Nivel de Satisfacción Servicios Prestados -Servicio de Salud</t>
        </is>
      </c>
      <c r="C1530" t="inlineStr">
        <is>
          <t>Estratégico</t>
        </is>
      </c>
      <c r="D1530" t="inlineStr">
        <is>
          <t>Servicio de Salud</t>
        </is>
      </c>
      <c r="E1530" t="inlineStr">
        <is>
          <t>Anual</t>
        </is>
      </c>
      <c r="F1530" t="inlineStr">
        <is>
          <t>Positivo</t>
        </is>
      </c>
      <c r="G1530" s="137" t="n">
        <v>46022</v>
      </c>
      <c r="H1530" t="inlineStr">
        <is>
          <t>2025</t>
        </is>
      </c>
      <c r="I1530" t="inlineStr">
        <is>
          <t>Diciembre</t>
        </is>
      </c>
      <c r="J1530" t="inlineStr">
        <is>
          <t>2025-2</t>
        </is>
      </c>
      <c r="K1530" t="n">
        <v>80</v>
      </c>
      <c r="L1530" t="n">
        <v>100</v>
      </c>
      <c r="M1530" t="n">
        <v>1.25</v>
      </c>
      <c r="N1530" t="n">
        <v>1.25</v>
      </c>
      <c r="O1530" t="inlineStr">
        <is>
          <t>80.0%</t>
        </is>
      </c>
      <c r="P1530" t="inlineStr">
        <is>
          <t>100.0%</t>
        </is>
      </c>
      <c r="Q1530" t="inlineStr">
        <is>
          <t>500-2025-12-31</t>
        </is>
      </c>
      <c r="R1530" t="n">
        <v>2</v>
      </c>
      <c r="S1530" t="n">
        <v>2</v>
      </c>
    </row>
    <row r="1531">
      <c r="A1531" t="inlineStr">
        <is>
          <t>501</t>
        </is>
      </c>
      <c r="B1531" t="inlineStr">
        <is>
          <t>Nivel de Satisfacción Servicios Prestados -Gestión, evaluación e innovación curricular</t>
        </is>
      </c>
      <c r="C1531" t="inlineStr">
        <is>
          <t>Estratégico</t>
        </is>
      </c>
      <c r="D1531" t="inlineStr">
        <is>
          <t>Gestión, Evaluación e Innovación Curricular</t>
        </is>
      </c>
      <c r="E1531" t="inlineStr">
        <is>
          <t>Anual</t>
        </is>
      </c>
      <c r="F1531" t="inlineStr">
        <is>
          <t>Positivo</t>
        </is>
      </c>
      <c r="G1531" s="137" t="n">
        <v>45657</v>
      </c>
      <c r="H1531" t="inlineStr">
        <is>
          <t>2024</t>
        </is>
      </c>
      <c r="I1531" t="inlineStr">
        <is>
          <t>Diciembre</t>
        </is>
      </c>
      <c r="J1531" t="inlineStr">
        <is>
          <t>2024-2</t>
        </is>
      </c>
      <c r="K1531" t="n">
        <v>80</v>
      </c>
      <c r="L1531" t="n">
        <v>88</v>
      </c>
      <c r="M1531" t="n">
        <v>1.1</v>
      </c>
      <c r="N1531" t="n">
        <v>1.1</v>
      </c>
      <c r="O1531" t="inlineStr">
        <is>
          <t>80.0%</t>
        </is>
      </c>
      <c r="P1531" t="inlineStr">
        <is>
          <t>88.0%</t>
        </is>
      </c>
      <c r="Q1531" t="inlineStr">
        <is>
          <t>501-2024-12-31</t>
        </is>
      </c>
      <c r="R1531" t="n">
        <v>2</v>
      </c>
      <c r="S1531" t="n">
        <v>2</v>
      </c>
    </row>
    <row r="1532">
      <c r="A1532" t="inlineStr">
        <is>
          <t>501</t>
        </is>
      </c>
      <c r="B1532" t="inlineStr">
        <is>
          <t>Nivel de Satisfacción Servicios Prestados -Gestión, evaluación e innovación curricular</t>
        </is>
      </c>
      <c r="C1532" t="inlineStr">
        <is>
          <t>Estratégico</t>
        </is>
      </c>
      <c r="D1532" t="inlineStr">
        <is>
          <t>Gestión, Evaluación e Innovación Curricular</t>
        </is>
      </c>
      <c r="E1532" t="inlineStr">
        <is>
          <t>Anual</t>
        </is>
      </c>
      <c r="F1532" t="inlineStr">
        <is>
          <t>Positivo</t>
        </is>
      </c>
      <c r="G1532" s="137" t="n">
        <v>46022</v>
      </c>
      <c r="H1532" t="inlineStr">
        <is>
          <t>2025</t>
        </is>
      </c>
      <c r="I1532" t="inlineStr">
        <is>
          <t>Diciembre</t>
        </is>
      </c>
      <c r="J1532" t="inlineStr">
        <is>
          <t>2025-2</t>
        </is>
      </c>
      <c r="K1532" t="n">
        <v>80</v>
      </c>
      <c r="L1532" t="n">
        <v>100</v>
      </c>
      <c r="M1532" t="n">
        <v>1.25</v>
      </c>
      <c r="N1532" t="n">
        <v>1.25</v>
      </c>
      <c r="O1532" t="inlineStr">
        <is>
          <t>80.0%</t>
        </is>
      </c>
      <c r="P1532" t="inlineStr">
        <is>
          <t>100.0%</t>
        </is>
      </c>
      <c r="Q1532" t="inlineStr">
        <is>
          <t>501-2025-12-31</t>
        </is>
      </c>
      <c r="R1532" t="n">
        <v>2</v>
      </c>
      <c r="S1532" t="n">
        <v>2</v>
      </c>
    </row>
    <row r="1533">
      <c r="A1533" t="inlineStr">
        <is>
          <t>502</t>
        </is>
      </c>
      <c r="B1533" t="inlineStr">
        <is>
          <t>Nivel de Satisfacción Servicios Prestados -Formación para la investigación, creación e innovación</t>
        </is>
      </c>
      <c r="C1533" t="inlineStr">
        <is>
          <t>Estratégico</t>
        </is>
      </c>
      <c r="D1533" t="inlineStr">
        <is>
          <t>Formación para la investigación, creación e innovación</t>
        </is>
      </c>
      <c r="E1533" t="inlineStr">
        <is>
          <t>Anual</t>
        </is>
      </c>
      <c r="F1533" t="inlineStr">
        <is>
          <t>Positivo</t>
        </is>
      </c>
      <c r="G1533" s="137" t="n">
        <v>45657</v>
      </c>
      <c r="H1533" t="inlineStr">
        <is>
          <t>2024</t>
        </is>
      </c>
      <c r="I1533" t="inlineStr">
        <is>
          <t>Diciembre</t>
        </is>
      </c>
      <c r="J1533" t="inlineStr">
        <is>
          <t>2024-2</t>
        </is>
      </c>
      <c r="K1533" t="n">
        <v>80</v>
      </c>
      <c r="L1533" t="n">
        <v>90</v>
      </c>
      <c r="M1533" t="n">
        <v>1.125</v>
      </c>
      <c r="N1533" t="n">
        <v>1.125</v>
      </c>
      <c r="O1533" t="inlineStr">
        <is>
          <t>80.0%</t>
        </is>
      </c>
      <c r="P1533" t="inlineStr">
        <is>
          <t>90.0%</t>
        </is>
      </c>
      <c r="Q1533" t="inlineStr">
        <is>
          <t>502-2024-12-31</t>
        </is>
      </c>
      <c r="R1533" t="n">
        <v>2</v>
      </c>
      <c r="S1533" t="n">
        <v>2</v>
      </c>
    </row>
    <row r="1534">
      <c r="A1534" t="inlineStr">
        <is>
          <t>502</t>
        </is>
      </c>
      <c r="B1534" t="inlineStr">
        <is>
          <t>Nivel de Satisfacción Servicios Prestados -Formación para la investigación, creación e innovación</t>
        </is>
      </c>
      <c r="C1534" t="inlineStr">
        <is>
          <t>Estratégico</t>
        </is>
      </c>
      <c r="D1534" t="inlineStr">
        <is>
          <t>Formación para la investigación, creación e innovación</t>
        </is>
      </c>
      <c r="E1534" t="inlineStr">
        <is>
          <t>Anual</t>
        </is>
      </c>
      <c r="F1534" t="inlineStr">
        <is>
          <t>Positivo</t>
        </is>
      </c>
      <c r="G1534" s="137" t="n">
        <v>46022</v>
      </c>
      <c r="H1534" t="inlineStr">
        <is>
          <t>2025</t>
        </is>
      </c>
      <c r="I1534" t="inlineStr">
        <is>
          <t>Diciembre</t>
        </is>
      </c>
      <c r="J1534" t="inlineStr">
        <is>
          <t>2025-2</t>
        </is>
      </c>
      <c r="K1534" t="n">
        <v>80</v>
      </c>
      <c r="L1534" t="n">
        <v>97</v>
      </c>
      <c r="M1534" t="n">
        <v>1.2125</v>
      </c>
      <c r="N1534" t="n">
        <v>1.2125</v>
      </c>
      <c r="O1534" t="inlineStr">
        <is>
          <t>80.0%</t>
        </is>
      </c>
      <c r="P1534" t="inlineStr">
        <is>
          <t>97.0%</t>
        </is>
      </c>
      <c r="Q1534" t="inlineStr">
        <is>
          <t>502-2025-12-31</t>
        </is>
      </c>
      <c r="R1534" t="n">
        <v>2</v>
      </c>
      <c r="S1534" t="n">
        <v>2</v>
      </c>
    </row>
    <row r="1535">
      <c r="A1535" t="inlineStr">
        <is>
          <t>503</t>
        </is>
      </c>
      <c r="B1535" t="inlineStr">
        <is>
          <t>Nivel de Satisfacción Servicios Prestados -Gestión de Unidades Académicas</t>
        </is>
      </c>
      <c r="C1535" t="inlineStr">
        <is>
          <t>Estratégico</t>
        </is>
      </c>
      <c r="D1535" t="inlineStr">
        <is>
          <t>Gestión de Unidades Académicas</t>
        </is>
      </c>
      <c r="E1535" t="inlineStr">
        <is>
          <t>Anual</t>
        </is>
      </c>
      <c r="F1535" t="inlineStr">
        <is>
          <t>Positivo</t>
        </is>
      </c>
      <c r="G1535" s="137" t="n">
        <v>45657</v>
      </c>
      <c r="H1535" t="inlineStr">
        <is>
          <t>2024</t>
        </is>
      </c>
      <c r="I1535" t="inlineStr">
        <is>
          <t>Diciembre</t>
        </is>
      </c>
      <c r="J1535" t="inlineStr">
        <is>
          <t>2024-2</t>
        </is>
      </c>
      <c r="K1535" t="n">
        <v>80</v>
      </c>
      <c r="L1535" t="n">
        <v>86</v>
      </c>
      <c r="M1535" t="n">
        <v>1.075</v>
      </c>
      <c r="N1535" t="n">
        <v>1.075</v>
      </c>
      <c r="O1535" t="inlineStr">
        <is>
          <t>80.0%</t>
        </is>
      </c>
      <c r="P1535" t="inlineStr">
        <is>
          <t>86.0%</t>
        </is>
      </c>
      <c r="Q1535" t="inlineStr">
        <is>
          <t>503-2024-12-31</t>
        </is>
      </c>
      <c r="R1535" t="n">
        <v>2</v>
      </c>
      <c r="S1535" t="n">
        <v>2</v>
      </c>
    </row>
    <row r="1536">
      <c r="A1536" t="inlineStr">
        <is>
          <t>503</t>
        </is>
      </c>
      <c r="B1536" t="inlineStr">
        <is>
          <t>Nivel de Satisfacción Servicios Prestados -Gestión de Unidades Académicas</t>
        </is>
      </c>
      <c r="C1536" t="inlineStr">
        <is>
          <t>Estratégico</t>
        </is>
      </c>
      <c r="D1536" t="inlineStr">
        <is>
          <t>Gestión de Unidades Académicas</t>
        </is>
      </c>
      <c r="E1536" t="inlineStr">
        <is>
          <t>Anual</t>
        </is>
      </c>
      <c r="F1536" t="inlineStr">
        <is>
          <t>Positivo</t>
        </is>
      </c>
      <c r="G1536" s="137" t="n">
        <v>46022</v>
      </c>
      <c r="H1536" t="inlineStr">
        <is>
          <t>2025</t>
        </is>
      </c>
      <c r="I1536" t="inlineStr">
        <is>
          <t>Diciembre</t>
        </is>
      </c>
      <c r="J1536" t="inlineStr">
        <is>
          <t>2025-2</t>
        </is>
      </c>
      <c r="K1536" t="n">
        <v>80</v>
      </c>
      <c r="L1536" t="n">
        <v>94</v>
      </c>
      <c r="M1536" t="n">
        <v>1.175</v>
      </c>
      <c r="N1536" t="n">
        <v>1.175</v>
      </c>
      <c r="O1536" t="inlineStr">
        <is>
          <t>80.0%</t>
        </is>
      </c>
      <c r="P1536" t="inlineStr">
        <is>
          <t>94.0%</t>
        </is>
      </c>
      <c r="Q1536" t="inlineStr">
        <is>
          <t>503-2025-12-31</t>
        </is>
      </c>
      <c r="R1536" t="n">
        <v>2</v>
      </c>
      <c r="S1536" t="n">
        <v>2</v>
      </c>
    </row>
    <row r="1537">
      <c r="A1537" t="inlineStr">
        <is>
          <t>504</t>
        </is>
      </c>
      <c r="B1537" t="inlineStr">
        <is>
          <t>Nivel de Satisfacción Servicios Prestados - LEI</t>
        </is>
      </c>
      <c r="C1537" t="inlineStr">
        <is>
          <t>Estratégico</t>
        </is>
      </c>
      <c r="D1537" t="inlineStr">
        <is>
          <t>LEI</t>
        </is>
      </c>
      <c r="E1537" t="inlineStr">
        <is>
          <t>Anual</t>
        </is>
      </c>
      <c r="F1537" t="inlineStr">
        <is>
          <t>Positivo</t>
        </is>
      </c>
      <c r="G1537" s="137" t="n">
        <v>45657</v>
      </c>
      <c r="H1537" t="inlineStr">
        <is>
          <t>2024</t>
        </is>
      </c>
      <c r="I1537" t="inlineStr">
        <is>
          <t>Diciembre</t>
        </is>
      </c>
      <c r="J1537" t="inlineStr">
        <is>
          <t>2024-2</t>
        </is>
      </c>
      <c r="K1537" t="n">
        <v>80</v>
      </c>
      <c r="L1537" t="n">
        <v>88</v>
      </c>
      <c r="M1537" t="n">
        <v>1.1</v>
      </c>
      <c r="N1537" t="n">
        <v>1.1</v>
      </c>
      <c r="O1537" t="inlineStr">
        <is>
          <t>80.0%</t>
        </is>
      </c>
      <c r="P1537" t="inlineStr">
        <is>
          <t>88.0%</t>
        </is>
      </c>
      <c r="Q1537" t="inlineStr">
        <is>
          <t>504-2024-12-31</t>
        </is>
      </c>
      <c r="R1537" t="n">
        <v>2</v>
      </c>
      <c r="S1537" t="n">
        <v>2</v>
      </c>
    </row>
    <row r="1538">
      <c r="A1538" t="inlineStr">
        <is>
          <t>504</t>
        </is>
      </c>
      <c r="B1538" t="inlineStr">
        <is>
          <t>Nivel de Satisfacción Servicios Prestados - LEI</t>
        </is>
      </c>
      <c r="C1538" t="inlineStr">
        <is>
          <t>Estratégico</t>
        </is>
      </c>
      <c r="D1538" t="inlineStr">
        <is>
          <t>LEI</t>
        </is>
      </c>
      <c r="E1538" t="inlineStr">
        <is>
          <t>Anual</t>
        </is>
      </c>
      <c r="F1538" t="inlineStr">
        <is>
          <t>Positivo</t>
        </is>
      </c>
      <c r="G1538" s="137" t="n">
        <v>46022</v>
      </c>
      <c r="H1538" t="inlineStr">
        <is>
          <t>2025</t>
        </is>
      </c>
      <c r="I1538" t="inlineStr">
        <is>
          <t>Diciembre</t>
        </is>
      </c>
      <c r="J1538" t="inlineStr">
        <is>
          <t>2025-2</t>
        </is>
      </c>
      <c r="K1538" t="n">
        <v>80</v>
      </c>
      <c r="L1538" t="n">
        <v>88</v>
      </c>
      <c r="M1538" t="n">
        <v>1.1</v>
      </c>
      <c r="N1538" t="n">
        <v>1.1</v>
      </c>
      <c r="O1538" t="inlineStr">
        <is>
          <t>80.0%</t>
        </is>
      </c>
      <c r="P1538" t="inlineStr">
        <is>
          <t>88.0%</t>
        </is>
      </c>
      <c r="Q1538" t="inlineStr">
        <is>
          <t>504-2025-12-31</t>
        </is>
      </c>
      <c r="R1538" t="n">
        <v>2</v>
      </c>
      <c r="S1538" t="n">
        <v>2</v>
      </c>
    </row>
    <row r="1539">
      <c r="A1539" t="inlineStr">
        <is>
          <t>505</t>
        </is>
      </c>
      <c r="B1539" t="inlineStr">
        <is>
          <t>Nivel de Satisfacción Servicios Prestados - Mercadeo de programas académicos</t>
        </is>
      </c>
      <c r="C1539" t="inlineStr">
        <is>
          <t>Estratégico</t>
        </is>
      </c>
      <c r="D1539" t="inlineStr">
        <is>
          <t>Mercadeo de programas académicos</t>
        </is>
      </c>
      <c r="E1539" t="inlineStr">
        <is>
          <t>Anual</t>
        </is>
      </c>
      <c r="F1539" t="inlineStr">
        <is>
          <t>Positivo</t>
        </is>
      </c>
      <c r="G1539" s="137" t="n">
        <v>45657</v>
      </c>
      <c r="H1539" t="inlineStr">
        <is>
          <t>2024</t>
        </is>
      </c>
      <c r="I1539" t="inlineStr">
        <is>
          <t>Diciembre</t>
        </is>
      </c>
      <c r="J1539" t="inlineStr">
        <is>
          <t>2024-2</t>
        </is>
      </c>
      <c r="K1539" t="n">
        <v>80</v>
      </c>
      <c r="L1539" t="n">
        <v>85</v>
      </c>
      <c r="M1539" t="n">
        <v>1.0625</v>
      </c>
      <c r="N1539" t="n">
        <v>1.0625</v>
      </c>
      <c r="O1539" t="inlineStr">
        <is>
          <t>80.0%</t>
        </is>
      </c>
      <c r="P1539" t="inlineStr">
        <is>
          <t>85.0%</t>
        </is>
      </c>
      <c r="Q1539" t="inlineStr">
        <is>
          <t>505-2024-12-31</t>
        </is>
      </c>
      <c r="R1539" t="n">
        <v>2</v>
      </c>
      <c r="S1539" t="n">
        <v>2</v>
      </c>
    </row>
    <row r="1540">
      <c r="A1540" t="inlineStr">
        <is>
          <t>505</t>
        </is>
      </c>
      <c r="B1540" t="inlineStr">
        <is>
          <t>Nivel de Satisfacción Servicios Prestados - Mercadeo de programas académicos</t>
        </is>
      </c>
      <c r="C1540" t="inlineStr">
        <is>
          <t>Estratégico</t>
        </is>
      </c>
      <c r="D1540" t="inlineStr">
        <is>
          <t>Mercadeo de programas académicos</t>
        </is>
      </c>
      <c r="E1540" t="inlineStr">
        <is>
          <t>Anual</t>
        </is>
      </c>
      <c r="F1540" t="inlineStr">
        <is>
          <t>Positivo</t>
        </is>
      </c>
      <c r="G1540" s="137" t="n">
        <v>46022</v>
      </c>
      <c r="H1540" t="inlineStr">
        <is>
          <t>2025</t>
        </is>
      </c>
      <c r="I1540" t="inlineStr">
        <is>
          <t>Diciembre</t>
        </is>
      </c>
      <c r="J1540" t="inlineStr">
        <is>
          <t>2025-2</t>
        </is>
      </c>
      <c r="K1540" t="n">
        <v>80</v>
      </c>
      <c r="L1540" t="n">
        <v>86</v>
      </c>
      <c r="M1540" t="n">
        <v>1.075</v>
      </c>
      <c r="N1540" t="n">
        <v>1.075</v>
      </c>
      <c r="O1540" t="inlineStr">
        <is>
          <t>80.0%</t>
        </is>
      </c>
      <c r="P1540" t="inlineStr">
        <is>
          <t>86.0%</t>
        </is>
      </c>
      <c r="Q1540" t="inlineStr">
        <is>
          <t>505-2025-12-31</t>
        </is>
      </c>
      <c r="R1540" t="n">
        <v>2</v>
      </c>
      <c r="S1540" t="n">
        <v>2</v>
      </c>
    </row>
    <row r="1541">
      <c r="A1541" t="inlineStr">
        <is>
          <t>506</t>
        </is>
      </c>
      <c r="B1541" t="inlineStr">
        <is>
          <t>Nivel de Satisfacción Servicios Prestados - Prácticas</t>
        </is>
      </c>
      <c r="C1541" t="inlineStr">
        <is>
          <t>Estratégico</t>
        </is>
      </c>
      <c r="D1541" t="inlineStr">
        <is>
          <t>Prácticas</t>
        </is>
      </c>
      <c r="E1541" t="inlineStr">
        <is>
          <t>Anual</t>
        </is>
      </c>
      <c r="F1541" t="inlineStr">
        <is>
          <t>Positivo</t>
        </is>
      </c>
      <c r="G1541" s="137" t="n">
        <v>45657</v>
      </c>
      <c r="H1541" t="inlineStr">
        <is>
          <t>2024</t>
        </is>
      </c>
      <c r="I1541" t="inlineStr">
        <is>
          <t>Diciembre</t>
        </is>
      </c>
      <c r="J1541" t="inlineStr">
        <is>
          <t>2024-2</t>
        </is>
      </c>
      <c r="K1541" t="n">
        <v>80</v>
      </c>
      <c r="L1541" t="n">
        <v>67</v>
      </c>
      <c r="M1541" t="n">
        <v>0.8375</v>
      </c>
      <c r="N1541" t="n">
        <v>0.8375</v>
      </c>
      <c r="O1541" t="inlineStr">
        <is>
          <t>80.0%</t>
        </is>
      </c>
      <c r="P1541" t="inlineStr">
        <is>
          <t>67.0%</t>
        </is>
      </c>
      <c r="Q1541" t="inlineStr">
        <is>
          <t>506-2024-12-31</t>
        </is>
      </c>
      <c r="R1541" t="n">
        <v>2</v>
      </c>
      <c r="S1541" t="n">
        <v>2</v>
      </c>
    </row>
    <row r="1542">
      <c r="A1542" t="inlineStr">
        <is>
          <t>506</t>
        </is>
      </c>
      <c r="B1542" t="inlineStr">
        <is>
          <t>Nivel de Satisfacción Servicios Prestados - Prácticas</t>
        </is>
      </c>
      <c r="C1542" t="inlineStr">
        <is>
          <t>Estratégico</t>
        </is>
      </c>
      <c r="D1542" t="inlineStr">
        <is>
          <t>Prácticas</t>
        </is>
      </c>
      <c r="E1542" t="inlineStr">
        <is>
          <t>Semestral</t>
        </is>
      </c>
      <c r="F1542" t="inlineStr">
        <is>
          <t>Positivo</t>
        </is>
      </c>
      <c r="G1542" s="137" t="n">
        <v>46022</v>
      </c>
      <c r="H1542" t="inlineStr">
        <is>
          <t>2025</t>
        </is>
      </c>
      <c r="I1542" t="inlineStr">
        <is>
          <t>Diciembre</t>
        </is>
      </c>
      <c r="J1542" t="inlineStr">
        <is>
          <t>2025-2</t>
        </is>
      </c>
      <c r="K1542" t="n">
        <v>80</v>
      </c>
      <c r="L1542" t="n">
        <v>93.75</v>
      </c>
      <c r="M1542" t="n">
        <v>1.171875</v>
      </c>
      <c r="N1542" t="n">
        <v>1.171875</v>
      </c>
      <c r="O1542" t="inlineStr">
        <is>
          <t>80.0%</t>
        </is>
      </c>
      <c r="P1542" t="inlineStr">
        <is>
          <t>93.75%</t>
        </is>
      </c>
      <c r="Q1542" t="inlineStr">
        <is>
          <t>506-2025-12-31</t>
        </is>
      </c>
      <c r="R1542" t="n">
        <v>2</v>
      </c>
      <c r="S1542" t="n">
        <v>2</v>
      </c>
    </row>
    <row r="1543">
      <c r="A1543" t="inlineStr">
        <is>
          <t>507</t>
        </is>
      </c>
      <c r="B1543" t="inlineStr">
        <is>
          <t>Nivel de Satisfacción Servicios Prestados -Cultura y Deporte</t>
        </is>
      </c>
      <c r="C1543" t="inlineStr">
        <is>
          <t>Estratégico</t>
        </is>
      </c>
      <c r="D1543" t="inlineStr">
        <is>
          <t>Cultura y Deporte</t>
        </is>
      </c>
      <c r="E1543" t="inlineStr">
        <is>
          <t>Anual</t>
        </is>
      </c>
      <c r="F1543" t="inlineStr">
        <is>
          <t>Positivo</t>
        </is>
      </c>
      <c r="G1543" s="137" t="n">
        <v>45657</v>
      </c>
      <c r="H1543" t="inlineStr">
        <is>
          <t>2024</t>
        </is>
      </c>
      <c r="I1543" t="inlineStr">
        <is>
          <t>Diciembre</t>
        </is>
      </c>
      <c r="J1543" t="inlineStr">
        <is>
          <t>2024-2</t>
        </is>
      </c>
      <c r="K1543" t="n">
        <v>80</v>
      </c>
      <c r="L1543" t="n">
        <v>77</v>
      </c>
      <c r="M1543" t="n">
        <v>0.9625</v>
      </c>
      <c r="N1543" t="n">
        <v>0.9625</v>
      </c>
      <c r="O1543" t="inlineStr">
        <is>
          <t>80.0%</t>
        </is>
      </c>
      <c r="P1543" t="inlineStr">
        <is>
          <t>77.0%</t>
        </is>
      </c>
      <c r="Q1543" t="inlineStr">
        <is>
          <t>507-2024-12-31</t>
        </is>
      </c>
      <c r="R1543" t="n">
        <v>2</v>
      </c>
      <c r="S1543" t="n">
        <v>2</v>
      </c>
    </row>
    <row r="1544">
      <c r="A1544" t="inlineStr">
        <is>
          <t>507</t>
        </is>
      </c>
      <c r="B1544" t="inlineStr">
        <is>
          <t>Nivel de Satisfacción Servicios Prestados -Cultura y Deporte</t>
        </is>
      </c>
      <c r="C1544" t="inlineStr">
        <is>
          <t>Estratégico</t>
        </is>
      </c>
      <c r="D1544" t="inlineStr">
        <is>
          <t>Cultura y Deporte</t>
        </is>
      </c>
      <c r="E1544" t="inlineStr">
        <is>
          <t>Semestral</t>
        </is>
      </c>
      <c r="F1544" t="inlineStr">
        <is>
          <t>Positivo</t>
        </is>
      </c>
      <c r="G1544" s="137" t="n">
        <v>46022</v>
      </c>
      <c r="H1544" t="inlineStr">
        <is>
          <t>2025</t>
        </is>
      </c>
      <c r="I1544" t="inlineStr">
        <is>
          <t>Diciembre</t>
        </is>
      </c>
      <c r="J1544" t="inlineStr">
        <is>
          <t>2025-2</t>
        </is>
      </c>
      <c r="K1544" t="n">
        <v>80</v>
      </c>
      <c r="L1544" t="n">
        <v>98.875</v>
      </c>
      <c r="M1544" t="n">
        <v>1.2359375</v>
      </c>
      <c r="N1544" t="n">
        <v>1.2359375</v>
      </c>
      <c r="O1544" t="inlineStr">
        <is>
          <t>80.0%</t>
        </is>
      </c>
      <c r="P1544" t="inlineStr">
        <is>
          <t>98.88%</t>
        </is>
      </c>
      <c r="Q1544" t="inlineStr">
        <is>
          <t>507-2025-12-31</t>
        </is>
      </c>
      <c r="R1544" t="n">
        <v>2</v>
      </c>
      <c r="S1544" t="n">
        <v>2</v>
      </c>
    </row>
    <row r="1545">
      <c r="A1545" t="inlineStr">
        <is>
          <t>508</t>
        </is>
      </c>
      <c r="B1545" t="inlineStr">
        <is>
          <t>Nivel de Satisfacción Servicios Prestados - Diseño y contenido virtual</t>
        </is>
      </c>
      <c r="C1545" t="inlineStr">
        <is>
          <t>Estratégico</t>
        </is>
      </c>
      <c r="D1545" t="inlineStr">
        <is>
          <t>Diseño de Contenido Virtual</t>
        </is>
      </c>
      <c r="E1545" t="inlineStr">
        <is>
          <t>Anual</t>
        </is>
      </c>
      <c r="F1545" t="inlineStr">
        <is>
          <t>Positivo</t>
        </is>
      </c>
      <c r="G1545" s="137" t="n">
        <v>45657</v>
      </c>
      <c r="H1545" t="inlineStr">
        <is>
          <t>2024</t>
        </is>
      </c>
      <c r="I1545" t="inlineStr">
        <is>
          <t>Diciembre</t>
        </is>
      </c>
      <c r="J1545" t="inlineStr">
        <is>
          <t>2024-2</t>
        </is>
      </c>
      <c r="K1545" t="n">
        <v>80</v>
      </c>
      <c r="L1545" t="n">
        <v>88</v>
      </c>
      <c r="M1545" t="n">
        <v>1.1</v>
      </c>
      <c r="N1545" t="n">
        <v>1.1</v>
      </c>
      <c r="O1545" t="inlineStr">
        <is>
          <t>80.0%</t>
        </is>
      </c>
      <c r="P1545" t="inlineStr">
        <is>
          <t>88.0%</t>
        </is>
      </c>
      <c r="Q1545" t="inlineStr">
        <is>
          <t>508-2024-12-31</t>
        </is>
      </c>
      <c r="R1545" t="n">
        <v>2</v>
      </c>
      <c r="S1545" t="n">
        <v>2</v>
      </c>
    </row>
    <row r="1546">
      <c r="A1546" t="inlineStr">
        <is>
          <t>508</t>
        </is>
      </c>
      <c r="B1546" t="inlineStr">
        <is>
          <t>Nivel de Satisfacción Servicios Prestados - Diseño y contenido virtual</t>
        </is>
      </c>
      <c r="C1546" t="inlineStr">
        <is>
          <t>Estratégico</t>
        </is>
      </c>
      <c r="D1546" t="inlineStr">
        <is>
          <t>Diseño de Contenido Virtual</t>
        </is>
      </c>
      <c r="E1546" t="inlineStr">
        <is>
          <t>Anual</t>
        </is>
      </c>
      <c r="F1546" t="inlineStr">
        <is>
          <t>Positivo</t>
        </is>
      </c>
      <c r="G1546" s="137" t="n">
        <v>46022</v>
      </c>
      <c r="H1546" t="inlineStr">
        <is>
          <t>2025</t>
        </is>
      </c>
      <c r="I1546" t="inlineStr">
        <is>
          <t>Diciembre</t>
        </is>
      </c>
      <c r="J1546" t="inlineStr">
        <is>
          <t>2025-2</t>
        </is>
      </c>
      <c r="K1546" t="n">
        <v>80</v>
      </c>
      <c r="L1546" t="n">
        <v>89</v>
      </c>
      <c r="M1546" t="n">
        <v>1.1125</v>
      </c>
      <c r="N1546" t="n">
        <v>1.1125</v>
      </c>
      <c r="O1546" t="inlineStr">
        <is>
          <t>80.0%</t>
        </is>
      </c>
      <c r="P1546" t="inlineStr">
        <is>
          <t>89.0%</t>
        </is>
      </c>
      <c r="Q1546" t="inlineStr">
        <is>
          <t>508-2025-12-31</t>
        </is>
      </c>
      <c r="R1546" t="n">
        <v>2</v>
      </c>
      <c r="S1546" t="n">
        <v>2</v>
      </c>
    </row>
    <row r="1547">
      <c r="A1547" t="inlineStr">
        <is>
          <t>509</t>
        </is>
      </c>
      <c r="B1547" t="inlineStr">
        <is>
          <t>Cumplimiento a cronograma de proyectos 2025</t>
        </is>
      </c>
      <c r="C1547" t="inlineStr">
        <is>
          <t>Estratégico</t>
        </is>
      </c>
      <c r="D1547" t="inlineStr">
        <is>
          <t>Gestión de Proyectos</t>
        </is>
      </c>
      <c r="E1547" t="inlineStr">
        <is>
          <t>Mensual</t>
        </is>
      </c>
      <c r="F1547" t="inlineStr">
        <is>
          <t>Positivo</t>
        </is>
      </c>
      <c r="G1547" s="137" t="n">
        <v>46022</v>
      </c>
      <c r="H1547" t="inlineStr">
        <is>
          <t>2025</t>
        </is>
      </c>
      <c r="I1547" t="inlineStr">
        <is>
          <t>Diciembre</t>
        </is>
      </c>
      <c r="J1547" t="inlineStr">
        <is>
          <t>2025-2</t>
        </is>
      </c>
      <c r="K1547" t="n">
        <v>90</v>
      </c>
      <c r="L1547" t="n">
        <v>96.90000000000001</v>
      </c>
      <c r="M1547" t="n">
        <v>1.076666666666667</v>
      </c>
      <c r="N1547" t="n">
        <v>1.076666666666667</v>
      </c>
      <c r="O1547" t="inlineStr">
        <is>
          <t>90.0%</t>
        </is>
      </c>
      <c r="P1547" t="inlineStr">
        <is>
          <t>96.9%</t>
        </is>
      </c>
      <c r="Q1547" t="inlineStr">
        <is>
          <t>509-2025-12-31</t>
        </is>
      </c>
      <c r="R1547" t="n">
        <v>2</v>
      </c>
      <c r="S1547" t="n">
        <v>2</v>
      </c>
    </row>
    <row r="1548">
      <c r="A1548" t="inlineStr">
        <is>
          <t>510</t>
        </is>
      </c>
      <c r="B1548" t="inlineStr">
        <is>
          <t>Frecuencia de incidentes de riesgos</t>
        </is>
      </c>
      <c r="C1548" t="inlineStr">
        <is>
          <t>Operativo</t>
        </is>
      </c>
      <c r="D1548" t="inlineStr">
        <is>
          <t>GESTIÓN DE RIESGOS</t>
        </is>
      </c>
      <c r="E1548" t="inlineStr">
        <is>
          <t>Trimestral</t>
        </is>
      </c>
      <c r="F1548" t="inlineStr">
        <is>
          <t>Positivo</t>
        </is>
      </c>
      <c r="G1548" s="137" t="n">
        <v>46022</v>
      </c>
      <c r="H1548" t="inlineStr">
        <is>
          <t>2025</t>
        </is>
      </c>
      <c r="I1548" t="inlineStr">
        <is>
          <t>Diciembre</t>
        </is>
      </c>
      <c r="J1548" t="inlineStr">
        <is>
          <t>2025-2</t>
        </is>
      </c>
      <c r="L1548" t="n">
        <v>0</v>
      </c>
      <c r="M1548" t="n">
        <v>0</v>
      </c>
      <c r="N1548" t="n">
        <v>0</v>
      </c>
      <c r="P1548" t="inlineStr">
        <is>
          <t>0.0%</t>
        </is>
      </c>
      <c r="Q1548" t="inlineStr">
        <is>
          <t>510-2025-12-31</t>
        </is>
      </c>
      <c r="R1548" t="n">
        <v>2</v>
      </c>
      <c r="S1548" t="n">
        <v>2</v>
      </c>
    </row>
    <row r="1549">
      <c r="A1549" t="inlineStr">
        <is>
          <t>511</t>
        </is>
      </c>
      <c r="B1549" t="inlineStr">
        <is>
          <t>Eficacia de controles</t>
        </is>
      </c>
      <c r="C1549" t="inlineStr">
        <is>
          <t>Operativo</t>
        </is>
      </c>
      <c r="D1549" t="inlineStr">
        <is>
          <t>GESTIÓN DE RIESGOS</t>
        </is>
      </c>
      <c r="E1549" t="inlineStr">
        <is>
          <t>Trimestral</t>
        </is>
      </c>
      <c r="F1549" t="inlineStr">
        <is>
          <t>Positivo</t>
        </is>
      </c>
      <c r="G1549" s="137" t="n">
        <v>46022</v>
      </c>
      <c r="H1549" t="inlineStr">
        <is>
          <t>2025</t>
        </is>
      </c>
      <c r="I1549" t="inlineStr">
        <is>
          <t>Diciembre</t>
        </is>
      </c>
      <c r="J1549" t="inlineStr">
        <is>
          <t>2025-2</t>
        </is>
      </c>
      <c r="L1549" t="n">
        <v>171.12</v>
      </c>
      <c r="M1549" t="n">
        <v>0</v>
      </c>
      <c r="N1549" t="n">
        <v>0</v>
      </c>
      <c r="P1549" t="inlineStr">
        <is>
          <t>171.12%</t>
        </is>
      </c>
      <c r="Q1549" t="inlineStr">
        <is>
          <t>511-2025-12-31</t>
        </is>
      </c>
      <c r="R1549" t="n">
        <v>2</v>
      </c>
      <c r="S1549" t="n">
        <v>2</v>
      </c>
    </row>
    <row r="1550">
      <c r="A1550" t="inlineStr">
        <is>
          <t>513</t>
        </is>
      </c>
      <c r="B1550" t="inlineStr">
        <is>
          <t>Nivel de cumplimiento del plan de seguimiento a controles</t>
        </is>
      </c>
      <c r="C1550" t="inlineStr">
        <is>
          <t>Operativo</t>
        </is>
      </c>
      <c r="D1550" t="inlineStr">
        <is>
          <t>GESTIÓN DE RIESGOS</t>
        </is>
      </c>
      <c r="E1550" t="inlineStr">
        <is>
          <t>Trimestral</t>
        </is>
      </c>
      <c r="F1550" t="inlineStr">
        <is>
          <t>Positivo</t>
        </is>
      </c>
      <c r="G1550" s="137" t="n">
        <v>46022</v>
      </c>
      <c r="H1550" t="inlineStr">
        <is>
          <t>2025</t>
        </is>
      </c>
      <c r="I1550" t="inlineStr">
        <is>
          <t>Diciembre</t>
        </is>
      </c>
      <c r="J1550" t="inlineStr">
        <is>
          <t>2025-2</t>
        </is>
      </c>
      <c r="L1550" t="n">
        <v>100</v>
      </c>
      <c r="M1550" t="n">
        <v>0</v>
      </c>
      <c r="N1550" t="n">
        <v>0</v>
      </c>
      <c r="P1550" t="inlineStr">
        <is>
          <t>100.0%</t>
        </is>
      </c>
      <c r="Q1550" t="inlineStr">
        <is>
          <t>513-2025-12-31</t>
        </is>
      </c>
      <c r="R1550" t="n">
        <v>2</v>
      </c>
      <c r="S1550" t="n">
        <v>2</v>
      </c>
    </row>
    <row r="1551">
      <c r="A1551" t="inlineStr">
        <is>
          <t>514</t>
        </is>
      </c>
      <c r="B1551" t="inlineStr">
        <is>
          <t>Respuesta ante nuevas necesidades de control</t>
        </is>
      </c>
      <c r="C1551" t="inlineStr">
        <is>
          <t>Operativo</t>
        </is>
      </c>
      <c r="D1551" t="inlineStr">
        <is>
          <t>GESTIÓN DE RIESGOS</t>
        </is>
      </c>
      <c r="E1551" t="inlineStr">
        <is>
          <t>Semestral</t>
        </is>
      </c>
      <c r="F1551" t="inlineStr">
        <is>
          <t>Positivo</t>
        </is>
      </c>
      <c r="G1551" s="137" t="n">
        <v>46022</v>
      </c>
      <c r="H1551" t="inlineStr">
        <is>
          <t>2025</t>
        </is>
      </c>
      <c r="I1551" t="inlineStr">
        <is>
          <t>Diciembre</t>
        </is>
      </c>
      <c r="J1551" t="inlineStr">
        <is>
          <t>2025-2</t>
        </is>
      </c>
      <c r="K1551" t="n">
        <v>70</v>
      </c>
      <c r="L1551" t="n">
        <v>68.89</v>
      </c>
      <c r="M1551" t="n">
        <v>0.9841428571428571</v>
      </c>
      <c r="N1551" t="n">
        <v>0.9841428571428571</v>
      </c>
      <c r="O1551" t="inlineStr">
        <is>
          <t>70.0%</t>
        </is>
      </c>
      <c r="P1551" t="inlineStr">
        <is>
          <t>68.89%</t>
        </is>
      </c>
      <c r="Q1551" t="inlineStr">
        <is>
          <t>514-2025-12-31</t>
        </is>
      </c>
      <c r="R1551" t="n">
        <v>2</v>
      </c>
      <c r="S1551" t="n">
        <v>2</v>
      </c>
    </row>
    <row r="1552">
      <c r="A1552" t="inlineStr">
        <is>
          <t>515</t>
        </is>
      </c>
      <c r="B1552" t="inlineStr">
        <is>
          <t>Porcentaje de procesos de control implementados</t>
        </is>
      </c>
      <c r="C1552" t="inlineStr">
        <is>
          <t>Estratégico</t>
        </is>
      </c>
      <c r="D1552" t="inlineStr">
        <is>
          <t>GESTIÓN DE LA TECNOLOGÍA E INNOVACIÓN DIGITAL</t>
        </is>
      </c>
      <c r="E1552" t="inlineStr">
        <is>
          <t>Semestral</t>
        </is>
      </c>
      <c r="F1552" t="inlineStr">
        <is>
          <t>Positivo</t>
        </is>
      </c>
      <c r="G1552" s="137" t="n">
        <v>46022</v>
      </c>
      <c r="H1552" t="inlineStr">
        <is>
          <t>2025</t>
        </is>
      </c>
      <c r="I1552" t="inlineStr">
        <is>
          <t>Diciembre</t>
        </is>
      </c>
      <c r="J1552" t="inlineStr">
        <is>
          <t>2025-2</t>
        </is>
      </c>
      <c r="K1552" t="n">
        <v>97</v>
      </c>
      <c r="L1552" t="n">
        <v>66.67</v>
      </c>
      <c r="M1552" t="n">
        <v>0.687319587628866</v>
      </c>
      <c r="N1552" t="n">
        <v>0.687319587628866</v>
      </c>
      <c r="O1552" t="inlineStr">
        <is>
          <t>97.0%</t>
        </is>
      </c>
      <c r="P1552" t="inlineStr">
        <is>
          <t>66.67%</t>
        </is>
      </c>
      <c r="Q1552" t="inlineStr">
        <is>
          <t>515-2025-12-31</t>
        </is>
      </c>
      <c r="R1552" t="n">
        <v>2</v>
      </c>
      <c r="S1552" t="n">
        <v>2</v>
      </c>
    </row>
    <row r="1553">
      <c r="A1553" t="inlineStr">
        <is>
          <t>516</t>
        </is>
      </c>
      <c r="B1553" t="inlineStr">
        <is>
          <t>Porcentaje de colaboradores formados en ciberseguridad</t>
        </is>
      </c>
      <c r="C1553" t="inlineStr">
        <is>
          <t>Operativo</t>
        </is>
      </c>
      <c r="D1553" t="inlineStr">
        <is>
          <t>GESTIÓN DE LA TECNOLOGÍA E INNOVACIÓN DIGITAL</t>
        </is>
      </c>
      <c r="E1553" t="inlineStr">
        <is>
          <t>Semestral</t>
        </is>
      </c>
      <c r="F1553" t="inlineStr">
        <is>
          <t>Positivo</t>
        </is>
      </c>
      <c r="G1553" s="137" t="n">
        <v>46022</v>
      </c>
      <c r="H1553" t="inlineStr">
        <is>
          <t>2025</t>
        </is>
      </c>
      <c r="I1553" t="inlineStr">
        <is>
          <t>Diciembre</t>
        </is>
      </c>
      <c r="J1553" t="inlineStr">
        <is>
          <t>2025-2</t>
        </is>
      </c>
      <c r="K1553" t="n">
        <v>97</v>
      </c>
      <c r="L1553" t="n">
        <v>315.79</v>
      </c>
      <c r="M1553" t="n">
        <v>1.3</v>
      </c>
      <c r="N1553" t="n">
        <v>3.255567010309278</v>
      </c>
      <c r="O1553" t="inlineStr">
        <is>
          <t>97.0%</t>
        </is>
      </c>
      <c r="P1553" t="inlineStr">
        <is>
          <t>315.79%</t>
        </is>
      </c>
      <c r="Q1553" t="inlineStr">
        <is>
          <t>516-2025-12-31</t>
        </is>
      </c>
      <c r="R1553" t="n">
        <v>2</v>
      </c>
      <c r="S1553" t="n">
        <v>2</v>
      </c>
    </row>
    <row r="1554">
      <c r="A1554" t="inlineStr">
        <is>
          <t>518</t>
        </is>
      </c>
      <c r="B1554" t="inlineStr">
        <is>
          <t>Cumplimiento programa de auditoría</t>
        </is>
      </c>
      <c r="C1554" t="inlineStr">
        <is>
          <t>Estratégico</t>
        </is>
      </c>
      <c r="D1554" t="inlineStr">
        <is>
          <t>AUDITORÍA INTERNA</t>
        </is>
      </c>
      <c r="E1554" t="inlineStr">
        <is>
          <t>Bimestral</t>
        </is>
      </c>
      <c r="F1554" t="inlineStr">
        <is>
          <t>Positivo</t>
        </is>
      </c>
      <c r="G1554" s="137" t="n">
        <v>45291</v>
      </c>
      <c r="H1554" t="inlineStr">
        <is>
          <t>2023</t>
        </is>
      </c>
      <c r="I1554" t="inlineStr">
        <is>
          <t>Diciembre</t>
        </is>
      </c>
      <c r="J1554" t="inlineStr">
        <is>
          <t>2023-2</t>
        </is>
      </c>
      <c r="K1554" t="n">
        <v>100</v>
      </c>
      <c r="L1554" t="n">
        <v>104.444</v>
      </c>
      <c r="M1554" t="n">
        <v>1.04444</v>
      </c>
      <c r="N1554" t="n">
        <v>1.04444</v>
      </c>
      <c r="O1554" t="inlineStr">
        <is>
          <t>100.0%</t>
        </is>
      </c>
      <c r="P1554" t="inlineStr">
        <is>
          <t>104.44%</t>
        </is>
      </c>
      <c r="Q1554" t="inlineStr">
        <is>
          <t>518-2023-12-31</t>
        </is>
      </c>
      <c r="R1554" t="n">
        <v>2</v>
      </c>
      <c r="S1554" t="n">
        <v>2</v>
      </c>
    </row>
    <row r="1555">
      <c r="A1555" t="inlineStr">
        <is>
          <t>518</t>
        </is>
      </c>
      <c r="B1555" t="inlineStr">
        <is>
          <t>Cumplimiento programa de auditoría</t>
        </is>
      </c>
      <c r="C1555" t="inlineStr">
        <is>
          <t>Estratégico</t>
        </is>
      </c>
      <c r="D1555" t="inlineStr">
        <is>
          <t>AUDITORÍA INTERNA</t>
        </is>
      </c>
      <c r="E1555" t="inlineStr">
        <is>
          <t>Bimestral</t>
        </is>
      </c>
      <c r="F1555" t="inlineStr">
        <is>
          <t>Positivo</t>
        </is>
      </c>
      <c r="G1555" s="137" t="n">
        <v>45657</v>
      </c>
      <c r="H1555" t="inlineStr">
        <is>
          <t>2024</t>
        </is>
      </c>
      <c r="I1555" t="inlineStr">
        <is>
          <t>Diciembre</t>
        </is>
      </c>
      <c r="J1555" t="inlineStr">
        <is>
          <t>2024-2</t>
        </is>
      </c>
      <c r="K1555" t="n">
        <v>100</v>
      </c>
      <c r="L1555" t="n">
        <v>98.5</v>
      </c>
      <c r="M1555" t="n">
        <v>0.985</v>
      </c>
      <c r="N1555" t="n">
        <v>0.985</v>
      </c>
      <c r="O1555" t="inlineStr">
        <is>
          <t>100.0%</t>
        </is>
      </c>
      <c r="P1555" t="inlineStr">
        <is>
          <t>98.5%</t>
        </is>
      </c>
      <c r="Q1555" t="inlineStr">
        <is>
          <t>518-2024-12-31</t>
        </is>
      </c>
      <c r="R1555" t="n">
        <v>2</v>
      </c>
      <c r="S1555" t="n">
        <v>2</v>
      </c>
    </row>
    <row r="1556">
      <c r="A1556" t="inlineStr">
        <is>
          <t>518</t>
        </is>
      </c>
      <c r="B1556" t="inlineStr">
        <is>
          <t>Cumplimiento programa de auditoría</t>
        </is>
      </c>
      <c r="C1556" t="inlineStr">
        <is>
          <t>Estratégico</t>
        </is>
      </c>
      <c r="D1556" t="inlineStr">
        <is>
          <t>AUDITORÍA INTERNA</t>
        </is>
      </c>
      <c r="E1556" t="inlineStr">
        <is>
          <t>Trimestral</t>
        </is>
      </c>
      <c r="F1556" t="inlineStr">
        <is>
          <t>Positivo</t>
        </is>
      </c>
      <c r="G1556" s="137" t="n">
        <v>46022</v>
      </c>
      <c r="H1556" t="inlineStr">
        <is>
          <t>2025</t>
        </is>
      </c>
      <c r="I1556" t="inlineStr">
        <is>
          <t>Diciembre</t>
        </is>
      </c>
      <c r="J1556" t="inlineStr">
        <is>
          <t>2025-2</t>
        </is>
      </c>
      <c r="K1556" t="n">
        <v>100</v>
      </c>
      <c r="L1556" t="n">
        <v>102.7777777777777</v>
      </c>
      <c r="M1556" t="n">
        <v>1.027777777777777</v>
      </c>
      <c r="N1556" t="n">
        <v>1.027777777777777</v>
      </c>
      <c r="O1556" t="inlineStr">
        <is>
          <t>100.0%</t>
        </is>
      </c>
      <c r="P1556" t="inlineStr">
        <is>
          <t>102.78%</t>
        </is>
      </c>
      <c r="Q1556" t="inlineStr">
        <is>
          <t>518-2025-12-31</t>
        </is>
      </c>
      <c r="R1556" t="n">
        <v>2</v>
      </c>
      <c r="S1556" t="n">
        <v>2</v>
      </c>
    </row>
    <row r="1557">
      <c r="A1557" t="inlineStr">
        <is>
          <t>519</t>
        </is>
      </c>
      <c r="B1557" t="inlineStr">
        <is>
          <t>% de publicaciones con sentimiento neutro o negativo</t>
        </is>
      </c>
      <c r="C1557" t="inlineStr">
        <is>
          <t>Operativo</t>
        </is>
      </c>
      <c r="D1557" t="inlineStr">
        <is>
          <t>Comunicaciones Externas</t>
        </is>
      </c>
      <c r="E1557" t="inlineStr">
        <is>
          <t>Semestral</t>
        </is>
      </c>
      <c r="F1557" t="inlineStr">
        <is>
          <t>Positivo</t>
        </is>
      </c>
      <c r="G1557" s="137" t="n">
        <v>46022</v>
      </c>
      <c r="H1557" t="inlineStr">
        <is>
          <t>2025</t>
        </is>
      </c>
      <c r="I1557" t="inlineStr">
        <is>
          <t>Diciembre</t>
        </is>
      </c>
      <c r="J1557" t="inlineStr">
        <is>
          <t>2025-2</t>
        </is>
      </c>
      <c r="K1557" t="n">
        <v>100</v>
      </c>
      <c r="L1557" t="n">
        <v>281.29</v>
      </c>
      <c r="M1557" t="n">
        <v>1.3</v>
      </c>
      <c r="N1557" t="n">
        <v>2.8129</v>
      </c>
      <c r="O1557" t="inlineStr">
        <is>
          <t>100.0%</t>
        </is>
      </c>
      <c r="P1557" t="inlineStr">
        <is>
          <t>281.29%</t>
        </is>
      </c>
      <c r="Q1557" t="inlineStr">
        <is>
          <t>519-2025-12-31</t>
        </is>
      </c>
      <c r="R1557" t="n">
        <v>2</v>
      </c>
      <c r="S1557" t="n">
        <v>2</v>
      </c>
    </row>
    <row r="1558">
      <c r="A1558" t="inlineStr">
        <is>
          <t>522</t>
        </is>
      </c>
      <c r="B1558" t="inlineStr">
        <is>
          <t>Asignaturas o modulos con mecanismos de evaluación implementados</t>
        </is>
      </c>
      <c r="C1558" t="inlineStr">
        <is>
          <t>Estratégico</t>
        </is>
      </c>
      <c r="D1558" t="inlineStr">
        <is>
          <t>Gestión, Evaluación e Innovación Curricular</t>
        </is>
      </c>
      <c r="E1558" t="inlineStr">
        <is>
          <t>Anual</t>
        </is>
      </c>
      <c r="F1558" t="inlineStr">
        <is>
          <t>Positivo</t>
        </is>
      </c>
      <c r="G1558" s="137" t="n">
        <v>46022</v>
      </c>
      <c r="H1558" t="inlineStr">
        <is>
          <t>2025</t>
        </is>
      </c>
      <c r="I1558" t="inlineStr">
        <is>
          <t>Diciembre</t>
        </is>
      </c>
      <c r="J1558" t="inlineStr">
        <is>
          <t>2025-2</t>
        </is>
      </c>
      <c r="L1558" t="n">
        <v>100</v>
      </c>
      <c r="M1558" t="n">
        <v>0</v>
      </c>
      <c r="N1558" t="n">
        <v>0</v>
      </c>
      <c r="P1558" t="inlineStr">
        <is>
          <t>100.0%</t>
        </is>
      </c>
      <c r="Q1558" t="inlineStr">
        <is>
          <t>522-2025-12-31</t>
        </is>
      </c>
      <c r="R1558" t="n">
        <v>2</v>
      </c>
      <c r="S1558" t="n">
        <v>2</v>
      </c>
    </row>
    <row r="1559">
      <c r="A1559" t="inlineStr">
        <is>
          <t>523</t>
        </is>
      </c>
      <c r="B1559" t="inlineStr">
        <is>
          <t>Ingresos totales de educación para la vida</t>
        </is>
      </c>
      <c r="C1559" t="inlineStr">
        <is>
          <t>Estratégico</t>
        </is>
      </c>
      <c r="D1559" t="inlineStr">
        <is>
          <t>Planeación Financiera</t>
        </is>
      </c>
      <c r="E1559" t="inlineStr">
        <is>
          <t>Semestral</t>
        </is>
      </c>
      <c r="F1559" t="inlineStr">
        <is>
          <t>Positivo</t>
        </is>
      </c>
      <c r="G1559" s="137" t="n">
        <v>46022</v>
      </c>
      <c r="H1559" t="inlineStr">
        <is>
          <t>2025</t>
        </is>
      </c>
      <c r="I1559" t="inlineStr">
        <is>
          <t>Diciembre</t>
        </is>
      </c>
      <c r="J1559" t="inlineStr">
        <is>
          <t>2025-2</t>
        </is>
      </c>
      <c r="K1559" t="n">
        <v>190</v>
      </c>
      <c r="L1559" t="n">
        <v>221.56</v>
      </c>
      <c r="M1559" t="n">
        <v>1.166105263157895</v>
      </c>
      <c r="N1559" t="n">
        <v>1.166105263157895</v>
      </c>
      <c r="O1559" t="inlineStr">
        <is>
          <t>190.0%</t>
        </is>
      </c>
      <c r="P1559" t="inlineStr">
        <is>
          <t>221.56%</t>
        </is>
      </c>
      <c r="Q1559" t="inlineStr">
        <is>
          <t>523-2025-12-31</t>
        </is>
      </c>
      <c r="R1559" t="n">
        <v>2</v>
      </c>
      <c r="S1559" t="n">
        <v>2</v>
      </c>
    </row>
    <row r="1560">
      <c r="A1560" t="inlineStr">
        <is>
          <t>524</t>
        </is>
      </c>
      <c r="B1560" t="inlineStr">
        <is>
          <t>Total Leads por canales de captación</t>
        </is>
      </c>
      <c r="C1560" t="inlineStr">
        <is>
          <t>Operativo</t>
        </is>
      </c>
      <c r="D1560" t="inlineStr">
        <is>
          <t>Mercadeo de programas académicos</t>
        </is>
      </c>
      <c r="E1560" t="inlineStr">
        <is>
          <t>Semestral</t>
        </is>
      </c>
      <c r="F1560" t="inlineStr">
        <is>
          <t>Positivo</t>
        </is>
      </c>
      <c r="G1560" s="137" t="n">
        <v>46022</v>
      </c>
      <c r="H1560" t="inlineStr">
        <is>
          <t>2025</t>
        </is>
      </c>
      <c r="I1560" t="inlineStr">
        <is>
          <t>Diciembre</t>
        </is>
      </c>
      <c r="J1560" t="inlineStr">
        <is>
          <t>2025-2</t>
        </is>
      </c>
      <c r="K1560" t="n">
        <v>243.412</v>
      </c>
      <c r="L1560" t="n">
        <v>205.45</v>
      </c>
      <c r="M1560" t="n">
        <v>0.8440422000558723</v>
      </c>
      <c r="N1560" t="n">
        <v>0.8440422000558723</v>
      </c>
      <c r="O1560" t="inlineStr">
        <is>
          <t>243.41%</t>
        </is>
      </c>
      <c r="P1560" t="inlineStr">
        <is>
          <t>205.45%</t>
        </is>
      </c>
      <c r="Q1560" t="inlineStr">
        <is>
          <t>524-2025-12-31</t>
        </is>
      </c>
      <c r="R1560" t="n">
        <v>2</v>
      </c>
      <c r="S1560" t="n">
        <v>2</v>
      </c>
    </row>
    <row r="1561">
      <c r="A1561" t="inlineStr">
        <is>
          <t>525.2</t>
        </is>
      </c>
      <c r="B1561" t="inlineStr">
        <is>
          <t xml:space="preserve">Total Ingresos B2G </t>
        </is>
      </c>
      <c r="C1561" t="inlineStr">
        <is>
          <t>Estratégico</t>
        </is>
      </c>
      <c r="D1561" t="inlineStr">
        <is>
          <t>Mercadeo y venta de educación para la vida</t>
        </is>
      </c>
      <c r="E1561" t="inlineStr">
        <is>
          <t>Semestral</t>
        </is>
      </c>
      <c r="F1561" t="inlineStr">
        <is>
          <t>Positivo</t>
        </is>
      </c>
      <c r="G1561" s="137" t="n">
        <v>45838</v>
      </c>
      <c r="H1561" t="n">
        <v>2025</v>
      </c>
      <c r="I1561" t="inlineStr">
        <is>
          <t>Junio</t>
        </is>
      </c>
      <c r="J1561" t="inlineStr">
        <is>
          <t>2025-1</t>
        </is>
      </c>
      <c r="K1561" t="n">
        <v>100</v>
      </c>
      <c r="L1561" t="n">
        <v>126.4814345244621</v>
      </c>
      <c r="M1561" t="n">
        <v>1.264814345244621</v>
      </c>
      <c r="N1561" t="n">
        <v>1.264814345244621</v>
      </c>
      <c r="O1561" t="inlineStr">
        <is>
          <t>%</t>
        </is>
      </c>
      <c r="P1561" t="inlineStr">
        <is>
          <t>%</t>
        </is>
      </c>
      <c r="Q1561" t="inlineStr">
        <is>
          <t>525.2-2025-06-30</t>
        </is>
      </c>
      <c r="R1561" t="n">
        <v>0</v>
      </c>
      <c r="S1561" t="n">
        <v>0</v>
      </c>
    </row>
    <row r="1562">
      <c r="A1562" t="inlineStr">
        <is>
          <t>526</t>
        </is>
      </c>
      <c r="B1562" t="inlineStr">
        <is>
          <t>Cumplimiento Politica Polisigs</t>
        </is>
      </c>
      <c r="C1562" t="inlineStr">
        <is>
          <t>Operativo</t>
        </is>
      </c>
      <c r="D1562" t="inlineStr">
        <is>
          <t>Planificación POLISIGS</t>
        </is>
      </c>
      <c r="E1562" t="inlineStr">
        <is>
          <t>Trimestral</t>
        </is>
      </c>
      <c r="F1562" t="inlineStr">
        <is>
          <t>Positivo</t>
        </is>
      </c>
      <c r="G1562" s="137" t="n">
        <v>46022</v>
      </c>
      <c r="H1562" t="inlineStr">
        <is>
          <t>2025</t>
        </is>
      </c>
      <c r="I1562" t="inlineStr">
        <is>
          <t>Diciembre</t>
        </is>
      </c>
      <c r="J1562" t="inlineStr">
        <is>
          <t>2025-2</t>
        </is>
      </c>
      <c r="K1562" t="n">
        <v>95</v>
      </c>
      <c r="M1562" t="n">
        <v>0</v>
      </c>
      <c r="N1562" t="n">
        <v>0</v>
      </c>
      <c r="O1562" t="inlineStr">
        <is>
          <t>95.0%</t>
        </is>
      </c>
      <c r="Q1562" t="inlineStr">
        <is>
          <t>526-2025-12-31</t>
        </is>
      </c>
      <c r="R1562" t="n">
        <v>2</v>
      </c>
      <c r="S1562" t="n">
        <v>2</v>
      </c>
    </row>
    <row r="1563">
      <c r="A1563" t="inlineStr">
        <is>
          <t>528</t>
        </is>
      </c>
      <c r="B1563" t="inlineStr">
        <is>
          <t>Participación de la comunidad en la Rendición de Cuentas</t>
        </is>
      </c>
      <c r="C1563" t="inlineStr">
        <is>
          <t>Estratégico</t>
        </is>
      </c>
      <c r="D1563" t="inlineStr">
        <is>
          <t>Planeación Estratégica</t>
        </is>
      </c>
      <c r="E1563" t="inlineStr">
        <is>
          <t>Anual</t>
        </is>
      </c>
      <c r="F1563" t="inlineStr">
        <is>
          <t>Positivo</t>
        </is>
      </c>
      <c r="G1563" s="137" t="n">
        <v>46022</v>
      </c>
      <c r="H1563" t="inlineStr">
        <is>
          <t>2025</t>
        </is>
      </c>
      <c r="I1563" t="inlineStr">
        <is>
          <t>Diciembre</t>
        </is>
      </c>
      <c r="J1563" t="inlineStr">
        <is>
          <t>2025-2</t>
        </is>
      </c>
      <c r="K1563" t="n">
        <v>100</v>
      </c>
      <c r="L1563" t="n">
        <v>173.92055267703</v>
      </c>
      <c r="M1563" t="n">
        <v>1.3</v>
      </c>
      <c r="N1563" t="n">
        <v>1.7392055267703</v>
      </c>
      <c r="O1563" t="inlineStr">
        <is>
          <t>100.0%</t>
        </is>
      </c>
      <c r="P1563" t="inlineStr">
        <is>
          <t>173.92%</t>
        </is>
      </c>
      <c r="Q1563" t="inlineStr">
        <is>
          <t>528-2025-12-31</t>
        </is>
      </c>
      <c r="R1563" t="n">
        <v>2</v>
      </c>
      <c r="S1563" t="n">
        <v>2</v>
      </c>
    </row>
    <row r="1564">
      <c r="A1564" t="inlineStr">
        <is>
          <t>529</t>
        </is>
      </c>
      <c r="B1564" t="inlineStr">
        <is>
          <t>Oportunidad en la solución de solicitudes de infraestructura</t>
        </is>
      </c>
      <c r="C1564" t="inlineStr">
        <is>
          <t>Operativo</t>
        </is>
      </c>
      <c r="D1564" t="inlineStr">
        <is>
          <t>Gestión Infraestructura Física</t>
        </is>
      </c>
      <c r="E1564" t="inlineStr">
        <is>
          <t>Trimestral</t>
        </is>
      </c>
      <c r="F1564" t="inlineStr">
        <is>
          <t>Positivo</t>
        </is>
      </c>
      <c r="G1564" s="137" t="n">
        <v>46022</v>
      </c>
      <c r="H1564" t="inlineStr">
        <is>
          <t>2025</t>
        </is>
      </c>
      <c r="I1564" t="inlineStr">
        <is>
          <t>Diciembre</t>
        </is>
      </c>
      <c r="J1564" t="inlineStr">
        <is>
          <t>2025-2</t>
        </is>
      </c>
      <c r="M1564" t="n">
        <v>0</v>
      </c>
      <c r="N1564" t="n">
        <v>0</v>
      </c>
      <c r="Q1564" t="inlineStr">
        <is>
          <t>529-2025-12-31</t>
        </is>
      </c>
      <c r="R1564" t="n">
        <v>2</v>
      </c>
      <c r="S1564" t="n">
        <v>2</v>
      </c>
    </row>
    <row r="1565">
      <c r="A1565" t="inlineStr">
        <is>
          <t>532</t>
        </is>
      </c>
      <c r="B1565" t="inlineStr">
        <is>
          <t>Actividades de Cooperación en Internacionalización</t>
        </is>
      </c>
      <c r="C1565" t="inlineStr">
        <is>
          <t>Estratégico</t>
        </is>
      </c>
      <c r="D1565" t="inlineStr">
        <is>
          <t>VISIBILIDAD NACIONAL E INTERNACIONAL</t>
        </is>
      </c>
      <c r="E1565" t="inlineStr">
        <is>
          <t>Semestral</t>
        </is>
      </c>
      <c r="F1565" t="inlineStr">
        <is>
          <t>Positivo</t>
        </is>
      </c>
      <c r="G1565" s="137" t="n">
        <v>46022</v>
      </c>
      <c r="H1565" t="inlineStr">
        <is>
          <t>2025</t>
        </is>
      </c>
      <c r="I1565" t="inlineStr">
        <is>
          <t>Diciembre</t>
        </is>
      </c>
      <c r="J1565" t="inlineStr">
        <is>
          <t>2025-2</t>
        </is>
      </c>
      <c r="K1565" t="n">
        <v>200</v>
      </c>
      <c r="L1565" t="n">
        <v>267.93</v>
      </c>
      <c r="M1565" t="n">
        <v>1.3</v>
      </c>
      <c r="N1565" t="n">
        <v>1.33965</v>
      </c>
      <c r="O1565" t="inlineStr">
        <is>
          <t>200.0%</t>
        </is>
      </c>
      <c r="P1565" t="inlineStr">
        <is>
          <t>267.93%</t>
        </is>
      </c>
      <c r="Q1565" t="inlineStr">
        <is>
          <t>532-2025-12-31</t>
        </is>
      </c>
      <c r="R1565" t="n">
        <v>2</v>
      </c>
      <c r="S1565" t="n">
        <v>2</v>
      </c>
    </row>
    <row r="1566">
      <c r="A1566" t="inlineStr">
        <is>
          <t>533</t>
        </is>
      </c>
      <c r="B1566" t="inlineStr">
        <is>
          <t>Participación de estudiantes externos invitados a actividades de cooperación nacional e internacional</t>
        </is>
      </c>
      <c r="C1566" t="inlineStr">
        <is>
          <t>Estratégico</t>
        </is>
      </c>
      <c r="D1566" t="inlineStr">
        <is>
          <t>VISIBILIDAD NACIONAL E INTERNACIONAL</t>
        </is>
      </c>
      <c r="E1566" t="inlineStr">
        <is>
          <t>Semestral</t>
        </is>
      </c>
      <c r="F1566" t="inlineStr">
        <is>
          <t>Positivo</t>
        </is>
      </c>
      <c r="G1566" s="137" t="n">
        <v>46022</v>
      </c>
      <c r="H1566" t="inlineStr">
        <is>
          <t>2025</t>
        </is>
      </c>
      <c r="I1566" t="inlineStr">
        <is>
          <t>Diciembre</t>
        </is>
      </c>
      <c r="J1566" t="inlineStr">
        <is>
          <t>2025-2</t>
        </is>
      </c>
      <c r="K1566" t="n">
        <v>200</v>
      </c>
      <c r="L1566" t="n">
        <v>302.84</v>
      </c>
      <c r="M1566" t="n">
        <v>1.3</v>
      </c>
      <c r="N1566" t="n">
        <v>1.5142</v>
      </c>
      <c r="O1566" t="inlineStr">
        <is>
          <t>200.0%</t>
        </is>
      </c>
      <c r="P1566" t="inlineStr">
        <is>
          <t>302.84%</t>
        </is>
      </c>
      <c r="Q1566" t="inlineStr">
        <is>
          <t>533-2025-12-31</t>
        </is>
      </c>
      <c r="R1566" t="n">
        <v>2</v>
      </c>
      <c r="S1566" t="n">
        <v>2</v>
      </c>
    </row>
    <row r="1567">
      <c r="A1567" t="inlineStr">
        <is>
          <t>534</t>
        </is>
      </c>
      <c r="B1567" t="inlineStr">
        <is>
          <t>Participación de estudiantes POLI en actividades de cooperación nacional e internacional</t>
        </is>
      </c>
      <c r="C1567" t="inlineStr">
        <is>
          <t>Estratégico</t>
        </is>
      </c>
      <c r="D1567" t="inlineStr">
        <is>
          <t>VISIBILIDAD NACIONAL E INTERNACIONAL</t>
        </is>
      </c>
      <c r="E1567" t="inlineStr">
        <is>
          <t>Semestral</t>
        </is>
      </c>
      <c r="F1567" t="inlineStr">
        <is>
          <t>Positivo</t>
        </is>
      </c>
      <c r="G1567" s="137" t="n">
        <v>46022</v>
      </c>
      <c r="H1567" t="inlineStr">
        <is>
          <t>2025</t>
        </is>
      </c>
      <c r="I1567" t="inlineStr">
        <is>
          <t>Diciembre</t>
        </is>
      </c>
      <c r="J1567" t="inlineStr">
        <is>
          <t>2025-2</t>
        </is>
      </c>
      <c r="K1567" t="n">
        <v>200</v>
      </c>
      <c r="L1567" t="n">
        <v>268.62</v>
      </c>
      <c r="M1567" t="n">
        <v>1.3</v>
      </c>
      <c r="N1567" t="n">
        <v>1.3431</v>
      </c>
      <c r="O1567" t="inlineStr">
        <is>
          <t>200.0%</t>
        </is>
      </c>
      <c r="P1567" t="inlineStr">
        <is>
          <t>268.62%</t>
        </is>
      </c>
      <c r="Q1567" t="inlineStr">
        <is>
          <t>534-2025-12-31</t>
        </is>
      </c>
      <c r="R1567" t="n">
        <v>2</v>
      </c>
      <c r="S1567" t="n">
        <v>2</v>
      </c>
    </row>
    <row r="1568">
      <c r="A1568" t="inlineStr">
        <is>
          <t>535</t>
        </is>
      </c>
      <c r="B1568" t="inlineStr">
        <is>
          <t>Participación de profesores externos invitados a actividades de cooperación nacional e internacional</t>
        </is>
      </c>
      <c r="C1568" t="inlineStr">
        <is>
          <t>Estratégico</t>
        </is>
      </c>
      <c r="D1568" t="inlineStr">
        <is>
          <t>VISIBILIDAD NACIONAL E INTERNACIONAL</t>
        </is>
      </c>
      <c r="E1568" t="inlineStr">
        <is>
          <t>Semestral</t>
        </is>
      </c>
      <c r="F1568" t="inlineStr">
        <is>
          <t>Positivo</t>
        </is>
      </c>
      <c r="G1568" s="137" t="n">
        <v>46022</v>
      </c>
      <c r="H1568" t="inlineStr">
        <is>
          <t>2025</t>
        </is>
      </c>
      <c r="I1568" t="inlineStr">
        <is>
          <t>Diciembre</t>
        </is>
      </c>
      <c r="J1568" t="inlineStr">
        <is>
          <t>2025-2</t>
        </is>
      </c>
      <c r="K1568" t="n">
        <v>200</v>
      </c>
      <c r="L1568" t="n">
        <v>342.3</v>
      </c>
      <c r="M1568" t="n">
        <v>1.3</v>
      </c>
      <c r="N1568" t="n">
        <v>1.7115</v>
      </c>
      <c r="O1568" t="inlineStr">
        <is>
          <t>200.0%</t>
        </is>
      </c>
      <c r="P1568" t="inlineStr">
        <is>
          <t>342.3%</t>
        </is>
      </c>
      <c r="Q1568" t="inlineStr">
        <is>
          <t>535-2025-12-31</t>
        </is>
      </c>
      <c r="R1568" t="n">
        <v>2</v>
      </c>
      <c r="S1568" t="n">
        <v>2</v>
      </c>
    </row>
    <row r="1569">
      <c r="A1569" t="inlineStr">
        <is>
          <t>536</t>
        </is>
      </c>
      <c r="B1569" t="inlineStr">
        <is>
          <t>Participación de profesores POLI en actividades de cooperación nacional e internacional</t>
        </is>
      </c>
      <c r="C1569" t="inlineStr">
        <is>
          <t>Estratégico</t>
        </is>
      </c>
      <c r="D1569" t="inlineStr">
        <is>
          <t>VISIBILIDAD NACIONAL E INTERNACIONAL</t>
        </is>
      </c>
      <c r="E1569" t="inlineStr">
        <is>
          <t>Semestral</t>
        </is>
      </c>
      <c r="F1569" t="inlineStr">
        <is>
          <t>Positivo</t>
        </is>
      </c>
      <c r="G1569" s="137" t="n">
        <v>46022</v>
      </c>
      <c r="H1569" t="inlineStr">
        <is>
          <t>2025</t>
        </is>
      </c>
      <c r="I1569" t="inlineStr">
        <is>
          <t>Diciembre</t>
        </is>
      </c>
      <c r="J1569" t="inlineStr">
        <is>
          <t>2025-2</t>
        </is>
      </c>
      <c r="K1569" t="n">
        <v>200</v>
      </c>
      <c r="L1569" t="n">
        <v>370.08</v>
      </c>
      <c r="M1569" t="n">
        <v>1.3</v>
      </c>
      <c r="N1569" t="n">
        <v>1.8504</v>
      </c>
      <c r="O1569" t="inlineStr">
        <is>
          <t>200.0%</t>
        </is>
      </c>
      <c r="P1569" t="inlineStr">
        <is>
          <t>370.08%</t>
        </is>
      </c>
      <c r="Q1569" t="inlineStr">
        <is>
          <t>536-2025-12-31</t>
        </is>
      </c>
      <c r="R1569" t="n">
        <v>2</v>
      </c>
      <c r="S1569" t="n">
        <v>2</v>
      </c>
    </row>
    <row r="1570">
      <c r="A1570" t="inlineStr">
        <is>
          <t>537</t>
        </is>
      </c>
      <c r="B1570" t="inlineStr">
        <is>
          <t>FCR- Resolución en primer contacto</t>
        </is>
      </c>
      <c r="C1570" t="inlineStr">
        <is>
          <t>Estratégico</t>
        </is>
      </c>
      <c r="D1570" t="inlineStr">
        <is>
          <t>Servicio</t>
        </is>
      </c>
      <c r="E1570" t="inlineStr">
        <is>
          <t>Semestral</t>
        </is>
      </c>
      <c r="F1570" t="inlineStr">
        <is>
          <t>Positivo</t>
        </is>
      </c>
      <c r="G1570" s="137" t="n">
        <v>46022</v>
      </c>
      <c r="H1570" t="inlineStr">
        <is>
          <t>2025</t>
        </is>
      </c>
      <c r="I1570" t="inlineStr">
        <is>
          <t>Diciembre</t>
        </is>
      </c>
      <c r="J1570" t="inlineStr">
        <is>
          <t>2025-2</t>
        </is>
      </c>
      <c r="K1570" t="n">
        <v>93.5</v>
      </c>
      <c r="L1570" t="n">
        <v>61.59999999999999</v>
      </c>
      <c r="M1570" t="n">
        <v>0.6588235294117647</v>
      </c>
      <c r="N1570" t="n">
        <v>0.6588235294117647</v>
      </c>
      <c r="O1570" t="inlineStr">
        <is>
          <t>93.5%</t>
        </is>
      </c>
      <c r="P1570" t="inlineStr">
        <is>
          <t>61.6%</t>
        </is>
      </c>
      <c r="Q1570" t="inlineStr">
        <is>
          <t>537-2025-12-31</t>
        </is>
      </c>
      <c r="R1570" t="n">
        <v>2</v>
      </c>
      <c r="S1570" t="n">
        <v>2</v>
      </c>
    </row>
    <row r="1571">
      <c r="A1571" t="inlineStr">
        <is>
          <t>538</t>
        </is>
      </c>
      <c r="B1571" t="inlineStr">
        <is>
          <t>Cumplimiento de sesiones de socialización de planeación académica</t>
        </is>
      </c>
      <c r="C1571" t="inlineStr">
        <is>
          <t>Operativo</t>
        </is>
      </c>
      <c r="D1571" t="inlineStr">
        <is>
          <t>Registro y Control</t>
        </is>
      </c>
      <c r="E1571" t="inlineStr">
        <is>
          <t>Semestral</t>
        </is>
      </c>
      <c r="F1571" t="inlineStr">
        <is>
          <t>Positivo</t>
        </is>
      </c>
      <c r="G1571" s="137" t="n">
        <v>46022</v>
      </c>
      <c r="H1571" t="inlineStr">
        <is>
          <t>2025</t>
        </is>
      </c>
      <c r="I1571" t="inlineStr">
        <is>
          <t>Diciembre</t>
        </is>
      </c>
      <c r="J1571" t="inlineStr">
        <is>
          <t>2025-2</t>
        </is>
      </c>
      <c r="K1571" t="n">
        <v>90</v>
      </c>
      <c r="L1571" t="n">
        <v>100</v>
      </c>
      <c r="M1571" t="n">
        <v>1.111111111111111</v>
      </c>
      <c r="N1571" t="n">
        <v>1.111111111111111</v>
      </c>
      <c r="O1571" t="inlineStr">
        <is>
          <t>90.0%</t>
        </is>
      </c>
      <c r="P1571" t="inlineStr">
        <is>
          <t>100.0%</t>
        </is>
      </c>
      <c r="Q1571" t="inlineStr">
        <is>
          <t>538-2025-12-31</t>
        </is>
      </c>
      <c r="R1571" t="n">
        <v>2</v>
      </c>
      <c r="S1571" t="n">
        <v>2</v>
      </c>
    </row>
    <row r="1572">
      <c r="A1572" t="inlineStr">
        <is>
          <t>539</t>
        </is>
      </c>
      <c r="B1572" t="inlineStr">
        <is>
          <t>CES emisión de certificados</t>
        </is>
      </c>
      <c r="C1572" t="inlineStr">
        <is>
          <t>Operativo</t>
        </is>
      </c>
      <c r="D1572" t="inlineStr">
        <is>
          <t>Registro y Control</t>
        </is>
      </c>
      <c r="E1572" t="inlineStr">
        <is>
          <t>Semestral</t>
        </is>
      </c>
      <c r="F1572" t="inlineStr">
        <is>
          <t>Negativo</t>
        </is>
      </c>
      <c r="G1572" s="137" t="n">
        <v>46022</v>
      </c>
      <c r="H1572" t="inlineStr">
        <is>
          <t>2025</t>
        </is>
      </c>
      <c r="I1572" t="inlineStr">
        <is>
          <t>Diciembre</t>
        </is>
      </c>
      <c r="J1572" t="inlineStr">
        <is>
          <t>2025-2</t>
        </is>
      </c>
      <c r="K1572" t="n">
        <v>2.5</v>
      </c>
      <c r="L1572" t="n">
        <v>2.5</v>
      </c>
      <c r="M1572" t="n">
        <v>1</v>
      </c>
      <c r="N1572" t="n">
        <v>1</v>
      </c>
      <c r="O1572" t="inlineStr">
        <is>
          <t>2.5%</t>
        </is>
      </c>
      <c r="P1572" t="inlineStr">
        <is>
          <t>2.5%</t>
        </is>
      </c>
      <c r="Q1572" t="inlineStr">
        <is>
          <t>539-2025-12-31</t>
        </is>
      </c>
      <c r="R1572" t="n">
        <v>2</v>
      </c>
      <c r="S1572" t="n">
        <v>2</v>
      </c>
    </row>
    <row r="1573">
      <c r="A1573" t="inlineStr">
        <is>
          <t>540</t>
        </is>
      </c>
      <c r="B1573" t="inlineStr">
        <is>
          <t>Nivel de Calidad de los Datos Cargados al SNIES</t>
        </is>
      </c>
      <c r="C1573" t="inlineStr">
        <is>
          <t>Estratégico</t>
        </is>
      </c>
      <c r="D1573" t="inlineStr">
        <is>
          <t>DATOS Y ANALÍTICA</t>
        </is>
      </c>
      <c r="E1573" t="inlineStr">
        <is>
          <t>Semestral</t>
        </is>
      </c>
      <c r="F1573" t="inlineStr">
        <is>
          <t>Positivo</t>
        </is>
      </c>
      <c r="G1573" s="137" t="n">
        <v>46022</v>
      </c>
      <c r="H1573" t="inlineStr">
        <is>
          <t>2025</t>
        </is>
      </c>
      <c r="I1573" t="inlineStr">
        <is>
          <t>Diciembre</t>
        </is>
      </c>
      <c r="J1573" t="inlineStr">
        <is>
          <t>2025-2</t>
        </is>
      </c>
      <c r="K1573" t="n">
        <v>97</v>
      </c>
      <c r="L1573" t="n">
        <v>97.61500000000001</v>
      </c>
      <c r="M1573" t="n">
        <v>1.006340206185567</v>
      </c>
      <c r="N1573" t="n">
        <v>1.006340206185567</v>
      </c>
      <c r="O1573" t="inlineStr">
        <is>
          <t>97.0%</t>
        </is>
      </c>
      <c r="P1573" t="inlineStr">
        <is>
          <t>97.62%</t>
        </is>
      </c>
      <c r="Q1573" t="inlineStr">
        <is>
          <t>540-2025-12-31</t>
        </is>
      </c>
      <c r="R1573" t="n">
        <v>2</v>
      </c>
      <c r="S1573" t="n">
        <v>2</v>
      </c>
    </row>
    <row r="1574">
      <c r="A1574" t="inlineStr">
        <is>
          <t>541</t>
        </is>
      </c>
      <c r="B1574" t="inlineStr">
        <is>
          <t>Participación de graduados en actividades de empleabilidad y relacionamiento</t>
        </is>
      </c>
      <c r="C1574" t="inlineStr">
        <is>
          <t>Operativo</t>
        </is>
      </c>
      <c r="D1574" t="inlineStr">
        <is>
          <t>Gestión de Graduados</t>
        </is>
      </c>
      <c r="E1574" t="inlineStr">
        <is>
          <t>Anual</t>
        </is>
      </c>
      <c r="F1574" t="inlineStr">
        <is>
          <t>Positivo</t>
        </is>
      </c>
      <c r="G1574" s="137" t="n">
        <v>46022</v>
      </c>
      <c r="H1574" t="inlineStr">
        <is>
          <t>2025</t>
        </is>
      </c>
      <c r="I1574" t="inlineStr">
        <is>
          <t>Diciembre</t>
        </is>
      </c>
      <c r="J1574" t="inlineStr">
        <is>
          <t>2025-2</t>
        </is>
      </c>
      <c r="K1574" t="n">
        <v>4</v>
      </c>
      <c r="L1574" t="n">
        <v>6.99</v>
      </c>
      <c r="M1574" t="n">
        <v>1.3</v>
      </c>
      <c r="N1574" t="n">
        <v>1.7475</v>
      </c>
      <c r="O1574" t="inlineStr">
        <is>
          <t>4.0%</t>
        </is>
      </c>
      <c r="P1574" t="inlineStr">
        <is>
          <t>6.99%</t>
        </is>
      </c>
      <c r="Q1574" t="inlineStr">
        <is>
          <t>541-2025-12-31</t>
        </is>
      </c>
      <c r="R1574" t="n">
        <v>2</v>
      </c>
      <c r="S1574" t="n">
        <v>2</v>
      </c>
    </row>
    <row r="1575">
      <c r="A1575" t="inlineStr">
        <is>
          <t>542</t>
        </is>
      </c>
      <c r="B1575" t="inlineStr">
        <is>
          <t>Tasa de cotización del graduado - Metrica</t>
        </is>
      </c>
      <c r="C1575" t="inlineStr">
        <is>
          <t>Estratégico</t>
        </is>
      </c>
      <c r="D1575" t="inlineStr">
        <is>
          <t>Gestión de Graduados</t>
        </is>
      </c>
      <c r="E1575" t="inlineStr">
        <is>
          <t>Anual</t>
        </is>
      </c>
      <c r="F1575" t="inlineStr">
        <is>
          <t>Positivo</t>
        </is>
      </c>
      <c r="G1575" s="137" t="n">
        <v>46022</v>
      </c>
      <c r="H1575" t="inlineStr">
        <is>
          <t>2025</t>
        </is>
      </c>
      <c r="I1575" t="inlineStr">
        <is>
          <t>Diciembre</t>
        </is>
      </c>
      <c r="J1575" t="inlineStr">
        <is>
          <t>2025-2</t>
        </is>
      </c>
      <c r="L1575" t="n">
        <v>81.23999999999999</v>
      </c>
      <c r="M1575" t="n">
        <v>0</v>
      </c>
      <c r="N1575" t="n">
        <v>0</v>
      </c>
      <c r="P1575" t="inlineStr">
        <is>
          <t>81.24%</t>
        </is>
      </c>
      <c r="Q1575" t="inlineStr">
        <is>
          <t>542-2025-12-31</t>
        </is>
      </c>
      <c r="R1575" t="n">
        <v>2</v>
      </c>
      <c r="S1575" t="n">
        <v>2</v>
      </c>
    </row>
    <row r="1576">
      <c r="A1576" t="inlineStr">
        <is>
          <t>543</t>
        </is>
      </c>
      <c r="B1576" t="inlineStr">
        <is>
          <t>Tasa de interacción por usuario</t>
        </is>
      </c>
      <c r="C1576" t="inlineStr">
        <is>
          <t>Operativo</t>
        </is>
      </c>
      <c r="D1576" t="inlineStr">
        <is>
          <t>Editorial y Publicaciones</t>
        </is>
      </c>
      <c r="E1576" t="inlineStr">
        <is>
          <t>Semestral</t>
        </is>
      </c>
      <c r="F1576" t="inlineStr">
        <is>
          <t>Positivo</t>
        </is>
      </c>
      <c r="G1576" s="137" t="n">
        <v>46022</v>
      </c>
      <c r="H1576" t="inlineStr">
        <is>
          <t>2025</t>
        </is>
      </c>
      <c r="I1576" t="inlineStr">
        <is>
          <t>Diciembre</t>
        </is>
      </c>
      <c r="J1576" t="inlineStr">
        <is>
          <t>2025-2</t>
        </is>
      </c>
      <c r="L1576" t="n">
        <v>7.29</v>
      </c>
      <c r="M1576" t="n">
        <v>0</v>
      </c>
      <c r="N1576" t="n">
        <v>0</v>
      </c>
      <c r="P1576" t="inlineStr">
        <is>
          <t>7.29%</t>
        </is>
      </c>
      <c r="Q1576" t="inlineStr">
        <is>
          <t>543-2025-12-31</t>
        </is>
      </c>
      <c r="R1576" t="n">
        <v>2</v>
      </c>
      <c r="S1576" t="n">
        <v>2</v>
      </c>
    </row>
    <row r="1577">
      <c r="A1577" t="inlineStr">
        <is>
          <t>544</t>
        </is>
      </c>
      <c r="B1577" t="inlineStr">
        <is>
          <t>Producción de ambientes inmersivos LEI</t>
        </is>
      </c>
      <c r="C1577" t="inlineStr">
        <is>
          <t>Operativo</t>
        </is>
      </c>
      <c r="D1577" t="inlineStr">
        <is>
          <t>LEI</t>
        </is>
      </c>
      <c r="E1577" t="inlineStr">
        <is>
          <t>Semestral</t>
        </is>
      </c>
      <c r="F1577" t="inlineStr">
        <is>
          <t>Positivo</t>
        </is>
      </c>
      <c r="G1577" s="137" t="n">
        <v>46022</v>
      </c>
      <c r="H1577" t="inlineStr">
        <is>
          <t>2025</t>
        </is>
      </c>
      <c r="I1577" t="inlineStr">
        <is>
          <t>Diciembre</t>
        </is>
      </c>
      <c r="J1577" t="inlineStr">
        <is>
          <t>2025-2</t>
        </is>
      </c>
      <c r="K1577" t="n">
        <v>100</v>
      </c>
      <c r="L1577" t="n">
        <v>206.25</v>
      </c>
      <c r="M1577" t="n">
        <v>1.3</v>
      </c>
      <c r="N1577" t="n">
        <v>2.0625</v>
      </c>
      <c r="O1577" t="inlineStr">
        <is>
          <t>100.0%</t>
        </is>
      </c>
      <c r="P1577" t="inlineStr">
        <is>
          <t>206.25%</t>
        </is>
      </c>
      <c r="Q1577" t="inlineStr">
        <is>
          <t>544-2025-12-31</t>
        </is>
      </c>
      <c r="R1577" t="n">
        <v>2</v>
      </c>
      <c r="S1577" t="n">
        <v>2</v>
      </c>
    </row>
    <row r="1578">
      <c r="A1578" t="inlineStr">
        <is>
          <t>546</t>
        </is>
      </c>
      <c r="B1578" t="inlineStr">
        <is>
          <t>Tasa de participación de graduados en instrumentos de seguimiento (M0, M1, M5)</t>
        </is>
      </c>
      <c r="C1578" t="inlineStr">
        <is>
          <t>Estratégico</t>
        </is>
      </c>
      <c r="D1578" t="inlineStr">
        <is>
          <t>Gestión de Graduados</t>
        </is>
      </c>
      <c r="E1578" t="inlineStr">
        <is>
          <t>Anual</t>
        </is>
      </c>
      <c r="F1578" t="inlineStr">
        <is>
          <t>Positivo</t>
        </is>
      </c>
      <c r="G1578" s="137" t="n">
        <v>46022</v>
      </c>
      <c r="H1578" t="inlineStr">
        <is>
          <t>2025</t>
        </is>
      </c>
      <c r="I1578" t="inlineStr">
        <is>
          <t>Diciembre</t>
        </is>
      </c>
      <c r="J1578" t="inlineStr">
        <is>
          <t>2025-2</t>
        </is>
      </c>
      <c r="K1578" t="n">
        <v>100</v>
      </c>
      <c r="L1578" t="n">
        <v>37.79</v>
      </c>
      <c r="M1578" t="n">
        <v>0.3779</v>
      </c>
      <c r="N1578" t="n">
        <v>0.3779</v>
      </c>
      <c r="O1578" t="inlineStr">
        <is>
          <t>100.0%</t>
        </is>
      </c>
      <c r="P1578" t="inlineStr">
        <is>
          <t>37.79%</t>
        </is>
      </c>
      <c r="Q1578" t="inlineStr">
        <is>
          <t>546-2025-12-31</t>
        </is>
      </c>
      <c r="R1578" t="n">
        <v>2</v>
      </c>
      <c r="S1578" t="n">
        <v>2</v>
      </c>
    </row>
    <row r="1579">
      <c r="A1579" t="inlineStr">
        <is>
          <t>547</t>
        </is>
      </c>
      <c r="B1579" t="inlineStr">
        <is>
          <t>Nivel de satisfacción del graduado con la institución</t>
        </is>
      </c>
      <c r="C1579" t="inlineStr">
        <is>
          <t>Estratégico</t>
        </is>
      </c>
      <c r="D1579" t="inlineStr">
        <is>
          <t>Gestión de Graduados</t>
        </is>
      </c>
      <c r="E1579" t="inlineStr">
        <is>
          <t>Anual</t>
        </is>
      </c>
      <c r="F1579" t="inlineStr">
        <is>
          <t>Positivo</t>
        </is>
      </c>
      <c r="G1579" s="137" t="n">
        <v>46022</v>
      </c>
      <c r="H1579" t="inlineStr">
        <is>
          <t>2025</t>
        </is>
      </c>
      <c r="I1579" t="inlineStr">
        <is>
          <t>Diciembre</t>
        </is>
      </c>
      <c r="J1579" t="inlineStr">
        <is>
          <t>2025-2</t>
        </is>
      </c>
      <c r="L1579" t="n">
        <v>92</v>
      </c>
      <c r="M1579" t="n">
        <v>0</v>
      </c>
      <c r="N1579" t="n">
        <v>0</v>
      </c>
      <c r="P1579" t="inlineStr">
        <is>
          <t>92.0%</t>
        </is>
      </c>
      <c r="Q1579" t="inlineStr">
        <is>
          <t>547-2025-12-31</t>
        </is>
      </c>
      <c r="R1579" t="n">
        <v>2</v>
      </c>
      <c r="S1579" t="n">
        <v>2</v>
      </c>
    </row>
    <row r="1580">
      <c r="A1580" t="inlineStr">
        <is>
          <t>550</t>
        </is>
      </c>
      <c r="B1580" t="inlineStr">
        <is>
          <t>Nivel de satisfacción con las actividades de formación</t>
        </is>
      </c>
      <c r="C1580" t="inlineStr">
        <is>
          <t>Operativo</t>
        </is>
      </c>
      <c r="D1580" t="inlineStr">
        <is>
          <t>Emprendimiento</t>
        </is>
      </c>
      <c r="E1580" t="inlineStr">
        <is>
          <t>Semestral</t>
        </is>
      </c>
      <c r="F1580" t="inlineStr">
        <is>
          <t>Positivo</t>
        </is>
      </c>
      <c r="G1580" s="137" t="n">
        <v>46022</v>
      </c>
      <c r="H1580" t="inlineStr">
        <is>
          <t>2025</t>
        </is>
      </c>
      <c r="I1580" t="inlineStr">
        <is>
          <t>Diciembre</t>
        </is>
      </c>
      <c r="J1580" t="inlineStr">
        <is>
          <t>2025-2</t>
        </is>
      </c>
      <c r="K1580" t="n">
        <v>100</v>
      </c>
      <c r="L1580" t="n">
        <v>95.25</v>
      </c>
      <c r="M1580" t="n">
        <v>0.9525</v>
      </c>
      <c r="N1580" t="n">
        <v>0.9525</v>
      </c>
      <c r="O1580" t="inlineStr">
        <is>
          <t>100.0%</t>
        </is>
      </c>
      <c r="P1580" t="inlineStr">
        <is>
          <t>95.25%</t>
        </is>
      </c>
      <c r="Q1580" t="inlineStr">
        <is>
          <t>550-2025-12-31</t>
        </is>
      </c>
      <c r="R1580" t="n">
        <v>2</v>
      </c>
      <c r="S1580" t="n">
        <v>2</v>
      </c>
    </row>
    <row r="1581">
      <c r="A1581" t="inlineStr">
        <is>
          <t>551</t>
        </is>
      </c>
      <c r="B1581" t="inlineStr">
        <is>
          <t>Evaluación del desempeño de los mentores</t>
        </is>
      </c>
      <c r="C1581" t="inlineStr">
        <is>
          <t>Operativo</t>
        </is>
      </c>
      <c r="D1581" t="inlineStr">
        <is>
          <t>Emprendimiento</t>
        </is>
      </c>
      <c r="E1581" t="inlineStr">
        <is>
          <t>Semestral</t>
        </is>
      </c>
      <c r="F1581" t="inlineStr">
        <is>
          <t>Positivo</t>
        </is>
      </c>
      <c r="G1581" s="137" t="n">
        <v>46022</v>
      </c>
      <c r="H1581" t="inlineStr">
        <is>
          <t>2025</t>
        </is>
      </c>
      <c r="I1581" t="inlineStr">
        <is>
          <t>Diciembre</t>
        </is>
      </c>
      <c r="J1581" t="inlineStr">
        <is>
          <t>2025-2</t>
        </is>
      </c>
      <c r="K1581" t="n">
        <v>80</v>
      </c>
      <c r="L1581" t="n">
        <v>5</v>
      </c>
      <c r="M1581" t="n">
        <v>0.0625</v>
      </c>
      <c r="N1581" t="n">
        <v>0.0625</v>
      </c>
      <c r="O1581" t="inlineStr">
        <is>
          <t>80.0%</t>
        </is>
      </c>
      <c r="P1581" t="inlineStr">
        <is>
          <t>5.0%</t>
        </is>
      </c>
      <c r="Q1581" t="inlineStr">
        <is>
          <t>551-2025-12-31</t>
        </is>
      </c>
      <c r="R1581" t="n">
        <v>2</v>
      </c>
      <c r="S1581" t="n">
        <v>2</v>
      </c>
    </row>
    <row r="1582">
      <c r="A1582" t="inlineStr">
        <is>
          <t>552</t>
        </is>
      </c>
      <c r="B1582" t="inlineStr">
        <is>
          <t>Nivel de Satisfacción Servicios Prestados -Gestión de la Responsabilidad Social</t>
        </is>
      </c>
      <c r="C1582" t="inlineStr">
        <is>
          <t>Estratégico</t>
        </is>
      </c>
      <c r="D1582" t="inlineStr">
        <is>
          <t>Gestión de la Responsabilidad Social</t>
        </is>
      </c>
      <c r="E1582" t="inlineStr">
        <is>
          <t>Semestral</t>
        </is>
      </c>
      <c r="F1582" t="inlineStr">
        <is>
          <t>Positivo</t>
        </is>
      </c>
      <c r="G1582" s="137" t="n">
        <v>46022</v>
      </c>
      <c r="H1582" t="inlineStr">
        <is>
          <t>2025</t>
        </is>
      </c>
      <c r="I1582" t="inlineStr">
        <is>
          <t>Diciembre</t>
        </is>
      </c>
      <c r="J1582" t="inlineStr">
        <is>
          <t>2025-2</t>
        </is>
      </c>
      <c r="K1582" t="n">
        <v>80</v>
      </c>
      <c r="L1582" t="n">
        <v>92</v>
      </c>
      <c r="M1582" t="n">
        <v>1.15</v>
      </c>
      <c r="N1582" t="n">
        <v>1.15</v>
      </c>
      <c r="O1582" t="inlineStr">
        <is>
          <t>80.0%</t>
        </is>
      </c>
      <c r="P1582" t="inlineStr">
        <is>
          <t>92.0%</t>
        </is>
      </c>
      <c r="Q1582" t="inlineStr">
        <is>
          <t>552-2025-12-31</t>
        </is>
      </c>
      <c r="R1582" t="n">
        <v>2</v>
      </c>
      <c r="S1582" t="n">
        <v>2</v>
      </c>
    </row>
    <row r="1583">
      <c r="A1583" t="inlineStr">
        <is>
          <t>553</t>
        </is>
      </c>
      <c r="B1583" t="inlineStr">
        <is>
          <t>Nivel de Satisfacción Servicios Prestados -Inscripción, admisión y matrícula de estudiantes nuevos</t>
        </is>
      </c>
      <c r="C1583" t="inlineStr">
        <is>
          <t>Estratégico</t>
        </is>
      </c>
      <c r="D1583" t="inlineStr">
        <is>
          <t>Inscripción, admisión y matrícula de estudiantes nuevos</t>
        </is>
      </c>
      <c r="E1583" t="inlineStr">
        <is>
          <t>Anual</t>
        </is>
      </c>
      <c r="F1583" t="inlineStr">
        <is>
          <t>Positivo</t>
        </is>
      </c>
      <c r="G1583" s="137" t="n">
        <v>46022</v>
      </c>
      <c r="H1583" t="inlineStr">
        <is>
          <t>2025</t>
        </is>
      </c>
      <c r="I1583" t="inlineStr">
        <is>
          <t>Diciembre</t>
        </is>
      </c>
      <c r="J1583" t="inlineStr">
        <is>
          <t>2025-2</t>
        </is>
      </c>
      <c r="K1583" t="n">
        <v>80</v>
      </c>
      <c r="L1583" t="n">
        <v>83</v>
      </c>
      <c r="M1583" t="n">
        <v>1.0375</v>
      </c>
      <c r="N1583" t="n">
        <v>1.0375</v>
      </c>
      <c r="O1583" t="inlineStr">
        <is>
          <t>80.0%</t>
        </is>
      </c>
      <c r="P1583" t="inlineStr">
        <is>
          <t>83.0%</t>
        </is>
      </c>
      <c r="Q1583" t="inlineStr">
        <is>
          <t>553-2025-12-31</t>
        </is>
      </c>
      <c r="R1583" t="n">
        <v>2</v>
      </c>
      <c r="S1583" t="n">
        <v>2</v>
      </c>
    </row>
    <row r="1584">
      <c r="A1584" t="inlineStr">
        <is>
          <t>554</t>
        </is>
      </c>
      <c r="B1584" t="inlineStr">
        <is>
          <t>Nivel de Satisfacción Servicios Prestados -Permanencia</t>
        </is>
      </c>
      <c r="C1584" t="inlineStr">
        <is>
          <t>Estratégico</t>
        </is>
      </c>
      <c r="D1584" t="inlineStr">
        <is>
          <t>Permanencia</t>
        </is>
      </c>
      <c r="E1584" t="inlineStr">
        <is>
          <t>Semestral</t>
        </is>
      </c>
      <c r="F1584" t="inlineStr">
        <is>
          <t>Positivo</t>
        </is>
      </c>
      <c r="G1584" s="137" t="n">
        <v>46022</v>
      </c>
      <c r="H1584" t="inlineStr">
        <is>
          <t>2025</t>
        </is>
      </c>
      <c r="I1584" t="inlineStr">
        <is>
          <t>Diciembre</t>
        </is>
      </c>
      <c r="J1584" t="inlineStr">
        <is>
          <t>2025-2</t>
        </is>
      </c>
      <c r="K1584" t="n">
        <v>80</v>
      </c>
      <c r="L1584" t="n">
        <v>95</v>
      </c>
      <c r="M1584" t="n">
        <v>1.1875</v>
      </c>
      <c r="N1584" t="n">
        <v>1.1875</v>
      </c>
      <c r="O1584" t="inlineStr">
        <is>
          <t>80.0%</t>
        </is>
      </c>
      <c r="P1584" t="inlineStr">
        <is>
          <t>95.0%</t>
        </is>
      </c>
      <c r="Q1584" t="inlineStr">
        <is>
          <t>554-2025-12-31</t>
        </is>
      </c>
      <c r="R1584" t="n">
        <v>2</v>
      </c>
      <c r="S1584" t="n">
        <v>2</v>
      </c>
    </row>
    <row r="1585">
      <c r="A1585" t="inlineStr">
        <is>
          <t>556</t>
        </is>
      </c>
      <c r="B1585" t="inlineStr">
        <is>
          <t>Cumplimiento Plan de formación Institucional</t>
        </is>
      </c>
      <c r="C1585" t="inlineStr">
        <is>
          <t>Estratégico</t>
        </is>
      </c>
      <c r="D1585" t="inlineStr">
        <is>
          <t>GESTIÓN Y DESARROLLO DEL TALENTO HUMANO</t>
        </is>
      </c>
      <c r="E1585" t="inlineStr">
        <is>
          <t>Anual</t>
        </is>
      </c>
      <c r="F1585" t="inlineStr">
        <is>
          <t>Positivo</t>
        </is>
      </c>
      <c r="G1585" s="137" t="n">
        <v>46022</v>
      </c>
      <c r="H1585" t="inlineStr">
        <is>
          <t>2025</t>
        </is>
      </c>
      <c r="I1585" t="inlineStr">
        <is>
          <t>Diciembre</t>
        </is>
      </c>
      <c r="J1585" t="inlineStr">
        <is>
          <t>2025-2</t>
        </is>
      </c>
      <c r="K1585" t="n">
        <v>70</v>
      </c>
      <c r="L1585" t="n">
        <v>113.75</v>
      </c>
      <c r="M1585" t="n">
        <v>1.3</v>
      </c>
      <c r="N1585" t="n">
        <v>1.625</v>
      </c>
      <c r="O1585" t="inlineStr">
        <is>
          <t>70.0%</t>
        </is>
      </c>
      <c r="P1585" t="inlineStr">
        <is>
          <t>113.75%</t>
        </is>
      </c>
      <c r="Q1585" t="inlineStr">
        <is>
          <t>556-2025-12-31</t>
        </is>
      </c>
      <c r="R1585" t="n">
        <v>2</v>
      </c>
      <c r="S1585" t="n">
        <v>2</v>
      </c>
    </row>
    <row r="1586">
      <c r="A1586" t="inlineStr">
        <is>
          <t>6</t>
        </is>
      </c>
      <c r="B1586" t="inlineStr">
        <is>
          <t>Portal Universitario</t>
        </is>
      </c>
      <c r="D1586" t="inlineStr">
        <is>
          <t>Gestión de la tecnología e innovación digital</t>
        </is>
      </c>
      <c r="E1586" t="inlineStr">
        <is>
          <t>Mensual</t>
        </is>
      </c>
      <c r="F1586" t="inlineStr">
        <is>
          <t>Positivo</t>
        </is>
      </c>
      <c r="G1586" s="137" t="n">
        <v>45291</v>
      </c>
      <c r="H1586" t="inlineStr">
        <is>
          <t>2023</t>
        </is>
      </c>
      <c r="I1586" t="inlineStr">
        <is>
          <t>Diciembre</t>
        </is>
      </c>
      <c r="J1586" t="inlineStr">
        <is>
          <t>2023-2</t>
        </is>
      </c>
      <c r="K1586" t="n">
        <v>49</v>
      </c>
      <c r="L1586" t="n">
        <v>45.77777777777778</v>
      </c>
      <c r="M1586" t="n">
        <v>0.9342403628117913</v>
      </c>
      <c r="N1586" t="n">
        <v>0.9342403628117913</v>
      </c>
      <c r="O1586" t="inlineStr">
        <is>
          <t>49.0%</t>
        </is>
      </c>
      <c r="P1586" t="inlineStr">
        <is>
          <t>45.78%</t>
        </is>
      </c>
      <c r="Q1586" t="inlineStr">
        <is>
          <t>6-2023-12-31</t>
        </is>
      </c>
      <c r="R1586" t="n">
        <v>2</v>
      </c>
      <c r="S1586" t="n">
        <v>2</v>
      </c>
    </row>
    <row r="1587">
      <c r="A1587" t="inlineStr">
        <is>
          <t>6</t>
        </is>
      </c>
      <c r="B1587" t="inlineStr">
        <is>
          <t>Portal Universitario</t>
        </is>
      </c>
      <c r="D1587" t="inlineStr">
        <is>
          <t>Gestión de la tecnología e innovación digital</t>
        </is>
      </c>
      <c r="E1587" t="inlineStr">
        <is>
          <t>Mensual</t>
        </is>
      </c>
      <c r="F1587" t="inlineStr">
        <is>
          <t>Positivo</t>
        </is>
      </c>
      <c r="G1587" s="137" t="n">
        <v>45657</v>
      </c>
      <c r="H1587" t="inlineStr">
        <is>
          <t>2024</t>
        </is>
      </c>
      <c r="I1587" t="inlineStr">
        <is>
          <t>Diciembre</t>
        </is>
      </c>
      <c r="J1587" t="inlineStr">
        <is>
          <t>2024-2</t>
        </is>
      </c>
      <c r="K1587" t="n">
        <v>95.57142857142857</v>
      </c>
      <c r="L1587" t="n">
        <v>91.57142857142857</v>
      </c>
      <c r="M1587" t="n">
        <v>0.9581464872944694</v>
      </c>
      <c r="N1587" t="n">
        <v>0.9581464872944694</v>
      </c>
      <c r="O1587" t="inlineStr">
        <is>
          <t>95.57%</t>
        </is>
      </c>
      <c r="P1587" t="inlineStr">
        <is>
          <t>91.57%</t>
        </is>
      </c>
      <c r="Q1587" t="inlineStr">
        <is>
          <t>6-2024-12-31</t>
        </is>
      </c>
      <c r="R1587" t="n">
        <v>2</v>
      </c>
      <c r="S1587" t="n">
        <v>2</v>
      </c>
    </row>
    <row r="1588">
      <c r="A1588" t="inlineStr">
        <is>
          <t>68</t>
        </is>
      </c>
      <c r="B1588" t="inlineStr">
        <is>
          <t>Evaluación de desempeño a proveedores críticos</t>
        </is>
      </c>
      <c r="C1588" t="inlineStr">
        <is>
          <t>Operativo</t>
        </is>
      </c>
      <c r="D1588" t="inlineStr">
        <is>
          <t>GESTIÓN DE ABASTECIMIENTO</t>
        </is>
      </c>
      <c r="E1588" t="inlineStr">
        <is>
          <t>Semestral</t>
        </is>
      </c>
      <c r="F1588" t="inlineStr">
        <is>
          <t>Positivo</t>
        </is>
      </c>
      <c r="G1588" s="137" t="n">
        <v>45291</v>
      </c>
      <c r="H1588" t="inlineStr">
        <is>
          <t>2023</t>
        </is>
      </c>
      <c r="I1588" t="inlineStr">
        <is>
          <t>Diciembre</t>
        </is>
      </c>
      <c r="J1588" t="inlineStr">
        <is>
          <t>2023-2</t>
        </is>
      </c>
      <c r="K1588" t="n">
        <v>80</v>
      </c>
      <c r="L1588" t="n">
        <v>88.25</v>
      </c>
      <c r="M1588" t="n">
        <v>1.103125</v>
      </c>
      <c r="N1588" t="n">
        <v>1.103125</v>
      </c>
      <c r="O1588" t="inlineStr">
        <is>
          <t>80.0%</t>
        </is>
      </c>
      <c r="P1588" t="inlineStr">
        <is>
          <t>88.25%</t>
        </is>
      </c>
      <c r="Q1588" t="inlineStr">
        <is>
          <t>68-2023-12-31</t>
        </is>
      </c>
      <c r="R1588" t="n">
        <v>2</v>
      </c>
      <c r="S1588" t="n">
        <v>2</v>
      </c>
    </row>
    <row r="1589">
      <c r="A1589" t="inlineStr">
        <is>
          <t>68</t>
        </is>
      </c>
      <c r="B1589" t="inlineStr">
        <is>
          <t>Evaluación de desempeño a proveedores críticos</t>
        </is>
      </c>
      <c r="C1589" t="inlineStr">
        <is>
          <t>Operativo</t>
        </is>
      </c>
      <c r="D1589" t="inlineStr">
        <is>
          <t>GESTIÓN DE ABASTECIMIENTO</t>
        </is>
      </c>
      <c r="E1589" t="inlineStr">
        <is>
          <t>Semestral</t>
        </is>
      </c>
      <c r="F1589" t="inlineStr">
        <is>
          <t>Positivo</t>
        </is>
      </c>
      <c r="G1589" s="137" t="n">
        <v>45657</v>
      </c>
      <c r="H1589" t="inlineStr">
        <is>
          <t>2024</t>
        </is>
      </c>
      <c r="I1589" t="inlineStr">
        <is>
          <t>Diciembre</t>
        </is>
      </c>
      <c r="J1589" t="inlineStr">
        <is>
          <t>2024-2</t>
        </is>
      </c>
      <c r="K1589" t="n">
        <v>80</v>
      </c>
      <c r="L1589" t="n">
        <v>86.75</v>
      </c>
      <c r="M1589" t="n">
        <v>1.084375</v>
      </c>
      <c r="N1589" t="n">
        <v>1.084375</v>
      </c>
      <c r="O1589" t="inlineStr">
        <is>
          <t>80.0%</t>
        </is>
      </c>
      <c r="P1589" t="inlineStr">
        <is>
          <t>86.75%</t>
        </is>
      </c>
      <c r="Q1589" t="inlineStr">
        <is>
          <t>68-2024-12-31</t>
        </is>
      </c>
      <c r="R1589" t="n">
        <v>2</v>
      </c>
      <c r="S1589" t="n">
        <v>2</v>
      </c>
    </row>
    <row r="1590">
      <c r="A1590" t="inlineStr">
        <is>
          <t>68</t>
        </is>
      </c>
      <c r="B1590" t="inlineStr">
        <is>
          <t>Evaluación de desempeño a proveedores críticos</t>
        </is>
      </c>
      <c r="C1590" t="inlineStr">
        <is>
          <t>Operativo</t>
        </is>
      </c>
      <c r="D1590" t="inlineStr">
        <is>
          <t>GESTIÓN DE ABASTECIMIENTO</t>
        </is>
      </c>
      <c r="E1590" t="inlineStr">
        <is>
          <t>Semestral</t>
        </is>
      </c>
      <c r="F1590" t="inlineStr">
        <is>
          <t>Positivo</t>
        </is>
      </c>
      <c r="G1590" s="137" t="n">
        <v>46022</v>
      </c>
      <c r="H1590" t="inlineStr">
        <is>
          <t>2025</t>
        </is>
      </c>
      <c r="I1590" t="inlineStr">
        <is>
          <t>Diciembre</t>
        </is>
      </c>
      <c r="J1590" t="inlineStr">
        <is>
          <t>2025-2</t>
        </is>
      </c>
      <c r="K1590" t="n">
        <v>85</v>
      </c>
      <c r="L1590" t="n">
        <v>85.3</v>
      </c>
      <c r="M1590" t="n">
        <v>1.003529411764706</v>
      </c>
      <c r="N1590" t="n">
        <v>1.003529411764706</v>
      </c>
      <c r="O1590" t="inlineStr">
        <is>
          <t>85.0%</t>
        </is>
      </c>
      <c r="P1590" t="inlineStr">
        <is>
          <t>85.3%</t>
        </is>
      </c>
      <c r="Q1590" t="inlineStr">
        <is>
          <t>68-2025-12-31</t>
        </is>
      </c>
      <c r="R1590" t="n">
        <v>2</v>
      </c>
      <c r="S1590" t="n">
        <v>2</v>
      </c>
    </row>
    <row r="1591">
      <c r="A1591" t="inlineStr">
        <is>
          <t>69</t>
        </is>
      </c>
      <c r="B1591" t="inlineStr">
        <is>
          <t>Oportunidad de Respuesta Solicitudes de Compra No Licitadas</t>
        </is>
      </c>
      <c r="C1591" t="inlineStr">
        <is>
          <t>Operativo</t>
        </is>
      </c>
      <c r="D1591" t="inlineStr">
        <is>
          <t>GESTIÓN DE ABASTECIMIENTO</t>
        </is>
      </c>
      <c r="E1591" t="inlineStr">
        <is>
          <t>Trimestral</t>
        </is>
      </c>
      <c r="F1591" t="inlineStr">
        <is>
          <t>Positivo</t>
        </is>
      </c>
      <c r="G1591" s="137" t="n">
        <v>45291</v>
      </c>
      <c r="H1591" t="inlineStr">
        <is>
          <t>2023</t>
        </is>
      </c>
      <c r="I1591" t="inlineStr">
        <is>
          <t>Diciembre</t>
        </is>
      </c>
      <c r="J1591" t="inlineStr">
        <is>
          <t>2023-2</t>
        </is>
      </c>
      <c r="K1591" t="n">
        <v>90</v>
      </c>
      <c r="L1591" t="n">
        <v>91.65486340345525</v>
      </c>
      <c r="M1591" t="n">
        <v>1.018387371149503</v>
      </c>
      <c r="N1591" t="n">
        <v>1.018387371149503</v>
      </c>
      <c r="O1591" t="inlineStr">
        <is>
          <t>90.0%</t>
        </is>
      </c>
      <c r="P1591" t="inlineStr">
        <is>
          <t>91.65%</t>
        </is>
      </c>
      <c r="Q1591" t="inlineStr">
        <is>
          <t>69-2023-12-31</t>
        </is>
      </c>
      <c r="R1591" t="n">
        <v>2</v>
      </c>
      <c r="S1591" t="n">
        <v>2</v>
      </c>
    </row>
    <row r="1592">
      <c r="A1592" t="inlineStr">
        <is>
          <t>69</t>
        </is>
      </c>
      <c r="B1592" t="inlineStr">
        <is>
          <t>Oportunidad de Respuesta Solicitudes de Compra No Licitadas</t>
        </is>
      </c>
      <c r="C1592" t="inlineStr">
        <is>
          <t>Operativo</t>
        </is>
      </c>
      <c r="D1592" t="inlineStr">
        <is>
          <t>GESTIÓN DE ABASTECIMIENTO</t>
        </is>
      </c>
      <c r="E1592" t="inlineStr">
        <is>
          <t>Trimestral</t>
        </is>
      </c>
      <c r="F1592" t="inlineStr">
        <is>
          <t>Positivo</t>
        </is>
      </c>
      <c r="G1592" s="137" t="n">
        <v>45657</v>
      </c>
      <c r="H1592" t="inlineStr">
        <is>
          <t>2024</t>
        </is>
      </c>
      <c r="I1592" t="inlineStr">
        <is>
          <t>Diciembre</t>
        </is>
      </c>
      <c r="J1592" t="inlineStr">
        <is>
          <t>2024-2</t>
        </is>
      </c>
      <c r="K1592" t="n">
        <v>90</v>
      </c>
      <c r="L1592" t="n">
        <v>91.205</v>
      </c>
      <c r="M1592" t="n">
        <v>1.013388888888889</v>
      </c>
      <c r="N1592" t="n">
        <v>1.013388888888889</v>
      </c>
      <c r="O1592" t="inlineStr">
        <is>
          <t>90.0%</t>
        </is>
      </c>
      <c r="P1592" t="inlineStr">
        <is>
          <t>91.2%</t>
        </is>
      </c>
      <c r="Q1592" t="inlineStr">
        <is>
          <t>69-2024-12-31</t>
        </is>
      </c>
      <c r="R1592" t="n">
        <v>2</v>
      </c>
      <c r="S1592" t="n">
        <v>2</v>
      </c>
    </row>
    <row r="1593">
      <c r="A1593" t="inlineStr">
        <is>
          <t>69</t>
        </is>
      </c>
      <c r="B1593" t="inlineStr">
        <is>
          <t>Oportunidad de Respuesta Solicitudes de Compra No Licitadas</t>
        </is>
      </c>
      <c r="C1593" t="inlineStr">
        <is>
          <t>Operativo</t>
        </is>
      </c>
      <c r="D1593" t="inlineStr">
        <is>
          <t>GESTIÓN DE ABASTECIMIENTO</t>
        </is>
      </c>
      <c r="E1593" t="inlineStr">
        <is>
          <t>Trimestral</t>
        </is>
      </c>
      <c r="F1593" t="inlineStr">
        <is>
          <t>Positivo</t>
        </is>
      </c>
      <c r="G1593" s="137" t="n">
        <v>46022</v>
      </c>
      <c r="H1593" t="inlineStr">
        <is>
          <t>2025</t>
        </is>
      </c>
      <c r="I1593" t="inlineStr">
        <is>
          <t>Diciembre</t>
        </is>
      </c>
      <c r="J1593" t="inlineStr">
        <is>
          <t>2025-2</t>
        </is>
      </c>
      <c r="K1593" t="n">
        <v>90</v>
      </c>
      <c r="L1593" t="n">
        <v>91.01666666666667</v>
      </c>
      <c r="M1593" t="n">
        <v>1.011296296296296</v>
      </c>
      <c r="N1593" t="n">
        <v>1.011296296296296</v>
      </c>
      <c r="O1593" t="inlineStr">
        <is>
          <t>90.0%</t>
        </is>
      </c>
      <c r="P1593" t="inlineStr">
        <is>
          <t>91.02%</t>
        </is>
      </c>
      <c r="Q1593" t="inlineStr">
        <is>
          <t>69-2025-12-31</t>
        </is>
      </c>
      <c r="R1593" t="n">
        <v>2</v>
      </c>
      <c r="S1593" t="n">
        <v>2</v>
      </c>
    </row>
    <row r="1594">
      <c r="A1594" t="inlineStr">
        <is>
          <t>7</t>
        </is>
      </c>
      <c r="B1594" t="inlineStr">
        <is>
          <t>Data Lake Institucional</t>
        </is>
      </c>
      <c r="D1594" t="inlineStr">
        <is>
          <t>Gestión de la tecnología e innovación digital</t>
        </is>
      </c>
      <c r="E1594" t="inlineStr">
        <is>
          <t>Mensual</t>
        </is>
      </c>
      <c r="F1594" t="inlineStr">
        <is>
          <t>Positivo</t>
        </is>
      </c>
      <c r="G1594" s="137" t="n">
        <v>45291</v>
      </c>
      <c r="H1594" t="inlineStr">
        <is>
          <t>2023</t>
        </is>
      </c>
      <c r="I1594" t="inlineStr">
        <is>
          <t>Diciembre</t>
        </is>
      </c>
      <c r="J1594" t="inlineStr">
        <is>
          <t>2023-2</t>
        </is>
      </c>
      <c r="K1594" t="n">
        <v>77.66666666666667</v>
      </c>
      <c r="L1594" t="n">
        <v>68.44444444444444</v>
      </c>
      <c r="M1594" t="n">
        <v>0.8812589413447782</v>
      </c>
      <c r="N1594" t="n">
        <v>0.8812589413447782</v>
      </c>
      <c r="O1594" t="inlineStr">
        <is>
          <t>77.67%</t>
        </is>
      </c>
      <c r="P1594" t="inlineStr">
        <is>
          <t>68.44%</t>
        </is>
      </c>
      <c r="Q1594" t="inlineStr">
        <is>
          <t>7-2023-12-31</t>
        </is>
      </c>
      <c r="R1594" t="n">
        <v>2</v>
      </c>
      <c r="S1594" t="n">
        <v>2</v>
      </c>
    </row>
    <row r="1595">
      <c r="A1595" t="inlineStr">
        <is>
          <t>7</t>
        </is>
      </c>
      <c r="B1595" t="inlineStr">
        <is>
          <t>Data Lake Institucional</t>
        </is>
      </c>
      <c r="D1595" t="inlineStr">
        <is>
          <t>Gestión de la tecnología e innovación digital</t>
        </is>
      </c>
      <c r="E1595" t="inlineStr">
        <is>
          <t>Mensual</t>
        </is>
      </c>
      <c r="F1595" t="inlineStr">
        <is>
          <t>Positivo</t>
        </is>
      </c>
      <c r="G1595" s="137" t="n">
        <v>45657</v>
      </c>
      <c r="H1595" t="inlineStr">
        <is>
          <t>2024</t>
        </is>
      </c>
      <c r="I1595" t="inlineStr">
        <is>
          <t>Diciembre</t>
        </is>
      </c>
      <c r="J1595" t="inlineStr">
        <is>
          <t>2024-2</t>
        </is>
      </c>
      <c r="K1595" t="n">
        <v>100</v>
      </c>
      <c r="L1595" t="n">
        <v>91.25</v>
      </c>
      <c r="M1595" t="n">
        <v>0.9125</v>
      </c>
      <c r="N1595" t="n">
        <v>0.9125</v>
      </c>
      <c r="O1595" t="inlineStr">
        <is>
          <t>100.0%</t>
        </is>
      </c>
      <c r="P1595" t="inlineStr">
        <is>
          <t>91.25%</t>
        </is>
      </c>
      <c r="Q1595" t="inlineStr">
        <is>
          <t>7-2024-12-31</t>
        </is>
      </c>
      <c r="R1595" t="n">
        <v>2</v>
      </c>
      <c r="S1595" t="n">
        <v>2</v>
      </c>
    </row>
    <row r="1596">
      <c r="A1596" t="inlineStr">
        <is>
          <t>73</t>
        </is>
      </c>
      <c r="B1596" t="inlineStr">
        <is>
          <t>Tiempo respuesta selección y contratación de colaboradores de planta</t>
        </is>
      </c>
      <c r="C1596" t="inlineStr">
        <is>
          <t>Operativo</t>
        </is>
      </c>
      <c r="D1596" t="inlineStr">
        <is>
          <t>GESTIÓN Y DESARROLLO DEL TALENTO HUMANO</t>
        </is>
      </c>
      <c r="E1596" t="inlineStr">
        <is>
          <t>Semestral</t>
        </is>
      </c>
      <c r="F1596" t="inlineStr">
        <is>
          <t>Negativo</t>
        </is>
      </c>
      <c r="G1596" s="137" t="n">
        <v>45291</v>
      </c>
      <c r="H1596" t="inlineStr">
        <is>
          <t>2023</t>
        </is>
      </c>
      <c r="I1596" t="inlineStr">
        <is>
          <t>Diciembre</t>
        </is>
      </c>
      <c r="J1596" t="inlineStr">
        <is>
          <t>2023-2</t>
        </is>
      </c>
      <c r="K1596" t="n">
        <v>20</v>
      </c>
      <c r="L1596" t="n">
        <v>18</v>
      </c>
      <c r="M1596" t="n">
        <v>1.111111111111111</v>
      </c>
      <c r="N1596" t="n">
        <v>1.111111111111111</v>
      </c>
      <c r="O1596" t="inlineStr">
        <is>
          <t>20.0%</t>
        </is>
      </c>
      <c r="P1596" t="inlineStr">
        <is>
          <t>18.0%</t>
        </is>
      </c>
      <c r="Q1596" t="inlineStr">
        <is>
          <t>73-2023-12-31</t>
        </is>
      </c>
      <c r="R1596" t="n">
        <v>2</v>
      </c>
      <c r="S1596" t="n">
        <v>2</v>
      </c>
    </row>
    <row r="1597">
      <c r="A1597" t="inlineStr">
        <is>
          <t>73</t>
        </is>
      </c>
      <c r="B1597" t="inlineStr">
        <is>
          <t>Tiempo respuesta selección y contratación de colaboradores de planta</t>
        </is>
      </c>
      <c r="C1597" t="inlineStr">
        <is>
          <t>Operativo</t>
        </is>
      </c>
      <c r="D1597" t="inlineStr">
        <is>
          <t>GESTIÓN Y DESARROLLO DEL TALENTO HUMANO</t>
        </is>
      </c>
      <c r="E1597" t="inlineStr">
        <is>
          <t>Semestral</t>
        </is>
      </c>
      <c r="F1597" t="inlineStr">
        <is>
          <t>Negativo</t>
        </is>
      </c>
      <c r="G1597" s="137" t="n">
        <v>45657</v>
      </c>
      <c r="H1597" t="inlineStr">
        <is>
          <t>2024</t>
        </is>
      </c>
      <c r="I1597" t="inlineStr">
        <is>
          <t>Diciembre</t>
        </is>
      </c>
      <c r="J1597" t="inlineStr">
        <is>
          <t>2024-2</t>
        </is>
      </c>
      <c r="K1597" t="n">
        <v>20</v>
      </c>
      <c r="L1597" t="n">
        <v>18.5</v>
      </c>
      <c r="M1597" t="n">
        <v>1.081081081081081</v>
      </c>
      <c r="N1597" t="n">
        <v>1.081081081081081</v>
      </c>
      <c r="O1597" t="inlineStr">
        <is>
          <t>20.0%</t>
        </is>
      </c>
      <c r="P1597" t="inlineStr">
        <is>
          <t>18.5%</t>
        </is>
      </c>
      <c r="Q1597" t="inlineStr">
        <is>
          <t>73-2024-12-31</t>
        </is>
      </c>
      <c r="R1597" t="n">
        <v>2</v>
      </c>
      <c r="S1597" t="n">
        <v>2</v>
      </c>
    </row>
    <row r="1598">
      <c r="A1598" t="inlineStr">
        <is>
          <t>73</t>
        </is>
      </c>
      <c r="B1598" t="inlineStr">
        <is>
          <t>Tiempo respuesta selección y contratación de colaboradores de planta</t>
        </is>
      </c>
      <c r="C1598" t="inlineStr">
        <is>
          <t>Operativo</t>
        </is>
      </c>
      <c r="D1598" t="inlineStr">
        <is>
          <t>GESTIÓN Y DESARROLLO DEL TALENTO HUMANO</t>
        </is>
      </c>
      <c r="E1598" t="inlineStr">
        <is>
          <t>Semestral</t>
        </is>
      </c>
      <c r="F1598" t="inlineStr">
        <is>
          <t>Negativo</t>
        </is>
      </c>
      <c r="G1598" s="137" t="n">
        <v>46022</v>
      </c>
      <c r="H1598" t="inlineStr">
        <is>
          <t>2025</t>
        </is>
      </c>
      <c r="I1598" t="inlineStr">
        <is>
          <t>Diciembre</t>
        </is>
      </c>
      <c r="J1598" t="inlineStr">
        <is>
          <t>2025-2</t>
        </is>
      </c>
      <c r="K1598" t="n">
        <v>20</v>
      </c>
      <c r="L1598" t="n">
        <v>19.5</v>
      </c>
      <c r="M1598" t="n">
        <v>1.025641025641026</v>
      </c>
      <c r="N1598" t="n">
        <v>1.025641025641026</v>
      </c>
      <c r="O1598" t="inlineStr">
        <is>
          <t>20.0%</t>
        </is>
      </c>
      <c r="P1598" t="inlineStr">
        <is>
          <t>19.5%</t>
        </is>
      </c>
      <c r="Q1598" t="inlineStr">
        <is>
          <t>73-2025-12-31</t>
        </is>
      </c>
      <c r="R1598" t="n">
        <v>2</v>
      </c>
      <c r="S1598" t="n">
        <v>2</v>
      </c>
    </row>
    <row r="1599">
      <c r="A1599" t="inlineStr">
        <is>
          <t>74</t>
        </is>
      </c>
      <c r="B1599" t="inlineStr">
        <is>
          <t>Efectividad en las contrataciones</t>
        </is>
      </c>
      <c r="C1599" t="inlineStr">
        <is>
          <t>Operativo</t>
        </is>
      </c>
      <c r="D1599" t="inlineStr">
        <is>
          <t>GESTIÓN Y DESARROLLO DEL TALENTO HUMANO</t>
        </is>
      </c>
      <c r="E1599" t="inlineStr">
        <is>
          <t>Semestral</t>
        </is>
      </c>
      <c r="F1599" t="inlineStr">
        <is>
          <t>Positivo</t>
        </is>
      </c>
      <c r="G1599" s="137" t="n">
        <v>45291</v>
      </c>
      <c r="H1599" t="inlineStr">
        <is>
          <t>2023</t>
        </is>
      </c>
      <c r="I1599" t="inlineStr">
        <is>
          <t>Diciembre</t>
        </is>
      </c>
      <c r="J1599" t="inlineStr">
        <is>
          <t>2023-2</t>
        </is>
      </c>
      <c r="K1599" t="n">
        <v>80</v>
      </c>
      <c r="L1599" t="n">
        <v>90.9097435897435</v>
      </c>
      <c r="M1599" t="n">
        <v>1.136371794871794</v>
      </c>
      <c r="N1599" t="n">
        <v>1.136371794871794</v>
      </c>
      <c r="O1599" t="inlineStr">
        <is>
          <t>80.0%</t>
        </is>
      </c>
      <c r="P1599" t="inlineStr">
        <is>
          <t>90.91%</t>
        </is>
      </c>
      <c r="Q1599" t="inlineStr">
        <is>
          <t>74-2023-12-31</t>
        </is>
      </c>
      <c r="R1599" t="n">
        <v>2</v>
      </c>
      <c r="S1599" t="n">
        <v>2</v>
      </c>
    </row>
    <row r="1600">
      <c r="A1600" t="inlineStr">
        <is>
          <t>74</t>
        </is>
      </c>
      <c r="B1600" t="inlineStr">
        <is>
          <t>Efectividad en las contrataciones</t>
        </is>
      </c>
      <c r="C1600" t="inlineStr">
        <is>
          <t>Operativo</t>
        </is>
      </c>
      <c r="D1600" t="inlineStr">
        <is>
          <t>GESTIÓN Y DESARROLLO DEL TALENTO HUMANO</t>
        </is>
      </c>
      <c r="E1600" t="inlineStr">
        <is>
          <t>Semestral</t>
        </is>
      </c>
      <c r="F1600" t="inlineStr">
        <is>
          <t>Positivo</t>
        </is>
      </c>
      <c r="G1600" s="137" t="n">
        <v>45657</v>
      </c>
      <c r="H1600" t="inlineStr">
        <is>
          <t>2024</t>
        </is>
      </c>
      <c r="I1600" t="inlineStr">
        <is>
          <t>Diciembre</t>
        </is>
      </c>
      <c r="J1600" t="inlineStr">
        <is>
          <t>2024-2</t>
        </is>
      </c>
      <c r="K1600" t="n">
        <v>80</v>
      </c>
      <c r="L1600" t="n">
        <v>93.49000000000001</v>
      </c>
      <c r="M1600" t="n">
        <v>1.168625</v>
      </c>
      <c r="N1600" t="n">
        <v>1.168625</v>
      </c>
      <c r="O1600" t="inlineStr">
        <is>
          <t>80.0%</t>
        </is>
      </c>
      <c r="P1600" t="inlineStr">
        <is>
          <t>93.49%</t>
        </is>
      </c>
      <c r="Q1600" t="inlineStr">
        <is>
          <t>74-2024-12-31</t>
        </is>
      </c>
      <c r="R1600" t="n">
        <v>2</v>
      </c>
      <c r="S1600" t="n">
        <v>2</v>
      </c>
    </row>
    <row r="1601">
      <c r="A1601" t="inlineStr">
        <is>
          <t>74</t>
        </is>
      </c>
      <c r="B1601" t="inlineStr">
        <is>
          <t>Efectividad en las contrataciones</t>
        </is>
      </c>
      <c r="C1601" t="inlineStr">
        <is>
          <t>Operativo</t>
        </is>
      </c>
      <c r="D1601" t="inlineStr">
        <is>
          <t>GESTIÓN Y DESARROLLO DEL TALENTO HUMANO</t>
        </is>
      </c>
      <c r="E1601" t="inlineStr">
        <is>
          <t>Semestral</t>
        </is>
      </c>
      <c r="F1601" t="inlineStr">
        <is>
          <t>Positivo</t>
        </is>
      </c>
      <c r="G1601" s="137" t="n">
        <v>46022</v>
      </c>
      <c r="H1601" t="inlineStr">
        <is>
          <t>2025</t>
        </is>
      </c>
      <c r="I1601" t="inlineStr">
        <is>
          <t>Diciembre</t>
        </is>
      </c>
      <c r="J1601" t="inlineStr">
        <is>
          <t>2025-2</t>
        </is>
      </c>
      <c r="K1601" t="n">
        <v>80</v>
      </c>
      <c r="L1601" t="n">
        <v>90.905</v>
      </c>
      <c r="M1601" t="n">
        <v>1.1363125</v>
      </c>
      <c r="N1601" t="n">
        <v>1.1363125</v>
      </c>
      <c r="O1601" t="inlineStr">
        <is>
          <t>80.0%</t>
        </is>
      </c>
      <c r="P1601" t="inlineStr">
        <is>
          <t>90.91%</t>
        </is>
      </c>
      <c r="Q1601" t="inlineStr">
        <is>
          <t>74-2025-12-31</t>
        </is>
      </c>
      <c r="R1601" t="n">
        <v>2</v>
      </c>
      <c r="S1601" t="n">
        <v>2</v>
      </c>
    </row>
    <row r="1602">
      <c r="A1602" t="inlineStr">
        <is>
          <t>77</t>
        </is>
      </c>
      <c r="B1602" t="inlineStr">
        <is>
          <t>Disponibilidad de servicios tecnológicos</t>
        </is>
      </c>
      <c r="C1602" t="inlineStr">
        <is>
          <t>Estratégico</t>
        </is>
      </c>
      <c r="D1602" t="inlineStr">
        <is>
          <t>GESTIÓN DE LA TECNOLOGÍA E INNOVACIÓN DIGITAL</t>
        </is>
      </c>
      <c r="E1602" t="inlineStr">
        <is>
          <t>Mensual</t>
        </is>
      </c>
      <c r="F1602" t="inlineStr">
        <is>
          <t>Positivo</t>
        </is>
      </c>
      <c r="G1602" s="137" t="n">
        <v>44926</v>
      </c>
      <c r="H1602" t="inlineStr">
        <is>
          <t>2022</t>
        </is>
      </c>
      <c r="I1602" t="inlineStr">
        <is>
          <t>Diciembre</t>
        </is>
      </c>
      <c r="J1602" t="inlineStr">
        <is>
          <t>2022-2</t>
        </is>
      </c>
      <c r="K1602" t="n">
        <v>97</v>
      </c>
      <c r="L1602" t="n">
        <v>97.89999999999999</v>
      </c>
      <c r="M1602" t="n">
        <v>1.009278350515464</v>
      </c>
      <c r="N1602" t="n">
        <v>1.009278350515464</v>
      </c>
      <c r="O1602" t="inlineStr">
        <is>
          <t>97.0%</t>
        </is>
      </c>
      <c r="P1602" t="inlineStr">
        <is>
          <t>97.9%</t>
        </is>
      </c>
      <c r="Q1602" t="inlineStr">
        <is>
          <t>77-2022-12-31</t>
        </is>
      </c>
      <c r="R1602" t="n">
        <v>2</v>
      </c>
      <c r="S1602" t="n">
        <v>2</v>
      </c>
    </row>
    <row r="1603">
      <c r="A1603" t="inlineStr">
        <is>
          <t>77</t>
        </is>
      </c>
      <c r="B1603" t="inlineStr">
        <is>
          <t>Disponibilidad de servicios tecnológicos</t>
        </is>
      </c>
      <c r="C1603" t="inlineStr">
        <is>
          <t>Estratégico</t>
        </is>
      </c>
      <c r="D1603" t="inlineStr">
        <is>
          <t>Gestión de la tecnología e innovación digital</t>
        </is>
      </c>
      <c r="E1603" t="inlineStr">
        <is>
          <t>Mensual</t>
        </is>
      </c>
      <c r="F1603" t="inlineStr">
        <is>
          <t>Positivo</t>
        </is>
      </c>
      <c r="G1603" s="137" t="n">
        <v>45291</v>
      </c>
      <c r="H1603" t="inlineStr">
        <is>
          <t>2023</t>
        </is>
      </c>
      <c r="I1603" t="inlineStr">
        <is>
          <t>Diciembre</t>
        </is>
      </c>
      <c r="J1603" t="inlineStr">
        <is>
          <t>2023-2</t>
        </is>
      </c>
      <c r="K1603" t="n">
        <v>97</v>
      </c>
      <c r="L1603" t="n">
        <v>97.63333333333333</v>
      </c>
      <c r="M1603" t="n">
        <v>1.006529209621993</v>
      </c>
      <c r="N1603" t="n">
        <v>1.006529209621993</v>
      </c>
      <c r="O1603" t="inlineStr">
        <is>
          <t>97.0%</t>
        </is>
      </c>
      <c r="P1603" t="inlineStr">
        <is>
          <t>97.63%</t>
        </is>
      </c>
      <c r="Q1603" t="inlineStr">
        <is>
          <t>77-2023-12-31</t>
        </is>
      </c>
      <c r="R1603" t="n">
        <v>2</v>
      </c>
      <c r="S1603" t="n">
        <v>2</v>
      </c>
    </row>
    <row r="1604">
      <c r="A1604" t="inlineStr">
        <is>
          <t>77</t>
        </is>
      </c>
      <c r="B1604" t="inlineStr">
        <is>
          <t>Disponibilidad de servicios tecnológicos</t>
        </is>
      </c>
      <c r="C1604" t="inlineStr">
        <is>
          <t>Estratégico</t>
        </is>
      </c>
      <c r="D1604" t="inlineStr">
        <is>
          <t>Gestión de la tecnología e innovación digital</t>
        </is>
      </c>
      <c r="E1604" t="inlineStr">
        <is>
          <t>Mensual</t>
        </is>
      </c>
      <c r="F1604" t="inlineStr">
        <is>
          <t>Positivo</t>
        </is>
      </c>
      <c r="G1604" s="137" t="n">
        <v>45657</v>
      </c>
      <c r="H1604" t="inlineStr">
        <is>
          <t>2024</t>
        </is>
      </c>
      <c r="I1604" t="inlineStr">
        <is>
          <t>Diciembre</t>
        </is>
      </c>
      <c r="J1604" t="inlineStr">
        <is>
          <t>2024-2</t>
        </is>
      </c>
      <c r="K1604" t="n">
        <v>97</v>
      </c>
      <c r="L1604" t="n">
        <v>97.4325</v>
      </c>
      <c r="M1604" t="n">
        <v>1.004458762886598</v>
      </c>
      <c r="N1604" t="n">
        <v>1.004458762886598</v>
      </c>
      <c r="O1604" t="inlineStr">
        <is>
          <t>97.0%</t>
        </is>
      </c>
      <c r="P1604" t="inlineStr">
        <is>
          <t>97.43%</t>
        </is>
      </c>
      <c r="Q1604" t="inlineStr">
        <is>
          <t>77-2024-12-31</t>
        </is>
      </c>
      <c r="R1604" t="n">
        <v>2</v>
      </c>
      <c r="S1604" t="n">
        <v>2</v>
      </c>
    </row>
    <row r="1605">
      <c r="A1605" t="inlineStr">
        <is>
          <t>77</t>
        </is>
      </c>
      <c r="B1605" t="inlineStr">
        <is>
          <t>Disponibilidad de servicios tecnológicos</t>
        </is>
      </c>
      <c r="C1605" t="inlineStr">
        <is>
          <t>Estratégico</t>
        </is>
      </c>
      <c r="D1605" t="inlineStr">
        <is>
          <t>GESTIÓN DE LA TECNOLOGÍA E INNOVACIÓN DIGITAL</t>
        </is>
      </c>
      <c r="E1605" t="inlineStr">
        <is>
          <t>Mensual</t>
        </is>
      </c>
      <c r="F1605" t="inlineStr">
        <is>
          <t>Positivo</t>
        </is>
      </c>
      <c r="G1605" s="137" t="n">
        <v>46022</v>
      </c>
      <c r="H1605" t="inlineStr">
        <is>
          <t>2025</t>
        </is>
      </c>
      <c r="I1605" t="inlineStr">
        <is>
          <t>Diciembre</t>
        </is>
      </c>
      <c r="J1605" t="inlineStr">
        <is>
          <t>2025-2</t>
        </is>
      </c>
      <c r="K1605" t="n">
        <v>97</v>
      </c>
      <c r="L1605" t="n">
        <v>95.47272727272728</v>
      </c>
      <c r="M1605" t="n">
        <v>0.9842549203373947</v>
      </c>
      <c r="N1605" t="n">
        <v>0.9842549203373947</v>
      </c>
      <c r="O1605" t="inlineStr">
        <is>
          <t>97.0%</t>
        </is>
      </c>
      <c r="P1605" t="inlineStr">
        <is>
          <t>95.47%</t>
        </is>
      </c>
      <c r="Q1605" t="inlineStr">
        <is>
          <t>77-2025-12-31</t>
        </is>
      </c>
      <c r="R1605" t="n">
        <v>2</v>
      </c>
      <c r="S1605" t="n">
        <v>2</v>
      </c>
    </row>
    <row r="1606">
      <c r="A1606" t="inlineStr">
        <is>
          <t>77</t>
        </is>
      </c>
      <c r="B1606" t="inlineStr">
        <is>
          <t>Disponibilidad de servicios tecnológicos</t>
        </is>
      </c>
      <c r="C1606" t="inlineStr">
        <is>
          <t>Estratégico</t>
        </is>
      </c>
      <c r="D1606" t="inlineStr">
        <is>
          <t>GESTIÓN DE LA TECNOLOGÍA E INNOVACIÓN DIGITAL</t>
        </is>
      </c>
      <c r="E1606" t="inlineStr">
        <is>
          <t>Mensual</t>
        </is>
      </c>
      <c r="F1606" t="inlineStr">
        <is>
          <t>Positivo</t>
        </is>
      </c>
      <c r="G1606" s="137" t="n">
        <v>46387</v>
      </c>
      <c r="H1606" t="inlineStr">
        <is>
          <t>2026</t>
        </is>
      </c>
      <c r="I1606" t="inlineStr">
        <is>
          <t>Diciembre</t>
        </is>
      </c>
      <c r="J1606" t="inlineStr">
        <is>
          <t>2026-2</t>
        </is>
      </c>
      <c r="K1606" t="n">
        <v>97</v>
      </c>
      <c r="L1606" t="n">
        <v>94.90000000000001</v>
      </c>
      <c r="M1606" t="n">
        <v>0.9783505154639176</v>
      </c>
      <c r="N1606" t="n">
        <v>0.9783505154639176</v>
      </c>
      <c r="O1606" t="inlineStr">
        <is>
          <t>97.0%</t>
        </is>
      </c>
      <c r="P1606" t="inlineStr">
        <is>
          <t>94.9%</t>
        </is>
      </c>
      <c r="Q1606" t="inlineStr">
        <is>
          <t>77-2026-12-31</t>
        </is>
      </c>
      <c r="R1606" t="n">
        <v>2</v>
      </c>
      <c r="S1606" t="n">
        <v>2</v>
      </c>
    </row>
    <row r="1607">
      <c r="A1607" t="inlineStr">
        <is>
          <t>78</t>
        </is>
      </c>
      <c r="B1607" t="inlineStr">
        <is>
          <t>Cumplimiento programa de auditoría</t>
        </is>
      </c>
      <c r="D1607" t="inlineStr">
        <is>
          <t>AUDITORÍA INTERNA</t>
        </is>
      </c>
      <c r="E1607" t="inlineStr">
        <is>
          <t>Bimestral</t>
        </is>
      </c>
      <c r="F1607" t="inlineStr">
        <is>
          <t>Positivo</t>
        </is>
      </c>
      <c r="G1607" s="137" t="n">
        <v>45291</v>
      </c>
      <c r="H1607" t="inlineStr">
        <is>
          <t>2023</t>
        </is>
      </c>
      <c r="I1607" t="inlineStr">
        <is>
          <t>Diciembre</t>
        </is>
      </c>
      <c r="J1607" t="inlineStr">
        <is>
          <t>2023-2</t>
        </is>
      </c>
      <c r="K1607" t="n">
        <v>100</v>
      </c>
      <c r="L1607" t="n">
        <v>104.444</v>
      </c>
      <c r="M1607" t="n">
        <v>1.04444</v>
      </c>
      <c r="N1607" t="n">
        <v>1.04444</v>
      </c>
      <c r="O1607" t="inlineStr">
        <is>
          <t>100.0%</t>
        </is>
      </c>
      <c r="P1607" t="inlineStr">
        <is>
          <t>104.44%</t>
        </is>
      </c>
      <c r="Q1607" t="inlineStr">
        <is>
          <t>78-2023-12-31</t>
        </is>
      </c>
      <c r="R1607" t="n">
        <v>2</v>
      </c>
      <c r="S1607" t="n">
        <v>2</v>
      </c>
    </row>
    <row r="1608">
      <c r="A1608" t="inlineStr">
        <is>
          <t>78</t>
        </is>
      </c>
      <c r="B1608" t="inlineStr">
        <is>
          <t>Cumplimiento programa de auditoría</t>
        </is>
      </c>
      <c r="D1608" t="inlineStr">
        <is>
          <t>AUDITORÍA INTERNA</t>
        </is>
      </c>
      <c r="E1608" t="inlineStr">
        <is>
          <t>Bimestral</t>
        </is>
      </c>
      <c r="F1608" t="inlineStr">
        <is>
          <t>Positivo</t>
        </is>
      </c>
      <c r="G1608" s="137" t="n">
        <v>45657</v>
      </c>
      <c r="H1608" t="inlineStr">
        <is>
          <t>2024</t>
        </is>
      </c>
      <c r="I1608" t="inlineStr">
        <is>
          <t>Diciembre</t>
        </is>
      </c>
      <c r="J1608" t="inlineStr">
        <is>
          <t>2024-2</t>
        </is>
      </c>
      <c r="K1608" t="n">
        <v>100</v>
      </c>
      <c r="L1608" t="n">
        <v>98.5</v>
      </c>
      <c r="M1608" t="n">
        <v>0.985</v>
      </c>
      <c r="N1608" t="n">
        <v>0.985</v>
      </c>
      <c r="O1608" t="inlineStr">
        <is>
          <t>100.0%</t>
        </is>
      </c>
      <c r="P1608" t="inlineStr">
        <is>
          <t>98.5%</t>
        </is>
      </c>
      <c r="Q1608" t="inlineStr">
        <is>
          <t>78-2024-12-31</t>
        </is>
      </c>
      <c r="R1608" t="n">
        <v>2</v>
      </c>
      <c r="S1608" t="n">
        <v>2</v>
      </c>
    </row>
    <row r="1609">
      <c r="A1609" t="inlineStr">
        <is>
          <t>79</t>
        </is>
      </c>
      <c r="B1609" t="inlineStr">
        <is>
          <t>Cierre Eficaz De Oportunidades De Mejora De Auditoria Interna</t>
        </is>
      </c>
      <c r="D1609" t="inlineStr">
        <is>
          <t>AUDITORÍA INTERNA</t>
        </is>
      </c>
      <c r="E1609" t="inlineStr">
        <is>
          <t>Bimestral</t>
        </is>
      </c>
      <c r="F1609" t="inlineStr">
        <is>
          <t>Positivo</t>
        </is>
      </c>
      <c r="G1609" s="137" t="n">
        <v>45291</v>
      </c>
      <c r="H1609" t="inlineStr">
        <is>
          <t>2023</t>
        </is>
      </c>
      <c r="I1609" t="inlineStr">
        <is>
          <t>Diciembre</t>
        </is>
      </c>
      <c r="J1609" t="inlineStr">
        <is>
          <t>2023-2</t>
        </is>
      </c>
      <c r="K1609" t="n">
        <v>85</v>
      </c>
      <c r="L1609" t="n">
        <v>98.8625</v>
      </c>
      <c r="M1609" t="n">
        <v>1.163088235294118</v>
      </c>
      <c r="N1609" t="n">
        <v>1.163088235294118</v>
      </c>
      <c r="O1609" t="inlineStr">
        <is>
          <t>85.0%</t>
        </is>
      </c>
      <c r="P1609" t="inlineStr">
        <is>
          <t>98.86%</t>
        </is>
      </c>
      <c r="Q1609" t="inlineStr">
        <is>
          <t>79-2023-12-31</t>
        </is>
      </c>
      <c r="R1609" t="n">
        <v>2</v>
      </c>
      <c r="S1609" t="n">
        <v>2</v>
      </c>
    </row>
    <row r="1610">
      <c r="A1610" t="inlineStr">
        <is>
          <t>8</t>
        </is>
      </c>
      <c r="B1610" t="inlineStr">
        <is>
          <t>Catalogo de recursos virtuales</t>
        </is>
      </c>
      <c r="D1610" t="inlineStr">
        <is>
          <t>Gestión, Evaluación e Innovación Curricular</t>
        </is>
      </c>
      <c r="E1610" t="inlineStr">
        <is>
          <t>Mensual</t>
        </is>
      </c>
      <c r="F1610" t="inlineStr">
        <is>
          <t>Positivo</t>
        </is>
      </c>
      <c r="G1610" s="137" t="n">
        <v>45291</v>
      </c>
      <c r="H1610" t="inlineStr">
        <is>
          <t>2023</t>
        </is>
      </c>
      <c r="I1610" t="inlineStr">
        <is>
          <t>Diciembre</t>
        </is>
      </c>
      <c r="J1610" t="inlineStr">
        <is>
          <t>2023-2</t>
        </is>
      </c>
      <c r="K1610" t="n">
        <v>65.66666666666667</v>
      </c>
      <c r="L1610" t="n">
        <v>65.16666666666667</v>
      </c>
      <c r="M1610" t="n">
        <v>0.9923857868020305</v>
      </c>
      <c r="N1610" t="n">
        <v>0.9923857868020305</v>
      </c>
      <c r="O1610" t="inlineStr">
        <is>
          <t>65.67%</t>
        </is>
      </c>
      <c r="P1610" t="inlineStr">
        <is>
          <t>65.17%</t>
        </is>
      </c>
      <c r="Q1610" t="inlineStr">
        <is>
          <t>8-2023-12-31</t>
        </is>
      </c>
      <c r="R1610" t="n">
        <v>2</v>
      </c>
      <c r="S1610" t="n">
        <v>2</v>
      </c>
    </row>
    <row r="1611">
      <c r="A1611" t="inlineStr">
        <is>
          <t>84</t>
        </is>
      </c>
      <c r="B1611" t="inlineStr">
        <is>
          <t>Funcionamiento del COPASST</t>
        </is>
      </c>
      <c r="C1611" t="inlineStr">
        <is>
          <t>Estratégico</t>
        </is>
      </c>
      <c r="D1611" t="inlineStr">
        <is>
          <t>GESTIÓN DE SEGURIDAD Y SALUD EN EL TRABAJO</t>
        </is>
      </c>
      <c r="E1611" t="inlineStr">
        <is>
          <t>Anual</t>
        </is>
      </c>
      <c r="F1611" t="inlineStr">
        <is>
          <t>Positivo</t>
        </is>
      </c>
      <c r="G1611" s="137" t="n">
        <v>45291</v>
      </c>
      <c r="H1611" t="inlineStr">
        <is>
          <t>2023</t>
        </is>
      </c>
      <c r="I1611" t="inlineStr">
        <is>
          <t>Diciembre</t>
        </is>
      </c>
      <c r="J1611" t="inlineStr">
        <is>
          <t>2023-2</t>
        </is>
      </c>
      <c r="K1611" t="n">
        <v>100</v>
      </c>
      <c r="L1611" t="n">
        <v>100</v>
      </c>
      <c r="M1611" t="n">
        <v>1</v>
      </c>
      <c r="N1611" t="n">
        <v>1</v>
      </c>
      <c r="O1611" t="inlineStr">
        <is>
          <t>100.0%</t>
        </is>
      </c>
      <c r="P1611" t="inlineStr">
        <is>
          <t>100.0%</t>
        </is>
      </c>
      <c r="Q1611" t="inlineStr">
        <is>
          <t>84-2023-12-31</t>
        </is>
      </c>
      <c r="R1611" t="n">
        <v>2</v>
      </c>
      <c r="S1611" t="n">
        <v>2</v>
      </c>
    </row>
    <row r="1612">
      <c r="A1612" t="inlineStr">
        <is>
          <t>84</t>
        </is>
      </c>
      <c r="B1612" t="inlineStr">
        <is>
          <t>Funcionamiento del COPASST</t>
        </is>
      </c>
      <c r="C1612" t="inlineStr">
        <is>
          <t>Estratégico</t>
        </is>
      </c>
      <c r="D1612" t="inlineStr">
        <is>
          <t>GESTIÓN DE SEGURIDAD Y SALUD EN EL TRABAJO</t>
        </is>
      </c>
      <c r="E1612" t="inlineStr">
        <is>
          <t>Anual</t>
        </is>
      </c>
      <c r="F1612" t="inlineStr">
        <is>
          <t>Positivo</t>
        </is>
      </c>
      <c r="G1612" s="137" t="n">
        <v>45657</v>
      </c>
      <c r="H1612" t="inlineStr">
        <is>
          <t>2024</t>
        </is>
      </c>
      <c r="I1612" t="inlineStr">
        <is>
          <t>Diciembre</t>
        </is>
      </c>
      <c r="J1612" t="inlineStr">
        <is>
          <t>2024-2</t>
        </is>
      </c>
      <c r="K1612" t="n">
        <v>100</v>
      </c>
      <c r="L1612" t="n">
        <v>100</v>
      </c>
      <c r="M1612" t="n">
        <v>1</v>
      </c>
      <c r="N1612" t="n">
        <v>1</v>
      </c>
      <c r="O1612" t="inlineStr">
        <is>
          <t>100.0%</t>
        </is>
      </c>
      <c r="P1612" t="inlineStr">
        <is>
          <t>100.0%</t>
        </is>
      </c>
      <c r="Q1612" t="inlineStr">
        <is>
          <t>84-2024-12-31</t>
        </is>
      </c>
      <c r="R1612" t="n">
        <v>2</v>
      </c>
      <c r="S1612" t="n">
        <v>2</v>
      </c>
    </row>
    <row r="1613">
      <c r="A1613" t="inlineStr">
        <is>
          <t>84</t>
        </is>
      </c>
      <c r="B1613" t="inlineStr">
        <is>
          <t>Funcionamiento del COPASST</t>
        </is>
      </c>
      <c r="C1613" t="inlineStr">
        <is>
          <t>Estratégico</t>
        </is>
      </c>
      <c r="D1613" t="inlineStr">
        <is>
          <t>GESTIÓN DE SEGURIDAD Y SALUD EN EL TRABAJO</t>
        </is>
      </c>
      <c r="E1613" t="inlineStr">
        <is>
          <t>Anual</t>
        </is>
      </c>
      <c r="F1613" t="inlineStr">
        <is>
          <t>Positivo</t>
        </is>
      </c>
      <c r="G1613" s="137" t="n">
        <v>46022</v>
      </c>
      <c r="H1613" t="inlineStr">
        <is>
          <t>2025</t>
        </is>
      </c>
      <c r="I1613" t="inlineStr">
        <is>
          <t>Diciembre</t>
        </is>
      </c>
      <c r="J1613" t="inlineStr">
        <is>
          <t>2025-2</t>
        </is>
      </c>
      <c r="K1613" t="n">
        <v>100</v>
      </c>
      <c r="L1613" t="n">
        <v>100</v>
      </c>
      <c r="M1613" t="n">
        <v>1</v>
      </c>
      <c r="N1613" t="n">
        <v>1</v>
      </c>
      <c r="O1613" t="inlineStr">
        <is>
          <t>100.0%</t>
        </is>
      </c>
      <c r="P1613" t="inlineStr">
        <is>
          <t>100.0%</t>
        </is>
      </c>
      <c r="Q1613" t="inlineStr">
        <is>
          <t>84-2025-12-31</t>
        </is>
      </c>
      <c r="R1613" t="n">
        <v>2</v>
      </c>
      <c r="S1613" t="n">
        <v>2</v>
      </c>
    </row>
    <row r="1614">
      <c r="A1614" t="inlineStr">
        <is>
          <t>85</t>
        </is>
      </c>
      <c r="B1614" t="inlineStr">
        <is>
          <t>Plan de Emergencias</t>
        </is>
      </c>
      <c r="C1614" t="inlineStr">
        <is>
          <t>Operativo</t>
        </is>
      </c>
      <c r="D1614" t="inlineStr">
        <is>
          <t>GESTIÓN DE SEGURIDAD Y SALUD EN EL TRABAJO</t>
        </is>
      </c>
      <c r="E1614" t="inlineStr">
        <is>
          <t>Anual</t>
        </is>
      </c>
      <c r="F1614" t="inlineStr">
        <is>
          <t>Positivo</t>
        </is>
      </c>
      <c r="G1614" s="137" t="n">
        <v>45291</v>
      </c>
      <c r="H1614" t="inlineStr">
        <is>
          <t>2023</t>
        </is>
      </c>
      <c r="I1614" t="inlineStr">
        <is>
          <t>Diciembre</t>
        </is>
      </c>
      <c r="J1614" t="inlineStr">
        <is>
          <t>2023-2</t>
        </is>
      </c>
      <c r="K1614" t="n">
        <v>100</v>
      </c>
      <c r="L1614" t="n">
        <v>100</v>
      </c>
      <c r="M1614" t="n">
        <v>1</v>
      </c>
      <c r="N1614" t="n">
        <v>1</v>
      </c>
      <c r="O1614" t="inlineStr">
        <is>
          <t>100.0%</t>
        </is>
      </c>
      <c r="P1614" t="inlineStr">
        <is>
          <t>100.0%</t>
        </is>
      </c>
      <c r="Q1614" t="inlineStr">
        <is>
          <t>85-2023-12-31</t>
        </is>
      </c>
      <c r="R1614" t="n">
        <v>2</v>
      </c>
      <c r="S1614" t="n">
        <v>2</v>
      </c>
    </row>
    <row r="1615">
      <c r="A1615" t="inlineStr">
        <is>
          <t>85</t>
        </is>
      </c>
      <c r="B1615" t="inlineStr">
        <is>
          <t>Plan de Emergencias</t>
        </is>
      </c>
      <c r="C1615" t="inlineStr">
        <is>
          <t>Operativo</t>
        </is>
      </c>
      <c r="D1615" t="inlineStr">
        <is>
          <t>GESTIÓN DE SEGURIDAD Y SALUD EN EL TRABAJO</t>
        </is>
      </c>
      <c r="E1615" t="inlineStr">
        <is>
          <t>Anual</t>
        </is>
      </c>
      <c r="F1615" t="inlineStr">
        <is>
          <t>Positivo</t>
        </is>
      </c>
      <c r="G1615" s="137" t="n">
        <v>45657</v>
      </c>
      <c r="H1615" t="inlineStr">
        <is>
          <t>2024</t>
        </is>
      </c>
      <c r="I1615" t="inlineStr">
        <is>
          <t>Diciembre</t>
        </is>
      </c>
      <c r="J1615" t="inlineStr">
        <is>
          <t>2024-2</t>
        </is>
      </c>
      <c r="K1615" t="n">
        <v>100</v>
      </c>
      <c r="L1615" t="n">
        <v>100</v>
      </c>
      <c r="M1615" t="n">
        <v>1</v>
      </c>
      <c r="N1615" t="n">
        <v>1</v>
      </c>
      <c r="O1615" t="inlineStr">
        <is>
          <t>100.0%</t>
        </is>
      </c>
      <c r="P1615" t="inlineStr">
        <is>
          <t>100.0%</t>
        </is>
      </c>
      <c r="Q1615" t="inlineStr">
        <is>
          <t>85-2024-12-31</t>
        </is>
      </c>
      <c r="R1615" t="n">
        <v>2</v>
      </c>
      <c r="S1615" t="n">
        <v>2</v>
      </c>
    </row>
    <row r="1616">
      <c r="A1616" t="inlineStr">
        <is>
          <t>85</t>
        </is>
      </c>
      <c r="B1616" t="inlineStr">
        <is>
          <t>Plan de Emergencias</t>
        </is>
      </c>
      <c r="C1616" t="inlineStr">
        <is>
          <t>Operativo</t>
        </is>
      </c>
      <c r="D1616" t="inlineStr">
        <is>
          <t>GESTIÓN DE SEGURIDAD Y SALUD EN EL TRABAJO</t>
        </is>
      </c>
      <c r="E1616" t="inlineStr">
        <is>
          <t>Anual</t>
        </is>
      </c>
      <c r="F1616" t="inlineStr">
        <is>
          <t>Positivo</t>
        </is>
      </c>
      <c r="G1616" s="137" t="n">
        <v>46022</v>
      </c>
      <c r="H1616" t="inlineStr">
        <is>
          <t>2025</t>
        </is>
      </c>
      <c r="I1616" t="inlineStr">
        <is>
          <t>Diciembre</t>
        </is>
      </c>
      <c r="J1616" t="inlineStr">
        <is>
          <t>2025-2</t>
        </is>
      </c>
      <c r="K1616" t="n">
        <v>100</v>
      </c>
      <c r="L1616" t="n">
        <v>100</v>
      </c>
      <c r="M1616" t="n">
        <v>1</v>
      </c>
      <c r="N1616" t="n">
        <v>1</v>
      </c>
      <c r="O1616" t="inlineStr">
        <is>
          <t>100.0%</t>
        </is>
      </c>
      <c r="P1616" t="inlineStr">
        <is>
          <t>100.0%</t>
        </is>
      </c>
      <c r="Q1616" t="inlineStr">
        <is>
          <t>85-2025-12-31</t>
        </is>
      </c>
      <c r="R1616" t="n">
        <v>2</v>
      </c>
      <c r="S1616" t="n">
        <v>2</v>
      </c>
    </row>
    <row r="1617">
      <c r="A1617" t="inlineStr">
        <is>
          <t>86</t>
        </is>
      </c>
      <c r="B1617" t="inlineStr">
        <is>
          <t>Reporte e investigación</t>
        </is>
      </c>
      <c r="C1617" t="inlineStr">
        <is>
          <t>Estratégico</t>
        </is>
      </c>
      <c r="D1617" t="inlineStr">
        <is>
          <t>GESTIÓN DE SEGURIDAD Y SALUD EN EL TRABAJO</t>
        </is>
      </c>
      <c r="E1617" t="inlineStr">
        <is>
          <t>Semestral</t>
        </is>
      </c>
      <c r="F1617" t="inlineStr">
        <is>
          <t>Positivo</t>
        </is>
      </c>
      <c r="G1617" s="137" t="n">
        <v>45291</v>
      </c>
      <c r="H1617" t="inlineStr">
        <is>
          <t>2023</t>
        </is>
      </c>
      <c r="I1617" t="inlineStr">
        <is>
          <t>Diciembre</t>
        </is>
      </c>
      <c r="J1617" t="inlineStr">
        <is>
          <t>2023-2</t>
        </is>
      </c>
      <c r="K1617" t="n">
        <v>100</v>
      </c>
      <c r="L1617" t="n">
        <v>100</v>
      </c>
      <c r="M1617" t="n">
        <v>1</v>
      </c>
      <c r="N1617" t="n">
        <v>1</v>
      </c>
      <c r="O1617" t="inlineStr">
        <is>
          <t>100.0%</t>
        </is>
      </c>
      <c r="P1617" t="inlineStr">
        <is>
          <t>100.0%</t>
        </is>
      </c>
      <c r="Q1617" t="inlineStr">
        <is>
          <t>86-2023-12-31</t>
        </is>
      </c>
      <c r="R1617" t="n">
        <v>2</v>
      </c>
      <c r="S1617" t="n">
        <v>2</v>
      </c>
    </row>
    <row r="1618">
      <c r="A1618" t="inlineStr">
        <is>
          <t>86</t>
        </is>
      </c>
      <c r="B1618" t="inlineStr">
        <is>
          <t>Reporte e investigación</t>
        </is>
      </c>
      <c r="C1618" t="inlineStr">
        <is>
          <t>Estratégico</t>
        </is>
      </c>
      <c r="D1618" t="inlineStr">
        <is>
          <t>GESTIÓN DE SEGURIDAD Y SALUD EN EL TRABAJO</t>
        </is>
      </c>
      <c r="E1618" t="inlineStr">
        <is>
          <t>Semestral</t>
        </is>
      </c>
      <c r="F1618" t="inlineStr">
        <is>
          <t>Positivo</t>
        </is>
      </c>
      <c r="G1618" s="137" t="n">
        <v>45657</v>
      </c>
      <c r="H1618" t="inlineStr">
        <is>
          <t>2024</t>
        </is>
      </c>
      <c r="I1618" t="inlineStr">
        <is>
          <t>Diciembre</t>
        </is>
      </c>
      <c r="J1618" t="inlineStr">
        <is>
          <t>2024-2</t>
        </is>
      </c>
      <c r="K1618" t="n">
        <v>100</v>
      </c>
      <c r="L1618" t="n">
        <v>100</v>
      </c>
      <c r="M1618" t="n">
        <v>1</v>
      </c>
      <c r="N1618" t="n">
        <v>1</v>
      </c>
      <c r="O1618" t="inlineStr">
        <is>
          <t>100.0%</t>
        </is>
      </c>
      <c r="P1618" t="inlineStr">
        <is>
          <t>100.0%</t>
        </is>
      </c>
      <c r="Q1618" t="inlineStr">
        <is>
          <t>86-2024-12-31</t>
        </is>
      </c>
      <c r="R1618" t="n">
        <v>2</v>
      </c>
      <c r="S1618" t="n">
        <v>2</v>
      </c>
    </row>
    <row r="1619">
      <c r="A1619" t="inlineStr">
        <is>
          <t>86</t>
        </is>
      </c>
      <c r="B1619" t="inlineStr">
        <is>
          <t>Reporte e investigación</t>
        </is>
      </c>
      <c r="C1619" t="inlineStr">
        <is>
          <t>Estratégico</t>
        </is>
      </c>
      <c r="D1619" t="inlineStr">
        <is>
          <t>GESTIÓN DE SEGURIDAD Y SALUD EN EL TRABAJO</t>
        </is>
      </c>
      <c r="E1619" t="inlineStr">
        <is>
          <t>Semestral</t>
        </is>
      </c>
      <c r="F1619" t="inlineStr">
        <is>
          <t>Positivo</t>
        </is>
      </c>
      <c r="G1619" s="137" t="n">
        <v>46022</v>
      </c>
      <c r="H1619" t="inlineStr">
        <is>
          <t>2025</t>
        </is>
      </c>
      <c r="I1619" t="inlineStr">
        <is>
          <t>Diciembre</t>
        </is>
      </c>
      <c r="J1619" t="inlineStr">
        <is>
          <t>2025-2</t>
        </is>
      </c>
      <c r="K1619" t="n">
        <v>100</v>
      </c>
      <c r="L1619" t="n">
        <v>100</v>
      </c>
      <c r="M1619" t="n">
        <v>1</v>
      </c>
      <c r="N1619" t="n">
        <v>1</v>
      </c>
      <c r="O1619" t="inlineStr">
        <is>
          <t>100.0%</t>
        </is>
      </c>
      <c r="P1619" t="inlineStr">
        <is>
          <t>100.0%</t>
        </is>
      </c>
      <c r="Q1619" t="inlineStr">
        <is>
          <t>86-2025-12-31</t>
        </is>
      </c>
      <c r="R1619" t="n">
        <v>2</v>
      </c>
      <c r="S1619" t="n">
        <v>2</v>
      </c>
    </row>
    <row r="1620">
      <c r="A1620" t="inlineStr">
        <is>
          <t>87</t>
        </is>
      </c>
      <c r="B1620" t="inlineStr">
        <is>
          <t>Autoevaluación</t>
        </is>
      </c>
      <c r="C1620" t="inlineStr">
        <is>
          <t>Operativo</t>
        </is>
      </c>
      <c r="D1620" t="inlineStr">
        <is>
          <t>GESTIÓN DE SEGURIDAD Y SALUD EN EL TRABAJO</t>
        </is>
      </c>
      <c r="E1620" t="inlineStr">
        <is>
          <t>Anual</t>
        </is>
      </c>
      <c r="F1620" t="inlineStr">
        <is>
          <t>Positivo</t>
        </is>
      </c>
      <c r="G1620" s="137" t="n">
        <v>45291</v>
      </c>
      <c r="H1620" t="inlineStr">
        <is>
          <t>2023</t>
        </is>
      </c>
      <c r="I1620" t="inlineStr">
        <is>
          <t>Diciembre</t>
        </is>
      </c>
      <c r="J1620" t="inlineStr">
        <is>
          <t>2023-2</t>
        </is>
      </c>
      <c r="K1620" t="n">
        <v>90</v>
      </c>
      <c r="L1620" t="n">
        <v>100</v>
      </c>
      <c r="M1620" t="n">
        <v>1.111111111111111</v>
      </c>
      <c r="N1620" t="n">
        <v>1.111111111111111</v>
      </c>
      <c r="O1620" t="inlineStr">
        <is>
          <t>90.0%</t>
        </is>
      </c>
      <c r="P1620" t="inlineStr">
        <is>
          <t>100.0%</t>
        </is>
      </c>
      <c r="Q1620" t="inlineStr">
        <is>
          <t>87-2023-12-31</t>
        </is>
      </c>
      <c r="R1620" t="n">
        <v>2</v>
      </c>
      <c r="S1620" t="n">
        <v>2</v>
      </c>
    </row>
    <row r="1621">
      <c r="A1621" t="inlineStr">
        <is>
          <t>87</t>
        </is>
      </c>
      <c r="B1621" t="inlineStr">
        <is>
          <t>Autoevaluación</t>
        </is>
      </c>
      <c r="C1621" t="inlineStr">
        <is>
          <t>Operativo</t>
        </is>
      </c>
      <c r="D1621" t="inlineStr">
        <is>
          <t>GESTIÓN DE SEGURIDAD Y SALUD EN EL TRABAJO</t>
        </is>
      </c>
      <c r="E1621" t="inlineStr">
        <is>
          <t>Anual</t>
        </is>
      </c>
      <c r="F1621" t="inlineStr">
        <is>
          <t>Positivo</t>
        </is>
      </c>
      <c r="G1621" s="137" t="n">
        <v>45657</v>
      </c>
      <c r="H1621" t="inlineStr">
        <is>
          <t>2024</t>
        </is>
      </c>
      <c r="I1621" t="inlineStr">
        <is>
          <t>Diciembre</t>
        </is>
      </c>
      <c r="J1621" t="inlineStr">
        <is>
          <t>2024-2</t>
        </is>
      </c>
      <c r="K1621" t="n">
        <v>90</v>
      </c>
      <c r="M1621" t="n">
        <v>0</v>
      </c>
      <c r="N1621" t="n">
        <v>0</v>
      </c>
      <c r="O1621" t="inlineStr">
        <is>
          <t>90.0%</t>
        </is>
      </c>
      <c r="Q1621" t="inlineStr">
        <is>
          <t>87-2024-12-31</t>
        </is>
      </c>
      <c r="R1621" t="n">
        <v>2</v>
      </c>
      <c r="S1621" t="n">
        <v>2</v>
      </c>
    </row>
    <row r="1622">
      <c r="A1622" t="inlineStr">
        <is>
          <t>87</t>
        </is>
      </c>
      <c r="B1622" t="inlineStr">
        <is>
          <t>Autoevaluación</t>
        </is>
      </c>
      <c r="C1622" t="inlineStr">
        <is>
          <t>Operativo</t>
        </is>
      </c>
      <c r="D1622" t="inlineStr">
        <is>
          <t>GESTIÓN DE SEGURIDAD Y SALUD EN EL TRABAJO</t>
        </is>
      </c>
      <c r="E1622" t="inlineStr">
        <is>
          <t>Anual</t>
        </is>
      </c>
      <c r="F1622" t="inlineStr">
        <is>
          <t>Positivo</t>
        </is>
      </c>
      <c r="G1622" s="137" t="n">
        <v>46022</v>
      </c>
      <c r="H1622" t="inlineStr">
        <is>
          <t>2025</t>
        </is>
      </c>
      <c r="I1622" t="inlineStr">
        <is>
          <t>Diciembre</t>
        </is>
      </c>
      <c r="J1622" t="inlineStr">
        <is>
          <t>2025-2</t>
        </is>
      </c>
      <c r="K1622" t="n">
        <v>80</v>
      </c>
      <c r="L1622" t="n">
        <v>100</v>
      </c>
      <c r="M1622" t="n">
        <v>1.25</v>
      </c>
      <c r="N1622" t="n">
        <v>1.25</v>
      </c>
      <c r="O1622" t="inlineStr">
        <is>
          <t>80.0%</t>
        </is>
      </c>
      <c r="P1622" t="inlineStr">
        <is>
          <t>100.0%</t>
        </is>
      </c>
      <c r="Q1622" t="inlineStr">
        <is>
          <t>87-2025-12-31</t>
        </is>
      </c>
      <c r="R1622" t="n">
        <v>2</v>
      </c>
      <c r="S1622" t="n">
        <v>2</v>
      </c>
    </row>
    <row r="1623">
      <c r="A1623" t="inlineStr">
        <is>
          <t>88</t>
        </is>
      </c>
      <c r="B1623" t="inlineStr">
        <is>
          <t>Ejecución del plan de trabajo</t>
        </is>
      </c>
      <c r="C1623" t="inlineStr">
        <is>
          <t>Operativo</t>
        </is>
      </c>
      <c r="D1623" t="inlineStr">
        <is>
          <t>GESTIÓN DE SEGURIDAD Y SALUD EN EL TRABAJO</t>
        </is>
      </c>
      <c r="E1623" t="inlineStr">
        <is>
          <t>Anual</t>
        </is>
      </c>
      <c r="F1623" t="inlineStr">
        <is>
          <t>Positivo</t>
        </is>
      </c>
      <c r="G1623" s="137" t="n">
        <v>45291</v>
      </c>
      <c r="H1623" t="inlineStr">
        <is>
          <t>2023</t>
        </is>
      </c>
      <c r="I1623" t="inlineStr">
        <is>
          <t>Diciembre</t>
        </is>
      </c>
      <c r="J1623" t="inlineStr">
        <is>
          <t>2023-2</t>
        </is>
      </c>
      <c r="K1623" t="n">
        <v>100</v>
      </c>
      <c r="L1623" t="n">
        <v>100</v>
      </c>
      <c r="M1623" t="n">
        <v>1</v>
      </c>
      <c r="N1623" t="n">
        <v>1</v>
      </c>
      <c r="O1623" t="inlineStr">
        <is>
          <t>100.0%</t>
        </is>
      </c>
      <c r="P1623" t="inlineStr">
        <is>
          <t>100.0%</t>
        </is>
      </c>
      <c r="Q1623" t="inlineStr">
        <is>
          <t>88-2023-12-31</t>
        </is>
      </c>
      <c r="R1623" t="n">
        <v>2</v>
      </c>
      <c r="S1623" t="n">
        <v>2</v>
      </c>
    </row>
    <row r="1624">
      <c r="A1624" t="inlineStr">
        <is>
          <t>88</t>
        </is>
      </c>
      <c r="B1624" t="inlineStr">
        <is>
          <t>Ejecución del plan de trabajo</t>
        </is>
      </c>
      <c r="C1624" t="inlineStr">
        <is>
          <t>Operativo</t>
        </is>
      </c>
      <c r="D1624" t="inlineStr">
        <is>
          <t>GESTIÓN DE SEGURIDAD Y SALUD EN EL TRABAJO</t>
        </is>
      </c>
      <c r="E1624" t="inlineStr">
        <is>
          <t>Anual</t>
        </is>
      </c>
      <c r="F1624" t="inlineStr">
        <is>
          <t>Positivo</t>
        </is>
      </c>
      <c r="G1624" s="137" t="n">
        <v>45657</v>
      </c>
      <c r="H1624" t="inlineStr">
        <is>
          <t>2024</t>
        </is>
      </c>
      <c r="I1624" t="inlineStr">
        <is>
          <t>Diciembre</t>
        </is>
      </c>
      <c r="J1624" t="inlineStr">
        <is>
          <t>2024-2</t>
        </is>
      </c>
      <c r="K1624" t="n">
        <v>100</v>
      </c>
      <c r="L1624" t="n">
        <v>100</v>
      </c>
      <c r="M1624" t="n">
        <v>1</v>
      </c>
      <c r="N1624" t="n">
        <v>1</v>
      </c>
      <c r="O1624" t="inlineStr">
        <is>
          <t>100.0%</t>
        </is>
      </c>
      <c r="P1624" t="inlineStr">
        <is>
          <t>100.0%</t>
        </is>
      </c>
      <c r="Q1624" t="inlineStr">
        <is>
          <t>88-2024-12-31</t>
        </is>
      </c>
      <c r="R1624" t="n">
        <v>2</v>
      </c>
      <c r="S1624" t="n">
        <v>2</v>
      </c>
    </row>
    <row r="1625">
      <c r="A1625" t="inlineStr">
        <is>
          <t>88</t>
        </is>
      </c>
      <c r="B1625" t="inlineStr">
        <is>
          <t>Ejecución del plan de trabajo</t>
        </is>
      </c>
      <c r="C1625" t="inlineStr">
        <is>
          <t>Operativo</t>
        </is>
      </c>
      <c r="D1625" t="inlineStr">
        <is>
          <t>GESTIÓN DE SEGURIDAD Y SALUD EN EL TRABAJO</t>
        </is>
      </c>
      <c r="E1625" t="inlineStr">
        <is>
          <t>Anual</t>
        </is>
      </c>
      <c r="F1625" t="inlineStr">
        <is>
          <t>Positivo</t>
        </is>
      </c>
      <c r="G1625" s="137" t="n">
        <v>46022</v>
      </c>
      <c r="H1625" t="inlineStr">
        <is>
          <t>2025</t>
        </is>
      </c>
      <c r="I1625" t="inlineStr">
        <is>
          <t>Diciembre</t>
        </is>
      </c>
      <c r="J1625" t="inlineStr">
        <is>
          <t>2025-2</t>
        </is>
      </c>
      <c r="K1625" t="n">
        <v>100</v>
      </c>
      <c r="L1625" t="n">
        <v>100</v>
      </c>
      <c r="M1625" t="n">
        <v>1</v>
      </c>
      <c r="N1625" t="n">
        <v>1</v>
      </c>
      <c r="O1625" t="inlineStr">
        <is>
          <t>100.0%</t>
        </is>
      </c>
      <c r="P1625" t="inlineStr">
        <is>
          <t>100.0%</t>
        </is>
      </c>
      <c r="Q1625" t="inlineStr">
        <is>
          <t>88-2025-12-31</t>
        </is>
      </c>
      <c r="R1625" t="n">
        <v>2</v>
      </c>
      <c r="S1625" t="n">
        <v>2</v>
      </c>
    </row>
    <row r="1626">
      <c r="A1626" t="inlineStr">
        <is>
          <t>89</t>
        </is>
      </c>
      <c r="B1626" t="inlineStr">
        <is>
          <t>Ejecución plan de capacitación</t>
        </is>
      </c>
      <c r="C1626" t="inlineStr">
        <is>
          <t>Operativo</t>
        </is>
      </c>
      <c r="D1626" t="inlineStr">
        <is>
          <t>GESTIÓN DE SEGURIDAD Y SALUD EN EL TRABAJO</t>
        </is>
      </c>
      <c r="E1626" t="inlineStr">
        <is>
          <t>Anual</t>
        </is>
      </c>
      <c r="F1626" t="inlineStr">
        <is>
          <t>Positivo</t>
        </is>
      </c>
      <c r="G1626" s="137" t="n">
        <v>45291</v>
      </c>
      <c r="H1626" t="inlineStr">
        <is>
          <t>2023</t>
        </is>
      </c>
      <c r="I1626" t="inlineStr">
        <is>
          <t>Diciembre</t>
        </is>
      </c>
      <c r="J1626" t="inlineStr">
        <is>
          <t>2023-2</t>
        </is>
      </c>
      <c r="K1626" t="n">
        <v>100</v>
      </c>
      <c r="L1626" t="n">
        <v>100</v>
      </c>
      <c r="M1626" t="n">
        <v>1</v>
      </c>
      <c r="N1626" t="n">
        <v>1</v>
      </c>
      <c r="O1626" t="inlineStr">
        <is>
          <t>100.0%</t>
        </is>
      </c>
      <c r="P1626" t="inlineStr">
        <is>
          <t>100.0%</t>
        </is>
      </c>
      <c r="Q1626" t="inlineStr">
        <is>
          <t>89-2023-12-31</t>
        </is>
      </c>
      <c r="R1626" t="n">
        <v>2</v>
      </c>
      <c r="S1626" t="n">
        <v>2</v>
      </c>
    </row>
    <row r="1627">
      <c r="A1627" t="inlineStr">
        <is>
          <t>89</t>
        </is>
      </c>
      <c r="B1627" t="inlineStr">
        <is>
          <t>Ejecución plan de capacitación</t>
        </is>
      </c>
      <c r="C1627" t="inlineStr">
        <is>
          <t>Operativo</t>
        </is>
      </c>
      <c r="D1627" t="inlineStr">
        <is>
          <t>GESTIÓN DE SEGURIDAD Y SALUD EN EL TRABAJO</t>
        </is>
      </c>
      <c r="E1627" t="inlineStr">
        <is>
          <t>Anual</t>
        </is>
      </c>
      <c r="F1627" t="inlineStr">
        <is>
          <t>Positivo</t>
        </is>
      </c>
      <c r="G1627" s="137" t="n">
        <v>45657</v>
      </c>
      <c r="H1627" t="inlineStr">
        <is>
          <t>2024</t>
        </is>
      </c>
      <c r="I1627" t="inlineStr">
        <is>
          <t>Diciembre</t>
        </is>
      </c>
      <c r="J1627" t="inlineStr">
        <is>
          <t>2024-2</t>
        </is>
      </c>
      <c r="K1627" t="n">
        <v>100</v>
      </c>
      <c r="L1627" t="n">
        <v>100</v>
      </c>
      <c r="M1627" t="n">
        <v>1</v>
      </c>
      <c r="N1627" t="n">
        <v>1</v>
      </c>
      <c r="O1627" t="inlineStr">
        <is>
          <t>100.0%</t>
        </is>
      </c>
      <c r="P1627" t="inlineStr">
        <is>
          <t>100.0%</t>
        </is>
      </c>
      <c r="Q1627" t="inlineStr">
        <is>
          <t>89-2024-12-31</t>
        </is>
      </c>
      <c r="R1627" t="n">
        <v>2</v>
      </c>
      <c r="S1627" t="n">
        <v>2</v>
      </c>
    </row>
    <row r="1628">
      <c r="A1628" t="inlineStr">
        <is>
          <t>89</t>
        </is>
      </c>
      <c r="B1628" t="inlineStr">
        <is>
          <t>Ejecución plan de capacitación</t>
        </is>
      </c>
      <c r="C1628" t="inlineStr">
        <is>
          <t>Operativo</t>
        </is>
      </c>
      <c r="D1628" t="inlineStr">
        <is>
          <t>GESTIÓN DE SEGURIDAD Y SALUD EN EL TRABAJO</t>
        </is>
      </c>
      <c r="E1628" t="inlineStr">
        <is>
          <t>Anual</t>
        </is>
      </c>
      <c r="F1628" t="inlineStr">
        <is>
          <t>Positivo</t>
        </is>
      </c>
      <c r="G1628" s="137" t="n">
        <v>46022</v>
      </c>
      <c r="H1628" t="inlineStr">
        <is>
          <t>2025</t>
        </is>
      </c>
      <c r="I1628" t="inlineStr">
        <is>
          <t>Diciembre</t>
        </is>
      </c>
      <c r="J1628" t="inlineStr">
        <is>
          <t>2025-2</t>
        </is>
      </c>
      <c r="K1628" t="n">
        <v>100</v>
      </c>
      <c r="L1628" t="n">
        <v>100</v>
      </c>
      <c r="M1628" t="n">
        <v>1</v>
      </c>
      <c r="N1628" t="n">
        <v>1</v>
      </c>
      <c r="O1628" t="inlineStr">
        <is>
          <t>100.0%</t>
        </is>
      </c>
      <c r="P1628" t="inlineStr">
        <is>
          <t>100.0%</t>
        </is>
      </c>
      <c r="Q1628" t="inlineStr">
        <is>
          <t>89-2025-12-31</t>
        </is>
      </c>
      <c r="R1628" t="n">
        <v>2</v>
      </c>
      <c r="S1628" t="n">
        <v>2</v>
      </c>
    </row>
    <row r="1629">
      <c r="A1629" t="inlineStr">
        <is>
          <t>9</t>
        </is>
      </c>
      <c r="B1629" t="inlineStr">
        <is>
          <t>Ecosistema Banner</t>
        </is>
      </c>
      <c r="D1629" t="inlineStr">
        <is>
          <t>Gestión de la tecnología e innovación digital</t>
        </is>
      </c>
      <c r="E1629" t="inlineStr">
        <is>
          <t>Mensual</t>
        </is>
      </c>
      <c r="F1629" t="inlineStr">
        <is>
          <t>Positivo</t>
        </is>
      </c>
      <c r="G1629" s="137" t="n">
        <v>45291</v>
      </c>
      <c r="H1629" t="inlineStr">
        <is>
          <t>2023</t>
        </is>
      </c>
      <c r="I1629" t="inlineStr">
        <is>
          <t>Diciembre</t>
        </is>
      </c>
      <c r="J1629" t="inlineStr">
        <is>
          <t>2023-2</t>
        </is>
      </c>
      <c r="K1629" t="n">
        <v>64.11111111111111</v>
      </c>
      <c r="L1629" t="n">
        <v>57.44444444444444</v>
      </c>
      <c r="M1629" t="n">
        <v>0.8960138648180241</v>
      </c>
      <c r="N1629" t="n">
        <v>0.8960138648180241</v>
      </c>
      <c r="O1629" t="inlineStr">
        <is>
          <t>64.11%</t>
        </is>
      </c>
      <c r="P1629" t="inlineStr">
        <is>
          <t>57.44%</t>
        </is>
      </c>
      <c r="Q1629" t="inlineStr">
        <is>
          <t>9-2023-12-31</t>
        </is>
      </c>
      <c r="R1629" t="n">
        <v>2</v>
      </c>
      <c r="S1629" t="n">
        <v>2</v>
      </c>
    </row>
    <row r="1630">
      <c r="A1630" t="inlineStr">
        <is>
          <t>9</t>
        </is>
      </c>
      <c r="B1630" t="inlineStr">
        <is>
          <t>Ecosistema Banner</t>
        </is>
      </c>
      <c r="D1630" t="inlineStr">
        <is>
          <t>Gestión de la tecnología e innovación digital</t>
        </is>
      </c>
      <c r="E1630" t="inlineStr">
        <is>
          <t>Mensual</t>
        </is>
      </c>
      <c r="F1630" t="inlineStr">
        <is>
          <t>Positivo</t>
        </is>
      </c>
      <c r="G1630" s="137" t="n">
        <v>45657</v>
      </c>
      <c r="H1630" t="inlineStr">
        <is>
          <t>2024</t>
        </is>
      </c>
      <c r="I1630" t="inlineStr">
        <is>
          <t>Diciembre</t>
        </is>
      </c>
      <c r="J1630" t="inlineStr">
        <is>
          <t>2024-2</t>
        </is>
      </c>
      <c r="K1630" t="n">
        <v>99.33333333333333</v>
      </c>
      <c r="L1630" t="n">
        <v>98.16666666666667</v>
      </c>
      <c r="M1630" t="n">
        <v>0.988255033557047</v>
      </c>
      <c r="N1630" t="n">
        <v>0.988255033557047</v>
      </c>
      <c r="O1630" t="inlineStr">
        <is>
          <t>99.33%</t>
        </is>
      </c>
      <c r="P1630" t="inlineStr">
        <is>
          <t>98.17%</t>
        </is>
      </c>
      <c r="Q1630" t="inlineStr">
        <is>
          <t>9-2024-12-31</t>
        </is>
      </c>
      <c r="R1630" t="n">
        <v>2</v>
      </c>
      <c r="S1630" t="n">
        <v>2</v>
      </c>
    </row>
    <row r="1631">
      <c r="A1631" t="inlineStr">
        <is>
          <t>90</t>
        </is>
      </c>
      <c r="B1631" t="inlineStr">
        <is>
          <t>Ejecución de Simulacros</t>
        </is>
      </c>
      <c r="C1631" t="inlineStr">
        <is>
          <t>Operativo</t>
        </is>
      </c>
      <c r="D1631" t="inlineStr">
        <is>
          <t>GESTIÓN DE SEGURIDAD Y SALUD EN EL TRABAJO</t>
        </is>
      </c>
      <c r="E1631" t="inlineStr">
        <is>
          <t>Anual</t>
        </is>
      </c>
      <c r="F1631" t="inlineStr">
        <is>
          <t>Positivo</t>
        </is>
      </c>
      <c r="G1631" s="137" t="n">
        <v>45291</v>
      </c>
      <c r="H1631" t="inlineStr">
        <is>
          <t>2023</t>
        </is>
      </c>
      <c r="I1631" t="inlineStr">
        <is>
          <t>Diciembre</t>
        </is>
      </c>
      <c r="J1631" t="inlineStr">
        <is>
          <t>2023-2</t>
        </is>
      </c>
      <c r="K1631" t="n">
        <v>100</v>
      </c>
      <c r="L1631" t="n">
        <v>100</v>
      </c>
      <c r="M1631" t="n">
        <v>1</v>
      </c>
      <c r="N1631" t="n">
        <v>1</v>
      </c>
      <c r="O1631" t="inlineStr">
        <is>
          <t>100.0%</t>
        </is>
      </c>
      <c r="P1631" t="inlineStr">
        <is>
          <t>100.0%</t>
        </is>
      </c>
      <c r="Q1631" t="inlineStr">
        <is>
          <t>90-2023-12-31</t>
        </is>
      </c>
      <c r="R1631" t="n">
        <v>2</v>
      </c>
      <c r="S1631" t="n">
        <v>2</v>
      </c>
    </row>
    <row r="1632">
      <c r="A1632" t="inlineStr">
        <is>
          <t>90</t>
        </is>
      </c>
      <c r="B1632" t="inlineStr">
        <is>
          <t>Ejecución de Simulacros</t>
        </is>
      </c>
      <c r="C1632" t="inlineStr">
        <is>
          <t>Operativo</t>
        </is>
      </c>
      <c r="D1632" t="inlineStr">
        <is>
          <t>GESTIÓN DE SEGURIDAD Y SALUD EN EL TRABAJO</t>
        </is>
      </c>
      <c r="E1632" t="inlineStr">
        <is>
          <t>Anual</t>
        </is>
      </c>
      <c r="F1632" t="inlineStr">
        <is>
          <t>Positivo</t>
        </is>
      </c>
      <c r="G1632" s="137" t="n">
        <v>45657</v>
      </c>
      <c r="H1632" t="inlineStr">
        <is>
          <t>2024</t>
        </is>
      </c>
      <c r="I1632" t="inlineStr">
        <is>
          <t>Diciembre</t>
        </is>
      </c>
      <c r="J1632" t="inlineStr">
        <is>
          <t>2024-2</t>
        </is>
      </c>
      <c r="K1632" t="n">
        <v>100</v>
      </c>
      <c r="L1632" t="n">
        <v>100</v>
      </c>
      <c r="M1632" t="n">
        <v>1</v>
      </c>
      <c r="N1632" t="n">
        <v>1</v>
      </c>
      <c r="O1632" t="inlineStr">
        <is>
          <t>100.0%</t>
        </is>
      </c>
      <c r="P1632" t="inlineStr">
        <is>
          <t>100.0%</t>
        </is>
      </c>
      <c r="Q1632" t="inlineStr">
        <is>
          <t>90-2024-12-31</t>
        </is>
      </c>
      <c r="R1632" t="n">
        <v>2</v>
      </c>
      <c r="S1632" t="n">
        <v>2</v>
      </c>
    </row>
    <row r="1633">
      <c r="A1633" t="inlineStr">
        <is>
          <t>90</t>
        </is>
      </c>
      <c r="B1633" t="inlineStr">
        <is>
          <t>Ejecución de Simulacros</t>
        </is>
      </c>
      <c r="C1633" t="inlineStr">
        <is>
          <t>Operativo</t>
        </is>
      </c>
      <c r="D1633" t="inlineStr">
        <is>
          <t>GESTIÓN DE SEGURIDAD Y SALUD EN EL TRABAJO</t>
        </is>
      </c>
      <c r="E1633" t="inlineStr">
        <is>
          <t>Anual</t>
        </is>
      </c>
      <c r="F1633" t="inlineStr">
        <is>
          <t>Positivo</t>
        </is>
      </c>
      <c r="G1633" s="137" t="n">
        <v>46022</v>
      </c>
      <c r="H1633" t="inlineStr">
        <is>
          <t>2025</t>
        </is>
      </c>
      <c r="I1633" t="inlineStr">
        <is>
          <t>Diciembre</t>
        </is>
      </c>
      <c r="J1633" t="inlineStr">
        <is>
          <t>2025-2</t>
        </is>
      </c>
      <c r="K1633" t="n">
        <v>100</v>
      </c>
      <c r="L1633" t="n">
        <v>100</v>
      </c>
      <c r="M1633" t="n">
        <v>1</v>
      </c>
      <c r="N1633" t="n">
        <v>1</v>
      </c>
      <c r="O1633" t="inlineStr">
        <is>
          <t>100.0%</t>
        </is>
      </c>
      <c r="P1633" t="inlineStr">
        <is>
          <t>100.0%</t>
        </is>
      </c>
      <c r="Q1633" t="inlineStr">
        <is>
          <t>90-2025-12-31</t>
        </is>
      </c>
      <c r="R1633" t="n">
        <v>2</v>
      </c>
      <c r="S1633" t="n">
        <v>2</v>
      </c>
    </row>
    <row r="1634">
      <c r="A1634" t="inlineStr">
        <is>
          <t>900</t>
        </is>
      </c>
      <c r="B1634" t="inlineStr">
        <is>
          <t>Experiencia Institucional - Fase 3- Hub de experiencia</t>
        </is>
      </c>
      <c r="D1634" t="inlineStr">
        <is>
          <t>EXPERIENCIA INSTITUCIONAL</t>
        </is>
      </c>
      <c r="E1634" t="inlineStr">
        <is>
          <t>Mensual</t>
        </is>
      </c>
      <c r="F1634" t="inlineStr">
        <is>
          <t>Positivo</t>
        </is>
      </c>
      <c r="G1634" s="137" t="n">
        <v>45657</v>
      </c>
      <c r="H1634" t="inlineStr">
        <is>
          <t>2024</t>
        </is>
      </c>
      <c r="I1634" t="inlineStr">
        <is>
          <t>Diciembre</t>
        </is>
      </c>
      <c r="J1634" t="inlineStr">
        <is>
          <t>2024-2</t>
        </is>
      </c>
      <c r="K1634" t="n">
        <v>91.83333333333333</v>
      </c>
      <c r="L1634" t="n">
        <v>88.83333333333333</v>
      </c>
      <c r="M1634" t="n">
        <v>0.9673321234119783</v>
      </c>
      <c r="N1634" t="n">
        <v>0.9673321234119783</v>
      </c>
      <c r="O1634" t="inlineStr">
        <is>
          <t>91.83%</t>
        </is>
      </c>
      <c r="P1634" t="inlineStr">
        <is>
          <t>88.83%</t>
        </is>
      </c>
      <c r="Q1634" t="inlineStr">
        <is>
          <t>900-2024-12-31</t>
        </is>
      </c>
      <c r="R1634" t="n">
        <v>2</v>
      </c>
      <c r="S1634" t="n">
        <v>2</v>
      </c>
    </row>
    <row r="1635">
      <c r="A1635" t="inlineStr">
        <is>
          <t>901</t>
        </is>
      </c>
      <c r="B1635" t="inlineStr">
        <is>
          <t>Centro de Idiomas Fase I</t>
        </is>
      </c>
      <c r="D1635" t="inlineStr">
        <is>
          <t>Gestión de unidades académicas</t>
        </is>
      </c>
      <c r="E1635" t="inlineStr">
        <is>
          <t>Mensual</t>
        </is>
      </c>
      <c r="F1635" t="inlineStr">
        <is>
          <t>Positivo</t>
        </is>
      </c>
      <c r="G1635" s="137" t="n">
        <v>45657</v>
      </c>
      <c r="H1635" t="inlineStr">
        <is>
          <t>2024</t>
        </is>
      </c>
      <c r="I1635" t="inlineStr">
        <is>
          <t>Diciembre</t>
        </is>
      </c>
      <c r="J1635" t="inlineStr">
        <is>
          <t>2024-2</t>
        </is>
      </c>
      <c r="K1635" t="n">
        <v>54</v>
      </c>
      <c r="L1635" t="n">
        <v>51</v>
      </c>
      <c r="M1635" t="n">
        <v>0.9444444444444444</v>
      </c>
      <c r="N1635" t="n">
        <v>0.9444444444444444</v>
      </c>
      <c r="O1635" t="inlineStr">
        <is>
          <t>54.0%</t>
        </is>
      </c>
      <c r="P1635" t="inlineStr">
        <is>
          <t>51.0%</t>
        </is>
      </c>
      <c r="Q1635" t="inlineStr">
        <is>
          <t>901-2024-12-31</t>
        </is>
      </c>
      <c r="R1635" t="n">
        <v>2</v>
      </c>
      <c r="S1635" t="n">
        <v>2</v>
      </c>
    </row>
    <row r="1636">
      <c r="A1636" t="inlineStr">
        <is>
          <t>902</t>
        </is>
      </c>
      <c r="B1636" t="inlineStr">
        <is>
          <t>CREA Centro de Recursos y Experiencias para el aprendizaje - Fase de Adecuación</t>
        </is>
      </c>
      <c r="D1636" t="inlineStr">
        <is>
          <t>Biblioteca Institucional</t>
        </is>
      </c>
      <c r="E1636" t="inlineStr">
        <is>
          <t>Mensual</t>
        </is>
      </c>
      <c r="F1636" t="inlineStr">
        <is>
          <t>Positivo</t>
        </is>
      </c>
      <c r="G1636" s="137" t="n">
        <v>45657</v>
      </c>
      <c r="H1636" t="inlineStr">
        <is>
          <t>2024</t>
        </is>
      </c>
      <c r="I1636" t="inlineStr">
        <is>
          <t>Diciembre</t>
        </is>
      </c>
      <c r="J1636" t="inlineStr">
        <is>
          <t>2024-2</t>
        </is>
      </c>
      <c r="K1636" t="n">
        <v>70.25</v>
      </c>
      <c r="L1636" t="n">
        <v>71.16666666666667</v>
      </c>
      <c r="M1636" t="n">
        <v>1.013048635824437</v>
      </c>
      <c r="N1636" t="n">
        <v>1.013048635824437</v>
      </c>
      <c r="O1636" t="inlineStr">
        <is>
          <t>70.25%</t>
        </is>
      </c>
      <c r="P1636" t="inlineStr">
        <is>
          <t>71.17%</t>
        </is>
      </c>
      <c r="Q1636" t="inlineStr">
        <is>
          <t>902-2024-12-31</t>
        </is>
      </c>
      <c r="R1636" t="n">
        <v>2</v>
      </c>
      <c r="S1636" t="n">
        <v>2</v>
      </c>
    </row>
    <row r="1637">
      <c r="A1637" t="inlineStr">
        <is>
          <t>903</t>
        </is>
      </c>
      <c r="B1637" t="inlineStr">
        <is>
          <t>Actualización sistema de transporte rotativo</t>
        </is>
      </c>
      <c r="D1637" t="inlineStr">
        <is>
          <t>Gestión Infraestructura Física</t>
        </is>
      </c>
      <c r="E1637" t="inlineStr">
        <is>
          <t>Mensual</t>
        </is>
      </c>
      <c r="F1637" t="inlineStr">
        <is>
          <t>Positivo</t>
        </is>
      </c>
      <c r="G1637" s="137" t="n">
        <v>45657</v>
      </c>
      <c r="H1637" t="inlineStr">
        <is>
          <t>2024</t>
        </is>
      </c>
      <c r="I1637" t="inlineStr">
        <is>
          <t>Diciembre</t>
        </is>
      </c>
      <c r="J1637" t="inlineStr">
        <is>
          <t>2024-2</t>
        </is>
      </c>
      <c r="K1637" t="n">
        <v>38.75</v>
      </c>
      <c r="L1637" t="n">
        <v>39.16666666666666</v>
      </c>
      <c r="M1637" t="n">
        <v>1.010752688172043</v>
      </c>
      <c r="N1637" t="n">
        <v>1.010752688172043</v>
      </c>
      <c r="O1637" t="inlineStr">
        <is>
          <t>38.75%</t>
        </is>
      </c>
      <c r="P1637" t="inlineStr">
        <is>
          <t>39.17%</t>
        </is>
      </c>
      <c r="Q1637" t="inlineStr">
        <is>
          <t>903-2024-12-31</t>
        </is>
      </c>
      <c r="R1637" t="n">
        <v>2</v>
      </c>
      <c r="S1637" t="n">
        <v>2</v>
      </c>
    </row>
    <row r="1638">
      <c r="A1638" t="inlineStr">
        <is>
          <t>904</t>
        </is>
      </c>
      <c r="B1638" t="inlineStr">
        <is>
          <t>Ecosistema E3</t>
        </is>
      </c>
      <c r="D1638" t="inlineStr">
        <is>
          <t>Gestión de Graduados</t>
        </is>
      </c>
      <c r="E1638" t="inlineStr">
        <is>
          <t>Mensual</t>
        </is>
      </c>
      <c r="F1638" t="inlineStr">
        <is>
          <t>Positivo</t>
        </is>
      </c>
      <c r="G1638" s="137" t="n">
        <v>45657</v>
      </c>
      <c r="H1638" t="inlineStr">
        <is>
          <t>2024</t>
        </is>
      </c>
      <c r="I1638" t="inlineStr">
        <is>
          <t>Diciembre</t>
        </is>
      </c>
      <c r="J1638" t="inlineStr">
        <is>
          <t>2024-2</t>
        </is>
      </c>
      <c r="K1638" t="n">
        <v>63.33333333333334</v>
      </c>
      <c r="L1638" t="n">
        <v>66.16666666666667</v>
      </c>
      <c r="M1638" t="n">
        <v>1.044736842105263</v>
      </c>
      <c r="N1638" t="n">
        <v>1.044736842105263</v>
      </c>
      <c r="O1638" t="inlineStr">
        <is>
          <t>63.33%</t>
        </is>
      </c>
      <c r="P1638" t="inlineStr">
        <is>
          <t>66.17%</t>
        </is>
      </c>
      <c r="Q1638" t="inlineStr">
        <is>
          <t>904-2024-12-31</t>
        </is>
      </c>
      <c r="R1638" t="n">
        <v>2</v>
      </c>
      <c r="S1638" t="n">
        <v>2</v>
      </c>
    </row>
    <row r="1639">
      <c r="A1639" t="inlineStr">
        <is>
          <t>905</t>
        </is>
      </c>
      <c r="B1639" t="inlineStr">
        <is>
          <t>Habilidades Poderosas</t>
        </is>
      </c>
      <c r="D1639" t="inlineStr">
        <is>
          <t>Gestión de unidades académicas</t>
        </is>
      </c>
      <c r="E1639" t="inlineStr">
        <is>
          <t>Mensual</t>
        </is>
      </c>
      <c r="F1639" t="inlineStr">
        <is>
          <t>Positivo</t>
        </is>
      </c>
      <c r="G1639" s="137" t="n">
        <v>45657</v>
      </c>
      <c r="H1639" t="inlineStr">
        <is>
          <t>2024</t>
        </is>
      </c>
      <c r="I1639" t="inlineStr">
        <is>
          <t>Diciembre</t>
        </is>
      </c>
      <c r="J1639" t="inlineStr">
        <is>
          <t>2024-2</t>
        </is>
      </c>
      <c r="K1639" t="n">
        <v>74.08333333333333</v>
      </c>
      <c r="L1639" t="n">
        <v>71.08333333333333</v>
      </c>
      <c r="M1639" t="n">
        <v>0.9595050618672666</v>
      </c>
      <c r="N1639" t="n">
        <v>0.9595050618672666</v>
      </c>
      <c r="O1639" t="inlineStr">
        <is>
          <t>74.08%</t>
        </is>
      </c>
      <c r="P1639" t="inlineStr">
        <is>
          <t>71.08%</t>
        </is>
      </c>
      <c r="Q1639" t="inlineStr">
        <is>
          <t>905-2024-12-31</t>
        </is>
      </c>
      <c r="R1639" t="n">
        <v>2</v>
      </c>
      <c r="S1639" t="n">
        <v>2</v>
      </c>
    </row>
    <row r="1640">
      <c r="A1640" t="inlineStr">
        <is>
          <t>906</t>
        </is>
      </c>
      <c r="B1640" t="inlineStr">
        <is>
          <t>Ser PRO</t>
        </is>
      </c>
      <c r="D1640" t="inlineStr">
        <is>
          <t>Gestión de unidades académicas</t>
        </is>
      </c>
      <c r="E1640" t="inlineStr">
        <is>
          <t>Mensual</t>
        </is>
      </c>
      <c r="F1640" t="inlineStr">
        <is>
          <t>Positivo</t>
        </is>
      </c>
      <c r="G1640" s="137" t="n">
        <v>45657</v>
      </c>
      <c r="H1640" t="inlineStr">
        <is>
          <t>2024</t>
        </is>
      </c>
      <c r="I1640" t="inlineStr">
        <is>
          <t>Diciembre</t>
        </is>
      </c>
      <c r="J1640" t="inlineStr">
        <is>
          <t>2024-2</t>
        </is>
      </c>
      <c r="K1640" t="n">
        <v>71.66666666666667</v>
      </c>
      <c r="L1640" t="n">
        <v>63.16666666666666</v>
      </c>
      <c r="M1640" t="n">
        <v>0.8813953488372092</v>
      </c>
      <c r="N1640" t="n">
        <v>0.8813953488372092</v>
      </c>
      <c r="O1640" t="inlineStr">
        <is>
          <t>71.67%</t>
        </is>
      </c>
      <c r="P1640" t="inlineStr">
        <is>
          <t>63.17%</t>
        </is>
      </c>
      <c r="Q1640" t="inlineStr">
        <is>
          <t>906-2024-12-31</t>
        </is>
      </c>
      <c r="R1640" t="n">
        <v>2</v>
      </c>
      <c r="S1640" t="n">
        <v>2</v>
      </c>
    </row>
    <row r="1641">
      <c r="A1641" t="inlineStr">
        <is>
          <t>907</t>
        </is>
      </c>
      <c r="B1641" t="inlineStr">
        <is>
          <t>Cultura de una buena docencia</t>
        </is>
      </c>
      <c r="D1641" t="inlineStr">
        <is>
          <t>Gestión de unidades académicas</t>
        </is>
      </c>
      <c r="E1641" t="inlineStr">
        <is>
          <t>Mensual</t>
        </is>
      </c>
      <c r="F1641" t="inlineStr">
        <is>
          <t>Positivo</t>
        </is>
      </c>
      <c r="G1641" s="137" t="n">
        <v>45657</v>
      </c>
      <c r="H1641" t="inlineStr">
        <is>
          <t>2024</t>
        </is>
      </c>
      <c r="I1641" t="inlineStr">
        <is>
          <t>Diciembre</t>
        </is>
      </c>
      <c r="J1641" t="inlineStr">
        <is>
          <t>2024-2</t>
        </is>
      </c>
      <c r="K1641" t="n">
        <v>54.625</v>
      </c>
      <c r="L1641" t="n">
        <v>59.875</v>
      </c>
      <c r="M1641" t="n">
        <v>1.096109839816934</v>
      </c>
      <c r="N1641" t="n">
        <v>1.096109839816934</v>
      </c>
      <c r="O1641" t="inlineStr">
        <is>
          <t>54.62%</t>
        </is>
      </c>
      <c r="P1641" t="inlineStr">
        <is>
          <t>59.88%</t>
        </is>
      </c>
      <c r="Q1641" t="inlineStr">
        <is>
          <t>907-2024-12-31</t>
        </is>
      </c>
      <c r="R1641" t="n">
        <v>2</v>
      </c>
      <c r="S1641" t="n">
        <v>2</v>
      </c>
    </row>
    <row r="1642">
      <c r="A1642" t="inlineStr">
        <is>
          <t>908</t>
        </is>
      </c>
      <c r="B1642" t="inlineStr">
        <is>
          <t>Proyecto Silver</t>
        </is>
      </c>
      <c r="D1642" t="inlineStr">
        <is>
          <t>Mercadeo de programas académicos</t>
        </is>
      </c>
      <c r="E1642" t="inlineStr">
        <is>
          <t>Mensual</t>
        </is>
      </c>
      <c r="F1642" t="inlineStr">
        <is>
          <t>Positivo</t>
        </is>
      </c>
      <c r="G1642" s="137" t="n">
        <v>45657</v>
      </c>
      <c r="H1642" t="inlineStr">
        <is>
          <t>2024</t>
        </is>
      </c>
      <c r="I1642" t="inlineStr">
        <is>
          <t>Diciembre</t>
        </is>
      </c>
      <c r="J1642" t="inlineStr">
        <is>
          <t>2024-2</t>
        </is>
      </c>
      <c r="K1642" t="n">
        <v>70.14285714285714</v>
      </c>
      <c r="L1642" t="n">
        <v>68.85714285714286</v>
      </c>
      <c r="M1642" t="n">
        <v>0.9816700610997965</v>
      </c>
      <c r="N1642" t="n">
        <v>0.9816700610997965</v>
      </c>
      <c r="O1642" t="inlineStr">
        <is>
          <t>70.14%</t>
        </is>
      </c>
      <c r="P1642" t="inlineStr">
        <is>
          <t>68.86%</t>
        </is>
      </c>
      <c r="Q1642" t="inlineStr">
        <is>
          <t>908-2024-12-31</t>
        </is>
      </c>
      <c r="R1642" t="n">
        <v>2</v>
      </c>
      <c r="S1642" t="n">
        <v>2</v>
      </c>
    </row>
    <row r="1643">
      <c r="A1643" t="inlineStr">
        <is>
          <t>91</t>
        </is>
      </c>
      <c r="B1643" t="inlineStr">
        <is>
          <t>Participación en capacitaciones SST</t>
        </is>
      </c>
      <c r="C1643" t="inlineStr">
        <is>
          <t>Operativo</t>
        </is>
      </c>
      <c r="D1643" t="inlineStr">
        <is>
          <t>GESTIÓN DE SEGURIDAD Y SALUD EN EL TRABAJO</t>
        </is>
      </c>
      <c r="E1643" t="inlineStr">
        <is>
          <t>Anual</t>
        </is>
      </c>
      <c r="F1643" t="inlineStr">
        <is>
          <t>Positivo</t>
        </is>
      </c>
      <c r="G1643" s="137" t="n">
        <v>45291</v>
      </c>
      <c r="H1643" t="inlineStr">
        <is>
          <t>2023</t>
        </is>
      </c>
      <c r="I1643" t="inlineStr">
        <is>
          <t>Diciembre</t>
        </is>
      </c>
      <c r="J1643" t="inlineStr">
        <is>
          <t>2023-2</t>
        </is>
      </c>
      <c r="K1643" t="n">
        <v>100</v>
      </c>
      <c r="L1643" t="n">
        <v>100</v>
      </c>
      <c r="M1643" t="n">
        <v>1</v>
      </c>
      <c r="N1643" t="n">
        <v>1</v>
      </c>
      <c r="O1643" t="inlineStr">
        <is>
          <t>100.0%</t>
        </is>
      </c>
      <c r="P1643" t="inlineStr">
        <is>
          <t>100.0%</t>
        </is>
      </c>
      <c r="Q1643" t="inlineStr">
        <is>
          <t>91-2023-12-31</t>
        </is>
      </c>
      <c r="R1643" t="n">
        <v>2</v>
      </c>
      <c r="S1643" t="n">
        <v>2</v>
      </c>
    </row>
    <row r="1644">
      <c r="A1644" t="inlineStr">
        <is>
          <t>91</t>
        </is>
      </c>
      <c r="B1644" t="inlineStr">
        <is>
          <t>Participación en capacitaciones SST</t>
        </is>
      </c>
      <c r="C1644" t="inlineStr">
        <is>
          <t>Operativo</t>
        </is>
      </c>
      <c r="D1644" t="inlineStr">
        <is>
          <t>GESTIÓN DE SEGURIDAD Y SALUD EN EL TRABAJO</t>
        </is>
      </c>
      <c r="E1644" t="inlineStr">
        <is>
          <t>Anual</t>
        </is>
      </c>
      <c r="F1644" t="inlineStr">
        <is>
          <t>Positivo</t>
        </is>
      </c>
      <c r="G1644" s="137" t="n">
        <v>45657</v>
      </c>
      <c r="H1644" t="inlineStr">
        <is>
          <t>2024</t>
        </is>
      </c>
      <c r="I1644" t="inlineStr">
        <is>
          <t>Diciembre</t>
        </is>
      </c>
      <c r="J1644" t="inlineStr">
        <is>
          <t>2024-2</t>
        </is>
      </c>
      <c r="K1644" t="n">
        <v>100</v>
      </c>
      <c r="L1644" t="n">
        <v>100</v>
      </c>
      <c r="M1644" t="n">
        <v>1</v>
      </c>
      <c r="N1644" t="n">
        <v>1</v>
      </c>
      <c r="O1644" t="inlineStr">
        <is>
          <t>100.0%</t>
        </is>
      </c>
      <c r="P1644" t="inlineStr">
        <is>
          <t>100.0%</t>
        </is>
      </c>
      <c r="Q1644" t="inlineStr">
        <is>
          <t>91-2024-12-31</t>
        </is>
      </c>
      <c r="R1644" t="n">
        <v>2</v>
      </c>
      <c r="S1644" t="n">
        <v>2</v>
      </c>
    </row>
    <row r="1645">
      <c r="A1645" t="inlineStr">
        <is>
          <t>91</t>
        </is>
      </c>
      <c r="B1645" t="inlineStr">
        <is>
          <t>Participación en capacitaciones SST</t>
        </is>
      </c>
      <c r="C1645" t="inlineStr">
        <is>
          <t>Operativo</t>
        </is>
      </c>
      <c r="D1645" t="inlineStr">
        <is>
          <t>GESTIÓN DE SEGURIDAD Y SALUD EN EL TRABAJO</t>
        </is>
      </c>
      <c r="E1645" t="inlineStr">
        <is>
          <t>Anual</t>
        </is>
      </c>
      <c r="F1645" t="inlineStr">
        <is>
          <t>Positivo</t>
        </is>
      </c>
      <c r="G1645" s="137" t="n">
        <v>46022</v>
      </c>
      <c r="H1645" t="inlineStr">
        <is>
          <t>2025</t>
        </is>
      </c>
      <c r="I1645" t="inlineStr">
        <is>
          <t>Diciembre</t>
        </is>
      </c>
      <c r="J1645" t="inlineStr">
        <is>
          <t>2025-2</t>
        </is>
      </c>
      <c r="K1645" t="n">
        <v>100</v>
      </c>
      <c r="L1645" t="n">
        <v>100</v>
      </c>
      <c r="M1645" t="n">
        <v>1</v>
      </c>
      <c r="N1645" t="n">
        <v>1</v>
      </c>
      <c r="O1645" t="inlineStr">
        <is>
          <t>100.0%</t>
        </is>
      </c>
      <c r="P1645" t="inlineStr">
        <is>
          <t>100.0%</t>
        </is>
      </c>
      <c r="Q1645" t="inlineStr">
        <is>
          <t>91-2025-12-31</t>
        </is>
      </c>
      <c r="R1645" t="n">
        <v>2</v>
      </c>
      <c r="S1645" t="n">
        <v>2</v>
      </c>
    </row>
    <row r="1646">
      <c r="A1646" t="inlineStr">
        <is>
          <t>92</t>
        </is>
      </c>
      <c r="B1646" t="inlineStr">
        <is>
          <t>Evaluación condiciones de salud (examen médico)</t>
        </is>
      </c>
      <c r="C1646" t="inlineStr">
        <is>
          <t>Operativo</t>
        </is>
      </c>
      <c r="D1646" t="inlineStr">
        <is>
          <t>GESTIÓN DE SEGURIDAD Y SALUD EN EL TRABAJO</t>
        </is>
      </c>
      <c r="E1646" t="inlineStr">
        <is>
          <t>Anual</t>
        </is>
      </c>
      <c r="F1646" t="inlineStr">
        <is>
          <t>Positivo</t>
        </is>
      </c>
      <c r="G1646" s="137" t="n">
        <v>45291</v>
      </c>
      <c r="H1646" t="inlineStr">
        <is>
          <t>2023</t>
        </is>
      </c>
      <c r="I1646" t="inlineStr">
        <is>
          <t>Diciembre</t>
        </is>
      </c>
      <c r="J1646" t="inlineStr">
        <is>
          <t>2023-2</t>
        </is>
      </c>
      <c r="K1646" t="n">
        <v>100</v>
      </c>
      <c r="L1646" t="n">
        <v>100</v>
      </c>
      <c r="M1646" t="n">
        <v>1</v>
      </c>
      <c r="N1646" t="n">
        <v>1</v>
      </c>
      <c r="O1646" t="inlineStr">
        <is>
          <t>100.0%</t>
        </is>
      </c>
      <c r="P1646" t="inlineStr">
        <is>
          <t>100.0%</t>
        </is>
      </c>
      <c r="Q1646" t="inlineStr">
        <is>
          <t>92-2023-12-31</t>
        </is>
      </c>
      <c r="R1646" t="n">
        <v>2</v>
      </c>
      <c r="S1646" t="n">
        <v>2</v>
      </c>
    </row>
    <row r="1647">
      <c r="A1647" t="inlineStr">
        <is>
          <t>92</t>
        </is>
      </c>
      <c r="B1647" t="inlineStr">
        <is>
          <t>Evaluación condiciones de salud (examen médico)</t>
        </is>
      </c>
      <c r="C1647" t="inlineStr">
        <is>
          <t>Operativo</t>
        </is>
      </c>
      <c r="D1647" t="inlineStr">
        <is>
          <t>GESTIÓN DE SEGURIDAD Y SALUD EN EL TRABAJO</t>
        </is>
      </c>
      <c r="E1647" t="inlineStr">
        <is>
          <t>Anual</t>
        </is>
      </c>
      <c r="F1647" t="inlineStr">
        <is>
          <t>Positivo</t>
        </is>
      </c>
      <c r="G1647" s="137" t="n">
        <v>45657</v>
      </c>
      <c r="H1647" t="inlineStr">
        <is>
          <t>2024</t>
        </is>
      </c>
      <c r="I1647" t="inlineStr">
        <is>
          <t>Diciembre</t>
        </is>
      </c>
      <c r="J1647" t="inlineStr">
        <is>
          <t>2024-2</t>
        </is>
      </c>
      <c r="K1647" t="n">
        <v>98</v>
      </c>
      <c r="L1647" t="n">
        <v>100</v>
      </c>
      <c r="M1647" t="n">
        <v>1.020408163265306</v>
      </c>
      <c r="N1647" t="n">
        <v>1.020408163265306</v>
      </c>
      <c r="O1647" t="inlineStr">
        <is>
          <t>98.0%</t>
        </is>
      </c>
      <c r="P1647" t="inlineStr">
        <is>
          <t>100.0%</t>
        </is>
      </c>
      <c r="Q1647" t="inlineStr">
        <is>
          <t>92-2024-12-31</t>
        </is>
      </c>
      <c r="R1647" t="n">
        <v>2</v>
      </c>
      <c r="S1647" t="n">
        <v>2</v>
      </c>
    </row>
    <row r="1648">
      <c r="A1648" t="inlineStr">
        <is>
          <t>92</t>
        </is>
      </c>
      <c r="B1648" t="inlineStr">
        <is>
          <t>Evaluación condiciones de salud (examen médico)</t>
        </is>
      </c>
      <c r="C1648" t="inlineStr">
        <is>
          <t>Operativo</t>
        </is>
      </c>
      <c r="D1648" t="inlineStr">
        <is>
          <t>GESTIÓN DE SEGURIDAD Y SALUD EN EL TRABAJO</t>
        </is>
      </c>
      <c r="E1648" t="inlineStr">
        <is>
          <t>Anual</t>
        </is>
      </c>
      <c r="F1648" t="inlineStr">
        <is>
          <t>Positivo</t>
        </is>
      </c>
      <c r="G1648" s="137" t="n">
        <v>46022</v>
      </c>
      <c r="H1648" t="inlineStr">
        <is>
          <t>2025</t>
        </is>
      </c>
      <c r="I1648" t="inlineStr">
        <is>
          <t>Diciembre</t>
        </is>
      </c>
      <c r="J1648" t="inlineStr">
        <is>
          <t>2025-2</t>
        </is>
      </c>
      <c r="K1648" t="n">
        <v>98</v>
      </c>
      <c r="L1648" t="n">
        <v>100</v>
      </c>
      <c r="M1648" t="n">
        <v>1.020408163265306</v>
      </c>
      <c r="N1648" t="n">
        <v>1.020408163265306</v>
      </c>
      <c r="O1648" t="inlineStr">
        <is>
          <t>98.0%</t>
        </is>
      </c>
      <c r="P1648" t="inlineStr">
        <is>
          <t>100.0%</t>
        </is>
      </c>
      <c r="Q1648" t="inlineStr">
        <is>
          <t>92-2025-12-31</t>
        </is>
      </c>
      <c r="R1648" t="n">
        <v>2</v>
      </c>
      <c r="S1648" t="n">
        <v>2</v>
      </c>
    </row>
    <row r="1649">
      <c r="A1649" t="inlineStr">
        <is>
          <t>94</t>
        </is>
      </c>
      <c r="B1649" t="inlineStr">
        <is>
          <t>Cobertura Elementos de Protección Personal</t>
        </is>
      </c>
      <c r="C1649" t="inlineStr">
        <is>
          <t>Operativo</t>
        </is>
      </c>
      <c r="D1649" t="inlineStr">
        <is>
          <t>GESTIÓN DE SEGURIDAD Y SALUD EN EL TRABAJO</t>
        </is>
      </c>
      <c r="E1649" t="inlineStr">
        <is>
          <t>Anual</t>
        </is>
      </c>
      <c r="F1649" t="inlineStr">
        <is>
          <t>Positivo</t>
        </is>
      </c>
      <c r="G1649" s="137" t="n">
        <v>45291</v>
      </c>
      <c r="H1649" t="inlineStr">
        <is>
          <t>2023</t>
        </is>
      </c>
      <c r="I1649" t="inlineStr">
        <is>
          <t>Diciembre</t>
        </is>
      </c>
      <c r="J1649" t="inlineStr">
        <is>
          <t>2023-2</t>
        </is>
      </c>
      <c r="K1649" t="n">
        <v>100</v>
      </c>
      <c r="L1649" t="n">
        <v>100</v>
      </c>
      <c r="M1649" t="n">
        <v>1</v>
      </c>
      <c r="N1649" t="n">
        <v>1</v>
      </c>
      <c r="O1649" t="inlineStr">
        <is>
          <t>100.0%</t>
        </is>
      </c>
      <c r="P1649" t="inlineStr">
        <is>
          <t>100.0%</t>
        </is>
      </c>
      <c r="Q1649" t="inlineStr">
        <is>
          <t>94-2023-12-31</t>
        </is>
      </c>
      <c r="R1649" t="n">
        <v>2</v>
      </c>
      <c r="S1649" t="n">
        <v>2</v>
      </c>
    </row>
    <row r="1650">
      <c r="A1650" t="inlineStr">
        <is>
          <t>94</t>
        </is>
      </c>
      <c r="B1650" t="inlineStr">
        <is>
          <t>Cobertura Elementos de Protección Personal</t>
        </is>
      </c>
      <c r="C1650" t="inlineStr">
        <is>
          <t>Operativo</t>
        </is>
      </c>
      <c r="D1650" t="inlineStr">
        <is>
          <t>GESTIÓN DE SEGURIDAD Y SALUD EN EL TRABAJO</t>
        </is>
      </c>
      <c r="E1650" t="inlineStr">
        <is>
          <t>Anual</t>
        </is>
      </c>
      <c r="F1650" t="inlineStr">
        <is>
          <t>Positivo</t>
        </is>
      </c>
      <c r="G1650" s="137" t="n">
        <v>45657</v>
      </c>
      <c r="H1650" t="inlineStr">
        <is>
          <t>2024</t>
        </is>
      </c>
      <c r="I1650" t="inlineStr">
        <is>
          <t>Diciembre</t>
        </is>
      </c>
      <c r="J1650" t="inlineStr">
        <is>
          <t>2024-2</t>
        </is>
      </c>
      <c r="K1650" t="n">
        <v>100</v>
      </c>
      <c r="L1650" t="n">
        <v>100</v>
      </c>
      <c r="M1650" t="n">
        <v>1</v>
      </c>
      <c r="N1650" t="n">
        <v>1</v>
      </c>
      <c r="O1650" t="inlineStr">
        <is>
          <t>100.0%</t>
        </is>
      </c>
      <c r="P1650" t="inlineStr">
        <is>
          <t>100.0%</t>
        </is>
      </c>
      <c r="Q1650" t="inlineStr">
        <is>
          <t>94-2024-12-31</t>
        </is>
      </c>
      <c r="R1650" t="n">
        <v>2</v>
      </c>
      <c r="S1650" t="n">
        <v>2</v>
      </c>
    </row>
    <row r="1651">
      <c r="A1651" t="inlineStr">
        <is>
          <t>94</t>
        </is>
      </c>
      <c r="B1651" t="inlineStr">
        <is>
          <t>Cobertura Elementos de Protección Personal</t>
        </is>
      </c>
      <c r="C1651" t="inlineStr">
        <is>
          <t>Operativo</t>
        </is>
      </c>
      <c r="D1651" t="inlineStr">
        <is>
          <t>GESTIÓN DE SEGURIDAD Y SALUD EN EL TRABAJO</t>
        </is>
      </c>
      <c r="E1651" t="inlineStr">
        <is>
          <t>Anual</t>
        </is>
      </c>
      <c r="F1651" t="inlineStr">
        <is>
          <t>Positivo</t>
        </is>
      </c>
      <c r="G1651" s="137" t="n">
        <v>46022</v>
      </c>
      <c r="H1651" t="inlineStr">
        <is>
          <t>2025</t>
        </is>
      </c>
      <c r="I1651" t="inlineStr">
        <is>
          <t>Diciembre</t>
        </is>
      </c>
      <c r="J1651" t="inlineStr">
        <is>
          <t>2025-2</t>
        </is>
      </c>
      <c r="K1651" t="n">
        <v>100</v>
      </c>
      <c r="L1651" t="n">
        <v>100</v>
      </c>
      <c r="M1651" t="n">
        <v>1</v>
      </c>
      <c r="N1651" t="n">
        <v>1</v>
      </c>
      <c r="O1651" t="inlineStr">
        <is>
          <t>100.0%</t>
        </is>
      </c>
      <c r="P1651" t="inlineStr">
        <is>
          <t>100.0%</t>
        </is>
      </c>
      <c r="Q1651" t="inlineStr">
        <is>
          <t>94-2025-12-31</t>
        </is>
      </c>
      <c r="R1651" t="n">
        <v>2</v>
      </c>
      <c r="S1651" t="n">
        <v>2</v>
      </c>
    </row>
    <row r="1652">
      <c r="A1652" t="inlineStr">
        <is>
          <t>95</t>
        </is>
      </c>
      <c r="B1652" t="inlineStr">
        <is>
          <t>Inspecciones de seguridad</t>
        </is>
      </c>
      <c r="C1652" t="inlineStr">
        <is>
          <t>Operativo</t>
        </is>
      </c>
      <c r="D1652" t="inlineStr">
        <is>
          <t>GESTIÓN DE SEGURIDAD Y SALUD EN EL TRABAJO</t>
        </is>
      </c>
      <c r="E1652" t="inlineStr">
        <is>
          <t>Semestral</t>
        </is>
      </c>
      <c r="F1652" t="inlineStr">
        <is>
          <t>Positivo</t>
        </is>
      </c>
      <c r="G1652" s="137" t="n">
        <v>45291</v>
      </c>
      <c r="H1652" t="inlineStr">
        <is>
          <t>2023</t>
        </is>
      </c>
      <c r="I1652" t="inlineStr">
        <is>
          <t>Diciembre</t>
        </is>
      </c>
      <c r="J1652" t="inlineStr">
        <is>
          <t>2023-2</t>
        </is>
      </c>
      <c r="K1652" t="n">
        <v>100</v>
      </c>
      <c r="L1652" t="n">
        <v>100</v>
      </c>
      <c r="M1652" t="n">
        <v>1</v>
      </c>
      <c r="N1652" t="n">
        <v>1</v>
      </c>
      <c r="O1652" t="inlineStr">
        <is>
          <t>100.0%</t>
        </is>
      </c>
      <c r="P1652" t="inlineStr">
        <is>
          <t>100.0%</t>
        </is>
      </c>
      <c r="Q1652" t="inlineStr">
        <is>
          <t>95-2023-12-31</t>
        </is>
      </c>
      <c r="R1652" t="n">
        <v>2</v>
      </c>
      <c r="S1652" t="n">
        <v>2</v>
      </c>
    </row>
    <row r="1653">
      <c r="A1653" t="inlineStr">
        <is>
          <t>95</t>
        </is>
      </c>
      <c r="B1653" t="inlineStr">
        <is>
          <t>Inspecciones de seguridad</t>
        </is>
      </c>
      <c r="C1653" t="inlineStr">
        <is>
          <t>Operativo</t>
        </is>
      </c>
      <c r="D1653" t="inlineStr">
        <is>
          <t>GESTIÓN DE SEGURIDAD Y SALUD EN EL TRABAJO</t>
        </is>
      </c>
      <c r="E1653" t="inlineStr">
        <is>
          <t>Semestral</t>
        </is>
      </c>
      <c r="F1653" t="inlineStr">
        <is>
          <t>Positivo</t>
        </is>
      </c>
      <c r="G1653" s="137" t="n">
        <v>45657</v>
      </c>
      <c r="H1653" t="inlineStr">
        <is>
          <t>2024</t>
        </is>
      </c>
      <c r="I1653" t="inlineStr">
        <is>
          <t>Diciembre</t>
        </is>
      </c>
      <c r="J1653" t="inlineStr">
        <is>
          <t>2024-2</t>
        </is>
      </c>
      <c r="K1653" t="n">
        <v>100</v>
      </c>
      <c r="L1653" t="n">
        <v>100</v>
      </c>
      <c r="M1653" t="n">
        <v>1</v>
      </c>
      <c r="N1653" t="n">
        <v>1</v>
      </c>
      <c r="O1653" t="inlineStr">
        <is>
          <t>100.0%</t>
        </is>
      </c>
      <c r="P1653" t="inlineStr">
        <is>
          <t>100.0%</t>
        </is>
      </c>
      <c r="Q1653" t="inlineStr">
        <is>
          <t>95-2024-12-31</t>
        </is>
      </c>
      <c r="R1653" t="n">
        <v>2</v>
      </c>
      <c r="S1653" t="n">
        <v>2</v>
      </c>
    </row>
    <row r="1654">
      <c r="A1654" t="inlineStr">
        <is>
          <t>95</t>
        </is>
      </c>
      <c r="B1654" t="inlineStr">
        <is>
          <t>Inspecciones de seguridad</t>
        </is>
      </c>
      <c r="C1654" t="inlineStr">
        <is>
          <t>Operativo</t>
        </is>
      </c>
      <c r="D1654" t="inlineStr">
        <is>
          <t>GESTIÓN DE SEGURIDAD Y SALUD EN EL TRABAJO</t>
        </is>
      </c>
      <c r="E1654" t="inlineStr">
        <is>
          <t>Semestral</t>
        </is>
      </c>
      <c r="F1654" t="inlineStr">
        <is>
          <t>Positivo</t>
        </is>
      </c>
      <c r="G1654" s="137" t="n">
        <v>46022</v>
      </c>
      <c r="H1654" t="inlineStr">
        <is>
          <t>2025</t>
        </is>
      </c>
      <c r="I1654" t="inlineStr">
        <is>
          <t>Diciembre</t>
        </is>
      </c>
      <c r="J1654" t="inlineStr">
        <is>
          <t>2025-2</t>
        </is>
      </c>
      <c r="K1654" t="n">
        <v>100</v>
      </c>
      <c r="L1654" t="n">
        <v>100</v>
      </c>
      <c r="M1654" t="n">
        <v>1</v>
      </c>
      <c r="N1654" t="n">
        <v>1</v>
      </c>
      <c r="O1654" t="inlineStr">
        <is>
          <t>100.0%</t>
        </is>
      </c>
      <c r="P1654" t="inlineStr">
        <is>
          <t>100.0%</t>
        </is>
      </c>
      <c r="Q1654" t="inlineStr">
        <is>
          <t>95-2025-12-31</t>
        </is>
      </c>
      <c r="R1654" t="n">
        <v>2</v>
      </c>
      <c r="S1654" t="n">
        <v>2</v>
      </c>
    </row>
    <row r="1655">
      <c r="A1655" t="inlineStr">
        <is>
          <t>96</t>
        </is>
      </c>
      <c r="B1655" t="inlineStr">
        <is>
          <t>Productos de investigación, innovación y creación</t>
        </is>
      </c>
      <c r="D1655" t="inlineStr">
        <is>
          <t>Investigación, desarrollo tecnológico, innovación y creación</t>
        </is>
      </c>
      <c r="E1655" t="inlineStr">
        <is>
          <t>Semestral</t>
        </is>
      </c>
      <c r="F1655" t="inlineStr">
        <is>
          <t>Positivo</t>
        </is>
      </c>
      <c r="G1655" s="137" t="n">
        <v>44926</v>
      </c>
      <c r="H1655" t="inlineStr">
        <is>
          <t>2022</t>
        </is>
      </c>
      <c r="I1655" t="inlineStr">
        <is>
          <t>Diciembre</t>
        </is>
      </c>
      <c r="J1655" t="inlineStr">
        <is>
          <t>2022-2</t>
        </is>
      </c>
      <c r="K1655" t="n">
        <v>509</v>
      </c>
      <c r="L1655" t="n">
        <v>566</v>
      </c>
      <c r="M1655" t="n">
        <v>1.111984282907662</v>
      </c>
      <c r="N1655" t="n">
        <v>1.111984282907662</v>
      </c>
      <c r="O1655" t="inlineStr">
        <is>
          <t>509.0%</t>
        </is>
      </c>
      <c r="P1655" t="inlineStr">
        <is>
          <t>566.0%</t>
        </is>
      </c>
      <c r="Q1655" t="inlineStr">
        <is>
          <t>96-2022-12-31</t>
        </is>
      </c>
      <c r="R1655" t="n">
        <v>2</v>
      </c>
      <c r="S1655" t="n">
        <v>2</v>
      </c>
    </row>
    <row r="1656">
      <c r="A1656" t="inlineStr">
        <is>
          <t>96</t>
        </is>
      </c>
      <c r="B1656" t="inlineStr">
        <is>
          <t>Productos de investigación, innovación y creación</t>
        </is>
      </c>
      <c r="D1656" t="inlineStr">
        <is>
          <t>Investigación, desarrollo tecnológico, innovación y creación</t>
        </is>
      </c>
      <c r="E1656" t="inlineStr">
        <is>
          <t>Semestral</t>
        </is>
      </c>
      <c r="F1656" t="inlineStr">
        <is>
          <t>Positivo</t>
        </is>
      </c>
      <c r="G1656" s="137" t="n">
        <v>45291</v>
      </c>
      <c r="H1656" t="inlineStr">
        <is>
          <t>2023</t>
        </is>
      </c>
      <c r="I1656" t="inlineStr">
        <is>
          <t>Diciembre</t>
        </is>
      </c>
      <c r="J1656" t="inlineStr">
        <is>
          <t>2023-2</t>
        </is>
      </c>
      <c r="K1656" t="n">
        <v>305.5</v>
      </c>
      <c r="L1656" t="n">
        <v>352.5</v>
      </c>
      <c r="M1656" t="n">
        <v>1.153846153846154</v>
      </c>
      <c r="N1656" t="n">
        <v>1.153846153846154</v>
      </c>
      <c r="O1656" t="inlineStr">
        <is>
          <t>305.5%</t>
        </is>
      </c>
      <c r="P1656" t="inlineStr">
        <is>
          <t>352.5%</t>
        </is>
      </c>
      <c r="Q1656" t="inlineStr">
        <is>
          <t>96-2023-12-31</t>
        </is>
      </c>
      <c r="R1656" t="n">
        <v>2</v>
      </c>
      <c r="S1656" t="n">
        <v>2</v>
      </c>
    </row>
    <row r="1657">
      <c r="A1657" t="inlineStr">
        <is>
          <t>96</t>
        </is>
      </c>
      <c r="B1657" t="inlineStr">
        <is>
          <t>Productos de investigación, innovación y creación</t>
        </is>
      </c>
      <c r="D1657" t="inlineStr">
        <is>
          <t>Investigación, desarrollo tecnológico, innovación y creación</t>
        </is>
      </c>
      <c r="E1657" t="inlineStr">
        <is>
          <t>Semestral</t>
        </is>
      </c>
      <c r="F1657" t="inlineStr">
        <is>
          <t>Positivo</t>
        </is>
      </c>
      <c r="G1657" s="137" t="n">
        <v>45657</v>
      </c>
      <c r="H1657" t="inlineStr">
        <is>
          <t>2024</t>
        </is>
      </c>
      <c r="I1657" t="inlineStr">
        <is>
          <t>Diciembre</t>
        </is>
      </c>
      <c r="J1657" t="inlineStr">
        <is>
          <t>2024-2</t>
        </is>
      </c>
      <c r="K1657" t="n">
        <v>336</v>
      </c>
      <c r="L1657" t="n">
        <v>207.5</v>
      </c>
      <c r="M1657" t="n">
        <v>0.6175595238095238</v>
      </c>
      <c r="N1657" t="n">
        <v>0.6175595238095238</v>
      </c>
      <c r="O1657" t="inlineStr">
        <is>
          <t>336.0%</t>
        </is>
      </c>
      <c r="P1657" t="inlineStr">
        <is>
          <t>207.5%</t>
        </is>
      </c>
      <c r="Q1657" t="inlineStr">
        <is>
          <t>96-2024-12-31</t>
        </is>
      </c>
      <c r="R1657" t="n">
        <v>2</v>
      </c>
      <c r="S1657" t="n">
        <v>2</v>
      </c>
    </row>
    <row r="1658">
      <c r="A1658" t="inlineStr">
        <is>
          <t>96</t>
        </is>
      </c>
      <c r="B1658" t="inlineStr">
        <is>
          <t>Productos de investigación, innovación y creación</t>
        </is>
      </c>
      <c r="D1658" t="inlineStr">
        <is>
          <t>Investigación, desarrollo tecnológico, innovación y creación</t>
        </is>
      </c>
      <c r="E1658" t="inlineStr">
        <is>
          <t>Semestral</t>
        </is>
      </c>
      <c r="F1658" t="inlineStr">
        <is>
          <t>Positivo</t>
        </is>
      </c>
      <c r="G1658" s="137" t="n">
        <v>46022</v>
      </c>
      <c r="H1658" t="inlineStr">
        <is>
          <t>2025</t>
        </is>
      </c>
      <c r="I1658" t="inlineStr">
        <is>
          <t>Diciembre</t>
        </is>
      </c>
      <c r="J1658" t="inlineStr">
        <is>
          <t>2025-2</t>
        </is>
      </c>
      <c r="K1658" t="n">
        <v>369</v>
      </c>
      <c r="L1658" t="n">
        <v>103</v>
      </c>
      <c r="M1658" t="n">
        <v>0.2791327913279133</v>
      </c>
      <c r="N1658" t="n">
        <v>0.2791327913279133</v>
      </c>
      <c r="O1658" t="inlineStr">
        <is>
          <t>369.0%</t>
        </is>
      </c>
      <c r="P1658" t="inlineStr">
        <is>
          <t>103.0%</t>
        </is>
      </c>
      <c r="Q1658" t="inlineStr">
        <is>
          <t>96-2025-12-31</t>
        </is>
      </c>
      <c r="R1658" t="n">
        <v>2</v>
      </c>
      <c r="S1658" t="n">
        <v>2</v>
      </c>
    </row>
    <row r="1659">
      <c r="A1659" t="inlineStr">
        <is>
          <t>97</t>
        </is>
      </c>
      <c r="B1659" t="inlineStr">
        <is>
          <t>Lanzamiento de nuevos programas presencial</t>
        </is>
      </c>
      <c r="D1659" t="inlineStr">
        <is>
          <t>Mercadeo de programas académicos</t>
        </is>
      </c>
      <c r="E1659" t="inlineStr">
        <is>
          <t>Semestral</t>
        </is>
      </c>
      <c r="F1659" t="inlineStr">
        <is>
          <t>Positivo</t>
        </is>
      </c>
      <c r="G1659" s="137" t="n">
        <v>44926</v>
      </c>
      <c r="H1659" t="inlineStr">
        <is>
          <t>2022</t>
        </is>
      </c>
      <c r="I1659" t="inlineStr">
        <is>
          <t>Diciembre</t>
        </is>
      </c>
      <c r="J1659" t="inlineStr">
        <is>
          <t>2022-2</t>
        </is>
      </c>
      <c r="K1659" t="n">
        <v>1.5</v>
      </c>
      <c r="L1659" t="n">
        <v>1.5</v>
      </c>
      <c r="M1659" t="n">
        <v>1</v>
      </c>
      <c r="N1659" t="n">
        <v>1</v>
      </c>
      <c r="O1659" t="inlineStr">
        <is>
          <t>1.5%</t>
        </is>
      </c>
      <c r="P1659" t="inlineStr">
        <is>
          <t>1.5%</t>
        </is>
      </c>
      <c r="Q1659" t="inlineStr">
        <is>
          <t>97-2022-12-31</t>
        </is>
      </c>
      <c r="R1659" t="n">
        <v>2</v>
      </c>
      <c r="S1659" t="n">
        <v>2</v>
      </c>
    </row>
    <row r="1660">
      <c r="A1660" t="inlineStr">
        <is>
          <t>97</t>
        </is>
      </c>
      <c r="B1660" t="inlineStr">
        <is>
          <t>Lanzamiento de nuevos programas presencial</t>
        </is>
      </c>
      <c r="D1660" t="inlineStr">
        <is>
          <t>Mercadeo de programas académicos</t>
        </is>
      </c>
      <c r="E1660" t="inlineStr">
        <is>
          <t>Semestral</t>
        </is>
      </c>
      <c r="F1660" t="inlineStr">
        <is>
          <t>Positivo</t>
        </is>
      </c>
      <c r="G1660" s="137" t="n">
        <v>45291</v>
      </c>
      <c r="H1660" t="inlineStr">
        <is>
          <t>2023</t>
        </is>
      </c>
      <c r="I1660" t="inlineStr">
        <is>
          <t>Diciembre</t>
        </is>
      </c>
      <c r="J1660" t="inlineStr">
        <is>
          <t>2023-2</t>
        </is>
      </c>
      <c r="K1660" t="n">
        <v>0.5</v>
      </c>
      <c r="L1660" t="n">
        <v>0.5</v>
      </c>
      <c r="M1660" t="n">
        <v>1</v>
      </c>
      <c r="N1660" t="n">
        <v>1</v>
      </c>
      <c r="O1660" t="inlineStr">
        <is>
          <t>0.5%</t>
        </is>
      </c>
      <c r="P1660" t="inlineStr">
        <is>
          <t>0.5%</t>
        </is>
      </c>
      <c r="Q1660" t="inlineStr">
        <is>
          <t>97-2023-12-31</t>
        </is>
      </c>
      <c r="R1660" t="n">
        <v>2</v>
      </c>
      <c r="S1660" t="n">
        <v>2</v>
      </c>
    </row>
    <row r="1661">
      <c r="A1661" t="inlineStr">
        <is>
          <t>97</t>
        </is>
      </c>
      <c r="B1661" t="inlineStr">
        <is>
          <t>Lanzamiento de nuevos programas presencial</t>
        </is>
      </c>
      <c r="D1661" t="inlineStr">
        <is>
          <t>Mercadeo de programas académicos</t>
        </is>
      </c>
      <c r="E1661" t="inlineStr">
        <is>
          <t>Semestral</t>
        </is>
      </c>
      <c r="F1661" t="inlineStr">
        <is>
          <t>Positivo</t>
        </is>
      </c>
      <c r="G1661" s="137" t="n">
        <v>45657</v>
      </c>
      <c r="H1661" t="inlineStr">
        <is>
          <t>2024</t>
        </is>
      </c>
      <c r="I1661" t="inlineStr">
        <is>
          <t>Diciembre</t>
        </is>
      </c>
      <c r="J1661" t="inlineStr">
        <is>
          <t>2024-2</t>
        </is>
      </c>
      <c r="K1661" t="n">
        <v>0</v>
      </c>
      <c r="L1661" t="n">
        <v>0</v>
      </c>
      <c r="M1661" t="n">
        <v>0</v>
      </c>
      <c r="N1661" t="n">
        <v>0</v>
      </c>
      <c r="O1661" t="inlineStr">
        <is>
          <t>0.0%</t>
        </is>
      </c>
      <c r="P1661" t="inlineStr">
        <is>
          <t>0.0%</t>
        </is>
      </c>
      <c r="Q1661" t="inlineStr">
        <is>
          <t>97-2024-12-31</t>
        </is>
      </c>
      <c r="R1661" t="n">
        <v>2</v>
      </c>
      <c r="S1661" t="n">
        <v>2</v>
      </c>
    </row>
    <row r="1662">
      <c r="A1662" t="inlineStr">
        <is>
          <t>98</t>
        </is>
      </c>
      <c r="B1662" t="inlineStr">
        <is>
          <t>Lanzamiento de nuevos programas virtual</t>
        </is>
      </c>
      <c r="D1662" t="inlineStr">
        <is>
          <t>Mercadeo de programas académicos</t>
        </is>
      </c>
      <c r="E1662" t="inlineStr">
        <is>
          <t>Semestral</t>
        </is>
      </c>
      <c r="F1662" t="inlineStr">
        <is>
          <t>Positivo</t>
        </is>
      </c>
      <c r="G1662" s="137" t="n">
        <v>44926</v>
      </c>
      <c r="H1662" t="inlineStr">
        <is>
          <t>2022</t>
        </is>
      </c>
      <c r="I1662" t="inlineStr">
        <is>
          <t>Diciembre</t>
        </is>
      </c>
      <c r="J1662" t="inlineStr">
        <is>
          <t>2022-2</t>
        </is>
      </c>
      <c r="K1662" t="n">
        <v>2</v>
      </c>
      <c r="L1662" t="n">
        <v>2</v>
      </c>
      <c r="M1662" t="n">
        <v>1</v>
      </c>
      <c r="N1662" t="n">
        <v>1</v>
      </c>
      <c r="O1662" t="inlineStr">
        <is>
          <t>2.0%</t>
        </is>
      </c>
      <c r="P1662" t="inlineStr">
        <is>
          <t>2.0%</t>
        </is>
      </c>
      <c r="Q1662" t="inlineStr">
        <is>
          <t>98-2022-12-31</t>
        </is>
      </c>
      <c r="R1662" t="n">
        <v>2</v>
      </c>
      <c r="S1662" t="n">
        <v>2</v>
      </c>
    </row>
    <row r="1663">
      <c r="A1663" t="inlineStr">
        <is>
          <t>98</t>
        </is>
      </c>
      <c r="B1663" t="inlineStr">
        <is>
          <t>Lanzamiento de nuevos programas virtual</t>
        </is>
      </c>
      <c r="D1663" t="inlineStr">
        <is>
          <t>Mercadeo de programas académicos</t>
        </is>
      </c>
      <c r="E1663" t="inlineStr">
        <is>
          <t>Semestral</t>
        </is>
      </c>
      <c r="F1663" t="inlineStr">
        <is>
          <t>Positivo</t>
        </is>
      </c>
      <c r="G1663" s="137" t="n">
        <v>45291</v>
      </c>
      <c r="H1663" t="inlineStr">
        <is>
          <t>2023</t>
        </is>
      </c>
      <c r="I1663" t="inlineStr">
        <is>
          <t>Diciembre</t>
        </is>
      </c>
      <c r="J1663" t="inlineStr">
        <is>
          <t>2023-2</t>
        </is>
      </c>
      <c r="K1663" t="n">
        <v>0.5</v>
      </c>
      <c r="L1663" t="n">
        <v>0.5</v>
      </c>
      <c r="M1663" t="n">
        <v>1</v>
      </c>
      <c r="N1663" t="n">
        <v>1</v>
      </c>
      <c r="O1663" t="inlineStr">
        <is>
          <t>0.5%</t>
        </is>
      </c>
      <c r="P1663" t="inlineStr">
        <is>
          <t>0.5%</t>
        </is>
      </c>
      <c r="Q1663" t="inlineStr">
        <is>
          <t>98-2023-12-31</t>
        </is>
      </c>
      <c r="R1663" t="n">
        <v>2</v>
      </c>
      <c r="S1663" t="n">
        <v>2</v>
      </c>
    </row>
    <row r="1664">
      <c r="A1664" t="inlineStr">
        <is>
          <t>98</t>
        </is>
      </c>
      <c r="B1664" t="inlineStr">
        <is>
          <t>Lanzamiento de nuevos programas virtual</t>
        </is>
      </c>
      <c r="D1664" t="inlineStr">
        <is>
          <t>Mercadeo de programas académicos</t>
        </is>
      </c>
      <c r="E1664" t="inlineStr">
        <is>
          <t>Semestral</t>
        </is>
      </c>
      <c r="F1664" t="inlineStr">
        <is>
          <t>Positivo</t>
        </is>
      </c>
      <c r="G1664" s="137" t="n">
        <v>45657</v>
      </c>
      <c r="H1664" t="inlineStr">
        <is>
          <t>2024</t>
        </is>
      </c>
      <c r="I1664" t="inlineStr">
        <is>
          <t>Diciembre</t>
        </is>
      </c>
      <c r="J1664" t="inlineStr">
        <is>
          <t>2024-2</t>
        </is>
      </c>
      <c r="K1664" t="n">
        <v>2.5</v>
      </c>
      <c r="L1664" t="n">
        <v>2.5</v>
      </c>
      <c r="M1664" t="n">
        <v>1</v>
      </c>
      <c r="N1664" t="n">
        <v>1</v>
      </c>
      <c r="O1664" t="inlineStr">
        <is>
          <t>2.5%</t>
        </is>
      </c>
      <c r="P1664" t="inlineStr">
        <is>
          <t>2.5%</t>
        </is>
      </c>
      <c r="Q1664" t="inlineStr">
        <is>
          <t>98-2024-12-31</t>
        </is>
      </c>
      <c r="R1664" t="n">
        <v>2</v>
      </c>
      <c r="S1664" t="n">
        <v>2</v>
      </c>
    </row>
    <row r="1665">
      <c r="A1665" t="inlineStr">
        <is>
          <t>Med 1</t>
        </is>
      </c>
      <c r="B1665" t="inlineStr">
        <is>
          <t>Total Estudiantes  Sede Medellín</t>
        </is>
      </c>
      <c r="D1665" t="inlineStr">
        <is>
          <t>Sede Medellín</t>
        </is>
      </c>
      <c r="E1665" t="inlineStr">
        <is>
          <t>Semestral</t>
        </is>
      </c>
      <c r="F1665" t="inlineStr">
        <is>
          <t>Positivo</t>
        </is>
      </c>
      <c r="G1665" s="137" t="n">
        <v>45291</v>
      </c>
      <c r="H1665" t="inlineStr">
        <is>
          <t>2023</t>
        </is>
      </c>
      <c r="I1665" t="inlineStr">
        <is>
          <t>Diciembre</t>
        </is>
      </c>
      <c r="J1665" t="inlineStr">
        <is>
          <t>2023-2</t>
        </is>
      </c>
      <c r="K1665" t="n">
        <v>3828.5</v>
      </c>
      <c r="L1665" t="n">
        <v>3738.5</v>
      </c>
      <c r="M1665" t="n">
        <v>0.9764920987331853</v>
      </c>
      <c r="N1665" t="n">
        <v>0.9764920987331853</v>
      </c>
      <c r="O1665" t="inlineStr">
        <is>
          <t>3828.5%</t>
        </is>
      </c>
      <c r="P1665" t="inlineStr">
        <is>
          <t>3738.5%</t>
        </is>
      </c>
      <c r="Q1665" t="inlineStr">
        <is>
          <t>Med 1-2023-12-31</t>
        </is>
      </c>
      <c r="R1665" t="n">
        <v>2</v>
      </c>
      <c r="S1665" t="n">
        <v>2</v>
      </c>
    </row>
    <row r="1666">
      <c r="A1666" t="inlineStr">
        <is>
          <t>Med 1</t>
        </is>
      </c>
      <c r="B1666" t="inlineStr">
        <is>
          <t>Total Estudiantes  Sede Medellín</t>
        </is>
      </c>
      <c r="D1666" t="inlineStr">
        <is>
          <t>Sede Medellín</t>
        </is>
      </c>
      <c r="E1666" t="inlineStr">
        <is>
          <t>Semestral</t>
        </is>
      </c>
      <c r="F1666" t="inlineStr">
        <is>
          <t>Positivo</t>
        </is>
      </c>
      <c r="G1666" s="137" t="n">
        <v>45657</v>
      </c>
      <c r="H1666" t="inlineStr">
        <is>
          <t>2024</t>
        </is>
      </c>
      <c r="I1666" t="inlineStr">
        <is>
          <t>Diciembre</t>
        </is>
      </c>
      <c r="J1666" t="inlineStr">
        <is>
          <t>2024-2</t>
        </is>
      </c>
      <c r="K1666" t="n">
        <v>2575</v>
      </c>
      <c r="L1666" t="n">
        <v>2624</v>
      </c>
      <c r="M1666" t="n">
        <v>1.019029126213592</v>
      </c>
      <c r="N1666" t="n">
        <v>1.019029126213592</v>
      </c>
      <c r="O1666" t="inlineStr">
        <is>
          <t>2575.0%</t>
        </is>
      </c>
      <c r="P1666" t="inlineStr">
        <is>
          <t>2624.0%</t>
        </is>
      </c>
      <c r="Q1666" t="inlineStr">
        <is>
          <t>Med 1-2024-12-31</t>
        </is>
      </c>
      <c r="R1666" t="n">
        <v>2</v>
      </c>
      <c r="S1666" t="n">
        <v>2</v>
      </c>
    </row>
    <row r="1667">
      <c r="A1667" t="inlineStr">
        <is>
          <t>Med 1</t>
        </is>
      </c>
      <c r="B1667" t="inlineStr">
        <is>
          <t>Total Estudiantes  Sede Medellín</t>
        </is>
      </c>
      <c r="C1667" t="inlineStr">
        <is>
          <t>Estratégico</t>
        </is>
      </c>
      <c r="D1667" t="inlineStr">
        <is>
          <t>Sede Medellín</t>
        </is>
      </c>
      <c r="E1667" t="inlineStr">
        <is>
          <t>Semestral</t>
        </is>
      </c>
      <c r="F1667" t="inlineStr">
        <is>
          <t>Positivo</t>
        </is>
      </c>
      <c r="G1667" s="137" t="n">
        <v>45838</v>
      </c>
      <c r="H1667" t="n">
        <v>2025</v>
      </c>
      <c r="I1667" t="inlineStr">
        <is>
          <t>Junio</t>
        </is>
      </c>
      <c r="J1667" t="inlineStr">
        <is>
          <t>2025-1</t>
        </is>
      </c>
      <c r="K1667" t="n">
        <v>2677</v>
      </c>
      <c r="L1667" t="n">
        <v>2764</v>
      </c>
      <c r="M1667" t="n">
        <v>1.03249906611879</v>
      </c>
      <c r="N1667" t="n">
        <v>1.03249906611879</v>
      </c>
      <c r="O1667" t="inlineStr">
        <is>
          <t>ENT</t>
        </is>
      </c>
      <c r="P1667" t="inlineStr">
        <is>
          <t>ENT</t>
        </is>
      </c>
      <c r="Q1667" t="inlineStr">
        <is>
          <t>Med 1-2025-06-30</t>
        </is>
      </c>
      <c r="R1667" t="n">
        <v>0</v>
      </c>
      <c r="S1667" t="n">
        <v>0</v>
      </c>
    </row>
    <row r="1668">
      <c r="A1668" t="inlineStr">
        <is>
          <t>Med 1</t>
        </is>
      </c>
      <c r="B1668" t="inlineStr">
        <is>
          <t>Total Estudiantes  Sede Medellín</t>
        </is>
      </c>
      <c r="D1668" t="inlineStr">
        <is>
          <t>Sede Medellín</t>
        </is>
      </c>
      <c r="E1668" t="inlineStr">
        <is>
          <t>Semestral</t>
        </is>
      </c>
      <c r="F1668" t="inlineStr">
        <is>
          <t>Positivo</t>
        </is>
      </c>
      <c r="G1668" s="137" t="n">
        <v>46022</v>
      </c>
      <c r="H1668" t="inlineStr">
        <is>
          <t>2025</t>
        </is>
      </c>
      <c r="I1668" t="inlineStr">
        <is>
          <t>Diciembre</t>
        </is>
      </c>
      <c r="J1668" t="inlineStr">
        <is>
          <t>2025-2</t>
        </is>
      </c>
      <c r="K1668" t="n">
        <v>2677</v>
      </c>
      <c r="L1668" t="n">
        <v>2764</v>
      </c>
      <c r="M1668" t="n">
        <v>1.03249906611879</v>
      </c>
      <c r="N1668" t="n">
        <v>1.03249906611879</v>
      </c>
      <c r="O1668" t="inlineStr">
        <is>
          <t>2677.0%</t>
        </is>
      </c>
      <c r="P1668" t="inlineStr">
        <is>
          <t>2764.0%</t>
        </is>
      </c>
      <c r="Q1668" t="inlineStr">
        <is>
          <t>Med 1-2025-12-31</t>
        </is>
      </c>
      <c r="R1668" t="n">
        <v>2</v>
      </c>
      <c r="S1668" t="n">
        <v>2</v>
      </c>
    </row>
    <row r="1669">
      <c r="A1669" t="inlineStr">
        <is>
          <t>Med 1.1</t>
        </is>
      </c>
      <c r="B1669" t="inlineStr">
        <is>
          <t>Estudiante nuevos presencial pregrado</t>
        </is>
      </c>
      <c r="D1669" t="inlineStr">
        <is>
          <t>Sede Medellín</t>
        </is>
      </c>
      <c r="E1669" t="inlineStr">
        <is>
          <t>Semestral</t>
        </is>
      </c>
      <c r="F1669" t="inlineStr">
        <is>
          <t>Positivo</t>
        </is>
      </c>
      <c r="G1669" s="137" t="n">
        <v>45291</v>
      </c>
      <c r="H1669" t="inlineStr">
        <is>
          <t>2023</t>
        </is>
      </c>
      <c r="I1669" t="inlineStr">
        <is>
          <t>Diciembre</t>
        </is>
      </c>
      <c r="J1669" t="inlineStr">
        <is>
          <t>2023-2</t>
        </is>
      </c>
      <c r="K1669" t="n">
        <v>777.5</v>
      </c>
      <c r="L1669" t="n">
        <v>774</v>
      </c>
      <c r="M1669" t="n">
        <v>0.9954983922829582</v>
      </c>
      <c r="N1669" t="n">
        <v>0.9954983922829582</v>
      </c>
      <c r="O1669" t="inlineStr">
        <is>
          <t>777.5%</t>
        </is>
      </c>
      <c r="P1669" t="inlineStr">
        <is>
          <t>774.0%</t>
        </is>
      </c>
      <c r="Q1669" t="inlineStr">
        <is>
          <t>Med 1.1-2023-12-31</t>
        </is>
      </c>
      <c r="R1669" t="n">
        <v>2</v>
      </c>
      <c r="S1669" t="n">
        <v>2</v>
      </c>
    </row>
    <row r="1670">
      <c r="A1670" t="inlineStr">
        <is>
          <t>Med 1.1</t>
        </is>
      </c>
      <c r="B1670" t="inlineStr">
        <is>
          <t>Estudiante nuevos presencial pregrado</t>
        </is>
      </c>
      <c r="C1670" t="inlineStr">
        <is>
          <t>Estratégico</t>
        </is>
      </c>
      <c r="D1670" t="inlineStr">
        <is>
          <t>Sede Medellín</t>
        </is>
      </c>
      <c r="E1670" t="inlineStr">
        <is>
          <t>Semestral</t>
        </is>
      </c>
      <c r="F1670" t="inlineStr">
        <is>
          <t>Positivo</t>
        </is>
      </c>
      <c r="G1670" s="137" t="n">
        <v>45473</v>
      </c>
      <c r="H1670" t="n">
        <v>2024</v>
      </c>
      <c r="I1670" t="inlineStr">
        <is>
          <t>Junio</t>
        </is>
      </c>
      <c r="J1670" t="inlineStr">
        <is>
          <t>2024-1</t>
        </is>
      </c>
      <c r="K1670" t="n">
        <v>570</v>
      </c>
      <c r="L1670" t="n">
        <v>545</v>
      </c>
      <c r="M1670" t="n">
        <v>0.956140350877193</v>
      </c>
      <c r="N1670" t="n">
        <v>0.956140350877193</v>
      </c>
      <c r="O1670" t="inlineStr">
        <is>
          <t>ENT</t>
        </is>
      </c>
      <c r="P1670" t="inlineStr">
        <is>
          <t>ENT</t>
        </is>
      </c>
      <c r="Q1670" t="inlineStr">
        <is>
          <t>Med 1.1-2024-06-30</t>
        </is>
      </c>
      <c r="R1670" t="n">
        <v>0</v>
      </c>
      <c r="S1670" t="n">
        <v>0</v>
      </c>
    </row>
    <row r="1671">
      <c r="A1671" t="inlineStr">
        <is>
          <t>Med 1.1</t>
        </is>
      </c>
      <c r="B1671" t="inlineStr">
        <is>
          <t>Estudiante nuevos presencial pregrado</t>
        </is>
      </c>
      <c r="D1671" t="inlineStr">
        <is>
          <t>Sede Medellín</t>
        </is>
      </c>
      <c r="E1671" t="inlineStr">
        <is>
          <t>Semestral</t>
        </is>
      </c>
      <c r="F1671" t="inlineStr">
        <is>
          <t>Positivo</t>
        </is>
      </c>
      <c r="G1671" s="137" t="n">
        <v>45657</v>
      </c>
      <c r="H1671" t="inlineStr">
        <is>
          <t>2024</t>
        </is>
      </c>
      <c r="I1671" t="inlineStr">
        <is>
          <t>Diciembre</t>
        </is>
      </c>
      <c r="J1671" t="inlineStr">
        <is>
          <t>2024-2</t>
        </is>
      </c>
      <c r="K1671" t="n">
        <v>582</v>
      </c>
      <c r="L1671" t="n">
        <v>562</v>
      </c>
      <c r="M1671" t="n">
        <v>0.9656357388316151</v>
      </c>
      <c r="N1671" t="n">
        <v>0.9656357388316151</v>
      </c>
      <c r="O1671" t="inlineStr">
        <is>
          <t>582.0%</t>
        </is>
      </c>
      <c r="P1671" t="inlineStr">
        <is>
          <t>562.0%</t>
        </is>
      </c>
      <c r="Q1671" t="inlineStr">
        <is>
          <t>Med 1.1-2024-12-31</t>
        </is>
      </c>
      <c r="R1671" t="n">
        <v>2</v>
      </c>
      <c r="S1671" t="n">
        <v>2</v>
      </c>
    </row>
    <row r="1672">
      <c r="A1672" t="inlineStr">
        <is>
          <t>Med 1.2</t>
        </is>
      </c>
      <c r="B1672" t="inlineStr">
        <is>
          <t>Estudiante nuevos presencial posgrado</t>
        </is>
      </c>
      <c r="D1672" t="inlineStr">
        <is>
          <t>Sede Medellín</t>
        </is>
      </c>
      <c r="E1672" t="inlineStr">
        <is>
          <t>Semestral</t>
        </is>
      </c>
      <c r="F1672" t="inlineStr">
        <is>
          <t>Positivo</t>
        </is>
      </c>
      <c r="G1672" s="137" t="n">
        <v>45291</v>
      </c>
      <c r="H1672" t="inlineStr">
        <is>
          <t>2023</t>
        </is>
      </c>
      <c r="I1672" t="inlineStr">
        <is>
          <t>Diciembre</t>
        </is>
      </c>
      <c r="J1672" t="inlineStr">
        <is>
          <t>2023-2</t>
        </is>
      </c>
      <c r="K1672" t="n">
        <v>22.5</v>
      </c>
      <c r="L1672" t="n">
        <v>20.5</v>
      </c>
      <c r="M1672" t="n">
        <v>0.9111111111111111</v>
      </c>
      <c r="N1672" t="n">
        <v>0.9111111111111111</v>
      </c>
      <c r="O1672" t="inlineStr">
        <is>
          <t>22.5%</t>
        </is>
      </c>
      <c r="P1672" t="inlineStr">
        <is>
          <t>20.5%</t>
        </is>
      </c>
      <c r="Q1672" t="inlineStr">
        <is>
          <t>Med 1.2-2023-12-31</t>
        </is>
      </c>
      <c r="R1672" t="n">
        <v>2</v>
      </c>
      <c r="S1672" t="n">
        <v>2</v>
      </c>
    </row>
    <row r="1673">
      <c r="A1673" t="inlineStr">
        <is>
          <t>Med 1.2</t>
        </is>
      </c>
      <c r="B1673" t="inlineStr">
        <is>
          <t>Estudiante nuevos presencial posgrado</t>
        </is>
      </c>
      <c r="D1673" t="inlineStr">
        <is>
          <t>Sede Medellín</t>
        </is>
      </c>
      <c r="E1673" t="inlineStr">
        <is>
          <t>Semestral</t>
        </is>
      </c>
      <c r="F1673" t="inlineStr">
        <is>
          <t>Positivo</t>
        </is>
      </c>
      <c r="G1673" s="137" t="n">
        <v>45657</v>
      </c>
      <c r="H1673" t="inlineStr">
        <is>
          <t>2024</t>
        </is>
      </c>
      <c r="I1673" t="inlineStr">
        <is>
          <t>Diciembre</t>
        </is>
      </c>
      <c r="J1673" t="inlineStr">
        <is>
          <t>2024-2</t>
        </is>
      </c>
      <c r="K1673" t="n">
        <v>0</v>
      </c>
      <c r="L1673" t="n">
        <v>0</v>
      </c>
      <c r="M1673" t="n">
        <v>0</v>
      </c>
      <c r="N1673" t="n">
        <v>0</v>
      </c>
      <c r="O1673" t="inlineStr">
        <is>
          <t>0.0%</t>
        </is>
      </c>
      <c r="P1673" t="inlineStr">
        <is>
          <t>0.0%</t>
        </is>
      </c>
      <c r="Q1673" t="inlineStr">
        <is>
          <t>Med 1.2-2024-12-31</t>
        </is>
      </c>
      <c r="R1673" t="n">
        <v>2</v>
      </c>
      <c r="S1673" t="n">
        <v>2</v>
      </c>
    </row>
    <row r="1674">
      <c r="A1674" t="inlineStr">
        <is>
          <t>Med 1.3</t>
        </is>
      </c>
      <c r="B1674" t="inlineStr">
        <is>
          <t xml:space="preserve">Total estudiantes nuevos presencial Medellin </t>
        </is>
      </c>
      <c r="D1674" t="inlineStr">
        <is>
          <t>Sede Medellín</t>
        </is>
      </c>
      <c r="E1674" t="inlineStr">
        <is>
          <t>Semestral</t>
        </is>
      </c>
      <c r="F1674" t="inlineStr">
        <is>
          <t>Positivo</t>
        </is>
      </c>
      <c r="G1674" s="137" t="n">
        <v>45291</v>
      </c>
      <c r="H1674" t="inlineStr">
        <is>
          <t>2023</t>
        </is>
      </c>
      <c r="I1674" t="inlineStr">
        <is>
          <t>Diciembre</t>
        </is>
      </c>
      <c r="J1674" t="inlineStr">
        <is>
          <t>2023-2</t>
        </is>
      </c>
      <c r="K1674" t="n">
        <v>800</v>
      </c>
      <c r="L1674" t="n">
        <v>794.5</v>
      </c>
      <c r="M1674" t="n">
        <v>0.993125</v>
      </c>
      <c r="N1674" t="n">
        <v>0.993125</v>
      </c>
      <c r="O1674" t="inlineStr">
        <is>
          <t>800.0%</t>
        </is>
      </c>
      <c r="P1674" t="inlineStr">
        <is>
          <t>794.5%</t>
        </is>
      </c>
      <c r="Q1674" t="inlineStr">
        <is>
          <t>Med 1.3-2023-12-31</t>
        </is>
      </c>
      <c r="R1674" t="n">
        <v>2</v>
      </c>
      <c r="S1674" t="n">
        <v>2</v>
      </c>
    </row>
    <row r="1675">
      <c r="A1675" t="inlineStr">
        <is>
          <t>Med 1.3</t>
        </is>
      </c>
      <c r="B1675" t="inlineStr">
        <is>
          <t xml:space="preserve">Total estudiantes nuevos presencial Medellin </t>
        </is>
      </c>
      <c r="D1675" t="inlineStr">
        <is>
          <t>Sede Medellín</t>
        </is>
      </c>
      <c r="E1675" t="inlineStr">
        <is>
          <t>Semestral</t>
        </is>
      </c>
      <c r="F1675" t="inlineStr">
        <is>
          <t>Positivo</t>
        </is>
      </c>
      <c r="G1675" s="137" t="n">
        <v>45657</v>
      </c>
      <c r="H1675" t="inlineStr">
        <is>
          <t>2024</t>
        </is>
      </c>
      <c r="I1675" t="inlineStr">
        <is>
          <t>Diciembre</t>
        </is>
      </c>
      <c r="J1675" t="inlineStr">
        <is>
          <t>2024-2</t>
        </is>
      </c>
      <c r="K1675" t="n">
        <v>582</v>
      </c>
      <c r="L1675" t="n">
        <v>562</v>
      </c>
      <c r="M1675" t="n">
        <v>0.9656357388316151</v>
      </c>
      <c r="N1675" t="n">
        <v>0.9656357388316151</v>
      </c>
      <c r="O1675" t="inlineStr">
        <is>
          <t>582.0%</t>
        </is>
      </c>
      <c r="P1675" t="inlineStr">
        <is>
          <t>562.0%</t>
        </is>
      </c>
      <c r="Q1675" t="inlineStr">
        <is>
          <t>Med 1.3-2024-12-31</t>
        </is>
      </c>
      <c r="R1675" t="n">
        <v>2</v>
      </c>
      <c r="S1675" t="n">
        <v>2</v>
      </c>
    </row>
    <row r="1676">
      <c r="A1676" t="inlineStr">
        <is>
          <t>Med 1.3</t>
        </is>
      </c>
      <c r="B1676" t="inlineStr">
        <is>
          <t xml:space="preserve">Total estudiantes nuevos presencial Medellin </t>
        </is>
      </c>
      <c r="C1676" t="inlineStr">
        <is>
          <t>Estratégico</t>
        </is>
      </c>
      <c r="D1676" t="inlineStr">
        <is>
          <t>Sede Medellín</t>
        </is>
      </c>
      <c r="E1676" t="inlineStr">
        <is>
          <t>Semestral</t>
        </is>
      </c>
      <c r="F1676" t="inlineStr">
        <is>
          <t>Positivo</t>
        </is>
      </c>
      <c r="G1676" s="137" t="n">
        <v>45838</v>
      </c>
      <c r="H1676" t="n">
        <v>2025</v>
      </c>
      <c r="I1676" t="inlineStr">
        <is>
          <t>Junio</t>
        </is>
      </c>
      <c r="J1676" t="inlineStr">
        <is>
          <t>2025-1</t>
        </is>
      </c>
      <c r="K1676" t="n">
        <v>582</v>
      </c>
      <c r="L1676" t="n">
        <v>562</v>
      </c>
      <c r="M1676" t="n">
        <v>0.9656357388316151</v>
      </c>
      <c r="N1676" t="n">
        <v>0.9656357388316151</v>
      </c>
      <c r="O1676" t="inlineStr">
        <is>
          <t>ENT</t>
        </is>
      </c>
      <c r="P1676" t="inlineStr">
        <is>
          <t>ENT</t>
        </is>
      </c>
      <c r="Q1676" t="inlineStr">
        <is>
          <t>Med 1.3-2025-06-30</t>
        </is>
      </c>
      <c r="R1676" t="n">
        <v>0</v>
      </c>
      <c r="S1676" t="n">
        <v>0</v>
      </c>
    </row>
    <row r="1677">
      <c r="A1677" t="inlineStr">
        <is>
          <t>Med 1.3</t>
        </is>
      </c>
      <c r="B1677" t="inlineStr">
        <is>
          <t xml:space="preserve">Total estudiantes nuevos presencial Medellin </t>
        </is>
      </c>
      <c r="D1677" t="inlineStr">
        <is>
          <t>Sede Medellín</t>
        </is>
      </c>
      <c r="E1677" t="inlineStr">
        <is>
          <t>Semestral</t>
        </is>
      </c>
      <c r="F1677" t="inlineStr">
        <is>
          <t>Positivo</t>
        </is>
      </c>
      <c r="G1677" s="137" t="n">
        <v>46022</v>
      </c>
      <c r="H1677" t="inlineStr">
        <is>
          <t>2025</t>
        </is>
      </c>
      <c r="I1677" t="inlineStr">
        <is>
          <t>Diciembre</t>
        </is>
      </c>
      <c r="J1677" t="inlineStr">
        <is>
          <t>2025-2</t>
        </is>
      </c>
      <c r="K1677" t="n">
        <v>582</v>
      </c>
      <c r="L1677" t="n">
        <v>562</v>
      </c>
      <c r="M1677" t="n">
        <v>0.9656357388316151</v>
      </c>
      <c r="N1677" t="n">
        <v>0.9656357388316151</v>
      </c>
      <c r="O1677" t="inlineStr">
        <is>
          <t>582.0%</t>
        </is>
      </c>
      <c r="P1677" t="inlineStr">
        <is>
          <t>562.0%</t>
        </is>
      </c>
      <c r="Q1677" t="inlineStr">
        <is>
          <t>Med 1.3-2025-12-31</t>
        </is>
      </c>
      <c r="R1677" t="n">
        <v>2</v>
      </c>
      <c r="S1677" t="n">
        <v>2</v>
      </c>
    </row>
    <row r="1678">
      <c r="A1678" t="inlineStr">
        <is>
          <t>Med 1.4</t>
        </is>
      </c>
      <c r="B1678" t="inlineStr">
        <is>
          <t xml:space="preserve">Estudiantes antiguos presencial Medellin </t>
        </is>
      </c>
      <c r="D1678" t="inlineStr">
        <is>
          <t>Sede Medellín</t>
        </is>
      </c>
      <c r="E1678" t="inlineStr">
        <is>
          <t>Semestral</t>
        </is>
      </c>
      <c r="F1678" t="inlineStr">
        <is>
          <t>Positivo</t>
        </is>
      </c>
      <c r="G1678" s="137" t="n">
        <v>45291</v>
      </c>
      <c r="H1678" t="inlineStr">
        <is>
          <t>2023</t>
        </is>
      </c>
      <c r="I1678" t="inlineStr">
        <is>
          <t>Diciembre</t>
        </is>
      </c>
      <c r="J1678" t="inlineStr">
        <is>
          <t>2023-2</t>
        </is>
      </c>
      <c r="K1678" t="n">
        <v>3021.5</v>
      </c>
      <c r="L1678" t="n">
        <v>2926</v>
      </c>
      <c r="M1678" t="n">
        <v>0.9683931821942744</v>
      </c>
      <c r="N1678" t="n">
        <v>0.9683931821942744</v>
      </c>
      <c r="O1678" t="inlineStr">
        <is>
          <t>3021.5%</t>
        </is>
      </c>
      <c r="P1678" t="inlineStr">
        <is>
          <t>2926.0%</t>
        </is>
      </c>
      <c r="Q1678" t="inlineStr">
        <is>
          <t>Med 1.4-2023-12-31</t>
        </is>
      </c>
      <c r="R1678" t="n">
        <v>2</v>
      </c>
      <c r="S1678" t="n">
        <v>2</v>
      </c>
    </row>
    <row r="1679">
      <c r="A1679" t="inlineStr">
        <is>
          <t>Med 1.4</t>
        </is>
      </c>
      <c r="B1679" t="inlineStr">
        <is>
          <t xml:space="preserve">Estudiantes antiguos presencial Medellin </t>
        </is>
      </c>
      <c r="D1679" t="inlineStr">
        <is>
          <t>Sede Medellín</t>
        </is>
      </c>
      <c r="E1679" t="inlineStr">
        <is>
          <t>Semestral</t>
        </is>
      </c>
      <c r="F1679" t="inlineStr">
        <is>
          <t>Positivo</t>
        </is>
      </c>
      <c r="G1679" s="137" t="n">
        <v>45657</v>
      </c>
      <c r="H1679" t="inlineStr">
        <is>
          <t>2024</t>
        </is>
      </c>
      <c r="I1679" t="inlineStr">
        <is>
          <t>Diciembre</t>
        </is>
      </c>
      <c r="J1679" t="inlineStr">
        <is>
          <t>2024-2</t>
        </is>
      </c>
      <c r="K1679" t="n">
        <v>1992.779485500268</v>
      </c>
      <c r="L1679" t="n">
        <v>2062</v>
      </c>
      <c r="M1679" t="n">
        <v>1.03473566192516</v>
      </c>
      <c r="N1679" t="n">
        <v>1.03473566192516</v>
      </c>
      <c r="O1679" t="inlineStr">
        <is>
          <t>1992.78%</t>
        </is>
      </c>
      <c r="P1679" t="inlineStr">
        <is>
          <t>2062.0%</t>
        </is>
      </c>
      <c r="Q1679" t="inlineStr">
        <is>
          <t>Med 1.4-2024-12-31</t>
        </is>
      </c>
      <c r="R1679" t="n">
        <v>2</v>
      </c>
      <c r="S1679" t="n">
        <v>2</v>
      </c>
    </row>
    <row r="1680">
      <c r="A1680" t="inlineStr">
        <is>
          <t>Med 1.4</t>
        </is>
      </c>
      <c r="B1680" t="inlineStr">
        <is>
          <t xml:space="preserve">Matriculas antiguos presencial Medellin </t>
        </is>
      </c>
      <c r="C1680" t="inlineStr">
        <is>
          <t>Estratégico</t>
        </is>
      </c>
      <c r="D1680" t="inlineStr">
        <is>
          <t>Sede Medellín</t>
        </is>
      </c>
      <c r="E1680" t="inlineStr">
        <is>
          <t>Semestral</t>
        </is>
      </c>
      <c r="F1680" t="inlineStr">
        <is>
          <t>Positivo</t>
        </is>
      </c>
      <c r="G1680" s="137" t="n">
        <v>45838</v>
      </c>
      <c r="H1680" t="n">
        <v>2025</v>
      </c>
      <c r="I1680" t="inlineStr">
        <is>
          <t>Junio</t>
        </is>
      </c>
      <c r="J1680" t="inlineStr">
        <is>
          <t>2025-1</t>
        </is>
      </c>
      <c r="K1680" t="n">
        <v>2107</v>
      </c>
      <c r="L1680" t="n">
        <v>2219</v>
      </c>
      <c r="M1680" t="n">
        <v>1.053156146179402</v>
      </c>
      <c r="N1680" t="n">
        <v>1.053156146179402</v>
      </c>
      <c r="O1680" t="inlineStr">
        <is>
          <t>ENT</t>
        </is>
      </c>
      <c r="P1680" t="inlineStr">
        <is>
          <t>ENT</t>
        </is>
      </c>
      <c r="Q1680" t="inlineStr">
        <is>
          <t>Med 1.4-2025-06-30</t>
        </is>
      </c>
      <c r="R1680" t="n">
        <v>0</v>
      </c>
      <c r="S1680" t="n">
        <v>0</v>
      </c>
    </row>
    <row r="1681">
      <c r="A1681" t="inlineStr">
        <is>
          <t>Med 1.4</t>
        </is>
      </c>
      <c r="B1681" t="inlineStr">
        <is>
          <t xml:space="preserve">Matriculas antiguos presencial Medellin </t>
        </is>
      </c>
      <c r="D1681" t="inlineStr">
        <is>
          <t>Sede Medellín</t>
        </is>
      </c>
      <c r="E1681" t="inlineStr">
        <is>
          <t>Semestral</t>
        </is>
      </c>
      <c r="F1681" t="inlineStr">
        <is>
          <t>Positivo</t>
        </is>
      </c>
      <c r="G1681" s="137" t="n">
        <v>46022</v>
      </c>
      <c r="H1681" t="inlineStr">
        <is>
          <t>2025</t>
        </is>
      </c>
      <c r="I1681" t="inlineStr">
        <is>
          <t>Diciembre</t>
        </is>
      </c>
      <c r="J1681" t="inlineStr">
        <is>
          <t>2025-2</t>
        </is>
      </c>
      <c r="K1681" t="n">
        <v>2107</v>
      </c>
      <c r="L1681" t="n">
        <v>2219</v>
      </c>
      <c r="M1681" t="n">
        <v>1.053156146179402</v>
      </c>
      <c r="N1681" t="n">
        <v>1.053156146179402</v>
      </c>
      <c r="O1681" t="inlineStr">
        <is>
          <t>2107.0%</t>
        </is>
      </c>
      <c r="P1681" t="inlineStr">
        <is>
          <t>2219.0%</t>
        </is>
      </c>
      <c r="Q1681" t="inlineStr">
        <is>
          <t>Med 1.4-2025-12-31</t>
        </is>
      </c>
      <c r="R1681" t="n">
        <v>2</v>
      </c>
      <c r="S1681" t="n">
        <v>2</v>
      </c>
    </row>
    <row r="1682">
      <c r="A1682" t="inlineStr">
        <is>
          <t>Med 10</t>
        </is>
      </c>
      <c r="B1682" t="inlineStr">
        <is>
          <t>Total ingresos sede</t>
        </is>
      </c>
      <c r="D1682" t="inlineStr">
        <is>
          <t>Sede Medellín</t>
        </is>
      </c>
      <c r="E1682" t="inlineStr">
        <is>
          <t>Semestral</t>
        </is>
      </c>
      <c r="F1682" t="inlineStr">
        <is>
          <t>Positivo</t>
        </is>
      </c>
      <c r="G1682" s="137" t="n">
        <v>45291</v>
      </c>
      <c r="H1682" t="inlineStr">
        <is>
          <t>2023</t>
        </is>
      </c>
      <c r="I1682" t="inlineStr">
        <is>
          <t>Diciembre</t>
        </is>
      </c>
      <c r="J1682" t="inlineStr">
        <is>
          <t>2023-2</t>
        </is>
      </c>
      <c r="K1682" t="n">
        <v>3732408417.5</v>
      </c>
      <c r="L1682" t="n">
        <v>3399852215</v>
      </c>
      <c r="M1682" t="n">
        <v>0.9109003717436825</v>
      </c>
      <c r="N1682" t="n">
        <v>0.9109003717436825</v>
      </c>
      <c r="O1682" t="inlineStr">
        <is>
          <t>3732408417.5%</t>
        </is>
      </c>
      <c r="P1682" t="inlineStr">
        <is>
          <t>3399852215.0%</t>
        </is>
      </c>
      <c r="Q1682" t="inlineStr">
        <is>
          <t>Med 10-2023-12-31</t>
        </is>
      </c>
      <c r="R1682" t="n">
        <v>2</v>
      </c>
      <c r="S1682" t="n">
        <v>2</v>
      </c>
    </row>
    <row r="1683">
      <c r="A1683" t="inlineStr">
        <is>
          <t>Med 10</t>
        </is>
      </c>
      <c r="B1683" t="inlineStr">
        <is>
          <t>Total ingresos sede</t>
        </is>
      </c>
      <c r="D1683" t="inlineStr">
        <is>
          <t>Sede Medellín</t>
        </is>
      </c>
      <c r="E1683" t="inlineStr">
        <is>
          <t>Semestral</t>
        </is>
      </c>
      <c r="F1683" t="inlineStr">
        <is>
          <t>Positivo</t>
        </is>
      </c>
      <c r="G1683" s="137" t="n">
        <v>45657</v>
      </c>
      <c r="H1683" t="inlineStr">
        <is>
          <t>2024</t>
        </is>
      </c>
      <c r="I1683" t="inlineStr">
        <is>
          <t>Diciembre</t>
        </is>
      </c>
      <c r="J1683" t="inlineStr">
        <is>
          <t>2024-2</t>
        </is>
      </c>
      <c r="K1683" t="n">
        <v>8924.496541441691</v>
      </c>
      <c r="L1683" t="n">
        <v>10555.383198</v>
      </c>
      <c r="M1683" t="n">
        <v>1.182742706995867</v>
      </c>
      <c r="N1683" t="n">
        <v>1.182742706995867</v>
      </c>
      <c r="O1683" t="inlineStr">
        <is>
          <t>8924.5%</t>
        </is>
      </c>
      <c r="P1683" t="inlineStr">
        <is>
          <t>10555.38%</t>
        </is>
      </c>
      <c r="Q1683" t="inlineStr">
        <is>
          <t>Med 10-2024-12-31</t>
        </is>
      </c>
      <c r="R1683" t="n">
        <v>2</v>
      </c>
      <c r="S1683" t="n">
        <v>2</v>
      </c>
    </row>
    <row r="1684">
      <c r="A1684" t="inlineStr">
        <is>
          <t>Med 10</t>
        </is>
      </c>
      <c r="B1684" t="inlineStr">
        <is>
          <t>Total ingresos sede</t>
        </is>
      </c>
      <c r="C1684" t="inlineStr">
        <is>
          <t>Estratégico</t>
        </is>
      </c>
      <c r="D1684" t="inlineStr">
        <is>
          <t>Sede Medellín</t>
        </is>
      </c>
      <c r="E1684" t="inlineStr">
        <is>
          <t>Semestral</t>
        </is>
      </c>
      <c r="F1684" t="inlineStr">
        <is>
          <t>Positivo</t>
        </is>
      </c>
      <c r="G1684" s="137" t="n">
        <v>45838</v>
      </c>
      <c r="H1684" t="n">
        <v>2025</v>
      </c>
      <c r="I1684" t="inlineStr">
        <is>
          <t>Junio</t>
        </is>
      </c>
      <c r="J1684" t="inlineStr">
        <is>
          <t>2025-1</t>
        </is>
      </c>
      <c r="K1684" t="n">
        <v>100</v>
      </c>
      <c r="L1684" t="n">
        <v>107.61</v>
      </c>
      <c r="M1684" t="n">
        <v>1.0761</v>
      </c>
      <c r="N1684" t="n">
        <v>1.0761</v>
      </c>
      <c r="O1684" t="inlineStr">
        <is>
          <t>%</t>
        </is>
      </c>
      <c r="P1684" t="inlineStr">
        <is>
          <t>%</t>
        </is>
      </c>
      <c r="Q1684" t="inlineStr">
        <is>
          <t>Med 10-2025-06-30</t>
        </is>
      </c>
      <c r="R1684" t="n">
        <v>0</v>
      </c>
      <c r="S1684" t="n">
        <v>0</v>
      </c>
    </row>
    <row r="1685">
      <c r="A1685" t="inlineStr">
        <is>
          <t>Med 10</t>
        </is>
      </c>
      <c r="B1685" t="inlineStr">
        <is>
          <t>Total ingresos sede</t>
        </is>
      </c>
      <c r="D1685" t="inlineStr">
        <is>
          <t>Sede Medellín</t>
        </is>
      </c>
      <c r="E1685" t="inlineStr">
        <is>
          <t>Semestral</t>
        </is>
      </c>
      <c r="F1685" t="inlineStr">
        <is>
          <t>Positivo</t>
        </is>
      </c>
      <c r="G1685" s="137" t="n">
        <v>46022</v>
      </c>
      <c r="H1685" t="inlineStr">
        <is>
          <t>2025</t>
        </is>
      </c>
      <c r="I1685" t="inlineStr">
        <is>
          <t>Diciembre</t>
        </is>
      </c>
      <c r="J1685" t="inlineStr">
        <is>
          <t>2025-2</t>
        </is>
      </c>
      <c r="K1685" t="n">
        <v>100</v>
      </c>
      <c r="L1685" t="n">
        <v>107.61</v>
      </c>
      <c r="M1685" t="n">
        <v>1.0761</v>
      </c>
      <c r="N1685" t="n">
        <v>1.0761</v>
      </c>
      <c r="O1685" t="inlineStr">
        <is>
          <t>100.0%</t>
        </is>
      </c>
      <c r="P1685" t="inlineStr">
        <is>
          <t>107.61%</t>
        </is>
      </c>
      <c r="Q1685" t="inlineStr">
        <is>
          <t>Med 10-2025-12-31</t>
        </is>
      </c>
      <c r="R1685" t="n">
        <v>2</v>
      </c>
      <c r="S1685" t="n">
        <v>2</v>
      </c>
    </row>
    <row r="1686">
      <c r="A1686" t="inlineStr">
        <is>
          <t>Med 11</t>
        </is>
      </c>
      <c r="B1686" t="inlineStr">
        <is>
          <t>EBITDA sede</t>
        </is>
      </c>
      <c r="D1686" t="inlineStr">
        <is>
          <t>Sede Medellín</t>
        </is>
      </c>
      <c r="E1686" t="inlineStr">
        <is>
          <t>Semestral</t>
        </is>
      </c>
      <c r="F1686" t="inlineStr">
        <is>
          <t>Positivo</t>
        </is>
      </c>
      <c r="G1686" s="137" t="n">
        <v>45291</v>
      </c>
      <c r="H1686" t="inlineStr">
        <is>
          <t>2023</t>
        </is>
      </c>
      <c r="I1686" t="inlineStr">
        <is>
          <t>Diciembre</t>
        </is>
      </c>
      <c r="J1686" t="inlineStr">
        <is>
          <t>2023-2</t>
        </is>
      </c>
      <c r="K1686" t="n">
        <v>155048038.5</v>
      </c>
      <c r="L1686" t="n">
        <v>153409733.5</v>
      </c>
      <c r="M1686" t="n">
        <v>0.989433565133428</v>
      </c>
      <c r="N1686" t="n">
        <v>0.989433565133428</v>
      </c>
      <c r="O1686" t="inlineStr">
        <is>
          <t>155048038.5%</t>
        </is>
      </c>
      <c r="P1686" t="inlineStr">
        <is>
          <t>153409733.5%</t>
        </is>
      </c>
      <c r="Q1686" t="inlineStr">
        <is>
          <t>Med 11-2023-12-31</t>
        </is>
      </c>
      <c r="R1686" t="n">
        <v>2</v>
      </c>
      <c r="S1686" t="n">
        <v>2</v>
      </c>
    </row>
    <row r="1687">
      <c r="A1687" t="inlineStr">
        <is>
          <t>Med 11</t>
        </is>
      </c>
      <c r="B1687" t="inlineStr">
        <is>
          <t>EBITDA sede</t>
        </is>
      </c>
      <c r="D1687" t="inlineStr">
        <is>
          <t>Sede Medellín</t>
        </is>
      </c>
      <c r="E1687" t="inlineStr">
        <is>
          <t>Semestral</t>
        </is>
      </c>
      <c r="F1687" t="inlineStr">
        <is>
          <t>Positivo</t>
        </is>
      </c>
      <c r="G1687" s="137" t="n">
        <v>45657</v>
      </c>
      <c r="H1687" t="inlineStr">
        <is>
          <t>2024</t>
        </is>
      </c>
      <c r="I1687" t="inlineStr">
        <is>
          <t>Diciembre</t>
        </is>
      </c>
      <c r="J1687" t="inlineStr">
        <is>
          <t>2024-2</t>
        </is>
      </c>
      <c r="K1687" t="n">
        <v>1028.02888967371</v>
      </c>
      <c r="L1687" t="n">
        <v>1782.025068</v>
      </c>
      <c r="M1687" t="n">
        <v>1.3</v>
      </c>
      <c r="N1687" t="n">
        <v>1.733438705760111</v>
      </c>
      <c r="O1687" t="inlineStr">
        <is>
          <t>1028.03%</t>
        </is>
      </c>
      <c r="P1687" t="inlineStr">
        <is>
          <t>1782.03%</t>
        </is>
      </c>
      <c r="Q1687" t="inlineStr">
        <is>
          <t>Med 11-2024-12-31</t>
        </is>
      </c>
      <c r="R1687" t="n">
        <v>2</v>
      </c>
      <c r="S1687" t="n">
        <v>2</v>
      </c>
    </row>
    <row r="1688">
      <c r="A1688" t="inlineStr">
        <is>
          <t>Med 11</t>
        </is>
      </c>
      <c r="B1688" t="inlineStr">
        <is>
          <t>EBITDA sede</t>
        </is>
      </c>
      <c r="C1688" t="inlineStr">
        <is>
          <t>Estratégico</t>
        </is>
      </c>
      <c r="D1688" t="inlineStr">
        <is>
          <t>Sede Medellín</t>
        </is>
      </c>
      <c r="E1688" t="inlineStr">
        <is>
          <t>Semestral</t>
        </is>
      </c>
      <c r="F1688" t="inlineStr">
        <is>
          <t>Positivo</t>
        </is>
      </c>
      <c r="G1688" s="137" t="n">
        <v>45838</v>
      </c>
      <c r="H1688" t="n">
        <v>2025</v>
      </c>
      <c r="I1688" t="inlineStr">
        <is>
          <t>Junio</t>
        </is>
      </c>
      <c r="J1688" t="inlineStr">
        <is>
          <t>2025-1</t>
        </is>
      </c>
      <c r="K1688" t="n">
        <v>100</v>
      </c>
      <c r="L1688" t="n">
        <v>143.04</v>
      </c>
      <c r="M1688" t="n">
        <v>1.3</v>
      </c>
      <c r="N1688" t="n">
        <v>1.4304</v>
      </c>
      <c r="O1688" t="inlineStr">
        <is>
          <t>%</t>
        </is>
      </c>
      <c r="P1688" t="inlineStr">
        <is>
          <t>%</t>
        </is>
      </c>
      <c r="Q1688" t="inlineStr">
        <is>
          <t>Med 11-2025-06-30</t>
        </is>
      </c>
      <c r="R1688" t="n">
        <v>0</v>
      </c>
      <c r="S1688" t="n">
        <v>0</v>
      </c>
    </row>
    <row r="1689">
      <c r="A1689" t="inlineStr">
        <is>
          <t>Med 11</t>
        </is>
      </c>
      <c r="B1689" t="inlineStr">
        <is>
          <t>EBITDA sede</t>
        </is>
      </c>
      <c r="D1689" t="inlineStr">
        <is>
          <t>Sede Medellín</t>
        </is>
      </c>
      <c r="E1689" t="inlineStr">
        <is>
          <t>Semestral</t>
        </is>
      </c>
      <c r="F1689" t="inlineStr">
        <is>
          <t>Positivo</t>
        </is>
      </c>
      <c r="G1689" s="137" t="n">
        <v>46022</v>
      </c>
      <c r="H1689" t="inlineStr">
        <is>
          <t>2025</t>
        </is>
      </c>
      <c r="I1689" t="inlineStr">
        <is>
          <t>Diciembre</t>
        </is>
      </c>
      <c r="J1689" t="inlineStr">
        <is>
          <t>2025-2</t>
        </is>
      </c>
      <c r="K1689" t="n">
        <v>100</v>
      </c>
      <c r="L1689" t="n">
        <v>143.04</v>
      </c>
      <c r="M1689" t="n">
        <v>1.3</v>
      </c>
      <c r="N1689" t="n">
        <v>1.4304</v>
      </c>
      <c r="O1689" t="inlineStr">
        <is>
          <t>100.0%</t>
        </is>
      </c>
      <c r="P1689" t="inlineStr">
        <is>
          <t>143.04%</t>
        </is>
      </c>
      <c r="Q1689" t="inlineStr">
        <is>
          <t>Med 11-2025-12-31</t>
        </is>
      </c>
      <c r="R1689" t="n">
        <v>2</v>
      </c>
      <c r="S1689" t="n">
        <v>2</v>
      </c>
    </row>
    <row r="1690">
      <c r="A1690" t="inlineStr">
        <is>
          <t>Med 12</t>
        </is>
      </c>
      <c r="B1690" t="inlineStr">
        <is>
          <t xml:space="preserve">Ejecución Presupuestal </t>
        </is>
      </c>
      <c r="D1690" t="inlineStr">
        <is>
          <t>Sede Medellín</t>
        </is>
      </c>
      <c r="E1690" t="inlineStr">
        <is>
          <t>Semestral</t>
        </is>
      </c>
      <c r="F1690" t="inlineStr">
        <is>
          <t>Positivo</t>
        </is>
      </c>
      <c r="G1690" s="137" t="n">
        <v>45291</v>
      </c>
      <c r="H1690" t="inlineStr">
        <is>
          <t>2023</t>
        </is>
      </c>
      <c r="I1690" t="inlineStr">
        <is>
          <t>Diciembre</t>
        </is>
      </c>
      <c r="J1690" t="inlineStr">
        <is>
          <t>2023-2</t>
        </is>
      </c>
      <c r="K1690" t="n">
        <v>8320861622</v>
      </c>
      <c r="L1690" t="n">
        <v>7224513910</v>
      </c>
      <c r="M1690" t="n">
        <v>0.8682410834592773</v>
      </c>
      <c r="N1690" t="n">
        <v>0.8682410834592773</v>
      </c>
      <c r="O1690" t="inlineStr">
        <is>
          <t>8320861622.0%</t>
        </is>
      </c>
      <c r="P1690" t="inlineStr">
        <is>
          <t>7224513910.0%</t>
        </is>
      </c>
      <c r="Q1690" t="inlineStr">
        <is>
          <t>Med 12-2023-12-31</t>
        </is>
      </c>
      <c r="R1690" t="n">
        <v>2</v>
      </c>
      <c r="S1690" t="n">
        <v>2</v>
      </c>
    </row>
    <row r="1691">
      <c r="A1691" t="inlineStr">
        <is>
          <t>Med 14</t>
        </is>
      </c>
      <c r="B1691" t="inlineStr">
        <is>
          <t>Cumplimiento proyecto Certificación SGA - medellín</t>
        </is>
      </c>
      <c r="D1691" t="inlineStr">
        <is>
          <t>Sede Medellín</t>
        </is>
      </c>
      <c r="E1691" t="inlineStr">
        <is>
          <t>Semestral</t>
        </is>
      </c>
      <c r="F1691" t="inlineStr">
        <is>
          <t>Positivo</t>
        </is>
      </c>
      <c r="G1691" s="137" t="n">
        <v>45291</v>
      </c>
      <c r="H1691" t="inlineStr">
        <is>
          <t>2023</t>
        </is>
      </c>
      <c r="I1691" t="inlineStr">
        <is>
          <t>Diciembre</t>
        </is>
      </c>
      <c r="J1691" t="inlineStr">
        <is>
          <t>2023-2</t>
        </is>
      </c>
      <c r="K1691" t="n">
        <v>97.5</v>
      </c>
      <c r="L1691" t="n">
        <v>96.5</v>
      </c>
      <c r="M1691" t="n">
        <v>0.9897435897435898</v>
      </c>
      <c r="N1691" t="n">
        <v>0.9897435897435898</v>
      </c>
      <c r="O1691" t="inlineStr">
        <is>
          <t>97.5%</t>
        </is>
      </c>
      <c r="P1691" t="inlineStr">
        <is>
          <t>96.5%</t>
        </is>
      </c>
      <c r="Q1691" t="inlineStr">
        <is>
          <t>Med 14-2023-12-31</t>
        </is>
      </c>
      <c r="R1691" t="n">
        <v>2</v>
      </c>
      <c r="S1691" t="n">
        <v>2</v>
      </c>
    </row>
    <row r="1692">
      <c r="A1692" t="inlineStr">
        <is>
          <t>Med 15</t>
        </is>
      </c>
      <c r="B1692" t="inlineStr">
        <is>
          <t>Cumplimiento del Plan Anual</t>
        </is>
      </c>
      <c r="D1692" t="inlineStr">
        <is>
          <t>Sede Medellín</t>
        </is>
      </c>
      <c r="E1692" t="inlineStr">
        <is>
          <t>Semestral</t>
        </is>
      </c>
      <c r="F1692" t="inlineStr">
        <is>
          <t>Positivo</t>
        </is>
      </c>
      <c r="G1692" s="137" t="n">
        <v>45291</v>
      </c>
      <c r="H1692" t="inlineStr">
        <is>
          <t>2023</t>
        </is>
      </c>
      <c r="I1692" t="inlineStr">
        <is>
          <t>Diciembre</t>
        </is>
      </c>
      <c r="J1692" t="inlineStr">
        <is>
          <t>2023-2</t>
        </is>
      </c>
      <c r="K1692" t="n">
        <v>80</v>
      </c>
      <c r="L1692" t="n">
        <v>76</v>
      </c>
      <c r="M1692" t="n">
        <v>0.95</v>
      </c>
      <c r="N1692" t="n">
        <v>0.95</v>
      </c>
      <c r="O1692" t="inlineStr">
        <is>
          <t>80.0%</t>
        </is>
      </c>
      <c r="P1692" t="inlineStr">
        <is>
          <t>76.0%</t>
        </is>
      </c>
      <c r="Q1692" t="inlineStr">
        <is>
          <t>Med 15-2023-12-31</t>
        </is>
      </c>
      <c r="R1692" t="n">
        <v>2</v>
      </c>
      <c r="S1692" t="n">
        <v>2</v>
      </c>
    </row>
    <row r="1693">
      <c r="A1693" t="inlineStr">
        <is>
          <t>Med 15</t>
        </is>
      </c>
      <c r="B1693" t="inlineStr">
        <is>
          <t>Cumplimiento del Plan Anual</t>
        </is>
      </c>
      <c r="D1693" t="inlineStr">
        <is>
          <t>Sede Medellín</t>
        </is>
      </c>
      <c r="E1693" t="inlineStr">
        <is>
          <t>Semestral</t>
        </is>
      </c>
      <c r="F1693" t="inlineStr">
        <is>
          <t>Positivo</t>
        </is>
      </c>
      <c r="G1693" s="137" t="n">
        <v>45657</v>
      </c>
      <c r="H1693" t="inlineStr">
        <is>
          <t>2024</t>
        </is>
      </c>
      <c r="I1693" t="inlineStr">
        <is>
          <t>Diciembre</t>
        </is>
      </c>
      <c r="J1693" t="inlineStr">
        <is>
          <t>2024-2</t>
        </is>
      </c>
      <c r="K1693" t="n">
        <v>65.95</v>
      </c>
      <c r="L1693" t="n">
        <v>62.83</v>
      </c>
      <c r="M1693" t="n">
        <v>0.9526914329037148</v>
      </c>
      <c r="N1693" t="n">
        <v>0.9526914329037148</v>
      </c>
      <c r="O1693" t="inlineStr">
        <is>
          <t>65.95%</t>
        </is>
      </c>
      <c r="P1693" t="inlineStr">
        <is>
          <t>62.83%</t>
        </is>
      </c>
      <c r="Q1693" t="inlineStr">
        <is>
          <t>Med 15-2024-12-31</t>
        </is>
      </c>
      <c r="R1693" t="n">
        <v>2</v>
      </c>
      <c r="S1693" t="n">
        <v>2</v>
      </c>
    </row>
    <row r="1694">
      <c r="A1694" t="inlineStr">
        <is>
          <t>Med 15</t>
        </is>
      </c>
      <c r="B1694" t="inlineStr">
        <is>
          <t>Cumplimiento del Plan Anual</t>
        </is>
      </c>
      <c r="C1694" t="inlineStr">
        <is>
          <t>Estratégico</t>
        </is>
      </c>
      <c r="D1694" t="inlineStr">
        <is>
          <t>Sede Medellín</t>
        </is>
      </c>
      <c r="E1694" t="inlineStr">
        <is>
          <t>Semestral</t>
        </is>
      </c>
      <c r="F1694" t="inlineStr">
        <is>
          <t>Positivo</t>
        </is>
      </c>
      <c r="G1694" s="137" t="n">
        <v>45838</v>
      </c>
      <c r="H1694" t="n">
        <v>2025</v>
      </c>
      <c r="I1694" t="inlineStr">
        <is>
          <t>Junio</t>
        </is>
      </c>
      <c r="J1694" t="inlineStr">
        <is>
          <t>2025-1</t>
        </is>
      </c>
      <c r="K1694" t="n">
        <v>69</v>
      </c>
      <c r="L1694" t="n">
        <v>47</v>
      </c>
      <c r="M1694" t="n">
        <v>0.6811594202898551</v>
      </c>
      <c r="N1694" t="n">
        <v>0.6811594202898551</v>
      </c>
      <c r="O1694" t="inlineStr">
        <is>
          <t>%</t>
        </is>
      </c>
      <c r="P1694" t="inlineStr">
        <is>
          <t>%</t>
        </is>
      </c>
      <c r="Q1694" t="inlineStr">
        <is>
          <t>Med 15-2025-06-30</t>
        </is>
      </c>
      <c r="R1694" t="n">
        <v>0</v>
      </c>
      <c r="S1694" t="n">
        <v>0</v>
      </c>
    </row>
    <row r="1695">
      <c r="A1695" t="inlineStr">
        <is>
          <t>Med 15</t>
        </is>
      </c>
      <c r="B1695" t="inlineStr">
        <is>
          <t>Cumplimiento del Plan Anual</t>
        </is>
      </c>
      <c r="D1695" t="inlineStr">
        <is>
          <t>Sede Medellín</t>
        </is>
      </c>
      <c r="E1695" t="inlineStr">
        <is>
          <t>Semestral</t>
        </is>
      </c>
      <c r="F1695" t="inlineStr">
        <is>
          <t>Positivo</t>
        </is>
      </c>
      <c r="G1695" s="137" t="n">
        <v>46022</v>
      </c>
      <c r="H1695" t="inlineStr">
        <is>
          <t>2025</t>
        </is>
      </c>
      <c r="I1695" t="inlineStr">
        <is>
          <t>Diciembre</t>
        </is>
      </c>
      <c r="J1695" t="inlineStr">
        <is>
          <t>2025-2</t>
        </is>
      </c>
      <c r="K1695" t="n">
        <v>69</v>
      </c>
      <c r="L1695" t="n">
        <v>47</v>
      </c>
      <c r="M1695" t="n">
        <v>0.6811594202898551</v>
      </c>
      <c r="N1695" t="n">
        <v>0.6811594202898551</v>
      </c>
      <c r="O1695" t="inlineStr">
        <is>
          <t>69.0%</t>
        </is>
      </c>
      <c r="P1695" t="inlineStr">
        <is>
          <t>47.0%</t>
        </is>
      </c>
      <c r="Q1695" t="inlineStr">
        <is>
          <t>Med 15-2025-12-31</t>
        </is>
      </c>
      <c r="R1695" t="n">
        <v>2</v>
      </c>
      <c r="S1695" t="n">
        <v>2</v>
      </c>
    </row>
    <row r="1696">
      <c r="A1696" t="inlineStr">
        <is>
          <t>Med 16</t>
        </is>
      </c>
      <c r="B1696" t="inlineStr">
        <is>
          <t>Convenios con impacto en ingresos adicionales</t>
        </is>
      </c>
      <c r="D1696" t="inlineStr">
        <is>
          <t>Sede Medellín</t>
        </is>
      </c>
      <c r="E1696" t="inlineStr">
        <is>
          <t>Semestral</t>
        </is>
      </c>
      <c r="F1696" t="inlineStr">
        <is>
          <t>Positivo</t>
        </is>
      </c>
      <c r="G1696" s="137" t="n">
        <v>45291</v>
      </c>
      <c r="H1696" t="inlineStr">
        <is>
          <t>2023</t>
        </is>
      </c>
      <c r="I1696" t="inlineStr">
        <is>
          <t>Diciembre</t>
        </is>
      </c>
      <c r="J1696" t="inlineStr">
        <is>
          <t>2023-2</t>
        </is>
      </c>
      <c r="K1696" t="n">
        <v>2</v>
      </c>
      <c r="L1696" t="n">
        <v>2</v>
      </c>
      <c r="M1696" t="n">
        <v>1</v>
      </c>
      <c r="N1696" t="n">
        <v>1</v>
      </c>
      <c r="O1696" t="inlineStr">
        <is>
          <t>2.0%</t>
        </is>
      </c>
      <c r="P1696" t="inlineStr">
        <is>
          <t>2.0%</t>
        </is>
      </c>
      <c r="Q1696" t="inlineStr">
        <is>
          <t>Med 16-2023-12-31</t>
        </is>
      </c>
      <c r="R1696" t="n">
        <v>2</v>
      </c>
      <c r="S1696" t="n">
        <v>2</v>
      </c>
    </row>
    <row r="1697">
      <c r="A1697" t="inlineStr">
        <is>
          <t>Med 17</t>
        </is>
      </c>
      <c r="B1697" t="inlineStr">
        <is>
          <t>Medición Clima organizacional Sede - Great Place to work</t>
        </is>
      </c>
      <c r="D1697" t="inlineStr">
        <is>
          <t>Sede Medellín</t>
        </is>
      </c>
      <c r="E1697" t="inlineStr">
        <is>
          <t>Semestral</t>
        </is>
      </c>
      <c r="F1697" t="inlineStr">
        <is>
          <t>Positivo</t>
        </is>
      </c>
      <c r="G1697" s="137" t="n">
        <v>45291</v>
      </c>
      <c r="H1697" t="inlineStr">
        <is>
          <t>2023</t>
        </is>
      </c>
      <c r="I1697" t="inlineStr">
        <is>
          <t>Diciembre</t>
        </is>
      </c>
      <c r="J1697" t="inlineStr">
        <is>
          <t>2023-2</t>
        </is>
      </c>
      <c r="K1697" t="n">
        <v>66.75</v>
      </c>
      <c r="L1697" t="n">
        <v>63.05</v>
      </c>
      <c r="M1697" t="n">
        <v>0.944569288389513</v>
      </c>
      <c r="N1697" t="n">
        <v>0.944569288389513</v>
      </c>
      <c r="O1697" t="inlineStr">
        <is>
          <t>66.75%</t>
        </is>
      </c>
      <c r="P1697" t="inlineStr">
        <is>
          <t>63.05%</t>
        </is>
      </c>
      <c r="Q1697" t="inlineStr">
        <is>
          <t>Med 17-2023-12-31</t>
        </is>
      </c>
      <c r="R1697" t="n">
        <v>2</v>
      </c>
      <c r="S1697" t="n">
        <v>2</v>
      </c>
    </row>
    <row r="1698">
      <c r="A1698" t="inlineStr">
        <is>
          <t>Med 2</t>
        </is>
      </c>
      <c r="B1698" t="inlineStr">
        <is>
          <t xml:space="preserve">Total Estudiantes Pregrado nuevos y antiguos Medellín </t>
        </is>
      </c>
      <c r="D1698" t="inlineStr">
        <is>
          <t>Sede Medellín</t>
        </is>
      </c>
      <c r="E1698" t="inlineStr">
        <is>
          <t>Semestral</t>
        </is>
      </c>
      <c r="F1698" t="inlineStr">
        <is>
          <t>Positivo</t>
        </is>
      </c>
      <c r="G1698" s="137" t="n">
        <v>45291</v>
      </c>
      <c r="H1698" t="inlineStr">
        <is>
          <t>2023</t>
        </is>
      </c>
      <c r="I1698" t="inlineStr">
        <is>
          <t>Diciembre</t>
        </is>
      </c>
      <c r="J1698" t="inlineStr">
        <is>
          <t>2023-2</t>
        </is>
      </c>
      <c r="K1698" t="n">
        <v>3783</v>
      </c>
      <c r="L1698" t="n">
        <v>3692.5</v>
      </c>
      <c r="M1698" t="n">
        <v>0.9760771874173936</v>
      </c>
      <c r="N1698" t="n">
        <v>0.9760771874173936</v>
      </c>
      <c r="O1698" t="inlineStr">
        <is>
          <t>3783.0%</t>
        </is>
      </c>
      <c r="P1698" t="inlineStr">
        <is>
          <t>3692.5%</t>
        </is>
      </c>
      <c r="Q1698" t="inlineStr">
        <is>
          <t>Med 2-2023-12-31</t>
        </is>
      </c>
      <c r="R1698" t="n">
        <v>2</v>
      </c>
      <c r="S1698" t="n">
        <v>2</v>
      </c>
    </row>
    <row r="1699">
      <c r="A1699" t="inlineStr">
        <is>
          <t>Med 2.1</t>
        </is>
      </c>
      <c r="B1699" t="inlineStr">
        <is>
          <t xml:space="preserve">Estudiantes virtuales pregrado nuevos </t>
        </is>
      </c>
      <c r="D1699" t="inlineStr">
        <is>
          <t>Sede Medellín</t>
        </is>
      </c>
      <c r="E1699" t="inlineStr">
        <is>
          <t>Semestral</t>
        </is>
      </c>
      <c r="F1699" t="inlineStr">
        <is>
          <t>Positivo</t>
        </is>
      </c>
      <c r="G1699" s="137" t="n">
        <v>45291</v>
      </c>
      <c r="H1699" t="inlineStr">
        <is>
          <t>2023</t>
        </is>
      </c>
      <c r="I1699" t="inlineStr">
        <is>
          <t>Diciembre</t>
        </is>
      </c>
      <c r="J1699" t="inlineStr">
        <is>
          <t>2023-2</t>
        </is>
      </c>
      <c r="K1699" t="n">
        <v>2377</v>
      </c>
      <c r="L1699" t="n">
        <v>2501</v>
      </c>
      <c r="M1699" t="n">
        <v>1.052166596550274</v>
      </c>
      <c r="N1699" t="n">
        <v>1.052166596550274</v>
      </c>
      <c r="O1699" t="inlineStr">
        <is>
          <t>2377.0%</t>
        </is>
      </c>
      <c r="P1699" t="inlineStr">
        <is>
          <t>2501.0%</t>
        </is>
      </c>
      <c r="Q1699" t="inlineStr">
        <is>
          <t>Med 2.1-2023-12-31</t>
        </is>
      </c>
      <c r="R1699" t="n">
        <v>2</v>
      </c>
      <c r="S1699" t="n">
        <v>2</v>
      </c>
    </row>
    <row r="1700">
      <c r="A1700" t="inlineStr">
        <is>
          <t>Med 2.2</t>
        </is>
      </c>
      <c r="B1700" t="inlineStr">
        <is>
          <t>Estudiantes virtuales pregrado antiguos - Medellín</t>
        </is>
      </c>
      <c r="D1700" t="inlineStr">
        <is>
          <t>Sede Medellín</t>
        </is>
      </c>
      <c r="E1700" t="inlineStr">
        <is>
          <t>Semestral</t>
        </is>
      </c>
      <c r="F1700" t="inlineStr">
        <is>
          <t>Positivo</t>
        </is>
      </c>
      <c r="G1700" s="137" t="n">
        <v>45291</v>
      </c>
      <c r="H1700" t="inlineStr">
        <is>
          <t>2023</t>
        </is>
      </c>
      <c r="I1700" t="inlineStr">
        <is>
          <t>Diciembre</t>
        </is>
      </c>
      <c r="J1700" t="inlineStr">
        <is>
          <t>2023-2</t>
        </is>
      </c>
      <c r="K1700" t="n">
        <v>7828.5</v>
      </c>
      <c r="L1700" t="n">
        <v>7386</v>
      </c>
      <c r="M1700" t="n">
        <v>0.943475761640161</v>
      </c>
      <c r="N1700" t="n">
        <v>0.943475761640161</v>
      </c>
      <c r="O1700" t="inlineStr">
        <is>
          <t>7828.5%</t>
        </is>
      </c>
      <c r="P1700" t="inlineStr">
        <is>
          <t>7386.0%</t>
        </is>
      </c>
      <c r="Q1700" t="inlineStr">
        <is>
          <t>Med 2.2-2023-12-31</t>
        </is>
      </c>
      <c r="R1700" t="n">
        <v>2</v>
      </c>
      <c r="S1700" t="n">
        <v>2</v>
      </c>
    </row>
    <row r="1701">
      <c r="A1701" t="inlineStr">
        <is>
          <t>Med 3</t>
        </is>
      </c>
      <c r="B1701" t="inlineStr">
        <is>
          <t>Estudiantes Postgrado antiguos</t>
        </is>
      </c>
      <c r="D1701" t="inlineStr">
        <is>
          <t>Sede Medellín</t>
        </is>
      </c>
      <c r="E1701" t="inlineStr">
        <is>
          <t>Semestral</t>
        </is>
      </c>
      <c r="F1701" t="inlineStr">
        <is>
          <t>Positivo</t>
        </is>
      </c>
      <c r="G1701" s="137" t="n">
        <v>45291</v>
      </c>
      <c r="H1701" t="inlineStr">
        <is>
          <t>2023</t>
        </is>
      </c>
      <c r="I1701" t="inlineStr">
        <is>
          <t>Diciembre</t>
        </is>
      </c>
      <c r="J1701" t="inlineStr">
        <is>
          <t>2023-2</t>
        </is>
      </c>
      <c r="K1701" t="n">
        <v>224</v>
      </c>
      <c r="L1701" t="n">
        <v>153.5</v>
      </c>
      <c r="M1701" t="n">
        <v>0.6852678571428571</v>
      </c>
      <c r="N1701" t="n">
        <v>0.6852678571428571</v>
      </c>
      <c r="O1701" t="inlineStr">
        <is>
          <t>224.0%</t>
        </is>
      </c>
      <c r="P1701" t="inlineStr">
        <is>
          <t>153.5%</t>
        </is>
      </c>
      <c r="Q1701" t="inlineStr">
        <is>
          <t>Med 3-2023-12-31</t>
        </is>
      </c>
      <c r="R1701" t="n">
        <v>2</v>
      </c>
      <c r="S1701" t="n">
        <v>2</v>
      </c>
    </row>
    <row r="1702">
      <c r="A1702" t="inlineStr">
        <is>
          <t>Med 4</t>
        </is>
      </c>
      <c r="B1702" t="inlineStr">
        <is>
          <t>Total estudiantes Postgrado antiguos y nuevos Medellin</t>
        </is>
      </c>
      <c r="D1702" t="inlineStr">
        <is>
          <t>Sede Medellín</t>
        </is>
      </c>
      <c r="E1702" t="inlineStr">
        <is>
          <t>Semestral</t>
        </is>
      </c>
      <c r="F1702" t="inlineStr">
        <is>
          <t>Positivo</t>
        </is>
      </c>
      <c r="G1702" s="137" t="n">
        <v>45291</v>
      </c>
      <c r="H1702" t="inlineStr">
        <is>
          <t>2023</t>
        </is>
      </c>
      <c r="I1702" t="inlineStr">
        <is>
          <t>Diciembre</t>
        </is>
      </c>
      <c r="J1702" t="inlineStr">
        <is>
          <t>2023-2</t>
        </is>
      </c>
      <c r="K1702" t="n">
        <v>45.5</v>
      </c>
      <c r="L1702" t="n">
        <v>46</v>
      </c>
      <c r="M1702" t="n">
        <v>1.010989010989011</v>
      </c>
      <c r="N1702" t="n">
        <v>1.010989010989011</v>
      </c>
      <c r="O1702" t="inlineStr">
        <is>
          <t>45.5%</t>
        </is>
      </c>
      <c r="P1702" t="inlineStr">
        <is>
          <t>46.0%</t>
        </is>
      </c>
      <c r="Q1702" t="inlineStr">
        <is>
          <t>Med 4-2023-12-31</t>
        </is>
      </c>
      <c r="R1702" t="n">
        <v>2</v>
      </c>
      <c r="S1702" t="n">
        <v>2</v>
      </c>
    </row>
    <row r="1703">
      <c r="A1703" t="inlineStr">
        <is>
          <t>Med 4.1</t>
        </is>
      </c>
      <c r="B1703" t="inlineStr">
        <is>
          <t xml:space="preserve">Estudiantes virtuales posgrado nuevos </t>
        </is>
      </c>
      <c r="D1703" t="inlineStr">
        <is>
          <t>Sede Medellín</t>
        </is>
      </c>
      <c r="E1703" t="inlineStr">
        <is>
          <t>Semestral</t>
        </is>
      </c>
      <c r="F1703" t="inlineStr">
        <is>
          <t>Positivo</t>
        </is>
      </c>
      <c r="G1703" s="137" t="n">
        <v>45291</v>
      </c>
      <c r="H1703" t="inlineStr">
        <is>
          <t>2023</t>
        </is>
      </c>
      <c r="I1703" t="inlineStr">
        <is>
          <t>Diciembre</t>
        </is>
      </c>
      <c r="J1703" t="inlineStr">
        <is>
          <t>2023-2</t>
        </is>
      </c>
      <c r="K1703" t="n">
        <v>1607</v>
      </c>
      <c r="L1703" t="n">
        <v>1718</v>
      </c>
      <c r="M1703" t="n">
        <v>1.069072806471686</v>
      </c>
      <c r="N1703" t="n">
        <v>1.069072806471686</v>
      </c>
      <c r="O1703" t="inlineStr">
        <is>
          <t>1607.0%</t>
        </is>
      </c>
      <c r="P1703" t="inlineStr">
        <is>
          <t>1718.0%</t>
        </is>
      </c>
      <c r="Q1703" t="inlineStr">
        <is>
          <t>Med 4.1-2023-12-31</t>
        </is>
      </c>
      <c r="R1703" t="n">
        <v>2</v>
      </c>
      <c r="S1703" t="n">
        <v>2</v>
      </c>
    </row>
    <row r="1704">
      <c r="A1704" t="inlineStr">
        <is>
          <t>Med 4.2</t>
        </is>
      </c>
      <c r="B1704" t="inlineStr">
        <is>
          <t>Estudiantes virtuales posgrado antiguos - Medellín</t>
        </is>
      </c>
      <c r="D1704" t="inlineStr">
        <is>
          <t>Sede Medellín</t>
        </is>
      </c>
      <c r="E1704" t="inlineStr">
        <is>
          <t>Semestral</t>
        </is>
      </c>
      <c r="F1704" t="inlineStr">
        <is>
          <t>Positivo</t>
        </is>
      </c>
      <c r="G1704" s="137" t="n">
        <v>45291</v>
      </c>
      <c r="H1704" t="inlineStr">
        <is>
          <t>2023</t>
        </is>
      </c>
      <c r="I1704" t="inlineStr">
        <is>
          <t>Diciembre</t>
        </is>
      </c>
      <c r="J1704" t="inlineStr">
        <is>
          <t>2023-2</t>
        </is>
      </c>
      <c r="K1704" t="n">
        <v>322</v>
      </c>
      <c r="L1704" t="n">
        <v>210.5</v>
      </c>
      <c r="M1704" t="n">
        <v>0.6537267080745341</v>
      </c>
      <c r="N1704" t="n">
        <v>0.6537267080745341</v>
      </c>
      <c r="O1704" t="inlineStr">
        <is>
          <t>322.0%</t>
        </is>
      </c>
      <c r="P1704" t="inlineStr">
        <is>
          <t>210.5%</t>
        </is>
      </c>
      <c r="Q1704" t="inlineStr">
        <is>
          <t>Med 4.2-2023-12-31</t>
        </is>
      </c>
      <c r="R1704" t="n">
        <v>2</v>
      </c>
      <c r="S1704" t="n">
        <v>2</v>
      </c>
    </row>
    <row r="1705">
      <c r="A1705" t="inlineStr">
        <is>
          <t>Med 5</t>
        </is>
      </c>
      <c r="B1705" t="inlineStr">
        <is>
          <t>Total Estudiantes virtuales antiguos-Antioquia</t>
        </is>
      </c>
      <c r="D1705" t="inlineStr">
        <is>
          <t>Sede Medellín</t>
        </is>
      </c>
      <c r="E1705" t="inlineStr">
        <is>
          <t>Semestral</t>
        </is>
      </c>
      <c r="F1705" t="inlineStr">
        <is>
          <t>Positivo</t>
        </is>
      </c>
      <c r="G1705" s="137" t="n">
        <v>45291</v>
      </c>
      <c r="H1705" t="inlineStr">
        <is>
          <t>2023</t>
        </is>
      </c>
      <c r="I1705" t="inlineStr">
        <is>
          <t>Diciembre</t>
        </is>
      </c>
      <c r="J1705" t="inlineStr">
        <is>
          <t>2023-2</t>
        </is>
      </c>
      <c r="K1705" t="n">
        <v>8150.5</v>
      </c>
      <c r="L1705" t="n">
        <v>7596.5</v>
      </c>
      <c r="M1705" t="n">
        <v>0.9320287098950985</v>
      </c>
      <c r="N1705" t="n">
        <v>0.9320287098950985</v>
      </c>
      <c r="O1705" t="inlineStr">
        <is>
          <t>8150.5%</t>
        </is>
      </c>
      <c r="P1705" t="inlineStr">
        <is>
          <t>7596.5%</t>
        </is>
      </c>
      <c r="Q1705" t="inlineStr">
        <is>
          <t>Med 5-2023-12-31</t>
        </is>
      </c>
      <c r="R1705" t="n">
        <v>2</v>
      </c>
      <c r="S1705" t="n">
        <v>2</v>
      </c>
    </row>
    <row r="1706">
      <c r="A1706" t="inlineStr">
        <is>
          <t>Med 6</t>
        </is>
      </c>
      <c r="B1706" t="inlineStr">
        <is>
          <t>Ingresos Educación para la vida</t>
        </is>
      </c>
      <c r="D1706" t="inlineStr">
        <is>
          <t>Sede Medellín</t>
        </is>
      </c>
      <c r="E1706" t="inlineStr">
        <is>
          <t>Semestral</t>
        </is>
      </c>
      <c r="F1706" t="inlineStr">
        <is>
          <t>Positivo</t>
        </is>
      </c>
      <c r="G1706" s="137" t="n">
        <v>45291</v>
      </c>
      <c r="H1706" t="inlineStr">
        <is>
          <t>2023</t>
        </is>
      </c>
      <c r="I1706" t="inlineStr">
        <is>
          <t>Diciembre</t>
        </is>
      </c>
      <c r="J1706" t="inlineStr">
        <is>
          <t>2023-2</t>
        </is>
      </c>
      <c r="K1706" t="n">
        <v>518654845.5</v>
      </c>
      <c r="L1706" t="n">
        <v>347847286</v>
      </c>
      <c r="M1706" t="n">
        <v>0.6706720066688358</v>
      </c>
      <c r="N1706" t="n">
        <v>0.6706720066688358</v>
      </c>
      <c r="O1706" t="inlineStr">
        <is>
          <t>518654845.5%</t>
        </is>
      </c>
      <c r="P1706" t="inlineStr">
        <is>
          <t>347847286.0%</t>
        </is>
      </c>
      <c r="Q1706" t="inlineStr">
        <is>
          <t>Med 6-2023-12-31</t>
        </is>
      </c>
      <c r="R1706" t="n">
        <v>2</v>
      </c>
      <c r="S1706" t="n">
        <v>2</v>
      </c>
    </row>
    <row r="1707">
      <c r="A1707" t="inlineStr">
        <is>
          <t>Med 6</t>
        </is>
      </c>
      <c r="B1707" t="inlineStr">
        <is>
          <t>Ingresos Educación para la vida</t>
        </is>
      </c>
      <c r="C1707" t="inlineStr">
        <is>
          <t>Estratégico</t>
        </is>
      </c>
      <c r="D1707" t="inlineStr">
        <is>
          <t>Sede Medellín</t>
        </is>
      </c>
      <c r="E1707" t="inlineStr">
        <is>
          <t>Semestral</t>
        </is>
      </c>
      <c r="F1707" t="inlineStr">
        <is>
          <t>Positivo</t>
        </is>
      </c>
      <c r="G1707" s="137" t="n">
        <v>45473</v>
      </c>
      <c r="H1707" t="n">
        <v>2024</v>
      </c>
      <c r="I1707" t="inlineStr">
        <is>
          <t>Junio</t>
        </is>
      </c>
      <c r="J1707" t="inlineStr">
        <is>
          <t>2024-1</t>
        </is>
      </c>
      <c r="K1707" t="n">
        <v>100</v>
      </c>
      <c r="L1707" t="n">
        <v>171.83</v>
      </c>
      <c r="M1707" t="n">
        <v>1.3</v>
      </c>
      <c r="N1707" t="n">
        <v>1.7183</v>
      </c>
      <c r="O1707" t="inlineStr">
        <is>
          <t>%</t>
        </is>
      </c>
      <c r="P1707" t="inlineStr">
        <is>
          <t>%</t>
        </is>
      </c>
      <c r="Q1707" t="inlineStr">
        <is>
          <t>Med 6-2024-06-30</t>
        </is>
      </c>
      <c r="R1707" t="n">
        <v>0</v>
      </c>
      <c r="S1707" t="n">
        <v>0</v>
      </c>
    </row>
    <row r="1708">
      <c r="A1708" t="inlineStr">
        <is>
          <t>Med 6</t>
        </is>
      </c>
      <c r="B1708" t="inlineStr">
        <is>
          <t>Ingresos Educación para la vida</t>
        </is>
      </c>
      <c r="D1708" t="inlineStr">
        <is>
          <t>Sede Medellín</t>
        </is>
      </c>
      <c r="E1708" t="inlineStr">
        <is>
          <t>Semestral</t>
        </is>
      </c>
      <c r="F1708" t="inlineStr">
        <is>
          <t>Positivo</t>
        </is>
      </c>
      <c r="G1708" s="137" t="n">
        <v>45657</v>
      </c>
      <c r="H1708" t="inlineStr">
        <is>
          <t>2024</t>
        </is>
      </c>
      <c r="I1708" t="inlineStr">
        <is>
          <t>Diciembre</t>
        </is>
      </c>
      <c r="J1708" t="inlineStr">
        <is>
          <t>2024-2</t>
        </is>
      </c>
      <c r="K1708" t="n">
        <v>1151.75700287911</v>
      </c>
      <c r="L1708" t="n">
        <v>1979.063438</v>
      </c>
      <c r="M1708" t="n">
        <v>1.3</v>
      </c>
      <c r="N1708" t="n">
        <v>1.718299461651048</v>
      </c>
      <c r="O1708" t="inlineStr">
        <is>
          <t>1151.76%</t>
        </is>
      </c>
      <c r="P1708" t="inlineStr">
        <is>
          <t>1979.06%</t>
        </is>
      </c>
      <c r="Q1708" t="inlineStr">
        <is>
          <t>Med 6-2024-12-31</t>
        </is>
      </c>
      <c r="R1708" t="n">
        <v>2</v>
      </c>
      <c r="S1708" t="n">
        <v>2</v>
      </c>
    </row>
    <row r="1709">
      <c r="A1709" t="inlineStr">
        <is>
          <t>Med 7</t>
        </is>
      </c>
      <c r="B1709" t="inlineStr">
        <is>
          <t>Satisfacción NPS</t>
        </is>
      </c>
      <c r="D1709" t="inlineStr">
        <is>
          <t>Sede Medellín</t>
        </is>
      </c>
      <c r="E1709" t="inlineStr">
        <is>
          <t>Semestral</t>
        </is>
      </c>
      <c r="F1709" t="inlineStr">
        <is>
          <t>Positivo</t>
        </is>
      </c>
      <c r="G1709" s="137" t="n">
        <v>45291</v>
      </c>
      <c r="H1709" t="inlineStr">
        <is>
          <t>2023</t>
        </is>
      </c>
      <c r="I1709" t="inlineStr">
        <is>
          <t>Diciembre</t>
        </is>
      </c>
      <c r="J1709" t="inlineStr">
        <is>
          <t>2023-2</t>
        </is>
      </c>
      <c r="K1709" t="n">
        <v>42</v>
      </c>
      <c r="L1709" t="n">
        <v>44.77</v>
      </c>
      <c r="M1709" t="n">
        <v>1.065952380952381</v>
      </c>
      <c r="N1709" t="n">
        <v>1.065952380952381</v>
      </c>
      <c r="O1709" t="inlineStr">
        <is>
          <t>42.0%</t>
        </is>
      </c>
      <c r="P1709" t="inlineStr">
        <is>
          <t>44.77%</t>
        </is>
      </c>
      <c r="Q1709" t="inlineStr">
        <is>
          <t>Med 7-2023-12-31</t>
        </is>
      </c>
      <c r="R1709" t="n">
        <v>2</v>
      </c>
      <c r="S1709" t="n">
        <v>2</v>
      </c>
    </row>
    <row r="1710">
      <c r="A1710" t="inlineStr">
        <is>
          <t>Med 7</t>
        </is>
      </c>
      <c r="B1710" t="inlineStr">
        <is>
          <t>Satisfacción NPS</t>
        </is>
      </c>
      <c r="C1710" t="inlineStr">
        <is>
          <t>Estratégico</t>
        </is>
      </c>
      <c r="D1710" t="inlineStr">
        <is>
          <t>Sede Medellín</t>
        </is>
      </c>
      <c r="E1710" t="inlineStr">
        <is>
          <t>Semestral</t>
        </is>
      </c>
      <c r="F1710" t="inlineStr">
        <is>
          <t>Positivo</t>
        </is>
      </c>
      <c r="G1710" s="137" t="n">
        <v>45473</v>
      </c>
      <c r="H1710" t="n">
        <v>2024</v>
      </c>
      <c r="I1710" t="inlineStr">
        <is>
          <t>Junio</t>
        </is>
      </c>
      <c r="J1710" t="inlineStr">
        <is>
          <t>2024-1</t>
        </is>
      </c>
      <c r="K1710" t="n">
        <v>50</v>
      </c>
      <c r="L1710" t="n">
        <v>59.59</v>
      </c>
      <c r="M1710" t="n">
        <v>1.1918</v>
      </c>
      <c r="N1710" t="n">
        <v>1.1918</v>
      </c>
      <c r="O1710" t="inlineStr">
        <is>
          <t>%</t>
        </is>
      </c>
      <c r="P1710" t="inlineStr">
        <is>
          <t>%</t>
        </is>
      </c>
      <c r="Q1710" t="inlineStr">
        <is>
          <t>Med 7-2024-06-30</t>
        </is>
      </c>
      <c r="R1710" t="n">
        <v>0</v>
      </c>
      <c r="S1710" t="n">
        <v>0</v>
      </c>
    </row>
    <row r="1711">
      <c r="A1711" t="inlineStr">
        <is>
          <t>Med 7</t>
        </is>
      </c>
      <c r="B1711" t="inlineStr">
        <is>
          <t>Satisfacción NPS</t>
        </is>
      </c>
      <c r="D1711" t="inlineStr">
        <is>
          <t>Sede Medellín</t>
        </is>
      </c>
      <c r="E1711" t="inlineStr">
        <is>
          <t>Semestral</t>
        </is>
      </c>
      <c r="F1711" t="inlineStr">
        <is>
          <t>Positivo</t>
        </is>
      </c>
      <c r="G1711" s="137" t="n">
        <v>45657</v>
      </c>
      <c r="H1711" t="inlineStr">
        <is>
          <t>2024</t>
        </is>
      </c>
      <c r="I1711" t="inlineStr">
        <is>
          <t>Diciembre</t>
        </is>
      </c>
      <c r="J1711" t="inlineStr">
        <is>
          <t>2024-2</t>
        </is>
      </c>
      <c r="K1711" t="n">
        <v>50</v>
      </c>
      <c r="L1711" t="n">
        <v>59.59</v>
      </c>
      <c r="M1711" t="n">
        <v>1.1918</v>
      </c>
      <c r="N1711" t="n">
        <v>1.1918</v>
      </c>
      <c r="O1711" t="inlineStr">
        <is>
          <t>50.0%</t>
        </is>
      </c>
      <c r="P1711" t="inlineStr">
        <is>
          <t>59.59%</t>
        </is>
      </c>
      <c r="Q1711" t="inlineStr">
        <is>
          <t>Med 7-2024-12-31</t>
        </is>
      </c>
      <c r="R1711" t="n">
        <v>2</v>
      </c>
      <c r="S1711" t="n">
        <v>2</v>
      </c>
    </row>
    <row r="1712">
      <c r="A1712" t="inlineStr">
        <is>
          <t>Med 8</t>
        </is>
      </c>
      <c r="B1712" t="inlineStr">
        <is>
          <t xml:space="preserve">Tasa de permanencia </t>
        </is>
      </c>
      <c r="D1712" t="inlineStr">
        <is>
          <t>Sede Medellín</t>
        </is>
      </c>
      <c r="E1712" t="inlineStr">
        <is>
          <t>Semestral</t>
        </is>
      </c>
      <c r="F1712" t="inlineStr">
        <is>
          <t>Positivo</t>
        </is>
      </c>
      <c r="G1712" s="137" t="n">
        <v>45291</v>
      </c>
      <c r="H1712" t="inlineStr">
        <is>
          <t>2023</t>
        </is>
      </c>
      <c r="I1712" t="inlineStr">
        <is>
          <t>Diciembre</t>
        </is>
      </c>
      <c r="J1712" t="inlineStr">
        <is>
          <t>2023-2</t>
        </is>
      </c>
      <c r="K1712" t="n">
        <v>87.40000000000001</v>
      </c>
      <c r="L1712" t="n">
        <v>89.19999999999999</v>
      </c>
      <c r="M1712" t="n">
        <v>1.020594965675057</v>
      </c>
      <c r="N1712" t="n">
        <v>1.020594965675057</v>
      </c>
      <c r="O1712" t="inlineStr">
        <is>
          <t>87.4%</t>
        </is>
      </c>
      <c r="P1712" t="inlineStr">
        <is>
          <t>89.2%</t>
        </is>
      </c>
      <c r="Q1712" t="inlineStr">
        <is>
          <t>Med 8-2023-12-31</t>
        </is>
      </c>
      <c r="R1712" t="n">
        <v>2</v>
      </c>
      <c r="S1712" t="n">
        <v>2</v>
      </c>
    </row>
    <row r="1713">
      <c r="A1713" t="inlineStr">
        <is>
          <t>Med 8</t>
        </is>
      </c>
      <c r="B1713" t="inlineStr">
        <is>
          <t xml:space="preserve">Tasa de permanencia </t>
        </is>
      </c>
      <c r="C1713" t="inlineStr">
        <is>
          <t>Estratégico</t>
        </is>
      </c>
      <c r="D1713" t="inlineStr">
        <is>
          <t>Sede Medellín</t>
        </is>
      </c>
      <c r="E1713" t="inlineStr">
        <is>
          <t>Semestral</t>
        </is>
      </c>
      <c r="F1713" t="inlineStr">
        <is>
          <t>Positivo</t>
        </is>
      </c>
      <c r="G1713" s="137" t="n">
        <v>45473</v>
      </c>
      <c r="H1713" t="n">
        <v>2024</v>
      </c>
      <c r="I1713" t="inlineStr">
        <is>
          <t>Junio</t>
        </is>
      </c>
      <c r="J1713" t="inlineStr">
        <is>
          <t>2024-1</t>
        </is>
      </c>
      <c r="K1713" t="n">
        <v>85</v>
      </c>
      <c r="L1713" t="n">
        <v>90.09999999999999</v>
      </c>
      <c r="M1713" t="n">
        <v>1.06</v>
      </c>
      <c r="N1713" t="n">
        <v>1.06</v>
      </c>
      <c r="O1713" t="inlineStr">
        <is>
          <t>%</t>
        </is>
      </c>
      <c r="P1713" t="inlineStr">
        <is>
          <t>%</t>
        </is>
      </c>
      <c r="Q1713" t="inlineStr">
        <is>
          <t>Med 8-2024-06-30</t>
        </is>
      </c>
      <c r="R1713" t="n">
        <v>1</v>
      </c>
      <c r="S1713" t="n">
        <v>1</v>
      </c>
    </row>
    <row r="1714">
      <c r="A1714" t="inlineStr">
        <is>
          <t>Med 8</t>
        </is>
      </c>
      <c r="B1714" t="inlineStr">
        <is>
          <t xml:space="preserve">Tasa de permanencia </t>
        </is>
      </c>
      <c r="D1714" t="inlineStr">
        <is>
          <t>Sede Medellín</t>
        </is>
      </c>
      <c r="E1714" t="inlineStr">
        <is>
          <t>Semestral</t>
        </is>
      </c>
      <c r="F1714" t="inlineStr">
        <is>
          <t>Positivo</t>
        </is>
      </c>
      <c r="G1714" s="137" t="n">
        <v>45657</v>
      </c>
      <c r="H1714" t="inlineStr">
        <is>
          <t>2024</t>
        </is>
      </c>
      <c r="I1714" t="inlineStr">
        <is>
          <t>Diciembre</t>
        </is>
      </c>
      <c r="J1714" t="inlineStr">
        <is>
          <t>2024-2</t>
        </is>
      </c>
      <c r="K1714" t="n">
        <v>85</v>
      </c>
      <c r="L1714" t="n">
        <v>90.09999999999999</v>
      </c>
      <c r="M1714" t="n">
        <v>1.06</v>
      </c>
      <c r="N1714" t="n">
        <v>1.06</v>
      </c>
      <c r="O1714" t="inlineStr">
        <is>
          <t>85.0%</t>
        </is>
      </c>
      <c r="P1714" t="inlineStr">
        <is>
          <t>90.1%</t>
        </is>
      </c>
      <c r="Q1714" t="inlineStr">
        <is>
          <t>Med 8-2024-12-31</t>
        </is>
      </c>
      <c r="R1714" t="n">
        <v>2</v>
      </c>
      <c r="S1714" t="n">
        <v>2</v>
      </c>
    </row>
    <row r="1715">
      <c r="A1715" t="inlineStr">
        <is>
          <t>Med 9</t>
        </is>
      </c>
      <c r="B1715" t="inlineStr">
        <is>
          <t xml:space="preserve">Satisfacción SSI </t>
        </is>
      </c>
      <c r="D1715" t="inlineStr">
        <is>
          <t>Sede Medellín</t>
        </is>
      </c>
      <c r="E1715" t="inlineStr">
        <is>
          <t>Semestral</t>
        </is>
      </c>
      <c r="F1715" t="inlineStr">
        <is>
          <t>Positivo</t>
        </is>
      </c>
      <c r="G1715" s="137" t="n">
        <v>45291</v>
      </c>
      <c r="H1715" t="inlineStr">
        <is>
          <t>2023</t>
        </is>
      </c>
      <c r="I1715" t="inlineStr">
        <is>
          <t>Diciembre</t>
        </is>
      </c>
      <c r="J1715" t="inlineStr">
        <is>
          <t>2023-2</t>
        </is>
      </c>
      <c r="K1715" t="n">
        <v>88.565</v>
      </c>
      <c r="L1715" t="n">
        <v>79.18000000000001</v>
      </c>
      <c r="M1715" t="n">
        <v>0.8940326314006662</v>
      </c>
      <c r="N1715" t="n">
        <v>0.8940326314006662</v>
      </c>
      <c r="O1715" t="inlineStr">
        <is>
          <t>88.56%</t>
        </is>
      </c>
      <c r="P1715" t="inlineStr">
        <is>
          <t>79.18%</t>
        </is>
      </c>
      <c r="Q1715" t="inlineStr">
        <is>
          <t>Med 9-2023-12-31</t>
        </is>
      </c>
      <c r="R1715" t="n">
        <v>2</v>
      </c>
      <c r="S1715" t="n">
        <v>2</v>
      </c>
    </row>
    <row r="1716">
      <c r="A1716" t="inlineStr">
        <is>
          <t>Med 9</t>
        </is>
      </c>
      <c r="B1716" t="inlineStr">
        <is>
          <t xml:space="preserve">Satisfacción SSI </t>
        </is>
      </c>
      <c r="C1716" t="inlineStr">
        <is>
          <t>Estratégico</t>
        </is>
      </c>
      <c r="D1716" t="inlineStr">
        <is>
          <t>Sede Medellín</t>
        </is>
      </c>
      <c r="E1716" t="inlineStr">
        <is>
          <t>Semestral</t>
        </is>
      </c>
      <c r="F1716" t="inlineStr">
        <is>
          <t>Positivo</t>
        </is>
      </c>
      <c r="G1716" s="137" t="n">
        <v>45473</v>
      </c>
      <c r="H1716" t="n">
        <v>2024</v>
      </c>
      <c r="I1716" t="inlineStr">
        <is>
          <t>Junio</t>
        </is>
      </c>
      <c r="J1716" t="inlineStr">
        <is>
          <t>2024-1</t>
        </is>
      </c>
      <c r="K1716" t="n">
        <v>81</v>
      </c>
      <c r="L1716" t="n">
        <v>83.01000000000001</v>
      </c>
      <c r="M1716" t="n">
        <v>1.024814814814815</v>
      </c>
      <c r="N1716" t="n">
        <v>1.024814814814815</v>
      </c>
      <c r="O1716" t="inlineStr">
        <is>
          <t>%</t>
        </is>
      </c>
      <c r="P1716" t="inlineStr">
        <is>
          <t>%</t>
        </is>
      </c>
      <c r="Q1716" t="inlineStr">
        <is>
          <t>Med 9-2024-06-30</t>
        </is>
      </c>
      <c r="R1716" t="n">
        <v>0</v>
      </c>
      <c r="S1716" t="n">
        <v>0</v>
      </c>
    </row>
    <row r="1717">
      <c r="A1717" t="inlineStr">
        <is>
          <t>Med 9</t>
        </is>
      </c>
      <c r="B1717" t="inlineStr">
        <is>
          <t xml:space="preserve">Satisfacción SSI </t>
        </is>
      </c>
      <c r="D1717" t="inlineStr">
        <is>
          <t>Sede Medellín</t>
        </is>
      </c>
      <c r="E1717" t="inlineStr">
        <is>
          <t>Semestral</t>
        </is>
      </c>
      <c r="F1717" t="inlineStr">
        <is>
          <t>Positivo</t>
        </is>
      </c>
      <c r="G1717" s="137" t="n">
        <v>45657</v>
      </c>
      <c r="H1717" t="inlineStr">
        <is>
          <t>2024</t>
        </is>
      </c>
      <c r="I1717" t="inlineStr">
        <is>
          <t>Diciembre</t>
        </is>
      </c>
      <c r="J1717" t="inlineStr">
        <is>
          <t>2024-2</t>
        </is>
      </c>
      <c r="K1717" t="n">
        <v>81</v>
      </c>
      <c r="L1717" t="n">
        <v>83.01000000000001</v>
      </c>
      <c r="M1717" t="n">
        <v>1.024814814814815</v>
      </c>
      <c r="N1717" t="n">
        <v>1.024814814814815</v>
      </c>
      <c r="O1717" t="inlineStr">
        <is>
          <t>81.0%</t>
        </is>
      </c>
      <c r="P1717" t="inlineStr">
        <is>
          <t>83.01%</t>
        </is>
      </c>
      <c r="Q1717" t="inlineStr">
        <is>
          <t>Med 9-2024-12-31</t>
        </is>
      </c>
      <c r="R1717" t="n">
        <v>2</v>
      </c>
      <c r="S1717" t="n">
        <v>2</v>
      </c>
    </row>
    <row r="1718">
      <c r="A1718" t="inlineStr">
        <is>
          <t>Prov-1</t>
        </is>
      </c>
      <c r="B1718" t="inlineStr">
        <is>
          <t xml:space="preserve">Valor académico agregado </t>
        </is>
      </c>
      <c r="C1718" t="inlineStr">
        <is>
          <t>Estratégico</t>
        </is>
      </c>
      <c r="D1718" t="inlineStr">
        <is>
          <t>Gestión de unidades académicas</t>
        </is>
      </c>
      <c r="E1718" t="inlineStr">
        <is>
          <t>Semestral</t>
        </is>
      </c>
      <c r="F1718" t="inlineStr">
        <is>
          <t>Positivo</t>
        </is>
      </c>
      <c r="G1718" s="137" t="n">
        <v>46023</v>
      </c>
      <c r="H1718" t="inlineStr">
        <is>
          <t>Avance</t>
        </is>
      </c>
      <c r="I1718" t="inlineStr">
        <is>
          <t>Avance</t>
        </is>
      </c>
      <c r="J1718" t="inlineStr">
        <is>
          <t>Avance</t>
        </is>
      </c>
      <c r="O1718" t="inlineStr">
        <is>
          <t>Sin Reporte</t>
        </is>
      </c>
      <c r="P1718" t="inlineStr">
        <is>
          <t>Sin Reporte</t>
        </is>
      </c>
      <c r="Q1718" t="inlineStr">
        <is>
          <t>Prov-1-2026-01-01</t>
        </is>
      </c>
      <c r="R1718" t="n">
        <v>0</v>
      </c>
      <c r="S1718" t="n">
        <v>0</v>
      </c>
    </row>
    <row r="1719">
      <c r="A1719" t="inlineStr">
        <is>
          <t>Prov-10</t>
        </is>
      </c>
      <c r="B1719" t="inlineStr">
        <is>
          <t>Diseño del Gobierno de IT</t>
        </is>
      </c>
      <c r="C1719" t="inlineStr">
        <is>
          <t>Estratégico</t>
        </is>
      </c>
      <c r="D1719" t="inlineStr">
        <is>
          <t>GESTIÓN JURÍDICA Y NORMATIVA</t>
        </is>
      </c>
      <c r="E1719" t="inlineStr">
        <is>
          <t>Semestral</t>
        </is>
      </c>
      <c r="F1719" t="inlineStr">
        <is>
          <t>Positivo</t>
        </is>
      </c>
      <c r="G1719" s="137" t="n">
        <v>45657</v>
      </c>
      <c r="H1719" t="n">
        <v>2024</v>
      </c>
      <c r="I1719" t="inlineStr">
        <is>
          <t>Diciembre</t>
        </is>
      </c>
      <c r="J1719" t="inlineStr">
        <is>
          <t>2024-2</t>
        </is>
      </c>
      <c r="O1719" t="inlineStr">
        <is>
          <t>Sin Reporte</t>
        </is>
      </c>
      <c r="P1719" t="inlineStr">
        <is>
          <t>Sin Reporte</t>
        </is>
      </c>
      <c r="Q1719" t="inlineStr">
        <is>
          <t>Prov-10-2024-12-31</t>
        </is>
      </c>
      <c r="R1719" t="n">
        <v>0</v>
      </c>
      <c r="S1719" t="n">
        <v>0</v>
      </c>
    </row>
    <row r="1720">
      <c r="A1720" t="inlineStr">
        <is>
          <t>Prov-11</t>
        </is>
      </c>
      <c r="B1720" t="inlineStr">
        <is>
          <t>Arquitectura de Microservicios</t>
        </is>
      </c>
      <c r="C1720" t="inlineStr">
        <is>
          <t>Estratégico</t>
        </is>
      </c>
      <c r="D1720" t="inlineStr">
        <is>
          <t>Gestión de la tecnología e innovación digital</t>
        </is>
      </c>
      <c r="E1720" t="inlineStr">
        <is>
          <t>Semestral</t>
        </is>
      </c>
      <c r="F1720" t="inlineStr">
        <is>
          <t>Positivo</t>
        </is>
      </c>
      <c r="G1720" s="137" t="n">
        <v>45657</v>
      </c>
      <c r="H1720" t="n">
        <v>2024</v>
      </c>
      <c r="I1720" t="inlineStr">
        <is>
          <t>Diciembre</t>
        </is>
      </c>
      <c r="J1720" t="inlineStr">
        <is>
          <t>2024-2</t>
        </is>
      </c>
      <c r="O1720" t="inlineStr">
        <is>
          <t>Sin Reporte</t>
        </is>
      </c>
      <c r="P1720" t="inlineStr">
        <is>
          <t>Sin Reporte</t>
        </is>
      </c>
      <c r="Q1720" t="inlineStr">
        <is>
          <t>Prov-11-2024-12-31</t>
        </is>
      </c>
      <c r="R1720" t="n">
        <v>0</v>
      </c>
      <c r="S1720" t="n">
        <v>0</v>
      </c>
    </row>
    <row r="1721">
      <c r="A1721" t="inlineStr">
        <is>
          <t>Prov-12</t>
        </is>
      </c>
      <c r="B1721" t="inlineStr">
        <is>
          <t>Smart Assistant</t>
        </is>
      </c>
      <c r="C1721" t="inlineStr">
        <is>
          <t>Estratégico</t>
        </is>
      </c>
      <c r="D1721" t="inlineStr">
        <is>
          <t>Gestión de la tecnología e innovación digital</t>
        </is>
      </c>
      <c r="E1721" t="inlineStr">
        <is>
          <t>Semestral</t>
        </is>
      </c>
      <c r="F1721" t="inlineStr">
        <is>
          <t>Positivo</t>
        </is>
      </c>
      <c r="G1721" s="137" t="n">
        <v>45657</v>
      </c>
      <c r="H1721" t="n">
        <v>2024</v>
      </c>
      <c r="I1721" t="inlineStr">
        <is>
          <t>Diciembre</t>
        </is>
      </c>
      <c r="J1721" t="inlineStr">
        <is>
          <t>2024-2</t>
        </is>
      </c>
      <c r="O1721" t="inlineStr">
        <is>
          <t>Sin Reporte</t>
        </is>
      </c>
      <c r="P1721" t="inlineStr">
        <is>
          <t>Sin Reporte</t>
        </is>
      </c>
      <c r="Q1721" t="inlineStr">
        <is>
          <t>Prov-12-2024-12-31</t>
        </is>
      </c>
      <c r="R1721" t="n">
        <v>0</v>
      </c>
      <c r="S1721" t="n">
        <v>0</v>
      </c>
    </row>
    <row r="1722">
      <c r="A1722" t="inlineStr">
        <is>
          <t>Prov-13</t>
        </is>
      </c>
      <c r="B1722" t="inlineStr">
        <is>
          <t>Optimización de procesos del ciclo de vida del estudiante</t>
        </is>
      </c>
      <c r="C1722" t="inlineStr">
        <is>
          <t>Estratégico</t>
        </is>
      </c>
      <c r="D1722" t="inlineStr">
        <is>
          <t>Servicio</t>
        </is>
      </c>
      <c r="E1722" t="inlineStr">
        <is>
          <t>Semestral</t>
        </is>
      </c>
      <c r="F1722" t="inlineStr">
        <is>
          <t>Positivo</t>
        </is>
      </c>
      <c r="G1722" s="137" t="n">
        <v>45657</v>
      </c>
      <c r="H1722" t="n">
        <v>2024</v>
      </c>
      <c r="I1722" t="inlineStr">
        <is>
          <t>Diciembre</t>
        </is>
      </c>
      <c r="J1722" t="inlineStr">
        <is>
          <t>2024-2</t>
        </is>
      </c>
      <c r="O1722" t="inlineStr">
        <is>
          <t>Sin Reporte</t>
        </is>
      </c>
      <c r="P1722" t="inlineStr">
        <is>
          <t>Sin Reporte</t>
        </is>
      </c>
      <c r="Q1722" t="inlineStr">
        <is>
          <t>Prov-13-2024-12-31</t>
        </is>
      </c>
      <c r="R1722" t="n">
        <v>0</v>
      </c>
      <c r="S1722" t="n">
        <v>0</v>
      </c>
    </row>
    <row r="1723">
      <c r="A1723" t="inlineStr">
        <is>
          <t>Prov-14</t>
        </is>
      </c>
      <c r="B1723" t="inlineStr">
        <is>
          <t xml:space="preserve">Cumplimiento proyecto creación del centro de excelencia analítica </t>
        </is>
      </c>
      <c r="C1723" t="inlineStr">
        <is>
          <t>Estratégico</t>
        </is>
      </c>
      <c r="D1723" t="inlineStr">
        <is>
          <t>DATOS Y ANALÍTICA</t>
        </is>
      </c>
      <c r="E1723" t="inlineStr">
        <is>
          <t>Semestral</t>
        </is>
      </c>
      <c r="F1723" t="inlineStr">
        <is>
          <t>Positivo</t>
        </is>
      </c>
      <c r="G1723" s="137" t="n">
        <v>45657</v>
      </c>
      <c r="H1723" t="n">
        <v>2024</v>
      </c>
      <c r="I1723" t="inlineStr">
        <is>
          <t>Diciembre</t>
        </is>
      </c>
      <c r="J1723" t="inlineStr">
        <is>
          <t>2024-2</t>
        </is>
      </c>
      <c r="O1723" t="inlineStr">
        <is>
          <t>Sin Reporte</t>
        </is>
      </c>
      <c r="P1723" t="inlineStr">
        <is>
          <t>Sin Reporte</t>
        </is>
      </c>
      <c r="Q1723" t="inlineStr">
        <is>
          <t>Prov-14-2024-12-31</t>
        </is>
      </c>
      <c r="R1723" t="n">
        <v>0</v>
      </c>
      <c r="S1723" t="n">
        <v>0</v>
      </c>
    </row>
    <row r="1724">
      <c r="A1724" t="inlineStr">
        <is>
          <t>Prov-15</t>
        </is>
      </c>
      <c r="B1724" t="inlineStr">
        <is>
          <t>Indice de madurez analítica institucional y  por proceso 2</t>
        </is>
      </c>
      <c r="C1724" t="inlineStr">
        <is>
          <t>Estratégico</t>
        </is>
      </c>
      <c r="D1724" t="inlineStr">
        <is>
          <t>DATOS Y ANALÍTICA</t>
        </is>
      </c>
      <c r="E1724" t="inlineStr">
        <is>
          <t>Semestral</t>
        </is>
      </c>
      <c r="F1724" t="inlineStr">
        <is>
          <t>Positivo</t>
        </is>
      </c>
      <c r="G1724" s="137" t="n">
        <v>45657</v>
      </c>
      <c r="H1724" t="n">
        <v>2024</v>
      </c>
      <c r="I1724" t="inlineStr">
        <is>
          <t>Diciembre</t>
        </is>
      </c>
      <c r="J1724" t="inlineStr">
        <is>
          <t>2024-2</t>
        </is>
      </c>
      <c r="O1724" t="inlineStr">
        <is>
          <t>Sin Reporte</t>
        </is>
      </c>
      <c r="P1724" t="inlineStr">
        <is>
          <t>Sin Reporte</t>
        </is>
      </c>
      <c r="Q1724" t="inlineStr">
        <is>
          <t>Prov-15-2024-12-31</t>
        </is>
      </c>
      <c r="R1724" t="n">
        <v>0</v>
      </c>
      <c r="S1724" t="n">
        <v>0</v>
      </c>
    </row>
    <row r="1725">
      <c r="A1725" t="inlineStr">
        <is>
          <t>Prov-16</t>
        </is>
      </c>
      <c r="B1725" t="inlineStr">
        <is>
          <t>Desempeño de Modelos (Machine Learning - IA)</t>
        </is>
      </c>
      <c r="C1725" t="inlineStr">
        <is>
          <t>Estratégico</t>
        </is>
      </c>
      <c r="D1725" t="inlineStr">
        <is>
          <t>DATOS Y ANALÍTICA</t>
        </is>
      </c>
      <c r="E1725" t="inlineStr">
        <is>
          <t>Semestral</t>
        </is>
      </c>
      <c r="F1725" t="inlineStr">
        <is>
          <t>Positivo</t>
        </is>
      </c>
      <c r="G1725" s="137" t="n">
        <v>45657</v>
      </c>
      <c r="H1725" t="n">
        <v>2024</v>
      </c>
      <c r="I1725" t="inlineStr">
        <is>
          <t>Diciembre</t>
        </is>
      </c>
      <c r="J1725" t="inlineStr">
        <is>
          <t>2024-2</t>
        </is>
      </c>
      <c r="O1725" t="inlineStr">
        <is>
          <t>Sin Reporte</t>
        </is>
      </c>
      <c r="P1725" t="inlineStr">
        <is>
          <t>Sin Reporte</t>
        </is>
      </c>
      <c r="Q1725" t="inlineStr">
        <is>
          <t>Prov-16-2024-12-31</t>
        </is>
      </c>
      <c r="R1725" t="n">
        <v>0</v>
      </c>
      <c r="S1725" t="n">
        <v>0</v>
      </c>
    </row>
    <row r="1726">
      <c r="A1726" t="inlineStr">
        <is>
          <t>Prov-2</t>
        </is>
      </c>
      <c r="B1726" t="inlineStr">
        <is>
          <t>Aporte relativo</t>
        </is>
      </c>
      <c r="C1726" t="inlineStr">
        <is>
          <t>Estratégico</t>
        </is>
      </c>
      <c r="D1726" t="inlineStr">
        <is>
          <t>Gestión de unidades académicas</t>
        </is>
      </c>
      <c r="E1726" t="inlineStr">
        <is>
          <t>Semestral</t>
        </is>
      </c>
      <c r="F1726" t="inlineStr">
        <is>
          <t>Positivo</t>
        </is>
      </c>
      <c r="G1726" s="137" t="n">
        <v>46023</v>
      </c>
      <c r="H1726" t="inlineStr">
        <is>
          <t>Avance</t>
        </is>
      </c>
      <c r="I1726" t="inlineStr">
        <is>
          <t>Avance</t>
        </is>
      </c>
      <c r="J1726" t="inlineStr">
        <is>
          <t>Avance</t>
        </is>
      </c>
      <c r="O1726" t="inlineStr">
        <is>
          <t>Sin Reporte</t>
        </is>
      </c>
      <c r="P1726" t="inlineStr">
        <is>
          <t>Sin Reporte</t>
        </is>
      </c>
      <c r="Q1726" t="inlineStr">
        <is>
          <t>Prov-2-2026-01-01</t>
        </is>
      </c>
      <c r="R1726" t="n">
        <v>0</v>
      </c>
      <c r="S1726" t="n">
        <v>0</v>
      </c>
    </row>
    <row r="1727">
      <c r="A1727" t="inlineStr">
        <is>
          <t>Prov-3</t>
        </is>
      </c>
      <c r="B1727" t="inlineStr">
        <is>
          <t>N° Programas con nuevo modelo evaluativo implementado</t>
        </is>
      </c>
      <c r="C1727" t="inlineStr">
        <is>
          <t>Estratégico</t>
        </is>
      </c>
      <c r="D1727" t="inlineStr">
        <is>
          <t>Diseño de Contenido Virtual</t>
        </is>
      </c>
      <c r="E1727" t="inlineStr">
        <is>
          <t>Semestral</t>
        </is>
      </c>
      <c r="F1727" t="inlineStr">
        <is>
          <t>Positivo</t>
        </is>
      </c>
      <c r="G1727" s="137" t="n">
        <v>45657</v>
      </c>
      <c r="H1727" t="n">
        <v>2024</v>
      </c>
      <c r="I1727" t="inlineStr">
        <is>
          <t>Diciembre</t>
        </is>
      </c>
      <c r="J1727" t="inlineStr">
        <is>
          <t>2024-2</t>
        </is>
      </c>
      <c r="O1727" t="inlineStr">
        <is>
          <t>Sin Reporte</t>
        </is>
      </c>
      <c r="P1727" t="inlineStr">
        <is>
          <t>Sin Reporte</t>
        </is>
      </c>
      <c r="Q1727" t="inlineStr">
        <is>
          <t>Prov-3-2024-12-31</t>
        </is>
      </c>
      <c r="R1727" t="n">
        <v>0</v>
      </c>
      <c r="S1727" t="n">
        <v>0</v>
      </c>
    </row>
    <row r="1728">
      <c r="A1728" t="inlineStr">
        <is>
          <t>Prov-5</t>
        </is>
      </c>
      <c r="B1728" t="inlineStr">
        <is>
          <t>Número de cursos  con microcertificación</t>
        </is>
      </c>
      <c r="C1728" t="inlineStr">
        <is>
          <t>Estratégico</t>
        </is>
      </c>
      <c r="D1728" t="inlineStr">
        <is>
          <t>Mercadeo de programas académicos</t>
        </is>
      </c>
      <c r="E1728" t="inlineStr">
        <is>
          <t>Semestral</t>
        </is>
      </c>
      <c r="F1728" t="inlineStr">
        <is>
          <t>Positivo</t>
        </is>
      </c>
      <c r="G1728" s="137" t="n">
        <v>45657</v>
      </c>
      <c r="H1728" t="n">
        <v>2024</v>
      </c>
      <c r="I1728" t="inlineStr">
        <is>
          <t>Diciembre</t>
        </is>
      </c>
      <c r="J1728" t="inlineStr">
        <is>
          <t>2024-2</t>
        </is>
      </c>
      <c r="O1728" t="inlineStr">
        <is>
          <t>Sin Reporte</t>
        </is>
      </c>
      <c r="P1728" t="inlineStr">
        <is>
          <t>Sin Reporte</t>
        </is>
      </c>
      <c r="Q1728" t="inlineStr">
        <is>
          <t>Prov-5-2024-12-31</t>
        </is>
      </c>
      <c r="R1728" t="n">
        <v>0</v>
      </c>
      <c r="S1728" t="n">
        <v>0</v>
      </c>
    </row>
    <row r="1729">
      <c r="A1729" t="inlineStr">
        <is>
          <t>Prov-7</t>
        </is>
      </c>
      <c r="B1729" t="inlineStr">
        <is>
          <t>Número de estudiantes matriculados  IEDTH</t>
        </is>
      </c>
      <c r="C1729" t="inlineStr">
        <is>
          <t>Estratégico</t>
        </is>
      </c>
      <c r="D1729" t="inlineStr">
        <is>
          <t>GESTIÓN JURÍDICA Y NORMATIVA</t>
        </is>
      </c>
      <c r="E1729" t="inlineStr">
        <is>
          <t>Semestral</t>
        </is>
      </c>
      <c r="F1729" t="inlineStr">
        <is>
          <t>Positivo</t>
        </is>
      </c>
      <c r="G1729" s="137" t="n">
        <v>45657</v>
      </c>
      <c r="H1729" t="n">
        <v>2024</v>
      </c>
      <c r="I1729" t="inlineStr">
        <is>
          <t>Diciembre</t>
        </is>
      </c>
      <c r="J1729" t="inlineStr">
        <is>
          <t>2024-2</t>
        </is>
      </c>
      <c r="O1729" t="inlineStr">
        <is>
          <t>Sin Reporte</t>
        </is>
      </c>
      <c r="P1729" t="inlineStr">
        <is>
          <t>Sin Reporte</t>
        </is>
      </c>
      <c r="Q1729" t="inlineStr">
        <is>
          <t>Prov-7-2024-12-31</t>
        </is>
      </c>
      <c r="R1729" t="n">
        <v>0</v>
      </c>
      <c r="S1729" t="n">
        <v>0</v>
      </c>
    </row>
    <row r="1730">
      <c r="A1730" t="inlineStr">
        <is>
          <t>Prov-8</t>
        </is>
      </c>
      <c r="B1730" t="inlineStr">
        <is>
          <t>Índice de Permanencia Docente (NPS)</t>
        </is>
      </c>
      <c r="C1730" t="inlineStr">
        <is>
          <t>Estratégico</t>
        </is>
      </c>
      <c r="D1730" t="inlineStr">
        <is>
          <t>Experiencia institucional</t>
        </is>
      </c>
      <c r="E1730" t="inlineStr">
        <is>
          <t>Semestral</t>
        </is>
      </c>
      <c r="F1730" t="inlineStr">
        <is>
          <t>Positivo</t>
        </is>
      </c>
      <c r="G1730" s="137" t="n">
        <v>45657</v>
      </c>
      <c r="H1730" t="n">
        <v>2024</v>
      </c>
      <c r="I1730" t="inlineStr">
        <is>
          <t>Diciembre</t>
        </is>
      </c>
      <c r="J1730" t="inlineStr">
        <is>
          <t>2024-2</t>
        </is>
      </c>
      <c r="O1730" t="inlineStr">
        <is>
          <t>Sin Reporte</t>
        </is>
      </c>
      <c r="P1730" t="inlineStr">
        <is>
          <t>Sin Reporte</t>
        </is>
      </c>
      <c r="Q1730" t="inlineStr">
        <is>
          <t>Prov-8-2024-12-31</t>
        </is>
      </c>
      <c r="R1730" t="n">
        <v>0</v>
      </c>
      <c r="S1730" t="n">
        <v>0</v>
      </c>
    </row>
    <row r="1731">
      <c r="A1731" t="inlineStr">
        <is>
          <t>Prov-9</t>
        </is>
      </c>
      <c r="B1731" t="inlineStr">
        <is>
          <t>Índice de Permanencia Administrativos (NPS)</t>
        </is>
      </c>
      <c r="C1731" t="inlineStr">
        <is>
          <t>Estratégico</t>
        </is>
      </c>
      <c r="D1731" t="inlineStr">
        <is>
          <t>Experiencia institucional</t>
        </is>
      </c>
      <c r="E1731" t="inlineStr">
        <is>
          <t>Semestral</t>
        </is>
      </c>
      <c r="F1731" t="inlineStr">
        <is>
          <t>Positivo</t>
        </is>
      </c>
      <c r="G1731" s="137" t="n">
        <v>45657</v>
      </c>
      <c r="H1731" t="n">
        <v>2024</v>
      </c>
      <c r="I1731" t="inlineStr">
        <is>
          <t>Diciembre</t>
        </is>
      </c>
      <c r="J1731" t="inlineStr">
        <is>
          <t>2024-2</t>
        </is>
      </c>
      <c r="O1731" t="inlineStr">
        <is>
          <t>Sin Reporte</t>
        </is>
      </c>
      <c r="P1731" t="inlineStr">
        <is>
          <t>Sin Reporte</t>
        </is>
      </c>
      <c r="Q1731" t="inlineStr">
        <is>
          <t>Prov-9-2024-12-31</t>
        </is>
      </c>
      <c r="R1731" t="n">
        <v>0</v>
      </c>
      <c r="S1731" t="n">
        <v>0</v>
      </c>
    </row>
    <row r="1732">
      <c r="A1732" t="n">
        <v>100</v>
      </c>
      <c r="B1732" t="inlineStr">
        <is>
          <t>Cumplimiento de requisitos legales SST</t>
        </is>
      </c>
      <c r="C1732" t="inlineStr">
        <is>
          <t>GESTIÓN DE SEGURIDAD Y SALUD EN EL TRABAJO</t>
        </is>
      </c>
      <c r="D1732" t="inlineStr">
        <is>
          <t>Anual</t>
        </is>
      </c>
      <c r="E1732" t="inlineStr">
        <is>
          <t>Positivo</t>
        </is>
      </c>
      <c r="F1732" s="138" t="n">
        <v>44561</v>
      </c>
      <c r="G1732" t="n">
        <v>100</v>
      </c>
      <c r="H1732" t="n">
        <v>100</v>
      </c>
      <c r="I1732" s="76" t="n">
        <v>1</v>
      </c>
      <c r="J1732" s="76" t="n">
        <v>1</v>
      </c>
      <c r="K1732" t="inlineStr">
        <is>
          <t>100.0%</t>
        </is>
      </c>
      <c r="L1732" t="inlineStr">
        <is>
          <t>100.0%</t>
        </is>
      </c>
      <c r="M1732" t="n">
        <v>2021</v>
      </c>
      <c r="N1732" t="inlineStr">
        <is>
          <t>Diciembre</t>
        </is>
      </c>
      <c r="O1732" t="inlineStr">
        <is>
          <t>2021-2</t>
        </is>
      </c>
      <c r="P1732" t="n">
        <v>0</v>
      </c>
      <c r="Q1732" t="n">
        <v>0</v>
      </c>
      <c r="R1732" t="n">
        <v>0</v>
      </c>
      <c r="S1732" t="inlineStr"/>
      <c r="T1732" t="inlineStr">
        <is>
          <t>100-2021-12-31</t>
        </is>
      </c>
      <c r="U1732" t="n">
        <v>31</v>
      </c>
      <c r="V1732" t="inlineStr"/>
    </row>
    <row r="1733">
      <c r="A1733" t="n">
        <v>100</v>
      </c>
      <c r="B1733" t="inlineStr">
        <is>
          <t>Cumplimiento de requisitos legales SST</t>
        </is>
      </c>
      <c r="C1733" t="inlineStr">
        <is>
          <t>GESTIÓN DE SEGURIDAD Y SALUD EN EL TRABAJO</t>
        </is>
      </c>
      <c r="D1733" t="inlineStr">
        <is>
          <t>Anual</t>
        </is>
      </c>
      <c r="E1733" t="inlineStr">
        <is>
          <t>Positivo</t>
        </is>
      </c>
      <c r="F1733" s="138" t="n">
        <v>44926</v>
      </c>
      <c r="G1733" t="n">
        <v>100</v>
      </c>
      <c r="H1733" t="n">
        <v>98.3</v>
      </c>
      <c r="I1733" s="76" t="n">
        <v>0.983</v>
      </c>
      <c r="J1733" s="76" t="n">
        <v>0.983</v>
      </c>
      <c r="K1733" t="inlineStr">
        <is>
          <t>100.0%</t>
        </is>
      </c>
      <c r="L1733" t="inlineStr">
        <is>
          <t>100.0%</t>
        </is>
      </c>
      <c r="M1733" t="n">
        <v>2022</v>
      </c>
      <c r="N1733" t="inlineStr">
        <is>
          <t>Diciembre</t>
        </is>
      </c>
      <c r="O1733" t="inlineStr">
        <is>
          <t>2022-2</t>
        </is>
      </c>
      <c r="P1733" t="n">
        <v>0</v>
      </c>
      <c r="Q1733" t="n">
        <v>0</v>
      </c>
      <c r="R1733" t="n">
        <v>0</v>
      </c>
      <c r="S1733" t="inlineStr"/>
      <c r="T1733" t="inlineStr">
        <is>
          <t>100-2022-12-31</t>
        </is>
      </c>
      <c r="U1733" t="n">
        <v>31</v>
      </c>
      <c r="V1733" t="inlineStr"/>
    </row>
    <row r="1734">
      <c r="A1734" t="n">
        <v>100</v>
      </c>
      <c r="B1734" t="inlineStr">
        <is>
          <t>Cumplimiento de requisitos legales SST</t>
        </is>
      </c>
      <c r="C1734" t="inlineStr">
        <is>
          <t>GESTIÓN DE SEGURIDAD Y SALUD EN EL TRABAJO</t>
        </is>
      </c>
      <c r="D1734" t="inlineStr">
        <is>
          <t>Anual</t>
        </is>
      </c>
      <c r="E1734" t="inlineStr">
        <is>
          <t>Positivo</t>
        </is>
      </c>
      <c r="F1734" s="138" t="n">
        <v>45291</v>
      </c>
      <c r="G1734" t="n">
        <v>100</v>
      </c>
      <c r="H1734" t="n">
        <v>99</v>
      </c>
      <c r="I1734" s="76" t="n">
        <v>0.99</v>
      </c>
      <c r="J1734" s="76" t="n">
        <v>0.99</v>
      </c>
      <c r="K1734" t="inlineStr">
        <is>
          <t>100.0%</t>
        </is>
      </c>
      <c r="L1734" t="inlineStr">
        <is>
          <t>100.0%</t>
        </is>
      </c>
      <c r="M1734" t="n">
        <v>2023</v>
      </c>
      <c r="N1734" t="inlineStr">
        <is>
          <t>Diciembre</t>
        </is>
      </c>
      <c r="O1734" t="inlineStr">
        <is>
          <t>2023-2</t>
        </is>
      </c>
      <c r="P1734" t="n">
        <v>0</v>
      </c>
      <c r="Q1734" t="n">
        <v>0</v>
      </c>
      <c r="R1734" t="n">
        <v>0</v>
      </c>
      <c r="S1734" t="inlineStr"/>
      <c r="T1734" t="inlineStr">
        <is>
          <t>100-2023-12-31</t>
        </is>
      </c>
      <c r="U1734" t="n">
        <v>31</v>
      </c>
      <c r="V1734" t="inlineStr"/>
    </row>
    <row r="1735">
      <c r="A1735" t="n">
        <v>100</v>
      </c>
      <c r="B1735" t="inlineStr">
        <is>
          <t>Cumplimiento de requisitos legales SST</t>
        </is>
      </c>
      <c r="C1735" t="inlineStr">
        <is>
          <t>GESTIÓN DE SEGURIDAD Y SALUD EN EL TRABAJO</t>
        </is>
      </c>
      <c r="D1735" t="inlineStr">
        <is>
          <t>Anual</t>
        </is>
      </c>
      <c r="E1735" t="inlineStr">
        <is>
          <t>Positivo</t>
        </is>
      </c>
      <c r="F1735" s="138" t="n">
        <v>45657</v>
      </c>
      <c r="G1735" t="n">
        <v>100</v>
      </c>
      <c r="H1735" t="n">
        <v>99</v>
      </c>
      <c r="I1735" s="76" t="n">
        <v>0.99</v>
      </c>
      <c r="J1735" s="76" t="n">
        <v>0.99</v>
      </c>
      <c r="K1735" t="inlineStr">
        <is>
          <t>100.0%</t>
        </is>
      </c>
      <c r="L1735" t="inlineStr">
        <is>
          <t>100.0%</t>
        </is>
      </c>
      <c r="M1735" t="n">
        <v>2024</v>
      </c>
      <c r="N1735" t="inlineStr">
        <is>
          <t>Diciembre</t>
        </is>
      </c>
      <c r="O1735" t="inlineStr">
        <is>
          <t>2024-2</t>
        </is>
      </c>
      <c r="P1735" t="n">
        <v>0</v>
      </c>
      <c r="Q1735" t="n">
        <v>0</v>
      </c>
      <c r="R1735" t="n">
        <v>0</v>
      </c>
      <c r="S1735" t="inlineStr"/>
      <c r="T1735" t="inlineStr">
        <is>
          <t>100-2024-12-31</t>
        </is>
      </c>
      <c r="U1735" t="n">
        <v>31</v>
      </c>
      <c r="V1735" t="inlineStr"/>
    </row>
    <row r="1736">
      <c r="A1736" t="n">
        <v>100</v>
      </c>
      <c r="B1736" t="inlineStr">
        <is>
          <t>Cumplimiento de requisitos legales SST</t>
        </is>
      </c>
      <c r="C1736" t="inlineStr">
        <is>
          <t>GESTIÓN DE SEGURIDAD Y SALUD EN EL TRABAJO</t>
        </is>
      </c>
      <c r="D1736" t="inlineStr">
        <is>
          <t>Anual</t>
        </is>
      </c>
      <c r="E1736" t="inlineStr">
        <is>
          <t>Positivo</t>
        </is>
      </c>
      <c r="F1736" s="138" t="n">
        <v>46022</v>
      </c>
      <c r="G1736" t="n">
        <v>100</v>
      </c>
      <c r="H1736" t="n">
        <v>100</v>
      </c>
      <c r="I1736" s="76" t="n">
        <v>1</v>
      </c>
      <c r="J1736" s="76" t="n">
        <v>1</v>
      </c>
      <c r="K1736" t="inlineStr">
        <is>
          <t>100.0%</t>
        </is>
      </c>
      <c r="L1736" t="inlineStr">
        <is>
          <t>100.0%</t>
        </is>
      </c>
      <c r="M1736" t="n">
        <v>2025</v>
      </c>
      <c r="N1736" t="inlineStr">
        <is>
          <t>Diciembre</t>
        </is>
      </c>
      <c r="O1736" t="inlineStr">
        <is>
          <t>2025-2</t>
        </is>
      </c>
      <c r="P1736" t="n">
        <v>0</v>
      </c>
      <c r="Q1736" t="n">
        <v>0</v>
      </c>
      <c r="R1736" t="n">
        <v>0</v>
      </c>
      <c r="S1736" t="inlineStr"/>
      <c r="T1736" t="inlineStr">
        <is>
          <t>100-2025-12-31</t>
        </is>
      </c>
      <c r="U1736" t="n">
        <v>31</v>
      </c>
      <c r="V1736" t="inlineStr"/>
    </row>
    <row r="1737">
      <c r="A1737" t="n">
        <v>104</v>
      </c>
      <c r="B1737" t="inlineStr">
        <is>
          <t>Tasa de accidentalidad</t>
        </is>
      </c>
      <c r="C1737" t="inlineStr">
        <is>
          <t>GESTIÓN DE SEGURIDAD Y SALUD EN EL TRABAJO</t>
        </is>
      </c>
      <c r="D1737" t="inlineStr">
        <is>
          <t>Anual</t>
        </is>
      </c>
      <c r="E1737" t="inlineStr">
        <is>
          <t>Negativo</t>
        </is>
      </c>
      <c r="F1737" s="138" t="n">
        <v>44561</v>
      </c>
      <c r="G1737" t="n">
        <v>2.14</v>
      </c>
      <c r="H1737" t="n">
        <v>0.34</v>
      </c>
      <c r="I1737" s="76" t="n">
        <v>1.3</v>
      </c>
      <c r="J1737" s="76" t="n">
        <v>6.294117647058823</v>
      </c>
      <c r="K1737" t="inlineStr">
        <is>
          <t>2.14%</t>
        </is>
      </c>
      <c r="L1737" t="inlineStr">
        <is>
          <t>0.21%</t>
        </is>
      </c>
      <c r="M1737" t="n">
        <v>2021</v>
      </c>
      <c r="N1737" t="inlineStr">
        <is>
          <t>Diciembre</t>
        </is>
      </c>
      <c r="O1737" t="inlineStr">
        <is>
          <t>2021-2</t>
        </is>
      </c>
      <c r="P1737" t="n">
        <v>0</v>
      </c>
      <c r="Q1737" t="n">
        <v>0</v>
      </c>
      <c r="R1737" t="n">
        <v>0</v>
      </c>
      <c r="S1737" t="inlineStr"/>
      <c r="T1737" t="inlineStr">
        <is>
          <t>104-2021-12-31</t>
        </is>
      </c>
      <c r="U1737" t="n">
        <v>31</v>
      </c>
      <c r="V1737" t="inlineStr"/>
    </row>
    <row r="1738">
      <c r="A1738" t="n">
        <v>104</v>
      </c>
      <c r="B1738" t="inlineStr">
        <is>
          <t>Tasa de accidentalidad</t>
        </is>
      </c>
      <c r="C1738" t="inlineStr">
        <is>
          <t>GESTIÓN DE SEGURIDAD Y SALUD EN EL TRABAJO</t>
        </is>
      </c>
      <c r="D1738" t="inlineStr">
        <is>
          <t>Anual</t>
        </is>
      </c>
      <c r="E1738" t="inlineStr">
        <is>
          <t>Negativo</t>
        </is>
      </c>
      <c r="F1738" s="138" t="n">
        <v>44926</v>
      </c>
      <c r="G1738" t="n">
        <v>2.14</v>
      </c>
      <c r="H1738" t="n">
        <v>0.37174721189591</v>
      </c>
      <c r="I1738" s="76" t="n">
        <v>1.3</v>
      </c>
      <c r="J1738" s="76" t="n">
        <v>5.756600000000013</v>
      </c>
      <c r="K1738" t="inlineStr">
        <is>
          <t>2.14%</t>
        </is>
      </c>
      <c r="L1738" t="inlineStr">
        <is>
          <t>0.21%</t>
        </is>
      </c>
      <c r="M1738" t="n">
        <v>2022</v>
      </c>
      <c r="N1738" t="inlineStr">
        <is>
          <t>Diciembre</t>
        </is>
      </c>
      <c r="O1738" t="inlineStr">
        <is>
          <t>2022-2</t>
        </is>
      </c>
      <c r="P1738" t="n">
        <v>0</v>
      </c>
      <c r="Q1738" t="n">
        <v>0</v>
      </c>
      <c r="R1738" t="n">
        <v>0</v>
      </c>
      <c r="S1738" t="inlineStr"/>
      <c r="T1738" t="inlineStr">
        <is>
          <t>104-2022-12-31</t>
        </is>
      </c>
      <c r="U1738" t="n">
        <v>31</v>
      </c>
      <c r="V1738" t="inlineStr"/>
    </row>
    <row r="1739">
      <c r="A1739" t="n">
        <v>104</v>
      </c>
      <c r="B1739" t="inlineStr">
        <is>
          <t>Tasa de accidentalidad</t>
        </is>
      </c>
      <c r="C1739" t="inlineStr">
        <is>
          <t>GESTIÓN DE SEGURIDAD Y SALUD EN EL TRABAJO</t>
        </is>
      </c>
      <c r="D1739" t="inlineStr">
        <is>
          <t>Anual</t>
        </is>
      </c>
      <c r="E1739" t="inlineStr">
        <is>
          <t>Negativo</t>
        </is>
      </c>
      <c r="F1739" s="138" t="n">
        <v>45291</v>
      </c>
      <c r="G1739" t="n">
        <v>2.14</v>
      </c>
      <c r="H1739" t="n">
        <v>0.47</v>
      </c>
      <c r="I1739" s="76" t="n">
        <v>1.3</v>
      </c>
      <c r="J1739" s="76" t="n">
        <v>4.553191489361702</v>
      </c>
      <c r="K1739" t="inlineStr">
        <is>
          <t>2.14%</t>
        </is>
      </c>
      <c r="L1739" t="inlineStr">
        <is>
          <t>0.21%</t>
        </is>
      </c>
      <c r="M1739" t="n">
        <v>2023</v>
      </c>
      <c r="N1739" t="inlineStr">
        <is>
          <t>Diciembre</t>
        </is>
      </c>
      <c r="O1739" t="inlineStr">
        <is>
          <t>2023-2</t>
        </is>
      </c>
      <c r="P1739" t="n">
        <v>0</v>
      </c>
      <c r="Q1739" t="n">
        <v>0</v>
      </c>
      <c r="R1739" t="n">
        <v>0</v>
      </c>
      <c r="S1739" t="inlineStr"/>
      <c r="T1739" t="inlineStr">
        <is>
          <t>104-2023-12-31</t>
        </is>
      </c>
      <c r="U1739" t="n">
        <v>31</v>
      </c>
      <c r="V1739" t="inlineStr"/>
    </row>
    <row r="1740">
      <c r="A1740" t="n">
        <v>104</v>
      </c>
      <c r="B1740" t="inlineStr">
        <is>
          <t>Tasa de accidentalidad</t>
        </is>
      </c>
      <c r="C1740" t="inlineStr">
        <is>
          <t>GESTIÓN DE SEGURIDAD Y SALUD EN EL TRABAJO</t>
        </is>
      </c>
      <c r="D1740" t="inlineStr">
        <is>
          <t>Anual</t>
        </is>
      </c>
      <c r="E1740" t="inlineStr">
        <is>
          <t>Negativo</t>
        </is>
      </c>
      <c r="F1740" s="138" t="n">
        <v>45657</v>
      </c>
      <c r="G1740" t="n">
        <v>1.2</v>
      </c>
      <c r="H1740" t="n">
        <v>0.11</v>
      </c>
      <c r="I1740" s="76" t="n">
        <v>1.3</v>
      </c>
      <c r="J1740" s="76" t="n">
        <v>10.90909090909091</v>
      </c>
      <c r="K1740" t="inlineStr">
        <is>
          <t>2.14%</t>
        </is>
      </c>
      <c r="L1740" t="inlineStr">
        <is>
          <t>0.21%</t>
        </is>
      </c>
      <c r="M1740" t="n">
        <v>2024</v>
      </c>
      <c r="N1740" t="inlineStr">
        <is>
          <t>Diciembre</t>
        </is>
      </c>
      <c r="O1740" t="inlineStr">
        <is>
          <t>2024-2</t>
        </is>
      </c>
      <c r="P1740" t="n">
        <v>0</v>
      </c>
      <c r="Q1740" t="n">
        <v>0</v>
      </c>
      <c r="R1740" t="n">
        <v>0</v>
      </c>
      <c r="S1740" t="inlineStr"/>
      <c r="T1740" t="inlineStr">
        <is>
          <t>104-2024-12-31</t>
        </is>
      </c>
      <c r="U1740" t="n">
        <v>31</v>
      </c>
      <c r="V1740" t="inlineStr"/>
    </row>
    <row r="1741">
      <c r="A1741" t="n">
        <v>104</v>
      </c>
      <c r="B1741" t="inlineStr">
        <is>
          <t>Tasa de accidentalidad</t>
        </is>
      </c>
      <c r="C1741" t="inlineStr">
        <is>
          <t>GESTIÓN DE SEGURIDAD Y SALUD EN EL TRABAJO</t>
        </is>
      </c>
      <c r="D1741" t="inlineStr">
        <is>
          <t>Anual</t>
        </is>
      </c>
      <c r="E1741" t="inlineStr">
        <is>
          <t>Negativo</t>
        </is>
      </c>
      <c r="F1741" s="138" t="n">
        <v>46022</v>
      </c>
      <c r="G1741" t="n">
        <v>2.14</v>
      </c>
      <c r="H1741" t="n">
        <v>0.21</v>
      </c>
      <c r="I1741" s="76" t="n">
        <v>1.3</v>
      </c>
      <c r="J1741" s="76" t="n">
        <v>10.19047619047619</v>
      </c>
      <c r="K1741" t="inlineStr">
        <is>
          <t>2.14%</t>
        </is>
      </c>
      <c r="L1741" t="inlineStr">
        <is>
          <t>0.21%</t>
        </is>
      </c>
      <c r="M1741" t="n">
        <v>2025</v>
      </c>
      <c r="N1741" t="inlineStr">
        <is>
          <t>Diciembre</t>
        </is>
      </c>
      <c r="O1741" t="inlineStr">
        <is>
          <t>2025-2</t>
        </is>
      </c>
      <c r="P1741" t="n">
        <v>0</v>
      </c>
      <c r="Q1741" t="n">
        <v>0</v>
      </c>
      <c r="R1741" t="n">
        <v>0</v>
      </c>
      <c r="S1741" t="inlineStr"/>
      <c r="T1741" t="inlineStr">
        <is>
          <t>104-2025-12-31</t>
        </is>
      </c>
      <c r="U1741" t="n">
        <v>31</v>
      </c>
      <c r="V1741" t="inlineStr"/>
    </row>
    <row r="1742">
      <c r="A1742" t="n">
        <v>106</v>
      </c>
      <c r="B1742" t="inlineStr">
        <is>
          <t>Mortalidad de los accidentes laborales</t>
        </is>
      </c>
      <c r="C1742" t="inlineStr">
        <is>
          <t>GESTIÓN DE SEGURIDAD Y SALUD EN EL TRABAJO</t>
        </is>
      </c>
      <c r="D1742" t="inlineStr">
        <is>
          <t>Anual</t>
        </is>
      </c>
      <c r="E1742" t="inlineStr">
        <is>
          <t>Negativo</t>
        </is>
      </c>
      <c r="F1742" s="138" t="n">
        <v>44561</v>
      </c>
      <c r="G1742" t="n">
        <v>0</v>
      </c>
      <c r="H1742" t="n">
        <v>0</v>
      </c>
      <c r="K1742" t="inlineStr">
        <is>
          <t>0.0%</t>
        </is>
      </c>
      <c r="L1742" t="inlineStr">
        <is>
          <t>0.0%</t>
        </is>
      </c>
      <c r="M1742" t="n">
        <v>2021</v>
      </c>
      <c r="N1742" t="inlineStr">
        <is>
          <t>Diciembre</t>
        </is>
      </c>
      <c r="O1742" t="inlineStr">
        <is>
          <t>2021-2</t>
        </is>
      </c>
      <c r="P1742" t="n">
        <v>0</v>
      </c>
      <c r="Q1742" t="n">
        <v>0</v>
      </c>
      <c r="R1742" t="n">
        <v>0</v>
      </c>
      <c r="S1742" t="inlineStr"/>
      <c r="T1742" t="inlineStr">
        <is>
          <t>106-2021-12-31</t>
        </is>
      </c>
      <c r="U1742" t="n">
        <v>31</v>
      </c>
      <c r="V1742" t="inlineStr"/>
    </row>
    <row r="1743">
      <c r="A1743" t="n">
        <v>106</v>
      </c>
      <c r="B1743" t="inlineStr">
        <is>
          <t>Mortalidad de los accidentes laborales</t>
        </is>
      </c>
      <c r="C1743" t="inlineStr">
        <is>
          <t>GESTIÓN DE SEGURIDAD Y SALUD EN EL TRABAJO</t>
        </is>
      </c>
      <c r="D1743" t="inlineStr">
        <is>
          <t>Anual</t>
        </is>
      </c>
      <c r="E1743" t="inlineStr">
        <is>
          <t>Negativo</t>
        </is>
      </c>
      <c r="F1743" s="138" t="n">
        <v>44926</v>
      </c>
      <c r="G1743" t="n">
        <v>0</v>
      </c>
      <c r="H1743" t="n">
        <v>0</v>
      </c>
      <c r="K1743" t="inlineStr">
        <is>
          <t>0.0%</t>
        </is>
      </c>
      <c r="L1743" t="inlineStr">
        <is>
          <t>0.0%</t>
        </is>
      </c>
      <c r="M1743" t="n">
        <v>2022</v>
      </c>
      <c r="N1743" t="inlineStr">
        <is>
          <t>Diciembre</t>
        </is>
      </c>
      <c r="O1743" t="inlineStr">
        <is>
          <t>2022-2</t>
        </is>
      </c>
      <c r="P1743" t="n">
        <v>0</v>
      </c>
      <c r="Q1743" t="n">
        <v>0</v>
      </c>
      <c r="R1743" t="n">
        <v>0</v>
      </c>
      <c r="S1743" t="inlineStr"/>
      <c r="T1743" t="inlineStr">
        <is>
          <t>106-2022-12-31</t>
        </is>
      </c>
      <c r="U1743" t="n">
        <v>31</v>
      </c>
      <c r="V1743" t="inlineStr"/>
    </row>
    <row r="1744">
      <c r="A1744" t="n">
        <v>106</v>
      </c>
      <c r="B1744" t="inlineStr">
        <is>
          <t>Mortalidad de los accidentes laborales</t>
        </is>
      </c>
      <c r="C1744" t="inlineStr">
        <is>
          <t>GESTIÓN DE SEGURIDAD Y SALUD EN EL TRABAJO</t>
        </is>
      </c>
      <c r="D1744" t="inlineStr">
        <is>
          <t>Anual</t>
        </is>
      </c>
      <c r="E1744" t="inlineStr">
        <is>
          <t>Negativo</t>
        </is>
      </c>
      <c r="F1744" s="138" t="n">
        <v>45291</v>
      </c>
      <c r="G1744" t="n">
        <v>0</v>
      </c>
      <c r="H1744" t="n">
        <v>0</v>
      </c>
      <c r="K1744" t="inlineStr">
        <is>
          <t>0.0%</t>
        </is>
      </c>
      <c r="L1744" t="inlineStr">
        <is>
          <t>0.0%</t>
        </is>
      </c>
      <c r="M1744" t="n">
        <v>2023</v>
      </c>
      <c r="N1744" t="inlineStr">
        <is>
          <t>Diciembre</t>
        </is>
      </c>
      <c r="O1744" t="inlineStr">
        <is>
          <t>2023-2</t>
        </is>
      </c>
      <c r="P1744" t="n">
        <v>0</v>
      </c>
      <c r="Q1744" t="n">
        <v>0</v>
      </c>
      <c r="R1744" t="n">
        <v>0</v>
      </c>
      <c r="S1744" t="inlineStr"/>
      <c r="T1744" t="inlineStr">
        <is>
          <t>106-2023-12-31</t>
        </is>
      </c>
      <c r="U1744" t="n">
        <v>31</v>
      </c>
      <c r="V1744" t="inlineStr"/>
    </row>
    <row r="1745">
      <c r="A1745" t="n">
        <v>106</v>
      </c>
      <c r="B1745" t="inlineStr">
        <is>
          <t>Mortalidad de los accidentes laborales</t>
        </is>
      </c>
      <c r="C1745" t="inlineStr">
        <is>
          <t>GESTIÓN DE SEGURIDAD Y SALUD EN EL TRABAJO</t>
        </is>
      </c>
      <c r="D1745" t="inlineStr">
        <is>
          <t>Anual</t>
        </is>
      </c>
      <c r="E1745" t="inlineStr">
        <is>
          <t>Negativo</t>
        </is>
      </c>
      <c r="F1745" s="138" t="n">
        <v>45657</v>
      </c>
      <c r="G1745" t="n">
        <v>0</v>
      </c>
      <c r="H1745" t="n">
        <v>0</v>
      </c>
      <c r="K1745" t="inlineStr">
        <is>
          <t>0.0%</t>
        </is>
      </c>
      <c r="L1745" t="inlineStr">
        <is>
          <t>0.0%</t>
        </is>
      </c>
      <c r="M1745" t="n">
        <v>2024</v>
      </c>
      <c r="N1745" t="inlineStr">
        <is>
          <t>Diciembre</t>
        </is>
      </c>
      <c r="O1745" t="inlineStr">
        <is>
          <t>2024-2</t>
        </is>
      </c>
      <c r="P1745" t="n">
        <v>0</v>
      </c>
      <c r="Q1745" t="n">
        <v>0</v>
      </c>
      <c r="R1745" t="n">
        <v>0</v>
      </c>
      <c r="S1745" t="inlineStr"/>
      <c r="T1745" t="inlineStr">
        <is>
          <t>106-2024-12-31</t>
        </is>
      </c>
      <c r="U1745" t="n">
        <v>31</v>
      </c>
      <c r="V1745" t="inlineStr"/>
    </row>
    <row r="1746">
      <c r="A1746" t="n">
        <v>106</v>
      </c>
      <c r="B1746" t="inlineStr">
        <is>
          <t>Mortalidad de los accidentes laborales</t>
        </is>
      </c>
      <c r="C1746" t="inlineStr">
        <is>
          <t>GESTIÓN DE SEGURIDAD Y SALUD EN EL TRABAJO</t>
        </is>
      </c>
      <c r="D1746" t="inlineStr">
        <is>
          <t>Anual</t>
        </is>
      </c>
      <c r="E1746" t="inlineStr">
        <is>
          <t>Negativo</t>
        </is>
      </c>
      <c r="F1746" s="138" t="n">
        <v>46022</v>
      </c>
      <c r="G1746" t="n">
        <v>0</v>
      </c>
      <c r="H1746" t="n">
        <v>0</v>
      </c>
      <c r="K1746" t="inlineStr">
        <is>
          <t>0.0%</t>
        </is>
      </c>
      <c r="L1746" t="inlineStr">
        <is>
          <t>0.0%</t>
        </is>
      </c>
      <c r="M1746" t="n">
        <v>2025</v>
      </c>
      <c r="N1746" t="inlineStr">
        <is>
          <t>Diciembre</t>
        </is>
      </c>
      <c r="O1746" t="inlineStr">
        <is>
          <t>2025-2</t>
        </is>
      </c>
      <c r="P1746" t="n">
        <v>0</v>
      </c>
      <c r="Q1746" t="n">
        <v>0</v>
      </c>
      <c r="R1746" t="n">
        <v>0</v>
      </c>
      <c r="S1746" t="inlineStr"/>
      <c r="T1746" t="inlineStr">
        <is>
          <t>106-2025-12-31</t>
        </is>
      </c>
      <c r="U1746" t="n">
        <v>31</v>
      </c>
      <c r="V1746" t="inlineStr"/>
    </row>
    <row r="1747">
      <c r="A1747" t="n">
        <v>109</v>
      </c>
      <c r="B1747" t="inlineStr">
        <is>
          <t>Nivel de Satisfacción Servicios Prestados</t>
        </is>
      </c>
      <c r="C1747" t="inlineStr">
        <is>
          <t>COMUNICACIÓN Y POSICIONAMIENTO ESTRATÉGICO</t>
        </is>
      </c>
      <c r="D1747" t="inlineStr">
        <is>
          <t>Anual</t>
        </is>
      </c>
      <c r="E1747" t="inlineStr">
        <is>
          <t>Positivo</t>
        </is>
      </c>
      <c r="F1747" s="138" t="n">
        <v>45230</v>
      </c>
      <c r="G1747" t="n">
        <v>80</v>
      </c>
      <c r="K1747" t="inlineStr">
        <is>
          <t>%</t>
        </is>
      </c>
      <c r="L1747" t="inlineStr">
        <is>
          <t>No Aplica</t>
        </is>
      </c>
      <c r="M1747" t="n">
        <v>2023</v>
      </c>
      <c r="N1747" t="inlineStr">
        <is>
          <t>Octubre</t>
        </is>
      </c>
      <c r="O1747" t="inlineStr">
        <is>
          <t>2023-2</t>
        </is>
      </c>
      <c r="P1747" t="n">
        <v>0</v>
      </c>
      <c r="Q1747" t="n">
        <v>0</v>
      </c>
      <c r="R1747" t="n">
        <v>0</v>
      </c>
      <c r="S1747" t="inlineStr"/>
      <c r="T1747" t="inlineStr">
        <is>
          <t>109-2023-10-31</t>
        </is>
      </c>
      <c r="U1747" t="n">
        <v>31</v>
      </c>
      <c r="V1747" t="inlineStr">
        <is>
          <t>No Aplica</t>
        </is>
      </c>
    </row>
    <row r="1748">
      <c r="A1748" t="n">
        <v>109</v>
      </c>
      <c r="B1748" t="inlineStr">
        <is>
          <t>Nivel de Satisfacción Servicios Prestados</t>
        </is>
      </c>
      <c r="C1748" t="inlineStr">
        <is>
          <t>COMUNICACIÓN Y POSICIONAMIENTO ESTRATÉGICO</t>
        </is>
      </c>
      <c r="D1748" t="inlineStr">
        <is>
          <t>Anual</t>
        </is>
      </c>
      <c r="E1748" t="inlineStr">
        <is>
          <t>Positivo</t>
        </is>
      </c>
      <c r="F1748" s="138" t="n">
        <v>45596</v>
      </c>
      <c r="G1748" t="n">
        <v>80</v>
      </c>
      <c r="H1748" t="n">
        <v>85</v>
      </c>
      <c r="I1748" s="76" t="n">
        <v>1.0625</v>
      </c>
      <c r="J1748" s="76" t="n">
        <v>1.0625</v>
      </c>
      <c r="K1748" t="inlineStr">
        <is>
          <t>%</t>
        </is>
      </c>
      <c r="L1748" t="inlineStr">
        <is>
          <t>%</t>
        </is>
      </c>
      <c r="M1748" t="n">
        <v>2024</v>
      </c>
      <c r="N1748" t="inlineStr">
        <is>
          <t>Octubre</t>
        </is>
      </c>
      <c r="O1748" t="inlineStr">
        <is>
          <t>2024-2</t>
        </is>
      </c>
      <c r="P1748" t="n">
        <v>0</v>
      </c>
      <c r="Q1748" t="n">
        <v>0</v>
      </c>
      <c r="R1748" t="n">
        <v>0</v>
      </c>
      <c r="S1748" t="inlineStr"/>
      <c r="T1748" t="inlineStr">
        <is>
          <t>109-2024-10-31</t>
        </is>
      </c>
      <c r="U1748" t="n">
        <v>31</v>
      </c>
      <c r="V1748" t="inlineStr"/>
    </row>
    <row r="1749">
      <c r="A1749" t="n">
        <v>109</v>
      </c>
      <c r="B1749" t="inlineStr">
        <is>
          <t>Nivel de Satisfacción Servicios Prestados</t>
        </is>
      </c>
      <c r="C1749" t="inlineStr">
        <is>
          <t>COMUNICACIÓN Y POSICIONAMIENTO ESTRATÉGICO</t>
        </is>
      </c>
      <c r="D1749" t="inlineStr">
        <is>
          <t>Anual</t>
        </is>
      </c>
      <c r="E1749" t="inlineStr">
        <is>
          <t>Positivo</t>
        </is>
      </c>
      <c r="F1749" s="138" t="n">
        <v>45961</v>
      </c>
      <c r="G1749" t="n">
        <v>80</v>
      </c>
      <c r="H1749" t="n">
        <v>94</v>
      </c>
      <c r="I1749" s="76" t="n">
        <v>1.175</v>
      </c>
      <c r="J1749" s="76" t="n">
        <v>1.175</v>
      </c>
      <c r="K1749" t="inlineStr">
        <is>
          <t>%</t>
        </is>
      </c>
      <c r="L1749" t="inlineStr">
        <is>
          <t>%</t>
        </is>
      </c>
      <c r="M1749" t="n">
        <v>2025</v>
      </c>
      <c r="N1749" t="inlineStr">
        <is>
          <t>Octubre</t>
        </is>
      </c>
      <c r="O1749" t="inlineStr">
        <is>
          <t>2025-2</t>
        </is>
      </c>
      <c r="P1749" t="n">
        <v>0</v>
      </c>
      <c r="Q1749" t="n">
        <v>0</v>
      </c>
      <c r="R1749" t="n">
        <v>0</v>
      </c>
      <c r="S1749" t="inlineStr"/>
      <c r="T1749" t="inlineStr">
        <is>
          <t>109-2025-10-31</t>
        </is>
      </c>
      <c r="U1749" t="n">
        <v>31</v>
      </c>
      <c r="V1749" t="inlineStr"/>
    </row>
    <row r="1750">
      <c r="A1750" t="n">
        <v>109</v>
      </c>
      <c r="B1750" t="inlineStr">
        <is>
          <t>Nivel de Satisfacción Servicios Prestados</t>
        </is>
      </c>
      <c r="C1750" t="inlineStr">
        <is>
          <t>COMUNICACIÓN Y POSICIONAMIENTO ESTRATÉGICO</t>
        </is>
      </c>
      <c r="D1750" t="inlineStr">
        <is>
          <t>Anual</t>
        </is>
      </c>
      <c r="E1750" t="inlineStr">
        <is>
          <t>Positivo</t>
        </is>
      </c>
      <c r="F1750" s="138" t="n">
        <v>46022</v>
      </c>
      <c r="G1750" t="n">
        <v>80</v>
      </c>
      <c r="H1750" t="n">
        <v>94</v>
      </c>
      <c r="I1750" s="76" t="n">
        <v>1.175</v>
      </c>
      <c r="J1750" s="76" t="n">
        <v>1.175</v>
      </c>
      <c r="K1750" t="inlineStr">
        <is>
          <t>%</t>
        </is>
      </c>
      <c r="L1750" t="inlineStr">
        <is>
          <t>%</t>
        </is>
      </c>
      <c r="M1750" t="n">
        <v>2025</v>
      </c>
      <c r="N1750" t="inlineStr">
        <is>
          <t>Diciembre</t>
        </is>
      </c>
      <c r="O1750" t="inlineStr">
        <is>
          <t>2025-2</t>
        </is>
      </c>
      <c r="P1750" t="n">
        <v>0</v>
      </c>
      <c r="Q1750" t="n">
        <v>0</v>
      </c>
      <c r="R1750" t="n">
        <v>0</v>
      </c>
      <c r="S1750" t="inlineStr"/>
      <c r="T1750" t="inlineStr">
        <is>
          <t>109-2025-12-31</t>
        </is>
      </c>
      <c r="U1750" t="n">
        <v>31</v>
      </c>
      <c r="V1750" t="inlineStr"/>
    </row>
    <row r="1751">
      <c r="A1751" t="n">
        <v>111</v>
      </c>
      <c r="B1751" t="inlineStr">
        <is>
          <t>Nivel de Satisfacción Servicios Prestados</t>
        </is>
      </c>
      <c r="C1751" t="inlineStr">
        <is>
          <t>GESTIÓN DE ABASTECIMIENTO</t>
        </is>
      </c>
      <c r="D1751" t="inlineStr">
        <is>
          <t>Trimestral</t>
        </is>
      </c>
      <c r="E1751" t="inlineStr">
        <is>
          <t>Positivo</t>
        </is>
      </c>
      <c r="F1751" s="138" t="n">
        <v>44469</v>
      </c>
      <c r="G1751" t="n">
        <v>80</v>
      </c>
      <c r="H1751" t="n">
        <v>88.8</v>
      </c>
      <c r="I1751" s="76" t="n">
        <v>1.11</v>
      </c>
      <c r="J1751" s="76" t="n">
        <v>1.11</v>
      </c>
      <c r="K1751" t="inlineStr">
        <is>
          <t>80.0%</t>
        </is>
      </c>
      <c r="L1751" t="inlineStr">
        <is>
          <t>96.43%</t>
        </is>
      </c>
      <c r="M1751" t="n">
        <v>2021</v>
      </c>
      <c r="N1751" t="inlineStr">
        <is>
          <t>Septiembre</t>
        </is>
      </c>
      <c r="O1751" t="inlineStr">
        <is>
          <t>2021-2</t>
        </is>
      </c>
      <c r="P1751" t="n">
        <v>0</v>
      </c>
      <c r="Q1751" t="n">
        <v>0</v>
      </c>
      <c r="R1751" t="n">
        <v>0</v>
      </c>
      <c r="S1751" t="inlineStr"/>
      <c r="T1751" t="inlineStr">
        <is>
          <t>111-2021-09-30</t>
        </is>
      </c>
      <c r="U1751" t="n">
        <v>30</v>
      </c>
      <c r="V1751" t="inlineStr"/>
    </row>
    <row r="1752">
      <c r="A1752" t="n">
        <v>111</v>
      </c>
      <c r="B1752" t="inlineStr">
        <is>
          <t>Nivel de Satisfacción Servicios Prestados</t>
        </is>
      </c>
      <c r="C1752" t="inlineStr">
        <is>
          <t>GESTIÓN DE ABASTECIMIENTO</t>
        </is>
      </c>
      <c r="D1752" t="inlineStr">
        <is>
          <t>Trimestral</t>
        </is>
      </c>
      <c r="E1752" t="inlineStr">
        <is>
          <t>Positivo</t>
        </is>
      </c>
      <c r="F1752" s="138" t="n">
        <v>44834</v>
      </c>
      <c r="G1752" t="n">
        <v>80</v>
      </c>
      <c r="H1752" t="n">
        <v>70</v>
      </c>
      <c r="I1752" s="76" t="n">
        <v>0.875</v>
      </c>
      <c r="J1752" s="76" t="n">
        <v>0.875</v>
      </c>
      <c r="K1752" t="inlineStr">
        <is>
          <t>80.0%</t>
        </is>
      </c>
      <c r="L1752" t="inlineStr">
        <is>
          <t>96.43%</t>
        </is>
      </c>
      <c r="M1752" t="n">
        <v>2022</v>
      </c>
      <c r="N1752" t="inlineStr">
        <is>
          <t>Septiembre</t>
        </is>
      </c>
      <c r="O1752" t="inlineStr">
        <is>
          <t>2022-2</t>
        </is>
      </c>
      <c r="P1752" t="n">
        <v>0</v>
      </c>
      <c r="Q1752" t="n">
        <v>0</v>
      </c>
      <c r="R1752" t="n">
        <v>0</v>
      </c>
      <c r="S1752" t="inlineStr"/>
      <c r="T1752" t="inlineStr">
        <is>
          <t>111-2022-09-30</t>
        </is>
      </c>
      <c r="U1752" t="n">
        <v>30</v>
      </c>
      <c r="V1752" t="inlineStr"/>
    </row>
    <row r="1753">
      <c r="A1753" t="n">
        <v>111</v>
      </c>
      <c r="B1753" t="inlineStr">
        <is>
          <t>Nivel de Satisfacción Servicios Prestados</t>
        </is>
      </c>
      <c r="C1753" t="inlineStr">
        <is>
          <t>GESTIÓN DE ABASTECIMIENTO</t>
        </is>
      </c>
      <c r="D1753" t="inlineStr">
        <is>
          <t>Trimestral</t>
        </is>
      </c>
      <c r="E1753" t="inlineStr">
        <is>
          <t>Positivo</t>
        </is>
      </c>
      <c r="F1753" s="138" t="n">
        <v>45291</v>
      </c>
      <c r="G1753" t="n">
        <v>80</v>
      </c>
      <c r="H1753" t="n">
        <v>96</v>
      </c>
      <c r="I1753" s="76" t="n">
        <v>1.2</v>
      </c>
      <c r="J1753" s="76" t="n">
        <v>1.2</v>
      </c>
      <c r="K1753" t="inlineStr">
        <is>
          <t>80.0%</t>
        </is>
      </c>
      <c r="L1753" t="inlineStr">
        <is>
          <t>96.43%</t>
        </is>
      </c>
      <c r="M1753" t="n">
        <v>2023</v>
      </c>
      <c r="N1753" t="inlineStr">
        <is>
          <t>Diciembre</t>
        </is>
      </c>
      <c r="O1753" t="inlineStr">
        <is>
          <t>2023-2</t>
        </is>
      </c>
      <c r="P1753" t="n">
        <v>0</v>
      </c>
      <c r="Q1753" t="n">
        <v>0</v>
      </c>
      <c r="R1753" t="n">
        <v>0</v>
      </c>
      <c r="S1753" t="inlineStr"/>
      <c r="T1753" t="inlineStr">
        <is>
          <t>111-2023-12-31</t>
        </is>
      </c>
      <c r="U1753" t="n">
        <v>31</v>
      </c>
      <c r="V1753" t="inlineStr"/>
    </row>
    <row r="1754">
      <c r="A1754" t="n">
        <v>111</v>
      </c>
      <c r="B1754" t="inlineStr">
        <is>
          <t>Nivel de Satisfacción Servicios Prestados</t>
        </is>
      </c>
      <c r="C1754" t="inlineStr">
        <is>
          <t>GESTIÓN DE ABASTECIMIENTO</t>
        </is>
      </c>
      <c r="D1754" t="inlineStr">
        <is>
          <t>Trimestral</t>
        </is>
      </c>
      <c r="E1754" t="inlineStr">
        <is>
          <t>Positivo</t>
        </is>
      </c>
      <c r="F1754" s="138" t="n">
        <v>45657</v>
      </c>
      <c r="G1754" t="n">
        <v>80</v>
      </c>
      <c r="H1754" t="n">
        <v>92</v>
      </c>
      <c r="I1754" s="76" t="n">
        <v>1.15</v>
      </c>
      <c r="J1754" s="76" t="n">
        <v>1.15</v>
      </c>
      <c r="K1754" t="inlineStr">
        <is>
          <t>80.0%</t>
        </is>
      </c>
      <c r="L1754" t="inlineStr">
        <is>
          <t>96.43%</t>
        </is>
      </c>
      <c r="M1754" t="n">
        <v>2024</v>
      </c>
      <c r="N1754" t="inlineStr">
        <is>
          <t>Diciembre</t>
        </is>
      </c>
      <c r="O1754" t="inlineStr">
        <is>
          <t>2024-2</t>
        </is>
      </c>
      <c r="P1754" t="n">
        <v>0</v>
      </c>
      <c r="Q1754" t="n">
        <v>0</v>
      </c>
      <c r="R1754" t="n">
        <v>0</v>
      </c>
      <c r="S1754" t="inlineStr"/>
      <c r="T1754" t="inlineStr">
        <is>
          <t>111-2024-12-31</t>
        </is>
      </c>
      <c r="U1754" t="n">
        <v>31</v>
      </c>
      <c r="V1754" t="inlineStr"/>
    </row>
    <row r="1755">
      <c r="A1755" t="n">
        <v>111</v>
      </c>
      <c r="B1755" t="inlineStr">
        <is>
          <t>Nivel de Satisfacción Servicios Prestados</t>
        </is>
      </c>
      <c r="C1755" t="inlineStr">
        <is>
          <t>GESTIÓN DE ABASTECIMIENTO</t>
        </is>
      </c>
      <c r="D1755" t="inlineStr">
        <is>
          <t>Trimestral</t>
        </is>
      </c>
      <c r="E1755" t="inlineStr">
        <is>
          <t>Positivo</t>
        </is>
      </c>
      <c r="F1755" s="138" t="n">
        <v>46022</v>
      </c>
      <c r="G1755" t="n">
        <v>80</v>
      </c>
      <c r="H1755" t="n">
        <v>96.59999999999999</v>
      </c>
      <c r="I1755" s="76" t="n">
        <v>1.2075</v>
      </c>
      <c r="J1755" s="76" t="n">
        <v>1.2075</v>
      </c>
      <c r="K1755" t="inlineStr">
        <is>
          <t>80.0%</t>
        </is>
      </c>
      <c r="L1755" t="inlineStr">
        <is>
          <t>96.43%</t>
        </is>
      </c>
      <c r="M1755" t="n">
        <v>2025</v>
      </c>
      <c r="N1755" t="inlineStr">
        <is>
          <t>Diciembre</t>
        </is>
      </c>
      <c r="O1755" t="inlineStr">
        <is>
          <t>2025-2</t>
        </is>
      </c>
      <c r="P1755" t="n">
        <v>0</v>
      </c>
      <c r="Q1755" t="n">
        <v>0</v>
      </c>
      <c r="R1755" t="n">
        <v>0</v>
      </c>
      <c r="S1755" t="inlineStr"/>
      <c r="T1755" t="inlineStr">
        <is>
          <t>111-2025-12-31</t>
        </is>
      </c>
      <c r="U1755" t="n">
        <v>31</v>
      </c>
      <c r="V1755" t="inlineStr"/>
    </row>
    <row r="1756">
      <c r="A1756" t="n">
        <v>112</v>
      </c>
      <c r="B1756" t="inlineStr">
        <is>
          <t>Nivel de Satisfacción Servicios Prestados</t>
        </is>
      </c>
      <c r="C1756" t="inlineStr">
        <is>
          <t>INFRAESTRUCTURA Y SERVICIOS ADMINISTRATIVOS</t>
        </is>
      </c>
      <c r="D1756" t="inlineStr">
        <is>
          <t>Anual</t>
        </is>
      </c>
      <c r="E1756" t="inlineStr">
        <is>
          <t>Positivo</t>
        </is>
      </c>
      <c r="F1756" s="138" t="n">
        <v>44865</v>
      </c>
      <c r="G1756" t="n">
        <v>80</v>
      </c>
      <c r="H1756" t="n">
        <v>85</v>
      </c>
      <c r="I1756" s="76" t="n">
        <v>1.0625</v>
      </c>
      <c r="J1756" s="76" t="n">
        <v>1.0625</v>
      </c>
      <c r="K1756" t="inlineStr">
        <is>
          <t>80.0%</t>
        </is>
      </c>
      <c r="L1756" t="inlineStr">
        <is>
          <t>90.0%</t>
        </is>
      </c>
      <c r="M1756" t="n">
        <v>2022</v>
      </c>
      <c r="N1756" t="inlineStr">
        <is>
          <t>Octubre</t>
        </is>
      </c>
      <c r="O1756" t="inlineStr">
        <is>
          <t>2022-2</t>
        </is>
      </c>
      <c r="P1756" t="n">
        <v>0</v>
      </c>
      <c r="Q1756" t="n">
        <v>0</v>
      </c>
      <c r="R1756" t="n">
        <v>0</v>
      </c>
      <c r="S1756" t="inlineStr"/>
      <c r="T1756" t="inlineStr">
        <is>
          <t>112-2022-10-31</t>
        </is>
      </c>
      <c r="U1756" t="n">
        <v>31</v>
      </c>
      <c r="V1756" t="inlineStr"/>
    </row>
    <row r="1757">
      <c r="A1757" t="n">
        <v>112</v>
      </c>
      <c r="B1757" t="inlineStr">
        <is>
          <t>Nivel de Satisfacción Servicios Prestados</t>
        </is>
      </c>
      <c r="C1757" t="inlineStr">
        <is>
          <t>INFRAESTRUCTURA Y SERVICIOS ADMINISTRATIVOS</t>
        </is>
      </c>
      <c r="D1757" t="inlineStr">
        <is>
          <t>Anual</t>
        </is>
      </c>
      <c r="E1757" t="inlineStr">
        <is>
          <t>Positivo</t>
        </is>
      </c>
      <c r="F1757" s="138" t="n">
        <v>45230</v>
      </c>
      <c r="G1757" t="n">
        <v>80</v>
      </c>
      <c r="H1757" t="n">
        <v>90</v>
      </c>
      <c r="I1757" s="76" t="n">
        <v>1.125</v>
      </c>
      <c r="J1757" s="76" t="n">
        <v>1.125</v>
      </c>
      <c r="K1757" t="inlineStr">
        <is>
          <t>80.0%</t>
        </is>
      </c>
      <c r="L1757" t="inlineStr">
        <is>
          <t>90.0%</t>
        </is>
      </c>
      <c r="M1757" t="n">
        <v>2023</v>
      </c>
      <c r="N1757" t="inlineStr">
        <is>
          <t>Octubre</t>
        </is>
      </c>
      <c r="O1757" t="inlineStr">
        <is>
          <t>2023-2</t>
        </is>
      </c>
      <c r="P1757" t="n">
        <v>0</v>
      </c>
      <c r="Q1757" t="n">
        <v>0</v>
      </c>
      <c r="R1757" t="n">
        <v>0</v>
      </c>
      <c r="S1757" t="inlineStr"/>
      <c r="T1757" t="inlineStr">
        <is>
          <t>112-2023-10-31</t>
        </is>
      </c>
      <c r="U1757" t="n">
        <v>31</v>
      </c>
      <c r="V1757" t="inlineStr"/>
    </row>
    <row r="1758">
      <c r="A1758" t="n">
        <v>112</v>
      </c>
      <c r="B1758" t="inlineStr">
        <is>
          <t>Nivel de Satisfacción Servicios Prestados</t>
        </is>
      </c>
      <c r="C1758" t="inlineStr">
        <is>
          <t>INFRAESTRUCTURA Y SERVICIOS ADMINISTRATIVOS</t>
        </is>
      </c>
      <c r="D1758" t="inlineStr">
        <is>
          <t>Anual</t>
        </is>
      </c>
      <c r="E1758" t="inlineStr">
        <is>
          <t>Positivo</t>
        </is>
      </c>
      <c r="F1758" s="138" t="n">
        <v>45596</v>
      </c>
      <c r="G1758" t="n">
        <v>80</v>
      </c>
      <c r="H1758" t="n">
        <v>90</v>
      </c>
      <c r="I1758" s="76" t="n">
        <v>1.125</v>
      </c>
      <c r="J1758" s="76" t="n">
        <v>1.125</v>
      </c>
      <c r="K1758" t="inlineStr">
        <is>
          <t>80.0%</t>
        </is>
      </c>
      <c r="L1758" t="inlineStr">
        <is>
          <t>90.0%</t>
        </is>
      </c>
      <c r="M1758" t="n">
        <v>2024</v>
      </c>
      <c r="N1758" t="inlineStr">
        <is>
          <t>Octubre</t>
        </is>
      </c>
      <c r="O1758" t="inlineStr">
        <is>
          <t>2024-2</t>
        </is>
      </c>
      <c r="P1758" t="n">
        <v>0</v>
      </c>
      <c r="Q1758" t="n">
        <v>0</v>
      </c>
      <c r="R1758" t="n">
        <v>0</v>
      </c>
      <c r="S1758" t="inlineStr"/>
      <c r="T1758" t="inlineStr">
        <is>
          <t>112-2024-10-31</t>
        </is>
      </c>
      <c r="U1758" t="n">
        <v>31</v>
      </c>
      <c r="V1758" t="inlineStr"/>
    </row>
    <row r="1759">
      <c r="A1759" t="n">
        <v>112</v>
      </c>
      <c r="B1759" t="inlineStr">
        <is>
          <t>Nivel de Satisfacción Servicios Prestados</t>
        </is>
      </c>
      <c r="C1759" t="inlineStr">
        <is>
          <t>INFRAESTRUCTURA Y SERVICIOS ADMINISTRATIVOS</t>
        </is>
      </c>
      <c r="D1759" t="inlineStr">
        <is>
          <t>Anual</t>
        </is>
      </c>
      <c r="E1759" t="inlineStr">
        <is>
          <t>Positivo</t>
        </is>
      </c>
      <c r="F1759" s="138" t="n">
        <v>45961</v>
      </c>
      <c r="G1759" t="n">
        <v>80</v>
      </c>
      <c r="H1759" t="n">
        <v>90</v>
      </c>
      <c r="I1759" s="76" t="n">
        <v>1.125</v>
      </c>
      <c r="J1759" s="76" t="n">
        <v>1.125</v>
      </c>
      <c r="K1759" t="inlineStr">
        <is>
          <t>80.0%</t>
        </is>
      </c>
      <c r="L1759" t="inlineStr">
        <is>
          <t>90.0%</t>
        </is>
      </c>
      <c r="M1759" t="n">
        <v>2025</v>
      </c>
      <c r="N1759" t="inlineStr">
        <is>
          <t>Octubre</t>
        </is>
      </c>
      <c r="O1759" t="inlineStr">
        <is>
          <t>2025-2</t>
        </is>
      </c>
      <c r="P1759" t="n">
        <v>0</v>
      </c>
      <c r="Q1759" t="n">
        <v>0</v>
      </c>
      <c r="R1759" t="n">
        <v>0</v>
      </c>
      <c r="S1759" t="inlineStr"/>
      <c r="T1759" t="inlineStr">
        <is>
          <t>112-2025-10-31</t>
        </is>
      </c>
      <c r="U1759" t="n">
        <v>31</v>
      </c>
      <c r="V1759" t="inlineStr"/>
    </row>
    <row r="1760">
      <c r="A1760" t="n">
        <v>112</v>
      </c>
      <c r="B1760" t="inlineStr">
        <is>
          <t>Nivel de Satisfacción Servicios Prestados</t>
        </is>
      </c>
      <c r="C1760" t="inlineStr">
        <is>
          <t>INFRAESTRUCTURA Y SERVICIOS ADMINISTRATIVOS</t>
        </is>
      </c>
      <c r="D1760" t="inlineStr">
        <is>
          <t>Anual</t>
        </is>
      </c>
      <c r="E1760" t="inlineStr">
        <is>
          <t>Positivo</t>
        </is>
      </c>
      <c r="F1760" s="138" t="n">
        <v>46022</v>
      </c>
      <c r="G1760" t="n">
        <v>80</v>
      </c>
      <c r="H1760" t="n">
        <v>90</v>
      </c>
      <c r="I1760" s="76" t="n">
        <v>1.125</v>
      </c>
      <c r="J1760" s="76" t="n">
        <v>1.125</v>
      </c>
      <c r="K1760" t="inlineStr">
        <is>
          <t>80.0%</t>
        </is>
      </c>
      <c r="L1760" t="inlineStr">
        <is>
          <t>90.0%</t>
        </is>
      </c>
      <c r="M1760" t="n">
        <v>2025</v>
      </c>
      <c r="N1760" t="inlineStr">
        <is>
          <t>Diciembre</t>
        </is>
      </c>
      <c r="O1760" t="inlineStr">
        <is>
          <t>2025-2</t>
        </is>
      </c>
      <c r="P1760" t="n">
        <v>0</v>
      </c>
      <c r="Q1760" t="n">
        <v>0</v>
      </c>
      <c r="R1760" t="n">
        <v>0</v>
      </c>
      <c r="S1760" t="inlineStr"/>
      <c r="T1760" t="inlineStr">
        <is>
          <t>112-2025-12-31</t>
        </is>
      </c>
      <c r="U1760" t="n">
        <v>31</v>
      </c>
      <c r="V1760" t="inlineStr"/>
    </row>
    <row r="1761">
      <c r="A1761" t="n">
        <v>113</v>
      </c>
      <c r="B1761" t="inlineStr">
        <is>
          <t>Nivel de Satisfacción Servicios Prestados</t>
        </is>
      </c>
      <c r="C1761" t="inlineStr">
        <is>
          <t>GESTIÓN Y DESARROLLO DEL TALENTO HUMANO</t>
        </is>
      </c>
      <c r="D1761" t="inlineStr">
        <is>
          <t>Anual</t>
        </is>
      </c>
      <c r="E1761" t="inlineStr">
        <is>
          <t>Positivo</t>
        </is>
      </c>
      <c r="F1761" s="138" t="n">
        <v>44865</v>
      </c>
      <c r="G1761" t="n">
        <v>80</v>
      </c>
      <c r="H1761" t="n">
        <v>78</v>
      </c>
      <c r="I1761" s="76" t="n">
        <v>0.975</v>
      </c>
      <c r="J1761" s="76" t="n">
        <v>0.975</v>
      </c>
      <c r="K1761" t="inlineStr">
        <is>
          <t>80.0%</t>
        </is>
      </c>
      <c r="L1761" t="inlineStr">
        <is>
          <t>94.0%</t>
        </is>
      </c>
      <c r="M1761" t="n">
        <v>2022</v>
      </c>
      <c r="N1761" t="inlineStr">
        <is>
          <t>Octubre</t>
        </is>
      </c>
      <c r="O1761" t="inlineStr">
        <is>
          <t>2022-2</t>
        </is>
      </c>
      <c r="P1761" t="n">
        <v>0</v>
      </c>
      <c r="Q1761" t="n">
        <v>0</v>
      </c>
      <c r="R1761" t="n">
        <v>0</v>
      </c>
      <c r="S1761" t="inlineStr"/>
      <c r="T1761" t="inlineStr">
        <is>
          <t>113-2022-10-31</t>
        </is>
      </c>
      <c r="U1761" t="n">
        <v>31</v>
      </c>
      <c r="V1761" t="inlineStr"/>
    </row>
    <row r="1762">
      <c r="A1762" t="n">
        <v>113</v>
      </c>
      <c r="B1762" t="inlineStr">
        <is>
          <t>Nivel de Satisfacción Servicios Prestados</t>
        </is>
      </c>
      <c r="C1762" t="inlineStr">
        <is>
          <t>GESTIÓN Y DESARROLLO DEL TALENTO HUMANO</t>
        </is>
      </c>
      <c r="D1762" t="inlineStr">
        <is>
          <t>Anual</t>
        </is>
      </c>
      <c r="E1762" t="inlineStr">
        <is>
          <t>Positivo</t>
        </is>
      </c>
      <c r="F1762" s="138" t="n">
        <v>45230</v>
      </c>
      <c r="G1762" t="n">
        <v>80</v>
      </c>
      <c r="H1762" t="n">
        <v>88</v>
      </c>
      <c r="I1762" s="76" t="n">
        <v>1.1</v>
      </c>
      <c r="J1762" s="76" t="n">
        <v>1.1</v>
      </c>
      <c r="K1762" t="inlineStr">
        <is>
          <t>80.0%</t>
        </is>
      </c>
      <c r="L1762" t="inlineStr">
        <is>
          <t>94.0%</t>
        </is>
      </c>
      <c r="M1762" t="n">
        <v>2023</v>
      </c>
      <c r="N1762" t="inlineStr">
        <is>
          <t>Octubre</t>
        </is>
      </c>
      <c r="O1762" t="inlineStr">
        <is>
          <t>2023-2</t>
        </is>
      </c>
      <c r="P1762" t="n">
        <v>0</v>
      </c>
      <c r="Q1762" t="n">
        <v>0</v>
      </c>
      <c r="R1762" t="n">
        <v>0</v>
      </c>
      <c r="S1762" t="inlineStr"/>
      <c r="T1762" t="inlineStr">
        <is>
          <t>113-2023-10-31</t>
        </is>
      </c>
      <c r="U1762" t="n">
        <v>31</v>
      </c>
      <c r="V1762" t="inlineStr"/>
    </row>
    <row r="1763">
      <c r="A1763" t="n">
        <v>113</v>
      </c>
      <c r="B1763" t="inlineStr">
        <is>
          <t>Nivel de Satisfacción Servicios Prestados</t>
        </is>
      </c>
      <c r="C1763" t="inlineStr">
        <is>
          <t>GESTIÓN Y DESARROLLO DEL TALENTO HUMANO</t>
        </is>
      </c>
      <c r="D1763" t="inlineStr">
        <is>
          <t>Anual</t>
        </is>
      </c>
      <c r="E1763" t="inlineStr">
        <is>
          <t>Positivo</t>
        </is>
      </c>
      <c r="F1763" s="138" t="n">
        <v>45596</v>
      </c>
      <c r="G1763" t="n">
        <v>80</v>
      </c>
      <c r="H1763" t="n">
        <v>88</v>
      </c>
      <c r="I1763" s="76" t="n">
        <v>1.1</v>
      </c>
      <c r="J1763" s="76" t="n">
        <v>1.1</v>
      </c>
      <c r="K1763" t="inlineStr">
        <is>
          <t>80.0%</t>
        </is>
      </c>
      <c r="L1763" t="inlineStr">
        <is>
          <t>94.0%</t>
        </is>
      </c>
      <c r="M1763" t="n">
        <v>2024</v>
      </c>
      <c r="N1763" t="inlineStr">
        <is>
          <t>Octubre</t>
        </is>
      </c>
      <c r="O1763" t="inlineStr">
        <is>
          <t>2024-2</t>
        </is>
      </c>
      <c r="P1763" t="n">
        <v>0</v>
      </c>
      <c r="Q1763" t="n">
        <v>0</v>
      </c>
      <c r="R1763" t="n">
        <v>0</v>
      </c>
      <c r="S1763" t="inlineStr"/>
      <c r="T1763" t="inlineStr">
        <is>
          <t>113-2024-10-31</t>
        </is>
      </c>
      <c r="U1763" t="n">
        <v>31</v>
      </c>
      <c r="V1763" t="inlineStr"/>
    </row>
    <row r="1764">
      <c r="A1764" t="n">
        <v>113</v>
      </c>
      <c r="B1764" t="inlineStr">
        <is>
          <t>Nivel de Satisfacción Servicios Prestados</t>
        </is>
      </c>
      <c r="C1764" t="inlineStr">
        <is>
          <t>GESTIÓN Y DESARROLLO DEL TALENTO HUMANO</t>
        </is>
      </c>
      <c r="D1764" t="inlineStr">
        <is>
          <t>Anual</t>
        </is>
      </c>
      <c r="E1764" t="inlineStr">
        <is>
          <t>Positivo</t>
        </is>
      </c>
      <c r="F1764" s="138" t="n">
        <v>45961</v>
      </c>
      <c r="G1764" t="n">
        <v>80</v>
      </c>
      <c r="H1764" t="n">
        <v>94</v>
      </c>
      <c r="I1764" s="76" t="n">
        <v>1.175</v>
      </c>
      <c r="J1764" s="76" t="n">
        <v>1.175</v>
      </c>
      <c r="K1764" t="inlineStr">
        <is>
          <t>80.0%</t>
        </is>
      </c>
      <c r="L1764" t="inlineStr">
        <is>
          <t>94.0%</t>
        </is>
      </c>
      <c r="M1764" t="n">
        <v>2025</v>
      </c>
      <c r="N1764" t="inlineStr">
        <is>
          <t>Octubre</t>
        </is>
      </c>
      <c r="O1764" t="inlineStr">
        <is>
          <t>2025-2</t>
        </is>
      </c>
      <c r="P1764" t="n">
        <v>0</v>
      </c>
      <c r="Q1764" t="n">
        <v>0</v>
      </c>
      <c r="R1764" t="n">
        <v>0</v>
      </c>
      <c r="S1764" t="inlineStr"/>
      <c r="T1764" t="inlineStr">
        <is>
          <t>113-2025-10-31</t>
        </is>
      </c>
      <c r="U1764" t="n">
        <v>31</v>
      </c>
      <c r="V1764" t="inlineStr"/>
    </row>
    <row r="1765">
      <c r="A1765" t="n">
        <v>113</v>
      </c>
      <c r="B1765" t="inlineStr">
        <is>
          <t>Nivel de Satisfacción Servicios Prestados</t>
        </is>
      </c>
      <c r="C1765" t="inlineStr">
        <is>
          <t>GESTIÓN Y DESARROLLO DEL TALENTO HUMANO</t>
        </is>
      </c>
      <c r="D1765" t="inlineStr">
        <is>
          <t>Anual</t>
        </is>
      </c>
      <c r="E1765" t="inlineStr">
        <is>
          <t>Positivo</t>
        </is>
      </c>
      <c r="F1765" s="138" t="n">
        <v>46022</v>
      </c>
      <c r="G1765" t="n">
        <v>80</v>
      </c>
      <c r="H1765" t="n">
        <v>94</v>
      </c>
      <c r="I1765" s="76" t="n">
        <v>1.175</v>
      </c>
      <c r="J1765" s="76" t="n">
        <v>1.175</v>
      </c>
      <c r="K1765" t="inlineStr">
        <is>
          <t>80.0%</t>
        </is>
      </c>
      <c r="L1765" t="inlineStr">
        <is>
          <t>94.0%</t>
        </is>
      </c>
      <c r="M1765" t="n">
        <v>2025</v>
      </c>
      <c r="N1765" t="inlineStr">
        <is>
          <t>Diciembre</t>
        </is>
      </c>
      <c r="O1765" t="inlineStr">
        <is>
          <t>2025-2</t>
        </is>
      </c>
      <c r="P1765" t="n">
        <v>0</v>
      </c>
      <c r="Q1765" t="n">
        <v>0</v>
      </c>
      <c r="R1765" t="n">
        <v>0</v>
      </c>
      <c r="S1765" t="inlineStr"/>
      <c r="T1765" t="inlineStr">
        <is>
          <t>113-2025-12-31</t>
        </is>
      </c>
      <c r="U1765" t="n">
        <v>31</v>
      </c>
      <c r="V1765" t="inlineStr"/>
    </row>
    <row r="1766">
      <c r="A1766" t="n">
        <v>114</v>
      </c>
      <c r="B1766" t="inlineStr">
        <is>
          <t>Nivel de Satisfacción Servicios Prestados</t>
        </is>
      </c>
      <c r="C1766" t="inlineStr">
        <is>
          <t>GESTIÓN DE LA TECNOLOGÍA E INNOVACIÓN DIGITAL</t>
        </is>
      </c>
      <c r="D1766" t="inlineStr">
        <is>
          <t>Anual</t>
        </is>
      </c>
      <c r="E1766" t="inlineStr">
        <is>
          <t>Positivo</t>
        </is>
      </c>
      <c r="F1766" s="138" t="n">
        <v>44865</v>
      </c>
      <c r="G1766" t="n">
        <v>80</v>
      </c>
      <c r="H1766" t="n">
        <v>82</v>
      </c>
      <c r="I1766" s="76" t="n">
        <v>1.025</v>
      </c>
      <c r="J1766" s="76" t="n">
        <v>1.025</v>
      </c>
      <c r="K1766" t="inlineStr">
        <is>
          <t>80.0%</t>
        </is>
      </c>
      <c r="L1766" t="inlineStr">
        <is>
          <t>74.0%</t>
        </is>
      </c>
      <c r="M1766" t="n">
        <v>2022</v>
      </c>
      <c r="N1766" t="inlineStr">
        <is>
          <t>Octubre</t>
        </is>
      </c>
      <c r="O1766" t="inlineStr">
        <is>
          <t>2022-2</t>
        </is>
      </c>
      <c r="P1766" t="n">
        <v>0</v>
      </c>
      <c r="Q1766" t="n">
        <v>0</v>
      </c>
      <c r="R1766" t="n">
        <v>0</v>
      </c>
      <c r="S1766" t="inlineStr"/>
      <c r="T1766" t="inlineStr">
        <is>
          <t>114-2022-10-31</t>
        </is>
      </c>
      <c r="U1766" t="n">
        <v>31</v>
      </c>
      <c r="V1766" t="inlineStr"/>
    </row>
    <row r="1767">
      <c r="A1767" t="n">
        <v>114</v>
      </c>
      <c r="B1767" t="inlineStr">
        <is>
          <t>Nivel de Satisfacción Servicios Prestados</t>
        </is>
      </c>
      <c r="C1767" t="inlineStr">
        <is>
          <t>GESTIÓN DE LA TECNOLOGÍA E INNOVACIÓN DIGITAL</t>
        </is>
      </c>
      <c r="D1767" t="inlineStr">
        <is>
          <t>Anual</t>
        </is>
      </c>
      <c r="E1767" t="inlineStr">
        <is>
          <t>Positivo</t>
        </is>
      </c>
      <c r="F1767" s="138" t="n">
        <v>45230</v>
      </c>
      <c r="G1767" t="n">
        <v>80</v>
      </c>
      <c r="H1767" t="n">
        <v>86</v>
      </c>
      <c r="I1767" s="76" t="n">
        <v>1.075</v>
      </c>
      <c r="J1767" s="76" t="n">
        <v>1.075</v>
      </c>
      <c r="K1767" t="inlineStr">
        <is>
          <t>80.0%</t>
        </is>
      </c>
      <c r="L1767" t="inlineStr">
        <is>
          <t>74.0%</t>
        </is>
      </c>
      <c r="M1767" t="n">
        <v>2023</v>
      </c>
      <c r="N1767" t="inlineStr">
        <is>
          <t>Octubre</t>
        </is>
      </c>
      <c r="O1767" t="inlineStr">
        <is>
          <t>2023-2</t>
        </is>
      </c>
      <c r="P1767" t="n">
        <v>0</v>
      </c>
      <c r="Q1767" t="n">
        <v>0</v>
      </c>
      <c r="R1767" t="n">
        <v>0</v>
      </c>
      <c r="S1767" t="inlineStr"/>
      <c r="T1767" t="inlineStr">
        <is>
          <t>114-2023-10-31</t>
        </is>
      </c>
      <c r="U1767" t="n">
        <v>31</v>
      </c>
      <c r="V1767" t="inlineStr"/>
    </row>
    <row r="1768">
      <c r="A1768" t="n">
        <v>114</v>
      </c>
      <c r="B1768" t="inlineStr">
        <is>
          <t>Nivel de Satisfacción Servicios Prestados</t>
        </is>
      </c>
      <c r="C1768" t="inlineStr">
        <is>
          <t>GESTIÓN DE LA TECNOLOGÍA E INNOVACIÓN DIGITAL</t>
        </is>
      </c>
      <c r="D1768" t="inlineStr">
        <is>
          <t>Anual</t>
        </is>
      </c>
      <c r="E1768" t="inlineStr">
        <is>
          <t>Positivo</t>
        </is>
      </c>
      <c r="F1768" s="138" t="n">
        <v>45596</v>
      </c>
      <c r="G1768" t="n">
        <v>80</v>
      </c>
      <c r="H1768" t="n">
        <v>81</v>
      </c>
      <c r="I1768" s="76" t="n">
        <v>1.0125</v>
      </c>
      <c r="J1768" s="76" t="n">
        <v>1.0125</v>
      </c>
      <c r="K1768" t="inlineStr">
        <is>
          <t>80.0%</t>
        </is>
      </c>
      <c r="L1768" t="inlineStr">
        <is>
          <t>74.0%</t>
        </is>
      </c>
      <c r="M1768" t="n">
        <v>2024</v>
      </c>
      <c r="N1768" t="inlineStr">
        <is>
          <t>Octubre</t>
        </is>
      </c>
      <c r="O1768" t="inlineStr">
        <is>
          <t>2024-2</t>
        </is>
      </c>
      <c r="P1768" t="n">
        <v>0</v>
      </c>
      <c r="Q1768" t="n">
        <v>0</v>
      </c>
      <c r="R1768" t="n">
        <v>0</v>
      </c>
      <c r="S1768" t="inlineStr"/>
      <c r="T1768" t="inlineStr">
        <is>
          <t>114-2024-10-31</t>
        </is>
      </c>
      <c r="U1768" t="n">
        <v>31</v>
      </c>
      <c r="V1768" t="inlineStr"/>
    </row>
    <row r="1769">
      <c r="A1769" t="n">
        <v>114</v>
      </c>
      <c r="B1769" t="inlineStr">
        <is>
          <t>Nivel de Satisfacción Servicios Prestados</t>
        </is>
      </c>
      <c r="C1769" t="inlineStr">
        <is>
          <t>GESTIÓN DE LA TECNOLOGÍA E INNOVACIÓN DIGITAL</t>
        </is>
      </c>
      <c r="D1769" t="inlineStr">
        <is>
          <t>Anual</t>
        </is>
      </c>
      <c r="E1769" t="inlineStr">
        <is>
          <t>Positivo</t>
        </is>
      </c>
      <c r="F1769" s="138" t="n">
        <v>45961</v>
      </c>
      <c r="G1769" t="n">
        <v>80</v>
      </c>
      <c r="H1769" t="n">
        <v>74</v>
      </c>
      <c r="I1769" s="76" t="n">
        <v>0.925</v>
      </c>
      <c r="J1769" s="76" t="n">
        <v>0.925</v>
      </c>
      <c r="K1769" t="inlineStr">
        <is>
          <t>80.0%</t>
        </is>
      </c>
      <c r="L1769" t="inlineStr">
        <is>
          <t>74.0%</t>
        </is>
      </c>
      <c r="M1769" t="n">
        <v>2025</v>
      </c>
      <c r="N1769" t="inlineStr">
        <is>
          <t>Octubre</t>
        </is>
      </c>
      <c r="O1769" t="inlineStr">
        <is>
          <t>2025-2</t>
        </is>
      </c>
      <c r="P1769" t="n">
        <v>0</v>
      </c>
      <c r="Q1769" t="n">
        <v>0</v>
      </c>
      <c r="R1769" t="n">
        <v>0</v>
      </c>
      <c r="S1769" t="inlineStr"/>
      <c r="T1769" t="inlineStr">
        <is>
          <t>114-2025-10-31</t>
        </is>
      </c>
      <c r="U1769" t="n">
        <v>31</v>
      </c>
      <c r="V1769" t="inlineStr"/>
    </row>
    <row r="1770">
      <c r="A1770" t="n">
        <v>114</v>
      </c>
      <c r="B1770" t="inlineStr">
        <is>
          <t>Nivel de Satisfacción Servicios Prestados</t>
        </is>
      </c>
      <c r="C1770" t="inlineStr">
        <is>
          <t>GESTIÓN DE LA TECNOLOGÍA E INNOVACIÓN DIGITAL</t>
        </is>
      </c>
      <c r="D1770" t="inlineStr">
        <is>
          <t>Anual</t>
        </is>
      </c>
      <c r="E1770" t="inlineStr">
        <is>
          <t>Positivo</t>
        </is>
      </c>
      <c r="F1770" s="138" t="n">
        <v>46022</v>
      </c>
      <c r="G1770" t="n">
        <v>80</v>
      </c>
      <c r="H1770" t="n">
        <v>74</v>
      </c>
      <c r="I1770" s="76" t="n">
        <v>0.925</v>
      </c>
      <c r="J1770" s="76" t="n">
        <v>0.925</v>
      </c>
      <c r="K1770" t="inlineStr">
        <is>
          <t>80.0%</t>
        </is>
      </c>
      <c r="L1770" t="inlineStr">
        <is>
          <t>74.0%</t>
        </is>
      </c>
      <c r="M1770" t="n">
        <v>2025</v>
      </c>
      <c r="N1770" t="inlineStr">
        <is>
          <t>Diciembre</t>
        </is>
      </c>
      <c r="O1770" t="inlineStr">
        <is>
          <t>2025-2</t>
        </is>
      </c>
      <c r="P1770" t="n">
        <v>0</v>
      </c>
      <c r="Q1770" t="n">
        <v>0</v>
      </c>
      <c r="R1770" t="n">
        <v>0</v>
      </c>
      <c r="S1770" t="inlineStr"/>
      <c r="T1770" t="inlineStr">
        <is>
          <t>114-2025-12-31</t>
        </is>
      </c>
      <c r="U1770" t="n">
        <v>31</v>
      </c>
      <c r="V1770" t="inlineStr"/>
    </row>
    <row r="1771">
      <c r="A1771" t="n">
        <v>115</v>
      </c>
      <c r="B1771" t="inlineStr">
        <is>
          <t>Nivel de Satisfacción Servicios Prestados</t>
        </is>
      </c>
      <c r="C1771" t="inlineStr">
        <is>
          <t>GESTIÓN DE SEGURIDAD Y SALUD EN EL TRABAJO</t>
        </is>
      </c>
      <c r="D1771" t="inlineStr">
        <is>
          <t>Anual</t>
        </is>
      </c>
      <c r="E1771" t="inlineStr">
        <is>
          <t>Positivo</t>
        </is>
      </c>
      <c r="F1771" s="138" t="n">
        <v>44865</v>
      </c>
      <c r="G1771" t="n">
        <v>80</v>
      </c>
      <c r="H1771" t="n">
        <v>90</v>
      </c>
      <c r="I1771" s="76" t="n">
        <v>1.125</v>
      </c>
      <c r="J1771" s="76" t="n">
        <v>1.125</v>
      </c>
      <c r="K1771" t="inlineStr">
        <is>
          <t>80.0%</t>
        </is>
      </c>
      <c r="L1771" t="inlineStr">
        <is>
          <t>89.0%</t>
        </is>
      </c>
      <c r="M1771" t="n">
        <v>2022</v>
      </c>
      <c r="N1771" t="inlineStr">
        <is>
          <t>Octubre</t>
        </is>
      </c>
      <c r="O1771" t="inlineStr">
        <is>
          <t>2022-2</t>
        </is>
      </c>
      <c r="P1771" t="n">
        <v>0</v>
      </c>
      <c r="Q1771" t="n">
        <v>0</v>
      </c>
      <c r="R1771" t="n">
        <v>0</v>
      </c>
      <c r="S1771" t="inlineStr"/>
      <c r="T1771" t="inlineStr">
        <is>
          <t>115-2022-10-31</t>
        </is>
      </c>
      <c r="U1771" t="n">
        <v>31</v>
      </c>
      <c r="V1771" t="inlineStr"/>
    </row>
    <row r="1772">
      <c r="A1772" t="n">
        <v>115</v>
      </c>
      <c r="B1772" t="inlineStr">
        <is>
          <t>Nivel de Satisfacción Servicios Prestados</t>
        </is>
      </c>
      <c r="C1772" t="inlineStr">
        <is>
          <t>GESTIÓN DE SEGURIDAD Y SALUD EN EL TRABAJO</t>
        </is>
      </c>
      <c r="D1772" t="inlineStr">
        <is>
          <t>Anual</t>
        </is>
      </c>
      <c r="E1772" t="inlineStr">
        <is>
          <t>Positivo</t>
        </is>
      </c>
      <c r="F1772" s="138" t="n">
        <v>45230</v>
      </c>
      <c r="G1772" t="n">
        <v>80</v>
      </c>
      <c r="H1772" t="n">
        <v>91</v>
      </c>
      <c r="I1772" s="76" t="n">
        <v>1.1375</v>
      </c>
      <c r="J1772" s="76" t="n">
        <v>1.1375</v>
      </c>
      <c r="K1772" t="inlineStr">
        <is>
          <t>80.0%</t>
        </is>
      </c>
      <c r="L1772" t="inlineStr">
        <is>
          <t>89.0%</t>
        </is>
      </c>
      <c r="M1772" t="n">
        <v>2023</v>
      </c>
      <c r="N1772" t="inlineStr">
        <is>
          <t>Octubre</t>
        </is>
      </c>
      <c r="O1772" t="inlineStr">
        <is>
          <t>2023-2</t>
        </is>
      </c>
      <c r="P1772" t="n">
        <v>0</v>
      </c>
      <c r="Q1772" t="n">
        <v>0</v>
      </c>
      <c r="R1772" t="n">
        <v>0</v>
      </c>
      <c r="S1772" t="inlineStr"/>
      <c r="T1772" t="inlineStr">
        <is>
          <t>115-2023-10-31</t>
        </is>
      </c>
      <c r="U1772" t="n">
        <v>31</v>
      </c>
      <c r="V1772" t="inlineStr"/>
    </row>
    <row r="1773">
      <c r="A1773" t="n">
        <v>115</v>
      </c>
      <c r="B1773" t="inlineStr">
        <is>
          <t>Nivel de Satisfacción Servicios Prestados</t>
        </is>
      </c>
      <c r="C1773" t="inlineStr">
        <is>
          <t>GESTIÓN DE SEGURIDAD Y SALUD EN EL TRABAJO</t>
        </is>
      </c>
      <c r="D1773" t="inlineStr">
        <is>
          <t>Anual</t>
        </is>
      </c>
      <c r="E1773" t="inlineStr">
        <is>
          <t>Positivo</t>
        </is>
      </c>
      <c r="F1773" s="138" t="n">
        <v>45596</v>
      </c>
      <c r="G1773" t="n">
        <v>80</v>
      </c>
      <c r="H1773" t="n">
        <v>90</v>
      </c>
      <c r="I1773" s="76" t="n">
        <v>1.125</v>
      </c>
      <c r="J1773" s="76" t="n">
        <v>1.125</v>
      </c>
      <c r="K1773" t="inlineStr">
        <is>
          <t>80.0%</t>
        </is>
      </c>
      <c r="L1773" t="inlineStr">
        <is>
          <t>89.0%</t>
        </is>
      </c>
      <c r="M1773" t="n">
        <v>2024</v>
      </c>
      <c r="N1773" t="inlineStr">
        <is>
          <t>Octubre</t>
        </is>
      </c>
      <c r="O1773" t="inlineStr">
        <is>
          <t>2024-2</t>
        </is>
      </c>
      <c r="P1773" t="n">
        <v>0</v>
      </c>
      <c r="Q1773" t="n">
        <v>0</v>
      </c>
      <c r="R1773" t="n">
        <v>0</v>
      </c>
      <c r="S1773" t="inlineStr"/>
      <c r="T1773" t="inlineStr">
        <is>
          <t>115-2024-10-31</t>
        </is>
      </c>
      <c r="U1773" t="n">
        <v>31</v>
      </c>
      <c r="V1773" t="inlineStr"/>
    </row>
    <row r="1774">
      <c r="A1774" t="n">
        <v>115</v>
      </c>
      <c r="B1774" t="inlineStr">
        <is>
          <t>Nivel de Satisfacción Servicios Prestados</t>
        </is>
      </c>
      <c r="C1774" t="inlineStr">
        <is>
          <t>GESTIÓN DE SEGURIDAD Y SALUD EN EL TRABAJO</t>
        </is>
      </c>
      <c r="D1774" t="inlineStr">
        <is>
          <t>Anual</t>
        </is>
      </c>
      <c r="E1774" t="inlineStr">
        <is>
          <t>Positivo</t>
        </is>
      </c>
      <c r="F1774" s="138" t="n">
        <v>45961</v>
      </c>
      <c r="G1774" t="n">
        <v>80</v>
      </c>
      <c r="H1774" t="n">
        <v>89</v>
      </c>
      <c r="I1774" s="76" t="n">
        <v>1.1125</v>
      </c>
      <c r="J1774" s="76" t="n">
        <v>1.1125</v>
      </c>
      <c r="K1774" t="inlineStr">
        <is>
          <t>80.0%</t>
        </is>
      </c>
      <c r="L1774" t="inlineStr">
        <is>
          <t>89.0%</t>
        </is>
      </c>
      <c r="M1774" t="n">
        <v>2025</v>
      </c>
      <c r="N1774" t="inlineStr">
        <is>
          <t>Octubre</t>
        </is>
      </c>
      <c r="O1774" t="inlineStr">
        <is>
          <t>2025-2</t>
        </is>
      </c>
      <c r="P1774" t="n">
        <v>0</v>
      </c>
      <c r="Q1774" t="n">
        <v>0</v>
      </c>
      <c r="R1774" t="n">
        <v>0</v>
      </c>
      <c r="S1774" t="inlineStr"/>
      <c r="T1774" t="inlineStr">
        <is>
          <t>115-2025-10-31</t>
        </is>
      </c>
      <c r="U1774" t="n">
        <v>31</v>
      </c>
      <c r="V1774" t="inlineStr"/>
    </row>
    <row r="1775">
      <c r="A1775" t="n">
        <v>115</v>
      </c>
      <c r="B1775" t="inlineStr">
        <is>
          <t>Nivel de Satisfacción Servicios Prestados</t>
        </is>
      </c>
      <c r="C1775" t="inlineStr">
        <is>
          <t>GESTIÓN DE SEGURIDAD Y SALUD EN EL TRABAJO</t>
        </is>
      </c>
      <c r="D1775" t="inlineStr">
        <is>
          <t>Anual</t>
        </is>
      </c>
      <c r="E1775" t="inlineStr">
        <is>
          <t>Positivo</t>
        </is>
      </c>
      <c r="F1775" s="138" t="n">
        <v>46022</v>
      </c>
      <c r="G1775" t="n">
        <v>80</v>
      </c>
      <c r="H1775" t="n">
        <v>89</v>
      </c>
      <c r="I1775" s="76" t="n">
        <v>1.1125</v>
      </c>
      <c r="J1775" s="76" t="n">
        <v>1.1125</v>
      </c>
      <c r="K1775" t="inlineStr">
        <is>
          <t>80.0%</t>
        </is>
      </c>
      <c r="L1775" t="inlineStr">
        <is>
          <t>89.0%</t>
        </is>
      </c>
      <c r="M1775" t="n">
        <v>2025</v>
      </c>
      <c r="N1775" t="inlineStr">
        <is>
          <t>Diciembre</t>
        </is>
      </c>
      <c r="O1775" t="inlineStr">
        <is>
          <t>2025-2</t>
        </is>
      </c>
      <c r="P1775" t="n">
        <v>0</v>
      </c>
      <c r="Q1775" t="n">
        <v>0</v>
      </c>
      <c r="R1775" t="n">
        <v>0</v>
      </c>
      <c r="S1775" t="inlineStr"/>
      <c r="T1775" t="inlineStr">
        <is>
          <t>115-2025-12-31</t>
        </is>
      </c>
      <c r="U1775" t="n">
        <v>31</v>
      </c>
      <c r="V1775" t="inlineStr"/>
    </row>
    <row r="1776">
      <c r="A1776" t="n">
        <v>116</v>
      </c>
      <c r="B1776" t="inlineStr">
        <is>
          <t>Nivel de Satisfacción Servicios Prestados</t>
        </is>
      </c>
      <c r="C1776" t="inlineStr">
        <is>
          <t>AUDITORÍA INTERNA</t>
        </is>
      </c>
      <c r="D1776" t="inlineStr">
        <is>
          <t>Anual</t>
        </is>
      </c>
      <c r="E1776" t="inlineStr">
        <is>
          <t>Positivo</t>
        </is>
      </c>
      <c r="F1776" s="138" t="n">
        <v>44500</v>
      </c>
      <c r="G1776" t="n">
        <v>80</v>
      </c>
      <c r="H1776" t="n">
        <v>91.40000000000001</v>
      </c>
      <c r="I1776" s="76" t="n">
        <v>1.1425</v>
      </c>
      <c r="J1776" s="76" t="n">
        <v>1.1425</v>
      </c>
      <c r="K1776" t="inlineStr">
        <is>
          <t>80.0%</t>
        </is>
      </c>
      <c r="L1776" t="inlineStr">
        <is>
          <t>100.0%</t>
        </is>
      </c>
      <c r="M1776" t="n">
        <v>2021</v>
      </c>
      <c r="N1776" t="inlineStr">
        <is>
          <t>Octubre</t>
        </is>
      </c>
      <c r="O1776" t="inlineStr">
        <is>
          <t>2021-2</t>
        </is>
      </c>
      <c r="P1776" t="n">
        <v>0</v>
      </c>
      <c r="Q1776" t="n">
        <v>0</v>
      </c>
      <c r="R1776" t="n">
        <v>0</v>
      </c>
      <c r="S1776" t="inlineStr"/>
      <c r="T1776" t="inlineStr">
        <is>
          <t>116-2021-10-31</t>
        </is>
      </c>
      <c r="U1776" t="n">
        <v>31</v>
      </c>
      <c r="V1776" t="inlineStr"/>
    </row>
    <row r="1777">
      <c r="A1777" t="n">
        <v>116</v>
      </c>
      <c r="B1777" t="inlineStr">
        <is>
          <t>Nivel de Satisfacción Servicios Prestados</t>
        </is>
      </c>
      <c r="C1777" t="inlineStr">
        <is>
          <t>AUDITORÍA INTERNA</t>
        </is>
      </c>
      <c r="D1777" t="inlineStr">
        <is>
          <t>Anual</t>
        </is>
      </c>
      <c r="E1777" t="inlineStr">
        <is>
          <t>Positivo</t>
        </is>
      </c>
      <c r="F1777" s="138" t="n">
        <v>45291</v>
      </c>
      <c r="G1777" t="n">
        <v>80</v>
      </c>
      <c r="H1777" t="n">
        <v>88</v>
      </c>
      <c r="I1777" s="76" t="n">
        <v>1.1</v>
      </c>
      <c r="J1777" s="76" t="n">
        <v>1.1</v>
      </c>
      <c r="K1777" t="inlineStr">
        <is>
          <t>80.0%</t>
        </is>
      </c>
      <c r="L1777" t="inlineStr">
        <is>
          <t>100.0%</t>
        </is>
      </c>
      <c r="M1777" t="n">
        <v>2023</v>
      </c>
      <c r="N1777" t="inlineStr">
        <is>
          <t>Diciembre</t>
        </is>
      </c>
      <c r="O1777" t="inlineStr">
        <is>
          <t>2023-2</t>
        </is>
      </c>
      <c r="P1777" t="n">
        <v>0</v>
      </c>
      <c r="Q1777" t="n">
        <v>0</v>
      </c>
      <c r="R1777" t="n">
        <v>0</v>
      </c>
      <c r="S1777" t="inlineStr"/>
      <c r="T1777" t="inlineStr">
        <is>
          <t>116-2023-12-31</t>
        </is>
      </c>
      <c r="U1777" t="n">
        <v>31</v>
      </c>
      <c r="V1777" t="inlineStr"/>
    </row>
    <row r="1778">
      <c r="A1778" t="n">
        <v>116</v>
      </c>
      <c r="B1778" t="inlineStr">
        <is>
          <t>Nivel de Satisfacción Servicios Prestados</t>
        </is>
      </c>
      <c r="C1778" t="inlineStr">
        <is>
          <t>AUDITORÍA INTERNA</t>
        </is>
      </c>
      <c r="D1778" t="inlineStr">
        <is>
          <t>Anual</t>
        </is>
      </c>
      <c r="E1778" t="inlineStr">
        <is>
          <t>Positivo</t>
        </is>
      </c>
      <c r="F1778" s="138" t="n">
        <v>45657</v>
      </c>
      <c r="G1778" t="n">
        <v>80</v>
      </c>
      <c r="H1778" t="n">
        <v>88</v>
      </c>
      <c r="I1778" s="76" t="n">
        <v>1.1</v>
      </c>
      <c r="J1778" s="76" t="n">
        <v>1.1</v>
      </c>
      <c r="K1778" t="inlineStr">
        <is>
          <t>80.0%</t>
        </is>
      </c>
      <c r="L1778" t="inlineStr">
        <is>
          <t>100.0%</t>
        </is>
      </c>
      <c r="M1778" t="n">
        <v>2024</v>
      </c>
      <c r="N1778" t="inlineStr">
        <is>
          <t>Diciembre</t>
        </is>
      </c>
      <c r="O1778" t="inlineStr">
        <is>
          <t>2024-2</t>
        </is>
      </c>
      <c r="P1778" t="n">
        <v>0</v>
      </c>
      <c r="Q1778" t="n">
        <v>0</v>
      </c>
      <c r="R1778" t="n">
        <v>0</v>
      </c>
      <c r="S1778" t="inlineStr"/>
      <c r="T1778" t="inlineStr">
        <is>
          <t>116-2024-12-31</t>
        </is>
      </c>
      <c r="U1778" t="n">
        <v>31</v>
      </c>
      <c r="V1778" t="inlineStr"/>
    </row>
    <row r="1779">
      <c r="A1779" t="n">
        <v>116</v>
      </c>
      <c r="B1779" t="inlineStr">
        <is>
          <t>Nivel de Satisfacción Servicios Prestados</t>
        </is>
      </c>
      <c r="C1779" t="inlineStr">
        <is>
          <t>AUDITORÍA INTERNA</t>
        </is>
      </c>
      <c r="D1779" t="inlineStr">
        <is>
          <t>Anual</t>
        </is>
      </c>
      <c r="E1779" t="inlineStr">
        <is>
          <t>Positivo</t>
        </is>
      </c>
      <c r="F1779" s="138" t="n">
        <v>46022</v>
      </c>
      <c r="G1779" t="n">
        <v>80</v>
      </c>
      <c r="H1779" t="n">
        <v>100</v>
      </c>
      <c r="I1779" s="76" t="n">
        <v>1.25</v>
      </c>
      <c r="J1779" s="76" t="n">
        <v>1.25</v>
      </c>
      <c r="K1779" t="inlineStr">
        <is>
          <t>80.0%</t>
        </is>
      </c>
      <c r="L1779" t="inlineStr">
        <is>
          <t>100.0%</t>
        </is>
      </c>
      <c r="M1779" t="n">
        <v>2025</v>
      </c>
      <c r="N1779" t="inlineStr">
        <is>
          <t>Diciembre</t>
        </is>
      </c>
      <c r="O1779" t="inlineStr">
        <is>
          <t>2025-2</t>
        </is>
      </c>
      <c r="P1779" t="n">
        <v>0</v>
      </c>
      <c r="Q1779" t="n">
        <v>0</v>
      </c>
      <c r="R1779" t="n">
        <v>0</v>
      </c>
      <c r="S1779" t="inlineStr"/>
      <c r="T1779" t="inlineStr">
        <is>
          <t>116-2025-12-31</t>
        </is>
      </c>
      <c r="U1779" t="n">
        <v>31</v>
      </c>
      <c r="V1779" t="inlineStr"/>
    </row>
    <row r="1780">
      <c r="A1780" t="n">
        <v>117</v>
      </c>
      <c r="B1780" t="inlineStr">
        <is>
          <t>Nivel de Satisfacción Servicios Prestados</t>
        </is>
      </c>
      <c r="C1780" t="inlineStr">
        <is>
          <t>GESTIÓN AMBIENTAL</t>
        </is>
      </c>
      <c r="D1780" t="inlineStr">
        <is>
          <t>Anual</t>
        </is>
      </c>
      <c r="E1780" t="inlineStr">
        <is>
          <t>Positivo</t>
        </is>
      </c>
      <c r="F1780" s="138" t="n">
        <v>44865</v>
      </c>
      <c r="G1780" t="n">
        <v>80</v>
      </c>
      <c r="H1780" t="n">
        <v>93</v>
      </c>
      <c r="I1780" s="76" t="n">
        <v>1.1625</v>
      </c>
      <c r="J1780" s="76" t="n">
        <v>1.1625</v>
      </c>
      <c r="K1780" t="inlineStr">
        <is>
          <t>80.0%</t>
        </is>
      </c>
      <c r="L1780" t="inlineStr">
        <is>
          <t>100.0%</t>
        </is>
      </c>
      <c r="M1780" t="n">
        <v>2022</v>
      </c>
      <c r="N1780" t="inlineStr">
        <is>
          <t>Octubre</t>
        </is>
      </c>
      <c r="O1780" t="inlineStr">
        <is>
          <t>2022-2</t>
        </is>
      </c>
      <c r="P1780" t="n">
        <v>0</v>
      </c>
      <c r="Q1780" t="n">
        <v>0</v>
      </c>
      <c r="R1780" t="n">
        <v>0</v>
      </c>
      <c r="S1780" t="inlineStr"/>
      <c r="T1780" t="inlineStr">
        <is>
          <t>117-2022-10-31</t>
        </is>
      </c>
      <c r="U1780" t="n">
        <v>31</v>
      </c>
      <c r="V1780" t="inlineStr"/>
    </row>
    <row r="1781">
      <c r="A1781" t="n">
        <v>117</v>
      </c>
      <c r="B1781" t="inlineStr">
        <is>
          <t>Nivel de Satisfacción Servicios Prestados</t>
        </is>
      </c>
      <c r="C1781" t="inlineStr">
        <is>
          <t>GESTIÓN AMBIENTAL</t>
        </is>
      </c>
      <c r="D1781" t="inlineStr">
        <is>
          <t>Anual</t>
        </is>
      </c>
      <c r="E1781" t="inlineStr">
        <is>
          <t>Positivo</t>
        </is>
      </c>
      <c r="F1781" s="138" t="n">
        <v>45230</v>
      </c>
      <c r="G1781" t="n">
        <v>80</v>
      </c>
      <c r="H1781" t="n">
        <v>90</v>
      </c>
      <c r="I1781" s="76" t="n">
        <v>1.125</v>
      </c>
      <c r="J1781" s="76" t="n">
        <v>1.125</v>
      </c>
      <c r="K1781" t="inlineStr">
        <is>
          <t>80.0%</t>
        </is>
      </c>
      <c r="L1781" t="inlineStr">
        <is>
          <t>100.0%</t>
        </is>
      </c>
      <c r="M1781" t="n">
        <v>2023</v>
      </c>
      <c r="N1781" t="inlineStr">
        <is>
          <t>Octubre</t>
        </is>
      </c>
      <c r="O1781" t="inlineStr">
        <is>
          <t>2023-2</t>
        </is>
      </c>
      <c r="P1781" t="n">
        <v>0</v>
      </c>
      <c r="Q1781" t="n">
        <v>0</v>
      </c>
      <c r="R1781" t="n">
        <v>0</v>
      </c>
      <c r="S1781" t="inlineStr"/>
      <c r="T1781" t="inlineStr">
        <is>
          <t>117-2023-10-31</t>
        </is>
      </c>
      <c r="U1781" t="n">
        <v>31</v>
      </c>
      <c r="V1781" t="inlineStr"/>
    </row>
    <row r="1782">
      <c r="A1782" t="n">
        <v>117</v>
      </c>
      <c r="B1782" t="inlineStr">
        <is>
          <t>Nivel de Satisfacción Servicios Prestados</t>
        </is>
      </c>
      <c r="C1782" t="inlineStr">
        <is>
          <t>GESTIÓN AMBIENTAL</t>
        </is>
      </c>
      <c r="D1782" t="inlineStr">
        <is>
          <t>Anual</t>
        </is>
      </c>
      <c r="E1782" t="inlineStr">
        <is>
          <t>Positivo</t>
        </is>
      </c>
      <c r="F1782" s="138" t="n">
        <v>45596</v>
      </c>
      <c r="G1782" t="n">
        <v>80</v>
      </c>
      <c r="H1782" t="n">
        <v>89</v>
      </c>
      <c r="I1782" s="76" t="n">
        <v>1.1125</v>
      </c>
      <c r="J1782" s="76" t="n">
        <v>1.1125</v>
      </c>
      <c r="K1782" t="inlineStr">
        <is>
          <t>80.0%</t>
        </is>
      </c>
      <c r="L1782" t="inlineStr">
        <is>
          <t>100.0%</t>
        </is>
      </c>
      <c r="M1782" t="n">
        <v>2024</v>
      </c>
      <c r="N1782" t="inlineStr">
        <is>
          <t>Octubre</t>
        </is>
      </c>
      <c r="O1782" t="inlineStr">
        <is>
          <t>2024-2</t>
        </is>
      </c>
      <c r="P1782" t="n">
        <v>0</v>
      </c>
      <c r="Q1782" t="n">
        <v>0</v>
      </c>
      <c r="R1782" t="n">
        <v>0</v>
      </c>
      <c r="S1782" t="inlineStr"/>
      <c r="T1782" t="inlineStr">
        <is>
          <t>117-2024-10-31</t>
        </is>
      </c>
      <c r="U1782" t="n">
        <v>31</v>
      </c>
      <c r="V1782" t="inlineStr"/>
    </row>
    <row r="1783">
      <c r="A1783" t="n">
        <v>117</v>
      </c>
      <c r="B1783" t="inlineStr">
        <is>
          <t>Nivel de Satisfacción Servicios Prestados</t>
        </is>
      </c>
      <c r="C1783" t="inlineStr">
        <is>
          <t>GESTIÓN AMBIENTAL</t>
        </is>
      </c>
      <c r="D1783" t="inlineStr">
        <is>
          <t>Anual</t>
        </is>
      </c>
      <c r="E1783" t="inlineStr">
        <is>
          <t>Positivo</t>
        </is>
      </c>
      <c r="F1783" s="138" t="n">
        <v>45961</v>
      </c>
      <c r="G1783" t="n">
        <v>80</v>
      </c>
      <c r="H1783" t="n">
        <v>100</v>
      </c>
      <c r="I1783" s="76" t="n">
        <v>1.25</v>
      </c>
      <c r="J1783" s="76" t="n">
        <v>1.25</v>
      </c>
      <c r="K1783" t="inlineStr">
        <is>
          <t>80.0%</t>
        </is>
      </c>
      <c r="L1783" t="inlineStr">
        <is>
          <t>100.0%</t>
        </is>
      </c>
      <c r="M1783" t="n">
        <v>2025</v>
      </c>
      <c r="N1783" t="inlineStr">
        <is>
          <t>Octubre</t>
        </is>
      </c>
      <c r="O1783" t="inlineStr">
        <is>
          <t>2025-2</t>
        </is>
      </c>
      <c r="P1783" t="n">
        <v>0</v>
      </c>
      <c r="Q1783" t="n">
        <v>0</v>
      </c>
      <c r="R1783" t="n">
        <v>0</v>
      </c>
      <c r="S1783" t="inlineStr"/>
      <c r="T1783" t="inlineStr">
        <is>
          <t>117-2025-10-31</t>
        </is>
      </c>
      <c r="U1783" t="n">
        <v>31</v>
      </c>
      <c r="V1783" t="inlineStr"/>
    </row>
    <row r="1784">
      <c r="A1784" t="n">
        <v>117</v>
      </c>
      <c r="B1784" t="inlineStr">
        <is>
          <t>Nivel de Satisfacción Servicios Prestados</t>
        </is>
      </c>
      <c r="C1784" t="inlineStr">
        <is>
          <t>GESTIÓN AMBIENTAL</t>
        </is>
      </c>
      <c r="D1784" t="inlineStr">
        <is>
          <t>Anual</t>
        </is>
      </c>
      <c r="E1784" t="inlineStr">
        <is>
          <t>Positivo</t>
        </is>
      </c>
      <c r="F1784" s="138" t="n">
        <v>46022</v>
      </c>
      <c r="G1784" t="n">
        <v>80</v>
      </c>
      <c r="H1784" t="n">
        <v>100</v>
      </c>
      <c r="I1784" s="76" t="n">
        <v>1.25</v>
      </c>
      <c r="J1784" s="76" t="n">
        <v>1.25</v>
      </c>
      <c r="K1784" t="inlineStr">
        <is>
          <t>80.0%</t>
        </is>
      </c>
      <c r="L1784" t="inlineStr">
        <is>
          <t>100.0%</t>
        </is>
      </c>
      <c r="M1784" t="n">
        <v>2025</v>
      </c>
      <c r="N1784" t="inlineStr">
        <is>
          <t>Diciembre</t>
        </is>
      </c>
      <c r="O1784" t="inlineStr">
        <is>
          <t>2025-2</t>
        </is>
      </c>
      <c r="P1784" t="n">
        <v>0</v>
      </c>
      <c r="Q1784" t="n">
        <v>0</v>
      </c>
      <c r="R1784" t="n">
        <v>0</v>
      </c>
      <c r="S1784" t="inlineStr"/>
      <c r="T1784" t="inlineStr">
        <is>
          <t>117-2025-12-31</t>
        </is>
      </c>
      <c r="U1784" t="n">
        <v>31</v>
      </c>
      <c r="V1784" t="inlineStr"/>
    </row>
    <row r="1785">
      <c r="A1785" t="n">
        <v>118</v>
      </c>
      <c r="B1785" t="inlineStr">
        <is>
          <t>Nivel de Satisfacción del sistema de gestión de calidad</t>
        </is>
      </c>
      <c r="C1785" t="inlineStr">
        <is>
          <t>PLANIFICACIÓN  Y MEJORA DEL SISTEMA INTEGRADO</t>
        </is>
      </c>
      <c r="D1785" t="inlineStr">
        <is>
          <t>Anual</t>
        </is>
      </c>
      <c r="E1785" t="inlineStr">
        <is>
          <t>Positivo</t>
        </is>
      </c>
      <c r="F1785" s="138" t="n">
        <v>44865</v>
      </c>
      <c r="G1785" t="n">
        <v>80</v>
      </c>
      <c r="H1785" t="n">
        <v>88</v>
      </c>
      <c r="I1785" s="76" t="n">
        <v>1.1</v>
      </c>
      <c r="J1785" s="76" t="n">
        <v>1.1</v>
      </c>
      <c r="K1785" t="inlineStr">
        <is>
          <t>80.0%</t>
        </is>
      </c>
      <c r="L1785" t="inlineStr">
        <is>
          <t>98.0%</t>
        </is>
      </c>
      <c r="M1785" t="n">
        <v>2022</v>
      </c>
      <c r="N1785" t="inlineStr">
        <is>
          <t>Octubre</t>
        </is>
      </c>
      <c r="O1785" t="inlineStr">
        <is>
          <t>2022-2</t>
        </is>
      </c>
      <c r="P1785" t="n">
        <v>0</v>
      </c>
      <c r="Q1785" t="n">
        <v>0</v>
      </c>
      <c r="R1785" t="n">
        <v>0</v>
      </c>
      <c r="S1785" t="inlineStr"/>
      <c r="T1785" t="inlineStr">
        <is>
          <t>118-2022-10-31</t>
        </is>
      </c>
      <c r="U1785" t="n">
        <v>31</v>
      </c>
      <c r="V1785" t="inlineStr"/>
    </row>
    <row r="1786">
      <c r="A1786" t="n">
        <v>118</v>
      </c>
      <c r="B1786" t="inlineStr">
        <is>
          <t>Nivel de Satisfacción del sistema de gestión de calidad</t>
        </is>
      </c>
      <c r="C1786" t="inlineStr">
        <is>
          <t>PLANIFICACIÓN  Y MEJORA DEL SISTEMA INTEGRADO</t>
        </is>
      </c>
      <c r="D1786" t="inlineStr">
        <is>
          <t>Anual</t>
        </is>
      </c>
      <c r="E1786" t="inlineStr">
        <is>
          <t>Positivo</t>
        </is>
      </c>
      <c r="F1786" s="138" t="n">
        <v>45230</v>
      </c>
      <c r="G1786" t="n">
        <v>80</v>
      </c>
      <c r="H1786" t="n">
        <v>94</v>
      </c>
      <c r="I1786" s="76" t="n">
        <v>1.175</v>
      </c>
      <c r="J1786" s="76" t="n">
        <v>1.175</v>
      </c>
      <c r="K1786" t="inlineStr">
        <is>
          <t>80.0%</t>
        </is>
      </c>
      <c r="L1786" t="inlineStr">
        <is>
          <t>98.0%</t>
        </is>
      </c>
      <c r="M1786" t="n">
        <v>2023</v>
      </c>
      <c r="N1786" t="inlineStr">
        <is>
          <t>Octubre</t>
        </is>
      </c>
      <c r="O1786" t="inlineStr">
        <is>
          <t>2023-2</t>
        </is>
      </c>
      <c r="P1786" t="n">
        <v>0</v>
      </c>
      <c r="Q1786" t="n">
        <v>0</v>
      </c>
      <c r="R1786" t="n">
        <v>0</v>
      </c>
      <c r="S1786" t="inlineStr"/>
      <c r="T1786" t="inlineStr">
        <is>
          <t>118-2023-10-31</t>
        </is>
      </c>
      <c r="U1786" t="n">
        <v>31</v>
      </c>
      <c r="V1786" t="inlineStr"/>
    </row>
    <row r="1787">
      <c r="A1787" t="n">
        <v>118</v>
      </c>
      <c r="B1787" t="inlineStr">
        <is>
          <t>Nivel de Satisfacción del sistema de gestión de calidad</t>
        </is>
      </c>
      <c r="C1787" t="inlineStr">
        <is>
          <t>PLANIFICACIÓN  Y MEJORA DEL SISTEMA INTEGRADO</t>
        </is>
      </c>
      <c r="D1787" t="inlineStr">
        <is>
          <t>Anual</t>
        </is>
      </c>
      <c r="E1787" t="inlineStr">
        <is>
          <t>Positivo</t>
        </is>
      </c>
      <c r="F1787" s="138" t="n">
        <v>45596</v>
      </c>
      <c r="G1787" t="n">
        <v>80</v>
      </c>
      <c r="H1787" t="n">
        <v>86</v>
      </c>
      <c r="I1787" s="76" t="n">
        <v>1.075</v>
      </c>
      <c r="J1787" s="76" t="n">
        <v>1.075</v>
      </c>
      <c r="K1787" t="inlineStr">
        <is>
          <t>80.0%</t>
        </is>
      </c>
      <c r="L1787" t="inlineStr">
        <is>
          <t>98.0%</t>
        </is>
      </c>
      <c r="M1787" t="n">
        <v>2024</v>
      </c>
      <c r="N1787" t="inlineStr">
        <is>
          <t>Octubre</t>
        </is>
      </c>
      <c r="O1787" t="inlineStr">
        <is>
          <t>2024-2</t>
        </is>
      </c>
      <c r="P1787" t="n">
        <v>0</v>
      </c>
      <c r="Q1787" t="n">
        <v>0</v>
      </c>
      <c r="R1787" t="n">
        <v>0</v>
      </c>
      <c r="S1787" t="inlineStr"/>
      <c r="T1787" t="inlineStr">
        <is>
          <t>118-2024-10-31</t>
        </is>
      </c>
      <c r="U1787" t="n">
        <v>31</v>
      </c>
      <c r="V1787" t="inlineStr"/>
    </row>
    <row r="1788">
      <c r="A1788" t="n">
        <v>118</v>
      </c>
      <c r="B1788" t="inlineStr">
        <is>
          <t>Nivel de Satisfacción del sistema de gestión de calidad</t>
        </is>
      </c>
      <c r="C1788" t="inlineStr">
        <is>
          <t>PLANIFICACIÓN  Y MEJORA DEL SISTEMA INTEGRADO</t>
        </is>
      </c>
      <c r="D1788" t="inlineStr">
        <is>
          <t>Anual</t>
        </is>
      </c>
      <c r="E1788" t="inlineStr">
        <is>
          <t>Positivo</t>
        </is>
      </c>
      <c r="F1788" s="138" t="n">
        <v>45961</v>
      </c>
      <c r="G1788" t="n">
        <v>80</v>
      </c>
      <c r="H1788" t="n">
        <v>98</v>
      </c>
      <c r="I1788" s="76" t="n">
        <v>1.225</v>
      </c>
      <c r="J1788" s="76" t="n">
        <v>1.225</v>
      </c>
      <c r="K1788" t="inlineStr">
        <is>
          <t>80.0%</t>
        </is>
      </c>
      <c r="L1788" t="inlineStr">
        <is>
          <t>98.0%</t>
        </is>
      </c>
      <c r="M1788" t="n">
        <v>2025</v>
      </c>
      <c r="N1788" t="inlineStr">
        <is>
          <t>Octubre</t>
        </is>
      </c>
      <c r="O1788" t="inlineStr">
        <is>
          <t>2025-2</t>
        </is>
      </c>
      <c r="P1788" t="n">
        <v>0</v>
      </c>
      <c r="Q1788" t="n">
        <v>0</v>
      </c>
      <c r="R1788" t="n">
        <v>0</v>
      </c>
      <c r="S1788" t="inlineStr"/>
      <c r="T1788" t="inlineStr">
        <is>
          <t>118-2025-10-31</t>
        </is>
      </c>
      <c r="U1788" t="n">
        <v>31</v>
      </c>
      <c r="V1788" t="inlineStr"/>
    </row>
    <row r="1789">
      <c r="A1789" t="n">
        <v>118</v>
      </c>
      <c r="B1789" t="inlineStr">
        <is>
          <t>Nivel de Satisfacción del sistema de gestión de calidad</t>
        </is>
      </c>
      <c r="C1789" t="inlineStr">
        <is>
          <t>PLANIFICACIÓN  Y MEJORA DEL SISTEMA INTEGRADO</t>
        </is>
      </c>
      <c r="D1789" t="inlineStr">
        <is>
          <t>Anual</t>
        </is>
      </c>
      <c r="E1789" t="inlineStr">
        <is>
          <t>Positivo</t>
        </is>
      </c>
      <c r="F1789" s="138" t="n">
        <v>46022</v>
      </c>
      <c r="G1789" t="n">
        <v>80</v>
      </c>
      <c r="H1789" t="n">
        <v>98</v>
      </c>
      <c r="I1789" s="76" t="n">
        <v>1.225</v>
      </c>
      <c r="J1789" s="76" t="n">
        <v>1.225</v>
      </c>
      <c r="K1789" t="inlineStr">
        <is>
          <t>80.0%</t>
        </is>
      </c>
      <c r="L1789" t="inlineStr">
        <is>
          <t>98.0%</t>
        </is>
      </c>
      <c r="M1789" t="n">
        <v>2025</v>
      </c>
      <c r="N1789" t="inlineStr">
        <is>
          <t>Diciembre</t>
        </is>
      </c>
      <c r="O1789" t="inlineStr">
        <is>
          <t>2025-2</t>
        </is>
      </c>
      <c r="P1789" t="n">
        <v>0</v>
      </c>
      <c r="Q1789" t="n">
        <v>0</v>
      </c>
      <c r="R1789" t="n">
        <v>0</v>
      </c>
      <c r="S1789" t="inlineStr"/>
      <c r="T1789" t="inlineStr">
        <is>
          <t>118-2025-12-31</t>
        </is>
      </c>
      <c r="U1789" t="n">
        <v>31</v>
      </c>
      <c r="V1789" t="inlineStr"/>
    </row>
    <row r="1790">
      <c r="A1790" t="n">
        <v>121</v>
      </c>
      <c r="B1790" t="inlineStr">
        <is>
          <t>Ejecución presupuestal de la nómina acumulada</t>
        </is>
      </c>
      <c r="C1790" t="inlineStr">
        <is>
          <t>GESTIÓN Y DESARROLLO DEL TALENTO HUMANO</t>
        </is>
      </c>
      <c r="D1790" t="inlineStr">
        <is>
          <t>Mensual</t>
        </is>
      </c>
      <c r="E1790" t="inlineStr">
        <is>
          <t>Negativo</t>
        </is>
      </c>
      <c r="F1790" s="138" t="n">
        <v>44561</v>
      </c>
      <c r="G1790" t="n">
        <v>90960569</v>
      </c>
      <c r="H1790" t="n">
        <v>90981985</v>
      </c>
      <c r="I1790" s="76" t="n">
        <v>0.9997646127417422</v>
      </c>
      <c r="J1790" s="76" t="n">
        <v>0.9997646127417422</v>
      </c>
      <c r="K1790" t="inlineStr">
        <is>
          <t>100.0%</t>
        </is>
      </c>
      <c r="L1790" t="inlineStr">
        <is>
          <t>98.65%</t>
        </is>
      </c>
      <c r="M1790" t="n">
        <v>2021</v>
      </c>
      <c r="N1790" t="inlineStr">
        <is>
          <t>Diciembre</t>
        </is>
      </c>
      <c r="O1790" t="inlineStr">
        <is>
          <t>2021-2</t>
        </is>
      </c>
      <c r="P1790" t="n">
        <v>0</v>
      </c>
      <c r="Q1790" t="n">
        <v>0</v>
      </c>
      <c r="R1790" t="n">
        <v>0</v>
      </c>
      <c r="S1790" t="inlineStr"/>
      <c r="T1790" t="inlineStr">
        <is>
          <t>121-2021-12-31</t>
        </is>
      </c>
      <c r="U1790" t="n">
        <v>31</v>
      </c>
      <c r="V1790" t="inlineStr"/>
    </row>
    <row r="1791">
      <c r="A1791" t="n">
        <v>121</v>
      </c>
      <c r="B1791" t="inlineStr">
        <is>
          <t>Ejecución presupuestal de la nómina acumulada</t>
        </is>
      </c>
      <c r="C1791" t="inlineStr">
        <is>
          <t>GESTIÓN Y DESARROLLO DEL TALENTO HUMANO</t>
        </is>
      </c>
      <c r="D1791" t="inlineStr">
        <is>
          <t>Mensual</t>
        </is>
      </c>
      <c r="E1791" t="inlineStr">
        <is>
          <t>Negativo</t>
        </is>
      </c>
      <c r="F1791" s="138" t="n">
        <v>44926</v>
      </c>
      <c r="G1791" t="n">
        <v>91601012</v>
      </c>
      <c r="H1791" t="n">
        <v>92129412</v>
      </c>
      <c r="I1791" s="76" t="n">
        <v>0.9942645894668252</v>
      </c>
      <c r="J1791" s="76" t="n">
        <v>0.9942645894668252</v>
      </c>
      <c r="K1791" t="inlineStr">
        <is>
          <t>100.0%</t>
        </is>
      </c>
      <c r="L1791" t="inlineStr">
        <is>
          <t>98.65%</t>
        </is>
      </c>
      <c r="M1791" t="n">
        <v>2022</v>
      </c>
      <c r="N1791" t="inlineStr">
        <is>
          <t>Diciembre</t>
        </is>
      </c>
      <c r="O1791" t="inlineStr">
        <is>
          <t>2022-2</t>
        </is>
      </c>
      <c r="P1791" t="n">
        <v>0</v>
      </c>
      <c r="Q1791" t="n">
        <v>0</v>
      </c>
      <c r="R1791" t="n">
        <v>0</v>
      </c>
      <c r="S1791" t="inlineStr"/>
      <c r="T1791" t="inlineStr">
        <is>
          <t>121-2022-12-31</t>
        </is>
      </c>
      <c r="U1791" t="n">
        <v>31</v>
      </c>
      <c r="V1791" t="inlineStr"/>
    </row>
    <row r="1792">
      <c r="A1792" t="n">
        <v>121</v>
      </c>
      <c r="B1792" t="inlineStr">
        <is>
          <t>Ejecución presupuestal de la nómina acumulada</t>
        </is>
      </c>
      <c r="C1792" t="inlineStr">
        <is>
          <t>GESTIÓN Y DESARROLLO DEL TALENTO HUMANO</t>
        </is>
      </c>
      <c r="D1792" t="inlineStr">
        <is>
          <t>Mensual</t>
        </is>
      </c>
      <c r="E1792" t="inlineStr">
        <is>
          <t>Negativo</t>
        </is>
      </c>
      <c r="F1792" s="138" t="n">
        <v>45291</v>
      </c>
      <c r="G1792" t="n">
        <v>102166167</v>
      </c>
      <c r="H1792" t="n">
        <v>112392118</v>
      </c>
      <c r="I1792" s="76" t="n">
        <v>0.9090154080021875</v>
      </c>
      <c r="J1792" s="76" t="n">
        <v>0.9090154080021875</v>
      </c>
      <c r="K1792" t="inlineStr">
        <is>
          <t>100.0%</t>
        </is>
      </c>
      <c r="L1792" t="inlineStr">
        <is>
          <t>98.65%</t>
        </is>
      </c>
      <c r="M1792" t="n">
        <v>2023</v>
      </c>
      <c r="N1792" t="inlineStr">
        <is>
          <t>Diciembre</t>
        </is>
      </c>
      <c r="O1792" t="inlineStr">
        <is>
          <t>2023-2</t>
        </is>
      </c>
      <c r="P1792" t="n">
        <v>0</v>
      </c>
      <c r="Q1792" t="n">
        <v>0</v>
      </c>
      <c r="R1792" t="n">
        <v>0</v>
      </c>
      <c r="S1792" t="inlineStr"/>
      <c r="T1792" t="inlineStr">
        <is>
          <t>121-2023-12-31</t>
        </is>
      </c>
      <c r="U1792" t="n">
        <v>31</v>
      </c>
      <c r="V1792" t="inlineStr"/>
    </row>
    <row r="1793">
      <c r="A1793" t="n">
        <v>121</v>
      </c>
      <c r="B1793" t="inlineStr">
        <is>
          <t>Ejecución presupuestal de la nómina acumulada</t>
        </is>
      </c>
      <c r="C1793" t="inlineStr">
        <is>
          <t>GESTIÓN Y DESARROLLO DEL TALENTO HUMANO</t>
        </is>
      </c>
      <c r="D1793" t="inlineStr">
        <is>
          <t>Mensual</t>
        </is>
      </c>
      <c r="E1793" t="inlineStr">
        <is>
          <t>Negativo</t>
        </is>
      </c>
      <c r="F1793" s="138" t="n">
        <v>45657</v>
      </c>
      <c r="G1793" t="n">
        <v>113061924</v>
      </c>
      <c r="H1793" t="n">
        <v>114313850</v>
      </c>
      <c r="I1793" s="76" t="n">
        <v>0.989048343660895</v>
      </c>
      <c r="J1793" s="76" t="n">
        <v>0.989048343660895</v>
      </c>
      <c r="K1793" t="inlineStr">
        <is>
          <t>100.0%</t>
        </is>
      </c>
      <c r="L1793" t="inlineStr">
        <is>
          <t>98.65%</t>
        </is>
      </c>
      <c r="M1793" t="n">
        <v>2024</v>
      </c>
      <c r="N1793" t="inlineStr">
        <is>
          <t>Diciembre</t>
        </is>
      </c>
      <c r="O1793" t="inlineStr">
        <is>
          <t>2024-2</t>
        </is>
      </c>
      <c r="P1793" t="n">
        <v>0</v>
      </c>
      <c r="Q1793" t="n">
        <v>0</v>
      </c>
      <c r="R1793" t="n">
        <v>0</v>
      </c>
      <c r="S1793" t="inlineStr"/>
      <c r="T1793" t="inlineStr">
        <is>
          <t>121-2024-12-31</t>
        </is>
      </c>
      <c r="U1793" t="n">
        <v>31</v>
      </c>
      <c r="V1793" t="inlineStr"/>
    </row>
    <row r="1794">
      <c r="A1794" t="n">
        <v>121</v>
      </c>
      <c r="B1794" t="inlineStr">
        <is>
          <t>Ejecución presupuestal de la nómina acumulada</t>
        </is>
      </c>
      <c r="C1794" t="inlineStr">
        <is>
          <t>GESTIÓN Y DESARROLLO DEL TALENTO HUMANO</t>
        </is>
      </c>
      <c r="D1794" t="inlineStr">
        <is>
          <t>Mensual</t>
        </is>
      </c>
      <c r="E1794" t="inlineStr">
        <is>
          <t>Negativo</t>
        </is>
      </c>
      <c r="F1794" s="138" t="n">
        <v>46022</v>
      </c>
      <c r="G1794" t="n">
        <v>121139779</v>
      </c>
      <c r="H1794" t="n">
        <v>128479127</v>
      </c>
      <c r="I1794" s="76" t="n">
        <v>0.9428751722449048</v>
      </c>
      <c r="J1794" s="76" t="n">
        <v>0.9428751722449048</v>
      </c>
      <c r="K1794" t="inlineStr">
        <is>
          <t>100.0%</t>
        </is>
      </c>
      <c r="L1794" t="inlineStr">
        <is>
          <t>98.65%</t>
        </is>
      </c>
      <c r="M1794" t="n">
        <v>2025</v>
      </c>
      <c r="N1794" t="inlineStr">
        <is>
          <t>Diciembre</t>
        </is>
      </c>
      <c r="O1794" t="inlineStr">
        <is>
          <t>2025-2</t>
        </is>
      </c>
      <c r="P1794" t="n">
        <v>0</v>
      </c>
      <c r="Q1794" t="n">
        <v>0</v>
      </c>
      <c r="R1794" t="n">
        <v>0</v>
      </c>
      <c r="S1794" t="inlineStr"/>
      <c r="T1794" t="inlineStr">
        <is>
          <t>121-2025-12-31</t>
        </is>
      </c>
      <c r="U1794" t="n">
        <v>31</v>
      </c>
      <c r="V1794" t="inlineStr"/>
    </row>
    <row r="1795">
      <c r="A1795" t="n">
        <v>122</v>
      </c>
      <c r="B1795" t="inlineStr">
        <is>
          <t>Eficacia en la solicitud documental- por periodo</t>
        </is>
      </c>
      <c r="C1795" t="inlineStr">
        <is>
          <t>PLANIFICACIÓN  Y MEJORA DEL SISTEMA INTEGRADO</t>
        </is>
      </c>
      <c r="D1795" t="inlineStr">
        <is>
          <t>Mensual</t>
        </is>
      </c>
      <c r="E1795" t="inlineStr">
        <is>
          <t>Positivo</t>
        </is>
      </c>
      <c r="F1795" s="138" t="n">
        <v>44255</v>
      </c>
      <c r="G1795" t="n">
        <v>80</v>
      </c>
      <c r="H1795" t="n">
        <v>12.5</v>
      </c>
      <c r="I1795" s="76" t="n">
        <v>0.15625</v>
      </c>
      <c r="J1795" s="76" t="n">
        <v>0.15625</v>
      </c>
      <c r="K1795" t="inlineStr">
        <is>
          <t>80.0%</t>
        </is>
      </c>
      <c r="L1795" t="n">
        <v/>
      </c>
      <c r="M1795" t="n">
        <v>2021</v>
      </c>
      <c r="N1795" t="inlineStr">
        <is>
          <t>Febrero</t>
        </is>
      </c>
      <c r="O1795" t="inlineStr">
        <is>
          <t>2021-1</t>
        </is>
      </c>
      <c r="P1795" t="n">
        <v>0</v>
      </c>
      <c r="Q1795" t="n">
        <v>0</v>
      </c>
      <c r="R1795" t="n">
        <v>0</v>
      </c>
      <c r="S1795" t="inlineStr"/>
      <c r="T1795" t="inlineStr">
        <is>
          <t>122-2021-02-28</t>
        </is>
      </c>
      <c r="U1795" t="n">
        <v>28</v>
      </c>
      <c r="V1795" t="inlineStr"/>
    </row>
    <row r="1796">
      <c r="A1796" t="n">
        <v>122</v>
      </c>
      <c r="B1796" t="inlineStr">
        <is>
          <t>Eficacia en la solicitud documental- por periodo</t>
        </is>
      </c>
      <c r="C1796" t="inlineStr">
        <is>
          <t>PLANIFICACIÓN  Y MEJORA DEL SISTEMA INTEGRADO</t>
        </is>
      </c>
      <c r="D1796" t="inlineStr">
        <is>
          <t>Mensual</t>
        </is>
      </c>
      <c r="E1796" t="inlineStr">
        <is>
          <t>Positivo</t>
        </is>
      </c>
      <c r="F1796" s="138" t="n">
        <v>44926</v>
      </c>
      <c r="G1796" t="n">
        <v>80</v>
      </c>
      <c r="H1796" t="n">
        <v>100</v>
      </c>
      <c r="I1796" s="76" t="n">
        <v>1.25</v>
      </c>
      <c r="J1796" s="76" t="n">
        <v>1.25</v>
      </c>
      <c r="K1796" t="inlineStr">
        <is>
          <t>80.0%</t>
        </is>
      </c>
      <c r="L1796" t="n">
        <v/>
      </c>
      <c r="M1796" t="n">
        <v>2022</v>
      </c>
      <c r="N1796" t="inlineStr">
        <is>
          <t>Diciembre</t>
        </is>
      </c>
      <c r="O1796" t="inlineStr">
        <is>
          <t>2022-2</t>
        </is>
      </c>
      <c r="P1796" t="n">
        <v>0</v>
      </c>
      <c r="Q1796" t="n">
        <v>0</v>
      </c>
      <c r="R1796" t="n">
        <v>0</v>
      </c>
      <c r="S1796" t="inlineStr"/>
      <c r="T1796" t="inlineStr">
        <is>
          <t>122-2022-12-31</t>
        </is>
      </c>
      <c r="U1796" t="n">
        <v>31</v>
      </c>
      <c r="V1796" t="inlineStr"/>
    </row>
    <row r="1797">
      <c r="A1797" t="n">
        <v>122</v>
      </c>
      <c r="B1797" t="inlineStr">
        <is>
          <t>Eficacia en la solicitud documental- por periodo</t>
        </is>
      </c>
      <c r="C1797" t="inlineStr">
        <is>
          <t>PLANIFICACIÓN  Y MEJORA DEL SISTEMA INTEGRADO</t>
        </is>
      </c>
      <c r="D1797" t="inlineStr">
        <is>
          <t>Mensual</t>
        </is>
      </c>
      <c r="E1797" t="inlineStr">
        <is>
          <t>Positivo</t>
        </is>
      </c>
      <c r="F1797" s="138" t="n">
        <v>45291</v>
      </c>
      <c r="G1797" t="n">
        <v>80</v>
      </c>
      <c r="H1797" t="n">
        <v>90.91</v>
      </c>
      <c r="I1797" s="76" t="n">
        <v>1.136375</v>
      </c>
      <c r="J1797" s="76" t="n">
        <v>1.136375</v>
      </c>
      <c r="K1797" t="inlineStr">
        <is>
          <t>80.0%</t>
        </is>
      </c>
      <c r="L1797" t="n">
        <v/>
      </c>
      <c r="M1797" t="n">
        <v>2023</v>
      </c>
      <c r="N1797" t="inlineStr">
        <is>
          <t>Diciembre</t>
        </is>
      </c>
      <c r="O1797" t="inlineStr">
        <is>
          <t>2023-2</t>
        </is>
      </c>
      <c r="P1797" t="n">
        <v>0</v>
      </c>
      <c r="Q1797" t="n">
        <v>0</v>
      </c>
      <c r="R1797" t="n">
        <v>0</v>
      </c>
      <c r="S1797" t="inlineStr"/>
      <c r="T1797" t="inlineStr">
        <is>
          <t>122-2023-12-31</t>
        </is>
      </c>
      <c r="U1797" t="n">
        <v>31</v>
      </c>
      <c r="V1797" t="inlineStr"/>
    </row>
    <row r="1798">
      <c r="A1798" t="n">
        <v>122</v>
      </c>
      <c r="B1798" t="inlineStr">
        <is>
          <t>Eficacia en la solicitud documental- por periodo</t>
        </is>
      </c>
      <c r="C1798" t="inlineStr">
        <is>
          <t>PLANIFICACIÓN  Y MEJORA DEL SISTEMA INTEGRADO</t>
        </is>
      </c>
      <c r="D1798" t="inlineStr">
        <is>
          <t>Mensual</t>
        </is>
      </c>
      <c r="E1798" t="inlineStr">
        <is>
          <t>Positivo</t>
        </is>
      </c>
      <c r="F1798" s="138" t="n">
        <v>45657</v>
      </c>
      <c r="G1798" t="n">
        <v>80</v>
      </c>
      <c r="H1798" t="n">
        <v>100</v>
      </c>
      <c r="I1798" s="76" t="n">
        <v>1.25</v>
      </c>
      <c r="J1798" s="76" t="n">
        <v>1.25</v>
      </c>
      <c r="K1798" t="inlineStr">
        <is>
          <t>80.0%</t>
        </is>
      </c>
      <c r="L1798" t="n">
        <v/>
      </c>
      <c r="M1798" t="n">
        <v>2024</v>
      </c>
      <c r="N1798" t="inlineStr">
        <is>
          <t>Diciembre</t>
        </is>
      </c>
      <c r="O1798" t="inlineStr">
        <is>
          <t>2024-2</t>
        </is>
      </c>
      <c r="P1798" t="n">
        <v>0</v>
      </c>
      <c r="Q1798" t="n">
        <v>0</v>
      </c>
      <c r="R1798" t="n">
        <v>0</v>
      </c>
      <c r="S1798" t="inlineStr"/>
      <c r="T1798" t="inlineStr">
        <is>
          <t>122-2024-12-31</t>
        </is>
      </c>
      <c r="U1798" t="n">
        <v>31</v>
      </c>
      <c r="V1798" t="inlineStr"/>
    </row>
    <row r="1799">
      <c r="A1799" t="n">
        <v>122</v>
      </c>
      <c r="B1799" t="inlineStr">
        <is>
          <t>Eficacia en la solicitud documental- por periodo</t>
        </is>
      </c>
      <c r="C1799" t="inlineStr">
        <is>
          <t>PLANIFICACIÓN  Y MEJORA DEL SISTEMA INTEGRADO</t>
        </is>
      </c>
      <c r="D1799" t="inlineStr">
        <is>
          <t>Mensual</t>
        </is>
      </c>
      <c r="E1799" t="inlineStr">
        <is>
          <t>Positivo</t>
        </is>
      </c>
      <c r="F1799" s="138" t="n">
        <v>46022</v>
      </c>
      <c r="G1799" t="n">
        <v>90</v>
      </c>
      <c r="H1799" t="n">
        <v>100</v>
      </c>
      <c r="I1799" s="76" t="n">
        <v>1.111111111111111</v>
      </c>
      <c r="J1799" s="76" t="n">
        <v>1.111111111111111</v>
      </c>
      <c r="K1799" t="inlineStr">
        <is>
          <t>80.0%</t>
        </is>
      </c>
      <c r="L1799" t="n">
        <v/>
      </c>
      <c r="M1799" t="n">
        <v>2025</v>
      </c>
      <c r="N1799" t="inlineStr">
        <is>
          <t>Diciembre</t>
        </is>
      </c>
      <c r="O1799" t="inlineStr">
        <is>
          <t>2025-2</t>
        </is>
      </c>
      <c r="P1799" t="n">
        <v>0</v>
      </c>
      <c r="Q1799" t="n">
        <v>0</v>
      </c>
      <c r="R1799" t="n">
        <v>0</v>
      </c>
      <c r="S1799" t="inlineStr"/>
      <c r="T1799" t="inlineStr">
        <is>
          <t>122-2025-12-31</t>
        </is>
      </c>
      <c r="U1799" t="n">
        <v>31</v>
      </c>
      <c r="V1799" t="inlineStr"/>
    </row>
    <row r="1800">
      <c r="A1800" t="n">
        <v>124</v>
      </c>
      <c r="B1800" t="inlineStr">
        <is>
          <t>Indice de Frecuencia de accidentalidad</t>
        </is>
      </c>
      <c r="C1800" t="inlineStr">
        <is>
          <t>GESTIÓN DE SEGURIDAD Y SALUD EN EL TRABAJO</t>
        </is>
      </c>
      <c r="D1800" t="inlineStr">
        <is>
          <t>Mensual</t>
        </is>
      </c>
      <c r="E1800" t="inlineStr">
        <is>
          <t>Negativo</t>
        </is>
      </c>
      <c r="F1800" s="138" t="n">
        <v>44561</v>
      </c>
      <c r="G1800" t="n">
        <v>1.6</v>
      </c>
      <c r="H1800" t="n">
        <v>0</v>
      </c>
      <c r="K1800" t="inlineStr">
        <is>
          <t>1.6%</t>
        </is>
      </c>
      <c r="L1800" t="inlineStr">
        <is>
          <t>0.0%</t>
        </is>
      </c>
      <c r="M1800" t="n">
        <v>2021</v>
      </c>
      <c r="N1800" t="inlineStr">
        <is>
          <t>Diciembre</t>
        </is>
      </c>
      <c r="O1800" t="inlineStr">
        <is>
          <t>2021-2</t>
        </is>
      </c>
      <c r="P1800" t="n">
        <v>0</v>
      </c>
      <c r="Q1800" t="n">
        <v>0</v>
      </c>
      <c r="R1800" t="n">
        <v>0</v>
      </c>
      <c r="S1800" t="inlineStr"/>
      <c r="T1800" t="inlineStr">
        <is>
          <t>124-2021-12-31</t>
        </is>
      </c>
      <c r="U1800" t="n">
        <v>31</v>
      </c>
      <c r="V1800" t="inlineStr"/>
    </row>
    <row r="1801">
      <c r="A1801" t="n">
        <v>124</v>
      </c>
      <c r="B1801" t="inlineStr">
        <is>
          <t>Indice de Frecuencia de accidentalidad</t>
        </is>
      </c>
      <c r="C1801" t="inlineStr">
        <is>
          <t>GESTIÓN DE SEGURIDAD Y SALUD EN EL TRABAJO</t>
        </is>
      </c>
      <c r="D1801" t="inlineStr">
        <is>
          <t>Mensual</t>
        </is>
      </c>
      <c r="E1801" t="inlineStr">
        <is>
          <t>Negativo</t>
        </is>
      </c>
      <c r="F1801" s="138" t="n">
        <v>44926</v>
      </c>
      <c r="G1801" t="n">
        <v>1.6</v>
      </c>
      <c r="H1801" t="n">
        <v>0</v>
      </c>
      <c r="K1801" t="inlineStr">
        <is>
          <t>1.6%</t>
        </is>
      </c>
      <c r="L1801" t="inlineStr">
        <is>
          <t>0.0%</t>
        </is>
      </c>
      <c r="M1801" t="n">
        <v>2022</v>
      </c>
      <c r="N1801" t="inlineStr">
        <is>
          <t>Diciembre</t>
        </is>
      </c>
      <c r="O1801" t="inlineStr">
        <is>
          <t>2022-2</t>
        </is>
      </c>
      <c r="P1801" t="n">
        <v>0</v>
      </c>
      <c r="Q1801" t="n">
        <v>0</v>
      </c>
      <c r="R1801" t="n">
        <v>0</v>
      </c>
      <c r="S1801" t="inlineStr"/>
      <c r="T1801" t="inlineStr">
        <is>
          <t>124-2022-12-31</t>
        </is>
      </c>
      <c r="U1801" t="n">
        <v>31</v>
      </c>
      <c r="V1801" t="inlineStr"/>
    </row>
    <row r="1802">
      <c r="A1802" t="n">
        <v>124</v>
      </c>
      <c r="B1802" t="inlineStr">
        <is>
          <t>Indice de Frecuencia de accidentalidad</t>
        </is>
      </c>
      <c r="C1802" t="inlineStr">
        <is>
          <t>GESTIÓN DE SEGURIDAD Y SALUD EN EL TRABAJO</t>
        </is>
      </c>
      <c r="D1802" t="inlineStr">
        <is>
          <t>Mensual</t>
        </is>
      </c>
      <c r="E1802" t="inlineStr">
        <is>
          <t>Negativo</t>
        </is>
      </c>
      <c r="F1802" s="138" t="n">
        <v>45291</v>
      </c>
      <c r="G1802" t="n">
        <v>1.6</v>
      </c>
      <c r="H1802" t="n">
        <v>0</v>
      </c>
      <c r="K1802" t="inlineStr">
        <is>
          <t>1.6%</t>
        </is>
      </c>
      <c r="L1802" t="inlineStr">
        <is>
          <t>0.0%</t>
        </is>
      </c>
      <c r="M1802" t="n">
        <v>2023</v>
      </c>
      <c r="N1802" t="inlineStr">
        <is>
          <t>Diciembre</t>
        </is>
      </c>
      <c r="O1802" t="inlineStr">
        <is>
          <t>2023-2</t>
        </is>
      </c>
      <c r="P1802" t="n">
        <v>0</v>
      </c>
      <c r="Q1802" t="n">
        <v>0</v>
      </c>
      <c r="R1802" t="n">
        <v>0</v>
      </c>
      <c r="S1802" t="inlineStr"/>
      <c r="T1802" t="inlineStr">
        <is>
          <t>124-2023-12-31</t>
        </is>
      </c>
      <c r="U1802" t="n">
        <v>31</v>
      </c>
      <c r="V1802" t="inlineStr"/>
    </row>
    <row r="1803">
      <c r="A1803" t="n">
        <v>124</v>
      </c>
      <c r="B1803" t="inlineStr">
        <is>
          <t>Indice de Frecuencia de accidentalidad</t>
        </is>
      </c>
      <c r="C1803" t="inlineStr">
        <is>
          <t>GESTIÓN DE SEGURIDAD Y SALUD EN EL TRABAJO</t>
        </is>
      </c>
      <c r="D1803" t="inlineStr">
        <is>
          <t>Mensual</t>
        </is>
      </c>
      <c r="E1803" t="inlineStr">
        <is>
          <t>Negativo</t>
        </is>
      </c>
      <c r="F1803" s="138" t="n">
        <v>45657</v>
      </c>
      <c r="G1803" t="n">
        <v>0.2</v>
      </c>
      <c r="H1803" t="n">
        <v>0.1141552511415525</v>
      </c>
      <c r="I1803" s="76" t="n">
        <v>1.3</v>
      </c>
      <c r="J1803" s="76" t="n">
        <v>1.752</v>
      </c>
      <c r="K1803" t="inlineStr">
        <is>
          <t>1.6%</t>
        </is>
      </c>
      <c r="L1803" t="inlineStr">
        <is>
          <t>0.0%</t>
        </is>
      </c>
      <c r="M1803" t="n">
        <v>2024</v>
      </c>
      <c r="N1803" t="inlineStr">
        <is>
          <t>Diciembre</t>
        </is>
      </c>
      <c r="O1803" t="inlineStr">
        <is>
          <t>2024-2</t>
        </is>
      </c>
      <c r="P1803" t="n">
        <v>0</v>
      </c>
      <c r="Q1803" t="n">
        <v>0</v>
      </c>
      <c r="R1803" t="n">
        <v>0</v>
      </c>
      <c r="S1803" t="inlineStr"/>
      <c r="T1803" t="inlineStr">
        <is>
          <t>124-2024-12-31</t>
        </is>
      </c>
      <c r="U1803" t="n">
        <v>31</v>
      </c>
      <c r="V1803" t="inlineStr"/>
    </row>
    <row r="1804">
      <c r="A1804" t="n">
        <v>124</v>
      </c>
      <c r="B1804" t="inlineStr">
        <is>
          <t>Indice de Frecuencia de accidentalidad</t>
        </is>
      </c>
      <c r="C1804" t="inlineStr">
        <is>
          <t>GESTIÓN DE SEGURIDAD Y SALUD EN EL TRABAJO</t>
        </is>
      </c>
      <c r="D1804" t="inlineStr">
        <is>
          <t>Mensual</t>
        </is>
      </c>
      <c r="E1804" t="inlineStr">
        <is>
          <t>Negativo</t>
        </is>
      </c>
      <c r="F1804" s="138" t="n">
        <v>46022</v>
      </c>
      <c r="G1804" t="n">
        <v>0.2</v>
      </c>
      <c r="H1804" t="n">
        <v>0</v>
      </c>
      <c r="K1804" t="inlineStr">
        <is>
          <t>1.6%</t>
        </is>
      </c>
      <c r="L1804" t="inlineStr">
        <is>
          <t>0.0%</t>
        </is>
      </c>
      <c r="M1804" t="n">
        <v>2025</v>
      </c>
      <c r="N1804" t="inlineStr">
        <is>
          <t>Diciembre</t>
        </is>
      </c>
      <c r="O1804" t="inlineStr">
        <is>
          <t>2025-2</t>
        </is>
      </c>
      <c r="P1804" t="n">
        <v>0</v>
      </c>
      <c r="Q1804" t="n">
        <v>0</v>
      </c>
      <c r="R1804" t="n">
        <v>0</v>
      </c>
      <c r="S1804" t="inlineStr"/>
      <c r="T1804" t="inlineStr">
        <is>
          <t>124-2025-12-31</t>
        </is>
      </c>
      <c r="U1804" t="n">
        <v>31</v>
      </c>
      <c r="V1804" t="inlineStr"/>
    </row>
    <row r="1805">
      <c r="A1805" t="n">
        <v>125</v>
      </c>
      <c r="B1805" t="inlineStr">
        <is>
          <t>Indice de severidad</t>
        </is>
      </c>
      <c r="C1805" t="inlineStr">
        <is>
          <t>GESTIÓN DE SEGURIDAD Y SALUD EN EL TRABAJO</t>
        </is>
      </c>
      <c r="D1805" t="inlineStr">
        <is>
          <t>Mensual</t>
        </is>
      </c>
      <c r="E1805" t="inlineStr">
        <is>
          <t>Negativo</t>
        </is>
      </c>
      <c r="F1805" s="138" t="n">
        <v>44561</v>
      </c>
      <c r="G1805" t="n">
        <v>4.7</v>
      </c>
      <c r="H1805" t="n">
        <v>0</v>
      </c>
      <c r="K1805" t="inlineStr">
        <is>
          <t>4.7%</t>
        </is>
      </c>
      <c r="L1805" t="inlineStr">
        <is>
          <t>0.0%</t>
        </is>
      </c>
      <c r="M1805" t="n">
        <v>2021</v>
      </c>
      <c r="N1805" t="inlineStr">
        <is>
          <t>Diciembre</t>
        </is>
      </c>
      <c r="O1805" t="inlineStr">
        <is>
          <t>2021-2</t>
        </is>
      </c>
      <c r="P1805" t="n">
        <v>0</v>
      </c>
      <c r="Q1805" t="n">
        <v>0</v>
      </c>
      <c r="R1805" t="n">
        <v>0</v>
      </c>
      <c r="S1805" t="inlineStr"/>
      <c r="T1805" t="inlineStr">
        <is>
          <t>125-2021-12-31</t>
        </is>
      </c>
      <c r="U1805" t="n">
        <v>31</v>
      </c>
      <c r="V1805" t="inlineStr"/>
    </row>
    <row r="1806">
      <c r="A1806" t="n">
        <v>125</v>
      </c>
      <c r="B1806" t="inlineStr">
        <is>
          <t>Indice de severidad</t>
        </is>
      </c>
      <c r="C1806" t="inlineStr">
        <is>
          <t>GESTIÓN DE SEGURIDAD Y SALUD EN EL TRABAJO</t>
        </is>
      </c>
      <c r="D1806" t="inlineStr">
        <is>
          <t>Mensual</t>
        </is>
      </c>
      <c r="E1806" t="inlineStr">
        <is>
          <t>Negativo</t>
        </is>
      </c>
      <c r="F1806" s="138" t="n">
        <v>44926</v>
      </c>
      <c r="G1806" t="n">
        <v>4.7</v>
      </c>
      <c r="H1806" t="n">
        <v>0</v>
      </c>
      <c r="K1806" t="inlineStr">
        <is>
          <t>4.7%</t>
        </is>
      </c>
      <c r="L1806" t="inlineStr">
        <is>
          <t>0.0%</t>
        </is>
      </c>
      <c r="M1806" t="n">
        <v>2022</v>
      </c>
      <c r="N1806" t="inlineStr">
        <is>
          <t>Diciembre</t>
        </is>
      </c>
      <c r="O1806" t="inlineStr">
        <is>
          <t>2022-2</t>
        </is>
      </c>
      <c r="P1806" t="n">
        <v>0</v>
      </c>
      <c r="Q1806" t="n">
        <v>0</v>
      </c>
      <c r="R1806" t="n">
        <v>0</v>
      </c>
      <c r="S1806" t="inlineStr"/>
      <c r="T1806" t="inlineStr">
        <is>
          <t>125-2022-12-31</t>
        </is>
      </c>
      <c r="U1806" t="n">
        <v>31</v>
      </c>
      <c r="V1806" t="inlineStr"/>
    </row>
    <row r="1807">
      <c r="A1807" t="n">
        <v>125</v>
      </c>
      <c r="B1807" t="inlineStr">
        <is>
          <t>Indice de severidad</t>
        </is>
      </c>
      <c r="C1807" t="inlineStr">
        <is>
          <t>GESTIÓN DE SEGURIDAD Y SALUD EN EL TRABAJO</t>
        </is>
      </c>
      <c r="D1807" t="inlineStr">
        <is>
          <t>Mensual</t>
        </is>
      </c>
      <c r="E1807" t="inlineStr">
        <is>
          <t>Negativo</t>
        </is>
      </c>
      <c r="F1807" s="138" t="n">
        <v>45291</v>
      </c>
      <c r="G1807" t="n">
        <v>4.7</v>
      </c>
      <c r="H1807" t="n">
        <v>0</v>
      </c>
      <c r="K1807" t="inlineStr">
        <is>
          <t>4.7%</t>
        </is>
      </c>
      <c r="L1807" t="inlineStr">
        <is>
          <t>0.0%</t>
        </is>
      </c>
      <c r="M1807" t="n">
        <v>2023</v>
      </c>
      <c r="N1807" t="inlineStr">
        <is>
          <t>Diciembre</t>
        </is>
      </c>
      <c r="O1807" t="inlineStr">
        <is>
          <t>2023-2</t>
        </is>
      </c>
      <c r="P1807" t="n">
        <v>0</v>
      </c>
      <c r="Q1807" t="n">
        <v>0</v>
      </c>
      <c r="R1807" t="n">
        <v>0</v>
      </c>
      <c r="S1807" t="inlineStr"/>
      <c r="T1807" t="inlineStr">
        <is>
          <t>125-2023-12-31</t>
        </is>
      </c>
      <c r="U1807" t="n">
        <v>31</v>
      </c>
      <c r="V1807" t="inlineStr"/>
    </row>
    <row r="1808">
      <c r="A1808" t="n">
        <v>125</v>
      </c>
      <c r="B1808" t="inlineStr">
        <is>
          <t>Indice de severidad</t>
        </is>
      </c>
      <c r="C1808" t="inlineStr">
        <is>
          <t>GESTIÓN DE SEGURIDAD Y SALUD EN EL TRABAJO</t>
        </is>
      </c>
      <c r="D1808" t="inlineStr">
        <is>
          <t>Mensual</t>
        </is>
      </c>
      <c r="E1808" t="inlineStr">
        <is>
          <t>Negativo</t>
        </is>
      </c>
      <c r="F1808" s="138" t="n">
        <v>45657</v>
      </c>
      <c r="G1808" t="n">
        <v>1.9</v>
      </c>
      <c r="H1808" t="n">
        <v>0.91324200913242</v>
      </c>
      <c r="I1808" s="76" t="n">
        <v>1.3</v>
      </c>
      <c r="J1808" s="76" t="n">
        <v>2.0805</v>
      </c>
      <c r="K1808" t="inlineStr">
        <is>
          <t>4.7%</t>
        </is>
      </c>
      <c r="L1808" t="inlineStr">
        <is>
          <t>0.0%</t>
        </is>
      </c>
      <c r="M1808" t="n">
        <v>2024</v>
      </c>
      <c r="N1808" t="inlineStr">
        <is>
          <t>Diciembre</t>
        </is>
      </c>
      <c r="O1808" t="inlineStr">
        <is>
          <t>2024-2</t>
        </is>
      </c>
      <c r="P1808" t="n">
        <v>0</v>
      </c>
      <c r="Q1808" t="n">
        <v>0</v>
      </c>
      <c r="R1808" t="n">
        <v>0</v>
      </c>
      <c r="S1808" t="inlineStr"/>
      <c r="T1808" t="inlineStr">
        <is>
          <t>125-2024-12-31</t>
        </is>
      </c>
      <c r="U1808" t="n">
        <v>31</v>
      </c>
      <c r="V1808" t="inlineStr"/>
    </row>
    <row r="1809">
      <c r="A1809" t="n">
        <v>125</v>
      </c>
      <c r="B1809" t="inlineStr">
        <is>
          <t>Indice de severidad</t>
        </is>
      </c>
      <c r="C1809" t="inlineStr">
        <is>
          <t>GESTIÓN DE SEGURIDAD Y SALUD EN EL TRABAJO</t>
        </is>
      </c>
      <c r="D1809" t="inlineStr">
        <is>
          <t>Mensual</t>
        </is>
      </c>
      <c r="E1809" t="inlineStr">
        <is>
          <t>Negativo</t>
        </is>
      </c>
      <c r="F1809" s="138" t="n">
        <v>46022</v>
      </c>
      <c r="G1809" t="n">
        <v>1.9</v>
      </c>
      <c r="H1809" t="n">
        <v>0</v>
      </c>
      <c r="K1809" t="inlineStr">
        <is>
          <t>4.7%</t>
        </is>
      </c>
      <c r="L1809" t="inlineStr">
        <is>
          <t>0.0%</t>
        </is>
      </c>
      <c r="M1809" t="n">
        <v>2025</v>
      </c>
      <c r="N1809" t="inlineStr">
        <is>
          <t>Diciembre</t>
        </is>
      </c>
      <c r="O1809" t="inlineStr">
        <is>
          <t>2025-2</t>
        </is>
      </c>
      <c r="P1809" t="n">
        <v>0</v>
      </c>
      <c r="Q1809" t="n">
        <v>0</v>
      </c>
      <c r="R1809" t="n">
        <v>0</v>
      </c>
      <c r="S1809" t="inlineStr"/>
      <c r="T1809" t="inlineStr">
        <is>
          <t>125-2025-12-31</t>
        </is>
      </c>
      <c r="U1809" t="n">
        <v>31</v>
      </c>
      <c r="V1809" t="inlineStr"/>
    </row>
    <row r="1810">
      <c r="A1810" t="n">
        <v>126</v>
      </c>
      <c r="B1810" t="inlineStr">
        <is>
          <t>Indice de Prevalencia EL Enfermedad laboral</t>
        </is>
      </c>
      <c r="C1810" t="inlineStr">
        <is>
          <t>GESTIÓN DE SEGURIDAD Y SALUD EN EL TRABAJO</t>
        </is>
      </c>
      <c r="D1810" t="inlineStr">
        <is>
          <t>Anual</t>
        </is>
      </c>
      <c r="E1810" t="inlineStr">
        <is>
          <t>Negativo</t>
        </is>
      </c>
      <c r="F1810" s="138" t="n">
        <v>44561</v>
      </c>
      <c r="G1810" t="n">
        <v>2</v>
      </c>
      <c r="H1810" t="n">
        <v>0.1370801919122687</v>
      </c>
      <c r="I1810" s="76" t="n">
        <v>1.3</v>
      </c>
      <c r="J1810" s="76" t="n">
        <v>14.59</v>
      </c>
      <c r="K1810" t="inlineStr">
        <is>
          <t>2.0%</t>
        </is>
      </c>
      <c r="L1810" t="inlineStr">
        <is>
          <t>0.16%</t>
        </is>
      </c>
      <c r="M1810" t="n">
        <v>2021</v>
      </c>
      <c r="N1810" t="inlineStr">
        <is>
          <t>Diciembre</t>
        </is>
      </c>
      <c r="O1810" t="inlineStr">
        <is>
          <t>2021-2</t>
        </is>
      </c>
      <c r="P1810" t="n">
        <v>0</v>
      </c>
      <c r="Q1810" t="n">
        <v>0</v>
      </c>
      <c r="R1810" t="n">
        <v>0</v>
      </c>
      <c r="S1810" t="inlineStr"/>
      <c r="T1810" t="inlineStr">
        <is>
          <t>126-2021-12-31</t>
        </is>
      </c>
      <c r="U1810" t="n">
        <v>31</v>
      </c>
      <c r="V1810" t="inlineStr"/>
    </row>
    <row r="1811">
      <c r="A1811" t="n">
        <v>126</v>
      </c>
      <c r="B1811" t="inlineStr">
        <is>
          <t>Indice de Prevalencia EL Enfermedad laboral</t>
        </is>
      </c>
      <c r="C1811" t="inlineStr">
        <is>
          <t>GESTIÓN DE SEGURIDAD Y SALUD EN EL TRABAJO</t>
        </is>
      </c>
      <c r="D1811" t="inlineStr">
        <is>
          <t>Anual</t>
        </is>
      </c>
      <c r="E1811" t="inlineStr">
        <is>
          <t>Negativo</t>
        </is>
      </c>
      <c r="F1811" s="138" t="n">
        <v>44926</v>
      </c>
      <c r="G1811" t="n">
        <v>2</v>
      </c>
      <c r="H1811" t="n">
        <v>0.12391573729864</v>
      </c>
      <c r="I1811" s="76" t="n">
        <v>1.3</v>
      </c>
      <c r="J1811" s="76" t="n">
        <v>16.1399999999996</v>
      </c>
      <c r="K1811" t="inlineStr">
        <is>
          <t>2.0%</t>
        </is>
      </c>
      <c r="L1811" t="inlineStr">
        <is>
          <t>0.16%</t>
        </is>
      </c>
      <c r="M1811" t="n">
        <v>2022</v>
      </c>
      <c r="N1811" t="inlineStr">
        <is>
          <t>Diciembre</t>
        </is>
      </c>
      <c r="O1811" t="inlineStr">
        <is>
          <t>2022-2</t>
        </is>
      </c>
      <c r="P1811" t="n">
        <v>0</v>
      </c>
      <c r="Q1811" t="n">
        <v>0</v>
      </c>
      <c r="R1811" t="n">
        <v>0</v>
      </c>
      <c r="S1811" t="inlineStr"/>
      <c r="T1811" t="inlineStr">
        <is>
          <t>126-2022-12-31</t>
        </is>
      </c>
      <c r="U1811" t="n">
        <v>31</v>
      </c>
      <c r="V1811" t="inlineStr"/>
    </row>
    <row r="1812">
      <c r="A1812" t="n">
        <v>126</v>
      </c>
      <c r="B1812" t="inlineStr">
        <is>
          <t>Indice de Prevalencia EL Enfermedad laboral</t>
        </is>
      </c>
      <c r="C1812" t="inlineStr">
        <is>
          <t>GESTIÓN DE SEGURIDAD Y SALUD EN EL TRABAJO</t>
        </is>
      </c>
      <c r="D1812" t="inlineStr">
        <is>
          <t>Anual</t>
        </is>
      </c>
      <c r="E1812" t="inlineStr">
        <is>
          <t>Negativo</t>
        </is>
      </c>
      <c r="F1812" s="138" t="n">
        <v>45291</v>
      </c>
      <c r="G1812" t="n">
        <v>2</v>
      </c>
      <c r="H1812" t="n">
        <v>0.12</v>
      </c>
      <c r="I1812" s="76" t="n">
        <v>1.3</v>
      </c>
      <c r="J1812" s="76" t="n">
        <v>16.66666666666667</v>
      </c>
      <c r="K1812" t="inlineStr">
        <is>
          <t>2.0%</t>
        </is>
      </c>
      <c r="L1812" t="inlineStr">
        <is>
          <t>0.16%</t>
        </is>
      </c>
      <c r="M1812" t="n">
        <v>2023</v>
      </c>
      <c r="N1812" t="inlineStr">
        <is>
          <t>Diciembre</t>
        </is>
      </c>
      <c r="O1812" t="inlineStr">
        <is>
          <t>2023-2</t>
        </is>
      </c>
      <c r="P1812" t="n">
        <v>0</v>
      </c>
      <c r="Q1812" t="n">
        <v>0</v>
      </c>
      <c r="R1812" t="n">
        <v>0</v>
      </c>
      <c r="S1812" t="inlineStr"/>
      <c r="T1812" t="inlineStr">
        <is>
          <t>126-2023-12-31</t>
        </is>
      </c>
      <c r="U1812" t="n">
        <v>31</v>
      </c>
      <c r="V1812" t="inlineStr"/>
    </row>
    <row r="1813">
      <c r="A1813" t="n">
        <v>126</v>
      </c>
      <c r="B1813" t="inlineStr">
        <is>
          <t>Indice de Prevalencia EL Enfermedad laboral</t>
        </is>
      </c>
      <c r="C1813" t="inlineStr">
        <is>
          <t>GESTIÓN DE SEGURIDAD Y SALUD EN EL TRABAJO</t>
        </is>
      </c>
      <c r="D1813" t="inlineStr">
        <is>
          <t>Anual</t>
        </is>
      </c>
      <c r="E1813" t="inlineStr">
        <is>
          <t>Negativo</t>
        </is>
      </c>
      <c r="F1813" s="138" t="n">
        <v>45657</v>
      </c>
      <c r="G1813" t="n">
        <v>2</v>
      </c>
      <c r="H1813" t="n">
        <v>0.1</v>
      </c>
      <c r="I1813" s="76" t="n">
        <v>1.3</v>
      </c>
      <c r="J1813" s="76" t="n">
        <v>20</v>
      </c>
      <c r="K1813" t="inlineStr">
        <is>
          <t>2.0%</t>
        </is>
      </c>
      <c r="L1813" t="inlineStr">
        <is>
          <t>0.16%</t>
        </is>
      </c>
      <c r="M1813" t="n">
        <v>2024</v>
      </c>
      <c r="N1813" t="inlineStr">
        <is>
          <t>Diciembre</t>
        </is>
      </c>
      <c r="O1813" t="inlineStr">
        <is>
          <t>2024-2</t>
        </is>
      </c>
      <c r="P1813" t="n">
        <v>0</v>
      </c>
      <c r="Q1813" t="n">
        <v>0</v>
      </c>
      <c r="R1813" t="n">
        <v>0</v>
      </c>
      <c r="S1813" t="inlineStr"/>
      <c r="T1813" t="inlineStr">
        <is>
          <t>126-2024-12-31</t>
        </is>
      </c>
      <c r="U1813" t="n">
        <v>31</v>
      </c>
      <c r="V1813" t="inlineStr"/>
    </row>
    <row r="1814">
      <c r="A1814" t="n">
        <v>126</v>
      </c>
      <c r="B1814" t="inlineStr">
        <is>
          <t>Indice de Prevalencia EL Enfermedad laboral</t>
        </is>
      </c>
      <c r="C1814" t="inlineStr">
        <is>
          <t>GESTIÓN DE SEGURIDAD Y SALUD EN EL TRABAJO</t>
        </is>
      </c>
      <c r="D1814" t="inlineStr">
        <is>
          <t>Anual</t>
        </is>
      </c>
      <c r="E1814" t="inlineStr">
        <is>
          <t>Negativo</t>
        </is>
      </c>
      <c r="F1814" s="138" t="n">
        <v>46022</v>
      </c>
      <c r="G1814" t="n">
        <v>2</v>
      </c>
      <c r="H1814" t="n">
        <v>0.16</v>
      </c>
      <c r="I1814" s="76" t="n">
        <v>1.3</v>
      </c>
      <c r="J1814" s="76" t="n">
        <v>12.5</v>
      </c>
      <c r="K1814" t="inlineStr">
        <is>
          <t>2.0%</t>
        </is>
      </c>
      <c r="L1814" t="inlineStr">
        <is>
          <t>0.16%</t>
        </is>
      </c>
      <c r="M1814" t="n">
        <v>2025</v>
      </c>
      <c r="N1814" t="inlineStr">
        <is>
          <t>Diciembre</t>
        </is>
      </c>
      <c r="O1814" t="inlineStr">
        <is>
          <t>2025-2</t>
        </is>
      </c>
      <c r="P1814" t="n">
        <v>0</v>
      </c>
      <c r="Q1814" t="n">
        <v>0</v>
      </c>
      <c r="R1814" t="n">
        <v>0</v>
      </c>
      <c r="S1814" t="inlineStr"/>
      <c r="T1814" t="inlineStr">
        <is>
          <t>126-2025-12-31</t>
        </is>
      </c>
      <c r="U1814" t="n">
        <v>31</v>
      </c>
      <c r="V1814" t="inlineStr"/>
    </row>
    <row r="1815">
      <c r="A1815" t="n">
        <v>127</v>
      </c>
      <c r="B1815" t="inlineStr">
        <is>
          <t>Indice de Incidencia EL Enfermedad laboral</t>
        </is>
      </c>
      <c r="C1815" t="inlineStr">
        <is>
          <t>GESTIÓN DE SEGURIDAD Y SALUD EN EL TRABAJO</t>
        </is>
      </c>
      <c r="D1815" t="inlineStr">
        <is>
          <t>Anual</t>
        </is>
      </c>
      <c r="E1815" t="inlineStr">
        <is>
          <t>Negativo</t>
        </is>
      </c>
      <c r="F1815" s="138" t="n">
        <v>44561</v>
      </c>
      <c r="G1815" t="n">
        <v>0</v>
      </c>
      <c r="H1815" t="n">
        <v>0</v>
      </c>
      <c r="K1815" t="inlineStr">
        <is>
          <t>0.0%</t>
        </is>
      </c>
      <c r="L1815" t="inlineStr">
        <is>
          <t>0.0%</t>
        </is>
      </c>
      <c r="M1815" t="n">
        <v>2021</v>
      </c>
      <c r="N1815" t="inlineStr">
        <is>
          <t>Diciembre</t>
        </is>
      </c>
      <c r="O1815" t="inlineStr">
        <is>
          <t>2021-2</t>
        </is>
      </c>
      <c r="P1815" t="n">
        <v>0</v>
      </c>
      <c r="Q1815" t="n">
        <v>0</v>
      </c>
      <c r="R1815" t="n">
        <v>0</v>
      </c>
      <c r="S1815" t="inlineStr"/>
      <c r="T1815" t="inlineStr">
        <is>
          <t>127-2021-12-31</t>
        </is>
      </c>
      <c r="U1815" t="n">
        <v>31</v>
      </c>
      <c r="V1815" t="inlineStr"/>
    </row>
    <row r="1816">
      <c r="A1816" t="n">
        <v>127</v>
      </c>
      <c r="B1816" t="inlineStr">
        <is>
          <t>Indice de Incidencia EL Enfermedad laboral</t>
        </is>
      </c>
      <c r="C1816" t="inlineStr">
        <is>
          <t>GESTIÓN DE SEGURIDAD Y SALUD EN EL TRABAJO</t>
        </is>
      </c>
      <c r="D1816" t="inlineStr">
        <is>
          <t>Anual</t>
        </is>
      </c>
      <c r="E1816" t="inlineStr">
        <is>
          <t>Negativo</t>
        </is>
      </c>
      <c r="F1816" s="138" t="n">
        <v>44926</v>
      </c>
      <c r="G1816" t="n">
        <v>0</v>
      </c>
      <c r="H1816" t="n">
        <v>0</v>
      </c>
      <c r="K1816" t="inlineStr">
        <is>
          <t>0.0%</t>
        </is>
      </c>
      <c r="L1816" t="inlineStr">
        <is>
          <t>0.0%</t>
        </is>
      </c>
      <c r="M1816" t="n">
        <v>2022</v>
      </c>
      <c r="N1816" t="inlineStr">
        <is>
          <t>Diciembre</t>
        </is>
      </c>
      <c r="O1816" t="inlineStr">
        <is>
          <t>2022-2</t>
        </is>
      </c>
      <c r="P1816" t="n">
        <v>0</v>
      </c>
      <c r="Q1816" t="n">
        <v>0</v>
      </c>
      <c r="R1816" t="n">
        <v>0</v>
      </c>
      <c r="S1816" t="inlineStr"/>
      <c r="T1816" t="inlineStr">
        <is>
          <t>127-2022-12-31</t>
        </is>
      </c>
      <c r="U1816" t="n">
        <v>31</v>
      </c>
      <c r="V1816" t="inlineStr"/>
    </row>
    <row r="1817">
      <c r="A1817" t="n">
        <v>127</v>
      </c>
      <c r="B1817" t="inlineStr">
        <is>
          <t>Indice de Incidencia EL Enfermedad laboral</t>
        </is>
      </c>
      <c r="C1817" t="inlineStr">
        <is>
          <t>GESTIÓN DE SEGURIDAD Y SALUD EN EL TRABAJO</t>
        </is>
      </c>
      <c r="D1817" t="inlineStr">
        <is>
          <t>Anual</t>
        </is>
      </c>
      <c r="E1817" t="inlineStr">
        <is>
          <t>Negativo</t>
        </is>
      </c>
      <c r="F1817" s="138" t="n">
        <v>45291</v>
      </c>
      <c r="G1817" t="n">
        <v>0</v>
      </c>
      <c r="H1817" t="n">
        <v>0</v>
      </c>
      <c r="K1817" t="inlineStr">
        <is>
          <t>0.0%</t>
        </is>
      </c>
      <c r="L1817" t="inlineStr">
        <is>
          <t>0.0%</t>
        </is>
      </c>
      <c r="M1817" t="n">
        <v>2023</v>
      </c>
      <c r="N1817" t="inlineStr">
        <is>
          <t>Diciembre</t>
        </is>
      </c>
      <c r="O1817" t="inlineStr">
        <is>
          <t>2023-2</t>
        </is>
      </c>
      <c r="P1817" t="n">
        <v>0</v>
      </c>
      <c r="Q1817" t="n">
        <v>0</v>
      </c>
      <c r="R1817" t="n">
        <v>0</v>
      </c>
      <c r="S1817" t="inlineStr"/>
      <c r="T1817" t="inlineStr">
        <is>
          <t>127-2023-12-31</t>
        </is>
      </c>
      <c r="U1817" t="n">
        <v>31</v>
      </c>
      <c r="V1817" t="inlineStr"/>
    </row>
    <row r="1818">
      <c r="A1818" t="n">
        <v>127</v>
      </c>
      <c r="B1818" t="inlineStr">
        <is>
          <t>Indice de Incidencia EL Enfermedad laboral</t>
        </is>
      </c>
      <c r="C1818" t="inlineStr">
        <is>
          <t>GESTIÓN DE SEGURIDAD Y SALUD EN EL TRABAJO</t>
        </is>
      </c>
      <c r="D1818" t="inlineStr">
        <is>
          <t>Anual</t>
        </is>
      </c>
      <c r="E1818" t="inlineStr">
        <is>
          <t>Negativo</t>
        </is>
      </c>
      <c r="F1818" s="138" t="n">
        <v>45657</v>
      </c>
      <c r="G1818" t="n">
        <v>0</v>
      </c>
      <c r="H1818" t="n">
        <v>0</v>
      </c>
      <c r="K1818" t="inlineStr">
        <is>
          <t>0.0%</t>
        </is>
      </c>
      <c r="L1818" t="inlineStr">
        <is>
          <t>0.0%</t>
        </is>
      </c>
      <c r="M1818" t="n">
        <v>2024</v>
      </c>
      <c r="N1818" t="inlineStr">
        <is>
          <t>Diciembre</t>
        </is>
      </c>
      <c r="O1818" t="inlineStr">
        <is>
          <t>2024-2</t>
        </is>
      </c>
      <c r="P1818" t="n">
        <v>0</v>
      </c>
      <c r="Q1818" t="n">
        <v>0</v>
      </c>
      <c r="R1818" t="n">
        <v>0</v>
      </c>
      <c r="S1818" t="inlineStr"/>
      <c r="T1818" t="inlineStr">
        <is>
          <t>127-2024-12-31</t>
        </is>
      </c>
      <c r="U1818" t="n">
        <v>31</v>
      </c>
      <c r="V1818" t="inlineStr"/>
    </row>
    <row r="1819">
      <c r="A1819" t="n">
        <v>127</v>
      </c>
      <c r="B1819" t="inlineStr">
        <is>
          <t>Indice de Incidencia EL Enfermedad laboral</t>
        </is>
      </c>
      <c r="C1819" t="inlineStr">
        <is>
          <t>GESTIÓN DE SEGURIDAD Y SALUD EN EL TRABAJO</t>
        </is>
      </c>
      <c r="D1819" t="inlineStr">
        <is>
          <t>Anual</t>
        </is>
      </c>
      <c r="E1819" t="inlineStr">
        <is>
          <t>Negativo</t>
        </is>
      </c>
      <c r="F1819" s="138" t="n">
        <v>46022</v>
      </c>
      <c r="G1819" t="n">
        <v>0</v>
      </c>
      <c r="H1819" t="n">
        <v>0</v>
      </c>
      <c r="K1819" t="inlineStr">
        <is>
          <t>0.0%</t>
        </is>
      </c>
      <c r="L1819" t="inlineStr">
        <is>
          <t>0.0%</t>
        </is>
      </c>
      <c r="M1819" t="n">
        <v>2025</v>
      </c>
      <c r="N1819" t="inlineStr">
        <is>
          <t>Diciembre</t>
        </is>
      </c>
      <c r="O1819" t="inlineStr">
        <is>
          <t>2025-2</t>
        </is>
      </c>
      <c r="P1819" t="n">
        <v>0</v>
      </c>
      <c r="Q1819" t="n">
        <v>0</v>
      </c>
      <c r="R1819" t="n">
        <v>0</v>
      </c>
      <c r="S1819" t="inlineStr"/>
      <c r="T1819" t="inlineStr">
        <is>
          <t>127-2025-12-31</t>
        </is>
      </c>
      <c r="U1819" t="n">
        <v>31</v>
      </c>
      <c r="V1819" t="inlineStr"/>
    </row>
    <row r="1820">
      <c r="A1820" t="n">
        <v>128</v>
      </c>
      <c r="B1820" t="inlineStr">
        <is>
          <t>Ausentísmo por causa médica</t>
        </is>
      </c>
      <c r="C1820" t="inlineStr">
        <is>
          <t>GESTIÓN DE SEGURIDAD Y SALUD EN EL TRABAJO</t>
        </is>
      </c>
      <c r="D1820" t="inlineStr">
        <is>
          <t>Mensual</t>
        </is>
      </c>
      <c r="E1820" t="inlineStr">
        <is>
          <t>Negativo</t>
        </is>
      </c>
      <c r="F1820" s="138" t="n">
        <v>44561</v>
      </c>
      <c r="G1820" t="n">
        <v>1</v>
      </c>
      <c r="H1820" t="n">
        <v>0.7171314741035857</v>
      </c>
      <c r="I1820" s="76" t="n">
        <v>1.3</v>
      </c>
      <c r="J1820" s="76" t="n">
        <v>1.394444444444444</v>
      </c>
      <c r="K1820" t="inlineStr">
        <is>
          <t>1.0%</t>
        </is>
      </c>
      <c r="L1820" t="inlineStr">
        <is>
          <t>0.69%</t>
        </is>
      </c>
      <c r="M1820" t="n">
        <v>2021</v>
      </c>
      <c r="N1820" t="inlineStr">
        <is>
          <t>Diciembre</t>
        </is>
      </c>
      <c r="O1820" t="inlineStr">
        <is>
          <t>2021-2</t>
        </is>
      </c>
      <c r="P1820" t="n">
        <v>0</v>
      </c>
      <c r="Q1820" t="n">
        <v>0</v>
      </c>
      <c r="R1820" t="n">
        <v>0</v>
      </c>
      <c r="S1820" t="inlineStr"/>
      <c r="T1820" t="inlineStr">
        <is>
          <t>128-2021-12-31</t>
        </is>
      </c>
      <c r="U1820" t="n">
        <v>31</v>
      </c>
      <c r="V1820" t="inlineStr"/>
    </row>
    <row r="1821">
      <c r="A1821" t="n">
        <v>128</v>
      </c>
      <c r="B1821" t="inlineStr">
        <is>
          <t>Ausentísmo por causa médica</t>
        </is>
      </c>
      <c r="C1821" t="inlineStr">
        <is>
          <t>GESTIÓN DE SEGURIDAD Y SALUD EN EL TRABAJO</t>
        </is>
      </c>
      <c r="D1821" t="inlineStr">
        <is>
          <t>Mensual</t>
        </is>
      </c>
      <c r="E1821" t="inlineStr">
        <is>
          <t>Negativo</t>
        </is>
      </c>
      <c r="F1821" s="138" t="n">
        <v>44926</v>
      </c>
      <c r="G1821" t="n">
        <v>1</v>
      </c>
      <c r="H1821" t="n">
        <v>0.8000698242755701</v>
      </c>
      <c r="I1821" s="76" t="n">
        <v>1.249890909090914</v>
      </c>
      <c r="J1821" s="76" t="n">
        <v>1.249890909090914</v>
      </c>
      <c r="K1821" t="inlineStr">
        <is>
          <t>1.0%</t>
        </is>
      </c>
      <c r="L1821" t="inlineStr">
        <is>
          <t>0.69%</t>
        </is>
      </c>
      <c r="M1821" t="n">
        <v>2022</v>
      </c>
      <c r="N1821" t="inlineStr">
        <is>
          <t>Diciembre</t>
        </is>
      </c>
      <c r="O1821" t="inlineStr">
        <is>
          <t>2022-2</t>
        </is>
      </c>
      <c r="P1821" t="n">
        <v>0</v>
      </c>
      <c r="Q1821" t="n">
        <v>0</v>
      </c>
      <c r="R1821" t="n">
        <v>0</v>
      </c>
      <c r="S1821" t="inlineStr"/>
      <c r="T1821" t="inlineStr">
        <is>
          <t>128-2022-12-31</t>
        </is>
      </c>
      <c r="U1821" t="n">
        <v>31</v>
      </c>
      <c r="V1821" t="inlineStr"/>
    </row>
    <row r="1822">
      <c r="A1822" t="n">
        <v>128</v>
      </c>
      <c r="B1822" t="inlineStr">
        <is>
          <t>Ausentísmo por causa médica</t>
        </is>
      </c>
      <c r="C1822" t="inlineStr">
        <is>
          <t>GESTIÓN DE SEGURIDAD Y SALUD EN EL TRABAJO</t>
        </is>
      </c>
      <c r="D1822" t="inlineStr">
        <is>
          <t>Mensual</t>
        </is>
      </c>
      <c r="E1822" t="inlineStr">
        <is>
          <t>Negativo</t>
        </is>
      </c>
      <c r="F1822" s="138" t="n">
        <v>45291</v>
      </c>
      <c r="G1822" t="n">
        <v>1</v>
      </c>
      <c r="H1822" t="n">
        <v>0.64</v>
      </c>
      <c r="I1822" s="76" t="n">
        <v>1.3</v>
      </c>
      <c r="J1822" s="76" t="n">
        <v>1.5625</v>
      </c>
      <c r="K1822" t="inlineStr">
        <is>
          <t>1.0%</t>
        </is>
      </c>
      <c r="L1822" t="inlineStr">
        <is>
          <t>0.69%</t>
        </is>
      </c>
      <c r="M1822" t="n">
        <v>2023</v>
      </c>
      <c r="N1822" t="inlineStr">
        <is>
          <t>Diciembre</t>
        </is>
      </c>
      <c r="O1822" t="inlineStr">
        <is>
          <t>2023-2</t>
        </is>
      </c>
      <c r="P1822" t="n">
        <v>0</v>
      </c>
      <c r="Q1822" t="n">
        <v>0</v>
      </c>
      <c r="R1822" t="n">
        <v>0</v>
      </c>
      <c r="S1822" t="inlineStr"/>
      <c r="T1822" t="inlineStr">
        <is>
          <t>128-2023-12-31</t>
        </is>
      </c>
      <c r="U1822" t="n">
        <v>31</v>
      </c>
      <c r="V1822" t="inlineStr"/>
    </row>
    <row r="1823">
      <c r="A1823" t="n">
        <v>128</v>
      </c>
      <c r="B1823" t="inlineStr">
        <is>
          <t>Ausentísmo por causa médica</t>
        </is>
      </c>
      <c r="C1823" t="inlineStr">
        <is>
          <t>GESTIÓN DE SEGURIDAD Y SALUD EN EL TRABAJO</t>
        </is>
      </c>
      <c r="D1823" t="inlineStr">
        <is>
          <t>Mensual</t>
        </is>
      </c>
      <c r="E1823" t="inlineStr">
        <is>
          <t>Negativo</t>
        </is>
      </c>
      <c r="F1823" s="138" t="n">
        <v>45657</v>
      </c>
      <c r="G1823" t="n">
        <v>1</v>
      </c>
      <c r="H1823" t="n">
        <v>0.7769423558897243</v>
      </c>
      <c r="I1823" s="76" t="n">
        <v>1.287096774193548</v>
      </c>
      <c r="J1823" s="76" t="n">
        <v>1.287096774193548</v>
      </c>
      <c r="K1823" t="inlineStr">
        <is>
          <t>1.0%</t>
        </is>
      </c>
      <c r="L1823" t="inlineStr">
        <is>
          <t>0.69%</t>
        </is>
      </c>
      <c r="M1823" t="n">
        <v>2024</v>
      </c>
      <c r="N1823" t="inlineStr">
        <is>
          <t>Diciembre</t>
        </is>
      </c>
      <c r="O1823" t="inlineStr">
        <is>
          <t>2024-2</t>
        </is>
      </c>
      <c r="P1823" t="n">
        <v>0</v>
      </c>
      <c r="Q1823" t="n">
        <v>0</v>
      </c>
      <c r="R1823" t="n">
        <v>0</v>
      </c>
      <c r="S1823" t="inlineStr"/>
      <c r="T1823" t="inlineStr">
        <is>
          <t>128-2024-12-31</t>
        </is>
      </c>
      <c r="U1823" t="n">
        <v>31</v>
      </c>
      <c r="V1823" t="inlineStr"/>
    </row>
    <row r="1824">
      <c r="A1824" t="n">
        <v>128</v>
      </c>
      <c r="B1824" t="inlineStr">
        <is>
          <t>Ausentísmo por causa médica</t>
        </is>
      </c>
      <c r="C1824" t="inlineStr">
        <is>
          <t>GESTIÓN DE SEGURIDAD Y SALUD EN EL TRABAJO</t>
        </is>
      </c>
      <c r="D1824" t="inlineStr">
        <is>
          <t>Mensual</t>
        </is>
      </c>
      <c r="E1824" t="inlineStr">
        <is>
          <t>Negativo</t>
        </is>
      </c>
      <c r="F1824" s="138" t="n">
        <v>46022</v>
      </c>
      <c r="G1824" t="n">
        <v>1</v>
      </c>
      <c r="H1824" t="n">
        <v>0.97</v>
      </c>
      <c r="I1824" s="76" t="n">
        <v>1.030927835051547</v>
      </c>
      <c r="J1824" s="76" t="n">
        <v>1.030927835051547</v>
      </c>
      <c r="K1824" t="inlineStr">
        <is>
          <t>1.0%</t>
        </is>
      </c>
      <c r="L1824" t="inlineStr">
        <is>
          <t>0.69%</t>
        </is>
      </c>
      <c r="M1824" t="n">
        <v>2025</v>
      </c>
      <c r="N1824" t="inlineStr">
        <is>
          <t>Diciembre</t>
        </is>
      </c>
      <c r="O1824" t="inlineStr">
        <is>
          <t>2025-2</t>
        </is>
      </c>
      <c r="P1824" t="n">
        <v>0</v>
      </c>
      <c r="Q1824" t="n">
        <v>0</v>
      </c>
      <c r="R1824" t="n">
        <v>0</v>
      </c>
      <c r="S1824" t="inlineStr"/>
      <c r="T1824" t="inlineStr">
        <is>
          <t>128-2025-12-31</t>
        </is>
      </c>
      <c r="U1824" t="n">
        <v>31</v>
      </c>
      <c r="V1824" t="inlineStr"/>
    </row>
    <row r="1825">
      <c r="A1825" t="n">
        <v>133</v>
      </c>
      <c r="B1825" t="inlineStr">
        <is>
          <t>Nivel de Satisfacción Servicios Prestados</t>
        </is>
      </c>
      <c r="C1825" t="inlineStr">
        <is>
          <t>VISIBILIDAD NACIONAL E INTERNACIONAL</t>
        </is>
      </c>
      <c r="D1825" t="inlineStr">
        <is>
          <t>Anual</t>
        </is>
      </c>
      <c r="E1825" t="inlineStr">
        <is>
          <t>Positivo</t>
        </is>
      </c>
      <c r="F1825" s="138" t="n">
        <v>44865</v>
      </c>
      <c r="G1825" t="n">
        <v>80</v>
      </c>
      <c r="H1825" t="n">
        <v>90</v>
      </c>
      <c r="I1825" s="76" t="n">
        <v>1.125</v>
      </c>
      <c r="J1825" s="76" t="n">
        <v>1.125</v>
      </c>
      <c r="K1825" t="inlineStr">
        <is>
          <t>80.0%</t>
        </is>
      </c>
      <c r="L1825" t="inlineStr">
        <is>
          <t>96.0%</t>
        </is>
      </c>
      <c r="M1825" t="n">
        <v>2022</v>
      </c>
      <c r="N1825" t="inlineStr">
        <is>
          <t>Octubre</t>
        </is>
      </c>
      <c r="O1825" t="inlineStr">
        <is>
          <t>2022-2</t>
        </is>
      </c>
      <c r="P1825" t="n">
        <v>0</v>
      </c>
      <c r="Q1825" t="n">
        <v>0</v>
      </c>
      <c r="R1825" t="n">
        <v>0</v>
      </c>
      <c r="S1825" t="inlineStr"/>
      <c r="T1825" t="inlineStr">
        <is>
          <t>133-2022-10-31</t>
        </is>
      </c>
      <c r="U1825" t="n">
        <v>31</v>
      </c>
      <c r="V1825" t="inlineStr"/>
    </row>
    <row r="1826">
      <c r="A1826" t="n">
        <v>133</v>
      </c>
      <c r="B1826" t="inlineStr">
        <is>
          <t>Nivel de Satisfacción Servicios Prestados</t>
        </is>
      </c>
      <c r="C1826" t="inlineStr">
        <is>
          <t>VISIBILIDAD NACIONAL E INTERNACIONAL</t>
        </is>
      </c>
      <c r="D1826" t="inlineStr">
        <is>
          <t>Anual</t>
        </is>
      </c>
      <c r="E1826" t="inlineStr">
        <is>
          <t>Positivo</t>
        </is>
      </c>
      <c r="F1826" s="138" t="n">
        <v>45230</v>
      </c>
      <c r="G1826" t="n">
        <v>80</v>
      </c>
      <c r="H1826" t="n">
        <v>93</v>
      </c>
      <c r="I1826" s="76" t="n">
        <v>1.1625</v>
      </c>
      <c r="J1826" s="76" t="n">
        <v>1.1625</v>
      </c>
      <c r="K1826" t="inlineStr">
        <is>
          <t>80.0%</t>
        </is>
      </c>
      <c r="L1826" t="inlineStr">
        <is>
          <t>96.0%</t>
        </is>
      </c>
      <c r="M1826" t="n">
        <v>2023</v>
      </c>
      <c r="N1826" t="inlineStr">
        <is>
          <t>Octubre</t>
        </is>
      </c>
      <c r="O1826" t="inlineStr">
        <is>
          <t>2023-2</t>
        </is>
      </c>
      <c r="P1826" t="n">
        <v>0</v>
      </c>
      <c r="Q1826" t="n">
        <v>0</v>
      </c>
      <c r="R1826" t="n">
        <v>0</v>
      </c>
      <c r="S1826" t="inlineStr"/>
      <c r="T1826" t="inlineStr">
        <is>
          <t>133-2023-10-31</t>
        </is>
      </c>
      <c r="U1826" t="n">
        <v>31</v>
      </c>
      <c r="V1826" t="inlineStr"/>
    </row>
    <row r="1827">
      <c r="A1827" t="n">
        <v>133</v>
      </c>
      <c r="B1827" t="inlineStr">
        <is>
          <t>Nivel de Satisfacción Servicios Prestados</t>
        </is>
      </c>
      <c r="C1827" t="inlineStr">
        <is>
          <t>VISIBILIDAD NACIONAL E INTERNACIONAL</t>
        </is>
      </c>
      <c r="D1827" t="inlineStr">
        <is>
          <t>Anual</t>
        </is>
      </c>
      <c r="E1827" t="inlineStr">
        <is>
          <t>Positivo</t>
        </is>
      </c>
      <c r="F1827" s="138" t="n">
        <v>45596</v>
      </c>
      <c r="G1827" t="n">
        <v>80</v>
      </c>
      <c r="H1827" t="n">
        <v>91</v>
      </c>
      <c r="I1827" s="76" t="n">
        <v>1.1375</v>
      </c>
      <c r="J1827" s="76" t="n">
        <v>1.1375</v>
      </c>
      <c r="K1827" t="inlineStr">
        <is>
          <t>80.0%</t>
        </is>
      </c>
      <c r="L1827" t="inlineStr">
        <is>
          <t>96.0%</t>
        </is>
      </c>
      <c r="M1827" t="n">
        <v>2024</v>
      </c>
      <c r="N1827" t="inlineStr">
        <is>
          <t>Octubre</t>
        </is>
      </c>
      <c r="O1827" t="inlineStr">
        <is>
          <t>2024-2</t>
        </is>
      </c>
      <c r="P1827" t="n">
        <v>0</v>
      </c>
      <c r="Q1827" t="n">
        <v>0</v>
      </c>
      <c r="R1827" t="n">
        <v>0</v>
      </c>
      <c r="S1827" t="inlineStr"/>
      <c r="T1827" t="inlineStr">
        <is>
          <t>133-2024-10-31</t>
        </is>
      </c>
      <c r="U1827" t="n">
        <v>31</v>
      </c>
      <c r="V1827" t="inlineStr"/>
    </row>
    <row r="1828">
      <c r="A1828" t="n">
        <v>133</v>
      </c>
      <c r="B1828" t="inlineStr">
        <is>
          <t>Nivel de Satisfacción Servicios Prestados</t>
        </is>
      </c>
      <c r="C1828" t="inlineStr">
        <is>
          <t>VISIBILIDAD NACIONAL E INTERNACIONAL</t>
        </is>
      </c>
      <c r="D1828" t="inlineStr">
        <is>
          <t>Anual</t>
        </is>
      </c>
      <c r="E1828" t="inlineStr">
        <is>
          <t>Positivo</t>
        </is>
      </c>
      <c r="F1828" s="138" t="n">
        <v>45961</v>
      </c>
      <c r="G1828" t="n">
        <v>80</v>
      </c>
      <c r="H1828" t="n">
        <v>96</v>
      </c>
      <c r="I1828" s="76" t="n">
        <v>1.2</v>
      </c>
      <c r="J1828" s="76" t="n">
        <v>1.2</v>
      </c>
      <c r="K1828" t="inlineStr">
        <is>
          <t>80.0%</t>
        </is>
      </c>
      <c r="L1828" t="inlineStr">
        <is>
          <t>96.0%</t>
        </is>
      </c>
      <c r="M1828" t="n">
        <v>2025</v>
      </c>
      <c r="N1828" t="inlineStr">
        <is>
          <t>Octubre</t>
        </is>
      </c>
      <c r="O1828" t="inlineStr">
        <is>
          <t>2025-2</t>
        </is>
      </c>
      <c r="P1828" t="n">
        <v>0</v>
      </c>
      <c r="Q1828" t="n">
        <v>0</v>
      </c>
      <c r="R1828" t="n">
        <v>0</v>
      </c>
      <c r="S1828" t="inlineStr"/>
      <c r="T1828" t="inlineStr">
        <is>
          <t>133-2025-10-31</t>
        </is>
      </c>
      <c r="U1828" t="n">
        <v>31</v>
      </c>
      <c r="V1828" t="inlineStr"/>
    </row>
    <row r="1829">
      <c r="A1829" t="n">
        <v>133</v>
      </c>
      <c r="B1829" t="inlineStr">
        <is>
          <t>Nivel de Satisfacción Servicios Prestados</t>
        </is>
      </c>
      <c r="C1829" t="inlineStr">
        <is>
          <t>VISIBILIDAD NACIONAL E INTERNACIONAL</t>
        </is>
      </c>
      <c r="D1829" t="inlineStr">
        <is>
          <t>Anual</t>
        </is>
      </c>
      <c r="E1829" t="inlineStr">
        <is>
          <t>Positivo</t>
        </is>
      </c>
      <c r="F1829" s="138" t="n">
        <v>46022</v>
      </c>
      <c r="G1829" t="n">
        <v>80</v>
      </c>
      <c r="H1829" t="n">
        <v>96</v>
      </c>
      <c r="I1829" s="76" t="n">
        <v>1.2</v>
      </c>
      <c r="J1829" s="76" t="n">
        <v>1.2</v>
      </c>
      <c r="K1829" t="inlineStr">
        <is>
          <t>80.0%</t>
        </is>
      </c>
      <c r="L1829" t="inlineStr">
        <is>
          <t>96.0%</t>
        </is>
      </c>
      <c r="M1829" t="n">
        <v>2025</v>
      </c>
      <c r="N1829" t="inlineStr">
        <is>
          <t>Diciembre</t>
        </is>
      </c>
      <c r="O1829" t="inlineStr">
        <is>
          <t>2025-2</t>
        </is>
      </c>
      <c r="P1829" t="n">
        <v>0</v>
      </c>
      <c r="Q1829" t="n">
        <v>0</v>
      </c>
      <c r="R1829" t="n">
        <v>0</v>
      </c>
      <c r="S1829" t="inlineStr"/>
      <c r="T1829" t="inlineStr">
        <is>
          <t>133-2025-12-31</t>
        </is>
      </c>
      <c r="U1829" t="n">
        <v>31</v>
      </c>
      <c r="V1829" t="inlineStr"/>
    </row>
    <row r="1830">
      <c r="A1830" t="n">
        <v>139</v>
      </c>
      <c r="B1830" t="inlineStr">
        <is>
          <t>Ejecución presupuestal del gasto</t>
        </is>
      </c>
      <c r="C1830" t="inlineStr">
        <is>
          <t>RECURSOS ACADÉMICOS Y DE INVESTIGACIÓN</t>
        </is>
      </c>
      <c r="D1830" t="inlineStr">
        <is>
          <t>Mensual</t>
        </is>
      </c>
      <c r="E1830" t="inlineStr">
        <is>
          <t>Negativo</t>
        </is>
      </c>
      <c r="F1830" s="138" t="n">
        <v>44561</v>
      </c>
      <c r="G1830" t="n">
        <v>100</v>
      </c>
      <c r="H1830" t="n">
        <v>107.0374146644206</v>
      </c>
      <c r="I1830" s="76" t="n">
        <v>0.9342527593133297</v>
      </c>
      <c r="J1830" s="76" t="n">
        <v>0.9342527593133297</v>
      </c>
      <c r="K1830" t="inlineStr">
        <is>
          <t>329.35%</t>
        </is>
      </c>
      <c r="L1830" t="inlineStr">
        <is>
          <t>241.66%</t>
        </is>
      </c>
      <c r="M1830" t="n">
        <v>2021</v>
      </c>
      <c r="N1830" t="inlineStr">
        <is>
          <t>Diciembre</t>
        </is>
      </c>
      <c r="O1830" t="inlineStr">
        <is>
          <t>2021-2</t>
        </is>
      </c>
      <c r="P1830" t="n">
        <v>0</v>
      </c>
      <c r="Q1830" t="n">
        <v>0</v>
      </c>
      <c r="R1830" t="n">
        <v>0</v>
      </c>
      <c r="S1830" t="inlineStr"/>
      <c r="T1830" t="inlineStr">
        <is>
          <t>139-2021-12-31</t>
        </is>
      </c>
      <c r="U1830" t="n">
        <v>31</v>
      </c>
      <c r="V1830" t="inlineStr"/>
    </row>
    <row r="1831">
      <c r="A1831" t="n">
        <v>143</v>
      </c>
      <c r="B1831" t="inlineStr">
        <is>
          <t>Proyectos de investigación e innovación- Metrica</t>
        </is>
      </c>
      <c r="C1831" t="inlineStr">
        <is>
          <t>INVESTIGACIÓN, INNOVACIÓN Y CREACIÓN</t>
        </is>
      </c>
      <c r="D1831" t="inlineStr">
        <is>
          <t>Semestral</t>
        </is>
      </c>
      <c r="E1831" t="inlineStr">
        <is>
          <t>Positivo</t>
        </is>
      </c>
      <c r="F1831" s="138" t="n">
        <v>44561</v>
      </c>
      <c r="G1831" t="n">
        <v>100</v>
      </c>
      <c r="H1831" t="n">
        <v>144</v>
      </c>
      <c r="I1831" s="76" t="n">
        <v>1.3</v>
      </c>
      <c r="J1831" s="76" t="n">
        <v>1.44</v>
      </c>
      <c r="K1831" t="inlineStr">
        <is>
          <t>100.0%</t>
        </is>
      </c>
      <c r="L1831" t="inlineStr">
        <is>
          <t>191.0%</t>
        </is>
      </c>
      <c r="M1831" t="n">
        <v>2021</v>
      </c>
      <c r="N1831" t="inlineStr">
        <is>
          <t>Diciembre</t>
        </is>
      </c>
      <c r="O1831" t="inlineStr">
        <is>
          <t>2021-2</t>
        </is>
      </c>
      <c r="P1831" t="n">
        <v>0</v>
      </c>
      <c r="Q1831" t="n">
        <v>0</v>
      </c>
      <c r="R1831" t="n">
        <v>0</v>
      </c>
      <c r="S1831" t="inlineStr"/>
      <c r="T1831" t="inlineStr">
        <is>
          <t>143-2021-12-31</t>
        </is>
      </c>
      <c r="U1831" t="n">
        <v>31</v>
      </c>
      <c r="V1831" t="inlineStr">
        <is>
          <t>Metrica</t>
        </is>
      </c>
    </row>
    <row r="1832">
      <c r="A1832" t="n">
        <v>143</v>
      </c>
      <c r="B1832" t="inlineStr">
        <is>
          <t>Proyectos de investigación e innovación- Metrica</t>
        </is>
      </c>
      <c r="C1832" t="inlineStr">
        <is>
          <t>INVESTIGACIÓN, INNOVACIÓN Y CREACIÓN</t>
        </is>
      </c>
      <c r="D1832" t="inlineStr">
        <is>
          <t>Semestral</t>
        </is>
      </c>
      <c r="E1832" t="inlineStr">
        <is>
          <t>Positivo</t>
        </is>
      </c>
      <c r="F1832" s="138" t="n">
        <v>44926</v>
      </c>
      <c r="G1832" t="n">
        <v>100</v>
      </c>
      <c r="H1832" t="n">
        <v>158</v>
      </c>
      <c r="I1832" s="76" t="n">
        <v>1.3</v>
      </c>
      <c r="J1832" s="76" t="n">
        <v>1.58</v>
      </c>
      <c r="K1832" t="inlineStr">
        <is>
          <t>100.0%</t>
        </is>
      </c>
      <c r="L1832" t="inlineStr">
        <is>
          <t>191.0%</t>
        </is>
      </c>
      <c r="M1832" t="n">
        <v>2022</v>
      </c>
      <c r="N1832" t="inlineStr">
        <is>
          <t>Diciembre</t>
        </is>
      </c>
      <c r="O1832" t="inlineStr">
        <is>
          <t>2022-2</t>
        </is>
      </c>
      <c r="P1832" t="n">
        <v>0</v>
      </c>
      <c r="Q1832" t="n">
        <v>0</v>
      </c>
      <c r="R1832" t="n">
        <v>0</v>
      </c>
      <c r="S1832" t="inlineStr"/>
      <c r="T1832" t="inlineStr">
        <is>
          <t>143-2022-12-31</t>
        </is>
      </c>
      <c r="U1832" t="n">
        <v>31</v>
      </c>
      <c r="V1832" t="inlineStr">
        <is>
          <t>Metrica</t>
        </is>
      </c>
    </row>
    <row r="1833">
      <c r="A1833" t="n">
        <v>143</v>
      </c>
      <c r="B1833" t="inlineStr">
        <is>
          <t>Proyectos de investigación e innovación- Metrica</t>
        </is>
      </c>
      <c r="C1833" t="inlineStr">
        <is>
          <t>INVESTIGACIÓN, INNOVACIÓN Y CREACIÓN</t>
        </is>
      </c>
      <c r="D1833" t="inlineStr">
        <is>
          <t>Semestral</t>
        </is>
      </c>
      <c r="E1833" t="inlineStr">
        <is>
          <t>Positivo</t>
        </is>
      </c>
      <c r="F1833" s="138" t="n">
        <v>45291</v>
      </c>
      <c r="G1833" t="n">
        <v>100</v>
      </c>
      <c r="H1833" t="n">
        <v>146</v>
      </c>
      <c r="I1833" s="76" t="n">
        <v>1.3</v>
      </c>
      <c r="J1833" s="76" t="n">
        <v>1.46</v>
      </c>
      <c r="K1833" t="inlineStr">
        <is>
          <t>100.0%</t>
        </is>
      </c>
      <c r="L1833" t="inlineStr">
        <is>
          <t>191.0%</t>
        </is>
      </c>
      <c r="M1833" t="n">
        <v>2023</v>
      </c>
      <c r="N1833" t="inlineStr">
        <is>
          <t>Diciembre</t>
        </is>
      </c>
      <c r="O1833" t="inlineStr">
        <is>
          <t>2023-2</t>
        </is>
      </c>
      <c r="P1833" t="n">
        <v>0</v>
      </c>
      <c r="Q1833" t="n">
        <v>0</v>
      </c>
      <c r="R1833" t="n">
        <v>0</v>
      </c>
      <c r="S1833" t="inlineStr"/>
      <c r="T1833" t="inlineStr">
        <is>
          <t>143-2023-12-31</t>
        </is>
      </c>
      <c r="U1833" t="n">
        <v>31</v>
      </c>
      <c r="V1833" t="inlineStr">
        <is>
          <t>Metrica</t>
        </is>
      </c>
    </row>
    <row r="1834">
      <c r="A1834" t="n">
        <v>143</v>
      </c>
      <c r="B1834" t="inlineStr">
        <is>
          <t>Proyectos de investigación e innovación- Metrica</t>
        </is>
      </c>
      <c r="C1834" t="inlineStr">
        <is>
          <t>INVESTIGACIÓN, INNOVACIÓN Y CREACIÓN</t>
        </is>
      </c>
      <c r="D1834" t="inlineStr">
        <is>
          <t>Semestral</t>
        </is>
      </c>
      <c r="E1834" t="inlineStr">
        <is>
          <t>Positivo</t>
        </is>
      </c>
      <c r="F1834" s="138" t="n">
        <v>45657</v>
      </c>
      <c r="G1834" t="n">
        <v>100</v>
      </c>
      <c r="H1834" t="n">
        <v>135</v>
      </c>
      <c r="I1834" s="76" t="n">
        <v>1.3</v>
      </c>
      <c r="J1834" s="76" t="n">
        <v>1.35</v>
      </c>
      <c r="K1834" t="inlineStr">
        <is>
          <t>100.0%</t>
        </is>
      </c>
      <c r="L1834" t="inlineStr">
        <is>
          <t>191.0%</t>
        </is>
      </c>
      <c r="M1834" t="n">
        <v>2024</v>
      </c>
      <c r="N1834" t="inlineStr">
        <is>
          <t>Diciembre</t>
        </is>
      </c>
      <c r="O1834" t="inlineStr">
        <is>
          <t>2024-2</t>
        </is>
      </c>
      <c r="P1834" t="n">
        <v>0</v>
      </c>
      <c r="Q1834" t="n">
        <v>0</v>
      </c>
      <c r="R1834" t="n">
        <v>0</v>
      </c>
      <c r="S1834" t="inlineStr"/>
      <c r="T1834" t="inlineStr">
        <is>
          <t>143-2024-12-31</t>
        </is>
      </c>
      <c r="U1834" t="n">
        <v>31</v>
      </c>
      <c r="V1834" t="inlineStr">
        <is>
          <t>Metrica</t>
        </is>
      </c>
    </row>
    <row r="1835">
      <c r="A1835" t="n">
        <v>143</v>
      </c>
      <c r="B1835" t="inlineStr">
        <is>
          <t>Proyectos de investigación e innovación- Metrica</t>
        </is>
      </c>
      <c r="C1835" t="inlineStr">
        <is>
          <t>INVESTIGACIÓN, INNOVACIÓN Y CREACIÓN</t>
        </is>
      </c>
      <c r="D1835" t="inlineStr">
        <is>
          <t>Semestral</t>
        </is>
      </c>
      <c r="E1835" t="inlineStr">
        <is>
          <t>Positivo</t>
        </is>
      </c>
      <c r="F1835" s="138" t="n">
        <v>46022</v>
      </c>
      <c r="G1835" t="n">
        <v>100</v>
      </c>
      <c r="H1835" t="n">
        <v>191</v>
      </c>
      <c r="I1835" s="76" t="n">
        <v>1.3</v>
      </c>
      <c r="J1835" s="76" t="n">
        <v>1.91</v>
      </c>
      <c r="K1835" t="inlineStr">
        <is>
          <t>100.0%</t>
        </is>
      </c>
      <c r="L1835" t="inlineStr">
        <is>
          <t>191.0%</t>
        </is>
      </c>
      <c r="M1835" t="n">
        <v>2025</v>
      </c>
      <c r="N1835" t="inlineStr">
        <is>
          <t>Diciembre</t>
        </is>
      </c>
      <c r="O1835" t="inlineStr">
        <is>
          <t>2025-2</t>
        </is>
      </c>
      <c r="P1835" t="n">
        <v>0</v>
      </c>
      <c r="Q1835" t="n">
        <v>0</v>
      </c>
      <c r="R1835" t="n">
        <v>0</v>
      </c>
      <c r="S1835" t="inlineStr"/>
      <c r="T1835" t="inlineStr">
        <is>
          <t>143-2025-12-31</t>
        </is>
      </c>
      <c r="U1835" t="n">
        <v>31</v>
      </c>
      <c r="V1835" t="inlineStr">
        <is>
          <t>Metrica</t>
        </is>
      </c>
    </row>
    <row r="1836">
      <c r="A1836" t="n">
        <v>144</v>
      </c>
      <c r="B1836" t="inlineStr">
        <is>
          <t>Productos de investigación</t>
        </is>
      </c>
      <c r="C1836" t="inlineStr">
        <is>
          <t>INVESTIGACIÓN, INNOVACIÓN Y CREACIÓN</t>
        </is>
      </c>
      <c r="D1836" t="inlineStr">
        <is>
          <t>Anual</t>
        </is>
      </c>
      <c r="E1836" t="inlineStr">
        <is>
          <t>Positivo</t>
        </is>
      </c>
      <c r="F1836" s="138" t="n">
        <v>44561</v>
      </c>
      <c r="G1836" t="n">
        <v>3</v>
      </c>
      <c r="H1836" t="n">
        <v>2.944444444444445</v>
      </c>
      <c r="I1836" s="76" t="n">
        <v>0.9814814814814817</v>
      </c>
      <c r="J1836" s="76" t="n">
        <v>0.9814814814814817</v>
      </c>
      <c r="K1836" t="inlineStr">
        <is>
          <t>4.0%</t>
        </is>
      </c>
      <c r="L1836" t="inlineStr">
        <is>
          <t>1.95%</t>
        </is>
      </c>
      <c r="M1836" t="n">
        <v>2021</v>
      </c>
      <c r="N1836" t="inlineStr">
        <is>
          <t>Diciembre</t>
        </is>
      </c>
      <c r="O1836" t="inlineStr">
        <is>
          <t>2021-2</t>
        </is>
      </c>
      <c r="P1836" t="n">
        <v>0</v>
      </c>
      <c r="Q1836" t="n">
        <v>0</v>
      </c>
      <c r="R1836" t="n">
        <v>0</v>
      </c>
      <c r="S1836" t="inlineStr"/>
      <c r="T1836" t="inlineStr">
        <is>
          <t>144-2021-12-31</t>
        </is>
      </c>
      <c r="U1836" t="n">
        <v>31</v>
      </c>
      <c r="V1836" t="inlineStr"/>
    </row>
    <row r="1837">
      <c r="A1837" t="n">
        <v>144</v>
      </c>
      <c r="B1837" t="inlineStr">
        <is>
          <t>Productos de investigación</t>
        </is>
      </c>
      <c r="C1837" t="inlineStr">
        <is>
          <t>INVESTIGACIÓN, INNOVACIÓN Y CREACIÓN</t>
        </is>
      </c>
      <c r="D1837" t="inlineStr">
        <is>
          <t>Anual</t>
        </is>
      </c>
      <c r="E1837" t="inlineStr">
        <is>
          <t>Positivo</t>
        </is>
      </c>
      <c r="F1837" s="138" t="n">
        <v>44926</v>
      </c>
      <c r="G1837" t="n">
        <v>3</v>
      </c>
      <c r="H1837" t="n">
        <v>3.55</v>
      </c>
      <c r="I1837" s="76" t="n">
        <v>1.183333333333333</v>
      </c>
      <c r="J1837" s="76" t="n">
        <v>1.183333333333333</v>
      </c>
      <c r="K1837" t="inlineStr">
        <is>
          <t>4.0%</t>
        </is>
      </c>
      <c r="L1837" t="inlineStr">
        <is>
          <t>1.95%</t>
        </is>
      </c>
      <c r="M1837" t="n">
        <v>2022</v>
      </c>
      <c r="N1837" t="inlineStr">
        <is>
          <t>Diciembre</t>
        </is>
      </c>
      <c r="O1837" t="inlineStr">
        <is>
          <t>2022-2</t>
        </is>
      </c>
      <c r="P1837" t="n">
        <v>0</v>
      </c>
      <c r="Q1837" t="n">
        <v>0</v>
      </c>
      <c r="R1837" t="n">
        <v>0</v>
      </c>
      <c r="S1837" t="inlineStr"/>
      <c r="T1837" t="inlineStr">
        <is>
          <t>144-2022-12-31</t>
        </is>
      </c>
      <c r="U1837" t="n">
        <v>31</v>
      </c>
      <c r="V1837" t="inlineStr"/>
    </row>
    <row r="1838">
      <c r="A1838" t="n">
        <v>144</v>
      </c>
      <c r="B1838" t="inlineStr">
        <is>
          <t>Productos de investigación</t>
        </is>
      </c>
      <c r="C1838" t="inlineStr">
        <is>
          <t>INVESTIGACIÓN, INNOVACIÓN Y CREACIÓN</t>
        </is>
      </c>
      <c r="D1838" t="inlineStr">
        <is>
          <t>Anual</t>
        </is>
      </c>
      <c r="E1838" t="inlineStr">
        <is>
          <t>Positivo</t>
        </is>
      </c>
      <c r="F1838" s="138" t="n">
        <v>45291</v>
      </c>
      <c r="G1838" t="n">
        <v>3</v>
      </c>
      <c r="H1838" t="n">
        <v>4.83</v>
      </c>
      <c r="I1838" s="76" t="n">
        <v>1.3</v>
      </c>
      <c r="J1838" s="76" t="n">
        <v>1.61</v>
      </c>
      <c r="K1838" t="inlineStr">
        <is>
          <t>4.0%</t>
        </is>
      </c>
      <c r="L1838" t="inlineStr">
        <is>
          <t>1.95%</t>
        </is>
      </c>
      <c r="M1838" t="n">
        <v>2023</v>
      </c>
      <c r="N1838" t="inlineStr">
        <is>
          <t>Diciembre</t>
        </is>
      </c>
      <c r="O1838" t="inlineStr">
        <is>
          <t>2023-2</t>
        </is>
      </c>
      <c r="P1838" t="n">
        <v>0</v>
      </c>
      <c r="Q1838" t="n">
        <v>0</v>
      </c>
      <c r="R1838" t="n">
        <v>0</v>
      </c>
      <c r="S1838" t="inlineStr"/>
      <c r="T1838" t="inlineStr">
        <is>
          <t>144-2023-12-31</t>
        </is>
      </c>
      <c r="U1838" t="n">
        <v>31</v>
      </c>
      <c r="V1838" t="inlineStr"/>
    </row>
    <row r="1839">
      <c r="A1839" t="n">
        <v>144</v>
      </c>
      <c r="B1839" t="inlineStr">
        <is>
          <t>Productos de investigación</t>
        </is>
      </c>
      <c r="C1839" t="inlineStr">
        <is>
          <t>INVESTIGACIÓN, INNOVACIÓN Y CREACIÓN</t>
        </is>
      </c>
      <c r="D1839" t="inlineStr">
        <is>
          <t>Anual</t>
        </is>
      </c>
      <c r="E1839" t="inlineStr">
        <is>
          <t>Positivo</t>
        </is>
      </c>
      <c r="F1839" s="138" t="n">
        <v>45657</v>
      </c>
      <c r="G1839" t="n">
        <v>3</v>
      </c>
      <c r="H1839" t="n">
        <v>4.6</v>
      </c>
      <c r="I1839" s="76" t="n">
        <v>1.3</v>
      </c>
      <c r="J1839" s="76" t="n">
        <v>1.533333333333333</v>
      </c>
      <c r="K1839" t="inlineStr">
        <is>
          <t>4.0%</t>
        </is>
      </c>
      <c r="L1839" t="inlineStr">
        <is>
          <t>1.95%</t>
        </is>
      </c>
      <c r="M1839" t="n">
        <v>2024</v>
      </c>
      <c r="N1839" t="inlineStr">
        <is>
          <t>Diciembre</t>
        </is>
      </c>
      <c r="O1839" t="inlineStr">
        <is>
          <t>2024-2</t>
        </is>
      </c>
      <c r="P1839" t="n">
        <v>0</v>
      </c>
      <c r="Q1839" t="n">
        <v>0</v>
      </c>
      <c r="R1839" t="n">
        <v>0</v>
      </c>
      <c r="S1839" t="inlineStr"/>
      <c r="T1839" t="inlineStr">
        <is>
          <t>144-2024-12-31</t>
        </is>
      </c>
      <c r="U1839" t="n">
        <v>31</v>
      </c>
      <c r="V1839" t="inlineStr"/>
    </row>
    <row r="1840">
      <c r="A1840" t="n">
        <v>144</v>
      </c>
      <c r="B1840" t="inlineStr">
        <is>
          <t>Productos de investigación</t>
        </is>
      </c>
      <c r="C1840" t="inlineStr">
        <is>
          <t>INVESTIGACIÓN, INNOVACIÓN Y CREACIÓN</t>
        </is>
      </c>
      <c r="D1840" t="inlineStr">
        <is>
          <t>Anual</t>
        </is>
      </c>
      <c r="E1840" t="inlineStr">
        <is>
          <t>Positivo</t>
        </is>
      </c>
      <c r="F1840" s="138" t="n">
        <v>46022</v>
      </c>
      <c r="G1840" t="n">
        <v>4</v>
      </c>
      <c r="H1840" t="n">
        <v>1.95</v>
      </c>
      <c r="I1840" s="76" t="n">
        <v>0.4875</v>
      </c>
      <c r="J1840" s="76" t="n">
        <v>0.4875</v>
      </c>
      <c r="K1840" t="inlineStr">
        <is>
          <t>4.0%</t>
        </is>
      </c>
      <c r="L1840" t="inlineStr">
        <is>
          <t>1.95%</t>
        </is>
      </c>
      <c r="M1840" t="n">
        <v>2025</v>
      </c>
      <c r="N1840" t="inlineStr">
        <is>
          <t>Diciembre</t>
        </is>
      </c>
      <c r="O1840" t="inlineStr">
        <is>
          <t>2025-2</t>
        </is>
      </c>
      <c r="P1840" t="n">
        <v>0</v>
      </c>
      <c r="Q1840" t="n">
        <v>0</v>
      </c>
      <c r="R1840" t="n">
        <v>0</v>
      </c>
      <c r="S1840" t="inlineStr"/>
      <c r="T1840" t="inlineStr">
        <is>
          <t>144-2025-12-31</t>
        </is>
      </c>
      <c r="U1840" t="n">
        <v>31</v>
      </c>
      <c r="V1840" t="inlineStr"/>
    </row>
    <row r="1841">
      <c r="A1841" t="n">
        <v>145</v>
      </c>
      <c r="B1841" t="inlineStr">
        <is>
          <t>Semilleros de Investigación, Innovación y Creación</t>
        </is>
      </c>
      <c r="C1841" t="inlineStr">
        <is>
          <t>INVESTIGACIÓN, INNOVACIÓN Y CREACIÓN</t>
        </is>
      </c>
      <c r="D1841" t="inlineStr">
        <is>
          <t>Semestral</t>
        </is>
      </c>
      <c r="E1841" t="inlineStr">
        <is>
          <t>Positivo</t>
        </is>
      </c>
      <c r="F1841" s="138" t="n">
        <v>44561</v>
      </c>
      <c r="G1841" t="n">
        <v>1</v>
      </c>
      <c r="H1841" t="n">
        <v>2.145161290322581</v>
      </c>
      <c r="I1841" s="76" t="n">
        <v>1.3</v>
      </c>
      <c r="J1841" s="76" t="n">
        <v>2.145161290322581</v>
      </c>
      <c r="K1841" t="inlineStr">
        <is>
          <t>1.0%</t>
        </is>
      </c>
      <c r="L1841" t="inlineStr">
        <is>
          <t>1.68%</t>
        </is>
      </c>
      <c r="M1841" t="n">
        <v>2021</v>
      </c>
      <c r="N1841" t="inlineStr">
        <is>
          <t>Diciembre</t>
        </is>
      </c>
      <c r="O1841" t="inlineStr">
        <is>
          <t>2021-2</t>
        </is>
      </c>
      <c r="P1841" t="n">
        <v>0</v>
      </c>
      <c r="Q1841" t="n">
        <v>0</v>
      </c>
      <c r="R1841" t="n">
        <v>0</v>
      </c>
      <c r="S1841" t="inlineStr"/>
      <c r="T1841" t="inlineStr">
        <is>
          <t>145-2021-12-31</t>
        </is>
      </c>
      <c r="U1841" t="n">
        <v>31</v>
      </c>
      <c r="V1841" t="inlineStr"/>
    </row>
    <row r="1842">
      <c r="A1842" t="n">
        <v>145</v>
      </c>
      <c r="B1842" t="inlineStr">
        <is>
          <t>Semilleros de Investigación, Innovación y Creación</t>
        </is>
      </c>
      <c r="C1842" t="inlineStr">
        <is>
          <t>INVESTIGACIÓN, INNOVACIÓN Y CREACIÓN</t>
        </is>
      </c>
      <c r="D1842" t="inlineStr">
        <is>
          <t>Semestral</t>
        </is>
      </c>
      <c r="E1842" t="inlineStr">
        <is>
          <t>Positivo</t>
        </is>
      </c>
      <c r="F1842" s="138" t="n">
        <v>44926</v>
      </c>
      <c r="G1842" t="n">
        <v>1</v>
      </c>
      <c r="H1842" t="n">
        <v>2.1186440677966</v>
      </c>
      <c r="I1842" s="76" t="n">
        <v>1.3</v>
      </c>
      <c r="J1842" s="76" t="n">
        <v>2.1186440677966</v>
      </c>
      <c r="K1842" t="inlineStr">
        <is>
          <t>1.0%</t>
        </is>
      </c>
      <c r="L1842" t="inlineStr">
        <is>
          <t>1.68%</t>
        </is>
      </c>
      <c r="M1842" t="n">
        <v>2022</v>
      </c>
      <c r="N1842" t="inlineStr">
        <is>
          <t>Diciembre</t>
        </is>
      </c>
      <c r="O1842" t="inlineStr">
        <is>
          <t>2022-2</t>
        </is>
      </c>
      <c r="P1842" t="n">
        <v>0</v>
      </c>
      <c r="Q1842" t="n">
        <v>0</v>
      </c>
      <c r="R1842" t="n">
        <v>0</v>
      </c>
      <c r="S1842" t="inlineStr"/>
      <c r="T1842" t="inlineStr">
        <is>
          <t>145-2022-12-31</t>
        </is>
      </c>
      <c r="U1842" t="n">
        <v>31</v>
      </c>
      <c r="V1842" t="inlineStr"/>
    </row>
    <row r="1843">
      <c r="A1843" t="n">
        <v>145</v>
      </c>
      <c r="B1843" t="inlineStr">
        <is>
          <t>Semilleros de Investigación, Innovación y Creación</t>
        </is>
      </c>
      <c r="C1843" t="inlineStr">
        <is>
          <t>INVESTIGACIÓN, INNOVACIÓN Y CREACIÓN</t>
        </is>
      </c>
      <c r="D1843" t="inlineStr">
        <is>
          <t>Semestral</t>
        </is>
      </c>
      <c r="E1843" t="inlineStr">
        <is>
          <t>Positivo</t>
        </is>
      </c>
      <c r="F1843" s="138" t="n">
        <v>45291</v>
      </c>
      <c r="G1843" t="n">
        <v>1</v>
      </c>
      <c r="H1843" t="n">
        <v>2</v>
      </c>
      <c r="I1843" s="76" t="n">
        <v>1.3</v>
      </c>
      <c r="J1843" s="76" t="n">
        <v>2</v>
      </c>
      <c r="K1843" t="inlineStr">
        <is>
          <t>1.0%</t>
        </is>
      </c>
      <c r="L1843" t="inlineStr">
        <is>
          <t>1.68%</t>
        </is>
      </c>
      <c r="M1843" t="n">
        <v>2023</v>
      </c>
      <c r="N1843" t="inlineStr">
        <is>
          <t>Diciembre</t>
        </is>
      </c>
      <c r="O1843" t="inlineStr">
        <is>
          <t>2023-2</t>
        </is>
      </c>
      <c r="P1843" t="n">
        <v>0</v>
      </c>
      <c r="Q1843" t="n">
        <v>0</v>
      </c>
      <c r="R1843" t="n">
        <v>0</v>
      </c>
      <c r="S1843" t="inlineStr"/>
      <c r="T1843" t="inlineStr">
        <is>
          <t>145-2023-12-31</t>
        </is>
      </c>
      <c r="U1843" t="n">
        <v>31</v>
      </c>
      <c r="V1843" t="inlineStr"/>
    </row>
    <row r="1844">
      <c r="A1844" t="n">
        <v>145</v>
      </c>
      <c r="B1844" t="inlineStr">
        <is>
          <t>Semilleros de Investigación, Innovación y Creación</t>
        </is>
      </c>
      <c r="C1844" t="inlineStr">
        <is>
          <t>INVESTIGACIÓN, INNOVACIÓN Y CREACIÓN</t>
        </is>
      </c>
      <c r="D1844" t="inlineStr">
        <is>
          <t>Semestral</t>
        </is>
      </c>
      <c r="E1844" t="inlineStr">
        <is>
          <t>Positivo</t>
        </is>
      </c>
      <c r="F1844" s="138" t="n">
        <v>45657</v>
      </c>
      <c r="G1844" t="n">
        <v>1</v>
      </c>
      <c r="H1844" t="n">
        <v>1.94</v>
      </c>
      <c r="I1844" s="76" t="n">
        <v>1.3</v>
      </c>
      <c r="J1844" s="76" t="n">
        <v>1.94</v>
      </c>
      <c r="K1844" t="inlineStr">
        <is>
          <t>1.0%</t>
        </is>
      </c>
      <c r="L1844" t="inlineStr">
        <is>
          <t>1.68%</t>
        </is>
      </c>
      <c r="M1844" t="n">
        <v>2024</v>
      </c>
      <c r="N1844" t="inlineStr">
        <is>
          <t>Diciembre</t>
        </is>
      </c>
      <c r="O1844" t="inlineStr">
        <is>
          <t>2024-2</t>
        </is>
      </c>
      <c r="P1844" t="n">
        <v>0</v>
      </c>
      <c r="Q1844" t="n">
        <v>0</v>
      </c>
      <c r="R1844" t="n">
        <v>0</v>
      </c>
      <c r="S1844" t="inlineStr"/>
      <c r="T1844" t="inlineStr">
        <is>
          <t>145-2024-12-31</t>
        </is>
      </c>
      <c r="U1844" t="n">
        <v>31</v>
      </c>
      <c r="V1844" t="inlineStr"/>
    </row>
    <row r="1845">
      <c r="A1845" t="n">
        <v>145</v>
      </c>
      <c r="B1845" t="inlineStr">
        <is>
          <t>Semilleros de Investigación, Innovación y Creación</t>
        </is>
      </c>
      <c r="C1845" t="inlineStr">
        <is>
          <t>INVESTIGACIÓN, INNOVACIÓN Y CREACIÓN</t>
        </is>
      </c>
      <c r="D1845" t="inlineStr">
        <is>
          <t>Semestral</t>
        </is>
      </c>
      <c r="E1845" t="inlineStr">
        <is>
          <t>Positivo</t>
        </is>
      </c>
      <c r="F1845" s="138" t="n">
        <v>46022</v>
      </c>
      <c r="G1845" t="n">
        <v>1</v>
      </c>
      <c r="H1845" t="n">
        <v>1.62</v>
      </c>
      <c r="I1845" s="76" t="n">
        <v>1.3</v>
      </c>
      <c r="J1845" s="76" t="n">
        <v>1.62</v>
      </c>
      <c r="K1845" t="inlineStr">
        <is>
          <t>1.0%</t>
        </is>
      </c>
      <c r="L1845" t="inlineStr">
        <is>
          <t>1.68%</t>
        </is>
      </c>
      <c r="M1845" t="n">
        <v>2025</v>
      </c>
      <c r="N1845" t="inlineStr">
        <is>
          <t>Diciembre</t>
        </is>
      </c>
      <c r="O1845" t="inlineStr">
        <is>
          <t>2025-2</t>
        </is>
      </c>
      <c r="P1845" t="n">
        <v>0</v>
      </c>
      <c r="Q1845" t="n">
        <v>0</v>
      </c>
      <c r="R1845" t="n">
        <v>0</v>
      </c>
      <c r="S1845" t="inlineStr"/>
      <c r="T1845" t="inlineStr">
        <is>
          <t>145-2025-12-31</t>
        </is>
      </c>
      <c r="U1845" t="n">
        <v>31</v>
      </c>
      <c r="V1845" t="inlineStr"/>
    </row>
    <row r="1846">
      <c r="A1846" t="n">
        <v>146</v>
      </c>
      <c r="B1846" t="inlineStr">
        <is>
          <t>Docentes vinculados a investigación</t>
        </is>
      </c>
      <c r="C1846" t="inlineStr">
        <is>
          <t>INVESTIGACIÓN, INNOVACIÓN Y CREACIÓN</t>
        </is>
      </c>
      <c r="D1846" t="inlineStr">
        <is>
          <t>Semestral</t>
        </is>
      </c>
      <c r="E1846" t="inlineStr">
        <is>
          <t>Positivo</t>
        </is>
      </c>
      <c r="F1846" s="138" t="n">
        <v>44561</v>
      </c>
      <c r="G1846" t="n">
        <v>230</v>
      </c>
      <c r="H1846" t="n">
        <v>103.91</v>
      </c>
      <c r="I1846" s="76" t="n">
        <v>0.4517826086956522</v>
      </c>
      <c r="J1846" s="76" t="n">
        <v>0.4517826086956522</v>
      </c>
      <c r="K1846" t="inlineStr">
        <is>
          <t>100.0%</t>
        </is>
      </c>
      <c r="L1846" t="inlineStr">
        <is>
          <t>120.0%</t>
        </is>
      </c>
      <c r="M1846" t="n">
        <v>2021</v>
      </c>
      <c r="N1846" t="inlineStr">
        <is>
          <t>Diciembre</t>
        </is>
      </c>
      <c r="O1846" t="inlineStr">
        <is>
          <t>2021-2</t>
        </is>
      </c>
      <c r="P1846" t="n">
        <v>0</v>
      </c>
      <c r="Q1846" t="n">
        <v>0</v>
      </c>
      <c r="R1846" t="n">
        <v>0</v>
      </c>
      <c r="S1846" t="inlineStr"/>
      <c r="T1846" t="inlineStr">
        <is>
          <t>146-2021-12-31</t>
        </is>
      </c>
      <c r="U1846" t="n">
        <v>31</v>
      </c>
      <c r="V1846" t="inlineStr"/>
    </row>
    <row r="1847">
      <c r="A1847" t="n">
        <v>146</v>
      </c>
      <c r="B1847" t="inlineStr">
        <is>
          <t>Docentes vinculados a investigación</t>
        </is>
      </c>
      <c r="C1847" t="inlineStr">
        <is>
          <t>INVESTIGACIÓN, INNOVACIÓN Y CREACIÓN</t>
        </is>
      </c>
      <c r="D1847" t="inlineStr">
        <is>
          <t>Semestral</t>
        </is>
      </c>
      <c r="E1847" t="inlineStr">
        <is>
          <t>Positivo</t>
        </is>
      </c>
      <c r="F1847" s="138" t="n">
        <v>44926</v>
      </c>
      <c r="G1847" t="n">
        <v>230</v>
      </c>
      <c r="H1847" t="n">
        <v>121.74</v>
      </c>
      <c r="I1847" s="76" t="n">
        <v>0.5293043478260869</v>
      </c>
      <c r="J1847" s="76" t="n">
        <v>0.5293043478260869</v>
      </c>
      <c r="K1847" t="inlineStr">
        <is>
          <t>100.0%</t>
        </is>
      </c>
      <c r="L1847" t="inlineStr">
        <is>
          <t>120.0%</t>
        </is>
      </c>
      <c r="M1847" t="n">
        <v>2022</v>
      </c>
      <c r="N1847" t="inlineStr">
        <is>
          <t>Diciembre</t>
        </is>
      </c>
      <c r="O1847" t="inlineStr">
        <is>
          <t>2022-2</t>
        </is>
      </c>
      <c r="P1847" t="n">
        <v>0</v>
      </c>
      <c r="Q1847" t="n">
        <v>0</v>
      </c>
      <c r="R1847" t="n">
        <v>0</v>
      </c>
      <c r="S1847" t="inlineStr"/>
      <c r="T1847" t="inlineStr">
        <is>
          <t>146-2022-12-31</t>
        </is>
      </c>
      <c r="U1847" t="n">
        <v>31</v>
      </c>
      <c r="V1847" t="inlineStr"/>
    </row>
    <row r="1848">
      <c r="A1848" t="n">
        <v>146</v>
      </c>
      <c r="B1848" t="inlineStr">
        <is>
          <t>Docentes vinculados a investigación</t>
        </is>
      </c>
      <c r="C1848" t="inlineStr">
        <is>
          <t>INVESTIGACIÓN, INNOVACIÓN Y CREACIÓN</t>
        </is>
      </c>
      <c r="D1848" t="inlineStr">
        <is>
          <t>Semestral</t>
        </is>
      </c>
      <c r="E1848" t="inlineStr">
        <is>
          <t>Positivo</t>
        </is>
      </c>
      <c r="F1848" s="138" t="n">
        <v>45291</v>
      </c>
      <c r="G1848" t="n">
        <v>230</v>
      </c>
      <c r="H1848" t="n">
        <v>148.7</v>
      </c>
      <c r="I1848" s="76" t="n">
        <v>0.6465217391304348</v>
      </c>
      <c r="J1848" s="76" t="n">
        <v>0.6465217391304348</v>
      </c>
      <c r="K1848" t="inlineStr">
        <is>
          <t>100.0%</t>
        </is>
      </c>
      <c r="L1848" t="inlineStr">
        <is>
          <t>120.0%</t>
        </is>
      </c>
      <c r="M1848" t="n">
        <v>2023</v>
      </c>
      <c r="N1848" t="inlineStr">
        <is>
          <t>Diciembre</t>
        </is>
      </c>
      <c r="O1848" t="inlineStr">
        <is>
          <t>2023-2</t>
        </is>
      </c>
      <c r="P1848" t="n">
        <v>0</v>
      </c>
      <c r="Q1848" t="n">
        <v>0</v>
      </c>
      <c r="R1848" t="n">
        <v>0</v>
      </c>
      <c r="S1848" t="inlineStr"/>
      <c r="T1848" t="inlineStr">
        <is>
          <t>146-2023-12-31</t>
        </is>
      </c>
      <c r="U1848" t="n">
        <v>31</v>
      </c>
      <c r="V1848" t="inlineStr"/>
    </row>
    <row r="1849">
      <c r="A1849" t="n">
        <v>146</v>
      </c>
      <c r="B1849" t="inlineStr">
        <is>
          <t>Docentes vinculados a investigación</t>
        </is>
      </c>
      <c r="C1849" t="inlineStr">
        <is>
          <t>INVESTIGACIÓN, INNOVACIÓN Y CREACIÓN</t>
        </is>
      </c>
      <c r="D1849" t="inlineStr">
        <is>
          <t>Semestral</t>
        </is>
      </c>
      <c r="E1849" t="inlineStr">
        <is>
          <t>Positivo</t>
        </is>
      </c>
      <c r="F1849" s="138" t="n">
        <v>45657</v>
      </c>
      <c r="G1849" t="n">
        <v>294</v>
      </c>
      <c r="H1849" t="n">
        <v>116.67</v>
      </c>
      <c r="I1849" s="76" t="n">
        <v>0.3968367346938775</v>
      </c>
      <c r="J1849" s="76" t="n">
        <v>0.3968367346938775</v>
      </c>
      <c r="K1849" t="inlineStr">
        <is>
          <t>100.0%</t>
        </is>
      </c>
      <c r="L1849" t="inlineStr">
        <is>
          <t>120.0%</t>
        </is>
      </c>
      <c r="M1849" t="n">
        <v>2024</v>
      </c>
      <c r="N1849" t="inlineStr">
        <is>
          <t>Diciembre</t>
        </is>
      </c>
      <c r="O1849" t="inlineStr">
        <is>
          <t>2024-2</t>
        </is>
      </c>
      <c r="P1849" t="n">
        <v>0</v>
      </c>
      <c r="Q1849" t="n">
        <v>0</v>
      </c>
      <c r="R1849" t="n">
        <v>0</v>
      </c>
      <c r="S1849" t="inlineStr"/>
      <c r="T1849" t="inlineStr">
        <is>
          <t>146-2024-12-31</t>
        </is>
      </c>
      <c r="U1849" t="n">
        <v>31</v>
      </c>
      <c r="V1849" t="inlineStr"/>
    </row>
    <row r="1850">
      <c r="A1850" t="n">
        <v>146</v>
      </c>
      <c r="B1850" t="inlineStr">
        <is>
          <t>Docentes vinculados a investigación</t>
        </is>
      </c>
      <c r="C1850" t="inlineStr">
        <is>
          <t>INVESTIGACIÓN, INNOVACIÓN Y CREACIÓN</t>
        </is>
      </c>
      <c r="D1850" t="inlineStr">
        <is>
          <t>Semestral</t>
        </is>
      </c>
      <c r="E1850" t="inlineStr">
        <is>
          <t>Positivo</t>
        </is>
      </c>
      <c r="F1850" s="138" t="n">
        <v>46022</v>
      </c>
      <c r="G1850" t="n">
        <v>100</v>
      </c>
      <c r="H1850" t="n">
        <v>133</v>
      </c>
      <c r="I1850" s="76" t="n">
        <v>1.3</v>
      </c>
      <c r="J1850" s="76" t="n">
        <v>1.33</v>
      </c>
      <c r="K1850" t="inlineStr">
        <is>
          <t>100.0%</t>
        </is>
      </c>
      <c r="L1850" t="inlineStr">
        <is>
          <t>120.0%</t>
        </is>
      </c>
      <c r="M1850" t="n">
        <v>2025</v>
      </c>
      <c r="N1850" t="inlineStr">
        <is>
          <t>Diciembre</t>
        </is>
      </c>
      <c r="O1850" t="inlineStr">
        <is>
          <t>2025-2</t>
        </is>
      </c>
      <c r="P1850" t="n">
        <v>0</v>
      </c>
      <c r="Q1850" t="n">
        <v>0</v>
      </c>
      <c r="R1850" t="n">
        <v>0</v>
      </c>
      <c r="S1850" t="inlineStr"/>
      <c r="T1850" t="inlineStr">
        <is>
          <t>146-2025-12-31</t>
        </is>
      </c>
      <c r="U1850" t="n">
        <v>31</v>
      </c>
      <c r="V1850" t="inlineStr"/>
    </row>
    <row r="1851">
      <c r="A1851" t="n">
        <v>147</v>
      </c>
      <c r="B1851" t="inlineStr">
        <is>
          <t>Grupos de investigación categorizados</t>
        </is>
      </c>
      <c r="C1851" t="inlineStr">
        <is>
          <t>INVESTIGACIÓN, INNOVACIÓN Y CREACIÓN</t>
        </is>
      </c>
      <c r="D1851" t="inlineStr">
        <is>
          <t>Anual</t>
        </is>
      </c>
      <c r="E1851" t="inlineStr">
        <is>
          <t>Positivo</t>
        </is>
      </c>
      <c r="F1851" s="138" t="n">
        <v>44926</v>
      </c>
      <c r="G1851" t="n">
        <v>18</v>
      </c>
      <c r="H1851" t="n">
        <v>11</v>
      </c>
      <c r="I1851" s="76" t="n">
        <v>0.6111111111111112</v>
      </c>
      <c r="J1851" s="76" t="n">
        <v>0.6111111111111112</v>
      </c>
      <c r="K1851" t="inlineStr">
        <is>
          <t>16.0%</t>
        </is>
      </c>
      <c r="L1851" t="inlineStr">
        <is>
          <t>16.0%</t>
        </is>
      </c>
      <c r="M1851" t="n">
        <v>2022</v>
      </c>
      <c r="N1851" t="inlineStr">
        <is>
          <t>Diciembre</t>
        </is>
      </c>
      <c r="O1851" t="inlineStr">
        <is>
          <t>2022-2</t>
        </is>
      </c>
      <c r="P1851" t="n">
        <v>0</v>
      </c>
      <c r="Q1851" t="n">
        <v>0</v>
      </c>
      <c r="R1851" t="n">
        <v>0</v>
      </c>
      <c r="S1851" t="inlineStr"/>
      <c r="T1851" t="inlineStr">
        <is>
          <t>147-2022-12-31</t>
        </is>
      </c>
      <c r="U1851" t="n">
        <v>31</v>
      </c>
      <c r="V1851" t="inlineStr"/>
    </row>
    <row r="1852">
      <c r="A1852" t="n">
        <v>147</v>
      </c>
      <c r="B1852" t="inlineStr">
        <is>
          <t>Grupos de investigación categorizados</t>
        </is>
      </c>
      <c r="C1852" t="inlineStr">
        <is>
          <t>INVESTIGACIÓN, INNOVACIÓN Y CREACIÓN</t>
        </is>
      </c>
      <c r="D1852" t="inlineStr">
        <is>
          <t>Anual</t>
        </is>
      </c>
      <c r="E1852" t="inlineStr">
        <is>
          <t>Positivo</t>
        </is>
      </c>
      <c r="F1852" s="138" t="n">
        <v>45291</v>
      </c>
      <c r="G1852" t="n">
        <v>13</v>
      </c>
      <c r="H1852" t="n">
        <v>12</v>
      </c>
      <c r="I1852" s="76" t="n">
        <v>0.9230769230769231</v>
      </c>
      <c r="J1852" s="76" t="n">
        <v>0.9230769230769231</v>
      </c>
      <c r="K1852" t="inlineStr">
        <is>
          <t>16.0%</t>
        </is>
      </c>
      <c r="L1852" t="inlineStr">
        <is>
          <t>16.0%</t>
        </is>
      </c>
      <c r="M1852" t="n">
        <v>2023</v>
      </c>
      <c r="N1852" t="inlineStr">
        <is>
          <t>Diciembre</t>
        </is>
      </c>
      <c r="O1852" t="inlineStr">
        <is>
          <t>2023-2</t>
        </is>
      </c>
      <c r="P1852" t="n">
        <v>0</v>
      </c>
      <c r="Q1852" t="n">
        <v>0</v>
      </c>
      <c r="R1852" t="n">
        <v>0</v>
      </c>
      <c r="S1852" t="inlineStr"/>
      <c r="T1852" t="inlineStr">
        <is>
          <t>147-2023-12-31</t>
        </is>
      </c>
      <c r="U1852" t="n">
        <v>31</v>
      </c>
      <c r="V1852" t="inlineStr"/>
    </row>
    <row r="1853">
      <c r="A1853" t="n">
        <v>147</v>
      </c>
      <c r="B1853" t="inlineStr">
        <is>
          <t>Grupos de investigación categorizados</t>
        </is>
      </c>
      <c r="C1853" t="inlineStr">
        <is>
          <t>INVESTIGACIÓN, INNOVACIÓN Y CREACIÓN</t>
        </is>
      </c>
      <c r="D1853" t="inlineStr">
        <is>
          <t>Anual</t>
        </is>
      </c>
      <c r="E1853" t="inlineStr">
        <is>
          <t>Positivo</t>
        </is>
      </c>
      <c r="F1853" s="138" t="n">
        <v>46022</v>
      </c>
      <c r="G1853" t="n">
        <v>16</v>
      </c>
      <c r="H1853" t="n">
        <v>16</v>
      </c>
      <c r="I1853" s="76" t="n">
        <v>1</v>
      </c>
      <c r="J1853" s="76" t="n">
        <v>1</v>
      </c>
      <c r="K1853" t="inlineStr">
        <is>
          <t>16.0%</t>
        </is>
      </c>
      <c r="L1853" t="inlineStr">
        <is>
          <t>16.0%</t>
        </is>
      </c>
      <c r="M1853" t="n">
        <v>2025</v>
      </c>
      <c r="N1853" t="inlineStr">
        <is>
          <t>Diciembre</t>
        </is>
      </c>
      <c r="O1853" t="inlineStr">
        <is>
          <t>2025-2</t>
        </is>
      </c>
      <c r="P1853" t="n">
        <v>0</v>
      </c>
      <c r="Q1853" t="n">
        <v>0</v>
      </c>
      <c r="R1853" t="n">
        <v>0</v>
      </c>
      <c r="S1853" t="inlineStr"/>
      <c r="T1853" t="inlineStr">
        <is>
          <t>147-2025-12-31</t>
        </is>
      </c>
      <c r="U1853" t="n">
        <v>31</v>
      </c>
      <c r="V1853" t="inlineStr"/>
    </row>
    <row r="1854">
      <c r="A1854" t="n">
        <v>148</v>
      </c>
      <c r="B1854" t="inlineStr">
        <is>
          <t>Estudiantes vinculados a investigación</t>
        </is>
      </c>
      <c r="C1854" t="inlineStr">
        <is>
          <t>INVESTIGACIÓN, INNOVACIÓN Y CREACIÓN</t>
        </is>
      </c>
      <c r="D1854" t="inlineStr">
        <is>
          <t>Semestral</t>
        </is>
      </c>
      <c r="E1854" t="inlineStr">
        <is>
          <t>Positivo</t>
        </is>
      </c>
      <c r="F1854" s="138" t="n">
        <v>44561</v>
      </c>
      <c r="G1854" t="n">
        <v>5</v>
      </c>
      <c r="H1854" t="n">
        <v>2.771289021023572</v>
      </c>
      <c r="I1854" s="76" t="n">
        <v>0.5542578042047144</v>
      </c>
      <c r="J1854" s="76" t="n">
        <v>0.5542578042047144</v>
      </c>
      <c r="K1854" t="inlineStr">
        <is>
          <t>%</t>
        </is>
      </c>
      <c r="L1854" t="inlineStr">
        <is>
          <t>%</t>
        </is>
      </c>
      <c r="M1854" t="n">
        <v>2021</v>
      </c>
      <c r="N1854" t="inlineStr">
        <is>
          <t>Diciembre</t>
        </is>
      </c>
      <c r="O1854" t="inlineStr">
        <is>
          <t>2021-2</t>
        </is>
      </c>
      <c r="P1854" t="n">
        <v>0</v>
      </c>
      <c r="Q1854" t="n">
        <v>0</v>
      </c>
      <c r="R1854" t="n">
        <v>0</v>
      </c>
      <c r="S1854" t="inlineStr"/>
      <c r="T1854" t="inlineStr">
        <is>
          <t>148-2021-12-31</t>
        </is>
      </c>
      <c r="U1854" t="n">
        <v>31</v>
      </c>
      <c r="V1854" t="inlineStr"/>
    </row>
    <row r="1855">
      <c r="A1855" t="n">
        <v>148</v>
      </c>
      <c r="B1855" t="inlineStr">
        <is>
          <t>Estudiantes vinculados a investigación</t>
        </is>
      </c>
      <c r="C1855" t="inlineStr">
        <is>
          <t>INVESTIGACIÓN, INNOVACIÓN Y CREACIÓN</t>
        </is>
      </c>
      <c r="D1855" t="inlineStr">
        <is>
          <t>Semestral</t>
        </is>
      </c>
      <c r="E1855" t="inlineStr">
        <is>
          <t>Positivo</t>
        </is>
      </c>
      <c r="F1855" s="138" t="n">
        <v>44926</v>
      </c>
      <c r="G1855" t="n">
        <v>2</v>
      </c>
      <c r="H1855" t="n">
        <v>3.0897703549061</v>
      </c>
      <c r="I1855" s="76" t="n">
        <v>1.3</v>
      </c>
      <c r="J1855" s="76" t="n">
        <v>1.54488517745305</v>
      </c>
      <c r="K1855" t="inlineStr">
        <is>
          <t>%</t>
        </is>
      </c>
      <c r="L1855" t="inlineStr">
        <is>
          <t>%</t>
        </is>
      </c>
      <c r="M1855" t="n">
        <v>2022</v>
      </c>
      <c r="N1855" t="inlineStr">
        <is>
          <t>Diciembre</t>
        </is>
      </c>
      <c r="O1855" t="inlineStr">
        <is>
          <t>2022-2</t>
        </is>
      </c>
      <c r="P1855" t="n">
        <v>0</v>
      </c>
      <c r="Q1855" t="n">
        <v>0</v>
      </c>
      <c r="R1855" t="n">
        <v>0</v>
      </c>
      <c r="S1855" t="inlineStr"/>
      <c r="T1855" t="inlineStr">
        <is>
          <t>148-2022-12-31</t>
        </is>
      </c>
      <c r="U1855" t="n">
        <v>31</v>
      </c>
      <c r="V1855" t="inlineStr"/>
    </row>
    <row r="1856">
      <c r="A1856" t="n">
        <v>148</v>
      </c>
      <c r="B1856" t="inlineStr">
        <is>
          <t>Estudiantes vinculados a investigación</t>
        </is>
      </c>
      <c r="C1856" t="inlineStr">
        <is>
          <t>INVESTIGACIÓN, INNOVACIÓN Y CREACIÓN</t>
        </is>
      </c>
      <c r="D1856" t="inlineStr">
        <is>
          <t>Semestral</t>
        </is>
      </c>
      <c r="E1856" t="inlineStr">
        <is>
          <t>Positivo</t>
        </is>
      </c>
      <c r="F1856" s="138" t="n">
        <v>45291</v>
      </c>
      <c r="G1856" t="n">
        <v>5</v>
      </c>
      <c r="H1856" t="n">
        <v>5.71</v>
      </c>
      <c r="I1856" s="76" t="n">
        <v>1.142</v>
      </c>
      <c r="J1856" s="76" t="n">
        <v>1.142</v>
      </c>
      <c r="K1856" t="inlineStr">
        <is>
          <t>%</t>
        </is>
      </c>
      <c r="L1856" t="inlineStr">
        <is>
          <t>%</t>
        </is>
      </c>
      <c r="M1856" t="n">
        <v>2023</v>
      </c>
      <c r="N1856" t="inlineStr">
        <is>
          <t>Diciembre</t>
        </is>
      </c>
      <c r="O1856" t="inlineStr">
        <is>
          <t>2023-2</t>
        </is>
      </c>
      <c r="P1856" t="n">
        <v>0</v>
      </c>
      <c r="Q1856" t="n">
        <v>0</v>
      </c>
      <c r="R1856" t="n">
        <v>0</v>
      </c>
      <c r="S1856" t="inlineStr"/>
      <c r="T1856" t="inlineStr">
        <is>
          <t>148-2023-12-31</t>
        </is>
      </c>
      <c r="U1856" t="n">
        <v>31</v>
      </c>
      <c r="V1856" t="inlineStr"/>
    </row>
    <row r="1857">
      <c r="A1857" t="n">
        <v>148</v>
      </c>
      <c r="B1857" t="inlineStr">
        <is>
          <t>Estudiantes vinculados a investigación</t>
        </is>
      </c>
      <c r="C1857" t="inlineStr">
        <is>
          <t>INVESTIGACIÓN, INNOVACIÓN Y CREACIÓN</t>
        </is>
      </c>
      <c r="D1857" t="inlineStr">
        <is>
          <t>Semestral</t>
        </is>
      </c>
      <c r="E1857" t="inlineStr">
        <is>
          <t>Positivo</t>
        </is>
      </c>
      <c r="F1857" s="138" t="n">
        <v>45657</v>
      </c>
      <c r="G1857" t="n">
        <v>5</v>
      </c>
      <c r="H1857" t="n">
        <v>6.3</v>
      </c>
      <c r="I1857" s="76" t="n">
        <v>1.26</v>
      </c>
      <c r="J1857" s="76" t="n">
        <v>1.26</v>
      </c>
      <c r="K1857" t="inlineStr">
        <is>
          <t>%</t>
        </is>
      </c>
      <c r="L1857" t="inlineStr">
        <is>
          <t>%</t>
        </is>
      </c>
      <c r="M1857" t="n">
        <v>2024</v>
      </c>
      <c r="N1857" t="inlineStr">
        <is>
          <t>Diciembre</t>
        </is>
      </c>
      <c r="O1857" t="inlineStr">
        <is>
          <t>2024-2</t>
        </is>
      </c>
      <c r="P1857" t="n">
        <v>0</v>
      </c>
      <c r="Q1857" t="n">
        <v>0</v>
      </c>
      <c r="R1857" t="n">
        <v>0</v>
      </c>
      <c r="S1857" t="inlineStr"/>
      <c r="T1857" t="inlineStr">
        <is>
          <t>148-2024-12-31</t>
        </is>
      </c>
      <c r="U1857" t="n">
        <v>31</v>
      </c>
      <c r="V1857" t="inlineStr"/>
    </row>
    <row r="1858">
      <c r="A1858" t="n">
        <v>148</v>
      </c>
      <c r="B1858" t="inlineStr">
        <is>
          <t>Estudiantes vinculados a investigación</t>
        </is>
      </c>
      <c r="C1858" t="inlineStr">
        <is>
          <t>INVESTIGACIÓN, INNOVACIÓN Y CREACIÓN</t>
        </is>
      </c>
      <c r="D1858" t="inlineStr">
        <is>
          <t>Semestral</t>
        </is>
      </c>
      <c r="E1858" t="inlineStr">
        <is>
          <t>Positivo</t>
        </is>
      </c>
      <c r="F1858" s="138" t="n">
        <v>46022</v>
      </c>
      <c r="G1858" t="n">
        <v>5</v>
      </c>
      <c r="H1858" t="n">
        <v>6.78</v>
      </c>
      <c r="I1858" s="76" t="n">
        <v>1.3</v>
      </c>
      <c r="J1858" s="76" t="n">
        <v>1.356</v>
      </c>
      <c r="K1858" t="inlineStr">
        <is>
          <t>%</t>
        </is>
      </c>
      <c r="L1858" t="inlineStr">
        <is>
          <t>%</t>
        </is>
      </c>
      <c r="M1858" t="n">
        <v>2025</v>
      </c>
      <c r="N1858" t="inlineStr">
        <is>
          <t>Diciembre</t>
        </is>
      </c>
      <c r="O1858" t="inlineStr">
        <is>
          <t>2025-2</t>
        </is>
      </c>
      <c r="P1858" t="n">
        <v>0</v>
      </c>
      <c r="Q1858" t="n">
        <v>0</v>
      </c>
      <c r="R1858" t="n">
        <v>0</v>
      </c>
      <c r="S1858" t="inlineStr"/>
      <c r="T1858" t="inlineStr">
        <is>
          <t>148-2025-12-31</t>
        </is>
      </c>
      <c r="U1858" t="n">
        <v>31</v>
      </c>
      <c r="V1858" t="inlineStr"/>
    </row>
    <row r="1859">
      <c r="A1859" t="n">
        <v>150</v>
      </c>
      <c r="B1859" t="inlineStr">
        <is>
          <t>Nivel de Satisfacción Servicios Prestados- Investigación, desarrollo tecnológico, innovación y creación</t>
        </is>
      </c>
      <c r="C1859" t="inlineStr">
        <is>
          <t>INVESTIGACIÓN, INNOVACIÓN Y CREACIÓN</t>
        </is>
      </c>
      <c r="D1859" t="inlineStr">
        <is>
          <t>Anual</t>
        </is>
      </c>
      <c r="E1859" t="inlineStr">
        <is>
          <t>Positivo</t>
        </is>
      </c>
      <c r="F1859" s="138" t="n">
        <v>44865</v>
      </c>
      <c r="G1859" t="n">
        <v>80</v>
      </c>
      <c r="H1859" t="n">
        <v>80</v>
      </c>
      <c r="I1859" s="76" t="n">
        <v>1</v>
      </c>
      <c r="J1859" s="76" t="n">
        <v>1</v>
      </c>
      <c r="K1859" t="n">
        <v/>
      </c>
      <c r="L1859" t="n">
        <v/>
      </c>
      <c r="M1859" t="n">
        <v>2022</v>
      </c>
      <c r="N1859" t="inlineStr">
        <is>
          <t>Octubre</t>
        </is>
      </c>
      <c r="O1859" t="inlineStr">
        <is>
          <t>2022-2</t>
        </is>
      </c>
      <c r="P1859" t="n">
        <v>0</v>
      </c>
      <c r="Q1859" t="n">
        <v>0</v>
      </c>
      <c r="R1859" t="n">
        <v>0</v>
      </c>
      <c r="S1859" t="inlineStr"/>
      <c r="T1859" t="inlineStr">
        <is>
          <t>150-2022-10-31</t>
        </is>
      </c>
      <c r="U1859" t="n">
        <v>31</v>
      </c>
      <c r="V1859" t="inlineStr"/>
    </row>
    <row r="1860">
      <c r="A1860" t="n">
        <v>150</v>
      </c>
      <c r="B1860" t="inlineStr">
        <is>
          <t>Nivel de Satisfacción Servicios Prestados- Investigación, desarrollo tecnológico, innovación y creación</t>
        </is>
      </c>
      <c r="C1860" t="inlineStr">
        <is>
          <t>INVESTIGACIÓN, INNOVACIÓN Y CREACIÓN</t>
        </is>
      </c>
      <c r="D1860" t="inlineStr">
        <is>
          <t>Anual</t>
        </is>
      </c>
      <c r="E1860" t="inlineStr">
        <is>
          <t>Positivo</t>
        </is>
      </c>
      <c r="F1860" s="138" t="n">
        <v>45230</v>
      </c>
      <c r="G1860" t="n">
        <v>80</v>
      </c>
      <c r="H1860" t="n">
        <v>94</v>
      </c>
      <c r="I1860" s="76" t="n">
        <v>1.175</v>
      </c>
      <c r="J1860" s="76" t="n">
        <v>1.175</v>
      </c>
      <c r="K1860" t="n">
        <v/>
      </c>
      <c r="L1860" t="n">
        <v/>
      </c>
      <c r="M1860" t="n">
        <v>2023</v>
      </c>
      <c r="N1860" t="inlineStr">
        <is>
          <t>Octubre</t>
        </is>
      </c>
      <c r="O1860" t="inlineStr">
        <is>
          <t>2023-2</t>
        </is>
      </c>
      <c r="P1860" t="n">
        <v>0</v>
      </c>
      <c r="Q1860" t="n">
        <v>0</v>
      </c>
      <c r="R1860" t="n">
        <v>0</v>
      </c>
      <c r="S1860" t="inlineStr"/>
      <c r="T1860" t="inlineStr">
        <is>
          <t>150-2023-10-31</t>
        </is>
      </c>
      <c r="U1860" t="n">
        <v>31</v>
      </c>
      <c r="V1860" t="inlineStr"/>
    </row>
    <row r="1861">
      <c r="A1861" t="n">
        <v>150</v>
      </c>
      <c r="B1861" t="inlineStr">
        <is>
          <t>Nivel de Satisfacción Servicios Prestados- Investigación, desarrollo tecnológico, innovación y creación</t>
        </is>
      </c>
      <c r="C1861" t="inlineStr">
        <is>
          <t>INVESTIGACIÓN, INNOVACIÓN Y CREACIÓN</t>
        </is>
      </c>
      <c r="D1861" t="inlineStr">
        <is>
          <t>Anual</t>
        </is>
      </c>
      <c r="E1861" t="inlineStr">
        <is>
          <t>Positivo</t>
        </is>
      </c>
      <c r="F1861" s="138" t="n">
        <v>45596</v>
      </c>
      <c r="G1861" t="n">
        <v>80</v>
      </c>
      <c r="H1861" t="n">
        <v>89</v>
      </c>
      <c r="I1861" s="76" t="n">
        <v>1.1125</v>
      </c>
      <c r="J1861" s="76" t="n">
        <v>1.1125</v>
      </c>
      <c r="K1861" t="n">
        <v/>
      </c>
      <c r="L1861" t="n">
        <v/>
      </c>
      <c r="M1861" t="n">
        <v>2024</v>
      </c>
      <c r="N1861" t="inlineStr">
        <is>
          <t>Octubre</t>
        </is>
      </c>
      <c r="O1861" t="inlineStr">
        <is>
          <t>2024-2</t>
        </is>
      </c>
      <c r="P1861" t="n">
        <v>0</v>
      </c>
      <c r="Q1861" t="n">
        <v>0</v>
      </c>
      <c r="R1861" t="n">
        <v>0</v>
      </c>
      <c r="S1861" t="inlineStr"/>
      <c r="T1861" t="inlineStr">
        <is>
          <t>150-2024-10-31</t>
        </is>
      </c>
      <c r="U1861" t="n">
        <v>31</v>
      </c>
      <c r="V1861" t="inlineStr"/>
    </row>
    <row r="1862">
      <c r="A1862" t="n">
        <v>151</v>
      </c>
      <c r="B1862" t="inlineStr">
        <is>
          <t>Nivel de Satisfacción Servicios Prestados</t>
        </is>
      </c>
      <c r="C1862" t="inlineStr">
        <is>
          <t>RECURSOS ACADÉMICOS Y DE INVESTIGACIÓN</t>
        </is>
      </c>
      <c r="D1862" t="inlineStr">
        <is>
          <t>Anual</t>
        </is>
      </c>
      <c r="E1862" t="inlineStr">
        <is>
          <t>Positivo</t>
        </is>
      </c>
      <c r="F1862" s="138" t="n">
        <v>44865</v>
      </c>
      <c r="G1862" t="n">
        <v>80</v>
      </c>
      <c r="H1862" t="n">
        <v>83</v>
      </c>
      <c r="I1862" s="76" t="n">
        <v>1.0375</v>
      </c>
      <c r="J1862" s="76" t="n">
        <v>1.0375</v>
      </c>
      <c r="K1862" t="inlineStr">
        <is>
          <t>80.0%</t>
        </is>
      </c>
      <c r="L1862" t="inlineStr">
        <is>
          <t>95.0%</t>
        </is>
      </c>
      <c r="M1862" t="n">
        <v>2022</v>
      </c>
      <c r="N1862" t="inlineStr">
        <is>
          <t>Octubre</t>
        </is>
      </c>
      <c r="O1862" t="inlineStr">
        <is>
          <t>2022-2</t>
        </is>
      </c>
      <c r="P1862" t="n">
        <v>0</v>
      </c>
      <c r="Q1862" t="n">
        <v>0</v>
      </c>
      <c r="R1862" t="n">
        <v>0</v>
      </c>
      <c r="S1862" t="inlineStr"/>
      <c r="T1862" t="inlineStr">
        <is>
          <t>151-2022-10-31</t>
        </is>
      </c>
      <c r="U1862" t="n">
        <v>31</v>
      </c>
      <c r="V1862" t="inlineStr"/>
    </row>
    <row r="1863">
      <c r="A1863" t="n">
        <v>151</v>
      </c>
      <c r="B1863" t="inlineStr">
        <is>
          <t>Nivel de Satisfacción Servicios Prestados</t>
        </is>
      </c>
      <c r="C1863" t="inlineStr">
        <is>
          <t>RECURSOS ACADÉMICOS Y DE INVESTIGACIÓN</t>
        </is>
      </c>
      <c r="D1863" t="inlineStr">
        <is>
          <t>Anual</t>
        </is>
      </c>
      <c r="E1863" t="inlineStr">
        <is>
          <t>Positivo</t>
        </is>
      </c>
      <c r="F1863" s="138" t="n">
        <v>45230</v>
      </c>
      <c r="G1863" t="n">
        <v>80</v>
      </c>
      <c r="H1863" t="n">
        <v>90.37</v>
      </c>
      <c r="I1863" s="76" t="n">
        <v>1.129625</v>
      </c>
      <c r="J1863" s="76" t="n">
        <v>1.129625</v>
      </c>
      <c r="K1863" t="inlineStr">
        <is>
          <t>80.0%</t>
        </is>
      </c>
      <c r="L1863" t="inlineStr">
        <is>
          <t>95.0%</t>
        </is>
      </c>
      <c r="M1863" t="n">
        <v>2023</v>
      </c>
      <c r="N1863" t="inlineStr">
        <is>
          <t>Octubre</t>
        </is>
      </c>
      <c r="O1863" t="inlineStr">
        <is>
          <t>2023-2</t>
        </is>
      </c>
      <c r="P1863" t="n">
        <v>0</v>
      </c>
      <c r="Q1863" t="n">
        <v>0</v>
      </c>
      <c r="R1863" t="n">
        <v>0</v>
      </c>
      <c r="S1863" t="inlineStr"/>
      <c r="T1863" t="inlineStr">
        <is>
          <t>151-2023-10-31</t>
        </is>
      </c>
      <c r="U1863" t="n">
        <v>31</v>
      </c>
      <c r="V1863" t="inlineStr"/>
    </row>
    <row r="1864">
      <c r="A1864" t="n">
        <v>151</v>
      </c>
      <c r="B1864" t="inlineStr">
        <is>
          <t>Nivel de Satisfacción Servicios Prestados</t>
        </is>
      </c>
      <c r="C1864" t="inlineStr">
        <is>
          <t>RECURSOS ACADÉMICOS Y DE INVESTIGACIÓN</t>
        </is>
      </c>
      <c r="D1864" t="inlineStr">
        <is>
          <t>Anual</t>
        </is>
      </c>
      <c r="E1864" t="inlineStr">
        <is>
          <t>Positivo</t>
        </is>
      </c>
      <c r="F1864" s="138" t="n">
        <v>45596</v>
      </c>
      <c r="G1864" t="n">
        <v>80</v>
      </c>
      <c r="H1864" t="n">
        <v>80</v>
      </c>
      <c r="I1864" s="76" t="n">
        <v>1</v>
      </c>
      <c r="J1864" s="76" t="n">
        <v>1</v>
      </c>
      <c r="K1864" t="inlineStr">
        <is>
          <t>80.0%</t>
        </is>
      </c>
      <c r="L1864" t="inlineStr">
        <is>
          <t>95.0%</t>
        </is>
      </c>
      <c r="M1864" t="n">
        <v>2024</v>
      </c>
      <c r="N1864" t="inlineStr">
        <is>
          <t>Octubre</t>
        </is>
      </c>
      <c r="O1864" t="inlineStr">
        <is>
          <t>2024-2</t>
        </is>
      </c>
      <c r="P1864" t="n">
        <v>0</v>
      </c>
      <c r="Q1864" t="n">
        <v>0</v>
      </c>
      <c r="R1864" t="n">
        <v>0</v>
      </c>
      <c r="S1864" t="inlineStr"/>
      <c r="T1864" t="inlineStr">
        <is>
          <t>151-2024-10-31</t>
        </is>
      </c>
      <c r="U1864" t="n">
        <v>31</v>
      </c>
      <c r="V1864" t="inlineStr"/>
    </row>
    <row r="1865">
      <c r="A1865" t="n">
        <v>151</v>
      </c>
      <c r="B1865" t="inlineStr">
        <is>
          <t>Nivel de Satisfacción Servicios Prestados</t>
        </is>
      </c>
      <c r="C1865" t="inlineStr">
        <is>
          <t>RECURSOS ACADÉMICOS Y DE INVESTIGACIÓN</t>
        </is>
      </c>
      <c r="D1865" t="inlineStr">
        <is>
          <t>Anual</t>
        </is>
      </c>
      <c r="E1865" t="inlineStr">
        <is>
          <t>Positivo</t>
        </is>
      </c>
      <c r="F1865" s="138" t="n">
        <v>45961</v>
      </c>
      <c r="G1865" t="n">
        <v>80</v>
      </c>
      <c r="H1865" t="n">
        <v>95</v>
      </c>
      <c r="I1865" s="76" t="n">
        <v>1.1875</v>
      </c>
      <c r="J1865" s="76" t="n">
        <v>1.1875</v>
      </c>
      <c r="K1865" t="inlineStr">
        <is>
          <t>80.0%</t>
        </is>
      </c>
      <c r="L1865" t="inlineStr">
        <is>
          <t>95.0%</t>
        </is>
      </c>
      <c r="M1865" t="n">
        <v>2025</v>
      </c>
      <c r="N1865" t="inlineStr">
        <is>
          <t>Octubre</t>
        </is>
      </c>
      <c r="O1865" t="inlineStr">
        <is>
          <t>2025-2</t>
        </is>
      </c>
      <c r="P1865" t="n">
        <v>0</v>
      </c>
      <c r="Q1865" t="n">
        <v>0</v>
      </c>
      <c r="R1865" t="n">
        <v>0</v>
      </c>
      <c r="S1865" t="inlineStr"/>
      <c r="T1865" t="inlineStr">
        <is>
          <t>151-2025-10-31</t>
        </is>
      </c>
      <c r="U1865" t="n">
        <v>31</v>
      </c>
      <c r="V1865" t="inlineStr"/>
    </row>
    <row r="1866">
      <c r="A1866" t="n">
        <v>151</v>
      </c>
      <c r="B1866" t="inlineStr">
        <is>
          <t>Nivel de Satisfacción Servicios Prestados</t>
        </is>
      </c>
      <c r="C1866" t="inlineStr">
        <is>
          <t>RECURSOS ACADÉMICOS Y DE INVESTIGACIÓN</t>
        </is>
      </c>
      <c r="D1866" t="inlineStr">
        <is>
          <t>Anual</t>
        </is>
      </c>
      <c r="E1866" t="inlineStr">
        <is>
          <t>Positivo</t>
        </is>
      </c>
      <c r="F1866" s="138" t="n">
        <v>46022</v>
      </c>
      <c r="G1866" t="n">
        <v>80</v>
      </c>
      <c r="H1866" t="n">
        <v>95</v>
      </c>
      <c r="I1866" s="76" t="n">
        <v>1.1875</v>
      </c>
      <c r="J1866" s="76" t="n">
        <v>1.1875</v>
      </c>
      <c r="K1866" t="inlineStr">
        <is>
          <t>80.0%</t>
        </is>
      </c>
      <c r="L1866" t="inlineStr">
        <is>
          <t>95.0%</t>
        </is>
      </c>
      <c r="M1866" t="n">
        <v>2025</v>
      </c>
      <c r="N1866" t="inlineStr">
        <is>
          <t>Diciembre</t>
        </is>
      </c>
      <c r="O1866" t="inlineStr">
        <is>
          <t>2025-2</t>
        </is>
      </c>
      <c r="P1866" t="n">
        <v>0</v>
      </c>
      <c r="Q1866" t="n">
        <v>0</v>
      </c>
      <c r="R1866" t="n">
        <v>0</v>
      </c>
      <c r="S1866" t="inlineStr"/>
      <c r="T1866" t="inlineStr">
        <is>
          <t>151-2025-12-31</t>
        </is>
      </c>
      <c r="U1866" t="n">
        <v>31</v>
      </c>
      <c r="V1866" t="inlineStr"/>
    </row>
    <row r="1867">
      <c r="A1867" t="n">
        <v>159</v>
      </c>
      <c r="B1867" t="inlineStr">
        <is>
          <t>Nivel de Satisfacción Servicios Prestados</t>
        </is>
      </c>
      <c r="C1867" t="inlineStr">
        <is>
          <t>RECURSOS ACADÉMICOS Y DE INVESTIGACIÓN</t>
        </is>
      </c>
      <c r="D1867" t="inlineStr">
        <is>
          <t>Semestral</t>
        </is>
      </c>
      <c r="E1867" t="inlineStr">
        <is>
          <t>Positivo</t>
        </is>
      </c>
      <c r="F1867" s="138" t="n">
        <v>44926</v>
      </c>
      <c r="G1867" t="n">
        <v>80</v>
      </c>
      <c r="H1867" t="n">
        <v>70</v>
      </c>
      <c r="I1867" s="76" t="n">
        <v>0.875</v>
      </c>
      <c r="J1867" s="76" t="n">
        <v>0.875</v>
      </c>
      <c r="K1867" t="inlineStr">
        <is>
          <t>80.0%</t>
        </is>
      </c>
      <c r="L1867" t="inlineStr">
        <is>
          <t>100.0%</t>
        </is>
      </c>
      <c r="M1867" t="n">
        <v>2022</v>
      </c>
      <c r="N1867" t="inlineStr">
        <is>
          <t>Diciembre</t>
        </is>
      </c>
      <c r="O1867" t="inlineStr">
        <is>
          <t>2022-2</t>
        </is>
      </c>
      <c r="P1867" t="n">
        <v>0</v>
      </c>
      <c r="Q1867" t="n">
        <v>0</v>
      </c>
      <c r="R1867" t="n">
        <v>0</v>
      </c>
      <c r="S1867" t="inlineStr"/>
      <c r="T1867" t="inlineStr">
        <is>
          <t>159-2022-12-31</t>
        </is>
      </c>
      <c r="U1867" t="n">
        <v>31</v>
      </c>
      <c r="V1867" t="inlineStr"/>
    </row>
    <row r="1868">
      <c r="A1868" t="n">
        <v>159</v>
      </c>
      <c r="B1868" t="inlineStr">
        <is>
          <t>Nivel de Satisfacción Servicios Prestados</t>
        </is>
      </c>
      <c r="C1868" t="inlineStr">
        <is>
          <t>RECURSOS ACADÉMICOS Y DE INVESTIGACIÓN</t>
        </is>
      </c>
      <c r="D1868" t="inlineStr">
        <is>
          <t>Semestral</t>
        </is>
      </c>
      <c r="E1868" t="inlineStr">
        <is>
          <t>Positivo</t>
        </is>
      </c>
      <c r="F1868" s="138" t="n">
        <v>45291</v>
      </c>
      <c r="G1868" t="n">
        <v>80</v>
      </c>
      <c r="H1868" t="n">
        <v>100</v>
      </c>
      <c r="I1868" s="76" t="n">
        <v>1.25</v>
      </c>
      <c r="J1868" s="76" t="n">
        <v>1.25</v>
      </c>
      <c r="K1868" t="inlineStr">
        <is>
          <t>80.0%</t>
        </is>
      </c>
      <c r="L1868" t="inlineStr">
        <is>
          <t>100.0%</t>
        </is>
      </c>
      <c r="M1868" t="n">
        <v>2023</v>
      </c>
      <c r="N1868" t="inlineStr">
        <is>
          <t>Diciembre</t>
        </is>
      </c>
      <c r="O1868" t="inlineStr">
        <is>
          <t>2023-2</t>
        </is>
      </c>
      <c r="P1868" t="n">
        <v>0</v>
      </c>
      <c r="Q1868" t="n">
        <v>0</v>
      </c>
      <c r="R1868" t="n">
        <v>0</v>
      </c>
      <c r="S1868" t="inlineStr"/>
      <c r="T1868" t="inlineStr">
        <is>
          <t>159-2023-12-31</t>
        </is>
      </c>
      <c r="U1868" t="n">
        <v>31</v>
      </c>
      <c r="V1868" t="inlineStr"/>
    </row>
    <row r="1869">
      <c r="A1869" t="n">
        <v>159</v>
      </c>
      <c r="B1869" t="inlineStr">
        <is>
          <t>Nivel de Satisfacción Servicios Prestados</t>
        </is>
      </c>
      <c r="C1869" t="inlineStr">
        <is>
          <t>RECURSOS ACADÉMICOS Y DE INVESTIGACIÓN</t>
        </is>
      </c>
      <c r="D1869" t="inlineStr">
        <is>
          <t>Semestral</t>
        </is>
      </c>
      <c r="E1869" t="inlineStr">
        <is>
          <t>Positivo</t>
        </is>
      </c>
      <c r="F1869" s="138" t="n">
        <v>45657</v>
      </c>
      <c r="G1869" t="n">
        <v>80</v>
      </c>
      <c r="H1869" t="n">
        <v>97.8</v>
      </c>
      <c r="I1869" s="76" t="n">
        <v>1.2225</v>
      </c>
      <c r="J1869" s="76" t="n">
        <v>1.2225</v>
      </c>
      <c r="K1869" t="inlineStr">
        <is>
          <t>80.0%</t>
        </is>
      </c>
      <c r="L1869" t="inlineStr">
        <is>
          <t>100.0%</t>
        </is>
      </c>
      <c r="M1869" t="n">
        <v>2024</v>
      </c>
      <c r="N1869" t="inlineStr">
        <is>
          <t>Diciembre</t>
        </is>
      </c>
      <c r="O1869" t="inlineStr">
        <is>
          <t>2024-2</t>
        </is>
      </c>
      <c r="P1869" t="n">
        <v>0</v>
      </c>
      <c r="Q1869" t="n">
        <v>0</v>
      </c>
      <c r="R1869" t="n">
        <v>0</v>
      </c>
      <c r="S1869" t="inlineStr"/>
      <c r="T1869" t="inlineStr">
        <is>
          <t>159-2024-12-31</t>
        </is>
      </c>
      <c r="U1869" t="n">
        <v>31</v>
      </c>
      <c r="V1869" t="inlineStr"/>
    </row>
    <row r="1870">
      <c r="A1870" t="n">
        <v>159</v>
      </c>
      <c r="B1870" t="inlineStr">
        <is>
          <t>Nivel de Satisfacción Servicios Prestados</t>
        </is>
      </c>
      <c r="C1870" t="inlineStr">
        <is>
          <t>RECURSOS ACADÉMICOS Y DE INVESTIGACIÓN</t>
        </is>
      </c>
      <c r="D1870" t="inlineStr">
        <is>
          <t>Semestral</t>
        </is>
      </c>
      <c r="E1870" t="inlineStr">
        <is>
          <t>Positivo</t>
        </is>
      </c>
      <c r="F1870" s="138" t="n">
        <v>46022</v>
      </c>
      <c r="G1870" t="n">
        <v>80</v>
      </c>
      <c r="H1870" t="n">
        <v>100</v>
      </c>
      <c r="I1870" s="76" t="n">
        <v>1.25</v>
      </c>
      <c r="J1870" s="76" t="n">
        <v>1.25</v>
      </c>
      <c r="K1870" t="inlineStr">
        <is>
          <t>80.0%</t>
        </is>
      </c>
      <c r="L1870" t="inlineStr">
        <is>
          <t>100.0%</t>
        </is>
      </c>
      <c r="M1870" t="n">
        <v>2025</v>
      </c>
      <c r="N1870" t="inlineStr">
        <is>
          <t>Diciembre</t>
        </is>
      </c>
      <c r="O1870" t="inlineStr">
        <is>
          <t>2025-2</t>
        </is>
      </c>
      <c r="P1870" t="n">
        <v>0</v>
      </c>
      <c r="Q1870" t="n">
        <v>0</v>
      </c>
      <c r="R1870" t="n">
        <v>0</v>
      </c>
      <c r="S1870" t="inlineStr"/>
      <c r="T1870" t="inlineStr">
        <is>
          <t>159-2025-12-31</t>
        </is>
      </c>
      <c r="U1870" t="n">
        <v>31</v>
      </c>
      <c r="V1870" t="inlineStr"/>
    </row>
    <row r="1871">
      <c r="A1871" t="n">
        <v>167</v>
      </c>
      <c r="B1871" t="inlineStr">
        <is>
          <t>Satisfacción actividades plan de bienestar</t>
        </is>
      </c>
      <c r="C1871" t="inlineStr">
        <is>
          <t>GESTIÓN Y DESARROLLO DEL TALENTO HUMANO</t>
        </is>
      </c>
      <c r="D1871" t="inlineStr">
        <is>
          <t>Semestral</t>
        </is>
      </c>
      <c r="E1871" t="inlineStr">
        <is>
          <t>Positivo</t>
        </is>
      </c>
      <c r="F1871" s="138" t="n">
        <v>44926</v>
      </c>
      <c r="G1871" t="n">
        <v>80</v>
      </c>
      <c r="H1871" t="n">
        <v>96.55</v>
      </c>
      <c r="I1871" s="76" t="n">
        <v>1.206875</v>
      </c>
      <c r="J1871" s="76" t="n">
        <v>1.206875</v>
      </c>
      <c r="K1871" t="inlineStr">
        <is>
          <t>90.0%</t>
        </is>
      </c>
      <c r="L1871" t="inlineStr">
        <is>
          <t>93.81%</t>
        </is>
      </c>
      <c r="M1871" t="n">
        <v>2022</v>
      </c>
      <c r="N1871" t="inlineStr">
        <is>
          <t>Diciembre</t>
        </is>
      </c>
      <c r="O1871" t="inlineStr">
        <is>
          <t>2022-2</t>
        </is>
      </c>
      <c r="P1871" t="n">
        <v>0</v>
      </c>
      <c r="Q1871" t="n">
        <v>0</v>
      </c>
      <c r="R1871" t="n">
        <v>0</v>
      </c>
      <c r="S1871" t="inlineStr"/>
      <c r="T1871" t="inlineStr">
        <is>
          <t>167-2022-12-31</t>
        </is>
      </c>
      <c r="U1871" t="n">
        <v>31</v>
      </c>
      <c r="V1871" t="inlineStr"/>
    </row>
    <row r="1872">
      <c r="A1872" t="n">
        <v>167</v>
      </c>
      <c r="B1872" t="inlineStr">
        <is>
          <t>Satisfacción actividades plan de bienestar</t>
        </is>
      </c>
      <c r="C1872" t="inlineStr">
        <is>
          <t>GESTIÓN Y DESARROLLO DEL TALENTO HUMANO</t>
        </is>
      </c>
      <c r="D1872" t="inlineStr">
        <is>
          <t>Semestral</t>
        </is>
      </c>
      <c r="E1872" t="inlineStr">
        <is>
          <t>Positivo</t>
        </is>
      </c>
      <c r="F1872" s="138" t="n">
        <v>45291</v>
      </c>
      <c r="G1872" t="n">
        <v>80</v>
      </c>
      <c r="H1872" t="n">
        <v>96.15000000000001</v>
      </c>
      <c r="I1872" s="76" t="n">
        <v>1.201875</v>
      </c>
      <c r="J1872" s="76" t="n">
        <v>1.201875</v>
      </c>
      <c r="K1872" t="inlineStr">
        <is>
          <t>90.0%</t>
        </is>
      </c>
      <c r="L1872" t="inlineStr">
        <is>
          <t>93.81%</t>
        </is>
      </c>
      <c r="M1872" t="n">
        <v>2023</v>
      </c>
      <c r="N1872" t="inlineStr">
        <is>
          <t>Diciembre</t>
        </is>
      </c>
      <c r="O1872" t="inlineStr">
        <is>
          <t>2023-2</t>
        </is>
      </c>
      <c r="P1872" t="n">
        <v>0</v>
      </c>
      <c r="Q1872" t="n">
        <v>0</v>
      </c>
      <c r="R1872" t="n">
        <v>0</v>
      </c>
      <c r="S1872" t="inlineStr"/>
      <c r="T1872" t="inlineStr">
        <is>
          <t>167-2023-12-31</t>
        </is>
      </c>
      <c r="U1872" t="n">
        <v>31</v>
      </c>
      <c r="V1872" t="inlineStr"/>
    </row>
    <row r="1873">
      <c r="A1873" t="n">
        <v>167</v>
      </c>
      <c r="B1873" t="inlineStr">
        <is>
          <t>Satisfacción actividades plan de bienestar</t>
        </is>
      </c>
      <c r="C1873" t="inlineStr">
        <is>
          <t>GESTIÓN Y DESARROLLO DEL TALENTO HUMANO</t>
        </is>
      </c>
      <c r="D1873" t="inlineStr">
        <is>
          <t>Semestral</t>
        </is>
      </c>
      <c r="E1873" t="inlineStr">
        <is>
          <t>Positivo</t>
        </is>
      </c>
      <c r="F1873" s="138" t="n">
        <v>45657</v>
      </c>
      <c r="G1873" t="n">
        <v>85</v>
      </c>
      <c r="H1873" t="n">
        <v>96.8</v>
      </c>
      <c r="I1873" s="76" t="n">
        <v>1.138823529411765</v>
      </c>
      <c r="J1873" s="76" t="n">
        <v>1.138823529411765</v>
      </c>
      <c r="K1873" t="inlineStr">
        <is>
          <t>90.0%</t>
        </is>
      </c>
      <c r="L1873" t="inlineStr">
        <is>
          <t>93.81%</t>
        </is>
      </c>
      <c r="M1873" t="n">
        <v>2024</v>
      </c>
      <c r="N1873" t="inlineStr">
        <is>
          <t>Diciembre</t>
        </is>
      </c>
      <c r="O1873" t="inlineStr">
        <is>
          <t>2024-2</t>
        </is>
      </c>
      <c r="P1873" t="n">
        <v>0</v>
      </c>
      <c r="Q1873" t="n">
        <v>0</v>
      </c>
      <c r="R1873" t="n">
        <v>0</v>
      </c>
      <c r="S1873" t="inlineStr"/>
      <c r="T1873" t="inlineStr">
        <is>
          <t>167-2024-12-31</t>
        </is>
      </c>
      <c r="U1873" t="n">
        <v>31</v>
      </c>
      <c r="V1873" t="inlineStr"/>
    </row>
    <row r="1874">
      <c r="A1874" t="n">
        <v>167</v>
      </c>
      <c r="B1874" t="inlineStr">
        <is>
          <t>Satisfacción actividades plan de bienestar</t>
        </is>
      </c>
      <c r="C1874" t="inlineStr">
        <is>
          <t>GESTIÓN Y DESARROLLO DEL TALENTO HUMANO</t>
        </is>
      </c>
      <c r="D1874" t="inlineStr">
        <is>
          <t>Semestral</t>
        </is>
      </c>
      <c r="E1874" t="inlineStr">
        <is>
          <t>Positivo</t>
        </is>
      </c>
      <c r="F1874" s="138" t="n">
        <v>46022</v>
      </c>
      <c r="G1874" t="n">
        <v>90</v>
      </c>
      <c r="H1874" t="n">
        <v>94</v>
      </c>
      <c r="I1874" s="76" t="n">
        <v>1.044444444444445</v>
      </c>
      <c r="J1874" s="76" t="n">
        <v>1.044444444444445</v>
      </c>
      <c r="K1874" t="inlineStr">
        <is>
          <t>90.0%</t>
        </is>
      </c>
      <c r="L1874" t="inlineStr">
        <is>
          <t>93.81%</t>
        </is>
      </c>
      <c r="M1874" t="n">
        <v>2025</v>
      </c>
      <c r="N1874" t="inlineStr">
        <is>
          <t>Diciembre</t>
        </is>
      </c>
      <c r="O1874" t="inlineStr">
        <is>
          <t>2025-2</t>
        </is>
      </c>
      <c r="P1874" t="n">
        <v>0</v>
      </c>
      <c r="Q1874" t="n">
        <v>0</v>
      </c>
      <c r="R1874" t="n">
        <v>0</v>
      </c>
      <c r="S1874" t="inlineStr"/>
      <c r="T1874" t="inlineStr">
        <is>
          <t>167-2025-12-31</t>
        </is>
      </c>
      <c r="U1874" t="n">
        <v>31</v>
      </c>
      <c r="V1874" t="inlineStr"/>
    </row>
    <row r="1875">
      <c r="A1875" t="n">
        <v>172</v>
      </c>
      <c r="B1875" t="inlineStr">
        <is>
          <t>Cumplimiento plan operativo del SGC</t>
        </is>
      </c>
      <c r="C1875" t="inlineStr">
        <is>
          <t>PLANIFICACIÓN  Y MEJORA DEL SISTEMA INTEGRADO</t>
        </is>
      </c>
      <c r="D1875" t="inlineStr">
        <is>
          <t>Mensual</t>
        </is>
      </c>
      <c r="E1875" t="inlineStr">
        <is>
          <t>Positivo</t>
        </is>
      </c>
      <c r="F1875" s="138" t="n">
        <v>44926</v>
      </c>
      <c r="G1875" t="n">
        <v>90</v>
      </c>
      <c r="K1875" t="inlineStr">
        <is>
          <t>95.0%</t>
        </is>
      </c>
      <c r="L1875" t="inlineStr">
        <is>
          <t>No Aplica</t>
        </is>
      </c>
      <c r="M1875" t="n">
        <v>2022</v>
      </c>
      <c r="N1875" t="inlineStr">
        <is>
          <t>Diciembre</t>
        </is>
      </c>
      <c r="O1875" t="inlineStr">
        <is>
          <t>2022-2</t>
        </is>
      </c>
      <c r="P1875" t="n">
        <v>0</v>
      </c>
      <c r="Q1875" t="n">
        <v>0</v>
      </c>
      <c r="R1875" t="n">
        <v>0</v>
      </c>
      <c r="S1875" t="inlineStr"/>
      <c r="T1875" t="inlineStr">
        <is>
          <t>172-2022-12-31</t>
        </is>
      </c>
      <c r="U1875" t="n">
        <v>31</v>
      </c>
      <c r="V1875" t="inlineStr">
        <is>
          <t>No Aplica</t>
        </is>
      </c>
    </row>
    <row r="1876">
      <c r="A1876" t="n">
        <v>172</v>
      </c>
      <c r="B1876" t="inlineStr">
        <is>
          <t>Cumplimiento plan operativo del SGC</t>
        </is>
      </c>
      <c r="C1876" t="inlineStr">
        <is>
          <t>PLANIFICACIÓN  Y MEJORA DEL SISTEMA INTEGRADO</t>
        </is>
      </c>
      <c r="D1876" t="inlineStr">
        <is>
          <t>Mensual</t>
        </is>
      </c>
      <c r="E1876" t="inlineStr">
        <is>
          <t>Positivo</t>
        </is>
      </c>
      <c r="F1876" s="138" t="n">
        <v>45291</v>
      </c>
      <c r="G1876" t="n">
        <v>95</v>
      </c>
      <c r="H1876" t="n">
        <v>100</v>
      </c>
      <c r="I1876" s="76" t="n">
        <v>1.052631578947368</v>
      </c>
      <c r="J1876" s="76" t="n">
        <v>1.052631578947368</v>
      </c>
      <c r="K1876" t="inlineStr">
        <is>
          <t>95.0%</t>
        </is>
      </c>
      <c r="L1876" t="n">
        <v/>
      </c>
      <c r="M1876" t="n">
        <v>2023</v>
      </c>
      <c r="N1876" t="inlineStr">
        <is>
          <t>Diciembre</t>
        </is>
      </c>
      <c r="O1876" t="inlineStr">
        <is>
          <t>2023-2</t>
        </is>
      </c>
      <c r="P1876" t="n">
        <v>0</v>
      </c>
      <c r="Q1876" t="n">
        <v>0</v>
      </c>
      <c r="R1876" t="n">
        <v>0</v>
      </c>
      <c r="S1876" t="inlineStr"/>
      <c r="T1876" t="inlineStr">
        <is>
          <t>172-2023-12-31</t>
        </is>
      </c>
      <c r="U1876" t="n">
        <v>31</v>
      </c>
      <c r="V1876" t="inlineStr"/>
    </row>
    <row r="1877">
      <c r="A1877" t="n">
        <v>172</v>
      </c>
      <c r="B1877" t="inlineStr">
        <is>
          <t>Cumplimiento plan operativo del SGC</t>
        </is>
      </c>
      <c r="C1877" t="inlineStr">
        <is>
          <t>PLANIFICACIÓN  Y MEJORA DEL SISTEMA INTEGRADO</t>
        </is>
      </c>
      <c r="D1877" t="inlineStr">
        <is>
          <t>Mensual</t>
        </is>
      </c>
      <c r="E1877" t="inlineStr">
        <is>
          <t>Positivo</t>
        </is>
      </c>
      <c r="F1877" s="138" t="n">
        <v>45657</v>
      </c>
      <c r="G1877" t="n">
        <v>95</v>
      </c>
      <c r="H1877" t="n">
        <v>97.36842105263158</v>
      </c>
      <c r="I1877" s="76" t="n">
        <v>1.024930747922438</v>
      </c>
      <c r="J1877" s="76" t="n">
        <v>1.024930747922438</v>
      </c>
      <c r="K1877" t="inlineStr">
        <is>
          <t>95.0%</t>
        </is>
      </c>
      <c r="L1877" t="n">
        <v/>
      </c>
      <c r="M1877" t="n">
        <v>2024</v>
      </c>
      <c r="N1877" t="inlineStr">
        <is>
          <t>Diciembre</t>
        </is>
      </c>
      <c r="O1877" t="inlineStr">
        <is>
          <t>2024-2</t>
        </is>
      </c>
      <c r="P1877" t="n">
        <v>0</v>
      </c>
      <c r="Q1877" t="n">
        <v>0</v>
      </c>
      <c r="R1877" t="n">
        <v>0</v>
      </c>
      <c r="S1877" t="inlineStr"/>
      <c r="T1877" t="inlineStr">
        <is>
          <t>172-2024-12-31</t>
        </is>
      </c>
      <c r="U1877" t="n">
        <v>31</v>
      </c>
      <c r="V1877" t="inlineStr"/>
    </row>
    <row r="1878">
      <c r="A1878" t="n">
        <v>172</v>
      </c>
      <c r="B1878" t="inlineStr">
        <is>
          <t>Cumplimiento plan operativo del SGC</t>
        </is>
      </c>
      <c r="C1878" t="inlineStr">
        <is>
          <t>PLANIFICACIÓN  Y MEJORA DEL SISTEMA INTEGRADO</t>
        </is>
      </c>
      <c r="D1878" t="inlineStr">
        <is>
          <t>Mensual</t>
        </is>
      </c>
      <c r="E1878" t="inlineStr">
        <is>
          <t>Positivo</t>
        </is>
      </c>
      <c r="F1878" s="138" t="n">
        <v>46022</v>
      </c>
      <c r="G1878" t="n">
        <v>95</v>
      </c>
      <c r="H1878" t="n">
        <v>98.44</v>
      </c>
      <c r="I1878" s="76" t="n">
        <v>1.036210526315789</v>
      </c>
      <c r="J1878" s="76" t="n">
        <v>1.036210526315789</v>
      </c>
      <c r="K1878" t="inlineStr">
        <is>
          <t>95.0%</t>
        </is>
      </c>
      <c r="L1878" t="n">
        <v/>
      </c>
      <c r="M1878" t="n">
        <v>2025</v>
      </c>
      <c r="N1878" t="inlineStr">
        <is>
          <t>Diciembre</t>
        </is>
      </c>
      <c r="O1878" t="inlineStr">
        <is>
          <t>2025-2</t>
        </is>
      </c>
      <c r="P1878" t="n">
        <v>0</v>
      </c>
      <c r="Q1878" t="n">
        <v>0</v>
      </c>
      <c r="R1878" t="n">
        <v>0</v>
      </c>
      <c r="S1878" t="inlineStr"/>
      <c r="T1878" t="inlineStr">
        <is>
          <t>172-2025-12-31</t>
        </is>
      </c>
      <c r="U1878" t="n">
        <v>31</v>
      </c>
      <c r="V1878" t="inlineStr"/>
    </row>
    <row r="1879">
      <c r="A1879" t="n">
        <v>193</v>
      </c>
      <c r="B1879" t="inlineStr">
        <is>
          <t>Porcentaje de Cumplimiento del Acuerdo de Nivel de Servicio (ANS)</t>
        </is>
      </c>
      <c r="C1879" t="inlineStr">
        <is>
          <t>SERVICIO Y PERMANENCIA</t>
        </is>
      </c>
      <c r="D1879" t="inlineStr">
        <is>
          <t>Semestral</t>
        </is>
      </c>
      <c r="E1879" t="inlineStr">
        <is>
          <t>Positivo</t>
        </is>
      </c>
      <c r="F1879" s="138" t="n">
        <v>45291</v>
      </c>
      <c r="G1879" t="n">
        <v>92</v>
      </c>
      <c r="H1879" t="n">
        <v>91.3</v>
      </c>
      <c r="I1879" s="76" t="n">
        <v>0.9923913043478261</v>
      </c>
      <c r="J1879" s="76" t="n">
        <v>0.9923913043478261</v>
      </c>
      <c r="K1879" t="inlineStr">
        <is>
          <t>%</t>
        </is>
      </c>
      <c r="L1879" t="inlineStr">
        <is>
          <t>%</t>
        </is>
      </c>
      <c r="M1879" t="n">
        <v>2023</v>
      </c>
      <c r="N1879" t="inlineStr">
        <is>
          <t>Diciembre</t>
        </is>
      </c>
      <c r="O1879" t="inlineStr">
        <is>
          <t>2023-2</t>
        </is>
      </c>
      <c r="P1879" t="n">
        <v>0</v>
      </c>
      <c r="Q1879" t="n">
        <v>0</v>
      </c>
      <c r="R1879" t="n">
        <v>0</v>
      </c>
      <c r="S1879" t="inlineStr"/>
      <c r="T1879" t="inlineStr">
        <is>
          <t>193-2023-12-31</t>
        </is>
      </c>
      <c r="U1879" t="n">
        <v>31</v>
      </c>
      <c r="V1879" t="inlineStr"/>
    </row>
    <row r="1880">
      <c r="A1880" t="n">
        <v>193</v>
      </c>
      <c r="B1880" t="inlineStr">
        <is>
          <t>Porcentaje de Cumplimiento del Acuerdo de Nivel de Servicio (ANS)</t>
        </is>
      </c>
      <c r="C1880" t="inlineStr">
        <is>
          <t>SERVICIO Y PERMANENCIA</t>
        </is>
      </c>
      <c r="D1880" t="inlineStr">
        <is>
          <t>Semestral</t>
        </is>
      </c>
      <c r="E1880" t="inlineStr">
        <is>
          <t>Positivo</t>
        </is>
      </c>
      <c r="F1880" s="138" t="n">
        <v>45657</v>
      </c>
      <c r="G1880" t="n">
        <v>90</v>
      </c>
      <c r="H1880" t="n">
        <v>93.5</v>
      </c>
      <c r="I1880" s="76" t="n">
        <v>1.038888888888889</v>
      </c>
      <c r="J1880" s="76" t="n">
        <v>1.038888888888889</v>
      </c>
      <c r="K1880" t="inlineStr">
        <is>
          <t>%</t>
        </is>
      </c>
      <c r="L1880" t="inlineStr">
        <is>
          <t>%</t>
        </is>
      </c>
      <c r="M1880" t="n">
        <v>2024</v>
      </c>
      <c r="N1880" t="inlineStr">
        <is>
          <t>Diciembre</t>
        </is>
      </c>
      <c r="O1880" t="inlineStr">
        <is>
          <t>2024-2</t>
        </is>
      </c>
      <c r="P1880" t="n">
        <v>0</v>
      </c>
      <c r="Q1880" t="n">
        <v>0</v>
      </c>
      <c r="R1880" t="n">
        <v>0</v>
      </c>
      <c r="S1880" t="inlineStr"/>
      <c r="T1880" t="inlineStr">
        <is>
          <t>193-2024-12-31</t>
        </is>
      </c>
      <c r="U1880" t="n">
        <v>31</v>
      </c>
      <c r="V1880" t="inlineStr"/>
    </row>
    <row r="1881">
      <c r="A1881" t="n">
        <v>193</v>
      </c>
      <c r="B1881" t="inlineStr">
        <is>
          <t>Porcentaje de Cumplimiento del Acuerdo de Nivel de Servicio (ANS)</t>
        </is>
      </c>
      <c r="C1881" t="inlineStr">
        <is>
          <t>SERVICIO Y PERMANENCIA</t>
        </is>
      </c>
      <c r="D1881" t="inlineStr">
        <is>
          <t>Semestral</t>
        </is>
      </c>
      <c r="E1881" t="inlineStr">
        <is>
          <t>Positivo</t>
        </is>
      </c>
      <c r="F1881" s="138" t="n">
        <v>46022</v>
      </c>
      <c r="G1881" t="n">
        <v>94</v>
      </c>
      <c r="H1881" t="n">
        <v>95</v>
      </c>
      <c r="I1881" s="76" t="n">
        <v>1.01063829787234</v>
      </c>
      <c r="J1881" s="76" t="n">
        <v>1.01063829787234</v>
      </c>
      <c r="K1881" t="inlineStr">
        <is>
          <t>%</t>
        </is>
      </c>
      <c r="L1881" t="inlineStr">
        <is>
          <t>%</t>
        </is>
      </c>
      <c r="M1881" t="n">
        <v>2025</v>
      </c>
      <c r="N1881" t="inlineStr">
        <is>
          <t>Diciembre</t>
        </is>
      </c>
      <c r="O1881" t="inlineStr">
        <is>
          <t>2025-2</t>
        </is>
      </c>
      <c r="P1881" t="n">
        <v>0</v>
      </c>
      <c r="Q1881" t="n">
        <v>0</v>
      </c>
      <c r="R1881" t="n">
        <v>0</v>
      </c>
      <c r="S1881" t="inlineStr"/>
      <c r="T1881" t="inlineStr">
        <is>
          <t>193-2025-12-31</t>
        </is>
      </c>
      <c r="U1881" t="n">
        <v>31</v>
      </c>
      <c r="V1881" t="inlineStr"/>
    </row>
    <row r="1882">
      <c r="A1882" t="n">
        <v>197</v>
      </c>
      <c r="B1882" t="inlineStr">
        <is>
          <t>Cumplimiento cronograma Mantenimiento de Equipos</t>
        </is>
      </c>
      <c r="C1882" t="inlineStr">
        <is>
          <t>INFRAESTRUCTURA Y SERVICIOS ADMINISTRATIVOS</t>
        </is>
      </c>
      <c r="D1882" t="inlineStr">
        <is>
          <t>Trimestral</t>
        </is>
      </c>
      <c r="E1882" t="inlineStr">
        <is>
          <t>Positivo</t>
        </is>
      </c>
      <c r="F1882" s="138" t="n">
        <v>44926</v>
      </c>
      <c r="G1882" t="n">
        <v>90</v>
      </c>
      <c r="H1882" t="n">
        <v>100</v>
      </c>
      <c r="I1882" s="76" t="n">
        <v>1.111111111111111</v>
      </c>
      <c r="J1882" s="76" t="n">
        <v>1.111111111111111</v>
      </c>
      <c r="K1882" t="inlineStr">
        <is>
          <t>97.0%</t>
        </is>
      </c>
      <c r="L1882" t="inlineStr">
        <is>
          <t>98.81%</t>
        </is>
      </c>
      <c r="M1882" t="n">
        <v>2022</v>
      </c>
      <c r="N1882" t="inlineStr">
        <is>
          <t>Diciembre</t>
        </is>
      </c>
      <c r="O1882" t="inlineStr">
        <is>
          <t>2022-2</t>
        </is>
      </c>
      <c r="P1882" t="n">
        <v>0</v>
      </c>
      <c r="Q1882" t="n">
        <v>0</v>
      </c>
      <c r="R1882" t="n">
        <v>0</v>
      </c>
      <c r="S1882" t="inlineStr"/>
      <c r="T1882" t="inlineStr">
        <is>
          <t>197-2022-12-31</t>
        </is>
      </c>
      <c r="U1882" t="n">
        <v>31</v>
      </c>
      <c r="V1882" t="inlineStr"/>
    </row>
    <row r="1883">
      <c r="A1883" t="n">
        <v>197</v>
      </c>
      <c r="B1883" t="inlineStr">
        <is>
          <t>Cumplimiento cronograma Mantenimiento de Equipos</t>
        </is>
      </c>
      <c r="C1883" t="inlineStr">
        <is>
          <t>INFRAESTRUCTURA Y SERVICIOS ADMINISTRATIVOS</t>
        </is>
      </c>
      <c r="D1883" t="inlineStr">
        <is>
          <t>Trimestral</t>
        </is>
      </c>
      <c r="E1883" t="inlineStr">
        <is>
          <t>Positivo</t>
        </is>
      </c>
      <c r="F1883" s="138" t="n">
        <v>45291</v>
      </c>
      <c r="G1883" t="n">
        <v>90</v>
      </c>
      <c r="H1883" t="n">
        <v>100</v>
      </c>
      <c r="I1883" s="76" t="n">
        <v>1.111111111111111</v>
      </c>
      <c r="J1883" s="76" t="n">
        <v>1.111111111111111</v>
      </c>
      <c r="K1883" t="inlineStr">
        <is>
          <t>97.0%</t>
        </is>
      </c>
      <c r="L1883" t="inlineStr">
        <is>
          <t>98.81%</t>
        </is>
      </c>
      <c r="M1883" t="n">
        <v>2023</v>
      </c>
      <c r="N1883" t="inlineStr">
        <is>
          <t>Diciembre</t>
        </is>
      </c>
      <c r="O1883" t="inlineStr">
        <is>
          <t>2023-2</t>
        </is>
      </c>
      <c r="P1883" t="n">
        <v>0</v>
      </c>
      <c r="Q1883" t="n">
        <v>0</v>
      </c>
      <c r="R1883" t="n">
        <v>0</v>
      </c>
      <c r="S1883" t="inlineStr"/>
      <c r="T1883" t="inlineStr">
        <is>
          <t>197-2023-12-31</t>
        </is>
      </c>
      <c r="U1883" t="n">
        <v>31</v>
      </c>
      <c r="V1883" t="inlineStr"/>
    </row>
    <row r="1884">
      <c r="A1884" t="n">
        <v>197</v>
      </c>
      <c r="B1884" t="inlineStr">
        <is>
          <t>Cumplimiento cronograma Mantenimiento de Equipos</t>
        </is>
      </c>
      <c r="C1884" t="inlineStr">
        <is>
          <t>INFRAESTRUCTURA Y SERVICIOS ADMINISTRATIVOS</t>
        </is>
      </c>
      <c r="D1884" t="inlineStr">
        <is>
          <t>Trimestral</t>
        </is>
      </c>
      <c r="E1884" t="inlineStr">
        <is>
          <t>Positivo</t>
        </is>
      </c>
      <c r="F1884" s="138" t="n">
        <v>45657</v>
      </c>
      <c r="G1884" t="n">
        <v>95</v>
      </c>
      <c r="H1884" t="n">
        <v>100</v>
      </c>
      <c r="I1884" s="76" t="n">
        <v>1.052631578947368</v>
      </c>
      <c r="J1884" s="76" t="n">
        <v>1.052631578947368</v>
      </c>
      <c r="K1884" t="inlineStr">
        <is>
          <t>97.0%</t>
        </is>
      </c>
      <c r="L1884" t="inlineStr">
        <is>
          <t>98.81%</t>
        </is>
      </c>
      <c r="M1884" t="n">
        <v>2024</v>
      </c>
      <c r="N1884" t="inlineStr">
        <is>
          <t>Diciembre</t>
        </is>
      </c>
      <c r="O1884" t="inlineStr">
        <is>
          <t>2024-2</t>
        </is>
      </c>
      <c r="P1884" t="n">
        <v>0</v>
      </c>
      <c r="Q1884" t="n">
        <v>0</v>
      </c>
      <c r="R1884" t="n">
        <v>0</v>
      </c>
      <c r="S1884" t="inlineStr"/>
      <c r="T1884" t="inlineStr">
        <is>
          <t>197-2024-12-31</t>
        </is>
      </c>
      <c r="U1884" t="n">
        <v>31</v>
      </c>
      <c r="V1884" t="inlineStr"/>
    </row>
    <row r="1885">
      <c r="A1885" t="n">
        <v>197</v>
      </c>
      <c r="B1885" t="inlineStr">
        <is>
          <t>Cumplimiento cronograma Mantenimiento de Equipos</t>
        </is>
      </c>
      <c r="C1885" t="inlineStr">
        <is>
          <t>INFRAESTRUCTURA Y SERVICIOS ADMINISTRATIVOS</t>
        </is>
      </c>
      <c r="D1885" t="inlineStr">
        <is>
          <t>Trimestral</t>
        </is>
      </c>
      <c r="E1885" t="inlineStr">
        <is>
          <t>Positivo</t>
        </is>
      </c>
      <c r="F1885" s="138" t="n">
        <v>46022</v>
      </c>
      <c r="G1885" t="n">
        <v>97</v>
      </c>
      <c r="H1885" t="n">
        <v>100</v>
      </c>
      <c r="I1885" s="76" t="n">
        <v>1.030927835051546</v>
      </c>
      <c r="J1885" s="76" t="n">
        <v>1.030927835051546</v>
      </c>
      <c r="K1885" t="inlineStr">
        <is>
          <t>97.0%</t>
        </is>
      </c>
      <c r="L1885" t="inlineStr">
        <is>
          <t>98.81%</t>
        </is>
      </c>
      <c r="M1885" t="n">
        <v>2025</v>
      </c>
      <c r="N1885" t="inlineStr">
        <is>
          <t>Diciembre</t>
        </is>
      </c>
      <c r="O1885" t="inlineStr">
        <is>
          <t>2025-2</t>
        </is>
      </c>
      <c r="P1885" t="n">
        <v>0</v>
      </c>
      <c r="Q1885" t="n">
        <v>0</v>
      </c>
      <c r="R1885" t="n">
        <v>0</v>
      </c>
      <c r="S1885" t="inlineStr"/>
      <c r="T1885" t="inlineStr">
        <is>
          <t>197-2025-12-31</t>
        </is>
      </c>
      <c r="U1885" t="n">
        <v>31</v>
      </c>
      <c r="V1885" t="inlineStr"/>
    </row>
    <row r="1886">
      <c r="A1886" t="n">
        <v>199</v>
      </c>
      <c r="B1886" t="inlineStr">
        <is>
          <t>Nivel de cumplimiento de eficacia las capacitaciones</t>
        </is>
      </c>
      <c r="C1886" t="inlineStr">
        <is>
          <t>GESTIÓN Y DESARROLLO DEL TALENTO HUMANO</t>
        </is>
      </c>
      <c r="D1886" t="inlineStr">
        <is>
          <t>Semestral</t>
        </is>
      </c>
      <c r="E1886" t="inlineStr">
        <is>
          <t>Positivo</t>
        </is>
      </c>
      <c r="F1886" s="138" t="n">
        <v>44926</v>
      </c>
      <c r="G1886" t="n">
        <v>80</v>
      </c>
      <c r="K1886" t="inlineStr">
        <is>
          <t>80.0%</t>
        </is>
      </c>
      <c r="L1886" t="inlineStr">
        <is>
          <t>No Aplica</t>
        </is>
      </c>
      <c r="M1886" t="n">
        <v>2022</v>
      </c>
      <c r="N1886" t="inlineStr">
        <is>
          <t>Diciembre</t>
        </is>
      </c>
      <c r="O1886" t="inlineStr">
        <is>
          <t>2022-2</t>
        </is>
      </c>
      <c r="P1886" t="n">
        <v>0</v>
      </c>
      <c r="Q1886" t="n">
        <v>0</v>
      </c>
      <c r="R1886" t="n">
        <v>0</v>
      </c>
      <c r="S1886" t="inlineStr"/>
      <c r="T1886" t="inlineStr">
        <is>
          <t>199-2022-12-31</t>
        </is>
      </c>
      <c r="U1886" t="n">
        <v>31</v>
      </c>
      <c r="V1886" t="inlineStr">
        <is>
          <t>No Aplica</t>
        </is>
      </c>
    </row>
    <row r="1887">
      <c r="A1887" t="n">
        <v>199</v>
      </c>
      <c r="B1887" t="inlineStr">
        <is>
          <t>Nivel de cumplimiento de eficacia las capacitaciones</t>
        </is>
      </c>
      <c r="C1887" t="inlineStr">
        <is>
          <t>GESTIÓN Y DESARROLLO DEL TALENTO HUMANO</t>
        </is>
      </c>
      <c r="D1887" t="inlineStr">
        <is>
          <t>Semestral</t>
        </is>
      </c>
      <c r="E1887" t="inlineStr">
        <is>
          <t>Positivo</t>
        </is>
      </c>
      <c r="F1887" s="138" t="n">
        <v>45291</v>
      </c>
      <c r="G1887" t="n">
        <v>95</v>
      </c>
      <c r="H1887" t="n">
        <v>87.67</v>
      </c>
      <c r="I1887" s="76" t="n">
        <v>0.9228421052631579</v>
      </c>
      <c r="J1887" s="76" t="n">
        <v>0.9228421052631579</v>
      </c>
      <c r="K1887" t="inlineStr">
        <is>
          <t>80.0%</t>
        </is>
      </c>
      <c r="L1887" t="inlineStr">
        <is>
          <t>92.5%</t>
        </is>
      </c>
      <c r="M1887" t="n">
        <v>2023</v>
      </c>
      <c r="N1887" t="inlineStr">
        <is>
          <t>Diciembre</t>
        </is>
      </c>
      <c r="O1887" t="inlineStr">
        <is>
          <t>2023-2</t>
        </is>
      </c>
      <c r="P1887" t="n">
        <v>0</v>
      </c>
      <c r="Q1887" t="n">
        <v>0</v>
      </c>
      <c r="R1887" t="n">
        <v>0</v>
      </c>
      <c r="S1887" t="inlineStr"/>
      <c r="T1887" t="inlineStr">
        <is>
          <t>199-2023-12-31</t>
        </is>
      </c>
      <c r="U1887" t="n">
        <v>31</v>
      </c>
      <c r="V1887" t="inlineStr"/>
    </row>
    <row r="1888">
      <c r="A1888" t="n">
        <v>199</v>
      </c>
      <c r="B1888" t="inlineStr">
        <is>
          <t>Nivel de cumplimiento de eficacia las capacitaciones</t>
        </is>
      </c>
      <c r="C1888" t="inlineStr">
        <is>
          <t>GESTIÓN Y DESARROLLO DEL TALENTO HUMANO</t>
        </is>
      </c>
      <c r="D1888" t="inlineStr">
        <is>
          <t>Semestral</t>
        </is>
      </c>
      <c r="E1888" t="inlineStr">
        <is>
          <t>Positivo</t>
        </is>
      </c>
      <c r="F1888" s="138" t="n">
        <v>45657</v>
      </c>
      <c r="G1888" t="n">
        <v>70</v>
      </c>
      <c r="H1888" t="n">
        <v>92.81</v>
      </c>
      <c r="I1888" s="76" t="n">
        <v>1.3</v>
      </c>
      <c r="J1888" s="76" t="n">
        <v>1.325857142857143</v>
      </c>
      <c r="K1888" t="inlineStr">
        <is>
          <t>80.0%</t>
        </is>
      </c>
      <c r="L1888" t="inlineStr">
        <is>
          <t>92.5%</t>
        </is>
      </c>
      <c r="M1888" t="n">
        <v>2024</v>
      </c>
      <c r="N1888" t="inlineStr">
        <is>
          <t>Diciembre</t>
        </is>
      </c>
      <c r="O1888" t="inlineStr">
        <is>
          <t>2024-2</t>
        </is>
      </c>
      <c r="P1888" t="n">
        <v>0</v>
      </c>
      <c r="Q1888" t="n">
        <v>0</v>
      </c>
      <c r="R1888" t="n">
        <v>0</v>
      </c>
      <c r="S1888" t="inlineStr"/>
      <c r="T1888" t="inlineStr">
        <is>
          <t>199-2024-12-31</t>
        </is>
      </c>
      <c r="U1888" t="n">
        <v>31</v>
      </c>
      <c r="V1888" t="inlineStr"/>
    </row>
    <row r="1889">
      <c r="A1889" t="n">
        <v>199</v>
      </c>
      <c r="B1889" t="inlineStr">
        <is>
          <t>Nivel de cumplimiento de eficacia las capacitaciones</t>
        </is>
      </c>
      <c r="C1889" t="inlineStr">
        <is>
          <t>GESTIÓN Y DESARROLLO DEL TALENTO HUMANO</t>
        </is>
      </c>
      <c r="D1889" t="inlineStr">
        <is>
          <t>Semestral</t>
        </is>
      </c>
      <c r="E1889" t="inlineStr">
        <is>
          <t>Positivo</t>
        </is>
      </c>
      <c r="F1889" s="138" t="n">
        <v>46022</v>
      </c>
      <c r="G1889" t="n">
        <v>80</v>
      </c>
      <c r="H1889" t="n">
        <v>92.89</v>
      </c>
      <c r="I1889" s="76" t="n">
        <v>1.161125</v>
      </c>
      <c r="J1889" s="76" t="n">
        <v>1.161125</v>
      </c>
      <c r="K1889" t="inlineStr">
        <is>
          <t>80.0%</t>
        </is>
      </c>
      <c r="L1889" t="inlineStr">
        <is>
          <t>92.5%</t>
        </is>
      </c>
      <c r="M1889" t="n">
        <v>2025</v>
      </c>
      <c r="N1889" t="inlineStr">
        <is>
          <t>Diciembre</t>
        </is>
      </c>
      <c r="O1889" t="inlineStr">
        <is>
          <t>2025-2</t>
        </is>
      </c>
      <c r="P1889" t="n">
        <v>0</v>
      </c>
      <c r="Q1889" t="n">
        <v>0</v>
      </c>
      <c r="R1889" t="n">
        <v>0</v>
      </c>
      <c r="S1889" t="inlineStr"/>
      <c r="T1889" t="inlineStr">
        <is>
          <t>199-2025-12-31</t>
        </is>
      </c>
      <c r="U1889" t="n">
        <v>31</v>
      </c>
      <c r="V1889" t="inlineStr"/>
    </row>
    <row r="1890">
      <c r="A1890" t="n">
        <v>200</v>
      </c>
      <c r="B1890" t="inlineStr">
        <is>
          <t>Nivel de efectividad de las capacitaciones</t>
        </is>
      </c>
      <c r="C1890" t="inlineStr">
        <is>
          <t>GESTIÓN Y DESARROLLO DEL TALENTO HUMANO</t>
        </is>
      </c>
      <c r="D1890" t="inlineStr">
        <is>
          <t>Anual</t>
        </is>
      </c>
      <c r="E1890" t="inlineStr">
        <is>
          <t>Positivo</t>
        </is>
      </c>
      <c r="F1890" s="138" t="n">
        <v>44926</v>
      </c>
      <c r="G1890" t="n">
        <v>70</v>
      </c>
      <c r="K1890" t="inlineStr">
        <is>
          <t>%</t>
        </is>
      </c>
      <c r="L1890" t="inlineStr">
        <is>
          <t>No Aplica</t>
        </is>
      </c>
      <c r="M1890" t="n">
        <v>2022</v>
      </c>
      <c r="N1890" t="inlineStr">
        <is>
          <t>Diciembre</t>
        </is>
      </c>
      <c r="O1890" t="inlineStr">
        <is>
          <t>2022-2</t>
        </is>
      </c>
      <c r="P1890" t="n">
        <v>0</v>
      </c>
      <c r="Q1890" t="n">
        <v>0</v>
      </c>
      <c r="R1890" t="n">
        <v>0</v>
      </c>
      <c r="S1890" t="inlineStr"/>
      <c r="T1890" t="inlineStr">
        <is>
          <t>200-2022-12-31</t>
        </is>
      </c>
      <c r="U1890" t="n">
        <v>31</v>
      </c>
      <c r="V1890" t="inlineStr">
        <is>
          <t>No Aplica</t>
        </is>
      </c>
    </row>
    <row r="1891">
      <c r="A1891" t="n">
        <v>200</v>
      </c>
      <c r="B1891" t="inlineStr">
        <is>
          <t>Nivel de efectividad de las capacitaciones</t>
        </is>
      </c>
      <c r="C1891" t="inlineStr">
        <is>
          <t>GESTIÓN Y DESARROLLO DEL TALENTO HUMANO</t>
        </is>
      </c>
      <c r="D1891" t="inlineStr">
        <is>
          <t>Anual</t>
        </is>
      </c>
      <c r="E1891" t="inlineStr">
        <is>
          <t>Positivo</t>
        </is>
      </c>
      <c r="F1891" s="138" t="n">
        <v>45291</v>
      </c>
      <c r="G1891" t="n">
        <v>70</v>
      </c>
      <c r="H1891" t="n">
        <v>90</v>
      </c>
      <c r="I1891" s="76" t="n">
        <v>1.285714285714286</v>
      </c>
      <c r="J1891" s="76" t="n">
        <v>1.285714285714286</v>
      </c>
      <c r="K1891" t="inlineStr">
        <is>
          <t>%</t>
        </is>
      </c>
      <c r="L1891" t="inlineStr">
        <is>
          <t>%</t>
        </is>
      </c>
      <c r="M1891" t="n">
        <v>2023</v>
      </c>
      <c r="N1891" t="inlineStr">
        <is>
          <t>Diciembre</t>
        </is>
      </c>
      <c r="O1891" t="inlineStr">
        <is>
          <t>2023-2</t>
        </is>
      </c>
      <c r="P1891" t="n">
        <v>0</v>
      </c>
      <c r="Q1891" t="n">
        <v>0</v>
      </c>
      <c r="R1891" t="n">
        <v>0</v>
      </c>
      <c r="S1891" t="inlineStr"/>
      <c r="T1891" t="inlineStr">
        <is>
          <t>200-2023-12-31</t>
        </is>
      </c>
      <c r="U1891" t="n">
        <v>31</v>
      </c>
      <c r="V1891" t="inlineStr"/>
    </row>
    <row r="1892">
      <c r="A1892" t="n">
        <v>200</v>
      </c>
      <c r="B1892" t="inlineStr">
        <is>
          <t>Nivel de efectividad de las capacitaciones</t>
        </is>
      </c>
      <c r="C1892" t="inlineStr">
        <is>
          <t>GESTIÓN Y DESARROLLO DEL TALENTO HUMANO</t>
        </is>
      </c>
      <c r="D1892" t="inlineStr">
        <is>
          <t>Anual</t>
        </is>
      </c>
      <c r="E1892" t="inlineStr">
        <is>
          <t>Positivo</t>
        </is>
      </c>
      <c r="F1892" s="138" t="n">
        <v>45657</v>
      </c>
      <c r="G1892" t="n">
        <v>80</v>
      </c>
      <c r="H1892" t="n">
        <v>87.40000000000001</v>
      </c>
      <c r="I1892" s="76" t="n">
        <v>1.0925</v>
      </c>
      <c r="J1892" s="76" t="n">
        <v>1.0925</v>
      </c>
      <c r="K1892" t="inlineStr">
        <is>
          <t>%</t>
        </is>
      </c>
      <c r="L1892" t="inlineStr">
        <is>
          <t>%</t>
        </is>
      </c>
      <c r="M1892" t="n">
        <v>2024</v>
      </c>
      <c r="N1892" t="inlineStr">
        <is>
          <t>Diciembre</t>
        </is>
      </c>
      <c r="O1892" t="inlineStr">
        <is>
          <t>2024-2</t>
        </is>
      </c>
      <c r="P1892" t="n">
        <v>0</v>
      </c>
      <c r="Q1892" t="n">
        <v>0</v>
      </c>
      <c r="R1892" t="n">
        <v>0</v>
      </c>
      <c r="S1892" t="inlineStr"/>
      <c r="T1892" t="inlineStr">
        <is>
          <t>200-2024-12-31</t>
        </is>
      </c>
      <c r="U1892" t="n">
        <v>31</v>
      </c>
      <c r="V1892" t="inlineStr"/>
    </row>
    <row r="1893">
      <c r="A1893" t="n">
        <v>200</v>
      </c>
      <c r="B1893" t="inlineStr">
        <is>
          <t>Nivel de efectividad de las capacitaciones</t>
        </is>
      </c>
      <c r="C1893" t="inlineStr">
        <is>
          <t>GESTIÓN Y DESARROLLO DEL TALENTO HUMANO</t>
        </is>
      </c>
      <c r="D1893" t="inlineStr">
        <is>
          <t>Anual</t>
        </is>
      </c>
      <c r="E1893" t="inlineStr">
        <is>
          <t>Positivo</t>
        </is>
      </c>
      <c r="F1893" s="138" t="n">
        <v>46022</v>
      </c>
      <c r="G1893" t="n">
        <v>87</v>
      </c>
      <c r="H1893" t="n">
        <v>90.84999999999999</v>
      </c>
      <c r="I1893" s="76" t="n">
        <v>1.044252873563218</v>
      </c>
      <c r="J1893" s="76" t="n">
        <v>1.044252873563218</v>
      </c>
      <c r="K1893" t="inlineStr">
        <is>
          <t>%</t>
        </is>
      </c>
      <c r="L1893" t="inlineStr">
        <is>
          <t>%</t>
        </is>
      </c>
      <c r="M1893" t="n">
        <v>2025</v>
      </c>
      <c r="N1893" t="inlineStr">
        <is>
          <t>Diciembre</t>
        </is>
      </c>
      <c r="O1893" t="inlineStr">
        <is>
          <t>2025-2</t>
        </is>
      </c>
      <c r="P1893" t="n">
        <v>0</v>
      </c>
      <c r="Q1893" t="n">
        <v>0</v>
      </c>
      <c r="R1893" t="n">
        <v>0</v>
      </c>
      <c r="S1893" t="inlineStr"/>
      <c r="T1893" t="inlineStr">
        <is>
          <t>200-2025-12-31</t>
        </is>
      </c>
      <c r="U1893" t="n">
        <v>31</v>
      </c>
      <c r="V1893" t="inlineStr"/>
    </row>
    <row r="1894">
      <c r="A1894" t="n">
        <v>202</v>
      </c>
      <c r="B1894" t="inlineStr">
        <is>
          <t>Great Place to Work</t>
        </is>
      </c>
      <c r="C1894" t="inlineStr">
        <is>
          <t>GESTIÓN Y DESARROLLO DEL TALENTO HUMANO</t>
        </is>
      </c>
      <c r="D1894" t="inlineStr">
        <is>
          <t>Anual</t>
        </is>
      </c>
      <c r="E1894" t="inlineStr">
        <is>
          <t>Positivo</t>
        </is>
      </c>
      <c r="F1894" s="138" t="n">
        <v>45291</v>
      </c>
      <c r="G1894" t="n">
        <v>66</v>
      </c>
      <c r="H1894" t="n">
        <v>64.7</v>
      </c>
      <c r="I1894" s="76" t="n">
        <v>0.9803030303030303</v>
      </c>
      <c r="J1894" s="76" t="n">
        <v>0.9803030303030303</v>
      </c>
      <c r="K1894" t="inlineStr">
        <is>
          <t>DEC</t>
        </is>
      </c>
      <c r="L1894" t="inlineStr">
        <is>
          <t>DEC</t>
        </is>
      </c>
      <c r="M1894" t="n">
        <v>2023</v>
      </c>
      <c r="N1894" t="inlineStr">
        <is>
          <t>Diciembre</t>
        </is>
      </c>
      <c r="O1894" t="inlineStr">
        <is>
          <t>2023-2</t>
        </is>
      </c>
      <c r="P1894" t="n">
        <v>0</v>
      </c>
      <c r="Q1894" t="n">
        <v>0</v>
      </c>
      <c r="R1894" t="n">
        <v>0</v>
      </c>
      <c r="S1894" t="inlineStr"/>
      <c r="T1894" t="inlineStr">
        <is>
          <t>202-2023-12-31</t>
        </is>
      </c>
      <c r="U1894" t="n">
        <v>31</v>
      </c>
      <c r="V1894" t="inlineStr"/>
    </row>
    <row r="1895">
      <c r="A1895" t="n">
        <v>202</v>
      </c>
      <c r="B1895" t="inlineStr">
        <is>
          <t>Great Place to Work</t>
        </is>
      </c>
      <c r="C1895" t="inlineStr">
        <is>
          <t>GESTIÓN Y DESARROLLO DEL TALENTO HUMANO</t>
        </is>
      </c>
      <c r="D1895" t="inlineStr">
        <is>
          <t>Anual</t>
        </is>
      </c>
      <c r="E1895" t="inlineStr">
        <is>
          <t>Positivo</t>
        </is>
      </c>
      <c r="F1895" s="138" t="n">
        <v>45657</v>
      </c>
      <c r="K1895" t="inlineStr">
        <is>
          <t>DEC</t>
        </is>
      </c>
      <c r="L1895" t="inlineStr">
        <is>
          <t>No Aplica</t>
        </is>
      </c>
      <c r="M1895" t="n">
        <v>2024</v>
      </c>
      <c r="N1895" t="inlineStr">
        <is>
          <t>Diciembre</t>
        </is>
      </c>
      <c r="O1895" t="inlineStr">
        <is>
          <t>2024-2</t>
        </is>
      </c>
      <c r="P1895" t="n">
        <v>0</v>
      </c>
      <c r="Q1895" t="n">
        <v>0</v>
      </c>
      <c r="R1895" t="n">
        <v>0</v>
      </c>
      <c r="S1895" t="inlineStr"/>
      <c r="T1895" t="inlineStr">
        <is>
          <t>202-2024-12-31</t>
        </is>
      </c>
      <c r="U1895" t="n">
        <v>31</v>
      </c>
      <c r="V1895" t="inlineStr">
        <is>
          <t>No Aplica</t>
        </is>
      </c>
    </row>
    <row r="1896">
      <c r="A1896" t="n">
        <v>202</v>
      </c>
      <c r="B1896" t="inlineStr">
        <is>
          <t>Great Place to Work</t>
        </is>
      </c>
      <c r="C1896" t="inlineStr">
        <is>
          <t>GESTIÓN Y DESARROLLO DEL TALENTO HUMANO</t>
        </is>
      </c>
      <c r="D1896" t="inlineStr">
        <is>
          <t>Anual</t>
        </is>
      </c>
      <c r="E1896" t="inlineStr">
        <is>
          <t>Positivo</t>
        </is>
      </c>
      <c r="F1896" s="138" t="n">
        <v>46022</v>
      </c>
      <c r="G1896" t="n">
        <v>68.7</v>
      </c>
      <c r="H1896" t="n">
        <v>81</v>
      </c>
      <c r="I1896" s="76" t="n">
        <v>1.179039301310044</v>
      </c>
      <c r="J1896" s="76" t="n">
        <v>1.179039301310044</v>
      </c>
      <c r="K1896" t="inlineStr">
        <is>
          <t>DEC</t>
        </is>
      </c>
      <c r="L1896" t="inlineStr">
        <is>
          <t>DEC</t>
        </is>
      </c>
      <c r="M1896" t="n">
        <v>2025</v>
      </c>
      <c r="N1896" t="inlineStr">
        <is>
          <t>Diciembre</t>
        </is>
      </c>
      <c r="O1896" t="inlineStr">
        <is>
          <t>2025-2</t>
        </is>
      </c>
      <c r="P1896" t="n">
        <v>0</v>
      </c>
      <c r="Q1896" t="n">
        <v>0</v>
      </c>
      <c r="R1896" t="n">
        <v>0</v>
      </c>
      <c r="S1896" t="inlineStr"/>
      <c r="T1896" t="inlineStr">
        <is>
          <t>202-2025-12-31</t>
        </is>
      </c>
      <c r="U1896" t="n">
        <v>31</v>
      </c>
      <c r="V1896" t="inlineStr"/>
    </row>
    <row r="1897">
      <c r="A1897" t="n">
        <v>203</v>
      </c>
      <c r="B1897" t="inlineStr">
        <is>
          <t>Cumplimiento de Ingresos</t>
        </is>
      </c>
      <c r="C1897" t="inlineStr">
        <is>
          <t>GESTIÓN FINANCIERA</t>
        </is>
      </c>
      <c r="D1897" t="inlineStr">
        <is>
          <t>Semestral</t>
        </is>
      </c>
      <c r="E1897" t="inlineStr">
        <is>
          <t>Positivo</t>
        </is>
      </c>
      <c r="F1897" s="138" t="n">
        <v>44926</v>
      </c>
      <c r="K1897" t="inlineStr">
        <is>
          <t>$</t>
        </is>
      </c>
      <c r="L1897" t="inlineStr">
        <is>
          <t>No Aplica</t>
        </is>
      </c>
      <c r="M1897" t="n">
        <v>2022</v>
      </c>
      <c r="N1897" t="inlineStr">
        <is>
          <t>Diciembre</t>
        </is>
      </c>
      <c r="O1897" t="inlineStr">
        <is>
          <t>2022-2</t>
        </is>
      </c>
      <c r="P1897" t="n">
        <v>0</v>
      </c>
      <c r="Q1897" t="n">
        <v>0</v>
      </c>
      <c r="R1897" t="n">
        <v>0</v>
      </c>
      <c r="S1897" t="inlineStr"/>
      <c r="T1897" t="inlineStr">
        <is>
          <t>203-2022-12-31</t>
        </is>
      </c>
      <c r="U1897" t="n">
        <v>31</v>
      </c>
      <c r="V1897" t="inlineStr">
        <is>
          <t>No Aplica</t>
        </is>
      </c>
    </row>
    <row r="1898">
      <c r="A1898" t="n">
        <v>203</v>
      </c>
      <c r="B1898" t="inlineStr">
        <is>
          <t>Cumplimiento de Ingresos</t>
        </is>
      </c>
      <c r="C1898" t="inlineStr">
        <is>
          <t>GESTIÓN FINANCIERA</t>
        </is>
      </c>
      <c r="D1898" t="inlineStr">
        <is>
          <t>Semestral</t>
        </is>
      </c>
      <c r="E1898" t="inlineStr">
        <is>
          <t>Positivo</t>
        </is>
      </c>
      <c r="F1898" s="138" t="n">
        <v>45291</v>
      </c>
      <c r="G1898" t="n">
        <v>285</v>
      </c>
      <c r="H1898" t="n">
        <v>345.5900039672852</v>
      </c>
      <c r="I1898" s="76" t="n">
        <v>1.212596505148369</v>
      </c>
      <c r="J1898" s="76" t="n">
        <v>1.212596505148369</v>
      </c>
      <c r="K1898" t="inlineStr">
        <is>
          <t>$</t>
        </is>
      </c>
      <c r="L1898" t="inlineStr">
        <is>
          <t>$</t>
        </is>
      </c>
      <c r="M1898" t="n">
        <v>2023</v>
      </c>
      <c r="N1898" t="inlineStr">
        <is>
          <t>Diciembre</t>
        </is>
      </c>
      <c r="O1898" t="inlineStr">
        <is>
          <t>2023-2</t>
        </is>
      </c>
      <c r="P1898" t="n">
        <v>0</v>
      </c>
      <c r="Q1898" t="n">
        <v>0</v>
      </c>
      <c r="R1898" t="n">
        <v>0</v>
      </c>
      <c r="S1898" t="inlineStr"/>
      <c r="T1898" t="inlineStr">
        <is>
          <t>203-2023-12-31</t>
        </is>
      </c>
      <c r="U1898" t="n">
        <v>31</v>
      </c>
      <c r="V1898" t="inlineStr"/>
    </row>
    <row r="1899">
      <c r="A1899" t="n">
        <v>203</v>
      </c>
      <c r="B1899" t="inlineStr">
        <is>
          <t>Cumplimiento de Ingresos</t>
        </is>
      </c>
      <c r="C1899" t="inlineStr">
        <is>
          <t>GESTIÓN FINANCIERA</t>
        </is>
      </c>
      <c r="D1899" t="inlineStr">
        <is>
          <t>Semestral</t>
        </is>
      </c>
      <c r="E1899" t="inlineStr">
        <is>
          <t>Positivo</t>
        </is>
      </c>
      <c r="F1899" s="138" t="n">
        <v>45657</v>
      </c>
      <c r="G1899" t="n">
        <v>285</v>
      </c>
      <c r="H1899" t="n">
        <v>311.4400024414062</v>
      </c>
      <c r="I1899" s="76" t="n">
        <v>1.092771938390899</v>
      </c>
      <c r="J1899" s="76" t="n">
        <v>1.092771938390899</v>
      </c>
      <c r="K1899" t="inlineStr">
        <is>
          <t>$</t>
        </is>
      </c>
      <c r="L1899" t="inlineStr">
        <is>
          <t>$</t>
        </is>
      </c>
      <c r="M1899" t="n">
        <v>2024</v>
      </c>
      <c r="N1899" t="inlineStr">
        <is>
          <t>Diciembre</t>
        </is>
      </c>
      <c r="O1899" t="inlineStr">
        <is>
          <t>2024-2</t>
        </is>
      </c>
      <c r="P1899" t="n">
        <v>0</v>
      </c>
      <c r="Q1899" t="n">
        <v>0</v>
      </c>
      <c r="R1899" t="n">
        <v>0</v>
      </c>
      <c r="S1899" t="inlineStr"/>
      <c r="T1899" t="inlineStr">
        <is>
          <t>203-2024-12-31</t>
        </is>
      </c>
      <c r="U1899" t="n">
        <v>31</v>
      </c>
      <c r="V1899" t="inlineStr"/>
    </row>
    <row r="1900">
      <c r="A1900" t="n">
        <v>203</v>
      </c>
      <c r="B1900" t="inlineStr">
        <is>
          <t>Cumplimiento de Ingresos</t>
        </is>
      </c>
      <c r="C1900" t="inlineStr">
        <is>
          <t>GESTIÓN FINANCIERA</t>
        </is>
      </c>
      <c r="D1900" t="inlineStr">
        <is>
          <t>Semestral</t>
        </is>
      </c>
      <c r="E1900" t="inlineStr">
        <is>
          <t>Positivo</t>
        </is>
      </c>
      <c r="F1900" s="138" t="n">
        <v>46022</v>
      </c>
      <c r="G1900" t="n">
        <v>285</v>
      </c>
      <c r="H1900" t="n">
        <v>336.1900024414062</v>
      </c>
      <c r="I1900" s="76" t="n">
        <v>1.179614043654057</v>
      </c>
      <c r="J1900" s="76" t="n">
        <v>1.179614043654057</v>
      </c>
      <c r="K1900" t="inlineStr">
        <is>
          <t>$</t>
        </is>
      </c>
      <c r="L1900" t="inlineStr">
        <is>
          <t>$</t>
        </is>
      </c>
      <c r="M1900" t="n">
        <v>2025</v>
      </c>
      <c r="N1900" t="inlineStr">
        <is>
          <t>Diciembre</t>
        </is>
      </c>
      <c r="O1900" t="inlineStr">
        <is>
          <t>2025-2</t>
        </is>
      </c>
      <c r="P1900" t="n">
        <v>0</v>
      </c>
      <c r="Q1900" t="n">
        <v>0</v>
      </c>
      <c r="R1900" t="n">
        <v>0</v>
      </c>
      <c r="S1900" t="inlineStr"/>
      <c r="T1900" t="inlineStr">
        <is>
          <t>203-2025-12-31</t>
        </is>
      </c>
      <c r="U1900" t="n">
        <v>31</v>
      </c>
      <c r="V1900" t="inlineStr"/>
    </row>
    <row r="1901">
      <c r="A1901" t="n">
        <v>204</v>
      </c>
      <c r="B1901" t="inlineStr">
        <is>
          <t>Caja</t>
        </is>
      </c>
      <c r="C1901" t="inlineStr">
        <is>
          <t>GESTIÓN FINANCIERA</t>
        </is>
      </c>
      <c r="D1901" t="inlineStr">
        <is>
          <t>Semestral</t>
        </is>
      </c>
      <c r="E1901" t="inlineStr">
        <is>
          <t>Positivo</t>
        </is>
      </c>
      <c r="F1901" s="138" t="n">
        <v>45291</v>
      </c>
      <c r="G1901" t="n">
        <v>86849199430</v>
      </c>
      <c r="H1901" t="n">
        <v>141016762899</v>
      </c>
      <c r="I1901" s="76" t="n">
        <v>1.3</v>
      </c>
      <c r="J1901" s="76" t="n">
        <v>1.623696750511313</v>
      </c>
      <c r="K1901" t="inlineStr">
        <is>
          <t>$</t>
        </is>
      </c>
      <c r="L1901" t="inlineStr">
        <is>
          <t>$</t>
        </is>
      </c>
      <c r="M1901" t="n">
        <v>2023</v>
      </c>
      <c r="N1901" t="inlineStr">
        <is>
          <t>Diciembre</t>
        </is>
      </c>
      <c r="O1901" t="inlineStr">
        <is>
          <t>2023-2</t>
        </is>
      </c>
      <c r="P1901" t="n">
        <v>0</v>
      </c>
      <c r="Q1901" t="n">
        <v>0</v>
      </c>
      <c r="R1901" t="n">
        <v>0</v>
      </c>
      <c r="S1901" t="inlineStr"/>
      <c r="T1901" t="inlineStr">
        <is>
          <t>204-2023-12-31</t>
        </is>
      </c>
      <c r="U1901" t="n">
        <v>31</v>
      </c>
      <c r="V1901" t="inlineStr"/>
    </row>
    <row r="1902">
      <c r="A1902" t="n">
        <v>204</v>
      </c>
      <c r="B1902" t="inlineStr">
        <is>
          <t>Caja</t>
        </is>
      </c>
      <c r="C1902" t="inlineStr">
        <is>
          <t>GESTIÓN FINANCIERA</t>
        </is>
      </c>
      <c r="D1902" t="inlineStr">
        <is>
          <t>Semestral</t>
        </is>
      </c>
      <c r="E1902" t="inlineStr">
        <is>
          <t>Positivo</t>
        </is>
      </c>
      <c r="F1902" s="138" t="n">
        <v>45657</v>
      </c>
      <c r="G1902" t="n">
        <v>122440821151</v>
      </c>
      <c r="H1902" t="n">
        <v>176962748824</v>
      </c>
      <c r="I1902" s="76" t="n">
        <v>1.3</v>
      </c>
      <c r="J1902" s="76" t="n">
        <v>1.445292077923594</v>
      </c>
      <c r="K1902" t="inlineStr">
        <is>
          <t>$</t>
        </is>
      </c>
      <c r="L1902" t="inlineStr">
        <is>
          <t>$</t>
        </is>
      </c>
      <c r="M1902" t="n">
        <v>2024</v>
      </c>
      <c r="N1902" t="inlineStr">
        <is>
          <t>Diciembre</t>
        </is>
      </c>
      <c r="O1902" t="inlineStr">
        <is>
          <t>2024-2</t>
        </is>
      </c>
      <c r="P1902" t="n">
        <v>0</v>
      </c>
      <c r="Q1902" t="n">
        <v>0</v>
      </c>
      <c r="R1902" t="n">
        <v>0</v>
      </c>
      <c r="S1902" t="inlineStr"/>
      <c r="T1902" t="inlineStr">
        <is>
          <t>204-2024-12-31</t>
        </is>
      </c>
      <c r="U1902" t="n">
        <v>31</v>
      </c>
      <c r="V1902" t="inlineStr"/>
    </row>
    <row r="1903">
      <c r="A1903" t="n">
        <v>204</v>
      </c>
      <c r="B1903" t="inlineStr">
        <is>
          <t>Caja</t>
        </is>
      </c>
      <c r="C1903" t="inlineStr">
        <is>
          <t>GESTIÓN FINANCIERA</t>
        </is>
      </c>
      <c r="D1903" t="inlineStr">
        <is>
          <t>Semestral</t>
        </is>
      </c>
      <c r="E1903" t="inlineStr">
        <is>
          <t>Positivo</t>
        </is>
      </c>
      <c r="F1903" s="138" t="n">
        <v>46022</v>
      </c>
      <c r="G1903" t="n">
        <v>128448131182</v>
      </c>
      <c r="H1903" t="n">
        <v>195548387375</v>
      </c>
      <c r="I1903" s="76" t="n">
        <v>1.3</v>
      </c>
      <c r="J1903" s="76" t="n">
        <v>1.522391844673276</v>
      </c>
      <c r="K1903" t="inlineStr">
        <is>
          <t>$</t>
        </is>
      </c>
      <c r="L1903" t="inlineStr">
        <is>
          <t>$</t>
        </is>
      </c>
      <c r="M1903" t="n">
        <v>2025</v>
      </c>
      <c r="N1903" t="inlineStr">
        <is>
          <t>Diciembre</t>
        </is>
      </c>
      <c r="O1903" t="inlineStr">
        <is>
          <t>2025-2</t>
        </is>
      </c>
      <c r="P1903" t="n">
        <v>0</v>
      </c>
      <c r="Q1903" t="n">
        <v>0</v>
      </c>
      <c r="R1903" t="n">
        <v>0</v>
      </c>
      <c r="S1903" t="inlineStr"/>
      <c r="T1903" t="inlineStr">
        <is>
          <t>204-2025-12-31</t>
        </is>
      </c>
      <c r="U1903" t="n">
        <v>31</v>
      </c>
      <c r="V1903" t="inlineStr"/>
    </row>
    <row r="1904">
      <c r="A1904" t="n">
        <v>205</v>
      </c>
      <c r="B1904" t="inlineStr">
        <is>
          <t>Utilidad Neta</t>
        </is>
      </c>
      <c r="C1904" t="inlineStr">
        <is>
          <t>GESTIÓN FINANCIERA</t>
        </is>
      </c>
      <c r="D1904" t="inlineStr">
        <is>
          <t>Semestral</t>
        </is>
      </c>
      <c r="E1904" t="inlineStr">
        <is>
          <t>Positivo</t>
        </is>
      </c>
      <c r="F1904" s="138" t="n">
        <v>45291</v>
      </c>
      <c r="G1904" t="n">
        <v>2041786671</v>
      </c>
      <c r="H1904" t="n">
        <v>8708376270</v>
      </c>
      <c r="I1904" s="76" t="n">
        <v>1.3</v>
      </c>
      <c r="J1904" s="76" t="n">
        <v>4.265076461555567</v>
      </c>
      <c r="K1904" t="inlineStr">
        <is>
          <t>$</t>
        </is>
      </c>
      <c r="L1904" t="inlineStr">
        <is>
          <t>$</t>
        </is>
      </c>
      <c r="M1904" t="n">
        <v>2023</v>
      </c>
      <c r="N1904" t="inlineStr">
        <is>
          <t>Diciembre</t>
        </is>
      </c>
      <c r="O1904" t="inlineStr">
        <is>
          <t>2023-2</t>
        </is>
      </c>
      <c r="P1904" t="n">
        <v>0</v>
      </c>
      <c r="Q1904" t="n">
        <v>0</v>
      </c>
      <c r="R1904" t="n">
        <v>0</v>
      </c>
      <c r="S1904" t="inlineStr"/>
      <c r="T1904" t="inlineStr">
        <is>
          <t>205-2023-12-31</t>
        </is>
      </c>
      <c r="U1904" t="n">
        <v>31</v>
      </c>
      <c r="V1904" t="inlineStr"/>
    </row>
    <row r="1905">
      <c r="A1905" t="n">
        <v>205</v>
      </c>
      <c r="B1905" t="inlineStr">
        <is>
          <t>Utilidad Neta</t>
        </is>
      </c>
      <c r="C1905" t="inlineStr">
        <is>
          <t>GESTIÓN FINANCIERA</t>
        </is>
      </c>
      <c r="D1905" t="inlineStr">
        <is>
          <t>Semestral</t>
        </is>
      </c>
      <c r="E1905" t="inlineStr">
        <is>
          <t>Positivo</t>
        </is>
      </c>
      <c r="F1905" s="138" t="n">
        <v>45657</v>
      </c>
      <c r="G1905" t="n">
        <v>2783219654</v>
      </c>
      <c r="H1905" t="n">
        <v>5141102865</v>
      </c>
      <c r="I1905" s="76" t="n">
        <v>1.3</v>
      </c>
      <c r="J1905" s="76" t="n">
        <v>1.847178269818297</v>
      </c>
      <c r="K1905" t="inlineStr">
        <is>
          <t>$</t>
        </is>
      </c>
      <c r="L1905" t="inlineStr">
        <is>
          <t>$</t>
        </is>
      </c>
      <c r="M1905" t="n">
        <v>2024</v>
      </c>
      <c r="N1905" t="inlineStr">
        <is>
          <t>Diciembre</t>
        </is>
      </c>
      <c r="O1905" t="inlineStr">
        <is>
          <t>2024-2</t>
        </is>
      </c>
      <c r="P1905" t="n">
        <v>0</v>
      </c>
      <c r="Q1905" t="n">
        <v>0</v>
      </c>
      <c r="R1905" t="n">
        <v>0</v>
      </c>
      <c r="S1905" t="inlineStr"/>
      <c r="T1905" t="inlineStr">
        <is>
          <t>205-2024-12-31</t>
        </is>
      </c>
      <c r="U1905" t="n">
        <v>31</v>
      </c>
      <c r="V1905" t="inlineStr"/>
    </row>
    <row r="1906">
      <c r="A1906" t="n">
        <v>205</v>
      </c>
      <c r="B1906" t="inlineStr">
        <is>
          <t>Utilidad Neta</t>
        </is>
      </c>
      <c r="C1906" t="inlineStr">
        <is>
          <t>GESTIÓN FINANCIERA</t>
        </is>
      </c>
      <c r="D1906" t="inlineStr">
        <is>
          <t>Semestral</t>
        </is>
      </c>
      <c r="E1906" t="inlineStr">
        <is>
          <t>Positivo</t>
        </is>
      </c>
      <c r="F1906" s="138" t="n">
        <v>46022</v>
      </c>
      <c r="G1906" t="n">
        <v>4684155397</v>
      </c>
      <c r="H1906" t="n">
        <v>5763937304</v>
      </c>
      <c r="I1906" s="76" t="n">
        <v>1.230517951580247</v>
      </c>
      <c r="J1906" s="76" t="n">
        <v>1.230517951580247</v>
      </c>
      <c r="K1906" t="inlineStr">
        <is>
          <t>$</t>
        </is>
      </c>
      <c r="L1906" t="inlineStr">
        <is>
          <t>$</t>
        </is>
      </c>
      <c r="M1906" t="n">
        <v>2025</v>
      </c>
      <c r="N1906" t="inlineStr">
        <is>
          <t>Diciembre</t>
        </is>
      </c>
      <c r="O1906" t="inlineStr">
        <is>
          <t>2025-2</t>
        </is>
      </c>
      <c r="P1906" t="n">
        <v>0</v>
      </c>
      <c r="Q1906" t="n">
        <v>0</v>
      </c>
      <c r="R1906" t="n">
        <v>0</v>
      </c>
      <c r="S1906" t="inlineStr"/>
      <c r="T1906" t="inlineStr">
        <is>
          <t>205-2025-12-31</t>
        </is>
      </c>
      <c r="U1906" t="n">
        <v>31</v>
      </c>
      <c r="V1906" t="inlineStr"/>
    </row>
    <row r="1907">
      <c r="A1907" t="n">
        <v>206</v>
      </c>
      <c r="B1907" t="inlineStr">
        <is>
          <t>Inversión en CAPEX de la utilidad anterior</t>
        </is>
      </c>
      <c r="C1907" t="inlineStr">
        <is>
          <t>GESTIÓN FINANCIERA</t>
        </is>
      </c>
      <c r="D1907" t="inlineStr">
        <is>
          <t>Anual</t>
        </is>
      </c>
      <c r="E1907" t="inlineStr">
        <is>
          <t>Positivo</t>
        </is>
      </c>
      <c r="F1907" s="138" t="n">
        <v>45291</v>
      </c>
      <c r="G1907" t="n">
        <v>1</v>
      </c>
      <c r="H1907" t="n">
        <v>4.606790289121734</v>
      </c>
      <c r="I1907" s="76" t="n">
        <v>1.3</v>
      </c>
      <c r="J1907" s="76" t="n">
        <v>4.606790289121734</v>
      </c>
      <c r="K1907" t="inlineStr">
        <is>
          <t>%</t>
        </is>
      </c>
      <c r="L1907" t="inlineStr">
        <is>
          <t>%</t>
        </is>
      </c>
      <c r="M1907" t="n">
        <v>2023</v>
      </c>
      <c r="N1907" t="inlineStr">
        <is>
          <t>Diciembre</t>
        </is>
      </c>
      <c r="O1907" t="inlineStr">
        <is>
          <t>2023-2</t>
        </is>
      </c>
      <c r="P1907" t="n">
        <v>0</v>
      </c>
      <c r="Q1907" t="n">
        <v>0</v>
      </c>
      <c r="R1907" t="n">
        <v>0</v>
      </c>
      <c r="S1907" t="inlineStr"/>
      <c r="T1907" t="inlineStr">
        <is>
          <t>206-2023-12-31</t>
        </is>
      </c>
      <c r="U1907" t="n">
        <v>31</v>
      </c>
      <c r="V1907" t="inlineStr"/>
    </row>
    <row r="1908">
      <c r="A1908" t="n">
        <v>206</v>
      </c>
      <c r="B1908" t="inlineStr">
        <is>
          <t>Inversión en CAPEX de la utilidad anterior</t>
        </is>
      </c>
      <c r="C1908" t="inlineStr">
        <is>
          <t>GESTIÓN FINANCIERA</t>
        </is>
      </c>
      <c r="D1908" t="inlineStr">
        <is>
          <t>Anual</t>
        </is>
      </c>
      <c r="E1908" t="inlineStr">
        <is>
          <t>Positivo</t>
        </is>
      </c>
      <c r="F1908" s="138" t="n">
        <v>45657</v>
      </c>
      <c r="G1908" t="n">
        <v>1</v>
      </c>
      <c r="H1908" t="n">
        <v>1.37</v>
      </c>
      <c r="I1908" s="76" t="n">
        <v>1.3</v>
      </c>
      <c r="J1908" s="76" t="n">
        <v>1.37</v>
      </c>
      <c r="K1908" t="inlineStr">
        <is>
          <t>%</t>
        </is>
      </c>
      <c r="L1908" t="inlineStr">
        <is>
          <t>%</t>
        </is>
      </c>
      <c r="M1908" t="n">
        <v>2024</v>
      </c>
      <c r="N1908" t="inlineStr">
        <is>
          <t>Diciembre</t>
        </is>
      </c>
      <c r="O1908" t="inlineStr">
        <is>
          <t>2024-2</t>
        </is>
      </c>
      <c r="P1908" t="n">
        <v>0</v>
      </c>
      <c r="Q1908" t="n">
        <v>0</v>
      </c>
      <c r="R1908" t="n">
        <v>0</v>
      </c>
      <c r="S1908" t="inlineStr"/>
      <c r="T1908" t="inlineStr">
        <is>
          <t>206-2024-12-31</t>
        </is>
      </c>
      <c r="U1908" t="n">
        <v>31</v>
      </c>
      <c r="V1908" t="inlineStr"/>
    </row>
    <row r="1909">
      <c r="A1909" t="n">
        <v>206</v>
      </c>
      <c r="B1909" t="inlineStr">
        <is>
          <t>Inversión en CAPEX de la utilidad anterior</t>
        </is>
      </c>
      <c r="C1909" t="inlineStr">
        <is>
          <t>GESTIÓN FINANCIERA</t>
        </is>
      </c>
      <c r="D1909" t="inlineStr">
        <is>
          <t>Anual</t>
        </is>
      </c>
      <c r="E1909" t="inlineStr">
        <is>
          <t>Positivo</t>
        </is>
      </c>
      <c r="F1909" s="138" t="n">
        <v>46022</v>
      </c>
      <c r="G1909" t="n">
        <v>1</v>
      </c>
      <c r="H1909" t="n">
        <v>2.14</v>
      </c>
      <c r="I1909" s="76" t="n">
        <v>1.3</v>
      </c>
      <c r="J1909" s="76" t="n">
        <v>2.14</v>
      </c>
      <c r="K1909" t="inlineStr">
        <is>
          <t>%</t>
        </is>
      </c>
      <c r="L1909" t="inlineStr">
        <is>
          <t>%</t>
        </is>
      </c>
      <c r="M1909" t="n">
        <v>2025</v>
      </c>
      <c r="N1909" t="inlineStr">
        <is>
          <t>Diciembre</t>
        </is>
      </c>
      <c r="O1909" t="inlineStr">
        <is>
          <t>2025-2</t>
        </is>
      </c>
      <c r="P1909" t="n">
        <v>0</v>
      </c>
      <c r="Q1909" t="n">
        <v>0</v>
      </c>
      <c r="R1909" t="n">
        <v>0</v>
      </c>
      <c r="S1909" t="inlineStr"/>
      <c r="T1909" t="inlineStr">
        <is>
          <t>206-2025-12-31</t>
        </is>
      </c>
      <c r="U1909" t="n">
        <v>31</v>
      </c>
      <c r="V1909" t="inlineStr"/>
    </row>
    <row r="1910">
      <c r="A1910" t="n">
        <v>207</v>
      </c>
      <c r="B1910" t="inlineStr">
        <is>
          <t>Nivel de Cumplimiento Opex</t>
        </is>
      </c>
      <c r="C1910" t="inlineStr">
        <is>
          <t>GESTIÓN FINANCIERA</t>
        </is>
      </c>
      <c r="D1910" t="inlineStr">
        <is>
          <t>Semestral</t>
        </is>
      </c>
      <c r="E1910" t="inlineStr">
        <is>
          <t>Negativo</t>
        </is>
      </c>
      <c r="F1910" s="138" t="n">
        <v>45291</v>
      </c>
      <c r="G1910" t="n">
        <v>238770966572</v>
      </c>
      <c r="H1910" t="n">
        <v>247359733075</v>
      </c>
      <c r="I1910" s="76" t="n">
        <v>0.9652782350779953</v>
      </c>
      <c r="J1910" s="76" t="n">
        <v>0.9652782350779953</v>
      </c>
      <c r="K1910" t="inlineStr">
        <is>
          <t>$</t>
        </is>
      </c>
      <c r="L1910" t="inlineStr">
        <is>
          <t>$</t>
        </is>
      </c>
      <c r="M1910" t="n">
        <v>2023</v>
      </c>
      <c r="N1910" t="inlineStr">
        <is>
          <t>Diciembre</t>
        </is>
      </c>
      <c r="O1910" t="inlineStr">
        <is>
          <t>2023-2</t>
        </is>
      </c>
      <c r="P1910" t="n">
        <v>0</v>
      </c>
      <c r="Q1910" t="n">
        <v>0</v>
      </c>
      <c r="R1910" t="n">
        <v>0</v>
      </c>
      <c r="S1910" t="inlineStr"/>
      <c r="T1910" t="inlineStr">
        <is>
          <t>207-2023-12-31</t>
        </is>
      </c>
      <c r="U1910" t="n">
        <v>31</v>
      </c>
      <c r="V1910" t="inlineStr"/>
    </row>
    <row r="1911">
      <c r="A1911" t="n">
        <v>207</v>
      </c>
      <c r="B1911" t="inlineStr">
        <is>
          <t>Nivel de Cumplimiento Opex</t>
        </is>
      </c>
      <c r="C1911" t="inlineStr">
        <is>
          <t>GESTIÓN FINANCIERA</t>
        </is>
      </c>
      <c r="D1911" t="inlineStr">
        <is>
          <t>Semestral</t>
        </is>
      </c>
      <c r="E1911" t="inlineStr">
        <is>
          <t>Negativo</t>
        </is>
      </c>
      <c r="F1911" s="138" t="n">
        <v>45657</v>
      </c>
      <c r="G1911" t="n">
        <v>262628344390</v>
      </c>
      <c r="H1911" t="n">
        <v>268399199817</v>
      </c>
      <c r="I1911" s="76" t="n">
        <v>0.9784989842334303</v>
      </c>
      <c r="J1911" s="76" t="n">
        <v>0.9784989842334303</v>
      </c>
      <c r="K1911" t="inlineStr">
        <is>
          <t>$</t>
        </is>
      </c>
      <c r="L1911" t="inlineStr">
        <is>
          <t>$</t>
        </is>
      </c>
      <c r="M1911" t="n">
        <v>2024</v>
      </c>
      <c r="N1911" t="inlineStr">
        <is>
          <t>Diciembre</t>
        </is>
      </c>
      <c r="O1911" t="inlineStr">
        <is>
          <t>2024-2</t>
        </is>
      </c>
      <c r="P1911" t="n">
        <v>0</v>
      </c>
      <c r="Q1911" t="n">
        <v>0</v>
      </c>
      <c r="R1911" t="n">
        <v>0</v>
      </c>
      <c r="S1911" t="inlineStr"/>
      <c r="T1911" t="inlineStr">
        <is>
          <t>207-2024-12-31</t>
        </is>
      </c>
      <c r="U1911" t="n">
        <v>31</v>
      </c>
      <c r="V1911" t="inlineStr"/>
    </row>
    <row r="1912">
      <c r="A1912" t="n">
        <v>207</v>
      </c>
      <c r="B1912" t="inlineStr">
        <is>
          <t>Nivel de Cumplimiento Opex</t>
        </is>
      </c>
      <c r="C1912" t="inlineStr">
        <is>
          <t>GESTIÓN FINANCIERA</t>
        </is>
      </c>
      <c r="D1912" t="inlineStr">
        <is>
          <t>Semestral</t>
        </is>
      </c>
      <c r="E1912" t="inlineStr">
        <is>
          <t>Negativo</t>
        </is>
      </c>
      <c r="F1912" s="138" t="n">
        <v>46022</v>
      </c>
      <c r="G1912" t="n">
        <v>277178213544</v>
      </c>
      <c r="H1912" t="n">
        <v>306600939456</v>
      </c>
      <c r="I1912" s="76" t="n">
        <v>0.904035760737705</v>
      </c>
      <c r="J1912" s="76" t="n">
        <v>0.904035760737705</v>
      </c>
      <c r="K1912" t="inlineStr">
        <is>
          <t>$</t>
        </is>
      </c>
      <c r="L1912" t="inlineStr">
        <is>
          <t>$</t>
        </is>
      </c>
      <c r="M1912" t="n">
        <v>2025</v>
      </c>
      <c r="N1912" t="inlineStr">
        <is>
          <t>Diciembre</t>
        </is>
      </c>
      <c r="O1912" t="inlineStr">
        <is>
          <t>2025-2</t>
        </is>
      </c>
      <c r="P1912" t="n">
        <v>0</v>
      </c>
      <c r="Q1912" t="n">
        <v>0</v>
      </c>
      <c r="R1912" t="n">
        <v>0</v>
      </c>
      <c r="S1912" t="inlineStr"/>
      <c r="T1912" t="inlineStr">
        <is>
          <t>207-2025-12-31</t>
        </is>
      </c>
      <c r="U1912" t="n">
        <v>31</v>
      </c>
      <c r="V1912" t="inlineStr"/>
    </row>
    <row r="1913">
      <c r="A1913" t="n">
        <v>208</v>
      </c>
      <c r="B1913" t="inlineStr">
        <is>
          <t>Consumo de Agua m3 Mensual</t>
        </is>
      </c>
      <c r="C1913" t="inlineStr">
        <is>
          <t>GESTIÓN AMBIENTAL</t>
        </is>
      </c>
      <c r="D1913" t="inlineStr">
        <is>
          <t>Mensual</t>
        </is>
      </c>
      <c r="E1913" t="inlineStr">
        <is>
          <t>Negativo</t>
        </is>
      </c>
      <c r="F1913" s="138" t="n">
        <v>44561</v>
      </c>
      <c r="G1913" t="n">
        <v>1700</v>
      </c>
      <c r="H1913" t="n">
        <v>0</v>
      </c>
      <c r="K1913" t="inlineStr">
        <is>
          <t>1.0%</t>
        </is>
      </c>
      <c r="L1913" t="n">
        <v/>
      </c>
      <c r="M1913" t="n">
        <v>2021</v>
      </c>
      <c r="N1913" t="inlineStr">
        <is>
          <t>Diciembre</t>
        </is>
      </c>
      <c r="O1913" t="inlineStr">
        <is>
          <t>2021-2</t>
        </is>
      </c>
      <c r="P1913" t="n">
        <v>0</v>
      </c>
      <c r="Q1913" t="n">
        <v>0</v>
      </c>
      <c r="R1913" t="n">
        <v>0</v>
      </c>
      <c r="S1913" t="inlineStr"/>
      <c r="T1913" t="inlineStr">
        <is>
          <t>208-2021-12-31</t>
        </is>
      </c>
      <c r="U1913" t="n">
        <v>31</v>
      </c>
      <c r="V1913" t="inlineStr"/>
    </row>
    <row r="1914">
      <c r="A1914" t="n">
        <v>208</v>
      </c>
      <c r="B1914" t="inlineStr">
        <is>
          <t>Consumo de Agua m3 Mensual</t>
        </is>
      </c>
      <c r="C1914" t="inlineStr">
        <is>
          <t>GESTIÓN AMBIENTAL</t>
        </is>
      </c>
      <c r="D1914" t="inlineStr">
        <is>
          <t>Mensual</t>
        </is>
      </c>
      <c r="E1914" t="inlineStr">
        <is>
          <t>Negativo</t>
        </is>
      </c>
      <c r="F1914" s="138" t="n">
        <v>44926</v>
      </c>
      <c r="G1914" t="n">
        <v>1700</v>
      </c>
      <c r="H1914" t="n">
        <v>0</v>
      </c>
      <c r="K1914" t="inlineStr">
        <is>
          <t>1.0%</t>
        </is>
      </c>
      <c r="L1914" t="n">
        <v/>
      </c>
      <c r="M1914" t="n">
        <v>2022</v>
      </c>
      <c r="N1914" t="inlineStr">
        <is>
          <t>Diciembre</t>
        </is>
      </c>
      <c r="O1914" t="inlineStr">
        <is>
          <t>2022-2</t>
        </is>
      </c>
      <c r="P1914" t="n">
        <v>0</v>
      </c>
      <c r="Q1914" t="n">
        <v>0</v>
      </c>
      <c r="R1914" t="n">
        <v>0</v>
      </c>
      <c r="S1914" t="inlineStr"/>
      <c r="T1914" t="inlineStr">
        <is>
          <t>208-2022-12-31</t>
        </is>
      </c>
      <c r="U1914" t="n">
        <v>31</v>
      </c>
      <c r="V1914" t="inlineStr"/>
    </row>
    <row r="1915">
      <c r="A1915" t="n">
        <v>208</v>
      </c>
      <c r="B1915" t="inlineStr">
        <is>
          <t>Consumo de Agua m3 Mensual</t>
        </is>
      </c>
      <c r="C1915" t="inlineStr">
        <is>
          <t>GESTIÓN AMBIENTAL</t>
        </is>
      </c>
      <c r="D1915" t="inlineStr">
        <is>
          <t>Mensual</t>
        </is>
      </c>
      <c r="E1915" t="inlineStr">
        <is>
          <t>Negativo</t>
        </is>
      </c>
      <c r="F1915" s="138" t="n">
        <v>45291</v>
      </c>
      <c r="G1915" t="n">
        <v>5</v>
      </c>
      <c r="H1915" t="n">
        <v>1336</v>
      </c>
      <c r="I1915" s="76" t="n">
        <v>0.00374251497005988</v>
      </c>
      <c r="J1915" s="76" t="n">
        <v>0.00374251497005988</v>
      </c>
      <c r="K1915" t="inlineStr">
        <is>
          <t>1.0%</t>
        </is>
      </c>
      <c r="L1915" t="n">
        <v/>
      </c>
      <c r="M1915" t="n">
        <v>2023</v>
      </c>
      <c r="N1915" t="inlineStr">
        <is>
          <t>Diciembre</t>
        </is>
      </c>
      <c r="O1915" t="inlineStr">
        <is>
          <t>2023-2</t>
        </is>
      </c>
      <c r="P1915" t="n">
        <v>0</v>
      </c>
      <c r="Q1915" t="n">
        <v>0</v>
      </c>
      <c r="R1915" t="n">
        <v>0</v>
      </c>
      <c r="S1915" t="inlineStr"/>
      <c r="T1915" t="inlineStr">
        <is>
          <t>208-2023-12-31</t>
        </is>
      </c>
      <c r="U1915" t="n">
        <v>31</v>
      </c>
      <c r="V1915" t="inlineStr"/>
    </row>
    <row r="1916">
      <c r="A1916" t="n">
        <v>208</v>
      </c>
      <c r="B1916" t="inlineStr">
        <is>
          <t>Consumo de Agua m3 Mensual</t>
        </is>
      </c>
      <c r="C1916" t="inlineStr">
        <is>
          <t>GESTIÓN AMBIENTAL</t>
        </is>
      </c>
      <c r="D1916" t="inlineStr">
        <is>
          <t>Mensual</t>
        </is>
      </c>
      <c r="E1916" t="inlineStr">
        <is>
          <t>Negativo</t>
        </is>
      </c>
      <c r="F1916" s="138" t="n">
        <v>45657</v>
      </c>
      <c r="G1916" t="n">
        <v>1550</v>
      </c>
      <c r="H1916" t="n">
        <v>939</v>
      </c>
      <c r="I1916" s="76" t="n">
        <v>1.3</v>
      </c>
      <c r="J1916" s="76" t="n">
        <v>1.650692225772098</v>
      </c>
      <c r="K1916" t="inlineStr">
        <is>
          <t>1.0%</t>
        </is>
      </c>
      <c r="L1916" t="n">
        <v/>
      </c>
      <c r="M1916" t="n">
        <v>2024</v>
      </c>
      <c r="N1916" t="inlineStr">
        <is>
          <t>Diciembre</t>
        </is>
      </c>
      <c r="O1916" t="inlineStr">
        <is>
          <t>2024-2</t>
        </is>
      </c>
      <c r="P1916" t="n">
        <v>0</v>
      </c>
      <c r="Q1916" t="n">
        <v>0</v>
      </c>
      <c r="R1916" t="n">
        <v>0</v>
      </c>
      <c r="S1916" t="inlineStr"/>
      <c r="T1916" t="inlineStr">
        <is>
          <t>208-2024-12-31</t>
        </is>
      </c>
      <c r="U1916" t="n">
        <v>31</v>
      </c>
      <c r="V1916" t="inlineStr"/>
    </row>
    <row r="1917">
      <c r="A1917" t="n">
        <v>208</v>
      </c>
      <c r="B1917" t="inlineStr">
        <is>
          <t>Consumo de Agua m3 Mensual</t>
        </is>
      </c>
      <c r="C1917" t="inlineStr">
        <is>
          <t>GESTIÓN AMBIENTAL</t>
        </is>
      </c>
      <c r="D1917" t="inlineStr">
        <is>
          <t>Mensual</t>
        </is>
      </c>
      <c r="E1917" t="inlineStr">
        <is>
          <t>Negativo</t>
        </is>
      </c>
      <c r="F1917" s="138" t="n">
        <v>46022</v>
      </c>
      <c r="G1917" t="n">
        <v>1550</v>
      </c>
      <c r="H1917" t="n">
        <v>1059</v>
      </c>
      <c r="I1917" s="76" t="n">
        <v>1.3</v>
      </c>
      <c r="J1917" s="76" t="n">
        <v>1.463644948064212</v>
      </c>
      <c r="K1917" t="inlineStr">
        <is>
          <t>1.0%</t>
        </is>
      </c>
      <c r="L1917" t="n">
        <v/>
      </c>
      <c r="M1917" t="n">
        <v>2025</v>
      </c>
      <c r="N1917" t="inlineStr">
        <is>
          <t>Diciembre</t>
        </is>
      </c>
      <c r="O1917" t="inlineStr">
        <is>
          <t>2025-2</t>
        </is>
      </c>
      <c r="P1917" t="n">
        <v>0</v>
      </c>
      <c r="Q1917" t="n">
        <v>0</v>
      </c>
      <c r="R1917" t="n">
        <v>0</v>
      </c>
      <c r="S1917" t="inlineStr"/>
      <c r="T1917" t="inlineStr">
        <is>
          <t>208-2025-12-31</t>
        </is>
      </c>
      <c r="U1917" t="n">
        <v>31</v>
      </c>
      <c r="V1917" t="inlineStr"/>
    </row>
    <row r="1918">
      <c r="A1918" t="n">
        <v>213</v>
      </c>
      <c r="B1918" t="inlineStr">
        <is>
          <t>Cumplimiento del Plan Anual del Sistema de Gestión Ambiental</t>
        </is>
      </c>
      <c r="C1918" t="inlineStr">
        <is>
          <t>GESTIÓN AMBIENTAL</t>
        </is>
      </c>
      <c r="D1918" t="inlineStr">
        <is>
          <t>Trimestral</t>
        </is>
      </c>
      <c r="E1918" t="inlineStr">
        <is>
          <t>Positivo</t>
        </is>
      </c>
      <c r="F1918" s="138" t="n">
        <v>44561</v>
      </c>
      <c r="G1918" t="n">
        <v>90</v>
      </c>
      <c r="H1918" t="n">
        <v>0</v>
      </c>
      <c r="I1918" s="76" t="n">
        <v>0</v>
      </c>
      <c r="J1918" s="76" t="n">
        <v>0</v>
      </c>
      <c r="K1918" t="inlineStr">
        <is>
          <t>90.0%</t>
        </is>
      </c>
      <c r="L1918" t="inlineStr">
        <is>
          <t>97.31%</t>
        </is>
      </c>
      <c r="M1918" t="n">
        <v>2021</v>
      </c>
      <c r="N1918" t="inlineStr">
        <is>
          <t>Diciembre</t>
        </is>
      </c>
      <c r="O1918" t="inlineStr">
        <is>
          <t>2021-2</t>
        </is>
      </c>
      <c r="P1918" t="n">
        <v>0</v>
      </c>
      <c r="Q1918" t="n">
        <v>0</v>
      </c>
      <c r="R1918" t="n">
        <v>0</v>
      </c>
      <c r="S1918" t="inlineStr"/>
      <c r="T1918" t="inlineStr">
        <is>
          <t>213-2021-12-31</t>
        </is>
      </c>
      <c r="U1918" t="n">
        <v>31</v>
      </c>
      <c r="V1918" t="inlineStr"/>
    </row>
    <row r="1919">
      <c r="A1919" t="n">
        <v>213</v>
      </c>
      <c r="B1919" t="inlineStr">
        <is>
          <t>Cumplimiento del Plan Anual del Sistema de Gestión Ambiental</t>
        </is>
      </c>
      <c r="C1919" t="inlineStr">
        <is>
          <t>GESTIÓN AMBIENTAL</t>
        </is>
      </c>
      <c r="D1919" t="inlineStr">
        <is>
          <t>Trimestral</t>
        </is>
      </c>
      <c r="E1919" t="inlineStr">
        <is>
          <t>Positivo</t>
        </is>
      </c>
      <c r="F1919" s="138" t="n">
        <v>44926</v>
      </c>
      <c r="G1919" t="n">
        <v>90</v>
      </c>
      <c r="H1919" t="n">
        <v>0</v>
      </c>
      <c r="I1919" s="76" t="n">
        <v>0</v>
      </c>
      <c r="J1919" s="76" t="n">
        <v>0</v>
      </c>
      <c r="K1919" t="inlineStr">
        <is>
          <t>90.0%</t>
        </is>
      </c>
      <c r="L1919" t="inlineStr">
        <is>
          <t>97.31%</t>
        </is>
      </c>
      <c r="M1919" t="n">
        <v>2022</v>
      </c>
      <c r="N1919" t="inlineStr">
        <is>
          <t>Diciembre</t>
        </is>
      </c>
      <c r="O1919" t="inlineStr">
        <is>
          <t>2022-2</t>
        </is>
      </c>
      <c r="P1919" t="n">
        <v>0</v>
      </c>
      <c r="Q1919" t="n">
        <v>0</v>
      </c>
      <c r="R1919" t="n">
        <v>0</v>
      </c>
      <c r="S1919" t="inlineStr"/>
      <c r="T1919" t="inlineStr">
        <is>
          <t>213-2022-12-31</t>
        </is>
      </c>
      <c r="U1919" t="n">
        <v>31</v>
      </c>
      <c r="V1919" t="inlineStr"/>
    </row>
    <row r="1920">
      <c r="A1920" t="n">
        <v>213</v>
      </c>
      <c r="B1920" t="inlineStr">
        <is>
          <t>Cumplimiento del Plan Anual del Sistema de Gestión Ambiental</t>
        </is>
      </c>
      <c r="C1920" t="inlineStr">
        <is>
          <t>GESTIÓN AMBIENTAL</t>
        </is>
      </c>
      <c r="D1920" t="inlineStr">
        <is>
          <t>Trimestral</t>
        </is>
      </c>
      <c r="E1920" t="inlineStr">
        <is>
          <t>Positivo</t>
        </is>
      </c>
      <c r="F1920" s="138" t="n">
        <v>45291</v>
      </c>
      <c r="G1920" t="n">
        <v>90</v>
      </c>
      <c r="H1920" t="n">
        <v>100</v>
      </c>
      <c r="I1920" s="76" t="n">
        <v>1.111111111111111</v>
      </c>
      <c r="J1920" s="76" t="n">
        <v>1.111111111111111</v>
      </c>
      <c r="K1920" t="inlineStr">
        <is>
          <t>90.0%</t>
        </is>
      </c>
      <c r="L1920" t="inlineStr">
        <is>
          <t>97.31%</t>
        </is>
      </c>
      <c r="M1920" t="n">
        <v>2023</v>
      </c>
      <c r="N1920" t="inlineStr">
        <is>
          <t>Diciembre</t>
        </is>
      </c>
      <c r="O1920" t="inlineStr">
        <is>
          <t>2023-2</t>
        </is>
      </c>
      <c r="P1920" t="n">
        <v>0</v>
      </c>
      <c r="Q1920" t="n">
        <v>0</v>
      </c>
      <c r="R1920" t="n">
        <v>0</v>
      </c>
      <c r="S1920" t="inlineStr"/>
      <c r="T1920" t="inlineStr">
        <is>
          <t>213-2023-12-31</t>
        </is>
      </c>
      <c r="U1920" t="n">
        <v>31</v>
      </c>
      <c r="V1920" t="inlineStr"/>
    </row>
    <row r="1921">
      <c r="A1921" t="n">
        <v>213</v>
      </c>
      <c r="B1921" t="inlineStr">
        <is>
          <t>Cumplimiento del Plan Anual del Sistema de Gestión Ambiental</t>
        </is>
      </c>
      <c r="C1921" t="inlineStr">
        <is>
          <t>GESTIÓN AMBIENTAL</t>
        </is>
      </c>
      <c r="D1921" t="inlineStr">
        <is>
          <t>Trimestral</t>
        </is>
      </c>
      <c r="E1921" t="inlineStr">
        <is>
          <t>Positivo</t>
        </is>
      </c>
      <c r="F1921" s="138" t="n">
        <v>45657</v>
      </c>
      <c r="G1921" t="n">
        <v>90</v>
      </c>
      <c r="H1921" t="n">
        <v>100</v>
      </c>
      <c r="I1921" s="76" t="n">
        <v>1.111111111111111</v>
      </c>
      <c r="J1921" s="76" t="n">
        <v>1.111111111111111</v>
      </c>
      <c r="K1921" t="inlineStr">
        <is>
          <t>90.0%</t>
        </is>
      </c>
      <c r="L1921" t="inlineStr">
        <is>
          <t>97.31%</t>
        </is>
      </c>
      <c r="M1921" t="n">
        <v>2024</v>
      </c>
      <c r="N1921" t="inlineStr">
        <is>
          <t>Diciembre</t>
        </is>
      </c>
      <c r="O1921" t="inlineStr">
        <is>
          <t>2024-2</t>
        </is>
      </c>
      <c r="P1921" t="n">
        <v>0</v>
      </c>
      <c r="Q1921" t="n">
        <v>0</v>
      </c>
      <c r="R1921" t="n">
        <v>0</v>
      </c>
      <c r="S1921" t="inlineStr"/>
      <c r="T1921" t="inlineStr">
        <is>
          <t>213-2024-12-31</t>
        </is>
      </c>
      <c r="U1921" t="n">
        <v>31</v>
      </c>
      <c r="V1921" t="inlineStr"/>
    </row>
    <row r="1922">
      <c r="A1922" t="n">
        <v>213</v>
      </c>
      <c r="B1922" t="inlineStr">
        <is>
          <t>Cumplimiento del Plan Anual del Sistema de Gestión Ambiental</t>
        </is>
      </c>
      <c r="C1922" t="inlineStr">
        <is>
          <t>GESTIÓN AMBIENTAL</t>
        </is>
      </c>
      <c r="D1922" t="inlineStr">
        <is>
          <t>Trimestral</t>
        </is>
      </c>
      <c r="E1922" t="inlineStr">
        <is>
          <t>Positivo</t>
        </is>
      </c>
      <c r="F1922" s="138" t="n">
        <v>46022</v>
      </c>
      <c r="G1922" t="n">
        <v>90</v>
      </c>
      <c r="H1922" t="n">
        <v>100</v>
      </c>
      <c r="I1922" s="76" t="n">
        <v>1.111111111111111</v>
      </c>
      <c r="J1922" s="76" t="n">
        <v>1.111111111111111</v>
      </c>
      <c r="K1922" t="inlineStr">
        <is>
          <t>90.0%</t>
        </is>
      </c>
      <c r="L1922" t="inlineStr">
        <is>
          <t>97.31%</t>
        </is>
      </c>
      <c r="M1922" t="n">
        <v>2025</v>
      </c>
      <c r="N1922" t="inlineStr">
        <is>
          <t>Diciembre</t>
        </is>
      </c>
      <c r="O1922" t="inlineStr">
        <is>
          <t>2025-2</t>
        </is>
      </c>
      <c r="P1922" t="n">
        <v>0</v>
      </c>
      <c r="Q1922" t="n">
        <v>0</v>
      </c>
      <c r="R1922" t="n">
        <v>0</v>
      </c>
      <c r="S1922" t="inlineStr"/>
      <c r="T1922" t="inlineStr">
        <is>
          <t>213-2025-12-31</t>
        </is>
      </c>
      <c r="U1922" t="n">
        <v>31</v>
      </c>
      <c r="V1922" t="inlineStr"/>
    </row>
    <row r="1923">
      <c r="A1923" t="n">
        <v>214</v>
      </c>
      <c r="B1923" t="inlineStr">
        <is>
          <t>Generación de Residuos Sólidos Mensual</t>
        </is>
      </c>
      <c r="C1923" t="inlineStr">
        <is>
          <t>GESTIÓN AMBIENTAL</t>
        </is>
      </c>
      <c r="D1923" t="inlineStr">
        <is>
          <t>Mensual</t>
        </is>
      </c>
      <c r="E1923" t="inlineStr">
        <is>
          <t>Negativo</t>
        </is>
      </c>
      <c r="F1923" s="138" t="n">
        <v>44561</v>
      </c>
      <c r="G1923" t="n">
        <v>7500</v>
      </c>
      <c r="H1923" t="n">
        <v>0</v>
      </c>
      <c r="K1923" t="inlineStr">
        <is>
          <t>7500.0%</t>
        </is>
      </c>
      <c r="L1923" t="n">
        <v/>
      </c>
      <c r="M1923" t="n">
        <v>2021</v>
      </c>
      <c r="N1923" t="inlineStr">
        <is>
          <t>Diciembre</t>
        </is>
      </c>
      <c r="O1923" t="inlineStr">
        <is>
          <t>2021-2</t>
        </is>
      </c>
      <c r="P1923" t="n">
        <v>0</v>
      </c>
      <c r="Q1923" t="n">
        <v>0</v>
      </c>
      <c r="R1923" t="n">
        <v>0</v>
      </c>
      <c r="S1923" t="inlineStr"/>
      <c r="T1923" t="inlineStr">
        <is>
          <t>214-2021-12-31</t>
        </is>
      </c>
      <c r="U1923" t="n">
        <v>31</v>
      </c>
      <c r="V1923" t="inlineStr"/>
    </row>
    <row r="1924">
      <c r="A1924" t="n">
        <v>214</v>
      </c>
      <c r="B1924" t="inlineStr">
        <is>
          <t>Generación de Residuos Sólidos Mensual</t>
        </is>
      </c>
      <c r="C1924" t="inlineStr">
        <is>
          <t>GESTIÓN AMBIENTAL</t>
        </is>
      </c>
      <c r="D1924" t="inlineStr">
        <is>
          <t>Mensual</t>
        </is>
      </c>
      <c r="E1924" t="inlineStr">
        <is>
          <t>Negativo</t>
        </is>
      </c>
      <c r="F1924" s="138" t="n">
        <v>44926</v>
      </c>
      <c r="G1924" t="n">
        <v>7500</v>
      </c>
      <c r="H1924" t="n">
        <v>0</v>
      </c>
      <c r="K1924" t="inlineStr">
        <is>
          <t>7500.0%</t>
        </is>
      </c>
      <c r="L1924" t="n">
        <v/>
      </c>
      <c r="M1924" t="n">
        <v>2022</v>
      </c>
      <c r="N1924" t="inlineStr">
        <is>
          <t>Diciembre</t>
        </is>
      </c>
      <c r="O1924" t="inlineStr">
        <is>
          <t>2022-2</t>
        </is>
      </c>
      <c r="P1924" t="n">
        <v>0</v>
      </c>
      <c r="Q1924" t="n">
        <v>0</v>
      </c>
      <c r="R1924" t="n">
        <v>0</v>
      </c>
      <c r="S1924" t="inlineStr"/>
      <c r="T1924" t="inlineStr">
        <is>
          <t>214-2022-12-31</t>
        </is>
      </c>
      <c r="U1924" t="n">
        <v>31</v>
      </c>
      <c r="V1924" t="inlineStr"/>
    </row>
    <row r="1925">
      <c r="A1925" t="n">
        <v>214</v>
      </c>
      <c r="B1925" t="inlineStr">
        <is>
          <t>Generación de Residuos Sólidos Mensual</t>
        </is>
      </c>
      <c r="C1925" t="inlineStr">
        <is>
          <t>GESTIÓN AMBIENTAL</t>
        </is>
      </c>
      <c r="D1925" t="inlineStr">
        <is>
          <t>Mensual</t>
        </is>
      </c>
      <c r="E1925" t="inlineStr">
        <is>
          <t>Negativo</t>
        </is>
      </c>
      <c r="F1925" s="138" t="n">
        <v>45291</v>
      </c>
      <c r="G1925" t="n">
        <v>7500</v>
      </c>
      <c r="H1925" t="n">
        <v>2129.59</v>
      </c>
      <c r="I1925" s="76" t="n">
        <v>1.3</v>
      </c>
      <c r="J1925" s="76" t="n">
        <v>3.52180466662597</v>
      </c>
      <c r="K1925" t="inlineStr">
        <is>
          <t>7500.0%</t>
        </is>
      </c>
      <c r="L1925" t="n">
        <v/>
      </c>
      <c r="M1925" t="n">
        <v>2023</v>
      </c>
      <c r="N1925" t="inlineStr">
        <is>
          <t>Diciembre</t>
        </is>
      </c>
      <c r="O1925" t="inlineStr">
        <is>
          <t>2023-2</t>
        </is>
      </c>
      <c r="P1925" t="n">
        <v>0</v>
      </c>
      <c r="Q1925" t="n">
        <v>0</v>
      </c>
      <c r="R1925" t="n">
        <v>0</v>
      </c>
      <c r="S1925" t="inlineStr"/>
      <c r="T1925" t="inlineStr">
        <is>
          <t>214-2023-12-31</t>
        </is>
      </c>
      <c r="U1925" t="n">
        <v>31</v>
      </c>
      <c r="V1925" t="inlineStr"/>
    </row>
    <row r="1926">
      <c r="A1926" t="n">
        <v>214</v>
      </c>
      <c r="B1926" t="inlineStr">
        <is>
          <t>Generación de Residuos Sólidos Mensual</t>
        </is>
      </c>
      <c r="C1926" t="inlineStr">
        <is>
          <t>GESTIÓN AMBIENTAL</t>
        </is>
      </c>
      <c r="D1926" t="inlineStr">
        <is>
          <t>Mensual</t>
        </is>
      </c>
      <c r="E1926" t="inlineStr">
        <is>
          <t>Negativo</t>
        </is>
      </c>
      <c r="F1926" s="138" t="n">
        <v>45657</v>
      </c>
      <c r="G1926" t="n">
        <v>7500</v>
      </c>
      <c r="H1926" t="n">
        <v>0</v>
      </c>
      <c r="K1926" t="inlineStr">
        <is>
          <t>7500.0%</t>
        </is>
      </c>
      <c r="L1926" t="n">
        <v/>
      </c>
      <c r="M1926" t="n">
        <v>2024</v>
      </c>
      <c r="N1926" t="inlineStr">
        <is>
          <t>Diciembre</t>
        </is>
      </c>
      <c r="O1926" t="inlineStr">
        <is>
          <t>2024-2</t>
        </is>
      </c>
      <c r="P1926" t="n">
        <v>0</v>
      </c>
      <c r="Q1926" t="n">
        <v>0</v>
      </c>
      <c r="R1926" t="n">
        <v>0</v>
      </c>
      <c r="S1926" t="inlineStr"/>
      <c r="T1926" t="inlineStr">
        <is>
          <t>214-2024-12-31</t>
        </is>
      </c>
      <c r="U1926" t="n">
        <v>31</v>
      </c>
      <c r="V1926" t="inlineStr"/>
    </row>
    <row r="1927">
      <c r="A1927" t="n">
        <v>214</v>
      </c>
      <c r="B1927" t="inlineStr">
        <is>
          <t>Generación de Residuos Sólidos Mensual</t>
        </is>
      </c>
      <c r="C1927" t="inlineStr">
        <is>
          <t>GESTIÓN AMBIENTAL</t>
        </is>
      </c>
      <c r="D1927" t="inlineStr">
        <is>
          <t>Mensual</t>
        </is>
      </c>
      <c r="E1927" t="inlineStr">
        <is>
          <t>Negativo</t>
        </is>
      </c>
      <c r="F1927" s="138" t="n">
        <v>46022</v>
      </c>
      <c r="G1927" t="n">
        <v>7500</v>
      </c>
      <c r="H1927" t="n">
        <v>2169.54</v>
      </c>
      <c r="I1927" s="76" t="n">
        <v>1.3</v>
      </c>
      <c r="J1927" s="76" t="n">
        <v>3.456954008683868</v>
      </c>
      <c r="K1927" t="inlineStr">
        <is>
          <t>7500.0%</t>
        </is>
      </c>
      <c r="L1927" t="n">
        <v/>
      </c>
      <c r="M1927" t="n">
        <v>2025</v>
      </c>
      <c r="N1927" t="inlineStr">
        <is>
          <t>Diciembre</t>
        </is>
      </c>
      <c r="O1927" t="inlineStr">
        <is>
          <t>2025-2</t>
        </is>
      </c>
      <c r="P1927" t="n">
        <v>0</v>
      </c>
      <c r="Q1927" t="n">
        <v>0</v>
      </c>
      <c r="R1927" t="n">
        <v>0</v>
      </c>
      <c r="S1927" t="inlineStr"/>
      <c r="T1927" t="inlineStr">
        <is>
          <t>214-2025-12-31</t>
        </is>
      </c>
      <c r="U1927" t="n">
        <v>31</v>
      </c>
      <c r="V1927" t="inlineStr"/>
    </row>
    <row r="1928">
      <c r="A1928" t="n">
        <v>215</v>
      </c>
      <c r="B1928" t="inlineStr">
        <is>
          <t>Disminución de la Generación de Residuos per Cápita</t>
        </is>
      </c>
      <c r="C1928" t="inlineStr">
        <is>
          <t>GESTIÓN AMBIENTAL</t>
        </is>
      </c>
      <c r="D1928" t="inlineStr">
        <is>
          <t>Semestral</t>
        </is>
      </c>
      <c r="E1928" t="inlineStr">
        <is>
          <t>Positivo</t>
        </is>
      </c>
      <c r="F1928" s="138" t="n">
        <v>44926</v>
      </c>
      <c r="G1928" t="n">
        <v>1</v>
      </c>
      <c r="H1928" t="n">
        <v>-23.628691983122</v>
      </c>
      <c r="I1928" s="76" t="n">
        <v>0</v>
      </c>
      <c r="J1928" s="76" t="n">
        <v>0</v>
      </c>
      <c r="K1928" t="inlineStr">
        <is>
          <t>1.0%</t>
        </is>
      </c>
      <c r="L1928" t="inlineStr">
        <is>
          <t>-114.55%</t>
        </is>
      </c>
      <c r="M1928" t="n">
        <v>2022</v>
      </c>
      <c r="N1928" t="inlineStr">
        <is>
          <t>Diciembre</t>
        </is>
      </c>
      <c r="O1928" t="inlineStr">
        <is>
          <t>2022-2</t>
        </is>
      </c>
      <c r="P1928" t="n">
        <v>0</v>
      </c>
      <c r="Q1928" t="n">
        <v>0</v>
      </c>
      <c r="R1928" t="n">
        <v>0</v>
      </c>
      <c r="S1928" t="inlineStr"/>
      <c r="T1928" t="inlineStr">
        <is>
          <t>215-2022-12-31</t>
        </is>
      </c>
      <c r="U1928" t="n">
        <v>31</v>
      </c>
      <c r="V1928" t="inlineStr"/>
    </row>
    <row r="1929">
      <c r="A1929" t="n">
        <v>215</v>
      </c>
      <c r="B1929" t="inlineStr">
        <is>
          <t>Disminución de la Generación de Residuos per Cápita</t>
        </is>
      </c>
      <c r="C1929" t="inlineStr">
        <is>
          <t>GESTIÓN AMBIENTAL</t>
        </is>
      </c>
      <c r="D1929" t="inlineStr">
        <is>
          <t>Semestral</t>
        </is>
      </c>
      <c r="E1929" t="inlineStr">
        <is>
          <t>Positivo</t>
        </is>
      </c>
      <c r="F1929" s="138" t="n">
        <v>45291</v>
      </c>
      <c r="G1929" t="n">
        <v>1</v>
      </c>
      <c r="H1929" t="n">
        <v>-124.72</v>
      </c>
      <c r="I1929" s="76" t="n">
        <v>0</v>
      </c>
      <c r="J1929" s="76" t="n">
        <v>0</v>
      </c>
      <c r="K1929" t="inlineStr">
        <is>
          <t>1.0%</t>
        </is>
      </c>
      <c r="L1929" t="inlineStr">
        <is>
          <t>-114.55%</t>
        </is>
      </c>
      <c r="M1929" t="n">
        <v>2023</v>
      </c>
      <c r="N1929" t="inlineStr">
        <is>
          <t>Diciembre</t>
        </is>
      </c>
      <c r="O1929" t="inlineStr">
        <is>
          <t>2023-2</t>
        </is>
      </c>
      <c r="P1929" t="n">
        <v>0</v>
      </c>
      <c r="Q1929" t="n">
        <v>0</v>
      </c>
      <c r="R1929" t="n">
        <v>0</v>
      </c>
      <c r="S1929" t="inlineStr"/>
      <c r="T1929" t="inlineStr">
        <is>
          <t>215-2023-12-31</t>
        </is>
      </c>
      <c r="U1929" t="n">
        <v>31</v>
      </c>
      <c r="V1929" t="inlineStr"/>
    </row>
    <row r="1930">
      <c r="A1930" t="n">
        <v>215</v>
      </c>
      <c r="B1930" t="inlineStr">
        <is>
          <t>Disminución de la Generación de Residuos per Cápita</t>
        </is>
      </c>
      <c r="C1930" t="inlineStr">
        <is>
          <t>GESTIÓN AMBIENTAL</t>
        </is>
      </c>
      <c r="D1930" t="inlineStr">
        <is>
          <t>Semestral</t>
        </is>
      </c>
      <c r="E1930" t="inlineStr">
        <is>
          <t>Positivo</t>
        </is>
      </c>
      <c r="F1930" s="138" t="n">
        <v>45657</v>
      </c>
      <c r="G1930" t="n">
        <v>1</v>
      </c>
      <c r="H1930" t="n">
        <v>-45.65</v>
      </c>
      <c r="I1930" s="76" t="n">
        <v>0</v>
      </c>
      <c r="J1930" s="76" t="n">
        <v>0</v>
      </c>
      <c r="K1930" t="inlineStr">
        <is>
          <t>1.0%</t>
        </is>
      </c>
      <c r="L1930" t="inlineStr">
        <is>
          <t>-114.55%</t>
        </is>
      </c>
      <c r="M1930" t="n">
        <v>2024</v>
      </c>
      <c r="N1930" t="inlineStr">
        <is>
          <t>Diciembre</t>
        </is>
      </c>
      <c r="O1930" t="inlineStr">
        <is>
          <t>2024-2</t>
        </is>
      </c>
      <c r="P1930" t="n">
        <v>0</v>
      </c>
      <c r="Q1930" t="n">
        <v>0</v>
      </c>
      <c r="R1930" t="n">
        <v>0</v>
      </c>
      <c r="S1930" t="inlineStr"/>
      <c r="T1930" t="inlineStr">
        <is>
          <t>215-2024-12-31</t>
        </is>
      </c>
      <c r="U1930" t="n">
        <v>31</v>
      </c>
      <c r="V1930" t="inlineStr"/>
    </row>
    <row r="1931">
      <c r="A1931" t="n">
        <v>215</v>
      </c>
      <c r="B1931" t="inlineStr">
        <is>
          <t>Disminución de la Generación de Residuos per Cápita</t>
        </is>
      </c>
      <c r="C1931" t="inlineStr">
        <is>
          <t>GESTIÓN AMBIENTAL</t>
        </is>
      </c>
      <c r="D1931" t="inlineStr">
        <is>
          <t>Semestral</t>
        </is>
      </c>
      <c r="E1931" t="inlineStr">
        <is>
          <t>Positivo</t>
        </is>
      </c>
      <c r="F1931" s="138" t="n">
        <v>46022</v>
      </c>
      <c r="G1931" t="n">
        <v>1</v>
      </c>
      <c r="H1931" t="n">
        <v>-6.43</v>
      </c>
      <c r="I1931" s="76" t="n">
        <v>0</v>
      </c>
      <c r="J1931" s="76" t="n">
        <v>0</v>
      </c>
      <c r="K1931" t="inlineStr">
        <is>
          <t>1.0%</t>
        </is>
      </c>
      <c r="L1931" t="inlineStr">
        <is>
          <t>-114.55%</t>
        </is>
      </c>
      <c r="M1931" t="n">
        <v>2025</v>
      </c>
      <c r="N1931" t="inlineStr">
        <is>
          <t>Diciembre</t>
        </is>
      </c>
      <c r="O1931" t="inlineStr">
        <is>
          <t>2025-2</t>
        </is>
      </c>
      <c r="P1931" t="n">
        <v>0</v>
      </c>
      <c r="Q1931" t="n">
        <v>0</v>
      </c>
      <c r="R1931" t="n">
        <v>0</v>
      </c>
      <c r="S1931" t="inlineStr"/>
      <c r="T1931" t="inlineStr">
        <is>
          <t>215-2025-12-31</t>
        </is>
      </c>
      <c r="U1931" t="n">
        <v>31</v>
      </c>
      <c r="V1931" t="inlineStr"/>
    </row>
    <row r="1932">
      <c r="A1932" t="n">
        <v>216</v>
      </c>
      <c r="B1932" t="inlineStr">
        <is>
          <t>Disposición Ambientalmente Adecuada de Residuos Peligrosos</t>
        </is>
      </c>
      <c r="C1932" t="inlineStr">
        <is>
          <t>GESTIÓN AMBIENTAL</t>
        </is>
      </c>
      <c r="D1932" t="inlineStr">
        <is>
          <t>Anual</t>
        </is>
      </c>
      <c r="E1932" t="inlineStr">
        <is>
          <t>Positivo</t>
        </is>
      </c>
      <c r="F1932" s="138" t="n">
        <v>44561</v>
      </c>
      <c r="G1932" t="n">
        <v>100</v>
      </c>
      <c r="H1932" t="n">
        <v>0</v>
      </c>
      <c r="I1932" s="76" t="n">
        <v>0</v>
      </c>
      <c r="J1932" s="76" t="n">
        <v>0</v>
      </c>
      <c r="K1932" t="inlineStr">
        <is>
          <t>100.0%</t>
        </is>
      </c>
      <c r="L1932" t="inlineStr">
        <is>
          <t>100.0%</t>
        </is>
      </c>
      <c r="M1932" t="n">
        <v>2021</v>
      </c>
      <c r="N1932" t="inlineStr">
        <is>
          <t>Diciembre</t>
        </is>
      </c>
      <c r="O1932" t="inlineStr">
        <is>
          <t>2021-2</t>
        </is>
      </c>
      <c r="P1932" t="n">
        <v>0</v>
      </c>
      <c r="Q1932" t="n">
        <v>0</v>
      </c>
      <c r="R1932" t="n">
        <v>0</v>
      </c>
      <c r="S1932" t="inlineStr"/>
      <c r="T1932" t="inlineStr">
        <is>
          <t>216-2021-12-31</t>
        </is>
      </c>
      <c r="U1932" t="n">
        <v>31</v>
      </c>
      <c r="V1932" t="inlineStr"/>
    </row>
    <row r="1933">
      <c r="A1933" t="n">
        <v>216</v>
      </c>
      <c r="B1933" t="inlineStr">
        <is>
          <t>Disposición Ambientalmente Adecuada de Residuos Peligrosos</t>
        </is>
      </c>
      <c r="C1933" t="inlineStr">
        <is>
          <t>GESTIÓN AMBIENTAL</t>
        </is>
      </c>
      <c r="D1933" t="inlineStr">
        <is>
          <t>Anual</t>
        </is>
      </c>
      <c r="E1933" t="inlineStr">
        <is>
          <t>Positivo</t>
        </is>
      </c>
      <c r="F1933" s="138" t="n">
        <v>44926</v>
      </c>
      <c r="G1933" t="n">
        <v>100</v>
      </c>
      <c r="H1933" t="n">
        <v>0</v>
      </c>
      <c r="I1933" s="76" t="n">
        <v>0</v>
      </c>
      <c r="J1933" s="76" t="n">
        <v>0</v>
      </c>
      <c r="K1933" t="inlineStr">
        <is>
          <t>100.0%</t>
        </is>
      </c>
      <c r="L1933" t="inlineStr">
        <is>
          <t>100.0%</t>
        </is>
      </c>
      <c r="M1933" t="n">
        <v>2022</v>
      </c>
      <c r="N1933" t="inlineStr">
        <is>
          <t>Diciembre</t>
        </is>
      </c>
      <c r="O1933" t="inlineStr">
        <is>
          <t>2022-2</t>
        </is>
      </c>
      <c r="P1933" t="n">
        <v>0</v>
      </c>
      <c r="Q1933" t="n">
        <v>0</v>
      </c>
      <c r="R1933" t="n">
        <v>0</v>
      </c>
      <c r="S1933" t="inlineStr"/>
      <c r="T1933" t="inlineStr">
        <is>
          <t>216-2022-12-31</t>
        </is>
      </c>
      <c r="U1933" t="n">
        <v>31</v>
      </c>
      <c r="V1933" t="inlineStr"/>
    </row>
    <row r="1934">
      <c r="A1934" t="n">
        <v>216</v>
      </c>
      <c r="B1934" t="inlineStr">
        <is>
          <t>Disposición Ambientalmente Adecuada de Residuos Peligrosos</t>
        </is>
      </c>
      <c r="C1934" t="inlineStr">
        <is>
          <t>GESTIÓN AMBIENTAL</t>
        </is>
      </c>
      <c r="D1934" t="inlineStr">
        <is>
          <t>Anual</t>
        </is>
      </c>
      <c r="E1934" t="inlineStr">
        <is>
          <t>Positivo</t>
        </is>
      </c>
      <c r="F1934" s="138" t="n">
        <v>45291</v>
      </c>
      <c r="G1934" t="n">
        <v>100</v>
      </c>
      <c r="H1934" t="n">
        <v>100</v>
      </c>
      <c r="I1934" s="76" t="n">
        <v>1</v>
      </c>
      <c r="J1934" s="76" t="n">
        <v>1</v>
      </c>
      <c r="K1934" t="inlineStr">
        <is>
          <t>100.0%</t>
        </is>
      </c>
      <c r="L1934" t="inlineStr">
        <is>
          <t>100.0%</t>
        </is>
      </c>
      <c r="M1934" t="n">
        <v>2023</v>
      </c>
      <c r="N1934" t="inlineStr">
        <is>
          <t>Diciembre</t>
        </is>
      </c>
      <c r="O1934" t="inlineStr">
        <is>
          <t>2023-2</t>
        </is>
      </c>
      <c r="P1934" t="n">
        <v>0</v>
      </c>
      <c r="Q1934" t="n">
        <v>0</v>
      </c>
      <c r="R1934" t="n">
        <v>0</v>
      </c>
      <c r="S1934" t="inlineStr"/>
      <c r="T1934" t="inlineStr">
        <is>
          <t>216-2023-12-31</t>
        </is>
      </c>
      <c r="U1934" t="n">
        <v>31</v>
      </c>
      <c r="V1934" t="inlineStr"/>
    </row>
    <row r="1935">
      <c r="A1935" t="n">
        <v>216</v>
      </c>
      <c r="B1935" t="inlineStr">
        <is>
          <t>Disposición Ambientalmente Adecuada de Residuos Peligrosos</t>
        </is>
      </c>
      <c r="C1935" t="inlineStr">
        <is>
          <t>GESTIÓN AMBIENTAL</t>
        </is>
      </c>
      <c r="D1935" t="inlineStr">
        <is>
          <t>Anual</t>
        </is>
      </c>
      <c r="E1935" t="inlineStr">
        <is>
          <t>Positivo</t>
        </is>
      </c>
      <c r="F1935" s="138" t="n">
        <v>45657</v>
      </c>
      <c r="G1935" t="n">
        <v>100</v>
      </c>
      <c r="H1935" t="n">
        <v>100</v>
      </c>
      <c r="I1935" s="76" t="n">
        <v>1</v>
      </c>
      <c r="J1935" s="76" t="n">
        <v>1</v>
      </c>
      <c r="K1935" t="inlineStr">
        <is>
          <t>100.0%</t>
        </is>
      </c>
      <c r="L1935" t="inlineStr">
        <is>
          <t>100.0%</t>
        </is>
      </c>
      <c r="M1935" t="n">
        <v>2024</v>
      </c>
      <c r="N1935" t="inlineStr">
        <is>
          <t>Diciembre</t>
        </is>
      </c>
      <c r="O1935" t="inlineStr">
        <is>
          <t>2024-2</t>
        </is>
      </c>
      <c r="P1935" t="n">
        <v>0</v>
      </c>
      <c r="Q1935" t="n">
        <v>0</v>
      </c>
      <c r="R1935" t="n">
        <v>0</v>
      </c>
      <c r="S1935" t="inlineStr"/>
      <c r="T1935" t="inlineStr">
        <is>
          <t>216-2024-12-31</t>
        </is>
      </c>
      <c r="U1935" t="n">
        <v>31</v>
      </c>
      <c r="V1935" t="inlineStr"/>
    </row>
    <row r="1936">
      <c r="A1936" t="n">
        <v>216</v>
      </c>
      <c r="B1936" t="inlineStr">
        <is>
          <t>Disposición Ambientalmente Adecuada de Residuos Peligrosos</t>
        </is>
      </c>
      <c r="C1936" t="inlineStr">
        <is>
          <t>GESTIÓN AMBIENTAL</t>
        </is>
      </c>
      <c r="D1936" t="inlineStr">
        <is>
          <t>Anual</t>
        </is>
      </c>
      <c r="E1936" t="inlineStr">
        <is>
          <t>Positivo</t>
        </is>
      </c>
      <c r="F1936" s="138" t="n">
        <v>46022</v>
      </c>
      <c r="G1936" t="n">
        <v>100</v>
      </c>
      <c r="H1936" t="n">
        <v>100</v>
      </c>
      <c r="I1936" s="76" t="n">
        <v>1</v>
      </c>
      <c r="J1936" s="76" t="n">
        <v>1</v>
      </c>
      <c r="K1936" t="inlineStr">
        <is>
          <t>100.0%</t>
        </is>
      </c>
      <c r="L1936" t="inlineStr">
        <is>
          <t>100.0%</t>
        </is>
      </c>
      <c r="M1936" t="n">
        <v>2025</v>
      </c>
      <c r="N1936" t="inlineStr">
        <is>
          <t>Diciembre</t>
        </is>
      </c>
      <c r="O1936" t="inlineStr">
        <is>
          <t>2025-2</t>
        </is>
      </c>
      <c r="P1936" t="n">
        <v>0</v>
      </c>
      <c r="Q1936" t="n">
        <v>0</v>
      </c>
      <c r="R1936" t="n">
        <v>0</v>
      </c>
      <c r="S1936" t="inlineStr"/>
      <c r="T1936" t="inlineStr">
        <is>
          <t>216-2025-12-31</t>
        </is>
      </c>
      <c r="U1936" t="n">
        <v>31</v>
      </c>
      <c r="V1936" t="inlineStr"/>
    </row>
    <row r="1937">
      <c r="A1937" t="n">
        <v>217</v>
      </c>
      <c r="B1937" t="inlineStr">
        <is>
          <t>Aprovechamiento de Residuos</t>
        </is>
      </c>
      <c r="C1937" t="inlineStr">
        <is>
          <t>GESTIÓN AMBIENTAL</t>
        </is>
      </c>
      <c r="D1937" t="inlineStr">
        <is>
          <t>Mensual</t>
        </is>
      </c>
      <c r="E1937" t="inlineStr">
        <is>
          <t>Positivo</t>
        </is>
      </c>
      <c r="F1937" s="138" t="n">
        <v>44926</v>
      </c>
      <c r="G1937" t="n">
        <v>20</v>
      </c>
      <c r="K1937" t="inlineStr">
        <is>
          <t>220.0%</t>
        </is>
      </c>
      <c r="L1937" t="inlineStr">
        <is>
          <t>No Aplica</t>
        </is>
      </c>
      <c r="M1937" t="n">
        <v>2022</v>
      </c>
      <c r="N1937" t="inlineStr">
        <is>
          <t>Diciembre</t>
        </is>
      </c>
      <c r="O1937" t="inlineStr">
        <is>
          <t>2022-2</t>
        </is>
      </c>
      <c r="P1937" t="n">
        <v>0</v>
      </c>
      <c r="Q1937" t="n">
        <v>0</v>
      </c>
      <c r="R1937" t="n">
        <v>0</v>
      </c>
      <c r="S1937" t="inlineStr"/>
      <c r="T1937" t="inlineStr">
        <is>
          <t>217-2022-12-31</t>
        </is>
      </c>
      <c r="U1937" t="n">
        <v>31</v>
      </c>
      <c r="V1937" t="inlineStr">
        <is>
          <t>No Aplica</t>
        </is>
      </c>
    </row>
    <row r="1938">
      <c r="A1938" t="n">
        <v>217</v>
      </c>
      <c r="B1938" t="inlineStr">
        <is>
          <t>Aprovechamiento de Residuos</t>
        </is>
      </c>
      <c r="C1938" t="inlineStr">
        <is>
          <t>GESTIÓN AMBIENTAL</t>
        </is>
      </c>
      <c r="D1938" t="inlineStr">
        <is>
          <t>Mensual</t>
        </is>
      </c>
      <c r="E1938" t="inlineStr">
        <is>
          <t>Positivo</t>
        </is>
      </c>
      <c r="F1938" s="138" t="n">
        <v>45291</v>
      </c>
      <c r="G1938" t="n">
        <v>20</v>
      </c>
      <c r="H1938" t="n">
        <v>26.540319967693</v>
      </c>
      <c r="I1938" s="76" t="n">
        <v>1.3</v>
      </c>
      <c r="J1938" s="76" t="n">
        <v>1.32701599838465</v>
      </c>
      <c r="K1938" t="inlineStr">
        <is>
          <t>220.0%</t>
        </is>
      </c>
      <c r="L1938" t="inlineStr">
        <is>
          <t>7633.8%</t>
        </is>
      </c>
      <c r="M1938" t="n">
        <v>2023</v>
      </c>
      <c r="N1938" t="inlineStr">
        <is>
          <t>Diciembre</t>
        </is>
      </c>
      <c r="O1938" t="inlineStr">
        <is>
          <t>2023-2</t>
        </is>
      </c>
      <c r="P1938" t="n">
        <v>0</v>
      </c>
      <c r="Q1938" t="n">
        <v>0</v>
      </c>
      <c r="R1938" t="n">
        <v>0</v>
      </c>
      <c r="S1938" t="inlineStr"/>
      <c r="T1938" t="inlineStr">
        <is>
          <t>217-2023-12-31</t>
        </is>
      </c>
      <c r="U1938" t="n">
        <v>31</v>
      </c>
      <c r="V1938" t="inlineStr"/>
    </row>
    <row r="1939">
      <c r="A1939" t="n">
        <v>217</v>
      </c>
      <c r="B1939" t="inlineStr">
        <is>
          <t>Aprovechamiento de Residuos</t>
        </is>
      </c>
      <c r="C1939" t="inlineStr">
        <is>
          <t>GESTIÓN AMBIENTAL</t>
        </is>
      </c>
      <c r="D1939" t="inlineStr">
        <is>
          <t>Mensual</t>
        </is>
      </c>
      <c r="E1939" t="inlineStr">
        <is>
          <t>Positivo</t>
        </is>
      </c>
      <c r="F1939" s="138" t="n">
        <v>45657</v>
      </c>
      <c r="G1939" t="n">
        <v>20</v>
      </c>
      <c r="H1939" t="n">
        <v>27.05</v>
      </c>
      <c r="I1939" s="76" t="n">
        <v>1.3</v>
      </c>
      <c r="J1939" s="76" t="n">
        <v>1.3525</v>
      </c>
      <c r="K1939" t="inlineStr">
        <is>
          <t>220.0%</t>
        </is>
      </c>
      <c r="L1939" t="inlineStr">
        <is>
          <t>7633.8%</t>
        </is>
      </c>
      <c r="M1939" t="n">
        <v>2024</v>
      </c>
      <c r="N1939" t="inlineStr">
        <is>
          <t>Diciembre</t>
        </is>
      </c>
      <c r="O1939" t="inlineStr">
        <is>
          <t>2024-2</t>
        </is>
      </c>
      <c r="P1939" t="n">
        <v>0</v>
      </c>
      <c r="Q1939" t="n">
        <v>0</v>
      </c>
      <c r="R1939" t="n">
        <v>0</v>
      </c>
      <c r="S1939" t="inlineStr"/>
      <c r="T1939" t="inlineStr">
        <is>
          <t>217-2024-12-31</t>
        </is>
      </c>
      <c r="U1939" t="n">
        <v>31</v>
      </c>
      <c r="V1939" t="inlineStr"/>
    </row>
    <row r="1940">
      <c r="A1940" t="n">
        <v>217</v>
      </c>
      <c r="B1940" t="inlineStr">
        <is>
          <t>Aprovechamiento de Residuos</t>
        </is>
      </c>
      <c r="C1940" t="inlineStr">
        <is>
          <t>GESTIÓN AMBIENTAL</t>
        </is>
      </c>
      <c r="D1940" t="inlineStr">
        <is>
          <t>Mensual</t>
        </is>
      </c>
      <c r="E1940" t="inlineStr">
        <is>
          <t>Positivo</t>
        </is>
      </c>
      <c r="F1940" s="138" t="n">
        <v>46022</v>
      </c>
      <c r="G1940" t="n">
        <v>20</v>
      </c>
      <c r="H1940" t="n">
        <v>48.34</v>
      </c>
      <c r="I1940" s="76" t="n">
        <v>1.3</v>
      </c>
      <c r="J1940" s="76" t="n">
        <v>2.417</v>
      </c>
      <c r="K1940" t="inlineStr">
        <is>
          <t>220.0%</t>
        </is>
      </c>
      <c r="L1940" t="inlineStr">
        <is>
          <t>7633.8%</t>
        </is>
      </c>
      <c r="M1940" t="n">
        <v>2025</v>
      </c>
      <c r="N1940" t="inlineStr">
        <is>
          <t>Diciembre</t>
        </is>
      </c>
      <c r="O1940" t="inlineStr">
        <is>
          <t>2025-2</t>
        </is>
      </c>
      <c r="P1940" t="n">
        <v>0</v>
      </c>
      <c r="Q1940" t="n">
        <v>0</v>
      </c>
      <c r="R1940" t="n">
        <v>0</v>
      </c>
      <c r="S1940" t="inlineStr"/>
      <c r="T1940" t="inlineStr">
        <is>
          <t>217-2025-12-31</t>
        </is>
      </c>
      <c r="U1940" t="n">
        <v>31</v>
      </c>
      <c r="V1940" t="inlineStr"/>
    </row>
    <row r="1941">
      <c r="A1941" t="n">
        <v>218</v>
      </c>
      <c r="B1941" t="inlineStr">
        <is>
          <t>Consumo de Energía Eléctrica kWh Mensual</t>
        </is>
      </c>
      <c r="C1941" t="inlineStr">
        <is>
          <t>GESTIÓN AMBIENTAL</t>
        </is>
      </c>
      <c r="D1941" t="inlineStr">
        <is>
          <t>Mensual</t>
        </is>
      </c>
      <c r="E1941" t="inlineStr">
        <is>
          <t>Negativo</t>
        </is>
      </c>
      <c r="F1941" s="138" t="n">
        <v>44561</v>
      </c>
      <c r="G1941" t="n">
        <v>172000</v>
      </c>
      <c r="H1941" t="n">
        <v>0</v>
      </c>
      <c r="K1941" t="inlineStr">
        <is>
          <t>172000.0%</t>
        </is>
      </c>
      <c r="L1941" t="n">
        <v/>
      </c>
      <c r="M1941" t="n">
        <v>2021</v>
      </c>
      <c r="N1941" t="inlineStr">
        <is>
          <t>Diciembre</t>
        </is>
      </c>
      <c r="O1941" t="inlineStr">
        <is>
          <t>2021-2</t>
        </is>
      </c>
      <c r="P1941" t="n">
        <v>0</v>
      </c>
      <c r="Q1941" t="n">
        <v>0</v>
      </c>
      <c r="R1941" t="n">
        <v>0</v>
      </c>
      <c r="S1941" t="inlineStr"/>
      <c r="T1941" t="inlineStr">
        <is>
          <t>218-2021-12-31</t>
        </is>
      </c>
      <c r="U1941" t="n">
        <v>31</v>
      </c>
      <c r="V1941" t="inlineStr"/>
    </row>
    <row r="1942">
      <c r="A1942" t="n">
        <v>218</v>
      </c>
      <c r="B1942" t="inlineStr">
        <is>
          <t>Consumo de Energía Eléctrica kWh Mensual</t>
        </is>
      </c>
      <c r="C1942" t="inlineStr">
        <is>
          <t>GESTIÓN AMBIENTAL</t>
        </is>
      </c>
      <c r="D1942" t="inlineStr">
        <is>
          <t>Mensual</t>
        </is>
      </c>
      <c r="E1942" t="inlineStr">
        <is>
          <t>Negativo</t>
        </is>
      </c>
      <c r="F1942" s="138" t="n">
        <v>44926</v>
      </c>
      <c r="G1942" t="n">
        <v>172000</v>
      </c>
      <c r="H1942" t="n">
        <v>0</v>
      </c>
      <c r="K1942" t="inlineStr">
        <is>
          <t>172000.0%</t>
        </is>
      </c>
      <c r="L1942" t="n">
        <v/>
      </c>
      <c r="M1942" t="n">
        <v>2022</v>
      </c>
      <c r="N1942" t="inlineStr">
        <is>
          <t>Diciembre</t>
        </is>
      </c>
      <c r="O1942" t="inlineStr">
        <is>
          <t>2022-2</t>
        </is>
      </c>
      <c r="P1942" t="n">
        <v>0</v>
      </c>
      <c r="Q1942" t="n">
        <v>0</v>
      </c>
      <c r="R1942" t="n">
        <v>0</v>
      </c>
      <c r="S1942" t="inlineStr"/>
      <c r="T1942" t="inlineStr">
        <is>
          <t>218-2022-12-31</t>
        </is>
      </c>
      <c r="U1942" t="n">
        <v>31</v>
      </c>
      <c r="V1942" t="inlineStr"/>
    </row>
    <row r="1943">
      <c r="A1943" t="n">
        <v>218</v>
      </c>
      <c r="B1943" t="inlineStr">
        <is>
          <t>Consumo de Energía Eléctrica kWh Mensual</t>
        </is>
      </c>
      <c r="C1943" t="inlineStr">
        <is>
          <t>GESTIÓN AMBIENTAL</t>
        </is>
      </c>
      <c r="D1943" t="inlineStr">
        <is>
          <t>Mensual</t>
        </is>
      </c>
      <c r="E1943" t="inlineStr">
        <is>
          <t>Negativo</t>
        </is>
      </c>
      <c r="F1943" s="138" t="n">
        <v>45291</v>
      </c>
      <c r="G1943" t="n">
        <v>172000</v>
      </c>
      <c r="H1943" t="n">
        <v>109170</v>
      </c>
      <c r="I1943" s="76" t="n">
        <v>1.3</v>
      </c>
      <c r="J1943" s="76" t="n">
        <v>1.575524411468352</v>
      </c>
      <c r="K1943" t="inlineStr">
        <is>
          <t>172000.0%</t>
        </is>
      </c>
      <c r="L1943" t="n">
        <v/>
      </c>
      <c r="M1943" t="n">
        <v>2023</v>
      </c>
      <c r="N1943" t="inlineStr">
        <is>
          <t>Diciembre</t>
        </is>
      </c>
      <c r="O1943" t="inlineStr">
        <is>
          <t>2023-2</t>
        </is>
      </c>
      <c r="P1943" t="n">
        <v>0</v>
      </c>
      <c r="Q1943" t="n">
        <v>0</v>
      </c>
      <c r="R1943" t="n">
        <v>0</v>
      </c>
      <c r="S1943" t="inlineStr"/>
      <c r="T1943" t="inlineStr">
        <is>
          <t>218-2023-12-31</t>
        </is>
      </c>
      <c r="U1943" t="n">
        <v>31</v>
      </c>
      <c r="V1943" t="inlineStr"/>
    </row>
    <row r="1944">
      <c r="A1944" t="n">
        <v>218</v>
      </c>
      <c r="B1944" t="inlineStr">
        <is>
          <t>Consumo de Energía Eléctrica kWh Mensual</t>
        </is>
      </c>
      <c r="C1944" t="inlineStr">
        <is>
          <t>GESTIÓN AMBIENTAL</t>
        </is>
      </c>
      <c r="D1944" t="inlineStr">
        <is>
          <t>Mensual</t>
        </is>
      </c>
      <c r="E1944" t="inlineStr">
        <is>
          <t>Negativo</t>
        </is>
      </c>
      <c r="F1944" s="138" t="n">
        <v>45657</v>
      </c>
      <c r="G1944" t="n">
        <v>172000</v>
      </c>
      <c r="H1944" t="n">
        <v>126974.55</v>
      </c>
      <c r="I1944" s="76" t="n">
        <v>1.3</v>
      </c>
      <c r="J1944" s="76" t="n">
        <v>1.354602162401836</v>
      </c>
      <c r="K1944" t="inlineStr">
        <is>
          <t>172000.0%</t>
        </is>
      </c>
      <c r="L1944" t="n">
        <v/>
      </c>
      <c r="M1944" t="n">
        <v>2024</v>
      </c>
      <c r="N1944" t="inlineStr">
        <is>
          <t>Diciembre</t>
        </is>
      </c>
      <c r="O1944" t="inlineStr">
        <is>
          <t>2024-2</t>
        </is>
      </c>
      <c r="P1944" t="n">
        <v>0</v>
      </c>
      <c r="Q1944" t="n">
        <v>0</v>
      </c>
      <c r="R1944" t="n">
        <v>0</v>
      </c>
      <c r="S1944" t="inlineStr"/>
      <c r="T1944" t="inlineStr">
        <is>
          <t>218-2024-12-31</t>
        </is>
      </c>
      <c r="U1944" t="n">
        <v>31</v>
      </c>
      <c r="V1944" t="inlineStr"/>
    </row>
    <row r="1945">
      <c r="A1945" t="n">
        <v>218</v>
      </c>
      <c r="B1945" t="inlineStr">
        <is>
          <t>Consumo de Energía Eléctrica kWh Mensual</t>
        </is>
      </c>
      <c r="C1945" t="inlineStr">
        <is>
          <t>GESTIÓN AMBIENTAL</t>
        </is>
      </c>
      <c r="D1945" t="inlineStr">
        <is>
          <t>Mensual</t>
        </is>
      </c>
      <c r="E1945" t="inlineStr">
        <is>
          <t>Negativo</t>
        </is>
      </c>
      <c r="F1945" s="138" t="n">
        <v>46022</v>
      </c>
      <c r="G1945" t="n">
        <v>172000</v>
      </c>
      <c r="H1945" t="n">
        <v>123820.04</v>
      </c>
      <c r="I1945" s="76" t="n">
        <v>1.3</v>
      </c>
      <c r="J1945" s="76" t="n">
        <v>1.389112780128322</v>
      </c>
      <c r="K1945" t="inlineStr">
        <is>
          <t>172000.0%</t>
        </is>
      </c>
      <c r="L1945" t="n">
        <v/>
      </c>
      <c r="M1945" t="n">
        <v>2025</v>
      </c>
      <c r="N1945" t="inlineStr">
        <is>
          <t>Diciembre</t>
        </is>
      </c>
      <c r="O1945" t="inlineStr">
        <is>
          <t>2025-2</t>
        </is>
      </c>
      <c r="P1945" t="n">
        <v>0</v>
      </c>
      <c r="Q1945" t="n">
        <v>0</v>
      </c>
      <c r="R1945" t="n">
        <v>0</v>
      </c>
      <c r="S1945" t="inlineStr"/>
      <c r="T1945" t="inlineStr">
        <is>
          <t>218-2025-12-31</t>
        </is>
      </c>
      <c r="U1945" t="n">
        <v>31</v>
      </c>
      <c r="V1945" t="inlineStr"/>
    </row>
    <row r="1946">
      <c r="A1946" t="n">
        <v>219</v>
      </c>
      <c r="B1946" t="inlineStr">
        <is>
          <t>Disminución del Consumo de Energía Eléctrica per Cápita</t>
        </is>
      </c>
      <c r="C1946" t="inlineStr">
        <is>
          <t>GESTIÓN AMBIENTAL</t>
        </is>
      </c>
      <c r="D1946" t="inlineStr">
        <is>
          <t>Semestral</t>
        </is>
      </c>
      <c r="E1946" t="inlineStr">
        <is>
          <t>Positivo</t>
        </is>
      </c>
      <c r="F1946" s="138" t="n">
        <v>44926</v>
      </c>
      <c r="G1946" t="n">
        <v>1</v>
      </c>
      <c r="H1946" t="n">
        <v>-68.789622683372</v>
      </c>
      <c r="I1946" s="76" t="n">
        <v>0</v>
      </c>
      <c r="J1946" s="76" t="n">
        <v>0</v>
      </c>
      <c r="K1946" t="inlineStr">
        <is>
          <t>2.0%</t>
        </is>
      </c>
      <c r="L1946" t="inlineStr">
        <is>
          <t>0.15%</t>
        </is>
      </c>
      <c r="M1946" t="n">
        <v>2022</v>
      </c>
      <c r="N1946" t="inlineStr">
        <is>
          <t>Diciembre</t>
        </is>
      </c>
      <c r="O1946" t="inlineStr">
        <is>
          <t>2022-2</t>
        </is>
      </c>
      <c r="P1946" t="n">
        <v>0</v>
      </c>
      <c r="Q1946" t="n">
        <v>0</v>
      </c>
      <c r="R1946" t="n">
        <v>0</v>
      </c>
      <c r="S1946" t="inlineStr"/>
      <c r="T1946" t="inlineStr">
        <is>
          <t>219-2022-12-31</t>
        </is>
      </c>
      <c r="U1946" t="n">
        <v>31</v>
      </c>
      <c r="V1946" t="inlineStr"/>
    </row>
    <row r="1947">
      <c r="A1947" t="n">
        <v>219</v>
      </c>
      <c r="B1947" t="inlineStr">
        <is>
          <t>Disminución del Consumo de Energía Eléctrica per Cápita</t>
        </is>
      </c>
      <c r="C1947" t="inlineStr">
        <is>
          <t>GESTIÓN AMBIENTAL</t>
        </is>
      </c>
      <c r="D1947" t="inlineStr">
        <is>
          <t>Semestral</t>
        </is>
      </c>
      <c r="E1947" t="inlineStr">
        <is>
          <t>Positivo</t>
        </is>
      </c>
      <c r="F1947" s="138" t="n">
        <v>45291</v>
      </c>
      <c r="G1947" t="n">
        <v>1</v>
      </c>
      <c r="H1947" t="n">
        <v>-5.89</v>
      </c>
      <c r="I1947" s="76" t="n">
        <v>0</v>
      </c>
      <c r="J1947" s="76" t="n">
        <v>0</v>
      </c>
      <c r="K1947" t="inlineStr">
        <is>
          <t>2.0%</t>
        </is>
      </c>
      <c r="L1947" t="inlineStr">
        <is>
          <t>0.15%</t>
        </is>
      </c>
      <c r="M1947" t="n">
        <v>2023</v>
      </c>
      <c r="N1947" t="inlineStr">
        <is>
          <t>Diciembre</t>
        </is>
      </c>
      <c r="O1947" t="inlineStr">
        <is>
          <t>2023-2</t>
        </is>
      </c>
      <c r="P1947" t="n">
        <v>0</v>
      </c>
      <c r="Q1947" t="n">
        <v>0</v>
      </c>
      <c r="R1947" t="n">
        <v>0</v>
      </c>
      <c r="S1947" t="inlineStr"/>
      <c r="T1947" t="inlineStr">
        <is>
          <t>219-2023-12-31</t>
        </is>
      </c>
      <c r="U1947" t="n">
        <v>31</v>
      </c>
      <c r="V1947" t="inlineStr"/>
    </row>
    <row r="1948">
      <c r="A1948" t="n">
        <v>219</v>
      </c>
      <c r="B1948" t="inlineStr">
        <is>
          <t>Disminución del Consumo de Energía Eléctrica per Cápita</t>
        </is>
      </c>
      <c r="C1948" t="inlineStr">
        <is>
          <t>GESTIÓN AMBIENTAL</t>
        </is>
      </c>
      <c r="D1948" t="inlineStr">
        <is>
          <t>Semestral</t>
        </is>
      </c>
      <c r="E1948" t="inlineStr">
        <is>
          <t>Positivo</t>
        </is>
      </c>
      <c r="F1948" s="138" t="n">
        <v>45657</v>
      </c>
      <c r="G1948" t="n">
        <v>1</v>
      </c>
      <c r="H1948" t="n">
        <v>-12.53</v>
      </c>
      <c r="I1948" s="76" t="n">
        <v>0</v>
      </c>
      <c r="J1948" s="76" t="n">
        <v>0</v>
      </c>
      <c r="K1948" t="inlineStr">
        <is>
          <t>2.0%</t>
        </is>
      </c>
      <c r="L1948" t="inlineStr">
        <is>
          <t>0.15%</t>
        </is>
      </c>
      <c r="M1948" t="n">
        <v>2024</v>
      </c>
      <c r="N1948" t="inlineStr">
        <is>
          <t>Diciembre</t>
        </is>
      </c>
      <c r="O1948" t="inlineStr">
        <is>
          <t>2024-2</t>
        </is>
      </c>
      <c r="P1948" t="n">
        <v>0</v>
      </c>
      <c r="Q1948" t="n">
        <v>0</v>
      </c>
      <c r="R1948" t="n">
        <v>0</v>
      </c>
      <c r="S1948" t="inlineStr"/>
      <c r="T1948" t="inlineStr">
        <is>
          <t>219-2024-12-31</t>
        </is>
      </c>
      <c r="U1948" t="n">
        <v>31</v>
      </c>
      <c r="V1948" t="inlineStr"/>
    </row>
    <row r="1949">
      <c r="A1949" t="n">
        <v>219</v>
      </c>
      <c r="B1949" t="inlineStr">
        <is>
          <t>Disminución del Consumo de Energía Eléctrica per Cápita</t>
        </is>
      </c>
      <c r="C1949" t="inlineStr">
        <is>
          <t>GESTIÓN AMBIENTAL</t>
        </is>
      </c>
      <c r="D1949" t="inlineStr">
        <is>
          <t>Semestral</t>
        </is>
      </c>
      <c r="E1949" t="inlineStr">
        <is>
          <t>Positivo</t>
        </is>
      </c>
      <c r="F1949" s="138" t="n">
        <v>46022</v>
      </c>
      <c r="G1949" t="n">
        <v>1</v>
      </c>
      <c r="H1949" t="n">
        <v>-18.28</v>
      </c>
      <c r="I1949" s="76" t="n">
        <v>0</v>
      </c>
      <c r="J1949" s="76" t="n">
        <v>0</v>
      </c>
      <c r="K1949" t="inlineStr">
        <is>
          <t>2.0%</t>
        </is>
      </c>
      <c r="L1949" t="inlineStr">
        <is>
          <t>0.15%</t>
        </is>
      </c>
      <c r="M1949" t="n">
        <v>2025</v>
      </c>
      <c r="N1949" t="inlineStr">
        <is>
          <t>Diciembre</t>
        </is>
      </c>
      <c r="O1949" t="inlineStr">
        <is>
          <t>2025-2</t>
        </is>
      </c>
      <c r="P1949" t="n">
        <v>0</v>
      </c>
      <c r="Q1949" t="n">
        <v>0</v>
      </c>
      <c r="R1949" t="n">
        <v>0</v>
      </c>
      <c r="S1949" t="inlineStr"/>
      <c r="T1949" t="inlineStr">
        <is>
          <t>219-2025-12-31</t>
        </is>
      </c>
      <c r="U1949" t="n">
        <v>31</v>
      </c>
      <c r="V1949" t="inlineStr"/>
    </row>
    <row r="1950">
      <c r="A1950" t="n">
        <v>220</v>
      </c>
      <c r="B1950" t="inlineStr">
        <is>
          <t>Disminución del Consumo de Agua per Cápita</t>
        </is>
      </c>
      <c r="C1950" t="inlineStr">
        <is>
          <t>GESTIÓN AMBIENTAL</t>
        </is>
      </c>
      <c r="D1950" t="inlineStr">
        <is>
          <t>Semestral</t>
        </is>
      </c>
      <c r="E1950" t="inlineStr">
        <is>
          <t>Positivo</t>
        </is>
      </c>
      <c r="F1950" s="138" t="n">
        <v>44926</v>
      </c>
      <c r="G1950" t="n">
        <v>1</v>
      </c>
      <c r="H1950" t="n">
        <v>-85.889409840455</v>
      </c>
      <c r="I1950" s="76" t="n">
        <v>0</v>
      </c>
      <c r="J1950" s="76" t="n">
        <v>0</v>
      </c>
      <c r="K1950" t="inlineStr">
        <is>
          <t>1.0%</t>
        </is>
      </c>
      <c r="L1950" t="inlineStr">
        <is>
          <t>11.9%</t>
        </is>
      </c>
      <c r="M1950" t="n">
        <v>2022</v>
      </c>
      <c r="N1950" t="inlineStr">
        <is>
          <t>Diciembre</t>
        </is>
      </c>
      <c r="O1950" t="inlineStr">
        <is>
          <t>2022-2</t>
        </is>
      </c>
      <c r="P1950" t="n">
        <v>0</v>
      </c>
      <c r="Q1950" t="n">
        <v>0</v>
      </c>
      <c r="R1950" t="n">
        <v>0</v>
      </c>
      <c r="S1950" t="inlineStr"/>
      <c r="T1950" t="inlineStr">
        <is>
          <t>220-2022-12-31</t>
        </is>
      </c>
      <c r="U1950" t="n">
        <v>31</v>
      </c>
      <c r="V1950" t="inlineStr"/>
    </row>
    <row r="1951">
      <c r="A1951" t="n">
        <v>220</v>
      </c>
      <c r="B1951" t="inlineStr">
        <is>
          <t>Disminución del Consumo de Agua per Cápita</t>
        </is>
      </c>
      <c r="C1951" t="inlineStr">
        <is>
          <t>GESTIÓN AMBIENTAL</t>
        </is>
      </c>
      <c r="D1951" t="inlineStr">
        <is>
          <t>Semestral</t>
        </is>
      </c>
      <c r="E1951" t="inlineStr">
        <is>
          <t>Positivo</t>
        </is>
      </c>
      <c r="F1951" s="138" t="n">
        <v>45291</v>
      </c>
      <c r="G1951" t="n">
        <v>1</v>
      </c>
      <c r="H1951" t="n">
        <v>-38.58</v>
      </c>
      <c r="I1951" s="76" t="n">
        <v>0</v>
      </c>
      <c r="J1951" s="76" t="n">
        <v>0</v>
      </c>
      <c r="K1951" t="inlineStr">
        <is>
          <t>1.0%</t>
        </is>
      </c>
      <c r="L1951" t="inlineStr">
        <is>
          <t>11.9%</t>
        </is>
      </c>
      <c r="M1951" t="n">
        <v>2023</v>
      </c>
      <c r="N1951" t="inlineStr">
        <is>
          <t>Diciembre</t>
        </is>
      </c>
      <c r="O1951" t="inlineStr">
        <is>
          <t>2023-2</t>
        </is>
      </c>
      <c r="P1951" t="n">
        <v>0</v>
      </c>
      <c r="Q1951" t="n">
        <v>0</v>
      </c>
      <c r="R1951" t="n">
        <v>0</v>
      </c>
      <c r="S1951" t="inlineStr"/>
      <c r="T1951" t="inlineStr">
        <is>
          <t>220-2023-12-31</t>
        </is>
      </c>
      <c r="U1951" t="n">
        <v>31</v>
      </c>
      <c r="V1951" t="inlineStr"/>
    </row>
    <row r="1952">
      <c r="A1952" t="n">
        <v>220</v>
      </c>
      <c r="B1952" t="inlineStr">
        <is>
          <t>Disminución del Consumo de Agua per Cápita</t>
        </is>
      </c>
      <c r="C1952" t="inlineStr">
        <is>
          <t>GESTIÓN AMBIENTAL</t>
        </is>
      </c>
      <c r="D1952" t="inlineStr">
        <is>
          <t>Semestral</t>
        </is>
      </c>
      <c r="E1952" t="inlineStr">
        <is>
          <t>Positivo</t>
        </is>
      </c>
      <c r="F1952" s="138" t="n">
        <v>45657</v>
      </c>
      <c r="G1952" t="n">
        <v>1</v>
      </c>
      <c r="H1952" t="n">
        <v>13.05</v>
      </c>
      <c r="I1952" s="76" t="n">
        <v>1.3</v>
      </c>
      <c r="J1952" s="76" t="n">
        <v>13.05</v>
      </c>
      <c r="K1952" t="inlineStr">
        <is>
          <t>1.0%</t>
        </is>
      </c>
      <c r="L1952" t="inlineStr">
        <is>
          <t>11.9%</t>
        </is>
      </c>
      <c r="M1952" t="n">
        <v>2024</v>
      </c>
      <c r="N1952" t="inlineStr">
        <is>
          <t>Diciembre</t>
        </is>
      </c>
      <c r="O1952" t="inlineStr">
        <is>
          <t>2024-2</t>
        </is>
      </c>
      <c r="P1952" t="n">
        <v>0</v>
      </c>
      <c r="Q1952" t="n">
        <v>0</v>
      </c>
      <c r="R1952" t="n">
        <v>0</v>
      </c>
      <c r="S1952" t="inlineStr"/>
      <c r="T1952" t="inlineStr">
        <is>
          <t>220-2024-12-31</t>
        </is>
      </c>
      <c r="U1952" t="n">
        <v>31</v>
      </c>
      <c r="V1952" t="inlineStr"/>
    </row>
    <row r="1953">
      <c r="A1953" t="n">
        <v>220</v>
      </c>
      <c r="B1953" t="inlineStr">
        <is>
          <t>Disminución del Consumo de Agua per Cápita</t>
        </is>
      </c>
      <c r="C1953" t="inlineStr">
        <is>
          <t>GESTIÓN AMBIENTAL</t>
        </is>
      </c>
      <c r="D1953" t="inlineStr">
        <is>
          <t>Semestral</t>
        </is>
      </c>
      <c r="E1953" t="inlineStr">
        <is>
          <t>Positivo</t>
        </is>
      </c>
      <c r="F1953" s="138" t="n">
        <v>46022</v>
      </c>
      <c r="G1953" t="n">
        <v>1</v>
      </c>
      <c r="H1953" t="n">
        <v>-10.18</v>
      </c>
      <c r="I1953" s="76" t="n">
        <v>0</v>
      </c>
      <c r="J1953" s="76" t="n">
        <v>0</v>
      </c>
      <c r="K1953" t="inlineStr">
        <is>
          <t>1.0%</t>
        </is>
      </c>
      <c r="L1953" t="inlineStr">
        <is>
          <t>11.9%</t>
        </is>
      </c>
      <c r="M1953" t="n">
        <v>2025</v>
      </c>
      <c r="N1953" t="inlineStr">
        <is>
          <t>Diciembre</t>
        </is>
      </c>
      <c r="O1953" t="inlineStr">
        <is>
          <t>2025-2</t>
        </is>
      </c>
      <c r="P1953" t="n">
        <v>0</v>
      </c>
      <c r="Q1953" t="n">
        <v>0</v>
      </c>
      <c r="R1953" t="n">
        <v>0</v>
      </c>
      <c r="S1953" t="inlineStr"/>
      <c r="T1953" t="inlineStr">
        <is>
          <t>220-2025-12-31</t>
        </is>
      </c>
      <c r="U1953" t="n">
        <v>31</v>
      </c>
      <c r="V1953" t="inlineStr"/>
    </row>
    <row r="1954">
      <c r="A1954" t="n">
        <v>221</v>
      </c>
      <c r="B1954" t="inlineStr">
        <is>
          <t>Riesgo de la Calidad del Agua Potable</t>
        </is>
      </c>
      <c r="C1954" t="inlineStr">
        <is>
          <t>GESTIÓN AMBIENTAL</t>
        </is>
      </c>
      <c r="D1954" t="inlineStr">
        <is>
          <t>Anual</t>
        </is>
      </c>
      <c r="E1954" t="inlineStr">
        <is>
          <t>Positivo</t>
        </is>
      </c>
      <c r="F1954" s="138" t="n">
        <v>44561</v>
      </c>
      <c r="G1954" t="n">
        <v>100</v>
      </c>
      <c r="H1954" t="n">
        <v>0</v>
      </c>
      <c r="I1954" s="76" t="n">
        <v>0</v>
      </c>
      <c r="J1954" s="76" t="n">
        <v>0</v>
      </c>
      <c r="K1954" t="inlineStr">
        <is>
          <t>100.0%</t>
        </is>
      </c>
      <c r="L1954" t="n">
        <v/>
      </c>
      <c r="M1954" t="n">
        <v>2021</v>
      </c>
      <c r="N1954" t="inlineStr">
        <is>
          <t>Diciembre</t>
        </is>
      </c>
      <c r="O1954" t="inlineStr">
        <is>
          <t>2021-2</t>
        </is>
      </c>
      <c r="P1954" t="n">
        <v>0</v>
      </c>
      <c r="Q1954" t="n">
        <v>0</v>
      </c>
      <c r="R1954" t="n">
        <v>0</v>
      </c>
      <c r="S1954" t="inlineStr"/>
      <c r="T1954" t="inlineStr">
        <is>
          <t>221-2021-12-31</t>
        </is>
      </c>
      <c r="U1954" t="n">
        <v>31</v>
      </c>
      <c r="V1954" t="inlineStr"/>
    </row>
    <row r="1955">
      <c r="A1955" t="n">
        <v>221</v>
      </c>
      <c r="B1955" t="inlineStr">
        <is>
          <t>Riesgo de la Calidad del Agua Potable</t>
        </is>
      </c>
      <c r="C1955" t="inlineStr">
        <is>
          <t>GESTIÓN AMBIENTAL</t>
        </is>
      </c>
      <c r="D1955" t="inlineStr">
        <is>
          <t>Anual</t>
        </is>
      </c>
      <c r="E1955" t="inlineStr">
        <is>
          <t>Positivo</t>
        </is>
      </c>
      <c r="F1955" s="138" t="n">
        <v>44926</v>
      </c>
      <c r="G1955" t="n">
        <v>100</v>
      </c>
      <c r="H1955" t="n">
        <v>0</v>
      </c>
      <c r="I1955" s="76" t="n">
        <v>0</v>
      </c>
      <c r="J1955" s="76" t="n">
        <v>0</v>
      </c>
      <c r="K1955" t="inlineStr">
        <is>
          <t>100.0%</t>
        </is>
      </c>
      <c r="L1955" t="n">
        <v/>
      </c>
      <c r="M1955" t="n">
        <v>2022</v>
      </c>
      <c r="N1955" t="inlineStr">
        <is>
          <t>Diciembre</t>
        </is>
      </c>
      <c r="O1955" t="inlineStr">
        <is>
          <t>2022-2</t>
        </is>
      </c>
      <c r="P1955" t="n">
        <v>0</v>
      </c>
      <c r="Q1955" t="n">
        <v>0</v>
      </c>
      <c r="R1955" t="n">
        <v>0</v>
      </c>
      <c r="S1955" t="inlineStr"/>
      <c r="T1955" t="inlineStr">
        <is>
          <t>221-2022-12-31</t>
        </is>
      </c>
      <c r="U1955" t="n">
        <v>31</v>
      </c>
      <c r="V1955" t="inlineStr"/>
    </row>
    <row r="1956">
      <c r="A1956" t="n">
        <v>221</v>
      </c>
      <c r="B1956" t="inlineStr">
        <is>
          <t>Riesgo de la Calidad del Agua Potable</t>
        </is>
      </c>
      <c r="C1956" t="inlineStr">
        <is>
          <t>GESTIÓN AMBIENTAL</t>
        </is>
      </c>
      <c r="D1956" t="inlineStr">
        <is>
          <t>Anual</t>
        </is>
      </c>
      <c r="E1956" t="inlineStr">
        <is>
          <t>Positivo</t>
        </is>
      </c>
      <c r="F1956" s="138" t="n">
        <v>45291</v>
      </c>
      <c r="G1956" t="n">
        <v>100</v>
      </c>
      <c r="H1956" t="n">
        <v>100</v>
      </c>
      <c r="I1956" s="76" t="n">
        <v>1</v>
      </c>
      <c r="J1956" s="76" t="n">
        <v>1</v>
      </c>
      <c r="K1956" t="inlineStr">
        <is>
          <t>100.0%</t>
        </is>
      </c>
      <c r="L1956" t="n">
        <v/>
      </c>
      <c r="M1956" t="n">
        <v>2023</v>
      </c>
      <c r="N1956" t="inlineStr">
        <is>
          <t>Diciembre</t>
        </is>
      </c>
      <c r="O1956" t="inlineStr">
        <is>
          <t>2023-2</t>
        </is>
      </c>
      <c r="P1956" t="n">
        <v>0</v>
      </c>
      <c r="Q1956" t="n">
        <v>0</v>
      </c>
      <c r="R1956" t="n">
        <v>0</v>
      </c>
      <c r="S1956" t="inlineStr"/>
      <c r="T1956" t="inlineStr">
        <is>
          <t>221-2023-12-31</t>
        </is>
      </c>
      <c r="U1956" t="n">
        <v>31</v>
      </c>
      <c r="V1956" t="inlineStr"/>
    </row>
    <row r="1957">
      <c r="A1957" t="n">
        <v>221</v>
      </c>
      <c r="B1957" t="inlineStr">
        <is>
          <t>Riesgo de la Calidad del Agua Potable</t>
        </is>
      </c>
      <c r="C1957" t="inlineStr">
        <is>
          <t>GESTIÓN AMBIENTAL</t>
        </is>
      </c>
      <c r="D1957" t="inlineStr">
        <is>
          <t>Anual</t>
        </is>
      </c>
      <c r="E1957" t="inlineStr">
        <is>
          <t>Positivo</t>
        </is>
      </c>
      <c r="F1957" s="138" t="n">
        <v>45657</v>
      </c>
      <c r="G1957" t="n">
        <v>100</v>
      </c>
      <c r="H1957" t="n">
        <v>33.33</v>
      </c>
      <c r="I1957" s="76" t="n">
        <v>0.3333</v>
      </c>
      <c r="J1957" s="76" t="n">
        <v>0.3333</v>
      </c>
      <c r="K1957" t="inlineStr">
        <is>
          <t>100.0%</t>
        </is>
      </c>
      <c r="L1957" t="n">
        <v/>
      </c>
      <c r="M1957" t="n">
        <v>2024</v>
      </c>
      <c r="N1957" t="inlineStr">
        <is>
          <t>Diciembre</t>
        </is>
      </c>
      <c r="O1957" t="inlineStr">
        <is>
          <t>2024-2</t>
        </is>
      </c>
      <c r="P1957" t="n">
        <v>0</v>
      </c>
      <c r="Q1957" t="n">
        <v>0</v>
      </c>
      <c r="R1957" t="n">
        <v>0</v>
      </c>
      <c r="S1957" t="inlineStr"/>
      <c r="T1957" t="inlineStr">
        <is>
          <t>221-2024-12-31</t>
        </is>
      </c>
      <c r="U1957" t="n">
        <v>31</v>
      </c>
      <c r="V1957" t="inlineStr"/>
    </row>
    <row r="1958">
      <c r="A1958" t="n">
        <v>221</v>
      </c>
      <c r="B1958" t="inlineStr">
        <is>
          <t>Riesgo de la Calidad del Agua Potable</t>
        </is>
      </c>
      <c r="C1958" t="inlineStr">
        <is>
          <t>GESTIÓN AMBIENTAL</t>
        </is>
      </c>
      <c r="D1958" t="inlineStr">
        <is>
          <t>Anual</t>
        </is>
      </c>
      <c r="E1958" t="inlineStr">
        <is>
          <t>Positivo</t>
        </is>
      </c>
      <c r="F1958" s="138" t="n">
        <v>46022</v>
      </c>
      <c r="G1958" t="n">
        <v>100</v>
      </c>
      <c r="H1958" t="n">
        <v>27.5</v>
      </c>
      <c r="I1958" s="76" t="n">
        <v>0.275</v>
      </c>
      <c r="J1958" s="76" t="n">
        <v>0.275</v>
      </c>
      <c r="K1958" t="inlineStr">
        <is>
          <t>100.0%</t>
        </is>
      </c>
      <c r="L1958" t="n">
        <v/>
      </c>
      <c r="M1958" t="n">
        <v>2025</v>
      </c>
      <c r="N1958" t="inlineStr">
        <is>
          <t>Diciembre</t>
        </is>
      </c>
      <c r="O1958" t="inlineStr">
        <is>
          <t>2025-2</t>
        </is>
      </c>
      <c r="P1958" t="n">
        <v>0</v>
      </c>
      <c r="Q1958" t="n">
        <v>0</v>
      </c>
      <c r="R1958" t="n">
        <v>0</v>
      </c>
      <c r="S1958" t="inlineStr"/>
      <c r="T1958" t="inlineStr">
        <is>
          <t>221-2025-12-31</t>
        </is>
      </c>
      <c r="U1958" t="n">
        <v>31</v>
      </c>
      <c r="V1958" t="inlineStr"/>
    </row>
    <row r="1959">
      <c r="A1959" t="n">
        <v>222</v>
      </c>
      <c r="B1959" t="inlineStr">
        <is>
          <t>Calidad de las Aguas Residuales Domesticas</t>
        </is>
      </c>
      <c r="C1959" t="inlineStr">
        <is>
          <t>GESTIÓN AMBIENTAL</t>
        </is>
      </c>
      <c r="D1959" t="inlineStr">
        <is>
          <t>Anual</t>
        </is>
      </c>
      <c r="E1959" t="inlineStr">
        <is>
          <t>Positivo</t>
        </is>
      </c>
      <c r="F1959" s="138" t="n">
        <v>44561</v>
      </c>
      <c r="G1959" t="n">
        <v>90</v>
      </c>
      <c r="H1959" t="n">
        <v>0</v>
      </c>
      <c r="I1959" s="76" t="n">
        <v>0</v>
      </c>
      <c r="J1959" s="76" t="n">
        <v>0</v>
      </c>
      <c r="K1959" t="inlineStr">
        <is>
          <t>90.0%</t>
        </is>
      </c>
      <c r="L1959" t="n">
        <v/>
      </c>
      <c r="M1959" t="n">
        <v>2021</v>
      </c>
      <c r="N1959" t="inlineStr">
        <is>
          <t>Diciembre</t>
        </is>
      </c>
      <c r="O1959" t="inlineStr">
        <is>
          <t>2021-2</t>
        </is>
      </c>
      <c r="P1959" t="n">
        <v>0</v>
      </c>
      <c r="Q1959" t="n">
        <v>0</v>
      </c>
      <c r="R1959" t="n">
        <v>0</v>
      </c>
      <c r="S1959" t="inlineStr"/>
      <c r="T1959" t="inlineStr">
        <is>
          <t>222-2021-12-31</t>
        </is>
      </c>
      <c r="U1959" t="n">
        <v>31</v>
      </c>
      <c r="V1959" t="inlineStr"/>
    </row>
    <row r="1960">
      <c r="A1960" t="n">
        <v>222</v>
      </c>
      <c r="B1960" t="inlineStr">
        <is>
          <t>Calidad de las Aguas Residuales Domesticas</t>
        </is>
      </c>
      <c r="C1960" t="inlineStr">
        <is>
          <t>GESTIÓN AMBIENTAL</t>
        </is>
      </c>
      <c r="D1960" t="inlineStr">
        <is>
          <t>Anual</t>
        </is>
      </c>
      <c r="E1960" t="inlineStr">
        <is>
          <t>Positivo</t>
        </is>
      </c>
      <c r="F1960" s="138" t="n">
        <v>44926</v>
      </c>
      <c r="G1960" t="n">
        <v>90</v>
      </c>
      <c r="H1960" t="n">
        <v>93.75</v>
      </c>
      <c r="I1960" s="76" t="n">
        <v>1.041666666666667</v>
      </c>
      <c r="J1960" s="76" t="n">
        <v>1.041666666666667</v>
      </c>
      <c r="K1960" t="inlineStr">
        <is>
          <t>90.0%</t>
        </is>
      </c>
      <c r="L1960" t="n">
        <v/>
      </c>
      <c r="M1960" t="n">
        <v>2022</v>
      </c>
      <c r="N1960" t="inlineStr">
        <is>
          <t>Diciembre</t>
        </is>
      </c>
      <c r="O1960" t="inlineStr">
        <is>
          <t>2022-2</t>
        </is>
      </c>
      <c r="P1960" t="n">
        <v>0</v>
      </c>
      <c r="Q1960" t="n">
        <v>0</v>
      </c>
      <c r="R1960" t="n">
        <v>0</v>
      </c>
      <c r="S1960" t="inlineStr"/>
      <c r="T1960" t="inlineStr">
        <is>
          <t>222-2022-12-31</t>
        </is>
      </c>
      <c r="U1960" t="n">
        <v>31</v>
      </c>
      <c r="V1960" t="inlineStr"/>
    </row>
    <row r="1961">
      <c r="A1961" t="n">
        <v>222</v>
      </c>
      <c r="B1961" t="inlineStr">
        <is>
          <t>Calidad de las Aguas Residuales Domesticas</t>
        </is>
      </c>
      <c r="C1961" t="inlineStr">
        <is>
          <t>GESTIÓN AMBIENTAL</t>
        </is>
      </c>
      <c r="D1961" t="inlineStr">
        <is>
          <t>Anual</t>
        </is>
      </c>
      <c r="E1961" t="inlineStr">
        <is>
          <t>Positivo</t>
        </is>
      </c>
      <c r="F1961" s="138" t="n">
        <v>45291</v>
      </c>
      <c r="G1961" t="n">
        <v>90</v>
      </c>
      <c r="H1961" t="n">
        <v>68.75</v>
      </c>
      <c r="I1961" s="76" t="n">
        <v>0.7638888888888888</v>
      </c>
      <c r="J1961" s="76" t="n">
        <v>0.7638888888888888</v>
      </c>
      <c r="K1961" t="inlineStr">
        <is>
          <t>90.0%</t>
        </is>
      </c>
      <c r="L1961" t="n">
        <v/>
      </c>
      <c r="M1961" t="n">
        <v>2023</v>
      </c>
      <c r="N1961" t="inlineStr">
        <is>
          <t>Diciembre</t>
        </is>
      </c>
      <c r="O1961" t="inlineStr">
        <is>
          <t>2023-2</t>
        </is>
      </c>
      <c r="P1961" t="n">
        <v>0</v>
      </c>
      <c r="Q1961" t="n">
        <v>0</v>
      </c>
      <c r="R1961" t="n">
        <v>0</v>
      </c>
      <c r="S1961" t="inlineStr"/>
      <c r="T1961" t="inlineStr">
        <is>
          <t>222-2023-12-31</t>
        </is>
      </c>
      <c r="U1961" t="n">
        <v>31</v>
      </c>
      <c r="V1961" t="inlineStr"/>
    </row>
    <row r="1962">
      <c r="A1962" t="n">
        <v>222</v>
      </c>
      <c r="B1962" t="inlineStr">
        <is>
          <t>Calidad de las Aguas Residuales Domesticas</t>
        </is>
      </c>
      <c r="C1962" t="inlineStr">
        <is>
          <t>GESTIÓN AMBIENTAL</t>
        </is>
      </c>
      <c r="D1962" t="inlineStr">
        <is>
          <t>Anual</t>
        </is>
      </c>
      <c r="E1962" t="inlineStr">
        <is>
          <t>Positivo</t>
        </is>
      </c>
      <c r="F1962" s="138" t="n">
        <v>45657</v>
      </c>
      <c r="G1962" t="n">
        <v>90</v>
      </c>
      <c r="H1962" t="n">
        <v>68.75</v>
      </c>
      <c r="I1962" s="76" t="n">
        <v>0.7638888888888888</v>
      </c>
      <c r="J1962" s="76" t="n">
        <v>0.7638888888888888</v>
      </c>
      <c r="K1962" t="inlineStr">
        <is>
          <t>90.0%</t>
        </is>
      </c>
      <c r="L1962" t="n">
        <v/>
      </c>
      <c r="M1962" t="n">
        <v>2024</v>
      </c>
      <c r="N1962" t="inlineStr">
        <is>
          <t>Diciembre</t>
        </is>
      </c>
      <c r="O1962" t="inlineStr">
        <is>
          <t>2024-2</t>
        </is>
      </c>
      <c r="P1962" t="n">
        <v>0</v>
      </c>
      <c r="Q1962" t="n">
        <v>0</v>
      </c>
      <c r="R1962" t="n">
        <v>0</v>
      </c>
      <c r="S1962" t="inlineStr"/>
      <c r="T1962" t="inlineStr">
        <is>
          <t>222-2024-12-31</t>
        </is>
      </c>
      <c r="U1962" t="n">
        <v>31</v>
      </c>
      <c r="V1962" t="inlineStr"/>
    </row>
    <row r="1963">
      <c r="A1963" t="n">
        <v>222</v>
      </c>
      <c r="B1963" t="inlineStr">
        <is>
          <t>Calidad de las Aguas Residuales Domesticas</t>
        </is>
      </c>
      <c r="C1963" t="inlineStr">
        <is>
          <t>GESTIÓN AMBIENTAL</t>
        </is>
      </c>
      <c r="D1963" t="inlineStr">
        <is>
          <t>Anual</t>
        </is>
      </c>
      <c r="E1963" t="inlineStr">
        <is>
          <t>Positivo</t>
        </is>
      </c>
      <c r="F1963" s="138" t="n">
        <v>46022</v>
      </c>
      <c r="G1963" t="n">
        <v>90</v>
      </c>
      <c r="H1963" t="n">
        <v>68.75</v>
      </c>
      <c r="I1963" s="76" t="n">
        <v>0.7638888888888888</v>
      </c>
      <c r="J1963" s="76" t="n">
        <v>0.7638888888888888</v>
      </c>
      <c r="K1963" t="inlineStr">
        <is>
          <t>90.0%</t>
        </is>
      </c>
      <c r="L1963" t="n">
        <v/>
      </c>
      <c r="M1963" t="n">
        <v>2025</v>
      </c>
      <c r="N1963" t="inlineStr">
        <is>
          <t>Diciembre</t>
        </is>
      </c>
      <c r="O1963" t="inlineStr">
        <is>
          <t>2025-2</t>
        </is>
      </c>
      <c r="P1963" t="n">
        <v>0</v>
      </c>
      <c r="Q1963" t="n">
        <v>0</v>
      </c>
      <c r="R1963" t="n">
        <v>0</v>
      </c>
      <c r="S1963" t="inlineStr"/>
      <c r="T1963" t="inlineStr">
        <is>
          <t>222-2025-12-31</t>
        </is>
      </c>
      <c r="U1963" t="n">
        <v>31</v>
      </c>
      <c r="V1963" t="inlineStr"/>
    </row>
    <row r="1964">
      <c r="A1964" t="n">
        <v>223</v>
      </c>
      <c r="B1964" t="inlineStr">
        <is>
          <t>Registro de Publicidad Exterior Visual</t>
        </is>
      </c>
      <c r="C1964" t="inlineStr">
        <is>
          <t>GESTIÓN AMBIENTAL</t>
        </is>
      </c>
      <c r="D1964" t="inlineStr">
        <is>
          <t>Anual</t>
        </is>
      </c>
      <c r="E1964" t="inlineStr">
        <is>
          <t>Positivo</t>
        </is>
      </c>
      <c r="F1964" s="138" t="n">
        <v>44561</v>
      </c>
      <c r="G1964" t="n">
        <v>100</v>
      </c>
      <c r="H1964" t="n">
        <v>0</v>
      </c>
      <c r="I1964" s="76" t="n">
        <v>0</v>
      </c>
      <c r="J1964" s="76" t="n">
        <v>0</v>
      </c>
      <c r="K1964" t="inlineStr">
        <is>
          <t>100.0%</t>
        </is>
      </c>
      <c r="L1964" t="inlineStr">
        <is>
          <t>94.12%</t>
        </is>
      </c>
      <c r="M1964" t="n">
        <v>2021</v>
      </c>
      <c r="N1964" t="inlineStr">
        <is>
          <t>Diciembre</t>
        </is>
      </c>
      <c r="O1964" t="inlineStr">
        <is>
          <t>2021-2</t>
        </is>
      </c>
      <c r="P1964" t="n">
        <v>0</v>
      </c>
      <c r="Q1964" t="n">
        <v>0</v>
      </c>
      <c r="R1964" t="n">
        <v>0</v>
      </c>
      <c r="S1964" t="inlineStr"/>
      <c r="T1964" t="inlineStr">
        <is>
          <t>223-2021-12-31</t>
        </is>
      </c>
      <c r="U1964" t="n">
        <v>31</v>
      </c>
      <c r="V1964" t="inlineStr"/>
    </row>
    <row r="1965">
      <c r="A1965" t="n">
        <v>223</v>
      </c>
      <c r="B1965" t="inlineStr">
        <is>
          <t>Registro de Publicidad Exterior Visual</t>
        </is>
      </c>
      <c r="C1965" t="inlineStr">
        <is>
          <t>GESTIÓN AMBIENTAL</t>
        </is>
      </c>
      <c r="D1965" t="inlineStr">
        <is>
          <t>Anual</t>
        </is>
      </c>
      <c r="E1965" t="inlineStr">
        <is>
          <t>Positivo</t>
        </is>
      </c>
      <c r="F1965" s="138" t="n">
        <v>44926</v>
      </c>
      <c r="G1965" t="n">
        <v>100</v>
      </c>
      <c r="H1965" t="n">
        <v>0</v>
      </c>
      <c r="I1965" s="76" t="n">
        <v>0</v>
      </c>
      <c r="J1965" s="76" t="n">
        <v>0</v>
      </c>
      <c r="K1965" t="inlineStr">
        <is>
          <t>100.0%</t>
        </is>
      </c>
      <c r="L1965" t="inlineStr">
        <is>
          <t>94.12%</t>
        </is>
      </c>
      <c r="M1965" t="n">
        <v>2022</v>
      </c>
      <c r="N1965" t="inlineStr">
        <is>
          <t>Diciembre</t>
        </is>
      </c>
      <c r="O1965" t="inlineStr">
        <is>
          <t>2022-2</t>
        </is>
      </c>
      <c r="P1965" t="n">
        <v>0</v>
      </c>
      <c r="Q1965" t="n">
        <v>0</v>
      </c>
      <c r="R1965" t="n">
        <v>0</v>
      </c>
      <c r="S1965" t="inlineStr"/>
      <c r="T1965" t="inlineStr">
        <is>
          <t>223-2022-12-31</t>
        </is>
      </c>
      <c r="U1965" t="n">
        <v>31</v>
      </c>
      <c r="V1965" t="inlineStr"/>
    </row>
    <row r="1966">
      <c r="A1966" t="n">
        <v>223</v>
      </c>
      <c r="B1966" t="inlineStr">
        <is>
          <t>Registro de Publicidad Exterior Visual</t>
        </is>
      </c>
      <c r="C1966" t="inlineStr">
        <is>
          <t>GESTIÓN AMBIENTAL</t>
        </is>
      </c>
      <c r="D1966" t="inlineStr">
        <is>
          <t>Anual</t>
        </is>
      </c>
      <c r="E1966" t="inlineStr">
        <is>
          <t>Positivo</t>
        </is>
      </c>
      <c r="F1966" s="138" t="n">
        <v>45291</v>
      </c>
      <c r="G1966" t="n">
        <v>100</v>
      </c>
      <c r="H1966" t="n">
        <v>100</v>
      </c>
      <c r="I1966" s="76" t="n">
        <v>1</v>
      </c>
      <c r="J1966" s="76" t="n">
        <v>1</v>
      </c>
      <c r="K1966" t="inlineStr">
        <is>
          <t>100.0%</t>
        </is>
      </c>
      <c r="L1966" t="inlineStr">
        <is>
          <t>94.12%</t>
        </is>
      </c>
      <c r="M1966" t="n">
        <v>2023</v>
      </c>
      <c r="N1966" t="inlineStr">
        <is>
          <t>Diciembre</t>
        </is>
      </c>
      <c r="O1966" t="inlineStr">
        <is>
          <t>2023-2</t>
        </is>
      </c>
      <c r="P1966" t="n">
        <v>0</v>
      </c>
      <c r="Q1966" t="n">
        <v>0</v>
      </c>
      <c r="R1966" t="n">
        <v>0</v>
      </c>
      <c r="S1966" t="inlineStr"/>
      <c r="T1966" t="inlineStr">
        <is>
          <t>223-2023-12-31</t>
        </is>
      </c>
      <c r="U1966" t="n">
        <v>31</v>
      </c>
      <c r="V1966" t="inlineStr"/>
    </row>
    <row r="1967">
      <c r="A1967" t="n">
        <v>223</v>
      </c>
      <c r="B1967" t="inlineStr">
        <is>
          <t>Registro de Publicidad Exterior Visual</t>
        </is>
      </c>
      <c r="C1967" t="inlineStr">
        <is>
          <t>GESTIÓN AMBIENTAL</t>
        </is>
      </c>
      <c r="D1967" t="inlineStr">
        <is>
          <t>Anual</t>
        </is>
      </c>
      <c r="E1967" t="inlineStr">
        <is>
          <t>Positivo</t>
        </is>
      </c>
      <c r="F1967" s="138" t="n">
        <v>45657</v>
      </c>
      <c r="G1967" t="n">
        <v>100</v>
      </c>
      <c r="H1967" t="n">
        <v>94.12</v>
      </c>
      <c r="I1967" s="76" t="n">
        <v>0.9412</v>
      </c>
      <c r="J1967" s="76" t="n">
        <v>0.9412</v>
      </c>
      <c r="K1967" t="inlineStr">
        <is>
          <t>100.0%</t>
        </is>
      </c>
      <c r="L1967" t="inlineStr">
        <is>
          <t>94.12%</t>
        </is>
      </c>
      <c r="M1967" t="n">
        <v>2024</v>
      </c>
      <c r="N1967" t="inlineStr">
        <is>
          <t>Diciembre</t>
        </is>
      </c>
      <c r="O1967" t="inlineStr">
        <is>
          <t>2024-2</t>
        </is>
      </c>
      <c r="P1967" t="n">
        <v>0</v>
      </c>
      <c r="Q1967" t="n">
        <v>0</v>
      </c>
      <c r="R1967" t="n">
        <v>0</v>
      </c>
      <c r="S1967" t="inlineStr"/>
      <c r="T1967" t="inlineStr">
        <is>
          <t>223-2024-12-31</t>
        </is>
      </c>
      <c r="U1967" t="n">
        <v>31</v>
      </c>
      <c r="V1967" t="inlineStr"/>
    </row>
    <row r="1968">
      <c r="A1968" t="n">
        <v>223</v>
      </c>
      <c r="B1968" t="inlineStr">
        <is>
          <t>Registro de Publicidad Exterior Visual</t>
        </is>
      </c>
      <c r="C1968" t="inlineStr">
        <is>
          <t>GESTIÓN AMBIENTAL</t>
        </is>
      </c>
      <c r="D1968" t="inlineStr">
        <is>
          <t>Anual</t>
        </is>
      </c>
      <c r="E1968" t="inlineStr">
        <is>
          <t>Positivo</t>
        </is>
      </c>
      <c r="F1968" s="138" t="n">
        <v>46022</v>
      </c>
      <c r="G1968" t="n">
        <v>100</v>
      </c>
      <c r="H1968" t="n">
        <v>91.67</v>
      </c>
      <c r="I1968" s="76" t="n">
        <v>0.9167000000000001</v>
      </c>
      <c r="J1968" s="76" t="n">
        <v>0.9167000000000001</v>
      </c>
      <c r="K1968" t="inlineStr">
        <is>
          <t>100.0%</t>
        </is>
      </c>
      <c r="L1968" t="inlineStr">
        <is>
          <t>94.12%</t>
        </is>
      </c>
      <c r="M1968" t="n">
        <v>2025</v>
      </c>
      <c r="N1968" t="inlineStr">
        <is>
          <t>Diciembre</t>
        </is>
      </c>
      <c r="O1968" t="inlineStr">
        <is>
          <t>2025-2</t>
        </is>
      </c>
      <c r="P1968" t="n">
        <v>0</v>
      </c>
      <c r="Q1968" t="n">
        <v>0</v>
      </c>
      <c r="R1968" t="n">
        <v>0</v>
      </c>
      <c r="S1968" t="inlineStr"/>
      <c r="T1968" t="inlineStr">
        <is>
          <t>223-2025-12-31</t>
        </is>
      </c>
      <c r="U1968" t="n">
        <v>31</v>
      </c>
      <c r="V1968" t="inlineStr"/>
    </row>
    <row r="1969">
      <c r="A1969" t="n">
        <v>224</v>
      </c>
      <c r="B1969" t="inlineStr">
        <is>
          <t>Cumplimiento Nivel de Emisión de Ruido</t>
        </is>
      </c>
      <c r="C1969" t="inlineStr">
        <is>
          <t>GESTIÓN AMBIENTAL</t>
        </is>
      </c>
      <c r="D1969" t="inlineStr">
        <is>
          <t>Anual</t>
        </is>
      </c>
      <c r="E1969" t="inlineStr">
        <is>
          <t>Positivo</t>
        </is>
      </c>
      <c r="F1969" s="138" t="n">
        <v>44926</v>
      </c>
      <c r="G1969" t="n">
        <v>100</v>
      </c>
      <c r="H1969" t="n">
        <v>71.42857142857143</v>
      </c>
      <c r="I1969" s="76" t="n">
        <v>0.7142857142857143</v>
      </c>
      <c r="J1969" s="76" t="n">
        <v>0.7142857142857143</v>
      </c>
      <c r="K1969" t="inlineStr">
        <is>
          <t>100.0%</t>
        </is>
      </c>
      <c r="L1969" t="inlineStr">
        <is>
          <t>100.0%</t>
        </is>
      </c>
      <c r="M1969" t="n">
        <v>2022</v>
      </c>
      <c r="N1969" t="inlineStr">
        <is>
          <t>Diciembre</t>
        </is>
      </c>
      <c r="O1969" t="inlineStr">
        <is>
          <t>2022-2</t>
        </is>
      </c>
      <c r="P1969" t="n">
        <v>0</v>
      </c>
      <c r="Q1969" t="n">
        <v>0</v>
      </c>
      <c r="R1969" t="n">
        <v>0</v>
      </c>
      <c r="S1969" t="inlineStr"/>
      <c r="T1969" t="inlineStr">
        <is>
          <t>224-2022-12-31</t>
        </is>
      </c>
      <c r="U1969" t="n">
        <v>31</v>
      </c>
      <c r="V1969" t="inlineStr"/>
    </row>
    <row r="1970">
      <c r="A1970" t="n">
        <v>224</v>
      </c>
      <c r="B1970" t="inlineStr">
        <is>
          <t>Cumplimiento Nivel de Emisión de Ruido</t>
        </is>
      </c>
      <c r="C1970" t="inlineStr">
        <is>
          <t>GESTIÓN AMBIENTAL</t>
        </is>
      </c>
      <c r="D1970" t="inlineStr">
        <is>
          <t>Anual</t>
        </is>
      </c>
      <c r="E1970" t="inlineStr">
        <is>
          <t>Positivo</t>
        </is>
      </c>
      <c r="F1970" s="138" t="n">
        <v>45291</v>
      </c>
      <c r="G1970" t="n">
        <v>100</v>
      </c>
      <c r="H1970" t="n">
        <v>40</v>
      </c>
      <c r="I1970" s="76" t="n">
        <v>0.4</v>
      </c>
      <c r="J1970" s="76" t="n">
        <v>0.4</v>
      </c>
      <c r="K1970" t="inlineStr">
        <is>
          <t>100.0%</t>
        </is>
      </c>
      <c r="L1970" t="inlineStr">
        <is>
          <t>100.0%</t>
        </is>
      </c>
      <c r="M1970" t="n">
        <v>2023</v>
      </c>
      <c r="N1970" t="inlineStr">
        <is>
          <t>Diciembre</t>
        </is>
      </c>
      <c r="O1970" t="inlineStr">
        <is>
          <t>2023-2</t>
        </is>
      </c>
      <c r="P1970" t="n">
        <v>0</v>
      </c>
      <c r="Q1970" t="n">
        <v>0</v>
      </c>
      <c r="R1970" t="n">
        <v>0</v>
      </c>
      <c r="S1970" t="inlineStr"/>
      <c r="T1970" t="inlineStr">
        <is>
          <t>224-2023-12-31</t>
        </is>
      </c>
      <c r="U1970" t="n">
        <v>31</v>
      </c>
      <c r="V1970" t="inlineStr"/>
    </row>
    <row r="1971">
      <c r="A1971" t="n">
        <v>224</v>
      </c>
      <c r="B1971" t="inlineStr">
        <is>
          <t>Cumplimiento Nivel de Emisión de Ruido</t>
        </is>
      </c>
      <c r="C1971" t="inlineStr">
        <is>
          <t>GESTIÓN AMBIENTAL</t>
        </is>
      </c>
      <c r="D1971" t="inlineStr">
        <is>
          <t>Anual</t>
        </is>
      </c>
      <c r="E1971" t="inlineStr">
        <is>
          <t>Positivo</t>
        </is>
      </c>
      <c r="F1971" s="138" t="n">
        <v>45657</v>
      </c>
      <c r="G1971" t="n">
        <v>100</v>
      </c>
      <c r="H1971" t="n">
        <v>100</v>
      </c>
      <c r="I1971" s="76" t="n">
        <v>1</v>
      </c>
      <c r="J1971" s="76" t="n">
        <v>1</v>
      </c>
      <c r="K1971" t="inlineStr">
        <is>
          <t>100.0%</t>
        </is>
      </c>
      <c r="L1971" t="inlineStr">
        <is>
          <t>100.0%</t>
        </is>
      </c>
      <c r="M1971" t="n">
        <v>2024</v>
      </c>
      <c r="N1971" t="inlineStr">
        <is>
          <t>Diciembre</t>
        </is>
      </c>
      <c r="O1971" t="inlineStr">
        <is>
          <t>2024-2</t>
        </is>
      </c>
      <c r="P1971" t="n">
        <v>0</v>
      </c>
      <c r="Q1971" t="n">
        <v>0</v>
      </c>
      <c r="R1971" t="n">
        <v>0</v>
      </c>
      <c r="S1971" t="inlineStr"/>
      <c r="T1971" t="inlineStr">
        <is>
          <t>224-2024-12-31</t>
        </is>
      </c>
      <c r="U1971" t="n">
        <v>31</v>
      </c>
      <c r="V1971" t="inlineStr"/>
    </row>
    <row r="1972">
      <c r="A1972" t="n">
        <v>224</v>
      </c>
      <c r="B1972" t="inlineStr">
        <is>
          <t>Cumplimiento Nivel de Emisión de Ruido</t>
        </is>
      </c>
      <c r="C1972" t="inlineStr">
        <is>
          <t>GESTIÓN AMBIENTAL</t>
        </is>
      </c>
      <c r="D1972" t="inlineStr">
        <is>
          <t>Anual</t>
        </is>
      </c>
      <c r="E1972" t="inlineStr">
        <is>
          <t>Positivo</t>
        </is>
      </c>
      <c r="F1972" s="138" t="n">
        <v>46022</v>
      </c>
      <c r="G1972" t="n">
        <v>100</v>
      </c>
      <c r="H1972" t="n">
        <v>100</v>
      </c>
      <c r="I1972" s="76" t="n">
        <v>1</v>
      </c>
      <c r="J1972" s="76" t="n">
        <v>1</v>
      </c>
      <c r="K1972" t="inlineStr">
        <is>
          <t>100.0%</t>
        </is>
      </c>
      <c r="L1972" t="inlineStr">
        <is>
          <t>100.0%</t>
        </is>
      </c>
      <c r="M1972" t="n">
        <v>2025</v>
      </c>
      <c r="N1972" t="inlineStr">
        <is>
          <t>Diciembre</t>
        </is>
      </c>
      <c r="O1972" t="inlineStr">
        <is>
          <t>2025-2</t>
        </is>
      </c>
      <c r="P1972" t="n">
        <v>0</v>
      </c>
      <c r="Q1972" t="n">
        <v>0</v>
      </c>
      <c r="R1972" t="n">
        <v>0</v>
      </c>
      <c r="S1972" t="inlineStr"/>
      <c r="T1972" t="inlineStr">
        <is>
          <t>224-2025-12-31</t>
        </is>
      </c>
      <c r="U1972" t="n">
        <v>31</v>
      </c>
      <c r="V1972" t="inlineStr"/>
    </row>
    <row r="1973">
      <c r="A1973" t="n">
        <v>225</v>
      </c>
      <c r="B1973" t="inlineStr">
        <is>
          <t>Acciones para el Cuidado y Mantenimiento de las Especies de Flora y el Suelo de las Áreas Naturales</t>
        </is>
      </c>
      <c r="C1973" t="inlineStr">
        <is>
          <t>GESTIÓN AMBIENTAL</t>
        </is>
      </c>
      <c r="D1973" t="inlineStr">
        <is>
          <t>Mensual</t>
        </is>
      </c>
      <c r="E1973" t="inlineStr">
        <is>
          <t>Positivo</t>
        </is>
      </c>
      <c r="F1973" s="138" t="n">
        <v>44561</v>
      </c>
      <c r="G1973" t="n">
        <v>1</v>
      </c>
      <c r="H1973" t="n">
        <v>0</v>
      </c>
      <c r="I1973" s="76" t="n">
        <v>0</v>
      </c>
      <c r="J1973" s="76" t="n">
        <v>0</v>
      </c>
      <c r="K1973" t="inlineStr">
        <is>
          <t>1.0%</t>
        </is>
      </c>
      <c r="L1973" t="n">
        <v/>
      </c>
      <c r="M1973" t="n">
        <v>2021</v>
      </c>
      <c r="N1973" t="inlineStr">
        <is>
          <t>Diciembre</t>
        </is>
      </c>
      <c r="O1973" t="inlineStr">
        <is>
          <t>2021-2</t>
        </is>
      </c>
      <c r="P1973" t="n">
        <v>0</v>
      </c>
      <c r="Q1973" t="n">
        <v>0</v>
      </c>
      <c r="R1973" t="n">
        <v>0</v>
      </c>
      <c r="S1973" t="inlineStr"/>
      <c r="T1973" t="inlineStr">
        <is>
          <t>225-2021-12-31</t>
        </is>
      </c>
      <c r="U1973" t="n">
        <v>31</v>
      </c>
      <c r="V1973" t="inlineStr"/>
    </row>
    <row r="1974">
      <c r="A1974" t="n">
        <v>225</v>
      </c>
      <c r="B1974" t="inlineStr">
        <is>
          <t>Acciones para el Cuidado y Mantenimiento de las Especies de Flora y el Suelo de las Áreas Naturales</t>
        </is>
      </c>
      <c r="C1974" t="inlineStr">
        <is>
          <t>GESTIÓN AMBIENTAL</t>
        </is>
      </c>
      <c r="D1974" t="inlineStr">
        <is>
          <t>Mensual</t>
        </is>
      </c>
      <c r="E1974" t="inlineStr">
        <is>
          <t>Positivo</t>
        </is>
      </c>
      <c r="F1974" s="138" t="n">
        <v>44926</v>
      </c>
      <c r="G1974" t="n">
        <v>1</v>
      </c>
      <c r="H1974" t="n">
        <v>0</v>
      </c>
      <c r="I1974" s="76" t="n">
        <v>0</v>
      </c>
      <c r="J1974" s="76" t="n">
        <v>0</v>
      </c>
      <c r="K1974" t="inlineStr">
        <is>
          <t>1.0%</t>
        </is>
      </c>
      <c r="L1974" t="n">
        <v/>
      </c>
      <c r="M1974" t="n">
        <v>2022</v>
      </c>
      <c r="N1974" t="inlineStr">
        <is>
          <t>Diciembre</t>
        </is>
      </c>
      <c r="O1974" t="inlineStr">
        <is>
          <t>2022-2</t>
        </is>
      </c>
      <c r="P1974" t="n">
        <v>0</v>
      </c>
      <c r="Q1974" t="n">
        <v>0</v>
      </c>
      <c r="R1974" t="n">
        <v>0</v>
      </c>
      <c r="S1974" t="inlineStr"/>
      <c r="T1974" t="inlineStr">
        <is>
          <t>225-2022-12-31</t>
        </is>
      </c>
      <c r="U1974" t="n">
        <v>31</v>
      </c>
      <c r="V1974" t="inlineStr"/>
    </row>
    <row r="1975">
      <c r="A1975" t="n">
        <v>225</v>
      </c>
      <c r="B1975" t="inlineStr">
        <is>
          <t>Acciones para el Cuidado y Mantenimiento de las Especies de Flora y el Suelo de las Áreas Naturales</t>
        </is>
      </c>
      <c r="C1975" t="inlineStr">
        <is>
          <t>GESTIÓN AMBIENTAL</t>
        </is>
      </c>
      <c r="D1975" t="inlineStr">
        <is>
          <t>Mensual</t>
        </is>
      </c>
      <c r="E1975" t="inlineStr">
        <is>
          <t>Positivo</t>
        </is>
      </c>
      <c r="F1975" s="138" t="n">
        <v>45291</v>
      </c>
      <c r="G1975" t="n">
        <v>1</v>
      </c>
      <c r="H1975" t="n">
        <v>18</v>
      </c>
      <c r="I1975" s="76" t="n">
        <v>1.3</v>
      </c>
      <c r="J1975" s="76" t="n">
        <v>18</v>
      </c>
      <c r="K1975" t="inlineStr">
        <is>
          <t>1.0%</t>
        </is>
      </c>
      <c r="L1975" t="n">
        <v/>
      </c>
      <c r="M1975" t="n">
        <v>2023</v>
      </c>
      <c r="N1975" t="inlineStr">
        <is>
          <t>Diciembre</t>
        </is>
      </c>
      <c r="O1975" t="inlineStr">
        <is>
          <t>2023-2</t>
        </is>
      </c>
      <c r="P1975" t="n">
        <v>0</v>
      </c>
      <c r="Q1975" t="n">
        <v>0</v>
      </c>
      <c r="R1975" t="n">
        <v>0</v>
      </c>
      <c r="S1975" t="inlineStr"/>
      <c r="T1975" t="inlineStr">
        <is>
          <t>225-2023-12-31</t>
        </is>
      </c>
      <c r="U1975" t="n">
        <v>31</v>
      </c>
      <c r="V1975" t="inlineStr"/>
    </row>
    <row r="1976">
      <c r="A1976" t="n">
        <v>225</v>
      </c>
      <c r="B1976" t="inlineStr">
        <is>
          <t>Acciones para el Cuidado y Mantenimiento de las Especies de Flora y el Suelo de las Áreas Naturales</t>
        </is>
      </c>
      <c r="C1976" t="inlineStr">
        <is>
          <t>GESTIÓN AMBIENTAL</t>
        </is>
      </c>
      <c r="D1976" t="inlineStr">
        <is>
          <t>Mensual</t>
        </is>
      </c>
      <c r="E1976" t="inlineStr">
        <is>
          <t>Positivo</t>
        </is>
      </c>
      <c r="F1976" s="138" t="n">
        <v>45657</v>
      </c>
      <c r="G1976" t="n">
        <v>1</v>
      </c>
      <c r="H1976" t="n">
        <v>18</v>
      </c>
      <c r="I1976" s="76" t="n">
        <v>1.3</v>
      </c>
      <c r="J1976" s="76" t="n">
        <v>18</v>
      </c>
      <c r="K1976" t="inlineStr">
        <is>
          <t>1.0%</t>
        </is>
      </c>
      <c r="L1976" t="n">
        <v/>
      </c>
      <c r="M1976" t="n">
        <v>2024</v>
      </c>
      <c r="N1976" t="inlineStr">
        <is>
          <t>Diciembre</t>
        </is>
      </c>
      <c r="O1976" t="inlineStr">
        <is>
          <t>2024-2</t>
        </is>
      </c>
      <c r="P1976" t="n">
        <v>0</v>
      </c>
      <c r="Q1976" t="n">
        <v>0</v>
      </c>
      <c r="R1976" t="n">
        <v>0</v>
      </c>
      <c r="S1976" t="inlineStr"/>
      <c r="T1976" t="inlineStr">
        <is>
          <t>225-2024-12-31</t>
        </is>
      </c>
      <c r="U1976" t="n">
        <v>31</v>
      </c>
      <c r="V1976" t="inlineStr"/>
    </row>
    <row r="1977">
      <c r="A1977" t="n">
        <v>225</v>
      </c>
      <c r="B1977" t="inlineStr">
        <is>
          <t>Acciones para el Cuidado y Mantenimiento de las Especies de Flora y el Suelo de las Áreas Naturales</t>
        </is>
      </c>
      <c r="C1977" t="inlineStr">
        <is>
          <t>GESTIÓN AMBIENTAL</t>
        </is>
      </c>
      <c r="D1977" t="inlineStr">
        <is>
          <t>Mensual</t>
        </is>
      </c>
      <c r="E1977" t="inlineStr">
        <is>
          <t>Positivo</t>
        </is>
      </c>
      <c r="F1977" s="138" t="n">
        <v>46022</v>
      </c>
      <c r="G1977" t="n">
        <v>1</v>
      </c>
      <c r="H1977" t="n">
        <v>0</v>
      </c>
      <c r="I1977" s="76" t="n">
        <v>0</v>
      </c>
      <c r="J1977" s="76" t="n">
        <v>0</v>
      </c>
      <c r="K1977" t="inlineStr">
        <is>
          <t>1.0%</t>
        </is>
      </c>
      <c r="L1977" t="n">
        <v/>
      </c>
      <c r="M1977" t="n">
        <v>2025</v>
      </c>
      <c r="N1977" t="inlineStr">
        <is>
          <t>Diciembre</t>
        </is>
      </c>
      <c r="O1977" t="inlineStr">
        <is>
          <t>2025-2</t>
        </is>
      </c>
      <c r="P1977" t="n">
        <v>0</v>
      </c>
      <c r="Q1977" t="n">
        <v>0</v>
      </c>
      <c r="R1977" t="n">
        <v>0</v>
      </c>
      <c r="S1977" t="inlineStr"/>
      <c r="T1977" t="inlineStr">
        <is>
          <t>225-2025-12-31</t>
        </is>
      </c>
      <c r="U1977" t="n">
        <v>31</v>
      </c>
      <c r="V1977" t="inlineStr"/>
    </row>
    <row r="1978">
      <c r="A1978" t="n">
        <v>226</v>
      </c>
      <c r="B1978" t="inlineStr">
        <is>
          <t>Generación de Gases de Efecto Invernadero</t>
        </is>
      </c>
      <c r="C1978" t="inlineStr">
        <is>
          <t>GESTIÓN AMBIENTAL</t>
        </is>
      </c>
      <c r="D1978" t="inlineStr">
        <is>
          <t>Anual</t>
        </is>
      </c>
      <c r="E1978" t="inlineStr">
        <is>
          <t>Positivo</t>
        </is>
      </c>
      <c r="F1978" s="138" t="n">
        <v>44561</v>
      </c>
      <c r="G1978" t="n">
        <v>2</v>
      </c>
      <c r="H1978" t="n">
        <v>0</v>
      </c>
      <c r="I1978" s="76" t="n">
        <v>0</v>
      </c>
      <c r="J1978" s="76" t="n">
        <v>0</v>
      </c>
      <c r="K1978" t="inlineStr">
        <is>
          <t>2.0%</t>
        </is>
      </c>
      <c r="L1978" t="n">
        <v/>
      </c>
      <c r="M1978" t="n">
        <v>2021</v>
      </c>
      <c r="N1978" t="inlineStr">
        <is>
          <t>Diciembre</t>
        </is>
      </c>
      <c r="O1978" t="inlineStr">
        <is>
          <t>2021-2</t>
        </is>
      </c>
      <c r="P1978" t="n">
        <v>0</v>
      </c>
      <c r="Q1978" t="n">
        <v>0</v>
      </c>
      <c r="R1978" t="n">
        <v>0</v>
      </c>
      <c r="S1978" t="inlineStr"/>
      <c r="T1978" t="inlineStr">
        <is>
          <t>226-2021-12-31</t>
        </is>
      </c>
      <c r="U1978" t="n">
        <v>31</v>
      </c>
      <c r="V1978" t="inlineStr"/>
    </row>
    <row r="1979">
      <c r="A1979" t="n">
        <v>226</v>
      </c>
      <c r="B1979" t="inlineStr">
        <is>
          <t>Generación de Gases de Efecto Invernadero</t>
        </is>
      </c>
      <c r="C1979" t="inlineStr">
        <is>
          <t>GESTIÓN AMBIENTAL</t>
        </is>
      </c>
      <c r="D1979" t="inlineStr">
        <is>
          <t>Anual</t>
        </is>
      </c>
      <c r="E1979" t="inlineStr">
        <is>
          <t>Positivo</t>
        </is>
      </c>
      <c r="F1979" s="138" t="n">
        <v>44926</v>
      </c>
      <c r="G1979" t="n">
        <v>2</v>
      </c>
      <c r="H1979" t="n">
        <v>0</v>
      </c>
      <c r="I1979" s="76" t="n">
        <v>0</v>
      </c>
      <c r="J1979" s="76" t="n">
        <v>0</v>
      </c>
      <c r="K1979" t="inlineStr">
        <is>
          <t>2.0%</t>
        </is>
      </c>
      <c r="L1979" t="n">
        <v/>
      </c>
      <c r="M1979" t="n">
        <v>2022</v>
      </c>
      <c r="N1979" t="inlineStr">
        <is>
          <t>Diciembre</t>
        </is>
      </c>
      <c r="O1979" t="inlineStr">
        <is>
          <t>2022-2</t>
        </is>
      </c>
      <c r="P1979" t="n">
        <v>0</v>
      </c>
      <c r="Q1979" t="n">
        <v>0</v>
      </c>
      <c r="R1979" t="n">
        <v>0</v>
      </c>
      <c r="S1979" t="inlineStr"/>
      <c r="T1979" t="inlineStr">
        <is>
          <t>226-2022-12-31</t>
        </is>
      </c>
      <c r="U1979" t="n">
        <v>31</v>
      </c>
      <c r="V1979" t="inlineStr"/>
    </row>
    <row r="1980">
      <c r="A1980" t="n">
        <v>226</v>
      </c>
      <c r="B1980" t="inlineStr">
        <is>
          <t>Generación de Gases de Efecto Invernadero</t>
        </is>
      </c>
      <c r="C1980" t="inlineStr">
        <is>
          <t>GESTIÓN AMBIENTAL</t>
        </is>
      </c>
      <c r="D1980" t="inlineStr">
        <is>
          <t>Anual</t>
        </is>
      </c>
      <c r="E1980" t="inlineStr">
        <is>
          <t>Positivo</t>
        </is>
      </c>
      <c r="F1980" s="138" t="n">
        <v>45291</v>
      </c>
      <c r="G1980" t="n">
        <v>2</v>
      </c>
      <c r="H1980" t="n">
        <v>622.6900000000001</v>
      </c>
      <c r="I1980" s="76" t="n">
        <v>1.3</v>
      </c>
      <c r="J1980" s="76" t="n">
        <v>311.345</v>
      </c>
      <c r="K1980" t="inlineStr">
        <is>
          <t>2.0%</t>
        </is>
      </c>
      <c r="L1980" t="n">
        <v/>
      </c>
      <c r="M1980" t="n">
        <v>2023</v>
      </c>
      <c r="N1980" t="inlineStr">
        <is>
          <t>Diciembre</t>
        </is>
      </c>
      <c r="O1980" t="inlineStr">
        <is>
          <t>2023-2</t>
        </is>
      </c>
      <c r="P1980" t="n">
        <v>0</v>
      </c>
      <c r="Q1980" t="n">
        <v>0</v>
      </c>
      <c r="R1980" t="n">
        <v>0</v>
      </c>
      <c r="S1980" t="inlineStr"/>
      <c r="T1980" t="inlineStr">
        <is>
          <t>226-2023-12-31</t>
        </is>
      </c>
      <c r="U1980" t="n">
        <v>31</v>
      </c>
      <c r="V1980" t="inlineStr"/>
    </row>
    <row r="1981">
      <c r="A1981" t="n">
        <v>226</v>
      </c>
      <c r="B1981" t="inlineStr">
        <is>
          <t>Generación de Gases de Efecto Invernadero</t>
        </is>
      </c>
      <c r="C1981" t="inlineStr">
        <is>
          <t>GESTIÓN AMBIENTAL</t>
        </is>
      </c>
      <c r="D1981" t="inlineStr">
        <is>
          <t>Anual</t>
        </is>
      </c>
      <c r="E1981" t="inlineStr">
        <is>
          <t>Positivo</t>
        </is>
      </c>
      <c r="F1981" s="138" t="n">
        <v>45657</v>
      </c>
      <c r="G1981" t="n">
        <v>2</v>
      </c>
      <c r="H1981" t="n">
        <v>3531.11</v>
      </c>
      <c r="I1981" s="76" t="n">
        <v>1.3</v>
      </c>
      <c r="J1981" s="76" t="n">
        <v>1765.555</v>
      </c>
      <c r="K1981" t="inlineStr">
        <is>
          <t>2.0%</t>
        </is>
      </c>
      <c r="L1981" t="n">
        <v/>
      </c>
      <c r="M1981" t="n">
        <v>2024</v>
      </c>
      <c r="N1981" t="inlineStr">
        <is>
          <t>Diciembre</t>
        </is>
      </c>
      <c r="O1981" t="inlineStr">
        <is>
          <t>2024-2</t>
        </is>
      </c>
      <c r="P1981" t="n">
        <v>0</v>
      </c>
      <c r="Q1981" t="n">
        <v>0</v>
      </c>
      <c r="R1981" t="n">
        <v>0</v>
      </c>
      <c r="S1981" t="inlineStr"/>
      <c r="T1981" t="inlineStr">
        <is>
          <t>226-2024-12-31</t>
        </is>
      </c>
      <c r="U1981" t="n">
        <v>31</v>
      </c>
      <c r="V1981" t="inlineStr"/>
    </row>
    <row r="1982">
      <c r="A1982" t="n">
        <v>226</v>
      </c>
      <c r="B1982" t="inlineStr">
        <is>
          <t>Generación de Gases de Efecto Invernadero</t>
        </is>
      </c>
      <c r="C1982" t="inlineStr">
        <is>
          <t>GESTIÓN AMBIENTAL</t>
        </is>
      </c>
      <c r="D1982" t="inlineStr">
        <is>
          <t>Anual</t>
        </is>
      </c>
      <c r="E1982" t="inlineStr">
        <is>
          <t>Positivo</t>
        </is>
      </c>
      <c r="F1982" s="138" t="n">
        <v>46022</v>
      </c>
      <c r="G1982" t="n">
        <v>2</v>
      </c>
      <c r="K1982" t="inlineStr">
        <is>
          <t>2.0%</t>
        </is>
      </c>
      <c r="L1982" t="inlineStr">
        <is>
          <t>No Aplica</t>
        </is>
      </c>
      <c r="M1982" t="n">
        <v>2025</v>
      </c>
      <c r="N1982" t="inlineStr">
        <is>
          <t>Diciembre</t>
        </is>
      </c>
      <c r="O1982" t="inlineStr">
        <is>
          <t>2025-2</t>
        </is>
      </c>
      <c r="P1982" t="n">
        <v>0</v>
      </c>
      <c r="Q1982" t="n">
        <v>0</v>
      </c>
      <c r="R1982" t="n">
        <v>0</v>
      </c>
      <c r="S1982" t="inlineStr"/>
      <c r="T1982" t="inlineStr">
        <is>
          <t>226-2025-12-31</t>
        </is>
      </c>
      <c r="U1982" t="n">
        <v>31</v>
      </c>
      <c r="V1982" t="inlineStr">
        <is>
          <t>No Aplica</t>
        </is>
      </c>
    </row>
    <row r="1983">
      <c r="A1983" t="n">
        <v>227</v>
      </c>
      <c r="B1983" t="inlineStr">
        <is>
          <t>Generación de Gases de Efecto Invernadero per Cápita</t>
        </is>
      </c>
      <c r="C1983" t="inlineStr">
        <is>
          <t>GESTIÓN AMBIENTAL</t>
        </is>
      </c>
      <c r="D1983" t="inlineStr">
        <is>
          <t>Anual</t>
        </is>
      </c>
      <c r="E1983" t="inlineStr">
        <is>
          <t>Negativo</t>
        </is>
      </c>
      <c r="F1983" s="138" t="n">
        <v>44561</v>
      </c>
      <c r="G1983" t="n">
        <v>0.3</v>
      </c>
      <c r="H1983" t="n">
        <v>0</v>
      </c>
      <c r="K1983" t="inlineStr">
        <is>
          <t>0.3%</t>
        </is>
      </c>
      <c r="L1983" t="n">
        <v/>
      </c>
      <c r="M1983" t="n">
        <v>2021</v>
      </c>
      <c r="N1983" t="inlineStr">
        <is>
          <t>Diciembre</t>
        </is>
      </c>
      <c r="O1983" t="inlineStr">
        <is>
          <t>2021-2</t>
        </is>
      </c>
      <c r="P1983" t="n">
        <v>0</v>
      </c>
      <c r="Q1983" t="n">
        <v>0</v>
      </c>
      <c r="R1983" t="n">
        <v>0</v>
      </c>
      <c r="S1983" t="inlineStr"/>
      <c r="T1983" t="inlineStr">
        <is>
          <t>227-2021-12-31</t>
        </is>
      </c>
      <c r="U1983" t="n">
        <v>31</v>
      </c>
      <c r="V1983" t="inlineStr"/>
    </row>
    <row r="1984">
      <c r="A1984" t="n">
        <v>227</v>
      </c>
      <c r="B1984" t="inlineStr">
        <is>
          <t>Generación de Gases de Efecto Invernadero per Cápita</t>
        </is>
      </c>
      <c r="C1984" t="inlineStr">
        <is>
          <t>GESTIÓN AMBIENTAL</t>
        </is>
      </c>
      <c r="D1984" t="inlineStr">
        <is>
          <t>Anual</t>
        </is>
      </c>
      <c r="E1984" t="inlineStr">
        <is>
          <t>Negativo</t>
        </is>
      </c>
      <c r="F1984" s="138" t="n">
        <v>44926</v>
      </c>
      <c r="G1984" t="n">
        <v>0.3</v>
      </c>
      <c r="H1984" t="n">
        <v>0.01</v>
      </c>
      <c r="I1984" s="76" t="n">
        <v>1.3</v>
      </c>
      <c r="J1984" s="76" t="n">
        <v>30</v>
      </c>
      <c r="K1984" t="inlineStr">
        <is>
          <t>0.3%</t>
        </is>
      </c>
      <c r="L1984" t="n">
        <v/>
      </c>
      <c r="M1984" t="n">
        <v>2022</v>
      </c>
      <c r="N1984" t="inlineStr">
        <is>
          <t>Diciembre</t>
        </is>
      </c>
      <c r="O1984" t="inlineStr">
        <is>
          <t>2022-2</t>
        </is>
      </c>
      <c r="P1984" t="n">
        <v>0</v>
      </c>
      <c r="Q1984" t="n">
        <v>0</v>
      </c>
      <c r="R1984" t="n">
        <v>0</v>
      </c>
      <c r="S1984" t="inlineStr"/>
      <c r="T1984" t="inlineStr">
        <is>
          <t>227-2022-12-31</t>
        </is>
      </c>
      <c r="U1984" t="n">
        <v>31</v>
      </c>
      <c r="V1984" t="inlineStr"/>
    </row>
    <row r="1985">
      <c r="A1985" t="n">
        <v>227</v>
      </c>
      <c r="B1985" t="inlineStr">
        <is>
          <t>Generación de Gases de Efecto Invernadero per Cápita</t>
        </is>
      </c>
      <c r="C1985" t="inlineStr">
        <is>
          <t>GESTIÓN AMBIENTAL</t>
        </is>
      </c>
      <c r="D1985" t="inlineStr">
        <is>
          <t>Anual</t>
        </is>
      </c>
      <c r="E1985" t="inlineStr">
        <is>
          <t>Negativo</t>
        </is>
      </c>
      <c r="F1985" s="138" t="n">
        <v>45291</v>
      </c>
      <c r="G1985" t="n">
        <v>0.3</v>
      </c>
      <c r="H1985" t="n">
        <v>0.01</v>
      </c>
      <c r="I1985" s="76" t="n">
        <v>1.3</v>
      </c>
      <c r="J1985" s="76" t="n">
        <v>30</v>
      </c>
      <c r="K1985" t="inlineStr">
        <is>
          <t>0.3%</t>
        </is>
      </c>
      <c r="L1985" t="n">
        <v/>
      </c>
      <c r="M1985" t="n">
        <v>2023</v>
      </c>
      <c r="N1985" t="inlineStr">
        <is>
          <t>Diciembre</t>
        </is>
      </c>
      <c r="O1985" t="inlineStr">
        <is>
          <t>2023-2</t>
        </is>
      </c>
      <c r="P1985" t="n">
        <v>0</v>
      </c>
      <c r="Q1985" t="n">
        <v>0</v>
      </c>
      <c r="R1985" t="n">
        <v>0</v>
      </c>
      <c r="S1985" t="inlineStr"/>
      <c r="T1985" t="inlineStr">
        <is>
          <t>227-2023-12-31</t>
        </is>
      </c>
      <c r="U1985" t="n">
        <v>31</v>
      </c>
      <c r="V1985" t="inlineStr"/>
    </row>
    <row r="1986">
      <c r="A1986" t="n">
        <v>227</v>
      </c>
      <c r="B1986" t="inlineStr">
        <is>
          <t>Generación de Gases de Efecto Invernadero per Cápita</t>
        </is>
      </c>
      <c r="C1986" t="inlineStr">
        <is>
          <t>GESTIÓN AMBIENTAL</t>
        </is>
      </c>
      <c r="D1986" t="inlineStr">
        <is>
          <t>Anual</t>
        </is>
      </c>
      <c r="E1986" t="inlineStr">
        <is>
          <t>Negativo</t>
        </is>
      </c>
      <c r="F1986" s="138" t="n">
        <v>45657</v>
      </c>
      <c r="G1986" t="n">
        <v>0.3</v>
      </c>
      <c r="H1986" t="n">
        <v>3531.11</v>
      </c>
      <c r="I1986" s="76" t="n">
        <v>8.495912050318455e-05</v>
      </c>
      <c r="J1986" s="76" t="n">
        <v>8.495912050318455e-05</v>
      </c>
      <c r="K1986" t="inlineStr">
        <is>
          <t>0.3%</t>
        </is>
      </c>
      <c r="L1986" t="n">
        <v/>
      </c>
      <c r="M1986" t="n">
        <v>2024</v>
      </c>
      <c r="N1986" t="inlineStr">
        <is>
          <t>Diciembre</t>
        </is>
      </c>
      <c r="O1986" t="inlineStr">
        <is>
          <t>2024-2</t>
        </is>
      </c>
      <c r="P1986" t="n">
        <v>0</v>
      </c>
      <c r="Q1986" t="n">
        <v>0</v>
      </c>
      <c r="R1986" t="n">
        <v>0</v>
      </c>
      <c r="S1986" t="inlineStr"/>
      <c r="T1986" t="inlineStr">
        <is>
          <t>227-2024-12-31</t>
        </is>
      </c>
      <c r="U1986" t="n">
        <v>31</v>
      </c>
      <c r="V1986" t="inlineStr"/>
    </row>
    <row r="1987">
      <c r="A1987" t="n">
        <v>227</v>
      </c>
      <c r="B1987" t="inlineStr">
        <is>
          <t>Generación de Gases de Efecto Invernadero per Cápita</t>
        </is>
      </c>
      <c r="C1987" t="inlineStr">
        <is>
          <t>GESTIÓN AMBIENTAL</t>
        </is>
      </c>
      <c r="D1987" t="inlineStr">
        <is>
          <t>Anual</t>
        </is>
      </c>
      <c r="E1987" t="inlineStr">
        <is>
          <t>Negativo</t>
        </is>
      </c>
      <c r="F1987" s="138" t="n">
        <v>46022</v>
      </c>
      <c r="G1987" t="n">
        <v>0.3</v>
      </c>
      <c r="K1987" t="inlineStr">
        <is>
          <t>0.3%</t>
        </is>
      </c>
      <c r="L1987" t="inlineStr">
        <is>
          <t>No Aplica</t>
        </is>
      </c>
      <c r="M1987" t="n">
        <v>2025</v>
      </c>
      <c r="N1987" t="inlineStr">
        <is>
          <t>Diciembre</t>
        </is>
      </c>
      <c r="O1987" t="inlineStr">
        <is>
          <t>2025-2</t>
        </is>
      </c>
      <c r="P1987" t="n">
        <v>0</v>
      </c>
      <c r="Q1987" t="n">
        <v>0</v>
      </c>
      <c r="R1987" t="n">
        <v>0</v>
      </c>
      <c r="S1987" t="inlineStr"/>
      <c r="T1987" t="inlineStr">
        <is>
          <t>227-2025-12-31</t>
        </is>
      </c>
      <c r="U1987" t="n">
        <v>31</v>
      </c>
      <c r="V1987" t="inlineStr">
        <is>
          <t>No Aplica</t>
        </is>
      </c>
    </row>
    <row r="1988">
      <c r="A1988" t="n">
        <v>228</v>
      </c>
      <c r="B1988" t="inlineStr">
        <is>
          <t>Compensación de Gases de Efecto Invernadero</t>
        </is>
      </c>
      <c r="C1988" t="inlineStr">
        <is>
          <t>GESTIÓN AMBIENTAL</t>
        </is>
      </c>
      <c r="D1988" t="inlineStr">
        <is>
          <t>Anual</t>
        </is>
      </c>
      <c r="E1988" t="inlineStr">
        <is>
          <t>Positivo</t>
        </is>
      </c>
      <c r="F1988" s="138" t="n">
        <v>44561</v>
      </c>
      <c r="G1988" t="n">
        <v>100</v>
      </c>
      <c r="H1988" t="n">
        <v>137.4349377156559</v>
      </c>
      <c r="I1988" s="76" t="n">
        <v>1.3</v>
      </c>
      <c r="J1988" s="76" t="n">
        <v>1.374349377156559</v>
      </c>
      <c r="K1988" t="inlineStr">
        <is>
          <t>622.69%</t>
        </is>
      </c>
      <c r="L1988" t="inlineStr">
        <is>
          <t>622.69%</t>
        </is>
      </c>
      <c r="M1988" t="n">
        <v>2021</v>
      </c>
      <c r="N1988" t="inlineStr">
        <is>
          <t>Diciembre</t>
        </is>
      </c>
      <c r="O1988" t="inlineStr">
        <is>
          <t>2021-2</t>
        </is>
      </c>
      <c r="P1988" t="n">
        <v>0</v>
      </c>
      <c r="Q1988" t="n">
        <v>0</v>
      </c>
      <c r="R1988" t="n">
        <v>0</v>
      </c>
      <c r="S1988" t="inlineStr"/>
      <c r="T1988" t="inlineStr">
        <is>
          <t>228-2021-12-31</t>
        </is>
      </c>
      <c r="U1988" t="n">
        <v>31</v>
      </c>
      <c r="V1988" t="inlineStr"/>
    </row>
    <row r="1989">
      <c r="A1989" t="n">
        <v>228</v>
      </c>
      <c r="B1989" t="inlineStr">
        <is>
          <t>Compensación de Gases de Efecto Invernadero</t>
        </is>
      </c>
      <c r="C1989" t="inlineStr">
        <is>
          <t>GESTIÓN AMBIENTAL</t>
        </is>
      </c>
      <c r="D1989" t="inlineStr">
        <is>
          <t>Anual</t>
        </is>
      </c>
      <c r="E1989" t="inlineStr">
        <is>
          <t>Positivo</t>
        </is>
      </c>
      <c r="F1989" s="138" t="n">
        <v>44926</v>
      </c>
      <c r="G1989" t="n">
        <v>100</v>
      </c>
      <c r="H1989" t="n">
        <v>100.1070326764465</v>
      </c>
      <c r="I1989" s="76" t="n">
        <v>1.001070326764465</v>
      </c>
      <c r="J1989" s="76" t="n">
        <v>1.001070326764465</v>
      </c>
      <c r="K1989" t="inlineStr">
        <is>
          <t>622.69%</t>
        </is>
      </c>
      <c r="L1989" t="inlineStr">
        <is>
          <t>622.69%</t>
        </is>
      </c>
      <c r="M1989" t="n">
        <v>2022</v>
      </c>
      <c r="N1989" t="inlineStr">
        <is>
          <t>Diciembre</t>
        </is>
      </c>
      <c r="O1989" t="inlineStr">
        <is>
          <t>2022-2</t>
        </is>
      </c>
      <c r="P1989" t="n">
        <v>0</v>
      </c>
      <c r="Q1989" t="n">
        <v>0</v>
      </c>
      <c r="R1989" t="n">
        <v>0</v>
      </c>
      <c r="S1989" t="inlineStr"/>
      <c r="T1989" t="inlineStr">
        <is>
          <t>228-2022-12-31</t>
        </is>
      </c>
      <c r="U1989" t="n">
        <v>31</v>
      </c>
      <c r="V1989" t="inlineStr"/>
    </row>
    <row r="1990">
      <c r="A1990" t="n">
        <v>228</v>
      </c>
      <c r="B1990" t="inlineStr">
        <is>
          <t>Compensación de Gases de Efecto Invernadero</t>
        </is>
      </c>
      <c r="C1990" t="inlineStr">
        <is>
          <t>GESTIÓN AMBIENTAL</t>
        </is>
      </c>
      <c r="D1990" t="inlineStr">
        <is>
          <t>Anual</t>
        </is>
      </c>
      <c r="E1990" t="inlineStr">
        <is>
          <t>Positivo</t>
        </is>
      </c>
      <c r="F1990" s="138" t="n">
        <v>45291</v>
      </c>
      <c r="G1990" t="n">
        <v>100</v>
      </c>
      <c r="H1990" t="n">
        <v>100</v>
      </c>
      <c r="I1990" s="76" t="n">
        <v>1</v>
      </c>
      <c r="J1990" s="76" t="n">
        <v>1</v>
      </c>
      <c r="K1990" t="inlineStr">
        <is>
          <t>622.69%</t>
        </is>
      </c>
      <c r="L1990" t="inlineStr">
        <is>
          <t>622.69%</t>
        </is>
      </c>
      <c r="M1990" t="n">
        <v>2023</v>
      </c>
      <c r="N1990" t="inlineStr">
        <is>
          <t>Diciembre</t>
        </is>
      </c>
      <c r="O1990" t="inlineStr">
        <is>
          <t>2023-2</t>
        </is>
      </c>
      <c r="P1990" t="n">
        <v>0</v>
      </c>
      <c r="Q1990" t="n">
        <v>0</v>
      </c>
      <c r="R1990" t="n">
        <v>0</v>
      </c>
      <c r="S1990" t="inlineStr"/>
      <c r="T1990" t="inlineStr">
        <is>
          <t>228-2023-12-31</t>
        </is>
      </c>
      <c r="U1990" t="n">
        <v>31</v>
      </c>
      <c r="V1990" t="inlineStr"/>
    </row>
    <row r="1991">
      <c r="A1991" t="n">
        <v>228</v>
      </c>
      <c r="B1991" t="inlineStr">
        <is>
          <t>Compensación de Gases de Efecto Invernadero</t>
        </is>
      </c>
      <c r="C1991" t="inlineStr">
        <is>
          <t>GESTIÓN AMBIENTAL</t>
        </is>
      </c>
      <c r="D1991" t="inlineStr">
        <is>
          <t>Anual</t>
        </is>
      </c>
      <c r="E1991" t="inlineStr">
        <is>
          <t>Positivo</t>
        </is>
      </c>
      <c r="F1991" s="138" t="n">
        <v>45657</v>
      </c>
      <c r="G1991" t="n">
        <v>100</v>
      </c>
      <c r="H1991" t="n">
        <v>3531.11</v>
      </c>
      <c r="I1991" s="76" t="n">
        <v>1.3</v>
      </c>
      <c r="J1991" s="76" t="n">
        <v>35.3111</v>
      </c>
      <c r="K1991" t="inlineStr">
        <is>
          <t>622.69%</t>
        </is>
      </c>
      <c r="L1991" t="inlineStr">
        <is>
          <t>622.69%</t>
        </is>
      </c>
      <c r="M1991" t="n">
        <v>2024</v>
      </c>
      <c r="N1991" t="inlineStr">
        <is>
          <t>Diciembre</t>
        </is>
      </c>
      <c r="O1991" t="inlineStr">
        <is>
          <t>2024-2</t>
        </is>
      </c>
      <c r="P1991" t="n">
        <v>0</v>
      </c>
      <c r="Q1991" t="n">
        <v>0</v>
      </c>
      <c r="R1991" t="n">
        <v>0</v>
      </c>
      <c r="S1991" t="inlineStr"/>
      <c r="T1991" t="inlineStr">
        <is>
          <t>228-2024-12-31</t>
        </is>
      </c>
      <c r="U1991" t="n">
        <v>31</v>
      </c>
      <c r="V1991" t="inlineStr"/>
    </row>
    <row r="1992">
      <c r="A1992" t="n">
        <v>230</v>
      </c>
      <c r="B1992" t="inlineStr">
        <is>
          <t>Ejecución de Eventos de Formación en Materia Ambiental</t>
        </is>
      </c>
      <c r="C1992" t="inlineStr">
        <is>
          <t>GESTIÓN AMBIENTAL</t>
        </is>
      </c>
      <c r="D1992" t="inlineStr">
        <is>
          <t>Semestral</t>
        </is>
      </c>
      <c r="E1992" t="inlineStr">
        <is>
          <t>Positivo</t>
        </is>
      </c>
      <c r="F1992" s="138" t="n">
        <v>45291</v>
      </c>
      <c r="G1992" t="n">
        <v>90</v>
      </c>
      <c r="H1992" t="n">
        <v>100</v>
      </c>
      <c r="I1992" s="76" t="n">
        <v>1.111111111111111</v>
      </c>
      <c r="J1992" s="76" t="n">
        <v>1.111111111111111</v>
      </c>
      <c r="K1992" t="inlineStr">
        <is>
          <t>90.0%</t>
        </is>
      </c>
      <c r="L1992" t="inlineStr">
        <is>
          <t>100.0%</t>
        </is>
      </c>
      <c r="M1992" t="n">
        <v>2023</v>
      </c>
      <c r="N1992" t="inlineStr">
        <is>
          <t>Diciembre</t>
        </is>
      </c>
      <c r="O1992" t="inlineStr">
        <is>
          <t>2023-2</t>
        </is>
      </c>
      <c r="P1992" t="n">
        <v>0</v>
      </c>
      <c r="Q1992" t="n">
        <v>0</v>
      </c>
      <c r="R1992" t="n">
        <v>0</v>
      </c>
      <c r="S1992" t="inlineStr"/>
      <c r="T1992" t="inlineStr">
        <is>
          <t>230-2023-12-31</t>
        </is>
      </c>
      <c r="U1992" t="n">
        <v>31</v>
      </c>
      <c r="V1992" t="inlineStr"/>
    </row>
    <row r="1993">
      <c r="A1993" t="n">
        <v>230</v>
      </c>
      <c r="B1993" t="inlineStr">
        <is>
          <t>Ejecución de Eventos de Formación en Materia Ambiental</t>
        </is>
      </c>
      <c r="C1993" t="inlineStr">
        <is>
          <t>GESTIÓN AMBIENTAL</t>
        </is>
      </c>
      <c r="D1993" t="inlineStr">
        <is>
          <t>Semestral</t>
        </is>
      </c>
      <c r="E1993" t="inlineStr">
        <is>
          <t>Positivo</t>
        </is>
      </c>
      <c r="F1993" s="138" t="n">
        <v>45657</v>
      </c>
      <c r="G1993" t="n">
        <v>90</v>
      </c>
      <c r="H1993" t="n">
        <v>100</v>
      </c>
      <c r="I1993" s="76" t="n">
        <v>1.111111111111111</v>
      </c>
      <c r="J1993" s="76" t="n">
        <v>1.111111111111111</v>
      </c>
      <c r="K1993" t="inlineStr">
        <is>
          <t>90.0%</t>
        </is>
      </c>
      <c r="L1993" t="inlineStr">
        <is>
          <t>100.0%</t>
        </is>
      </c>
      <c r="M1993" t="n">
        <v>2024</v>
      </c>
      <c r="N1993" t="inlineStr">
        <is>
          <t>Diciembre</t>
        </is>
      </c>
      <c r="O1993" t="inlineStr">
        <is>
          <t>2024-2</t>
        </is>
      </c>
      <c r="P1993" t="n">
        <v>0</v>
      </c>
      <c r="Q1993" t="n">
        <v>0</v>
      </c>
      <c r="R1993" t="n">
        <v>0</v>
      </c>
      <c r="S1993" t="inlineStr"/>
      <c r="T1993" t="inlineStr">
        <is>
          <t>230-2024-12-31</t>
        </is>
      </c>
      <c r="U1993" t="n">
        <v>31</v>
      </c>
      <c r="V1993" t="inlineStr"/>
    </row>
    <row r="1994">
      <c r="A1994" t="n">
        <v>230</v>
      </c>
      <c r="B1994" t="inlineStr">
        <is>
          <t>Ejecución de Eventos de Formación en Materia Ambiental</t>
        </is>
      </c>
      <c r="C1994" t="inlineStr">
        <is>
          <t>GESTIÓN AMBIENTAL</t>
        </is>
      </c>
      <c r="D1994" t="inlineStr">
        <is>
          <t>Semestral</t>
        </is>
      </c>
      <c r="E1994" t="inlineStr">
        <is>
          <t>Positivo</t>
        </is>
      </c>
      <c r="F1994" s="138" t="n">
        <v>45838</v>
      </c>
      <c r="G1994" t="n">
        <v>90</v>
      </c>
      <c r="H1994" t="n">
        <v>100</v>
      </c>
      <c r="I1994" s="76" t="n">
        <v>1.111111111111111</v>
      </c>
      <c r="J1994" s="76" t="n">
        <v>1.111111111111111</v>
      </c>
      <c r="K1994" t="inlineStr">
        <is>
          <t>90.0%</t>
        </is>
      </c>
      <c r="L1994" t="inlineStr">
        <is>
          <t>100.0%</t>
        </is>
      </c>
      <c r="M1994" t="n">
        <v>2025</v>
      </c>
      <c r="N1994" t="inlineStr">
        <is>
          <t>Junio</t>
        </is>
      </c>
      <c r="O1994" t="inlineStr">
        <is>
          <t>2025-1</t>
        </is>
      </c>
      <c r="P1994" t="n">
        <v>0</v>
      </c>
      <c r="Q1994" t="n">
        <v>0</v>
      </c>
      <c r="R1994" t="n">
        <v>0</v>
      </c>
      <c r="S1994" t="inlineStr"/>
      <c r="T1994" t="inlineStr">
        <is>
          <t>230-2025-06-30</t>
        </is>
      </c>
      <c r="U1994" t="n">
        <v>30</v>
      </c>
      <c r="V1994" t="inlineStr"/>
    </row>
    <row r="1995">
      <c r="A1995" t="n">
        <v>230</v>
      </c>
      <c r="B1995" t="inlineStr">
        <is>
          <t>Ejecución de Eventos de Formación en Materia Ambiental</t>
        </is>
      </c>
      <c r="C1995" t="inlineStr">
        <is>
          <t>GESTIÓN AMBIENTAL</t>
        </is>
      </c>
      <c r="D1995" t="inlineStr">
        <is>
          <t>Semestral</t>
        </is>
      </c>
      <c r="E1995" t="inlineStr">
        <is>
          <t>Positivo</t>
        </is>
      </c>
      <c r="F1995" s="138" t="n">
        <v>46022</v>
      </c>
      <c r="G1995" t="n">
        <v>90</v>
      </c>
      <c r="H1995" t="n">
        <v>96.72</v>
      </c>
      <c r="I1995" s="76" t="n">
        <v>1.074666666666667</v>
      </c>
      <c r="J1995" s="76" t="n">
        <v>1.074666666666667</v>
      </c>
      <c r="K1995" t="inlineStr">
        <is>
          <t>90.0%</t>
        </is>
      </c>
      <c r="L1995" t="inlineStr">
        <is>
          <t>100.0%</t>
        </is>
      </c>
      <c r="M1995" t="n">
        <v>2025</v>
      </c>
      <c r="N1995" t="inlineStr">
        <is>
          <t>Diciembre</t>
        </is>
      </c>
      <c r="O1995" t="inlineStr">
        <is>
          <t>2025-2</t>
        </is>
      </c>
      <c r="P1995" t="n">
        <v>0</v>
      </c>
      <c r="Q1995" t="n">
        <v>0</v>
      </c>
      <c r="R1995" t="n">
        <v>0</v>
      </c>
      <c r="S1995" t="inlineStr"/>
      <c r="T1995" t="inlineStr">
        <is>
          <t>230-2025-12-31</t>
        </is>
      </c>
      <c r="U1995" t="n">
        <v>31</v>
      </c>
      <c r="V1995" t="inlineStr"/>
    </row>
    <row r="1996">
      <c r="A1996" t="n">
        <v>231</v>
      </c>
      <c r="B1996" t="inlineStr">
        <is>
          <t>Asistencia Eventos de Formación en Materia Ambiental</t>
        </is>
      </c>
      <c r="C1996" t="inlineStr">
        <is>
          <t>GESTIÓN AMBIENTAL</t>
        </is>
      </c>
      <c r="D1996" t="inlineStr">
        <is>
          <t>Semestral</t>
        </is>
      </c>
      <c r="E1996" t="inlineStr">
        <is>
          <t>Positivo</t>
        </is>
      </c>
      <c r="F1996" s="138" t="n">
        <v>45291</v>
      </c>
      <c r="G1996" t="n">
        <v>35</v>
      </c>
      <c r="H1996" t="n">
        <v>96.44</v>
      </c>
      <c r="I1996" s="76" t="n">
        <v>1.3</v>
      </c>
      <c r="J1996" s="76" t="n">
        <v>2.755428571428571</v>
      </c>
      <c r="K1996" t="inlineStr">
        <is>
          <t>35.0%</t>
        </is>
      </c>
      <c r="L1996" t="inlineStr">
        <is>
          <t>100.0%</t>
        </is>
      </c>
      <c r="M1996" t="n">
        <v>2023</v>
      </c>
      <c r="N1996" t="inlineStr">
        <is>
          <t>Diciembre</t>
        </is>
      </c>
      <c r="O1996" t="inlineStr">
        <is>
          <t>2023-2</t>
        </is>
      </c>
      <c r="P1996" t="n">
        <v>0</v>
      </c>
      <c r="Q1996" t="n">
        <v>0</v>
      </c>
      <c r="R1996" t="n">
        <v>0</v>
      </c>
      <c r="S1996" t="inlineStr"/>
      <c r="T1996" t="inlineStr">
        <is>
          <t>231-2023-12-31</t>
        </is>
      </c>
      <c r="U1996" t="n">
        <v>31</v>
      </c>
      <c r="V1996" t="inlineStr"/>
    </row>
    <row r="1997">
      <c r="A1997" t="n">
        <v>231</v>
      </c>
      <c r="B1997" t="inlineStr">
        <is>
          <t>Asistencia Eventos de Formación en Materia Ambiental</t>
        </is>
      </c>
      <c r="C1997" t="inlineStr">
        <is>
          <t>GESTIÓN AMBIENTAL</t>
        </is>
      </c>
      <c r="D1997" t="inlineStr">
        <is>
          <t>Semestral</t>
        </is>
      </c>
      <c r="E1997" t="inlineStr">
        <is>
          <t>Positivo</t>
        </is>
      </c>
      <c r="F1997" s="138" t="n">
        <v>45657</v>
      </c>
      <c r="G1997" t="n">
        <v>35</v>
      </c>
      <c r="H1997" t="n">
        <v>104.19</v>
      </c>
      <c r="I1997" s="76" t="n">
        <v>1.3</v>
      </c>
      <c r="J1997" s="76" t="n">
        <v>2.976857142857143</v>
      </c>
      <c r="K1997" t="inlineStr">
        <is>
          <t>35.0%</t>
        </is>
      </c>
      <c r="L1997" t="inlineStr">
        <is>
          <t>100.0%</t>
        </is>
      </c>
      <c r="M1997" t="n">
        <v>2024</v>
      </c>
      <c r="N1997" t="inlineStr">
        <is>
          <t>Diciembre</t>
        </is>
      </c>
      <c r="O1997" t="inlineStr">
        <is>
          <t>2024-2</t>
        </is>
      </c>
      <c r="P1997" t="n">
        <v>0</v>
      </c>
      <c r="Q1997" t="n">
        <v>0</v>
      </c>
      <c r="R1997" t="n">
        <v>0</v>
      </c>
      <c r="S1997" t="inlineStr"/>
      <c r="T1997" t="inlineStr">
        <is>
          <t>231-2024-12-31</t>
        </is>
      </c>
      <c r="U1997" t="n">
        <v>31</v>
      </c>
      <c r="V1997" t="inlineStr"/>
    </row>
    <row r="1998">
      <c r="A1998" t="n">
        <v>231</v>
      </c>
      <c r="B1998" t="inlineStr">
        <is>
          <t>Asistencia Eventos de Formación en Materia Ambiental</t>
        </is>
      </c>
      <c r="C1998" t="inlineStr">
        <is>
          <t>GESTIÓN AMBIENTAL</t>
        </is>
      </c>
      <c r="D1998" t="inlineStr">
        <is>
          <t>Semestral</t>
        </is>
      </c>
      <c r="E1998" t="inlineStr">
        <is>
          <t>Positivo</t>
        </is>
      </c>
      <c r="F1998" s="138" t="n">
        <v>45838</v>
      </c>
      <c r="G1998" t="n">
        <v>35</v>
      </c>
      <c r="H1998" t="n">
        <v>100</v>
      </c>
      <c r="I1998" s="76" t="n">
        <v>1.3</v>
      </c>
      <c r="J1998" s="76" t="n">
        <v>2.857142857142857</v>
      </c>
      <c r="K1998" t="inlineStr">
        <is>
          <t>35.0%</t>
        </is>
      </c>
      <c r="L1998" t="inlineStr">
        <is>
          <t>100.0%</t>
        </is>
      </c>
      <c r="M1998" t="n">
        <v>2025</v>
      </c>
      <c r="N1998" t="inlineStr">
        <is>
          <t>Junio</t>
        </is>
      </c>
      <c r="O1998" t="inlineStr">
        <is>
          <t>2025-1</t>
        </is>
      </c>
      <c r="P1998" t="n">
        <v>0</v>
      </c>
      <c r="Q1998" t="n">
        <v>0</v>
      </c>
      <c r="R1998" t="n">
        <v>0</v>
      </c>
      <c r="S1998" t="inlineStr"/>
      <c r="T1998" t="inlineStr">
        <is>
          <t>231-2025-06-30</t>
        </is>
      </c>
      <c r="U1998" t="n">
        <v>30</v>
      </c>
      <c r="V1998" t="inlineStr"/>
    </row>
    <row r="1999">
      <c r="A1999" t="n">
        <v>231</v>
      </c>
      <c r="B1999" t="inlineStr">
        <is>
          <t>Asistencia Eventos de Formación en Materia Ambiental</t>
        </is>
      </c>
      <c r="C1999" t="inlineStr">
        <is>
          <t>GESTIÓN AMBIENTAL</t>
        </is>
      </c>
      <c r="D1999" t="inlineStr">
        <is>
          <t>Semestral</t>
        </is>
      </c>
      <c r="E1999" t="inlineStr">
        <is>
          <t>Positivo</t>
        </is>
      </c>
      <c r="F1999" s="138" t="n">
        <v>46022</v>
      </c>
      <c r="G1999" t="n">
        <v>35</v>
      </c>
      <c r="H1999" t="n">
        <v>7277.98</v>
      </c>
      <c r="I1999" s="76" t="n">
        <v>1.3</v>
      </c>
      <c r="J1999" s="76" t="n">
        <v>207.9422857142857</v>
      </c>
      <c r="K1999" t="inlineStr">
        <is>
          <t>35.0%</t>
        </is>
      </c>
      <c r="L1999" t="inlineStr">
        <is>
          <t>100.0%</t>
        </is>
      </c>
      <c r="M1999" t="n">
        <v>2025</v>
      </c>
      <c r="N1999" t="inlineStr">
        <is>
          <t>Diciembre</t>
        </is>
      </c>
      <c r="O1999" t="inlineStr">
        <is>
          <t>2025-2</t>
        </is>
      </c>
      <c r="P1999" t="n">
        <v>0</v>
      </c>
      <c r="Q1999" t="n">
        <v>0</v>
      </c>
      <c r="R1999" t="n">
        <v>0</v>
      </c>
      <c r="S1999" t="inlineStr"/>
      <c r="T1999" t="inlineStr">
        <is>
          <t>231-2025-12-31</t>
        </is>
      </c>
      <c r="U1999" t="n">
        <v>31</v>
      </c>
      <c r="V1999" t="inlineStr"/>
    </row>
    <row r="2000">
      <c r="A2000" t="n">
        <v>232</v>
      </c>
      <c r="B2000" t="inlineStr">
        <is>
          <t>Ejecución de las Comunicaciones en Materia Ambiental</t>
        </is>
      </c>
      <c r="C2000" t="inlineStr">
        <is>
          <t>GESTIÓN AMBIENTAL</t>
        </is>
      </c>
      <c r="D2000" t="inlineStr">
        <is>
          <t>Semestral</t>
        </is>
      </c>
      <c r="E2000" t="inlineStr">
        <is>
          <t>Positivo</t>
        </is>
      </c>
      <c r="F2000" s="138" t="n">
        <v>45291</v>
      </c>
      <c r="G2000" t="n">
        <v>90</v>
      </c>
      <c r="H2000" t="n">
        <v>91.3</v>
      </c>
      <c r="I2000" s="76" t="n">
        <v>1.014444444444444</v>
      </c>
      <c r="J2000" s="76" t="n">
        <v>1.014444444444444</v>
      </c>
      <c r="K2000" t="inlineStr">
        <is>
          <t>90.0%</t>
        </is>
      </c>
      <c r="L2000" t="inlineStr">
        <is>
          <t>84.62%</t>
        </is>
      </c>
      <c r="M2000" t="n">
        <v>2023</v>
      </c>
      <c r="N2000" t="inlineStr">
        <is>
          <t>Diciembre</t>
        </is>
      </c>
      <c r="O2000" t="inlineStr">
        <is>
          <t>2023-2</t>
        </is>
      </c>
      <c r="P2000" t="n">
        <v>0</v>
      </c>
      <c r="Q2000" t="n">
        <v>0</v>
      </c>
      <c r="R2000" t="n">
        <v>0</v>
      </c>
      <c r="S2000" t="inlineStr"/>
      <c r="T2000" t="inlineStr">
        <is>
          <t>232-2023-12-31</t>
        </is>
      </c>
      <c r="U2000" t="n">
        <v>31</v>
      </c>
      <c r="V2000" t="inlineStr"/>
    </row>
    <row r="2001">
      <c r="A2001" t="n">
        <v>232</v>
      </c>
      <c r="B2001" t="inlineStr">
        <is>
          <t>Ejecución de las Comunicaciones en Materia Ambiental</t>
        </is>
      </c>
      <c r="C2001" t="inlineStr">
        <is>
          <t>GESTIÓN AMBIENTAL</t>
        </is>
      </c>
      <c r="D2001" t="inlineStr">
        <is>
          <t>Semestral</t>
        </is>
      </c>
      <c r="E2001" t="inlineStr">
        <is>
          <t>Positivo</t>
        </is>
      </c>
      <c r="F2001" s="138" t="n">
        <v>45657</v>
      </c>
      <c r="G2001" t="n">
        <v>90</v>
      </c>
      <c r="H2001" t="n">
        <v>100</v>
      </c>
      <c r="I2001" s="76" t="n">
        <v>1.111111111111111</v>
      </c>
      <c r="J2001" s="76" t="n">
        <v>1.111111111111111</v>
      </c>
      <c r="K2001" t="inlineStr">
        <is>
          <t>90.0%</t>
        </is>
      </c>
      <c r="L2001" t="inlineStr">
        <is>
          <t>84.62%</t>
        </is>
      </c>
      <c r="M2001" t="n">
        <v>2024</v>
      </c>
      <c r="N2001" t="inlineStr">
        <is>
          <t>Diciembre</t>
        </is>
      </c>
      <c r="O2001" t="inlineStr">
        <is>
          <t>2024-2</t>
        </is>
      </c>
      <c r="P2001" t="n">
        <v>0</v>
      </c>
      <c r="Q2001" t="n">
        <v>0</v>
      </c>
      <c r="R2001" t="n">
        <v>0</v>
      </c>
      <c r="S2001" t="inlineStr"/>
      <c r="T2001" t="inlineStr">
        <is>
          <t>232-2024-12-31</t>
        </is>
      </c>
      <c r="U2001" t="n">
        <v>31</v>
      </c>
      <c r="V2001" t="inlineStr"/>
    </row>
    <row r="2002">
      <c r="A2002" t="n">
        <v>232</v>
      </c>
      <c r="B2002" t="inlineStr">
        <is>
          <t>Ejecución de las Comunicaciones en Materia Ambiental</t>
        </is>
      </c>
      <c r="C2002" t="inlineStr">
        <is>
          <t>GESTIÓN AMBIENTAL</t>
        </is>
      </c>
      <c r="D2002" t="inlineStr">
        <is>
          <t>Semestral</t>
        </is>
      </c>
      <c r="E2002" t="inlineStr">
        <is>
          <t>Positivo</t>
        </is>
      </c>
      <c r="F2002" s="138" t="n">
        <v>45838</v>
      </c>
      <c r="G2002" t="n">
        <v>90</v>
      </c>
      <c r="H2002" t="n">
        <v>84.62</v>
      </c>
      <c r="I2002" s="76" t="n">
        <v>0.9402222222222223</v>
      </c>
      <c r="J2002" s="76" t="n">
        <v>0.9402222222222223</v>
      </c>
      <c r="K2002" t="inlineStr">
        <is>
          <t>90.0%</t>
        </is>
      </c>
      <c r="L2002" t="inlineStr">
        <is>
          <t>84.62%</t>
        </is>
      </c>
      <c r="M2002" t="n">
        <v>2025</v>
      </c>
      <c r="N2002" t="inlineStr">
        <is>
          <t>Junio</t>
        </is>
      </c>
      <c r="O2002" t="inlineStr">
        <is>
          <t>2025-1</t>
        </is>
      </c>
      <c r="P2002" t="n">
        <v>0</v>
      </c>
      <c r="Q2002" t="n">
        <v>0</v>
      </c>
      <c r="R2002" t="n">
        <v>0</v>
      </c>
      <c r="S2002" t="inlineStr"/>
      <c r="T2002" t="inlineStr">
        <is>
          <t>232-2025-06-30</t>
        </is>
      </c>
      <c r="U2002" t="n">
        <v>30</v>
      </c>
      <c r="V2002" t="inlineStr"/>
    </row>
    <row r="2003">
      <c r="A2003" t="n">
        <v>232</v>
      </c>
      <c r="B2003" t="inlineStr">
        <is>
          <t>Ejecución de las Comunicaciones en Materia Ambiental</t>
        </is>
      </c>
      <c r="C2003" t="inlineStr">
        <is>
          <t>GESTIÓN AMBIENTAL</t>
        </is>
      </c>
      <c r="D2003" t="inlineStr">
        <is>
          <t>Semestral</t>
        </is>
      </c>
      <c r="E2003" t="inlineStr">
        <is>
          <t>Positivo</t>
        </is>
      </c>
      <c r="F2003" s="138" t="n">
        <v>46022</v>
      </c>
      <c r="G2003" t="n">
        <v>90</v>
      </c>
      <c r="H2003" t="n">
        <v>80.84999999999999</v>
      </c>
      <c r="I2003" s="76" t="n">
        <v>0.8983333333333333</v>
      </c>
      <c r="J2003" s="76" t="n">
        <v>0.8983333333333333</v>
      </c>
      <c r="K2003" t="inlineStr">
        <is>
          <t>90.0%</t>
        </is>
      </c>
      <c r="L2003" t="inlineStr">
        <is>
          <t>84.62%</t>
        </is>
      </c>
      <c r="M2003" t="n">
        <v>2025</v>
      </c>
      <c r="N2003" t="inlineStr">
        <is>
          <t>Diciembre</t>
        </is>
      </c>
      <c r="O2003" t="inlineStr">
        <is>
          <t>2025-2</t>
        </is>
      </c>
      <c r="P2003" t="n">
        <v>0</v>
      </c>
      <c r="Q2003" t="n">
        <v>0</v>
      </c>
      <c r="R2003" t="n">
        <v>0</v>
      </c>
      <c r="S2003" t="inlineStr"/>
      <c r="T2003" t="inlineStr">
        <is>
          <t>232-2025-12-31</t>
        </is>
      </c>
      <c r="U2003" t="n">
        <v>31</v>
      </c>
      <c r="V2003" t="inlineStr"/>
    </row>
    <row r="2004">
      <c r="A2004" t="n">
        <v>233</v>
      </c>
      <c r="B2004" t="inlineStr">
        <is>
          <t>Impacto de las Comunicaciones Correo Electrónico</t>
        </is>
      </c>
      <c r="C2004" t="inlineStr">
        <is>
          <t>GESTIÓN AMBIENTAL</t>
        </is>
      </c>
      <c r="D2004" t="inlineStr">
        <is>
          <t>Trimestral</t>
        </is>
      </c>
      <c r="E2004" t="inlineStr">
        <is>
          <t>Positivo</t>
        </is>
      </c>
      <c r="F2004" s="138" t="n">
        <v>45291</v>
      </c>
      <c r="G2004" t="n">
        <v>20</v>
      </c>
      <c r="H2004" t="n">
        <v>9.628275441803778</v>
      </c>
      <c r="I2004" s="76" t="n">
        <v>0.4814137720901889</v>
      </c>
      <c r="J2004" s="76" t="n">
        <v>0.4814137720901889</v>
      </c>
      <c r="K2004" t="inlineStr">
        <is>
          <t>20.0%</t>
        </is>
      </c>
      <c r="L2004" t="inlineStr">
        <is>
          <t>22.31%</t>
        </is>
      </c>
      <c r="M2004" t="n">
        <v>2023</v>
      </c>
      <c r="N2004" t="inlineStr">
        <is>
          <t>Diciembre</t>
        </is>
      </c>
      <c r="O2004" t="inlineStr">
        <is>
          <t>2023-2</t>
        </is>
      </c>
      <c r="P2004" t="n">
        <v>0</v>
      </c>
      <c r="Q2004" t="n">
        <v>0</v>
      </c>
      <c r="R2004" t="n">
        <v>0</v>
      </c>
      <c r="S2004" t="inlineStr"/>
      <c r="T2004" t="inlineStr">
        <is>
          <t>233-2023-12-31</t>
        </is>
      </c>
      <c r="U2004" t="n">
        <v>31</v>
      </c>
      <c r="V2004" t="inlineStr"/>
    </row>
    <row r="2005">
      <c r="A2005" t="n">
        <v>233</v>
      </c>
      <c r="B2005" t="inlineStr">
        <is>
          <t>Impacto de las Comunicaciones Correo Electrónico</t>
        </is>
      </c>
      <c r="C2005" t="inlineStr">
        <is>
          <t>GESTIÓN AMBIENTAL</t>
        </is>
      </c>
      <c r="D2005" t="inlineStr">
        <is>
          <t>Trimestral</t>
        </is>
      </c>
      <c r="E2005" t="inlineStr">
        <is>
          <t>Positivo</t>
        </is>
      </c>
      <c r="F2005" s="138" t="n">
        <v>45657</v>
      </c>
      <c r="G2005" t="n">
        <v>20</v>
      </c>
      <c r="H2005" t="n">
        <v>31.82123655913979</v>
      </c>
      <c r="I2005" s="76" t="n">
        <v>1.3</v>
      </c>
      <c r="J2005" s="76" t="n">
        <v>1.591061827956989</v>
      </c>
      <c r="K2005" t="inlineStr">
        <is>
          <t>20.0%</t>
        </is>
      </c>
      <c r="L2005" t="inlineStr">
        <is>
          <t>22.31%</t>
        </is>
      </c>
      <c r="M2005" t="n">
        <v>2024</v>
      </c>
      <c r="N2005" t="inlineStr">
        <is>
          <t>Diciembre</t>
        </is>
      </c>
      <c r="O2005" t="inlineStr">
        <is>
          <t>2024-2</t>
        </is>
      </c>
      <c r="P2005" t="n">
        <v>0</v>
      </c>
      <c r="Q2005" t="n">
        <v>0</v>
      </c>
      <c r="R2005" t="n">
        <v>0</v>
      </c>
      <c r="S2005" t="inlineStr"/>
      <c r="T2005" t="inlineStr">
        <is>
          <t>233-2024-12-31</t>
        </is>
      </c>
      <c r="U2005" t="n">
        <v>31</v>
      </c>
      <c r="V2005" t="inlineStr"/>
    </row>
    <row r="2006">
      <c r="A2006" t="n">
        <v>233</v>
      </c>
      <c r="B2006" t="inlineStr">
        <is>
          <t>Impacto de las Comunicaciones Correo Electrónico</t>
        </is>
      </c>
      <c r="C2006" t="inlineStr">
        <is>
          <t>GESTIÓN AMBIENTAL</t>
        </is>
      </c>
      <c r="D2006" t="inlineStr">
        <is>
          <t>Trimestral</t>
        </is>
      </c>
      <c r="E2006" t="inlineStr">
        <is>
          <t>Positivo</t>
        </is>
      </c>
      <c r="F2006" s="138" t="n">
        <v>45930</v>
      </c>
      <c r="G2006" t="n">
        <v>20</v>
      </c>
      <c r="K2006" t="inlineStr">
        <is>
          <t>20.0%</t>
        </is>
      </c>
      <c r="L2006" t="inlineStr">
        <is>
          <t>No Aplica</t>
        </is>
      </c>
      <c r="M2006" t="n">
        <v>2025</v>
      </c>
      <c r="N2006" t="inlineStr">
        <is>
          <t>Septiembre</t>
        </is>
      </c>
      <c r="O2006" t="inlineStr">
        <is>
          <t>2025-2</t>
        </is>
      </c>
      <c r="P2006" t="n">
        <v>0</v>
      </c>
      <c r="Q2006" t="n">
        <v>0</v>
      </c>
      <c r="R2006" t="n">
        <v>0</v>
      </c>
      <c r="S2006" t="inlineStr"/>
      <c r="T2006" t="inlineStr">
        <is>
          <t>233-2025-09-30</t>
        </is>
      </c>
      <c r="U2006" t="n">
        <v>30</v>
      </c>
      <c r="V2006" t="inlineStr">
        <is>
          <t>No Aplica</t>
        </is>
      </c>
    </row>
    <row r="2007">
      <c r="A2007" t="n">
        <v>234</v>
      </c>
      <c r="B2007" t="inlineStr">
        <is>
          <t>Impacto de las Comunicaciones en Materia Ambiental a Través de Redes Sociales - Instagram</t>
        </is>
      </c>
      <c r="C2007" t="inlineStr">
        <is>
          <t>GESTIÓN AMBIENTAL</t>
        </is>
      </c>
      <c r="D2007" t="inlineStr">
        <is>
          <t>Trimestral</t>
        </is>
      </c>
      <c r="E2007" t="inlineStr">
        <is>
          <t>Positivo</t>
        </is>
      </c>
      <c r="F2007" s="138" t="n">
        <v>45291</v>
      </c>
      <c r="G2007" t="n">
        <v>4000</v>
      </c>
      <c r="H2007" t="n">
        <v>5893.5</v>
      </c>
      <c r="I2007" s="76" t="n">
        <v>1.3</v>
      </c>
      <c r="J2007" s="76" t="n">
        <v>1.473375</v>
      </c>
      <c r="K2007" t="inlineStr">
        <is>
          <t>4000.0%</t>
        </is>
      </c>
      <c r="L2007" t="inlineStr">
        <is>
          <t>10577.25%</t>
        </is>
      </c>
      <c r="M2007" t="n">
        <v>2023</v>
      </c>
      <c r="N2007" t="inlineStr">
        <is>
          <t>Diciembre</t>
        </is>
      </c>
      <c r="O2007" t="inlineStr">
        <is>
          <t>2023-2</t>
        </is>
      </c>
      <c r="P2007" t="n">
        <v>0</v>
      </c>
      <c r="Q2007" t="n">
        <v>0</v>
      </c>
      <c r="R2007" t="n">
        <v>0</v>
      </c>
      <c r="S2007" t="inlineStr"/>
      <c r="T2007" t="inlineStr">
        <is>
          <t>234-2023-12-31</t>
        </is>
      </c>
      <c r="U2007" t="n">
        <v>31</v>
      </c>
      <c r="V2007" t="inlineStr"/>
    </row>
    <row r="2008">
      <c r="A2008" t="n">
        <v>234</v>
      </c>
      <c r="B2008" t="inlineStr">
        <is>
          <t>Impacto de las Comunicaciones en Materia Ambiental a Través de Redes Sociales - Instagram</t>
        </is>
      </c>
      <c r="C2008" t="inlineStr">
        <is>
          <t>GESTIÓN AMBIENTAL</t>
        </is>
      </c>
      <c r="D2008" t="inlineStr">
        <is>
          <t>Trimestral</t>
        </is>
      </c>
      <c r="E2008" t="inlineStr">
        <is>
          <t>Positivo</t>
        </is>
      </c>
      <c r="F2008" s="138" t="n">
        <v>45657</v>
      </c>
      <c r="G2008" t="n">
        <v>4000</v>
      </c>
      <c r="H2008" t="n">
        <v>4218</v>
      </c>
      <c r="I2008" s="76" t="n">
        <v>1.0545</v>
      </c>
      <c r="J2008" s="76" t="n">
        <v>1.0545</v>
      </c>
      <c r="K2008" t="inlineStr">
        <is>
          <t>4000.0%</t>
        </is>
      </c>
      <c r="L2008" t="inlineStr">
        <is>
          <t>10577.25%</t>
        </is>
      </c>
      <c r="M2008" t="n">
        <v>2024</v>
      </c>
      <c r="N2008" t="inlineStr">
        <is>
          <t>Diciembre</t>
        </is>
      </c>
      <c r="O2008" t="inlineStr">
        <is>
          <t>2024-2</t>
        </is>
      </c>
      <c r="P2008" t="n">
        <v>0</v>
      </c>
      <c r="Q2008" t="n">
        <v>0</v>
      </c>
      <c r="R2008" t="n">
        <v>0</v>
      </c>
      <c r="S2008" t="inlineStr"/>
      <c r="T2008" t="inlineStr">
        <is>
          <t>234-2024-12-31</t>
        </is>
      </c>
      <c r="U2008" t="n">
        <v>31</v>
      </c>
      <c r="V2008" t="inlineStr"/>
    </row>
    <row r="2009">
      <c r="A2009" t="n">
        <v>234</v>
      </c>
      <c r="B2009" t="inlineStr">
        <is>
          <t>Impacto de las Comunicaciones en Materia Ambiental a Través de Redes Sociales - Instagram</t>
        </is>
      </c>
      <c r="C2009" t="inlineStr">
        <is>
          <t>GESTIÓN AMBIENTAL</t>
        </is>
      </c>
      <c r="D2009" t="inlineStr">
        <is>
          <t>Trimestral</t>
        </is>
      </c>
      <c r="E2009" t="inlineStr">
        <is>
          <t>Positivo</t>
        </is>
      </c>
      <c r="F2009" s="138" t="n">
        <v>45930</v>
      </c>
      <c r="G2009" t="n">
        <v>4000</v>
      </c>
      <c r="K2009" t="inlineStr">
        <is>
          <t>4000.0%</t>
        </is>
      </c>
      <c r="L2009" t="inlineStr">
        <is>
          <t>No Aplica</t>
        </is>
      </c>
      <c r="M2009" t="n">
        <v>2025</v>
      </c>
      <c r="N2009" t="inlineStr">
        <is>
          <t>Septiembre</t>
        </is>
      </c>
      <c r="O2009" t="inlineStr">
        <is>
          <t>2025-2</t>
        </is>
      </c>
      <c r="P2009" t="n">
        <v>0</v>
      </c>
      <c r="Q2009" t="n">
        <v>0</v>
      </c>
      <c r="R2009" t="n">
        <v>0</v>
      </c>
      <c r="S2009" t="inlineStr"/>
      <c r="T2009" t="inlineStr">
        <is>
          <t>234-2025-09-30</t>
        </is>
      </c>
      <c r="U2009" t="n">
        <v>30</v>
      </c>
      <c r="V2009" t="inlineStr">
        <is>
          <t>No Aplica</t>
        </is>
      </c>
    </row>
    <row r="2010">
      <c r="A2010" t="n">
        <v>235</v>
      </c>
      <c r="B2010" t="inlineStr">
        <is>
          <t>Cumplimiento de Requisitos Legales Ambientales Aplicables</t>
        </is>
      </c>
      <c r="C2010" t="inlineStr">
        <is>
          <t>GESTIÓN AMBIENTAL</t>
        </is>
      </c>
      <c r="D2010" t="inlineStr">
        <is>
          <t>Anual</t>
        </is>
      </c>
      <c r="E2010" t="inlineStr">
        <is>
          <t>Positivo</t>
        </is>
      </c>
      <c r="F2010" s="138" t="n">
        <v>45291</v>
      </c>
      <c r="G2010" t="n">
        <v>100</v>
      </c>
      <c r="H2010" t="n">
        <v>81.65289256198299</v>
      </c>
      <c r="I2010" s="76" t="n">
        <v>0.8165289256198299</v>
      </c>
      <c r="J2010" s="76" t="n">
        <v>0.8165289256198299</v>
      </c>
      <c r="K2010" t="inlineStr">
        <is>
          <t>100.0%</t>
        </is>
      </c>
      <c r="L2010" t="inlineStr">
        <is>
          <t>92.01%</t>
        </is>
      </c>
      <c r="M2010" t="n">
        <v>2023</v>
      </c>
      <c r="N2010" t="inlineStr">
        <is>
          <t>Diciembre</t>
        </is>
      </c>
      <c r="O2010" t="inlineStr">
        <is>
          <t>2023-2</t>
        </is>
      </c>
      <c r="P2010" t="n">
        <v>0</v>
      </c>
      <c r="Q2010" t="n">
        <v>0</v>
      </c>
      <c r="R2010" t="n">
        <v>0</v>
      </c>
      <c r="S2010" t="inlineStr"/>
      <c r="T2010" t="inlineStr">
        <is>
          <t>235-2023-12-31</t>
        </is>
      </c>
      <c r="U2010" t="n">
        <v>31</v>
      </c>
      <c r="V2010" t="inlineStr"/>
    </row>
    <row r="2011">
      <c r="A2011" t="n">
        <v>235</v>
      </c>
      <c r="B2011" t="inlineStr">
        <is>
          <t>Cumplimiento de Requisitos Legales Ambientales Aplicables</t>
        </is>
      </c>
      <c r="C2011" t="inlineStr">
        <is>
          <t>GESTIÓN AMBIENTAL</t>
        </is>
      </c>
      <c r="D2011" t="inlineStr">
        <is>
          <t>Anual</t>
        </is>
      </c>
      <c r="E2011" t="inlineStr">
        <is>
          <t>Positivo</t>
        </is>
      </c>
      <c r="F2011" s="138" t="n">
        <v>45657</v>
      </c>
      <c r="G2011" t="n">
        <v>100</v>
      </c>
      <c r="H2011" t="n">
        <v>92.012779552716</v>
      </c>
      <c r="I2011" s="76" t="n">
        <v>0.92012779552716</v>
      </c>
      <c r="J2011" s="76" t="n">
        <v>0.92012779552716</v>
      </c>
      <c r="K2011" t="inlineStr">
        <is>
          <t>100.0%</t>
        </is>
      </c>
      <c r="L2011" t="inlineStr">
        <is>
          <t>92.01%</t>
        </is>
      </c>
      <c r="M2011" t="n">
        <v>2024</v>
      </c>
      <c r="N2011" t="inlineStr">
        <is>
          <t>Diciembre</t>
        </is>
      </c>
      <c r="O2011" t="inlineStr">
        <is>
          <t>2024-2</t>
        </is>
      </c>
      <c r="P2011" t="n">
        <v>0</v>
      </c>
      <c r="Q2011" t="n">
        <v>0</v>
      </c>
      <c r="R2011" t="n">
        <v>0</v>
      </c>
      <c r="S2011" t="inlineStr"/>
      <c r="T2011" t="inlineStr">
        <is>
          <t>235-2024-12-31</t>
        </is>
      </c>
      <c r="U2011" t="n">
        <v>31</v>
      </c>
      <c r="V2011" t="inlineStr"/>
    </row>
    <row r="2012">
      <c r="A2012" t="n">
        <v>236</v>
      </c>
      <c r="B2012" t="inlineStr">
        <is>
          <t>Actos Administrativos o Decisiones Judiciales Ambientales</t>
        </is>
      </c>
      <c r="C2012" t="inlineStr">
        <is>
          <t>GESTIÓN AMBIENTAL</t>
        </is>
      </c>
      <c r="D2012" t="inlineStr">
        <is>
          <t>Anual</t>
        </is>
      </c>
      <c r="E2012" t="inlineStr">
        <is>
          <t>Negativo</t>
        </is>
      </c>
      <c r="F2012" s="138" t="n">
        <v>45291</v>
      </c>
      <c r="G2012" t="n">
        <v>0</v>
      </c>
      <c r="H2012" t="n">
        <v>0</v>
      </c>
      <c r="K2012" t="inlineStr">
        <is>
          <t>0.0%</t>
        </is>
      </c>
      <c r="L2012" t="inlineStr">
        <is>
          <t>0.0%</t>
        </is>
      </c>
      <c r="M2012" t="n">
        <v>2023</v>
      </c>
      <c r="N2012" t="inlineStr">
        <is>
          <t>Diciembre</t>
        </is>
      </c>
      <c r="O2012" t="inlineStr">
        <is>
          <t>2023-2</t>
        </is>
      </c>
      <c r="P2012" t="n">
        <v>0</v>
      </c>
      <c r="Q2012" t="n">
        <v>0</v>
      </c>
      <c r="R2012" t="n">
        <v>0</v>
      </c>
      <c r="S2012" t="inlineStr"/>
      <c r="T2012" t="inlineStr">
        <is>
          <t>236-2023-12-31</t>
        </is>
      </c>
      <c r="U2012" t="n">
        <v>31</v>
      </c>
      <c r="V2012" t="inlineStr"/>
    </row>
    <row r="2013">
      <c r="A2013" t="n">
        <v>236</v>
      </c>
      <c r="B2013" t="inlineStr">
        <is>
          <t>Actos Administrativos o Decisiones Judiciales Ambientales</t>
        </is>
      </c>
      <c r="C2013" t="inlineStr">
        <is>
          <t>GESTIÓN AMBIENTAL</t>
        </is>
      </c>
      <c r="D2013" t="inlineStr">
        <is>
          <t>Anual</t>
        </is>
      </c>
      <c r="E2013" t="inlineStr">
        <is>
          <t>Negativo</t>
        </is>
      </c>
      <c r="F2013" s="138" t="n">
        <v>45657</v>
      </c>
      <c r="G2013" t="n">
        <v>0</v>
      </c>
      <c r="H2013" t="n">
        <v>0</v>
      </c>
      <c r="K2013" t="inlineStr">
        <is>
          <t>0.0%</t>
        </is>
      </c>
      <c r="L2013" t="inlineStr">
        <is>
          <t>0.0%</t>
        </is>
      </c>
      <c r="M2013" t="n">
        <v>2024</v>
      </c>
      <c r="N2013" t="inlineStr">
        <is>
          <t>Diciembre</t>
        </is>
      </c>
      <c r="O2013" t="inlineStr">
        <is>
          <t>2024-2</t>
        </is>
      </c>
      <c r="P2013" t="n">
        <v>0</v>
      </c>
      <c r="Q2013" t="n">
        <v>0</v>
      </c>
      <c r="R2013" t="n">
        <v>0</v>
      </c>
      <c r="S2013" t="inlineStr"/>
      <c r="T2013" t="inlineStr">
        <is>
          <t>236-2024-12-31</t>
        </is>
      </c>
      <c r="U2013" t="n">
        <v>31</v>
      </c>
      <c r="V2013" t="inlineStr"/>
    </row>
    <row r="2014">
      <c r="A2014" t="n">
        <v>236</v>
      </c>
      <c r="B2014" t="inlineStr">
        <is>
          <t>Actos Administrativos o Decisiones Judiciales Ambientales</t>
        </is>
      </c>
      <c r="C2014" t="inlineStr">
        <is>
          <t>GESTIÓN AMBIENTAL</t>
        </is>
      </c>
      <c r="D2014" t="inlineStr">
        <is>
          <t>Anual</t>
        </is>
      </c>
      <c r="E2014" t="inlineStr">
        <is>
          <t>Negativo</t>
        </is>
      </c>
      <c r="F2014" s="138" t="n">
        <v>46022</v>
      </c>
      <c r="G2014" t="n">
        <v>0</v>
      </c>
      <c r="H2014" t="n">
        <v>0</v>
      </c>
      <c r="K2014" t="inlineStr">
        <is>
          <t>0.0%</t>
        </is>
      </c>
      <c r="L2014" t="inlineStr">
        <is>
          <t>0.0%</t>
        </is>
      </c>
      <c r="M2014" t="n">
        <v>2025</v>
      </c>
      <c r="N2014" t="inlineStr">
        <is>
          <t>Diciembre</t>
        </is>
      </c>
      <c r="O2014" t="inlineStr">
        <is>
          <t>2025-2</t>
        </is>
      </c>
      <c r="P2014" t="n">
        <v>0</v>
      </c>
      <c r="Q2014" t="n">
        <v>0</v>
      </c>
      <c r="R2014" t="n">
        <v>0</v>
      </c>
      <c r="S2014" t="inlineStr"/>
      <c r="T2014" t="inlineStr">
        <is>
          <t>236-2025-12-31</t>
        </is>
      </c>
      <c r="U2014" t="n">
        <v>31</v>
      </c>
      <c r="V2014" t="inlineStr"/>
    </row>
    <row r="2015">
      <c r="A2015" t="n">
        <v>238</v>
      </c>
      <c r="B2015" t="inlineStr">
        <is>
          <t>Cumplimiento de la Protección del Medio Ambiente</t>
        </is>
      </c>
      <c r="C2015" t="inlineStr">
        <is>
          <t>GESTIÓN AMBIENTAL</t>
        </is>
      </c>
      <c r="D2015" t="inlineStr">
        <is>
          <t>Trimestral</t>
        </is>
      </c>
      <c r="E2015" t="inlineStr">
        <is>
          <t>Positivo</t>
        </is>
      </c>
      <c r="F2015" s="138" t="n">
        <v>44926</v>
      </c>
      <c r="G2015" t="n">
        <v>90</v>
      </c>
      <c r="K2015" t="inlineStr">
        <is>
          <t>180.0%</t>
        </is>
      </c>
      <c r="L2015" t="inlineStr">
        <is>
          <t>No Aplica</t>
        </is>
      </c>
      <c r="M2015" t="n">
        <v>2022</v>
      </c>
      <c r="N2015" t="inlineStr">
        <is>
          <t>Diciembre</t>
        </is>
      </c>
      <c r="O2015" t="inlineStr">
        <is>
          <t>2022-2</t>
        </is>
      </c>
      <c r="P2015" t="n">
        <v>0</v>
      </c>
      <c r="Q2015" t="n">
        <v>0</v>
      </c>
      <c r="R2015" t="n">
        <v>0</v>
      </c>
      <c r="S2015" t="inlineStr"/>
      <c r="T2015" t="inlineStr">
        <is>
          <t>238-2022-12-31</t>
        </is>
      </c>
      <c r="U2015" t="n">
        <v>31</v>
      </c>
      <c r="V2015" t="inlineStr">
        <is>
          <t>No Aplica</t>
        </is>
      </c>
    </row>
    <row r="2016">
      <c r="A2016" t="n">
        <v>238</v>
      </c>
      <c r="B2016" t="inlineStr">
        <is>
          <t>Cumplimiento de la Protección del Medio Ambiente</t>
        </is>
      </c>
      <c r="C2016" t="inlineStr">
        <is>
          <t>GESTIÓN AMBIENTAL</t>
        </is>
      </c>
      <c r="D2016" t="inlineStr">
        <is>
          <t>Trimestral</t>
        </is>
      </c>
      <c r="E2016" t="inlineStr">
        <is>
          <t>Positivo</t>
        </is>
      </c>
      <c r="F2016" s="138" t="n">
        <v>45291</v>
      </c>
      <c r="G2016" t="n">
        <v>90</v>
      </c>
      <c r="H2016" t="n">
        <v>75</v>
      </c>
      <c r="I2016" s="76" t="n">
        <v>0.8333333333333334</v>
      </c>
      <c r="J2016" s="76" t="n">
        <v>0.8333333333333334</v>
      </c>
      <c r="K2016" t="inlineStr">
        <is>
          <t>180.0%</t>
        </is>
      </c>
      <c r="L2016" t="inlineStr">
        <is>
          <t>185.6%</t>
        </is>
      </c>
      <c r="M2016" t="n">
        <v>2023</v>
      </c>
      <c r="N2016" t="inlineStr">
        <is>
          <t>Diciembre</t>
        </is>
      </c>
      <c r="O2016" t="inlineStr">
        <is>
          <t>2023-2</t>
        </is>
      </c>
      <c r="P2016" t="n">
        <v>0</v>
      </c>
      <c r="Q2016" t="n">
        <v>0</v>
      </c>
      <c r="R2016" t="n">
        <v>0</v>
      </c>
      <c r="S2016" t="inlineStr"/>
      <c r="T2016" t="inlineStr">
        <is>
          <t>238-2023-12-31</t>
        </is>
      </c>
      <c r="U2016" t="n">
        <v>31</v>
      </c>
      <c r="V2016" t="inlineStr"/>
    </row>
    <row r="2017">
      <c r="A2017" t="n">
        <v>238</v>
      </c>
      <c r="B2017" t="inlineStr">
        <is>
          <t>Cumplimiento de la Protección del Medio Ambiente</t>
        </is>
      </c>
      <c r="C2017" t="inlineStr">
        <is>
          <t>GESTIÓN AMBIENTAL</t>
        </is>
      </c>
      <c r="D2017" t="inlineStr">
        <is>
          <t>Trimestral</t>
        </is>
      </c>
      <c r="E2017" t="inlineStr">
        <is>
          <t>Positivo</t>
        </is>
      </c>
      <c r="F2017" s="138" t="n">
        <v>45657</v>
      </c>
      <c r="G2017" t="n">
        <v>90</v>
      </c>
      <c r="H2017" t="n">
        <v>80</v>
      </c>
      <c r="I2017" s="76" t="n">
        <v>0.8888888888888888</v>
      </c>
      <c r="J2017" s="76" t="n">
        <v>0.8888888888888888</v>
      </c>
      <c r="K2017" t="inlineStr">
        <is>
          <t>180.0%</t>
        </is>
      </c>
      <c r="L2017" t="inlineStr">
        <is>
          <t>185.6%</t>
        </is>
      </c>
      <c r="M2017" t="n">
        <v>2024</v>
      </c>
      <c r="N2017" t="inlineStr">
        <is>
          <t>Diciembre</t>
        </is>
      </c>
      <c r="O2017" t="inlineStr">
        <is>
          <t>2024-2</t>
        </is>
      </c>
      <c r="P2017" t="n">
        <v>0</v>
      </c>
      <c r="Q2017" t="n">
        <v>0</v>
      </c>
      <c r="R2017" t="n">
        <v>0</v>
      </c>
      <c r="S2017" t="inlineStr"/>
      <c r="T2017" t="inlineStr">
        <is>
          <t>238-2024-12-31</t>
        </is>
      </c>
      <c r="U2017" t="n">
        <v>31</v>
      </c>
      <c r="V2017" t="inlineStr"/>
    </row>
    <row r="2018">
      <c r="A2018" t="n">
        <v>238</v>
      </c>
      <c r="B2018" t="inlineStr">
        <is>
          <t>Cumplimiento de la Protección del Medio Ambiente</t>
        </is>
      </c>
      <c r="C2018" t="inlineStr">
        <is>
          <t>GESTIÓN AMBIENTAL</t>
        </is>
      </c>
      <c r="D2018" t="inlineStr">
        <is>
          <t>Trimestral</t>
        </is>
      </c>
      <c r="E2018" t="inlineStr">
        <is>
          <t>Positivo</t>
        </is>
      </c>
      <c r="F2018" s="138" t="n">
        <v>45838</v>
      </c>
      <c r="G2018" t="n">
        <v>90</v>
      </c>
      <c r="H2018" t="n">
        <v>90.48</v>
      </c>
      <c r="I2018" s="76" t="n">
        <v>1.005333333333333</v>
      </c>
      <c r="J2018" s="76" t="n">
        <v>1.005333333333333</v>
      </c>
      <c r="K2018" t="inlineStr">
        <is>
          <t>180.0%</t>
        </is>
      </c>
      <c r="L2018" t="inlineStr">
        <is>
          <t>185.6%</t>
        </is>
      </c>
      <c r="M2018" t="n">
        <v>2025</v>
      </c>
      <c r="N2018" t="inlineStr">
        <is>
          <t>Junio</t>
        </is>
      </c>
      <c r="O2018" t="inlineStr">
        <is>
          <t>2025-1</t>
        </is>
      </c>
      <c r="P2018" t="n">
        <v>0</v>
      </c>
      <c r="Q2018" t="n">
        <v>0</v>
      </c>
      <c r="R2018" t="n">
        <v>0</v>
      </c>
      <c r="S2018" t="inlineStr"/>
      <c r="T2018" t="inlineStr">
        <is>
          <t>238-2025-06-30</t>
        </is>
      </c>
      <c r="U2018" t="n">
        <v>30</v>
      </c>
      <c r="V2018" t="inlineStr"/>
    </row>
    <row r="2019">
      <c r="A2019" t="n">
        <v>238</v>
      </c>
      <c r="B2019" t="inlineStr">
        <is>
          <t>Cumplimiento de la Protección del Medio Ambiente</t>
        </is>
      </c>
      <c r="C2019" t="inlineStr">
        <is>
          <t>GESTIÓN AMBIENTAL</t>
        </is>
      </c>
      <c r="D2019" t="inlineStr">
        <is>
          <t>Trimestral</t>
        </is>
      </c>
      <c r="E2019" t="inlineStr">
        <is>
          <t>Positivo</t>
        </is>
      </c>
      <c r="F2019" s="138" t="n">
        <v>46022</v>
      </c>
      <c r="G2019" t="n">
        <v>90</v>
      </c>
      <c r="H2019" t="n">
        <v>68</v>
      </c>
      <c r="I2019" s="76" t="n">
        <v>0.7555555555555555</v>
      </c>
      <c r="J2019" s="76" t="n">
        <v>0.7555555555555555</v>
      </c>
      <c r="K2019" t="inlineStr">
        <is>
          <t>180.0%</t>
        </is>
      </c>
      <c r="L2019" t="inlineStr">
        <is>
          <t>185.6%</t>
        </is>
      </c>
      <c r="M2019" t="n">
        <v>2025</v>
      </c>
      <c r="N2019" t="inlineStr">
        <is>
          <t>Diciembre</t>
        </is>
      </c>
      <c r="O2019" t="inlineStr">
        <is>
          <t>2025-2</t>
        </is>
      </c>
      <c r="P2019" t="n">
        <v>0</v>
      </c>
      <c r="Q2019" t="n">
        <v>0</v>
      </c>
      <c r="R2019" t="n">
        <v>0</v>
      </c>
      <c r="S2019" t="inlineStr"/>
      <c r="T2019" t="inlineStr">
        <is>
          <t>238-2025-12-31</t>
        </is>
      </c>
      <c r="U2019" t="n">
        <v>31</v>
      </c>
      <c r="V2019" t="inlineStr"/>
    </row>
    <row r="2020">
      <c r="A2020" t="n">
        <v>239</v>
      </c>
      <c r="B2020" t="inlineStr">
        <is>
          <t>Portafolio de Proyectos - Metrica</t>
        </is>
      </c>
      <c r="C2020" t="inlineStr">
        <is>
          <t>DIRECCIONAMIENTO ESTRATÉGICO</t>
        </is>
      </c>
      <c r="D2020" t="inlineStr">
        <is>
          <t>Mensual</t>
        </is>
      </c>
      <c r="E2020" t="inlineStr">
        <is>
          <t>Positivo</t>
        </is>
      </c>
      <c r="F2020" s="138" t="n">
        <v>44561</v>
      </c>
      <c r="H2020" t="n">
        <v>0</v>
      </c>
      <c r="K2020" t="n">
        <v/>
      </c>
      <c r="L2020" t="inlineStr">
        <is>
          <t>324.0%</t>
        </is>
      </c>
      <c r="M2020" t="n">
        <v>2021</v>
      </c>
      <c r="N2020" t="inlineStr">
        <is>
          <t>Diciembre</t>
        </is>
      </c>
      <c r="O2020" t="inlineStr">
        <is>
          <t>2021-2</t>
        </is>
      </c>
      <c r="P2020" t="n">
        <v>0</v>
      </c>
      <c r="Q2020" t="n">
        <v>0</v>
      </c>
      <c r="R2020" t="n">
        <v>0</v>
      </c>
      <c r="S2020" t="inlineStr"/>
      <c r="T2020" t="inlineStr">
        <is>
          <t>239-2021-12-31</t>
        </is>
      </c>
      <c r="U2020" t="n">
        <v>31</v>
      </c>
      <c r="V2020" t="inlineStr">
        <is>
          <t>Metrica</t>
        </is>
      </c>
    </row>
    <row r="2021">
      <c r="A2021" t="n">
        <v>239</v>
      </c>
      <c r="B2021" t="inlineStr">
        <is>
          <t>Portafolio de Proyectos - Metrica</t>
        </is>
      </c>
      <c r="C2021" t="inlineStr">
        <is>
          <t>DIRECCIONAMIENTO ESTRATÉGICO</t>
        </is>
      </c>
      <c r="D2021" t="inlineStr">
        <is>
          <t>Mensual</t>
        </is>
      </c>
      <c r="E2021" t="inlineStr">
        <is>
          <t>Positivo</t>
        </is>
      </c>
      <c r="F2021" s="138" t="n">
        <v>44926</v>
      </c>
      <c r="H2021" t="n">
        <v>0</v>
      </c>
      <c r="K2021" t="n">
        <v/>
      </c>
      <c r="L2021" t="inlineStr">
        <is>
          <t>324.0%</t>
        </is>
      </c>
      <c r="M2021" t="n">
        <v>2022</v>
      </c>
      <c r="N2021" t="inlineStr">
        <is>
          <t>Diciembre</t>
        </is>
      </c>
      <c r="O2021" t="inlineStr">
        <is>
          <t>2022-2</t>
        </is>
      </c>
      <c r="P2021" t="n">
        <v>0</v>
      </c>
      <c r="Q2021" t="n">
        <v>0</v>
      </c>
      <c r="R2021" t="n">
        <v>0</v>
      </c>
      <c r="S2021" t="inlineStr"/>
      <c r="T2021" t="inlineStr">
        <is>
          <t>239-2022-12-31</t>
        </is>
      </c>
      <c r="U2021" t="n">
        <v>31</v>
      </c>
      <c r="V2021" t="inlineStr">
        <is>
          <t>Metrica</t>
        </is>
      </c>
    </row>
    <row r="2022">
      <c r="A2022" t="n">
        <v>239</v>
      </c>
      <c r="B2022" t="inlineStr">
        <is>
          <t>Portafolio de Proyectos - Metrica</t>
        </is>
      </c>
      <c r="C2022" t="inlineStr">
        <is>
          <t>DIRECCIONAMIENTO ESTRATÉGICO</t>
        </is>
      </c>
      <c r="D2022" t="inlineStr">
        <is>
          <t>Mensual</t>
        </is>
      </c>
      <c r="E2022" t="inlineStr">
        <is>
          <t>Positivo</t>
        </is>
      </c>
      <c r="F2022" s="138" t="n">
        <v>45291</v>
      </c>
      <c r="H2022" t="n">
        <v>0</v>
      </c>
      <c r="K2022" t="n">
        <v/>
      </c>
      <c r="L2022" t="inlineStr">
        <is>
          <t>324.0%</t>
        </is>
      </c>
      <c r="M2022" t="n">
        <v>2023</v>
      </c>
      <c r="N2022" t="inlineStr">
        <is>
          <t>Diciembre</t>
        </is>
      </c>
      <c r="O2022" t="inlineStr">
        <is>
          <t>2023-2</t>
        </is>
      </c>
      <c r="P2022" t="n">
        <v>0</v>
      </c>
      <c r="Q2022" t="n">
        <v>0</v>
      </c>
      <c r="R2022" t="n">
        <v>0</v>
      </c>
      <c r="S2022" t="inlineStr"/>
      <c r="T2022" t="inlineStr">
        <is>
          <t>239-2023-12-31</t>
        </is>
      </c>
      <c r="U2022" t="n">
        <v>31</v>
      </c>
      <c r="V2022" t="inlineStr">
        <is>
          <t>Metrica</t>
        </is>
      </c>
    </row>
    <row r="2023">
      <c r="A2023" t="n">
        <v>239</v>
      </c>
      <c r="B2023" t="inlineStr">
        <is>
          <t>Portafolio de Proyectos - Metrica</t>
        </is>
      </c>
      <c r="C2023" t="inlineStr">
        <is>
          <t>DIRECCIONAMIENTO ESTRATÉGICO</t>
        </is>
      </c>
      <c r="D2023" t="inlineStr">
        <is>
          <t>Mensual</t>
        </is>
      </c>
      <c r="E2023" t="inlineStr">
        <is>
          <t>Positivo</t>
        </is>
      </c>
      <c r="F2023" s="138" t="n">
        <v>45657</v>
      </c>
      <c r="H2023" t="n">
        <v>0</v>
      </c>
      <c r="K2023" t="n">
        <v/>
      </c>
      <c r="L2023" t="inlineStr">
        <is>
          <t>324.0%</t>
        </is>
      </c>
      <c r="M2023" t="n">
        <v>2024</v>
      </c>
      <c r="N2023" t="inlineStr">
        <is>
          <t>Diciembre</t>
        </is>
      </c>
      <c r="O2023" t="inlineStr">
        <is>
          <t>2024-2</t>
        </is>
      </c>
      <c r="P2023" t="n">
        <v>0</v>
      </c>
      <c r="Q2023" t="n">
        <v>0</v>
      </c>
      <c r="R2023" t="n">
        <v>0</v>
      </c>
      <c r="S2023" t="inlineStr"/>
      <c r="T2023" t="inlineStr">
        <is>
          <t>239-2024-12-31</t>
        </is>
      </c>
      <c r="U2023" t="n">
        <v>31</v>
      </c>
      <c r="V2023" t="inlineStr">
        <is>
          <t>Metrica</t>
        </is>
      </c>
    </row>
    <row r="2024">
      <c r="A2024" t="n">
        <v>239</v>
      </c>
      <c r="B2024" t="inlineStr">
        <is>
          <t>Portafolio de Proyectos - Metrica</t>
        </is>
      </c>
      <c r="C2024" t="inlineStr">
        <is>
          <t>DIRECCIONAMIENTO ESTRATÉGICO</t>
        </is>
      </c>
      <c r="D2024" t="inlineStr">
        <is>
          <t>Mensual</t>
        </is>
      </c>
      <c r="E2024" t="inlineStr">
        <is>
          <t>Positivo</t>
        </is>
      </c>
      <c r="F2024" s="138" t="n">
        <v>46022</v>
      </c>
      <c r="H2024" t="n">
        <v>44</v>
      </c>
      <c r="K2024" t="n">
        <v/>
      </c>
      <c r="L2024" t="inlineStr">
        <is>
          <t>324.0%</t>
        </is>
      </c>
      <c r="M2024" t="n">
        <v>2025</v>
      </c>
      <c r="N2024" t="inlineStr">
        <is>
          <t>Diciembre</t>
        </is>
      </c>
      <c r="O2024" t="inlineStr">
        <is>
          <t>2025-2</t>
        </is>
      </c>
      <c r="P2024" t="n">
        <v>0</v>
      </c>
      <c r="Q2024" t="n">
        <v>0</v>
      </c>
      <c r="R2024" t="n">
        <v>0</v>
      </c>
      <c r="S2024" t="inlineStr"/>
      <c r="T2024" t="inlineStr">
        <is>
          <t>239-2025-12-31</t>
        </is>
      </c>
      <c r="U2024" t="n">
        <v>31</v>
      </c>
      <c r="V2024" t="inlineStr">
        <is>
          <t>Metrica</t>
        </is>
      </c>
    </row>
    <row r="2025">
      <c r="A2025" t="n">
        <v>240</v>
      </c>
      <c r="B2025" t="inlineStr">
        <is>
          <t>Cumplimiento de Gestión De Proyectos Cerrados</t>
        </is>
      </c>
      <c r="C2025" t="inlineStr">
        <is>
          <t>DIRECCIONAMIENTO ESTRATÉGICO</t>
        </is>
      </c>
      <c r="D2025" t="inlineStr">
        <is>
          <t>Trimestral</t>
        </is>
      </c>
      <c r="E2025" t="inlineStr">
        <is>
          <t>Positivo</t>
        </is>
      </c>
      <c r="F2025" s="138" t="n">
        <v>45291</v>
      </c>
      <c r="G2025" t="n">
        <v>100</v>
      </c>
      <c r="H2025" t="n">
        <v>80</v>
      </c>
      <c r="I2025" s="76" t="n">
        <v>0.8</v>
      </c>
      <c r="J2025" s="76" t="n">
        <v>0.8</v>
      </c>
      <c r="K2025" t="inlineStr">
        <is>
          <t>100.0%</t>
        </is>
      </c>
      <c r="L2025" t="inlineStr">
        <is>
          <t>100.0%</t>
        </is>
      </c>
      <c r="M2025" t="n">
        <v>2023</v>
      </c>
      <c r="N2025" t="inlineStr">
        <is>
          <t>Diciembre</t>
        </is>
      </c>
      <c r="O2025" t="inlineStr">
        <is>
          <t>2023-2</t>
        </is>
      </c>
      <c r="P2025" t="n">
        <v>0</v>
      </c>
      <c r="Q2025" t="n">
        <v>0</v>
      </c>
      <c r="R2025" t="n">
        <v>0</v>
      </c>
      <c r="S2025" t="inlineStr"/>
      <c r="T2025" t="inlineStr">
        <is>
          <t>240-2023-12-31</t>
        </is>
      </c>
      <c r="U2025" t="n">
        <v>31</v>
      </c>
      <c r="V2025" t="inlineStr"/>
    </row>
    <row r="2026">
      <c r="A2026" t="n">
        <v>240</v>
      </c>
      <c r="B2026" t="inlineStr">
        <is>
          <t>Cumplimiento de Gestión De Proyectos Cerrados</t>
        </is>
      </c>
      <c r="C2026" t="inlineStr">
        <is>
          <t>DIRECCIONAMIENTO ESTRATÉGICO</t>
        </is>
      </c>
      <c r="D2026" t="inlineStr">
        <is>
          <t>Trimestral</t>
        </is>
      </c>
      <c r="E2026" t="inlineStr">
        <is>
          <t>Positivo</t>
        </is>
      </c>
      <c r="F2026" s="138" t="n">
        <v>45657</v>
      </c>
      <c r="G2026" t="n">
        <v>100</v>
      </c>
      <c r="H2026" t="n">
        <v>100</v>
      </c>
      <c r="I2026" s="76" t="n">
        <v>1</v>
      </c>
      <c r="J2026" s="76" t="n">
        <v>1</v>
      </c>
      <c r="K2026" t="inlineStr">
        <is>
          <t>100.0%</t>
        </is>
      </c>
      <c r="L2026" t="inlineStr">
        <is>
          <t>100.0%</t>
        </is>
      </c>
      <c r="M2026" t="n">
        <v>2024</v>
      </c>
      <c r="N2026" t="inlineStr">
        <is>
          <t>Diciembre</t>
        </is>
      </c>
      <c r="O2026" t="inlineStr">
        <is>
          <t>2024-2</t>
        </is>
      </c>
      <c r="P2026" t="n">
        <v>0</v>
      </c>
      <c r="Q2026" t="n">
        <v>0</v>
      </c>
      <c r="R2026" t="n">
        <v>0</v>
      </c>
      <c r="S2026" t="inlineStr"/>
      <c r="T2026" t="inlineStr">
        <is>
          <t>240-2024-12-31</t>
        </is>
      </c>
      <c r="U2026" t="n">
        <v>31</v>
      </c>
      <c r="V2026" t="inlineStr"/>
    </row>
    <row r="2027">
      <c r="A2027" t="n">
        <v>240</v>
      </c>
      <c r="B2027" t="inlineStr">
        <is>
          <t>Cumplimiento de Gestión De Proyectos Cerrados</t>
        </is>
      </c>
      <c r="C2027" t="inlineStr">
        <is>
          <t>DIRECCIONAMIENTO ESTRATÉGICO</t>
        </is>
      </c>
      <c r="D2027" t="inlineStr">
        <is>
          <t>Trimestral</t>
        </is>
      </c>
      <c r="E2027" t="inlineStr">
        <is>
          <t>Positivo</t>
        </is>
      </c>
      <c r="F2027" s="138" t="n">
        <v>45930</v>
      </c>
      <c r="G2027" t="n">
        <v>100</v>
      </c>
      <c r="H2027" t="n">
        <v>100</v>
      </c>
      <c r="I2027" s="76" t="n">
        <v>1</v>
      </c>
      <c r="J2027" s="76" t="n">
        <v>1</v>
      </c>
      <c r="K2027" t="inlineStr">
        <is>
          <t>100.0%</t>
        </is>
      </c>
      <c r="L2027" t="inlineStr">
        <is>
          <t>100.0%</t>
        </is>
      </c>
      <c r="M2027" t="n">
        <v>2025</v>
      </c>
      <c r="N2027" t="inlineStr">
        <is>
          <t>Septiembre</t>
        </is>
      </c>
      <c r="O2027" t="inlineStr">
        <is>
          <t>2025-2</t>
        </is>
      </c>
      <c r="P2027" t="n">
        <v>0</v>
      </c>
      <c r="Q2027" t="n">
        <v>0</v>
      </c>
      <c r="R2027" t="n">
        <v>0</v>
      </c>
      <c r="S2027" t="inlineStr"/>
      <c r="T2027" t="inlineStr">
        <is>
          <t>240-2025-09-30</t>
        </is>
      </c>
      <c r="U2027" t="n">
        <v>30</v>
      </c>
      <c r="V2027" t="inlineStr"/>
    </row>
    <row r="2028">
      <c r="A2028" t="n">
        <v>240</v>
      </c>
      <c r="B2028" t="inlineStr">
        <is>
          <t>Cumplimiento de Gestión De Proyectos Cerrados</t>
        </is>
      </c>
      <c r="C2028" t="inlineStr">
        <is>
          <t>DIRECCIONAMIENTO ESTRATÉGICO</t>
        </is>
      </c>
      <c r="D2028" t="inlineStr">
        <is>
          <t>Trimestral</t>
        </is>
      </c>
      <c r="E2028" t="inlineStr">
        <is>
          <t>Positivo</t>
        </is>
      </c>
      <c r="F2028" s="138" t="n">
        <v>46022</v>
      </c>
      <c r="G2028" t="n">
        <v>100</v>
      </c>
      <c r="H2028" t="n">
        <v>100</v>
      </c>
      <c r="I2028" s="76" t="n">
        <v>1</v>
      </c>
      <c r="J2028" s="76" t="n">
        <v>1</v>
      </c>
      <c r="K2028" t="inlineStr">
        <is>
          <t>100.0%</t>
        </is>
      </c>
      <c r="L2028" t="inlineStr">
        <is>
          <t>100.0%</t>
        </is>
      </c>
      <c r="M2028" t="n">
        <v>2025</v>
      </c>
      <c r="N2028" t="inlineStr">
        <is>
          <t>Diciembre</t>
        </is>
      </c>
      <c r="O2028" t="inlineStr">
        <is>
          <t>2025-2</t>
        </is>
      </c>
      <c r="P2028" t="n">
        <v>0</v>
      </c>
      <c r="Q2028" t="n">
        <v>0</v>
      </c>
      <c r="R2028" t="n">
        <v>0</v>
      </c>
      <c r="S2028" t="inlineStr"/>
      <c r="T2028" t="inlineStr">
        <is>
          <t>240-2025-12-31</t>
        </is>
      </c>
      <c r="U2028" t="n">
        <v>31</v>
      </c>
      <c r="V2028" t="inlineStr"/>
    </row>
    <row r="2029">
      <c r="A2029" t="n">
        <v>241</v>
      </c>
      <c r="B2029" t="inlineStr">
        <is>
          <t>Cumplimiento de gestión de proyectos fase inicio</t>
        </is>
      </c>
      <c r="C2029" t="inlineStr">
        <is>
          <t>DIRECCIONAMIENTO ESTRATÉGICO</t>
        </is>
      </c>
      <c r="D2029" t="inlineStr">
        <is>
          <t>Mensual</t>
        </is>
      </c>
      <c r="E2029" t="inlineStr">
        <is>
          <t>Positivo</t>
        </is>
      </c>
      <c r="F2029" s="138" t="n">
        <v>45291</v>
      </c>
      <c r="G2029" t="n">
        <v>80</v>
      </c>
      <c r="H2029" t="n">
        <v>85.70999999999999</v>
      </c>
      <c r="I2029" s="76" t="n">
        <v>1.071375</v>
      </c>
      <c r="J2029" s="76" t="n">
        <v>1.071375</v>
      </c>
      <c r="K2029" t="inlineStr">
        <is>
          <t>80.0%</t>
        </is>
      </c>
      <c r="L2029" t="inlineStr">
        <is>
          <t>100.0%</t>
        </is>
      </c>
      <c r="M2029" t="n">
        <v>2023</v>
      </c>
      <c r="N2029" t="inlineStr">
        <is>
          <t>Diciembre</t>
        </is>
      </c>
      <c r="O2029" t="inlineStr">
        <is>
          <t>2023-2</t>
        </is>
      </c>
      <c r="P2029" t="n">
        <v>0</v>
      </c>
      <c r="Q2029" t="n">
        <v>0</v>
      </c>
      <c r="R2029" t="n">
        <v>0</v>
      </c>
      <c r="S2029" t="inlineStr"/>
      <c r="T2029" t="inlineStr">
        <is>
          <t>241-2023-12-31</t>
        </is>
      </c>
      <c r="U2029" t="n">
        <v>31</v>
      </c>
      <c r="V2029" t="inlineStr"/>
    </row>
    <row r="2030">
      <c r="A2030" t="n">
        <v>241</v>
      </c>
      <c r="B2030" t="inlineStr">
        <is>
          <t>Cumplimiento de gestión de proyectos fase inicio</t>
        </is>
      </c>
      <c r="C2030" t="inlineStr">
        <is>
          <t>DIRECCIONAMIENTO ESTRATÉGICO</t>
        </is>
      </c>
      <c r="D2030" t="inlineStr">
        <is>
          <t>Mensual</t>
        </is>
      </c>
      <c r="E2030" t="inlineStr">
        <is>
          <t>Positivo</t>
        </is>
      </c>
      <c r="F2030" s="138" t="n">
        <v>45657</v>
      </c>
      <c r="G2030" t="n">
        <v>80</v>
      </c>
      <c r="H2030" t="n">
        <v>100</v>
      </c>
      <c r="I2030" s="76" t="n">
        <v>1.25</v>
      </c>
      <c r="J2030" s="76" t="n">
        <v>1.25</v>
      </c>
      <c r="K2030" t="inlineStr">
        <is>
          <t>80.0%</t>
        </is>
      </c>
      <c r="L2030" t="inlineStr">
        <is>
          <t>100.0%</t>
        </is>
      </c>
      <c r="M2030" t="n">
        <v>2024</v>
      </c>
      <c r="N2030" t="inlineStr">
        <is>
          <t>Diciembre</t>
        </is>
      </c>
      <c r="O2030" t="inlineStr">
        <is>
          <t>2024-2</t>
        </is>
      </c>
      <c r="P2030" t="n">
        <v>0</v>
      </c>
      <c r="Q2030" t="n">
        <v>0</v>
      </c>
      <c r="R2030" t="n">
        <v>0</v>
      </c>
      <c r="S2030" t="inlineStr"/>
      <c r="T2030" t="inlineStr">
        <is>
          <t>241-2024-12-31</t>
        </is>
      </c>
      <c r="U2030" t="n">
        <v>31</v>
      </c>
      <c r="V2030" t="inlineStr"/>
    </row>
    <row r="2031">
      <c r="A2031" t="n">
        <v>241</v>
      </c>
      <c r="B2031" t="inlineStr">
        <is>
          <t>Cumplimiento de gestión de proyectos fase inicio</t>
        </is>
      </c>
      <c r="C2031" t="inlineStr">
        <is>
          <t>DIRECCIONAMIENTO ESTRATÉGICO</t>
        </is>
      </c>
      <c r="D2031" t="inlineStr">
        <is>
          <t>Mensual</t>
        </is>
      </c>
      <c r="E2031" t="inlineStr">
        <is>
          <t>Positivo</t>
        </is>
      </c>
      <c r="F2031" s="138" t="n">
        <v>45930</v>
      </c>
      <c r="H2031" t="n">
        <v>100</v>
      </c>
      <c r="K2031" t="inlineStr">
        <is>
          <t>80.0%</t>
        </is>
      </c>
      <c r="L2031" t="inlineStr">
        <is>
          <t>100.0%</t>
        </is>
      </c>
      <c r="M2031" t="n">
        <v>2025</v>
      </c>
      <c r="N2031" t="inlineStr">
        <is>
          <t>Septiembre</t>
        </is>
      </c>
      <c r="O2031" t="inlineStr">
        <is>
          <t>2025-2</t>
        </is>
      </c>
      <c r="P2031" t="n">
        <v>0</v>
      </c>
      <c r="Q2031" t="n">
        <v>0</v>
      </c>
      <c r="R2031" t="n">
        <v>0</v>
      </c>
      <c r="S2031" t="inlineStr"/>
      <c r="T2031" t="inlineStr">
        <is>
          <t>241-2025-09-30</t>
        </is>
      </c>
      <c r="U2031" t="n">
        <v>30</v>
      </c>
      <c r="V2031" t="inlineStr"/>
    </row>
    <row r="2032">
      <c r="A2032" t="n">
        <v>241</v>
      </c>
      <c r="B2032" t="inlineStr">
        <is>
          <t>Cumplimiento de gestión de proyectos fase inicio</t>
        </is>
      </c>
      <c r="C2032" t="inlineStr">
        <is>
          <t>DIRECCIONAMIENTO ESTRATÉGICO</t>
        </is>
      </c>
      <c r="D2032" t="inlineStr">
        <is>
          <t>Mensual</t>
        </is>
      </c>
      <c r="E2032" t="inlineStr">
        <is>
          <t>Positivo</t>
        </is>
      </c>
      <c r="F2032" s="138" t="n">
        <v>46022</v>
      </c>
      <c r="G2032" t="n">
        <v>80</v>
      </c>
      <c r="H2032" t="n">
        <v>91.67</v>
      </c>
      <c r="I2032" s="76" t="n">
        <v>1.145875</v>
      </c>
      <c r="J2032" s="76" t="n">
        <v>1.145875</v>
      </c>
      <c r="K2032" t="inlineStr">
        <is>
          <t>80.0%</t>
        </is>
      </c>
      <c r="L2032" t="inlineStr">
        <is>
          <t>100.0%</t>
        </is>
      </c>
      <c r="M2032" t="n">
        <v>2025</v>
      </c>
      <c r="N2032" t="inlineStr">
        <is>
          <t>Diciembre</t>
        </is>
      </c>
      <c r="O2032" t="inlineStr">
        <is>
          <t>2025-2</t>
        </is>
      </c>
      <c r="P2032" t="n">
        <v>0</v>
      </c>
      <c r="Q2032" t="n">
        <v>0</v>
      </c>
      <c r="R2032" t="n">
        <v>0</v>
      </c>
      <c r="S2032" t="inlineStr"/>
      <c r="T2032" t="inlineStr">
        <is>
          <t>241-2025-12-31</t>
        </is>
      </c>
      <c r="U2032" t="n">
        <v>31</v>
      </c>
      <c r="V2032" t="inlineStr"/>
    </row>
    <row r="2033">
      <c r="A2033" t="n">
        <v>244</v>
      </c>
      <c r="B2033" t="inlineStr">
        <is>
          <t>GreenMetric - Nacional</t>
        </is>
      </c>
      <c r="C2033" t="inlineStr">
        <is>
          <t>GESTIÓN AMBIENTAL</t>
        </is>
      </c>
      <c r="D2033" t="inlineStr">
        <is>
          <t>Anual</t>
        </is>
      </c>
      <c r="E2033" t="inlineStr">
        <is>
          <t>Negativo</t>
        </is>
      </c>
      <c r="F2033" s="138" t="n">
        <v>44561</v>
      </c>
      <c r="H2033" t="n">
        <v>20</v>
      </c>
      <c r="K2033" t="inlineStr">
        <is>
          <t>ENT</t>
        </is>
      </c>
      <c r="L2033" t="inlineStr">
        <is>
          <t>ENT</t>
        </is>
      </c>
      <c r="M2033" t="n">
        <v>2021</v>
      </c>
      <c r="N2033" t="inlineStr">
        <is>
          <t>Diciembre</t>
        </is>
      </c>
      <c r="O2033" t="inlineStr">
        <is>
          <t>2021-2</t>
        </is>
      </c>
      <c r="P2033" t="n">
        <v>0</v>
      </c>
      <c r="Q2033" t="n">
        <v>0</v>
      </c>
      <c r="R2033" t="n">
        <v>0</v>
      </c>
      <c r="S2033" t="inlineStr"/>
      <c r="T2033" t="inlineStr">
        <is>
          <t>244-2021-12-31</t>
        </is>
      </c>
      <c r="U2033" t="n">
        <v>31</v>
      </c>
      <c r="V2033" t="inlineStr"/>
    </row>
    <row r="2034">
      <c r="A2034" t="n">
        <v>244</v>
      </c>
      <c r="B2034" t="inlineStr">
        <is>
          <t>GreenMetric - Nacional</t>
        </is>
      </c>
      <c r="C2034" t="inlineStr">
        <is>
          <t>GESTIÓN AMBIENTAL</t>
        </is>
      </c>
      <c r="D2034" t="inlineStr">
        <is>
          <t>Anual</t>
        </is>
      </c>
      <c r="E2034" t="inlineStr">
        <is>
          <t>Negativo</t>
        </is>
      </c>
      <c r="F2034" s="138" t="n">
        <v>44926</v>
      </c>
      <c r="H2034" t="n">
        <v>27</v>
      </c>
      <c r="K2034" t="inlineStr">
        <is>
          <t>ENT</t>
        </is>
      </c>
      <c r="L2034" t="inlineStr">
        <is>
          <t>ENT</t>
        </is>
      </c>
      <c r="M2034" t="n">
        <v>2022</v>
      </c>
      <c r="N2034" t="inlineStr">
        <is>
          <t>Diciembre</t>
        </is>
      </c>
      <c r="O2034" t="inlineStr">
        <is>
          <t>2022-2</t>
        </is>
      </c>
      <c r="P2034" t="n">
        <v>0</v>
      </c>
      <c r="Q2034" t="n">
        <v>0</v>
      </c>
      <c r="R2034" t="n">
        <v>0</v>
      </c>
      <c r="S2034" t="inlineStr"/>
      <c r="T2034" t="inlineStr">
        <is>
          <t>244-2022-12-31</t>
        </is>
      </c>
      <c r="U2034" t="n">
        <v>31</v>
      </c>
      <c r="V2034" t="inlineStr"/>
    </row>
    <row r="2035">
      <c r="A2035" t="n">
        <v>244</v>
      </c>
      <c r="B2035" t="inlineStr">
        <is>
          <t>GreenMetric - Nacional</t>
        </is>
      </c>
      <c r="C2035" t="inlineStr">
        <is>
          <t>GESTIÓN AMBIENTAL</t>
        </is>
      </c>
      <c r="D2035" t="inlineStr">
        <is>
          <t>Anual</t>
        </is>
      </c>
      <c r="E2035" t="inlineStr">
        <is>
          <t>Negativo</t>
        </is>
      </c>
      <c r="F2035" s="138" t="n">
        <v>45291</v>
      </c>
      <c r="G2035" t="n">
        <v>25</v>
      </c>
      <c r="H2035" t="n">
        <v>24</v>
      </c>
      <c r="I2035" s="76" t="n">
        <v>1.041666666666667</v>
      </c>
      <c r="J2035" s="76" t="n">
        <v>1.041666666666667</v>
      </c>
      <c r="K2035" t="inlineStr">
        <is>
          <t>ENT</t>
        </is>
      </c>
      <c r="L2035" t="inlineStr">
        <is>
          <t>ENT</t>
        </is>
      </c>
      <c r="M2035" t="n">
        <v>2023</v>
      </c>
      <c r="N2035" t="inlineStr">
        <is>
          <t>Diciembre</t>
        </is>
      </c>
      <c r="O2035" t="inlineStr">
        <is>
          <t>2023-2</t>
        </is>
      </c>
      <c r="P2035" t="n">
        <v>0</v>
      </c>
      <c r="Q2035" t="n">
        <v>0</v>
      </c>
      <c r="R2035" t="n">
        <v>0</v>
      </c>
      <c r="S2035" t="inlineStr"/>
      <c r="T2035" t="inlineStr">
        <is>
          <t>244-2023-12-31</t>
        </is>
      </c>
      <c r="U2035" t="n">
        <v>31</v>
      </c>
      <c r="V2035" t="inlineStr"/>
    </row>
    <row r="2036">
      <c r="A2036" t="n">
        <v>244</v>
      </c>
      <c r="B2036" t="inlineStr">
        <is>
          <t>GreenMetric - Nacional</t>
        </is>
      </c>
      <c r="C2036" t="inlineStr">
        <is>
          <t>GESTIÓN AMBIENTAL</t>
        </is>
      </c>
      <c r="D2036" t="inlineStr">
        <is>
          <t>Anual</t>
        </is>
      </c>
      <c r="E2036" t="inlineStr">
        <is>
          <t>Negativo</t>
        </is>
      </c>
      <c r="F2036" s="138" t="n">
        <v>45657</v>
      </c>
      <c r="G2036" t="n">
        <v>25</v>
      </c>
      <c r="H2036" t="n">
        <v>25</v>
      </c>
      <c r="I2036" s="76" t="n">
        <v>1</v>
      </c>
      <c r="J2036" s="76" t="n">
        <v>1</v>
      </c>
      <c r="K2036" t="inlineStr">
        <is>
          <t>ENT</t>
        </is>
      </c>
      <c r="L2036" t="inlineStr">
        <is>
          <t>ENT</t>
        </is>
      </c>
      <c r="M2036" t="n">
        <v>2024</v>
      </c>
      <c r="N2036" t="inlineStr">
        <is>
          <t>Diciembre</t>
        </is>
      </c>
      <c r="O2036" t="inlineStr">
        <is>
          <t>2024-2</t>
        </is>
      </c>
      <c r="P2036" t="n">
        <v>0</v>
      </c>
      <c r="Q2036" t="n">
        <v>0</v>
      </c>
      <c r="R2036" t="n">
        <v>0</v>
      </c>
      <c r="S2036" t="inlineStr"/>
      <c r="T2036" t="inlineStr">
        <is>
          <t>244-2024-12-31</t>
        </is>
      </c>
      <c r="U2036" t="n">
        <v>31</v>
      </c>
      <c r="V2036" t="inlineStr"/>
    </row>
    <row r="2037">
      <c r="A2037" t="n">
        <v>244</v>
      </c>
      <c r="B2037" t="inlineStr">
        <is>
          <t>GreenMetric - Nacional</t>
        </is>
      </c>
      <c r="C2037" t="inlineStr">
        <is>
          <t>GESTIÓN AMBIENTAL</t>
        </is>
      </c>
      <c r="D2037" t="inlineStr">
        <is>
          <t>Anual</t>
        </is>
      </c>
      <c r="E2037" t="inlineStr">
        <is>
          <t>Negativo</t>
        </is>
      </c>
      <c r="F2037" s="138" t="n">
        <v>46022</v>
      </c>
      <c r="G2037" t="n">
        <v>25</v>
      </c>
      <c r="H2037" t="n">
        <v>13</v>
      </c>
      <c r="I2037" s="76" t="n">
        <v>1.3</v>
      </c>
      <c r="J2037" s="76" t="n">
        <v>1.923076923076923</v>
      </c>
      <c r="K2037" t="inlineStr">
        <is>
          <t>ENT</t>
        </is>
      </c>
      <c r="L2037" t="inlineStr">
        <is>
          <t>ENT</t>
        </is>
      </c>
      <c r="M2037" t="n">
        <v>2025</v>
      </c>
      <c r="N2037" t="inlineStr">
        <is>
          <t>Diciembre</t>
        </is>
      </c>
      <c r="O2037" t="inlineStr">
        <is>
          <t>2025-2</t>
        </is>
      </c>
      <c r="P2037" t="n">
        <v>0</v>
      </c>
      <c r="Q2037" t="n">
        <v>0</v>
      </c>
      <c r="R2037" t="n">
        <v>0</v>
      </c>
      <c r="S2037" t="inlineStr"/>
      <c r="T2037" t="inlineStr">
        <is>
          <t>244-2025-12-31</t>
        </is>
      </c>
      <c r="U2037" t="n">
        <v>31</v>
      </c>
      <c r="V2037" t="inlineStr"/>
    </row>
    <row r="2038">
      <c r="A2038" t="n">
        <v>245</v>
      </c>
      <c r="B2038" t="inlineStr">
        <is>
          <t>Tasa de Permanencia Intersemestral</t>
        </is>
      </c>
      <c r="C2038" t="inlineStr">
        <is>
          <t>SERVICIO Y PERMANENCIA</t>
        </is>
      </c>
      <c r="D2038" t="inlineStr">
        <is>
          <t>Semestral</t>
        </is>
      </c>
      <c r="E2038" t="inlineStr">
        <is>
          <t>Positivo</t>
        </is>
      </c>
      <c r="F2038" s="138" t="n">
        <v>45291</v>
      </c>
      <c r="G2038" t="n">
        <v>87</v>
      </c>
      <c r="H2038" t="n">
        <v>98.14</v>
      </c>
      <c r="I2038" s="76" t="n">
        <v>1.128045977011494</v>
      </c>
      <c r="J2038" s="76" t="n">
        <v>1.128045977011494</v>
      </c>
      <c r="K2038" t="inlineStr">
        <is>
          <t>%</t>
        </is>
      </c>
      <c r="L2038" t="inlineStr">
        <is>
          <t>%</t>
        </is>
      </c>
      <c r="M2038" t="n">
        <v>2023</v>
      </c>
      <c r="N2038" t="inlineStr">
        <is>
          <t>Diciembre</t>
        </is>
      </c>
      <c r="O2038" t="inlineStr">
        <is>
          <t>2023-2</t>
        </is>
      </c>
      <c r="P2038" t="n">
        <v>0</v>
      </c>
      <c r="Q2038" t="n">
        <v>0</v>
      </c>
      <c r="R2038" t="n">
        <v>0</v>
      </c>
      <c r="S2038" t="inlineStr"/>
      <c r="T2038" t="inlineStr">
        <is>
          <t>245-2023-12-31</t>
        </is>
      </c>
      <c r="U2038" t="n">
        <v>31</v>
      </c>
      <c r="V2038" t="inlineStr"/>
    </row>
    <row r="2039">
      <c r="A2039" t="n">
        <v>245</v>
      </c>
      <c r="B2039" t="inlineStr">
        <is>
          <t>Tasa de Permanencia Intersemestral</t>
        </is>
      </c>
      <c r="C2039" t="inlineStr">
        <is>
          <t>SERVICIO Y PERMANENCIA</t>
        </is>
      </c>
      <c r="D2039" t="inlineStr">
        <is>
          <t>Semestral</t>
        </is>
      </c>
      <c r="E2039" t="inlineStr">
        <is>
          <t>Positivo</t>
        </is>
      </c>
      <c r="F2039" s="138" t="n">
        <v>45657</v>
      </c>
      <c r="G2039" t="n">
        <v>100</v>
      </c>
      <c r="H2039" t="n">
        <v>100.22</v>
      </c>
      <c r="I2039" s="76" t="n">
        <v>1.0022</v>
      </c>
      <c r="J2039" s="76" t="n">
        <v>1.0022</v>
      </c>
      <c r="K2039" t="inlineStr">
        <is>
          <t>%</t>
        </is>
      </c>
      <c r="L2039" t="inlineStr">
        <is>
          <t>%</t>
        </is>
      </c>
      <c r="M2039" t="n">
        <v>2024</v>
      </c>
      <c r="N2039" t="inlineStr">
        <is>
          <t>Diciembre</t>
        </is>
      </c>
      <c r="O2039" t="inlineStr">
        <is>
          <t>2024-2</t>
        </is>
      </c>
      <c r="P2039" t="n">
        <v>0</v>
      </c>
      <c r="Q2039" t="n">
        <v>0</v>
      </c>
      <c r="R2039" t="n">
        <v>0</v>
      </c>
      <c r="S2039" t="inlineStr"/>
      <c r="T2039" t="inlineStr">
        <is>
          <t>245-2024-12-31</t>
        </is>
      </c>
      <c r="U2039" t="n">
        <v>31</v>
      </c>
      <c r="V2039" t="inlineStr"/>
    </row>
    <row r="2040">
      <c r="A2040" t="n">
        <v>245</v>
      </c>
      <c r="B2040" t="inlineStr">
        <is>
          <t>Tasa de Permanencia Intersemestral</t>
        </is>
      </c>
      <c r="C2040" t="inlineStr">
        <is>
          <t>SERVICIO Y PERMANENCIA</t>
        </is>
      </c>
      <c r="D2040" t="inlineStr">
        <is>
          <t>Semestral</t>
        </is>
      </c>
      <c r="E2040" t="inlineStr">
        <is>
          <t>Positivo</t>
        </is>
      </c>
      <c r="F2040" s="138" t="n">
        <v>46022</v>
      </c>
      <c r="G2040" t="n">
        <v>100</v>
      </c>
      <c r="H2040" t="n">
        <v>100.12</v>
      </c>
      <c r="I2040" s="76" t="n">
        <v>1.0012</v>
      </c>
      <c r="J2040" s="76" t="n">
        <v>1.0012</v>
      </c>
      <c r="K2040" t="inlineStr">
        <is>
          <t>%</t>
        </is>
      </c>
      <c r="L2040" t="inlineStr">
        <is>
          <t>%</t>
        </is>
      </c>
      <c r="M2040" t="n">
        <v>2025</v>
      </c>
      <c r="N2040" t="inlineStr">
        <is>
          <t>Diciembre</t>
        </is>
      </c>
      <c r="O2040" t="inlineStr">
        <is>
          <t>2025-2</t>
        </is>
      </c>
      <c r="P2040" t="n">
        <v>0</v>
      </c>
      <c r="Q2040" t="n">
        <v>0</v>
      </c>
      <c r="R2040" t="n">
        <v>0</v>
      </c>
      <c r="S2040" t="inlineStr"/>
      <c r="T2040" t="inlineStr">
        <is>
          <t>245-2025-12-31</t>
        </is>
      </c>
      <c r="U2040" t="n">
        <v>31</v>
      </c>
      <c r="V2040" t="inlineStr"/>
    </row>
    <row r="2041">
      <c r="A2041" t="n">
        <v>246</v>
      </c>
      <c r="B2041" t="inlineStr">
        <is>
          <t>Satisfacción del proceso de grados presencial</t>
        </is>
      </c>
      <c r="C2041" t="inlineStr">
        <is>
          <t>SERVICIO Y PERMANENCIA</t>
        </is>
      </c>
      <c r="D2041" t="inlineStr">
        <is>
          <t>Semestral</t>
        </is>
      </c>
      <c r="E2041" t="inlineStr">
        <is>
          <t>Positivo</t>
        </is>
      </c>
      <c r="F2041" s="138" t="n">
        <v>45291</v>
      </c>
      <c r="G2041" t="n">
        <v>85</v>
      </c>
      <c r="H2041" t="n">
        <v>61.4</v>
      </c>
      <c r="I2041" s="76" t="n">
        <v>0.7223529411764705</v>
      </c>
      <c r="J2041" s="76" t="n">
        <v>0.7223529411764705</v>
      </c>
      <c r="K2041" t="inlineStr">
        <is>
          <t>90.0%</t>
        </is>
      </c>
      <c r="L2041" t="inlineStr">
        <is>
          <t>91.4%</t>
        </is>
      </c>
      <c r="M2041" t="n">
        <v>2023</v>
      </c>
      <c r="N2041" t="inlineStr">
        <is>
          <t>Diciembre</t>
        </is>
      </c>
      <c r="O2041" t="inlineStr">
        <is>
          <t>2023-2</t>
        </is>
      </c>
      <c r="P2041" t="n">
        <v>0</v>
      </c>
      <c r="Q2041" t="n">
        <v>0</v>
      </c>
      <c r="R2041" t="n">
        <v>0</v>
      </c>
      <c r="S2041" t="inlineStr"/>
      <c r="T2041" t="inlineStr">
        <is>
          <t>246-2023-12-31</t>
        </is>
      </c>
      <c r="U2041" t="n">
        <v>31</v>
      </c>
      <c r="V2041" t="inlineStr"/>
    </row>
    <row r="2042">
      <c r="A2042" t="n">
        <v>246</v>
      </c>
      <c r="B2042" t="inlineStr">
        <is>
          <t>Satisfacción del proceso de grados presencial</t>
        </is>
      </c>
      <c r="C2042" t="inlineStr">
        <is>
          <t>SERVICIO Y PERMANENCIA</t>
        </is>
      </c>
      <c r="D2042" t="inlineStr">
        <is>
          <t>Semestral</t>
        </is>
      </c>
      <c r="E2042" t="inlineStr">
        <is>
          <t>Positivo</t>
        </is>
      </c>
      <c r="F2042" s="138" t="n">
        <v>45657</v>
      </c>
      <c r="G2042" t="n">
        <v>67.5</v>
      </c>
      <c r="H2042" t="n">
        <v>94.40000000000001</v>
      </c>
      <c r="I2042" s="76" t="n">
        <v>1.3</v>
      </c>
      <c r="J2042" s="76" t="n">
        <v>1.398518518518518</v>
      </c>
      <c r="K2042" t="inlineStr">
        <is>
          <t>90.0%</t>
        </is>
      </c>
      <c r="L2042" t="inlineStr">
        <is>
          <t>91.4%</t>
        </is>
      </c>
      <c r="M2042" t="n">
        <v>2024</v>
      </c>
      <c r="N2042" t="inlineStr">
        <is>
          <t>Diciembre</t>
        </is>
      </c>
      <c r="O2042" t="inlineStr">
        <is>
          <t>2024-2</t>
        </is>
      </c>
      <c r="P2042" t="n">
        <v>0</v>
      </c>
      <c r="Q2042" t="n">
        <v>0</v>
      </c>
      <c r="R2042" t="n">
        <v>0</v>
      </c>
      <c r="S2042" t="inlineStr"/>
      <c r="T2042" t="inlineStr">
        <is>
          <t>246-2024-12-31</t>
        </is>
      </c>
      <c r="U2042" t="n">
        <v>31</v>
      </c>
      <c r="V2042" t="inlineStr"/>
    </row>
    <row r="2043">
      <c r="A2043" t="n">
        <v>246</v>
      </c>
      <c r="B2043" t="inlineStr">
        <is>
          <t>Satisfacción del proceso de grados presencial</t>
        </is>
      </c>
      <c r="C2043" t="inlineStr">
        <is>
          <t>SERVICIO Y PERMANENCIA</t>
        </is>
      </c>
      <c r="D2043" t="inlineStr">
        <is>
          <t>Semestral</t>
        </is>
      </c>
      <c r="E2043" t="inlineStr">
        <is>
          <t>Positivo</t>
        </is>
      </c>
      <c r="F2043" s="138" t="n">
        <v>46022</v>
      </c>
      <c r="G2043" t="n">
        <v>90</v>
      </c>
      <c r="H2043" t="n">
        <v>92.7</v>
      </c>
      <c r="I2043" s="76" t="n">
        <v>1.03</v>
      </c>
      <c r="J2043" s="76" t="n">
        <v>1.03</v>
      </c>
      <c r="K2043" t="inlineStr">
        <is>
          <t>90.0%</t>
        </is>
      </c>
      <c r="L2043" t="inlineStr">
        <is>
          <t>91.4%</t>
        </is>
      </c>
      <c r="M2043" t="n">
        <v>2025</v>
      </c>
      <c r="N2043" t="inlineStr">
        <is>
          <t>Diciembre</t>
        </is>
      </c>
      <c r="O2043" t="inlineStr">
        <is>
          <t>2025-2</t>
        </is>
      </c>
      <c r="P2043" t="n">
        <v>0</v>
      </c>
      <c r="Q2043" t="n">
        <v>0</v>
      </c>
      <c r="R2043" t="n">
        <v>0</v>
      </c>
      <c r="S2043" t="inlineStr"/>
      <c r="T2043" t="inlineStr">
        <is>
          <t>246-2025-12-31</t>
        </is>
      </c>
      <c r="U2043" t="n">
        <v>31</v>
      </c>
      <c r="V2043" t="inlineStr"/>
    </row>
    <row r="2044">
      <c r="A2044" t="n">
        <v>251</v>
      </c>
      <c r="B2044" t="inlineStr">
        <is>
          <t>Subprocesos Con indicadores definidos</t>
        </is>
      </c>
      <c r="C2044" t="inlineStr">
        <is>
          <t>DIRECCIONAMIENTO ESTRATÉGICO</t>
        </is>
      </c>
      <c r="D2044" t="inlineStr">
        <is>
          <t>Trimestral</t>
        </is>
      </c>
      <c r="E2044" t="inlineStr">
        <is>
          <t>Positivo</t>
        </is>
      </c>
      <c r="F2044" s="138" t="n">
        <v>45291</v>
      </c>
      <c r="G2044" t="n">
        <v>100</v>
      </c>
      <c r="H2044" t="n">
        <v>100</v>
      </c>
      <c r="I2044" s="76" t="n">
        <v>1</v>
      </c>
      <c r="J2044" s="76" t="n">
        <v>1</v>
      </c>
      <c r="K2044" t="inlineStr">
        <is>
          <t>100.0%</t>
        </is>
      </c>
      <c r="L2044" t="inlineStr">
        <is>
          <t>91.17%</t>
        </is>
      </c>
      <c r="M2044" t="n">
        <v>2023</v>
      </c>
      <c r="N2044" t="inlineStr">
        <is>
          <t>Diciembre</t>
        </is>
      </c>
      <c r="O2044" t="inlineStr">
        <is>
          <t>2023-2</t>
        </is>
      </c>
      <c r="P2044" t="n">
        <v>0</v>
      </c>
      <c r="Q2044" t="n">
        <v>0</v>
      </c>
      <c r="R2044" t="n">
        <v>0</v>
      </c>
      <c r="S2044" t="inlineStr"/>
      <c r="T2044" t="inlineStr">
        <is>
          <t>251-2023-12-31</t>
        </is>
      </c>
      <c r="U2044" t="n">
        <v>31</v>
      </c>
      <c r="V2044" t="inlineStr"/>
    </row>
    <row r="2045">
      <c r="A2045" t="n">
        <v>251</v>
      </c>
      <c r="B2045" t="inlineStr">
        <is>
          <t>Subprocesos Con indicadores definidos</t>
        </is>
      </c>
      <c r="C2045" t="inlineStr">
        <is>
          <t>DIRECCIONAMIENTO ESTRATÉGICO</t>
        </is>
      </c>
      <c r="D2045" t="inlineStr">
        <is>
          <t>Trimestral</t>
        </is>
      </c>
      <c r="E2045" t="inlineStr">
        <is>
          <t>Positivo</t>
        </is>
      </c>
      <c r="F2045" s="138" t="n">
        <v>45657</v>
      </c>
      <c r="G2045" t="n">
        <v>100</v>
      </c>
      <c r="H2045" t="n">
        <v>96.22641509433964</v>
      </c>
      <c r="I2045" s="76" t="n">
        <v>0.9622641509433965</v>
      </c>
      <c r="J2045" s="76" t="n">
        <v>0.9622641509433965</v>
      </c>
      <c r="K2045" t="inlineStr">
        <is>
          <t>100.0%</t>
        </is>
      </c>
      <c r="L2045" t="inlineStr">
        <is>
          <t>91.17%</t>
        </is>
      </c>
      <c r="M2045" t="n">
        <v>2024</v>
      </c>
      <c r="N2045" t="inlineStr">
        <is>
          <t>Diciembre</t>
        </is>
      </c>
      <c r="O2045" t="inlineStr">
        <is>
          <t>2024-2</t>
        </is>
      </c>
      <c r="P2045" t="n">
        <v>0</v>
      </c>
      <c r="Q2045" t="n">
        <v>0</v>
      </c>
      <c r="R2045" t="n">
        <v>0</v>
      </c>
      <c r="S2045" t="inlineStr"/>
      <c r="T2045" t="inlineStr">
        <is>
          <t>251-2024-12-31</t>
        </is>
      </c>
      <c r="U2045" t="n">
        <v>31</v>
      </c>
      <c r="V2045" t="inlineStr"/>
    </row>
    <row r="2046">
      <c r="A2046" t="n">
        <v>251</v>
      </c>
      <c r="B2046" t="inlineStr">
        <is>
          <t>Subprocesos Con indicadores definidos</t>
        </is>
      </c>
      <c r="C2046" t="inlineStr">
        <is>
          <t>DIRECCIONAMIENTO ESTRATÉGICO</t>
        </is>
      </c>
      <c r="D2046" t="inlineStr">
        <is>
          <t>Trimestral</t>
        </is>
      </c>
      <c r="E2046" t="inlineStr">
        <is>
          <t>Positivo</t>
        </is>
      </c>
      <c r="F2046" s="138" t="n">
        <v>46022</v>
      </c>
      <c r="G2046" t="n">
        <v>100</v>
      </c>
      <c r="H2046" t="n">
        <v>100</v>
      </c>
      <c r="I2046" s="76" t="n">
        <v>1</v>
      </c>
      <c r="J2046" s="76" t="n">
        <v>1</v>
      </c>
      <c r="K2046" t="inlineStr">
        <is>
          <t>100.0%</t>
        </is>
      </c>
      <c r="L2046" t="inlineStr">
        <is>
          <t>91.17%</t>
        </is>
      </c>
      <c r="M2046" t="n">
        <v>2025</v>
      </c>
      <c r="N2046" t="inlineStr">
        <is>
          <t>Diciembre</t>
        </is>
      </c>
      <c r="O2046" t="inlineStr">
        <is>
          <t>2025-2</t>
        </is>
      </c>
      <c r="P2046" t="n">
        <v>0</v>
      </c>
      <c r="Q2046" t="n">
        <v>0</v>
      </c>
      <c r="R2046" t="n">
        <v>0</v>
      </c>
      <c r="S2046" t="inlineStr"/>
      <c r="T2046" t="inlineStr">
        <is>
          <t>251-2025-12-31</t>
        </is>
      </c>
      <c r="U2046" t="n">
        <v>31</v>
      </c>
      <c r="V2046" t="inlineStr"/>
    </row>
    <row r="2047">
      <c r="A2047" t="n">
        <v>252</v>
      </c>
      <c r="B2047" t="inlineStr">
        <is>
          <t>Tasa de Permanencia Intersemestral de Estudiantes Ingresantes</t>
        </is>
      </c>
      <c r="C2047" t="inlineStr">
        <is>
          <t>SERVICIO Y PERMANENCIA</t>
        </is>
      </c>
      <c r="D2047" t="inlineStr">
        <is>
          <t>Semestral</t>
        </is>
      </c>
      <c r="E2047" t="inlineStr">
        <is>
          <t>Positivo</t>
        </is>
      </c>
      <c r="F2047" s="138" t="n">
        <v>45291</v>
      </c>
      <c r="G2047" t="n">
        <v>68</v>
      </c>
      <c r="H2047" t="n">
        <v>109.91</v>
      </c>
      <c r="I2047" s="76" t="n">
        <v>1.3</v>
      </c>
      <c r="J2047" s="76" t="n">
        <v>1.616323529411765</v>
      </c>
      <c r="K2047" t="inlineStr">
        <is>
          <t>100.0%</t>
        </is>
      </c>
      <c r="L2047" t="inlineStr">
        <is>
          <t>99.72%</t>
        </is>
      </c>
      <c r="M2047" t="n">
        <v>2023</v>
      </c>
      <c r="N2047" t="inlineStr">
        <is>
          <t>Diciembre</t>
        </is>
      </c>
      <c r="O2047" t="inlineStr">
        <is>
          <t>2023-2</t>
        </is>
      </c>
      <c r="P2047" t="n">
        <v>0</v>
      </c>
      <c r="Q2047" t="n">
        <v>0</v>
      </c>
      <c r="R2047" t="n">
        <v>0</v>
      </c>
      <c r="S2047" t="inlineStr"/>
      <c r="T2047" t="inlineStr">
        <is>
          <t>252-2023-12-31</t>
        </is>
      </c>
      <c r="U2047" t="n">
        <v>31</v>
      </c>
      <c r="V2047" t="inlineStr"/>
    </row>
    <row r="2048">
      <c r="A2048" t="n">
        <v>252</v>
      </c>
      <c r="B2048" t="inlineStr">
        <is>
          <t>Tasa de Permanencia Intersemestral de Estudiantes Ingresantes</t>
        </is>
      </c>
      <c r="C2048" t="inlineStr">
        <is>
          <t>SERVICIO Y PERMANENCIA</t>
        </is>
      </c>
      <c r="D2048" t="inlineStr">
        <is>
          <t>Semestral</t>
        </is>
      </c>
      <c r="E2048" t="inlineStr">
        <is>
          <t>Positivo</t>
        </is>
      </c>
      <c r="F2048" s="138" t="n">
        <v>45657</v>
      </c>
      <c r="G2048" t="n">
        <v>72.90000000000001</v>
      </c>
      <c r="H2048" t="n">
        <v>99.48999999999999</v>
      </c>
      <c r="I2048" s="76" t="n">
        <v>1.3</v>
      </c>
      <c r="J2048" s="76" t="n">
        <v>1.36474622770919</v>
      </c>
      <c r="K2048" t="inlineStr">
        <is>
          <t>100.0%</t>
        </is>
      </c>
      <c r="L2048" t="inlineStr">
        <is>
          <t>99.72%</t>
        </is>
      </c>
      <c r="M2048" t="n">
        <v>2024</v>
      </c>
      <c r="N2048" t="inlineStr">
        <is>
          <t>Diciembre</t>
        </is>
      </c>
      <c r="O2048" t="inlineStr">
        <is>
          <t>2024-2</t>
        </is>
      </c>
      <c r="P2048" t="n">
        <v>0</v>
      </c>
      <c r="Q2048" t="n">
        <v>0</v>
      </c>
      <c r="R2048" t="n">
        <v>0</v>
      </c>
      <c r="S2048" t="inlineStr"/>
      <c r="T2048" t="inlineStr">
        <is>
          <t>252-2024-12-31</t>
        </is>
      </c>
      <c r="U2048" t="n">
        <v>31</v>
      </c>
      <c r="V2048" t="inlineStr"/>
    </row>
    <row r="2049">
      <c r="A2049" t="n">
        <v>252</v>
      </c>
      <c r="B2049" t="inlineStr">
        <is>
          <t>Tasa de Permanencia Intersemestral de Estudiantes Ingresantes</t>
        </is>
      </c>
      <c r="C2049" t="inlineStr">
        <is>
          <t>SERVICIO Y PERMANENCIA</t>
        </is>
      </c>
      <c r="D2049" t="inlineStr">
        <is>
          <t>Semestral</t>
        </is>
      </c>
      <c r="E2049" t="inlineStr">
        <is>
          <t>Positivo</t>
        </is>
      </c>
      <c r="F2049" s="138" t="n">
        <v>46022</v>
      </c>
      <c r="G2049" t="n">
        <v>100</v>
      </c>
      <c r="H2049" t="n">
        <v>104.31</v>
      </c>
      <c r="I2049" s="76" t="n">
        <v>1.0431</v>
      </c>
      <c r="J2049" s="76" t="n">
        <v>1.0431</v>
      </c>
      <c r="K2049" t="inlineStr">
        <is>
          <t>100.0%</t>
        </is>
      </c>
      <c r="L2049" t="inlineStr">
        <is>
          <t>99.72%</t>
        </is>
      </c>
      <c r="M2049" t="n">
        <v>2025</v>
      </c>
      <c r="N2049" t="inlineStr">
        <is>
          <t>Diciembre</t>
        </is>
      </c>
      <c r="O2049" t="inlineStr">
        <is>
          <t>2025-2</t>
        </is>
      </c>
      <c r="P2049" t="n">
        <v>0</v>
      </c>
      <c r="Q2049" t="n">
        <v>0</v>
      </c>
      <c r="R2049" t="n">
        <v>0</v>
      </c>
      <c r="S2049" t="inlineStr"/>
      <c r="T2049" t="inlineStr">
        <is>
          <t>252-2025-12-31</t>
        </is>
      </c>
      <c r="U2049" t="n">
        <v>31</v>
      </c>
      <c r="V2049" t="inlineStr"/>
    </row>
    <row r="2050">
      <c r="A2050" t="n">
        <v>254</v>
      </c>
      <c r="B2050" t="inlineStr">
        <is>
          <t>Áreas con reportes de plan de retos</t>
        </is>
      </c>
      <c r="C2050" t="inlineStr">
        <is>
          <t>DIRECCIONAMIENTO ESTRATÉGICO</t>
        </is>
      </c>
      <c r="D2050" t="inlineStr">
        <is>
          <t>Trimestral</t>
        </is>
      </c>
      <c r="E2050" t="inlineStr">
        <is>
          <t>Positivo</t>
        </is>
      </c>
      <c r="F2050" s="138" t="n">
        <v>45291</v>
      </c>
      <c r="G2050" t="n">
        <v>100</v>
      </c>
      <c r="H2050" t="n">
        <v>100</v>
      </c>
      <c r="I2050" s="76" t="n">
        <v>1</v>
      </c>
      <c r="J2050" s="76" t="n">
        <v>1</v>
      </c>
      <c r="K2050" t="inlineStr">
        <is>
          <t>100.0%</t>
        </is>
      </c>
      <c r="L2050" t="inlineStr">
        <is>
          <t>100.0%</t>
        </is>
      </c>
      <c r="M2050" t="n">
        <v>2023</v>
      </c>
      <c r="N2050" t="inlineStr">
        <is>
          <t>Diciembre</t>
        </is>
      </c>
      <c r="O2050" t="inlineStr">
        <is>
          <t>2023-2</t>
        </is>
      </c>
      <c r="P2050" t="n">
        <v>0</v>
      </c>
      <c r="Q2050" t="n">
        <v>0</v>
      </c>
      <c r="R2050" t="n">
        <v>0</v>
      </c>
      <c r="S2050" t="inlineStr"/>
      <c r="T2050" t="inlineStr">
        <is>
          <t>254-2023-12-31</t>
        </is>
      </c>
      <c r="U2050" t="n">
        <v>31</v>
      </c>
      <c r="V2050" t="inlineStr"/>
    </row>
    <row r="2051">
      <c r="A2051" t="n">
        <v>254</v>
      </c>
      <c r="B2051" t="inlineStr">
        <is>
          <t>Áreas con reportes de plan de retos</t>
        </is>
      </c>
      <c r="C2051" t="inlineStr">
        <is>
          <t>DIRECCIONAMIENTO ESTRATÉGICO</t>
        </is>
      </c>
      <c r="D2051" t="inlineStr">
        <is>
          <t>Trimestral</t>
        </is>
      </c>
      <c r="E2051" t="inlineStr">
        <is>
          <t>Positivo</t>
        </is>
      </c>
      <c r="F2051" s="138" t="n">
        <v>45657</v>
      </c>
      <c r="G2051" t="n">
        <v>100</v>
      </c>
      <c r="H2051" t="n">
        <v>100</v>
      </c>
      <c r="I2051" s="76" t="n">
        <v>1</v>
      </c>
      <c r="J2051" s="76" t="n">
        <v>1</v>
      </c>
      <c r="K2051" t="inlineStr">
        <is>
          <t>100.0%</t>
        </is>
      </c>
      <c r="L2051" t="inlineStr">
        <is>
          <t>100.0%</t>
        </is>
      </c>
      <c r="M2051" t="n">
        <v>2024</v>
      </c>
      <c r="N2051" t="inlineStr">
        <is>
          <t>Diciembre</t>
        </is>
      </c>
      <c r="O2051" t="inlineStr">
        <is>
          <t>2024-2</t>
        </is>
      </c>
      <c r="P2051" t="n">
        <v>0</v>
      </c>
      <c r="Q2051" t="n">
        <v>0</v>
      </c>
      <c r="R2051" t="n">
        <v>0</v>
      </c>
      <c r="S2051" t="inlineStr"/>
      <c r="T2051" t="inlineStr">
        <is>
          <t>254-2024-12-31</t>
        </is>
      </c>
      <c r="U2051" t="n">
        <v>31</v>
      </c>
      <c r="V2051" t="inlineStr"/>
    </row>
    <row r="2052">
      <c r="A2052" t="n">
        <v>254</v>
      </c>
      <c r="B2052" t="inlineStr">
        <is>
          <t>Áreas con reportes de plan de retos</t>
        </is>
      </c>
      <c r="C2052" t="inlineStr">
        <is>
          <t>DIRECCIONAMIENTO ESTRATÉGICO</t>
        </is>
      </c>
      <c r="D2052" t="inlineStr">
        <is>
          <t>Trimestral</t>
        </is>
      </c>
      <c r="E2052" t="inlineStr">
        <is>
          <t>Positivo</t>
        </is>
      </c>
      <c r="F2052" s="138" t="n">
        <v>46022</v>
      </c>
      <c r="G2052" t="n">
        <v>100</v>
      </c>
      <c r="H2052" t="n">
        <v>100</v>
      </c>
      <c r="I2052" s="76" t="n">
        <v>1</v>
      </c>
      <c r="J2052" s="76" t="n">
        <v>1</v>
      </c>
      <c r="K2052" t="inlineStr">
        <is>
          <t>100.0%</t>
        </is>
      </c>
      <c r="L2052" t="inlineStr">
        <is>
          <t>100.0%</t>
        </is>
      </c>
      <c r="M2052" t="n">
        <v>2025</v>
      </c>
      <c r="N2052" t="inlineStr">
        <is>
          <t>Diciembre</t>
        </is>
      </c>
      <c r="O2052" t="inlineStr">
        <is>
          <t>2025-2</t>
        </is>
      </c>
      <c r="P2052" t="n">
        <v>0</v>
      </c>
      <c r="Q2052" t="n">
        <v>0</v>
      </c>
      <c r="R2052" t="n">
        <v>0</v>
      </c>
      <c r="S2052" t="inlineStr"/>
      <c r="T2052" t="inlineStr">
        <is>
          <t>254-2025-12-31</t>
        </is>
      </c>
      <c r="U2052" t="n">
        <v>31</v>
      </c>
      <c r="V2052" t="inlineStr"/>
    </row>
    <row r="2053">
      <c r="A2053" t="n">
        <v>255</v>
      </c>
      <c r="B2053" t="inlineStr">
        <is>
          <t>Informe anual de índice H</t>
        </is>
      </c>
      <c r="C2053" t="inlineStr">
        <is>
          <t>RECURSOS ACADÉMICOS Y DE INVESTIGACIÓN</t>
        </is>
      </c>
      <c r="D2053" t="inlineStr">
        <is>
          <t>Anual</t>
        </is>
      </c>
      <c r="E2053" t="inlineStr">
        <is>
          <t>Positivo</t>
        </is>
      </c>
      <c r="F2053" s="138" t="n">
        <v>44926</v>
      </c>
      <c r="K2053" t="inlineStr">
        <is>
          <t>100.0%</t>
        </is>
      </c>
      <c r="L2053" t="inlineStr">
        <is>
          <t>No Aplica</t>
        </is>
      </c>
      <c r="M2053" t="n">
        <v>2022</v>
      </c>
      <c r="N2053" t="inlineStr">
        <is>
          <t>Diciembre</t>
        </is>
      </c>
      <c r="O2053" t="inlineStr">
        <is>
          <t>2022-2</t>
        </is>
      </c>
      <c r="P2053" t="n">
        <v>0</v>
      </c>
      <c r="Q2053" t="n">
        <v>0</v>
      </c>
      <c r="R2053" t="n">
        <v>0</v>
      </c>
      <c r="S2053" t="inlineStr"/>
      <c r="T2053" t="inlineStr">
        <is>
          <t>255-2022-12-31</t>
        </is>
      </c>
      <c r="U2053" t="n">
        <v>31</v>
      </c>
      <c r="V2053" t="inlineStr">
        <is>
          <t>No Aplica</t>
        </is>
      </c>
    </row>
    <row r="2054">
      <c r="A2054" t="n">
        <v>255</v>
      </c>
      <c r="B2054" t="inlineStr">
        <is>
          <t>Informe anual de índice H</t>
        </is>
      </c>
      <c r="C2054" t="inlineStr">
        <is>
          <t>RECURSOS ACADÉMICOS Y DE INVESTIGACIÓN</t>
        </is>
      </c>
      <c r="D2054" t="inlineStr">
        <is>
          <t>Anual</t>
        </is>
      </c>
      <c r="E2054" t="inlineStr">
        <is>
          <t>Positivo</t>
        </is>
      </c>
      <c r="F2054" s="138" t="n">
        <v>45291</v>
      </c>
      <c r="G2054" t="n">
        <v>100</v>
      </c>
      <c r="H2054" t="n">
        <v>18</v>
      </c>
      <c r="I2054" s="76" t="n">
        <v>0.18</v>
      </c>
      <c r="J2054" s="76" t="n">
        <v>0.18</v>
      </c>
      <c r="K2054" t="inlineStr">
        <is>
          <t>100.0%</t>
        </is>
      </c>
      <c r="L2054" t="n">
        <v/>
      </c>
      <c r="M2054" t="n">
        <v>2023</v>
      </c>
      <c r="N2054" t="inlineStr">
        <is>
          <t>Diciembre</t>
        </is>
      </c>
      <c r="O2054" t="inlineStr">
        <is>
          <t>2023-2</t>
        </is>
      </c>
      <c r="P2054" t="n">
        <v>0</v>
      </c>
      <c r="Q2054" t="n">
        <v>0</v>
      </c>
      <c r="R2054" t="n">
        <v>0</v>
      </c>
      <c r="S2054" t="inlineStr"/>
      <c r="T2054" t="inlineStr">
        <is>
          <t>255-2023-12-31</t>
        </is>
      </c>
      <c r="U2054" t="n">
        <v>31</v>
      </c>
      <c r="V2054" t="inlineStr"/>
    </row>
    <row r="2055">
      <c r="A2055" t="n">
        <v>255</v>
      </c>
      <c r="B2055" t="inlineStr">
        <is>
          <t>Informe anual de índice H</t>
        </is>
      </c>
      <c r="C2055" t="inlineStr">
        <is>
          <t>RECURSOS ACADÉMICOS Y DE INVESTIGACIÓN</t>
        </is>
      </c>
      <c r="D2055" t="inlineStr">
        <is>
          <t>Anual</t>
        </is>
      </c>
      <c r="E2055" t="inlineStr">
        <is>
          <t>Positivo</t>
        </is>
      </c>
      <c r="F2055" s="138" t="n">
        <v>45657</v>
      </c>
      <c r="G2055" t="n">
        <v>100</v>
      </c>
      <c r="H2055" t="n">
        <v>15</v>
      </c>
      <c r="I2055" s="76" t="n">
        <v>0.15</v>
      </c>
      <c r="J2055" s="76" t="n">
        <v>0.15</v>
      </c>
      <c r="K2055" t="inlineStr">
        <is>
          <t>100.0%</t>
        </is>
      </c>
      <c r="L2055" t="n">
        <v/>
      </c>
      <c r="M2055" t="n">
        <v>2024</v>
      </c>
      <c r="N2055" t="inlineStr">
        <is>
          <t>Diciembre</t>
        </is>
      </c>
      <c r="O2055" t="inlineStr">
        <is>
          <t>2024-2</t>
        </is>
      </c>
      <c r="P2055" t="n">
        <v>0</v>
      </c>
      <c r="Q2055" t="n">
        <v>0</v>
      </c>
      <c r="R2055" t="n">
        <v>0</v>
      </c>
      <c r="S2055" t="inlineStr"/>
      <c r="T2055" t="inlineStr">
        <is>
          <t>255-2024-12-31</t>
        </is>
      </c>
      <c r="U2055" t="n">
        <v>31</v>
      </c>
      <c r="V2055" t="inlineStr"/>
    </row>
    <row r="2056">
      <c r="A2056" t="n">
        <v>255</v>
      </c>
      <c r="B2056" t="inlineStr">
        <is>
          <t>Informe anual de índice H</t>
        </is>
      </c>
      <c r="C2056" t="inlineStr">
        <is>
          <t>RECURSOS ACADÉMICOS Y DE INVESTIGACIÓN</t>
        </is>
      </c>
      <c r="D2056" t="inlineStr">
        <is>
          <t>Anual</t>
        </is>
      </c>
      <c r="E2056" t="inlineStr">
        <is>
          <t>Positivo</t>
        </is>
      </c>
      <c r="F2056" s="138" t="n">
        <v>46022</v>
      </c>
      <c r="G2056" t="n">
        <v>100</v>
      </c>
      <c r="K2056" t="inlineStr">
        <is>
          <t>100.0%</t>
        </is>
      </c>
      <c r="L2056" t="inlineStr">
        <is>
          <t>No Aplica</t>
        </is>
      </c>
      <c r="M2056" t="n">
        <v>2025</v>
      </c>
      <c r="N2056" t="inlineStr">
        <is>
          <t>Diciembre</t>
        </is>
      </c>
      <c r="O2056" t="inlineStr">
        <is>
          <t>2025-2</t>
        </is>
      </c>
      <c r="P2056" t="n">
        <v>0</v>
      </c>
      <c r="Q2056" t="n">
        <v>0</v>
      </c>
      <c r="R2056" t="n">
        <v>0</v>
      </c>
      <c r="S2056" t="inlineStr"/>
      <c r="T2056" t="inlineStr">
        <is>
          <t>255-2025-12-31</t>
        </is>
      </c>
      <c r="U2056" t="n">
        <v>31</v>
      </c>
      <c r="V2056" t="inlineStr">
        <is>
          <t>No Aplica</t>
        </is>
      </c>
    </row>
    <row r="2057">
      <c r="A2057" t="n">
        <v>256</v>
      </c>
      <c r="B2057" t="inlineStr">
        <is>
          <t>Publicaciones editadas por la editorial</t>
        </is>
      </c>
      <c r="C2057" t="inlineStr">
        <is>
          <t>RECURSOS ACADÉMICOS Y DE INVESTIGACIÓN</t>
        </is>
      </c>
      <c r="D2057" t="inlineStr">
        <is>
          <t>Semestral</t>
        </is>
      </c>
      <c r="E2057" t="inlineStr">
        <is>
          <t>Positivo</t>
        </is>
      </c>
      <c r="F2057" s="138" t="n">
        <v>45291</v>
      </c>
      <c r="G2057" t="n">
        <v>100</v>
      </c>
      <c r="H2057" t="n">
        <v>123.53</v>
      </c>
      <c r="I2057" s="76" t="n">
        <v>1.2353</v>
      </c>
      <c r="J2057" s="76" t="n">
        <v>1.2353</v>
      </c>
      <c r="K2057" t="inlineStr">
        <is>
          <t>100.0%</t>
        </is>
      </c>
      <c r="L2057" t="inlineStr">
        <is>
          <t>100.0%</t>
        </is>
      </c>
      <c r="M2057" t="n">
        <v>2023</v>
      </c>
      <c r="N2057" t="inlineStr">
        <is>
          <t>Diciembre</t>
        </is>
      </c>
      <c r="O2057" t="inlineStr">
        <is>
          <t>2023-2</t>
        </is>
      </c>
      <c r="P2057" t="n">
        <v>0</v>
      </c>
      <c r="Q2057" t="n">
        <v>0</v>
      </c>
      <c r="R2057" t="n">
        <v>0</v>
      </c>
      <c r="S2057" t="inlineStr"/>
      <c r="T2057" t="inlineStr">
        <is>
          <t>256-2023-12-31</t>
        </is>
      </c>
      <c r="U2057" t="n">
        <v>31</v>
      </c>
      <c r="V2057" t="inlineStr"/>
    </row>
    <row r="2058">
      <c r="A2058" t="n">
        <v>256</v>
      </c>
      <c r="B2058" t="inlineStr">
        <is>
          <t>Publicaciones editadas por la editorial</t>
        </is>
      </c>
      <c r="C2058" t="inlineStr">
        <is>
          <t>RECURSOS ACADÉMICOS Y DE INVESTIGACIÓN</t>
        </is>
      </c>
      <c r="D2058" t="inlineStr">
        <is>
          <t>Semestral</t>
        </is>
      </c>
      <c r="E2058" t="inlineStr">
        <is>
          <t>Positivo</t>
        </is>
      </c>
      <c r="F2058" s="138" t="n">
        <v>45657</v>
      </c>
      <c r="G2058" t="n">
        <v>100</v>
      </c>
      <c r="H2058" t="n">
        <v>152.94</v>
      </c>
      <c r="I2058" s="76" t="n">
        <v>1.3</v>
      </c>
      <c r="J2058" s="76" t="n">
        <v>1.5294</v>
      </c>
      <c r="K2058" t="inlineStr">
        <is>
          <t>100.0%</t>
        </is>
      </c>
      <c r="L2058" t="inlineStr">
        <is>
          <t>100.0%</t>
        </is>
      </c>
      <c r="M2058" t="n">
        <v>2024</v>
      </c>
      <c r="N2058" t="inlineStr">
        <is>
          <t>Diciembre</t>
        </is>
      </c>
      <c r="O2058" t="inlineStr">
        <is>
          <t>2024-2</t>
        </is>
      </c>
      <c r="P2058" t="n">
        <v>0</v>
      </c>
      <c r="Q2058" t="n">
        <v>0</v>
      </c>
      <c r="R2058" t="n">
        <v>0</v>
      </c>
      <c r="S2058" t="inlineStr"/>
      <c r="T2058" t="inlineStr">
        <is>
          <t>256-2024-12-31</t>
        </is>
      </c>
      <c r="U2058" t="n">
        <v>31</v>
      </c>
      <c r="V2058" t="inlineStr"/>
    </row>
    <row r="2059">
      <c r="A2059" t="n">
        <v>256</v>
      </c>
      <c r="B2059" t="inlineStr">
        <is>
          <t>Publicaciones editadas por la editorial</t>
        </is>
      </c>
      <c r="C2059" t="inlineStr">
        <is>
          <t>RECURSOS ACADÉMICOS Y DE INVESTIGACIÓN</t>
        </is>
      </c>
      <c r="D2059" t="inlineStr">
        <is>
          <t>Semestral</t>
        </is>
      </c>
      <c r="E2059" t="inlineStr">
        <is>
          <t>Positivo</t>
        </is>
      </c>
      <c r="F2059" s="138" t="n">
        <v>45838</v>
      </c>
      <c r="G2059" t="n">
        <v>100</v>
      </c>
      <c r="H2059" t="n">
        <v>100</v>
      </c>
      <c r="I2059" s="76" t="n">
        <v>1</v>
      </c>
      <c r="J2059" s="76" t="n">
        <v>1</v>
      </c>
      <c r="K2059" t="inlineStr">
        <is>
          <t>100.0%</t>
        </is>
      </c>
      <c r="L2059" t="inlineStr">
        <is>
          <t>100.0%</t>
        </is>
      </c>
      <c r="M2059" t="n">
        <v>2025</v>
      </c>
      <c r="N2059" t="inlineStr">
        <is>
          <t>Junio</t>
        </is>
      </c>
      <c r="O2059" t="inlineStr">
        <is>
          <t>2025-1</t>
        </is>
      </c>
      <c r="P2059" t="n">
        <v>0</v>
      </c>
      <c r="Q2059" t="n">
        <v>0</v>
      </c>
      <c r="R2059" t="n">
        <v>0</v>
      </c>
      <c r="S2059" t="inlineStr"/>
      <c r="T2059" t="inlineStr">
        <is>
          <t>256-2025-06-30</t>
        </is>
      </c>
      <c r="U2059" t="n">
        <v>30</v>
      </c>
      <c r="V2059" t="inlineStr"/>
    </row>
    <row r="2060">
      <c r="A2060" t="n">
        <v>260</v>
      </c>
      <c r="B2060" t="inlineStr">
        <is>
          <t>CES- Costumer Effort Score del proceso de Rematrícula</t>
        </is>
      </c>
      <c r="C2060" t="inlineStr">
        <is>
          <t>SERVICIO Y PERMANENCIA</t>
        </is>
      </c>
      <c r="D2060" t="inlineStr">
        <is>
          <t>Semestral</t>
        </is>
      </c>
      <c r="E2060" t="inlineStr">
        <is>
          <t>Negativo</t>
        </is>
      </c>
      <c r="F2060" s="138" t="n">
        <v>45291</v>
      </c>
      <c r="G2060" t="n">
        <v>3</v>
      </c>
      <c r="H2060" t="n">
        <v>2.9</v>
      </c>
      <c r="I2060" s="76" t="n">
        <v>1.03448275862069</v>
      </c>
      <c r="J2060" s="76" t="n">
        <v>1.03448275862069</v>
      </c>
      <c r="K2060" t="inlineStr">
        <is>
          <t>2.15%</t>
        </is>
      </c>
      <c r="L2060" t="inlineStr">
        <is>
          <t>1.9%</t>
        </is>
      </c>
      <c r="M2060" t="n">
        <v>2023</v>
      </c>
      <c r="N2060" t="inlineStr">
        <is>
          <t>Diciembre</t>
        </is>
      </c>
      <c r="O2060" t="inlineStr">
        <is>
          <t>2023-2</t>
        </is>
      </c>
      <c r="P2060" t="n">
        <v>0</v>
      </c>
      <c r="Q2060" t="n">
        <v>0</v>
      </c>
      <c r="R2060" t="n">
        <v>0</v>
      </c>
      <c r="S2060" t="inlineStr"/>
      <c r="T2060" t="inlineStr">
        <is>
          <t>260-2023-12-31</t>
        </is>
      </c>
      <c r="U2060" t="n">
        <v>31</v>
      </c>
      <c r="V2060" t="inlineStr"/>
    </row>
    <row r="2061">
      <c r="A2061" t="n">
        <v>260</v>
      </c>
      <c r="B2061" t="inlineStr">
        <is>
          <t>CES- Costumer Effort Score del proceso de Rematrícula</t>
        </is>
      </c>
      <c r="C2061" t="inlineStr">
        <is>
          <t>SERVICIO Y PERMANENCIA</t>
        </is>
      </c>
      <c r="D2061" t="inlineStr">
        <is>
          <t>Semestral</t>
        </is>
      </c>
      <c r="E2061" t="inlineStr">
        <is>
          <t>Negativo</t>
        </is>
      </c>
      <c r="F2061" s="138" t="n">
        <v>45657</v>
      </c>
      <c r="G2061" t="n">
        <v>2.8</v>
      </c>
      <c r="H2061" t="n">
        <v>2.1</v>
      </c>
      <c r="I2061" s="76" t="n">
        <v>1.3</v>
      </c>
      <c r="J2061" s="76" t="n">
        <v>1.333333333333333</v>
      </c>
      <c r="K2061" t="inlineStr">
        <is>
          <t>2.15%</t>
        </is>
      </c>
      <c r="L2061" t="inlineStr">
        <is>
          <t>1.9%</t>
        </is>
      </c>
      <c r="M2061" t="n">
        <v>2024</v>
      </c>
      <c r="N2061" t="inlineStr">
        <is>
          <t>Diciembre</t>
        </is>
      </c>
      <c r="O2061" t="inlineStr">
        <is>
          <t>2024-2</t>
        </is>
      </c>
      <c r="P2061" t="n">
        <v>0</v>
      </c>
      <c r="Q2061" t="n">
        <v>0</v>
      </c>
      <c r="R2061" t="n">
        <v>0</v>
      </c>
      <c r="S2061" t="inlineStr"/>
      <c r="T2061" t="inlineStr">
        <is>
          <t>260-2024-12-31</t>
        </is>
      </c>
      <c r="U2061" t="n">
        <v>31</v>
      </c>
      <c r="V2061" t="inlineStr"/>
    </row>
    <row r="2062">
      <c r="A2062" t="n">
        <v>260</v>
      </c>
      <c r="B2062" t="inlineStr">
        <is>
          <t>CES- Costumer Effort Score del proceso de Rematrícula</t>
        </is>
      </c>
      <c r="C2062" t="inlineStr">
        <is>
          <t>SERVICIO Y PERMANENCIA</t>
        </is>
      </c>
      <c r="D2062" t="inlineStr">
        <is>
          <t>Semestral</t>
        </is>
      </c>
      <c r="E2062" t="inlineStr">
        <is>
          <t>Negativo</t>
        </is>
      </c>
      <c r="F2062" s="138" t="n">
        <v>46022</v>
      </c>
      <c r="G2062" t="n">
        <v>2.1</v>
      </c>
      <c r="H2062" t="n">
        <v>1.9</v>
      </c>
      <c r="I2062" s="76" t="n">
        <v>1.105263157894737</v>
      </c>
      <c r="J2062" s="76" t="n">
        <v>1.105263157894737</v>
      </c>
      <c r="K2062" t="inlineStr">
        <is>
          <t>2.15%</t>
        </is>
      </c>
      <c r="L2062" t="inlineStr">
        <is>
          <t>1.9%</t>
        </is>
      </c>
      <c r="M2062" t="n">
        <v>2025</v>
      </c>
      <c r="N2062" t="inlineStr">
        <is>
          <t>Diciembre</t>
        </is>
      </c>
      <c r="O2062" t="inlineStr">
        <is>
          <t>2025-2</t>
        </is>
      </c>
      <c r="P2062" t="n">
        <v>0</v>
      </c>
      <c r="Q2062" t="n">
        <v>0</v>
      </c>
      <c r="R2062" t="n">
        <v>0</v>
      </c>
      <c r="S2062" t="inlineStr"/>
      <c r="T2062" t="inlineStr">
        <is>
          <t>260-2025-12-31</t>
        </is>
      </c>
      <c r="U2062" t="n">
        <v>31</v>
      </c>
      <c r="V2062" t="inlineStr"/>
    </row>
    <row r="2063">
      <c r="A2063" t="n">
        <v>261</v>
      </c>
      <c r="B2063" t="inlineStr">
        <is>
          <t>CES- Costumer Effort Score del proceso de Saber Pro</t>
        </is>
      </c>
      <c r="C2063" t="inlineStr">
        <is>
          <t>SERVICIO Y PERMANENCIA</t>
        </is>
      </c>
      <c r="D2063" t="inlineStr">
        <is>
          <t>Semestral</t>
        </is>
      </c>
      <c r="E2063" t="inlineStr">
        <is>
          <t>Negativo</t>
        </is>
      </c>
      <c r="F2063" s="138" t="n">
        <v>45291</v>
      </c>
      <c r="G2063" t="n">
        <v>3</v>
      </c>
      <c r="H2063" t="n">
        <v>2.06</v>
      </c>
      <c r="I2063" s="76" t="n">
        <v>1.3</v>
      </c>
      <c r="J2063" s="76" t="n">
        <v>1.456310679611651</v>
      </c>
      <c r="K2063" t="inlineStr">
        <is>
          <t>3.0%</t>
        </is>
      </c>
      <c r="L2063" t="inlineStr">
        <is>
          <t>2.2%</t>
        </is>
      </c>
      <c r="M2063" t="n">
        <v>2023</v>
      </c>
      <c r="N2063" t="inlineStr">
        <is>
          <t>Diciembre</t>
        </is>
      </c>
      <c r="O2063" t="inlineStr">
        <is>
          <t>2023-2</t>
        </is>
      </c>
      <c r="P2063" t="n">
        <v>0</v>
      </c>
      <c r="Q2063" t="n">
        <v>0</v>
      </c>
      <c r="R2063" t="n">
        <v>0</v>
      </c>
      <c r="S2063" t="inlineStr"/>
      <c r="T2063" t="inlineStr">
        <is>
          <t>261-2023-12-31</t>
        </is>
      </c>
      <c r="U2063" t="n">
        <v>31</v>
      </c>
      <c r="V2063" t="inlineStr"/>
    </row>
    <row r="2064">
      <c r="A2064" t="n">
        <v>261</v>
      </c>
      <c r="B2064" t="inlineStr">
        <is>
          <t>CES- Costumer Effort Score del proceso de Saber Pro</t>
        </is>
      </c>
      <c r="C2064" t="inlineStr">
        <is>
          <t>SERVICIO Y PERMANENCIA</t>
        </is>
      </c>
      <c r="D2064" t="inlineStr">
        <is>
          <t>Semestral</t>
        </is>
      </c>
      <c r="E2064" t="inlineStr">
        <is>
          <t>Negativo</t>
        </is>
      </c>
      <c r="F2064" s="138" t="n">
        <v>45657</v>
      </c>
      <c r="G2064" t="n">
        <v>3</v>
      </c>
      <c r="H2064" t="n">
        <v>2.2</v>
      </c>
      <c r="I2064" s="76" t="n">
        <v>1.3</v>
      </c>
      <c r="J2064" s="76" t="n">
        <v>1.363636363636364</v>
      </c>
      <c r="K2064" t="inlineStr">
        <is>
          <t>3.0%</t>
        </is>
      </c>
      <c r="L2064" t="inlineStr">
        <is>
          <t>2.2%</t>
        </is>
      </c>
      <c r="M2064" t="n">
        <v>2024</v>
      </c>
      <c r="N2064" t="inlineStr">
        <is>
          <t>Diciembre</t>
        </is>
      </c>
      <c r="O2064" t="inlineStr">
        <is>
          <t>2024-2</t>
        </is>
      </c>
      <c r="P2064" t="n">
        <v>0</v>
      </c>
      <c r="Q2064" t="n">
        <v>0</v>
      </c>
      <c r="R2064" t="n">
        <v>0</v>
      </c>
      <c r="S2064" t="inlineStr"/>
      <c r="T2064" t="inlineStr">
        <is>
          <t>261-2024-12-31</t>
        </is>
      </c>
      <c r="U2064" t="n">
        <v>31</v>
      </c>
      <c r="V2064" t="inlineStr"/>
    </row>
    <row r="2065">
      <c r="A2065" t="n">
        <v>261</v>
      </c>
      <c r="B2065" t="inlineStr">
        <is>
          <t>CES- Costumer Effort Score del proceso de Saber Pro</t>
        </is>
      </c>
      <c r="C2065" t="inlineStr">
        <is>
          <t>SERVICIO Y PERMANENCIA</t>
        </is>
      </c>
      <c r="D2065" t="inlineStr">
        <is>
          <t>Semestral</t>
        </is>
      </c>
      <c r="E2065" t="inlineStr">
        <is>
          <t>Negativo</t>
        </is>
      </c>
      <c r="F2065" s="138" t="n">
        <v>46022</v>
      </c>
      <c r="G2065" t="n">
        <v>3</v>
      </c>
      <c r="H2065" t="n">
        <v>2.1</v>
      </c>
      <c r="I2065" s="76" t="n">
        <v>1.3</v>
      </c>
      <c r="J2065" s="76" t="n">
        <v>1.428571428571429</v>
      </c>
      <c r="K2065" t="inlineStr">
        <is>
          <t>3.0%</t>
        </is>
      </c>
      <c r="L2065" t="inlineStr">
        <is>
          <t>2.2%</t>
        </is>
      </c>
      <c r="M2065" t="n">
        <v>2025</v>
      </c>
      <c r="N2065" t="inlineStr">
        <is>
          <t>Diciembre</t>
        </is>
      </c>
      <c r="O2065" t="inlineStr">
        <is>
          <t>2025-2</t>
        </is>
      </c>
      <c r="P2065" t="n">
        <v>0</v>
      </c>
      <c r="Q2065" t="n">
        <v>0</v>
      </c>
      <c r="R2065" t="n">
        <v>0</v>
      </c>
      <c r="S2065" t="inlineStr"/>
      <c r="T2065" t="inlineStr">
        <is>
          <t>261-2025-12-31</t>
        </is>
      </c>
      <c r="U2065" t="n">
        <v>31</v>
      </c>
      <c r="V2065" t="inlineStr"/>
    </row>
    <row r="2066">
      <c r="A2066" t="n">
        <v>262</v>
      </c>
      <c r="B2066" t="inlineStr">
        <is>
          <t>Reducción de número de sentencias condenatorias en contra del Poli</t>
        </is>
      </c>
      <c r="C2066" t="inlineStr">
        <is>
          <t>GESTIÓN JURÍDICA Y NORMATIVA</t>
        </is>
      </c>
      <c r="D2066" t="inlineStr">
        <is>
          <t>Semestral</t>
        </is>
      </c>
      <c r="E2066" t="inlineStr">
        <is>
          <t>Negativo</t>
        </is>
      </c>
      <c r="F2066" s="138" t="n">
        <v>45291</v>
      </c>
      <c r="G2066" t="n">
        <v>20</v>
      </c>
      <c r="H2066" t="n">
        <v>11.11</v>
      </c>
      <c r="I2066" s="76" t="n">
        <v>1.3</v>
      </c>
      <c r="J2066" s="76" t="n">
        <v>1.8001800180018</v>
      </c>
      <c r="K2066" t="inlineStr">
        <is>
          <t>10.0%</t>
        </is>
      </c>
      <c r="L2066" t="inlineStr">
        <is>
          <t>0.0%</t>
        </is>
      </c>
      <c r="M2066" t="n">
        <v>2023</v>
      </c>
      <c r="N2066" t="inlineStr">
        <is>
          <t>Diciembre</t>
        </is>
      </c>
      <c r="O2066" t="inlineStr">
        <is>
          <t>2023-2</t>
        </is>
      </c>
      <c r="P2066" t="n">
        <v>0</v>
      </c>
      <c r="Q2066" t="n">
        <v>0</v>
      </c>
      <c r="R2066" t="n">
        <v>0</v>
      </c>
      <c r="S2066" t="inlineStr"/>
      <c r="T2066" t="inlineStr">
        <is>
          <t>262-2023-12-31</t>
        </is>
      </c>
      <c r="U2066" t="n">
        <v>31</v>
      </c>
      <c r="V2066" t="inlineStr"/>
    </row>
    <row r="2067">
      <c r="A2067" t="n">
        <v>262</v>
      </c>
      <c r="B2067" t="inlineStr">
        <is>
          <t>Reducción de número de sentencias condenatorias en contra del Poli</t>
        </is>
      </c>
      <c r="C2067" t="inlineStr">
        <is>
          <t>GESTIÓN JURÍDICA Y NORMATIVA</t>
        </is>
      </c>
      <c r="D2067" t="inlineStr">
        <is>
          <t>Semestral</t>
        </is>
      </c>
      <c r="E2067" t="inlineStr">
        <is>
          <t>Negativo</t>
        </is>
      </c>
      <c r="F2067" s="138" t="n">
        <v>45657</v>
      </c>
      <c r="G2067" t="n">
        <v>20</v>
      </c>
      <c r="H2067" t="n">
        <v>0</v>
      </c>
      <c r="K2067" t="inlineStr">
        <is>
          <t>10.0%</t>
        </is>
      </c>
      <c r="L2067" t="inlineStr">
        <is>
          <t>0.0%</t>
        </is>
      </c>
      <c r="M2067" t="n">
        <v>2024</v>
      </c>
      <c r="N2067" t="inlineStr">
        <is>
          <t>Diciembre</t>
        </is>
      </c>
      <c r="O2067" t="inlineStr">
        <is>
          <t>2024-2</t>
        </is>
      </c>
      <c r="P2067" t="n">
        <v>0</v>
      </c>
      <c r="Q2067" t="n">
        <v>0</v>
      </c>
      <c r="R2067" t="n">
        <v>0</v>
      </c>
      <c r="S2067" t="inlineStr"/>
      <c r="T2067" t="inlineStr">
        <is>
          <t>262-2024-12-31</t>
        </is>
      </c>
      <c r="U2067" t="n">
        <v>31</v>
      </c>
      <c r="V2067" t="inlineStr"/>
    </row>
    <row r="2068">
      <c r="A2068" t="n">
        <v>262</v>
      </c>
      <c r="B2068" t="inlineStr">
        <is>
          <t>Reducción de número de sentencias condenatorias en contra del Poli</t>
        </is>
      </c>
      <c r="C2068" t="inlineStr">
        <is>
          <t>GESTIÓN JURÍDICA Y NORMATIVA</t>
        </is>
      </c>
      <c r="D2068" t="inlineStr">
        <is>
          <t>Semestral</t>
        </is>
      </c>
      <c r="E2068" t="inlineStr">
        <is>
          <t>Negativo</t>
        </is>
      </c>
      <c r="F2068" s="138" t="n">
        <v>46022</v>
      </c>
      <c r="H2068" t="n">
        <v>0</v>
      </c>
      <c r="K2068" t="inlineStr">
        <is>
          <t>10.0%</t>
        </is>
      </c>
      <c r="L2068" t="inlineStr">
        <is>
          <t>0.0%</t>
        </is>
      </c>
      <c r="M2068" t="n">
        <v>2025</v>
      </c>
      <c r="N2068" t="inlineStr">
        <is>
          <t>Diciembre</t>
        </is>
      </c>
      <c r="O2068" t="inlineStr">
        <is>
          <t>2025-2</t>
        </is>
      </c>
      <c r="P2068" t="n">
        <v>0</v>
      </c>
      <c r="Q2068" t="n">
        <v>0</v>
      </c>
      <c r="R2068" t="n">
        <v>0</v>
      </c>
      <c r="S2068" t="inlineStr"/>
      <c r="T2068" t="inlineStr">
        <is>
          <t>262-2025-12-31</t>
        </is>
      </c>
      <c r="U2068" t="n">
        <v>31</v>
      </c>
      <c r="V2068" t="inlineStr"/>
    </row>
    <row r="2069">
      <c r="A2069" t="n">
        <v>263</v>
      </c>
      <c r="B2069" t="inlineStr">
        <is>
          <t>Oportunidad de respuesta de PQRS</t>
        </is>
      </c>
      <c r="C2069" t="inlineStr">
        <is>
          <t>GESTIÓN JURÍDICA Y NORMATIVA</t>
        </is>
      </c>
      <c r="D2069" t="inlineStr">
        <is>
          <t>Trimestral</t>
        </is>
      </c>
      <c r="E2069" t="inlineStr">
        <is>
          <t>Positivo</t>
        </is>
      </c>
      <c r="F2069" s="138" t="n">
        <v>45291</v>
      </c>
      <c r="G2069" t="n">
        <v>100</v>
      </c>
      <c r="H2069" t="n">
        <v>100</v>
      </c>
      <c r="I2069" s="76" t="n">
        <v>1</v>
      </c>
      <c r="J2069" s="76" t="n">
        <v>1</v>
      </c>
      <c r="K2069" t="inlineStr">
        <is>
          <t>100.0%</t>
        </is>
      </c>
      <c r="L2069" t="inlineStr">
        <is>
          <t>100.0%</t>
        </is>
      </c>
      <c r="M2069" t="n">
        <v>2023</v>
      </c>
      <c r="N2069" t="inlineStr">
        <is>
          <t>Diciembre</t>
        </is>
      </c>
      <c r="O2069" t="inlineStr">
        <is>
          <t>2023-2</t>
        </is>
      </c>
      <c r="P2069" t="n">
        <v>0</v>
      </c>
      <c r="Q2069" t="n">
        <v>0</v>
      </c>
      <c r="R2069" t="n">
        <v>0</v>
      </c>
      <c r="S2069" t="inlineStr"/>
      <c r="T2069" t="inlineStr">
        <is>
          <t>263-2023-12-31</t>
        </is>
      </c>
      <c r="U2069" t="n">
        <v>31</v>
      </c>
      <c r="V2069" t="inlineStr"/>
    </row>
    <row r="2070">
      <c r="A2070" t="n">
        <v>263</v>
      </c>
      <c r="B2070" t="inlineStr">
        <is>
          <t>Oportunidad de respuesta de PQRS</t>
        </is>
      </c>
      <c r="C2070" t="inlineStr">
        <is>
          <t>GESTIÓN JURÍDICA Y NORMATIVA</t>
        </is>
      </c>
      <c r="D2070" t="inlineStr">
        <is>
          <t>Trimestral</t>
        </is>
      </c>
      <c r="E2070" t="inlineStr">
        <is>
          <t>Positivo</t>
        </is>
      </c>
      <c r="F2070" s="138" t="n">
        <v>45657</v>
      </c>
      <c r="G2070" t="n">
        <v>100</v>
      </c>
      <c r="H2070" t="n">
        <v>100</v>
      </c>
      <c r="I2070" s="76" t="n">
        <v>1</v>
      </c>
      <c r="J2070" s="76" t="n">
        <v>1</v>
      </c>
      <c r="K2070" t="inlineStr">
        <is>
          <t>100.0%</t>
        </is>
      </c>
      <c r="L2070" t="inlineStr">
        <is>
          <t>100.0%</t>
        </is>
      </c>
      <c r="M2070" t="n">
        <v>2024</v>
      </c>
      <c r="N2070" t="inlineStr">
        <is>
          <t>Diciembre</t>
        </is>
      </c>
      <c r="O2070" t="inlineStr">
        <is>
          <t>2024-2</t>
        </is>
      </c>
      <c r="P2070" t="n">
        <v>0</v>
      </c>
      <c r="Q2070" t="n">
        <v>0</v>
      </c>
      <c r="R2070" t="n">
        <v>0</v>
      </c>
      <c r="S2070" t="inlineStr"/>
      <c r="T2070" t="inlineStr">
        <is>
          <t>263-2024-12-31</t>
        </is>
      </c>
      <c r="U2070" t="n">
        <v>31</v>
      </c>
      <c r="V2070" t="inlineStr"/>
    </row>
    <row r="2071">
      <c r="A2071" t="n">
        <v>263</v>
      </c>
      <c r="B2071" t="inlineStr">
        <is>
          <t>Oportunidad de respuesta de PQRS</t>
        </is>
      </c>
      <c r="C2071" t="inlineStr">
        <is>
          <t>GESTIÓN JURÍDICA Y NORMATIVA</t>
        </is>
      </c>
      <c r="D2071" t="inlineStr">
        <is>
          <t>Trimestral</t>
        </is>
      </c>
      <c r="E2071" t="inlineStr">
        <is>
          <t>Positivo</t>
        </is>
      </c>
      <c r="F2071" s="138" t="n">
        <v>46022</v>
      </c>
      <c r="G2071" t="n">
        <v>100</v>
      </c>
      <c r="H2071" t="n">
        <v>100</v>
      </c>
      <c r="I2071" s="76" t="n">
        <v>1</v>
      </c>
      <c r="J2071" s="76" t="n">
        <v>1</v>
      </c>
      <c r="K2071" t="inlineStr">
        <is>
          <t>100.0%</t>
        </is>
      </c>
      <c r="L2071" t="inlineStr">
        <is>
          <t>100.0%</t>
        </is>
      </c>
      <c r="M2071" t="n">
        <v>2025</v>
      </c>
      <c r="N2071" t="inlineStr">
        <is>
          <t>Diciembre</t>
        </is>
      </c>
      <c r="O2071" t="inlineStr">
        <is>
          <t>2025-2</t>
        </is>
      </c>
      <c r="P2071" t="n">
        <v>0</v>
      </c>
      <c r="Q2071" t="n">
        <v>0</v>
      </c>
      <c r="R2071" t="n">
        <v>0</v>
      </c>
      <c r="S2071" t="inlineStr"/>
      <c r="T2071" t="inlineStr">
        <is>
          <t>263-2025-12-31</t>
        </is>
      </c>
      <c r="U2071" t="n">
        <v>31</v>
      </c>
      <c r="V2071" t="inlineStr"/>
    </row>
    <row r="2072">
      <c r="A2072" t="n">
        <v>265</v>
      </c>
      <c r="B2072" t="inlineStr">
        <is>
          <t>Eficiencia Emisión De Conceptos Jurídicos (Jurídicos)</t>
        </is>
      </c>
      <c r="C2072" t="inlineStr">
        <is>
          <t>GESTIÓN JURÍDICA Y NORMATIVA</t>
        </is>
      </c>
      <c r="D2072" t="inlineStr">
        <is>
          <t>Trimestral</t>
        </is>
      </c>
      <c r="E2072" t="inlineStr">
        <is>
          <t>Positivo</t>
        </is>
      </c>
      <c r="F2072" s="138" t="n">
        <v>45291</v>
      </c>
      <c r="G2072" t="n">
        <v>100</v>
      </c>
      <c r="H2072" t="n">
        <v>97.13</v>
      </c>
      <c r="I2072" s="76" t="n">
        <v>0.9712999999999999</v>
      </c>
      <c r="J2072" s="76" t="n">
        <v>0.9712999999999999</v>
      </c>
      <c r="K2072" t="inlineStr">
        <is>
          <t>95.0%</t>
        </is>
      </c>
      <c r="L2072" t="inlineStr">
        <is>
          <t>100.0%</t>
        </is>
      </c>
      <c r="M2072" t="n">
        <v>2023</v>
      </c>
      <c r="N2072" t="inlineStr">
        <is>
          <t>Diciembre</t>
        </is>
      </c>
      <c r="O2072" t="inlineStr">
        <is>
          <t>2023-2</t>
        </is>
      </c>
      <c r="P2072" t="n">
        <v>0</v>
      </c>
      <c r="Q2072" t="n">
        <v>0</v>
      </c>
      <c r="R2072" t="n">
        <v>0</v>
      </c>
      <c r="S2072" t="inlineStr"/>
      <c r="T2072" t="inlineStr">
        <is>
          <t>265-2023-12-31</t>
        </is>
      </c>
      <c r="U2072" t="n">
        <v>31</v>
      </c>
      <c r="V2072" t="inlineStr"/>
    </row>
    <row r="2073">
      <c r="A2073" t="n">
        <v>265</v>
      </c>
      <c r="B2073" t="inlineStr">
        <is>
          <t>Eficiencia Emisión De Conceptos Jurídicos (Jurídicos)</t>
        </is>
      </c>
      <c r="C2073" t="inlineStr">
        <is>
          <t>GESTIÓN JURÍDICA Y NORMATIVA</t>
        </is>
      </c>
      <c r="D2073" t="inlineStr">
        <is>
          <t>Trimestral</t>
        </is>
      </c>
      <c r="E2073" t="inlineStr">
        <is>
          <t>Positivo</t>
        </is>
      </c>
      <c r="F2073" s="138" t="n">
        <v>45657</v>
      </c>
      <c r="G2073" t="n">
        <v>95</v>
      </c>
      <c r="H2073" t="n">
        <v>100</v>
      </c>
      <c r="I2073" s="76" t="n">
        <v>1.052631578947368</v>
      </c>
      <c r="J2073" s="76" t="n">
        <v>1.052631578947368</v>
      </c>
      <c r="K2073" t="inlineStr">
        <is>
          <t>95.0%</t>
        </is>
      </c>
      <c r="L2073" t="inlineStr">
        <is>
          <t>100.0%</t>
        </is>
      </c>
      <c r="M2073" t="n">
        <v>2024</v>
      </c>
      <c r="N2073" t="inlineStr">
        <is>
          <t>Diciembre</t>
        </is>
      </c>
      <c r="O2073" t="inlineStr">
        <is>
          <t>2024-2</t>
        </is>
      </c>
      <c r="P2073" t="n">
        <v>0</v>
      </c>
      <c r="Q2073" t="n">
        <v>0</v>
      </c>
      <c r="R2073" t="n">
        <v>0</v>
      </c>
      <c r="S2073" t="inlineStr"/>
      <c r="T2073" t="inlineStr">
        <is>
          <t>265-2024-12-31</t>
        </is>
      </c>
      <c r="U2073" t="n">
        <v>31</v>
      </c>
      <c r="V2073" t="inlineStr"/>
    </row>
    <row r="2074">
      <c r="A2074" t="n">
        <v>265</v>
      </c>
      <c r="B2074" t="inlineStr">
        <is>
          <t>Eficiencia Emisión De Conceptos Jurídicos (Jurídicos)</t>
        </is>
      </c>
      <c r="C2074" t="inlineStr">
        <is>
          <t>GESTIÓN JURÍDICA Y NORMATIVA</t>
        </is>
      </c>
      <c r="D2074" t="inlineStr">
        <is>
          <t>Trimestral</t>
        </is>
      </c>
      <c r="E2074" t="inlineStr">
        <is>
          <t>Positivo</t>
        </is>
      </c>
      <c r="F2074" s="138" t="n">
        <v>46022</v>
      </c>
      <c r="G2074" t="n">
        <v>95</v>
      </c>
      <c r="H2074" t="n">
        <v>100</v>
      </c>
      <c r="I2074" s="76" t="n">
        <v>1.052631578947368</v>
      </c>
      <c r="J2074" s="76" t="n">
        <v>1.052631578947368</v>
      </c>
      <c r="K2074" t="inlineStr">
        <is>
          <t>95.0%</t>
        </is>
      </c>
      <c r="L2074" t="inlineStr">
        <is>
          <t>100.0%</t>
        </is>
      </c>
      <c r="M2074" t="n">
        <v>2025</v>
      </c>
      <c r="N2074" t="inlineStr">
        <is>
          <t>Diciembre</t>
        </is>
      </c>
      <c r="O2074" t="inlineStr">
        <is>
          <t>2025-2</t>
        </is>
      </c>
      <c r="P2074" t="n">
        <v>0</v>
      </c>
      <c r="Q2074" t="n">
        <v>0</v>
      </c>
      <c r="R2074" t="n">
        <v>0</v>
      </c>
      <c r="S2074" t="inlineStr"/>
      <c r="T2074" t="inlineStr">
        <is>
          <t>265-2025-12-31</t>
        </is>
      </c>
      <c r="U2074" t="n">
        <v>31</v>
      </c>
      <c r="V2074" t="inlineStr"/>
    </row>
    <row r="2075">
      <c r="A2075" t="n">
        <v>266</v>
      </c>
      <c r="B2075" t="inlineStr">
        <is>
          <t>Oportunidad en la elaboración de contratos</t>
        </is>
      </c>
      <c r="C2075" t="inlineStr">
        <is>
          <t>GESTIÓN JURÍDICA Y NORMATIVA</t>
        </is>
      </c>
      <c r="D2075" t="inlineStr">
        <is>
          <t>Trimestral</t>
        </is>
      </c>
      <c r="E2075" t="inlineStr">
        <is>
          <t>Positivo</t>
        </is>
      </c>
      <c r="F2075" s="138" t="n">
        <v>45291</v>
      </c>
      <c r="G2075" t="n">
        <v>95</v>
      </c>
      <c r="H2075" t="n">
        <v>97.06999999999999</v>
      </c>
      <c r="I2075" s="76" t="n">
        <v>1.02178947368421</v>
      </c>
      <c r="J2075" s="76" t="n">
        <v>1.02178947368421</v>
      </c>
      <c r="K2075" t="inlineStr">
        <is>
          <t>95.0%</t>
        </is>
      </c>
      <c r="L2075" t="inlineStr">
        <is>
          <t>53.15%</t>
        </is>
      </c>
      <c r="M2075" t="n">
        <v>2023</v>
      </c>
      <c r="N2075" t="inlineStr">
        <is>
          <t>Diciembre</t>
        </is>
      </c>
      <c r="O2075" t="inlineStr">
        <is>
          <t>2023-2</t>
        </is>
      </c>
      <c r="P2075" t="n">
        <v>0</v>
      </c>
      <c r="Q2075" t="n">
        <v>0</v>
      </c>
      <c r="R2075" t="n">
        <v>0</v>
      </c>
      <c r="S2075" t="inlineStr"/>
      <c r="T2075" t="inlineStr">
        <is>
          <t>266-2023-12-31</t>
        </is>
      </c>
      <c r="U2075" t="n">
        <v>31</v>
      </c>
      <c r="V2075" t="inlineStr"/>
    </row>
    <row r="2076">
      <c r="A2076" t="n">
        <v>266</v>
      </c>
      <c r="B2076" t="inlineStr">
        <is>
          <t>Oportunidad en la elaboración de contratos</t>
        </is>
      </c>
      <c r="C2076" t="inlineStr">
        <is>
          <t>GESTIÓN JURÍDICA Y NORMATIVA</t>
        </is>
      </c>
      <c r="D2076" t="inlineStr">
        <is>
          <t>Trimestral</t>
        </is>
      </c>
      <c r="E2076" t="inlineStr">
        <is>
          <t>Positivo</t>
        </is>
      </c>
      <c r="F2076" s="138" t="n">
        <v>45657</v>
      </c>
      <c r="G2076" t="n">
        <v>95</v>
      </c>
      <c r="H2076" t="n">
        <v>81.93000000000001</v>
      </c>
      <c r="I2076" s="76" t="n">
        <v>0.862421052631579</v>
      </c>
      <c r="J2076" s="76" t="n">
        <v>0.862421052631579</v>
      </c>
      <c r="K2076" t="inlineStr">
        <is>
          <t>95.0%</t>
        </is>
      </c>
      <c r="L2076" t="inlineStr">
        <is>
          <t>53.15%</t>
        </is>
      </c>
      <c r="M2076" t="n">
        <v>2024</v>
      </c>
      <c r="N2076" t="inlineStr">
        <is>
          <t>Diciembre</t>
        </is>
      </c>
      <c r="O2076" t="inlineStr">
        <is>
          <t>2024-2</t>
        </is>
      </c>
      <c r="P2076" t="n">
        <v>0</v>
      </c>
      <c r="Q2076" t="n">
        <v>0</v>
      </c>
      <c r="R2076" t="n">
        <v>0</v>
      </c>
      <c r="S2076" t="inlineStr"/>
      <c r="T2076" t="inlineStr">
        <is>
          <t>266-2024-12-31</t>
        </is>
      </c>
      <c r="U2076" t="n">
        <v>31</v>
      </c>
      <c r="V2076" t="inlineStr"/>
    </row>
    <row r="2077">
      <c r="A2077" t="n">
        <v>266</v>
      </c>
      <c r="B2077" t="inlineStr">
        <is>
          <t>Oportunidad en la elaboración de contratos</t>
        </is>
      </c>
      <c r="C2077" t="inlineStr">
        <is>
          <t>GESTIÓN JURÍDICA Y NORMATIVA</t>
        </is>
      </c>
      <c r="D2077" t="inlineStr">
        <is>
          <t>Trimestral</t>
        </is>
      </c>
      <c r="E2077" t="inlineStr">
        <is>
          <t>Positivo</t>
        </is>
      </c>
      <c r="F2077" s="138" t="n">
        <v>46022</v>
      </c>
      <c r="G2077" t="n">
        <v>95</v>
      </c>
      <c r="H2077" t="n">
        <v>96.2</v>
      </c>
      <c r="I2077" s="76" t="n">
        <v>1.012631578947369</v>
      </c>
      <c r="J2077" s="76" t="n">
        <v>1.012631578947369</v>
      </c>
      <c r="K2077" t="inlineStr">
        <is>
          <t>95.0%</t>
        </is>
      </c>
      <c r="L2077" t="inlineStr">
        <is>
          <t>53.15%</t>
        </is>
      </c>
      <c r="M2077" t="n">
        <v>2025</v>
      </c>
      <c r="N2077" t="inlineStr">
        <is>
          <t>Diciembre</t>
        </is>
      </c>
      <c r="O2077" t="inlineStr">
        <is>
          <t>2025-2</t>
        </is>
      </c>
      <c r="P2077" t="n">
        <v>0</v>
      </c>
      <c r="Q2077" t="n">
        <v>0</v>
      </c>
      <c r="R2077" t="n">
        <v>0</v>
      </c>
      <c r="S2077" t="inlineStr"/>
      <c r="T2077" t="inlineStr">
        <is>
          <t>266-2025-12-31</t>
        </is>
      </c>
      <c r="U2077" t="n">
        <v>31</v>
      </c>
      <c r="V2077" t="inlineStr"/>
    </row>
    <row r="2078">
      <c r="A2078" t="n">
        <v>268</v>
      </c>
      <c r="B2078" t="inlineStr">
        <is>
          <t>Cantidad de usuarios - (Metrica)</t>
        </is>
      </c>
      <c r="C2078" t="inlineStr">
        <is>
          <t>RECURSOS ACADÉMICOS Y DE INVESTIGACIÓN</t>
        </is>
      </c>
      <c r="D2078" t="inlineStr">
        <is>
          <t>Semestral</t>
        </is>
      </c>
      <c r="E2078" t="inlineStr">
        <is>
          <t>Positivo</t>
        </is>
      </c>
      <c r="F2078" s="138" t="n">
        <v>45291</v>
      </c>
      <c r="H2078" t="n">
        <v>727</v>
      </c>
      <c r="K2078" t="n">
        <v/>
      </c>
      <c r="L2078" t="inlineStr">
        <is>
          <t>877.0%</t>
        </is>
      </c>
      <c r="M2078" t="n">
        <v>2023</v>
      </c>
      <c r="N2078" t="inlineStr">
        <is>
          <t>Diciembre</t>
        </is>
      </c>
      <c r="O2078" t="inlineStr">
        <is>
          <t>2023-2</t>
        </is>
      </c>
      <c r="P2078" t="n">
        <v>0</v>
      </c>
      <c r="Q2078" t="n">
        <v>0</v>
      </c>
      <c r="R2078" t="n">
        <v>0</v>
      </c>
      <c r="S2078" t="inlineStr"/>
      <c r="T2078" t="inlineStr">
        <is>
          <t>268-2023-12-31</t>
        </is>
      </c>
      <c r="U2078" t="n">
        <v>31</v>
      </c>
      <c r="V2078" t="inlineStr">
        <is>
          <t>Metrica</t>
        </is>
      </c>
    </row>
    <row r="2079">
      <c r="A2079" t="n">
        <v>268</v>
      </c>
      <c r="B2079" t="inlineStr">
        <is>
          <t>Cantidad de usuarios - (Metrica)</t>
        </is>
      </c>
      <c r="C2079" t="inlineStr">
        <is>
          <t>RECURSOS ACADÉMICOS Y DE INVESTIGACIÓN</t>
        </is>
      </c>
      <c r="D2079" t="inlineStr">
        <is>
          <t>Semestral</t>
        </is>
      </c>
      <c r="E2079" t="inlineStr">
        <is>
          <t>Positivo</t>
        </is>
      </c>
      <c r="F2079" s="138" t="n">
        <v>45657</v>
      </c>
      <c r="H2079" t="n">
        <v>732</v>
      </c>
      <c r="K2079" t="n">
        <v/>
      </c>
      <c r="L2079" t="inlineStr">
        <is>
          <t>877.0%</t>
        </is>
      </c>
      <c r="M2079" t="n">
        <v>2024</v>
      </c>
      <c r="N2079" t="inlineStr">
        <is>
          <t>Diciembre</t>
        </is>
      </c>
      <c r="O2079" t="inlineStr">
        <is>
          <t>2024-2</t>
        </is>
      </c>
      <c r="P2079" t="n">
        <v>0</v>
      </c>
      <c r="Q2079" t="n">
        <v>0</v>
      </c>
      <c r="R2079" t="n">
        <v>0</v>
      </c>
      <c r="S2079" t="inlineStr"/>
      <c r="T2079" t="inlineStr">
        <is>
          <t>268-2024-12-31</t>
        </is>
      </c>
      <c r="U2079" t="n">
        <v>31</v>
      </c>
      <c r="V2079" t="inlineStr">
        <is>
          <t>Metrica</t>
        </is>
      </c>
    </row>
    <row r="2080">
      <c r="A2080" t="n">
        <v>268</v>
      </c>
      <c r="B2080" t="inlineStr">
        <is>
          <t>Cantidad de usuarios - (Metrica)</t>
        </is>
      </c>
      <c r="C2080" t="inlineStr">
        <is>
          <t>RECURSOS ACADÉMICOS Y DE INVESTIGACIÓN</t>
        </is>
      </c>
      <c r="D2080" t="inlineStr">
        <is>
          <t>Semestral</t>
        </is>
      </c>
      <c r="E2080" t="inlineStr">
        <is>
          <t>Positivo</t>
        </is>
      </c>
      <c r="F2080" s="138" t="n">
        <v>46022</v>
      </c>
      <c r="H2080" t="n">
        <v>877</v>
      </c>
      <c r="K2080" t="n">
        <v/>
      </c>
      <c r="L2080" t="inlineStr">
        <is>
          <t>877.0%</t>
        </is>
      </c>
      <c r="M2080" t="n">
        <v>2025</v>
      </c>
      <c r="N2080" t="inlineStr">
        <is>
          <t>Diciembre</t>
        </is>
      </c>
      <c r="O2080" t="inlineStr">
        <is>
          <t>2025-2</t>
        </is>
      </c>
      <c r="P2080" t="n">
        <v>0</v>
      </c>
      <c r="Q2080" t="n">
        <v>0</v>
      </c>
      <c r="R2080" t="n">
        <v>0</v>
      </c>
      <c r="S2080" t="inlineStr"/>
      <c r="T2080" t="inlineStr">
        <is>
          <t>268-2025-12-31</t>
        </is>
      </c>
      <c r="U2080" t="n">
        <v>31</v>
      </c>
      <c r="V2080" t="inlineStr">
        <is>
          <t>Metrica</t>
        </is>
      </c>
    </row>
    <row r="2081">
      <c r="A2081" t="n">
        <v>269</v>
      </c>
      <c r="B2081" t="inlineStr">
        <is>
          <t>N de personas promedio por evento - (Metrica)</t>
        </is>
      </c>
      <c r="C2081" t="inlineStr">
        <is>
          <t>RECURSOS ACADÉMICOS Y DE INVESTIGACIÓN</t>
        </is>
      </c>
      <c r="D2081" t="inlineStr">
        <is>
          <t>Semestral</t>
        </is>
      </c>
      <c r="E2081" t="inlineStr">
        <is>
          <t>Positivo</t>
        </is>
      </c>
      <c r="F2081" s="138" t="n">
        <v>45291</v>
      </c>
      <c r="H2081" t="n">
        <v>1.276978417266187</v>
      </c>
      <c r="K2081" t="n">
        <v/>
      </c>
      <c r="L2081" t="inlineStr">
        <is>
          <t>1.65%</t>
        </is>
      </c>
      <c r="M2081" t="n">
        <v>2023</v>
      </c>
      <c r="N2081" t="inlineStr">
        <is>
          <t>Diciembre</t>
        </is>
      </c>
      <c r="O2081" t="inlineStr">
        <is>
          <t>2023-2</t>
        </is>
      </c>
      <c r="P2081" t="n">
        <v>0</v>
      </c>
      <c r="Q2081" t="n">
        <v>0</v>
      </c>
      <c r="R2081" t="n">
        <v>0</v>
      </c>
      <c r="S2081" t="inlineStr"/>
      <c r="T2081" t="inlineStr">
        <is>
          <t>269-2023-12-31</t>
        </is>
      </c>
      <c r="U2081" t="n">
        <v>31</v>
      </c>
      <c r="V2081" t="inlineStr">
        <is>
          <t>Metrica</t>
        </is>
      </c>
    </row>
    <row r="2082">
      <c r="A2082" t="n">
        <v>269</v>
      </c>
      <c r="B2082" t="inlineStr">
        <is>
          <t>N de personas promedio por evento - (Metrica)</t>
        </is>
      </c>
      <c r="C2082" t="inlineStr">
        <is>
          <t>RECURSOS ACADÉMICOS Y DE INVESTIGACIÓN</t>
        </is>
      </c>
      <c r="D2082" t="inlineStr">
        <is>
          <t>Semestral</t>
        </is>
      </c>
      <c r="E2082" t="inlineStr">
        <is>
          <t>Positivo</t>
        </is>
      </c>
      <c r="F2082" s="138" t="n">
        <v>45657</v>
      </c>
      <c r="H2082" t="n">
        <v>1.28</v>
      </c>
      <c r="K2082" t="n">
        <v/>
      </c>
      <c r="L2082" t="inlineStr">
        <is>
          <t>1.65%</t>
        </is>
      </c>
      <c r="M2082" t="n">
        <v>2024</v>
      </c>
      <c r="N2082" t="inlineStr">
        <is>
          <t>Diciembre</t>
        </is>
      </c>
      <c r="O2082" t="inlineStr">
        <is>
          <t>2024-2</t>
        </is>
      </c>
      <c r="P2082" t="n">
        <v>0</v>
      </c>
      <c r="Q2082" t="n">
        <v>0</v>
      </c>
      <c r="R2082" t="n">
        <v>0</v>
      </c>
      <c r="S2082" t="inlineStr"/>
      <c r="T2082" t="inlineStr">
        <is>
          <t>269-2024-12-31</t>
        </is>
      </c>
      <c r="U2082" t="n">
        <v>31</v>
      </c>
      <c r="V2082" t="inlineStr">
        <is>
          <t>Metrica</t>
        </is>
      </c>
    </row>
    <row r="2083">
      <c r="A2083" t="n">
        <v>269</v>
      </c>
      <c r="B2083" t="inlineStr">
        <is>
          <t>N de personas promedio por evento - (Metrica)</t>
        </is>
      </c>
      <c r="C2083" t="inlineStr">
        <is>
          <t>RECURSOS ACADÉMICOS Y DE INVESTIGACIÓN</t>
        </is>
      </c>
      <c r="D2083" t="inlineStr">
        <is>
          <t>Semestral</t>
        </is>
      </c>
      <c r="E2083" t="inlineStr">
        <is>
          <t>Positivo</t>
        </is>
      </c>
      <c r="F2083" s="138" t="n">
        <v>46022</v>
      </c>
      <c r="H2083" t="n">
        <v>1.65</v>
      </c>
      <c r="K2083" t="n">
        <v/>
      </c>
      <c r="L2083" t="inlineStr">
        <is>
          <t>1.65%</t>
        </is>
      </c>
      <c r="M2083" t="n">
        <v>2025</v>
      </c>
      <c r="N2083" t="inlineStr">
        <is>
          <t>Diciembre</t>
        </is>
      </c>
      <c r="O2083" t="inlineStr">
        <is>
          <t>2025-2</t>
        </is>
      </c>
      <c r="P2083" t="n">
        <v>0</v>
      </c>
      <c r="Q2083" t="n">
        <v>0</v>
      </c>
      <c r="R2083" t="n">
        <v>0</v>
      </c>
      <c r="S2083" t="inlineStr"/>
      <c r="T2083" t="inlineStr">
        <is>
          <t>269-2025-12-31</t>
        </is>
      </c>
      <c r="U2083" t="n">
        <v>31</v>
      </c>
      <c r="V2083" t="inlineStr">
        <is>
          <t>Metrica</t>
        </is>
      </c>
    </row>
    <row r="2084">
      <c r="A2084" t="n">
        <v>270</v>
      </c>
      <c r="B2084" t="inlineStr">
        <is>
          <t>N de horas promedio por evento - (Metrica)</t>
        </is>
      </c>
      <c r="C2084" t="inlineStr">
        <is>
          <t>RECURSOS ACADÉMICOS Y DE INVESTIGACIÓN</t>
        </is>
      </c>
      <c r="D2084" t="inlineStr">
        <is>
          <t>Semestral</t>
        </is>
      </c>
      <c r="E2084" t="inlineStr">
        <is>
          <t>Positivo</t>
        </is>
      </c>
      <c r="F2084" s="138" t="n">
        <v>45291</v>
      </c>
      <c r="H2084" t="n">
        <v>3.83</v>
      </c>
      <c r="K2084" t="n">
        <v/>
      </c>
      <c r="L2084" t="inlineStr">
        <is>
          <t>4.3%</t>
        </is>
      </c>
      <c r="M2084" t="n">
        <v>2023</v>
      </c>
      <c r="N2084" t="inlineStr">
        <is>
          <t>Diciembre</t>
        </is>
      </c>
      <c r="O2084" t="inlineStr">
        <is>
          <t>2023-2</t>
        </is>
      </c>
      <c r="P2084" t="n">
        <v>0</v>
      </c>
      <c r="Q2084" t="n">
        <v>0</v>
      </c>
      <c r="R2084" t="n">
        <v>0</v>
      </c>
      <c r="S2084" t="inlineStr"/>
      <c r="T2084" t="inlineStr">
        <is>
          <t>270-2023-12-31</t>
        </is>
      </c>
      <c r="U2084" t="n">
        <v>31</v>
      </c>
      <c r="V2084" t="inlineStr">
        <is>
          <t>Metrica</t>
        </is>
      </c>
    </row>
    <row r="2085">
      <c r="A2085" t="n">
        <v>270</v>
      </c>
      <c r="B2085" t="inlineStr">
        <is>
          <t>N de horas promedio por evento - (Metrica)</t>
        </is>
      </c>
      <c r="C2085" t="inlineStr">
        <is>
          <t>RECURSOS ACADÉMICOS Y DE INVESTIGACIÓN</t>
        </is>
      </c>
      <c r="D2085" t="inlineStr">
        <is>
          <t>Semestral</t>
        </is>
      </c>
      <c r="E2085" t="inlineStr">
        <is>
          <t>Positivo</t>
        </is>
      </c>
      <c r="F2085" s="138" t="n">
        <v>45657</v>
      </c>
      <c r="H2085" t="n">
        <v>4.57</v>
      </c>
      <c r="K2085" t="n">
        <v/>
      </c>
      <c r="L2085" t="inlineStr">
        <is>
          <t>4.3%</t>
        </is>
      </c>
      <c r="M2085" t="n">
        <v>2024</v>
      </c>
      <c r="N2085" t="inlineStr">
        <is>
          <t>Diciembre</t>
        </is>
      </c>
      <c r="O2085" t="inlineStr">
        <is>
          <t>2024-2</t>
        </is>
      </c>
      <c r="P2085" t="n">
        <v>0</v>
      </c>
      <c r="Q2085" t="n">
        <v>0</v>
      </c>
      <c r="R2085" t="n">
        <v>0</v>
      </c>
      <c r="S2085" t="inlineStr"/>
      <c r="T2085" t="inlineStr">
        <is>
          <t>270-2024-12-31</t>
        </is>
      </c>
      <c r="U2085" t="n">
        <v>31</v>
      </c>
      <c r="V2085" t="inlineStr">
        <is>
          <t>Metrica</t>
        </is>
      </c>
    </row>
    <row r="2086">
      <c r="A2086" t="n">
        <v>270</v>
      </c>
      <c r="B2086" t="inlineStr">
        <is>
          <t>N de horas promedio por evento - (Metrica)</t>
        </is>
      </c>
      <c r="C2086" t="inlineStr">
        <is>
          <t>RECURSOS ACADÉMICOS Y DE INVESTIGACIÓN</t>
        </is>
      </c>
      <c r="D2086" t="inlineStr">
        <is>
          <t>Semestral</t>
        </is>
      </c>
      <c r="E2086" t="inlineStr">
        <is>
          <t>Positivo</t>
        </is>
      </c>
      <c r="F2086" s="138" t="n">
        <v>46022</v>
      </c>
      <c r="H2086" t="n">
        <v>4.3</v>
      </c>
      <c r="K2086" t="n">
        <v/>
      </c>
      <c r="L2086" t="inlineStr">
        <is>
          <t>4.3%</t>
        </is>
      </c>
      <c r="M2086" t="n">
        <v>2025</v>
      </c>
      <c r="N2086" t="inlineStr">
        <is>
          <t>Diciembre</t>
        </is>
      </c>
      <c r="O2086" t="inlineStr">
        <is>
          <t>2025-2</t>
        </is>
      </c>
      <c r="P2086" t="n">
        <v>0</v>
      </c>
      <c r="Q2086" t="n">
        <v>0</v>
      </c>
      <c r="R2086" t="n">
        <v>0</v>
      </c>
      <c r="S2086" t="inlineStr"/>
      <c r="T2086" t="inlineStr">
        <is>
          <t>270-2025-12-31</t>
        </is>
      </c>
      <c r="U2086" t="n">
        <v>31</v>
      </c>
      <c r="V2086" t="inlineStr">
        <is>
          <t>Metrica</t>
        </is>
      </c>
    </row>
    <row r="2087">
      <c r="A2087" t="n">
        <v>271</v>
      </c>
      <c r="B2087" t="inlineStr">
        <is>
          <t>N de horas por solicitud - (Metrica)</t>
        </is>
      </c>
      <c r="C2087" t="inlineStr">
        <is>
          <t>RECURSOS ACADÉMICOS Y DE INVESTIGACIÓN</t>
        </is>
      </c>
      <c r="D2087" t="inlineStr">
        <is>
          <t>Semestral</t>
        </is>
      </c>
      <c r="E2087" t="inlineStr">
        <is>
          <t>Positivo</t>
        </is>
      </c>
      <c r="F2087" s="138" t="n">
        <v>45291</v>
      </c>
      <c r="H2087" t="n">
        <v>16.17233646643447</v>
      </c>
      <c r="K2087" t="n">
        <v/>
      </c>
      <c r="L2087" t="inlineStr">
        <is>
          <t>19.93%</t>
        </is>
      </c>
      <c r="M2087" t="n">
        <v>2023</v>
      </c>
      <c r="N2087" t="inlineStr">
        <is>
          <t>Diciembre</t>
        </is>
      </c>
      <c r="O2087" t="inlineStr">
        <is>
          <t>2023-2</t>
        </is>
      </c>
      <c r="P2087" t="n">
        <v>0</v>
      </c>
      <c r="Q2087" t="n">
        <v>0</v>
      </c>
      <c r="R2087" t="n">
        <v>0</v>
      </c>
      <c r="S2087" t="inlineStr"/>
      <c r="T2087" t="inlineStr">
        <is>
          <t>271-2023-12-31</t>
        </is>
      </c>
      <c r="U2087" t="n">
        <v>31</v>
      </c>
      <c r="V2087" t="inlineStr">
        <is>
          <t>Metrica</t>
        </is>
      </c>
    </row>
    <row r="2088">
      <c r="A2088" t="n">
        <v>271</v>
      </c>
      <c r="B2088" t="inlineStr">
        <is>
          <t>N de horas por solicitud - (Metrica)</t>
        </is>
      </c>
      <c r="C2088" t="inlineStr">
        <is>
          <t>RECURSOS ACADÉMICOS Y DE INVESTIGACIÓN</t>
        </is>
      </c>
      <c r="D2088" t="inlineStr">
        <is>
          <t>Semestral</t>
        </is>
      </c>
      <c r="E2088" t="inlineStr">
        <is>
          <t>Positivo</t>
        </is>
      </c>
      <c r="F2088" s="138" t="n">
        <v>45657</v>
      </c>
      <c r="H2088" t="n">
        <v>16.86</v>
      </c>
      <c r="K2088" t="n">
        <v/>
      </c>
      <c r="L2088" t="inlineStr">
        <is>
          <t>19.93%</t>
        </is>
      </c>
      <c r="M2088" t="n">
        <v>2024</v>
      </c>
      <c r="N2088" t="inlineStr">
        <is>
          <t>Diciembre</t>
        </is>
      </c>
      <c r="O2088" t="inlineStr">
        <is>
          <t>2024-2</t>
        </is>
      </c>
      <c r="P2088" t="n">
        <v>0</v>
      </c>
      <c r="Q2088" t="n">
        <v>0</v>
      </c>
      <c r="R2088" t="n">
        <v>0</v>
      </c>
      <c r="S2088" t="inlineStr"/>
      <c r="T2088" t="inlineStr">
        <is>
          <t>271-2024-12-31</t>
        </is>
      </c>
      <c r="U2088" t="n">
        <v>31</v>
      </c>
      <c r="V2088" t="inlineStr">
        <is>
          <t>Metrica</t>
        </is>
      </c>
    </row>
    <row r="2089">
      <c r="A2089" t="n">
        <v>271</v>
      </c>
      <c r="B2089" t="inlineStr">
        <is>
          <t>N de horas por solicitud - (Metrica)</t>
        </is>
      </c>
      <c r="C2089" t="inlineStr">
        <is>
          <t>RECURSOS ACADÉMICOS Y DE INVESTIGACIÓN</t>
        </is>
      </c>
      <c r="D2089" t="inlineStr">
        <is>
          <t>Semestral</t>
        </is>
      </c>
      <c r="E2089" t="inlineStr">
        <is>
          <t>Positivo</t>
        </is>
      </c>
      <c r="F2089" s="138" t="n">
        <v>46022</v>
      </c>
      <c r="H2089" t="n">
        <v>19.93</v>
      </c>
      <c r="K2089" t="n">
        <v/>
      </c>
      <c r="L2089" t="inlineStr">
        <is>
          <t>19.93%</t>
        </is>
      </c>
      <c r="M2089" t="n">
        <v>2025</v>
      </c>
      <c r="N2089" t="inlineStr">
        <is>
          <t>Diciembre</t>
        </is>
      </c>
      <c r="O2089" t="inlineStr">
        <is>
          <t>2025-2</t>
        </is>
      </c>
      <c r="P2089" t="n">
        <v>0</v>
      </c>
      <c r="Q2089" t="n">
        <v>0</v>
      </c>
      <c r="R2089" t="n">
        <v>0</v>
      </c>
      <c r="S2089" t="inlineStr"/>
      <c r="T2089" t="inlineStr">
        <is>
          <t>271-2025-12-31</t>
        </is>
      </c>
      <c r="U2089" t="n">
        <v>31</v>
      </c>
      <c r="V2089" t="inlineStr">
        <is>
          <t>Metrica</t>
        </is>
      </c>
    </row>
    <row r="2090">
      <c r="A2090" t="n">
        <v>272</v>
      </c>
      <c r="B2090" t="inlineStr">
        <is>
          <t>Proporción de accidentes de trabajo mortales</t>
        </is>
      </c>
      <c r="C2090" t="inlineStr">
        <is>
          <t>GESTIÓN DE SEGURIDAD Y SALUD EN EL TRABAJO</t>
        </is>
      </c>
      <c r="D2090" t="inlineStr">
        <is>
          <t>Anual</t>
        </is>
      </c>
      <c r="E2090" t="inlineStr">
        <is>
          <t>Negativo</t>
        </is>
      </c>
      <c r="F2090" s="138" t="n">
        <v>44561</v>
      </c>
      <c r="G2090" t="n">
        <v>0</v>
      </c>
      <c r="H2090" t="n">
        <v>0</v>
      </c>
      <c r="K2090" t="inlineStr">
        <is>
          <t>0.0%</t>
        </is>
      </c>
      <c r="L2090" t="inlineStr">
        <is>
          <t>0.0%</t>
        </is>
      </c>
      <c r="M2090" t="n">
        <v>2021</v>
      </c>
      <c r="N2090" t="inlineStr">
        <is>
          <t>Diciembre</t>
        </is>
      </c>
      <c r="O2090" t="inlineStr">
        <is>
          <t>2021-2</t>
        </is>
      </c>
      <c r="P2090" t="n">
        <v>0</v>
      </c>
      <c r="Q2090" t="n">
        <v>0</v>
      </c>
      <c r="R2090" t="n">
        <v>0</v>
      </c>
      <c r="S2090" t="inlineStr"/>
      <c r="T2090" t="inlineStr">
        <is>
          <t>272-2021-12-31</t>
        </is>
      </c>
      <c r="U2090" t="n">
        <v>31</v>
      </c>
      <c r="V2090" t="inlineStr"/>
    </row>
    <row r="2091">
      <c r="A2091" t="n">
        <v>272</v>
      </c>
      <c r="B2091" t="inlineStr">
        <is>
          <t>Proporción de accidentes de trabajo mortales</t>
        </is>
      </c>
      <c r="C2091" t="inlineStr">
        <is>
          <t>GESTIÓN DE SEGURIDAD Y SALUD EN EL TRABAJO</t>
        </is>
      </c>
      <c r="D2091" t="inlineStr">
        <is>
          <t>Anual</t>
        </is>
      </c>
      <c r="E2091" t="inlineStr">
        <is>
          <t>Negativo</t>
        </is>
      </c>
      <c r="F2091" s="138" t="n">
        <v>44926</v>
      </c>
      <c r="G2091" t="n">
        <v>0</v>
      </c>
      <c r="H2091" t="n">
        <v>0</v>
      </c>
      <c r="K2091" t="inlineStr">
        <is>
          <t>0.0%</t>
        </is>
      </c>
      <c r="L2091" t="inlineStr">
        <is>
          <t>0.0%</t>
        </is>
      </c>
      <c r="M2091" t="n">
        <v>2022</v>
      </c>
      <c r="N2091" t="inlineStr">
        <is>
          <t>Diciembre</t>
        </is>
      </c>
      <c r="O2091" t="inlineStr">
        <is>
          <t>2022-2</t>
        </is>
      </c>
      <c r="P2091" t="n">
        <v>0</v>
      </c>
      <c r="Q2091" t="n">
        <v>0</v>
      </c>
      <c r="R2091" t="n">
        <v>0</v>
      </c>
      <c r="S2091" t="inlineStr"/>
      <c r="T2091" t="inlineStr">
        <is>
          <t>272-2022-12-31</t>
        </is>
      </c>
      <c r="U2091" t="n">
        <v>31</v>
      </c>
      <c r="V2091" t="inlineStr"/>
    </row>
    <row r="2092">
      <c r="A2092" t="n">
        <v>272</v>
      </c>
      <c r="B2092" t="inlineStr">
        <is>
          <t>Proporción de accidentes de trabajo mortales</t>
        </is>
      </c>
      <c r="C2092" t="inlineStr">
        <is>
          <t>GESTIÓN DE SEGURIDAD Y SALUD EN EL TRABAJO</t>
        </is>
      </c>
      <c r="D2092" t="inlineStr">
        <is>
          <t>Anual</t>
        </is>
      </c>
      <c r="E2092" t="inlineStr">
        <is>
          <t>Negativo</t>
        </is>
      </c>
      <c r="F2092" s="138" t="n">
        <v>45291</v>
      </c>
      <c r="G2092" t="n">
        <v>0</v>
      </c>
      <c r="H2092" t="n">
        <v>0</v>
      </c>
      <c r="K2092" t="inlineStr">
        <is>
          <t>0.0%</t>
        </is>
      </c>
      <c r="L2092" t="inlineStr">
        <is>
          <t>0.0%</t>
        </is>
      </c>
      <c r="M2092" t="n">
        <v>2023</v>
      </c>
      <c r="N2092" t="inlineStr">
        <is>
          <t>Diciembre</t>
        </is>
      </c>
      <c r="O2092" t="inlineStr">
        <is>
          <t>2023-2</t>
        </is>
      </c>
      <c r="P2092" t="n">
        <v>0</v>
      </c>
      <c r="Q2092" t="n">
        <v>0</v>
      </c>
      <c r="R2092" t="n">
        <v>0</v>
      </c>
      <c r="S2092" t="inlineStr"/>
      <c r="T2092" t="inlineStr">
        <is>
          <t>272-2023-12-31</t>
        </is>
      </c>
      <c r="U2092" t="n">
        <v>31</v>
      </c>
      <c r="V2092" t="inlineStr"/>
    </row>
    <row r="2093">
      <c r="A2093" t="n">
        <v>272</v>
      </c>
      <c r="B2093" t="inlineStr">
        <is>
          <t>Proporción de accidentes de trabajo mortales</t>
        </is>
      </c>
      <c r="C2093" t="inlineStr">
        <is>
          <t>GESTIÓN DE SEGURIDAD Y SALUD EN EL TRABAJO</t>
        </is>
      </c>
      <c r="D2093" t="inlineStr">
        <is>
          <t>Anual</t>
        </is>
      </c>
      <c r="E2093" t="inlineStr">
        <is>
          <t>Negativo</t>
        </is>
      </c>
      <c r="F2093" s="138" t="n">
        <v>45657</v>
      </c>
      <c r="G2093" t="n">
        <v>0</v>
      </c>
      <c r="H2093" t="n">
        <v>0</v>
      </c>
      <c r="K2093" t="inlineStr">
        <is>
          <t>0.0%</t>
        </is>
      </c>
      <c r="L2093" t="inlineStr">
        <is>
          <t>0.0%</t>
        </is>
      </c>
      <c r="M2093" t="n">
        <v>2024</v>
      </c>
      <c r="N2093" t="inlineStr">
        <is>
          <t>Diciembre</t>
        </is>
      </c>
      <c r="O2093" t="inlineStr">
        <is>
          <t>2024-2</t>
        </is>
      </c>
      <c r="P2093" t="n">
        <v>0</v>
      </c>
      <c r="Q2093" t="n">
        <v>0</v>
      </c>
      <c r="R2093" t="n">
        <v>0</v>
      </c>
      <c r="S2093" t="inlineStr"/>
      <c r="T2093" t="inlineStr">
        <is>
          <t>272-2024-12-31</t>
        </is>
      </c>
      <c r="U2093" t="n">
        <v>31</v>
      </c>
      <c r="V2093" t="inlineStr"/>
    </row>
    <row r="2094">
      <c r="A2094" t="n">
        <v>272</v>
      </c>
      <c r="B2094" t="inlineStr">
        <is>
          <t>Proporción de accidentes de trabajo mortales</t>
        </is>
      </c>
      <c r="C2094" t="inlineStr">
        <is>
          <t>GESTIÓN DE SEGURIDAD Y SALUD EN EL TRABAJO</t>
        </is>
      </c>
      <c r="D2094" t="inlineStr">
        <is>
          <t>Anual</t>
        </is>
      </c>
      <c r="E2094" t="inlineStr">
        <is>
          <t>Negativo</t>
        </is>
      </c>
      <c r="F2094" s="138" t="n">
        <v>46022</v>
      </c>
      <c r="G2094" t="n">
        <v>0</v>
      </c>
      <c r="H2094" t="n">
        <v>0</v>
      </c>
      <c r="K2094" t="inlineStr">
        <is>
          <t>0.0%</t>
        </is>
      </c>
      <c r="L2094" t="inlineStr">
        <is>
          <t>0.0%</t>
        </is>
      </c>
      <c r="M2094" t="n">
        <v>2025</v>
      </c>
      <c r="N2094" t="inlineStr">
        <is>
          <t>Diciembre</t>
        </is>
      </c>
      <c r="O2094" t="inlineStr">
        <is>
          <t>2025-2</t>
        </is>
      </c>
      <c r="P2094" t="n">
        <v>0</v>
      </c>
      <c r="Q2094" t="n">
        <v>0</v>
      </c>
      <c r="R2094" t="n">
        <v>0</v>
      </c>
      <c r="S2094" t="inlineStr"/>
      <c r="T2094" t="inlineStr">
        <is>
          <t>272-2025-12-31</t>
        </is>
      </c>
      <c r="U2094" t="n">
        <v>31</v>
      </c>
      <c r="V2094" t="inlineStr"/>
    </row>
    <row r="2095">
      <c r="A2095" t="n">
        <v>273</v>
      </c>
      <c r="B2095" t="inlineStr">
        <is>
          <t>Número de programas con condiciones iniciales elaboradas y analizadas institucionalmente</t>
        </is>
      </c>
      <c r="C2095" t="inlineStr">
        <is>
          <t>AUTOEVALUACIÓN Y AUTOREGULACIÓN</t>
        </is>
      </c>
      <c r="D2095" t="inlineStr">
        <is>
          <t>Semestral</t>
        </is>
      </c>
      <c r="E2095" t="inlineStr">
        <is>
          <t>Positivo</t>
        </is>
      </c>
      <c r="F2095" s="138" t="n">
        <v>45291</v>
      </c>
      <c r="G2095" t="n">
        <v>100</v>
      </c>
      <c r="H2095" t="n">
        <v>100</v>
      </c>
      <c r="I2095" s="76" t="n">
        <v>1</v>
      </c>
      <c r="J2095" s="76" t="n">
        <v>1</v>
      </c>
      <c r="K2095" t="inlineStr">
        <is>
          <t>100.0%</t>
        </is>
      </c>
      <c r="L2095" t="inlineStr">
        <is>
          <t>125.0%</t>
        </is>
      </c>
      <c r="M2095" t="n">
        <v>2023</v>
      </c>
      <c r="N2095" t="inlineStr">
        <is>
          <t>Diciembre</t>
        </is>
      </c>
      <c r="O2095" t="inlineStr">
        <is>
          <t>2023-2</t>
        </is>
      </c>
      <c r="P2095" t="n">
        <v>0</v>
      </c>
      <c r="Q2095" t="n">
        <v>0</v>
      </c>
      <c r="R2095" t="n">
        <v>0</v>
      </c>
      <c r="S2095" t="inlineStr"/>
      <c r="T2095" t="inlineStr">
        <is>
          <t>273-2023-12-31</t>
        </is>
      </c>
      <c r="U2095" t="n">
        <v>31</v>
      </c>
      <c r="V2095" t="inlineStr"/>
    </row>
    <row r="2096">
      <c r="A2096" t="n">
        <v>273</v>
      </c>
      <c r="B2096" t="inlineStr">
        <is>
          <t>Número de programas con condiciones iniciales elaboradas y analizadas institucionalmente</t>
        </is>
      </c>
      <c r="C2096" t="inlineStr">
        <is>
          <t>AUTOEVALUACIÓN Y AUTOREGULACIÓN</t>
        </is>
      </c>
      <c r="D2096" t="inlineStr">
        <is>
          <t>Semestral</t>
        </is>
      </c>
      <c r="E2096" t="inlineStr">
        <is>
          <t>Positivo</t>
        </is>
      </c>
      <c r="F2096" s="138" t="n">
        <v>45657</v>
      </c>
      <c r="G2096" t="n">
        <v>100</v>
      </c>
      <c r="H2096" t="n">
        <v>100</v>
      </c>
      <c r="I2096" s="76" t="n">
        <v>1</v>
      </c>
      <c r="J2096" s="76" t="n">
        <v>1</v>
      </c>
      <c r="K2096" t="inlineStr">
        <is>
          <t>100.0%</t>
        </is>
      </c>
      <c r="L2096" t="inlineStr">
        <is>
          <t>125.0%</t>
        </is>
      </c>
      <c r="M2096" t="n">
        <v>2024</v>
      </c>
      <c r="N2096" t="inlineStr">
        <is>
          <t>Diciembre</t>
        </is>
      </c>
      <c r="O2096" t="inlineStr">
        <is>
          <t>2024-2</t>
        </is>
      </c>
      <c r="P2096" t="n">
        <v>0</v>
      </c>
      <c r="Q2096" t="n">
        <v>0</v>
      </c>
      <c r="R2096" t="n">
        <v>0</v>
      </c>
      <c r="S2096" t="inlineStr"/>
      <c r="T2096" t="inlineStr">
        <is>
          <t>273-2024-12-31</t>
        </is>
      </c>
      <c r="U2096" t="n">
        <v>31</v>
      </c>
      <c r="V2096" t="inlineStr"/>
    </row>
    <row r="2097">
      <c r="A2097" t="n">
        <v>273</v>
      </c>
      <c r="B2097" t="inlineStr">
        <is>
          <t>Número de programas con condiciones iniciales elaboradas y analizadas institucionalmente</t>
        </is>
      </c>
      <c r="C2097" t="inlineStr">
        <is>
          <t>AUTOEVALUACIÓN Y AUTOREGULACIÓN</t>
        </is>
      </c>
      <c r="D2097" t="inlineStr">
        <is>
          <t>Semestral</t>
        </is>
      </c>
      <c r="E2097" t="inlineStr">
        <is>
          <t>Positivo</t>
        </is>
      </c>
      <c r="F2097" s="138" t="n">
        <v>46022</v>
      </c>
      <c r="G2097" t="n">
        <v>100</v>
      </c>
      <c r="H2097" t="n">
        <v>100</v>
      </c>
      <c r="I2097" s="76" t="n">
        <v>1</v>
      </c>
      <c r="J2097" s="76" t="n">
        <v>1</v>
      </c>
      <c r="K2097" t="inlineStr">
        <is>
          <t>100.0%</t>
        </is>
      </c>
      <c r="L2097" t="inlineStr">
        <is>
          <t>125.0%</t>
        </is>
      </c>
      <c r="M2097" t="n">
        <v>2025</v>
      </c>
      <c r="N2097" t="inlineStr">
        <is>
          <t>Diciembre</t>
        </is>
      </c>
      <c r="O2097" t="inlineStr">
        <is>
          <t>2025-2</t>
        </is>
      </c>
      <c r="P2097" t="n">
        <v>0</v>
      </c>
      <c r="Q2097" t="n">
        <v>0</v>
      </c>
      <c r="R2097" t="n">
        <v>0</v>
      </c>
      <c r="S2097" t="inlineStr"/>
      <c r="T2097" t="inlineStr">
        <is>
          <t>273-2025-12-31</t>
        </is>
      </c>
      <c r="U2097" t="n">
        <v>31</v>
      </c>
      <c r="V2097" t="inlineStr"/>
    </row>
    <row r="2098">
      <c r="A2098" t="n">
        <v>274</v>
      </c>
      <c r="B2098" t="inlineStr">
        <is>
          <t>Cumplimiento total estudiantes antiguos</t>
        </is>
      </c>
      <c r="C2098" t="inlineStr">
        <is>
          <t>SERVICIO Y PERMANENCIA</t>
        </is>
      </c>
      <c r="D2098" t="inlineStr">
        <is>
          <t>Semestral</t>
        </is>
      </c>
      <c r="E2098" t="inlineStr">
        <is>
          <t>Positivo</t>
        </is>
      </c>
      <c r="F2098" s="138" t="n">
        <v>44926</v>
      </c>
      <c r="K2098" t="inlineStr">
        <is>
          <t>ENT</t>
        </is>
      </c>
      <c r="L2098" t="inlineStr">
        <is>
          <t>No Aplica</t>
        </is>
      </c>
      <c r="M2098" t="n">
        <v>2022</v>
      </c>
      <c r="N2098" t="inlineStr">
        <is>
          <t>Diciembre</t>
        </is>
      </c>
      <c r="O2098" t="inlineStr">
        <is>
          <t>2022-2</t>
        </is>
      </c>
      <c r="P2098" t="n">
        <v>0</v>
      </c>
      <c r="Q2098" t="n">
        <v>0</v>
      </c>
      <c r="R2098" t="n">
        <v>0</v>
      </c>
      <c r="S2098" t="inlineStr"/>
      <c r="T2098" t="inlineStr">
        <is>
          <t>274-2022-12-31</t>
        </is>
      </c>
      <c r="U2098" t="n">
        <v>31</v>
      </c>
      <c r="V2098" t="inlineStr">
        <is>
          <t>No Aplica</t>
        </is>
      </c>
    </row>
    <row r="2099">
      <c r="A2099" t="n">
        <v>274</v>
      </c>
      <c r="B2099" t="inlineStr">
        <is>
          <t>Cumplimiento total estudiantes antiguos</t>
        </is>
      </c>
      <c r="C2099" t="inlineStr">
        <is>
          <t>SERVICIO Y PERMANENCIA</t>
        </is>
      </c>
      <c r="D2099" t="inlineStr">
        <is>
          <t>Semestral</t>
        </is>
      </c>
      <c r="E2099" t="inlineStr">
        <is>
          <t>Positivo</t>
        </is>
      </c>
      <c r="F2099" s="138" t="n">
        <v>45291</v>
      </c>
      <c r="G2099" t="n">
        <v>400</v>
      </c>
      <c r="H2099" t="n">
        <v>418.0499954223633</v>
      </c>
      <c r="I2099" s="76" t="n">
        <v>1.045124988555908</v>
      </c>
      <c r="J2099" s="76" t="n">
        <v>1.045124988555908</v>
      </c>
      <c r="K2099" t="inlineStr">
        <is>
          <t>ENT</t>
        </is>
      </c>
      <c r="L2099" t="inlineStr">
        <is>
          <t>ENT</t>
        </is>
      </c>
      <c r="M2099" t="n">
        <v>2023</v>
      </c>
      <c r="N2099" t="inlineStr">
        <is>
          <t>Diciembre</t>
        </is>
      </c>
      <c r="O2099" t="inlineStr">
        <is>
          <t>2023-2</t>
        </is>
      </c>
      <c r="P2099" t="n">
        <v>0</v>
      </c>
      <c r="Q2099" t="n">
        <v>0</v>
      </c>
      <c r="R2099" t="n">
        <v>0</v>
      </c>
      <c r="S2099" t="inlineStr"/>
      <c r="T2099" t="inlineStr">
        <is>
          <t>274-2023-12-31</t>
        </is>
      </c>
      <c r="U2099" t="n">
        <v>31</v>
      </c>
      <c r="V2099" t="inlineStr"/>
    </row>
    <row r="2100">
      <c r="A2100" t="n">
        <v>274</v>
      </c>
      <c r="B2100" t="inlineStr">
        <is>
          <t>Cumplimiento total estudiantes antiguos</t>
        </is>
      </c>
      <c r="C2100" t="inlineStr">
        <is>
          <t>SERVICIO Y PERMANENCIA</t>
        </is>
      </c>
      <c r="D2100" t="inlineStr">
        <is>
          <t>Semestral</t>
        </is>
      </c>
      <c r="E2100" t="inlineStr">
        <is>
          <t>Positivo</t>
        </is>
      </c>
      <c r="F2100" s="138" t="n">
        <v>46022</v>
      </c>
      <c r="G2100" t="n">
        <v>400</v>
      </c>
      <c r="H2100" t="n">
        <v>424.0199966430664</v>
      </c>
      <c r="I2100" s="76" t="n">
        <v>1.060049991607666</v>
      </c>
      <c r="J2100" s="76" t="n">
        <v>1.060049991607666</v>
      </c>
      <c r="K2100" t="inlineStr">
        <is>
          <t>ENT</t>
        </is>
      </c>
      <c r="L2100" t="inlineStr">
        <is>
          <t>ENT</t>
        </is>
      </c>
      <c r="M2100" t="n">
        <v>2025</v>
      </c>
      <c r="N2100" t="inlineStr">
        <is>
          <t>Diciembre</t>
        </is>
      </c>
      <c r="O2100" t="inlineStr">
        <is>
          <t>2025-2</t>
        </is>
      </c>
      <c r="P2100" t="n">
        <v>0</v>
      </c>
      <c r="Q2100" t="n">
        <v>0</v>
      </c>
      <c r="R2100" t="n">
        <v>0</v>
      </c>
      <c r="S2100" t="inlineStr"/>
      <c r="T2100" t="inlineStr">
        <is>
          <t>274-2025-12-31</t>
        </is>
      </c>
      <c r="U2100" t="n">
        <v>31</v>
      </c>
      <c r="V2100" t="inlineStr"/>
    </row>
    <row r="2101">
      <c r="A2101" t="n">
        <v>275</v>
      </c>
      <c r="B2101" t="inlineStr">
        <is>
          <t>Satisfacción Institucional por grupo de interes</t>
        </is>
      </c>
      <c r="C2101" t="inlineStr">
        <is>
          <t>EXPERIENCIA INSTITUCIONAL</t>
        </is>
      </c>
      <c r="D2101" t="inlineStr">
        <is>
          <t>Semestral</t>
        </is>
      </c>
      <c r="E2101" t="inlineStr">
        <is>
          <t>Positivo</t>
        </is>
      </c>
      <c r="F2101" s="138" t="n">
        <v>44561</v>
      </c>
      <c r="G2101" t="n">
        <v>80</v>
      </c>
      <c r="H2101" t="n">
        <v>0</v>
      </c>
      <c r="I2101" s="76" t="n">
        <v>0</v>
      </c>
      <c r="J2101" s="76" t="n">
        <v>0</v>
      </c>
      <c r="K2101" t="inlineStr">
        <is>
          <t>80.0%</t>
        </is>
      </c>
      <c r="L2101" t="inlineStr">
        <is>
          <t>90.84%</t>
        </is>
      </c>
      <c r="M2101" t="n">
        <v>2021</v>
      </c>
      <c r="N2101" t="inlineStr">
        <is>
          <t>Diciembre</t>
        </is>
      </c>
      <c r="O2101" t="inlineStr">
        <is>
          <t>2021-2</t>
        </is>
      </c>
      <c r="P2101" t="n">
        <v>0</v>
      </c>
      <c r="Q2101" t="n">
        <v>0</v>
      </c>
      <c r="R2101" t="n">
        <v>0</v>
      </c>
      <c r="S2101" t="inlineStr"/>
      <c r="T2101" t="inlineStr">
        <is>
          <t>275-2021-12-31</t>
        </is>
      </c>
      <c r="U2101" t="n">
        <v>31</v>
      </c>
      <c r="V2101" t="inlineStr"/>
    </row>
    <row r="2102">
      <c r="A2102" t="n">
        <v>275</v>
      </c>
      <c r="B2102" t="inlineStr">
        <is>
          <t>Satisfacción Institucional por grupo de interes</t>
        </is>
      </c>
      <c r="C2102" t="inlineStr">
        <is>
          <t>EXPERIENCIA INSTITUCIONAL</t>
        </is>
      </c>
      <c r="D2102" t="inlineStr">
        <is>
          <t>Semestral</t>
        </is>
      </c>
      <c r="E2102" t="inlineStr">
        <is>
          <t>Positivo</t>
        </is>
      </c>
      <c r="F2102" s="138" t="n">
        <v>44926</v>
      </c>
      <c r="G2102" t="n">
        <v>80</v>
      </c>
      <c r="H2102" t="n">
        <v>0</v>
      </c>
      <c r="I2102" s="76" t="n">
        <v>0</v>
      </c>
      <c r="J2102" s="76" t="n">
        <v>0</v>
      </c>
      <c r="K2102" t="inlineStr">
        <is>
          <t>80.0%</t>
        </is>
      </c>
      <c r="L2102" t="inlineStr">
        <is>
          <t>90.84%</t>
        </is>
      </c>
      <c r="M2102" t="n">
        <v>2022</v>
      </c>
      <c r="N2102" t="inlineStr">
        <is>
          <t>Diciembre</t>
        </is>
      </c>
      <c r="O2102" t="inlineStr">
        <is>
          <t>2022-2</t>
        </is>
      </c>
      <c r="P2102" t="n">
        <v>0</v>
      </c>
      <c r="Q2102" t="n">
        <v>0</v>
      </c>
      <c r="R2102" t="n">
        <v>0</v>
      </c>
      <c r="S2102" t="inlineStr"/>
      <c r="T2102" t="inlineStr">
        <is>
          <t>275-2022-12-31</t>
        </is>
      </c>
      <c r="U2102" t="n">
        <v>31</v>
      </c>
      <c r="V2102" t="inlineStr"/>
    </row>
    <row r="2103">
      <c r="A2103" t="n">
        <v>275</v>
      </c>
      <c r="B2103" t="inlineStr">
        <is>
          <t>Satisfacción Institucional por grupo de interes</t>
        </is>
      </c>
      <c r="C2103" t="inlineStr">
        <is>
          <t>EXPERIENCIA INSTITUCIONAL</t>
        </is>
      </c>
      <c r="D2103" t="inlineStr">
        <is>
          <t>Semestral</t>
        </is>
      </c>
      <c r="E2103" t="inlineStr">
        <is>
          <t>Positivo</t>
        </is>
      </c>
      <c r="F2103" s="138" t="n">
        <v>45291</v>
      </c>
      <c r="G2103" t="n">
        <v>80</v>
      </c>
      <c r="H2103" t="n">
        <v>0</v>
      </c>
      <c r="I2103" s="76" t="n">
        <v>0</v>
      </c>
      <c r="J2103" s="76" t="n">
        <v>0</v>
      </c>
      <c r="K2103" t="inlineStr">
        <is>
          <t>80.0%</t>
        </is>
      </c>
      <c r="L2103" t="inlineStr">
        <is>
          <t>90.84%</t>
        </is>
      </c>
      <c r="M2103" t="n">
        <v>2023</v>
      </c>
      <c r="N2103" t="inlineStr">
        <is>
          <t>Diciembre</t>
        </is>
      </c>
      <c r="O2103" t="inlineStr">
        <is>
          <t>2023-2</t>
        </is>
      </c>
      <c r="P2103" t="n">
        <v>0</v>
      </c>
      <c r="Q2103" t="n">
        <v>0</v>
      </c>
      <c r="R2103" t="n">
        <v>0</v>
      </c>
      <c r="S2103" t="inlineStr"/>
      <c r="T2103" t="inlineStr">
        <is>
          <t>275-2023-12-31</t>
        </is>
      </c>
      <c r="U2103" t="n">
        <v>31</v>
      </c>
      <c r="V2103" t="inlineStr"/>
    </row>
    <row r="2104">
      <c r="A2104" t="n">
        <v>275</v>
      </c>
      <c r="B2104" t="inlineStr">
        <is>
          <t>Satisfacción Institucional por grupo de interes</t>
        </is>
      </c>
      <c r="C2104" t="inlineStr">
        <is>
          <t>EXPERIENCIA INSTITUCIONAL</t>
        </is>
      </c>
      <c r="D2104" t="inlineStr">
        <is>
          <t>Semestral</t>
        </is>
      </c>
      <c r="E2104" t="inlineStr">
        <is>
          <t>Positivo</t>
        </is>
      </c>
      <c r="F2104" s="138" t="n">
        <v>45657</v>
      </c>
      <c r="G2104" t="n">
        <v>80</v>
      </c>
      <c r="H2104" t="n">
        <v>109.58</v>
      </c>
      <c r="I2104" s="76" t="n">
        <v>1.3</v>
      </c>
      <c r="J2104" s="76" t="n">
        <v>1.36975</v>
      </c>
      <c r="K2104" t="inlineStr">
        <is>
          <t>80.0%</t>
        </is>
      </c>
      <c r="L2104" t="inlineStr">
        <is>
          <t>90.84%</t>
        </is>
      </c>
      <c r="M2104" t="n">
        <v>2024</v>
      </c>
      <c r="N2104" t="inlineStr">
        <is>
          <t>Diciembre</t>
        </is>
      </c>
      <c r="O2104" t="inlineStr">
        <is>
          <t>2024-2</t>
        </is>
      </c>
      <c r="P2104" t="n">
        <v>0</v>
      </c>
      <c r="Q2104" t="n">
        <v>0</v>
      </c>
      <c r="R2104" t="n">
        <v>0</v>
      </c>
      <c r="S2104" t="inlineStr"/>
      <c r="T2104" t="inlineStr">
        <is>
          <t>275-2024-12-31</t>
        </is>
      </c>
      <c r="U2104" t="n">
        <v>31</v>
      </c>
      <c r="V2104" t="inlineStr"/>
    </row>
    <row r="2105">
      <c r="A2105" t="n">
        <v>275</v>
      </c>
      <c r="B2105" t="inlineStr">
        <is>
          <t>Satisfacción Institucional por grupo de interes</t>
        </is>
      </c>
      <c r="C2105" t="inlineStr">
        <is>
          <t>EXPERIENCIA INSTITUCIONAL</t>
        </is>
      </c>
      <c r="D2105" t="inlineStr">
        <is>
          <t>Semestral</t>
        </is>
      </c>
      <c r="E2105" t="inlineStr">
        <is>
          <t>Positivo</t>
        </is>
      </c>
      <c r="F2105" s="138" t="n">
        <v>46022</v>
      </c>
      <c r="G2105" t="n">
        <v>80</v>
      </c>
      <c r="H2105" t="n">
        <v>91.67</v>
      </c>
      <c r="I2105" s="76" t="n">
        <v>1.145875</v>
      </c>
      <c r="J2105" s="76" t="n">
        <v>1.145875</v>
      </c>
      <c r="K2105" t="inlineStr">
        <is>
          <t>80.0%</t>
        </is>
      </c>
      <c r="L2105" t="inlineStr">
        <is>
          <t>90.84%</t>
        </is>
      </c>
      <c r="M2105" t="n">
        <v>2025</v>
      </c>
      <c r="N2105" t="inlineStr">
        <is>
          <t>Diciembre</t>
        </is>
      </c>
      <c r="O2105" t="inlineStr">
        <is>
          <t>2025-2</t>
        </is>
      </c>
      <c r="P2105" t="n">
        <v>0</v>
      </c>
      <c r="Q2105" t="n">
        <v>0</v>
      </c>
      <c r="R2105" t="n">
        <v>0</v>
      </c>
      <c r="S2105" t="inlineStr"/>
      <c r="T2105" t="inlineStr">
        <is>
          <t>275-2025-12-31</t>
        </is>
      </c>
      <c r="U2105" t="n">
        <v>31</v>
      </c>
      <c r="V2105" t="inlineStr"/>
    </row>
    <row r="2106">
      <c r="A2106" t="n">
        <v>276</v>
      </c>
      <c r="B2106" t="inlineStr">
        <is>
          <t>Relación Estudiante-Docente Tiempo completo</t>
        </is>
      </c>
      <c r="C2106" t="inlineStr">
        <is>
          <t>DOCENCIA</t>
        </is>
      </c>
      <c r="D2106" t="inlineStr">
        <is>
          <t>Semestral</t>
        </is>
      </c>
      <c r="E2106" t="inlineStr">
        <is>
          <t>Negativo</t>
        </is>
      </c>
      <c r="F2106" s="138" t="n">
        <v>45291</v>
      </c>
      <c r="G2106" t="n">
        <v>85</v>
      </c>
      <c r="H2106" t="n">
        <v>84.5</v>
      </c>
      <c r="I2106" s="76" t="n">
        <v>1.005917159763314</v>
      </c>
      <c r="J2106" s="76" t="n">
        <v>1.005917159763314</v>
      </c>
      <c r="K2106" t="inlineStr">
        <is>
          <t>ENT</t>
        </is>
      </c>
      <c r="L2106" t="inlineStr">
        <is>
          <t>DEC</t>
        </is>
      </c>
      <c r="M2106" t="n">
        <v>2023</v>
      </c>
      <c r="N2106" t="inlineStr">
        <is>
          <t>Diciembre</t>
        </is>
      </c>
      <c r="O2106" t="inlineStr">
        <is>
          <t>2023-2</t>
        </is>
      </c>
      <c r="P2106" t="n">
        <v>0</v>
      </c>
      <c r="Q2106" t="n">
        <v>0</v>
      </c>
      <c r="R2106" t="n">
        <v>0</v>
      </c>
      <c r="S2106" t="inlineStr"/>
      <c r="T2106" t="inlineStr">
        <is>
          <t>276-2023-12-31</t>
        </is>
      </c>
      <c r="U2106" t="n">
        <v>31</v>
      </c>
      <c r="V2106" t="inlineStr"/>
    </row>
    <row r="2107">
      <c r="A2107" t="n">
        <v>276</v>
      </c>
      <c r="B2107" t="inlineStr">
        <is>
          <t>Relación Estudiante-Docente Tiempo completo</t>
        </is>
      </c>
      <c r="C2107" t="inlineStr">
        <is>
          <t>DOCENCIA</t>
        </is>
      </c>
      <c r="D2107" t="inlineStr">
        <is>
          <t>Semestral</t>
        </is>
      </c>
      <c r="E2107" t="inlineStr">
        <is>
          <t>Negativo</t>
        </is>
      </c>
      <c r="F2107" s="138" t="n">
        <v>45657</v>
      </c>
      <c r="G2107" t="n">
        <v>75</v>
      </c>
      <c r="H2107" t="n">
        <v>82.68000000000001</v>
      </c>
      <c r="I2107" s="76" t="n">
        <v>0.9071117561683598</v>
      </c>
      <c r="J2107" s="76" t="n">
        <v>0.9071117561683598</v>
      </c>
      <c r="K2107" t="inlineStr">
        <is>
          <t>ENT</t>
        </is>
      </c>
      <c r="L2107" t="inlineStr">
        <is>
          <t>DEC</t>
        </is>
      </c>
      <c r="M2107" t="n">
        <v>2024</v>
      </c>
      <c r="N2107" t="inlineStr">
        <is>
          <t>Diciembre</t>
        </is>
      </c>
      <c r="O2107" t="inlineStr">
        <is>
          <t>2024-2</t>
        </is>
      </c>
      <c r="P2107" t="n">
        <v>0</v>
      </c>
      <c r="Q2107" t="n">
        <v>0</v>
      </c>
      <c r="R2107" t="n">
        <v>0</v>
      </c>
      <c r="S2107" t="inlineStr"/>
      <c r="T2107" t="inlineStr">
        <is>
          <t>276-2024-12-31</t>
        </is>
      </c>
      <c r="U2107" t="n">
        <v>31</v>
      </c>
      <c r="V2107" t="inlineStr"/>
    </row>
    <row r="2108">
      <c r="A2108" t="n">
        <v>276</v>
      </c>
      <c r="B2108" t="inlineStr">
        <is>
          <t>Relación Estudiante-Docente Tiempo completo</t>
        </is>
      </c>
      <c r="C2108" t="inlineStr">
        <is>
          <t>DOCENCIA</t>
        </is>
      </c>
      <c r="D2108" t="inlineStr">
        <is>
          <t>Semestral</t>
        </is>
      </c>
      <c r="E2108" t="inlineStr">
        <is>
          <t>Negativo</t>
        </is>
      </c>
      <c r="F2108" s="138" t="n">
        <v>46022</v>
      </c>
      <c r="G2108" t="n">
        <v>81</v>
      </c>
      <c r="H2108" t="n">
        <v>82.81</v>
      </c>
      <c r="I2108" s="76" t="n">
        <v>0.9781427363844946</v>
      </c>
      <c r="J2108" s="76" t="n">
        <v>0.9781427363844946</v>
      </c>
      <c r="K2108" t="inlineStr">
        <is>
          <t>ENT</t>
        </is>
      </c>
      <c r="L2108" t="inlineStr">
        <is>
          <t>DEC</t>
        </is>
      </c>
      <c r="M2108" t="n">
        <v>2025</v>
      </c>
      <c r="N2108" t="inlineStr">
        <is>
          <t>Diciembre</t>
        </is>
      </c>
      <c r="O2108" t="inlineStr">
        <is>
          <t>2025-2</t>
        </is>
      </c>
      <c r="P2108" t="n">
        <v>0</v>
      </c>
      <c r="Q2108" t="n">
        <v>0</v>
      </c>
      <c r="R2108" t="n">
        <v>0</v>
      </c>
      <c r="S2108" t="inlineStr"/>
      <c r="T2108" t="inlineStr">
        <is>
          <t>276-2025-12-31</t>
        </is>
      </c>
      <c r="U2108" t="n">
        <v>31</v>
      </c>
      <c r="V2108" t="inlineStr"/>
    </row>
    <row r="2109">
      <c r="A2109" t="n">
        <v>277</v>
      </c>
      <c r="B2109" t="inlineStr">
        <is>
          <t>Relación estudiante docente TCE (Tiempo Completo Equivalente)</t>
        </is>
      </c>
      <c r="C2109" t="inlineStr">
        <is>
          <t>DOCENCIA</t>
        </is>
      </c>
      <c r="D2109" t="inlineStr">
        <is>
          <t>Semestral</t>
        </is>
      </c>
      <c r="E2109" t="inlineStr">
        <is>
          <t>Negativo</t>
        </is>
      </c>
      <c r="F2109" s="138" t="n">
        <v>45291</v>
      </c>
      <c r="G2109" t="n">
        <v>85</v>
      </c>
      <c r="H2109" t="n">
        <v>73.29000000000001</v>
      </c>
      <c r="I2109" s="76" t="n">
        <v>1.159776231409469</v>
      </c>
      <c r="J2109" s="76" t="n">
        <v>1.159776231409469</v>
      </c>
      <c r="K2109" t="inlineStr">
        <is>
          <t>71.0%</t>
        </is>
      </c>
      <c r="L2109" t="inlineStr">
        <is>
          <t>68.9%</t>
        </is>
      </c>
      <c r="M2109" t="n">
        <v>2023</v>
      </c>
      <c r="N2109" t="inlineStr">
        <is>
          <t>Diciembre</t>
        </is>
      </c>
      <c r="O2109" t="inlineStr">
        <is>
          <t>2023-2</t>
        </is>
      </c>
      <c r="P2109" t="n">
        <v>0</v>
      </c>
      <c r="Q2109" t="n">
        <v>0</v>
      </c>
      <c r="R2109" t="n">
        <v>0</v>
      </c>
      <c r="S2109" t="inlineStr"/>
      <c r="T2109" t="inlineStr">
        <is>
          <t>277-2023-12-31</t>
        </is>
      </c>
      <c r="U2109" t="n">
        <v>31</v>
      </c>
      <c r="V2109" t="inlineStr"/>
    </row>
    <row r="2110">
      <c r="A2110" t="n">
        <v>277</v>
      </c>
      <c r="B2110" t="inlineStr">
        <is>
          <t>Relación estudiante docente TCE (Tiempo Completo Equivalente)</t>
        </is>
      </c>
      <c r="C2110" t="inlineStr">
        <is>
          <t>DOCENCIA</t>
        </is>
      </c>
      <c r="D2110" t="inlineStr">
        <is>
          <t>Semestral</t>
        </is>
      </c>
      <c r="E2110" t="inlineStr">
        <is>
          <t>Negativo</t>
        </is>
      </c>
      <c r="F2110" s="138" t="n">
        <v>45657</v>
      </c>
      <c r="G2110" t="n">
        <v>73</v>
      </c>
      <c r="H2110" t="n">
        <v>71.23999999999999</v>
      </c>
      <c r="I2110" s="76" t="n">
        <v>1.024705221785514</v>
      </c>
      <c r="J2110" s="76" t="n">
        <v>1.024705221785514</v>
      </c>
      <c r="K2110" t="inlineStr">
        <is>
          <t>71.0%</t>
        </is>
      </c>
      <c r="L2110" t="inlineStr">
        <is>
          <t>68.9%</t>
        </is>
      </c>
      <c r="M2110" t="n">
        <v>2024</v>
      </c>
      <c r="N2110" t="inlineStr">
        <is>
          <t>Diciembre</t>
        </is>
      </c>
      <c r="O2110" t="inlineStr">
        <is>
          <t>2024-2</t>
        </is>
      </c>
      <c r="P2110" t="n">
        <v>0</v>
      </c>
      <c r="Q2110" t="n">
        <v>0</v>
      </c>
      <c r="R2110" t="n">
        <v>0</v>
      </c>
      <c r="S2110" t="inlineStr"/>
      <c r="T2110" t="inlineStr">
        <is>
          <t>277-2024-12-31</t>
        </is>
      </c>
      <c r="U2110" t="n">
        <v>31</v>
      </c>
      <c r="V2110" t="inlineStr"/>
    </row>
    <row r="2111">
      <c r="A2111" t="n">
        <v>277</v>
      </c>
      <c r="B2111" t="inlineStr">
        <is>
          <t>Relación estudiante docente TCE (Tiempo Completo Equivalente)</t>
        </is>
      </c>
      <c r="C2111" t="inlineStr">
        <is>
          <t>DOCENCIA</t>
        </is>
      </c>
      <c r="D2111" t="inlineStr">
        <is>
          <t>Semestral</t>
        </is>
      </c>
      <c r="E2111" t="inlineStr">
        <is>
          <t>Negativo</t>
        </is>
      </c>
      <c r="F2111" s="138" t="n">
        <v>46022</v>
      </c>
      <c r="G2111" t="n">
        <v>71</v>
      </c>
      <c r="H2111" t="n">
        <v>68.40000000000001</v>
      </c>
      <c r="I2111" s="76" t="n">
        <v>1.038011695906433</v>
      </c>
      <c r="J2111" s="76" t="n">
        <v>1.038011695906433</v>
      </c>
      <c r="K2111" t="inlineStr">
        <is>
          <t>71.0%</t>
        </is>
      </c>
      <c r="L2111" t="inlineStr">
        <is>
          <t>68.9%</t>
        </is>
      </c>
      <c r="M2111" t="n">
        <v>2025</v>
      </c>
      <c r="N2111" t="inlineStr">
        <is>
          <t>Diciembre</t>
        </is>
      </c>
      <c r="O2111" t="inlineStr">
        <is>
          <t>2025-2</t>
        </is>
      </c>
      <c r="P2111" t="n">
        <v>0</v>
      </c>
      <c r="Q2111" t="n">
        <v>0</v>
      </c>
      <c r="R2111" t="n">
        <v>0</v>
      </c>
      <c r="S2111" t="inlineStr"/>
      <c r="T2111" t="inlineStr">
        <is>
          <t>277-2025-12-31</t>
        </is>
      </c>
      <c r="U2111" t="n">
        <v>31</v>
      </c>
      <c r="V2111" t="inlineStr"/>
    </row>
    <row r="2112">
      <c r="A2112" t="n">
        <v>278</v>
      </c>
      <c r="B2112" t="inlineStr">
        <is>
          <t>Docentes contratados - Metrica</t>
        </is>
      </c>
      <c r="C2112" t="inlineStr">
        <is>
          <t>DOCENCIA</t>
        </is>
      </c>
      <c r="D2112" t="inlineStr">
        <is>
          <t>Semestral</t>
        </is>
      </c>
      <c r="E2112" t="inlineStr">
        <is>
          <t>Positivo</t>
        </is>
      </c>
      <c r="F2112" s="138" t="n">
        <v>44561</v>
      </c>
      <c r="H2112" t="n">
        <v>0</v>
      </c>
      <c r="K2112" t="n">
        <v/>
      </c>
      <c r="L2112" t="inlineStr">
        <is>
          <t>2170.0%</t>
        </is>
      </c>
      <c r="M2112" t="n">
        <v>2021</v>
      </c>
      <c r="N2112" t="inlineStr">
        <is>
          <t>Diciembre</t>
        </is>
      </c>
      <c r="O2112" t="inlineStr">
        <is>
          <t>2021-2</t>
        </is>
      </c>
      <c r="P2112" t="n">
        <v>0</v>
      </c>
      <c r="Q2112" t="n">
        <v>0</v>
      </c>
      <c r="R2112" t="n">
        <v>0</v>
      </c>
      <c r="S2112" t="inlineStr"/>
      <c r="T2112" t="inlineStr">
        <is>
          <t>278-2021-12-31</t>
        </is>
      </c>
      <c r="U2112" t="n">
        <v>31</v>
      </c>
      <c r="V2112" t="inlineStr">
        <is>
          <t>Metrica</t>
        </is>
      </c>
    </row>
    <row r="2113">
      <c r="A2113" t="n">
        <v>278</v>
      </c>
      <c r="B2113" t="inlineStr">
        <is>
          <t>Docentes contratados - Metrica</t>
        </is>
      </c>
      <c r="C2113" t="inlineStr">
        <is>
          <t>DOCENCIA</t>
        </is>
      </c>
      <c r="D2113" t="inlineStr">
        <is>
          <t>Semestral</t>
        </is>
      </c>
      <c r="E2113" t="inlineStr">
        <is>
          <t>Positivo</t>
        </is>
      </c>
      <c r="F2113" s="138" t="n">
        <v>44926</v>
      </c>
      <c r="H2113" t="n">
        <v>0</v>
      </c>
      <c r="K2113" t="n">
        <v/>
      </c>
      <c r="L2113" t="inlineStr">
        <is>
          <t>2170.0%</t>
        </is>
      </c>
      <c r="M2113" t="n">
        <v>2022</v>
      </c>
      <c r="N2113" t="inlineStr">
        <is>
          <t>Diciembre</t>
        </is>
      </c>
      <c r="O2113" t="inlineStr">
        <is>
          <t>2022-2</t>
        </is>
      </c>
      <c r="P2113" t="n">
        <v>0</v>
      </c>
      <c r="Q2113" t="n">
        <v>0</v>
      </c>
      <c r="R2113" t="n">
        <v>0</v>
      </c>
      <c r="S2113" t="inlineStr"/>
      <c r="T2113" t="inlineStr">
        <is>
          <t>278-2022-12-31</t>
        </is>
      </c>
      <c r="U2113" t="n">
        <v>31</v>
      </c>
      <c r="V2113" t="inlineStr">
        <is>
          <t>Metrica</t>
        </is>
      </c>
    </row>
    <row r="2114">
      <c r="A2114" t="n">
        <v>278</v>
      </c>
      <c r="B2114" t="inlineStr">
        <is>
          <t>Docentes contratados - Metrica</t>
        </is>
      </c>
      <c r="C2114" t="inlineStr">
        <is>
          <t>DOCENCIA</t>
        </is>
      </c>
      <c r="D2114" t="inlineStr">
        <is>
          <t>Semestral</t>
        </is>
      </c>
      <c r="E2114" t="inlineStr">
        <is>
          <t>Positivo</t>
        </is>
      </c>
      <c r="F2114" s="138" t="n">
        <v>45291</v>
      </c>
      <c r="H2114" t="n">
        <v>1017</v>
      </c>
      <c r="K2114" t="n">
        <v/>
      </c>
      <c r="L2114" t="inlineStr">
        <is>
          <t>2170.0%</t>
        </is>
      </c>
      <c r="M2114" t="n">
        <v>2023</v>
      </c>
      <c r="N2114" t="inlineStr">
        <is>
          <t>Diciembre</t>
        </is>
      </c>
      <c r="O2114" t="inlineStr">
        <is>
          <t>2023-2</t>
        </is>
      </c>
      <c r="P2114" t="n">
        <v>0</v>
      </c>
      <c r="Q2114" t="n">
        <v>0</v>
      </c>
      <c r="R2114" t="n">
        <v>0</v>
      </c>
      <c r="S2114" t="inlineStr"/>
      <c r="T2114" t="inlineStr">
        <is>
          <t>278-2023-12-31</t>
        </is>
      </c>
      <c r="U2114" t="n">
        <v>31</v>
      </c>
      <c r="V2114" t="inlineStr">
        <is>
          <t>Metrica</t>
        </is>
      </c>
    </row>
    <row r="2115">
      <c r="A2115" t="n">
        <v>278</v>
      </c>
      <c r="B2115" t="inlineStr">
        <is>
          <t>Docentes contratados - Metrica</t>
        </is>
      </c>
      <c r="C2115" t="inlineStr">
        <is>
          <t>DOCENCIA</t>
        </is>
      </c>
      <c r="D2115" t="inlineStr">
        <is>
          <t>Semestral</t>
        </is>
      </c>
      <c r="E2115" t="inlineStr">
        <is>
          <t>Positivo</t>
        </is>
      </c>
      <c r="F2115" s="138" t="n">
        <v>45657</v>
      </c>
      <c r="H2115" t="n">
        <v>1018</v>
      </c>
      <c r="K2115" t="n">
        <v/>
      </c>
      <c r="L2115" t="inlineStr">
        <is>
          <t>2170.0%</t>
        </is>
      </c>
      <c r="M2115" t="n">
        <v>2024</v>
      </c>
      <c r="N2115" t="inlineStr">
        <is>
          <t>Diciembre</t>
        </is>
      </c>
      <c r="O2115" t="inlineStr">
        <is>
          <t>2024-2</t>
        </is>
      </c>
      <c r="P2115" t="n">
        <v>0</v>
      </c>
      <c r="Q2115" t="n">
        <v>0</v>
      </c>
      <c r="R2115" t="n">
        <v>0</v>
      </c>
      <c r="S2115" t="inlineStr"/>
      <c r="T2115" t="inlineStr">
        <is>
          <t>278-2024-12-31</t>
        </is>
      </c>
      <c r="U2115" t="n">
        <v>31</v>
      </c>
      <c r="V2115" t="inlineStr">
        <is>
          <t>Metrica</t>
        </is>
      </c>
    </row>
    <row r="2116">
      <c r="A2116" t="n">
        <v>278</v>
      </c>
      <c r="B2116" t="inlineStr">
        <is>
          <t>Docentes contratados - Metrica</t>
        </is>
      </c>
      <c r="C2116" t="inlineStr">
        <is>
          <t>DOCENCIA</t>
        </is>
      </c>
      <c r="D2116" t="inlineStr">
        <is>
          <t>Semestral</t>
        </is>
      </c>
      <c r="E2116" t="inlineStr">
        <is>
          <t>Positivo</t>
        </is>
      </c>
      <c r="F2116" s="138" t="n">
        <v>46022</v>
      </c>
      <c r="H2116" t="n">
        <v>1071</v>
      </c>
      <c r="K2116" t="n">
        <v/>
      </c>
      <c r="L2116" t="inlineStr">
        <is>
          <t>2170.0%</t>
        </is>
      </c>
      <c r="M2116" t="n">
        <v>2025</v>
      </c>
      <c r="N2116" t="inlineStr">
        <is>
          <t>Diciembre</t>
        </is>
      </c>
      <c r="O2116" t="inlineStr">
        <is>
          <t>2025-2</t>
        </is>
      </c>
      <c r="P2116" t="n">
        <v>0</v>
      </c>
      <c r="Q2116" t="n">
        <v>0</v>
      </c>
      <c r="R2116" t="n">
        <v>0</v>
      </c>
      <c r="S2116" t="inlineStr"/>
      <c r="T2116" t="inlineStr">
        <is>
          <t>278-2025-12-31</t>
        </is>
      </c>
      <c r="U2116" t="n">
        <v>31</v>
      </c>
      <c r="V2116" t="inlineStr">
        <is>
          <t>Metrica</t>
        </is>
      </c>
    </row>
    <row r="2117">
      <c r="A2117" t="n">
        <v>282</v>
      </c>
      <c r="B2117" t="inlineStr">
        <is>
          <t>Docentes evaluados</t>
        </is>
      </c>
      <c r="C2117" t="inlineStr">
        <is>
          <t>DOCENCIA</t>
        </is>
      </c>
      <c r="D2117" t="inlineStr">
        <is>
          <t>Semestral</t>
        </is>
      </c>
      <c r="E2117" t="inlineStr">
        <is>
          <t>Positivo</t>
        </is>
      </c>
      <c r="F2117" s="138" t="n">
        <v>45291</v>
      </c>
      <c r="G2117" t="n">
        <v>96</v>
      </c>
      <c r="H2117" t="n">
        <v>97.34</v>
      </c>
      <c r="I2117" s="76" t="n">
        <v>1.013958333333333</v>
      </c>
      <c r="J2117" s="76" t="n">
        <v>1.013958333333333</v>
      </c>
      <c r="K2117" t="inlineStr">
        <is>
          <t>97.0%</t>
        </is>
      </c>
      <c r="L2117" t="inlineStr">
        <is>
          <t>97.48%</t>
        </is>
      </c>
      <c r="M2117" t="n">
        <v>2023</v>
      </c>
      <c r="N2117" t="inlineStr">
        <is>
          <t>Diciembre</t>
        </is>
      </c>
      <c r="O2117" t="inlineStr">
        <is>
          <t>2023-2</t>
        </is>
      </c>
      <c r="P2117" t="n">
        <v>0</v>
      </c>
      <c r="Q2117" t="n">
        <v>0</v>
      </c>
      <c r="R2117" t="n">
        <v>0</v>
      </c>
      <c r="S2117" t="inlineStr"/>
      <c r="T2117" t="inlineStr">
        <is>
          <t>282-2023-12-31</t>
        </is>
      </c>
      <c r="U2117" t="n">
        <v>31</v>
      </c>
      <c r="V2117" t="inlineStr"/>
    </row>
    <row r="2118">
      <c r="A2118" t="n">
        <v>282</v>
      </c>
      <c r="B2118" t="inlineStr">
        <is>
          <t>Docentes evaluados</t>
        </is>
      </c>
      <c r="C2118" t="inlineStr">
        <is>
          <t>DOCENCIA</t>
        </is>
      </c>
      <c r="D2118" t="inlineStr">
        <is>
          <t>Semestral</t>
        </is>
      </c>
      <c r="E2118" t="inlineStr">
        <is>
          <t>Positivo</t>
        </is>
      </c>
      <c r="F2118" s="138" t="n">
        <v>45657</v>
      </c>
      <c r="G2118" t="n">
        <v>97</v>
      </c>
      <c r="H2118" t="n">
        <v>96.84</v>
      </c>
      <c r="I2118" s="76" t="n">
        <v>0.9983505154639175</v>
      </c>
      <c r="J2118" s="76" t="n">
        <v>0.9983505154639175</v>
      </c>
      <c r="K2118" t="inlineStr">
        <is>
          <t>97.0%</t>
        </is>
      </c>
      <c r="L2118" t="inlineStr">
        <is>
          <t>97.48%</t>
        </is>
      </c>
      <c r="M2118" t="n">
        <v>2024</v>
      </c>
      <c r="N2118" t="inlineStr">
        <is>
          <t>Diciembre</t>
        </is>
      </c>
      <c r="O2118" t="inlineStr">
        <is>
          <t>2024-2</t>
        </is>
      </c>
      <c r="P2118" t="n">
        <v>0</v>
      </c>
      <c r="Q2118" t="n">
        <v>0</v>
      </c>
      <c r="R2118" t="n">
        <v>0</v>
      </c>
      <c r="S2118" t="inlineStr"/>
      <c r="T2118" t="inlineStr">
        <is>
          <t>282-2024-12-31</t>
        </is>
      </c>
      <c r="U2118" t="n">
        <v>31</v>
      </c>
      <c r="V2118" t="inlineStr"/>
    </row>
    <row r="2119">
      <c r="A2119" t="n">
        <v>282</v>
      </c>
      <c r="B2119" t="inlineStr">
        <is>
          <t>Docentes evaluados</t>
        </is>
      </c>
      <c r="C2119" t="inlineStr">
        <is>
          <t>DOCENCIA</t>
        </is>
      </c>
      <c r="D2119" t="inlineStr">
        <is>
          <t>Semestral</t>
        </is>
      </c>
      <c r="E2119" t="inlineStr">
        <is>
          <t>Positivo</t>
        </is>
      </c>
      <c r="F2119" s="138" t="n">
        <v>46022</v>
      </c>
      <c r="G2119" t="n">
        <v>97</v>
      </c>
      <c r="H2119" t="n">
        <v>97.56</v>
      </c>
      <c r="I2119" s="76" t="n">
        <v>1.005773195876289</v>
      </c>
      <c r="J2119" s="76" t="n">
        <v>1.005773195876289</v>
      </c>
      <c r="K2119" t="inlineStr">
        <is>
          <t>97.0%</t>
        </is>
      </c>
      <c r="L2119" t="inlineStr">
        <is>
          <t>97.48%</t>
        </is>
      </c>
      <c r="M2119" t="n">
        <v>2025</v>
      </c>
      <c r="N2119" t="inlineStr">
        <is>
          <t>Diciembre</t>
        </is>
      </c>
      <c r="O2119" t="inlineStr">
        <is>
          <t>2025-2</t>
        </is>
      </c>
      <c r="P2119" t="n">
        <v>0</v>
      </c>
      <c r="Q2119" t="n">
        <v>0</v>
      </c>
      <c r="R2119" t="n">
        <v>0</v>
      </c>
      <c r="S2119" t="inlineStr"/>
      <c r="T2119" t="inlineStr">
        <is>
          <t>282-2025-12-31</t>
        </is>
      </c>
      <c r="U2119" t="n">
        <v>31</v>
      </c>
      <c r="V2119" t="inlineStr"/>
    </row>
    <row r="2120">
      <c r="A2120" t="n">
        <v>283</v>
      </c>
      <c r="B2120" t="inlineStr">
        <is>
          <t>Resultado evaluación docente</t>
        </is>
      </c>
      <c r="C2120" t="inlineStr">
        <is>
          <t>DOCENCIA</t>
        </is>
      </c>
      <c r="D2120" t="inlineStr">
        <is>
          <t>Semestral</t>
        </is>
      </c>
      <c r="E2120" t="inlineStr">
        <is>
          <t>Positivo</t>
        </is>
      </c>
      <c r="F2120" s="138" t="n">
        <v>45291</v>
      </c>
      <c r="G2120" t="n">
        <v>4.5</v>
      </c>
      <c r="H2120" t="n">
        <v>4.55</v>
      </c>
      <c r="I2120" s="76" t="n">
        <v>1.011111111111111</v>
      </c>
      <c r="J2120" s="76" t="n">
        <v>1.011111111111111</v>
      </c>
      <c r="K2120" t="inlineStr">
        <is>
          <t>4.6%</t>
        </is>
      </c>
      <c r="L2120" t="inlineStr">
        <is>
          <t>4.67%</t>
        </is>
      </c>
      <c r="M2120" t="n">
        <v>2023</v>
      </c>
      <c r="N2120" t="inlineStr">
        <is>
          <t>Diciembre</t>
        </is>
      </c>
      <c r="O2120" t="inlineStr">
        <is>
          <t>2023-2</t>
        </is>
      </c>
      <c r="P2120" t="n">
        <v>0</v>
      </c>
      <c r="Q2120" t="n">
        <v>0</v>
      </c>
      <c r="R2120" t="n">
        <v>0</v>
      </c>
      <c r="S2120" t="inlineStr"/>
      <c r="T2120" t="inlineStr">
        <is>
          <t>283-2023-12-31</t>
        </is>
      </c>
      <c r="U2120" t="n">
        <v>31</v>
      </c>
      <c r="V2120" t="inlineStr"/>
    </row>
    <row r="2121">
      <c r="A2121" t="n">
        <v>283</v>
      </c>
      <c r="B2121" t="inlineStr">
        <is>
          <t>Resultado evaluación docente</t>
        </is>
      </c>
      <c r="C2121" t="inlineStr">
        <is>
          <t>DOCENCIA</t>
        </is>
      </c>
      <c r="D2121" t="inlineStr">
        <is>
          <t>Semestral</t>
        </is>
      </c>
      <c r="E2121" t="inlineStr">
        <is>
          <t>Positivo</t>
        </is>
      </c>
      <c r="F2121" s="138" t="n">
        <v>45657</v>
      </c>
      <c r="G2121" t="n">
        <v>4.5</v>
      </c>
      <c r="H2121" t="n">
        <v>4.64</v>
      </c>
      <c r="I2121" s="76" t="n">
        <v>1.031111111111111</v>
      </c>
      <c r="J2121" s="76" t="n">
        <v>1.031111111111111</v>
      </c>
      <c r="K2121" t="inlineStr">
        <is>
          <t>4.6%</t>
        </is>
      </c>
      <c r="L2121" t="inlineStr">
        <is>
          <t>4.67%</t>
        </is>
      </c>
      <c r="M2121" t="n">
        <v>2024</v>
      </c>
      <c r="N2121" t="inlineStr">
        <is>
          <t>Diciembre</t>
        </is>
      </c>
      <c r="O2121" t="inlineStr">
        <is>
          <t>2024-2</t>
        </is>
      </c>
      <c r="P2121" t="n">
        <v>0</v>
      </c>
      <c r="Q2121" t="n">
        <v>0</v>
      </c>
      <c r="R2121" t="n">
        <v>0</v>
      </c>
      <c r="S2121" t="inlineStr"/>
      <c r="T2121" t="inlineStr">
        <is>
          <t>283-2024-12-31</t>
        </is>
      </c>
      <c r="U2121" t="n">
        <v>31</v>
      </c>
      <c r="V2121" t="inlineStr"/>
    </row>
    <row r="2122">
      <c r="A2122" t="n">
        <v>283</v>
      </c>
      <c r="B2122" t="inlineStr">
        <is>
          <t>Resultado evaluación docente</t>
        </is>
      </c>
      <c r="C2122" t="inlineStr">
        <is>
          <t>DOCENCIA</t>
        </is>
      </c>
      <c r="D2122" t="inlineStr">
        <is>
          <t>Semestral</t>
        </is>
      </c>
      <c r="E2122" t="inlineStr">
        <is>
          <t>Positivo</t>
        </is>
      </c>
      <c r="F2122" s="138" t="n">
        <v>46022</v>
      </c>
      <c r="G2122" t="n">
        <v>4.6</v>
      </c>
      <c r="H2122" t="n">
        <v>4.67</v>
      </c>
      <c r="I2122" s="76" t="n">
        <v>1.015217391304348</v>
      </c>
      <c r="J2122" s="76" t="n">
        <v>1.015217391304348</v>
      </c>
      <c r="K2122" t="inlineStr">
        <is>
          <t>4.6%</t>
        </is>
      </c>
      <c r="L2122" t="inlineStr">
        <is>
          <t>4.67%</t>
        </is>
      </c>
      <c r="M2122" t="n">
        <v>2025</v>
      </c>
      <c r="N2122" t="inlineStr">
        <is>
          <t>Diciembre</t>
        </is>
      </c>
      <c r="O2122" t="inlineStr">
        <is>
          <t>2025-2</t>
        </is>
      </c>
      <c r="P2122" t="n">
        <v>0</v>
      </c>
      <c r="Q2122" t="n">
        <v>0</v>
      </c>
      <c r="R2122" t="n">
        <v>0</v>
      </c>
      <c r="S2122" t="inlineStr"/>
      <c r="T2122" t="inlineStr">
        <is>
          <t>283-2025-12-31</t>
        </is>
      </c>
      <c r="U2122" t="n">
        <v>31</v>
      </c>
      <c r="V2122" t="inlineStr"/>
    </row>
    <row r="2123">
      <c r="A2123" t="n">
        <v>285</v>
      </c>
      <c r="B2123" t="inlineStr">
        <is>
          <t>Docentes con plan de trabajo asignado</t>
        </is>
      </c>
      <c r="C2123" t="inlineStr">
        <is>
          <t>DOCENCIA</t>
        </is>
      </c>
      <c r="D2123" t="inlineStr">
        <is>
          <t>Semestral</t>
        </is>
      </c>
      <c r="E2123" t="inlineStr">
        <is>
          <t>Positivo</t>
        </is>
      </c>
      <c r="F2123" s="138" t="n">
        <v>45291</v>
      </c>
      <c r="G2123" t="n">
        <v>100</v>
      </c>
      <c r="H2123" t="n">
        <v>100</v>
      </c>
      <c r="I2123" s="76" t="n">
        <v>1</v>
      </c>
      <c r="J2123" s="76" t="n">
        <v>1</v>
      </c>
      <c r="K2123" t="inlineStr">
        <is>
          <t>100.0%</t>
        </is>
      </c>
      <c r="L2123" t="inlineStr">
        <is>
          <t>100.0%</t>
        </is>
      </c>
      <c r="M2123" t="n">
        <v>2023</v>
      </c>
      <c r="N2123" t="inlineStr">
        <is>
          <t>Diciembre</t>
        </is>
      </c>
      <c r="O2123" t="inlineStr">
        <is>
          <t>2023-2</t>
        </is>
      </c>
      <c r="P2123" t="n">
        <v>0</v>
      </c>
      <c r="Q2123" t="n">
        <v>0</v>
      </c>
      <c r="R2123" t="n">
        <v>0</v>
      </c>
      <c r="S2123" t="inlineStr"/>
      <c r="T2123" t="inlineStr">
        <is>
          <t>285-2023-12-31</t>
        </is>
      </c>
      <c r="U2123" t="n">
        <v>31</v>
      </c>
      <c r="V2123" t="inlineStr"/>
    </row>
    <row r="2124">
      <c r="A2124" t="n">
        <v>285</v>
      </c>
      <c r="B2124" t="inlineStr">
        <is>
          <t>Docentes con plan de trabajo asignado</t>
        </is>
      </c>
      <c r="C2124" t="inlineStr">
        <is>
          <t>DOCENCIA</t>
        </is>
      </c>
      <c r="D2124" t="inlineStr">
        <is>
          <t>Semestral</t>
        </is>
      </c>
      <c r="E2124" t="inlineStr">
        <is>
          <t>Positivo</t>
        </is>
      </c>
      <c r="F2124" s="138" t="n">
        <v>45657</v>
      </c>
      <c r="G2124" t="n">
        <v>100</v>
      </c>
      <c r="H2124" t="n">
        <v>100</v>
      </c>
      <c r="I2124" s="76" t="n">
        <v>1</v>
      </c>
      <c r="J2124" s="76" t="n">
        <v>1</v>
      </c>
      <c r="K2124" t="inlineStr">
        <is>
          <t>100.0%</t>
        </is>
      </c>
      <c r="L2124" t="inlineStr">
        <is>
          <t>100.0%</t>
        </is>
      </c>
      <c r="M2124" t="n">
        <v>2024</v>
      </c>
      <c r="N2124" t="inlineStr">
        <is>
          <t>Diciembre</t>
        </is>
      </c>
      <c r="O2124" t="inlineStr">
        <is>
          <t>2024-2</t>
        </is>
      </c>
      <c r="P2124" t="n">
        <v>0</v>
      </c>
      <c r="Q2124" t="n">
        <v>0</v>
      </c>
      <c r="R2124" t="n">
        <v>0</v>
      </c>
      <c r="S2124" t="inlineStr"/>
      <c r="T2124" t="inlineStr">
        <is>
          <t>285-2024-12-31</t>
        </is>
      </c>
      <c r="U2124" t="n">
        <v>31</v>
      </c>
      <c r="V2124" t="inlineStr"/>
    </row>
    <row r="2125">
      <c r="A2125" t="n">
        <v>285</v>
      </c>
      <c r="B2125" t="inlineStr">
        <is>
          <t>Docentes con plan de trabajo asignado</t>
        </is>
      </c>
      <c r="C2125" t="inlineStr">
        <is>
          <t>DOCENCIA</t>
        </is>
      </c>
      <c r="D2125" t="inlineStr">
        <is>
          <t>Semestral</t>
        </is>
      </c>
      <c r="E2125" t="inlineStr">
        <is>
          <t>Positivo</t>
        </is>
      </c>
      <c r="F2125" s="138" t="n">
        <v>46022</v>
      </c>
      <c r="G2125" t="n">
        <v>100</v>
      </c>
      <c r="H2125" t="n">
        <v>100</v>
      </c>
      <c r="I2125" s="76" t="n">
        <v>1</v>
      </c>
      <c r="J2125" s="76" t="n">
        <v>1</v>
      </c>
      <c r="K2125" t="inlineStr">
        <is>
          <t>100.0%</t>
        </is>
      </c>
      <c r="L2125" t="inlineStr">
        <is>
          <t>100.0%</t>
        </is>
      </c>
      <c r="M2125" t="n">
        <v>2025</v>
      </c>
      <c r="N2125" t="inlineStr">
        <is>
          <t>Diciembre</t>
        </is>
      </c>
      <c r="O2125" t="inlineStr">
        <is>
          <t>2025-2</t>
        </is>
      </c>
      <c r="P2125" t="n">
        <v>0</v>
      </c>
      <c r="Q2125" t="n">
        <v>0</v>
      </c>
      <c r="R2125" t="n">
        <v>0</v>
      </c>
      <c r="S2125" t="inlineStr"/>
      <c r="T2125" t="inlineStr">
        <is>
          <t>285-2025-12-31</t>
        </is>
      </c>
      <c r="U2125" t="n">
        <v>31</v>
      </c>
      <c r="V2125" t="inlineStr"/>
    </row>
    <row r="2126">
      <c r="A2126" t="n">
        <v>286</v>
      </c>
      <c r="B2126" t="inlineStr">
        <is>
          <t>Total docentes por nivel de estudios - Metrica</t>
        </is>
      </c>
      <c r="C2126" t="inlineStr">
        <is>
          <t>DOCENCIA</t>
        </is>
      </c>
      <c r="D2126" t="inlineStr">
        <is>
          <t>Semestral</t>
        </is>
      </c>
      <c r="E2126" t="inlineStr">
        <is>
          <t>Positivo</t>
        </is>
      </c>
      <c r="F2126" s="138" t="n">
        <v>44561</v>
      </c>
      <c r="H2126" t="n">
        <v>0</v>
      </c>
      <c r="K2126" t="n">
        <v/>
      </c>
      <c r="L2126" t="inlineStr">
        <is>
          <t>2170.0%</t>
        </is>
      </c>
      <c r="M2126" t="n">
        <v>2021</v>
      </c>
      <c r="N2126" t="inlineStr">
        <is>
          <t>Diciembre</t>
        </is>
      </c>
      <c r="O2126" t="inlineStr">
        <is>
          <t>2021-2</t>
        </is>
      </c>
      <c r="P2126" t="n">
        <v>0</v>
      </c>
      <c r="Q2126" t="n">
        <v>0</v>
      </c>
      <c r="R2126" t="n">
        <v>0</v>
      </c>
      <c r="S2126" t="inlineStr"/>
      <c r="T2126" t="inlineStr">
        <is>
          <t>286-2021-12-31</t>
        </is>
      </c>
      <c r="U2126" t="n">
        <v>31</v>
      </c>
      <c r="V2126" t="inlineStr">
        <is>
          <t>Metrica</t>
        </is>
      </c>
    </row>
    <row r="2127">
      <c r="A2127" t="n">
        <v>286</v>
      </c>
      <c r="B2127" t="inlineStr">
        <is>
          <t>Total docentes por nivel de estudios - Metrica</t>
        </is>
      </c>
      <c r="C2127" t="inlineStr">
        <is>
          <t>DOCENCIA</t>
        </is>
      </c>
      <c r="D2127" t="inlineStr">
        <is>
          <t>Semestral</t>
        </is>
      </c>
      <c r="E2127" t="inlineStr">
        <is>
          <t>Positivo</t>
        </is>
      </c>
      <c r="F2127" s="138" t="n">
        <v>44926</v>
      </c>
      <c r="H2127" t="n">
        <v>0</v>
      </c>
      <c r="K2127" t="n">
        <v/>
      </c>
      <c r="L2127" t="inlineStr">
        <is>
          <t>2170.0%</t>
        </is>
      </c>
      <c r="M2127" t="n">
        <v>2022</v>
      </c>
      <c r="N2127" t="inlineStr">
        <is>
          <t>Diciembre</t>
        </is>
      </c>
      <c r="O2127" t="inlineStr">
        <is>
          <t>2022-2</t>
        </is>
      </c>
      <c r="P2127" t="n">
        <v>0</v>
      </c>
      <c r="Q2127" t="n">
        <v>0</v>
      </c>
      <c r="R2127" t="n">
        <v>0</v>
      </c>
      <c r="S2127" t="inlineStr"/>
      <c r="T2127" t="inlineStr">
        <is>
          <t>286-2022-12-31</t>
        </is>
      </c>
      <c r="U2127" t="n">
        <v>31</v>
      </c>
      <c r="V2127" t="inlineStr">
        <is>
          <t>Metrica</t>
        </is>
      </c>
    </row>
    <row r="2128">
      <c r="A2128" t="n">
        <v>286</v>
      </c>
      <c r="B2128" t="inlineStr">
        <is>
          <t>Total docentes por nivel de estudios - Metrica</t>
        </is>
      </c>
      <c r="C2128" t="inlineStr">
        <is>
          <t>DOCENCIA</t>
        </is>
      </c>
      <c r="D2128" t="inlineStr">
        <is>
          <t>Semestral</t>
        </is>
      </c>
      <c r="E2128" t="inlineStr">
        <is>
          <t>Positivo</t>
        </is>
      </c>
      <c r="F2128" s="138" t="n">
        <v>45291</v>
      </c>
      <c r="H2128" t="n">
        <v>1017</v>
      </c>
      <c r="K2128" t="n">
        <v/>
      </c>
      <c r="L2128" t="inlineStr">
        <is>
          <t>2170.0%</t>
        </is>
      </c>
      <c r="M2128" t="n">
        <v>2023</v>
      </c>
      <c r="N2128" t="inlineStr">
        <is>
          <t>Diciembre</t>
        </is>
      </c>
      <c r="O2128" t="inlineStr">
        <is>
          <t>2023-2</t>
        </is>
      </c>
      <c r="P2128" t="n">
        <v>0</v>
      </c>
      <c r="Q2128" t="n">
        <v>0</v>
      </c>
      <c r="R2128" t="n">
        <v>0</v>
      </c>
      <c r="S2128" t="inlineStr"/>
      <c r="T2128" t="inlineStr">
        <is>
          <t>286-2023-12-31</t>
        </is>
      </c>
      <c r="U2128" t="n">
        <v>31</v>
      </c>
      <c r="V2128" t="inlineStr">
        <is>
          <t>Metrica</t>
        </is>
      </c>
    </row>
    <row r="2129">
      <c r="A2129" t="n">
        <v>286</v>
      </c>
      <c r="B2129" t="inlineStr">
        <is>
          <t>Total docentes por nivel de estudios - Metrica</t>
        </is>
      </c>
      <c r="C2129" t="inlineStr">
        <is>
          <t>DOCENCIA</t>
        </is>
      </c>
      <c r="D2129" t="inlineStr">
        <is>
          <t>Semestral</t>
        </is>
      </c>
      <c r="E2129" t="inlineStr">
        <is>
          <t>Positivo</t>
        </is>
      </c>
      <c r="F2129" s="138" t="n">
        <v>45657</v>
      </c>
      <c r="H2129" t="n">
        <v>1018</v>
      </c>
      <c r="K2129" t="n">
        <v/>
      </c>
      <c r="L2129" t="inlineStr">
        <is>
          <t>2170.0%</t>
        </is>
      </c>
      <c r="M2129" t="n">
        <v>2024</v>
      </c>
      <c r="N2129" t="inlineStr">
        <is>
          <t>Diciembre</t>
        </is>
      </c>
      <c r="O2129" t="inlineStr">
        <is>
          <t>2024-2</t>
        </is>
      </c>
      <c r="P2129" t="n">
        <v>0</v>
      </c>
      <c r="Q2129" t="n">
        <v>0</v>
      </c>
      <c r="R2129" t="n">
        <v>0</v>
      </c>
      <c r="S2129" t="inlineStr"/>
      <c r="T2129" t="inlineStr">
        <is>
          <t>286-2024-12-31</t>
        </is>
      </c>
      <c r="U2129" t="n">
        <v>31</v>
      </c>
      <c r="V2129" t="inlineStr">
        <is>
          <t>Metrica</t>
        </is>
      </c>
    </row>
    <row r="2130">
      <c r="A2130" t="n">
        <v>286</v>
      </c>
      <c r="B2130" t="inlineStr">
        <is>
          <t>Total docentes por nivel de estudios - Metrica</t>
        </is>
      </c>
      <c r="C2130" t="inlineStr">
        <is>
          <t>DOCENCIA</t>
        </is>
      </c>
      <c r="D2130" t="inlineStr">
        <is>
          <t>Semestral</t>
        </is>
      </c>
      <c r="E2130" t="inlineStr">
        <is>
          <t>Positivo</t>
        </is>
      </c>
      <c r="F2130" s="138" t="n">
        <v>46022</v>
      </c>
      <c r="H2130" t="n">
        <v>1071</v>
      </c>
      <c r="K2130" t="n">
        <v/>
      </c>
      <c r="L2130" t="inlineStr">
        <is>
          <t>2170.0%</t>
        </is>
      </c>
      <c r="M2130" t="n">
        <v>2025</v>
      </c>
      <c r="N2130" t="inlineStr">
        <is>
          <t>Diciembre</t>
        </is>
      </c>
      <c r="O2130" t="inlineStr">
        <is>
          <t>2025-2</t>
        </is>
      </c>
      <c r="P2130" t="n">
        <v>0</v>
      </c>
      <c r="Q2130" t="n">
        <v>0</v>
      </c>
      <c r="R2130" t="n">
        <v>0</v>
      </c>
      <c r="S2130" t="inlineStr"/>
      <c r="T2130" t="inlineStr">
        <is>
          <t>286-2025-12-31</t>
        </is>
      </c>
      <c r="U2130" t="n">
        <v>31</v>
      </c>
      <c r="V2130" t="inlineStr">
        <is>
          <t>Metrica</t>
        </is>
      </c>
    </row>
    <row r="2131">
      <c r="A2131" t="n">
        <v>288</v>
      </c>
      <c r="B2131" t="inlineStr">
        <is>
          <t>Número docentes escalafonados presentados en convocatoria</t>
        </is>
      </c>
      <c r="C2131" t="inlineStr">
        <is>
          <t>DOCENCIA</t>
        </is>
      </c>
      <c r="D2131" t="inlineStr">
        <is>
          <t>Anual</t>
        </is>
      </c>
      <c r="E2131" t="inlineStr">
        <is>
          <t>Positivo</t>
        </is>
      </c>
      <c r="F2131" s="138" t="n">
        <v>45291</v>
      </c>
      <c r="G2131" t="n">
        <v>85</v>
      </c>
      <c r="H2131" t="n">
        <v>112.5</v>
      </c>
      <c r="I2131" s="76" t="n">
        <v>1.3</v>
      </c>
      <c r="J2131" s="76" t="n">
        <v>1.323529411764706</v>
      </c>
      <c r="K2131" t="inlineStr">
        <is>
          <t>100.0%</t>
        </is>
      </c>
      <c r="L2131" t="inlineStr">
        <is>
          <t>100.0%</t>
        </is>
      </c>
      <c r="M2131" t="n">
        <v>2023</v>
      </c>
      <c r="N2131" t="inlineStr">
        <is>
          <t>Diciembre</t>
        </is>
      </c>
      <c r="O2131" t="inlineStr">
        <is>
          <t>2023-2</t>
        </is>
      </c>
      <c r="P2131" t="n">
        <v>0</v>
      </c>
      <c r="Q2131" t="n">
        <v>0</v>
      </c>
      <c r="R2131" t="n">
        <v>0</v>
      </c>
      <c r="S2131" t="inlineStr"/>
      <c r="T2131" t="inlineStr">
        <is>
          <t>288-2023-12-31</t>
        </is>
      </c>
      <c r="U2131" t="n">
        <v>31</v>
      </c>
      <c r="V2131" t="inlineStr"/>
    </row>
    <row r="2132">
      <c r="A2132" t="n">
        <v>288</v>
      </c>
      <c r="B2132" t="inlineStr">
        <is>
          <t>Número docentes escalafonados presentados en convocatoria</t>
        </is>
      </c>
      <c r="C2132" t="inlineStr">
        <is>
          <t>DOCENCIA</t>
        </is>
      </c>
      <c r="D2132" t="inlineStr">
        <is>
          <t>Anual</t>
        </is>
      </c>
      <c r="E2132" t="inlineStr">
        <is>
          <t>Positivo</t>
        </is>
      </c>
      <c r="F2132" s="138" t="n">
        <v>45657</v>
      </c>
      <c r="G2132" t="n">
        <v>85</v>
      </c>
      <c r="K2132" t="inlineStr">
        <is>
          <t>100.0%</t>
        </is>
      </c>
      <c r="L2132" t="inlineStr">
        <is>
          <t>No Aplica</t>
        </is>
      </c>
      <c r="M2132" t="n">
        <v>2024</v>
      </c>
      <c r="N2132" t="inlineStr">
        <is>
          <t>Diciembre</t>
        </is>
      </c>
      <c r="O2132" t="inlineStr">
        <is>
          <t>2024-2</t>
        </is>
      </c>
      <c r="P2132" t="n">
        <v>0</v>
      </c>
      <c r="Q2132" t="n">
        <v>0</v>
      </c>
      <c r="R2132" t="n">
        <v>0</v>
      </c>
      <c r="S2132" t="inlineStr"/>
      <c r="T2132" t="inlineStr">
        <is>
          <t>288-2024-12-31</t>
        </is>
      </c>
      <c r="U2132" t="n">
        <v>31</v>
      </c>
      <c r="V2132" t="inlineStr">
        <is>
          <t>No Aplica</t>
        </is>
      </c>
    </row>
    <row r="2133">
      <c r="A2133" t="n">
        <v>288</v>
      </c>
      <c r="B2133" t="inlineStr">
        <is>
          <t>Número docentes escalafonados presentados en convocatoria</t>
        </is>
      </c>
      <c r="C2133" t="inlineStr">
        <is>
          <t>DOCENCIA</t>
        </is>
      </c>
      <c r="D2133" t="inlineStr">
        <is>
          <t>Anual</t>
        </is>
      </c>
      <c r="E2133" t="inlineStr">
        <is>
          <t>Positivo</t>
        </is>
      </c>
      <c r="F2133" s="138" t="n">
        <v>45838</v>
      </c>
      <c r="G2133" t="n">
        <v>100</v>
      </c>
      <c r="H2133" t="n">
        <v>100</v>
      </c>
      <c r="I2133" s="76" t="n">
        <v>1</v>
      </c>
      <c r="J2133" s="76" t="n">
        <v>1</v>
      </c>
      <c r="K2133" t="inlineStr">
        <is>
          <t>100.0%</t>
        </is>
      </c>
      <c r="L2133" t="inlineStr">
        <is>
          <t>100.0%</t>
        </is>
      </c>
      <c r="M2133" t="n">
        <v>2025</v>
      </c>
      <c r="N2133" t="inlineStr">
        <is>
          <t>Junio</t>
        </is>
      </c>
      <c r="O2133" t="inlineStr">
        <is>
          <t>2025-1</t>
        </is>
      </c>
      <c r="P2133" t="n">
        <v>0</v>
      </c>
      <c r="Q2133" t="n">
        <v>0</v>
      </c>
      <c r="R2133" t="n">
        <v>0</v>
      </c>
      <c r="S2133" t="inlineStr"/>
      <c r="T2133" t="inlineStr">
        <is>
          <t>288-2025-06-30</t>
        </is>
      </c>
      <c r="U2133" t="n">
        <v>30</v>
      </c>
      <c r="V2133" t="inlineStr"/>
    </row>
    <row r="2134">
      <c r="A2134" t="n">
        <v>288</v>
      </c>
      <c r="B2134" t="inlineStr">
        <is>
          <t>Número docentes escalafonados presentados en convocatoria</t>
        </is>
      </c>
      <c r="C2134" t="inlineStr">
        <is>
          <t>DOCENCIA</t>
        </is>
      </c>
      <c r="D2134" t="inlineStr">
        <is>
          <t>Anual</t>
        </is>
      </c>
      <c r="E2134" t="inlineStr">
        <is>
          <t>Positivo</t>
        </is>
      </c>
      <c r="F2134" s="138" t="n">
        <v>46022</v>
      </c>
      <c r="G2134" t="n">
        <v>100</v>
      </c>
      <c r="H2134" t="n">
        <v>100</v>
      </c>
      <c r="I2134" s="76" t="n">
        <v>1</v>
      </c>
      <c r="J2134" s="76" t="n">
        <v>1</v>
      </c>
      <c r="K2134" t="inlineStr">
        <is>
          <t>100.0%</t>
        </is>
      </c>
      <c r="L2134" t="inlineStr">
        <is>
          <t>100.0%</t>
        </is>
      </c>
      <c r="M2134" t="n">
        <v>2025</v>
      </c>
      <c r="N2134" t="inlineStr">
        <is>
          <t>Diciembre</t>
        </is>
      </c>
      <c r="O2134" t="inlineStr">
        <is>
          <t>2025-2</t>
        </is>
      </c>
      <c r="P2134" t="n">
        <v>0</v>
      </c>
      <c r="Q2134" t="n">
        <v>0</v>
      </c>
      <c r="R2134" t="n">
        <v>0</v>
      </c>
      <c r="S2134" t="inlineStr"/>
      <c r="T2134" t="inlineStr">
        <is>
          <t>288-2025-12-31</t>
        </is>
      </c>
      <c r="U2134" t="n">
        <v>31</v>
      </c>
      <c r="V2134" t="inlineStr"/>
    </row>
    <row r="2135">
      <c r="A2135" t="n">
        <v>290</v>
      </c>
      <c r="B2135" t="inlineStr">
        <is>
          <t>Cierre eficaz de las oportunidades de mejora</t>
        </is>
      </c>
      <c r="C2135" t="inlineStr">
        <is>
          <t>PLANIFICACIÓN  Y MEJORA DEL SISTEMA INTEGRADO</t>
        </is>
      </c>
      <c r="D2135" t="inlineStr">
        <is>
          <t>Bimestral</t>
        </is>
      </c>
      <c r="E2135" t="inlineStr">
        <is>
          <t>Positivo</t>
        </is>
      </c>
      <c r="F2135" s="138" t="n">
        <v>44926</v>
      </c>
      <c r="K2135" t="inlineStr">
        <is>
          <t>540.0%</t>
        </is>
      </c>
      <c r="L2135" t="inlineStr">
        <is>
          <t>No Aplica</t>
        </is>
      </c>
      <c r="M2135" t="n">
        <v>2022</v>
      </c>
      <c r="N2135" t="inlineStr">
        <is>
          <t>Diciembre</t>
        </is>
      </c>
      <c r="O2135" t="inlineStr">
        <is>
          <t>2022-2</t>
        </is>
      </c>
      <c r="P2135" t="n">
        <v>0</v>
      </c>
      <c r="Q2135" t="n">
        <v>0</v>
      </c>
      <c r="R2135" t="n">
        <v>0</v>
      </c>
      <c r="S2135" t="inlineStr"/>
      <c r="T2135" t="inlineStr">
        <is>
          <t>290-2022-12-31</t>
        </is>
      </c>
      <c r="U2135" t="n">
        <v>31</v>
      </c>
      <c r="V2135" t="inlineStr">
        <is>
          <t>No Aplica</t>
        </is>
      </c>
    </row>
    <row r="2136">
      <c r="A2136" t="n">
        <v>290</v>
      </c>
      <c r="B2136" t="inlineStr">
        <is>
          <t>Cierre eficaz de las oportunidades de mejora</t>
        </is>
      </c>
      <c r="C2136" t="inlineStr">
        <is>
          <t>PLANIFICACIÓN  Y MEJORA DEL SISTEMA INTEGRADO</t>
        </is>
      </c>
      <c r="D2136" t="inlineStr">
        <is>
          <t>Bimestral</t>
        </is>
      </c>
      <c r="E2136" t="inlineStr">
        <is>
          <t>Positivo</t>
        </is>
      </c>
      <c r="F2136" s="138" t="n">
        <v>46022</v>
      </c>
      <c r="H2136" t="n">
        <v>88.89</v>
      </c>
      <c r="K2136" t="inlineStr">
        <is>
          <t>540.0%</t>
        </is>
      </c>
      <c r="L2136" t="inlineStr">
        <is>
          <t>468.89%</t>
        </is>
      </c>
      <c r="M2136" t="n">
        <v>2025</v>
      </c>
      <c r="N2136" t="inlineStr">
        <is>
          <t>Diciembre</t>
        </is>
      </c>
      <c r="O2136" t="inlineStr">
        <is>
          <t>2025-2</t>
        </is>
      </c>
      <c r="P2136" t="n">
        <v>0</v>
      </c>
      <c r="Q2136" t="n">
        <v>0</v>
      </c>
      <c r="R2136" t="n">
        <v>0</v>
      </c>
      <c r="S2136" t="inlineStr"/>
      <c r="T2136" t="inlineStr">
        <is>
          <t>290-2025-12-31</t>
        </is>
      </c>
      <c r="U2136" t="n">
        <v>31</v>
      </c>
      <c r="V2136" t="inlineStr"/>
    </row>
    <row r="2137">
      <c r="A2137" t="n">
        <v>292</v>
      </c>
      <c r="B2137" t="inlineStr">
        <is>
          <t>Participación en Actividades deportivas</t>
        </is>
      </c>
      <c r="C2137" t="inlineStr">
        <is>
          <t>BIENESTAR INSTITUCIONAL</t>
        </is>
      </c>
      <c r="D2137" t="inlineStr">
        <is>
          <t>Semestral</t>
        </is>
      </c>
      <c r="E2137" t="inlineStr">
        <is>
          <t>Positivo</t>
        </is>
      </c>
      <c r="F2137" s="138" t="n">
        <v>44926</v>
      </c>
      <c r="K2137" t="inlineStr">
        <is>
          <t>16.0%</t>
        </is>
      </c>
      <c r="L2137" t="inlineStr">
        <is>
          <t>No Aplica</t>
        </is>
      </c>
      <c r="M2137" t="n">
        <v>2022</v>
      </c>
      <c r="N2137" t="inlineStr">
        <is>
          <t>Diciembre</t>
        </is>
      </c>
      <c r="O2137" t="inlineStr">
        <is>
          <t>2022-2</t>
        </is>
      </c>
      <c r="P2137" t="n">
        <v>0</v>
      </c>
      <c r="Q2137" t="n">
        <v>0</v>
      </c>
      <c r="R2137" t="n">
        <v>0</v>
      </c>
      <c r="S2137" t="inlineStr"/>
      <c r="T2137" t="inlineStr">
        <is>
          <t>292-2022-12-31</t>
        </is>
      </c>
      <c r="U2137" t="n">
        <v>31</v>
      </c>
      <c r="V2137" t="inlineStr">
        <is>
          <t>No Aplica</t>
        </is>
      </c>
    </row>
    <row r="2138">
      <c r="A2138" t="n">
        <v>292</v>
      </c>
      <c r="B2138" t="inlineStr">
        <is>
          <t>Participación en Actividades deportivas</t>
        </is>
      </c>
      <c r="C2138" t="inlineStr">
        <is>
          <t>BIENESTAR INSTITUCIONAL</t>
        </is>
      </c>
      <c r="D2138" t="inlineStr">
        <is>
          <t>Semestral</t>
        </is>
      </c>
      <c r="E2138" t="inlineStr">
        <is>
          <t>Positivo</t>
        </is>
      </c>
      <c r="F2138" s="138" t="n">
        <v>45291</v>
      </c>
      <c r="G2138" t="n">
        <v>3</v>
      </c>
      <c r="H2138" t="n">
        <v>27.659574468085</v>
      </c>
      <c r="I2138" s="76" t="n">
        <v>1.3</v>
      </c>
      <c r="J2138" s="76" t="n">
        <v>9.219858156028334</v>
      </c>
      <c r="K2138" t="inlineStr">
        <is>
          <t>16.0%</t>
        </is>
      </c>
      <c r="L2138" t="inlineStr">
        <is>
          <t>21.0%</t>
        </is>
      </c>
      <c r="M2138" t="n">
        <v>2023</v>
      </c>
      <c r="N2138" t="inlineStr">
        <is>
          <t>Diciembre</t>
        </is>
      </c>
      <c r="O2138" t="inlineStr">
        <is>
          <t>2023-2</t>
        </is>
      </c>
      <c r="P2138" t="n">
        <v>0</v>
      </c>
      <c r="Q2138" t="n">
        <v>0</v>
      </c>
      <c r="R2138" t="n">
        <v>0</v>
      </c>
      <c r="S2138" t="inlineStr"/>
      <c r="T2138" t="inlineStr">
        <is>
          <t>292-2023-12-31</t>
        </is>
      </c>
      <c r="U2138" t="n">
        <v>31</v>
      </c>
      <c r="V2138" t="inlineStr"/>
    </row>
    <row r="2139">
      <c r="A2139" t="n">
        <v>292</v>
      </c>
      <c r="B2139" t="inlineStr">
        <is>
          <t>Participación en Actividades deportivas</t>
        </is>
      </c>
      <c r="C2139" t="inlineStr">
        <is>
          <t>BIENESTAR INSTITUCIONAL</t>
        </is>
      </c>
      <c r="D2139" t="inlineStr">
        <is>
          <t>Semestral</t>
        </is>
      </c>
      <c r="E2139" t="inlineStr">
        <is>
          <t>Positivo</t>
        </is>
      </c>
      <c r="F2139" s="138" t="n">
        <v>45657</v>
      </c>
      <c r="G2139" t="n">
        <v>3</v>
      </c>
      <c r="H2139" t="n">
        <v>14.26386233269599</v>
      </c>
      <c r="I2139" s="76" t="n">
        <v>1.3</v>
      </c>
      <c r="J2139" s="76" t="n">
        <v>4.75462077756533</v>
      </c>
      <c r="K2139" t="inlineStr">
        <is>
          <t>16.0%</t>
        </is>
      </c>
      <c r="L2139" t="inlineStr">
        <is>
          <t>21.0%</t>
        </is>
      </c>
      <c r="M2139" t="n">
        <v>2024</v>
      </c>
      <c r="N2139" t="inlineStr">
        <is>
          <t>Diciembre</t>
        </is>
      </c>
      <c r="O2139" t="inlineStr">
        <is>
          <t>2024-2</t>
        </is>
      </c>
      <c r="P2139" t="n">
        <v>0</v>
      </c>
      <c r="Q2139" t="n">
        <v>0</v>
      </c>
      <c r="R2139" t="n">
        <v>0</v>
      </c>
      <c r="S2139" t="inlineStr"/>
      <c r="T2139" t="inlineStr">
        <is>
          <t>292-2024-12-31</t>
        </is>
      </c>
      <c r="U2139" t="n">
        <v>31</v>
      </c>
      <c r="V2139" t="inlineStr"/>
    </row>
    <row r="2140">
      <c r="A2140" t="n">
        <v>292</v>
      </c>
      <c r="B2140" t="inlineStr">
        <is>
          <t>Participación en Actividades deportivas</t>
        </is>
      </c>
      <c r="C2140" t="inlineStr">
        <is>
          <t>BIENESTAR INSTITUCIONAL</t>
        </is>
      </c>
      <c r="D2140" t="inlineStr">
        <is>
          <t>Semestral</t>
        </is>
      </c>
      <c r="E2140" t="inlineStr">
        <is>
          <t>Positivo</t>
        </is>
      </c>
      <c r="F2140" s="138" t="n">
        <v>46022</v>
      </c>
      <c r="G2140" t="n">
        <v>8</v>
      </c>
      <c r="H2140" t="n">
        <v>11.21</v>
      </c>
      <c r="I2140" s="76" t="n">
        <v>1.3</v>
      </c>
      <c r="J2140" s="76" t="n">
        <v>1.40125</v>
      </c>
      <c r="K2140" t="inlineStr">
        <is>
          <t>16.0%</t>
        </is>
      </c>
      <c r="L2140" t="inlineStr">
        <is>
          <t>21.0%</t>
        </is>
      </c>
      <c r="M2140" t="n">
        <v>2025</v>
      </c>
      <c r="N2140" t="inlineStr">
        <is>
          <t>Diciembre</t>
        </is>
      </c>
      <c r="O2140" t="inlineStr">
        <is>
          <t>2025-2</t>
        </is>
      </c>
      <c r="P2140" t="n">
        <v>0</v>
      </c>
      <c r="Q2140" t="n">
        <v>0</v>
      </c>
      <c r="R2140" t="n">
        <v>0</v>
      </c>
      <c r="S2140" t="inlineStr"/>
      <c r="T2140" t="inlineStr">
        <is>
          <t>292-2025-12-31</t>
        </is>
      </c>
      <c r="U2140" t="n">
        <v>31</v>
      </c>
      <c r="V2140" t="inlineStr"/>
    </row>
    <row r="2141">
      <c r="A2141" t="n">
        <v>294</v>
      </c>
      <c r="B2141" t="inlineStr">
        <is>
          <t>Participación en actividades culturales</t>
        </is>
      </c>
      <c r="C2141" t="inlineStr">
        <is>
          <t>BIENESTAR INSTITUCIONAL</t>
        </is>
      </c>
      <c r="D2141" t="inlineStr">
        <is>
          <t>Semestral</t>
        </is>
      </c>
      <c r="E2141" t="inlineStr">
        <is>
          <t>Positivo</t>
        </is>
      </c>
      <c r="F2141" s="138" t="n">
        <v>44926</v>
      </c>
      <c r="K2141" t="inlineStr">
        <is>
          <t>16.0%</t>
        </is>
      </c>
      <c r="L2141" t="inlineStr">
        <is>
          <t>No Aplica</t>
        </is>
      </c>
      <c r="M2141" t="n">
        <v>2022</v>
      </c>
      <c r="N2141" t="inlineStr">
        <is>
          <t>Diciembre</t>
        </is>
      </c>
      <c r="O2141" t="inlineStr">
        <is>
          <t>2022-2</t>
        </is>
      </c>
      <c r="P2141" t="n">
        <v>0</v>
      </c>
      <c r="Q2141" t="n">
        <v>0</v>
      </c>
      <c r="R2141" t="n">
        <v>0</v>
      </c>
      <c r="S2141" t="inlineStr"/>
      <c r="T2141" t="inlineStr">
        <is>
          <t>294-2022-12-31</t>
        </is>
      </c>
      <c r="U2141" t="n">
        <v>31</v>
      </c>
      <c r="V2141" t="inlineStr">
        <is>
          <t>No Aplica</t>
        </is>
      </c>
    </row>
    <row r="2142">
      <c r="A2142" t="n">
        <v>294</v>
      </c>
      <c r="B2142" t="inlineStr">
        <is>
          <t>Participación en actividades culturales</t>
        </is>
      </c>
      <c r="C2142" t="inlineStr">
        <is>
          <t>BIENESTAR INSTITUCIONAL</t>
        </is>
      </c>
      <c r="D2142" t="inlineStr">
        <is>
          <t>Semestral</t>
        </is>
      </c>
      <c r="E2142" t="inlineStr">
        <is>
          <t>Positivo</t>
        </is>
      </c>
      <c r="F2142" s="138" t="n">
        <v>45291</v>
      </c>
      <c r="G2142" t="n">
        <v>3</v>
      </c>
      <c r="H2142" t="n">
        <v>41.986754966887</v>
      </c>
      <c r="I2142" s="76" t="n">
        <v>1.3</v>
      </c>
      <c r="J2142" s="76" t="n">
        <v>13.99558498896233</v>
      </c>
      <c r="K2142" t="inlineStr">
        <is>
          <t>16.0%</t>
        </is>
      </c>
      <c r="L2142" t="inlineStr">
        <is>
          <t>44.83%</t>
        </is>
      </c>
      <c r="M2142" t="n">
        <v>2023</v>
      </c>
      <c r="N2142" t="inlineStr">
        <is>
          <t>Diciembre</t>
        </is>
      </c>
      <c r="O2142" t="inlineStr">
        <is>
          <t>2023-2</t>
        </is>
      </c>
      <c r="P2142" t="n">
        <v>0</v>
      </c>
      <c r="Q2142" t="n">
        <v>0</v>
      </c>
      <c r="R2142" t="n">
        <v>0</v>
      </c>
      <c r="S2142" t="inlineStr"/>
      <c r="T2142" t="inlineStr">
        <is>
          <t>294-2023-12-31</t>
        </is>
      </c>
      <c r="U2142" t="n">
        <v>31</v>
      </c>
      <c r="V2142" t="inlineStr"/>
    </row>
    <row r="2143">
      <c r="A2143" t="n">
        <v>294</v>
      </c>
      <c r="B2143" t="inlineStr">
        <is>
          <t>Participación en actividades culturales</t>
        </is>
      </c>
      <c r="C2143" t="inlineStr">
        <is>
          <t>BIENESTAR INSTITUCIONAL</t>
        </is>
      </c>
      <c r="D2143" t="inlineStr">
        <is>
          <t>Semestral</t>
        </is>
      </c>
      <c r="E2143" t="inlineStr">
        <is>
          <t>Positivo</t>
        </is>
      </c>
      <c r="F2143" s="138" t="n">
        <v>45657</v>
      </c>
      <c r="G2143" t="n">
        <v>3</v>
      </c>
      <c r="H2143" t="n">
        <v>5.5</v>
      </c>
      <c r="I2143" s="76" t="n">
        <v>1.3</v>
      </c>
      <c r="J2143" s="76" t="n">
        <v>1.833333333333333</v>
      </c>
      <c r="K2143" t="inlineStr">
        <is>
          <t>16.0%</t>
        </is>
      </c>
      <c r="L2143" t="inlineStr">
        <is>
          <t>44.83%</t>
        </is>
      </c>
      <c r="M2143" t="n">
        <v>2024</v>
      </c>
      <c r="N2143" t="inlineStr">
        <is>
          <t>Diciembre</t>
        </is>
      </c>
      <c r="O2143" t="inlineStr">
        <is>
          <t>2024-2</t>
        </is>
      </c>
      <c r="P2143" t="n">
        <v>0</v>
      </c>
      <c r="Q2143" t="n">
        <v>0</v>
      </c>
      <c r="R2143" t="n">
        <v>0</v>
      </c>
      <c r="S2143" t="inlineStr"/>
      <c r="T2143" t="inlineStr">
        <is>
          <t>294-2024-12-31</t>
        </is>
      </c>
      <c r="U2143" t="n">
        <v>31</v>
      </c>
      <c r="V2143" t="inlineStr"/>
    </row>
    <row r="2144">
      <c r="A2144" t="n">
        <v>294</v>
      </c>
      <c r="B2144" t="inlineStr">
        <is>
          <t>Participación en actividades culturales</t>
        </is>
      </c>
      <c r="C2144" t="inlineStr">
        <is>
          <t>BIENESTAR INSTITUCIONAL</t>
        </is>
      </c>
      <c r="D2144" t="inlineStr">
        <is>
          <t>Semestral</t>
        </is>
      </c>
      <c r="E2144" t="inlineStr">
        <is>
          <t>Positivo</t>
        </is>
      </c>
      <c r="F2144" s="138" t="n">
        <v>46022</v>
      </c>
      <c r="G2144" t="n">
        <v>8</v>
      </c>
      <c r="H2144" t="n">
        <v>54.02</v>
      </c>
      <c r="I2144" s="76" t="n">
        <v>1.3</v>
      </c>
      <c r="J2144" s="76" t="n">
        <v>6.7525</v>
      </c>
      <c r="K2144" t="inlineStr">
        <is>
          <t>16.0%</t>
        </is>
      </c>
      <c r="L2144" t="inlineStr">
        <is>
          <t>44.83%</t>
        </is>
      </c>
      <c r="M2144" t="n">
        <v>2025</v>
      </c>
      <c r="N2144" t="inlineStr">
        <is>
          <t>Diciembre</t>
        </is>
      </c>
      <c r="O2144" t="inlineStr">
        <is>
          <t>2025-2</t>
        </is>
      </c>
      <c r="P2144" t="n">
        <v>0</v>
      </c>
      <c r="Q2144" t="n">
        <v>0</v>
      </c>
      <c r="R2144" t="n">
        <v>0</v>
      </c>
      <c r="S2144" t="inlineStr"/>
      <c r="T2144" t="inlineStr">
        <is>
          <t>294-2025-12-31</t>
        </is>
      </c>
      <c r="U2144" t="n">
        <v>31</v>
      </c>
      <c r="V2144" t="inlineStr"/>
    </row>
    <row r="2145">
      <c r="A2145" t="n">
        <v>300</v>
      </c>
      <c r="B2145" t="inlineStr">
        <is>
          <t>Cumplimiento de Inspecciones de control</t>
        </is>
      </c>
      <c r="C2145" t="inlineStr">
        <is>
          <t>INFRAESTRUCTURA Y SERVICIOS ADMINISTRATIVOS</t>
        </is>
      </c>
      <c r="D2145" t="inlineStr">
        <is>
          <t>Trimestral</t>
        </is>
      </c>
      <c r="E2145" t="inlineStr">
        <is>
          <t>Positivo</t>
        </is>
      </c>
      <c r="F2145" s="138" t="n">
        <v>45291</v>
      </c>
      <c r="G2145" t="n">
        <v>100</v>
      </c>
      <c r="H2145" t="n">
        <v>100</v>
      </c>
      <c r="I2145" s="76" t="n">
        <v>1</v>
      </c>
      <c r="J2145" s="76" t="n">
        <v>1</v>
      </c>
      <c r="K2145" t="inlineStr">
        <is>
          <t>100.0%</t>
        </is>
      </c>
      <c r="L2145" t="inlineStr">
        <is>
          <t>100.0%</t>
        </is>
      </c>
      <c r="M2145" t="n">
        <v>2023</v>
      </c>
      <c r="N2145" t="inlineStr">
        <is>
          <t>Diciembre</t>
        </is>
      </c>
      <c r="O2145" t="inlineStr">
        <is>
          <t>2023-2</t>
        </is>
      </c>
      <c r="P2145" t="n">
        <v>0</v>
      </c>
      <c r="Q2145" t="n">
        <v>0</v>
      </c>
      <c r="R2145" t="n">
        <v>0</v>
      </c>
      <c r="S2145" t="inlineStr"/>
      <c r="T2145" t="inlineStr">
        <is>
          <t>300-2023-12-31</t>
        </is>
      </c>
      <c r="U2145" t="n">
        <v>31</v>
      </c>
      <c r="V2145" t="inlineStr"/>
    </row>
    <row r="2146">
      <c r="A2146" t="n">
        <v>300</v>
      </c>
      <c r="B2146" t="inlineStr">
        <is>
          <t>Cumplimiento de Inspecciones de control</t>
        </is>
      </c>
      <c r="C2146" t="inlineStr">
        <is>
          <t>INFRAESTRUCTURA Y SERVICIOS ADMINISTRATIVOS</t>
        </is>
      </c>
      <c r="D2146" t="inlineStr">
        <is>
          <t>Trimestral</t>
        </is>
      </c>
      <c r="E2146" t="inlineStr">
        <is>
          <t>Positivo</t>
        </is>
      </c>
      <c r="F2146" s="138" t="n">
        <v>45657</v>
      </c>
      <c r="G2146" t="n">
        <v>100</v>
      </c>
      <c r="H2146" t="n">
        <v>100</v>
      </c>
      <c r="I2146" s="76" t="n">
        <v>1</v>
      </c>
      <c r="J2146" s="76" t="n">
        <v>1</v>
      </c>
      <c r="K2146" t="inlineStr">
        <is>
          <t>100.0%</t>
        </is>
      </c>
      <c r="L2146" t="inlineStr">
        <is>
          <t>100.0%</t>
        </is>
      </c>
      <c r="M2146" t="n">
        <v>2024</v>
      </c>
      <c r="N2146" t="inlineStr">
        <is>
          <t>Diciembre</t>
        </is>
      </c>
      <c r="O2146" t="inlineStr">
        <is>
          <t>2024-2</t>
        </is>
      </c>
      <c r="P2146" t="n">
        <v>0</v>
      </c>
      <c r="Q2146" t="n">
        <v>0</v>
      </c>
      <c r="R2146" t="n">
        <v>0</v>
      </c>
      <c r="S2146" t="inlineStr"/>
      <c r="T2146" t="inlineStr">
        <is>
          <t>300-2024-12-31</t>
        </is>
      </c>
      <c r="U2146" t="n">
        <v>31</v>
      </c>
      <c r="V2146" t="inlineStr"/>
    </row>
    <row r="2147">
      <c r="A2147" t="n">
        <v>300</v>
      </c>
      <c r="B2147" t="inlineStr">
        <is>
          <t>Cumplimiento de Inspecciones de control</t>
        </is>
      </c>
      <c r="C2147" t="inlineStr">
        <is>
          <t>INFRAESTRUCTURA Y SERVICIOS ADMINISTRATIVOS</t>
        </is>
      </c>
      <c r="D2147" t="inlineStr">
        <is>
          <t>Trimestral</t>
        </is>
      </c>
      <c r="E2147" t="inlineStr">
        <is>
          <t>Positivo</t>
        </is>
      </c>
      <c r="F2147" s="138" t="n">
        <v>46022</v>
      </c>
      <c r="G2147" t="n">
        <v>100</v>
      </c>
      <c r="H2147" t="n">
        <v>100</v>
      </c>
      <c r="I2147" s="76" t="n">
        <v>1</v>
      </c>
      <c r="J2147" s="76" t="n">
        <v>1</v>
      </c>
      <c r="K2147" t="inlineStr">
        <is>
          <t>100.0%</t>
        </is>
      </c>
      <c r="L2147" t="inlineStr">
        <is>
          <t>100.0%</t>
        </is>
      </c>
      <c r="M2147" t="n">
        <v>2025</v>
      </c>
      <c r="N2147" t="inlineStr">
        <is>
          <t>Diciembre</t>
        </is>
      </c>
      <c r="O2147" t="inlineStr">
        <is>
          <t>2025-2</t>
        </is>
      </c>
      <c r="P2147" t="n">
        <v>0</v>
      </c>
      <c r="Q2147" t="n">
        <v>0</v>
      </c>
      <c r="R2147" t="n">
        <v>0</v>
      </c>
      <c r="S2147" t="inlineStr"/>
      <c r="T2147" t="inlineStr">
        <is>
          <t>300-2025-12-31</t>
        </is>
      </c>
      <c r="U2147" t="n">
        <v>31</v>
      </c>
      <c r="V2147" t="inlineStr"/>
    </row>
    <row r="2148">
      <c r="A2148" t="n">
        <v>301</v>
      </c>
      <c r="B2148" t="inlineStr">
        <is>
          <t>Cumplimiento plan de trabajo</t>
        </is>
      </c>
      <c r="C2148" t="inlineStr">
        <is>
          <t>INFRAESTRUCTURA Y SERVICIOS ADMINISTRATIVOS</t>
        </is>
      </c>
      <c r="D2148" t="inlineStr">
        <is>
          <t>Trimestral</t>
        </is>
      </c>
      <c r="E2148" t="inlineStr">
        <is>
          <t>Positivo</t>
        </is>
      </c>
      <c r="F2148" s="138" t="n">
        <v>45291</v>
      </c>
      <c r="G2148" t="n">
        <v>100</v>
      </c>
      <c r="H2148" t="n">
        <v>100</v>
      </c>
      <c r="I2148" s="76" t="n">
        <v>1</v>
      </c>
      <c r="J2148" s="76" t="n">
        <v>1</v>
      </c>
      <c r="K2148" t="inlineStr">
        <is>
          <t>100.0%</t>
        </is>
      </c>
      <c r="L2148" t="inlineStr">
        <is>
          <t>100.0%</t>
        </is>
      </c>
      <c r="M2148" t="n">
        <v>2023</v>
      </c>
      <c r="N2148" t="inlineStr">
        <is>
          <t>Diciembre</t>
        </is>
      </c>
      <c r="O2148" t="inlineStr">
        <is>
          <t>2023-2</t>
        </is>
      </c>
      <c r="P2148" t="n">
        <v>0</v>
      </c>
      <c r="Q2148" t="n">
        <v>0</v>
      </c>
      <c r="R2148" t="n">
        <v>0</v>
      </c>
      <c r="S2148" t="inlineStr"/>
      <c r="T2148" t="inlineStr">
        <is>
          <t>301-2023-12-31</t>
        </is>
      </c>
      <c r="U2148" t="n">
        <v>31</v>
      </c>
      <c r="V2148" t="inlineStr"/>
    </row>
    <row r="2149">
      <c r="A2149" t="n">
        <v>301</v>
      </c>
      <c r="B2149" t="inlineStr">
        <is>
          <t>Cumplimiento plan de trabajo</t>
        </is>
      </c>
      <c r="C2149" t="inlineStr">
        <is>
          <t>INFRAESTRUCTURA Y SERVICIOS ADMINISTRATIVOS</t>
        </is>
      </c>
      <c r="D2149" t="inlineStr">
        <is>
          <t>Trimestral</t>
        </is>
      </c>
      <c r="E2149" t="inlineStr">
        <is>
          <t>Positivo</t>
        </is>
      </c>
      <c r="F2149" s="138" t="n">
        <v>45657</v>
      </c>
      <c r="G2149" t="n">
        <v>100</v>
      </c>
      <c r="H2149" t="n">
        <v>100</v>
      </c>
      <c r="I2149" s="76" t="n">
        <v>1</v>
      </c>
      <c r="J2149" s="76" t="n">
        <v>1</v>
      </c>
      <c r="K2149" t="inlineStr">
        <is>
          <t>100.0%</t>
        </is>
      </c>
      <c r="L2149" t="inlineStr">
        <is>
          <t>100.0%</t>
        </is>
      </c>
      <c r="M2149" t="n">
        <v>2024</v>
      </c>
      <c r="N2149" t="inlineStr">
        <is>
          <t>Diciembre</t>
        </is>
      </c>
      <c r="O2149" t="inlineStr">
        <is>
          <t>2024-2</t>
        </is>
      </c>
      <c r="P2149" t="n">
        <v>0</v>
      </c>
      <c r="Q2149" t="n">
        <v>0</v>
      </c>
      <c r="R2149" t="n">
        <v>0</v>
      </c>
      <c r="S2149" t="inlineStr"/>
      <c r="T2149" t="inlineStr">
        <is>
          <t>301-2024-12-31</t>
        </is>
      </c>
      <c r="U2149" t="n">
        <v>31</v>
      </c>
      <c r="V2149" t="inlineStr"/>
    </row>
    <row r="2150">
      <c r="A2150" t="n">
        <v>301</v>
      </c>
      <c r="B2150" t="inlineStr">
        <is>
          <t>Cumplimiento plan de trabajo</t>
        </is>
      </c>
      <c r="C2150" t="inlineStr">
        <is>
          <t>INFRAESTRUCTURA Y SERVICIOS ADMINISTRATIVOS</t>
        </is>
      </c>
      <c r="D2150" t="inlineStr">
        <is>
          <t>Trimestral</t>
        </is>
      </c>
      <c r="E2150" t="inlineStr">
        <is>
          <t>Positivo</t>
        </is>
      </c>
      <c r="F2150" s="138" t="n">
        <v>46022</v>
      </c>
      <c r="G2150" t="n">
        <v>100</v>
      </c>
      <c r="H2150" t="n">
        <v>100</v>
      </c>
      <c r="I2150" s="76" t="n">
        <v>1</v>
      </c>
      <c r="J2150" s="76" t="n">
        <v>1</v>
      </c>
      <c r="K2150" t="inlineStr">
        <is>
          <t>100.0%</t>
        </is>
      </c>
      <c r="L2150" t="inlineStr">
        <is>
          <t>100.0%</t>
        </is>
      </c>
      <c r="M2150" t="n">
        <v>2025</v>
      </c>
      <c r="N2150" t="inlineStr">
        <is>
          <t>Diciembre</t>
        </is>
      </c>
      <c r="O2150" t="inlineStr">
        <is>
          <t>2025-2</t>
        </is>
      </c>
      <c r="P2150" t="n">
        <v>0</v>
      </c>
      <c r="Q2150" t="n">
        <v>0</v>
      </c>
      <c r="R2150" t="n">
        <v>0</v>
      </c>
      <c r="S2150" t="inlineStr"/>
      <c r="T2150" t="inlineStr">
        <is>
          <t>301-2025-12-31</t>
        </is>
      </c>
      <c r="U2150" t="n">
        <v>31</v>
      </c>
      <c r="V2150" t="inlineStr"/>
    </row>
    <row r="2151">
      <c r="A2151" t="n">
        <v>302</v>
      </c>
      <c r="B2151" t="inlineStr">
        <is>
          <t>N de solicitudes radicadas - (Metrica)</t>
        </is>
      </c>
      <c r="C2151" t="inlineStr">
        <is>
          <t>RECURSOS ACADÉMICOS Y DE INVESTIGACIÓN</t>
        </is>
      </c>
      <c r="D2151" t="inlineStr">
        <is>
          <t>Semestral</t>
        </is>
      </c>
      <c r="E2151" t="inlineStr">
        <is>
          <t>Positivo</t>
        </is>
      </c>
      <c r="F2151" s="138" t="n">
        <v>44561</v>
      </c>
      <c r="H2151" t="n">
        <v>0</v>
      </c>
      <c r="K2151" t="n">
        <v/>
      </c>
      <c r="L2151" t="inlineStr">
        <is>
          <t>53083.0%</t>
        </is>
      </c>
      <c r="M2151" t="n">
        <v>2021</v>
      </c>
      <c r="N2151" t="inlineStr">
        <is>
          <t>Diciembre</t>
        </is>
      </c>
      <c r="O2151" t="inlineStr">
        <is>
          <t>2021-2</t>
        </is>
      </c>
      <c r="P2151" t="n">
        <v>0</v>
      </c>
      <c r="Q2151" t="n">
        <v>0</v>
      </c>
      <c r="R2151" t="n">
        <v>0</v>
      </c>
      <c r="S2151" t="inlineStr"/>
      <c r="T2151" t="inlineStr">
        <is>
          <t>302-2021-12-31</t>
        </is>
      </c>
      <c r="U2151" t="n">
        <v>31</v>
      </c>
      <c r="V2151" t="inlineStr">
        <is>
          <t>Metrica</t>
        </is>
      </c>
    </row>
    <row r="2152">
      <c r="A2152" t="n">
        <v>302</v>
      </c>
      <c r="B2152" t="inlineStr">
        <is>
          <t>N de solicitudes radicadas - (Metrica)</t>
        </is>
      </c>
      <c r="C2152" t="inlineStr">
        <is>
          <t>RECURSOS ACADÉMICOS Y DE INVESTIGACIÓN</t>
        </is>
      </c>
      <c r="D2152" t="inlineStr">
        <is>
          <t>Semestral</t>
        </is>
      </c>
      <c r="E2152" t="inlineStr">
        <is>
          <t>Positivo</t>
        </is>
      </c>
      <c r="F2152" s="138" t="n">
        <v>44926</v>
      </c>
      <c r="H2152" t="n">
        <v>0</v>
      </c>
      <c r="K2152" t="n">
        <v/>
      </c>
      <c r="L2152" t="inlineStr">
        <is>
          <t>53083.0%</t>
        </is>
      </c>
      <c r="M2152" t="n">
        <v>2022</v>
      </c>
      <c r="N2152" t="inlineStr">
        <is>
          <t>Diciembre</t>
        </is>
      </c>
      <c r="O2152" t="inlineStr">
        <is>
          <t>2022-2</t>
        </is>
      </c>
      <c r="P2152" t="n">
        <v>0</v>
      </c>
      <c r="Q2152" t="n">
        <v>0</v>
      </c>
      <c r="R2152" t="n">
        <v>0</v>
      </c>
      <c r="S2152" t="inlineStr"/>
      <c r="T2152" t="inlineStr">
        <is>
          <t>302-2022-12-31</t>
        </is>
      </c>
      <c r="U2152" t="n">
        <v>31</v>
      </c>
      <c r="V2152" t="inlineStr">
        <is>
          <t>Metrica</t>
        </is>
      </c>
    </row>
    <row r="2153">
      <c r="A2153" t="n">
        <v>302</v>
      </c>
      <c r="B2153" t="inlineStr">
        <is>
          <t>N de solicitudes radicadas - (Metrica)</t>
        </is>
      </c>
      <c r="C2153" t="inlineStr">
        <is>
          <t>RECURSOS ACADÉMICOS Y DE INVESTIGACIÓN</t>
        </is>
      </c>
      <c r="D2153" t="inlineStr">
        <is>
          <t>Semestral</t>
        </is>
      </c>
      <c r="E2153" t="inlineStr">
        <is>
          <t>Positivo</t>
        </is>
      </c>
      <c r="F2153" s="138" t="n">
        <v>45291</v>
      </c>
      <c r="H2153" t="n">
        <v>0</v>
      </c>
      <c r="K2153" t="n">
        <v/>
      </c>
      <c r="L2153" t="inlineStr">
        <is>
          <t>53083.0%</t>
        </is>
      </c>
      <c r="M2153" t="n">
        <v>2023</v>
      </c>
      <c r="N2153" t="inlineStr">
        <is>
          <t>Diciembre</t>
        </is>
      </c>
      <c r="O2153" t="inlineStr">
        <is>
          <t>2023-2</t>
        </is>
      </c>
      <c r="P2153" t="n">
        <v>0</v>
      </c>
      <c r="Q2153" t="n">
        <v>0</v>
      </c>
      <c r="R2153" t="n">
        <v>0</v>
      </c>
      <c r="S2153" t="inlineStr"/>
      <c r="T2153" t="inlineStr">
        <is>
          <t>302-2023-12-31</t>
        </is>
      </c>
      <c r="U2153" t="n">
        <v>31</v>
      </c>
      <c r="V2153" t="inlineStr">
        <is>
          <t>Metrica</t>
        </is>
      </c>
    </row>
    <row r="2154">
      <c r="A2154" t="n">
        <v>302</v>
      </c>
      <c r="B2154" t="inlineStr">
        <is>
          <t>N de solicitudes radicadas - (Metrica)</t>
        </is>
      </c>
      <c r="C2154" t="inlineStr">
        <is>
          <t>RECURSOS ACADÉMICOS Y DE INVESTIGACIÓN</t>
        </is>
      </c>
      <c r="D2154" t="inlineStr">
        <is>
          <t>Semestral</t>
        </is>
      </c>
      <c r="E2154" t="inlineStr">
        <is>
          <t>Positivo</t>
        </is>
      </c>
      <c r="F2154" s="138" t="n">
        <v>45657</v>
      </c>
      <c r="H2154" t="n">
        <v>19142</v>
      </c>
      <c r="K2154" t="n">
        <v/>
      </c>
      <c r="L2154" t="inlineStr">
        <is>
          <t>53083.0%</t>
        </is>
      </c>
      <c r="M2154" t="n">
        <v>2024</v>
      </c>
      <c r="N2154" t="inlineStr">
        <is>
          <t>Diciembre</t>
        </is>
      </c>
      <c r="O2154" t="inlineStr">
        <is>
          <t>2024-2</t>
        </is>
      </c>
      <c r="P2154" t="n">
        <v>0</v>
      </c>
      <c r="Q2154" t="n">
        <v>0</v>
      </c>
      <c r="R2154" t="n">
        <v>0</v>
      </c>
      <c r="S2154" t="inlineStr"/>
      <c r="T2154" t="inlineStr">
        <is>
          <t>302-2024-12-31</t>
        </is>
      </c>
      <c r="U2154" t="n">
        <v>31</v>
      </c>
      <c r="V2154" t="inlineStr">
        <is>
          <t>Metrica</t>
        </is>
      </c>
    </row>
    <row r="2155">
      <c r="A2155" t="n">
        <v>302</v>
      </c>
      <c r="B2155" t="inlineStr">
        <is>
          <t>N de solicitudes radicadas - (Metrica)</t>
        </is>
      </c>
      <c r="C2155" t="inlineStr">
        <is>
          <t>RECURSOS ACADÉMICOS Y DE INVESTIGACIÓN</t>
        </is>
      </c>
      <c r="D2155" t="inlineStr">
        <is>
          <t>Semestral</t>
        </is>
      </c>
      <c r="E2155" t="inlineStr">
        <is>
          <t>Positivo</t>
        </is>
      </c>
      <c r="F2155" s="138" t="n">
        <v>46022</v>
      </c>
      <c r="H2155" t="n">
        <v>31371</v>
      </c>
      <c r="K2155" t="n">
        <v/>
      </c>
      <c r="L2155" t="inlineStr">
        <is>
          <t>53083.0%</t>
        </is>
      </c>
      <c r="M2155" t="n">
        <v>2025</v>
      </c>
      <c r="N2155" t="inlineStr">
        <is>
          <t>Diciembre</t>
        </is>
      </c>
      <c r="O2155" t="inlineStr">
        <is>
          <t>2025-2</t>
        </is>
      </c>
      <c r="P2155" t="n">
        <v>0</v>
      </c>
      <c r="Q2155" t="n">
        <v>0</v>
      </c>
      <c r="R2155" t="n">
        <v>0</v>
      </c>
      <c r="S2155" t="inlineStr"/>
      <c r="T2155" t="inlineStr">
        <is>
          <t>302-2025-12-31</t>
        </is>
      </c>
      <c r="U2155" t="n">
        <v>31</v>
      </c>
      <c r="V2155" t="inlineStr">
        <is>
          <t>Metrica</t>
        </is>
      </c>
    </row>
    <row r="2156">
      <c r="A2156" t="n">
        <v>303</v>
      </c>
      <c r="B2156" t="inlineStr">
        <is>
          <t>Cumplimiento del cronograma de actividades de salud</t>
        </is>
      </c>
      <c r="C2156" t="inlineStr">
        <is>
          <t>BIENESTAR INSTITUCIONAL</t>
        </is>
      </c>
      <c r="D2156" t="inlineStr">
        <is>
          <t>Semestral</t>
        </is>
      </c>
      <c r="E2156" t="inlineStr">
        <is>
          <t>Positivo</t>
        </is>
      </c>
      <c r="F2156" s="138" t="n">
        <v>44926</v>
      </c>
      <c r="G2156" t="n">
        <v>100</v>
      </c>
      <c r="K2156" t="inlineStr">
        <is>
          <t>190.0%</t>
        </is>
      </c>
      <c r="L2156" t="inlineStr">
        <is>
          <t>No Aplica</t>
        </is>
      </c>
      <c r="M2156" t="n">
        <v>2022</v>
      </c>
      <c r="N2156" t="inlineStr">
        <is>
          <t>Diciembre</t>
        </is>
      </c>
      <c r="O2156" t="inlineStr">
        <is>
          <t>2022-2</t>
        </is>
      </c>
      <c r="P2156" t="n">
        <v>0</v>
      </c>
      <c r="Q2156" t="n">
        <v>0</v>
      </c>
      <c r="R2156" t="n">
        <v>0</v>
      </c>
      <c r="S2156" t="inlineStr"/>
      <c r="T2156" t="inlineStr">
        <is>
          <t>303-2022-12-31</t>
        </is>
      </c>
      <c r="U2156" t="n">
        <v>31</v>
      </c>
      <c r="V2156" t="inlineStr">
        <is>
          <t>No Aplica</t>
        </is>
      </c>
    </row>
    <row r="2157">
      <c r="A2157" t="n">
        <v>303</v>
      </c>
      <c r="B2157" t="inlineStr">
        <is>
          <t>Cumplimiento del cronograma de actividades de salud</t>
        </is>
      </c>
      <c r="C2157" t="inlineStr">
        <is>
          <t>BIENESTAR INSTITUCIONAL</t>
        </is>
      </c>
      <c r="D2157" t="inlineStr">
        <is>
          <t>Semestral</t>
        </is>
      </c>
      <c r="E2157" t="inlineStr">
        <is>
          <t>Positivo</t>
        </is>
      </c>
      <c r="F2157" s="138" t="n">
        <v>45291</v>
      </c>
      <c r="G2157" t="n">
        <v>100</v>
      </c>
      <c r="H2157" t="n">
        <v>79.54545454545455</v>
      </c>
      <c r="I2157" s="76" t="n">
        <v>0.7954545454545454</v>
      </c>
      <c r="J2157" s="76" t="n">
        <v>0.7954545454545454</v>
      </c>
      <c r="K2157" t="inlineStr">
        <is>
          <t>190.0%</t>
        </is>
      </c>
      <c r="L2157" t="inlineStr">
        <is>
          <t>190.32%</t>
        </is>
      </c>
      <c r="M2157" t="n">
        <v>2023</v>
      </c>
      <c r="N2157" t="inlineStr">
        <is>
          <t>Diciembre</t>
        </is>
      </c>
      <c r="O2157" t="inlineStr">
        <is>
          <t>2023-2</t>
        </is>
      </c>
      <c r="P2157" t="n">
        <v>0</v>
      </c>
      <c r="Q2157" t="n">
        <v>0</v>
      </c>
      <c r="R2157" t="n">
        <v>0</v>
      </c>
      <c r="S2157" t="inlineStr"/>
      <c r="T2157" t="inlineStr">
        <is>
          <t>303-2023-12-31</t>
        </is>
      </c>
      <c r="U2157" t="n">
        <v>31</v>
      </c>
      <c r="V2157" t="inlineStr"/>
    </row>
    <row r="2158">
      <c r="A2158" t="n">
        <v>303</v>
      </c>
      <c r="B2158" t="inlineStr">
        <is>
          <t>Cumplimiento del cronograma de actividades de salud</t>
        </is>
      </c>
      <c r="C2158" t="inlineStr">
        <is>
          <t>BIENESTAR INSTITUCIONAL</t>
        </is>
      </c>
      <c r="D2158" t="inlineStr">
        <is>
          <t>Semestral</t>
        </is>
      </c>
      <c r="E2158" t="inlineStr">
        <is>
          <t>Positivo</t>
        </is>
      </c>
      <c r="F2158" s="138" t="n">
        <v>45657</v>
      </c>
      <c r="G2158" t="n">
        <v>95</v>
      </c>
      <c r="H2158" t="n">
        <v>95.65217391304348</v>
      </c>
      <c r="I2158" s="76" t="n">
        <v>1.006864988558352</v>
      </c>
      <c r="J2158" s="76" t="n">
        <v>1.006864988558352</v>
      </c>
      <c r="K2158" t="inlineStr">
        <is>
          <t>190.0%</t>
        </is>
      </c>
      <c r="L2158" t="inlineStr">
        <is>
          <t>190.32%</t>
        </is>
      </c>
      <c r="M2158" t="n">
        <v>2024</v>
      </c>
      <c r="N2158" t="inlineStr">
        <is>
          <t>Diciembre</t>
        </is>
      </c>
      <c r="O2158" t="inlineStr">
        <is>
          <t>2024-2</t>
        </is>
      </c>
      <c r="P2158" t="n">
        <v>0</v>
      </c>
      <c r="Q2158" t="n">
        <v>0</v>
      </c>
      <c r="R2158" t="n">
        <v>0</v>
      </c>
      <c r="S2158" t="inlineStr"/>
      <c r="T2158" t="inlineStr">
        <is>
          <t>303-2024-12-31</t>
        </is>
      </c>
      <c r="U2158" t="n">
        <v>31</v>
      </c>
      <c r="V2158" t="inlineStr"/>
    </row>
    <row r="2159">
      <c r="A2159" t="n">
        <v>303</v>
      </c>
      <c r="B2159" t="inlineStr">
        <is>
          <t>Cumplimiento del cronograma de actividades de salud</t>
        </is>
      </c>
      <c r="C2159" t="inlineStr">
        <is>
          <t>BIENESTAR INSTITUCIONAL</t>
        </is>
      </c>
      <c r="D2159" t="inlineStr">
        <is>
          <t>Semestral</t>
        </is>
      </c>
      <c r="E2159" t="inlineStr">
        <is>
          <t>Positivo</t>
        </is>
      </c>
      <c r="F2159" s="138" t="n">
        <v>46022</v>
      </c>
      <c r="G2159" t="n">
        <v>95</v>
      </c>
      <c r="H2159" t="n">
        <v>100</v>
      </c>
      <c r="I2159" s="76" t="n">
        <v>1.052631578947368</v>
      </c>
      <c r="J2159" s="76" t="n">
        <v>1.052631578947368</v>
      </c>
      <c r="K2159" t="inlineStr">
        <is>
          <t>190.0%</t>
        </is>
      </c>
      <c r="L2159" t="inlineStr">
        <is>
          <t>190.32%</t>
        </is>
      </c>
      <c r="M2159" t="n">
        <v>2025</v>
      </c>
      <c r="N2159" t="inlineStr">
        <is>
          <t>Diciembre</t>
        </is>
      </c>
      <c r="O2159" t="inlineStr">
        <is>
          <t>2025-2</t>
        </is>
      </c>
      <c r="P2159" t="n">
        <v>0</v>
      </c>
      <c r="Q2159" t="n">
        <v>0</v>
      </c>
      <c r="R2159" t="n">
        <v>0</v>
      </c>
      <c r="S2159" t="inlineStr"/>
      <c r="T2159" t="inlineStr">
        <is>
          <t>303-2025-12-31</t>
        </is>
      </c>
      <c r="U2159" t="n">
        <v>31</v>
      </c>
      <c r="V2159" t="inlineStr"/>
    </row>
    <row r="2160">
      <c r="A2160" t="n">
        <v>304</v>
      </c>
      <c r="B2160" t="inlineStr">
        <is>
          <t>Impacto de Campañas de promoción y prevención</t>
        </is>
      </c>
      <c r="C2160" t="inlineStr">
        <is>
          <t>BIENESTAR INSTITUCIONAL</t>
        </is>
      </c>
      <c r="D2160" t="inlineStr">
        <is>
          <t>Semestral</t>
        </is>
      </c>
      <c r="E2160" t="inlineStr">
        <is>
          <t>Positivo</t>
        </is>
      </c>
      <c r="F2160" s="138" t="n">
        <v>45291</v>
      </c>
      <c r="G2160" t="n">
        <v>1863</v>
      </c>
      <c r="H2160" t="n">
        <v>3285</v>
      </c>
      <c r="I2160" s="76" t="n">
        <v>1.3</v>
      </c>
      <c r="J2160" s="76" t="n">
        <v>1.763285024154589</v>
      </c>
      <c r="K2160" t="inlineStr">
        <is>
          <t>100.0%</t>
        </is>
      </c>
      <c r="L2160" t="inlineStr">
        <is>
          <t>107.28%</t>
        </is>
      </c>
      <c r="M2160" t="n">
        <v>2023</v>
      </c>
      <c r="N2160" t="inlineStr">
        <is>
          <t>Diciembre</t>
        </is>
      </c>
      <c r="O2160" t="inlineStr">
        <is>
          <t>2023-2</t>
        </is>
      </c>
      <c r="P2160" t="n">
        <v>0</v>
      </c>
      <c r="Q2160" t="n">
        <v>0</v>
      </c>
      <c r="R2160" t="n">
        <v>0</v>
      </c>
      <c r="S2160" t="inlineStr"/>
      <c r="T2160" t="inlineStr">
        <is>
          <t>304-2023-12-31</t>
        </is>
      </c>
      <c r="U2160" t="n">
        <v>31</v>
      </c>
      <c r="V2160" t="inlineStr"/>
    </row>
    <row r="2161">
      <c r="A2161" t="n">
        <v>304</v>
      </c>
      <c r="B2161" t="inlineStr">
        <is>
          <t>Impacto de Campañas de promoción y prevención</t>
        </is>
      </c>
      <c r="C2161" t="inlineStr">
        <is>
          <t>BIENESTAR INSTITUCIONAL</t>
        </is>
      </c>
      <c r="D2161" t="inlineStr">
        <is>
          <t>Semestral</t>
        </is>
      </c>
      <c r="E2161" t="inlineStr">
        <is>
          <t>Positivo</t>
        </is>
      </c>
      <c r="F2161" s="138" t="n">
        <v>45657</v>
      </c>
      <c r="G2161" t="n">
        <v>3400</v>
      </c>
      <c r="H2161" t="n">
        <v>2841</v>
      </c>
      <c r="I2161" s="76" t="n">
        <v>0.8355882352941176</v>
      </c>
      <c r="J2161" s="76" t="n">
        <v>0.8355882352941176</v>
      </c>
      <c r="K2161" t="inlineStr">
        <is>
          <t>100.0%</t>
        </is>
      </c>
      <c r="L2161" t="inlineStr">
        <is>
          <t>107.28%</t>
        </is>
      </c>
      <c r="M2161" t="n">
        <v>2024</v>
      </c>
      <c r="N2161" t="inlineStr">
        <is>
          <t>Diciembre</t>
        </is>
      </c>
      <c r="O2161" t="inlineStr">
        <is>
          <t>2024-2</t>
        </is>
      </c>
      <c r="P2161" t="n">
        <v>0</v>
      </c>
      <c r="Q2161" t="n">
        <v>0</v>
      </c>
      <c r="R2161" t="n">
        <v>0</v>
      </c>
      <c r="S2161" t="inlineStr"/>
      <c r="T2161" t="inlineStr">
        <is>
          <t>304-2024-12-31</t>
        </is>
      </c>
      <c r="U2161" t="n">
        <v>31</v>
      </c>
      <c r="V2161" t="inlineStr"/>
    </row>
    <row r="2162">
      <c r="A2162" t="n">
        <v>304</v>
      </c>
      <c r="B2162" t="inlineStr">
        <is>
          <t>Impacto de Campañas de promoción y prevención</t>
        </is>
      </c>
      <c r="C2162" t="inlineStr">
        <is>
          <t>BIENESTAR INSTITUCIONAL</t>
        </is>
      </c>
      <c r="D2162" t="inlineStr">
        <is>
          <t>Semestral</t>
        </is>
      </c>
      <c r="E2162" t="inlineStr">
        <is>
          <t>Positivo</t>
        </is>
      </c>
      <c r="F2162" s="138" t="n">
        <v>46022</v>
      </c>
      <c r="G2162" t="n">
        <v>3400</v>
      </c>
      <c r="H2162" t="n">
        <v>3947</v>
      </c>
      <c r="I2162" s="76" t="n">
        <v>1.160882352941176</v>
      </c>
      <c r="J2162" s="76" t="n">
        <v>1.160882352941176</v>
      </c>
      <c r="K2162" t="inlineStr">
        <is>
          <t>100.0%</t>
        </is>
      </c>
      <c r="L2162" t="inlineStr">
        <is>
          <t>107.28%</t>
        </is>
      </c>
      <c r="M2162" t="n">
        <v>2025</v>
      </c>
      <c r="N2162" t="inlineStr">
        <is>
          <t>Diciembre</t>
        </is>
      </c>
      <c r="O2162" t="inlineStr">
        <is>
          <t>2025-2</t>
        </is>
      </c>
      <c r="P2162" t="n">
        <v>0</v>
      </c>
      <c r="Q2162" t="n">
        <v>0</v>
      </c>
      <c r="R2162" t="n">
        <v>0</v>
      </c>
      <c r="S2162" t="inlineStr"/>
      <c r="T2162" t="inlineStr">
        <is>
          <t>304-2025-12-31</t>
        </is>
      </c>
      <c r="U2162" t="n">
        <v>31</v>
      </c>
      <c r="V2162" t="inlineStr"/>
    </row>
    <row r="2163">
      <c r="A2163" t="n">
        <v>306</v>
      </c>
      <c r="B2163" t="inlineStr">
        <is>
          <t>Seguimiento KPI Plan de Desarrollo Institucional</t>
        </is>
      </c>
      <c r="C2163" t="inlineStr">
        <is>
          <t>DIRECCIONAMIENTO ESTRATÉGICO</t>
        </is>
      </c>
      <c r="D2163" t="inlineStr">
        <is>
          <t>Trimestral</t>
        </is>
      </c>
      <c r="E2163" t="inlineStr">
        <is>
          <t>Positivo</t>
        </is>
      </c>
      <c r="F2163" s="138" t="n">
        <v>44561</v>
      </c>
      <c r="G2163" t="n">
        <v>100</v>
      </c>
      <c r="H2163" t="n">
        <v>0</v>
      </c>
      <c r="I2163" s="76" t="n">
        <v>0</v>
      </c>
      <c r="J2163" s="76" t="n">
        <v>0</v>
      </c>
      <c r="K2163" t="inlineStr">
        <is>
          <t>100.0%</t>
        </is>
      </c>
      <c r="L2163" t="inlineStr">
        <is>
          <t>108.67%</t>
        </is>
      </c>
      <c r="M2163" t="n">
        <v>2021</v>
      </c>
      <c r="N2163" t="inlineStr">
        <is>
          <t>Diciembre</t>
        </is>
      </c>
      <c r="O2163" t="inlineStr">
        <is>
          <t>2021-2</t>
        </is>
      </c>
      <c r="P2163" t="n">
        <v>0</v>
      </c>
      <c r="Q2163" t="n">
        <v>0</v>
      </c>
      <c r="R2163" t="n">
        <v>0</v>
      </c>
      <c r="S2163" t="inlineStr"/>
      <c r="T2163" t="inlineStr">
        <is>
          <t>306-2021-12-31</t>
        </is>
      </c>
      <c r="U2163" t="n">
        <v>31</v>
      </c>
      <c r="V2163" t="inlineStr"/>
    </row>
    <row r="2164">
      <c r="A2164" t="n">
        <v>306</v>
      </c>
      <c r="B2164" t="inlineStr">
        <is>
          <t>Seguimiento KPI Plan de Desarrollo Institucional</t>
        </is>
      </c>
      <c r="C2164" t="inlineStr">
        <is>
          <t>DIRECCIONAMIENTO ESTRATÉGICO</t>
        </is>
      </c>
      <c r="D2164" t="inlineStr">
        <is>
          <t>Trimestral</t>
        </is>
      </c>
      <c r="E2164" t="inlineStr">
        <is>
          <t>Positivo</t>
        </is>
      </c>
      <c r="F2164" s="138" t="n">
        <v>44926</v>
      </c>
      <c r="G2164" t="n">
        <v>100</v>
      </c>
      <c r="H2164" t="n">
        <v>0</v>
      </c>
      <c r="I2164" s="76" t="n">
        <v>0</v>
      </c>
      <c r="J2164" s="76" t="n">
        <v>0</v>
      </c>
      <c r="K2164" t="inlineStr">
        <is>
          <t>100.0%</t>
        </is>
      </c>
      <c r="L2164" t="inlineStr">
        <is>
          <t>108.67%</t>
        </is>
      </c>
      <c r="M2164" t="n">
        <v>2022</v>
      </c>
      <c r="N2164" t="inlineStr">
        <is>
          <t>Diciembre</t>
        </is>
      </c>
      <c r="O2164" t="inlineStr">
        <is>
          <t>2022-2</t>
        </is>
      </c>
      <c r="P2164" t="n">
        <v>0</v>
      </c>
      <c r="Q2164" t="n">
        <v>0</v>
      </c>
      <c r="R2164" t="n">
        <v>0</v>
      </c>
      <c r="S2164" t="inlineStr"/>
      <c r="T2164" t="inlineStr">
        <is>
          <t>306-2022-12-31</t>
        </is>
      </c>
      <c r="U2164" t="n">
        <v>31</v>
      </c>
      <c r="V2164" t="inlineStr"/>
    </row>
    <row r="2165">
      <c r="A2165" t="n">
        <v>306</v>
      </c>
      <c r="B2165" t="inlineStr">
        <is>
          <t>Seguimiento KPI Plan de Desarrollo Institucional</t>
        </is>
      </c>
      <c r="C2165" t="inlineStr">
        <is>
          <t>DIRECCIONAMIENTO ESTRATÉGICO</t>
        </is>
      </c>
      <c r="D2165" t="inlineStr">
        <is>
          <t>Trimestral</t>
        </is>
      </c>
      <c r="E2165" t="inlineStr">
        <is>
          <t>Positivo</t>
        </is>
      </c>
      <c r="F2165" s="138" t="n">
        <v>45291</v>
      </c>
      <c r="G2165" t="n">
        <v>100</v>
      </c>
      <c r="H2165" t="n">
        <v>626</v>
      </c>
      <c r="I2165" s="76" t="n">
        <v>1.3</v>
      </c>
      <c r="J2165" s="76" t="n">
        <v>6.26</v>
      </c>
      <c r="K2165" t="inlineStr">
        <is>
          <t>100.0%</t>
        </is>
      </c>
      <c r="L2165" t="inlineStr">
        <is>
          <t>108.67%</t>
        </is>
      </c>
      <c r="M2165" t="n">
        <v>2023</v>
      </c>
      <c r="N2165" t="inlineStr">
        <is>
          <t>Diciembre</t>
        </is>
      </c>
      <c r="O2165" t="inlineStr">
        <is>
          <t>2023-2</t>
        </is>
      </c>
      <c r="P2165" t="n">
        <v>0</v>
      </c>
      <c r="Q2165" t="n">
        <v>0</v>
      </c>
      <c r="R2165" t="n">
        <v>0</v>
      </c>
      <c r="S2165" t="inlineStr"/>
      <c r="T2165" t="inlineStr">
        <is>
          <t>306-2023-12-31</t>
        </is>
      </c>
      <c r="U2165" t="n">
        <v>31</v>
      </c>
      <c r="V2165" t="inlineStr"/>
    </row>
    <row r="2166">
      <c r="A2166" t="n">
        <v>306</v>
      </c>
      <c r="B2166" t="inlineStr">
        <is>
          <t>Seguimiento KPI Plan de Desarrollo Institucional</t>
        </is>
      </c>
      <c r="C2166" t="inlineStr">
        <is>
          <t>DIRECCIONAMIENTO ESTRATÉGICO</t>
        </is>
      </c>
      <c r="D2166" t="inlineStr">
        <is>
          <t>Trimestral</t>
        </is>
      </c>
      <c r="E2166" t="inlineStr">
        <is>
          <t>Positivo</t>
        </is>
      </c>
      <c r="F2166" s="138" t="n">
        <v>45657</v>
      </c>
      <c r="G2166" t="n">
        <v>100</v>
      </c>
      <c r="H2166" t="n">
        <v>101</v>
      </c>
      <c r="I2166" s="76" t="n">
        <v>1.01</v>
      </c>
      <c r="J2166" s="76" t="n">
        <v>1.01</v>
      </c>
      <c r="K2166" t="inlineStr">
        <is>
          <t>100.0%</t>
        </is>
      </c>
      <c r="L2166" t="inlineStr">
        <is>
          <t>108.67%</t>
        </is>
      </c>
      <c r="M2166" t="n">
        <v>2024</v>
      </c>
      <c r="N2166" t="inlineStr">
        <is>
          <t>Diciembre</t>
        </is>
      </c>
      <c r="O2166" t="inlineStr">
        <is>
          <t>2024-2</t>
        </is>
      </c>
      <c r="P2166" t="n">
        <v>0</v>
      </c>
      <c r="Q2166" t="n">
        <v>0</v>
      </c>
      <c r="R2166" t="n">
        <v>0</v>
      </c>
      <c r="S2166" t="inlineStr"/>
      <c r="T2166" t="inlineStr">
        <is>
          <t>306-2024-12-31</t>
        </is>
      </c>
      <c r="U2166" t="n">
        <v>31</v>
      </c>
      <c r="V2166" t="inlineStr"/>
    </row>
    <row r="2167">
      <c r="A2167" t="n">
        <v>306</v>
      </c>
      <c r="B2167" t="inlineStr">
        <is>
          <t>Seguimiento KPI Plan de Desarrollo Institucional</t>
        </is>
      </c>
      <c r="C2167" t="inlineStr">
        <is>
          <t>DIRECCIONAMIENTO ESTRATÉGICO</t>
        </is>
      </c>
      <c r="D2167" t="inlineStr">
        <is>
          <t>Trimestral</t>
        </is>
      </c>
      <c r="E2167" t="inlineStr">
        <is>
          <t>Positivo</t>
        </is>
      </c>
      <c r="F2167" s="138" t="n">
        <v>45930</v>
      </c>
      <c r="G2167" t="n">
        <v>100</v>
      </c>
      <c r="H2167" t="n">
        <v>105.83</v>
      </c>
      <c r="I2167" s="76" t="n">
        <v>1.0583</v>
      </c>
      <c r="J2167" s="76" t="n">
        <v>1.0583</v>
      </c>
      <c r="K2167" t="inlineStr">
        <is>
          <t>100.0%</t>
        </is>
      </c>
      <c r="L2167" t="inlineStr">
        <is>
          <t>108.67%</t>
        </is>
      </c>
      <c r="M2167" t="n">
        <v>2025</v>
      </c>
      <c r="N2167" t="inlineStr">
        <is>
          <t>Septiembre</t>
        </is>
      </c>
      <c r="O2167" t="inlineStr">
        <is>
          <t>2025-2</t>
        </is>
      </c>
      <c r="P2167" t="n">
        <v>0</v>
      </c>
      <c r="Q2167" t="n">
        <v>0</v>
      </c>
      <c r="R2167" t="n">
        <v>0</v>
      </c>
      <c r="S2167" t="inlineStr"/>
      <c r="T2167" t="inlineStr">
        <is>
          <t>306-2025-09-30</t>
        </is>
      </c>
      <c r="U2167" t="n">
        <v>30</v>
      </c>
      <c r="V2167" t="inlineStr"/>
    </row>
    <row r="2168">
      <c r="A2168" t="n">
        <v>306</v>
      </c>
      <c r="B2168" t="inlineStr">
        <is>
          <t>Seguimiento KPI Plan de Desarrollo Institucional</t>
        </is>
      </c>
      <c r="C2168" t="inlineStr">
        <is>
          <t>DIRECCIONAMIENTO ESTRATÉGICO</t>
        </is>
      </c>
      <c r="D2168" t="inlineStr">
        <is>
          <t>Trimestral</t>
        </is>
      </c>
      <c r="E2168" t="inlineStr">
        <is>
          <t>Positivo</t>
        </is>
      </c>
      <c r="F2168" s="138" t="n">
        <v>46022</v>
      </c>
      <c r="G2168" t="n">
        <v>100</v>
      </c>
      <c r="K2168" t="inlineStr">
        <is>
          <t>100.0%</t>
        </is>
      </c>
      <c r="L2168" t="inlineStr">
        <is>
          <t>No Aplica</t>
        </is>
      </c>
      <c r="M2168" t="n">
        <v>2025</v>
      </c>
      <c r="N2168" t="inlineStr">
        <is>
          <t>Diciembre</t>
        </is>
      </c>
      <c r="O2168" t="inlineStr">
        <is>
          <t>2025-2</t>
        </is>
      </c>
      <c r="P2168" t="n">
        <v>0</v>
      </c>
      <c r="Q2168" t="n">
        <v>0</v>
      </c>
      <c r="R2168" t="n">
        <v>0</v>
      </c>
      <c r="S2168" t="inlineStr"/>
      <c r="T2168" t="inlineStr">
        <is>
          <t>306-2025-12-31</t>
        </is>
      </c>
      <c r="U2168" t="n">
        <v>31</v>
      </c>
      <c r="V2168" t="inlineStr">
        <is>
          <t>No Aplica</t>
        </is>
      </c>
    </row>
    <row r="2169">
      <c r="A2169" t="n">
        <v>318</v>
      </c>
      <c r="B2169" t="inlineStr">
        <is>
          <t>Convenios, alianzas activas con actividades en los últimos 5 años</t>
        </is>
      </c>
      <c r="C2169" t="inlineStr">
        <is>
          <t>VISIBILIDAD NACIONAL E INTERNACIONAL</t>
        </is>
      </c>
      <c r="D2169" t="inlineStr">
        <is>
          <t>Anual</t>
        </is>
      </c>
      <c r="E2169" t="inlineStr">
        <is>
          <t>Positivo</t>
        </is>
      </c>
      <c r="F2169" s="138" t="n">
        <v>45291</v>
      </c>
      <c r="G2169" t="n">
        <v>80</v>
      </c>
      <c r="H2169" t="n">
        <v>90.90909090909091</v>
      </c>
      <c r="I2169" s="76" t="n">
        <v>1.136363636363636</v>
      </c>
      <c r="J2169" s="76" t="n">
        <v>1.136363636363636</v>
      </c>
      <c r="K2169" t="inlineStr">
        <is>
          <t>85.0%</t>
        </is>
      </c>
      <c r="L2169" t="inlineStr">
        <is>
          <t>86.16%</t>
        </is>
      </c>
      <c r="M2169" t="n">
        <v>2023</v>
      </c>
      <c r="N2169" t="inlineStr">
        <is>
          <t>Diciembre</t>
        </is>
      </c>
      <c r="O2169" t="inlineStr">
        <is>
          <t>2023-2</t>
        </is>
      </c>
      <c r="P2169" t="n">
        <v>0</v>
      </c>
      <c r="Q2169" t="n">
        <v>0</v>
      </c>
      <c r="R2169" t="n">
        <v>0</v>
      </c>
      <c r="S2169" t="inlineStr"/>
      <c r="T2169" t="inlineStr">
        <is>
          <t>318-2023-12-31</t>
        </is>
      </c>
      <c r="U2169" t="n">
        <v>31</v>
      </c>
      <c r="V2169" t="inlineStr"/>
    </row>
    <row r="2170">
      <c r="A2170" t="n">
        <v>318</v>
      </c>
      <c r="B2170" t="inlineStr">
        <is>
          <t>Convenios, alianzas activas con actividades en los últimos 5 años</t>
        </is>
      </c>
      <c r="C2170" t="inlineStr">
        <is>
          <t>VISIBILIDAD NACIONAL E INTERNACIONAL</t>
        </is>
      </c>
      <c r="D2170" t="inlineStr">
        <is>
          <t>Anual</t>
        </is>
      </c>
      <c r="E2170" t="inlineStr">
        <is>
          <t>Positivo</t>
        </is>
      </c>
      <c r="F2170" s="138" t="n">
        <v>45657</v>
      </c>
      <c r="G2170" t="n">
        <v>80</v>
      </c>
      <c r="H2170" t="n">
        <v>90.28</v>
      </c>
      <c r="I2170" s="76" t="n">
        <v>1.1285</v>
      </c>
      <c r="J2170" s="76" t="n">
        <v>1.1285</v>
      </c>
      <c r="K2170" t="inlineStr">
        <is>
          <t>85.0%</t>
        </is>
      </c>
      <c r="L2170" t="inlineStr">
        <is>
          <t>86.16%</t>
        </is>
      </c>
      <c r="M2170" t="n">
        <v>2024</v>
      </c>
      <c r="N2170" t="inlineStr">
        <is>
          <t>Diciembre</t>
        </is>
      </c>
      <c r="O2170" t="inlineStr">
        <is>
          <t>2024-2</t>
        </is>
      </c>
      <c r="P2170" t="n">
        <v>0</v>
      </c>
      <c r="Q2170" t="n">
        <v>0</v>
      </c>
      <c r="R2170" t="n">
        <v>0</v>
      </c>
      <c r="S2170" t="inlineStr"/>
      <c r="T2170" t="inlineStr">
        <is>
          <t>318-2024-12-31</t>
        </is>
      </c>
      <c r="U2170" t="n">
        <v>31</v>
      </c>
      <c r="V2170" t="inlineStr"/>
    </row>
    <row r="2171">
      <c r="A2171" t="n">
        <v>318</v>
      </c>
      <c r="B2171" t="inlineStr">
        <is>
          <t>Convenios, alianzas activas con actividades en los últimos 5 años</t>
        </is>
      </c>
      <c r="C2171" t="inlineStr">
        <is>
          <t>VISIBILIDAD NACIONAL E INTERNACIONAL</t>
        </is>
      </c>
      <c r="D2171" t="inlineStr">
        <is>
          <t>Anual</t>
        </is>
      </c>
      <c r="E2171" t="inlineStr">
        <is>
          <t>Positivo</t>
        </is>
      </c>
      <c r="F2171" s="138" t="n">
        <v>46022</v>
      </c>
      <c r="G2171" t="n">
        <v>85</v>
      </c>
      <c r="H2171" t="n">
        <v>86.16</v>
      </c>
      <c r="I2171" s="76" t="n">
        <v>1.013647058823529</v>
      </c>
      <c r="J2171" s="76" t="n">
        <v>1.013647058823529</v>
      </c>
      <c r="K2171" t="inlineStr">
        <is>
          <t>85.0%</t>
        </is>
      </c>
      <c r="L2171" t="inlineStr">
        <is>
          <t>86.16%</t>
        </is>
      </c>
      <c r="M2171" t="n">
        <v>2025</v>
      </c>
      <c r="N2171" t="inlineStr">
        <is>
          <t>Diciembre</t>
        </is>
      </c>
      <c r="O2171" t="inlineStr">
        <is>
          <t>2025-2</t>
        </is>
      </c>
      <c r="P2171" t="n">
        <v>0</v>
      </c>
      <c r="Q2171" t="n">
        <v>0</v>
      </c>
      <c r="R2171" t="n">
        <v>0</v>
      </c>
      <c r="S2171" t="inlineStr"/>
      <c r="T2171" t="inlineStr">
        <is>
          <t>318-2025-12-31</t>
        </is>
      </c>
      <c r="U2171" t="n">
        <v>31</v>
      </c>
      <c r="V2171" t="inlineStr"/>
    </row>
    <row r="2172">
      <c r="A2172" t="n">
        <v>323</v>
      </c>
      <c r="B2172" t="inlineStr">
        <is>
          <t>Número de renovaciones de registro calificado</t>
        </is>
      </c>
      <c r="C2172" t="inlineStr">
        <is>
          <t>GESTIÓN DE PORTAFOLIO INSTITUCIONAL</t>
        </is>
      </c>
      <c r="D2172" t="inlineStr">
        <is>
          <t>Semestral</t>
        </is>
      </c>
      <c r="E2172" t="inlineStr">
        <is>
          <t>Positivo</t>
        </is>
      </c>
      <c r="F2172" s="138" t="n">
        <v>45291</v>
      </c>
      <c r="G2172" t="n">
        <v>100</v>
      </c>
      <c r="H2172" t="n">
        <v>100</v>
      </c>
      <c r="I2172" s="76" t="n">
        <v>1</v>
      </c>
      <c r="J2172" s="76" t="n">
        <v>1</v>
      </c>
      <c r="K2172" t="inlineStr">
        <is>
          <t>ENT</t>
        </is>
      </c>
      <c r="L2172" t="inlineStr">
        <is>
          <t>ENT</t>
        </is>
      </c>
      <c r="M2172" t="n">
        <v>2023</v>
      </c>
      <c r="N2172" t="inlineStr">
        <is>
          <t>Diciembre</t>
        </is>
      </c>
      <c r="O2172" t="inlineStr">
        <is>
          <t>2023-2</t>
        </is>
      </c>
      <c r="P2172" t="n">
        <v>0</v>
      </c>
      <c r="Q2172" t="n">
        <v>0</v>
      </c>
      <c r="R2172" t="n">
        <v>0</v>
      </c>
      <c r="S2172" t="inlineStr"/>
      <c r="T2172" t="inlineStr">
        <is>
          <t>323-2023-12-31</t>
        </is>
      </c>
      <c r="U2172" t="n">
        <v>31</v>
      </c>
      <c r="V2172" t="inlineStr"/>
    </row>
    <row r="2173">
      <c r="A2173" t="n">
        <v>323</v>
      </c>
      <c r="B2173" t="inlineStr">
        <is>
          <t>Número de renovaciones de registro calificado</t>
        </is>
      </c>
      <c r="C2173" t="inlineStr">
        <is>
          <t>GESTIÓN DE PORTAFOLIO INSTITUCIONAL</t>
        </is>
      </c>
      <c r="D2173" t="inlineStr">
        <is>
          <t>Semestral</t>
        </is>
      </c>
      <c r="E2173" t="inlineStr">
        <is>
          <t>Positivo</t>
        </is>
      </c>
      <c r="F2173" s="138" t="n">
        <v>45657</v>
      </c>
      <c r="G2173" t="n">
        <v>100</v>
      </c>
      <c r="K2173" t="inlineStr">
        <is>
          <t>ENT</t>
        </is>
      </c>
      <c r="L2173" t="inlineStr">
        <is>
          <t>No Aplica</t>
        </is>
      </c>
      <c r="M2173" t="n">
        <v>2024</v>
      </c>
      <c r="N2173" t="inlineStr">
        <is>
          <t>Diciembre</t>
        </is>
      </c>
      <c r="O2173" t="inlineStr">
        <is>
          <t>2024-2</t>
        </is>
      </c>
      <c r="P2173" t="n">
        <v>0</v>
      </c>
      <c r="Q2173" t="n">
        <v>0</v>
      </c>
      <c r="R2173" t="n">
        <v>0</v>
      </c>
      <c r="S2173" t="inlineStr"/>
      <c r="T2173" t="inlineStr">
        <is>
          <t>323-2024-12-31</t>
        </is>
      </c>
      <c r="U2173" t="n">
        <v>31</v>
      </c>
      <c r="V2173" t="inlineStr">
        <is>
          <t>No Aplica</t>
        </is>
      </c>
    </row>
    <row r="2174">
      <c r="A2174" t="n">
        <v>323</v>
      </c>
      <c r="B2174" t="inlineStr">
        <is>
          <t>Número de renovaciones de registro calificado</t>
        </is>
      </c>
      <c r="C2174" t="inlineStr">
        <is>
          <t>GESTIÓN DE PORTAFOLIO INSTITUCIONAL</t>
        </is>
      </c>
      <c r="D2174" t="inlineStr">
        <is>
          <t>Semestral</t>
        </is>
      </c>
      <c r="E2174" t="inlineStr">
        <is>
          <t>Positivo</t>
        </is>
      </c>
      <c r="F2174" s="138" t="n">
        <v>46022</v>
      </c>
      <c r="G2174" t="n">
        <v>100</v>
      </c>
      <c r="H2174" t="n">
        <v>100</v>
      </c>
      <c r="I2174" s="76" t="n">
        <v>1</v>
      </c>
      <c r="J2174" s="76" t="n">
        <v>1</v>
      </c>
      <c r="K2174" t="inlineStr">
        <is>
          <t>ENT</t>
        </is>
      </c>
      <c r="L2174" t="inlineStr">
        <is>
          <t>ENT</t>
        </is>
      </c>
      <c r="M2174" t="n">
        <v>2025</v>
      </c>
      <c r="N2174" t="inlineStr">
        <is>
          <t>Diciembre</t>
        </is>
      </c>
      <c r="O2174" t="inlineStr">
        <is>
          <t>2025-2</t>
        </is>
      </c>
      <c r="P2174" t="n">
        <v>0</v>
      </c>
      <c r="Q2174" t="n">
        <v>0</v>
      </c>
      <c r="R2174" t="n">
        <v>0</v>
      </c>
      <c r="S2174" t="inlineStr"/>
      <c r="T2174" t="inlineStr">
        <is>
          <t>323-2025-12-31</t>
        </is>
      </c>
      <c r="U2174" t="n">
        <v>31</v>
      </c>
      <c r="V2174" t="inlineStr"/>
    </row>
    <row r="2175">
      <c r="A2175" t="n">
        <v>324</v>
      </c>
      <c r="B2175" t="inlineStr">
        <is>
          <t>Número de programas nuevos radicados en el Ministerio de Educación</t>
        </is>
      </c>
      <c r="C2175" t="inlineStr">
        <is>
          <t>GESTIÓN DE PORTAFOLIO INSTITUCIONAL</t>
        </is>
      </c>
      <c r="D2175" t="inlineStr">
        <is>
          <t>Semestral</t>
        </is>
      </c>
      <c r="E2175" t="inlineStr">
        <is>
          <t>Positivo</t>
        </is>
      </c>
      <c r="F2175" s="138" t="n">
        <v>45291</v>
      </c>
      <c r="G2175" t="n">
        <v>100</v>
      </c>
      <c r="H2175" t="n">
        <v>100</v>
      </c>
      <c r="I2175" s="76" t="n">
        <v>1</v>
      </c>
      <c r="J2175" s="76" t="n">
        <v>1</v>
      </c>
      <c r="K2175" t="inlineStr">
        <is>
          <t>100.0%</t>
        </is>
      </c>
      <c r="L2175" t="inlineStr">
        <is>
          <t>150.0%</t>
        </is>
      </c>
      <c r="M2175" t="n">
        <v>2023</v>
      </c>
      <c r="N2175" t="inlineStr">
        <is>
          <t>Diciembre</t>
        </is>
      </c>
      <c r="O2175" t="inlineStr">
        <is>
          <t>2023-2</t>
        </is>
      </c>
      <c r="P2175" t="n">
        <v>0</v>
      </c>
      <c r="Q2175" t="n">
        <v>0</v>
      </c>
      <c r="R2175" t="n">
        <v>0</v>
      </c>
      <c r="S2175" t="inlineStr"/>
      <c r="T2175" t="inlineStr">
        <is>
          <t>324-2023-12-31</t>
        </is>
      </c>
      <c r="U2175" t="n">
        <v>31</v>
      </c>
      <c r="V2175" t="inlineStr"/>
    </row>
    <row r="2176">
      <c r="A2176" t="n">
        <v>324</v>
      </c>
      <c r="B2176" t="inlineStr">
        <is>
          <t>Número de programas nuevos radicados en el Ministerio de Educación</t>
        </is>
      </c>
      <c r="C2176" t="inlineStr">
        <is>
          <t>GESTIÓN DE PORTAFOLIO INSTITUCIONAL</t>
        </is>
      </c>
      <c r="D2176" t="inlineStr">
        <is>
          <t>Semestral</t>
        </is>
      </c>
      <c r="E2176" t="inlineStr">
        <is>
          <t>Positivo</t>
        </is>
      </c>
      <c r="F2176" s="138" t="n">
        <v>45657</v>
      </c>
      <c r="G2176" t="n">
        <v>100</v>
      </c>
      <c r="H2176" t="n">
        <v>100</v>
      </c>
      <c r="I2176" s="76" t="n">
        <v>1</v>
      </c>
      <c r="J2176" s="76" t="n">
        <v>1</v>
      </c>
      <c r="K2176" t="inlineStr">
        <is>
          <t>100.0%</t>
        </is>
      </c>
      <c r="L2176" t="inlineStr">
        <is>
          <t>150.0%</t>
        </is>
      </c>
      <c r="M2176" t="n">
        <v>2024</v>
      </c>
      <c r="N2176" t="inlineStr">
        <is>
          <t>Diciembre</t>
        </is>
      </c>
      <c r="O2176" t="inlineStr">
        <is>
          <t>2024-2</t>
        </is>
      </c>
      <c r="P2176" t="n">
        <v>0</v>
      </c>
      <c r="Q2176" t="n">
        <v>0</v>
      </c>
      <c r="R2176" t="n">
        <v>0</v>
      </c>
      <c r="S2176" t="inlineStr"/>
      <c r="T2176" t="inlineStr">
        <is>
          <t>324-2024-12-31</t>
        </is>
      </c>
      <c r="U2176" t="n">
        <v>31</v>
      </c>
      <c r="V2176" t="inlineStr"/>
    </row>
    <row r="2177">
      <c r="A2177" t="n">
        <v>324</v>
      </c>
      <c r="B2177" t="inlineStr">
        <is>
          <t>Número de programas nuevos radicados en el Ministerio de Educación</t>
        </is>
      </c>
      <c r="C2177" t="inlineStr">
        <is>
          <t>GESTIÓN DE PORTAFOLIO INSTITUCIONAL</t>
        </is>
      </c>
      <c r="D2177" t="inlineStr">
        <is>
          <t>Semestral</t>
        </is>
      </c>
      <c r="E2177" t="inlineStr">
        <is>
          <t>Positivo</t>
        </is>
      </c>
      <c r="F2177" s="138" t="n">
        <v>46022</v>
      </c>
      <c r="G2177" t="n">
        <v>100</v>
      </c>
      <c r="H2177" t="n">
        <v>200</v>
      </c>
      <c r="I2177" s="76" t="n">
        <v>1.3</v>
      </c>
      <c r="J2177" s="76" t="n">
        <v>2</v>
      </c>
      <c r="K2177" t="inlineStr">
        <is>
          <t>100.0%</t>
        </is>
      </c>
      <c r="L2177" t="inlineStr">
        <is>
          <t>150.0%</t>
        </is>
      </c>
      <c r="M2177" t="n">
        <v>2025</v>
      </c>
      <c r="N2177" t="inlineStr">
        <is>
          <t>Diciembre</t>
        </is>
      </c>
      <c r="O2177" t="inlineStr">
        <is>
          <t>2025-2</t>
        </is>
      </c>
      <c r="P2177" t="n">
        <v>0</v>
      </c>
      <c r="Q2177" t="n">
        <v>0</v>
      </c>
      <c r="R2177" t="n">
        <v>0</v>
      </c>
      <c r="S2177" t="inlineStr"/>
      <c r="T2177" t="inlineStr">
        <is>
          <t>324-2025-12-31</t>
        </is>
      </c>
      <c r="U2177" t="n">
        <v>31</v>
      </c>
      <c r="V2177" t="inlineStr"/>
    </row>
    <row r="2178">
      <c r="A2178" t="n">
        <v>325</v>
      </c>
      <c r="B2178" t="inlineStr">
        <is>
          <t>Número de programas nuevos con registro calificado aprobado - Metrica</t>
        </is>
      </c>
      <c r="C2178" t="inlineStr">
        <is>
          <t>GESTIÓN DE PORTAFOLIO INSTITUCIONAL</t>
        </is>
      </c>
      <c r="D2178" t="inlineStr">
        <is>
          <t>Semestral</t>
        </is>
      </c>
      <c r="E2178" t="inlineStr">
        <is>
          <t>Positivo</t>
        </is>
      </c>
      <c r="F2178" s="138" t="n">
        <v>45291</v>
      </c>
      <c r="G2178" t="n">
        <v>100</v>
      </c>
      <c r="K2178" t="inlineStr">
        <is>
          <t>ENT</t>
        </is>
      </c>
      <c r="L2178" t="inlineStr">
        <is>
          <t>No Aplica</t>
        </is>
      </c>
      <c r="M2178" t="n">
        <v>2023</v>
      </c>
      <c r="N2178" t="inlineStr">
        <is>
          <t>Diciembre</t>
        </is>
      </c>
      <c r="O2178" t="inlineStr">
        <is>
          <t>2023-2</t>
        </is>
      </c>
      <c r="P2178" t="n">
        <v>0</v>
      </c>
      <c r="Q2178" t="n">
        <v>0</v>
      </c>
      <c r="R2178" t="n">
        <v>0</v>
      </c>
      <c r="S2178" t="inlineStr"/>
      <c r="T2178" t="inlineStr">
        <is>
          <t>325-2023-12-31</t>
        </is>
      </c>
      <c r="U2178" t="n">
        <v>31</v>
      </c>
      <c r="V2178" t="inlineStr">
        <is>
          <t>Metrica</t>
        </is>
      </c>
    </row>
    <row r="2179">
      <c r="A2179" t="n">
        <v>325</v>
      </c>
      <c r="B2179" t="inlineStr">
        <is>
          <t>Número de programas nuevos con registro calificado aprobado - Metrica</t>
        </is>
      </c>
      <c r="C2179" t="inlineStr">
        <is>
          <t>GESTIÓN DE PORTAFOLIO INSTITUCIONAL</t>
        </is>
      </c>
      <c r="D2179" t="inlineStr">
        <is>
          <t>Semestral</t>
        </is>
      </c>
      <c r="E2179" t="inlineStr">
        <is>
          <t>Positivo</t>
        </is>
      </c>
      <c r="F2179" s="138" t="n">
        <v>45657</v>
      </c>
      <c r="G2179" t="n">
        <v>100</v>
      </c>
      <c r="H2179" t="n">
        <v>100</v>
      </c>
      <c r="I2179" s="76" t="n">
        <v>1</v>
      </c>
      <c r="J2179" s="76" t="n">
        <v>1</v>
      </c>
      <c r="K2179" t="inlineStr">
        <is>
          <t>ENT</t>
        </is>
      </c>
      <c r="L2179" t="inlineStr">
        <is>
          <t>ENT</t>
        </is>
      </c>
      <c r="M2179" t="n">
        <v>2024</v>
      </c>
      <c r="N2179" t="inlineStr">
        <is>
          <t>Diciembre</t>
        </is>
      </c>
      <c r="O2179" t="inlineStr">
        <is>
          <t>2024-2</t>
        </is>
      </c>
      <c r="P2179" t="n">
        <v>0</v>
      </c>
      <c r="Q2179" t="n">
        <v>0</v>
      </c>
      <c r="R2179" t="n">
        <v>0</v>
      </c>
      <c r="S2179" t="inlineStr"/>
      <c r="T2179" t="inlineStr">
        <is>
          <t>325-2024-12-31</t>
        </is>
      </c>
      <c r="U2179" t="n">
        <v>31</v>
      </c>
      <c r="V2179" t="inlineStr">
        <is>
          <t>Metrica</t>
        </is>
      </c>
    </row>
    <row r="2180">
      <c r="A2180" t="n">
        <v>325</v>
      </c>
      <c r="B2180" t="inlineStr">
        <is>
          <t>Número de programas nuevos con registro calificado aprobado - Metrica</t>
        </is>
      </c>
      <c r="C2180" t="inlineStr">
        <is>
          <t>GESTIÓN DE PORTAFOLIO INSTITUCIONAL</t>
        </is>
      </c>
      <c r="D2180" t="inlineStr">
        <is>
          <t>Semestral</t>
        </is>
      </c>
      <c r="E2180" t="inlineStr">
        <is>
          <t>Positivo</t>
        </is>
      </c>
      <c r="F2180" s="138" t="n">
        <v>46022</v>
      </c>
      <c r="H2180" t="n">
        <v>100</v>
      </c>
      <c r="K2180" t="inlineStr">
        <is>
          <t>ENT</t>
        </is>
      </c>
      <c r="L2180" t="inlineStr">
        <is>
          <t>ENT</t>
        </is>
      </c>
      <c r="M2180" t="n">
        <v>2025</v>
      </c>
      <c r="N2180" t="inlineStr">
        <is>
          <t>Diciembre</t>
        </is>
      </c>
      <c r="O2180" t="inlineStr">
        <is>
          <t>2025-2</t>
        </is>
      </c>
      <c r="P2180" t="n">
        <v>0</v>
      </c>
      <c r="Q2180" t="n">
        <v>0</v>
      </c>
      <c r="R2180" t="n">
        <v>0</v>
      </c>
      <c r="S2180" t="inlineStr"/>
      <c r="T2180" t="inlineStr">
        <is>
          <t>325-2025-12-31</t>
        </is>
      </c>
      <c r="U2180" t="n">
        <v>31</v>
      </c>
      <c r="V2180" t="inlineStr">
        <is>
          <t>Metrica</t>
        </is>
      </c>
    </row>
    <row r="2181">
      <c r="A2181" t="n">
        <v>326</v>
      </c>
      <c r="B2181" t="inlineStr">
        <is>
          <t>Número de informes de autoevaluación con fines de acreditación en alta calidad radicados- Metrica</t>
        </is>
      </c>
      <c r="C2181" t="inlineStr">
        <is>
          <t>AUTOEVALUACIÓN Y AUTOREGULACIÓN</t>
        </is>
      </c>
      <c r="D2181" t="inlineStr">
        <is>
          <t>Anual</t>
        </is>
      </c>
      <c r="E2181" t="inlineStr">
        <is>
          <t>Positivo</t>
        </is>
      </c>
      <c r="F2181" s="138" t="n">
        <v>45291</v>
      </c>
      <c r="G2181" t="n">
        <v>100</v>
      </c>
      <c r="H2181" t="n">
        <v>100</v>
      </c>
      <c r="I2181" s="76" t="n">
        <v>1</v>
      </c>
      <c r="J2181" s="76" t="n">
        <v>1</v>
      </c>
      <c r="K2181" t="n">
        <v/>
      </c>
      <c r="L2181" t="inlineStr">
        <is>
          <t>100.0%</t>
        </is>
      </c>
      <c r="M2181" t="n">
        <v>2023</v>
      </c>
      <c r="N2181" t="inlineStr">
        <is>
          <t>Diciembre</t>
        </is>
      </c>
      <c r="O2181" t="inlineStr">
        <is>
          <t>2023-2</t>
        </is>
      </c>
      <c r="P2181" t="n">
        <v>0</v>
      </c>
      <c r="Q2181" t="n">
        <v>0</v>
      </c>
      <c r="R2181" t="n">
        <v>0</v>
      </c>
      <c r="S2181" t="inlineStr"/>
      <c r="T2181" t="inlineStr">
        <is>
          <t>326-2023-12-31</t>
        </is>
      </c>
      <c r="U2181" t="n">
        <v>31</v>
      </c>
      <c r="V2181" t="inlineStr">
        <is>
          <t>Metrica</t>
        </is>
      </c>
    </row>
    <row r="2182">
      <c r="A2182" t="n">
        <v>326</v>
      </c>
      <c r="B2182" t="inlineStr">
        <is>
          <t>Número de informes de autoevaluación con fines de acreditación en alta calidad radicados- Metrica</t>
        </is>
      </c>
      <c r="C2182" t="inlineStr">
        <is>
          <t>AUTOEVALUACIÓN Y AUTOREGULACIÓN</t>
        </is>
      </c>
      <c r="D2182" t="inlineStr">
        <is>
          <t>Anual</t>
        </is>
      </c>
      <c r="E2182" t="inlineStr">
        <is>
          <t>Positivo</t>
        </is>
      </c>
      <c r="F2182" s="138" t="n">
        <v>45657</v>
      </c>
      <c r="K2182" t="n">
        <v/>
      </c>
      <c r="L2182" t="inlineStr">
        <is>
          <t>No Aplica</t>
        </is>
      </c>
      <c r="M2182" t="n">
        <v>2024</v>
      </c>
      <c r="N2182" t="inlineStr">
        <is>
          <t>Diciembre</t>
        </is>
      </c>
      <c r="O2182" t="inlineStr">
        <is>
          <t>2024-2</t>
        </is>
      </c>
      <c r="P2182" t="n">
        <v>0</v>
      </c>
      <c r="Q2182" t="n">
        <v>0</v>
      </c>
      <c r="R2182" t="n">
        <v>0</v>
      </c>
      <c r="S2182" t="inlineStr"/>
      <c r="T2182" t="inlineStr">
        <is>
          <t>326-2024-12-31</t>
        </is>
      </c>
      <c r="U2182" t="n">
        <v>31</v>
      </c>
      <c r="V2182" t="inlineStr">
        <is>
          <t>Metrica</t>
        </is>
      </c>
    </row>
    <row r="2183">
      <c r="A2183" t="n">
        <v>326</v>
      </c>
      <c r="B2183" t="inlineStr">
        <is>
          <t>Número de informes de autoevaluación con fines de acreditación en alta calidad radicados- Metrica</t>
        </is>
      </c>
      <c r="C2183" t="inlineStr">
        <is>
          <t>AUTOEVALUACIÓN Y AUTOREGULACIÓN</t>
        </is>
      </c>
      <c r="D2183" t="inlineStr">
        <is>
          <t>Anual</t>
        </is>
      </c>
      <c r="E2183" t="inlineStr">
        <is>
          <t>Positivo</t>
        </is>
      </c>
      <c r="F2183" s="138" t="n">
        <v>46022</v>
      </c>
      <c r="H2183" t="n">
        <v>100</v>
      </c>
      <c r="K2183" t="n">
        <v/>
      </c>
      <c r="L2183" t="inlineStr">
        <is>
          <t>100.0%</t>
        </is>
      </c>
      <c r="M2183" t="n">
        <v>2025</v>
      </c>
      <c r="N2183" t="inlineStr">
        <is>
          <t>Diciembre</t>
        </is>
      </c>
      <c r="O2183" t="inlineStr">
        <is>
          <t>2025-2</t>
        </is>
      </c>
      <c r="P2183" t="n">
        <v>0</v>
      </c>
      <c r="Q2183" t="n">
        <v>0</v>
      </c>
      <c r="R2183" t="n">
        <v>0</v>
      </c>
      <c r="S2183" t="inlineStr"/>
      <c r="T2183" t="inlineStr">
        <is>
          <t>326-2025-12-31</t>
        </is>
      </c>
      <c r="U2183" t="n">
        <v>31</v>
      </c>
      <c r="V2183" t="inlineStr">
        <is>
          <t>Metrica</t>
        </is>
      </c>
    </row>
    <row r="2184">
      <c r="A2184" t="n">
        <v>327</v>
      </c>
      <c r="B2184" t="inlineStr">
        <is>
          <t>Número de programas con obtención de acreditación por primera vez- Metrica</t>
        </is>
      </c>
      <c r="C2184" t="inlineStr">
        <is>
          <t>AUTOEVALUACIÓN Y AUTOREGULACIÓN</t>
        </is>
      </c>
      <c r="D2184" t="inlineStr">
        <is>
          <t>Semestral</t>
        </is>
      </c>
      <c r="E2184" t="inlineStr">
        <is>
          <t>Positivo</t>
        </is>
      </c>
      <c r="F2184" s="138" t="n">
        <v>45291</v>
      </c>
      <c r="G2184" t="n">
        <v>100</v>
      </c>
      <c r="H2184" t="n">
        <v>100</v>
      </c>
      <c r="I2184" s="76" t="n">
        <v>1</v>
      </c>
      <c r="J2184" s="76" t="n">
        <v>1</v>
      </c>
      <c r="K2184" t="inlineStr">
        <is>
          <t>100.0%</t>
        </is>
      </c>
      <c r="L2184" t="inlineStr">
        <is>
          <t>100.0%</t>
        </is>
      </c>
      <c r="M2184" t="n">
        <v>2023</v>
      </c>
      <c r="N2184" t="inlineStr">
        <is>
          <t>Diciembre</t>
        </is>
      </c>
      <c r="O2184" t="inlineStr">
        <is>
          <t>2023-2</t>
        </is>
      </c>
      <c r="P2184" t="n">
        <v>0</v>
      </c>
      <c r="Q2184" t="n">
        <v>0</v>
      </c>
      <c r="R2184" t="n">
        <v>0</v>
      </c>
      <c r="S2184" t="inlineStr"/>
      <c r="T2184" t="inlineStr">
        <is>
          <t>327-2023-12-31</t>
        </is>
      </c>
      <c r="U2184" t="n">
        <v>31</v>
      </c>
      <c r="V2184" t="inlineStr">
        <is>
          <t>Metrica</t>
        </is>
      </c>
    </row>
    <row r="2185">
      <c r="A2185" t="n">
        <v>327</v>
      </c>
      <c r="B2185" t="inlineStr">
        <is>
          <t>Número de programas con obtención de acreditación por primera vez- Metrica</t>
        </is>
      </c>
      <c r="C2185" t="inlineStr">
        <is>
          <t>AUTOEVALUACIÓN Y AUTOREGULACIÓN</t>
        </is>
      </c>
      <c r="D2185" t="inlineStr">
        <is>
          <t>Semestral</t>
        </is>
      </c>
      <c r="E2185" t="inlineStr">
        <is>
          <t>Positivo</t>
        </is>
      </c>
      <c r="F2185" s="138" t="n">
        <v>45657</v>
      </c>
      <c r="G2185" t="n">
        <v>100</v>
      </c>
      <c r="K2185" t="inlineStr">
        <is>
          <t>100.0%</t>
        </is>
      </c>
      <c r="L2185" t="inlineStr">
        <is>
          <t>No Aplica</t>
        </is>
      </c>
      <c r="M2185" t="n">
        <v>2024</v>
      </c>
      <c r="N2185" t="inlineStr">
        <is>
          <t>Diciembre</t>
        </is>
      </c>
      <c r="O2185" t="inlineStr">
        <is>
          <t>2024-2</t>
        </is>
      </c>
      <c r="P2185" t="n">
        <v>0</v>
      </c>
      <c r="Q2185" t="n">
        <v>0</v>
      </c>
      <c r="R2185" t="n">
        <v>0</v>
      </c>
      <c r="S2185" t="inlineStr"/>
      <c r="T2185" t="inlineStr">
        <is>
          <t>327-2024-12-31</t>
        </is>
      </c>
      <c r="U2185" t="n">
        <v>31</v>
      </c>
      <c r="V2185" t="inlineStr">
        <is>
          <t>Metrica</t>
        </is>
      </c>
    </row>
    <row r="2186">
      <c r="A2186" t="n">
        <v>327</v>
      </c>
      <c r="B2186" t="inlineStr">
        <is>
          <t>Número de programas con obtención de acreditación por primera vez- Metrica</t>
        </is>
      </c>
      <c r="C2186" t="inlineStr">
        <is>
          <t>AUTOEVALUACIÓN Y AUTOREGULACIÓN</t>
        </is>
      </c>
      <c r="D2186" t="inlineStr">
        <is>
          <t>Semestral</t>
        </is>
      </c>
      <c r="E2186" t="inlineStr">
        <is>
          <t>Positivo</t>
        </is>
      </c>
      <c r="F2186" s="138" t="n">
        <v>46022</v>
      </c>
      <c r="G2186" t="n">
        <v>100</v>
      </c>
      <c r="H2186" t="n">
        <v>100</v>
      </c>
      <c r="I2186" s="76" t="n">
        <v>1</v>
      </c>
      <c r="J2186" s="76" t="n">
        <v>1</v>
      </c>
      <c r="K2186" t="inlineStr">
        <is>
          <t>100.0%</t>
        </is>
      </c>
      <c r="L2186" t="inlineStr">
        <is>
          <t>100.0%</t>
        </is>
      </c>
      <c r="M2186" t="n">
        <v>2025</v>
      </c>
      <c r="N2186" t="inlineStr">
        <is>
          <t>Diciembre</t>
        </is>
      </c>
      <c r="O2186" t="inlineStr">
        <is>
          <t>2025-2</t>
        </is>
      </c>
      <c r="P2186" t="n">
        <v>0</v>
      </c>
      <c r="Q2186" t="n">
        <v>0</v>
      </c>
      <c r="R2186" t="n">
        <v>0</v>
      </c>
      <c r="S2186" t="inlineStr"/>
      <c r="T2186" t="inlineStr">
        <is>
          <t>327-2025-12-31</t>
        </is>
      </c>
      <c r="U2186" t="n">
        <v>31</v>
      </c>
      <c r="V2186" t="inlineStr">
        <is>
          <t>Metrica</t>
        </is>
      </c>
    </row>
    <row r="2187">
      <c r="A2187" t="n">
        <v>332</v>
      </c>
      <c r="B2187" t="inlineStr">
        <is>
          <t>Índice de rotación</t>
        </is>
      </c>
      <c r="C2187" t="inlineStr">
        <is>
          <t>GESTIÓN Y DESARROLLO DEL TALENTO HUMANO</t>
        </is>
      </c>
      <c r="D2187" t="inlineStr">
        <is>
          <t>Semestral</t>
        </is>
      </c>
      <c r="E2187" t="inlineStr">
        <is>
          <t>Negativo</t>
        </is>
      </c>
      <c r="F2187" s="138" t="n">
        <v>45291</v>
      </c>
      <c r="G2187" t="n">
        <v>1.8</v>
      </c>
      <c r="H2187" t="n">
        <v>1.3</v>
      </c>
      <c r="I2187" s="76" t="n">
        <v>1.3</v>
      </c>
      <c r="J2187" s="76" t="n">
        <v>1.384615384615385</v>
      </c>
      <c r="K2187" t="inlineStr">
        <is>
          <t>DEC</t>
        </is>
      </c>
      <c r="L2187" t="inlineStr">
        <is>
          <t>DEC</t>
        </is>
      </c>
      <c r="M2187" t="n">
        <v>2023</v>
      </c>
      <c r="N2187" t="inlineStr">
        <is>
          <t>Diciembre</t>
        </is>
      </c>
      <c r="O2187" t="inlineStr">
        <is>
          <t>2023-2</t>
        </is>
      </c>
      <c r="P2187" t="n">
        <v>0</v>
      </c>
      <c r="Q2187" t="n">
        <v>0</v>
      </c>
      <c r="R2187" t="n">
        <v>0</v>
      </c>
      <c r="S2187" t="inlineStr"/>
      <c r="T2187" t="inlineStr">
        <is>
          <t>332-2023-12-31</t>
        </is>
      </c>
      <c r="U2187" t="n">
        <v>31</v>
      </c>
      <c r="V2187" t="inlineStr"/>
    </row>
    <row r="2188">
      <c r="A2188" t="n">
        <v>332</v>
      </c>
      <c r="B2188" t="inlineStr">
        <is>
          <t>Índice de rotación</t>
        </is>
      </c>
      <c r="C2188" t="inlineStr">
        <is>
          <t>GESTIÓN Y DESARROLLO DEL TALENTO HUMANO</t>
        </is>
      </c>
      <c r="D2188" t="inlineStr">
        <is>
          <t>Semestral</t>
        </is>
      </c>
      <c r="E2188" t="inlineStr">
        <is>
          <t>Negativo</t>
        </is>
      </c>
      <c r="F2188" s="138" t="n">
        <v>45657</v>
      </c>
      <c r="G2188" t="n">
        <v>1.8</v>
      </c>
      <c r="H2188" t="n">
        <v>0.82</v>
      </c>
      <c r="I2188" s="76" t="n">
        <v>1.3</v>
      </c>
      <c r="J2188" s="76" t="n">
        <v>2.195121951219512</v>
      </c>
      <c r="K2188" t="inlineStr">
        <is>
          <t>DEC</t>
        </is>
      </c>
      <c r="L2188" t="inlineStr">
        <is>
          <t>DEC</t>
        </is>
      </c>
      <c r="M2188" t="n">
        <v>2024</v>
      </c>
      <c r="N2188" t="inlineStr">
        <is>
          <t>Diciembre</t>
        </is>
      </c>
      <c r="O2188" t="inlineStr">
        <is>
          <t>2024-2</t>
        </is>
      </c>
      <c r="P2188" t="n">
        <v>0</v>
      </c>
      <c r="Q2188" t="n">
        <v>0</v>
      </c>
      <c r="R2188" t="n">
        <v>0</v>
      </c>
      <c r="S2188" t="inlineStr"/>
      <c r="T2188" t="inlineStr">
        <is>
          <t>332-2024-12-31</t>
        </is>
      </c>
      <c r="U2188" t="n">
        <v>31</v>
      </c>
      <c r="V2188" t="inlineStr"/>
    </row>
    <row r="2189">
      <c r="A2189" t="n">
        <v>332</v>
      </c>
      <c r="B2189" t="inlineStr">
        <is>
          <t>Índice de rotación</t>
        </is>
      </c>
      <c r="C2189" t="inlineStr">
        <is>
          <t>GESTIÓN Y DESARROLLO DEL TALENTO HUMANO</t>
        </is>
      </c>
      <c r="D2189" t="inlineStr">
        <is>
          <t>Semestral</t>
        </is>
      </c>
      <c r="E2189" t="inlineStr">
        <is>
          <t>Negativo</t>
        </is>
      </c>
      <c r="F2189" s="138" t="n">
        <v>46022</v>
      </c>
      <c r="G2189" t="n">
        <v>1.18</v>
      </c>
      <c r="H2189" t="n">
        <v>0.93</v>
      </c>
      <c r="I2189" s="76" t="n">
        <v>1.268817204301075</v>
      </c>
      <c r="J2189" s="76" t="n">
        <v>1.268817204301075</v>
      </c>
      <c r="K2189" t="inlineStr">
        <is>
          <t>DEC</t>
        </is>
      </c>
      <c r="L2189" t="inlineStr">
        <is>
          <t>DEC</t>
        </is>
      </c>
      <c r="M2189" t="n">
        <v>2025</v>
      </c>
      <c r="N2189" t="inlineStr">
        <is>
          <t>Diciembre</t>
        </is>
      </c>
      <c r="O2189" t="inlineStr">
        <is>
          <t>2025-2</t>
        </is>
      </c>
      <c r="P2189" t="n">
        <v>0</v>
      </c>
      <c r="Q2189" t="n">
        <v>0</v>
      </c>
      <c r="R2189" t="n">
        <v>0</v>
      </c>
      <c r="S2189" t="inlineStr"/>
      <c r="T2189" t="inlineStr">
        <is>
          <t>332-2025-12-31</t>
        </is>
      </c>
      <c r="U2189" t="n">
        <v>31</v>
      </c>
      <c r="V2189" t="inlineStr"/>
    </row>
    <row r="2190">
      <c r="A2190" t="n">
        <v>334</v>
      </c>
      <c r="B2190" t="inlineStr">
        <is>
          <t>Resultado de la evaluación 360 (evaluación por competencias)</t>
        </is>
      </c>
      <c r="C2190" t="inlineStr">
        <is>
          <t>GESTIÓN Y DESARROLLO DEL TALENTO HUMANO</t>
        </is>
      </c>
      <c r="D2190" t="inlineStr">
        <is>
          <t>Anual</t>
        </is>
      </c>
      <c r="E2190" t="inlineStr">
        <is>
          <t>Positivo</t>
        </is>
      </c>
      <c r="F2190" s="138" t="n">
        <v>44926</v>
      </c>
      <c r="H2190" t="n">
        <v>86</v>
      </c>
      <c r="K2190" t="inlineStr">
        <is>
          <t>ENT</t>
        </is>
      </c>
      <c r="L2190" t="inlineStr">
        <is>
          <t>DEC</t>
        </is>
      </c>
      <c r="M2190" t="n">
        <v>2022</v>
      </c>
      <c r="N2190" t="inlineStr">
        <is>
          <t>Diciembre</t>
        </is>
      </c>
      <c r="O2190" t="inlineStr">
        <is>
          <t>2022-2</t>
        </is>
      </c>
      <c r="P2190" t="n">
        <v>0</v>
      </c>
      <c r="Q2190" t="n">
        <v>0</v>
      </c>
      <c r="R2190" t="n">
        <v>0</v>
      </c>
      <c r="S2190" t="inlineStr"/>
      <c r="T2190" t="inlineStr">
        <is>
          <t>334-2022-12-31</t>
        </is>
      </c>
      <c r="U2190" t="n">
        <v>31</v>
      </c>
      <c r="V2190" t="inlineStr"/>
    </row>
    <row r="2191">
      <c r="A2191" t="n">
        <v>334</v>
      </c>
      <c r="B2191" t="inlineStr">
        <is>
          <t>Resultado de la evaluación 360 (evaluación por competencias)</t>
        </is>
      </c>
      <c r="C2191" t="inlineStr">
        <is>
          <t>GESTIÓN Y DESARROLLO DEL TALENTO HUMANO</t>
        </is>
      </c>
      <c r="D2191" t="inlineStr">
        <is>
          <t>Anual</t>
        </is>
      </c>
      <c r="E2191" t="inlineStr">
        <is>
          <t>Positivo</t>
        </is>
      </c>
      <c r="F2191" s="138" t="n">
        <v>45291</v>
      </c>
      <c r="G2191" t="n">
        <v>88</v>
      </c>
      <c r="H2191" t="n">
        <v>88.39</v>
      </c>
      <c r="I2191" s="76" t="n">
        <v>1.004431818181818</v>
      </c>
      <c r="J2191" s="76" t="n">
        <v>1.004431818181818</v>
      </c>
      <c r="K2191" t="inlineStr">
        <is>
          <t>ENT</t>
        </is>
      </c>
      <c r="L2191" t="inlineStr">
        <is>
          <t>DEC</t>
        </is>
      </c>
      <c r="M2191" t="n">
        <v>2023</v>
      </c>
      <c r="N2191" t="inlineStr">
        <is>
          <t>Diciembre</t>
        </is>
      </c>
      <c r="O2191" t="inlineStr">
        <is>
          <t>2023-2</t>
        </is>
      </c>
      <c r="P2191" t="n">
        <v>0</v>
      </c>
      <c r="Q2191" t="n">
        <v>0</v>
      </c>
      <c r="R2191" t="n">
        <v>0</v>
      </c>
      <c r="S2191" t="inlineStr"/>
      <c r="T2191" t="inlineStr">
        <is>
          <t>334-2023-12-31</t>
        </is>
      </c>
      <c r="U2191" t="n">
        <v>31</v>
      </c>
      <c r="V2191" t="inlineStr"/>
    </row>
    <row r="2192">
      <c r="A2192" t="n">
        <v>334</v>
      </c>
      <c r="B2192" t="inlineStr">
        <is>
          <t>Resultado de la evaluación 360 (evaluación por competencias)</t>
        </is>
      </c>
      <c r="C2192" t="inlineStr">
        <is>
          <t>GESTIÓN Y DESARROLLO DEL TALENTO HUMANO</t>
        </is>
      </c>
      <c r="D2192" t="inlineStr">
        <is>
          <t>Anual</t>
        </is>
      </c>
      <c r="E2192" t="inlineStr">
        <is>
          <t>Positivo</t>
        </is>
      </c>
      <c r="F2192" s="138" t="n">
        <v>45657</v>
      </c>
      <c r="G2192" t="n">
        <v>88</v>
      </c>
      <c r="H2192" t="n">
        <v>88.84</v>
      </c>
      <c r="I2192" s="76" t="n">
        <v>1.009545454545455</v>
      </c>
      <c r="J2192" s="76" t="n">
        <v>1.009545454545455</v>
      </c>
      <c r="K2192" t="inlineStr">
        <is>
          <t>ENT</t>
        </is>
      </c>
      <c r="L2192" t="inlineStr">
        <is>
          <t>DEC</t>
        </is>
      </c>
      <c r="M2192" t="n">
        <v>2024</v>
      </c>
      <c r="N2192" t="inlineStr">
        <is>
          <t>Diciembre</t>
        </is>
      </c>
      <c r="O2192" t="inlineStr">
        <is>
          <t>2024-2</t>
        </is>
      </c>
      <c r="P2192" t="n">
        <v>0</v>
      </c>
      <c r="Q2192" t="n">
        <v>0</v>
      </c>
      <c r="R2192" t="n">
        <v>0</v>
      </c>
      <c r="S2192" t="inlineStr"/>
      <c r="T2192" t="inlineStr">
        <is>
          <t>334-2024-12-31</t>
        </is>
      </c>
      <c r="U2192" t="n">
        <v>31</v>
      </c>
      <c r="V2192" t="inlineStr"/>
    </row>
    <row r="2193">
      <c r="A2193" t="n">
        <v>334</v>
      </c>
      <c r="B2193" t="inlineStr">
        <is>
          <t>Resultado de la evaluación 360 (evaluación por competencias)</t>
        </is>
      </c>
      <c r="C2193" t="inlineStr">
        <is>
          <t>GESTIÓN Y DESARROLLO DEL TALENTO HUMANO</t>
        </is>
      </c>
      <c r="D2193" t="inlineStr">
        <is>
          <t>Anual</t>
        </is>
      </c>
      <c r="E2193" t="inlineStr">
        <is>
          <t>Positivo</t>
        </is>
      </c>
      <c r="F2193" s="138" t="n">
        <v>46022</v>
      </c>
      <c r="G2193" t="n">
        <v>89</v>
      </c>
      <c r="H2193" t="n">
        <v>90.09999999999999</v>
      </c>
      <c r="I2193" s="76" t="n">
        <v>1.012359550561798</v>
      </c>
      <c r="J2193" s="76" t="n">
        <v>1.012359550561798</v>
      </c>
      <c r="K2193" t="inlineStr">
        <is>
          <t>ENT</t>
        </is>
      </c>
      <c r="L2193" t="inlineStr">
        <is>
          <t>DEC</t>
        </is>
      </c>
      <c r="M2193" t="n">
        <v>2025</v>
      </c>
      <c r="N2193" t="inlineStr">
        <is>
          <t>Diciembre</t>
        </is>
      </c>
      <c r="O2193" t="inlineStr">
        <is>
          <t>2025-2</t>
        </is>
      </c>
      <c r="P2193" t="n">
        <v>0</v>
      </c>
      <c r="Q2193" t="n">
        <v>0</v>
      </c>
      <c r="R2193" t="n">
        <v>0</v>
      </c>
      <c r="S2193" t="inlineStr"/>
      <c r="T2193" t="inlineStr">
        <is>
          <t>334-2025-12-31</t>
        </is>
      </c>
      <c r="U2193" t="n">
        <v>31</v>
      </c>
      <c r="V2193" t="inlineStr"/>
    </row>
    <row r="2194">
      <c r="A2194" t="n">
        <v>336</v>
      </c>
      <c r="B2194" t="inlineStr">
        <is>
          <t>Materiales bibliográficos en formato físico con estado de perdida</t>
        </is>
      </c>
      <c r="C2194" t="inlineStr">
        <is>
          <t>RECURSOS ACADÉMICOS Y DE INVESTIGACIÓN</t>
        </is>
      </c>
      <c r="D2194" t="inlineStr">
        <is>
          <t>Anual</t>
        </is>
      </c>
      <c r="E2194" t="inlineStr">
        <is>
          <t>Negativo</t>
        </is>
      </c>
      <c r="F2194" s="138" t="n">
        <v>45291</v>
      </c>
      <c r="G2194" t="n">
        <v>2</v>
      </c>
      <c r="H2194" t="n">
        <v>1.742198218602321</v>
      </c>
      <c r="I2194" s="76" t="n">
        <v>1.147975</v>
      </c>
      <c r="J2194" s="76" t="n">
        <v>1.147975</v>
      </c>
      <c r="K2194" t="n">
        <v/>
      </c>
      <c r="L2194" t="inlineStr">
        <is>
          <t>0.36%</t>
        </is>
      </c>
      <c r="M2194" t="n">
        <v>2023</v>
      </c>
      <c r="N2194" t="inlineStr">
        <is>
          <t>Diciembre</t>
        </is>
      </c>
      <c r="O2194" t="inlineStr">
        <is>
          <t>2023-2</t>
        </is>
      </c>
      <c r="P2194" t="n">
        <v>0</v>
      </c>
      <c r="Q2194" t="n">
        <v>0</v>
      </c>
      <c r="R2194" t="n">
        <v>0</v>
      </c>
      <c r="S2194" t="inlineStr"/>
      <c r="T2194" t="inlineStr">
        <is>
          <t>336-2023-12-31</t>
        </is>
      </c>
      <c r="U2194" t="n">
        <v>31</v>
      </c>
      <c r="V2194" t="inlineStr"/>
    </row>
    <row r="2195">
      <c r="A2195" t="n">
        <v>336</v>
      </c>
      <c r="B2195" t="inlineStr">
        <is>
          <t>Materiales bibliográficos en formato físico con estado de perdida</t>
        </is>
      </c>
      <c r="C2195" t="inlineStr">
        <is>
          <t>RECURSOS ACADÉMICOS Y DE INVESTIGACIÓN</t>
        </is>
      </c>
      <c r="D2195" t="inlineStr">
        <is>
          <t>Anual</t>
        </is>
      </c>
      <c r="E2195" t="inlineStr">
        <is>
          <t>Negativo</t>
        </is>
      </c>
      <c r="F2195" s="138" t="n">
        <v>45657</v>
      </c>
      <c r="G2195" t="n">
        <v>2</v>
      </c>
      <c r="H2195" t="n">
        <v>0.79</v>
      </c>
      <c r="I2195" s="76" t="n">
        <v>1.3</v>
      </c>
      <c r="J2195" s="76" t="n">
        <v>2.531645569620253</v>
      </c>
      <c r="K2195" t="n">
        <v/>
      </c>
      <c r="L2195" t="inlineStr">
        <is>
          <t>0.36%</t>
        </is>
      </c>
      <c r="M2195" t="n">
        <v>2024</v>
      </c>
      <c r="N2195" t="inlineStr">
        <is>
          <t>Diciembre</t>
        </is>
      </c>
      <c r="O2195" t="inlineStr">
        <is>
          <t>2024-2</t>
        </is>
      </c>
      <c r="P2195" t="n">
        <v>0</v>
      </c>
      <c r="Q2195" t="n">
        <v>0</v>
      </c>
      <c r="R2195" t="n">
        <v>0</v>
      </c>
      <c r="S2195" t="inlineStr"/>
      <c r="T2195" t="inlineStr">
        <is>
          <t>336-2024-12-31</t>
        </is>
      </c>
      <c r="U2195" t="n">
        <v>31</v>
      </c>
      <c r="V2195" t="inlineStr"/>
    </row>
    <row r="2196">
      <c r="A2196" t="n">
        <v>336</v>
      </c>
      <c r="B2196" t="inlineStr">
        <is>
          <t>Materiales bibliográficos en formato físico con estado de perdida</t>
        </is>
      </c>
      <c r="C2196" t="inlineStr">
        <is>
          <t>RECURSOS ACADÉMICOS Y DE INVESTIGACIÓN</t>
        </is>
      </c>
      <c r="D2196" t="inlineStr">
        <is>
          <t>Anual</t>
        </is>
      </c>
      <c r="E2196" t="inlineStr">
        <is>
          <t>Negativo</t>
        </is>
      </c>
      <c r="F2196" s="138" t="n">
        <v>46022</v>
      </c>
      <c r="H2196" t="n">
        <v>0.36</v>
      </c>
      <c r="K2196" t="n">
        <v/>
      </c>
      <c r="L2196" t="inlineStr">
        <is>
          <t>0.36%</t>
        </is>
      </c>
      <c r="M2196" t="n">
        <v>2025</v>
      </c>
      <c r="N2196" t="inlineStr">
        <is>
          <t>Diciembre</t>
        </is>
      </c>
      <c r="O2196" t="inlineStr">
        <is>
          <t>2025-2</t>
        </is>
      </c>
      <c r="P2196" t="n">
        <v>0</v>
      </c>
      <c r="Q2196" t="n">
        <v>0</v>
      </c>
      <c r="R2196" t="n">
        <v>0</v>
      </c>
      <c r="S2196" t="inlineStr"/>
      <c r="T2196" t="inlineStr">
        <is>
          <t>336-2025-12-31</t>
        </is>
      </c>
      <c r="U2196" t="n">
        <v>31</v>
      </c>
      <c r="V2196" t="inlineStr"/>
    </row>
    <row r="2197">
      <c r="A2197" t="n">
        <v>337</v>
      </c>
      <c r="B2197" t="inlineStr">
        <is>
          <t>Número de programas con renovación de acreditación en alta calidad - Metrica</t>
        </is>
      </c>
      <c r="C2197" t="inlineStr">
        <is>
          <t>AUTOEVALUACIÓN Y AUTOREGULACIÓN</t>
        </is>
      </c>
      <c r="D2197" t="inlineStr">
        <is>
          <t>Semestral</t>
        </is>
      </c>
      <c r="E2197" t="inlineStr">
        <is>
          <t>Positivo</t>
        </is>
      </c>
      <c r="F2197" s="138" t="n">
        <v>45291</v>
      </c>
      <c r="G2197" t="n">
        <v>100</v>
      </c>
      <c r="H2197" t="n">
        <v>100</v>
      </c>
      <c r="I2197" s="76" t="n">
        <v>1</v>
      </c>
      <c r="J2197" s="76" t="n">
        <v>1</v>
      </c>
      <c r="K2197" t="inlineStr">
        <is>
          <t>100.0%</t>
        </is>
      </c>
      <c r="L2197" t="n">
        <v/>
      </c>
      <c r="M2197" t="n">
        <v>2023</v>
      </c>
      <c r="N2197" t="inlineStr">
        <is>
          <t>Diciembre</t>
        </is>
      </c>
      <c r="O2197" t="inlineStr">
        <is>
          <t>2023-2</t>
        </is>
      </c>
      <c r="P2197" t="n">
        <v>0</v>
      </c>
      <c r="Q2197" t="n">
        <v>0</v>
      </c>
      <c r="R2197" t="n">
        <v>0</v>
      </c>
      <c r="S2197" t="inlineStr"/>
      <c r="T2197" t="inlineStr">
        <is>
          <t>337-2023-12-31</t>
        </is>
      </c>
      <c r="U2197" t="n">
        <v>31</v>
      </c>
      <c r="V2197" t="inlineStr">
        <is>
          <t>Metrica</t>
        </is>
      </c>
    </row>
    <row r="2198">
      <c r="A2198" t="n">
        <v>337</v>
      </c>
      <c r="B2198" t="inlineStr">
        <is>
          <t>Número de programas con renovación de acreditación en alta calidad - Metrica</t>
        </is>
      </c>
      <c r="C2198" t="inlineStr">
        <is>
          <t>AUTOEVALUACIÓN Y AUTOREGULACIÓN</t>
        </is>
      </c>
      <c r="D2198" t="inlineStr">
        <is>
          <t>Semestral</t>
        </is>
      </c>
      <c r="E2198" t="inlineStr">
        <is>
          <t>Positivo</t>
        </is>
      </c>
      <c r="F2198" s="138" t="n">
        <v>45657</v>
      </c>
      <c r="G2198" t="n">
        <v>100</v>
      </c>
      <c r="K2198" t="inlineStr">
        <is>
          <t>100.0%</t>
        </is>
      </c>
      <c r="L2198" t="inlineStr">
        <is>
          <t>No Aplica</t>
        </is>
      </c>
      <c r="M2198" t="n">
        <v>2024</v>
      </c>
      <c r="N2198" t="inlineStr">
        <is>
          <t>Diciembre</t>
        </is>
      </c>
      <c r="O2198" t="inlineStr">
        <is>
          <t>2024-2</t>
        </is>
      </c>
      <c r="P2198" t="n">
        <v>0</v>
      </c>
      <c r="Q2198" t="n">
        <v>0</v>
      </c>
      <c r="R2198" t="n">
        <v>0</v>
      </c>
      <c r="S2198" t="inlineStr"/>
      <c r="T2198" t="inlineStr">
        <is>
          <t>337-2024-12-31</t>
        </is>
      </c>
      <c r="U2198" t="n">
        <v>31</v>
      </c>
      <c r="V2198" t="inlineStr">
        <is>
          <t>Metrica</t>
        </is>
      </c>
    </row>
    <row r="2199">
      <c r="A2199" t="n">
        <v>337</v>
      </c>
      <c r="B2199" t="inlineStr">
        <is>
          <t>Número de programas con renovación de acreditación en alta calidad - Metrica</t>
        </is>
      </c>
      <c r="C2199" t="inlineStr">
        <is>
          <t>AUTOEVALUACIÓN Y AUTOREGULACIÓN</t>
        </is>
      </c>
      <c r="D2199" t="inlineStr">
        <is>
          <t>Semestral</t>
        </is>
      </c>
      <c r="E2199" t="inlineStr">
        <is>
          <t>Positivo</t>
        </is>
      </c>
      <c r="F2199" s="138" t="n">
        <v>46022</v>
      </c>
      <c r="G2199" t="n">
        <v>100</v>
      </c>
      <c r="K2199" t="inlineStr">
        <is>
          <t>100.0%</t>
        </is>
      </c>
      <c r="L2199" t="inlineStr">
        <is>
          <t>No Aplica</t>
        </is>
      </c>
      <c r="M2199" t="n">
        <v>2025</v>
      </c>
      <c r="N2199" t="inlineStr">
        <is>
          <t>Diciembre</t>
        </is>
      </c>
      <c r="O2199" t="inlineStr">
        <is>
          <t>2025-2</t>
        </is>
      </c>
      <c r="P2199" t="n">
        <v>0</v>
      </c>
      <c r="Q2199" t="n">
        <v>0</v>
      </c>
      <c r="R2199" t="n">
        <v>0</v>
      </c>
      <c r="S2199" t="inlineStr"/>
      <c r="T2199" t="inlineStr">
        <is>
          <t>337-2025-12-31</t>
        </is>
      </c>
      <c r="U2199" t="n">
        <v>31</v>
      </c>
      <c r="V2199" t="inlineStr">
        <is>
          <t>Metrica</t>
        </is>
      </c>
    </row>
    <row r="2200">
      <c r="A2200" t="n">
        <v>338</v>
      </c>
      <c r="B2200" t="inlineStr">
        <is>
          <t>Número de programas con condiciones iniciales aprobadas (indicador externo)- Metrica</t>
        </is>
      </c>
      <c r="C2200" t="inlineStr">
        <is>
          <t>AUTOEVALUACIÓN Y AUTOREGULACIÓN</t>
        </is>
      </c>
      <c r="D2200" t="inlineStr">
        <is>
          <t>Semestral</t>
        </is>
      </c>
      <c r="E2200" t="inlineStr">
        <is>
          <t>Positivo</t>
        </is>
      </c>
      <c r="F2200" s="138" t="n">
        <v>45291</v>
      </c>
      <c r="G2200" t="n">
        <v>100</v>
      </c>
      <c r="K2200" t="inlineStr">
        <is>
          <t>100.0%</t>
        </is>
      </c>
      <c r="L2200" t="inlineStr">
        <is>
          <t>No Aplica</t>
        </is>
      </c>
      <c r="M2200" t="n">
        <v>2023</v>
      </c>
      <c r="N2200" t="inlineStr">
        <is>
          <t>Diciembre</t>
        </is>
      </c>
      <c r="O2200" t="inlineStr">
        <is>
          <t>2023-2</t>
        </is>
      </c>
      <c r="P2200" t="n">
        <v>0</v>
      </c>
      <c r="Q2200" t="n">
        <v>0</v>
      </c>
      <c r="R2200" t="n">
        <v>0</v>
      </c>
      <c r="S2200" t="inlineStr"/>
      <c r="T2200" t="inlineStr">
        <is>
          <t>338-2023-12-31</t>
        </is>
      </c>
      <c r="U2200" t="n">
        <v>31</v>
      </c>
      <c r="V2200" t="inlineStr">
        <is>
          <t>Metrica</t>
        </is>
      </c>
    </row>
    <row r="2201">
      <c r="A2201" t="n">
        <v>338</v>
      </c>
      <c r="B2201" t="inlineStr">
        <is>
          <t>Número de programas con condiciones iniciales aprobadas (indicador externo)- Metrica</t>
        </is>
      </c>
      <c r="C2201" t="inlineStr">
        <is>
          <t>AUTOEVALUACIÓN Y AUTOREGULACIÓN</t>
        </is>
      </c>
      <c r="D2201" t="inlineStr">
        <is>
          <t>Semestral</t>
        </is>
      </c>
      <c r="E2201" t="inlineStr">
        <is>
          <t>Positivo</t>
        </is>
      </c>
      <c r="F2201" s="138" t="n">
        <v>45657</v>
      </c>
      <c r="G2201" t="n">
        <v>100</v>
      </c>
      <c r="K2201" t="inlineStr">
        <is>
          <t>100.0%</t>
        </is>
      </c>
      <c r="L2201" t="inlineStr">
        <is>
          <t>No Aplica</t>
        </is>
      </c>
      <c r="M2201" t="n">
        <v>2024</v>
      </c>
      <c r="N2201" t="inlineStr">
        <is>
          <t>Diciembre</t>
        </is>
      </c>
      <c r="O2201" t="inlineStr">
        <is>
          <t>2024-2</t>
        </is>
      </c>
      <c r="P2201" t="n">
        <v>0</v>
      </c>
      <c r="Q2201" t="n">
        <v>0</v>
      </c>
      <c r="R2201" t="n">
        <v>0</v>
      </c>
      <c r="S2201" t="inlineStr"/>
      <c r="T2201" t="inlineStr">
        <is>
          <t>338-2024-12-31</t>
        </is>
      </c>
      <c r="U2201" t="n">
        <v>31</v>
      </c>
      <c r="V2201" t="inlineStr">
        <is>
          <t>Metrica</t>
        </is>
      </c>
    </row>
    <row r="2202">
      <c r="A2202" t="n">
        <v>338</v>
      </c>
      <c r="B2202" t="inlineStr">
        <is>
          <t>Número de programas con condiciones iniciales aprobadas (indicador externo)- Metrica</t>
        </is>
      </c>
      <c r="C2202" t="inlineStr">
        <is>
          <t>AUTOEVALUACIÓN Y AUTOREGULACIÓN</t>
        </is>
      </c>
      <c r="D2202" t="inlineStr">
        <is>
          <t>Semestral</t>
        </is>
      </c>
      <c r="E2202" t="inlineStr">
        <is>
          <t>Positivo</t>
        </is>
      </c>
      <c r="F2202" s="138" t="n">
        <v>46022</v>
      </c>
      <c r="G2202" t="n">
        <v>100</v>
      </c>
      <c r="H2202" t="n">
        <v>100</v>
      </c>
      <c r="I2202" s="76" t="n">
        <v>1</v>
      </c>
      <c r="J2202" s="76" t="n">
        <v>1</v>
      </c>
      <c r="K2202" t="inlineStr">
        <is>
          <t>100.0%</t>
        </is>
      </c>
      <c r="L2202" t="inlineStr">
        <is>
          <t>100.0%</t>
        </is>
      </c>
      <c r="M2202" t="n">
        <v>2025</v>
      </c>
      <c r="N2202" t="inlineStr">
        <is>
          <t>Diciembre</t>
        </is>
      </c>
      <c r="O2202" t="inlineStr">
        <is>
          <t>2025-2</t>
        </is>
      </c>
      <c r="P2202" t="n">
        <v>0</v>
      </c>
      <c r="Q2202" t="n">
        <v>0</v>
      </c>
      <c r="R2202" t="n">
        <v>0</v>
      </c>
      <c r="S2202" t="inlineStr"/>
      <c r="T2202" t="inlineStr">
        <is>
          <t>338-2025-12-31</t>
        </is>
      </c>
      <c r="U2202" t="n">
        <v>31</v>
      </c>
      <c r="V2202" t="inlineStr">
        <is>
          <t>Metrica</t>
        </is>
      </c>
    </row>
    <row r="2203">
      <c r="A2203" t="n">
        <v>339</v>
      </c>
      <c r="B2203" t="inlineStr">
        <is>
          <t>Programas acreditables acreditados Sede Bogotá</t>
        </is>
      </c>
      <c r="C2203" t="inlineStr">
        <is>
          <t>AUTOEVALUACIÓN Y AUTOREGULACIÓN</t>
        </is>
      </c>
      <c r="D2203" t="inlineStr">
        <is>
          <t>Anual</t>
        </is>
      </c>
      <c r="E2203" t="inlineStr">
        <is>
          <t>Positivo</t>
        </is>
      </c>
      <c r="F2203" s="138" t="n">
        <v>45291</v>
      </c>
      <c r="G2203" t="n">
        <v>30</v>
      </c>
      <c r="H2203" t="n">
        <v>28.57142857142857</v>
      </c>
      <c r="I2203" s="76" t="n">
        <v>0.9523809523809523</v>
      </c>
      <c r="J2203" s="76" t="n">
        <v>0.9523809523809523</v>
      </c>
      <c r="K2203" t="inlineStr">
        <is>
          <t>%</t>
        </is>
      </c>
      <c r="L2203" t="inlineStr">
        <is>
          <t>%</t>
        </is>
      </c>
      <c r="M2203" t="n">
        <v>2023</v>
      </c>
      <c r="N2203" t="inlineStr">
        <is>
          <t>Diciembre</t>
        </is>
      </c>
      <c r="O2203" t="inlineStr">
        <is>
          <t>2023-2</t>
        </is>
      </c>
      <c r="P2203" t="n">
        <v>0</v>
      </c>
      <c r="Q2203" t="n">
        <v>0</v>
      </c>
      <c r="R2203" t="n">
        <v>0</v>
      </c>
      <c r="S2203" t="inlineStr"/>
      <c r="T2203" t="inlineStr">
        <is>
          <t>339-2023-12-31</t>
        </is>
      </c>
      <c r="U2203" t="n">
        <v>31</v>
      </c>
      <c r="V2203" t="inlineStr"/>
    </row>
    <row r="2204">
      <c r="A2204" t="n">
        <v>339</v>
      </c>
      <c r="B2204" t="inlineStr">
        <is>
          <t>Programas acreditables acreditados Sede Bogotá</t>
        </is>
      </c>
      <c r="C2204" t="inlineStr">
        <is>
          <t>AUTOEVALUACIÓN Y AUTOREGULACIÓN</t>
        </is>
      </c>
      <c r="D2204" t="inlineStr">
        <is>
          <t>Anual</t>
        </is>
      </c>
      <c r="E2204" t="inlineStr">
        <is>
          <t>Positivo</t>
        </is>
      </c>
      <c r="F2204" s="138" t="n">
        <v>45657</v>
      </c>
      <c r="G2204" t="n">
        <v>30</v>
      </c>
      <c r="H2204" t="n">
        <v>30.3</v>
      </c>
      <c r="I2204" s="76" t="n">
        <v>1.01</v>
      </c>
      <c r="J2204" s="76" t="n">
        <v>1.01</v>
      </c>
      <c r="K2204" t="inlineStr">
        <is>
          <t>%</t>
        </is>
      </c>
      <c r="L2204" t="inlineStr">
        <is>
          <t>%</t>
        </is>
      </c>
      <c r="M2204" t="n">
        <v>2024</v>
      </c>
      <c r="N2204" t="inlineStr">
        <is>
          <t>Diciembre</t>
        </is>
      </c>
      <c r="O2204" t="inlineStr">
        <is>
          <t>2024-2</t>
        </is>
      </c>
      <c r="P2204" t="n">
        <v>0</v>
      </c>
      <c r="Q2204" t="n">
        <v>0</v>
      </c>
      <c r="R2204" t="n">
        <v>0</v>
      </c>
      <c r="S2204" t="inlineStr"/>
      <c r="T2204" t="inlineStr">
        <is>
          <t>339-2024-12-31</t>
        </is>
      </c>
      <c r="U2204" t="n">
        <v>31</v>
      </c>
      <c r="V2204" t="inlineStr"/>
    </row>
    <row r="2205">
      <c r="A2205" t="n">
        <v>339</v>
      </c>
      <c r="B2205" t="inlineStr">
        <is>
          <t>Programas acreditables acreditados Sede Bogotá</t>
        </is>
      </c>
      <c r="C2205" t="inlineStr">
        <is>
          <t>AUTOEVALUACIÓN Y AUTOREGULACIÓN</t>
        </is>
      </c>
      <c r="D2205" t="inlineStr">
        <is>
          <t>Anual</t>
        </is>
      </c>
      <c r="E2205" t="inlineStr">
        <is>
          <t>Positivo</t>
        </is>
      </c>
      <c r="F2205" s="138" t="n">
        <v>46022</v>
      </c>
      <c r="G2205" t="n">
        <v>30</v>
      </c>
      <c r="H2205" t="n">
        <v>35.29</v>
      </c>
      <c r="I2205" s="76" t="n">
        <v>1.176333333333333</v>
      </c>
      <c r="J2205" s="76" t="n">
        <v>1.176333333333333</v>
      </c>
      <c r="K2205" t="inlineStr">
        <is>
          <t>%</t>
        </is>
      </c>
      <c r="L2205" t="inlineStr">
        <is>
          <t>%</t>
        </is>
      </c>
      <c r="M2205" t="n">
        <v>2025</v>
      </c>
      <c r="N2205" t="inlineStr">
        <is>
          <t>Diciembre</t>
        </is>
      </c>
      <c r="O2205" t="inlineStr">
        <is>
          <t>2025-2</t>
        </is>
      </c>
      <c r="P2205" t="n">
        <v>0</v>
      </c>
      <c r="Q2205" t="n">
        <v>0</v>
      </c>
      <c r="R2205" t="n">
        <v>0</v>
      </c>
      <c r="S2205" t="inlineStr"/>
      <c r="T2205" t="inlineStr">
        <is>
          <t>339-2025-12-31</t>
        </is>
      </c>
      <c r="U2205" t="n">
        <v>31</v>
      </c>
      <c r="V2205" t="inlineStr"/>
    </row>
    <row r="2206">
      <c r="A2206" t="n">
        <v>341</v>
      </c>
      <c r="B2206" t="inlineStr">
        <is>
          <t>Eficiencia en la reducción de costos en la gestión del abastecimiento</t>
        </is>
      </c>
      <c r="C2206" t="inlineStr">
        <is>
          <t>GESTIÓN DE ABASTECIMIENTO</t>
        </is>
      </c>
      <c r="D2206" t="inlineStr">
        <is>
          <t>Semestral</t>
        </is>
      </c>
      <c r="E2206" t="inlineStr">
        <is>
          <t>Positivo</t>
        </is>
      </c>
      <c r="F2206" s="138" t="n">
        <v>45291</v>
      </c>
      <c r="G2206" t="n">
        <v>900000000</v>
      </c>
      <c r="H2206" t="n">
        <v>1175172000</v>
      </c>
      <c r="I2206" s="76" t="n">
        <v>1.3</v>
      </c>
      <c r="J2206" s="76" t="n">
        <v>1.305746666666667</v>
      </c>
      <c r="K2206" t="inlineStr">
        <is>
          <t>100.0%</t>
        </is>
      </c>
      <c r="L2206" t="inlineStr">
        <is>
          <t>102.45%</t>
        </is>
      </c>
      <c r="M2206" t="n">
        <v>2023</v>
      </c>
      <c r="N2206" t="inlineStr">
        <is>
          <t>Diciembre</t>
        </is>
      </c>
      <c r="O2206" t="inlineStr">
        <is>
          <t>2023-2</t>
        </is>
      </c>
      <c r="P2206" t="n">
        <v>0</v>
      </c>
      <c r="Q2206" t="n">
        <v>0</v>
      </c>
      <c r="R2206" t="n">
        <v>0</v>
      </c>
      <c r="S2206" t="inlineStr"/>
      <c r="T2206" t="inlineStr">
        <is>
          <t>341-2023-12-31</t>
        </is>
      </c>
      <c r="U2206" t="n">
        <v>31</v>
      </c>
      <c r="V2206" t="inlineStr"/>
    </row>
    <row r="2207">
      <c r="A2207" t="n">
        <v>341</v>
      </c>
      <c r="B2207" t="inlineStr">
        <is>
          <t>Eficiencia en la reducción de costos en la gestión del abastecimiento</t>
        </is>
      </c>
      <c r="C2207" t="inlineStr">
        <is>
          <t>GESTIÓN DE ABASTECIMIENTO</t>
        </is>
      </c>
      <c r="D2207" t="inlineStr">
        <is>
          <t>Semestral</t>
        </is>
      </c>
      <c r="E2207" t="inlineStr">
        <is>
          <t>Positivo</t>
        </is>
      </c>
      <c r="F2207" s="138" t="n">
        <v>45657</v>
      </c>
      <c r="G2207" t="n">
        <v>900000000</v>
      </c>
      <c r="H2207" t="n">
        <v>922000000</v>
      </c>
      <c r="I2207" s="76" t="n">
        <v>1.024444444444444</v>
      </c>
      <c r="J2207" s="76" t="n">
        <v>1.024444444444444</v>
      </c>
      <c r="K2207" t="inlineStr">
        <is>
          <t>100.0%</t>
        </is>
      </c>
      <c r="L2207" t="inlineStr">
        <is>
          <t>102.45%</t>
        </is>
      </c>
      <c r="M2207" t="n">
        <v>2024</v>
      </c>
      <c r="N2207" t="inlineStr">
        <is>
          <t>Diciembre</t>
        </is>
      </c>
      <c r="O2207" t="inlineStr">
        <is>
          <t>2024-2</t>
        </is>
      </c>
      <c r="P2207" t="n">
        <v>0</v>
      </c>
      <c r="Q2207" t="n">
        <v>0</v>
      </c>
      <c r="R2207" t="n">
        <v>0</v>
      </c>
      <c r="S2207" t="inlineStr"/>
      <c r="T2207" t="inlineStr">
        <is>
          <t>341-2024-12-31</t>
        </is>
      </c>
      <c r="U2207" t="n">
        <v>31</v>
      </c>
      <c r="V2207" t="inlineStr"/>
    </row>
    <row r="2208">
      <c r="A2208" t="n">
        <v>341</v>
      </c>
      <c r="B2208" t="inlineStr">
        <is>
          <t>Eficiencia en la reducción de costos en la gestión del abastecimiento</t>
        </is>
      </c>
      <c r="C2208" t="inlineStr">
        <is>
          <t>GESTIÓN DE ABASTECIMIENTO</t>
        </is>
      </c>
      <c r="D2208" t="inlineStr">
        <is>
          <t>Semestral</t>
        </is>
      </c>
      <c r="E2208" t="inlineStr">
        <is>
          <t>Positivo</t>
        </is>
      </c>
      <c r="F2208" s="138" t="n">
        <v>46022</v>
      </c>
      <c r="G2208" t="n">
        <v>900000000</v>
      </c>
      <c r="H2208" t="n">
        <v>923878000</v>
      </c>
      <c r="I2208" s="76" t="n">
        <v>1.026531111111111</v>
      </c>
      <c r="J2208" s="76" t="n">
        <v>1.026531111111111</v>
      </c>
      <c r="K2208" t="inlineStr">
        <is>
          <t>100.0%</t>
        </is>
      </c>
      <c r="L2208" t="inlineStr">
        <is>
          <t>102.45%</t>
        </is>
      </c>
      <c r="M2208" t="n">
        <v>2025</v>
      </c>
      <c r="N2208" t="inlineStr">
        <is>
          <t>Diciembre</t>
        </is>
      </c>
      <c r="O2208" t="inlineStr">
        <is>
          <t>2025-2</t>
        </is>
      </c>
      <c r="P2208" t="n">
        <v>0</v>
      </c>
      <c r="Q2208" t="n">
        <v>0</v>
      </c>
      <c r="R2208" t="n">
        <v>0</v>
      </c>
      <c r="S2208" t="inlineStr"/>
      <c r="T2208" t="inlineStr">
        <is>
          <t>341-2025-12-31</t>
        </is>
      </c>
      <c r="U2208" t="n">
        <v>31</v>
      </c>
      <c r="V2208" t="inlineStr"/>
    </row>
    <row r="2209">
      <c r="A2209" t="n">
        <v>344</v>
      </c>
      <c r="B2209" t="inlineStr">
        <is>
          <t>Cumplimiento del plan de Inducción institucional</t>
        </is>
      </c>
      <c r="C2209" t="inlineStr">
        <is>
          <t>GESTIÓN Y DESARROLLO DEL TALENTO HUMANO</t>
        </is>
      </c>
      <c r="D2209" t="inlineStr">
        <is>
          <t>Semestral</t>
        </is>
      </c>
      <c r="E2209" t="inlineStr">
        <is>
          <t>Positivo</t>
        </is>
      </c>
      <c r="F2209" s="138" t="n">
        <v>45291</v>
      </c>
      <c r="G2209" t="n">
        <v>90</v>
      </c>
      <c r="H2209" t="n">
        <v>97.76000000000001</v>
      </c>
      <c r="I2209" s="76" t="n">
        <v>1.086222222222222</v>
      </c>
      <c r="J2209" s="76" t="n">
        <v>1.086222222222222</v>
      </c>
      <c r="K2209" t="inlineStr">
        <is>
          <t>93.0%</t>
        </is>
      </c>
      <c r="L2209" t="inlineStr">
        <is>
          <t>99.72%</t>
        </is>
      </c>
      <c r="M2209" t="n">
        <v>2023</v>
      </c>
      <c r="N2209" t="inlineStr">
        <is>
          <t>Diciembre</t>
        </is>
      </c>
      <c r="O2209" t="inlineStr">
        <is>
          <t>2023-2</t>
        </is>
      </c>
      <c r="P2209" t="n">
        <v>0</v>
      </c>
      <c r="Q2209" t="n">
        <v>0</v>
      </c>
      <c r="R2209" t="n">
        <v>0</v>
      </c>
      <c r="S2209" t="inlineStr"/>
      <c r="T2209" t="inlineStr">
        <is>
          <t>344-2023-12-31</t>
        </is>
      </c>
      <c r="U2209" t="n">
        <v>31</v>
      </c>
      <c r="V2209" t="inlineStr"/>
    </row>
    <row r="2210">
      <c r="A2210" t="n">
        <v>344</v>
      </c>
      <c r="B2210" t="inlineStr">
        <is>
          <t>Cumplimiento del plan de Inducción institucional</t>
        </is>
      </c>
      <c r="C2210" t="inlineStr">
        <is>
          <t>GESTIÓN Y DESARROLLO DEL TALENTO HUMANO</t>
        </is>
      </c>
      <c r="D2210" t="inlineStr">
        <is>
          <t>Semestral</t>
        </is>
      </c>
      <c r="E2210" t="inlineStr">
        <is>
          <t>Positivo</t>
        </is>
      </c>
      <c r="F2210" s="138" t="n">
        <v>45657</v>
      </c>
      <c r="G2210" t="n">
        <v>93</v>
      </c>
      <c r="H2210" t="n">
        <v>99.19</v>
      </c>
      <c r="I2210" s="76" t="n">
        <v>1.066559139784946</v>
      </c>
      <c r="J2210" s="76" t="n">
        <v>1.066559139784946</v>
      </c>
      <c r="K2210" t="inlineStr">
        <is>
          <t>93.0%</t>
        </is>
      </c>
      <c r="L2210" t="inlineStr">
        <is>
          <t>99.72%</t>
        </is>
      </c>
      <c r="M2210" t="n">
        <v>2024</v>
      </c>
      <c r="N2210" t="inlineStr">
        <is>
          <t>Diciembre</t>
        </is>
      </c>
      <c r="O2210" t="inlineStr">
        <is>
          <t>2024-2</t>
        </is>
      </c>
      <c r="P2210" t="n">
        <v>0</v>
      </c>
      <c r="Q2210" t="n">
        <v>0</v>
      </c>
      <c r="R2210" t="n">
        <v>0</v>
      </c>
      <c r="S2210" t="inlineStr"/>
      <c r="T2210" t="inlineStr">
        <is>
          <t>344-2024-12-31</t>
        </is>
      </c>
      <c r="U2210" t="n">
        <v>31</v>
      </c>
      <c r="V2210" t="inlineStr"/>
    </row>
    <row r="2211">
      <c r="A2211" t="n">
        <v>344</v>
      </c>
      <c r="B2211" t="inlineStr">
        <is>
          <t>Cumplimiento del plan de Inducción institucional</t>
        </is>
      </c>
      <c r="C2211" t="inlineStr">
        <is>
          <t>GESTIÓN Y DESARROLLO DEL TALENTO HUMANO</t>
        </is>
      </c>
      <c r="D2211" t="inlineStr">
        <is>
          <t>Semestral</t>
        </is>
      </c>
      <c r="E2211" t="inlineStr">
        <is>
          <t>Positivo</t>
        </is>
      </c>
      <c r="F2211" s="138" t="n">
        <v>46022</v>
      </c>
      <c r="G2211" t="n">
        <v>93</v>
      </c>
      <c r="H2211" t="n">
        <v>100</v>
      </c>
      <c r="I2211" s="76" t="n">
        <v>1.075268817204301</v>
      </c>
      <c r="J2211" s="76" t="n">
        <v>1.075268817204301</v>
      </c>
      <c r="K2211" t="inlineStr">
        <is>
          <t>93.0%</t>
        </is>
      </c>
      <c r="L2211" t="inlineStr">
        <is>
          <t>99.72%</t>
        </is>
      </c>
      <c r="M2211" t="n">
        <v>2025</v>
      </c>
      <c r="N2211" t="inlineStr">
        <is>
          <t>Diciembre</t>
        </is>
      </c>
      <c r="O2211" t="inlineStr">
        <is>
          <t>2025-2</t>
        </is>
      </c>
      <c r="P2211" t="n">
        <v>0</v>
      </c>
      <c r="Q2211" t="n">
        <v>0</v>
      </c>
      <c r="R2211" t="n">
        <v>0</v>
      </c>
      <c r="S2211" t="inlineStr"/>
      <c r="T2211" t="inlineStr">
        <is>
          <t>344-2025-12-31</t>
        </is>
      </c>
      <c r="U2211" t="n">
        <v>31</v>
      </c>
      <c r="V2211" t="inlineStr"/>
    </row>
    <row r="2212">
      <c r="A2212" t="n">
        <v>346</v>
      </c>
      <c r="B2212" t="inlineStr">
        <is>
          <t>% de profesores impactados en actividades de Bienestar</t>
        </is>
      </c>
      <c r="C2212" t="inlineStr">
        <is>
          <t>GESTIÓN Y DESARROLLO DEL TALENTO HUMANO</t>
        </is>
      </c>
      <c r="D2212" t="inlineStr">
        <is>
          <t>Anual</t>
        </is>
      </c>
      <c r="E2212" t="inlineStr">
        <is>
          <t>Positivo</t>
        </is>
      </c>
      <c r="F2212" s="138" t="n">
        <v>45291</v>
      </c>
      <c r="H2212" t="n">
        <v>83.91608391608392</v>
      </c>
      <c r="K2212" t="inlineStr">
        <is>
          <t>85.0%</t>
        </is>
      </c>
      <c r="L2212" t="inlineStr">
        <is>
          <t>97.28%</t>
        </is>
      </c>
      <c r="M2212" t="n">
        <v>2023</v>
      </c>
      <c r="N2212" t="inlineStr">
        <is>
          <t>Diciembre</t>
        </is>
      </c>
      <c r="O2212" t="inlineStr">
        <is>
          <t>2023-2</t>
        </is>
      </c>
      <c r="P2212" t="n">
        <v>0</v>
      </c>
      <c r="Q2212" t="n">
        <v>0</v>
      </c>
      <c r="R2212" t="n">
        <v>0</v>
      </c>
      <c r="S2212" t="inlineStr"/>
      <c r="T2212" t="inlineStr">
        <is>
          <t>346-2023-12-31</t>
        </is>
      </c>
      <c r="U2212" t="n">
        <v>31</v>
      </c>
      <c r="V2212" t="inlineStr"/>
    </row>
    <row r="2213">
      <c r="A2213" t="n">
        <v>346</v>
      </c>
      <c r="B2213" t="inlineStr">
        <is>
          <t>% de profesores impactados en actividades de Bienestar</t>
        </is>
      </c>
      <c r="C2213" t="inlineStr">
        <is>
          <t>GESTIÓN Y DESARROLLO DEL TALENTO HUMANO</t>
        </is>
      </c>
      <c r="D2213" t="inlineStr">
        <is>
          <t>Anual</t>
        </is>
      </c>
      <c r="E2213" t="inlineStr">
        <is>
          <t>Positivo</t>
        </is>
      </c>
      <c r="F2213" s="138" t="n">
        <v>45657</v>
      </c>
      <c r="G2213" t="n">
        <v>85</v>
      </c>
      <c r="H2213" t="n">
        <v>91.88</v>
      </c>
      <c r="I2213" s="76" t="n">
        <v>1.080941176470588</v>
      </c>
      <c r="J2213" s="76" t="n">
        <v>1.080941176470588</v>
      </c>
      <c r="K2213" t="inlineStr">
        <is>
          <t>85.0%</t>
        </is>
      </c>
      <c r="L2213" t="inlineStr">
        <is>
          <t>97.28%</t>
        </is>
      </c>
      <c r="M2213" t="n">
        <v>2024</v>
      </c>
      <c r="N2213" t="inlineStr">
        <is>
          <t>Diciembre</t>
        </is>
      </c>
      <c r="O2213" t="inlineStr">
        <is>
          <t>2024-2</t>
        </is>
      </c>
      <c r="P2213" t="n">
        <v>0</v>
      </c>
      <c r="Q2213" t="n">
        <v>0</v>
      </c>
      <c r="R2213" t="n">
        <v>0</v>
      </c>
      <c r="S2213" t="inlineStr"/>
      <c r="T2213" t="inlineStr">
        <is>
          <t>346-2024-12-31</t>
        </is>
      </c>
      <c r="U2213" t="n">
        <v>31</v>
      </c>
      <c r="V2213" t="inlineStr"/>
    </row>
    <row r="2214">
      <c r="A2214" t="n">
        <v>346</v>
      </c>
      <c r="B2214" t="inlineStr">
        <is>
          <t>% de profesores impactados en actividades de Bienestar</t>
        </is>
      </c>
      <c r="C2214" t="inlineStr">
        <is>
          <t>GESTIÓN Y DESARROLLO DEL TALENTO HUMANO</t>
        </is>
      </c>
      <c r="D2214" t="inlineStr">
        <is>
          <t>Anual</t>
        </is>
      </c>
      <c r="E2214" t="inlineStr">
        <is>
          <t>Positivo</t>
        </is>
      </c>
      <c r="F2214" s="138" t="n">
        <v>46022</v>
      </c>
      <c r="G2214" t="n">
        <v>85</v>
      </c>
      <c r="H2214" t="n">
        <v>97.28</v>
      </c>
      <c r="I2214" s="76" t="n">
        <v>1.144470588235294</v>
      </c>
      <c r="J2214" s="76" t="n">
        <v>1.144470588235294</v>
      </c>
      <c r="K2214" t="inlineStr">
        <is>
          <t>85.0%</t>
        </is>
      </c>
      <c r="L2214" t="inlineStr">
        <is>
          <t>97.28%</t>
        </is>
      </c>
      <c r="M2214" t="n">
        <v>2025</v>
      </c>
      <c r="N2214" t="inlineStr">
        <is>
          <t>Diciembre</t>
        </is>
      </c>
      <c r="O2214" t="inlineStr">
        <is>
          <t>2025-2</t>
        </is>
      </c>
      <c r="P2214" t="n">
        <v>0</v>
      </c>
      <c r="Q2214" t="n">
        <v>0</v>
      </c>
      <c r="R2214" t="n">
        <v>0</v>
      </c>
      <c r="S2214" t="inlineStr"/>
      <c r="T2214" t="inlineStr">
        <is>
          <t>346-2025-12-31</t>
        </is>
      </c>
      <c r="U2214" t="n">
        <v>31</v>
      </c>
      <c r="V2214" t="inlineStr"/>
    </row>
    <row r="2215">
      <c r="A2215" t="n">
        <v>347</v>
      </c>
      <c r="B2215" t="inlineStr">
        <is>
          <t>Legalizaciones y anticipos</t>
        </is>
      </c>
      <c r="C2215" t="inlineStr">
        <is>
          <t>GESTIÓN FINANCIERA</t>
        </is>
      </c>
      <c r="D2215" t="inlineStr">
        <is>
          <t>Trimestral</t>
        </is>
      </c>
      <c r="E2215" t="inlineStr">
        <is>
          <t>Negativo</t>
        </is>
      </c>
      <c r="F2215" s="138" t="n">
        <v>45291</v>
      </c>
      <c r="G2215" t="n">
        <v>0</v>
      </c>
      <c r="H2215" t="n">
        <v>2</v>
      </c>
      <c r="K2215" t="inlineStr">
        <is>
          <t>5.0%</t>
        </is>
      </c>
      <c r="L2215" t="inlineStr">
        <is>
          <t>1.0%</t>
        </is>
      </c>
      <c r="M2215" t="n">
        <v>2023</v>
      </c>
      <c r="N2215" t="inlineStr">
        <is>
          <t>Diciembre</t>
        </is>
      </c>
      <c r="O2215" t="inlineStr">
        <is>
          <t>2023-2</t>
        </is>
      </c>
      <c r="P2215" t="n">
        <v>0</v>
      </c>
      <c r="Q2215" t="n">
        <v>0</v>
      </c>
      <c r="R2215" t="n">
        <v>0</v>
      </c>
      <c r="S2215" t="inlineStr"/>
      <c r="T2215" t="inlineStr">
        <is>
          <t>347-2023-12-31</t>
        </is>
      </c>
      <c r="U2215" t="n">
        <v>31</v>
      </c>
      <c r="V2215" t="inlineStr"/>
    </row>
    <row r="2216">
      <c r="A2216" t="n">
        <v>347</v>
      </c>
      <c r="B2216" t="inlineStr">
        <is>
          <t>Legalizaciones y anticipos</t>
        </is>
      </c>
      <c r="C2216" t="inlineStr">
        <is>
          <t>GESTIÓN FINANCIERA</t>
        </is>
      </c>
      <c r="D2216" t="inlineStr">
        <is>
          <t>Trimestral</t>
        </is>
      </c>
      <c r="E2216" t="inlineStr">
        <is>
          <t>Negativo</t>
        </is>
      </c>
      <c r="F2216" s="138" t="n">
        <v>45657</v>
      </c>
      <c r="G2216" t="n">
        <v>5</v>
      </c>
      <c r="H2216" t="n">
        <v>0</v>
      </c>
      <c r="K2216" t="inlineStr">
        <is>
          <t>5.0%</t>
        </is>
      </c>
      <c r="L2216" t="inlineStr">
        <is>
          <t>1.0%</t>
        </is>
      </c>
      <c r="M2216" t="n">
        <v>2024</v>
      </c>
      <c r="N2216" t="inlineStr">
        <is>
          <t>Diciembre</t>
        </is>
      </c>
      <c r="O2216" t="inlineStr">
        <is>
          <t>2024-2</t>
        </is>
      </c>
      <c r="P2216" t="n">
        <v>0</v>
      </c>
      <c r="Q2216" t="n">
        <v>0</v>
      </c>
      <c r="R2216" t="n">
        <v>0</v>
      </c>
      <c r="S2216" t="inlineStr"/>
      <c r="T2216" t="inlineStr">
        <is>
          <t>347-2024-12-31</t>
        </is>
      </c>
      <c r="U2216" t="n">
        <v>31</v>
      </c>
      <c r="V2216" t="inlineStr"/>
    </row>
    <row r="2217">
      <c r="A2217" t="n">
        <v>347</v>
      </c>
      <c r="B2217" t="inlineStr">
        <is>
          <t>Legalizaciones y anticipos</t>
        </is>
      </c>
      <c r="C2217" t="inlineStr">
        <is>
          <t>GESTIÓN FINANCIERA</t>
        </is>
      </c>
      <c r="D2217" t="inlineStr">
        <is>
          <t>Trimestral</t>
        </is>
      </c>
      <c r="E2217" t="inlineStr">
        <is>
          <t>Negativo</t>
        </is>
      </c>
      <c r="F2217" s="138" t="n">
        <v>46022</v>
      </c>
      <c r="G2217" t="n">
        <v>5</v>
      </c>
      <c r="H2217" t="n">
        <v>1</v>
      </c>
      <c r="I2217" s="76" t="n">
        <v>1.3</v>
      </c>
      <c r="J2217" s="76" t="n">
        <v>5</v>
      </c>
      <c r="K2217" t="inlineStr">
        <is>
          <t>5.0%</t>
        </is>
      </c>
      <c r="L2217" t="inlineStr">
        <is>
          <t>1.0%</t>
        </is>
      </c>
      <c r="M2217" t="n">
        <v>2025</v>
      </c>
      <c r="N2217" t="inlineStr">
        <is>
          <t>Diciembre</t>
        </is>
      </c>
      <c r="O2217" t="inlineStr">
        <is>
          <t>2025-2</t>
        </is>
      </c>
      <c r="P2217" t="n">
        <v>0</v>
      </c>
      <c r="Q2217" t="n">
        <v>0</v>
      </c>
      <c r="R2217" t="n">
        <v>0</v>
      </c>
      <c r="S2217" t="inlineStr"/>
      <c r="T2217" t="inlineStr">
        <is>
          <t>347-2025-12-31</t>
        </is>
      </c>
      <c r="U2217" t="n">
        <v>31</v>
      </c>
      <c r="V2217" t="inlineStr"/>
    </row>
    <row r="2218">
      <c r="A2218" t="n">
        <v>348</v>
      </c>
      <c r="B2218" t="inlineStr">
        <is>
          <t>Cuentas por pagar</t>
        </is>
      </c>
      <c r="C2218" t="inlineStr">
        <is>
          <t>GESTIÓN FINANCIERA</t>
        </is>
      </c>
      <c r="D2218" t="inlineStr">
        <is>
          <t>Trimestral</t>
        </is>
      </c>
      <c r="E2218" t="inlineStr">
        <is>
          <t>Positivo</t>
        </is>
      </c>
      <c r="F2218" s="138" t="n">
        <v>45291</v>
      </c>
      <c r="G2218" t="n">
        <v>99</v>
      </c>
      <c r="H2218" t="n">
        <v>100</v>
      </c>
      <c r="I2218" s="76" t="n">
        <v>1.01010101010101</v>
      </c>
      <c r="J2218" s="76" t="n">
        <v>1.01010101010101</v>
      </c>
      <c r="K2218" t="inlineStr">
        <is>
          <t>99.0%</t>
        </is>
      </c>
      <c r="L2218" t="inlineStr">
        <is>
          <t>100.0%</t>
        </is>
      </c>
      <c r="M2218" t="n">
        <v>2023</v>
      </c>
      <c r="N2218" t="inlineStr">
        <is>
          <t>Diciembre</t>
        </is>
      </c>
      <c r="O2218" t="inlineStr">
        <is>
          <t>2023-2</t>
        </is>
      </c>
      <c r="P2218" t="n">
        <v>0</v>
      </c>
      <c r="Q2218" t="n">
        <v>0</v>
      </c>
      <c r="R2218" t="n">
        <v>0</v>
      </c>
      <c r="S2218" t="inlineStr"/>
      <c r="T2218" t="inlineStr">
        <is>
          <t>348-2023-12-31</t>
        </is>
      </c>
      <c r="U2218" t="n">
        <v>31</v>
      </c>
      <c r="V2218" t="inlineStr"/>
    </row>
    <row r="2219">
      <c r="A2219" t="n">
        <v>348</v>
      </c>
      <c r="B2219" t="inlineStr">
        <is>
          <t>Cuentas por pagar</t>
        </is>
      </c>
      <c r="C2219" t="inlineStr">
        <is>
          <t>GESTIÓN FINANCIERA</t>
        </is>
      </c>
      <c r="D2219" t="inlineStr">
        <is>
          <t>Trimestral</t>
        </is>
      </c>
      <c r="E2219" t="inlineStr">
        <is>
          <t>Positivo</t>
        </is>
      </c>
      <c r="F2219" s="138" t="n">
        <v>45657</v>
      </c>
      <c r="G2219" t="n">
        <v>99</v>
      </c>
      <c r="H2219" t="n">
        <v>100</v>
      </c>
      <c r="I2219" s="76" t="n">
        <v>1.01010101010101</v>
      </c>
      <c r="J2219" s="76" t="n">
        <v>1.01010101010101</v>
      </c>
      <c r="K2219" t="inlineStr">
        <is>
          <t>99.0%</t>
        </is>
      </c>
      <c r="L2219" t="inlineStr">
        <is>
          <t>100.0%</t>
        </is>
      </c>
      <c r="M2219" t="n">
        <v>2024</v>
      </c>
      <c r="N2219" t="inlineStr">
        <is>
          <t>Diciembre</t>
        </is>
      </c>
      <c r="O2219" t="inlineStr">
        <is>
          <t>2024-2</t>
        </is>
      </c>
      <c r="P2219" t="n">
        <v>0</v>
      </c>
      <c r="Q2219" t="n">
        <v>0</v>
      </c>
      <c r="R2219" t="n">
        <v>0</v>
      </c>
      <c r="S2219" t="inlineStr"/>
      <c r="T2219" t="inlineStr">
        <is>
          <t>348-2024-12-31</t>
        </is>
      </c>
      <c r="U2219" t="n">
        <v>31</v>
      </c>
      <c r="V2219" t="inlineStr"/>
    </row>
    <row r="2220">
      <c r="A2220" t="n">
        <v>348</v>
      </c>
      <c r="B2220" t="inlineStr">
        <is>
          <t>Cuentas por pagar</t>
        </is>
      </c>
      <c r="C2220" t="inlineStr">
        <is>
          <t>GESTIÓN FINANCIERA</t>
        </is>
      </c>
      <c r="D2220" t="inlineStr">
        <is>
          <t>Trimestral</t>
        </is>
      </c>
      <c r="E2220" t="inlineStr">
        <is>
          <t>Positivo</t>
        </is>
      </c>
      <c r="F2220" s="138" t="n">
        <v>46022</v>
      </c>
      <c r="G2220" t="n">
        <v>99</v>
      </c>
      <c r="H2220" t="n">
        <v>100</v>
      </c>
      <c r="I2220" s="76" t="n">
        <v>1.01010101010101</v>
      </c>
      <c r="J2220" s="76" t="n">
        <v>1.01010101010101</v>
      </c>
      <c r="K2220" t="inlineStr">
        <is>
          <t>99.0%</t>
        </is>
      </c>
      <c r="L2220" t="inlineStr">
        <is>
          <t>100.0%</t>
        </is>
      </c>
      <c r="M2220" t="n">
        <v>2025</v>
      </c>
      <c r="N2220" t="inlineStr">
        <is>
          <t>Diciembre</t>
        </is>
      </c>
      <c r="O2220" t="inlineStr">
        <is>
          <t>2025-2</t>
        </is>
      </c>
      <c r="P2220" t="n">
        <v>0</v>
      </c>
      <c r="Q2220" t="n">
        <v>0</v>
      </c>
      <c r="R2220" t="n">
        <v>0</v>
      </c>
      <c r="S2220" t="inlineStr"/>
      <c r="T2220" t="inlineStr">
        <is>
          <t>348-2025-12-31</t>
        </is>
      </c>
      <c r="U2220" t="n">
        <v>31</v>
      </c>
      <c r="V2220" t="inlineStr"/>
    </row>
    <row r="2221">
      <c r="A2221" t="n">
        <v>351</v>
      </c>
      <c r="B2221" t="inlineStr">
        <is>
          <t>Partidas conciliatorias de bancos</t>
        </is>
      </c>
      <c r="C2221" t="inlineStr">
        <is>
          <t>GESTIÓN FINANCIERA</t>
        </is>
      </c>
      <c r="D2221" t="inlineStr">
        <is>
          <t>Trimestral</t>
        </is>
      </c>
      <c r="E2221" t="inlineStr">
        <is>
          <t>Negativo</t>
        </is>
      </c>
      <c r="F2221" s="138" t="n">
        <v>45291</v>
      </c>
      <c r="G2221" t="n">
        <v>0</v>
      </c>
      <c r="H2221" t="n">
        <v>3.544282881692003</v>
      </c>
      <c r="K2221" t="inlineStr">
        <is>
          <t>0.0%</t>
        </is>
      </c>
      <c r="L2221" t="inlineStr">
        <is>
          <t>0.56%</t>
        </is>
      </c>
      <c r="M2221" t="n">
        <v>2023</v>
      </c>
      <c r="N2221" t="inlineStr">
        <is>
          <t>Diciembre</t>
        </is>
      </c>
      <c r="O2221" t="inlineStr">
        <is>
          <t>2023-2</t>
        </is>
      </c>
      <c r="P2221" t="n">
        <v>0</v>
      </c>
      <c r="Q2221" t="n">
        <v>0</v>
      </c>
      <c r="R2221" t="n">
        <v>0</v>
      </c>
      <c r="S2221" t="inlineStr"/>
      <c r="T2221" t="inlineStr">
        <is>
          <t>351-2023-12-31</t>
        </is>
      </c>
      <c r="U2221" t="n">
        <v>31</v>
      </c>
      <c r="V2221" t="inlineStr"/>
    </row>
    <row r="2222">
      <c r="A2222" t="n">
        <v>351</v>
      </c>
      <c r="B2222" t="inlineStr">
        <is>
          <t>Partidas conciliatorias de bancos</t>
        </is>
      </c>
      <c r="C2222" t="inlineStr">
        <is>
          <t>GESTIÓN FINANCIERA</t>
        </is>
      </c>
      <c r="D2222" t="inlineStr">
        <is>
          <t>Trimestral</t>
        </is>
      </c>
      <c r="E2222" t="inlineStr">
        <is>
          <t>Negativo</t>
        </is>
      </c>
      <c r="F2222" s="138" t="n">
        <v>45657</v>
      </c>
      <c r="G2222" t="n">
        <v>0</v>
      </c>
      <c r="H2222" t="n">
        <v>1.497983483771846</v>
      </c>
      <c r="K2222" t="inlineStr">
        <is>
          <t>0.0%</t>
        </is>
      </c>
      <c r="L2222" t="inlineStr">
        <is>
          <t>0.56%</t>
        </is>
      </c>
      <c r="M2222" t="n">
        <v>2024</v>
      </c>
      <c r="N2222" t="inlineStr">
        <is>
          <t>Diciembre</t>
        </is>
      </c>
      <c r="O2222" t="inlineStr">
        <is>
          <t>2024-2</t>
        </is>
      </c>
      <c r="P2222" t="n">
        <v>0</v>
      </c>
      <c r="Q2222" t="n">
        <v>0</v>
      </c>
      <c r="R2222" t="n">
        <v>0</v>
      </c>
      <c r="S2222" t="inlineStr"/>
      <c r="T2222" t="inlineStr">
        <is>
          <t>351-2024-12-31</t>
        </is>
      </c>
      <c r="U2222" t="n">
        <v>31</v>
      </c>
      <c r="V2222" t="inlineStr"/>
    </row>
    <row r="2223">
      <c r="A2223" t="n">
        <v>351</v>
      </c>
      <c r="B2223" t="inlineStr">
        <is>
          <t>Partidas conciliatorias de bancos</t>
        </is>
      </c>
      <c r="C2223" t="inlineStr">
        <is>
          <t>GESTIÓN FINANCIERA</t>
        </is>
      </c>
      <c r="D2223" t="inlineStr">
        <is>
          <t>Trimestral</t>
        </is>
      </c>
      <c r="E2223" t="inlineStr">
        <is>
          <t>Negativo</t>
        </is>
      </c>
      <c r="F2223" s="138" t="n">
        <v>45930</v>
      </c>
      <c r="G2223" t="n">
        <v>0</v>
      </c>
      <c r="H2223" t="n">
        <v>0.26</v>
      </c>
      <c r="K2223" t="inlineStr">
        <is>
          <t>0.0%</t>
        </is>
      </c>
      <c r="L2223" t="inlineStr">
        <is>
          <t>0.56%</t>
        </is>
      </c>
      <c r="M2223" t="n">
        <v>2025</v>
      </c>
      <c r="N2223" t="inlineStr">
        <is>
          <t>Septiembre</t>
        </is>
      </c>
      <c r="O2223" t="inlineStr">
        <is>
          <t>2025-2</t>
        </is>
      </c>
      <c r="P2223" t="n">
        <v>0</v>
      </c>
      <c r="Q2223" t="n">
        <v>0</v>
      </c>
      <c r="R2223" t="n">
        <v>0</v>
      </c>
      <c r="S2223" t="inlineStr"/>
      <c r="T2223" t="inlineStr">
        <is>
          <t>351-2025-09-30</t>
        </is>
      </c>
      <c r="U2223" t="n">
        <v>30</v>
      </c>
      <c r="V2223" t="inlineStr"/>
    </row>
    <row r="2224">
      <c r="A2224" t="n">
        <v>352</v>
      </c>
      <c r="B2224" t="inlineStr">
        <is>
          <t>Nivel de facturas generadas con error</t>
        </is>
      </c>
      <c r="C2224" t="inlineStr">
        <is>
          <t>GESTIÓN FINANCIERA</t>
        </is>
      </c>
      <c r="D2224" t="inlineStr">
        <is>
          <t>Trimestral</t>
        </is>
      </c>
      <c r="E2224" t="inlineStr">
        <is>
          <t>Negativo</t>
        </is>
      </c>
      <c r="F2224" s="138" t="n">
        <v>45291</v>
      </c>
      <c r="G2224" t="n">
        <v>0</v>
      </c>
      <c r="H2224" t="n">
        <v>0.2832748164698372</v>
      </c>
      <c r="K2224" t="inlineStr">
        <is>
          <t>0.0%</t>
        </is>
      </c>
      <c r="L2224" t="inlineStr">
        <is>
          <t>0.01%</t>
        </is>
      </c>
      <c r="M2224" t="n">
        <v>2023</v>
      </c>
      <c r="N2224" t="inlineStr">
        <is>
          <t>Diciembre</t>
        </is>
      </c>
      <c r="O2224" t="inlineStr">
        <is>
          <t>2023-2</t>
        </is>
      </c>
      <c r="P2224" t="n">
        <v>0</v>
      </c>
      <c r="Q2224" t="n">
        <v>0</v>
      </c>
      <c r="R2224" t="n">
        <v>0</v>
      </c>
      <c r="S2224" t="inlineStr"/>
      <c r="T2224" t="inlineStr">
        <is>
          <t>352-2023-12-31</t>
        </is>
      </c>
      <c r="U2224" t="n">
        <v>31</v>
      </c>
      <c r="V2224" t="inlineStr"/>
    </row>
    <row r="2225">
      <c r="A2225" t="n">
        <v>352</v>
      </c>
      <c r="B2225" t="inlineStr">
        <is>
          <t>Nivel de facturas generadas con error</t>
        </is>
      </c>
      <c r="C2225" t="inlineStr">
        <is>
          <t>GESTIÓN FINANCIERA</t>
        </is>
      </c>
      <c r="D2225" t="inlineStr">
        <is>
          <t>Trimestral</t>
        </is>
      </c>
      <c r="E2225" t="inlineStr">
        <is>
          <t>Negativo</t>
        </is>
      </c>
      <c r="F2225" s="138" t="n">
        <v>45657</v>
      </c>
      <c r="G2225" t="n">
        <v>0</v>
      </c>
      <c r="H2225" t="n">
        <v>0</v>
      </c>
      <c r="K2225" t="inlineStr">
        <is>
          <t>0.0%</t>
        </is>
      </c>
      <c r="L2225" t="inlineStr">
        <is>
          <t>0.01%</t>
        </is>
      </c>
      <c r="M2225" t="n">
        <v>2024</v>
      </c>
      <c r="N2225" t="inlineStr">
        <is>
          <t>Diciembre</t>
        </is>
      </c>
      <c r="O2225" t="inlineStr">
        <is>
          <t>2024-2</t>
        </is>
      </c>
      <c r="P2225" t="n">
        <v>0</v>
      </c>
      <c r="Q2225" t="n">
        <v>0</v>
      </c>
      <c r="R2225" t="n">
        <v>0</v>
      </c>
      <c r="S2225" t="inlineStr"/>
      <c r="T2225" t="inlineStr">
        <is>
          <t>352-2024-12-31</t>
        </is>
      </c>
      <c r="U2225" t="n">
        <v>31</v>
      </c>
      <c r="V2225" t="inlineStr"/>
    </row>
    <row r="2226">
      <c r="A2226" t="n">
        <v>352</v>
      </c>
      <c r="B2226" t="inlineStr">
        <is>
          <t>Nivel de facturas generadas con error</t>
        </is>
      </c>
      <c r="C2226" t="inlineStr">
        <is>
          <t>GESTIÓN FINANCIERA</t>
        </is>
      </c>
      <c r="D2226" t="inlineStr">
        <is>
          <t>Trimestral</t>
        </is>
      </c>
      <c r="E2226" t="inlineStr">
        <is>
          <t>Negativo</t>
        </is>
      </c>
      <c r="F2226" s="138" t="n">
        <v>45930</v>
      </c>
      <c r="G2226" t="n">
        <v>0</v>
      </c>
      <c r="H2226" t="n">
        <v>0.01</v>
      </c>
      <c r="K2226" t="inlineStr">
        <is>
          <t>0.0%</t>
        </is>
      </c>
      <c r="L2226" t="inlineStr">
        <is>
          <t>0.01%</t>
        </is>
      </c>
      <c r="M2226" t="n">
        <v>2025</v>
      </c>
      <c r="N2226" t="inlineStr">
        <is>
          <t>Septiembre</t>
        </is>
      </c>
      <c r="O2226" t="inlineStr">
        <is>
          <t>2025-2</t>
        </is>
      </c>
      <c r="P2226" t="n">
        <v>0</v>
      </c>
      <c r="Q2226" t="n">
        <v>0</v>
      </c>
      <c r="R2226" t="n">
        <v>0</v>
      </c>
      <c r="S2226" t="inlineStr"/>
      <c r="T2226" t="inlineStr">
        <is>
          <t>352-2025-09-30</t>
        </is>
      </c>
      <c r="U2226" t="n">
        <v>30</v>
      </c>
      <c r="V2226" t="inlineStr"/>
    </row>
    <row r="2227">
      <c r="A2227" t="n">
        <v>355</v>
      </c>
      <c r="B2227" t="inlineStr">
        <is>
          <t>Indice de liquidez</t>
        </is>
      </c>
      <c r="C2227" t="inlineStr">
        <is>
          <t>GESTIÓN FINANCIERA</t>
        </is>
      </c>
      <c r="D2227" t="inlineStr">
        <is>
          <t>Anual</t>
        </is>
      </c>
      <c r="E2227" t="inlineStr">
        <is>
          <t>Positivo</t>
        </is>
      </c>
      <c r="F2227" s="138" t="n">
        <v>45291</v>
      </c>
      <c r="G2227" t="n">
        <v>1</v>
      </c>
      <c r="H2227" t="n">
        <v>1.64916004403234</v>
      </c>
      <c r="I2227" s="76" t="n">
        <v>1.3</v>
      </c>
      <c r="J2227" s="76" t="n">
        <v>1.64916004403234</v>
      </c>
      <c r="K2227" t="n">
        <v/>
      </c>
      <c r="L2227" t="inlineStr">
        <is>
          <t>1.56%</t>
        </is>
      </c>
      <c r="M2227" t="n">
        <v>2023</v>
      </c>
      <c r="N2227" t="inlineStr">
        <is>
          <t>Diciembre</t>
        </is>
      </c>
      <c r="O2227" t="inlineStr">
        <is>
          <t>2023-2</t>
        </is>
      </c>
      <c r="P2227" t="n">
        <v>0</v>
      </c>
      <c r="Q2227" t="n">
        <v>0</v>
      </c>
      <c r="R2227" t="n">
        <v>0</v>
      </c>
      <c r="S2227" t="inlineStr"/>
      <c r="T2227" t="inlineStr">
        <is>
          <t>355-2023-12-31</t>
        </is>
      </c>
      <c r="U2227" t="n">
        <v>31</v>
      </c>
      <c r="V2227" t="inlineStr"/>
    </row>
    <row r="2228">
      <c r="A2228" t="n">
        <v>355</v>
      </c>
      <c r="B2228" t="inlineStr">
        <is>
          <t>Indice de liquidez</t>
        </is>
      </c>
      <c r="C2228" t="inlineStr">
        <is>
          <t>GESTIÓN FINANCIERA</t>
        </is>
      </c>
      <c r="D2228" t="inlineStr">
        <is>
          <t>Anual</t>
        </is>
      </c>
      <c r="E2228" t="inlineStr">
        <is>
          <t>Positivo</t>
        </is>
      </c>
      <c r="F2228" s="138" t="n">
        <v>45657</v>
      </c>
      <c r="G2228" t="n">
        <v>1.7</v>
      </c>
      <c r="H2228" t="n">
        <v>1.69</v>
      </c>
      <c r="I2228" s="76" t="n">
        <v>0.9941176470588236</v>
      </c>
      <c r="J2228" s="76" t="n">
        <v>0.9941176470588236</v>
      </c>
      <c r="K2228" t="n">
        <v/>
      </c>
      <c r="L2228" t="inlineStr">
        <is>
          <t>1.56%</t>
        </is>
      </c>
      <c r="M2228" t="n">
        <v>2024</v>
      </c>
      <c r="N2228" t="inlineStr">
        <is>
          <t>Diciembre</t>
        </is>
      </c>
      <c r="O2228" t="inlineStr">
        <is>
          <t>2024-2</t>
        </is>
      </c>
      <c r="P2228" t="n">
        <v>0</v>
      </c>
      <c r="Q2228" t="n">
        <v>0</v>
      </c>
      <c r="R2228" t="n">
        <v>0</v>
      </c>
      <c r="S2228" t="inlineStr"/>
      <c r="T2228" t="inlineStr">
        <is>
          <t>355-2024-12-31</t>
        </is>
      </c>
      <c r="U2228" t="n">
        <v>31</v>
      </c>
      <c r="V2228" t="inlineStr"/>
    </row>
    <row r="2229">
      <c r="A2229" t="n">
        <v>355</v>
      </c>
      <c r="B2229" t="inlineStr">
        <is>
          <t>Indice de liquidez</t>
        </is>
      </c>
      <c r="C2229" t="inlineStr">
        <is>
          <t>GESTIÓN FINANCIERA</t>
        </is>
      </c>
      <c r="D2229" t="inlineStr">
        <is>
          <t>Anual</t>
        </is>
      </c>
      <c r="E2229" t="inlineStr">
        <is>
          <t>Positivo</t>
        </is>
      </c>
      <c r="F2229" s="138" t="n">
        <v>46022</v>
      </c>
      <c r="G2229" t="n">
        <v>1.4</v>
      </c>
      <c r="H2229" t="n">
        <v>1.56</v>
      </c>
      <c r="I2229" s="76" t="n">
        <v>1.114285714285714</v>
      </c>
      <c r="J2229" s="76" t="n">
        <v>1.114285714285714</v>
      </c>
      <c r="K2229" t="n">
        <v/>
      </c>
      <c r="L2229" t="inlineStr">
        <is>
          <t>1.56%</t>
        </is>
      </c>
      <c r="M2229" t="n">
        <v>2025</v>
      </c>
      <c r="N2229" t="inlineStr">
        <is>
          <t>Diciembre</t>
        </is>
      </c>
      <c r="O2229" t="inlineStr">
        <is>
          <t>2025-2</t>
        </is>
      </c>
      <c r="P2229" t="n">
        <v>0</v>
      </c>
      <c r="Q2229" t="n">
        <v>0</v>
      </c>
      <c r="R2229" t="n">
        <v>0</v>
      </c>
      <c r="S2229" t="inlineStr"/>
      <c r="T2229" t="inlineStr">
        <is>
          <t>355-2025-12-31</t>
        </is>
      </c>
      <c r="U2229" t="n">
        <v>31</v>
      </c>
      <c r="V2229" t="inlineStr"/>
    </row>
    <row r="2230">
      <c r="A2230" t="n">
        <v>356</v>
      </c>
      <c r="B2230" t="inlineStr">
        <is>
          <t>Indice de Endeudamiento</t>
        </is>
      </c>
      <c r="C2230" t="inlineStr">
        <is>
          <t>GESTIÓN FINANCIERA</t>
        </is>
      </c>
      <c r="D2230" t="inlineStr">
        <is>
          <t>Semestral</t>
        </is>
      </c>
      <c r="E2230" t="inlineStr">
        <is>
          <t>Negativo</t>
        </is>
      </c>
      <c r="F2230" s="138" t="n">
        <v>45291</v>
      </c>
      <c r="G2230" t="n">
        <v>60</v>
      </c>
      <c r="H2230" t="n">
        <v>61.54</v>
      </c>
      <c r="I2230" s="76" t="n">
        <v>0.9749756256093598</v>
      </c>
      <c r="J2230" s="76" t="n">
        <v>0.9749756256093598</v>
      </c>
      <c r="K2230" t="inlineStr">
        <is>
          <t>60.0%</t>
        </is>
      </c>
      <c r="L2230" t="inlineStr">
        <is>
          <t>56.95%</t>
        </is>
      </c>
      <c r="M2230" t="n">
        <v>2023</v>
      </c>
      <c r="N2230" t="inlineStr">
        <is>
          <t>Diciembre</t>
        </is>
      </c>
      <c r="O2230" t="inlineStr">
        <is>
          <t>2023-2</t>
        </is>
      </c>
      <c r="P2230" t="n">
        <v>0</v>
      </c>
      <c r="Q2230" t="n">
        <v>0</v>
      </c>
      <c r="R2230" t="n">
        <v>0</v>
      </c>
      <c r="S2230" t="inlineStr"/>
      <c r="T2230" t="inlineStr">
        <is>
          <t>356-2023-12-31</t>
        </is>
      </c>
      <c r="U2230" t="n">
        <v>31</v>
      </c>
      <c r="V2230" t="inlineStr"/>
    </row>
    <row r="2231">
      <c r="A2231" t="n">
        <v>356</v>
      </c>
      <c r="B2231" t="inlineStr">
        <is>
          <t>Indice de Endeudamiento</t>
        </is>
      </c>
      <c r="C2231" t="inlineStr">
        <is>
          <t>GESTIÓN FINANCIERA</t>
        </is>
      </c>
      <c r="D2231" t="inlineStr">
        <is>
          <t>Semestral</t>
        </is>
      </c>
      <c r="E2231" t="inlineStr">
        <is>
          <t>Negativo</t>
        </is>
      </c>
      <c r="F2231" s="138" t="n">
        <v>45657</v>
      </c>
      <c r="G2231" t="n">
        <v>60</v>
      </c>
      <c r="H2231" t="n">
        <v>65.55</v>
      </c>
      <c r="I2231" s="76" t="n">
        <v>0.9153318077803204</v>
      </c>
      <c r="J2231" s="76" t="n">
        <v>0.9153318077803204</v>
      </c>
      <c r="K2231" t="inlineStr">
        <is>
          <t>60.0%</t>
        </is>
      </c>
      <c r="L2231" t="inlineStr">
        <is>
          <t>56.95%</t>
        </is>
      </c>
      <c r="M2231" t="n">
        <v>2024</v>
      </c>
      <c r="N2231" t="inlineStr">
        <is>
          <t>Diciembre</t>
        </is>
      </c>
      <c r="O2231" t="inlineStr">
        <is>
          <t>2024-2</t>
        </is>
      </c>
      <c r="P2231" t="n">
        <v>0</v>
      </c>
      <c r="Q2231" t="n">
        <v>0</v>
      </c>
      <c r="R2231" t="n">
        <v>0</v>
      </c>
      <c r="S2231" t="inlineStr"/>
      <c r="T2231" t="inlineStr">
        <is>
          <t>356-2024-12-31</t>
        </is>
      </c>
      <c r="U2231" t="n">
        <v>31</v>
      </c>
      <c r="V2231" t="inlineStr"/>
    </row>
    <row r="2232">
      <c r="A2232" t="n">
        <v>356</v>
      </c>
      <c r="B2232" t="inlineStr">
        <is>
          <t>Indice de Endeudamiento</t>
        </is>
      </c>
      <c r="C2232" t="inlineStr">
        <is>
          <t>GESTIÓN FINANCIERA</t>
        </is>
      </c>
      <c r="D2232" t="inlineStr">
        <is>
          <t>Semestral</t>
        </is>
      </c>
      <c r="E2232" t="inlineStr">
        <is>
          <t>Negativo</t>
        </is>
      </c>
      <c r="F2232" s="138" t="n">
        <v>46022</v>
      </c>
      <c r="G2232" t="n">
        <v>60</v>
      </c>
      <c r="H2232" t="n">
        <v>64.77</v>
      </c>
      <c r="I2232" s="76" t="n">
        <v>0.9263547938860585</v>
      </c>
      <c r="J2232" s="76" t="n">
        <v>0.9263547938860585</v>
      </c>
      <c r="K2232" t="inlineStr">
        <is>
          <t>60.0%</t>
        </is>
      </c>
      <c r="L2232" t="inlineStr">
        <is>
          <t>56.95%</t>
        </is>
      </c>
      <c r="M2232" t="n">
        <v>2025</v>
      </c>
      <c r="N2232" t="inlineStr">
        <is>
          <t>Diciembre</t>
        </is>
      </c>
      <c r="O2232" t="inlineStr">
        <is>
          <t>2025-2</t>
        </is>
      </c>
      <c r="P2232" t="n">
        <v>0</v>
      </c>
      <c r="Q2232" t="n">
        <v>0</v>
      </c>
      <c r="R2232" t="n">
        <v>0</v>
      </c>
      <c r="S2232" t="inlineStr"/>
      <c r="T2232" t="inlineStr">
        <is>
          <t>356-2025-12-31</t>
        </is>
      </c>
      <c r="U2232" t="n">
        <v>31</v>
      </c>
      <c r="V2232" t="inlineStr"/>
    </row>
    <row r="2233">
      <c r="A2233" t="n">
        <v>357</v>
      </c>
      <c r="B2233" t="inlineStr">
        <is>
          <t>Cartera - Metrica</t>
        </is>
      </c>
      <c r="C2233" t="inlineStr">
        <is>
          <t>GESTIÓN FINANCIERA</t>
        </is>
      </c>
      <c r="D2233" t="inlineStr">
        <is>
          <t>Semestral</t>
        </is>
      </c>
      <c r="E2233" t="inlineStr">
        <is>
          <t>Positivo</t>
        </is>
      </c>
      <c r="F2233" s="138" t="n">
        <v>45291</v>
      </c>
      <c r="H2233" t="n">
        <v>4.45</v>
      </c>
      <c r="K2233" t="n">
        <v/>
      </c>
      <c r="L2233" t="inlineStr">
        <is>
          <t>0.85%</t>
        </is>
      </c>
      <c r="M2233" t="n">
        <v>2023</v>
      </c>
      <c r="N2233" t="inlineStr">
        <is>
          <t>Diciembre</t>
        </is>
      </c>
      <c r="O2233" t="inlineStr">
        <is>
          <t>2023-2</t>
        </is>
      </c>
      <c r="P2233" t="n">
        <v>0</v>
      </c>
      <c r="Q2233" t="n">
        <v>0</v>
      </c>
      <c r="R2233" t="n">
        <v>0</v>
      </c>
      <c r="S2233" t="inlineStr"/>
      <c r="T2233" t="inlineStr">
        <is>
          <t>357-2023-12-31</t>
        </is>
      </c>
      <c r="U2233" t="n">
        <v>31</v>
      </c>
      <c r="V2233" t="inlineStr">
        <is>
          <t>Metrica</t>
        </is>
      </c>
    </row>
    <row r="2234">
      <c r="A2234" t="n">
        <v>357</v>
      </c>
      <c r="B2234" t="inlineStr">
        <is>
          <t>Cartera - Metrica</t>
        </is>
      </c>
      <c r="C2234" t="inlineStr">
        <is>
          <t>GESTIÓN FINANCIERA</t>
        </is>
      </c>
      <c r="D2234" t="inlineStr">
        <is>
          <t>Semestral</t>
        </is>
      </c>
      <c r="E2234" t="inlineStr">
        <is>
          <t>Positivo</t>
        </is>
      </c>
      <c r="F2234" s="138" t="n">
        <v>45657</v>
      </c>
      <c r="H2234" t="n">
        <v>0.51</v>
      </c>
      <c r="K2234" t="n">
        <v/>
      </c>
      <c r="L2234" t="inlineStr">
        <is>
          <t>0.85%</t>
        </is>
      </c>
      <c r="M2234" t="n">
        <v>2024</v>
      </c>
      <c r="N2234" t="inlineStr">
        <is>
          <t>Diciembre</t>
        </is>
      </c>
      <c r="O2234" t="inlineStr">
        <is>
          <t>2024-2</t>
        </is>
      </c>
      <c r="P2234" t="n">
        <v>0</v>
      </c>
      <c r="Q2234" t="n">
        <v>0</v>
      </c>
      <c r="R2234" t="n">
        <v>0</v>
      </c>
      <c r="S2234" t="inlineStr"/>
      <c r="T2234" t="inlineStr">
        <is>
          <t>357-2024-12-31</t>
        </is>
      </c>
      <c r="U2234" t="n">
        <v>31</v>
      </c>
      <c r="V2234" t="inlineStr">
        <is>
          <t>Metrica</t>
        </is>
      </c>
    </row>
    <row r="2235">
      <c r="A2235" t="n">
        <v>357</v>
      </c>
      <c r="B2235" t="inlineStr">
        <is>
          <t>Cartera - Metrica</t>
        </is>
      </c>
      <c r="C2235" t="inlineStr">
        <is>
          <t>GESTIÓN FINANCIERA</t>
        </is>
      </c>
      <c r="D2235" t="inlineStr">
        <is>
          <t>Semestral</t>
        </is>
      </c>
      <c r="E2235" t="inlineStr">
        <is>
          <t>Positivo</t>
        </is>
      </c>
      <c r="F2235" s="138" t="n">
        <v>45838</v>
      </c>
      <c r="H2235" t="n">
        <v>0.85</v>
      </c>
      <c r="K2235" t="n">
        <v/>
      </c>
      <c r="L2235" t="inlineStr">
        <is>
          <t>0.85%</t>
        </is>
      </c>
      <c r="M2235" t="n">
        <v>2025</v>
      </c>
      <c r="N2235" t="inlineStr">
        <is>
          <t>Junio</t>
        </is>
      </c>
      <c r="O2235" t="inlineStr">
        <is>
          <t>2025-1</t>
        </is>
      </c>
      <c r="P2235" t="n">
        <v>0</v>
      </c>
      <c r="Q2235" t="n">
        <v>0</v>
      </c>
      <c r="R2235" t="n">
        <v>0</v>
      </c>
      <c r="S2235" t="inlineStr"/>
      <c r="T2235" t="inlineStr">
        <is>
          <t>357-2025-06-30</t>
        </is>
      </c>
      <c r="U2235" t="n">
        <v>30</v>
      </c>
      <c r="V2235" t="inlineStr">
        <is>
          <t>Metrica</t>
        </is>
      </c>
    </row>
    <row r="2236">
      <c r="A2236" t="n">
        <v>358</v>
      </c>
      <c r="B2236" t="inlineStr">
        <is>
          <t>Nivel de acompañamiento a estudiantes en práctica</t>
        </is>
      </c>
      <c r="C2236" t="inlineStr">
        <is>
          <t>EXTENSIÓN</t>
        </is>
      </c>
      <c r="D2236" t="inlineStr">
        <is>
          <t>Semestral</t>
        </is>
      </c>
      <c r="E2236" t="inlineStr">
        <is>
          <t>Positivo</t>
        </is>
      </c>
      <c r="F2236" s="138" t="n">
        <v>45291</v>
      </c>
      <c r="G2236" t="n">
        <v>87</v>
      </c>
      <c r="H2236" t="n">
        <v>95</v>
      </c>
      <c r="I2236" s="76" t="n">
        <v>1.091954022988506</v>
      </c>
      <c r="J2236" s="76" t="n">
        <v>1.091954022988506</v>
      </c>
      <c r="K2236" t="inlineStr">
        <is>
          <t>100.0%</t>
        </is>
      </c>
      <c r="L2236" t="inlineStr">
        <is>
          <t>100.0%</t>
        </is>
      </c>
      <c r="M2236" t="n">
        <v>2023</v>
      </c>
      <c r="N2236" t="inlineStr">
        <is>
          <t>Diciembre</t>
        </is>
      </c>
      <c r="O2236" t="inlineStr">
        <is>
          <t>2023-2</t>
        </is>
      </c>
      <c r="P2236" t="n">
        <v>0</v>
      </c>
      <c r="Q2236" t="n">
        <v>0</v>
      </c>
      <c r="R2236" t="n">
        <v>0</v>
      </c>
      <c r="S2236" t="inlineStr"/>
      <c r="T2236" t="inlineStr">
        <is>
          <t>358-2023-12-31</t>
        </is>
      </c>
      <c r="U2236" t="n">
        <v>31</v>
      </c>
      <c r="V2236" t="inlineStr"/>
    </row>
    <row r="2237">
      <c r="A2237" t="n">
        <v>358</v>
      </c>
      <c r="B2237" t="inlineStr">
        <is>
          <t>Nivel de acompañamiento a estudiantes en práctica</t>
        </is>
      </c>
      <c r="C2237" t="inlineStr">
        <is>
          <t>EXTENSIÓN</t>
        </is>
      </c>
      <c r="D2237" t="inlineStr">
        <is>
          <t>Semestral</t>
        </is>
      </c>
      <c r="E2237" t="inlineStr">
        <is>
          <t>Positivo</t>
        </is>
      </c>
      <c r="F2237" s="138" t="n">
        <v>45657</v>
      </c>
      <c r="G2237" t="n">
        <v>87</v>
      </c>
      <c r="H2237" t="n">
        <v>100</v>
      </c>
      <c r="I2237" s="76" t="n">
        <v>1.149425287356322</v>
      </c>
      <c r="J2237" s="76" t="n">
        <v>1.149425287356322</v>
      </c>
      <c r="K2237" t="inlineStr">
        <is>
          <t>100.0%</t>
        </is>
      </c>
      <c r="L2237" t="inlineStr">
        <is>
          <t>100.0%</t>
        </is>
      </c>
      <c r="M2237" t="n">
        <v>2024</v>
      </c>
      <c r="N2237" t="inlineStr">
        <is>
          <t>Diciembre</t>
        </is>
      </c>
      <c r="O2237" t="inlineStr">
        <is>
          <t>2024-2</t>
        </is>
      </c>
      <c r="P2237" t="n">
        <v>0</v>
      </c>
      <c r="Q2237" t="n">
        <v>0</v>
      </c>
      <c r="R2237" t="n">
        <v>0</v>
      </c>
      <c r="S2237" t="inlineStr"/>
      <c r="T2237" t="inlineStr">
        <is>
          <t>358-2024-12-31</t>
        </is>
      </c>
      <c r="U2237" t="n">
        <v>31</v>
      </c>
      <c r="V2237" t="inlineStr"/>
    </row>
    <row r="2238">
      <c r="A2238" t="n">
        <v>358</v>
      </c>
      <c r="B2238" t="inlineStr">
        <is>
          <t>Nivel de acompañamiento a estudiantes en práctica</t>
        </is>
      </c>
      <c r="C2238" t="inlineStr">
        <is>
          <t>EXTENSIÓN</t>
        </is>
      </c>
      <c r="D2238" t="inlineStr">
        <is>
          <t>Semestral</t>
        </is>
      </c>
      <c r="E2238" t="inlineStr">
        <is>
          <t>Positivo</t>
        </is>
      </c>
      <c r="F2238" s="138" t="n">
        <v>46022</v>
      </c>
      <c r="G2238" t="n">
        <v>100</v>
      </c>
      <c r="H2238" t="n">
        <v>100</v>
      </c>
      <c r="I2238" s="76" t="n">
        <v>1</v>
      </c>
      <c r="J2238" s="76" t="n">
        <v>1</v>
      </c>
      <c r="K2238" t="inlineStr">
        <is>
          <t>100.0%</t>
        </is>
      </c>
      <c r="L2238" t="inlineStr">
        <is>
          <t>100.0%</t>
        </is>
      </c>
      <c r="M2238" t="n">
        <v>2025</v>
      </c>
      <c r="N2238" t="inlineStr">
        <is>
          <t>Diciembre</t>
        </is>
      </c>
      <c r="O2238" t="inlineStr">
        <is>
          <t>2025-2</t>
        </is>
      </c>
      <c r="P2238" t="n">
        <v>0</v>
      </c>
      <c r="Q2238" t="n">
        <v>0</v>
      </c>
      <c r="R2238" t="n">
        <v>0</v>
      </c>
      <c r="S2238" t="inlineStr"/>
      <c r="T2238" t="inlineStr">
        <is>
          <t>358-2025-12-31</t>
        </is>
      </c>
      <c r="U2238" t="n">
        <v>31</v>
      </c>
      <c r="V2238" t="inlineStr"/>
    </row>
    <row r="2239">
      <c r="A2239" t="n">
        <v>359</v>
      </c>
      <c r="B2239" t="inlineStr">
        <is>
          <t>Satisfacción Institucional CSAT</t>
        </is>
      </c>
      <c r="C2239" t="inlineStr">
        <is>
          <t>EXPERIENCIA INSTITUCIONAL</t>
        </is>
      </c>
      <c r="D2239" t="inlineStr">
        <is>
          <t>Semestral</t>
        </is>
      </c>
      <c r="E2239" t="inlineStr">
        <is>
          <t>Positivo</t>
        </is>
      </c>
      <c r="F2239" s="138" t="n">
        <v>45657</v>
      </c>
      <c r="G2239" t="n">
        <v>80</v>
      </c>
      <c r="H2239" t="n">
        <v>86</v>
      </c>
      <c r="I2239" s="76" t="n">
        <v>1.075</v>
      </c>
      <c r="J2239" s="76" t="n">
        <v>1.075</v>
      </c>
      <c r="K2239" t="inlineStr">
        <is>
          <t>82.5%</t>
        </is>
      </c>
      <c r="L2239" t="inlineStr">
        <is>
          <t>89.95%</t>
        </is>
      </c>
      <c r="M2239" t="n">
        <v>2024</v>
      </c>
      <c r="N2239" t="inlineStr">
        <is>
          <t>Diciembre</t>
        </is>
      </c>
      <c r="O2239" t="inlineStr">
        <is>
          <t>2024-2</t>
        </is>
      </c>
      <c r="P2239" t="n">
        <v>0</v>
      </c>
      <c r="Q2239" t="n">
        <v>0</v>
      </c>
      <c r="R2239" t="n">
        <v>0</v>
      </c>
      <c r="S2239" t="inlineStr"/>
      <c r="T2239" t="inlineStr">
        <is>
          <t>359-2024-12-31</t>
        </is>
      </c>
      <c r="U2239" t="n">
        <v>31</v>
      </c>
      <c r="V2239" t="inlineStr"/>
    </row>
    <row r="2240">
      <c r="A2240" t="n">
        <v>359</v>
      </c>
      <c r="B2240" t="inlineStr">
        <is>
          <t>Satisfacción Institucional CSAT</t>
        </is>
      </c>
      <c r="C2240" t="inlineStr">
        <is>
          <t>EXPERIENCIA INSTITUCIONAL</t>
        </is>
      </c>
      <c r="D2240" t="inlineStr">
        <is>
          <t>Semestral</t>
        </is>
      </c>
      <c r="E2240" t="inlineStr">
        <is>
          <t>Positivo</t>
        </is>
      </c>
      <c r="F2240" s="138" t="n">
        <v>46022</v>
      </c>
      <c r="G2240" t="n">
        <v>85</v>
      </c>
      <c r="H2240" t="n">
        <v>89.90000000000001</v>
      </c>
      <c r="I2240" s="76" t="n">
        <v>1.057647058823529</v>
      </c>
      <c r="J2240" s="76" t="n">
        <v>1.057647058823529</v>
      </c>
      <c r="K2240" t="inlineStr">
        <is>
          <t>82.5%</t>
        </is>
      </c>
      <c r="L2240" t="inlineStr">
        <is>
          <t>89.95%</t>
        </is>
      </c>
      <c r="M2240" t="n">
        <v>2025</v>
      </c>
      <c r="N2240" t="inlineStr">
        <is>
          <t>Diciembre</t>
        </is>
      </c>
      <c r="O2240" t="inlineStr">
        <is>
          <t>2025-2</t>
        </is>
      </c>
      <c r="P2240" t="n">
        <v>0</v>
      </c>
      <c r="Q2240" t="n">
        <v>0</v>
      </c>
      <c r="R2240" t="n">
        <v>0</v>
      </c>
      <c r="S2240" t="inlineStr"/>
      <c r="T2240" t="inlineStr">
        <is>
          <t>359-2025-12-31</t>
        </is>
      </c>
      <c r="U2240" t="n">
        <v>31</v>
      </c>
      <c r="V2240" t="inlineStr"/>
    </row>
    <row r="2241">
      <c r="A2241" t="n">
        <v>361</v>
      </c>
      <c r="B2241" t="inlineStr">
        <is>
          <t>Índice de Inclusión</t>
        </is>
      </c>
      <c r="C2241" t="inlineStr">
        <is>
          <t>EXTENSIÓN</t>
        </is>
      </c>
      <c r="D2241" t="inlineStr">
        <is>
          <t>Anual</t>
        </is>
      </c>
      <c r="E2241" t="inlineStr">
        <is>
          <t>Positivo</t>
        </is>
      </c>
      <c r="F2241" s="138" t="n">
        <v>45291</v>
      </c>
      <c r="G2241" t="n">
        <v>4.5</v>
      </c>
      <c r="H2241" t="n">
        <v>4.56</v>
      </c>
      <c r="I2241" s="76" t="n">
        <v>1.013333333333333</v>
      </c>
      <c r="J2241" s="76" t="n">
        <v>1.013333333333333</v>
      </c>
      <c r="K2241" t="inlineStr">
        <is>
          <t>DEC</t>
        </is>
      </c>
      <c r="L2241" t="inlineStr">
        <is>
          <t>DEC</t>
        </is>
      </c>
      <c r="M2241" t="n">
        <v>2023</v>
      </c>
      <c r="N2241" t="inlineStr">
        <is>
          <t>Diciembre</t>
        </is>
      </c>
      <c r="O2241" t="inlineStr">
        <is>
          <t>2023-2</t>
        </is>
      </c>
      <c r="P2241" t="n">
        <v>0</v>
      </c>
      <c r="Q2241" t="n">
        <v>0</v>
      </c>
      <c r="R2241" t="n">
        <v>0</v>
      </c>
      <c r="S2241" t="inlineStr"/>
      <c r="T2241" t="inlineStr">
        <is>
          <t>361-2023-12-31</t>
        </is>
      </c>
      <c r="U2241" t="n">
        <v>31</v>
      </c>
      <c r="V2241" t="inlineStr"/>
    </row>
    <row r="2242">
      <c r="A2242" t="n">
        <v>361</v>
      </c>
      <c r="B2242" t="inlineStr">
        <is>
          <t>Índice de Inclusión</t>
        </is>
      </c>
      <c r="C2242" t="inlineStr">
        <is>
          <t>EXTENSIÓN</t>
        </is>
      </c>
      <c r="D2242" t="inlineStr">
        <is>
          <t>Anual</t>
        </is>
      </c>
      <c r="E2242" t="inlineStr">
        <is>
          <t>Positivo</t>
        </is>
      </c>
      <c r="F2242" s="138" t="n">
        <v>45657</v>
      </c>
      <c r="K2242" t="inlineStr">
        <is>
          <t>DEC</t>
        </is>
      </c>
      <c r="L2242" t="inlineStr">
        <is>
          <t>No Aplica</t>
        </is>
      </c>
      <c r="M2242" t="n">
        <v>2024</v>
      </c>
      <c r="N2242" t="inlineStr">
        <is>
          <t>Diciembre</t>
        </is>
      </c>
      <c r="O2242" t="inlineStr">
        <is>
          <t>2024-2</t>
        </is>
      </c>
      <c r="P2242" t="n">
        <v>0</v>
      </c>
      <c r="Q2242" t="n">
        <v>0</v>
      </c>
      <c r="R2242" t="n">
        <v>0</v>
      </c>
      <c r="S2242" t="inlineStr"/>
      <c r="T2242" t="inlineStr">
        <is>
          <t>361-2024-12-31</t>
        </is>
      </c>
      <c r="U2242" t="n">
        <v>31</v>
      </c>
      <c r="V2242" t="inlineStr">
        <is>
          <t>No Aplica</t>
        </is>
      </c>
    </row>
    <row r="2243">
      <c r="A2243" t="n">
        <v>361</v>
      </c>
      <c r="B2243" t="inlineStr">
        <is>
          <t>Índice de Inclusión</t>
        </is>
      </c>
      <c r="C2243" t="inlineStr">
        <is>
          <t>EXTENSIÓN</t>
        </is>
      </c>
      <c r="D2243" t="inlineStr">
        <is>
          <t>Anual</t>
        </is>
      </c>
      <c r="E2243" t="inlineStr">
        <is>
          <t>Positivo</t>
        </is>
      </c>
      <c r="F2243" s="138" t="n">
        <v>46022</v>
      </c>
      <c r="G2243" t="n">
        <v>4.6</v>
      </c>
      <c r="H2243" t="n">
        <v>4.78</v>
      </c>
      <c r="I2243" s="76" t="n">
        <v>1.039130434782609</v>
      </c>
      <c r="J2243" s="76" t="n">
        <v>1.039130434782609</v>
      </c>
      <c r="K2243" t="inlineStr">
        <is>
          <t>DEC</t>
        </is>
      </c>
      <c r="L2243" t="inlineStr">
        <is>
          <t>DEC</t>
        </is>
      </c>
      <c r="M2243" t="n">
        <v>2025</v>
      </c>
      <c r="N2243" t="inlineStr">
        <is>
          <t>Diciembre</t>
        </is>
      </c>
      <c r="O2243" t="inlineStr">
        <is>
          <t>2025-2</t>
        </is>
      </c>
      <c r="P2243" t="n">
        <v>0</v>
      </c>
      <c r="Q2243" t="n">
        <v>0</v>
      </c>
      <c r="R2243" t="n">
        <v>0</v>
      </c>
      <c r="S2243" t="inlineStr"/>
      <c r="T2243" t="inlineStr">
        <is>
          <t>361-2025-12-31</t>
        </is>
      </c>
      <c r="U2243" t="n">
        <v>31</v>
      </c>
      <c r="V2243" t="inlineStr"/>
    </row>
    <row r="2244">
      <c r="A2244" t="n">
        <v>362</v>
      </c>
      <c r="B2244" t="inlineStr">
        <is>
          <t>Aseguramiento de matricula académica presencial</t>
        </is>
      </c>
      <c r="C2244" t="inlineStr">
        <is>
          <t>DOCENCIA</t>
        </is>
      </c>
      <c r="D2244" t="inlineStr">
        <is>
          <t>Semestral</t>
        </is>
      </c>
      <c r="E2244" t="inlineStr">
        <is>
          <t>Positivo</t>
        </is>
      </c>
      <c r="F2244" s="138" t="n">
        <v>44926</v>
      </c>
      <c r="K2244" t="inlineStr">
        <is>
          <t>196.0%</t>
        </is>
      </c>
      <c r="L2244" t="inlineStr">
        <is>
          <t>No Aplica</t>
        </is>
      </c>
      <c r="M2244" t="n">
        <v>2022</v>
      </c>
      <c r="N2244" t="inlineStr">
        <is>
          <t>Diciembre</t>
        </is>
      </c>
      <c r="O2244" t="inlineStr">
        <is>
          <t>2022-2</t>
        </is>
      </c>
      <c r="P2244" t="n">
        <v>0</v>
      </c>
      <c r="Q2244" t="n">
        <v>0</v>
      </c>
      <c r="R2244" t="n">
        <v>0</v>
      </c>
      <c r="S2244" t="inlineStr"/>
      <c r="T2244" t="inlineStr">
        <is>
          <t>362-2022-12-31</t>
        </is>
      </c>
      <c r="U2244" t="n">
        <v>31</v>
      </c>
      <c r="V2244" t="inlineStr">
        <is>
          <t>No Aplica</t>
        </is>
      </c>
    </row>
    <row r="2245">
      <c r="A2245" t="n">
        <v>362</v>
      </c>
      <c r="B2245" t="inlineStr">
        <is>
          <t>Aseguramiento de matricula académica presencial</t>
        </is>
      </c>
      <c r="C2245" t="inlineStr">
        <is>
          <t>DOCENCIA</t>
        </is>
      </c>
      <c r="D2245" t="inlineStr">
        <is>
          <t>Semestral</t>
        </is>
      </c>
      <c r="E2245" t="inlineStr">
        <is>
          <t>Positivo</t>
        </is>
      </c>
      <c r="F2245" s="138" t="n">
        <v>45291</v>
      </c>
      <c r="G2245" t="n">
        <v>100</v>
      </c>
      <c r="H2245" t="n">
        <v>99.156641448592</v>
      </c>
      <c r="I2245" s="76" t="n">
        <v>0.99156641448592</v>
      </c>
      <c r="J2245" s="76" t="n">
        <v>0.99156641448592</v>
      </c>
      <c r="K2245" t="inlineStr">
        <is>
          <t>196.0%</t>
        </is>
      </c>
      <c r="L2245" t="inlineStr">
        <is>
          <t>199.33%</t>
        </is>
      </c>
      <c r="M2245" t="n">
        <v>2023</v>
      </c>
      <c r="N2245" t="inlineStr">
        <is>
          <t>Diciembre</t>
        </is>
      </c>
      <c r="O2245" t="inlineStr">
        <is>
          <t>2023-2</t>
        </is>
      </c>
      <c r="P2245" t="n">
        <v>0</v>
      </c>
      <c r="Q2245" t="n">
        <v>0</v>
      </c>
      <c r="R2245" t="n">
        <v>0</v>
      </c>
      <c r="S2245" t="inlineStr"/>
      <c r="T2245" t="inlineStr">
        <is>
          <t>362-2023-12-31</t>
        </is>
      </c>
      <c r="U2245" t="n">
        <v>31</v>
      </c>
      <c r="V2245" t="inlineStr"/>
    </row>
    <row r="2246">
      <c r="A2246" t="n">
        <v>362</v>
      </c>
      <c r="B2246" t="inlineStr">
        <is>
          <t>Aseguramiento de matricula académica presencial</t>
        </is>
      </c>
      <c r="C2246" t="inlineStr">
        <is>
          <t>DOCENCIA</t>
        </is>
      </c>
      <c r="D2246" t="inlineStr">
        <is>
          <t>Semestral</t>
        </is>
      </c>
      <c r="E2246" t="inlineStr">
        <is>
          <t>Positivo</t>
        </is>
      </c>
      <c r="F2246" s="138" t="n">
        <v>45657</v>
      </c>
      <c r="G2246" t="n">
        <v>98</v>
      </c>
      <c r="H2246" t="n">
        <v>99.48999999999999</v>
      </c>
      <c r="I2246" s="76" t="n">
        <v>1.015204081632653</v>
      </c>
      <c r="J2246" s="76" t="n">
        <v>1.015204081632653</v>
      </c>
      <c r="K2246" t="inlineStr">
        <is>
          <t>196.0%</t>
        </is>
      </c>
      <c r="L2246" t="inlineStr">
        <is>
          <t>199.33%</t>
        </is>
      </c>
      <c r="M2246" t="n">
        <v>2024</v>
      </c>
      <c r="N2246" t="inlineStr">
        <is>
          <t>Diciembre</t>
        </is>
      </c>
      <c r="O2246" t="inlineStr">
        <is>
          <t>2024-2</t>
        </is>
      </c>
      <c r="P2246" t="n">
        <v>0</v>
      </c>
      <c r="Q2246" t="n">
        <v>0</v>
      </c>
      <c r="R2246" t="n">
        <v>0</v>
      </c>
      <c r="S2246" t="inlineStr"/>
      <c r="T2246" t="inlineStr">
        <is>
          <t>362-2024-12-31</t>
        </is>
      </c>
      <c r="U2246" t="n">
        <v>31</v>
      </c>
      <c r="V2246" t="inlineStr"/>
    </row>
    <row r="2247">
      <c r="A2247" t="n">
        <v>362</v>
      </c>
      <c r="B2247" t="inlineStr">
        <is>
          <t>Aseguramiento de matricula académica presencial</t>
        </is>
      </c>
      <c r="C2247" t="inlineStr">
        <is>
          <t>DOCENCIA</t>
        </is>
      </c>
      <c r="D2247" t="inlineStr">
        <is>
          <t>Semestral</t>
        </is>
      </c>
      <c r="E2247" t="inlineStr">
        <is>
          <t>Positivo</t>
        </is>
      </c>
      <c r="F2247" s="138" t="n">
        <v>46022</v>
      </c>
      <c r="G2247" t="n">
        <v>98</v>
      </c>
      <c r="H2247" t="n">
        <v>99.7</v>
      </c>
      <c r="I2247" s="76" t="n">
        <v>1.01734693877551</v>
      </c>
      <c r="J2247" s="76" t="n">
        <v>1.01734693877551</v>
      </c>
      <c r="K2247" t="inlineStr">
        <is>
          <t>196.0%</t>
        </is>
      </c>
      <c r="L2247" t="inlineStr">
        <is>
          <t>199.33%</t>
        </is>
      </c>
      <c r="M2247" t="n">
        <v>2025</v>
      </c>
      <c r="N2247" t="inlineStr">
        <is>
          <t>Diciembre</t>
        </is>
      </c>
      <c r="O2247" t="inlineStr">
        <is>
          <t>2025-2</t>
        </is>
      </c>
      <c r="P2247" t="n">
        <v>0</v>
      </c>
      <c r="Q2247" t="n">
        <v>0</v>
      </c>
      <c r="R2247" t="n">
        <v>0</v>
      </c>
      <c r="S2247" t="inlineStr"/>
      <c r="T2247" t="inlineStr">
        <is>
          <t>362-2025-12-31</t>
        </is>
      </c>
      <c r="U2247" t="n">
        <v>31</v>
      </c>
      <c r="V2247" t="inlineStr"/>
    </row>
    <row r="2248">
      <c r="A2248" t="n">
        <v>363</v>
      </c>
      <c r="B2248" t="inlineStr">
        <is>
          <t>Seguimiento a la parametrización de aulas master y secciones de asignaturas</t>
        </is>
      </c>
      <c r="C2248" t="inlineStr">
        <is>
          <t>DOCENCIA</t>
        </is>
      </c>
      <c r="D2248" t="inlineStr">
        <is>
          <t>Semestral</t>
        </is>
      </c>
      <c r="E2248" t="inlineStr">
        <is>
          <t>Positivo</t>
        </is>
      </c>
      <c r="F2248" s="138" t="n">
        <v>45291</v>
      </c>
      <c r="G2248" t="n">
        <v>100</v>
      </c>
      <c r="H2248" t="n">
        <v>100</v>
      </c>
      <c r="I2248" s="76" t="n">
        <v>1</v>
      </c>
      <c r="J2248" s="76" t="n">
        <v>1</v>
      </c>
      <c r="K2248" t="inlineStr">
        <is>
          <t>100.0%</t>
        </is>
      </c>
      <c r="L2248" t="inlineStr">
        <is>
          <t>100.0%</t>
        </is>
      </c>
      <c r="M2248" t="n">
        <v>2023</v>
      </c>
      <c r="N2248" t="inlineStr">
        <is>
          <t>Diciembre</t>
        </is>
      </c>
      <c r="O2248" t="inlineStr">
        <is>
          <t>2023-2</t>
        </is>
      </c>
      <c r="P2248" t="n">
        <v>0</v>
      </c>
      <c r="Q2248" t="n">
        <v>0</v>
      </c>
      <c r="R2248" t="n">
        <v>0</v>
      </c>
      <c r="S2248" t="inlineStr"/>
      <c r="T2248" t="inlineStr">
        <is>
          <t>363-2023-12-31</t>
        </is>
      </c>
      <c r="U2248" t="n">
        <v>31</v>
      </c>
      <c r="V2248" t="inlineStr"/>
    </row>
    <row r="2249">
      <c r="A2249" t="n">
        <v>363</v>
      </c>
      <c r="B2249" t="inlineStr">
        <is>
          <t>Seguimiento a la parametrización de aulas master y secciones de asignaturas</t>
        </is>
      </c>
      <c r="C2249" t="inlineStr">
        <is>
          <t>DOCENCIA</t>
        </is>
      </c>
      <c r="D2249" t="inlineStr">
        <is>
          <t>Semestral</t>
        </is>
      </c>
      <c r="E2249" t="inlineStr">
        <is>
          <t>Positivo</t>
        </is>
      </c>
      <c r="F2249" s="138" t="n">
        <v>45657</v>
      </c>
      <c r="G2249" t="n">
        <v>100</v>
      </c>
      <c r="H2249" t="n">
        <v>100</v>
      </c>
      <c r="I2249" s="76" t="n">
        <v>1</v>
      </c>
      <c r="J2249" s="76" t="n">
        <v>1</v>
      </c>
      <c r="K2249" t="inlineStr">
        <is>
          <t>100.0%</t>
        </is>
      </c>
      <c r="L2249" t="inlineStr">
        <is>
          <t>100.0%</t>
        </is>
      </c>
      <c r="M2249" t="n">
        <v>2024</v>
      </c>
      <c r="N2249" t="inlineStr">
        <is>
          <t>Diciembre</t>
        </is>
      </c>
      <c r="O2249" t="inlineStr">
        <is>
          <t>2024-2</t>
        </is>
      </c>
      <c r="P2249" t="n">
        <v>0</v>
      </c>
      <c r="Q2249" t="n">
        <v>0</v>
      </c>
      <c r="R2249" t="n">
        <v>0</v>
      </c>
      <c r="S2249" t="inlineStr"/>
      <c r="T2249" t="inlineStr">
        <is>
          <t>363-2024-12-31</t>
        </is>
      </c>
      <c r="U2249" t="n">
        <v>31</v>
      </c>
      <c r="V2249" t="inlineStr"/>
    </row>
    <row r="2250">
      <c r="A2250" t="n">
        <v>363</v>
      </c>
      <c r="B2250" t="inlineStr">
        <is>
          <t>Seguimiento a la parametrización de aulas master y secciones de asignaturas</t>
        </is>
      </c>
      <c r="C2250" t="inlineStr">
        <is>
          <t>DOCENCIA</t>
        </is>
      </c>
      <c r="D2250" t="inlineStr">
        <is>
          <t>Semestral</t>
        </is>
      </c>
      <c r="E2250" t="inlineStr">
        <is>
          <t>Positivo</t>
        </is>
      </c>
      <c r="F2250" s="138" t="n">
        <v>46022</v>
      </c>
      <c r="G2250" t="n">
        <v>100</v>
      </c>
      <c r="H2250" t="n">
        <v>100</v>
      </c>
      <c r="I2250" s="76" t="n">
        <v>1</v>
      </c>
      <c r="J2250" s="76" t="n">
        <v>1</v>
      </c>
      <c r="K2250" t="inlineStr">
        <is>
          <t>100.0%</t>
        </is>
      </c>
      <c r="L2250" t="inlineStr">
        <is>
          <t>100.0%</t>
        </is>
      </c>
      <c r="M2250" t="n">
        <v>2025</v>
      </c>
      <c r="N2250" t="inlineStr">
        <is>
          <t>Diciembre</t>
        </is>
      </c>
      <c r="O2250" t="inlineStr">
        <is>
          <t>2025-2</t>
        </is>
      </c>
      <c r="P2250" t="n">
        <v>0</v>
      </c>
      <c r="Q2250" t="n">
        <v>0</v>
      </c>
      <c r="R2250" t="n">
        <v>0</v>
      </c>
      <c r="S2250" t="inlineStr"/>
      <c r="T2250" t="inlineStr">
        <is>
          <t>363-2025-12-31</t>
        </is>
      </c>
      <c r="U2250" t="n">
        <v>31</v>
      </c>
      <c r="V2250" t="inlineStr"/>
    </row>
    <row r="2251">
      <c r="A2251" t="n">
        <v>364</v>
      </c>
      <c r="B2251" t="inlineStr">
        <is>
          <t>Impacto de actividades de Responsabilidad y proyección</t>
        </is>
      </c>
      <c r="C2251" t="inlineStr">
        <is>
          <t>EXTENSIÓN</t>
        </is>
      </c>
      <c r="D2251" t="inlineStr">
        <is>
          <t>Semestral</t>
        </is>
      </c>
      <c r="E2251" t="inlineStr">
        <is>
          <t>Positivo</t>
        </is>
      </c>
      <c r="F2251" s="138" t="n">
        <v>45291</v>
      </c>
      <c r="H2251" t="n">
        <v>78450</v>
      </c>
      <c r="K2251" t="inlineStr">
        <is>
          <t>ENT</t>
        </is>
      </c>
      <c r="L2251" t="inlineStr">
        <is>
          <t>ENT</t>
        </is>
      </c>
      <c r="M2251" t="n">
        <v>2023</v>
      </c>
      <c r="N2251" t="inlineStr">
        <is>
          <t>Diciembre</t>
        </is>
      </c>
      <c r="O2251" t="inlineStr">
        <is>
          <t>2023-2</t>
        </is>
      </c>
      <c r="P2251" t="n">
        <v>0</v>
      </c>
      <c r="Q2251" t="n">
        <v>0</v>
      </c>
      <c r="R2251" t="n">
        <v>0</v>
      </c>
      <c r="S2251" t="inlineStr"/>
      <c r="T2251" t="inlineStr">
        <is>
          <t>364-2023-12-31</t>
        </is>
      </c>
      <c r="U2251" t="n">
        <v>31</v>
      </c>
      <c r="V2251" t="inlineStr"/>
    </row>
    <row r="2252">
      <c r="A2252" t="n">
        <v>364</v>
      </c>
      <c r="B2252" t="inlineStr">
        <is>
          <t>Impacto de actividades de Responsabilidad y proyección</t>
        </is>
      </c>
      <c r="C2252" t="inlineStr">
        <is>
          <t>EXTENSIÓN</t>
        </is>
      </c>
      <c r="D2252" t="inlineStr">
        <is>
          <t>Semestral</t>
        </is>
      </c>
      <c r="E2252" t="inlineStr">
        <is>
          <t>Positivo</t>
        </is>
      </c>
      <c r="F2252" s="138" t="n">
        <v>45657</v>
      </c>
      <c r="G2252" t="n">
        <v>100</v>
      </c>
      <c r="H2252" t="n">
        <v>98.09</v>
      </c>
      <c r="I2252" s="76" t="n">
        <v>0.9809</v>
      </c>
      <c r="J2252" s="76" t="n">
        <v>0.9809</v>
      </c>
      <c r="K2252" t="inlineStr">
        <is>
          <t>ENT</t>
        </is>
      </c>
      <c r="L2252" t="inlineStr">
        <is>
          <t>ENT</t>
        </is>
      </c>
      <c r="M2252" t="n">
        <v>2024</v>
      </c>
      <c r="N2252" t="inlineStr">
        <is>
          <t>Diciembre</t>
        </is>
      </c>
      <c r="O2252" t="inlineStr">
        <is>
          <t>2024-2</t>
        </is>
      </c>
      <c r="P2252" t="n">
        <v>0</v>
      </c>
      <c r="Q2252" t="n">
        <v>0</v>
      </c>
      <c r="R2252" t="n">
        <v>0</v>
      </c>
      <c r="S2252" t="inlineStr"/>
      <c r="T2252" t="inlineStr">
        <is>
          <t>364-2024-12-31</t>
        </is>
      </c>
      <c r="U2252" t="n">
        <v>31</v>
      </c>
      <c r="V2252" t="inlineStr"/>
    </row>
    <row r="2253">
      <c r="A2253" t="n">
        <v>364</v>
      </c>
      <c r="B2253" t="inlineStr">
        <is>
          <t>Impacto de actividades de Responsabilidad y proyección</t>
        </is>
      </c>
      <c r="C2253" t="inlineStr">
        <is>
          <t>EXTENSIÓN</t>
        </is>
      </c>
      <c r="D2253" t="inlineStr">
        <is>
          <t>Semestral</t>
        </is>
      </c>
      <c r="E2253" t="inlineStr">
        <is>
          <t>Positivo</t>
        </is>
      </c>
      <c r="F2253" s="138" t="n">
        <v>46022</v>
      </c>
      <c r="G2253" t="n">
        <v>100</v>
      </c>
      <c r="H2253" t="n">
        <v>78.11</v>
      </c>
      <c r="I2253" s="76" t="n">
        <v>0.7811</v>
      </c>
      <c r="J2253" s="76" t="n">
        <v>0.7811</v>
      </c>
      <c r="K2253" t="inlineStr">
        <is>
          <t>ENT</t>
        </is>
      </c>
      <c r="L2253" t="inlineStr">
        <is>
          <t>ENT</t>
        </is>
      </c>
      <c r="M2253" t="n">
        <v>2025</v>
      </c>
      <c r="N2253" t="inlineStr">
        <is>
          <t>Diciembre</t>
        </is>
      </c>
      <c r="O2253" t="inlineStr">
        <is>
          <t>2025-2</t>
        </is>
      </c>
      <c r="P2253" t="n">
        <v>0</v>
      </c>
      <c r="Q2253" t="n">
        <v>0</v>
      </c>
      <c r="R2253" t="n">
        <v>0</v>
      </c>
      <c r="S2253" t="inlineStr"/>
      <c r="T2253" t="inlineStr">
        <is>
          <t>364-2025-12-31</t>
        </is>
      </c>
      <c r="U2253" t="n">
        <v>31</v>
      </c>
      <c r="V2253" t="inlineStr"/>
    </row>
    <row r="2254">
      <c r="A2254" t="n">
        <v>366</v>
      </c>
      <c r="B2254" t="inlineStr">
        <is>
          <t>Normalización de cobros pecuniarios</t>
        </is>
      </c>
      <c r="C2254" t="inlineStr">
        <is>
          <t>DOCENCIA</t>
        </is>
      </c>
      <c r="D2254" t="inlineStr">
        <is>
          <t>Anual</t>
        </is>
      </c>
      <c r="E2254" t="inlineStr">
        <is>
          <t>Positivo</t>
        </is>
      </c>
      <c r="F2254" s="138" t="n">
        <v>45291</v>
      </c>
      <c r="G2254" t="n">
        <v>100</v>
      </c>
      <c r="H2254" t="n">
        <v>100</v>
      </c>
      <c r="I2254" s="76" t="n">
        <v>1</v>
      </c>
      <c r="J2254" s="76" t="n">
        <v>1</v>
      </c>
      <c r="K2254" t="inlineStr">
        <is>
          <t>100.0%</t>
        </is>
      </c>
      <c r="L2254" t="inlineStr">
        <is>
          <t>100.0%</t>
        </is>
      </c>
      <c r="M2254" t="n">
        <v>2023</v>
      </c>
      <c r="N2254" t="inlineStr">
        <is>
          <t>Diciembre</t>
        </is>
      </c>
      <c r="O2254" t="inlineStr">
        <is>
          <t>2023-2</t>
        </is>
      </c>
      <c r="P2254" t="n">
        <v>0</v>
      </c>
      <c r="Q2254" t="n">
        <v>0</v>
      </c>
      <c r="R2254" t="n">
        <v>0</v>
      </c>
      <c r="S2254" t="inlineStr"/>
      <c r="T2254" t="inlineStr">
        <is>
          <t>366-2023-12-31</t>
        </is>
      </c>
      <c r="U2254" t="n">
        <v>31</v>
      </c>
      <c r="V2254" t="inlineStr"/>
    </row>
    <row r="2255">
      <c r="A2255" t="n">
        <v>366</v>
      </c>
      <c r="B2255" t="inlineStr">
        <is>
          <t>Normalización de cobros pecuniarios</t>
        </is>
      </c>
      <c r="C2255" t="inlineStr">
        <is>
          <t>DOCENCIA</t>
        </is>
      </c>
      <c r="D2255" t="inlineStr">
        <is>
          <t>Anual</t>
        </is>
      </c>
      <c r="E2255" t="inlineStr">
        <is>
          <t>Positivo</t>
        </is>
      </c>
      <c r="F2255" s="138" t="n">
        <v>45657</v>
      </c>
      <c r="G2255" t="n">
        <v>100</v>
      </c>
      <c r="H2255" t="n">
        <v>100</v>
      </c>
      <c r="I2255" s="76" t="n">
        <v>1</v>
      </c>
      <c r="J2255" s="76" t="n">
        <v>1</v>
      </c>
      <c r="K2255" t="inlineStr">
        <is>
          <t>100.0%</t>
        </is>
      </c>
      <c r="L2255" t="inlineStr">
        <is>
          <t>100.0%</t>
        </is>
      </c>
      <c r="M2255" t="n">
        <v>2024</v>
      </c>
      <c r="N2255" t="inlineStr">
        <is>
          <t>Diciembre</t>
        </is>
      </c>
      <c r="O2255" t="inlineStr">
        <is>
          <t>2024-2</t>
        </is>
      </c>
      <c r="P2255" t="n">
        <v>0</v>
      </c>
      <c r="Q2255" t="n">
        <v>0</v>
      </c>
      <c r="R2255" t="n">
        <v>0</v>
      </c>
      <c r="S2255" t="inlineStr"/>
      <c r="T2255" t="inlineStr">
        <is>
          <t>366-2024-12-31</t>
        </is>
      </c>
      <c r="U2255" t="n">
        <v>31</v>
      </c>
      <c r="V2255" t="inlineStr"/>
    </row>
    <row r="2256">
      <c r="A2256" t="n">
        <v>366</v>
      </c>
      <c r="B2256" t="inlineStr">
        <is>
          <t>Normalización de cobros pecuniarios</t>
        </is>
      </c>
      <c r="C2256" t="inlineStr">
        <is>
          <t>DOCENCIA</t>
        </is>
      </c>
      <c r="D2256" t="inlineStr">
        <is>
          <t>Anual</t>
        </is>
      </c>
      <c r="E2256" t="inlineStr">
        <is>
          <t>Positivo</t>
        </is>
      </c>
      <c r="F2256" s="138" t="n">
        <v>46022</v>
      </c>
      <c r="G2256" t="n">
        <v>100</v>
      </c>
      <c r="H2256" t="n">
        <v>100</v>
      </c>
      <c r="I2256" s="76" t="n">
        <v>1</v>
      </c>
      <c r="J2256" s="76" t="n">
        <v>1</v>
      </c>
      <c r="K2256" t="inlineStr">
        <is>
          <t>100.0%</t>
        </is>
      </c>
      <c r="L2256" t="inlineStr">
        <is>
          <t>100.0%</t>
        </is>
      </c>
      <c r="M2256" t="n">
        <v>2025</v>
      </c>
      <c r="N2256" t="inlineStr">
        <is>
          <t>Diciembre</t>
        </is>
      </c>
      <c r="O2256" t="inlineStr">
        <is>
          <t>2025-2</t>
        </is>
      </c>
      <c r="P2256" t="n">
        <v>0</v>
      </c>
      <c r="Q2256" t="n">
        <v>0</v>
      </c>
      <c r="R2256" t="n">
        <v>0</v>
      </c>
      <c r="S2256" t="inlineStr"/>
      <c r="T2256" t="inlineStr">
        <is>
          <t>366-2025-12-31</t>
        </is>
      </c>
      <c r="U2256" t="n">
        <v>31</v>
      </c>
      <c r="V2256" t="inlineStr"/>
    </row>
    <row r="2257">
      <c r="A2257" t="n">
        <v>367</v>
      </c>
      <c r="B2257" t="inlineStr">
        <is>
          <t>Estudiantes con Becas</t>
        </is>
      </c>
      <c r="C2257" t="inlineStr">
        <is>
          <t>EXTENSIÓN</t>
        </is>
      </c>
      <c r="D2257" t="inlineStr">
        <is>
          <t>Anual</t>
        </is>
      </c>
      <c r="E2257" t="inlineStr">
        <is>
          <t>Positivo</t>
        </is>
      </c>
      <c r="F2257" s="138" t="n">
        <v>45291</v>
      </c>
      <c r="G2257" t="n">
        <v>5</v>
      </c>
      <c r="H2257" t="n">
        <v>6.249756705204562</v>
      </c>
      <c r="I2257" s="76" t="n">
        <v>1.249951341040912</v>
      </c>
      <c r="J2257" s="76" t="n">
        <v>1.249951341040912</v>
      </c>
      <c r="K2257" t="inlineStr">
        <is>
          <t>%</t>
        </is>
      </c>
      <c r="L2257" t="inlineStr">
        <is>
          <t>%</t>
        </is>
      </c>
      <c r="M2257" t="n">
        <v>2023</v>
      </c>
      <c r="N2257" t="inlineStr">
        <is>
          <t>Diciembre</t>
        </is>
      </c>
      <c r="O2257" t="inlineStr">
        <is>
          <t>2023-2</t>
        </is>
      </c>
      <c r="P2257" t="n">
        <v>0</v>
      </c>
      <c r="Q2257" t="n">
        <v>0</v>
      </c>
      <c r="R2257" t="n">
        <v>0</v>
      </c>
      <c r="S2257" t="inlineStr"/>
      <c r="T2257" t="inlineStr">
        <is>
          <t>367-2023-12-31</t>
        </is>
      </c>
      <c r="U2257" t="n">
        <v>31</v>
      </c>
      <c r="V2257" t="inlineStr"/>
    </row>
    <row r="2258">
      <c r="A2258" t="n">
        <v>367</v>
      </c>
      <c r="B2258" t="inlineStr">
        <is>
          <t>Estudiantes con Becas</t>
        </is>
      </c>
      <c r="C2258" t="inlineStr">
        <is>
          <t>EXTENSIÓN</t>
        </is>
      </c>
      <c r="D2258" t="inlineStr">
        <is>
          <t>Anual</t>
        </is>
      </c>
      <c r="E2258" t="inlineStr">
        <is>
          <t>Positivo</t>
        </is>
      </c>
      <c r="F2258" s="138" t="n">
        <v>45657</v>
      </c>
      <c r="G2258" t="n">
        <v>5</v>
      </c>
      <c r="H2258" t="n">
        <v>4.96</v>
      </c>
      <c r="I2258" s="76" t="n">
        <v>0.992</v>
      </c>
      <c r="J2258" s="76" t="n">
        <v>0.992</v>
      </c>
      <c r="K2258" t="inlineStr">
        <is>
          <t>%</t>
        </is>
      </c>
      <c r="L2258" t="inlineStr">
        <is>
          <t>%</t>
        </is>
      </c>
      <c r="M2258" t="n">
        <v>2024</v>
      </c>
      <c r="N2258" t="inlineStr">
        <is>
          <t>Diciembre</t>
        </is>
      </c>
      <c r="O2258" t="inlineStr">
        <is>
          <t>2024-2</t>
        </is>
      </c>
      <c r="P2258" t="n">
        <v>0</v>
      </c>
      <c r="Q2258" t="n">
        <v>0</v>
      </c>
      <c r="R2258" t="n">
        <v>0</v>
      </c>
      <c r="S2258" t="inlineStr"/>
      <c r="T2258" t="inlineStr">
        <is>
          <t>367-2024-12-31</t>
        </is>
      </c>
      <c r="U2258" t="n">
        <v>31</v>
      </c>
      <c r="V2258" t="inlineStr"/>
    </row>
    <row r="2259">
      <c r="A2259" t="n">
        <v>367</v>
      </c>
      <c r="B2259" t="inlineStr">
        <is>
          <t>Estudiantes con Becas</t>
        </is>
      </c>
      <c r="C2259" t="inlineStr">
        <is>
          <t>EXTENSIÓN</t>
        </is>
      </c>
      <c r="D2259" t="inlineStr">
        <is>
          <t>Anual</t>
        </is>
      </c>
      <c r="E2259" t="inlineStr">
        <is>
          <t>Positivo</t>
        </is>
      </c>
      <c r="F2259" s="138" t="n">
        <v>46022</v>
      </c>
      <c r="G2259" t="n">
        <v>5</v>
      </c>
      <c r="H2259" t="n">
        <v>3.82</v>
      </c>
      <c r="I2259" s="76" t="n">
        <v>0.764</v>
      </c>
      <c r="J2259" s="76" t="n">
        <v>0.764</v>
      </c>
      <c r="K2259" t="inlineStr">
        <is>
          <t>%</t>
        </is>
      </c>
      <c r="L2259" t="inlineStr">
        <is>
          <t>%</t>
        </is>
      </c>
      <c r="M2259" t="n">
        <v>2025</v>
      </c>
      <c r="N2259" t="inlineStr">
        <is>
          <t>Diciembre</t>
        </is>
      </c>
      <c r="O2259" t="inlineStr">
        <is>
          <t>2025-2</t>
        </is>
      </c>
      <c r="P2259" t="n">
        <v>0</v>
      </c>
      <c r="Q2259" t="n">
        <v>0</v>
      </c>
      <c r="R2259" t="n">
        <v>0</v>
      </c>
      <c r="S2259" t="inlineStr"/>
      <c r="T2259" t="inlineStr">
        <is>
          <t>367-2025-12-31</t>
        </is>
      </c>
      <c r="U2259" t="n">
        <v>31</v>
      </c>
      <c r="V2259" t="inlineStr"/>
    </row>
    <row r="2260">
      <c r="A2260" t="n">
        <v>368</v>
      </c>
      <c r="B2260" t="inlineStr">
        <is>
          <t>Satisfacción de los estudiantes de Educación para toda la vida</t>
        </is>
      </c>
      <c r="C2260" t="inlineStr">
        <is>
          <t>Operación de nuevos negocios y CI</t>
        </is>
      </c>
      <c r="D2260" t="inlineStr">
        <is>
          <t>Trimestral</t>
        </is>
      </c>
      <c r="E2260" t="inlineStr">
        <is>
          <t>Positivo</t>
        </is>
      </c>
      <c r="F2260" s="138" t="n">
        <v>45291</v>
      </c>
      <c r="G2260" t="n">
        <v>90</v>
      </c>
      <c r="H2260" t="n">
        <v>94</v>
      </c>
      <c r="I2260" s="76" t="n">
        <v>1.044444444444445</v>
      </c>
      <c r="J2260" s="76" t="n">
        <v>1.044444444444445</v>
      </c>
      <c r="K2260" t="inlineStr">
        <is>
          <t>93.0%</t>
        </is>
      </c>
      <c r="L2260" t="inlineStr">
        <is>
          <t>95.0%</t>
        </is>
      </c>
      <c r="M2260" t="n">
        <v>2023</v>
      </c>
      <c r="N2260" t="inlineStr">
        <is>
          <t>Diciembre</t>
        </is>
      </c>
      <c r="O2260" t="inlineStr">
        <is>
          <t>2023-2</t>
        </is>
      </c>
      <c r="P2260" t="n">
        <v>0</v>
      </c>
      <c r="Q2260" t="n">
        <v>0</v>
      </c>
      <c r="R2260" t="n">
        <v>0</v>
      </c>
      <c r="S2260" t="inlineStr"/>
      <c r="T2260" t="inlineStr">
        <is>
          <t>368-2023-12-31</t>
        </is>
      </c>
      <c r="U2260" t="n">
        <v>31</v>
      </c>
      <c r="V2260" t="inlineStr"/>
    </row>
    <row r="2261">
      <c r="A2261" t="n">
        <v>368</v>
      </c>
      <c r="B2261" t="inlineStr">
        <is>
          <t>Satisfacción de los estudiantes de Educación para toda la vida</t>
        </is>
      </c>
      <c r="C2261" t="inlineStr">
        <is>
          <t>Operación de nuevos negocios y CI</t>
        </is>
      </c>
      <c r="D2261" t="inlineStr">
        <is>
          <t>Trimestral</t>
        </is>
      </c>
      <c r="E2261" t="inlineStr">
        <is>
          <t>Positivo</t>
        </is>
      </c>
      <c r="F2261" s="138" t="n">
        <v>45657</v>
      </c>
      <c r="G2261" t="n">
        <v>90</v>
      </c>
      <c r="H2261" t="n">
        <v>94</v>
      </c>
      <c r="I2261" s="76" t="n">
        <v>1.044444444444445</v>
      </c>
      <c r="J2261" s="76" t="n">
        <v>1.044444444444445</v>
      </c>
      <c r="K2261" t="inlineStr">
        <is>
          <t>93.0%</t>
        </is>
      </c>
      <c r="L2261" t="inlineStr">
        <is>
          <t>95.0%</t>
        </is>
      </c>
      <c r="M2261" t="n">
        <v>2024</v>
      </c>
      <c r="N2261" t="inlineStr">
        <is>
          <t>Diciembre</t>
        </is>
      </c>
      <c r="O2261" t="inlineStr">
        <is>
          <t>2024-2</t>
        </is>
      </c>
      <c r="P2261" t="n">
        <v>0</v>
      </c>
      <c r="Q2261" t="n">
        <v>0</v>
      </c>
      <c r="R2261" t="n">
        <v>0</v>
      </c>
      <c r="S2261" t="inlineStr"/>
      <c r="T2261" t="inlineStr">
        <is>
          <t>368-2024-12-31</t>
        </is>
      </c>
      <c r="U2261" t="n">
        <v>31</v>
      </c>
      <c r="V2261" t="inlineStr"/>
    </row>
    <row r="2262">
      <c r="A2262" t="n">
        <v>368</v>
      </c>
      <c r="B2262" t="inlineStr">
        <is>
          <t>Satisfacción de los estudiantes de Educación para toda la vida</t>
        </is>
      </c>
      <c r="C2262" t="inlineStr">
        <is>
          <t>Operación de nuevos negocios y CI</t>
        </is>
      </c>
      <c r="D2262" t="inlineStr">
        <is>
          <t>Trimestral</t>
        </is>
      </c>
      <c r="E2262" t="inlineStr">
        <is>
          <t>Positivo</t>
        </is>
      </c>
      <c r="F2262" s="138" t="n">
        <v>46022</v>
      </c>
      <c r="G2262" t="n">
        <v>93</v>
      </c>
      <c r="H2262" t="n">
        <v>95</v>
      </c>
      <c r="I2262" s="76" t="n">
        <v>1.021505376344086</v>
      </c>
      <c r="J2262" s="76" t="n">
        <v>1.021505376344086</v>
      </c>
      <c r="K2262" t="inlineStr">
        <is>
          <t>93.0%</t>
        </is>
      </c>
      <c r="L2262" t="inlineStr">
        <is>
          <t>95.0%</t>
        </is>
      </c>
      <c r="M2262" t="n">
        <v>2025</v>
      </c>
      <c r="N2262" t="inlineStr">
        <is>
          <t>Diciembre</t>
        </is>
      </c>
      <c r="O2262" t="inlineStr">
        <is>
          <t>2025-2</t>
        </is>
      </c>
      <c r="P2262" t="n">
        <v>0</v>
      </c>
      <c r="Q2262" t="n">
        <v>0</v>
      </c>
      <c r="R2262" t="n">
        <v>0</v>
      </c>
      <c r="S2262" t="inlineStr"/>
      <c r="T2262" t="inlineStr">
        <is>
          <t>368-2025-12-31</t>
        </is>
      </c>
      <c r="U2262" t="n">
        <v>31</v>
      </c>
      <c r="V2262" t="inlineStr"/>
    </row>
    <row r="2263">
      <c r="A2263" t="n">
        <v>369</v>
      </c>
      <c r="B2263" t="inlineStr">
        <is>
          <t>Participación de POLI- voluntariados (Estudiantes- Colaboradores)</t>
        </is>
      </c>
      <c r="C2263" t="inlineStr">
        <is>
          <t>EXTENSIÓN</t>
        </is>
      </c>
      <c r="D2263" t="inlineStr">
        <is>
          <t>Semestral</t>
        </is>
      </c>
      <c r="E2263" t="inlineStr">
        <is>
          <t>Positivo</t>
        </is>
      </c>
      <c r="F2263" s="138" t="n">
        <v>44561</v>
      </c>
      <c r="H2263" t="n">
        <v>0</v>
      </c>
      <c r="K2263" t="inlineStr">
        <is>
          <t>ENT</t>
        </is>
      </c>
      <c r="L2263" t="inlineStr">
        <is>
          <t>ENT</t>
        </is>
      </c>
      <c r="M2263" t="n">
        <v>2021</v>
      </c>
      <c r="N2263" t="inlineStr">
        <is>
          <t>Diciembre</t>
        </is>
      </c>
      <c r="O2263" t="inlineStr">
        <is>
          <t>2021-2</t>
        </is>
      </c>
      <c r="P2263" t="n">
        <v>0</v>
      </c>
      <c r="Q2263" t="n">
        <v>0</v>
      </c>
      <c r="R2263" t="n">
        <v>0</v>
      </c>
      <c r="S2263" t="inlineStr"/>
      <c r="T2263" t="inlineStr">
        <is>
          <t>369-2021-12-31</t>
        </is>
      </c>
      <c r="U2263" t="n">
        <v>31</v>
      </c>
      <c r="V2263" t="inlineStr"/>
    </row>
    <row r="2264">
      <c r="A2264" t="n">
        <v>369</v>
      </c>
      <c r="B2264" t="inlineStr">
        <is>
          <t>Participación de POLI- voluntariados (Estudiantes- Colaboradores)</t>
        </is>
      </c>
      <c r="C2264" t="inlineStr">
        <is>
          <t>EXTENSIÓN</t>
        </is>
      </c>
      <c r="D2264" t="inlineStr">
        <is>
          <t>Semestral</t>
        </is>
      </c>
      <c r="E2264" t="inlineStr">
        <is>
          <t>Positivo</t>
        </is>
      </c>
      <c r="F2264" s="138" t="n">
        <v>44926</v>
      </c>
      <c r="H2264" t="n">
        <v>0</v>
      </c>
      <c r="K2264" t="inlineStr">
        <is>
          <t>ENT</t>
        </is>
      </c>
      <c r="L2264" t="inlineStr">
        <is>
          <t>ENT</t>
        </is>
      </c>
      <c r="M2264" t="n">
        <v>2022</v>
      </c>
      <c r="N2264" t="inlineStr">
        <is>
          <t>Diciembre</t>
        </is>
      </c>
      <c r="O2264" t="inlineStr">
        <is>
          <t>2022-2</t>
        </is>
      </c>
      <c r="P2264" t="n">
        <v>0</v>
      </c>
      <c r="Q2264" t="n">
        <v>0</v>
      </c>
      <c r="R2264" t="n">
        <v>0</v>
      </c>
      <c r="S2264" t="inlineStr"/>
      <c r="T2264" t="inlineStr">
        <is>
          <t>369-2022-12-31</t>
        </is>
      </c>
      <c r="U2264" t="n">
        <v>31</v>
      </c>
      <c r="V2264" t="inlineStr"/>
    </row>
    <row r="2265">
      <c r="A2265" t="n">
        <v>369</v>
      </c>
      <c r="B2265" t="inlineStr">
        <is>
          <t>Participación de POLI- voluntariados (Estudiantes- Colaboradores)</t>
        </is>
      </c>
      <c r="C2265" t="inlineStr">
        <is>
          <t>EXTENSIÓN</t>
        </is>
      </c>
      <c r="D2265" t="inlineStr">
        <is>
          <t>Semestral</t>
        </is>
      </c>
      <c r="E2265" t="inlineStr">
        <is>
          <t>Positivo</t>
        </is>
      </c>
      <c r="F2265" s="138" t="n">
        <v>45291</v>
      </c>
      <c r="H2265" t="n">
        <v>0</v>
      </c>
      <c r="K2265" t="inlineStr">
        <is>
          <t>ENT</t>
        </is>
      </c>
      <c r="L2265" t="inlineStr">
        <is>
          <t>ENT</t>
        </is>
      </c>
      <c r="M2265" t="n">
        <v>2023</v>
      </c>
      <c r="N2265" t="inlineStr">
        <is>
          <t>Diciembre</t>
        </is>
      </c>
      <c r="O2265" t="inlineStr">
        <is>
          <t>2023-2</t>
        </is>
      </c>
      <c r="P2265" t="n">
        <v>0</v>
      </c>
      <c r="Q2265" t="n">
        <v>0</v>
      </c>
      <c r="R2265" t="n">
        <v>0</v>
      </c>
      <c r="S2265" t="inlineStr"/>
      <c r="T2265" t="inlineStr">
        <is>
          <t>369-2023-12-31</t>
        </is>
      </c>
      <c r="U2265" t="n">
        <v>31</v>
      </c>
      <c r="V2265" t="inlineStr"/>
    </row>
    <row r="2266">
      <c r="A2266" t="n">
        <v>369</v>
      </c>
      <c r="B2266" t="inlineStr">
        <is>
          <t>Participación de POLI- voluntariados (Estudiantes- Colaboradores)</t>
        </is>
      </c>
      <c r="C2266" t="inlineStr">
        <is>
          <t>EXTENSIÓN</t>
        </is>
      </c>
      <c r="D2266" t="inlineStr">
        <is>
          <t>Semestral</t>
        </is>
      </c>
      <c r="E2266" t="inlineStr">
        <is>
          <t>Positivo</t>
        </is>
      </c>
      <c r="F2266" s="138" t="n">
        <v>45657</v>
      </c>
      <c r="G2266" t="n">
        <v>100</v>
      </c>
      <c r="H2266" t="n">
        <v>71.3</v>
      </c>
      <c r="I2266" s="76" t="n">
        <v>0.713</v>
      </c>
      <c r="J2266" s="76" t="n">
        <v>0.713</v>
      </c>
      <c r="K2266" t="inlineStr">
        <is>
          <t>ENT</t>
        </is>
      </c>
      <c r="L2266" t="inlineStr">
        <is>
          <t>ENT</t>
        </is>
      </c>
      <c r="M2266" t="n">
        <v>2024</v>
      </c>
      <c r="N2266" t="inlineStr">
        <is>
          <t>Diciembre</t>
        </is>
      </c>
      <c r="O2266" t="inlineStr">
        <is>
          <t>2024-2</t>
        </is>
      </c>
      <c r="P2266" t="n">
        <v>0</v>
      </c>
      <c r="Q2266" t="n">
        <v>0</v>
      </c>
      <c r="R2266" t="n">
        <v>0</v>
      </c>
      <c r="S2266" t="inlineStr"/>
      <c r="T2266" t="inlineStr">
        <is>
          <t>369-2024-12-31</t>
        </is>
      </c>
      <c r="U2266" t="n">
        <v>31</v>
      </c>
      <c r="V2266" t="inlineStr"/>
    </row>
    <row r="2267">
      <c r="A2267" t="n">
        <v>369</v>
      </c>
      <c r="B2267" t="inlineStr">
        <is>
          <t>Participación de POLI- voluntariados (Estudiantes- Colaboradores)</t>
        </is>
      </c>
      <c r="C2267" t="inlineStr">
        <is>
          <t>EXTENSIÓN</t>
        </is>
      </c>
      <c r="D2267" t="inlineStr">
        <is>
          <t>Semestral</t>
        </is>
      </c>
      <c r="E2267" t="inlineStr">
        <is>
          <t>Positivo</t>
        </is>
      </c>
      <c r="F2267" s="138" t="n">
        <v>46022</v>
      </c>
      <c r="G2267" t="n">
        <v>100</v>
      </c>
      <c r="H2267" t="n">
        <v>108.26</v>
      </c>
      <c r="I2267" s="76" t="n">
        <v>1.0826</v>
      </c>
      <c r="J2267" s="76" t="n">
        <v>1.0826</v>
      </c>
      <c r="K2267" t="inlineStr">
        <is>
          <t>ENT</t>
        </is>
      </c>
      <c r="L2267" t="inlineStr">
        <is>
          <t>ENT</t>
        </is>
      </c>
      <c r="M2267" t="n">
        <v>2025</v>
      </c>
      <c r="N2267" t="inlineStr">
        <is>
          <t>Diciembre</t>
        </is>
      </c>
      <c r="O2267" t="inlineStr">
        <is>
          <t>2025-2</t>
        </is>
      </c>
      <c r="P2267" t="n">
        <v>0</v>
      </c>
      <c r="Q2267" t="n">
        <v>0</v>
      </c>
      <c r="R2267" t="n">
        <v>0</v>
      </c>
      <c r="S2267" t="inlineStr"/>
      <c r="T2267" t="inlineStr">
        <is>
          <t>369-2025-12-31</t>
        </is>
      </c>
      <c r="U2267" t="n">
        <v>31</v>
      </c>
      <c r="V2267" t="inlineStr"/>
    </row>
    <row r="2268">
      <c r="A2268" t="n">
        <v>371</v>
      </c>
      <c r="B2268" t="inlineStr">
        <is>
          <t>Recaudación de fondos</t>
        </is>
      </c>
      <c r="C2268" t="inlineStr">
        <is>
          <t>EXTENSIÓN</t>
        </is>
      </c>
      <c r="D2268" t="inlineStr">
        <is>
          <t>Semestral</t>
        </is>
      </c>
      <c r="E2268" t="inlineStr">
        <is>
          <t>Positivo</t>
        </is>
      </c>
      <c r="F2268" s="138" t="n">
        <v>45291</v>
      </c>
      <c r="G2268" t="n">
        <v>5500000000</v>
      </c>
      <c r="H2268" t="n">
        <v>9518852142</v>
      </c>
      <c r="I2268" s="76" t="n">
        <v>1.3</v>
      </c>
      <c r="J2268" s="76" t="n">
        <v>1.730700389454545</v>
      </c>
      <c r="K2268" t="inlineStr">
        <is>
          <t>100.0%</t>
        </is>
      </c>
      <c r="L2268" t="inlineStr">
        <is>
          <t>78.56%</t>
        </is>
      </c>
      <c r="M2268" t="n">
        <v>2023</v>
      </c>
      <c r="N2268" t="inlineStr">
        <is>
          <t>Diciembre</t>
        </is>
      </c>
      <c r="O2268" t="inlineStr">
        <is>
          <t>2023-2</t>
        </is>
      </c>
      <c r="P2268" t="n">
        <v>0</v>
      </c>
      <c r="Q2268" t="n">
        <v>0</v>
      </c>
      <c r="R2268" t="n">
        <v>0</v>
      </c>
      <c r="S2268" t="inlineStr"/>
      <c r="T2268" t="inlineStr">
        <is>
          <t>371-2023-12-31</t>
        </is>
      </c>
      <c r="U2268" t="n">
        <v>31</v>
      </c>
      <c r="V2268" t="inlineStr"/>
    </row>
    <row r="2269">
      <c r="A2269" t="n">
        <v>371</v>
      </c>
      <c r="B2269" t="inlineStr">
        <is>
          <t>Recaudación de fondos</t>
        </is>
      </c>
      <c r="C2269" t="inlineStr">
        <is>
          <t>EXTENSIÓN</t>
        </is>
      </c>
      <c r="D2269" t="inlineStr">
        <is>
          <t>Semestral</t>
        </is>
      </c>
      <c r="E2269" t="inlineStr">
        <is>
          <t>Positivo</t>
        </is>
      </c>
      <c r="F2269" s="138" t="n">
        <v>45657</v>
      </c>
      <c r="G2269" t="n">
        <v>1151471437</v>
      </c>
      <c r="H2269" t="n">
        <v>1116821067</v>
      </c>
      <c r="I2269" s="76" t="n">
        <v>0.9699077468301978</v>
      </c>
      <c r="J2269" s="76" t="n">
        <v>0.9699077468301978</v>
      </c>
      <c r="K2269" t="inlineStr">
        <is>
          <t>100.0%</t>
        </is>
      </c>
      <c r="L2269" t="inlineStr">
        <is>
          <t>78.56%</t>
        </is>
      </c>
      <c r="M2269" t="n">
        <v>2024</v>
      </c>
      <c r="N2269" t="inlineStr">
        <is>
          <t>Diciembre</t>
        </is>
      </c>
      <c r="O2269" t="inlineStr">
        <is>
          <t>2024-2</t>
        </is>
      </c>
      <c r="P2269" t="n">
        <v>0</v>
      </c>
      <c r="Q2269" t="n">
        <v>0</v>
      </c>
      <c r="R2269" t="n">
        <v>0</v>
      </c>
      <c r="S2269" t="inlineStr"/>
      <c r="T2269" t="inlineStr">
        <is>
          <t>371-2024-12-31</t>
        </is>
      </c>
      <c r="U2269" t="n">
        <v>31</v>
      </c>
      <c r="V2269" t="inlineStr"/>
    </row>
    <row r="2270">
      <c r="A2270" t="n">
        <v>371</v>
      </c>
      <c r="B2270" t="inlineStr">
        <is>
          <t>Recaudación de fondos</t>
        </is>
      </c>
      <c r="C2270" t="inlineStr">
        <is>
          <t>EXTENSIÓN</t>
        </is>
      </c>
      <c r="D2270" t="inlineStr">
        <is>
          <t>Semestral</t>
        </is>
      </c>
      <c r="E2270" t="inlineStr">
        <is>
          <t>Positivo</t>
        </is>
      </c>
      <c r="F2270" s="138" t="n">
        <v>46022</v>
      </c>
      <c r="G2270" t="n">
        <v>189200000</v>
      </c>
      <c r="H2270" t="n">
        <v>157833523</v>
      </c>
      <c r="I2270" s="76" t="n">
        <v>0.8342152378435518</v>
      </c>
      <c r="J2270" s="76" t="n">
        <v>0.8342152378435518</v>
      </c>
      <c r="K2270" t="inlineStr">
        <is>
          <t>100.0%</t>
        </is>
      </c>
      <c r="L2270" t="inlineStr">
        <is>
          <t>78.56%</t>
        </is>
      </c>
      <c r="M2270" t="n">
        <v>2025</v>
      </c>
      <c r="N2270" t="inlineStr">
        <is>
          <t>Diciembre</t>
        </is>
      </c>
      <c r="O2270" t="inlineStr">
        <is>
          <t>2025-2</t>
        </is>
      </c>
      <c r="P2270" t="n">
        <v>0</v>
      </c>
      <c r="Q2270" t="n">
        <v>0</v>
      </c>
      <c r="R2270" t="n">
        <v>0</v>
      </c>
      <c r="S2270" t="inlineStr"/>
      <c r="T2270" t="inlineStr">
        <is>
          <t>371-2025-12-31</t>
        </is>
      </c>
      <c r="U2270" t="n">
        <v>31</v>
      </c>
      <c r="V2270" t="inlineStr"/>
    </row>
    <row r="2271">
      <c r="A2271" t="n">
        <v>372</v>
      </c>
      <c r="B2271" t="inlineStr">
        <is>
          <t>Satisfacción de los clientes corporativos Educación para toda la vida</t>
        </is>
      </c>
      <c r="C2271" t="inlineStr">
        <is>
          <t>Operación de nuevos negocios y CI</t>
        </is>
      </c>
      <c r="D2271" t="inlineStr">
        <is>
          <t>Trimestral</t>
        </is>
      </c>
      <c r="E2271" t="inlineStr">
        <is>
          <t>Positivo</t>
        </is>
      </c>
      <c r="F2271" s="138" t="n">
        <v>45291</v>
      </c>
      <c r="G2271" t="n">
        <v>87</v>
      </c>
      <c r="H2271" t="n">
        <v>95</v>
      </c>
      <c r="I2271" s="76" t="n">
        <v>1.091954022988506</v>
      </c>
      <c r="J2271" s="76" t="n">
        <v>1.091954022988506</v>
      </c>
      <c r="K2271" t="inlineStr">
        <is>
          <t>90.0%</t>
        </is>
      </c>
      <c r="L2271" t="inlineStr">
        <is>
          <t>95.0%</t>
        </is>
      </c>
      <c r="M2271" t="n">
        <v>2023</v>
      </c>
      <c r="N2271" t="inlineStr">
        <is>
          <t>Diciembre</t>
        </is>
      </c>
      <c r="O2271" t="inlineStr">
        <is>
          <t>2023-2</t>
        </is>
      </c>
      <c r="P2271" t="n">
        <v>0</v>
      </c>
      <c r="Q2271" t="n">
        <v>0</v>
      </c>
      <c r="R2271" t="n">
        <v>0</v>
      </c>
      <c r="S2271" t="inlineStr"/>
      <c r="T2271" t="inlineStr">
        <is>
          <t>372-2023-12-31</t>
        </is>
      </c>
      <c r="U2271" t="n">
        <v>31</v>
      </c>
      <c r="V2271" t="inlineStr"/>
    </row>
    <row r="2272">
      <c r="A2272" t="n">
        <v>372</v>
      </c>
      <c r="B2272" t="inlineStr">
        <is>
          <t>Satisfacción de los clientes corporativos Educación para toda la vida</t>
        </is>
      </c>
      <c r="C2272" t="inlineStr">
        <is>
          <t>Operación de nuevos negocios y CI</t>
        </is>
      </c>
      <c r="D2272" t="inlineStr">
        <is>
          <t>Trimestral</t>
        </is>
      </c>
      <c r="E2272" t="inlineStr">
        <is>
          <t>Positivo</t>
        </is>
      </c>
      <c r="F2272" s="138" t="n">
        <v>45657</v>
      </c>
      <c r="G2272" t="n">
        <v>87</v>
      </c>
      <c r="H2272" t="n">
        <v>93</v>
      </c>
      <c r="I2272" s="76" t="n">
        <v>1.068965517241379</v>
      </c>
      <c r="J2272" s="76" t="n">
        <v>1.068965517241379</v>
      </c>
      <c r="K2272" t="inlineStr">
        <is>
          <t>90.0%</t>
        </is>
      </c>
      <c r="L2272" t="inlineStr">
        <is>
          <t>95.0%</t>
        </is>
      </c>
      <c r="M2272" t="n">
        <v>2024</v>
      </c>
      <c r="N2272" t="inlineStr">
        <is>
          <t>Diciembre</t>
        </is>
      </c>
      <c r="O2272" t="inlineStr">
        <is>
          <t>2024-2</t>
        </is>
      </c>
      <c r="P2272" t="n">
        <v>0</v>
      </c>
      <c r="Q2272" t="n">
        <v>0</v>
      </c>
      <c r="R2272" t="n">
        <v>0</v>
      </c>
      <c r="S2272" t="inlineStr"/>
      <c r="T2272" t="inlineStr">
        <is>
          <t>372-2024-12-31</t>
        </is>
      </c>
      <c r="U2272" t="n">
        <v>31</v>
      </c>
      <c r="V2272" t="inlineStr"/>
    </row>
    <row r="2273">
      <c r="A2273" t="n">
        <v>372</v>
      </c>
      <c r="B2273" t="inlineStr">
        <is>
          <t>Satisfacción de los clientes corporativos Educación para toda la vida</t>
        </is>
      </c>
      <c r="C2273" t="inlineStr">
        <is>
          <t>Operación de nuevos negocios y CI</t>
        </is>
      </c>
      <c r="D2273" t="inlineStr">
        <is>
          <t>Trimestral</t>
        </is>
      </c>
      <c r="E2273" t="inlineStr">
        <is>
          <t>Positivo</t>
        </is>
      </c>
      <c r="F2273" s="138" t="n">
        <v>46022</v>
      </c>
      <c r="G2273" t="n">
        <v>90</v>
      </c>
      <c r="H2273" t="n">
        <v>97</v>
      </c>
      <c r="I2273" s="76" t="n">
        <v>1.077777777777778</v>
      </c>
      <c r="J2273" s="76" t="n">
        <v>1.077777777777778</v>
      </c>
      <c r="K2273" t="inlineStr">
        <is>
          <t>90.0%</t>
        </is>
      </c>
      <c r="L2273" t="inlineStr">
        <is>
          <t>95.0%</t>
        </is>
      </c>
      <c r="M2273" t="n">
        <v>2025</v>
      </c>
      <c r="N2273" t="inlineStr">
        <is>
          <t>Diciembre</t>
        </is>
      </c>
      <c r="O2273" t="inlineStr">
        <is>
          <t>2025-2</t>
        </is>
      </c>
      <c r="P2273" t="n">
        <v>0</v>
      </c>
      <c r="Q2273" t="n">
        <v>0</v>
      </c>
      <c r="R2273" t="n">
        <v>0</v>
      </c>
      <c r="S2273" t="inlineStr"/>
      <c r="T2273" t="inlineStr">
        <is>
          <t>372-2025-12-31</t>
        </is>
      </c>
      <c r="U2273" t="n">
        <v>31</v>
      </c>
      <c r="V2273" t="inlineStr"/>
    </row>
    <row r="2274">
      <c r="A2274" t="n">
        <v>373</v>
      </c>
      <c r="B2274" t="inlineStr">
        <is>
          <t>Cumplimiento de planes anuales por líneas</t>
        </is>
      </c>
      <c r="C2274" t="inlineStr">
        <is>
          <t>DIRECCIONAMIENTO ESTRATÉGICO</t>
        </is>
      </c>
      <c r="D2274" t="inlineStr">
        <is>
          <t>Trimestral</t>
        </is>
      </c>
      <c r="E2274" t="inlineStr">
        <is>
          <t>Positivo</t>
        </is>
      </c>
      <c r="F2274" s="138" t="n">
        <v>44561</v>
      </c>
      <c r="H2274" t="n">
        <v>0</v>
      </c>
      <c r="K2274" t="inlineStr">
        <is>
          <t>100.0%</t>
        </is>
      </c>
      <c r="L2274" t="inlineStr">
        <is>
          <t>104.6%</t>
        </is>
      </c>
      <c r="M2274" t="n">
        <v>2021</v>
      </c>
      <c r="N2274" t="inlineStr">
        <is>
          <t>Diciembre</t>
        </is>
      </c>
      <c r="O2274" t="inlineStr">
        <is>
          <t>2021-2</t>
        </is>
      </c>
      <c r="P2274" t="n">
        <v>0</v>
      </c>
      <c r="Q2274" t="n">
        <v>0</v>
      </c>
      <c r="R2274" t="n">
        <v>0</v>
      </c>
      <c r="S2274" t="inlineStr"/>
      <c r="T2274" t="inlineStr">
        <is>
          <t>373-2021-12-31</t>
        </is>
      </c>
      <c r="U2274" t="n">
        <v>31</v>
      </c>
      <c r="V2274" t="inlineStr"/>
    </row>
    <row r="2275">
      <c r="A2275" t="n">
        <v>373</v>
      </c>
      <c r="B2275" t="inlineStr">
        <is>
          <t>Cumplimiento de planes anuales por líneas</t>
        </is>
      </c>
      <c r="C2275" t="inlineStr">
        <is>
          <t>DIRECCIONAMIENTO ESTRATÉGICO</t>
        </is>
      </c>
      <c r="D2275" t="inlineStr">
        <is>
          <t>Trimestral</t>
        </is>
      </c>
      <c r="E2275" t="inlineStr">
        <is>
          <t>Positivo</t>
        </is>
      </c>
      <c r="F2275" s="138" t="n">
        <v>44926</v>
      </c>
      <c r="H2275" t="n">
        <v>0</v>
      </c>
      <c r="K2275" t="inlineStr">
        <is>
          <t>100.0%</t>
        </is>
      </c>
      <c r="L2275" t="inlineStr">
        <is>
          <t>104.6%</t>
        </is>
      </c>
      <c r="M2275" t="n">
        <v>2022</v>
      </c>
      <c r="N2275" t="inlineStr">
        <is>
          <t>Diciembre</t>
        </is>
      </c>
      <c r="O2275" t="inlineStr">
        <is>
          <t>2022-2</t>
        </is>
      </c>
      <c r="P2275" t="n">
        <v>0</v>
      </c>
      <c r="Q2275" t="n">
        <v>0</v>
      </c>
      <c r="R2275" t="n">
        <v>0</v>
      </c>
      <c r="S2275" t="inlineStr"/>
      <c r="T2275" t="inlineStr">
        <is>
          <t>373-2022-12-31</t>
        </is>
      </c>
      <c r="U2275" t="n">
        <v>31</v>
      </c>
      <c r="V2275" t="inlineStr"/>
    </row>
    <row r="2276">
      <c r="A2276" t="n">
        <v>373</v>
      </c>
      <c r="B2276" t="inlineStr">
        <is>
          <t>Cumplimiento de planes anuales por líneas</t>
        </is>
      </c>
      <c r="C2276" t="inlineStr">
        <is>
          <t>DIRECCIONAMIENTO ESTRATÉGICO</t>
        </is>
      </c>
      <c r="D2276" t="inlineStr">
        <is>
          <t>Trimestral</t>
        </is>
      </c>
      <c r="E2276" t="inlineStr">
        <is>
          <t>Positivo</t>
        </is>
      </c>
      <c r="F2276" s="138" t="n">
        <v>45291</v>
      </c>
      <c r="G2276" t="n">
        <v>100</v>
      </c>
      <c r="H2276" t="n">
        <v>97.166666666667</v>
      </c>
      <c r="I2276" s="76" t="n">
        <v>0.97166666666667</v>
      </c>
      <c r="J2276" s="76" t="n">
        <v>0.97166666666667</v>
      </c>
      <c r="K2276" t="inlineStr">
        <is>
          <t>100.0%</t>
        </is>
      </c>
      <c r="L2276" t="inlineStr">
        <is>
          <t>104.6%</t>
        </is>
      </c>
      <c r="M2276" t="n">
        <v>2023</v>
      </c>
      <c r="N2276" t="inlineStr">
        <is>
          <t>Diciembre</t>
        </is>
      </c>
      <c r="O2276" t="inlineStr">
        <is>
          <t>2023-2</t>
        </is>
      </c>
      <c r="P2276" t="n">
        <v>0</v>
      </c>
      <c r="Q2276" t="n">
        <v>0</v>
      </c>
      <c r="R2276" t="n">
        <v>0</v>
      </c>
      <c r="S2276" t="inlineStr"/>
      <c r="T2276" t="inlineStr">
        <is>
          <t>373-2023-12-31</t>
        </is>
      </c>
      <c r="U2276" t="n">
        <v>31</v>
      </c>
      <c r="V2276" t="inlineStr"/>
    </row>
    <row r="2277">
      <c r="A2277" t="n">
        <v>373</v>
      </c>
      <c r="B2277" t="inlineStr">
        <is>
          <t>Cumplimiento de planes anuales por líneas</t>
        </is>
      </c>
      <c r="C2277" t="inlineStr">
        <is>
          <t>DIRECCIONAMIENTO ESTRATÉGICO</t>
        </is>
      </c>
      <c r="D2277" t="inlineStr">
        <is>
          <t>Trimestral</t>
        </is>
      </c>
      <c r="E2277" t="inlineStr">
        <is>
          <t>Positivo</t>
        </is>
      </c>
      <c r="F2277" s="138" t="n">
        <v>45657</v>
      </c>
      <c r="G2277" t="n">
        <v>100</v>
      </c>
      <c r="H2277" t="n">
        <v>98.67</v>
      </c>
      <c r="I2277" s="76" t="n">
        <v>0.9867</v>
      </c>
      <c r="J2277" s="76" t="n">
        <v>0.9867</v>
      </c>
      <c r="K2277" t="inlineStr">
        <is>
          <t>100.0%</t>
        </is>
      </c>
      <c r="L2277" t="inlineStr">
        <is>
          <t>104.6%</t>
        </is>
      </c>
      <c r="M2277" t="n">
        <v>2024</v>
      </c>
      <c r="N2277" t="inlineStr">
        <is>
          <t>Diciembre</t>
        </is>
      </c>
      <c r="O2277" t="inlineStr">
        <is>
          <t>2024-2</t>
        </is>
      </c>
      <c r="P2277" t="n">
        <v>0</v>
      </c>
      <c r="Q2277" t="n">
        <v>0</v>
      </c>
      <c r="R2277" t="n">
        <v>0</v>
      </c>
      <c r="S2277" t="inlineStr"/>
      <c r="T2277" t="inlineStr">
        <is>
          <t>373-2024-12-31</t>
        </is>
      </c>
      <c r="U2277" t="n">
        <v>31</v>
      </c>
      <c r="V2277" t="inlineStr"/>
    </row>
    <row r="2278">
      <c r="A2278" t="n">
        <v>373</v>
      </c>
      <c r="B2278" t="inlineStr">
        <is>
          <t>Cumplimiento de planes anuales por líneas</t>
        </is>
      </c>
      <c r="C2278" t="inlineStr">
        <is>
          <t>DIRECCIONAMIENTO ESTRATÉGICO</t>
        </is>
      </c>
      <c r="D2278" t="inlineStr">
        <is>
          <t>Trimestral</t>
        </is>
      </c>
      <c r="E2278" t="inlineStr">
        <is>
          <t>Positivo</t>
        </is>
      </c>
      <c r="F2278" s="138" t="n">
        <v>46022</v>
      </c>
      <c r="G2278" t="n">
        <v>100</v>
      </c>
      <c r="H2278" t="n">
        <v>99.33</v>
      </c>
      <c r="I2278" s="76" t="n">
        <v>0.9933</v>
      </c>
      <c r="J2278" s="76" t="n">
        <v>0.9933</v>
      </c>
      <c r="K2278" t="inlineStr">
        <is>
          <t>100.0%</t>
        </is>
      </c>
      <c r="L2278" t="inlineStr">
        <is>
          <t>104.6%</t>
        </is>
      </c>
      <c r="M2278" t="n">
        <v>2025</v>
      </c>
      <c r="N2278" t="inlineStr">
        <is>
          <t>Diciembre</t>
        </is>
      </c>
      <c r="O2278" t="inlineStr">
        <is>
          <t>2025-2</t>
        </is>
      </c>
      <c r="P2278" t="n">
        <v>0</v>
      </c>
      <c r="Q2278" t="n">
        <v>0</v>
      </c>
      <c r="R2278" t="n">
        <v>0</v>
      </c>
      <c r="S2278" t="inlineStr"/>
      <c r="T2278" t="inlineStr">
        <is>
          <t>373-2025-12-31</t>
        </is>
      </c>
      <c r="U2278" t="n">
        <v>31</v>
      </c>
      <c r="V2278" t="inlineStr"/>
    </row>
    <row r="2279">
      <c r="A2279" t="n">
        <v>375</v>
      </c>
      <c r="B2279" t="inlineStr">
        <is>
          <t>Disponibilidad de catálogo de asignaturas pregrado y posgrado presencial</t>
        </is>
      </c>
      <c r="C2279" t="inlineStr">
        <is>
          <t>DOCENCIA</t>
        </is>
      </c>
      <c r="D2279" t="inlineStr">
        <is>
          <t>Semestral</t>
        </is>
      </c>
      <c r="E2279" t="inlineStr">
        <is>
          <t>Positivo</t>
        </is>
      </c>
      <c r="F2279" s="138" t="n">
        <v>44561</v>
      </c>
      <c r="G2279" t="n">
        <v>100</v>
      </c>
      <c r="H2279" t="n">
        <v>0</v>
      </c>
      <c r="I2279" s="76" t="n">
        <v>0</v>
      </c>
      <c r="J2279" s="76" t="n">
        <v>0</v>
      </c>
      <c r="K2279" t="inlineStr">
        <is>
          <t>100.0%</t>
        </is>
      </c>
      <c r="L2279" t="inlineStr">
        <is>
          <t>100.0%</t>
        </is>
      </c>
      <c r="M2279" t="n">
        <v>2021</v>
      </c>
      <c r="N2279" t="inlineStr">
        <is>
          <t>Diciembre</t>
        </is>
      </c>
      <c r="O2279" t="inlineStr">
        <is>
          <t>2021-2</t>
        </is>
      </c>
      <c r="P2279" t="n">
        <v>0</v>
      </c>
      <c r="Q2279" t="n">
        <v>0</v>
      </c>
      <c r="R2279" t="n">
        <v>0</v>
      </c>
      <c r="S2279" t="inlineStr"/>
      <c r="T2279" t="inlineStr">
        <is>
          <t>375-2021-12-31</t>
        </is>
      </c>
      <c r="U2279" t="n">
        <v>31</v>
      </c>
      <c r="V2279" t="inlineStr"/>
    </row>
    <row r="2280">
      <c r="A2280" t="n">
        <v>375</v>
      </c>
      <c r="B2280" t="inlineStr">
        <is>
          <t>Disponibilidad de catálogo de asignaturas pregrado y posgrado presencial</t>
        </is>
      </c>
      <c r="C2280" t="inlineStr">
        <is>
          <t>DOCENCIA</t>
        </is>
      </c>
      <c r="D2280" t="inlineStr">
        <is>
          <t>Semestral</t>
        </is>
      </c>
      <c r="E2280" t="inlineStr">
        <is>
          <t>Positivo</t>
        </is>
      </c>
      <c r="F2280" s="138" t="n">
        <v>44926</v>
      </c>
      <c r="G2280" t="n">
        <v>100</v>
      </c>
      <c r="H2280" t="n">
        <v>0</v>
      </c>
      <c r="I2280" s="76" t="n">
        <v>0</v>
      </c>
      <c r="J2280" s="76" t="n">
        <v>0</v>
      </c>
      <c r="K2280" t="inlineStr">
        <is>
          <t>100.0%</t>
        </is>
      </c>
      <c r="L2280" t="inlineStr">
        <is>
          <t>100.0%</t>
        </is>
      </c>
      <c r="M2280" t="n">
        <v>2022</v>
      </c>
      <c r="N2280" t="inlineStr">
        <is>
          <t>Diciembre</t>
        </is>
      </c>
      <c r="O2280" t="inlineStr">
        <is>
          <t>2022-2</t>
        </is>
      </c>
      <c r="P2280" t="n">
        <v>0</v>
      </c>
      <c r="Q2280" t="n">
        <v>0</v>
      </c>
      <c r="R2280" t="n">
        <v>0</v>
      </c>
      <c r="S2280" t="inlineStr"/>
      <c r="T2280" t="inlineStr">
        <is>
          <t>375-2022-12-31</t>
        </is>
      </c>
      <c r="U2280" t="n">
        <v>31</v>
      </c>
      <c r="V2280" t="inlineStr"/>
    </row>
    <row r="2281">
      <c r="A2281" t="n">
        <v>375</v>
      </c>
      <c r="B2281" t="inlineStr">
        <is>
          <t>Disponibilidad de catálogo de asignaturas pregrado y posgrado presencial</t>
        </is>
      </c>
      <c r="C2281" t="inlineStr">
        <is>
          <t>DOCENCIA</t>
        </is>
      </c>
      <c r="D2281" t="inlineStr">
        <is>
          <t>Semestral</t>
        </is>
      </c>
      <c r="E2281" t="inlineStr">
        <is>
          <t>Positivo</t>
        </is>
      </c>
      <c r="F2281" s="138" t="n">
        <v>45291</v>
      </c>
      <c r="G2281" t="n">
        <v>100</v>
      </c>
      <c r="H2281" t="n">
        <v>100</v>
      </c>
      <c r="I2281" s="76" t="n">
        <v>1</v>
      </c>
      <c r="J2281" s="76" t="n">
        <v>1</v>
      </c>
      <c r="K2281" t="inlineStr">
        <is>
          <t>100.0%</t>
        </is>
      </c>
      <c r="L2281" t="inlineStr">
        <is>
          <t>100.0%</t>
        </is>
      </c>
      <c r="M2281" t="n">
        <v>2023</v>
      </c>
      <c r="N2281" t="inlineStr">
        <is>
          <t>Diciembre</t>
        </is>
      </c>
      <c r="O2281" t="inlineStr">
        <is>
          <t>2023-2</t>
        </is>
      </c>
      <c r="P2281" t="n">
        <v>0</v>
      </c>
      <c r="Q2281" t="n">
        <v>0</v>
      </c>
      <c r="R2281" t="n">
        <v>0</v>
      </c>
      <c r="S2281" t="inlineStr"/>
      <c r="T2281" t="inlineStr">
        <is>
          <t>375-2023-12-31</t>
        </is>
      </c>
      <c r="U2281" t="n">
        <v>31</v>
      </c>
      <c r="V2281" t="inlineStr"/>
    </row>
    <row r="2282">
      <c r="A2282" t="n">
        <v>375</v>
      </c>
      <c r="B2282" t="inlineStr">
        <is>
          <t>Disponibilidad de catálogo de asignaturas pregrado y posgrado presencial</t>
        </is>
      </c>
      <c r="C2282" t="inlineStr">
        <is>
          <t>DOCENCIA</t>
        </is>
      </c>
      <c r="D2282" t="inlineStr">
        <is>
          <t>Semestral</t>
        </is>
      </c>
      <c r="E2282" t="inlineStr">
        <is>
          <t>Positivo</t>
        </is>
      </c>
      <c r="F2282" s="138" t="n">
        <v>45657</v>
      </c>
      <c r="G2282" t="n">
        <v>100</v>
      </c>
      <c r="H2282" t="n">
        <v>100</v>
      </c>
      <c r="I2282" s="76" t="n">
        <v>1</v>
      </c>
      <c r="J2282" s="76" t="n">
        <v>1</v>
      </c>
      <c r="K2282" t="inlineStr">
        <is>
          <t>100.0%</t>
        </is>
      </c>
      <c r="L2282" t="inlineStr">
        <is>
          <t>100.0%</t>
        </is>
      </c>
      <c r="M2282" t="n">
        <v>2024</v>
      </c>
      <c r="N2282" t="inlineStr">
        <is>
          <t>Diciembre</t>
        </is>
      </c>
      <c r="O2282" t="inlineStr">
        <is>
          <t>2024-2</t>
        </is>
      </c>
      <c r="P2282" t="n">
        <v>0</v>
      </c>
      <c r="Q2282" t="n">
        <v>0</v>
      </c>
      <c r="R2282" t="n">
        <v>0</v>
      </c>
      <c r="S2282" t="inlineStr"/>
      <c r="T2282" t="inlineStr">
        <is>
          <t>375-2024-12-31</t>
        </is>
      </c>
      <c r="U2282" t="n">
        <v>31</v>
      </c>
      <c r="V2282" t="inlineStr"/>
    </row>
    <row r="2283">
      <c r="A2283" t="n">
        <v>375</v>
      </c>
      <c r="B2283" t="inlineStr">
        <is>
          <t>Disponibilidad de catálogo de asignaturas pregrado y posgrado presencial</t>
        </is>
      </c>
      <c r="C2283" t="inlineStr">
        <is>
          <t>DOCENCIA</t>
        </is>
      </c>
      <c r="D2283" t="inlineStr">
        <is>
          <t>Semestral</t>
        </is>
      </c>
      <c r="E2283" t="inlineStr">
        <is>
          <t>Positivo</t>
        </is>
      </c>
      <c r="F2283" s="138" t="n">
        <v>46022</v>
      </c>
      <c r="G2283" t="n">
        <v>100</v>
      </c>
      <c r="H2283" t="n">
        <v>100</v>
      </c>
      <c r="I2283" s="76" t="n">
        <v>1</v>
      </c>
      <c r="J2283" s="76" t="n">
        <v>1</v>
      </c>
      <c r="K2283" t="inlineStr">
        <is>
          <t>100.0%</t>
        </is>
      </c>
      <c r="L2283" t="inlineStr">
        <is>
          <t>100.0%</t>
        </is>
      </c>
      <c r="M2283" t="n">
        <v>2025</v>
      </c>
      <c r="N2283" t="inlineStr">
        <is>
          <t>Diciembre</t>
        </is>
      </c>
      <c r="O2283" t="inlineStr">
        <is>
          <t>2025-2</t>
        </is>
      </c>
      <c r="P2283" t="n">
        <v>0</v>
      </c>
      <c r="Q2283" t="n">
        <v>0</v>
      </c>
      <c r="R2283" t="n">
        <v>0</v>
      </c>
      <c r="S2283" t="inlineStr"/>
      <c r="T2283" t="inlineStr">
        <is>
          <t>375-2025-12-31</t>
        </is>
      </c>
      <c r="U2283" t="n">
        <v>31</v>
      </c>
      <c r="V2283" t="inlineStr"/>
    </row>
    <row r="2284">
      <c r="A2284" t="n">
        <v>376</v>
      </c>
      <c r="B2284" t="inlineStr">
        <is>
          <t>Cumplimiento EBITDA</t>
        </is>
      </c>
      <c r="C2284" t="inlineStr">
        <is>
          <t>GESTIÓN FINANCIERA</t>
        </is>
      </c>
      <c r="D2284" t="inlineStr">
        <is>
          <t>Semestral</t>
        </is>
      </c>
      <c r="E2284" t="inlineStr">
        <is>
          <t>Positivo</t>
        </is>
      </c>
      <c r="F2284" s="138" t="n">
        <v>45291</v>
      </c>
      <c r="G2284" t="n">
        <v>26073472703</v>
      </c>
      <c r="H2284" t="n">
        <v>26403087926</v>
      </c>
      <c r="I2284" s="76" t="n">
        <v>1.01264178449701</v>
      </c>
      <c r="J2284" s="76" t="n">
        <v>1.01264178449701</v>
      </c>
      <c r="K2284" t="inlineStr">
        <is>
          <t>$</t>
        </is>
      </c>
      <c r="L2284" t="inlineStr">
        <is>
          <t>$</t>
        </is>
      </c>
      <c r="M2284" t="n">
        <v>2023</v>
      </c>
      <c r="N2284" t="inlineStr">
        <is>
          <t>Diciembre</t>
        </is>
      </c>
      <c r="O2284" t="inlineStr">
        <is>
          <t>2023-2</t>
        </is>
      </c>
      <c r="P2284" t="n">
        <v>0</v>
      </c>
      <c r="Q2284" t="n">
        <v>0</v>
      </c>
      <c r="R2284" t="n">
        <v>0</v>
      </c>
      <c r="S2284" t="inlineStr"/>
      <c r="T2284" t="inlineStr">
        <is>
          <t>376-2023-12-31</t>
        </is>
      </c>
      <c r="U2284" t="n">
        <v>31</v>
      </c>
      <c r="V2284" t="inlineStr"/>
    </row>
    <row r="2285">
      <c r="A2285" t="n">
        <v>376</v>
      </c>
      <c r="B2285" t="inlineStr">
        <is>
          <t>Cumplimiento EBITDA</t>
        </is>
      </c>
      <c r="C2285" t="inlineStr">
        <is>
          <t>GESTIÓN FINANCIERA</t>
        </is>
      </c>
      <c r="D2285" t="inlineStr">
        <is>
          <t>Semestral</t>
        </is>
      </c>
      <c r="E2285" t="inlineStr">
        <is>
          <t>Positivo</t>
        </is>
      </c>
      <c r="F2285" s="138" t="n">
        <v>45657</v>
      </c>
      <c r="G2285" t="n">
        <v>27010108281</v>
      </c>
      <c r="H2285" t="n">
        <v>29467922112</v>
      </c>
      <c r="I2285" s="76" t="n">
        <v>1.090996074707665</v>
      </c>
      <c r="J2285" s="76" t="n">
        <v>1.090996074707665</v>
      </c>
      <c r="K2285" t="inlineStr">
        <is>
          <t>$</t>
        </is>
      </c>
      <c r="L2285" t="inlineStr">
        <is>
          <t>$</t>
        </is>
      </c>
      <c r="M2285" t="n">
        <v>2024</v>
      </c>
      <c r="N2285" t="inlineStr">
        <is>
          <t>Diciembre</t>
        </is>
      </c>
      <c r="O2285" t="inlineStr">
        <is>
          <t>2024-2</t>
        </is>
      </c>
      <c r="P2285" t="n">
        <v>0</v>
      </c>
      <c r="Q2285" t="n">
        <v>0</v>
      </c>
      <c r="R2285" t="n">
        <v>0</v>
      </c>
      <c r="S2285" t="inlineStr"/>
      <c r="T2285" t="inlineStr">
        <is>
          <t>376-2024-12-31</t>
        </is>
      </c>
      <c r="U2285" t="n">
        <v>31</v>
      </c>
      <c r="V2285" t="inlineStr"/>
    </row>
    <row r="2286">
      <c r="A2286" t="n">
        <v>376</v>
      </c>
      <c r="B2286" t="inlineStr">
        <is>
          <t>Cumplimiento EBITDA</t>
        </is>
      </c>
      <c r="C2286" t="inlineStr">
        <is>
          <t>GESTIÓN FINANCIERA</t>
        </is>
      </c>
      <c r="D2286" t="inlineStr">
        <is>
          <t>Semestral</t>
        </is>
      </c>
      <c r="E2286" t="inlineStr">
        <is>
          <t>Positivo</t>
        </is>
      </c>
      <c r="F2286" s="138" t="n">
        <v>46022</v>
      </c>
      <c r="G2286" t="n">
        <v>32126483785</v>
      </c>
      <c r="H2286" t="n">
        <v>37751457388</v>
      </c>
      <c r="I2286" s="76" t="n">
        <v>1.175088367611096</v>
      </c>
      <c r="J2286" s="76" t="n">
        <v>1.175088367611096</v>
      </c>
      <c r="K2286" t="inlineStr">
        <is>
          <t>$</t>
        </is>
      </c>
      <c r="L2286" t="inlineStr">
        <is>
          <t>$</t>
        </is>
      </c>
      <c r="M2286" t="n">
        <v>2025</v>
      </c>
      <c r="N2286" t="inlineStr">
        <is>
          <t>Diciembre</t>
        </is>
      </c>
      <c r="O2286" t="inlineStr">
        <is>
          <t>2025-2</t>
        </is>
      </c>
      <c r="P2286" t="n">
        <v>0</v>
      </c>
      <c r="Q2286" t="n">
        <v>0</v>
      </c>
      <c r="R2286" t="n">
        <v>0</v>
      </c>
      <c r="S2286" t="inlineStr"/>
      <c r="T2286" t="inlineStr">
        <is>
          <t>376-2025-12-31</t>
        </is>
      </c>
      <c r="U2286" t="n">
        <v>31</v>
      </c>
      <c r="V2286" t="inlineStr"/>
    </row>
    <row r="2287">
      <c r="A2287" t="n">
        <v>377</v>
      </c>
      <c r="B2287" t="inlineStr">
        <is>
          <t>CAPEX</t>
        </is>
      </c>
      <c r="C2287" t="inlineStr">
        <is>
          <t>GESTIÓN FINANCIERA</t>
        </is>
      </c>
      <c r="D2287" t="inlineStr">
        <is>
          <t>Anual</t>
        </is>
      </c>
      <c r="E2287" t="inlineStr">
        <is>
          <t>Positivo</t>
        </is>
      </c>
      <c r="F2287" s="138" t="n">
        <v>45291</v>
      </c>
      <c r="G2287" t="n">
        <v>12518005307</v>
      </c>
      <c r="H2287" t="n">
        <v>7607138419</v>
      </c>
      <c r="I2287" s="76" t="n">
        <v>0.6076957336602286</v>
      </c>
      <c r="J2287" s="76" t="n">
        <v>0.6076957336602286</v>
      </c>
      <c r="K2287" t="inlineStr">
        <is>
          <t>$</t>
        </is>
      </c>
      <c r="L2287" t="inlineStr">
        <is>
          <t>$</t>
        </is>
      </c>
      <c r="M2287" t="n">
        <v>2023</v>
      </c>
      <c r="N2287" t="inlineStr">
        <is>
          <t>Diciembre</t>
        </is>
      </c>
      <c r="O2287" t="inlineStr">
        <is>
          <t>2023-2</t>
        </is>
      </c>
      <c r="P2287" t="n">
        <v>0</v>
      </c>
      <c r="Q2287" t="n">
        <v>0</v>
      </c>
      <c r="R2287" t="n">
        <v>0</v>
      </c>
      <c r="S2287" t="inlineStr"/>
      <c r="T2287" t="inlineStr">
        <is>
          <t>377-2023-12-31</t>
        </is>
      </c>
      <c r="U2287" t="n">
        <v>31</v>
      </c>
      <c r="V2287" t="inlineStr"/>
    </row>
    <row r="2288">
      <c r="A2288" t="n">
        <v>377</v>
      </c>
      <c r="B2288" t="inlineStr">
        <is>
          <t>CAPEX</t>
        </is>
      </c>
      <c r="C2288" t="inlineStr">
        <is>
          <t>GESTIÓN FINANCIERA</t>
        </is>
      </c>
      <c r="D2288" t="inlineStr">
        <is>
          <t>Anual</t>
        </is>
      </c>
      <c r="E2288" t="inlineStr">
        <is>
          <t>Positivo</t>
        </is>
      </c>
      <c r="F2288" s="138" t="n">
        <v>45657</v>
      </c>
      <c r="G2288" t="n">
        <v>9557195011</v>
      </c>
      <c r="H2288" t="n">
        <v>11947626618</v>
      </c>
      <c r="I2288" s="76" t="n">
        <v>1.250118534177517</v>
      </c>
      <c r="J2288" s="76" t="n">
        <v>1.250118534177517</v>
      </c>
      <c r="K2288" t="inlineStr">
        <is>
          <t>$</t>
        </is>
      </c>
      <c r="L2288" t="inlineStr">
        <is>
          <t>$</t>
        </is>
      </c>
      <c r="M2288" t="n">
        <v>2024</v>
      </c>
      <c r="N2288" t="inlineStr">
        <is>
          <t>Diciembre</t>
        </is>
      </c>
      <c r="O2288" t="inlineStr">
        <is>
          <t>2024-2</t>
        </is>
      </c>
      <c r="P2288" t="n">
        <v>0</v>
      </c>
      <c r="Q2288" t="n">
        <v>0</v>
      </c>
      <c r="R2288" t="n">
        <v>0</v>
      </c>
      <c r="S2288" t="inlineStr"/>
      <c r="T2288" t="inlineStr">
        <is>
          <t>377-2024-12-31</t>
        </is>
      </c>
      <c r="U2288" t="n">
        <v>31</v>
      </c>
      <c r="V2288" t="inlineStr"/>
    </row>
    <row r="2289">
      <c r="A2289" t="n">
        <v>377</v>
      </c>
      <c r="B2289" t="inlineStr">
        <is>
          <t>CAPEX</t>
        </is>
      </c>
      <c r="C2289" t="inlineStr">
        <is>
          <t>GESTIÓN FINANCIERA</t>
        </is>
      </c>
      <c r="D2289" t="inlineStr">
        <is>
          <t>Anual</t>
        </is>
      </c>
      <c r="E2289" t="inlineStr">
        <is>
          <t>Positivo</t>
        </is>
      </c>
      <c r="F2289" s="138" t="n">
        <v>46022</v>
      </c>
      <c r="G2289" t="n">
        <v>10285243492.8143</v>
      </c>
      <c r="H2289" t="n">
        <v>11016899103</v>
      </c>
      <c r="I2289" s="76" t="n">
        <v>1.071136440347461</v>
      </c>
      <c r="J2289" s="76" t="n">
        <v>1.071136440347461</v>
      </c>
      <c r="K2289" t="inlineStr">
        <is>
          <t>$</t>
        </is>
      </c>
      <c r="L2289" t="inlineStr">
        <is>
          <t>$</t>
        </is>
      </c>
      <c r="M2289" t="n">
        <v>2025</v>
      </c>
      <c r="N2289" t="inlineStr">
        <is>
          <t>Diciembre</t>
        </is>
      </c>
      <c r="O2289" t="inlineStr">
        <is>
          <t>2025-2</t>
        </is>
      </c>
      <c r="P2289" t="n">
        <v>0</v>
      </c>
      <c r="Q2289" t="n">
        <v>0</v>
      </c>
      <c r="R2289" t="n">
        <v>0</v>
      </c>
      <c r="S2289" t="inlineStr"/>
      <c r="T2289" t="inlineStr">
        <is>
          <t>377-2025-12-31</t>
        </is>
      </c>
      <c r="U2289" t="n">
        <v>31</v>
      </c>
      <c r="V2289" t="inlineStr"/>
    </row>
    <row r="2290">
      <c r="A2290" t="n">
        <v>379</v>
      </c>
      <c r="B2290" t="inlineStr">
        <is>
          <t>Total estudiantes nuevos</t>
        </is>
      </c>
      <c r="C2290" t="inlineStr">
        <is>
          <t>MERCADEO, ADMISIONES  Y MATRÍCULA</t>
        </is>
      </c>
      <c r="D2290" t="inlineStr">
        <is>
          <t>Semestral</t>
        </is>
      </c>
      <c r="E2290" t="inlineStr">
        <is>
          <t>Positivo</t>
        </is>
      </c>
      <c r="F2290" s="138" t="n">
        <v>45291</v>
      </c>
      <c r="G2290" t="n">
        <v>9876</v>
      </c>
      <c r="H2290" t="n">
        <v>10730</v>
      </c>
      <c r="I2290" s="76" t="n">
        <v>1.086472255974078</v>
      </c>
      <c r="J2290" s="76" t="n">
        <v>1.086472255974078</v>
      </c>
      <c r="K2290" t="inlineStr">
        <is>
          <t>ENT</t>
        </is>
      </c>
      <c r="L2290" t="inlineStr">
        <is>
          <t>ENT</t>
        </is>
      </c>
      <c r="M2290" t="n">
        <v>2023</v>
      </c>
      <c r="N2290" t="inlineStr">
        <is>
          <t>Diciembre</t>
        </is>
      </c>
      <c r="O2290" t="inlineStr">
        <is>
          <t>2023-2</t>
        </is>
      </c>
      <c r="P2290" t="n">
        <v>0</v>
      </c>
      <c r="Q2290" t="n">
        <v>0</v>
      </c>
      <c r="R2290" t="n">
        <v>0</v>
      </c>
      <c r="S2290" t="inlineStr"/>
      <c r="T2290" t="inlineStr">
        <is>
          <t>379-2023-12-31</t>
        </is>
      </c>
      <c r="U2290" t="n">
        <v>31</v>
      </c>
      <c r="V2290" t="inlineStr"/>
    </row>
    <row r="2291">
      <c r="A2291" t="n">
        <v>379</v>
      </c>
      <c r="B2291" t="inlineStr">
        <is>
          <t>Total estudiantes nuevos</t>
        </is>
      </c>
      <c r="C2291" t="inlineStr">
        <is>
          <t>MERCADEO, ADMISIONES  Y MATRÍCULA</t>
        </is>
      </c>
      <c r="D2291" t="inlineStr">
        <is>
          <t>Semestral</t>
        </is>
      </c>
      <c r="E2291" t="inlineStr">
        <is>
          <t>Positivo</t>
        </is>
      </c>
      <c r="F2291" s="138" t="n">
        <v>45657</v>
      </c>
      <c r="G2291" t="n">
        <v>10675</v>
      </c>
      <c r="H2291" t="n">
        <v>10601</v>
      </c>
      <c r="I2291" s="76" t="n">
        <v>0.9930679156908665</v>
      </c>
      <c r="J2291" s="76" t="n">
        <v>0.9930679156908665</v>
      </c>
      <c r="K2291" t="inlineStr">
        <is>
          <t>ENT</t>
        </is>
      </c>
      <c r="L2291" t="inlineStr">
        <is>
          <t>ENT</t>
        </is>
      </c>
      <c r="M2291" t="n">
        <v>2024</v>
      </c>
      <c r="N2291" t="inlineStr">
        <is>
          <t>Diciembre</t>
        </is>
      </c>
      <c r="O2291" t="inlineStr">
        <is>
          <t>2024-2</t>
        </is>
      </c>
      <c r="P2291" t="n">
        <v>0</v>
      </c>
      <c r="Q2291" t="n">
        <v>0</v>
      </c>
      <c r="R2291" t="n">
        <v>0</v>
      </c>
      <c r="S2291" t="inlineStr"/>
      <c r="T2291" t="inlineStr">
        <is>
          <t>379-2024-12-31</t>
        </is>
      </c>
      <c r="U2291" t="n">
        <v>31</v>
      </c>
      <c r="V2291" t="inlineStr"/>
    </row>
    <row r="2292">
      <c r="A2292" t="n">
        <v>379</v>
      </c>
      <c r="B2292" t="inlineStr">
        <is>
          <t>Total estudiantes nuevos</t>
        </is>
      </c>
      <c r="C2292" t="inlineStr">
        <is>
          <t>MERCADEO, ADMISIONES  Y MATRÍCULA</t>
        </is>
      </c>
      <c r="D2292" t="inlineStr">
        <is>
          <t>Semestral</t>
        </is>
      </c>
      <c r="E2292" t="inlineStr">
        <is>
          <t>Positivo</t>
        </is>
      </c>
      <c r="F2292" s="138" t="n">
        <v>46022</v>
      </c>
      <c r="G2292" t="n">
        <v>11019</v>
      </c>
      <c r="H2292" t="n">
        <v>11285</v>
      </c>
      <c r="I2292" s="76" t="n">
        <v>1.024140121608131</v>
      </c>
      <c r="J2292" s="76" t="n">
        <v>1.024140121608131</v>
      </c>
      <c r="K2292" t="inlineStr">
        <is>
          <t>ENT</t>
        </is>
      </c>
      <c r="L2292" t="inlineStr">
        <is>
          <t>ENT</t>
        </is>
      </c>
      <c r="M2292" t="n">
        <v>2025</v>
      </c>
      <c r="N2292" t="inlineStr">
        <is>
          <t>Diciembre</t>
        </is>
      </c>
      <c r="O2292" t="inlineStr">
        <is>
          <t>2025-2</t>
        </is>
      </c>
      <c r="P2292" t="n">
        <v>0</v>
      </c>
      <c r="Q2292" t="n">
        <v>0</v>
      </c>
      <c r="R2292" t="n">
        <v>0</v>
      </c>
      <c r="S2292" t="inlineStr"/>
      <c r="T2292" t="inlineStr">
        <is>
          <t>379-2025-12-31</t>
        </is>
      </c>
      <c r="U2292" t="n">
        <v>31</v>
      </c>
      <c r="V2292" t="inlineStr"/>
    </row>
    <row r="2293">
      <c r="A2293" t="n">
        <v>381</v>
      </c>
      <c r="B2293" t="inlineStr">
        <is>
          <t>Cumplimiento de matrículas pregrado presencial nuevos</t>
        </is>
      </c>
      <c r="C2293" t="inlineStr">
        <is>
          <t>MERCADEO, ADMISIONES  Y MATRÍCULA</t>
        </is>
      </c>
      <c r="D2293" t="inlineStr">
        <is>
          <t>Semestral</t>
        </is>
      </c>
      <c r="E2293" t="inlineStr">
        <is>
          <t>Positivo</t>
        </is>
      </c>
      <c r="F2293" s="138" t="n">
        <v>45291</v>
      </c>
      <c r="G2293" t="n">
        <v>1168</v>
      </c>
      <c r="H2293" t="n">
        <v>1328</v>
      </c>
      <c r="I2293" s="76" t="n">
        <v>1.136986301369863</v>
      </c>
      <c r="J2293" s="76" t="n">
        <v>1.136986301369863</v>
      </c>
      <c r="K2293" t="inlineStr">
        <is>
          <t>100.0%</t>
        </is>
      </c>
      <c r="L2293" t="inlineStr">
        <is>
          <t>105.94%</t>
        </is>
      </c>
      <c r="M2293" t="n">
        <v>2023</v>
      </c>
      <c r="N2293" t="inlineStr">
        <is>
          <t>Diciembre</t>
        </is>
      </c>
      <c r="O2293" t="inlineStr">
        <is>
          <t>2023-2</t>
        </is>
      </c>
      <c r="P2293" t="n">
        <v>0</v>
      </c>
      <c r="Q2293" t="n">
        <v>0</v>
      </c>
      <c r="R2293" t="n">
        <v>0</v>
      </c>
      <c r="S2293" t="inlineStr"/>
      <c r="T2293" t="inlineStr">
        <is>
          <t>381-2023-12-31</t>
        </is>
      </c>
      <c r="U2293" t="n">
        <v>31</v>
      </c>
      <c r="V2293" t="inlineStr"/>
    </row>
    <row r="2294">
      <c r="A2294" t="n">
        <v>381</v>
      </c>
      <c r="B2294" t="inlineStr">
        <is>
          <t>Cumplimiento de matrículas pregrado presencial nuevos</t>
        </is>
      </c>
      <c r="C2294" t="inlineStr">
        <is>
          <t>MERCADEO, ADMISIONES  Y MATRÍCULA</t>
        </is>
      </c>
      <c r="D2294" t="inlineStr">
        <is>
          <t>Semestral</t>
        </is>
      </c>
      <c r="E2294" t="inlineStr">
        <is>
          <t>Positivo</t>
        </is>
      </c>
      <c r="F2294" s="138" t="n">
        <v>45657</v>
      </c>
      <c r="G2294" t="n">
        <v>1101</v>
      </c>
      <c r="H2294" t="n">
        <v>982</v>
      </c>
      <c r="I2294" s="76" t="n">
        <v>0.8919164396003633</v>
      </c>
      <c r="J2294" s="76" t="n">
        <v>0.8919164396003633</v>
      </c>
      <c r="K2294" t="inlineStr">
        <is>
          <t>100.0%</t>
        </is>
      </c>
      <c r="L2294" t="inlineStr">
        <is>
          <t>105.94%</t>
        </is>
      </c>
      <c r="M2294" t="n">
        <v>2024</v>
      </c>
      <c r="N2294" t="inlineStr">
        <is>
          <t>Diciembre</t>
        </is>
      </c>
      <c r="O2294" t="inlineStr">
        <is>
          <t>2024-2</t>
        </is>
      </c>
      <c r="P2294" t="n">
        <v>0</v>
      </c>
      <c r="Q2294" t="n">
        <v>0</v>
      </c>
      <c r="R2294" t="n">
        <v>0</v>
      </c>
      <c r="S2294" t="inlineStr"/>
      <c r="T2294" t="inlineStr">
        <is>
          <t>381-2024-12-31</t>
        </is>
      </c>
      <c r="U2294" t="n">
        <v>31</v>
      </c>
      <c r="V2294" t="inlineStr"/>
    </row>
    <row r="2295">
      <c r="A2295" t="n">
        <v>381</v>
      </c>
      <c r="B2295" t="inlineStr">
        <is>
          <t>Cumplimiento de matrículas pregrado presencial nuevos</t>
        </is>
      </c>
      <c r="C2295" t="inlineStr">
        <is>
          <t>MERCADEO, ADMISIONES  Y MATRÍCULA</t>
        </is>
      </c>
      <c r="D2295" t="inlineStr">
        <is>
          <t>Semestral</t>
        </is>
      </c>
      <c r="E2295" t="inlineStr">
        <is>
          <t>Positivo</t>
        </is>
      </c>
      <c r="F2295" s="138" t="n">
        <v>46022</v>
      </c>
      <c r="G2295" t="n">
        <v>981</v>
      </c>
      <c r="H2295" t="n">
        <v>1115</v>
      </c>
      <c r="I2295" s="76" t="n">
        <v>1.136595310907238</v>
      </c>
      <c r="J2295" s="76" t="n">
        <v>1.136595310907238</v>
      </c>
      <c r="K2295" t="inlineStr">
        <is>
          <t>100.0%</t>
        </is>
      </c>
      <c r="L2295" t="inlineStr">
        <is>
          <t>105.94%</t>
        </is>
      </c>
      <c r="M2295" t="n">
        <v>2025</v>
      </c>
      <c r="N2295" t="inlineStr">
        <is>
          <t>Diciembre</t>
        </is>
      </c>
      <c r="O2295" t="inlineStr">
        <is>
          <t>2025-2</t>
        </is>
      </c>
      <c r="P2295" t="n">
        <v>0</v>
      </c>
      <c r="Q2295" t="n">
        <v>0</v>
      </c>
      <c r="R2295" t="n">
        <v>0</v>
      </c>
      <c r="S2295" t="inlineStr"/>
      <c r="T2295" t="inlineStr">
        <is>
          <t>381-2025-12-31</t>
        </is>
      </c>
      <c r="U2295" t="n">
        <v>31</v>
      </c>
      <c r="V2295" t="inlineStr"/>
    </row>
    <row r="2296">
      <c r="A2296" t="n">
        <v>382</v>
      </c>
      <c r="B2296" t="inlineStr">
        <is>
          <t>Cumplimiento de matrículas pregrado virtual nuevos</t>
        </is>
      </c>
      <c r="C2296" t="inlineStr">
        <is>
          <t>MERCADEO, ADMISIONES  Y MATRÍCULA</t>
        </is>
      </c>
      <c r="D2296" t="inlineStr">
        <is>
          <t>Semestral</t>
        </is>
      </c>
      <c r="E2296" t="inlineStr">
        <is>
          <t>Positivo</t>
        </is>
      </c>
      <c r="F2296" s="138" t="n">
        <v>45291</v>
      </c>
      <c r="G2296" t="n">
        <v>7616</v>
      </c>
      <c r="H2296" t="n">
        <v>7845</v>
      </c>
      <c r="I2296" s="76" t="n">
        <v>1.030068277310924</v>
      </c>
      <c r="J2296" s="76" t="n">
        <v>1.030068277310924</v>
      </c>
      <c r="K2296" t="inlineStr">
        <is>
          <t>100.0%</t>
        </is>
      </c>
      <c r="L2296" t="inlineStr">
        <is>
          <t>98.53%</t>
        </is>
      </c>
      <c r="M2296" t="n">
        <v>2023</v>
      </c>
      <c r="N2296" t="inlineStr">
        <is>
          <t>Diciembre</t>
        </is>
      </c>
      <c r="O2296" t="inlineStr">
        <is>
          <t>2023-2</t>
        </is>
      </c>
      <c r="P2296" t="n">
        <v>0</v>
      </c>
      <c r="Q2296" t="n">
        <v>0</v>
      </c>
      <c r="R2296" t="n">
        <v>0</v>
      </c>
      <c r="S2296" t="inlineStr"/>
      <c r="T2296" t="inlineStr">
        <is>
          <t>382-2023-12-31</t>
        </is>
      </c>
      <c r="U2296" t="n">
        <v>31</v>
      </c>
      <c r="V2296" t="inlineStr"/>
    </row>
    <row r="2297">
      <c r="A2297" t="n">
        <v>382</v>
      </c>
      <c r="B2297" t="inlineStr">
        <is>
          <t>Cumplimiento de matrículas pregrado virtual nuevos</t>
        </is>
      </c>
      <c r="C2297" t="inlineStr">
        <is>
          <t>MERCADEO, ADMISIONES  Y MATRÍCULA</t>
        </is>
      </c>
      <c r="D2297" t="inlineStr">
        <is>
          <t>Semestral</t>
        </is>
      </c>
      <c r="E2297" t="inlineStr">
        <is>
          <t>Positivo</t>
        </is>
      </c>
      <c r="F2297" s="138" t="n">
        <v>45657</v>
      </c>
      <c r="G2297" t="n">
        <v>8220</v>
      </c>
      <c r="H2297" t="n">
        <v>8066</v>
      </c>
      <c r="I2297" s="76" t="n">
        <v>0.9812652068126521</v>
      </c>
      <c r="J2297" s="76" t="n">
        <v>0.9812652068126521</v>
      </c>
      <c r="K2297" t="inlineStr">
        <is>
          <t>100.0%</t>
        </is>
      </c>
      <c r="L2297" t="inlineStr">
        <is>
          <t>98.53%</t>
        </is>
      </c>
      <c r="M2297" t="n">
        <v>2024</v>
      </c>
      <c r="N2297" t="inlineStr">
        <is>
          <t>Diciembre</t>
        </is>
      </c>
      <c r="O2297" t="inlineStr">
        <is>
          <t>2024-2</t>
        </is>
      </c>
      <c r="P2297" t="n">
        <v>0</v>
      </c>
      <c r="Q2297" t="n">
        <v>0</v>
      </c>
      <c r="R2297" t="n">
        <v>0</v>
      </c>
      <c r="S2297" t="inlineStr"/>
      <c r="T2297" t="inlineStr">
        <is>
          <t>382-2024-12-31</t>
        </is>
      </c>
      <c r="U2297" t="n">
        <v>31</v>
      </c>
      <c r="V2297" t="inlineStr"/>
    </row>
    <row r="2298">
      <c r="A2298" t="n">
        <v>382</v>
      </c>
      <c r="B2298" t="inlineStr">
        <is>
          <t>Cumplimiento de matrículas pregrado virtual nuevos</t>
        </is>
      </c>
      <c r="C2298" t="inlineStr">
        <is>
          <t>MERCADEO, ADMISIONES  Y MATRÍCULA</t>
        </is>
      </c>
      <c r="D2298" t="inlineStr">
        <is>
          <t>Semestral</t>
        </is>
      </c>
      <c r="E2298" t="inlineStr">
        <is>
          <t>Positivo</t>
        </is>
      </c>
      <c r="F2298" s="138" t="n">
        <v>46022</v>
      </c>
      <c r="G2298" t="n">
        <v>8507</v>
      </c>
      <c r="H2298" t="n">
        <v>8270</v>
      </c>
      <c r="I2298" s="76" t="n">
        <v>0.9721405901022687</v>
      </c>
      <c r="J2298" s="76" t="n">
        <v>0.9721405901022687</v>
      </c>
      <c r="K2298" t="inlineStr">
        <is>
          <t>100.0%</t>
        </is>
      </c>
      <c r="L2298" t="inlineStr">
        <is>
          <t>98.53%</t>
        </is>
      </c>
      <c r="M2298" t="n">
        <v>2025</v>
      </c>
      <c r="N2298" t="inlineStr">
        <is>
          <t>Diciembre</t>
        </is>
      </c>
      <c r="O2298" t="inlineStr">
        <is>
          <t>2025-2</t>
        </is>
      </c>
      <c r="P2298" t="n">
        <v>0</v>
      </c>
      <c r="Q2298" t="n">
        <v>0</v>
      </c>
      <c r="R2298" t="n">
        <v>0</v>
      </c>
      <c r="S2298" t="inlineStr"/>
      <c r="T2298" t="inlineStr">
        <is>
          <t>382-2025-12-31</t>
        </is>
      </c>
      <c r="U2298" t="n">
        <v>31</v>
      </c>
      <c r="V2298" t="inlineStr"/>
    </row>
    <row r="2299">
      <c r="A2299" t="n">
        <v>383</v>
      </c>
      <c r="B2299" t="inlineStr">
        <is>
          <t>Cumplimiento de matrículas posgrado virtual nuevos</t>
        </is>
      </c>
      <c r="C2299" t="inlineStr">
        <is>
          <t>MERCADEO, ADMISIONES  Y MATRÍCULA</t>
        </is>
      </c>
      <c r="D2299" t="inlineStr">
        <is>
          <t>Semestral</t>
        </is>
      </c>
      <c r="E2299" t="inlineStr">
        <is>
          <t>Positivo</t>
        </is>
      </c>
      <c r="F2299" s="138" t="n">
        <v>45291</v>
      </c>
      <c r="G2299" t="n">
        <v>100</v>
      </c>
      <c r="H2299" t="n">
        <v>148.66</v>
      </c>
      <c r="I2299" s="76" t="n">
        <v>1.3</v>
      </c>
      <c r="J2299" s="76" t="n">
        <v>1.4866</v>
      </c>
      <c r="K2299" t="inlineStr">
        <is>
          <t>100.0%</t>
        </is>
      </c>
      <c r="L2299" t="inlineStr">
        <is>
          <t>132.42%</t>
        </is>
      </c>
      <c r="M2299" t="n">
        <v>2023</v>
      </c>
      <c r="N2299" t="inlineStr">
        <is>
          <t>Diciembre</t>
        </is>
      </c>
      <c r="O2299" t="inlineStr">
        <is>
          <t>2023-2</t>
        </is>
      </c>
      <c r="P2299" t="n">
        <v>0</v>
      </c>
      <c r="Q2299" t="n">
        <v>0</v>
      </c>
      <c r="R2299" t="n">
        <v>0</v>
      </c>
      <c r="S2299" t="inlineStr"/>
      <c r="T2299" t="inlineStr">
        <is>
          <t>383-2023-12-31</t>
        </is>
      </c>
      <c r="U2299" t="n">
        <v>31</v>
      </c>
      <c r="V2299" t="inlineStr"/>
    </row>
    <row r="2300">
      <c r="A2300" t="n">
        <v>383</v>
      </c>
      <c r="B2300" t="inlineStr">
        <is>
          <t>Cumplimiento de matrículas posgrado virtual nuevos</t>
        </is>
      </c>
      <c r="C2300" t="inlineStr">
        <is>
          <t>MERCADEO, ADMISIONES  Y MATRÍCULA</t>
        </is>
      </c>
      <c r="D2300" t="inlineStr">
        <is>
          <t>Semestral</t>
        </is>
      </c>
      <c r="E2300" t="inlineStr">
        <is>
          <t>Positivo</t>
        </is>
      </c>
      <c r="F2300" s="138" t="n">
        <v>45657</v>
      </c>
      <c r="G2300" t="n">
        <v>100</v>
      </c>
      <c r="H2300" t="n">
        <v>120.71</v>
      </c>
      <c r="I2300" s="76" t="n">
        <v>1.2071</v>
      </c>
      <c r="J2300" s="76" t="n">
        <v>1.2071</v>
      </c>
      <c r="K2300" t="inlineStr">
        <is>
          <t>100.0%</t>
        </is>
      </c>
      <c r="L2300" t="inlineStr">
        <is>
          <t>132.42%</t>
        </is>
      </c>
      <c r="M2300" t="n">
        <v>2024</v>
      </c>
      <c r="N2300" t="inlineStr">
        <is>
          <t>Diciembre</t>
        </is>
      </c>
      <c r="O2300" t="inlineStr">
        <is>
          <t>2024-2</t>
        </is>
      </c>
      <c r="P2300" t="n">
        <v>0</v>
      </c>
      <c r="Q2300" t="n">
        <v>0</v>
      </c>
      <c r="R2300" t="n">
        <v>0</v>
      </c>
      <c r="S2300" t="inlineStr"/>
      <c r="T2300" t="inlineStr">
        <is>
          <t>383-2024-12-31</t>
        </is>
      </c>
      <c r="U2300" t="n">
        <v>31</v>
      </c>
      <c r="V2300" t="inlineStr"/>
    </row>
    <row r="2301">
      <c r="A2301" t="n">
        <v>383</v>
      </c>
      <c r="B2301" t="inlineStr">
        <is>
          <t>Cumplimiento de matrículas posgrado virtual nuevos</t>
        </is>
      </c>
      <c r="C2301" t="inlineStr">
        <is>
          <t>MERCADEO, ADMISIONES  Y MATRÍCULA</t>
        </is>
      </c>
      <c r="D2301" t="inlineStr">
        <is>
          <t>Semestral</t>
        </is>
      </c>
      <c r="E2301" t="inlineStr">
        <is>
          <t>Positivo</t>
        </is>
      </c>
      <c r="F2301" s="138" t="n">
        <v>46022</v>
      </c>
      <c r="G2301" t="n">
        <v>100</v>
      </c>
      <c r="H2301" t="n">
        <v>127.87</v>
      </c>
      <c r="I2301" s="76" t="n">
        <v>1.2787</v>
      </c>
      <c r="J2301" s="76" t="n">
        <v>1.2787</v>
      </c>
      <c r="K2301" t="inlineStr">
        <is>
          <t>100.0%</t>
        </is>
      </c>
      <c r="L2301" t="inlineStr">
        <is>
          <t>132.42%</t>
        </is>
      </c>
      <c r="M2301" t="n">
        <v>2025</v>
      </c>
      <c r="N2301" t="inlineStr">
        <is>
          <t>Diciembre</t>
        </is>
      </c>
      <c r="O2301" t="inlineStr">
        <is>
          <t>2025-2</t>
        </is>
      </c>
      <c r="P2301" t="n">
        <v>0</v>
      </c>
      <c r="Q2301" t="n">
        <v>0</v>
      </c>
      <c r="R2301" t="n">
        <v>0</v>
      </c>
      <c r="S2301" t="inlineStr"/>
      <c r="T2301" t="inlineStr">
        <is>
          <t>383-2025-12-31</t>
        </is>
      </c>
      <c r="U2301" t="n">
        <v>31</v>
      </c>
      <c r="V2301" t="inlineStr"/>
    </row>
    <row r="2302">
      <c r="A2302" t="n">
        <v>384</v>
      </c>
      <c r="B2302" t="inlineStr">
        <is>
          <t>Cumplimiento de matrículas posgrado presencial nuevos</t>
        </is>
      </c>
      <c r="C2302" t="inlineStr">
        <is>
          <t>MERCADEO, ADMISIONES  Y MATRÍCULA</t>
        </is>
      </c>
      <c r="D2302" t="inlineStr">
        <is>
          <t>Semestral</t>
        </is>
      </c>
      <c r="E2302" t="inlineStr">
        <is>
          <t>Positivo</t>
        </is>
      </c>
      <c r="F2302" s="138" t="n">
        <v>45291</v>
      </c>
      <c r="G2302" t="n">
        <v>100</v>
      </c>
      <c r="H2302" t="n">
        <v>115.38</v>
      </c>
      <c r="I2302" s="76" t="n">
        <v>1.1538</v>
      </c>
      <c r="J2302" s="76" t="n">
        <v>1.1538</v>
      </c>
      <c r="K2302" t="inlineStr">
        <is>
          <t>100.0%</t>
        </is>
      </c>
      <c r="L2302" t="inlineStr">
        <is>
          <t>102.08%</t>
        </is>
      </c>
      <c r="M2302" t="n">
        <v>2023</v>
      </c>
      <c r="N2302" t="inlineStr">
        <is>
          <t>Diciembre</t>
        </is>
      </c>
      <c r="O2302" t="inlineStr">
        <is>
          <t>2023-2</t>
        </is>
      </c>
      <c r="P2302" t="n">
        <v>0</v>
      </c>
      <c r="Q2302" t="n">
        <v>0</v>
      </c>
      <c r="R2302" t="n">
        <v>0</v>
      </c>
      <c r="S2302" t="inlineStr"/>
      <c r="T2302" t="inlineStr">
        <is>
          <t>384-2023-12-31</t>
        </is>
      </c>
      <c r="U2302" t="n">
        <v>31</v>
      </c>
      <c r="V2302" t="inlineStr"/>
    </row>
    <row r="2303">
      <c r="A2303" t="n">
        <v>384</v>
      </c>
      <c r="B2303" t="inlineStr">
        <is>
          <t>Cumplimiento de matrículas posgrado presencial nuevos</t>
        </is>
      </c>
      <c r="C2303" t="inlineStr">
        <is>
          <t>MERCADEO, ADMISIONES  Y MATRÍCULA</t>
        </is>
      </c>
      <c r="D2303" t="inlineStr">
        <is>
          <t>Semestral</t>
        </is>
      </c>
      <c r="E2303" t="inlineStr">
        <is>
          <t>Positivo</t>
        </is>
      </c>
      <c r="F2303" s="138" t="n">
        <v>45657</v>
      </c>
      <c r="G2303" t="n">
        <v>100</v>
      </c>
      <c r="H2303" t="n">
        <v>87.90000000000001</v>
      </c>
      <c r="I2303" s="76" t="n">
        <v>0.879</v>
      </c>
      <c r="J2303" s="76" t="n">
        <v>0.879</v>
      </c>
      <c r="K2303" t="inlineStr">
        <is>
          <t>100.0%</t>
        </is>
      </c>
      <c r="L2303" t="inlineStr">
        <is>
          <t>102.08%</t>
        </is>
      </c>
      <c r="M2303" t="n">
        <v>2024</v>
      </c>
      <c r="N2303" t="inlineStr">
        <is>
          <t>Diciembre</t>
        </is>
      </c>
      <c r="O2303" t="inlineStr">
        <is>
          <t>2024-2</t>
        </is>
      </c>
      <c r="P2303" t="n">
        <v>0</v>
      </c>
      <c r="Q2303" t="n">
        <v>0</v>
      </c>
      <c r="R2303" t="n">
        <v>0</v>
      </c>
      <c r="S2303" t="inlineStr"/>
      <c r="T2303" t="inlineStr">
        <is>
          <t>384-2024-12-31</t>
        </is>
      </c>
      <c r="U2303" t="n">
        <v>31</v>
      </c>
      <c r="V2303" t="inlineStr"/>
    </row>
    <row r="2304">
      <c r="A2304" t="n">
        <v>384</v>
      </c>
      <c r="B2304" t="inlineStr">
        <is>
          <t>Cumplimiento de matrículas posgrado presencial nuevos</t>
        </is>
      </c>
      <c r="C2304" t="inlineStr">
        <is>
          <t>MERCADEO, ADMISIONES  Y MATRÍCULA</t>
        </is>
      </c>
      <c r="D2304" t="inlineStr">
        <is>
          <t>Semestral</t>
        </is>
      </c>
      <c r="E2304" t="inlineStr">
        <is>
          <t>Positivo</t>
        </is>
      </c>
      <c r="F2304" s="138" t="n">
        <v>46022</v>
      </c>
      <c r="G2304" t="n">
        <v>100</v>
      </c>
      <c r="H2304" t="n">
        <v>100.93</v>
      </c>
      <c r="I2304" s="76" t="n">
        <v>1.0093</v>
      </c>
      <c r="J2304" s="76" t="n">
        <v>1.0093</v>
      </c>
      <c r="K2304" t="inlineStr">
        <is>
          <t>100.0%</t>
        </is>
      </c>
      <c r="L2304" t="inlineStr">
        <is>
          <t>102.08%</t>
        </is>
      </c>
      <c r="M2304" t="n">
        <v>2025</v>
      </c>
      <c r="N2304" t="inlineStr">
        <is>
          <t>Diciembre</t>
        </is>
      </c>
      <c r="O2304" t="inlineStr">
        <is>
          <t>2025-2</t>
        </is>
      </c>
      <c r="P2304" t="n">
        <v>0</v>
      </c>
      <c r="Q2304" t="n">
        <v>0</v>
      </c>
      <c r="R2304" t="n">
        <v>0</v>
      </c>
      <c r="S2304" t="inlineStr"/>
      <c r="T2304" t="inlineStr">
        <is>
          <t>384-2025-12-31</t>
        </is>
      </c>
      <c r="U2304" t="n">
        <v>31</v>
      </c>
      <c r="V2304" t="inlineStr"/>
    </row>
    <row r="2305">
      <c r="A2305" t="n">
        <v>385</v>
      </c>
      <c r="B2305" t="inlineStr">
        <is>
          <t>Ingresos totales de educación para la vida</t>
        </is>
      </c>
      <c r="C2305" t="inlineStr">
        <is>
          <t>MERCADEO, ADMISIONES  Y MATRÍCULA</t>
        </is>
      </c>
      <c r="D2305" t="inlineStr">
        <is>
          <t>Semestral</t>
        </is>
      </c>
      <c r="E2305" t="inlineStr">
        <is>
          <t>Positivo</t>
        </is>
      </c>
      <c r="F2305" s="138" t="n">
        <v>45291</v>
      </c>
      <c r="G2305" t="n">
        <v>14097721000</v>
      </c>
      <c r="H2305" t="n">
        <v>17612977930</v>
      </c>
      <c r="I2305" s="76" t="n">
        <v>1.249349304756421</v>
      </c>
      <c r="J2305" s="76" t="n">
        <v>1.249349304756421</v>
      </c>
      <c r="K2305" t="inlineStr">
        <is>
          <t>$</t>
        </is>
      </c>
      <c r="L2305" t="inlineStr">
        <is>
          <t>$</t>
        </is>
      </c>
      <c r="M2305" t="n">
        <v>2023</v>
      </c>
      <c r="N2305" t="inlineStr">
        <is>
          <t>Diciembre</t>
        </is>
      </c>
      <c r="O2305" t="inlineStr">
        <is>
          <t>2023-2</t>
        </is>
      </c>
      <c r="P2305" t="n">
        <v>0</v>
      </c>
      <c r="Q2305" t="n">
        <v>0</v>
      </c>
      <c r="R2305" t="n">
        <v>0</v>
      </c>
      <c r="S2305" t="inlineStr"/>
      <c r="T2305" t="inlineStr">
        <is>
          <t>385-2023-12-31</t>
        </is>
      </c>
      <c r="U2305" t="n">
        <v>31</v>
      </c>
      <c r="V2305" t="inlineStr"/>
    </row>
    <row r="2306">
      <c r="A2306" t="n">
        <v>385</v>
      </c>
      <c r="B2306" t="inlineStr">
        <is>
          <t>Ingresos totales de educación para la vida</t>
        </is>
      </c>
      <c r="C2306" t="inlineStr">
        <is>
          <t>MERCADEO, ADMISIONES  Y MATRÍCULA</t>
        </is>
      </c>
      <c r="D2306" t="inlineStr">
        <is>
          <t>Semestral</t>
        </is>
      </c>
      <c r="E2306" t="inlineStr">
        <is>
          <t>Positivo</t>
        </is>
      </c>
      <c r="F2306" s="138" t="n">
        <v>45657</v>
      </c>
      <c r="G2306" t="n">
        <v>15507493100</v>
      </c>
      <c r="H2306" t="n">
        <v>13733393754</v>
      </c>
      <c r="I2306" s="76" t="n">
        <v>0.8855972829031922</v>
      </c>
      <c r="J2306" s="76" t="n">
        <v>0.8855972829031922</v>
      </c>
      <c r="K2306" t="inlineStr">
        <is>
          <t>$</t>
        </is>
      </c>
      <c r="L2306" t="inlineStr">
        <is>
          <t>$</t>
        </is>
      </c>
      <c r="M2306" t="n">
        <v>2024</v>
      </c>
      <c r="N2306" t="inlineStr">
        <is>
          <t>Diciembre</t>
        </is>
      </c>
      <c r="O2306" t="inlineStr">
        <is>
          <t>2024-2</t>
        </is>
      </c>
      <c r="P2306" t="n">
        <v>0</v>
      </c>
      <c r="Q2306" t="n">
        <v>0</v>
      </c>
      <c r="R2306" t="n">
        <v>0</v>
      </c>
      <c r="S2306" t="inlineStr"/>
      <c r="T2306" t="inlineStr">
        <is>
          <t>385-2024-12-31</t>
        </is>
      </c>
      <c r="U2306" t="n">
        <v>31</v>
      </c>
      <c r="V2306" t="inlineStr"/>
    </row>
    <row r="2307">
      <c r="A2307" t="n">
        <v>385</v>
      </c>
      <c r="B2307" t="inlineStr">
        <is>
          <t>Ingresos totales de educación para la vida</t>
        </is>
      </c>
      <c r="C2307" t="inlineStr">
        <is>
          <t>MERCADEO, ADMISIONES  Y MATRÍCULA</t>
        </is>
      </c>
      <c r="D2307" t="inlineStr">
        <is>
          <t>Semestral</t>
        </is>
      </c>
      <c r="E2307" t="inlineStr">
        <is>
          <t>Positivo</t>
        </is>
      </c>
      <c r="F2307" s="138" t="n">
        <v>46022</v>
      </c>
      <c r="G2307" t="n">
        <v>17058242411</v>
      </c>
      <c r="H2307" t="n">
        <v>18574150197</v>
      </c>
      <c r="I2307" s="76" t="n">
        <v>1.088866587159206</v>
      </c>
      <c r="J2307" s="76" t="n">
        <v>1.088866587159206</v>
      </c>
      <c r="K2307" t="inlineStr">
        <is>
          <t>$</t>
        </is>
      </c>
      <c r="L2307" t="inlineStr">
        <is>
          <t>$</t>
        </is>
      </c>
      <c r="M2307" t="n">
        <v>2025</v>
      </c>
      <c r="N2307" t="inlineStr">
        <is>
          <t>Diciembre</t>
        </is>
      </c>
      <c r="O2307" t="inlineStr">
        <is>
          <t>2025-2</t>
        </is>
      </c>
      <c r="P2307" t="n">
        <v>0</v>
      </c>
      <c r="Q2307" t="n">
        <v>0</v>
      </c>
      <c r="R2307" t="n">
        <v>0</v>
      </c>
      <c r="S2307" t="inlineStr"/>
      <c r="T2307" t="inlineStr">
        <is>
          <t>385-2025-12-31</t>
        </is>
      </c>
      <c r="U2307" t="n">
        <v>31</v>
      </c>
      <c r="V2307" t="inlineStr"/>
    </row>
    <row r="2308">
      <c r="A2308" t="n">
        <v>386</v>
      </c>
      <c r="B2308" t="inlineStr">
        <is>
          <t>Cumplimiento Meta comercial Educación para toda la vida por linea</t>
        </is>
      </c>
      <c r="C2308" t="inlineStr">
        <is>
          <t>MERCADEO, ADMISIONES  Y MATRÍCULA</t>
        </is>
      </c>
      <c r="D2308" t="inlineStr">
        <is>
          <t>Semestral</t>
        </is>
      </c>
      <c r="E2308" t="inlineStr">
        <is>
          <t>Positivo</t>
        </is>
      </c>
      <c r="F2308" s="138" t="n">
        <v>44926</v>
      </c>
      <c r="G2308" t="n">
        <v>100</v>
      </c>
      <c r="K2308" t="inlineStr">
        <is>
          <t>200.0%</t>
        </is>
      </c>
      <c r="L2308" t="inlineStr">
        <is>
          <t>No Aplica</t>
        </is>
      </c>
      <c r="M2308" t="n">
        <v>2022</v>
      </c>
      <c r="N2308" t="inlineStr">
        <is>
          <t>Diciembre</t>
        </is>
      </c>
      <c r="O2308" t="inlineStr">
        <is>
          <t>2022-2</t>
        </is>
      </c>
      <c r="P2308" t="n">
        <v>0</v>
      </c>
      <c r="Q2308" t="n">
        <v>0</v>
      </c>
      <c r="R2308" t="n">
        <v>0</v>
      </c>
      <c r="S2308" t="inlineStr"/>
      <c r="T2308" t="inlineStr">
        <is>
          <t>386-2022-12-31</t>
        </is>
      </c>
      <c r="U2308" t="n">
        <v>31</v>
      </c>
      <c r="V2308" t="inlineStr">
        <is>
          <t>No Aplica</t>
        </is>
      </c>
    </row>
    <row r="2309">
      <c r="A2309" t="n">
        <v>386</v>
      </c>
      <c r="B2309" t="inlineStr">
        <is>
          <t>Cumplimiento Meta comercial Educación para toda la vida por linea</t>
        </is>
      </c>
      <c r="C2309" t="inlineStr">
        <is>
          <t>MERCADEO, ADMISIONES  Y MATRÍCULA</t>
        </is>
      </c>
      <c r="D2309" t="inlineStr">
        <is>
          <t>Semestral</t>
        </is>
      </c>
      <c r="E2309" t="inlineStr">
        <is>
          <t>Positivo</t>
        </is>
      </c>
      <c r="F2309" s="138" t="n">
        <v>45291</v>
      </c>
      <c r="G2309" t="n">
        <v>100</v>
      </c>
      <c r="H2309" t="n">
        <v>67.27999877929688</v>
      </c>
      <c r="I2309" s="76" t="n">
        <v>0.6727999877929688</v>
      </c>
      <c r="J2309" s="76" t="n">
        <v>0.6727999877929688</v>
      </c>
      <c r="K2309" t="inlineStr">
        <is>
          <t>200.0%</t>
        </is>
      </c>
      <c r="L2309" t="inlineStr">
        <is>
          <t>225.46%</t>
        </is>
      </c>
      <c r="M2309" t="n">
        <v>2023</v>
      </c>
      <c r="N2309" t="inlineStr">
        <is>
          <t>Diciembre</t>
        </is>
      </c>
      <c r="O2309" t="inlineStr">
        <is>
          <t>2023-2</t>
        </is>
      </c>
      <c r="P2309" t="n">
        <v>0</v>
      </c>
      <c r="Q2309" t="n">
        <v>0</v>
      </c>
      <c r="R2309" t="n">
        <v>0</v>
      </c>
      <c r="S2309" t="inlineStr"/>
      <c r="T2309" t="inlineStr">
        <is>
          <t>386-2023-12-31</t>
        </is>
      </c>
      <c r="U2309" t="n">
        <v>31</v>
      </c>
      <c r="V2309" t="inlineStr"/>
    </row>
    <row r="2310">
      <c r="A2310" t="n">
        <v>386</v>
      </c>
      <c r="B2310" t="inlineStr">
        <is>
          <t>Cumplimiento Meta comercial Educación para toda la vida por linea</t>
        </is>
      </c>
      <c r="C2310" t="inlineStr">
        <is>
          <t>MERCADEO, ADMISIONES  Y MATRÍCULA</t>
        </is>
      </c>
      <c r="D2310" t="inlineStr">
        <is>
          <t>Semestral</t>
        </is>
      </c>
      <c r="E2310" t="inlineStr">
        <is>
          <t>Positivo</t>
        </is>
      </c>
      <c r="F2310" s="138" t="n">
        <v>45657</v>
      </c>
      <c r="G2310" t="n">
        <v>300</v>
      </c>
      <c r="H2310" t="n">
        <v>276.1399993896484</v>
      </c>
      <c r="I2310" s="76" t="n">
        <v>0.9204666646321614</v>
      </c>
      <c r="J2310" s="76" t="n">
        <v>0.9204666646321614</v>
      </c>
      <c r="K2310" t="inlineStr">
        <is>
          <t>200.0%</t>
        </is>
      </c>
      <c r="L2310" t="inlineStr">
        <is>
          <t>225.46%</t>
        </is>
      </c>
      <c r="M2310" t="n">
        <v>2024</v>
      </c>
      <c r="N2310" t="inlineStr">
        <is>
          <t>Diciembre</t>
        </is>
      </c>
      <c r="O2310" t="inlineStr">
        <is>
          <t>2024-2</t>
        </is>
      </c>
      <c r="P2310" t="n">
        <v>0</v>
      </c>
      <c r="Q2310" t="n">
        <v>0</v>
      </c>
      <c r="R2310" t="n">
        <v>0</v>
      </c>
      <c r="S2310" t="inlineStr"/>
      <c r="T2310" t="inlineStr">
        <is>
          <t>386-2024-12-31</t>
        </is>
      </c>
      <c r="U2310" t="n">
        <v>31</v>
      </c>
      <c r="V2310" t="inlineStr"/>
    </row>
    <row r="2311">
      <c r="A2311" t="n">
        <v>386</v>
      </c>
      <c r="B2311" t="inlineStr">
        <is>
          <t>Cumplimiento Meta comercial Educación para toda la vida por linea</t>
        </is>
      </c>
      <c r="C2311" t="inlineStr">
        <is>
          <t>MERCADEO, ADMISIONES  Y MATRÍCULA</t>
        </is>
      </c>
      <c r="D2311" t="inlineStr">
        <is>
          <t>Semestral</t>
        </is>
      </c>
      <c r="E2311" t="inlineStr">
        <is>
          <t>Positivo</t>
        </is>
      </c>
      <c r="F2311" s="138" t="n">
        <v>46022</v>
      </c>
      <c r="G2311" t="n">
        <v>300</v>
      </c>
      <c r="H2311" t="n">
        <v>325.1500015258789</v>
      </c>
      <c r="I2311" s="76" t="n">
        <v>1.083833338419596</v>
      </c>
      <c r="J2311" s="76" t="n">
        <v>1.083833338419596</v>
      </c>
      <c r="K2311" t="inlineStr">
        <is>
          <t>200.0%</t>
        </is>
      </c>
      <c r="L2311" t="inlineStr">
        <is>
          <t>225.46%</t>
        </is>
      </c>
      <c r="M2311" t="n">
        <v>2025</v>
      </c>
      <c r="N2311" t="inlineStr">
        <is>
          <t>Diciembre</t>
        </is>
      </c>
      <c r="O2311" t="inlineStr">
        <is>
          <t>2025-2</t>
        </is>
      </c>
      <c r="P2311" t="n">
        <v>0</v>
      </c>
      <c r="Q2311" t="n">
        <v>0</v>
      </c>
      <c r="R2311" t="n">
        <v>0</v>
      </c>
      <c r="S2311" t="inlineStr"/>
      <c r="T2311" t="inlineStr">
        <is>
          <t>386-2025-12-31</t>
        </is>
      </c>
      <c r="U2311" t="n">
        <v>31</v>
      </c>
      <c r="V2311" t="inlineStr"/>
    </row>
    <row r="2312">
      <c r="A2312" t="n">
        <v>389</v>
      </c>
      <c r="B2312" t="inlineStr">
        <is>
          <t>Permanencia por escuela</t>
        </is>
      </c>
      <c r="C2312" t="inlineStr">
        <is>
          <t>DOCENCIA</t>
        </is>
      </c>
      <c r="D2312" t="inlineStr">
        <is>
          <t>Semestral</t>
        </is>
      </c>
      <c r="E2312" t="inlineStr">
        <is>
          <t>Positivo</t>
        </is>
      </c>
      <c r="F2312" s="138" t="n">
        <v>44561</v>
      </c>
      <c r="H2312" t="n">
        <v>0</v>
      </c>
      <c r="K2312" t="n">
        <v/>
      </c>
      <c r="L2312" t="inlineStr">
        <is>
          <t>0.0%</t>
        </is>
      </c>
      <c r="M2312" t="n">
        <v>2021</v>
      </c>
      <c r="N2312" t="inlineStr">
        <is>
          <t>Diciembre</t>
        </is>
      </c>
      <c r="O2312" t="inlineStr">
        <is>
          <t>2021-2</t>
        </is>
      </c>
      <c r="P2312" t="n">
        <v>0</v>
      </c>
      <c r="Q2312" t="n">
        <v>0</v>
      </c>
      <c r="R2312" t="n">
        <v>0</v>
      </c>
      <c r="S2312" t="inlineStr"/>
      <c r="T2312" t="inlineStr">
        <is>
          <t>389-2021-12-31</t>
        </is>
      </c>
      <c r="U2312" t="n">
        <v>31</v>
      </c>
      <c r="V2312" t="inlineStr"/>
    </row>
    <row r="2313">
      <c r="A2313" t="n">
        <v>389</v>
      </c>
      <c r="B2313" t="inlineStr">
        <is>
          <t>Permanencia por escuela</t>
        </is>
      </c>
      <c r="C2313" t="inlineStr">
        <is>
          <t>DOCENCIA</t>
        </is>
      </c>
      <c r="D2313" t="inlineStr">
        <is>
          <t>Semestral</t>
        </is>
      </c>
      <c r="E2313" t="inlineStr">
        <is>
          <t>Positivo</t>
        </is>
      </c>
      <c r="F2313" s="138" t="n">
        <v>44926</v>
      </c>
      <c r="H2313" t="n">
        <v>0</v>
      </c>
      <c r="K2313" t="n">
        <v/>
      </c>
      <c r="L2313" t="inlineStr">
        <is>
          <t>0.0%</t>
        </is>
      </c>
      <c r="M2313" t="n">
        <v>2022</v>
      </c>
      <c r="N2313" t="inlineStr">
        <is>
          <t>Diciembre</t>
        </is>
      </c>
      <c r="O2313" t="inlineStr">
        <is>
          <t>2022-2</t>
        </is>
      </c>
      <c r="P2313" t="n">
        <v>0</v>
      </c>
      <c r="Q2313" t="n">
        <v>0</v>
      </c>
      <c r="R2313" t="n">
        <v>0</v>
      </c>
      <c r="S2313" t="inlineStr"/>
      <c r="T2313" t="inlineStr">
        <is>
          <t>389-2022-12-31</t>
        </is>
      </c>
      <c r="U2313" t="n">
        <v>31</v>
      </c>
      <c r="V2313" t="inlineStr"/>
    </row>
    <row r="2314">
      <c r="A2314" t="n">
        <v>389</v>
      </c>
      <c r="B2314" t="inlineStr">
        <is>
          <t>Permanencia por escuela</t>
        </is>
      </c>
      <c r="C2314" t="inlineStr">
        <is>
          <t>DOCENCIA</t>
        </is>
      </c>
      <c r="D2314" t="inlineStr">
        <is>
          <t>Semestral</t>
        </is>
      </c>
      <c r="E2314" t="inlineStr">
        <is>
          <t>Positivo</t>
        </is>
      </c>
      <c r="F2314" s="138" t="n">
        <v>45291</v>
      </c>
      <c r="G2314" t="n">
        <v>91</v>
      </c>
      <c r="H2314" t="n">
        <v>0</v>
      </c>
      <c r="I2314" s="76" t="n">
        <v>0</v>
      </c>
      <c r="J2314" s="76" t="n">
        <v>0</v>
      </c>
      <c r="K2314" t="n">
        <v/>
      </c>
      <c r="L2314" t="inlineStr">
        <is>
          <t>0.0%</t>
        </is>
      </c>
      <c r="M2314" t="n">
        <v>2023</v>
      </c>
      <c r="N2314" t="inlineStr">
        <is>
          <t>Diciembre</t>
        </is>
      </c>
      <c r="O2314" t="inlineStr">
        <is>
          <t>2023-2</t>
        </is>
      </c>
      <c r="P2314" t="n">
        <v>0</v>
      </c>
      <c r="Q2314" t="n">
        <v>0</v>
      </c>
      <c r="R2314" t="n">
        <v>0</v>
      </c>
      <c r="S2314" t="inlineStr"/>
      <c r="T2314" t="inlineStr">
        <is>
          <t>389-2023-12-31</t>
        </is>
      </c>
      <c r="U2314" t="n">
        <v>31</v>
      </c>
      <c r="V2314" t="inlineStr"/>
    </row>
    <row r="2315">
      <c r="A2315" t="n">
        <v>389</v>
      </c>
      <c r="B2315" t="inlineStr">
        <is>
          <t>Permanencia por escuela</t>
        </is>
      </c>
      <c r="C2315" t="inlineStr">
        <is>
          <t>DOCENCIA</t>
        </is>
      </c>
      <c r="D2315" t="inlineStr">
        <is>
          <t>Semestral</t>
        </is>
      </c>
      <c r="E2315" t="inlineStr">
        <is>
          <t>Positivo</t>
        </is>
      </c>
      <c r="F2315" s="138" t="n">
        <v>45657</v>
      </c>
      <c r="G2315" t="n">
        <v>85</v>
      </c>
      <c r="H2315" t="n">
        <v>0</v>
      </c>
      <c r="I2315" s="76" t="n">
        <v>0</v>
      </c>
      <c r="J2315" s="76" t="n">
        <v>0</v>
      </c>
      <c r="K2315" t="n">
        <v/>
      </c>
      <c r="L2315" t="inlineStr">
        <is>
          <t>0.0%</t>
        </is>
      </c>
      <c r="M2315" t="n">
        <v>2024</v>
      </c>
      <c r="N2315" t="inlineStr">
        <is>
          <t>Diciembre</t>
        </is>
      </c>
      <c r="O2315" t="inlineStr">
        <is>
          <t>2024-2</t>
        </is>
      </c>
      <c r="P2315" t="n">
        <v>0</v>
      </c>
      <c r="Q2315" t="n">
        <v>0</v>
      </c>
      <c r="R2315" t="n">
        <v>0</v>
      </c>
      <c r="S2315" t="inlineStr"/>
      <c r="T2315" t="inlineStr">
        <is>
          <t>389-2024-12-31</t>
        </is>
      </c>
      <c r="U2315" t="n">
        <v>31</v>
      </c>
      <c r="V2315" t="inlineStr"/>
    </row>
    <row r="2316">
      <c r="A2316" t="n">
        <v>389</v>
      </c>
      <c r="B2316" t="inlineStr">
        <is>
          <t>Permanencia por escuela</t>
        </is>
      </c>
      <c r="C2316" t="inlineStr">
        <is>
          <t>DOCENCIA</t>
        </is>
      </c>
      <c r="D2316" t="inlineStr">
        <is>
          <t>Semestral</t>
        </is>
      </c>
      <c r="E2316" t="inlineStr">
        <is>
          <t>Positivo</t>
        </is>
      </c>
      <c r="F2316" s="138" t="n">
        <v>45838</v>
      </c>
      <c r="H2316" t="n">
        <v>0</v>
      </c>
      <c r="K2316" t="n">
        <v/>
      </c>
      <c r="L2316" t="inlineStr">
        <is>
          <t>0.0%</t>
        </is>
      </c>
      <c r="M2316" t="n">
        <v>2025</v>
      </c>
      <c r="N2316" t="inlineStr">
        <is>
          <t>Junio</t>
        </is>
      </c>
      <c r="O2316" t="inlineStr">
        <is>
          <t>2025-1</t>
        </is>
      </c>
      <c r="P2316" t="n">
        <v>0</v>
      </c>
      <c r="Q2316" t="n">
        <v>0</v>
      </c>
      <c r="R2316" t="n">
        <v>0</v>
      </c>
      <c r="S2316" t="inlineStr"/>
      <c r="T2316" t="inlineStr">
        <is>
          <t>389-2025-06-30</t>
        </is>
      </c>
      <c r="U2316" t="n">
        <v>30</v>
      </c>
      <c r="V2316" t="inlineStr"/>
    </row>
    <row r="2317">
      <c r="A2317" t="n">
        <v>389</v>
      </c>
      <c r="B2317" t="inlineStr">
        <is>
          <t>Permanencia por escuela</t>
        </is>
      </c>
      <c r="C2317" t="inlineStr">
        <is>
          <t>DOCENCIA</t>
        </is>
      </c>
      <c r="D2317" t="inlineStr">
        <is>
          <t>Semestral</t>
        </is>
      </c>
      <c r="E2317" t="inlineStr">
        <is>
          <t>Positivo</t>
        </is>
      </c>
      <c r="F2317" s="138" t="n">
        <v>46022</v>
      </c>
      <c r="K2317" t="n">
        <v/>
      </c>
      <c r="L2317" t="inlineStr">
        <is>
          <t>No Aplica</t>
        </is>
      </c>
      <c r="M2317" t="n">
        <v>2025</v>
      </c>
      <c r="N2317" t="inlineStr">
        <is>
          <t>Diciembre</t>
        </is>
      </c>
      <c r="O2317" t="inlineStr">
        <is>
          <t>2025-2</t>
        </is>
      </c>
      <c r="P2317" t="n">
        <v>0</v>
      </c>
      <c r="Q2317" t="n">
        <v>0</v>
      </c>
      <c r="R2317" t="n">
        <v>0</v>
      </c>
      <c r="S2317" t="inlineStr"/>
      <c r="T2317" t="inlineStr">
        <is>
          <t>389-2025-12-31</t>
        </is>
      </c>
      <c r="U2317" t="n">
        <v>31</v>
      </c>
      <c r="V2317" t="inlineStr">
        <is>
          <t>No Aplica</t>
        </is>
      </c>
    </row>
    <row r="2318">
      <c r="A2318" t="n">
        <v>390</v>
      </c>
      <c r="B2318" t="inlineStr">
        <is>
          <t>Cumplimiento Plan Anual por escuela</t>
        </is>
      </c>
      <c r="C2318" t="inlineStr">
        <is>
          <t>DIRECCIONAMIENTO ESTRATÉGICO</t>
        </is>
      </c>
      <c r="D2318" t="inlineStr">
        <is>
          <t>Trimestral</t>
        </is>
      </c>
      <c r="E2318" t="inlineStr">
        <is>
          <t>Positivo</t>
        </is>
      </c>
      <c r="F2318" s="138" t="n">
        <v>44561</v>
      </c>
      <c r="H2318" t="n">
        <v>0</v>
      </c>
      <c r="K2318" t="inlineStr">
        <is>
          <t>100.0%</t>
        </is>
      </c>
      <c r="L2318" t="inlineStr">
        <is>
          <t>122.06%</t>
        </is>
      </c>
      <c r="M2318" t="n">
        <v>2021</v>
      </c>
      <c r="N2318" t="inlineStr">
        <is>
          <t>Diciembre</t>
        </is>
      </c>
      <c r="O2318" t="inlineStr">
        <is>
          <t>2021-2</t>
        </is>
      </c>
      <c r="P2318" t="n">
        <v>0</v>
      </c>
      <c r="Q2318" t="n">
        <v>0</v>
      </c>
      <c r="R2318" t="n">
        <v>0</v>
      </c>
      <c r="S2318" t="inlineStr"/>
      <c r="T2318" t="inlineStr">
        <is>
          <t>390-2021-12-31</t>
        </is>
      </c>
      <c r="U2318" t="n">
        <v>31</v>
      </c>
      <c r="V2318" t="inlineStr"/>
    </row>
    <row r="2319">
      <c r="A2319" t="n">
        <v>390</v>
      </c>
      <c r="B2319" t="inlineStr">
        <is>
          <t>Cumplimiento Plan Anual por escuela</t>
        </is>
      </c>
      <c r="C2319" t="inlineStr">
        <is>
          <t>DIRECCIONAMIENTO ESTRATÉGICO</t>
        </is>
      </c>
      <c r="D2319" t="inlineStr">
        <is>
          <t>Trimestral</t>
        </is>
      </c>
      <c r="E2319" t="inlineStr">
        <is>
          <t>Positivo</t>
        </is>
      </c>
      <c r="F2319" s="138" t="n">
        <v>44926</v>
      </c>
      <c r="H2319" t="n">
        <v>0</v>
      </c>
      <c r="K2319" t="inlineStr">
        <is>
          <t>100.0%</t>
        </is>
      </c>
      <c r="L2319" t="inlineStr">
        <is>
          <t>122.06%</t>
        </is>
      </c>
      <c r="M2319" t="n">
        <v>2022</v>
      </c>
      <c r="N2319" t="inlineStr">
        <is>
          <t>Diciembre</t>
        </is>
      </c>
      <c r="O2319" t="inlineStr">
        <is>
          <t>2022-2</t>
        </is>
      </c>
      <c r="P2319" t="n">
        <v>0</v>
      </c>
      <c r="Q2319" t="n">
        <v>0</v>
      </c>
      <c r="R2319" t="n">
        <v>0</v>
      </c>
      <c r="S2319" t="inlineStr"/>
      <c r="T2319" t="inlineStr">
        <is>
          <t>390-2022-12-31</t>
        </is>
      </c>
      <c r="U2319" t="n">
        <v>31</v>
      </c>
      <c r="V2319" t="inlineStr"/>
    </row>
    <row r="2320">
      <c r="A2320" t="n">
        <v>390</v>
      </c>
      <c r="B2320" t="inlineStr">
        <is>
          <t>Cumplimiento Plan Anual por escuela</t>
        </is>
      </c>
      <c r="C2320" t="inlineStr">
        <is>
          <t>DIRECCIONAMIENTO ESTRATÉGICO</t>
        </is>
      </c>
      <c r="D2320" t="inlineStr">
        <is>
          <t>Trimestral</t>
        </is>
      </c>
      <c r="E2320" t="inlineStr">
        <is>
          <t>Positivo</t>
        </is>
      </c>
      <c r="F2320" s="138" t="n">
        <v>45291</v>
      </c>
      <c r="G2320" t="n">
        <v>100</v>
      </c>
      <c r="H2320" t="n">
        <v>99.24916666666699</v>
      </c>
      <c r="I2320" s="76" t="n">
        <v>0.99249166666667</v>
      </c>
      <c r="J2320" s="76" t="n">
        <v>0.99249166666667</v>
      </c>
      <c r="K2320" t="inlineStr">
        <is>
          <t>100.0%</t>
        </is>
      </c>
      <c r="L2320" t="inlineStr">
        <is>
          <t>122.06%</t>
        </is>
      </c>
      <c r="M2320" t="n">
        <v>2023</v>
      </c>
      <c r="N2320" t="inlineStr">
        <is>
          <t>Diciembre</t>
        </is>
      </c>
      <c r="O2320" t="inlineStr">
        <is>
          <t>2023-2</t>
        </is>
      </c>
      <c r="P2320" t="n">
        <v>0</v>
      </c>
      <c r="Q2320" t="n">
        <v>0</v>
      </c>
      <c r="R2320" t="n">
        <v>0</v>
      </c>
      <c r="S2320" t="inlineStr"/>
      <c r="T2320" t="inlineStr">
        <is>
          <t>390-2023-12-31</t>
        </is>
      </c>
      <c r="U2320" t="n">
        <v>31</v>
      </c>
      <c r="V2320" t="inlineStr"/>
    </row>
    <row r="2321">
      <c r="A2321" t="n">
        <v>390</v>
      </c>
      <c r="B2321" t="inlineStr">
        <is>
          <t>Cumplimiento Plan Anual por escuela</t>
        </is>
      </c>
      <c r="C2321" t="inlineStr">
        <is>
          <t>DIRECCIONAMIENTO ESTRATÉGICO</t>
        </is>
      </c>
      <c r="D2321" t="inlineStr">
        <is>
          <t>Trimestral</t>
        </is>
      </c>
      <c r="E2321" t="inlineStr">
        <is>
          <t>Positivo</t>
        </is>
      </c>
      <c r="F2321" s="138" t="n">
        <v>45657</v>
      </c>
      <c r="G2321" t="n">
        <v>100</v>
      </c>
      <c r="H2321" t="n">
        <v>99.92</v>
      </c>
      <c r="I2321" s="76" t="n">
        <v>0.9992</v>
      </c>
      <c r="J2321" s="76" t="n">
        <v>0.9992</v>
      </c>
      <c r="K2321" t="inlineStr">
        <is>
          <t>100.0%</t>
        </is>
      </c>
      <c r="L2321" t="inlineStr">
        <is>
          <t>122.06%</t>
        </is>
      </c>
      <c r="M2321" t="n">
        <v>2024</v>
      </c>
      <c r="N2321" t="inlineStr">
        <is>
          <t>Diciembre</t>
        </is>
      </c>
      <c r="O2321" t="inlineStr">
        <is>
          <t>2024-2</t>
        </is>
      </c>
      <c r="P2321" t="n">
        <v>0</v>
      </c>
      <c r="Q2321" t="n">
        <v>0</v>
      </c>
      <c r="R2321" t="n">
        <v>0</v>
      </c>
      <c r="S2321" t="inlineStr"/>
      <c r="T2321" t="inlineStr">
        <is>
          <t>390-2024-12-31</t>
        </is>
      </c>
      <c r="U2321" t="n">
        <v>31</v>
      </c>
      <c r="V2321" t="inlineStr"/>
    </row>
    <row r="2322">
      <c r="A2322" t="n">
        <v>390</v>
      </c>
      <c r="B2322" t="inlineStr">
        <is>
          <t>Cumplimiento Plan Anual por escuela</t>
        </is>
      </c>
      <c r="C2322" t="inlineStr">
        <is>
          <t>DIRECCIONAMIENTO ESTRATÉGICO</t>
        </is>
      </c>
      <c r="D2322" t="inlineStr">
        <is>
          <t>Trimestral</t>
        </is>
      </c>
      <c r="E2322" t="inlineStr">
        <is>
          <t>Positivo</t>
        </is>
      </c>
      <c r="F2322" s="138" t="n">
        <v>46022</v>
      </c>
      <c r="G2322" t="n">
        <v>100</v>
      </c>
      <c r="H2322" t="n">
        <v>99.78</v>
      </c>
      <c r="I2322" s="76" t="n">
        <v>0.9978</v>
      </c>
      <c r="J2322" s="76" t="n">
        <v>0.9978</v>
      </c>
      <c r="K2322" t="inlineStr">
        <is>
          <t>100.0%</t>
        </is>
      </c>
      <c r="L2322" t="inlineStr">
        <is>
          <t>122.06%</t>
        </is>
      </c>
      <c r="M2322" t="n">
        <v>2025</v>
      </c>
      <c r="N2322" t="inlineStr">
        <is>
          <t>Diciembre</t>
        </is>
      </c>
      <c r="O2322" t="inlineStr">
        <is>
          <t>2025-2</t>
        </is>
      </c>
      <c r="P2322" t="n">
        <v>0</v>
      </c>
      <c r="Q2322" t="n">
        <v>0</v>
      </c>
      <c r="R2322" t="n">
        <v>0</v>
      </c>
      <c r="S2322" t="inlineStr"/>
      <c r="T2322" t="inlineStr">
        <is>
          <t>390-2025-12-31</t>
        </is>
      </c>
      <c r="U2322" t="n">
        <v>31</v>
      </c>
      <c r="V2322" t="inlineStr"/>
    </row>
    <row r="2323">
      <c r="A2323" t="n">
        <v>392</v>
      </c>
      <c r="B2323" t="inlineStr">
        <is>
          <t>Ahorro institucional con base en la monetización de los servicios</t>
        </is>
      </c>
      <c r="C2323" t="inlineStr">
        <is>
          <t>COMUNICACIÓN Y POSICIONAMIENTO ESTRATÉGICO</t>
        </is>
      </c>
      <c r="D2323" t="inlineStr">
        <is>
          <t>Anual</t>
        </is>
      </c>
      <c r="E2323" t="inlineStr">
        <is>
          <t>Positivo</t>
        </is>
      </c>
      <c r="F2323" s="138" t="n">
        <v>45291</v>
      </c>
      <c r="G2323" t="n">
        <v>730000000</v>
      </c>
      <c r="H2323" t="n">
        <v>1075863089</v>
      </c>
      <c r="I2323" s="76" t="n">
        <v>1.3</v>
      </c>
      <c r="J2323" s="76" t="n">
        <v>1.473785053424657</v>
      </c>
      <c r="K2323" t="inlineStr">
        <is>
          <t>100.0%</t>
        </is>
      </c>
      <c r="L2323" t="inlineStr">
        <is>
          <t>100.8%</t>
        </is>
      </c>
      <c r="M2323" t="n">
        <v>2023</v>
      </c>
      <c r="N2323" t="inlineStr">
        <is>
          <t>Diciembre</t>
        </is>
      </c>
      <c r="O2323" t="inlineStr">
        <is>
          <t>2023-2</t>
        </is>
      </c>
      <c r="P2323" t="n">
        <v>0</v>
      </c>
      <c r="Q2323" t="n">
        <v>0</v>
      </c>
      <c r="R2323" t="n">
        <v>0</v>
      </c>
      <c r="S2323" t="inlineStr"/>
      <c r="T2323" t="inlineStr">
        <is>
          <t>392-2023-12-31</t>
        </is>
      </c>
      <c r="U2323" t="n">
        <v>31</v>
      </c>
      <c r="V2323" t="inlineStr"/>
    </row>
    <row r="2324">
      <c r="A2324" t="n">
        <v>392</v>
      </c>
      <c r="B2324" t="inlineStr">
        <is>
          <t>Ahorro institucional con base en la monetización de los servicios</t>
        </is>
      </c>
      <c r="C2324" t="inlineStr">
        <is>
          <t>COMUNICACIÓN Y POSICIONAMIENTO ESTRATÉGICO</t>
        </is>
      </c>
      <c r="D2324" t="inlineStr">
        <is>
          <t>Anual</t>
        </is>
      </c>
      <c r="E2324" t="inlineStr">
        <is>
          <t>Positivo</t>
        </is>
      </c>
      <c r="F2324" s="138" t="n">
        <v>45657</v>
      </c>
      <c r="G2324" t="n">
        <v>803000000</v>
      </c>
      <c r="H2324" t="n">
        <v>1166018880</v>
      </c>
      <c r="I2324" s="76" t="n">
        <v>1.3</v>
      </c>
      <c r="J2324" s="76" t="n">
        <v>1.452078306351183</v>
      </c>
      <c r="K2324" t="inlineStr">
        <is>
          <t>100.0%</t>
        </is>
      </c>
      <c r="L2324" t="inlineStr">
        <is>
          <t>100.8%</t>
        </is>
      </c>
      <c r="M2324" t="n">
        <v>2024</v>
      </c>
      <c r="N2324" t="inlineStr">
        <is>
          <t>Diciembre</t>
        </is>
      </c>
      <c r="O2324" t="inlineStr">
        <is>
          <t>2024-2</t>
        </is>
      </c>
      <c r="P2324" t="n">
        <v>0</v>
      </c>
      <c r="Q2324" t="n">
        <v>0</v>
      </c>
      <c r="R2324" t="n">
        <v>0</v>
      </c>
      <c r="S2324" t="inlineStr"/>
      <c r="T2324" t="inlineStr">
        <is>
          <t>392-2024-12-31</t>
        </is>
      </c>
      <c r="U2324" t="n">
        <v>31</v>
      </c>
      <c r="V2324" t="inlineStr"/>
    </row>
    <row r="2325">
      <c r="A2325" t="n">
        <v>392</v>
      </c>
      <c r="B2325" t="inlineStr">
        <is>
          <t>Ahorro institucional con base en la monetización de los servicios</t>
        </is>
      </c>
      <c r="C2325" t="inlineStr">
        <is>
          <t>COMUNICACIÓN Y POSICIONAMIENTO ESTRATÉGICO</t>
        </is>
      </c>
      <c r="D2325" t="inlineStr">
        <is>
          <t>Anual</t>
        </is>
      </c>
      <c r="E2325" t="inlineStr">
        <is>
          <t>Positivo</t>
        </is>
      </c>
      <c r="F2325" s="138" t="n">
        <v>46022</v>
      </c>
      <c r="G2325" t="n">
        <v>1224000000</v>
      </c>
      <c r="H2325" t="n">
        <v>1233823393</v>
      </c>
      <c r="I2325" s="76" t="n">
        <v>1.008025647875817</v>
      </c>
      <c r="J2325" s="76" t="n">
        <v>1.008025647875817</v>
      </c>
      <c r="K2325" t="inlineStr">
        <is>
          <t>100.0%</t>
        </is>
      </c>
      <c r="L2325" t="inlineStr">
        <is>
          <t>100.8%</t>
        </is>
      </c>
      <c r="M2325" t="n">
        <v>2025</v>
      </c>
      <c r="N2325" t="inlineStr">
        <is>
          <t>Diciembre</t>
        </is>
      </c>
      <c r="O2325" t="inlineStr">
        <is>
          <t>2025-2</t>
        </is>
      </c>
      <c r="P2325" t="n">
        <v>0</v>
      </c>
      <c r="Q2325" t="n">
        <v>0</v>
      </c>
      <c r="R2325" t="n">
        <v>0</v>
      </c>
      <c r="S2325" t="inlineStr"/>
      <c r="T2325" t="inlineStr">
        <is>
          <t>392-2025-12-31</t>
        </is>
      </c>
      <c r="U2325" t="n">
        <v>31</v>
      </c>
      <c r="V2325" t="inlineStr"/>
    </row>
    <row r="2326">
      <c r="A2326" t="n">
        <v>393</v>
      </c>
      <c r="B2326" t="inlineStr">
        <is>
          <t>Disminución de los tiempos empleados en el desarrollo de las solicitudes</t>
        </is>
      </c>
      <c r="C2326" t="inlineStr">
        <is>
          <t>COMUNICACIÓN Y POSICIONAMIENTO ESTRATÉGICO</t>
        </is>
      </c>
      <c r="D2326" t="inlineStr">
        <is>
          <t>Anual</t>
        </is>
      </c>
      <c r="E2326" t="inlineStr">
        <is>
          <t>Negativo</t>
        </is>
      </c>
      <c r="F2326" s="138" t="n">
        <v>45291</v>
      </c>
      <c r="G2326" t="n">
        <v>15</v>
      </c>
      <c r="H2326" t="n">
        <v>15.45</v>
      </c>
      <c r="I2326" s="76" t="n">
        <v>0.970873786407767</v>
      </c>
      <c r="J2326" s="76" t="n">
        <v>0.970873786407767</v>
      </c>
      <c r="K2326" t="n">
        <v/>
      </c>
      <c r="L2326" t="inlineStr">
        <is>
          <t>12.0%</t>
        </is>
      </c>
      <c r="M2326" t="n">
        <v>2023</v>
      </c>
      <c r="N2326" t="inlineStr">
        <is>
          <t>Diciembre</t>
        </is>
      </c>
      <c r="O2326" t="inlineStr">
        <is>
          <t>2023-2</t>
        </is>
      </c>
      <c r="P2326" t="n">
        <v>0</v>
      </c>
      <c r="Q2326" t="n">
        <v>0</v>
      </c>
      <c r="R2326" t="n">
        <v>0</v>
      </c>
      <c r="S2326" t="inlineStr"/>
      <c r="T2326" t="inlineStr">
        <is>
          <t>393-2023-12-31</t>
        </is>
      </c>
      <c r="U2326" t="n">
        <v>31</v>
      </c>
      <c r="V2326" t="inlineStr"/>
    </row>
    <row r="2327">
      <c r="A2327" t="n">
        <v>393</v>
      </c>
      <c r="B2327" t="inlineStr">
        <is>
          <t>Disminución de los tiempos empleados en el desarrollo de las solicitudes</t>
        </is>
      </c>
      <c r="C2327" t="inlineStr">
        <is>
          <t>COMUNICACIÓN Y POSICIONAMIENTO ESTRATÉGICO</t>
        </is>
      </c>
      <c r="D2327" t="inlineStr">
        <is>
          <t>Anual</t>
        </is>
      </c>
      <c r="E2327" t="inlineStr">
        <is>
          <t>Negativo</t>
        </is>
      </c>
      <c r="F2327" s="138" t="n">
        <v>45657</v>
      </c>
      <c r="G2327" t="n">
        <v>15</v>
      </c>
      <c r="H2327" t="n">
        <v>13</v>
      </c>
      <c r="I2327" s="76" t="n">
        <v>1.153846153846154</v>
      </c>
      <c r="J2327" s="76" t="n">
        <v>1.153846153846154</v>
      </c>
      <c r="K2327" t="n">
        <v/>
      </c>
      <c r="L2327" t="inlineStr">
        <is>
          <t>12.0%</t>
        </is>
      </c>
      <c r="M2327" t="n">
        <v>2024</v>
      </c>
      <c r="N2327" t="inlineStr">
        <is>
          <t>Diciembre</t>
        </is>
      </c>
      <c r="O2327" t="inlineStr">
        <is>
          <t>2024-2</t>
        </is>
      </c>
      <c r="P2327" t="n">
        <v>0</v>
      </c>
      <c r="Q2327" t="n">
        <v>0</v>
      </c>
      <c r="R2327" t="n">
        <v>0</v>
      </c>
      <c r="S2327" t="inlineStr"/>
      <c r="T2327" t="inlineStr">
        <is>
          <t>393-2024-12-31</t>
        </is>
      </c>
      <c r="U2327" t="n">
        <v>31</v>
      </c>
      <c r="V2327" t="inlineStr"/>
    </row>
    <row r="2328">
      <c r="A2328" t="n">
        <v>393</v>
      </c>
      <c r="B2328" t="inlineStr">
        <is>
          <t>Disminución de los tiempos empleados en el desarrollo de las solicitudes</t>
        </is>
      </c>
      <c r="C2328" t="inlineStr">
        <is>
          <t>COMUNICACIÓN Y POSICIONAMIENTO ESTRATÉGICO</t>
        </is>
      </c>
      <c r="D2328" t="inlineStr">
        <is>
          <t>Anual</t>
        </is>
      </c>
      <c r="E2328" t="inlineStr">
        <is>
          <t>Negativo</t>
        </is>
      </c>
      <c r="F2328" s="138" t="n">
        <v>46022</v>
      </c>
      <c r="H2328" t="n">
        <v>12</v>
      </c>
      <c r="K2328" t="n">
        <v/>
      </c>
      <c r="L2328" t="inlineStr">
        <is>
          <t>12.0%</t>
        </is>
      </c>
      <c r="M2328" t="n">
        <v>2025</v>
      </c>
      <c r="N2328" t="inlineStr">
        <is>
          <t>Diciembre</t>
        </is>
      </c>
      <c r="O2328" t="inlineStr">
        <is>
          <t>2025-2</t>
        </is>
      </c>
      <c r="P2328" t="n">
        <v>0</v>
      </c>
      <c r="Q2328" t="n">
        <v>0</v>
      </c>
      <c r="R2328" t="n">
        <v>0</v>
      </c>
      <c r="S2328" t="inlineStr"/>
      <c r="T2328" t="inlineStr">
        <is>
          <t>393-2025-12-31</t>
        </is>
      </c>
      <c r="U2328" t="n">
        <v>31</v>
      </c>
      <c r="V2328" t="inlineStr"/>
    </row>
    <row r="2329">
      <c r="A2329" t="n">
        <v>394</v>
      </c>
      <c r="B2329" t="inlineStr">
        <is>
          <t>Publicaciones en medios de comunicación Tier 1 y Tier 2</t>
        </is>
      </c>
      <c r="C2329" t="inlineStr">
        <is>
          <t>COMUNICACIÓN Y POSICIONAMIENTO ESTRATÉGICO</t>
        </is>
      </c>
      <c r="D2329" t="inlineStr">
        <is>
          <t>Trimestral</t>
        </is>
      </c>
      <c r="E2329" t="inlineStr">
        <is>
          <t>Positivo</t>
        </is>
      </c>
      <c r="F2329" s="138" t="n">
        <v>45291</v>
      </c>
      <c r="G2329" t="n">
        <v>100</v>
      </c>
      <c r="H2329" t="n">
        <v>349.71</v>
      </c>
      <c r="I2329" s="76" t="n">
        <v>1.3</v>
      </c>
      <c r="J2329" s="76" t="n">
        <v>3.4971</v>
      </c>
      <c r="K2329" t="inlineStr">
        <is>
          <t>100.0%</t>
        </is>
      </c>
      <c r="L2329" t="inlineStr">
        <is>
          <t>153.95%</t>
        </is>
      </c>
      <c r="M2329" t="n">
        <v>2023</v>
      </c>
      <c r="N2329" t="inlineStr">
        <is>
          <t>Diciembre</t>
        </is>
      </c>
      <c r="O2329" t="inlineStr">
        <is>
          <t>2023-2</t>
        </is>
      </c>
      <c r="P2329" t="n">
        <v>0</v>
      </c>
      <c r="Q2329" t="n">
        <v>0</v>
      </c>
      <c r="R2329" t="n">
        <v>0</v>
      </c>
      <c r="S2329" t="inlineStr"/>
      <c r="T2329" t="inlineStr">
        <is>
          <t>394-2023-12-31</t>
        </is>
      </c>
      <c r="U2329" t="n">
        <v>31</v>
      </c>
      <c r="V2329" t="inlineStr"/>
    </row>
    <row r="2330">
      <c r="A2330" t="n">
        <v>394</v>
      </c>
      <c r="B2330" t="inlineStr">
        <is>
          <t>Publicaciones en medios de comunicación Tier 1 y Tier 2</t>
        </is>
      </c>
      <c r="C2330" t="inlineStr">
        <is>
          <t>COMUNICACIÓN Y POSICIONAMIENTO ESTRATÉGICO</t>
        </is>
      </c>
      <c r="D2330" t="inlineStr">
        <is>
          <t>Trimestral</t>
        </is>
      </c>
      <c r="E2330" t="inlineStr">
        <is>
          <t>Positivo</t>
        </is>
      </c>
      <c r="F2330" s="138" t="n">
        <v>45657</v>
      </c>
      <c r="G2330" t="n">
        <v>100</v>
      </c>
      <c r="H2330" t="n">
        <v>192</v>
      </c>
      <c r="I2330" s="76" t="n">
        <v>1.3</v>
      </c>
      <c r="J2330" s="76" t="n">
        <v>1.92</v>
      </c>
      <c r="K2330" t="inlineStr">
        <is>
          <t>100.0%</t>
        </is>
      </c>
      <c r="L2330" t="inlineStr">
        <is>
          <t>153.95%</t>
        </is>
      </c>
      <c r="M2330" t="n">
        <v>2024</v>
      </c>
      <c r="N2330" t="inlineStr">
        <is>
          <t>Diciembre</t>
        </is>
      </c>
      <c r="O2330" t="inlineStr">
        <is>
          <t>2024-2</t>
        </is>
      </c>
      <c r="P2330" t="n">
        <v>0</v>
      </c>
      <c r="Q2330" t="n">
        <v>0</v>
      </c>
      <c r="R2330" t="n">
        <v>0</v>
      </c>
      <c r="S2330" t="inlineStr"/>
      <c r="T2330" t="inlineStr">
        <is>
          <t>394-2024-12-31</t>
        </is>
      </c>
      <c r="U2330" t="n">
        <v>31</v>
      </c>
      <c r="V2330" t="inlineStr"/>
    </row>
    <row r="2331">
      <c r="A2331" t="n">
        <v>394</v>
      </c>
      <c r="B2331" t="inlineStr">
        <is>
          <t>Publicaciones en medios de comunicación Tier 1 y Tier 2</t>
        </is>
      </c>
      <c r="C2331" t="inlineStr">
        <is>
          <t>COMUNICACIÓN Y POSICIONAMIENTO ESTRATÉGICO</t>
        </is>
      </c>
      <c r="D2331" t="inlineStr">
        <is>
          <t>Trimestral</t>
        </is>
      </c>
      <c r="E2331" t="inlineStr">
        <is>
          <t>Positivo</t>
        </is>
      </c>
      <c r="F2331" s="138" t="n">
        <v>46022</v>
      </c>
      <c r="G2331" t="n">
        <v>100</v>
      </c>
      <c r="H2331" t="n">
        <v>137.5</v>
      </c>
      <c r="I2331" s="76" t="n">
        <v>1.3</v>
      </c>
      <c r="J2331" s="76" t="n">
        <v>1.375</v>
      </c>
      <c r="K2331" t="inlineStr">
        <is>
          <t>100.0%</t>
        </is>
      </c>
      <c r="L2331" t="inlineStr">
        <is>
          <t>153.95%</t>
        </is>
      </c>
      <c r="M2331" t="n">
        <v>2025</v>
      </c>
      <c r="N2331" t="inlineStr">
        <is>
          <t>Diciembre</t>
        </is>
      </c>
      <c r="O2331" t="inlineStr">
        <is>
          <t>2025-2</t>
        </is>
      </c>
      <c r="P2331" t="n">
        <v>0</v>
      </c>
      <c r="Q2331" t="n">
        <v>0</v>
      </c>
      <c r="R2331" t="n">
        <v>0</v>
      </c>
      <c r="S2331" t="inlineStr"/>
      <c r="T2331" t="inlineStr">
        <is>
          <t>394-2025-12-31</t>
        </is>
      </c>
      <c r="U2331" t="n">
        <v>31</v>
      </c>
      <c r="V2331" t="inlineStr"/>
    </row>
    <row r="2332">
      <c r="A2332" t="n">
        <v>395</v>
      </c>
      <c r="B2332" t="inlineStr">
        <is>
          <t>Publicaciones en medios de comunicación de la región Antioquia</t>
        </is>
      </c>
      <c r="C2332" t="inlineStr">
        <is>
          <t>COMUNICACIÓN Y POSICIONAMIENTO ESTRATÉGICO</t>
        </is>
      </c>
      <c r="D2332" t="inlineStr">
        <is>
          <t>Trimestral</t>
        </is>
      </c>
      <c r="E2332" t="inlineStr">
        <is>
          <t>Positivo</t>
        </is>
      </c>
      <c r="F2332" s="138" t="n">
        <v>45291</v>
      </c>
      <c r="G2332" t="n">
        <v>100</v>
      </c>
      <c r="H2332" t="n">
        <v>266.67</v>
      </c>
      <c r="I2332" s="76" t="n">
        <v>1.3</v>
      </c>
      <c r="J2332" s="76" t="n">
        <v>2.6667</v>
      </c>
      <c r="K2332" t="inlineStr">
        <is>
          <t>100.0%</t>
        </is>
      </c>
      <c r="L2332" t="inlineStr">
        <is>
          <t>210.13%</t>
        </is>
      </c>
      <c r="M2332" t="n">
        <v>2023</v>
      </c>
      <c r="N2332" t="inlineStr">
        <is>
          <t>Diciembre</t>
        </is>
      </c>
      <c r="O2332" t="inlineStr">
        <is>
          <t>2023-2</t>
        </is>
      </c>
      <c r="P2332" t="n">
        <v>0</v>
      </c>
      <c r="Q2332" t="n">
        <v>0</v>
      </c>
      <c r="R2332" t="n">
        <v>0</v>
      </c>
      <c r="S2332" t="inlineStr"/>
      <c r="T2332" t="inlineStr">
        <is>
          <t>395-2023-12-31</t>
        </is>
      </c>
      <c r="U2332" t="n">
        <v>31</v>
      </c>
      <c r="V2332" t="inlineStr"/>
    </row>
    <row r="2333">
      <c r="A2333" t="n">
        <v>395</v>
      </c>
      <c r="B2333" t="inlineStr">
        <is>
          <t>Publicaciones en medios de comunicación de la región Antioquia</t>
        </is>
      </c>
      <c r="C2333" t="inlineStr">
        <is>
          <t>COMUNICACIÓN Y POSICIONAMIENTO ESTRATÉGICO</t>
        </is>
      </c>
      <c r="D2333" t="inlineStr">
        <is>
          <t>Trimestral</t>
        </is>
      </c>
      <c r="E2333" t="inlineStr">
        <is>
          <t>Positivo</t>
        </is>
      </c>
      <c r="F2333" s="138" t="n">
        <v>45657</v>
      </c>
      <c r="G2333" t="n">
        <v>100</v>
      </c>
      <c r="H2333" t="n">
        <v>148.89</v>
      </c>
      <c r="I2333" s="76" t="n">
        <v>1.3</v>
      </c>
      <c r="J2333" s="76" t="n">
        <v>1.4889</v>
      </c>
      <c r="K2333" t="inlineStr">
        <is>
          <t>100.0%</t>
        </is>
      </c>
      <c r="L2333" t="inlineStr">
        <is>
          <t>210.13%</t>
        </is>
      </c>
      <c r="M2333" t="n">
        <v>2024</v>
      </c>
      <c r="N2333" t="inlineStr">
        <is>
          <t>Diciembre</t>
        </is>
      </c>
      <c r="O2333" t="inlineStr">
        <is>
          <t>2024-2</t>
        </is>
      </c>
      <c r="P2333" t="n">
        <v>0</v>
      </c>
      <c r="Q2333" t="n">
        <v>0</v>
      </c>
      <c r="R2333" t="n">
        <v>0</v>
      </c>
      <c r="S2333" t="inlineStr"/>
      <c r="T2333" t="inlineStr">
        <is>
          <t>395-2024-12-31</t>
        </is>
      </c>
      <c r="U2333" t="n">
        <v>31</v>
      </c>
      <c r="V2333" t="inlineStr"/>
    </row>
    <row r="2334">
      <c r="A2334" t="n">
        <v>395</v>
      </c>
      <c r="B2334" t="inlineStr">
        <is>
          <t>Publicaciones en medios de comunicación de la región Antioquia</t>
        </is>
      </c>
      <c r="C2334" t="inlineStr">
        <is>
          <t>COMUNICACIÓN Y POSICIONAMIENTO ESTRATÉGICO</t>
        </is>
      </c>
      <c r="D2334" t="inlineStr">
        <is>
          <t>Trimestral</t>
        </is>
      </c>
      <c r="E2334" t="inlineStr">
        <is>
          <t>Positivo</t>
        </is>
      </c>
      <c r="F2334" s="138" t="n">
        <v>46022</v>
      </c>
      <c r="G2334" t="n">
        <v>100</v>
      </c>
      <c r="H2334" t="n">
        <v>177.14</v>
      </c>
      <c r="I2334" s="76" t="n">
        <v>1.3</v>
      </c>
      <c r="J2334" s="76" t="n">
        <v>1.7714</v>
      </c>
      <c r="K2334" t="inlineStr">
        <is>
          <t>100.0%</t>
        </is>
      </c>
      <c r="L2334" t="inlineStr">
        <is>
          <t>210.13%</t>
        </is>
      </c>
      <c r="M2334" t="n">
        <v>2025</v>
      </c>
      <c r="N2334" t="inlineStr">
        <is>
          <t>Diciembre</t>
        </is>
      </c>
      <c r="O2334" t="inlineStr">
        <is>
          <t>2025-2</t>
        </is>
      </c>
      <c r="P2334" t="n">
        <v>0</v>
      </c>
      <c r="Q2334" t="n">
        <v>0</v>
      </c>
      <c r="R2334" t="n">
        <v>0</v>
      </c>
      <c r="S2334" t="inlineStr"/>
      <c r="T2334" t="inlineStr">
        <is>
          <t>395-2025-12-31</t>
        </is>
      </c>
      <c r="U2334" t="n">
        <v>31</v>
      </c>
      <c r="V2334" t="inlineStr"/>
    </row>
    <row r="2335">
      <c r="A2335" t="n">
        <v>397</v>
      </c>
      <c r="B2335" t="inlineStr">
        <is>
          <t>Gestión de casos del Estudio de Grabación Virtual</t>
        </is>
      </c>
      <c r="C2335" t="inlineStr">
        <is>
          <t>GESTIÓN DE PORTAFOLIO INSTITUCIONAL</t>
        </is>
      </c>
      <c r="D2335" t="inlineStr">
        <is>
          <t>Semestral</t>
        </is>
      </c>
      <c r="E2335" t="inlineStr">
        <is>
          <t>Positivo</t>
        </is>
      </c>
      <c r="F2335" s="138" t="n">
        <v>45291</v>
      </c>
      <c r="G2335" t="n">
        <v>80</v>
      </c>
      <c r="H2335" t="n">
        <v>92.95999999999999</v>
      </c>
      <c r="I2335" s="76" t="n">
        <v>1.162</v>
      </c>
      <c r="J2335" s="76" t="n">
        <v>1.162</v>
      </c>
      <c r="K2335" t="inlineStr">
        <is>
          <t>90.0%</t>
        </is>
      </c>
      <c r="L2335" t="inlineStr">
        <is>
          <t>95.7%</t>
        </is>
      </c>
      <c r="M2335" t="n">
        <v>2023</v>
      </c>
      <c r="N2335" t="inlineStr">
        <is>
          <t>Diciembre</t>
        </is>
      </c>
      <c r="O2335" t="inlineStr">
        <is>
          <t>2023-2</t>
        </is>
      </c>
      <c r="P2335" t="n">
        <v>0</v>
      </c>
      <c r="Q2335" t="n">
        <v>0</v>
      </c>
      <c r="R2335" t="n">
        <v>0</v>
      </c>
      <c r="S2335" t="inlineStr"/>
      <c r="T2335" t="inlineStr">
        <is>
          <t>397-2023-12-31</t>
        </is>
      </c>
      <c r="U2335" t="n">
        <v>31</v>
      </c>
      <c r="V2335" t="inlineStr"/>
    </row>
    <row r="2336">
      <c r="A2336" t="n">
        <v>397</v>
      </c>
      <c r="B2336" t="inlineStr">
        <is>
          <t>Gestión de casos del Estudio de Grabación Virtual</t>
        </is>
      </c>
      <c r="C2336" t="inlineStr">
        <is>
          <t>GESTIÓN DE PORTAFOLIO INSTITUCIONAL</t>
        </is>
      </c>
      <c r="D2336" t="inlineStr">
        <is>
          <t>Semestral</t>
        </is>
      </c>
      <c r="E2336" t="inlineStr">
        <is>
          <t>Positivo</t>
        </is>
      </c>
      <c r="F2336" s="138" t="n">
        <v>45657</v>
      </c>
      <c r="G2336" t="n">
        <v>80</v>
      </c>
      <c r="H2336" t="n">
        <v>94.88</v>
      </c>
      <c r="I2336" s="76" t="n">
        <v>1.186</v>
      </c>
      <c r="J2336" s="76" t="n">
        <v>1.186</v>
      </c>
      <c r="K2336" t="inlineStr">
        <is>
          <t>90.0%</t>
        </is>
      </c>
      <c r="L2336" t="inlineStr">
        <is>
          <t>95.7%</t>
        </is>
      </c>
      <c r="M2336" t="n">
        <v>2024</v>
      </c>
      <c r="N2336" t="inlineStr">
        <is>
          <t>Diciembre</t>
        </is>
      </c>
      <c r="O2336" t="inlineStr">
        <is>
          <t>2024-2</t>
        </is>
      </c>
      <c r="P2336" t="n">
        <v>0</v>
      </c>
      <c r="Q2336" t="n">
        <v>0</v>
      </c>
      <c r="R2336" t="n">
        <v>0</v>
      </c>
      <c r="S2336" t="inlineStr"/>
      <c r="T2336" t="inlineStr">
        <is>
          <t>397-2024-12-31</t>
        </is>
      </c>
      <c r="U2336" t="n">
        <v>31</v>
      </c>
      <c r="V2336" t="inlineStr"/>
    </row>
    <row r="2337">
      <c r="A2337" t="n">
        <v>397</v>
      </c>
      <c r="B2337" t="inlineStr">
        <is>
          <t>Gestión de casos del Estudio de Grabación Virtual</t>
        </is>
      </c>
      <c r="C2337" t="inlineStr">
        <is>
          <t>GESTIÓN DE PORTAFOLIO INSTITUCIONAL</t>
        </is>
      </c>
      <c r="D2337" t="inlineStr">
        <is>
          <t>Semestral</t>
        </is>
      </c>
      <c r="E2337" t="inlineStr">
        <is>
          <t>Positivo</t>
        </is>
      </c>
      <c r="F2337" s="138" t="n">
        <v>46022</v>
      </c>
      <c r="G2337" t="n">
        <v>90</v>
      </c>
      <c r="H2337" t="n">
        <v>96.14</v>
      </c>
      <c r="I2337" s="76" t="n">
        <v>1.068222222222222</v>
      </c>
      <c r="J2337" s="76" t="n">
        <v>1.068222222222222</v>
      </c>
      <c r="K2337" t="inlineStr">
        <is>
          <t>90.0%</t>
        </is>
      </c>
      <c r="L2337" t="inlineStr">
        <is>
          <t>95.7%</t>
        </is>
      </c>
      <c r="M2337" t="n">
        <v>2025</v>
      </c>
      <c r="N2337" t="inlineStr">
        <is>
          <t>Diciembre</t>
        </is>
      </c>
      <c r="O2337" t="inlineStr">
        <is>
          <t>2025-2</t>
        </is>
      </c>
      <c r="P2337" t="n">
        <v>0</v>
      </c>
      <c r="Q2337" t="n">
        <v>0</v>
      </c>
      <c r="R2337" t="n">
        <v>0</v>
      </c>
      <c r="S2337" t="inlineStr"/>
      <c r="T2337" t="inlineStr">
        <is>
          <t>397-2025-12-31</t>
        </is>
      </c>
      <c r="U2337" t="n">
        <v>31</v>
      </c>
      <c r="V2337" t="inlineStr"/>
    </row>
    <row r="2338">
      <c r="A2338" t="n">
        <v>398</v>
      </c>
      <c r="B2338" t="inlineStr">
        <is>
          <t>Participación en actividades de desarrollo de Cultura y Formación Emprendedora</t>
        </is>
      </c>
      <c r="C2338" t="inlineStr">
        <is>
          <t>EXTENSIÓN</t>
        </is>
      </c>
      <c r="D2338" t="inlineStr">
        <is>
          <t>Semestral</t>
        </is>
      </c>
      <c r="E2338" t="inlineStr">
        <is>
          <t>Positivo</t>
        </is>
      </c>
      <c r="F2338" s="138" t="n">
        <v>45291</v>
      </c>
      <c r="G2338" t="n">
        <v>100</v>
      </c>
      <c r="H2338" t="n">
        <v>234.4</v>
      </c>
      <c r="I2338" s="76" t="n">
        <v>1.3</v>
      </c>
      <c r="J2338" s="76" t="n">
        <v>2.344</v>
      </c>
      <c r="K2338" t="inlineStr">
        <is>
          <t>100.0%</t>
        </is>
      </c>
      <c r="L2338" t="inlineStr">
        <is>
          <t>164.11%</t>
        </is>
      </c>
      <c r="M2338" t="n">
        <v>2023</v>
      </c>
      <c r="N2338" t="inlineStr">
        <is>
          <t>Diciembre</t>
        </is>
      </c>
      <c r="O2338" t="inlineStr">
        <is>
          <t>2023-2</t>
        </is>
      </c>
      <c r="P2338" t="n">
        <v>0</v>
      </c>
      <c r="Q2338" t="n">
        <v>0</v>
      </c>
      <c r="R2338" t="n">
        <v>0</v>
      </c>
      <c r="S2338" t="inlineStr"/>
      <c r="T2338" t="inlineStr">
        <is>
          <t>398-2023-12-31</t>
        </is>
      </c>
      <c r="U2338" t="n">
        <v>31</v>
      </c>
      <c r="V2338" t="inlineStr"/>
    </row>
    <row r="2339">
      <c r="A2339" t="n">
        <v>398</v>
      </c>
      <c r="B2339" t="inlineStr">
        <is>
          <t>Participación en actividades de desarrollo de Cultura y Formación Emprendedora</t>
        </is>
      </c>
      <c r="C2339" t="inlineStr">
        <is>
          <t>EXTENSIÓN</t>
        </is>
      </c>
      <c r="D2339" t="inlineStr">
        <is>
          <t>Semestral</t>
        </is>
      </c>
      <c r="E2339" t="inlineStr">
        <is>
          <t>Positivo</t>
        </is>
      </c>
      <c r="F2339" s="138" t="n">
        <v>45657</v>
      </c>
      <c r="G2339" t="n">
        <v>100</v>
      </c>
      <c r="H2339" t="n">
        <v>160</v>
      </c>
      <c r="I2339" s="76" t="n">
        <v>1.3</v>
      </c>
      <c r="J2339" s="76" t="n">
        <v>1.6</v>
      </c>
      <c r="K2339" t="inlineStr">
        <is>
          <t>100.0%</t>
        </is>
      </c>
      <c r="L2339" t="inlineStr">
        <is>
          <t>164.11%</t>
        </is>
      </c>
      <c r="M2339" t="n">
        <v>2024</v>
      </c>
      <c r="N2339" t="inlineStr">
        <is>
          <t>Diciembre</t>
        </is>
      </c>
      <c r="O2339" t="inlineStr">
        <is>
          <t>2024-2</t>
        </is>
      </c>
      <c r="P2339" t="n">
        <v>0</v>
      </c>
      <c r="Q2339" t="n">
        <v>0</v>
      </c>
      <c r="R2339" t="n">
        <v>0</v>
      </c>
      <c r="S2339" t="inlineStr"/>
      <c r="T2339" t="inlineStr">
        <is>
          <t>398-2024-12-31</t>
        </is>
      </c>
      <c r="U2339" t="n">
        <v>31</v>
      </c>
      <c r="V2339" t="inlineStr"/>
    </row>
    <row r="2340">
      <c r="A2340" t="n">
        <v>398</v>
      </c>
      <c r="B2340" t="inlineStr">
        <is>
          <t>Participación en actividades de desarrollo de Cultura y Formación Emprendedora</t>
        </is>
      </c>
      <c r="C2340" t="inlineStr">
        <is>
          <t>EXTENSIÓN</t>
        </is>
      </c>
      <c r="D2340" t="inlineStr">
        <is>
          <t>Semestral</t>
        </is>
      </c>
      <c r="E2340" t="inlineStr">
        <is>
          <t>Positivo</t>
        </is>
      </c>
      <c r="F2340" s="138" t="n">
        <v>46022</v>
      </c>
      <c r="G2340" t="n">
        <v>100</v>
      </c>
      <c r="H2340" t="n">
        <v>168.71</v>
      </c>
      <c r="I2340" s="76" t="n">
        <v>1.3</v>
      </c>
      <c r="J2340" s="76" t="n">
        <v>1.6871</v>
      </c>
      <c r="K2340" t="inlineStr">
        <is>
          <t>100.0%</t>
        </is>
      </c>
      <c r="L2340" t="inlineStr">
        <is>
          <t>164.11%</t>
        </is>
      </c>
      <c r="M2340" t="n">
        <v>2025</v>
      </c>
      <c r="N2340" t="inlineStr">
        <is>
          <t>Diciembre</t>
        </is>
      </c>
      <c r="O2340" t="inlineStr">
        <is>
          <t>2025-2</t>
        </is>
      </c>
      <c r="P2340" t="n">
        <v>0</v>
      </c>
      <c r="Q2340" t="n">
        <v>0</v>
      </c>
      <c r="R2340" t="n">
        <v>0</v>
      </c>
      <c r="S2340" t="inlineStr"/>
      <c r="T2340" t="inlineStr">
        <is>
          <t>398-2025-12-31</t>
        </is>
      </c>
      <c r="U2340" t="n">
        <v>31</v>
      </c>
      <c r="V2340" t="inlineStr"/>
    </row>
    <row r="2341">
      <c r="A2341" t="n">
        <v>399</v>
      </c>
      <c r="B2341" t="inlineStr">
        <is>
          <t>Sesiones de Acompañamiento a emprendedores en creación de empresas</t>
        </is>
      </c>
      <c r="C2341" t="inlineStr">
        <is>
          <t>EXTENSIÓN</t>
        </is>
      </c>
      <c r="D2341" t="inlineStr">
        <is>
          <t>Semestral</t>
        </is>
      </c>
      <c r="E2341" t="inlineStr">
        <is>
          <t>Positivo</t>
        </is>
      </c>
      <c r="F2341" s="138" t="n">
        <v>45291</v>
      </c>
      <c r="G2341" t="n">
        <v>100</v>
      </c>
      <c r="H2341" t="n">
        <v>149</v>
      </c>
      <c r="I2341" s="76" t="n">
        <v>1.3</v>
      </c>
      <c r="J2341" s="76" t="n">
        <v>1.49</v>
      </c>
      <c r="K2341" t="inlineStr">
        <is>
          <t>100.0%</t>
        </is>
      </c>
      <c r="L2341" t="inlineStr">
        <is>
          <t>104.53%</t>
        </is>
      </c>
      <c r="M2341" t="n">
        <v>2023</v>
      </c>
      <c r="N2341" t="inlineStr">
        <is>
          <t>Diciembre</t>
        </is>
      </c>
      <c r="O2341" t="inlineStr">
        <is>
          <t>2023-2</t>
        </is>
      </c>
      <c r="P2341" t="n">
        <v>0</v>
      </c>
      <c r="Q2341" t="n">
        <v>0</v>
      </c>
      <c r="R2341" t="n">
        <v>0</v>
      </c>
      <c r="S2341" t="inlineStr"/>
      <c r="T2341" t="inlineStr">
        <is>
          <t>399-2023-12-31</t>
        </is>
      </c>
      <c r="U2341" t="n">
        <v>31</v>
      </c>
      <c r="V2341" t="inlineStr"/>
    </row>
    <row r="2342">
      <c r="A2342" t="n">
        <v>399</v>
      </c>
      <c r="B2342" t="inlineStr">
        <is>
          <t>Sesiones de Acompañamiento a emprendedores en creación de empresas</t>
        </is>
      </c>
      <c r="C2342" t="inlineStr">
        <is>
          <t>EXTENSIÓN</t>
        </is>
      </c>
      <c r="D2342" t="inlineStr">
        <is>
          <t>Semestral</t>
        </is>
      </c>
      <c r="E2342" t="inlineStr">
        <is>
          <t>Positivo</t>
        </is>
      </c>
      <c r="F2342" s="138" t="n">
        <v>45657</v>
      </c>
      <c r="G2342" t="n">
        <v>100</v>
      </c>
      <c r="H2342" t="n">
        <v>111.36</v>
      </c>
      <c r="I2342" s="76" t="n">
        <v>1.1136</v>
      </c>
      <c r="J2342" s="76" t="n">
        <v>1.1136</v>
      </c>
      <c r="K2342" t="inlineStr">
        <is>
          <t>100.0%</t>
        </is>
      </c>
      <c r="L2342" t="inlineStr">
        <is>
          <t>104.53%</t>
        </is>
      </c>
      <c r="M2342" t="n">
        <v>2024</v>
      </c>
      <c r="N2342" t="inlineStr">
        <is>
          <t>Diciembre</t>
        </is>
      </c>
      <c r="O2342" t="inlineStr">
        <is>
          <t>2024-2</t>
        </is>
      </c>
      <c r="P2342" t="n">
        <v>0</v>
      </c>
      <c r="Q2342" t="n">
        <v>0</v>
      </c>
      <c r="R2342" t="n">
        <v>0</v>
      </c>
      <c r="S2342" t="inlineStr"/>
      <c r="T2342" t="inlineStr">
        <is>
          <t>399-2024-12-31</t>
        </is>
      </c>
      <c r="U2342" t="n">
        <v>31</v>
      </c>
      <c r="V2342" t="inlineStr"/>
    </row>
    <row r="2343">
      <c r="A2343" t="n">
        <v>399</v>
      </c>
      <c r="B2343" t="inlineStr">
        <is>
          <t>Sesiones de Acompañamiento a emprendedores en creación de empresas</t>
        </is>
      </c>
      <c r="C2343" t="inlineStr">
        <is>
          <t>EXTENSIÓN</t>
        </is>
      </c>
      <c r="D2343" t="inlineStr">
        <is>
          <t>Semestral</t>
        </is>
      </c>
      <c r="E2343" t="inlineStr">
        <is>
          <t>Positivo</t>
        </is>
      </c>
      <c r="F2343" s="138" t="n">
        <v>46022</v>
      </c>
      <c r="G2343" t="n">
        <v>100</v>
      </c>
      <c r="H2343" t="n">
        <v>106.13</v>
      </c>
      <c r="I2343" s="76" t="n">
        <v>1.0613</v>
      </c>
      <c r="J2343" s="76" t="n">
        <v>1.0613</v>
      </c>
      <c r="K2343" t="inlineStr">
        <is>
          <t>100.0%</t>
        </is>
      </c>
      <c r="L2343" t="inlineStr">
        <is>
          <t>104.53%</t>
        </is>
      </c>
      <c r="M2343" t="n">
        <v>2025</v>
      </c>
      <c r="N2343" t="inlineStr">
        <is>
          <t>Diciembre</t>
        </is>
      </c>
      <c r="O2343" t="inlineStr">
        <is>
          <t>2025-2</t>
        </is>
      </c>
      <c r="P2343" t="n">
        <v>0</v>
      </c>
      <c r="Q2343" t="n">
        <v>0</v>
      </c>
      <c r="R2343" t="n">
        <v>0</v>
      </c>
      <c r="S2343" t="inlineStr"/>
      <c r="T2343" t="inlineStr">
        <is>
          <t>399-2025-12-31</t>
        </is>
      </c>
      <c r="U2343" t="n">
        <v>31</v>
      </c>
      <c r="V2343" t="inlineStr"/>
    </row>
    <row r="2344">
      <c r="A2344" t="n">
        <v>400</v>
      </c>
      <c r="B2344" t="inlineStr">
        <is>
          <t>Puesta en marcha de proyectos de emprendimiento</t>
        </is>
      </c>
      <c r="C2344" t="inlineStr">
        <is>
          <t>EXTENSIÓN</t>
        </is>
      </c>
      <c r="D2344" t="inlineStr">
        <is>
          <t>Semestral</t>
        </is>
      </c>
      <c r="E2344" t="inlineStr">
        <is>
          <t>Positivo</t>
        </is>
      </c>
      <c r="F2344" s="138" t="n">
        <v>45291</v>
      </c>
      <c r="G2344" t="n">
        <v>100</v>
      </c>
      <c r="H2344" t="n">
        <v>282.86</v>
      </c>
      <c r="I2344" s="76" t="n">
        <v>1.3</v>
      </c>
      <c r="J2344" s="76" t="n">
        <v>2.8286</v>
      </c>
      <c r="K2344" t="inlineStr">
        <is>
          <t>100.0%</t>
        </is>
      </c>
      <c r="L2344" t="inlineStr">
        <is>
          <t>125.07%</t>
        </is>
      </c>
      <c r="M2344" t="n">
        <v>2023</v>
      </c>
      <c r="N2344" t="inlineStr">
        <is>
          <t>Diciembre</t>
        </is>
      </c>
      <c r="O2344" t="inlineStr">
        <is>
          <t>2023-2</t>
        </is>
      </c>
      <c r="P2344" t="n">
        <v>0</v>
      </c>
      <c r="Q2344" t="n">
        <v>0</v>
      </c>
      <c r="R2344" t="n">
        <v>0</v>
      </c>
      <c r="S2344" t="inlineStr"/>
      <c r="T2344" t="inlineStr">
        <is>
          <t>400-2023-12-31</t>
        </is>
      </c>
      <c r="U2344" t="n">
        <v>31</v>
      </c>
      <c r="V2344" t="inlineStr"/>
    </row>
    <row r="2345">
      <c r="A2345" t="n">
        <v>400</v>
      </c>
      <c r="B2345" t="inlineStr">
        <is>
          <t>Puesta en marcha de proyectos de emprendimiento</t>
        </is>
      </c>
      <c r="C2345" t="inlineStr">
        <is>
          <t>EXTENSIÓN</t>
        </is>
      </c>
      <c r="D2345" t="inlineStr">
        <is>
          <t>Semestral</t>
        </is>
      </c>
      <c r="E2345" t="inlineStr">
        <is>
          <t>Positivo</t>
        </is>
      </c>
      <c r="F2345" s="138" t="n">
        <v>45657</v>
      </c>
      <c r="G2345" t="n">
        <v>100</v>
      </c>
      <c r="H2345" t="n">
        <v>397.73</v>
      </c>
      <c r="I2345" s="76" t="n">
        <v>1.3</v>
      </c>
      <c r="J2345" s="76" t="n">
        <v>3.9773</v>
      </c>
      <c r="K2345" t="inlineStr">
        <is>
          <t>100.0%</t>
        </is>
      </c>
      <c r="L2345" t="inlineStr">
        <is>
          <t>125.07%</t>
        </is>
      </c>
      <c r="M2345" t="n">
        <v>2024</v>
      </c>
      <c r="N2345" t="inlineStr">
        <is>
          <t>Diciembre</t>
        </is>
      </c>
      <c r="O2345" t="inlineStr">
        <is>
          <t>2024-2</t>
        </is>
      </c>
      <c r="P2345" t="n">
        <v>0</v>
      </c>
      <c r="Q2345" t="n">
        <v>0</v>
      </c>
      <c r="R2345" t="n">
        <v>0</v>
      </c>
      <c r="S2345" t="inlineStr"/>
      <c r="T2345" t="inlineStr">
        <is>
          <t>400-2024-12-31</t>
        </is>
      </c>
      <c r="U2345" t="n">
        <v>31</v>
      </c>
      <c r="V2345" t="inlineStr"/>
    </row>
    <row r="2346">
      <c r="A2346" t="n">
        <v>400</v>
      </c>
      <c r="B2346" t="inlineStr">
        <is>
          <t>Puesta en marcha de proyectos de emprendimiento</t>
        </is>
      </c>
      <c r="C2346" t="inlineStr">
        <is>
          <t>EXTENSIÓN</t>
        </is>
      </c>
      <c r="D2346" t="inlineStr">
        <is>
          <t>Semestral</t>
        </is>
      </c>
      <c r="E2346" t="inlineStr">
        <is>
          <t>Positivo</t>
        </is>
      </c>
      <c r="F2346" s="138" t="n">
        <v>46022</v>
      </c>
      <c r="G2346" t="n">
        <v>100</v>
      </c>
      <c r="H2346" t="n">
        <v>127.14</v>
      </c>
      <c r="I2346" s="76" t="n">
        <v>1.2714</v>
      </c>
      <c r="J2346" s="76" t="n">
        <v>1.2714</v>
      </c>
      <c r="K2346" t="inlineStr">
        <is>
          <t>100.0%</t>
        </is>
      </c>
      <c r="L2346" t="inlineStr">
        <is>
          <t>125.07%</t>
        </is>
      </c>
      <c r="M2346" t="n">
        <v>2025</v>
      </c>
      <c r="N2346" t="inlineStr">
        <is>
          <t>Diciembre</t>
        </is>
      </c>
      <c r="O2346" t="inlineStr">
        <is>
          <t>2025-2</t>
        </is>
      </c>
      <c r="P2346" t="n">
        <v>0</v>
      </c>
      <c r="Q2346" t="n">
        <v>0</v>
      </c>
      <c r="R2346" t="n">
        <v>0</v>
      </c>
      <c r="S2346" t="inlineStr"/>
      <c r="T2346" t="inlineStr">
        <is>
          <t>400-2025-12-31</t>
        </is>
      </c>
      <c r="U2346" t="n">
        <v>31</v>
      </c>
      <c r="V2346" t="inlineStr"/>
    </row>
    <row r="2347">
      <c r="A2347" t="n">
        <v>401</v>
      </c>
      <c r="B2347" t="inlineStr">
        <is>
          <t>Producción de nuevos MI-Books</t>
        </is>
      </c>
      <c r="C2347" t="inlineStr">
        <is>
          <t>RECURSOS ACADÉMICOS Y DE INVESTIGACIÓN</t>
        </is>
      </c>
      <c r="D2347" t="inlineStr">
        <is>
          <t>Semestral</t>
        </is>
      </c>
      <c r="E2347" t="inlineStr">
        <is>
          <t>Positivo</t>
        </is>
      </c>
      <c r="F2347" s="138" t="n">
        <v>45291</v>
      </c>
      <c r="G2347" t="n">
        <v>90</v>
      </c>
      <c r="H2347" t="n">
        <v>125</v>
      </c>
      <c r="I2347" s="76" t="n">
        <v>1.3</v>
      </c>
      <c r="J2347" s="76" t="n">
        <v>1.388888888888889</v>
      </c>
      <c r="K2347" t="inlineStr">
        <is>
          <t>100.0%</t>
        </is>
      </c>
      <c r="L2347" t="inlineStr">
        <is>
          <t>100.0%</t>
        </is>
      </c>
      <c r="M2347" t="n">
        <v>2023</v>
      </c>
      <c r="N2347" t="inlineStr">
        <is>
          <t>Diciembre</t>
        </is>
      </c>
      <c r="O2347" t="inlineStr">
        <is>
          <t>2023-2</t>
        </is>
      </c>
      <c r="P2347" t="n">
        <v>0</v>
      </c>
      <c r="Q2347" t="n">
        <v>0</v>
      </c>
      <c r="R2347" t="n">
        <v>0</v>
      </c>
      <c r="S2347" t="inlineStr"/>
      <c r="T2347" t="inlineStr">
        <is>
          <t>401-2023-12-31</t>
        </is>
      </c>
      <c r="U2347" t="n">
        <v>31</v>
      </c>
      <c r="V2347" t="inlineStr"/>
    </row>
    <row r="2348">
      <c r="A2348" t="n">
        <v>401</v>
      </c>
      <c r="B2348" t="inlineStr">
        <is>
          <t>Producción de nuevos MI-Books</t>
        </is>
      </c>
      <c r="C2348" t="inlineStr">
        <is>
          <t>RECURSOS ACADÉMICOS Y DE INVESTIGACIÓN</t>
        </is>
      </c>
      <c r="D2348" t="inlineStr">
        <is>
          <t>Semestral</t>
        </is>
      </c>
      <c r="E2348" t="inlineStr">
        <is>
          <t>Positivo</t>
        </is>
      </c>
      <c r="F2348" s="138" t="n">
        <v>45657</v>
      </c>
      <c r="G2348" t="n">
        <v>90</v>
      </c>
      <c r="H2348" t="n">
        <v>100</v>
      </c>
      <c r="I2348" s="76" t="n">
        <v>1.111111111111111</v>
      </c>
      <c r="J2348" s="76" t="n">
        <v>1.111111111111111</v>
      </c>
      <c r="K2348" t="inlineStr">
        <is>
          <t>100.0%</t>
        </is>
      </c>
      <c r="L2348" t="inlineStr">
        <is>
          <t>100.0%</t>
        </is>
      </c>
      <c r="M2348" t="n">
        <v>2024</v>
      </c>
      <c r="N2348" t="inlineStr">
        <is>
          <t>Diciembre</t>
        </is>
      </c>
      <c r="O2348" t="inlineStr">
        <is>
          <t>2024-2</t>
        </is>
      </c>
      <c r="P2348" t="n">
        <v>0</v>
      </c>
      <c r="Q2348" t="n">
        <v>0</v>
      </c>
      <c r="R2348" t="n">
        <v>0</v>
      </c>
      <c r="S2348" t="inlineStr"/>
      <c r="T2348" t="inlineStr">
        <is>
          <t>401-2024-12-31</t>
        </is>
      </c>
      <c r="U2348" t="n">
        <v>31</v>
      </c>
      <c r="V2348" t="inlineStr"/>
    </row>
    <row r="2349">
      <c r="A2349" t="n">
        <v>401</v>
      </c>
      <c r="B2349" t="inlineStr">
        <is>
          <t>Producción de nuevos MI-Books</t>
        </is>
      </c>
      <c r="C2349" t="inlineStr">
        <is>
          <t>RECURSOS ACADÉMICOS Y DE INVESTIGACIÓN</t>
        </is>
      </c>
      <c r="D2349" t="inlineStr">
        <is>
          <t>Semestral</t>
        </is>
      </c>
      <c r="E2349" t="inlineStr">
        <is>
          <t>Positivo</t>
        </is>
      </c>
      <c r="F2349" s="138" t="n">
        <v>46022</v>
      </c>
      <c r="G2349" t="n">
        <v>100</v>
      </c>
      <c r="H2349" t="n">
        <v>100</v>
      </c>
      <c r="I2349" s="76" t="n">
        <v>1</v>
      </c>
      <c r="J2349" s="76" t="n">
        <v>1</v>
      </c>
      <c r="K2349" t="inlineStr">
        <is>
          <t>100.0%</t>
        </is>
      </c>
      <c r="L2349" t="inlineStr">
        <is>
          <t>100.0%</t>
        </is>
      </c>
      <c r="M2349" t="n">
        <v>2025</v>
      </c>
      <c r="N2349" t="inlineStr">
        <is>
          <t>Diciembre</t>
        </is>
      </c>
      <c r="O2349" t="inlineStr">
        <is>
          <t>2025-2</t>
        </is>
      </c>
      <c r="P2349" t="n">
        <v>0</v>
      </c>
      <c r="Q2349" t="n">
        <v>0</v>
      </c>
      <c r="R2349" t="n">
        <v>0</v>
      </c>
      <c r="S2349" t="inlineStr"/>
      <c r="T2349" t="inlineStr">
        <is>
          <t>401-2025-12-31</t>
        </is>
      </c>
      <c r="U2349" t="n">
        <v>31</v>
      </c>
      <c r="V2349" t="inlineStr"/>
    </row>
    <row r="2350">
      <c r="A2350" t="n">
        <v>402</v>
      </c>
      <c r="B2350" t="inlineStr">
        <is>
          <t>Informe anual de consulta de MI-Books</t>
        </is>
      </c>
      <c r="C2350" t="inlineStr">
        <is>
          <t>RECURSOS ACADÉMICOS Y DE INVESTIGACIÓN</t>
        </is>
      </c>
      <c r="D2350" t="inlineStr">
        <is>
          <t>Anual</t>
        </is>
      </c>
      <c r="E2350" t="inlineStr">
        <is>
          <t>Positivo</t>
        </is>
      </c>
      <c r="F2350" s="138" t="n">
        <v>45657</v>
      </c>
      <c r="G2350" t="n">
        <v>3</v>
      </c>
      <c r="H2350" t="n">
        <v>4.76</v>
      </c>
      <c r="I2350" s="76" t="n">
        <v>1.3</v>
      </c>
      <c r="J2350" s="76" t="n">
        <v>1.586666666666667</v>
      </c>
      <c r="K2350" t="n">
        <v/>
      </c>
      <c r="L2350" t="inlineStr">
        <is>
          <t>22.73%</t>
        </is>
      </c>
      <c r="M2350" t="n">
        <v>2024</v>
      </c>
      <c r="N2350" t="inlineStr">
        <is>
          <t>Diciembre</t>
        </is>
      </c>
      <c r="O2350" t="inlineStr">
        <is>
          <t>2024-2</t>
        </is>
      </c>
      <c r="P2350" t="n">
        <v>0</v>
      </c>
      <c r="Q2350" t="n">
        <v>0</v>
      </c>
      <c r="R2350" t="n">
        <v>0</v>
      </c>
      <c r="S2350" t="inlineStr"/>
      <c r="T2350" t="inlineStr">
        <is>
          <t>402-2024-12-31</t>
        </is>
      </c>
      <c r="U2350" t="n">
        <v>31</v>
      </c>
      <c r="V2350" t="inlineStr"/>
    </row>
    <row r="2351">
      <c r="A2351" t="n">
        <v>402</v>
      </c>
      <c r="B2351" t="inlineStr">
        <is>
          <t>Informe anual de consulta de MI-Books</t>
        </is>
      </c>
      <c r="C2351" t="inlineStr">
        <is>
          <t>RECURSOS ACADÉMICOS Y DE INVESTIGACIÓN</t>
        </is>
      </c>
      <c r="D2351" t="inlineStr">
        <is>
          <t>Anual</t>
        </is>
      </c>
      <c r="E2351" t="inlineStr">
        <is>
          <t>Positivo</t>
        </is>
      </c>
      <c r="F2351" s="138" t="n">
        <v>46022</v>
      </c>
      <c r="H2351" t="n">
        <v>22.73</v>
      </c>
      <c r="K2351" t="n">
        <v/>
      </c>
      <c r="L2351" t="inlineStr">
        <is>
          <t>22.73%</t>
        </is>
      </c>
      <c r="M2351" t="n">
        <v>2025</v>
      </c>
      <c r="N2351" t="inlineStr">
        <is>
          <t>Diciembre</t>
        </is>
      </c>
      <c r="O2351" t="inlineStr">
        <is>
          <t>2025-2</t>
        </is>
      </c>
      <c r="P2351" t="n">
        <v>0</v>
      </c>
      <c r="Q2351" t="n">
        <v>0</v>
      </c>
      <c r="R2351" t="n">
        <v>0</v>
      </c>
      <c r="S2351" t="inlineStr"/>
      <c r="T2351" t="inlineStr">
        <is>
          <t>402-2025-12-31</t>
        </is>
      </c>
      <c r="U2351" t="n">
        <v>31</v>
      </c>
      <c r="V2351" t="inlineStr"/>
    </row>
    <row r="2352">
      <c r="A2352" t="n">
        <v>403</v>
      </c>
      <c r="B2352" t="inlineStr">
        <is>
          <t>Número de estudiantes que ha realizado la simulación (Metrica)</t>
        </is>
      </c>
      <c r="C2352" t="inlineStr">
        <is>
          <t>RECURSOS ACADÉMICOS Y DE INVESTIGACIÓN</t>
        </is>
      </c>
      <c r="D2352" t="inlineStr">
        <is>
          <t>Semestral</t>
        </is>
      </c>
      <c r="E2352" t="inlineStr">
        <is>
          <t>Positivo</t>
        </is>
      </c>
      <c r="F2352" s="138" t="n">
        <v>45291</v>
      </c>
      <c r="H2352" t="n">
        <v>28639</v>
      </c>
      <c r="K2352" t="n">
        <v/>
      </c>
      <c r="L2352" t="inlineStr">
        <is>
          <t>12510.0%</t>
        </is>
      </c>
      <c r="M2352" t="n">
        <v>2023</v>
      </c>
      <c r="N2352" t="inlineStr">
        <is>
          <t>Diciembre</t>
        </is>
      </c>
      <c r="O2352" t="inlineStr">
        <is>
          <t>2023-2</t>
        </is>
      </c>
      <c r="P2352" t="n">
        <v>0</v>
      </c>
      <c r="Q2352" t="n">
        <v>0</v>
      </c>
      <c r="R2352" t="n">
        <v>0</v>
      </c>
      <c r="S2352" t="inlineStr"/>
      <c r="T2352" t="inlineStr">
        <is>
          <t>403-2023-12-31</t>
        </is>
      </c>
      <c r="U2352" t="n">
        <v>31</v>
      </c>
      <c r="V2352" t="inlineStr">
        <is>
          <t>Metrica</t>
        </is>
      </c>
    </row>
    <row r="2353">
      <c r="A2353" t="n">
        <v>403</v>
      </c>
      <c r="B2353" t="inlineStr">
        <is>
          <t>Número de estudiantes que ha realizado la simulación (Metrica)</t>
        </is>
      </c>
      <c r="C2353" t="inlineStr">
        <is>
          <t>RECURSOS ACADÉMICOS Y DE INVESTIGACIÓN</t>
        </is>
      </c>
      <c r="D2353" t="inlineStr">
        <is>
          <t>Semestral</t>
        </is>
      </c>
      <c r="E2353" t="inlineStr">
        <is>
          <t>Positivo</t>
        </is>
      </c>
      <c r="F2353" s="138" t="n">
        <v>45657</v>
      </c>
      <c r="H2353" t="n">
        <v>14495</v>
      </c>
      <c r="K2353" t="n">
        <v/>
      </c>
      <c r="L2353" t="inlineStr">
        <is>
          <t>12510.0%</t>
        </is>
      </c>
      <c r="M2353" t="n">
        <v>2024</v>
      </c>
      <c r="N2353" t="inlineStr">
        <is>
          <t>Diciembre</t>
        </is>
      </c>
      <c r="O2353" t="inlineStr">
        <is>
          <t>2024-2</t>
        </is>
      </c>
      <c r="P2353" t="n">
        <v>0</v>
      </c>
      <c r="Q2353" t="n">
        <v>0</v>
      </c>
      <c r="R2353" t="n">
        <v>0</v>
      </c>
      <c r="S2353" t="inlineStr"/>
      <c r="T2353" t="inlineStr">
        <is>
          <t>403-2024-12-31</t>
        </is>
      </c>
      <c r="U2353" t="n">
        <v>31</v>
      </c>
      <c r="V2353" t="inlineStr">
        <is>
          <t>Metrica</t>
        </is>
      </c>
    </row>
    <row r="2354">
      <c r="A2354" t="n">
        <v>403</v>
      </c>
      <c r="B2354" t="inlineStr">
        <is>
          <t>Número de estudiantes que ha realizado la simulación (Metrica)</t>
        </is>
      </c>
      <c r="C2354" t="inlineStr">
        <is>
          <t>RECURSOS ACADÉMICOS Y DE INVESTIGACIÓN</t>
        </is>
      </c>
      <c r="D2354" t="inlineStr">
        <is>
          <t>Semestral</t>
        </is>
      </c>
      <c r="E2354" t="inlineStr">
        <is>
          <t>Positivo</t>
        </is>
      </c>
      <c r="F2354" s="138" t="n">
        <v>46022</v>
      </c>
      <c r="H2354" t="n">
        <v>12510</v>
      </c>
      <c r="K2354" t="n">
        <v/>
      </c>
      <c r="L2354" t="inlineStr">
        <is>
          <t>12510.0%</t>
        </is>
      </c>
      <c r="M2354" t="n">
        <v>2025</v>
      </c>
      <c r="N2354" t="inlineStr">
        <is>
          <t>Diciembre</t>
        </is>
      </c>
      <c r="O2354" t="inlineStr">
        <is>
          <t>2025-2</t>
        </is>
      </c>
      <c r="P2354" t="n">
        <v>0</v>
      </c>
      <c r="Q2354" t="n">
        <v>0</v>
      </c>
      <c r="R2354" t="n">
        <v>0</v>
      </c>
      <c r="S2354" t="inlineStr"/>
      <c r="T2354" t="inlineStr">
        <is>
          <t>403-2025-12-31</t>
        </is>
      </c>
      <c r="U2354" t="n">
        <v>31</v>
      </c>
      <c r="V2354" t="inlineStr">
        <is>
          <t>Metrica</t>
        </is>
      </c>
    </row>
    <row r="2355">
      <c r="A2355" t="n">
        <v>408</v>
      </c>
      <c r="B2355" t="inlineStr">
        <is>
          <t>Programas nuevos radicados por facultad</t>
        </is>
      </c>
      <c r="C2355" t="inlineStr">
        <is>
          <t>GESTIÓN DE PORTAFOLIO INSTITUCIONAL</t>
        </is>
      </c>
      <c r="D2355" t="inlineStr">
        <is>
          <t>Semestral</t>
        </is>
      </c>
      <c r="E2355" t="inlineStr">
        <is>
          <t>Positivo</t>
        </is>
      </c>
      <c r="F2355" s="138" t="n">
        <v>44926</v>
      </c>
      <c r="K2355" t="inlineStr">
        <is>
          <t>200.0%</t>
        </is>
      </c>
      <c r="L2355" t="inlineStr">
        <is>
          <t>No Aplica</t>
        </is>
      </c>
      <c r="M2355" t="n">
        <v>2022</v>
      </c>
      <c r="N2355" t="inlineStr">
        <is>
          <t>Diciembre</t>
        </is>
      </c>
      <c r="O2355" t="inlineStr">
        <is>
          <t>2022-2</t>
        </is>
      </c>
      <c r="P2355" t="n">
        <v>0</v>
      </c>
      <c r="Q2355" t="n">
        <v>0</v>
      </c>
      <c r="R2355" t="n">
        <v>0</v>
      </c>
      <c r="S2355" t="inlineStr"/>
      <c r="T2355" t="inlineStr">
        <is>
          <t>408-2022-12-31</t>
        </is>
      </c>
      <c r="U2355" t="n">
        <v>31</v>
      </c>
      <c r="V2355" t="inlineStr">
        <is>
          <t>No Aplica</t>
        </is>
      </c>
    </row>
    <row r="2356">
      <c r="A2356" t="n">
        <v>408</v>
      </c>
      <c r="B2356" t="inlineStr">
        <is>
          <t>Programas nuevos radicados por facultad</t>
        </is>
      </c>
      <c r="C2356" t="inlineStr">
        <is>
          <t>GESTIÓN DE PORTAFOLIO INSTITUCIONAL</t>
        </is>
      </c>
      <c r="D2356" t="inlineStr">
        <is>
          <t>Semestral</t>
        </is>
      </c>
      <c r="E2356" t="inlineStr">
        <is>
          <t>Positivo</t>
        </is>
      </c>
      <c r="F2356" s="138" t="n">
        <v>45291</v>
      </c>
      <c r="G2356" t="n">
        <v>100</v>
      </c>
      <c r="H2356" t="n">
        <v>100</v>
      </c>
      <c r="I2356" s="76" t="n">
        <v>1</v>
      </c>
      <c r="J2356" s="76" t="n">
        <v>1</v>
      </c>
      <c r="K2356" t="inlineStr">
        <is>
          <t>200.0%</t>
        </is>
      </c>
      <c r="L2356" t="inlineStr">
        <is>
          <t>200.0%</t>
        </is>
      </c>
      <c r="M2356" t="n">
        <v>2023</v>
      </c>
      <c r="N2356" t="inlineStr">
        <is>
          <t>Diciembre</t>
        </is>
      </c>
      <c r="O2356" t="inlineStr">
        <is>
          <t>2023-2</t>
        </is>
      </c>
      <c r="P2356" t="n">
        <v>0</v>
      </c>
      <c r="Q2356" t="n">
        <v>0</v>
      </c>
      <c r="R2356" t="n">
        <v>0</v>
      </c>
      <c r="S2356" t="inlineStr"/>
      <c r="T2356" t="inlineStr">
        <is>
          <t>408-2023-12-31</t>
        </is>
      </c>
      <c r="U2356" t="n">
        <v>31</v>
      </c>
      <c r="V2356" t="inlineStr"/>
    </row>
    <row r="2357">
      <c r="A2357" t="n">
        <v>408</v>
      </c>
      <c r="B2357" t="inlineStr">
        <is>
          <t>Programas nuevos radicados por facultad</t>
        </is>
      </c>
      <c r="C2357" t="inlineStr">
        <is>
          <t>GESTIÓN DE PORTAFOLIO INSTITUCIONAL</t>
        </is>
      </c>
      <c r="D2357" t="inlineStr">
        <is>
          <t>Semestral</t>
        </is>
      </c>
      <c r="E2357" t="inlineStr">
        <is>
          <t>Positivo</t>
        </is>
      </c>
      <c r="F2357" s="138" t="n">
        <v>45657</v>
      </c>
      <c r="G2357" t="n">
        <v>100</v>
      </c>
      <c r="H2357" t="n">
        <v>100</v>
      </c>
      <c r="I2357" s="76" t="n">
        <v>1</v>
      </c>
      <c r="J2357" s="76" t="n">
        <v>1</v>
      </c>
      <c r="K2357" t="inlineStr">
        <is>
          <t>200.0%</t>
        </is>
      </c>
      <c r="L2357" t="inlineStr">
        <is>
          <t>200.0%</t>
        </is>
      </c>
      <c r="M2357" t="n">
        <v>2024</v>
      </c>
      <c r="N2357" t="inlineStr">
        <is>
          <t>Diciembre</t>
        </is>
      </c>
      <c r="O2357" t="inlineStr">
        <is>
          <t>2024-2</t>
        </is>
      </c>
      <c r="P2357" t="n">
        <v>0</v>
      </c>
      <c r="Q2357" t="n">
        <v>0</v>
      </c>
      <c r="R2357" t="n">
        <v>0</v>
      </c>
      <c r="S2357" t="inlineStr"/>
      <c r="T2357" t="inlineStr">
        <is>
          <t>408-2024-12-31</t>
        </is>
      </c>
      <c r="U2357" t="n">
        <v>31</v>
      </c>
      <c r="V2357" t="inlineStr"/>
    </row>
    <row r="2358">
      <c r="A2358" t="n">
        <v>408</v>
      </c>
      <c r="B2358" t="inlineStr">
        <is>
          <t>Programas nuevos radicados por facultad</t>
        </is>
      </c>
      <c r="C2358" t="inlineStr">
        <is>
          <t>GESTIÓN DE PORTAFOLIO INSTITUCIONAL</t>
        </is>
      </c>
      <c r="D2358" t="inlineStr">
        <is>
          <t>Semestral</t>
        </is>
      </c>
      <c r="E2358" t="inlineStr">
        <is>
          <t>Positivo</t>
        </is>
      </c>
      <c r="F2358" s="138" t="n">
        <v>46022</v>
      </c>
      <c r="G2358" t="n">
        <v>100</v>
      </c>
      <c r="H2358" t="n">
        <v>100</v>
      </c>
      <c r="I2358" s="76" t="n">
        <v>1</v>
      </c>
      <c r="J2358" s="76" t="n">
        <v>1</v>
      </c>
      <c r="K2358" t="inlineStr">
        <is>
          <t>200.0%</t>
        </is>
      </c>
      <c r="L2358" t="inlineStr">
        <is>
          <t>200.0%</t>
        </is>
      </c>
      <c r="M2358" t="n">
        <v>2025</v>
      </c>
      <c r="N2358" t="inlineStr">
        <is>
          <t>Diciembre</t>
        </is>
      </c>
      <c r="O2358" t="inlineStr">
        <is>
          <t>2025-2</t>
        </is>
      </c>
      <c r="P2358" t="n">
        <v>0</v>
      </c>
      <c r="Q2358" t="n">
        <v>0</v>
      </c>
      <c r="R2358" t="n">
        <v>0</v>
      </c>
      <c r="S2358" t="inlineStr"/>
      <c r="T2358" t="inlineStr">
        <is>
          <t>408-2025-12-31</t>
        </is>
      </c>
      <c r="U2358" t="n">
        <v>31</v>
      </c>
      <c r="V2358" t="inlineStr"/>
    </row>
    <row r="2359">
      <c r="A2359" t="n">
        <v>409</v>
      </c>
      <c r="B2359" t="inlineStr">
        <is>
          <t>Oportunidad en tiempo de envios</t>
        </is>
      </c>
      <c r="C2359" t="inlineStr">
        <is>
          <t>GESTIÓN JURÍDICA Y NORMATIVA</t>
        </is>
      </c>
      <c r="D2359" t="inlineStr">
        <is>
          <t>Trimestral</t>
        </is>
      </c>
      <c r="E2359" t="inlineStr">
        <is>
          <t>Positivo</t>
        </is>
      </c>
      <c r="F2359" s="138" t="n">
        <v>44926</v>
      </c>
      <c r="K2359" t="inlineStr">
        <is>
          <t>190.0%</t>
        </is>
      </c>
      <c r="L2359" t="inlineStr">
        <is>
          <t>No Aplica</t>
        </is>
      </c>
      <c r="M2359" t="n">
        <v>2022</v>
      </c>
      <c r="N2359" t="inlineStr">
        <is>
          <t>Diciembre</t>
        </is>
      </c>
      <c r="O2359" t="inlineStr">
        <is>
          <t>2022-2</t>
        </is>
      </c>
      <c r="P2359" t="n">
        <v>0</v>
      </c>
      <c r="Q2359" t="n">
        <v>0</v>
      </c>
      <c r="R2359" t="n">
        <v>0</v>
      </c>
      <c r="S2359" t="inlineStr"/>
      <c r="T2359" t="inlineStr">
        <is>
          <t>409-2022-12-31</t>
        </is>
      </c>
      <c r="U2359" t="n">
        <v>31</v>
      </c>
      <c r="V2359" t="inlineStr">
        <is>
          <t>No Aplica</t>
        </is>
      </c>
    </row>
    <row r="2360">
      <c r="A2360" t="n">
        <v>409</v>
      </c>
      <c r="B2360" t="inlineStr">
        <is>
          <t>Oportunidad en tiempo de envios</t>
        </is>
      </c>
      <c r="C2360" t="inlineStr">
        <is>
          <t>GESTIÓN JURÍDICA Y NORMATIVA</t>
        </is>
      </c>
      <c r="D2360" t="inlineStr">
        <is>
          <t>Trimestral</t>
        </is>
      </c>
      <c r="E2360" t="inlineStr">
        <is>
          <t>Positivo</t>
        </is>
      </c>
      <c r="F2360" s="138" t="n">
        <v>45291</v>
      </c>
      <c r="G2360" t="n">
        <v>80</v>
      </c>
      <c r="H2360" t="n">
        <v>100</v>
      </c>
      <c r="I2360" s="76" t="n">
        <v>1.25</v>
      </c>
      <c r="J2360" s="76" t="n">
        <v>1.25</v>
      </c>
      <c r="K2360" t="inlineStr">
        <is>
          <t>190.0%</t>
        </is>
      </c>
      <c r="L2360" t="inlineStr">
        <is>
          <t>100.0%</t>
        </is>
      </c>
      <c r="M2360" t="n">
        <v>2023</v>
      </c>
      <c r="N2360" t="inlineStr">
        <is>
          <t>Diciembre</t>
        </is>
      </c>
      <c r="O2360" t="inlineStr">
        <is>
          <t>2023-2</t>
        </is>
      </c>
      <c r="P2360" t="n">
        <v>0</v>
      </c>
      <c r="Q2360" t="n">
        <v>0</v>
      </c>
      <c r="R2360" t="n">
        <v>0</v>
      </c>
      <c r="S2360" t="inlineStr"/>
      <c r="T2360" t="inlineStr">
        <is>
          <t>409-2023-12-31</t>
        </is>
      </c>
      <c r="U2360" t="n">
        <v>31</v>
      </c>
      <c r="V2360" t="inlineStr"/>
    </row>
    <row r="2361">
      <c r="A2361" t="n">
        <v>409</v>
      </c>
      <c r="B2361" t="inlineStr">
        <is>
          <t>Oportunidad en tiempo de envios</t>
        </is>
      </c>
      <c r="C2361" t="inlineStr">
        <is>
          <t>GESTIÓN JURÍDICA Y NORMATIVA</t>
        </is>
      </c>
      <c r="D2361" t="inlineStr">
        <is>
          <t>Trimestral</t>
        </is>
      </c>
      <c r="E2361" t="inlineStr">
        <is>
          <t>Positivo</t>
        </is>
      </c>
      <c r="F2361" s="138" t="n">
        <v>45657</v>
      </c>
      <c r="G2361" t="n">
        <v>95</v>
      </c>
      <c r="H2361" t="n">
        <v>96.45732689210948</v>
      </c>
      <c r="I2361" s="76" t="n">
        <v>1.015340283074837</v>
      </c>
      <c r="J2361" s="76" t="n">
        <v>1.015340283074837</v>
      </c>
      <c r="K2361" t="inlineStr">
        <is>
          <t>190.0%</t>
        </is>
      </c>
      <c r="L2361" t="inlineStr">
        <is>
          <t>100.0%</t>
        </is>
      </c>
      <c r="M2361" t="n">
        <v>2024</v>
      </c>
      <c r="N2361" t="inlineStr">
        <is>
          <t>Diciembre</t>
        </is>
      </c>
      <c r="O2361" t="inlineStr">
        <is>
          <t>2024-2</t>
        </is>
      </c>
      <c r="P2361" t="n">
        <v>0</v>
      </c>
      <c r="Q2361" t="n">
        <v>0</v>
      </c>
      <c r="R2361" t="n">
        <v>0</v>
      </c>
      <c r="S2361" t="inlineStr"/>
      <c r="T2361" t="inlineStr">
        <is>
          <t>409-2024-12-31</t>
        </is>
      </c>
      <c r="U2361" t="n">
        <v>31</v>
      </c>
      <c r="V2361" t="inlineStr"/>
    </row>
    <row r="2362">
      <c r="A2362" t="n">
        <v>409</v>
      </c>
      <c r="B2362" t="inlineStr">
        <is>
          <t>Oportunidad en tiempo de envios</t>
        </is>
      </c>
      <c r="C2362" t="inlineStr">
        <is>
          <t>GESTIÓN JURÍDICA Y NORMATIVA</t>
        </is>
      </c>
      <c r="D2362" t="inlineStr">
        <is>
          <t>Trimestral</t>
        </is>
      </c>
      <c r="E2362" t="inlineStr">
        <is>
          <t>Positivo</t>
        </is>
      </c>
      <c r="F2362" s="138" t="n">
        <v>45747</v>
      </c>
      <c r="G2362" t="n">
        <v>95</v>
      </c>
      <c r="H2362" t="n">
        <v>100</v>
      </c>
      <c r="I2362" s="76" t="n">
        <v>1.052631578947368</v>
      </c>
      <c r="J2362" s="76" t="n">
        <v>1.052631578947368</v>
      </c>
      <c r="K2362" t="inlineStr">
        <is>
          <t>190.0%</t>
        </is>
      </c>
      <c r="L2362" t="inlineStr">
        <is>
          <t>100.0%</t>
        </is>
      </c>
      <c r="M2362" t="n">
        <v>2025</v>
      </c>
      <c r="N2362" t="inlineStr">
        <is>
          <t>Marzo</t>
        </is>
      </c>
      <c r="O2362" t="inlineStr">
        <is>
          <t>2025-1</t>
        </is>
      </c>
      <c r="P2362" t="n">
        <v>0</v>
      </c>
      <c r="Q2362" t="n">
        <v>0</v>
      </c>
      <c r="R2362" t="n">
        <v>0</v>
      </c>
      <c r="S2362" t="inlineStr"/>
      <c r="T2362" t="inlineStr">
        <is>
          <t>409-2025-03-31</t>
        </is>
      </c>
      <c r="U2362" t="n">
        <v>31</v>
      </c>
      <c r="V2362" t="inlineStr"/>
    </row>
    <row r="2363">
      <c r="A2363" t="n">
        <v>409</v>
      </c>
      <c r="B2363" t="inlineStr">
        <is>
          <t>Oportunidad en tiempo de envios</t>
        </is>
      </c>
      <c r="C2363" t="inlineStr">
        <is>
          <t>GESTIÓN JURÍDICA Y NORMATIVA</t>
        </is>
      </c>
      <c r="D2363" t="inlineStr">
        <is>
          <t>Trimestral</t>
        </is>
      </c>
      <c r="E2363" t="inlineStr">
        <is>
          <t>Positivo</t>
        </is>
      </c>
      <c r="F2363" s="138" t="n">
        <v>45838</v>
      </c>
      <c r="G2363" t="n">
        <v>95</v>
      </c>
      <c r="K2363" t="inlineStr">
        <is>
          <t>190.0%</t>
        </is>
      </c>
      <c r="L2363" t="inlineStr">
        <is>
          <t>No Aplica</t>
        </is>
      </c>
      <c r="M2363" t="n">
        <v>2025</v>
      </c>
      <c r="N2363" t="inlineStr">
        <is>
          <t>Junio</t>
        </is>
      </c>
      <c r="O2363" t="inlineStr">
        <is>
          <t>2025-1</t>
        </is>
      </c>
      <c r="P2363" t="n">
        <v>0</v>
      </c>
      <c r="Q2363" t="n">
        <v>0</v>
      </c>
      <c r="R2363" t="n">
        <v>0</v>
      </c>
      <c r="S2363" t="inlineStr"/>
      <c r="T2363" t="inlineStr">
        <is>
          <t>409-2025-06-30</t>
        </is>
      </c>
      <c r="U2363" t="n">
        <v>30</v>
      </c>
      <c r="V2363" t="inlineStr">
        <is>
          <t>No Aplica</t>
        </is>
      </c>
    </row>
    <row r="2364">
      <c r="A2364" t="n">
        <v>413</v>
      </c>
      <c r="B2364" t="inlineStr">
        <is>
          <t>Participación del Poli como sede o patrocinador</t>
        </is>
      </c>
      <c r="C2364" t="inlineStr">
        <is>
          <t>COMUNICACIÓN Y POSICIONAMIENTO ESTRATÉGICO</t>
        </is>
      </c>
      <c r="D2364" t="inlineStr">
        <is>
          <t>Anual</t>
        </is>
      </c>
      <c r="E2364" t="inlineStr">
        <is>
          <t>Positivo</t>
        </is>
      </c>
      <c r="F2364" s="138" t="n">
        <v>45291</v>
      </c>
      <c r="H2364" t="n">
        <v>100</v>
      </c>
      <c r="K2364" t="inlineStr">
        <is>
          <t>100.0%</t>
        </is>
      </c>
      <c r="L2364" t="n">
        <v/>
      </c>
      <c r="M2364" t="n">
        <v>2023</v>
      </c>
      <c r="N2364" t="inlineStr">
        <is>
          <t>Diciembre</t>
        </is>
      </c>
      <c r="O2364" t="inlineStr">
        <is>
          <t>2023-2</t>
        </is>
      </c>
      <c r="P2364" t="n">
        <v>0</v>
      </c>
      <c r="Q2364" t="n">
        <v>0</v>
      </c>
      <c r="R2364" t="n">
        <v>0</v>
      </c>
      <c r="S2364" t="inlineStr"/>
      <c r="T2364" t="inlineStr">
        <is>
          <t>413-2023-12-31</t>
        </is>
      </c>
      <c r="U2364" t="n">
        <v>31</v>
      </c>
      <c r="V2364" t="inlineStr"/>
    </row>
    <row r="2365">
      <c r="A2365" t="n">
        <v>413</v>
      </c>
      <c r="B2365" t="inlineStr">
        <is>
          <t>Participación del Poli como sede o patrocinador</t>
        </is>
      </c>
      <c r="C2365" t="inlineStr">
        <is>
          <t>COMUNICACIÓN Y POSICIONAMIENTO ESTRATÉGICO</t>
        </is>
      </c>
      <c r="D2365" t="inlineStr">
        <is>
          <t>Anual</t>
        </is>
      </c>
      <c r="E2365" t="inlineStr">
        <is>
          <t>Positivo</t>
        </is>
      </c>
      <c r="F2365" s="138" t="n">
        <v>45657</v>
      </c>
      <c r="G2365" t="n">
        <v>100</v>
      </c>
      <c r="H2365" t="n">
        <v>100</v>
      </c>
      <c r="I2365" s="76" t="n">
        <v>1</v>
      </c>
      <c r="J2365" s="76" t="n">
        <v>1</v>
      </c>
      <c r="K2365" t="inlineStr">
        <is>
          <t>100.0%</t>
        </is>
      </c>
      <c r="L2365" t="n">
        <v/>
      </c>
      <c r="M2365" t="n">
        <v>2024</v>
      </c>
      <c r="N2365" t="inlineStr">
        <is>
          <t>Diciembre</t>
        </is>
      </c>
      <c r="O2365" t="inlineStr">
        <is>
          <t>2024-2</t>
        </is>
      </c>
      <c r="P2365" t="n">
        <v>0</v>
      </c>
      <c r="Q2365" t="n">
        <v>0</v>
      </c>
      <c r="R2365" t="n">
        <v>0</v>
      </c>
      <c r="S2365" t="inlineStr"/>
      <c r="T2365" t="inlineStr">
        <is>
          <t>413-2024-12-31</t>
        </is>
      </c>
      <c r="U2365" t="n">
        <v>31</v>
      </c>
      <c r="V2365" t="inlineStr"/>
    </row>
    <row r="2366">
      <c r="A2366" t="n">
        <v>413</v>
      </c>
      <c r="B2366" t="inlineStr">
        <is>
          <t>Participación del Poli como sede o patrocinador</t>
        </is>
      </c>
      <c r="C2366" t="inlineStr">
        <is>
          <t>COMUNICACIÓN Y POSICIONAMIENTO ESTRATÉGICO</t>
        </is>
      </c>
      <c r="D2366" t="inlineStr">
        <is>
          <t>Anual</t>
        </is>
      </c>
      <c r="E2366" t="inlineStr">
        <is>
          <t>Positivo</t>
        </is>
      </c>
      <c r="F2366" s="138" t="n">
        <v>46022</v>
      </c>
      <c r="G2366" t="n">
        <v>100</v>
      </c>
      <c r="H2366" t="n">
        <v>100</v>
      </c>
      <c r="I2366" s="76" t="n">
        <v>1</v>
      </c>
      <c r="J2366" s="76" t="n">
        <v>1</v>
      </c>
      <c r="K2366" t="inlineStr">
        <is>
          <t>100.0%</t>
        </is>
      </c>
      <c r="L2366" t="n">
        <v/>
      </c>
      <c r="M2366" t="n">
        <v>2025</v>
      </c>
      <c r="N2366" t="inlineStr">
        <is>
          <t>Diciembre</t>
        </is>
      </c>
      <c r="O2366" t="inlineStr">
        <is>
          <t>2025-2</t>
        </is>
      </c>
      <c r="P2366" t="n">
        <v>0</v>
      </c>
      <c r="Q2366" t="n">
        <v>0</v>
      </c>
      <c r="R2366" t="n">
        <v>0</v>
      </c>
      <c r="S2366" t="inlineStr"/>
      <c r="T2366" t="inlineStr">
        <is>
          <t>413-2025-12-31</t>
        </is>
      </c>
      <c r="U2366" t="n">
        <v>31</v>
      </c>
      <c r="V2366" t="inlineStr"/>
    </row>
    <row r="2367">
      <c r="A2367" t="n">
        <v>414</v>
      </c>
      <c r="B2367" t="inlineStr">
        <is>
          <t>Cumplimiento Plan Anual Rectoría</t>
        </is>
      </c>
      <c r="C2367" t="inlineStr">
        <is>
          <t>DIRECCIONAMIENTO ESTRATÉGICO</t>
        </is>
      </c>
      <c r="D2367" t="inlineStr">
        <is>
          <t>Trimestral</t>
        </is>
      </c>
      <c r="E2367" t="inlineStr">
        <is>
          <t>Positivo</t>
        </is>
      </c>
      <c r="F2367" s="138" t="n">
        <v>44561</v>
      </c>
      <c r="H2367" t="n">
        <v>0</v>
      </c>
      <c r="K2367" t="inlineStr">
        <is>
          <t>100.0%</t>
        </is>
      </c>
      <c r="L2367" t="inlineStr">
        <is>
          <t>109.67%</t>
        </is>
      </c>
      <c r="M2367" t="n">
        <v>2021</v>
      </c>
      <c r="N2367" t="inlineStr">
        <is>
          <t>Diciembre</t>
        </is>
      </c>
      <c r="O2367" t="inlineStr">
        <is>
          <t>2021-2</t>
        </is>
      </c>
      <c r="P2367" t="n">
        <v>0</v>
      </c>
      <c r="Q2367" t="n">
        <v>0</v>
      </c>
      <c r="R2367" t="n">
        <v>0</v>
      </c>
      <c r="S2367" t="inlineStr"/>
      <c r="T2367" t="inlineStr">
        <is>
          <t>414-2021-12-31</t>
        </is>
      </c>
      <c r="U2367" t="n">
        <v>31</v>
      </c>
      <c r="V2367" t="inlineStr"/>
    </row>
    <row r="2368">
      <c r="A2368" t="n">
        <v>414</v>
      </c>
      <c r="B2368" t="inlineStr">
        <is>
          <t>Cumplimiento Plan Anual Rectoría</t>
        </is>
      </c>
      <c r="C2368" t="inlineStr">
        <is>
          <t>DIRECCIONAMIENTO ESTRATÉGICO</t>
        </is>
      </c>
      <c r="D2368" t="inlineStr">
        <is>
          <t>Trimestral</t>
        </is>
      </c>
      <c r="E2368" t="inlineStr">
        <is>
          <t>Positivo</t>
        </is>
      </c>
      <c r="F2368" s="138" t="n">
        <v>44926</v>
      </c>
      <c r="H2368" t="n">
        <v>0</v>
      </c>
      <c r="K2368" t="inlineStr">
        <is>
          <t>100.0%</t>
        </is>
      </c>
      <c r="L2368" t="inlineStr">
        <is>
          <t>109.67%</t>
        </is>
      </c>
      <c r="M2368" t="n">
        <v>2022</v>
      </c>
      <c r="N2368" t="inlineStr">
        <is>
          <t>Diciembre</t>
        </is>
      </c>
      <c r="O2368" t="inlineStr">
        <is>
          <t>2022-2</t>
        </is>
      </c>
      <c r="P2368" t="n">
        <v>0</v>
      </c>
      <c r="Q2368" t="n">
        <v>0</v>
      </c>
      <c r="R2368" t="n">
        <v>0</v>
      </c>
      <c r="S2368" t="inlineStr"/>
      <c r="T2368" t="inlineStr">
        <is>
          <t>414-2022-12-31</t>
        </is>
      </c>
      <c r="U2368" t="n">
        <v>31</v>
      </c>
      <c r="V2368" t="inlineStr"/>
    </row>
    <row r="2369">
      <c r="A2369" t="n">
        <v>414</v>
      </c>
      <c r="B2369" t="inlineStr">
        <is>
          <t>Cumplimiento Plan Anual Rectoría</t>
        </is>
      </c>
      <c r="C2369" t="inlineStr">
        <is>
          <t>DIRECCIONAMIENTO ESTRATÉGICO</t>
        </is>
      </c>
      <c r="D2369" t="inlineStr">
        <is>
          <t>Trimestral</t>
        </is>
      </c>
      <c r="E2369" t="inlineStr">
        <is>
          <t>Positivo</t>
        </is>
      </c>
      <c r="F2369" s="138" t="n">
        <v>45291</v>
      </c>
      <c r="G2369" t="n">
        <v>100</v>
      </c>
      <c r="H2369" t="n">
        <v>96.28</v>
      </c>
      <c r="I2369" s="76" t="n">
        <v>0.9628</v>
      </c>
      <c r="J2369" s="76" t="n">
        <v>0.9628</v>
      </c>
      <c r="K2369" t="inlineStr">
        <is>
          <t>100.0%</t>
        </is>
      </c>
      <c r="L2369" t="inlineStr">
        <is>
          <t>109.67%</t>
        </is>
      </c>
      <c r="M2369" t="n">
        <v>2023</v>
      </c>
      <c r="N2369" t="inlineStr">
        <is>
          <t>Diciembre</t>
        </is>
      </c>
      <c r="O2369" t="inlineStr">
        <is>
          <t>2023-2</t>
        </is>
      </c>
      <c r="P2369" t="n">
        <v>0</v>
      </c>
      <c r="Q2369" t="n">
        <v>0</v>
      </c>
      <c r="R2369" t="n">
        <v>0</v>
      </c>
      <c r="S2369" t="inlineStr"/>
      <c r="T2369" t="inlineStr">
        <is>
          <t>414-2023-12-31</t>
        </is>
      </c>
      <c r="U2369" t="n">
        <v>31</v>
      </c>
      <c r="V2369" t="inlineStr"/>
    </row>
    <row r="2370">
      <c r="A2370" t="n">
        <v>414</v>
      </c>
      <c r="B2370" t="inlineStr">
        <is>
          <t>Cumplimiento Plan Anual Rectoría</t>
        </is>
      </c>
      <c r="C2370" t="inlineStr">
        <is>
          <t>DIRECCIONAMIENTO ESTRATÉGICO</t>
        </is>
      </c>
      <c r="D2370" t="inlineStr">
        <is>
          <t>Trimestral</t>
        </is>
      </c>
      <c r="E2370" t="inlineStr">
        <is>
          <t>Positivo</t>
        </is>
      </c>
      <c r="F2370" s="138" t="n">
        <v>45657</v>
      </c>
      <c r="G2370" t="n">
        <v>100</v>
      </c>
      <c r="H2370" t="n">
        <v>98.78</v>
      </c>
      <c r="I2370" s="76" t="n">
        <v>0.9878</v>
      </c>
      <c r="J2370" s="76" t="n">
        <v>0.9878</v>
      </c>
      <c r="K2370" t="inlineStr">
        <is>
          <t>100.0%</t>
        </is>
      </c>
      <c r="L2370" t="inlineStr">
        <is>
          <t>109.67%</t>
        </is>
      </c>
      <c r="M2370" t="n">
        <v>2024</v>
      </c>
      <c r="N2370" t="inlineStr">
        <is>
          <t>Diciembre</t>
        </is>
      </c>
      <c r="O2370" t="inlineStr">
        <is>
          <t>2024-2</t>
        </is>
      </c>
      <c r="P2370" t="n">
        <v>0</v>
      </c>
      <c r="Q2370" t="n">
        <v>0</v>
      </c>
      <c r="R2370" t="n">
        <v>0</v>
      </c>
      <c r="S2370" t="inlineStr"/>
      <c r="T2370" t="inlineStr">
        <is>
          <t>414-2024-12-31</t>
        </is>
      </c>
      <c r="U2370" t="n">
        <v>31</v>
      </c>
      <c r="V2370" t="inlineStr"/>
    </row>
    <row r="2371">
      <c r="A2371" t="n">
        <v>414</v>
      </c>
      <c r="B2371" t="inlineStr">
        <is>
          <t>Cumplimiento Plan Anual Rectoría</t>
        </is>
      </c>
      <c r="C2371" t="inlineStr">
        <is>
          <t>DIRECCIONAMIENTO ESTRATÉGICO</t>
        </is>
      </c>
      <c r="D2371" t="inlineStr">
        <is>
          <t>Trimestral</t>
        </is>
      </c>
      <c r="E2371" t="inlineStr">
        <is>
          <t>Positivo</t>
        </is>
      </c>
      <c r="F2371" s="138" t="n">
        <v>46022</v>
      </c>
      <c r="G2371" t="n">
        <v>100</v>
      </c>
      <c r="H2371" t="n">
        <v>98.87</v>
      </c>
      <c r="I2371" s="76" t="n">
        <v>0.9887</v>
      </c>
      <c r="J2371" s="76" t="n">
        <v>0.9887</v>
      </c>
      <c r="K2371" t="inlineStr">
        <is>
          <t>100.0%</t>
        </is>
      </c>
      <c r="L2371" t="inlineStr">
        <is>
          <t>109.67%</t>
        </is>
      </c>
      <c r="M2371" t="n">
        <v>2025</v>
      </c>
      <c r="N2371" t="inlineStr">
        <is>
          <t>Diciembre</t>
        </is>
      </c>
      <c r="O2371" t="inlineStr">
        <is>
          <t>2025-2</t>
        </is>
      </c>
      <c r="P2371" t="n">
        <v>0</v>
      </c>
      <c r="Q2371" t="n">
        <v>0</v>
      </c>
      <c r="R2371" t="n">
        <v>0</v>
      </c>
      <c r="S2371" t="inlineStr"/>
      <c r="T2371" t="inlineStr">
        <is>
          <t>414-2025-12-31</t>
        </is>
      </c>
      <c r="U2371" t="n">
        <v>31</v>
      </c>
      <c r="V2371" t="inlineStr"/>
    </row>
    <row r="2372">
      <c r="A2372" t="n">
        <v>415</v>
      </c>
      <c r="B2372" t="inlineStr">
        <is>
          <t>Cumplimiento Plan Anual Vicerrectoría del estudiante</t>
        </is>
      </c>
      <c r="C2372" t="inlineStr">
        <is>
          <t>DIRECCIONAMIENTO ESTRATÉGICO</t>
        </is>
      </c>
      <c r="D2372" t="inlineStr">
        <is>
          <t>Trimestral</t>
        </is>
      </c>
      <c r="E2372" t="inlineStr">
        <is>
          <t>Positivo</t>
        </is>
      </c>
      <c r="F2372" s="138" t="n">
        <v>44561</v>
      </c>
      <c r="H2372" t="n">
        <v>0</v>
      </c>
      <c r="K2372" t="inlineStr">
        <is>
          <t>100.0%</t>
        </is>
      </c>
      <c r="L2372" t="inlineStr">
        <is>
          <t>100.6%</t>
        </is>
      </c>
      <c r="M2372" t="n">
        <v>2021</v>
      </c>
      <c r="N2372" t="inlineStr">
        <is>
          <t>Diciembre</t>
        </is>
      </c>
      <c r="O2372" t="inlineStr">
        <is>
          <t>2021-2</t>
        </is>
      </c>
      <c r="P2372" t="n">
        <v>0</v>
      </c>
      <c r="Q2372" t="n">
        <v>0</v>
      </c>
      <c r="R2372" t="n">
        <v>0</v>
      </c>
      <c r="S2372" t="inlineStr"/>
      <c r="T2372" t="inlineStr">
        <is>
          <t>415-2021-12-31</t>
        </is>
      </c>
      <c r="U2372" t="n">
        <v>31</v>
      </c>
      <c r="V2372" t="inlineStr"/>
    </row>
    <row r="2373">
      <c r="A2373" t="n">
        <v>415</v>
      </c>
      <c r="B2373" t="inlineStr">
        <is>
          <t>Cumplimiento Plan Anual Vicerrectoría del estudiante</t>
        </is>
      </c>
      <c r="C2373" t="inlineStr">
        <is>
          <t>DIRECCIONAMIENTO ESTRATÉGICO</t>
        </is>
      </c>
      <c r="D2373" t="inlineStr">
        <is>
          <t>Trimestral</t>
        </is>
      </c>
      <c r="E2373" t="inlineStr">
        <is>
          <t>Positivo</t>
        </is>
      </c>
      <c r="F2373" s="138" t="n">
        <v>44926</v>
      </c>
      <c r="H2373" t="n">
        <v>0</v>
      </c>
      <c r="K2373" t="inlineStr">
        <is>
          <t>100.0%</t>
        </is>
      </c>
      <c r="L2373" t="inlineStr">
        <is>
          <t>100.6%</t>
        </is>
      </c>
      <c r="M2373" t="n">
        <v>2022</v>
      </c>
      <c r="N2373" t="inlineStr">
        <is>
          <t>Diciembre</t>
        </is>
      </c>
      <c r="O2373" t="inlineStr">
        <is>
          <t>2022-2</t>
        </is>
      </c>
      <c r="P2373" t="n">
        <v>0</v>
      </c>
      <c r="Q2373" t="n">
        <v>0</v>
      </c>
      <c r="R2373" t="n">
        <v>0</v>
      </c>
      <c r="S2373" t="inlineStr"/>
      <c r="T2373" t="inlineStr">
        <is>
          <t>415-2022-12-31</t>
        </is>
      </c>
      <c r="U2373" t="n">
        <v>31</v>
      </c>
      <c r="V2373" t="inlineStr"/>
    </row>
    <row r="2374">
      <c r="A2374" t="n">
        <v>415</v>
      </c>
      <c r="B2374" t="inlineStr">
        <is>
          <t>Cumplimiento Plan Anual Vicerrectoría del estudiante</t>
        </is>
      </c>
      <c r="C2374" t="inlineStr">
        <is>
          <t>DIRECCIONAMIENTO ESTRATÉGICO</t>
        </is>
      </c>
      <c r="D2374" t="inlineStr">
        <is>
          <t>Trimestral</t>
        </is>
      </c>
      <c r="E2374" t="inlineStr">
        <is>
          <t>Positivo</t>
        </is>
      </c>
      <c r="F2374" s="138" t="n">
        <v>45291</v>
      </c>
      <c r="G2374" t="n">
        <v>100</v>
      </c>
      <c r="H2374" t="n">
        <v>96</v>
      </c>
      <c r="I2374" s="76" t="n">
        <v>0.96</v>
      </c>
      <c r="J2374" s="76" t="n">
        <v>0.96</v>
      </c>
      <c r="K2374" t="inlineStr">
        <is>
          <t>100.0%</t>
        </is>
      </c>
      <c r="L2374" t="inlineStr">
        <is>
          <t>100.6%</t>
        </is>
      </c>
      <c r="M2374" t="n">
        <v>2023</v>
      </c>
      <c r="N2374" t="inlineStr">
        <is>
          <t>Diciembre</t>
        </is>
      </c>
      <c r="O2374" t="inlineStr">
        <is>
          <t>2023-2</t>
        </is>
      </c>
      <c r="P2374" t="n">
        <v>0</v>
      </c>
      <c r="Q2374" t="n">
        <v>0</v>
      </c>
      <c r="R2374" t="n">
        <v>0</v>
      </c>
      <c r="S2374" t="inlineStr"/>
      <c r="T2374" t="inlineStr">
        <is>
          <t>415-2023-12-31</t>
        </is>
      </c>
      <c r="U2374" t="n">
        <v>31</v>
      </c>
      <c r="V2374" t="inlineStr"/>
    </row>
    <row r="2375">
      <c r="A2375" t="n">
        <v>415</v>
      </c>
      <c r="B2375" t="inlineStr">
        <is>
          <t>Cumplimiento Plan Anual Vicerrectoría del estudiante</t>
        </is>
      </c>
      <c r="C2375" t="inlineStr">
        <is>
          <t>DIRECCIONAMIENTO ESTRATÉGICO</t>
        </is>
      </c>
      <c r="D2375" t="inlineStr">
        <is>
          <t>Trimestral</t>
        </is>
      </c>
      <c r="E2375" t="inlineStr">
        <is>
          <t>Positivo</t>
        </is>
      </c>
      <c r="F2375" s="138" t="n">
        <v>45657</v>
      </c>
      <c r="G2375" t="n">
        <v>100</v>
      </c>
      <c r="H2375" t="n">
        <v>98.36</v>
      </c>
      <c r="I2375" s="76" t="n">
        <v>0.9836</v>
      </c>
      <c r="J2375" s="76" t="n">
        <v>0.9836</v>
      </c>
      <c r="K2375" t="inlineStr">
        <is>
          <t>100.0%</t>
        </is>
      </c>
      <c r="L2375" t="inlineStr">
        <is>
          <t>100.6%</t>
        </is>
      </c>
      <c r="M2375" t="n">
        <v>2024</v>
      </c>
      <c r="N2375" t="inlineStr">
        <is>
          <t>Diciembre</t>
        </is>
      </c>
      <c r="O2375" t="inlineStr">
        <is>
          <t>2024-2</t>
        </is>
      </c>
      <c r="P2375" t="n">
        <v>0</v>
      </c>
      <c r="Q2375" t="n">
        <v>0</v>
      </c>
      <c r="R2375" t="n">
        <v>0</v>
      </c>
      <c r="S2375" t="inlineStr"/>
      <c r="T2375" t="inlineStr">
        <is>
          <t>415-2024-12-31</t>
        </is>
      </c>
      <c r="U2375" t="n">
        <v>31</v>
      </c>
      <c r="V2375" t="inlineStr"/>
    </row>
    <row r="2376">
      <c r="A2376" t="n">
        <v>415</v>
      </c>
      <c r="B2376" t="inlineStr">
        <is>
          <t>Cumplimiento Plan Anual Vicerrectoría del estudiante</t>
        </is>
      </c>
      <c r="C2376" t="inlineStr">
        <is>
          <t>DIRECCIONAMIENTO ESTRATÉGICO</t>
        </is>
      </c>
      <c r="D2376" t="inlineStr">
        <is>
          <t>Trimestral</t>
        </is>
      </c>
      <c r="E2376" t="inlineStr">
        <is>
          <t>Positivo</t>
        </is>
      </c>
      <c r="F2376" s="138" t="n">
        <v>46022</v>
      </c>
      <c r="G2376" t="n">
        <v>100</v>
      </c>
      <c r="H2376" t="n">
        <v>99.3</v>
      </c>
      <c r="I2376" s="76" t="n">
        <v>0.993</v>
      </c>
      <c r="J2376" s="76" t="n">
        <v>0.993</v>
      </c>
      <c r="K2376" t="inlineStr">
        <is>
          <t>100.0%</t>
        </is>
      </c>
      <c r="L2376" t="inlineStr">
        <is>
          <t>100.6%</t>
        </is>
      </c>
      <c r="M2376" t="n">
        <v>2025</v>
      </c>
      <c r="N2376" t="inlineStr">
        <is>
          <t>Diciembre</t>
        </is>
      </c>
      <c r="O2376" t="inlineStr">
        <is>
          <t>2025-2</t>
        </is>
      </c>
      <c r="P2376" t="n">
        <v>0</v>
      </c>
      <c r="Q2376" t="n">
        <v>0</v>
      </c>
      <c r="R2376" t="n">
        <v>0</v>
      </c>
      <c r="S2376" t="inlineStr"/>
      <c r="T2376" t="inlineStr">
        <is>
          <t>415-2025-12-31</t>
        </is>
      </c>
      <c r="U2376" t="n">
        <v>31</v>
      </c>
      <c r="V2376" t="inlineStr"/>
    </row>
    <row r="2377">
      <c r="A2377" t="n">
        <v>416</v>
      </c>
      <c r="B2377" t="inlineStr">
        <is>
          <t>Cumplimiento Plan Anual Vicerrectoría de crecimiento</t>
        </is>
      </c>
      <c r="C2377" t="inlineStr">
        <is>
          <t>DIRECCIONAMIENTO ESTRATÉGICO</t>
        </is>
      </c>
      <c r="D2377" t="inlineStr">
        <is>
          <t>Trimestral</t>
        </is>
      </c>
      <c r="E2377" t="inlineStr">
        <is>
          <t>Positivo</t>
        </is>
      </c>
      <c r="F2377" s="138" t="n">
        <v>44561</v>
      </c>
      <c r="H2377" t="n">
        <v>0</v>
      </c>
      <c r="K2377" t="inlineStr">
        <is>
          <t>100.0%</t>
        </is>
      </c>
      <c r="L2377" t="inlineStr">
        <is>
          <t>140.08%</t>
        </is>
      </c>
      <c r="M2377" t="n">
        <v>2021</v>
      </c>
      <c r="N2377" t="inlineStr">
        <is>
          <t>Diciembre</t>
        </is>
      </c>
      <c r="O2377" t="inlineStr">
        <is>
          <t>2021-2</t>
        </is>
      </c>
      <c r="P2377" t="n">
        <v>0</v>
      </c>
      <c r="Q2377" t="n">
        <v>0</v>
      </c>
      <c r="R2377" t="n">
        <v>0</v>
      </c>
      <c r="S2377" t="inlineStr"/>
      <c r="T2377" t="inlineStr">
        <is>
          <t>416-2021-12-31</t>
        </is>
      </c>
      <c r="U2377" t="n">
        <v>31</v>
      </c>
      <c r="V2377" t="inlineStr"/>
    </row>
    <row r="2378">
      <c r="A2378" t="n">
        <v>416</v>
      </c>
      <c r="B2378" t="inlineStr">
        <is>
          <t>Cumplimiento Plan Anual Vicerrectoría de crecimiento</t>
        </is>
      </c>
      <c r="C2378" t="inlineStr">
        <is>
          <t>DIRECCIONAMIENTO ESTRATÉGICO</t>
        </is>
      </c>
      <c r="D2378" t="inlineStr">
        <is>
          <t>Trimestral</t>
        </is>
      </c>
      <c r="E2378" t="inlineStr">
        <is>
          <t>Positivo</t>
        </is>
      </c>
      <c r="F2378" s="138" t="n">
        <v>44926</v>
      </c>
      <c r="H2378" t="n">
        <v>0</v>
      </c>
      <c r="K2378" t="inlineStr">
        <is>
          <t>100.0%</t>
        </is>
      </c>
      <c r="L2378" t="inlineStr">
        <is>
          <t>140.08%</t>
        </is>
      </c>
      <c r="M2378" t="n">
        <v>2022</v>
      </c>
      <c r="N2378" t="inlineStr">
        <is>
          <t>Diciembre</t>
        </is>
      </c>
      <c r="O2378" t="inlineStr">
        <is>
          <t>2022-2</t>
        </is>
      </c>
      <c r="P2378" t="n">
        <v>0</v>
      </c>
      <c r="Q2378" t="n">
        <v>0</v>
      </c>
      <c r="R2378" t="n">
        <v>0</v>
      </c>
      <c r="S2378" t="inlineStr"/>
      <c r="T2378" t="inlineStr">
        <is>
          <t>416-2022-12-31</t>
        </is>
      </c>
      <c r="U2378" t="n">
        <v>31</v>
      </c>
      <c r="V2378" t="inlineStr"/>
    </row>
    <row r="2379">
      <c r="A2379" t="n">
        <v>416</v>
      </c>
      <c r="B2379" t="inlineStr">
        <is>
          <t>Cumplimiento Plan Anual Vicerrectoría de crecimiento</t>
        </is>
      </c>
      <c r="C2379" t="inlineStr">
        <is>
          <t>DIRECCIONAMIENTO ESTRATÉGICO</t>
        </is>
      </c>
      <c r="D2379" t="inlineStr">
        <is>
          <t>Trimestral</t>
        </is>
      </c>
      <c r="E2379" t="inlineStr">
        <is>
          <t>Positivo</t>
        </is>
      </c>
      <c r="F2379" s="138" t="n">
        <v>45291</v>
      </c>
      <c r="G2379" t="n">
        <v>100</v>
      </c>
      <c r="H2379" t="n">
        <v>98</v>
      </c>
      <c r="I2379" s="76" t="n">
        <v>0.98</v>
      </c>
      <c r="J2379" s="76" t="n">
        <v>0.98</v>
      </c>
      <c r="K2379" t="inlineStr">
        <is>
          <t>100.0%</t>
        </is>
      </c>
      <c r="L2379" t="inlineStr">
        <is>
          <t>140.08%</t>
        </is>
      </c>
      <c r="M2379" t="n">
        <v>2023</v>
      </c>
      <c r="N2379" t="inlineStr">
        <is>
          <t>Diciembre</t>
        </is>
      </c>
      <c r="O2379" t="inlineStr">
        <is>
          <t>2023-2</t>
        </is>
      </c>
      <c r="P2379" t="n">
        <v>0</v>
      </c>
      <c r="Q2379" t="n">
        <v>0</v>
      </c>
      <c r="R2379" t="n">
        <v>0</v>
      </c>
      <c r="S2379" t="inlineStr"/>
      <c r="T2379" t="inlineStr">
        <is>
          <t>416-2023-12-31</t>
        </is>
      </c>
      <c r="U2379" t="n">
        <v>31</v>
      </c>
      <c r="V2379" t="inlineStr"/>
    </row>
    <row r="2380">
      <c r="A2380" t="n">
        <v>416</v>
      </c>
      <c r="B2380" t="inlineStr">
        <is>
          <t>Cumplimiento Plan Anual Vicerrectoría de crecimiento</t>
        </is>
      </c>
      <c r="C2380" t="inlineStr">
        <is>
          <t>DIRECCIONAMIENTO ESTRATÉGICO</t>
        </is>
      </c>
      <c r="D2380" t="inlineStr">
        <is>
          <t>Trimestral</t>
        </is>
      </c>
      <c r="E2380" t="inlineStr">
        <is>
          <t>Positivo</t>
        </is>
      </c>
      <c r="F2380" s="138" t="n">
        <v>45657</v>
      </c>
      <c r="G2380" t="n">
        <v>100</v>
      </c>
      <c r="H2380" t="n">
        <v>100</v>
      </c>
      <c r="I2380" s="76" t="n">
        <v>1</v>
      </c>
      <c r="J2380" s="76" t="n">
        <v>1</v>
      </c>
      <c r="K2380" t="inlineStr">
        <is>
          <t>100.0%</t>
        </is>
      </c>
      <c r="L2380" t="inlineStr">
        <is>
          <t>140.08%</t>
        </is>
      </c>
      <c r="M2380" t="n">
        <v>2024</v>
      </c>
      <c r="N2380" t="inlineStr">
        <is>
          <t>Diciembre</t>
        </is>
      </c>
      <c r="O2380" t="inlineStr">
        <is>
          <t>2024-2</t>
        </is>
      </c>
      <c r="P2380" t="n">
        <v>0</v>
      </c>
      <c r="Q2380" t="n">
        <v>0</v>
      </c>
      <c r="R2380" t="n">
        <v>0</v>
      </c>
      <c r="S2380" t="inlineStr"/>
      <c r="T2380" t="inlineStr">
        <is>
          <t>416-2024-12-31</t>
        </is>
      </c>
      <c r="U2380" t="n">
        <v>31</v>
      </c>
      <c r="V2380" t="inlineStr"/>
    </row>
    <row r="2381">
      <c r="A2381" t="n">
        <v>416</v>
      </c>
      <c r="B2381" t="inlineStr">
        <is>
          <t>Cumplimiento Plan Anual Vicerrectoría de crecimiento</t>
        </is>
      </c>
      <c r="C2381" t="inlineStr">
        <is>
          <t>DIRECCIONAMIENTO ESTRATÉGICO</t>
        </is>
      </c>
      <c r="D2381" t="inlineStr">
        <is>
          <t>Trimestral</t>
        </is>
      </c>
      <c r="E2381" t="inlineStr">
        <is>
          <t>Positivo</t>
        </is>
      </c>
      <c r="F2381" s="138" t="n">
        <v>46022</v>
      </c>
      <c r="G2381" t="n">
        <v>100</v>
      </c>
      <c r="H2381" t="n">
        <v>100</v>
      </c>
      <c r="I2381" s="76" t="n">
        <v>1</v>
      </c>
      <c r="J2381" s="76" t="n">
        <v>1</v>
      </c>
      <c r="K2381" t="inlineStr">
        <is>
          <t>100.0%</t>
        </is>
      </c>
      <c r="L2381" t="inlineStr">
        <is>
          <t>140.08%</t>
        </is>
      </c>
      <c r="M2381" t="n">
        <v>2025</v>
      </c>
      <c r="N2381" t="inlineStr">
        <is>
          <t>Diciembre</t>
        </is>
      </c>
      <c r="O2381" t="inlineStr">
        <is>
          <t>2025-2</t>
        </is>
      </c>
      <c r="P2381" t="n">
        <v>0</v>
      </c>
      <c r="Q2381" t="n">
        <v>0</v>
      </c>
      <c r="R2381" t="n">
        <v>0</v>
      </c>
      <c r="S2381" t="inlineStr"/>
      <c r="T2381" t="inlineStr">
        <is>
          <t>416-2025-12-31</t>
        </is>
      </c>
      <c r="U2381" t="n">
        <v>31</v>
      </c>
      <c r="V2381" t="inlineStr"/>
    </row>
    <row r="2382">
      <c r="A2382" t="n">
        <v>417</v>
      </c>
      <c r="B2382" t="inlineStr">
        <is>
          <t>Cumplimiento Plan Anual Vicerrectoría Financiera</t>
        </is>
      </c>
      <c r="C2382" t="inlineStr">
        <is>
          <t>DIRECCIONAMIENTO ESTRATÉGICO</t>
        </is>
      </c>
      <c r="D2382" t="inlineStr">
        <is>
          <t>Trimestral</t>
        </is>
      </c>
      <c r="E2382" t="inlineStr">
        <is>
          <t>Positivo</t>
        </is>
      </c>
      <c r="F2382" s="138" t="n">
        <v>44561</v>
      </c>
      <c r="H2382" t="n">
        <v>0</v>
      </c>
      <c r="K2382" t="inlineStr">
        <is>
          <t>100.0%</t>
        </is>
      </c>
      <c r="L2382" t="inlineStr">
        <is>
          <t>97.48%</t>
        </is>
      </c>
      <c r="M2382" t="n">
        <v>2021</v>
      </c>
      <c r="N2382" t="inlineStr">
        <is>
          <t>Diciembre</t>
        </is>
      </c>
      <c r="O2382" t="inlineStr">
        <is>
          <t>2021-2</t>
        </is>
      </c>
      <c r="P2382" t="n">
        <v>0</v>
      </c>
      <c r="Q2382" t="n">
        <v>0</v>
      </c>
      <c r="R2382" t="n">
        <v>0</v>
      </c>
      <c r="S2382" t="inlineStr"/>
      <c r="T2382" t="inlineStr">
        <is>
          <t>417-2021-12-31</t>
        </is>
      </c>
      <c r="U2382" t="n">
        <v>31</v>
      </c>
      <c r="V2382" t="inlineStr"/>
    </row>
    <row r="2383">
      <c r="A2383" t="n">
        <v>417</v>
      </c>
      <c r="B2383" t="inlineStr">
        <is>
          <t>Cumplimiento Plan Anual Vicerrectoría Financiera</t>
        </is>
      </c>
      <c r="C2383" t="inlineStr">
        <is>
          <t>DIRECCIONAMIENTO ESTRATÉGICO</t>
        </is>
      </c>
      <c r="D2383" t="inlineStr">
        <is>
          <t>Trimestral</t>
        </is>
      </c>
      <c r="E2383" t="inlineStr">
        <is>
          <t>Positivo</t>
        </is>
      </c>
      <c r="F2383" s="138" t="n">
        <v>44926</v>
      </c>
      <c r="H2383" t="n">
        <v>0</v>
      </c>
      <c r="K2383" t="inlineStr">
        <is>
          <t>100.0%</t>
        </is>
      </c>
      <c r="L2383" t="inlineStr">
        <is>
          <t>97.48%</t>
        </is>
      </c>
      <c r="M2383" t="n">
        <v>2022</v>
      </c>
      <c r="N2383" t="inlineStr">
        <is>
          <t>Diciembre</t>
        </is>
      </c>
      <c r="O2383" t="inlineStr">
        <is>
          <t>2022-2</t>
        </is>
      </c>
      <c r="P2383" t="n">
        <v>0</v>
      </c>
      <c r="Q2383" t="n">
        <v>0</v>
      </c>
      <c r="R2383" t="n">
        <v>0</v>
      </c>
      <c r="S2383" t="inlineStr"/>
      <c r="T2383" t="inlineStr">
        <is>
          <t>417-2022-12-31</t>
        </is>
      </c>
      <c r="U2383" t="n">
        <v>31</v>
      </c>
      <c r="V2383" t="inlineStr"/>
    </row>
    <row r="2384">
      <c r="A2384" t="n">
        <v>417</v>
      </c>
      <c r="B2384" t="inlineStr">
        <is>
          <t>Cumplimiento Plan Anual Vicerrectoría Financiera</t>
        </is>
      </c>
      <c r="C2384" t="inlineStr">
        <is>
          <t>DIRECCIONAMIENTO ESTRATÉGICO</t>
        </is>
      </c>
      <c r="D2384" t="inlineStr">
        <is>
          <t>Trimestral</t>
        </is>
      </c>
      <c r="E2384" t="inlineStr">
        <is>
          <t>Positivo</t>
        </is>
      </c>
      <c r="F2384" s="138" t="n">
        <v>45291</v>
      </c>
      <c r="G2384" t="n">
        <v>100</v>
      </c>
      <c r="H2384" t="n">
        <v>94.39</v>
      </c>
      <c r="I2384" s="76" t="n">
        <v>0.9439</v>
      </c>
      <c r="J2384" s="76" t="n">
        <v>0.9439</v>
      </c>
      <c r="K2384" t="inlineStr">
        <is>
          <t>100.0%</t>
        </is>
      </c>
      <c r="L2384" t="inlineStr">
        <is>
          <t>97.48%</t>
        </is>
      </c>
      <c r="M2384" t="n">
        <v>2023</v>
      </c>
      <c r="N2384" t="inlineStr">
        <is>
          <t>Diciembre</t>
        </is>
      </c>
      <c r="O2384" t="inlineStr">
        <is>
          <t>2023-2</t>
        </is>
      </c>
      <c r="P2384" t="n">
        <v>0</v>
      </c>
      <c r="Q2384" t="n">
        <v>0</v>
      </c>
      <c r="R2384" t="n">
        <v>0</v>
      </c>
      <c r="S2384" t="inlineStr"/>
      <c r="T2384" t="inlineStr">
        <is>
          <t>417-2023-12-31</t>
        </is>
      </c>
      <c r="U2384" t="n">
        <v>31</v>
      </c>
      <c r="V2384" t="inlineStr"/>
    </row>
    <row r="2385">
      <c r="A2385" t="n">
        <v>417</v>
      </c>
      <c r="B2385" t="inlineStr">
        <is>
          <t>Cumplimiento Plan Anual Vicerrectoría Financiera</t>
        </is>
      </c>
      <c r="C2385" t="inlineStr">
        <is>
          <t>DIRECCIONAMIENTO ESTRATÉGICO</t>
        </is>
      </c>
      <c r="D2385" t="inlineStr">
        <is>
          <t>Trimestral</t>
        </is>
      </c>
      <c r="E2385" t="inlineStr">
        <is>
          <t>Positivo</t>
        </is>
      </c>
      <c r="F2385" s="138" t="n">
        <v>45657</v>
      </c>
      <c r="G2385" t="n">
        <v>100</v>
      </c>
      <c r="H2385" t="n">
        <v>98.83</v>
      </c>
      <c r="I2385" s="76" t="n">
        <v>0.9883</v>
      </c>
      <c r="J2385" s="76" t="n">
        <v>0.9883</v>
      </c>
      <c r="K2385" t="inlineStr">
        <is>
          <t>100.0%</t>
        </is>
      </c>
      <c r="L2385" t="inlineStr">
        <is>
          <t>97.48%</t>
        </is>
      </c>
      <c r="M2385" t="n">
        <v>2024</v>
      </c>
      <c r="N2385" t="inlineStr">
        <is>
          <t>Diciembre</t>
        </is>
      </c>
      <c r="O2385" t="inlineStr">
        <is>
          <t>2024-2</t>
        </is>
      </c>
      <c r="P2385" t="n">
        <v>0</v>
      </c>
      <c r="Q2385" t="n">
        <v>0</v>
      </c>
      <c r="R2385" t="n">
        <v>0</v>
      </c>
      <c r="S2385" t="inlineStr"/>
      <c r="T2385" t="inlineStr">
        <is>
          <t>417-2024-12-31</t>
        </is>
      </c>
      <c r="U2385" t="n">
        <v>31</v>
      </c>
      <c r="V2385" t="inlineStr"/>
    </row>
    <row r="2386">
      <c r="A2386" t="n">
        <v>417</v>
      </c>
      <c r="B2386" t="inlineStr">
        <is>
          <t>Cumplimiento Plan Anual Vicerrectoría Financiera</t>
        </is>
      </c>
      <c r="C2386" t="inlineStr">
        <is>
          <t>DIRECCIONAMIENTO ESTRATÉGICO</t>
        </is>
      </c>
      <c r="D2386" t="inlineStr">
        <is>
          <t>Trimestral</t>
        </is>
      </c>
      <c r="E2386" t="inlineStr">
        <is>
          <t>Positivo</t>
        </is>
      </c>
      <c r="F2386" s="138" t="n">
        <v>46022</v>
      </c>
      <c r="G2386" t="n">
        <v>100</v>
      </c>
      <c r="H2386" t="n">
        <v>97.98999999999999</v>
      </c>
      <c r="I2386" s="76" t="n">
        <v>0.9799</v>
      </c>
      <c r="J2386" s="76" t="n">
        <v>0.9799</v>
      </c>
      <c r="K2386" t="inlineStr">
        <is>
          <t>100.0%</t>
        </is>
      </c>
      <c r="L2386" t="inlineStr">
        <is>
          <t>97.48%</t>
        </is>
      </c>
      <c r="M2386" t="n">
        <v>2025</v>
      </c>
      <c r="N2386" t="inlineStr">
        <is>
          <t>Diciembre</t>
        </is>
      </c>
      <c r="O2386" t="inlineStr">
        <is>
          <t>2025-2</t>
        </is>
      </c>
      <c r="P2386" t="n">
        <v>0</v>
      </c>
      <c r="Q2386" t="n">
        <v>0</v>
      </c>
      <c r="R2386" t="n">
        <v>0</v>
      </c>
      <c r="S2386" t="inlineStr"/>
      <c r="T2386" t="inlineStr">
        <is>
          <t>417-2025-12-31</t>
        </is>
      </c>
      <c r="U2386" t="n">
        <v>31</v>
      </c>
      <c r="V2386" t="inlineStr"/>
    </row>
    <row r="2387">
      <c r="A2387" t="n">
        <v>418</v>
      </c>
      <c r="B2387" t="inlineStr">
        <is>
          <t>Cumplimiento Plan Anual Vicerrectoría Académica</t>
        </is>
      </c>
      <c r="C2387" t="inlineStr">
        <is>
          <t>DIRECCIONAMIENTO ESTRATÉGICO</t>
        </is>
      </c>
      <c r="D2387" t="inlineStr">
        <is>
          <t>Trimestral</t>
        </is>
      </c>
      <c r="E2387" t="inlineStr">
        <is>
          <t>Positivo</t>
        </is>
      </c>
      <c r="F2387" s="138" t="n">
        <v>44561</v>
      </c>
      <c r="H2387" t="n">
        <v>0</v>
      </c>
      <c r="K2387" t="inlineStr">
        <is>
          <t>100.0%</t>
        </is>
      </c>
      <c r="L2387" t="inlineStr">
        <is>
          <t>176.26%</t>
        </is>
      </c>
      <c r="M2387" t="n">
        <v>2021</v>
      </c>
      <c r="N2387" t="inlineStr">
        <is>
          <t>Diciembre</t>
        </is>
      </c>
      <c r="O2387" t="inlineStr">
        <is>
          <t>2021-2</t>
        </is>
      </c>
      <c r="P2387" t="n">
        <v>0</v>
      </c>
      <c r="Q2387" t="n">
        <v>0</v>
      </c>
      <c r="R2387" t="n">
        <v>0</v>
      </c>
      <c r="S2387" t="inlineStr"/>
      <c r="T2387" t="inlineStr">
        <is>
          <t>418-2021-12-31</t>
        </is>
      </c>
      <c r="U2387" t="n">
        <v>31</v>
      </c>
      <c r="V2387" t="inlineStr"/>
    </row>
    <row r="2388">
      <c r="A2388" t="n">
        <v>418</v>
      </c>
      <c r="B2388" t="inlineStr">
        <is>
          <t>Cumplimiento Plan Anual Vicerrectoría Académica</t>
        </is>
      </c>
      <c r="C2388" t="inlineStr">
        <is>
          <t>DIRECCIONAMIENTO ESTRATÉGICO</t>
        </is>
      </c>
      <c r="D2388" t="inlineStr">
        <is>
          <t>Trimestral</t>
        </is>
      </c>
      <c r="E2388" t="inlineStr">
        <is>
          <t>Positivo</t>
        </is>
      </c>
      <c r="F2388" s="138" t="n">
        <v>44926</v>
      </c>
      <c r="H2388" t="n">
        <v>0</v>
      </c>
      <c r="K2388" t="inlineStr">
        <is>
          <t>100.0%</t>
        </is>
      </c>
      <c r="L2388" t="inlineStr">
        <is>
          <t>176.26%</t>
        </is>
      </c>
      <c r="M2388" t="n">
        <v>2022</v>
      </c>
      <c r="N2388" t="inlineStr">
        <is>
          <t>Diciembre</t>
        </is>
      </c>
      <c r="O2388" t="inlineStr">
        <is>
          <t>2022-2</t>
        </is>
      </c>
      <c r="P2388" t="n">
        <v>0</v>
      </c>
      <c r="Q2388" t="n">
        <v>0</v>
      </c>
      <c r="R2388" t="n">
        <v>0</v>
      </c>
      <c r="S2388" t="inlineStr"/>
      <c r="T2388" t="inlineStr">
        <is>
          <t>418-2022-12-31</t>
        </is>
      </c>
      <c r="U2388" t="n">
        <v>31</v>
      </c>
      <c r="V2388" t="inlineStr"/>
    </row>
    <row r="2389">
      <c r="A2389" t="n">
        <v>418</v>
      </c>
      <c r="B2389" t="inlineStr">
        <is>
          <t>Cumplimiento Plan Anual Vicerrectoría Académica</t>
        </is>
      </c>
      <c r="C2389" t="inlineStr">
        <is>
          <t>DIRECCIONAMIENTO ESTRATÉGICO</t>
        </is>
      </c>
      <c r="D2389" t="inlineStr">
        <is>
          <t>Trimestral</t>
        </is>
      </c>
      <c r="E2389" t="inlineStr">
        <is>
          <t>Positivo</t>
        </is>
      </c>
      <c r="F2389" s="138" t="n">
        <v>45291</v>
      </c>
      <c r="G2389" t="n">
        <v>100</v>
      </c>
      <c r="H2389" t="n">
        <v>95.802222222222</v>
      </c>
      <c r="I2389" s="76" t="n">
        <v>0.95802222222222</v>
      </c>
      <c r="J2389" s="76" t="n">
        <v>0.95802222222222</v>
      </c>
      <c r="K2389" t="inlineStr">
        <is>
          <t>100.0%</t>
        </is>
      </c>
      <c r="L2389" t="inlineStr">
        <is>
          <t>176.26%</t>
        </is>
      </c>
      <c r="M2389" t="n">
        <v>2023</v>
      </c>
      <c r="N2389" t="inlineStr">
        <is>
          <t>Diciembre</t>
        </is>
      </c>
      <c r="O2389" t="inlineStr">
        <is>
          <t>2023-2</t>
        </is>
      </c>
      <c r="P2389" t="n">
        <v>0</v>
      </c>
      <c r="Q2389" t="n">
        <v>0</v>
      </c>
      <c r="R2389" t="n">
        <v>0</v>
      </c>
      <c r="S2389" t="inlineStr"/>
      <c r="T2389" t="inlineStr">
        <is>
          <t>418-2023-12-31</t>
        </is>
      </c>
      <c r="U2389" t="n">
        <v>31</v>
      </c>
      <c r="V2389" t="inlineStr"/>
    </row>
    <row r="2390">
      <c r="A2390" t="n">
        <v>418</v>
      </c>
      <c r="B2390" t="inlineStr">
        <is>
          <t>Cumplimiento Plan Anual Vicerrectoría Académica</t>
        </is>
      </c>
      <c r="C2390" t="inlineStr">
        <is>
          <t>DIRECCIONAMIENTO ESTRATÉGICO</t>
        </is>
      </c>
      <c r="D2390" t="inlineStr">
        <is>
          <t>Trimestral</t>
        </is>
      </c>
      <c r="E2390" t="inlineStr">
        <is>
          <t>Positivo</t>
        </is>
      </c>
      <c r="F2390" s="138" t="n">
        <v>45657</v>
      </c>
      <c r="G2390" t="n">
        <v>100</v>
      </c>
      <c r="H2390" t="n">
        <v>97.78</v>
      </c>
      <c r="I2390" s="76" t="n">
        <v>0.9778</v>
      </c>
      <c r="J2390" s="76" t="n">
        <v>0.9778</v>
      </c>
      <c r="K2390" t="inlineStr">
        <is>
          <t>100.0%</t>
        </is>
      </c>
      <c r="L2390" t="inlineStr">
        <is>
          <t>176.26%</t>
        </is>
      </c>
      <c r="M2390" t="n">
        <v>2024</v>
      </c>
      <c r="N2390" t="inlineStr">
        <is>
          <t>Diciembre</t>
        </is>
      </c>
      <c r="O2390" t="inlineStr">
        <is>
          <t>2024-2</t>
        </is>
      </c>
      <c r="P2390" t="n">
        <v>0</v>
      </c>
      <c r="Q2390" t="n">
        <v>0</v>
      </c>
      <c r="R2390" t="n">
        <v>0</v>
      </c>
      <c r="S2390" t="inlineStr"/>
      <c r="T2390" t="inlineStr">
        <is>
          <t>418-2024-12-31</t>
        </is>
      </c>
      <c r="U2390" t="n">
        <v>31</v>
      </c>
      <c r="V2390" t="inlineStr"/>
    </row>
    <row r="2391">
      <c r="A2391" t="n">
        <v>418</v>
      </c>
      <c r="B2391" t="inlineStr">
        <is>
          <t>Cumplimiento Plan Anual Vicerrectoría Académica</t>
        </is>
      </c>
      <c r="C2391" t="inlineStr">
        <is>
          <t>DIRECCIONAMIENTO ESTRATÉGICO</t>
        </is>
      </c>
      <c r="D2391" t="inlineStr">
        <is>
          <t>Trimestral</t>
        </is>
      </c>
      <c r="E2391" t="inlineStr">
        <is>
          <t>Positivo</t>
        </is>
      </c>
      <c r="F2391" s="138" t="n">
        <v>46022</v>
      </c>
      <c r="G2391" t="n">
        <v>100</v>
      </c>
      <c r="H2391" t="n">
        <v>99.61</v>
      </c>
      <c r="I2391" s="76" t="n">
        <v>0.9961</v>
      </c>
      <c r="J2391" s="76" t="n">
        <v>0.9961</v>
      </c>
      <c r="K2391" t="inlineStr">
        <is>
          <t>100.0%</t>
        </is>
      </c>
      <c r="L2391" t="inlineStr">
        <is>
          <t>176.26%</t>
        </is>
      </c>
      <c r="M2391" t="n">
        <v>2025</v>
      </c>
      <c r="N2391" t="inlineStr">
        <is>
          <t>Diciembre</t>
        </is>
      </c>
      <c r="O2391" t="inlineStr">
        <is>
          <t>2025-2</t>
        </is>
      </c>
      <c r="P2391" t="n">
        <v>0</v>
      </c>
      <c r="Q2391" t="n">
        <v>0</v>
      </c>
      <c r="R2391" t="n">
        <v>0</v>
      </c>
      <c r="S2391" t="inlineStr"/>
      <c r="T2391" t="inlineStr">
        <is>
          <t>418-2025-12-31</t>
        </is>
      </c>
      <c r="U2391" t="n">
        <v>31</v>
      </c>
      <c r="V2391" t="inlineStr"/>
    </row>
    <row r="2392">
      <c r="A2392" t="n">
        <v>420</v>
      </c>
      <c r="B2392" t="inlineStr">
        <is>
          <t>Cumplimiento Plan Anual Gerencia de estrategia</t>
        </is>
      </c>
      <c r="C2392" t="inlineStr">
        <is>
          <t>DIRECCIONAMIENTO ESTRATÉGICO</t>
        </is>
      </c>
      <c r="D2392" t="inlineStr">
        <is>
          <t>Trimestral</t>
        </is>
      </c>
      <c r="E2392" t="inlineStr">
        <is>
          <t>Positivo</t>
        </is>
      </c>
      <c r="F2392" s="138" t="n">
        <v>44561</v>
      </c>
      <c r="H2392" t="n">
        <v>0</v>
      </c>
      <c r="K2392" t="inlineStr">
        <is>
          <t>100.0%</t>
        </is>
      </c>
      <c r="L2392" t="inlineStr">
        <is>
          <t>115.36%</t>
        </is>
      </c>
      <c r="M2392" t="n">
        <v>2021</v>
      </c>
      <c r="N2392" t="inlineStr">
        <is>
          <t>Diciembre</t>
        </is>
      </c>
      <c r="O2392" t="inlineStr">
        <is>
          <t>2021-2</t>
        </is>
      </c>
      <c r="P2392" t="n">
        <v>0</v>
      </c>
      <c r="Q2392" t="n">
        <v>0</v>
      </c>
      <c r="R2392" t="n">
        <v>0</v>
      </c>
      <c r="S2392" t="inlineStr"/>
      <c r="T2392" t="inlineStr">
        <is>
          <t>420-2021-12-31</t>
        </is>
      </c>
      <c r="U2392" t="n">
        <v>31</v>
      </c>
      <c r="V2392" t="inlineStr"/>
    </row>
    <row r="2393">
      <c r="A2393" t="n">
        <v>420</v>
      </c>
      <c r="B2393" t="inlineStr">
        <is>
          <t>Cumplimiento Plan Anual Gerencia de estrategia</t>
        </is>
      </c>
      <c r="C2393" t="inlineStr">
        <is>
          <t>DIRECCIONAMIENTO ESTRATÉGICO</t>
        </is>
      </c>
      <c r="D2393" t="inlineStr">
        <is>
          <t>Trimestral</t>
        </is>
      </c>
      <c r="E2393" t="inlineStr">
        <is>
          <t>Positivo</t>
        </is>
      </c>
      <c r="F2393" s="138" t="n">
        <v>44926</v>
      </c>
      <c r="H2393" t="n">
        <v>0</v>
      </c>
      <c r="K2393" t="inlineStr">
        <is>
          <t>100.0%</t>
        </is>
      </c>
      <c r="L2393" t="inlineStr">
        <is>
          <t>115.36%</t>
        </is>
      </c>
      <c r="M2393" t="n">
        <v>2022</v>
      </c>
      <c r="N2393" t="inlineStr">
        <is>
          <t>Diciembre</t>
        </is>
      </c>
      <c r="O2393" t="inlineStr">
        <is>
          <t>2022-2</t>
        </is>
      </c>
      <c r="P2393" t="n">
        <v>0</v>
      </c>
      <c r="Q2393" t="n">
        <v>0</v>
      </c>
      <c r="R2393" t="n">
        <v>0</v>
      </c>
      <c r="S2393" t="inlineStr"/>
      <c r="T2393" t="inlineStr">
        <is>
          <t>420-2022-12-31</t>
        </is>
      </c>
      <c r="U2393" t="n">
        <v>31</v>
      </c>
      <c r="V2393" t="inlineStr"/>
    </row>
    <row r="2394">
      <c r="A2394" t="n">
        <v>420</v>
      </c>
      <c r="B2394" t="inlineStr">
        <is>
          <t>Cumplimiento Plan Anual Gerencia de estrategia</t>
        </is>
      </c>
      <c r="C2394" t="inlineStr">
        <is>
          <t>DIRECCIONAMIENTO ESTRATÉGICO</t>
        </is>
      </c>
      <c r="D2394" t="inlineStr">
        <is>
          <t>Trimestral</t>
        </is>
      </c>
      <c r="E2394" t="inlineStr">
        <is>
          <t>Positivo</t>
        </is>
      </c>
      <c r="F2394" s="138" t="n">
        <v>45291</v>
      </c>
      <c r="G2394" t="n">
        <v>100</v>
      </c>
      <c r="H2394" t="n">
        <v>100</v>
      </c>
      <c r="I2394" s="76" t="n">
        <v>1</v>
      </c>
      <c r="J2394" s="76" t="n">
        <v>1</v>
      </c>
      <c r="K2394" t="inlineStr">
        <is>
          <t>100.0%</t>
        </is>
      </c>
      <c r="L2394" t="inlineStr">
        <is>
          <t>115.36%</t>
        </is>
      </c>
      <c r="M2394" t="n">
        <v>2023</v>
      </c>
      <c r="N2394" t="inlineStr">
        <is>
          <t>Diciembre</t>
        </is>
      </c>
      <c r="O2394" t="inlineStr">
        <is>
          <t>2023-2</t>
        </is>
      </c>
      <c r="P2394" t="n">
        <v>0</v>
      </c>
      <c r="Q2394" t="n">
        <v>0</v>
      </c>
      <c r="R2394" t="n">
        <v>0</v>
      </c>
      <c r="S2394" t="inlineStr"/>
      <c r="T2394" t="inlineStr">
        <is>
          <t>420-2023-12-31</t>
        </is>
      </c>
      <c r="U2394" t="n">
        <v>31</v>
      </c>
      <c r="V2394" t="inlineStr"/>
    </row>
    <row r="2395">
      <c r="A2395" t="n">
        <v>420</v>
      </c>
      <c r="B2395" t="inlineStr">
        <is>
          <t>Cumplimiento Plan Anual Gerencia de estrategia</t>
        </is>
      </c>
      <c r="C2395" t="inlineStr">
        <is>
          <t>DIRECCIONAMIENTO ESTRATÉGICO</t>
        </is>
      </c>
      <c r="D2395" t="inlineStr">
        <is>
          <t>Trimestral</t>
        </is>
      </c>
      <c r="E2395" t="inlineStr">
        <is>
          <t>Positivo</t>
        </is>
      </c>
      <c r="F2395" s="138" t="n">
        <v>45657</v>
      </c>
      <c r="G2395" t="n">
        <v>100</v>
      </c>
      <c r="H2395" t="n">
        <v>96.67</v>
      </c>
      <c r="I2395" s="76" t="n">
        <v>0.9667</v>
      </c>
      <c r="J2395" s="76" t="n">
        <v>0.9667</v>
      </c>
      <c r="K2395" t="inlineStr">
        <is>
          <t>100.0%</t>
        </is>
      </c>
      <c r="L2395" t="inlineStr">
        <is>
          <t>115.36%</t>
        </is>
      </c>
      <c r="M2395" t="n">
        <v>2024</v>
      </c>
      <c r="N2395" t="inlineStr">
        <is>
          <t>Diciembre</t>
        </is>
      </c>
      <c r="O2395" t="inlineStr">
        <is>
          <t>2024-2</t>
        </is>
      </c>
      <c r="P2395" t="n">
        <v>0</v>
      </c>
      <c r="Q2395" t="n">
        <v>0</v>
      </c>
      <c r="R2395" t="n">
        <v>0</v>
      </c>
      <c r="S2395" t="inlineStr"/>
      <c r="T2395" t="inlineStr">
        <is>
          <t>420-2024-12-31</t>
        </is>
      </c>
      <c r="U2395" t="n">
        <v>31</v>
      </c>
      <c r="V2395" t="inlineStr"/>
    </row>
    <row r="2396">
      <c r="A2396" t="n">
        <v>420</v>
      </c>
      <c r="B2396" t="inlineStr">
        <is>
          <t>Cumplimiento Plan Anual Gerencia de estrategia</t>
        </is>
      </c>
      <c r="C2396" t="inlineStr">
        <is>
          <t>DIRECCIONAMIENTO ESTRATÉGICO</t>
        </is>
      </c>
      <c r="D2396" t="inlineStr">
        <is>
          <t>Trimestral</t>
        </is>
      </c>
      <c r="E2396" t="inlineStr">
        <is>
          <t>Positivo</t>
        </is>
      </c>
      <c r="F2396" s="138" t="n">
        <v>46022</v>
      </c>
      <c r="G2396" t="n">
        <v>100</v>
      </c>
      <c r="H2396" t="n">
        <v>100</v>
      </c>
      <c r="I2396" s="76" t="n">
        <v>1</v>
      </c>
      <c r="J2396" s="76" t="n">
        <v>1</v>
      </c>
      <c r="K2396" t="inlineStr">
        <is>
          <t>100.0%</t>
        </is>
      </c>
      <c r="L2396" t="inlineStr">
        <is>
          <t>115.36%</t>
        </is>
      </c>
      <c r="M2396" t="n">
        <v>2025</v>
      </c>
      <c r="N2396" t="inlineStr">
        <is>
          <t>Diciembre</t>
        </is>
      </c>
      <c r="O2396" t="inlineStr">
        <is>
          <t>2025-2</t>
        </is>
      </c>
      <c r="P2396" t="n">
        <v>0</v>
      </c>
      <c r="Q2396" t="n">
        <v>0</v>
      </c>
      <c r="R2396" t="n">
        <v>0</v>
      </c>
      <c r="S2396" t="inlineStr"/>
      <c r="T2396" t="inlineStr">
        <is>
          <t>420-2025-12-31</t>
        </is>
      </c>
      <c r="U2396" t="n">
        <v>31</v>
      </c>
      <c r="V2396" t="inlineStr"/>
    </row>
    <row r="2397">
      <c r="A2397" t="n">
        <v>422</v>
      </c>
      <c r="B2397" t="inlineStr">
        <is>
          <t>Total conversión</t>
        </is>
      </c>
      <c r="C2397" t="inlineStr">
        <is>
          <t>MERCADEO, ADMISIONES  Y MATRÍCULA</t>
        </is>
      </c>
      <c r="D2397" t="inlineStr">
        <is>
          <t>Semestral</t>
        </is>
      </c>
      <c r="E2397" t="inlineStr">
        <is>
          <t>Positivo</t>
        </is>
      </c>
      <c r="F2397" s="138" t="n">
        <v>45291</v>
      </c>
      <c r="G2397" t="n">
        <v>10.5</v>
      </c>
      <c r="H2397" t="n">
        <v>11.04</v>
      </c>
      <c r="I2397" s="76" t="n">
        <v>1.051428571428571</v>
      </c>
      <c r="J2397" s="76" t="n">
        <v>1.051428571428571</v>
      </c>
      <c r="K2397" t="inlineStr">
        <is>
          <t>7.75%</t>
        </is>
      </c>
      <c r="L2397" t="inlineStr">
        <is>
          <t>8.04%</t>
        </is>
      </c>
      <c r="M2397" t="n">
        <v>2023</v>
      </c>
      <c r="N2397" t="inlineStr">
        <is>
          <t>Diciembre</t>
        </is>
      </c>
      <c r="O2397" t="inlineStr">
        <is>
          <t>2023-2</t>
        </is>
      </c>
      <c r="P2397" t="n">
        <v>0</v>
      </c>
      <c r="Q2397" t="n">
        <v>0</v>
      </c>
      <c r="R2397" t="n">
        <v>0</v>
      </c>
      <c r="S2397" t="inlineStr"/>
      <c r="T2397" t="inlineStr">
        <is>
          <t>422-2023-12-31</t>
        </is>
      </c>
      <c r="U2397" t="n">
        <v>31</v>
      </c>
      <c r="V2397" t="inlineStr"/>
    </row>
    <row r="2398">
      <c r="A2398" t="n">
        <v>422</v>
      </c>
      <c r="B2398" t="inlineStr">
        <is>
          <t>Total conversión</t>
        </is>
      </c>
      <c r="C2398" t="inlineStr">
        <is>
          <t>MERCADEO, ADMISIONES  Y MATRÍCULA</t>
        </is>
      </c>
      <c r="D2398" t="inlineStr">
        <is>
          <t>Semestral</t>
        </is>
      </c>
      <c r="E2398" t="inlineStr">
        <is>
          <t>Positivo</t>
        </is>
      </c>
      <c r="F2398" s="138" t="n">
        <v>45657</v>
      </c>
      <c r="G2398" t="n">
        <v>8.01</v>
      </c>
      <c r="H2398" t="n">
        <v>7.91</v>
      </c>
      <c r="I2398" s="76" t="n">
        <v>0.9875156054931337</v>
      </c>
      <c r="J2398" s="76" t="n">
        <v>0.9875156054931337</v>
      </c>
      <c r="K2398" t="inlineStr">
        <is>
          <t>7.75%</t>
        </is>
      </c>
      <c r="L2398" t="inlineStr">
        <is>
          <t>8.04%</t>
        </is>
      </c>
      <c r="M2398" t="n">
        <v>2024</v>
      </c>
      <c r="N2398" t="inlineStr">
        <is>
          <t>Diciembre</t>
        </is>
      </c>
      <c r="O2398" t="inlineStr">
        <is>
          <t>2024-2</t>
        </is>
      </c>
      <c r="P2398" t="n">
        <v>0</v>
      </c>
      <c r="Q2398" t="n">
        <v>0</v>
      </c>
      <c r="R2398" t="n">
        <v>0</v>
      </c>
      <c r="S2398" t="inlineStr"/>
      <c r="T2398" t="inlineStr">
        <is>
          <t>422-2024-12-31</t>
        </is>
      </c>
      <c r="U2398" t="n">
        <v>31</v>
      </c>
      <c r="V2398" t="inlineStr"/>
    </row>
    <row r="2399">
      <c r="A2399" t="n">
        <v>422</v>
      </c>
      <c r="B2399" t="inlineStr">
        <is>
          <t>Total conversión</t>
        </is>
      </c>
      <c r="C2399" t="inlineStr">
        <is>
          <t>MERCADEO, ADMISIONES  Y MATRÍCULA</t>
        </is>
      </c>
      <c r="D2399" t="inlineStr">
        <is>
          <t>Semestral</t>
        </is>
      </c>
      <c r="E2399" t="inlineStr">
        <is>
          <t>Positivo</t>
        </is>
      </c>
      <c r="F2399" s="138" t="n">
        <v>46022</v>
      </c>
      <c r="G2399" t="n">
        <v>7.68</v>
      </c>
      <c r="H2399" t="n">
        <v>7.87</v>
      </c>
      <c r="I2399" s="76" t="n">
        <v>1.024739583333333</v>
      </c>
      <c r="J2399" s="76" t="n">
        <v>1.024739583333333</v>
      </c>
      <c r="K2399" t="inlineStr">
        <is>
          <t>7.75%</t>
        </is>
      </c>
      <c r="L2399" t="inlineStr">
        <is>
          <t>8.04%</t>
        </is>
      </c>
      <c r="M2399" t="n">
        <v>2025</v>
      </c>
      <c r="N2399" t="inlineStr">
        <is>
          <t>Diciembre</t>
        </is>
      </c>
      <c r="O2399" t="inlineStr">
        <is>
          <t>2025-2</t>
        </is>
      </c>
      <c r="P2399" t="n">
        <v>0</v>
      </c>
      <c r="Q2399" t="n">
        <v>0</v>
      </c>
      <c r="R2399" t="n">
        <v>0</v>
      </c>
      <c r="S2399" t="inlineStr"/>
      <c r="T2399" t="inlineStr">
        <is>
          <t>422-2025-12-31</t>
        </is>
      </c>
      <c r="U2399" t="n">
        <v>31</v>
      </c>
      <c r="V2399" t="inlineStr"/>
    </row>
    <row r="2400">
      <c r="A2400" t="n">
        <v>423</v>
      </c>
      <c r="B2400" t="inlineStr">
        <is>
          <t>Brand equity</t>
        </is>
      </c>
      <c r="C2400" t="inlineStr">
        <is>
          <t>MERCADEO, ADMISIONES  Y MATRÍCULA</t>
        </is>
      </c>
      <c r="D2400" t="inlineStr">
        <is>
          <t>Anual</t>
        </is>
      </c>
      <c r="E2400" t="inlineStr">
        <is>
          <t>Positivo</t>
        </is>
      </c>
      <c r="F2400" s="138" t="n">
        <v>45291</v>
      </c>
      <c r="G2400" t="n">
        <v>8.4</v>
      </c>
      <c r="H2400" t="n">
        <v>7.9</v>
      </c>
      <c r="I2400" s="76" t="n">
        <v>0.9404761904761905</v>
      </c>
      <c r="J2400" s="76" t="n">
        <v>0.9404761904761905</v>
      </c>
      <c r="K2400" t="inlineStr">
        <is>
          <t>DEC</t>
        </is>
      </c>
      <c r="L2400" t="inlineStr">
        <is>
          <t>DEC</t>
        </is>
      </c>
      <c r="M2400" t="n">
        <v>2023</v>
      </c>
      <c r="N2400" t="inlineStr">
        <is>
          <t>Diciembre</t>
        </is>
      </c>
      <c r="O2400" t="inlineStr">
        <is>
          <t>2023-2</t>
        </is>
      </c>
      <c r="P2400" t="n">
        <v>0</v>
      </c>
      <c r="Q2400" t="n">
        <v>0</v>
      </c>
      <c r="R2400" t="n">
        <v>0</v>
      </c>
      <c r="S2400" t="inlineStr"/>
      <c r="T2400" t="inlineStr">
        <is>
          <t>423-2023-12-31</t>
        </is>
      </c>
      <c r="U2400" t="n">
        <v>31</v>
      </c>
      <c r="V2400" t="inlineStr"/>
    </row>
    <row r="2401">
      <c r="A2401" t="n">
        <v>423</v>
      </c>
      <c r="B2401" t="inlineStr">
        <is>
          <t>Brand equity</t>
        </is>
      </c>
      <c r="C2401" t="inlineStr">
        <is>
          <t>MERCADEO, ADMISIONES  Y MATRÍCULA</t>
        </is>
      </c>
      <c r="D2401" t="inlineStr">
        <is>
          <t>Anual</t>
        </is>
      </c>
      <c r="E2401" t="inlineStr">
        <is>
          <t>Positivo</t>
        </is>
      </c>
      <c r="F2401" s="138" t="n">
        <v>45657</v>
      </c>
      <c r="G2401" t="n">
        <v>8.300000000000001</v>
      </c>
      <c r="H2401" t="n">
        <v>12.3</v>
      </c>
      <c r="I2401" s="76" t="n">
        <v>1.3</v>
      </c>
      <c r="J2401" s="76" t="n">
        <v>1.481927710843373</v>
      </c>
      <c r="K2401" t="inlineStr">
        <is>
          <t>DEC</t>
        </is>
      </c>
      <c r="L2401" t="inlineStr">
        <is>
          <t>DEC</t>
        </is>
      </c>
      <c r="M2401" t="n">
        <v>2024</v>
      </c>
      <c r="N2401" t="inlineStr">
        <is>
          <t>Diciembre</t>
        </is>
      </c>
      <c r="O2401" t="inlineStr">
        <is>
          <t>2024-2</t>
        </is>
      </c>
      <c r="P2401" t="n">
        <v>0</v>
      </c>
      <c r="Q2401" t="n">
        <v>0</v>
      </c>
      <c r="R2401" t="n">
        <v>0</v>
      </c>
      <c r="S2401" t="inlineStr"/>
      <c r="T2401" t="inlineStr">
        <is>
          <t>423-2024-12-31</t>
        </is>
      </c>
      <c r="U2401" t="n">
        <v>31</v>
      </c>
      <c r="V2401" t="inlineStr"/>
    </row>
    <row r="2402">
      <c r="A2402" t="n">
        <v>423</v>
      </c>
      <c r="B2402" t="inlineStr">
        <is>
          <t>Brand equity</t>
        </is>
      </c>
      <c r="C2402" t="inlineStr">
        <is>
          <t>MERCADEO, ADMISIONES  Y MATRÍCULA</t>
        </is>
      </c>
      <c r="D2402" t="inlineStr">
        <is>
          <t>Anual</t>
        </is>
      </c>
      <c r="E2402" t="inlineStr">
        <is>
          <t>Positivo</t>
        </is>
      </c>
      <c r="F2402" s="138" t="n">
        <v>46022</v>
      </c>
      <c r="G2402" t="n">
        <v>12.3</v>
      </c>
      <c r="H2402" t="n">
        <v>15.1</v>
      </c>
      <c r="I2402" s="76" t="n">
        <v>1.227642276422764</v>
      </c>
      <c r="J2402" s="76" t="n">
        <v>1.227642276422764</v>
      </c>
      <c r="K2402" t="inlineStr">
        <is>
          <t>DEC</t>
        </is>
      </c>
      <c r="L2402" t="inlineStr">
        <is>
          <t>DEC</t>
        </is>
      </c>
      <c r="M2402" t="n">
        <v>2025</v>
      </c>
      <c r="N2402" t="inlineStr">
        <is>
          <t>Diciembre</t>
        </is>
      </c>
      <c r="O2402" t="inlineStr">
        <is>
          <t>2025-2</t>
        </is>
      </c>
      <c r="P2402" t="n">
        <v>0</v>
      </c>
      <c r="Q2402" t="n">
        <v>0</v>
      </c>
      <c r="R2402" t="n">
        <v>0</v>
      </c>
      <c r="S2402" t="inlineStr"/>
      <c r="T2402" t="inlineStr">
        <is>
          <t>423-2025-12-31</t>
        </is>
      </c>
      <c r="U2402" t="n">
        <v>31</v>
      </c>
      <c r="V2402" t="inlineStr"/>
    </row>
    <row r="2403">
      <c r="A2403" t="n">
        <v>424</v>
      </c>
      <c r="B2403" t="inlineStr">
        <is>
          <t>Conocimiento espontáneo</t>
        </is>
      </c>
      <c r="C2403" t="inlineStr">
        <is>
          <t>MERCADEO, ADMISIONES  Y MATRÍCULA</t>
        </is>
      </c>
      <c r="D2403" t="inlineStr">
        <is>
          <t>Anual</t>
        </is>
      </c>
      <c r="E2403" t="inlineStr">
        <is>
          <t>Positivo</t>
        </is>
      </c>
      <c r="F2403" s="138" t="n">
        <v>45291</v>
      </c>
      <c r="G2403" t="n">
        <v>92</v>
      </c>
      <c r="H2403" t="n">
        <v>6</v>
      </c>
      <c r="I2403" s="76" t="n">
        <v>0.06521739130434782</v>
      </c>
      <c r="J2403" s="76" t="n">
        <v>0.06521739130434782</v>
      </c>
      <c r="K2403" t="inlineStr">
        <is>
          <t>ENT</t>
        </is>
      </c>
      <c r="L2403" t="inlineStr">
        <is>
          <t>ENT</t>
        </is>
      </c>
      <c r="M2403" t="n">
        <v>2023</v>
      </c>
      <c r="N2403" t="inlineStr">
        <is>
          <t>Diciembre</t>
        </is>
      </c>
      <c r="O2403" t="inlineStr">
        <is>
          <t>2023-2</t>
        </is>
      </c>
      <c r="P2403" t="n">
        <v>0</v>
      </c>
      <c r="Q2403" t="n">
        <v>0</v>
      </c>
      <c r="R2403" t="n">
        <v>0</v>
      </c>
      <c r="S2403" t="inlineStr"/>
      <c r="T2403" t="inlineStr">
        <is>
          <t>424-2023-12-31</t>
        </is>
      </c>
      <c r="U2403" t="n">
        <v>31</v>
      </c>
      <c r="V2403" t="inlineStr"/>
    </row>
    <row r="2404">
      <c r="A2404" t="n">
        <v>424</v>
      </c>
      <c r="B2404" t="inlineStr">
        <is>
          <t>Conocimiento espontáneo</t>
        </is>
      </c>
      <c r="C2404" t="inlineStr">
        <is>
          <t>MERCADEO, ADMISIONES  Y MATRÍCULA</t>
        </is>
      </c>
      <c r="D2404" t="inlineStr">
        <is>
          <t>Anual</t>
        </is>
      </c>
      <c r="E2404" t="inlineStr">
        <is>
          <t>Positivo</t>
        </is>
      </c>
      <c r="F2404" s="138" t="n">
        <v>45657</v>
      </c>
      <c r="G2404" t="n">
        <v>7</v>
      </c>
      <c r="H2404" t="n">
        <v>9</v>
      </c>
      <c r="I2404" s="76" t="n">
        <v>1.285714285714286</v>
      </c>
      <c r="J2404" s="76" t="n">
        <v>1.285714285714286</v>
      </c>
      <c r="K2404" t="inlineStr">
        <is>
          <t>ENT</t>
        </is>
      </c>
      <c r="L2404" t="inlineStr">
        <is>
          <t>ENT</t>
        </is>
      </c>
      <c r="M2404" t="n">
        <v>2024</v>
      </c>
      <c r="N2404" t="inlineStr">
        <is>
          <t>Diciembre</t>
        </is>
      </c>
      <c r="O2404" t="inlineStr">
        <is>
          <t>2024-2</t>
        </is>
      </c>
      <c r="P2404" t="n">
        <v>0</v>
      </c>
      <c r="Q2404" t="n">
        <v>0</v>
      </c>
      <c r="R2404" t="n">
        <v>0</v>
      </c>
      <c r="S2404" t="inlineStr"/>
      <c r="T2404" t="inlineStr">
        <is>
          <t>424-2024-12-31</t>
        </is>
      </c>
      <c r="U2404" t="n">
        <v>31</v>
      </c>
      <c r="V2404" t="inlineStr"/>
    </row>
    <row r="2405">
      <c r="A2405" t="n">
        <v>424</v>
      </c>
      <c r="B2405" t="inlineStr">
        <is>
          <t>Conocimiento espontáneo</t>
        </is>
      </c>
      <c r="C2405" t="inlineStr">
        <is>
          <t>MERCADEO, ADMISIONES  Y MATRÍCULA</t>
        </is>
      </c>
      <c r="D2405" t="inlineStr">
        <is>
          <t>Anual</t>
        </is>
      </c>
      <c r="E2405" t="inlineStr">
        <is>
          <t>Positivo</t>
        </is>
      </c>
      <c r="F2405" s="138" t="n">
        <v>46022</v>
      </c>
      <c r="G2405" t="n">
        <v>9</v>
      </c>
      <c r="H2405" t="n">
        <v>11</v>
      </c>
      <c r="I2405" s="76" t="n">
        <v>1.222222222222222</v>
      </c>
      <c r="J2405" s="76" t="n">
        <v>1.222222222222222</v>
      </c>
      <c r="K2405" t="inlineStr">
        <is>
          <t>ENT</t>
        </is>
      </c>
      <c r="L2405" t="inlineStr">
        <is>
          <t>ENT</t>
        </is>
      </c>
      <c r="M2405" t="n">
        <v>2025</v>
      </c>
      <c r="N2405" t="inlineStr">
        <is>
          <t>Diciembre</t>
        </is>
      </c>
      <c r="O2405" t="inlineStr">
        <is>
          <t>2025-2</t>
        </is>
      </c>
      <c r="P2405" t="n">
        <v>0</v>
      </c>
      <c r="Q2405" t="n">
        <v>0</v>
      </c>
      <c r="R2405" t="n">
        <v>0</v>
      </c>
      <c r="S2405" t="inlineStr"/>
      <c r="T2405" t="inlineStr">
        <is>
          <t>424-2025-12-31</t>
        </is>
      </c>
      <c r="U2405" t="n">
        <v>31</v>
      </c>
      <c r="V2405" t="inlineStr"/>
    </row>
    <row r="2406">
      <c r="A2406" t="n">
        <v>426</v>
      </c>
      <c r="B2406" t="inlineStr">
        <is>
          <t>Cumplimiento en la respuesta a solicitudes de comunicaciones internas</t>
        </is>
      </c>
      <c r="C2406" t="inlineStr">
        <is>
          <t>COMUNICACIÓN Y POSICIONAMIENTO ESTRATÉGICO</t>
        </is>
      </c>
      <c r="D2406" t="inlineStr">
        <is>
          <t>Semestral</t>
        </is>
      </c>
      <c r="E2406" t="inlineStr">
        <is>
          <t>Positivo</t>
        </is>
      </c>
      <c r="F2406" s="138" t="n">
        <v>45291</v>
      </c>
      <c r="H2406" t="n">
        <v>92.31</v>
      </c>
      <c r="K2406" t="inlineStr">
        <is>
          <t>85.0%</t>
        </is>
      </c>
      <c r="L2406" t="inlineStr">
        <is>
          <t>77.06%</t>
        </is>
      </c>
      <c r="M2406" t="n">
        <v>2023</v>
      </c>
      <c r="N2406" t="inlineStr">
        <is>
          <t>Diciembre</t>
        </is>
      </c>
      <c r="O2406" t="inlineStr">
        <is>
          <t>2023-2</t>
        </is>
      </c>
      <c r="P2406" t="n">
        <v>0</v>
      </c>
      <c r="Q2406" t="n">
        <v>0</v>
      </c>
      <c r="R2406" t="n">
        <v>0</v>
      </c>
      <c r="S2406" t="inlineStr"/>
      <c r="T2406" t="inlineStr">
        <is>
          <t>426-2023-12-31</t>
        </is>
      </c>
      <c r="U2406" t="n">
        <v>31</v>
      </c>
      <c r="V2406" t="inlineStr"/>
    </row>
    <row r="2407">
      <c r="A2407" t="n">
        <v>426</v>
      </c>
      <c r="B2407" t="inlineStr">
        <is>
          <t>Cumplimiento en la respuesta a solicitudes de comunicaciones internas</t>
        </is>
      </c>
      <c r="C2407" t="inlineStr">
        <is>
          <t>COMUNICACIÓN Y POSICIONAMIENTO ESTRATÉGICO</t>
        </is>
      </c>
      <c r="D2407" t="inlineStr">
        <is>
          <t>Semestral</t>
        </is>
      </c>
      <c r="E2407" t="inlineStr">
        <is>
          <t>Positivo</t>
        </is>
      </c>
      <c r="F2407" s="138" t="n">
        <v>45657</v>
      </c>
      <c r="G2407" t="n">
        <v>80</v>
      </c>
      <c r="H2407" t="n">
        <v>86.72</v>
      </c>
      <c r="I2407" s="76" t="n">
        <v>1.084</v>
      </c>
      <c r="J2407" s="76" t="n">
        <v>1.084</v>
      </c>
      <c r="K2407" t="inlineStr">
        <is>
          <t>85.0%</t>
        </is>
      </c>
      <c r="L2407" t="inlineStr">
        <is>
          <t>77.06%</t>
        </is>
      </c>
      <c r="M2407" t="n">
        <v>2024</v>
      </c>
      <c r="N2407" t="inlineStr">
        <is>
          <t>Diciembre</t>
        </is>
      </c>
      <c r="O2407" t="inlineStr">
        <is>
          <t>2024-2</t>
        </is>
      </c>
      <c r="P2407" t="n">
        <v>0</v>
      </c>
      <c r="Q2407" t="n">
        <v>0</v>
      </c>
      <c r="R2407" t="n">
        <v>0</v>
      </c>
      <c r="S2407" t="inlineStr"/>
      <c r="T2407" t="inlineStr">
        <is>
          <t>426-2024-12-31</t>
        </is>
      </c>
      <c r="U2407" t="n">
        <v>31</v>
      </c>
      <c r="V2407" t="inlineStr"/>
    </row>
    <row r="2408">
      <c r="A2408" t="n">
        <v>427</v>
      </c>
      <c r="B2408" t="inlineStr">
        <is>
          <t>Consumo de Agua per Cápita Semestral</t>
        </is>
      </c>
      <c r="C2408" t="inlineStr">
        <is>
          <t>GESTIÓN AMBIENTAL</t>
        </is>
      </c>
      <c r="D2408" t="inlineStr">
        <is>
          <t>Semestral</t>
        </is>
      </c>
      <c r="E2408" t="inlineStr">
        <is>
          <t>Negativo</t>
        </is>
      </c>
      <c r="F2408" s="138" t="n">
        <v>44561</v>
      </c>
      <c r="G2408" t="n">
        <v>0.2</v>
      </c>
      <c r="H2408" t="n">
        <v>0</v>
      </c>
      <c r="K2408" t="inlineStr">
        <is>
          <t>0.2%</t>
        </is>
      </c>
      <c r="L2408" t="inlineStr">
        <is>
          <t>0.15%</t>
        </is>
      </c>
      <c r="M2408" t="n">
        <v>2021</v>
      </c>
      <c r="N2408" t="inlineStr">
        <is>
          <t>Diciembre</t>
        </is>
      </c>
      <c r="O2408" t="inlineStr">
        <is>
          <t>2021-2</t>
        </is>
      </c>
      <c r="P2408" t="n">
        <v>0</v>
      </c>
      <c r="Q2408" t="n">
        <v>0</v>
      </c>
      <c r="R2408" t="n">
        <v>0</v>
      </c>
      <c r="S2408" t="inlineStr"/>
      <c r="T2408" t="inlineStr">
        <is>
          <t>427-2021-12-31</t>
        </is>
      </c>
      <c r="U2408" t="n">
        <v>31</v>
      </c>
      <c r="V2408" t="inlineStr"/>
    </row>
    <row r="2409">
      <c r="A2409" t="n">
        <v>427</v>
      </c>
      <c r="B2409" t="inlineStr">
        <is>
          <t>Consumo de Agua per Cápita Semestral</t>
        </is>
      </c>
      <c r="C2409" t="inlineStr">
        <is>
          <t>GESTIÓN AMBIENTAL</t>
        </is>
      </c>
      <c r="D2409" t="inlineStr">
        <is>
          <t>Semestral</t>
        </is>
      </c>
      <c r="E2409" t="inlineStr">
        <is>
          <t>Negativo</t>
        </is>
      </c>
      <c r="F2409" s="138" t="n">
        <v>44926</v>
      </c>
      <c r="G2409" t="n">
        <v>0.2</v>
      </c>
      <c r="H2409" t="n">
        <v>0</v>
      </c>
      <c r="K2409" t="inlineStr">
        <is>
          <t>0.2%</t>
        </is>
      </c>
      <c r="L2409" t="inlineStr">
        <is>
          <t>0.15%</t>
        </is>
      </c>
      <c r="M2409" t="n">
        <v>2022</v>
      </c>
      <c r="N2409" t="inlineStr">
        <is>
          <t>Diciembre</t>
        </is>
      </c>
      <c r="O2409" t="inlineStr">
        <is>
          <t>2022-2</t>
        </is>
      </c>
      <c r="P2409" t="n">
        <v>0</v>
      </c>
      <c r="Q2409" t="n">
        <v>0</v>
      </c>
      <c r="R2409" t="n">
        <v>0</v>
      </c>
      <c r="S2409" t="inlineStr"/>
      <c r="T2409" t="inlineStr">
        <is>
          <t>427-2022-12-31</t>
        </is>
      </c>
      <c r="U2409" t="n">
        <v>31</v>
      </c>
      <c r="V2409" t="inlineStr"/>
    </row>
    <row r="2410">
      <c r="A2410" t="n">
        <v>427</v>
      </c>
      <c r="B2410" t="inlineStr">
        <is>
          <t>Consumo de Agua per Cápita Semestral</t>
        </is>
      </c>
      <c r="C2410" t="inlineStr">
        <is>
          <t>GESTIÓN AMBIENTAL</t>
        </is>
      </c>
      <c r="D2410" t="inlineStr">
        <is>
          <t>Semestral</t>
        </is>
      </c>
      <c r="E2410" t="inlineStr">
        <is>
          <t>Negativo</t>
        </is>
      </c>
      <c r="F2410" s="138" t="n">
        <v>45291</v>
      </c>
      <c r="G2410" t="n">
        <v>0.2</v>
      </c>
      <c r="H2410" t="n">
        <v>0.2</v>
      </c>
      <c r="I2410" s="76" t="n">
        <v>1</v>
      </c>
      <c r="J2410" s="76" t="n">
        <v>1</v>
      </c>
      <c r="K2410" t="inlineStr">
        <is>
          <t>0.2%</t>
        </is>
      </c>
      <c r="L2410" t="inlineStr">
        <is>
          <t>0.15%</t>
        </is>
      </c>
      <c r="M2410" t="n">
        <v>2023</v>
      </c>
      <c r="N2410" t="inlineStr">
        <is>
          <t>Diciembre</t>
        </is>
      </c>
      <c r="O2410" t="inlineStr">
        <is>
          <t>2023-2</t>
        </is>
      </c>
      <c r="P2410" t="n">
        <v>0</v>
      </c>
      <c r="Q2410" t="n">
        <v>0</v>
      </c>
      <c r="R2410" t="n">
        <v>0</v>
      </c>
      <c r="S2410" t="inlineStr"/>
      <c r="T2410" t="inlineStr">
        <is>
          <t>427-2023-12-31</t>
        </is>
      </c>
      <c r="U2410" t="n">
        <v>31</v>
      </c>
      <c r="V2410" t="inlineStr"/>
    </row>
    <row r="2411">
      <c r="A2411" t="n">
        <v>427</v>
      </c>
      <c r="B2411" t="inlineStr">
        <is>
          <t>Consumo de Agua per Cápita Semestral</t>
        </is>
      </c>
      <c r="C2411" t="inlineStr">
        <is>
          <t>GESTIÓN AMBIENTAL</t>
        </is>
      </c>
      <c r="D2411" t="inlineStr">
        <is>
          <t>Semestral</t>
        </is>
      </c>
      <c r="E2411" t="inlineStr">
        <is>
          <t>Negativo</t>
        </is>
      </c>
      <c r="F2411" s="138" t="n">
        <v>45657</v>
      </c>
      <c r="G2411" t="n">
        <v>0.2</v>
      </c>
      <c r="H2411" t="n">
        <v>0.17</v>
      </c>
      <c r="I2411" s="76" t="n">
        <v>1.176470588235294</v>
      </c>
      <c r="J2411" s="76" t="n">
        <v>1.176470588235294</v>
      </c>
      <c r="K2411" t="inlineStr">
        <is>
          <t>0.2%</t>
        </is>
      </c>
      <c r="L2411" t="inlineStr">
        <is>
          <t>0.15%</t>
        </is>
      </c>
      <c r="M2411" t="n">
        <v>2024</v>
      </c>
      <c r="N2411" t="inlineStr">
        <is>
          <t>Diciembre</t>
        </is>
      </c>
      <c r="O2411" t="inlineStr">
        <is>
          <t>2024-2</t>
        </is>
      </c>
      <c r="P2411" t="n">
        <v>0</v>
      </c>
      <c r="Q2411" t="n">
        <v>0</v>
      </c>
      <c r="R2411" t="n">
        <v>0</v>
      </c>
      <c r="S2411" t="inlineStr"/>
      <c r="T2411" t="inlineStr">
        <is>
          <t>427-2024-12-31</t>
        </is>
      </c>
      <c r="U2411" t="n">
        <v>31</v>
      </c>
      <c r="V2411" t="inlineStr"/>
    </row>
    <row r="2412">
      <c r="A2412" t="n">
        <v>427</v>
      </c>
      <c r="B2412" t="inlineStr">
        <is>
          <t>Consumo de Agua per Cápita Semestral</t>
        </is>
      </c>
      <c r="C2412" t="inlineStr">
        <is>
          <t>GESTIÓN AMBIENTAL</t>
        </is>
      </c>
      <c r="D2412" t="inlineStr">
        <is>
          <t>Semestral</t>
        </is>
      </c>
      <c r="E2412" t="inlineStr">
        <is>
          <t>Negativo</t>
        </is>
      </c>
      <c r="F2412" s="138" t="n">
        <v>46022</v>
      </c>
      <c r="G2412" t="n">
        <v>0.2</v>
      </c>
      <c r="H2412" t="n">
        <v>0.15</v>
      </c>
      <c r="I2412" s="76" t="n">
        <v>1.3</v>
      </c>
      <c r="J2412" s="76" t="n">
        <v>1.333333333333333</v>
      </c>
      <c r="K2412" t="inlineStr">
        <is>
          <t>0.2%</t>
        </is>
      </c>
      <c r="L2412" t="inlineStr">
        <is>
          <t>0.15%</t>
        </is>
      </c>
      <c r="M2412" t="n">
        <v>2025</v>
      </c>
      <c r="N2412" t="inlineStr">
        <is>
          <t>Diciembre</t>
        </is>
      </c>
      <c r="O2412" t="inlineStr">
        <is>
          <t>2025-2</t>
        </is>
      </c>
      <c r="P2412" t="n">
        <v>0</v>
      </c>
      <c r="Q2412" t="n">
        <v>0</v>
      </c>
      <c r="R2412" t="n">
        <v>0</v>
      </c>
      <c r="S2412" t="inlineStr"/>
      <c r="T2412" t="inlineStr">
        <is>
          <t>427-2025-12-31</t>
        </is>
      </c>
      <c r="U2412" t="n">
        <v>31</v>
      </c>
      <c r="V2412" t="inlineStr"/>
    </row>
    <row r="2413">
      <c r="A2413" t="n">
        <v>428</v>
      </c>
      <c r="B2413" t="inlineStr">
        <is>
          <t>Consumo de Energía Eléctrica per Cápita Semestral</t>
        </is>
      </c>
      <c r="C2413" t="inlineStr">
        <is>
          <t>GESTIÓN AMBIENTAL</t>
        </is>
      </c>
      <c r="D2413" t="inlineStr">
        <is>
          <t>Semestral</t>
        </is>
      </c>
      <c r="E2413" t="inlineStr">
        <is>
          <t>Negativo</t>
        </is>
      </c>
      <c r="F2413" s="138" t="n">
        <v>44561</v>
      </c>
      <c r="G2413" t="n">
        <v>1</v>
      </c>
      <c r="H2413" t="n">
        <v>17.40108659740832</v>
      </c>
      <c r="I2413" s="76" t="n">
        <v>0.05746767561911553</v>
      </c>
      <c r="J2413" s="76" t="n">
        <v>0.05746767561911553</v>
      </c>
      <c r="K2413" t="inlineStr">
        <is>
          <t>2.0%</t>
        </is>
      </c>
      <c r="L2413" t="inlineStr">
        <is>
          <t>33.0%</t>
        </is>
      </c>
      <c r="M2413" t="n">
        <v>2021</v>
      </c>
      <c r="N2413" t="inlineStr">
        <is>
          <t>Diciembre</t>
        </is>
      </c>
      <c r="O2413" t="inlineStr">
        <is>
          <t>2021-2</t>
        </is>
      </c>
      <c r="P2413" t="n">
        <v>0</v>
      </c>
      <c r="Q2413" t="n">
        <v>0</v>
      </c>
      <c r="R2413" t="n">
        <v>0</v>
      </c>
      <c r="S2413" t="inlineStr"/>
      <c r="T2413" t="inlineStr">
        <is>
          <t>428-2021-12-31</t>
        </is>
      </c>
      <c r="U2413" t="n">
        <v>31</v>
      </c>
      <c r="V2413" t="inlineStr"/>
    </row>
    <row r="2414">
      <c r="A2414" t="n">
        <v>428</v>
      </c>
      <c r="B2414" t="inlineStr">
        <is>
          <t>Consumo de Energía Eléctrica per Cápita Semestral</t>
        </is>
      </c>
      <c r="C2414" t="inlineStr">
        <is>
          <t>GESTIÓN AMBIENTAL</t>
        </is>
      </c>
      <c r="D2414" t="inlineStr">
        <is>
          <t>Semestral</t>
        </is>
      </c>
      <c r="E2414" t="inlineStr">
        <is>
          <t>Negativo</t>
        </is>
      </c>
      <c r="F2414" s="138" t="n">
        <v>44926</v>
      </c>
      <c r="G2414" t="n">
        <v>1</v>
      </c>
      <c r="H2414" t="n">
        <v>22.305356231019</v>
      </c>
      <c r="I2414" s="76" t="n">
        <v>0.04483228107378744</v>
      </c>
      <c r="J2414" s="76" t="n">
        <v>0.04483228107378744</v>
      </c>
      <c r="K2414" t="inlineStr">
        <is>
          <t>2.0%</t>
        </is>
      </c>
      <c r="L2414" t="inlineStr">
        <is>
          <t>33.0%</t>
        </is>
      </c>
      <c r="M2414" t="n">
        <v>2022</v>
      </c>
      <c r="N2414" t="inlineStr">
        <is>
          <t>Diciembre</t>
        </is>
      </c>
      <c r="O2414" t="inlineStr">
        <is>
          <t>2022-2</t>
        </is>
      </c>
      <c r="P2414" t="n">
        <v>0</v>
      </c>
      <c r="Q2414" t="n">
        <v>0</v>
      </c>
      <c r="R2414" t="n">
        <v>0</v>
      </c>
      <c r="S2414" t="inlineStr"/>
      <c r="T2414" t="inlineStr">
        <is>
          <t>428-2022-12-31</t>
        </is>
      </c>
      <c r="U2414" t="n">
        <v>31</v>
      </c>
      <c r="V2414" t="inlineStr"/>
    </row>
    <row r="2415">
      <c r="A2415" t="n">
        <v>428</v>
      </c>
      <c r="B2415" t="inlineStr">
        <is>
          <t>Consumo de Energía Eléctrica per Cápita Semestral</t>
        </is>
      </c>
      <c r="C2415" t="inlineStr">
        <is>
          <t>GESTIÓN AMBIENTAL</t>
        </is>
      </c>
      <c r="D2415" t="inlineStr">
        <is>
          <t>Semestral</t>
        </is>
      </c>
      <c r="E2415" t="inlineStr">
        <is>
          <t>Negativo</t>
        </is>
      </c>
      <c r="F2415" s="138" t="n">
        <v>45291</v>
      </c>
      <c r="G2415" t="n">
        <v>1</v>
      </c>
      <c r="H2415" t="n">
        <v>18.63</v>
      </c>
      <c r="I2415" s="76" t="n">
        <v>0.05367686527106817</v>
      </c>
      <c r="J2415" s="76" t="n">
        <v>0.05367686527106817</v>
      </c>
      <c r="K2415" t="inlineStr">
        <is>
          <t>2.0%</t>
        </is>
      </c>
      <c r="L2415" t="inlineStr">
        <is>
          <t>33.0%</t>
        </is>
      </c>
      <c r="M2415" t="n">
        <v>2023</v>
      </c>
      <c r="N2415" t="inlineStr">
        <is>
          <t>Diciembre</t>
        </is>
      </c>
      <c r="O2415" t="inlineStr">
        <is>
          <t>2023-2</t>
        </is>
      </c>
      <c r="P2415" t="n">
        <v>0</v>
      </c>
      <c r="Q2415" t="n">
        <v>0</v>
      </c>
      <c r="R2415" t="n">
        <v>0</v>
      </c>
      <c r="S2415" t="inlineStr"/>
      <c r="T2415" t="inlineStr">
        <is>
          <t>428-2023-12-31</t>
        </is>
      </c>
      <c r="U2415" t="n">
        <v>31</v>
      </c>
      <c r="V2415" t="inlineStr"/>
    </row>
    <row r="2416">
      <c r="A2416" t="n">
        <v>428</v>
      </c>
      <c r="B2416" t="inlineStr">
        <is>
          <t>Consumo de Energía Eléctrica per Cápita Semestral</t>
        </is>
      </c>
      <c r="C2416" t="inlineStr">
        <is>
          <t>GESTIÓN AMBIENTAL</t>
        </is>
      </c>
      <c r="D2416" t="inlineStr">
        <is>
          <t>Semestral</t>
        </is>
      </c>
      <c r="E2416" t="inlineStr">
        <is>
          <t>Negativo</t>
        </is>
      </c>
      <c r="F2416" s="138" t="n">
        <v>45657</v>
      </c>
      <c r="G2416" t="n">
        <v>1</v>
      </c>
      <c r="H2416" t="n">
        <v>18.53</v>
      </c>
      <c r="I2416" s="76" t="n">
        <v>0.05396654074473826</v>
      </c>
      <c r="J2416" s="76" t="n">
        <v>0.05396654074473826</v>
      </c>
      <c r="K2416" t="inlineStr">
        <is>
          <t>2.0%</t>
        </is>
      </c>
      <c r="L2416" t="inlineStr">
        <is>
          <t>33.0%</t>
        </is>
      </c>
      <c r="M2416" t="n">
        <v>2024</v>
      </c>
      <c r="N2416" t="inlineStr">
        <is>
          <t>Diciembre</t>
        </is>
      </c>
      <c r="O2416" t="inlineStr">
        <is>
          <t>2024-2</t>
        </is>
      </c>
      <c r="P2416" t="n">
        <v>0</v>
      </c>
      <c r="Q2416" t="n">
        <v>0</v>
      </c>
      <c r="R2416" t="n">
        <v>0</v>
      </c>
      <c r="S2416" t="inlineStr"/>
      <c r="T2416" t="inlineStr">
        <is>
          <t>428-2024-12-31</t>
        </is>
      </c>
      <c r="U2416" t="n">
        <v>31</v>
      </c>
      <c r="V2416" t="inlineStr"/>
    </row>
    <row r="2417">
      <c r="A2417" t="n">
        <v>428</v>
      </c>
      <c r="B2417" t="inlineStr">
        <is>
          <t>Consumo de Energía Eléctrica per Cápita Semestral</t>
        </is>
      </c>
      <c r="C2417" t="inlineStr">
        <is>
          <t>GESTIÓN AMBIENTAL</t>
        </is>
      </c>
      <c r="D2417" t="inlineStr">
        <is>
          <t>Semestral</t>
        </is>
      </c>
      <c r="E2417" t="inlineStr">
        <is>
          <t>Negativo</t>
        </is>
      </c>
      <c r="F2417" s="138" t="n">
        <v>46022</v>
      </c>
      <c r="G2417" t="n">
        <v>1</v>
      </c>
      <c r="H2417" t="n">
        <v>17.88</v>
      </c>
      <c r="I2417" s="76" t="n">
        <v>0.05592841163310962</v>
      </c>
      <c r="J2417" s="76" t="n">
        <v>0.05592841163310962</v>
      </c>
      <c r="K2417" t="inlineStr">
        <is>
          <t>2.0%</t>
        </is>
      </c>
      <c r="L2417" t="inlineStr">
        <is>
          <t>33.0%</t>
        </is>
      </c>
      <c r="M2417" t="n">
        <v>2025</v>
      </c>
      <c r="N2417" t="inlineStr">
        <is>
          <t>Diciembre</t>
        </is>
      </c>
      <c r="O2417" t="inlineStr">
        <is>
          <t>2025-2</t>
        </is>
      </c>
      <c r="P2417" t="n">
        <v>0</v>
      </c>
      <c r="Q2417" t="n">
        <v>0</v>
      </c>
      <c r="R2417" t="n">
        <v>0</v>
      </c>
      <c r="S2417" t="inlineStr"/>
      <c r="T2417" t="inlineStr">
        <is>
          <t>428-2025-12-31</t>
        </is>
      </c>
      <c r="U2417" t="n">
        <v>31</v>
      </c>
      <c r="V2417" t="inlineStr"/>
    </row>
    <row r="2418">
      <c r="A2418" t="n">
        <v>429</v>
      </c>
      <c r="B2418" t="inlineStr">
        <is>
          <t>Generación de Residuos Sólidos per Cápita Semestral</t>
        </is>
      </c>
      <c r="C2418" t="inlineStr">
        <is>
          <t>GESTIÓN AMBIENTAL</t>
        </is>
      </c>
      <c r="D2418" t="inlineStr">
        <is>
          <t>Semestral</t>
        </is>
      </c>
      <c r="E2418" t="inlineStr">
        <is>
          <t>Negativo</t>
        </is>
      </c>
      <c r="F2418" s="138" t="n">
        <v>44926</v>
      </c>
      <c r="G2418" t="n">
        <v>0.76</v>
      </c>
      <c r="H2418" t="n">
        <v>0.27551598619033</v>
      </c>
      <c r="I2418" s="76" t="n">
        <v>1.3</v>
      </c>
      <c r="J2418" s="76" t="n">
        <v>2.75846062694519</v>
      </c>
      <c r="K2418" t="inlineStr">
        <is>
          <t>1.52%</t>
        </is>
      </c>
      <c r="L2418" t="inlineStr">
        <is>
          <t>0.59%</t>
        </is>
      </c>
      <c r="M2418" t="n">
        <v>2022</v>
      </c>
      <c r="N2418" t="inlineStr">
        <is>
          <t>Diciembre</t>
        </is>
      </c>
      <c r="O2418" t="inlineStr">
        <is>
          <t>2022-2</t>
        </is>
      </c>
      <c r="P2418" t="n">
        <v>0</v>
      </c>
      <c r="Q2418" t="n">
        <v>0</v>
      </c>
      <c r="R2418" t="n">
        <v>0</v>
      </c>
      <c r="S2418" t="inlineStr"/>
      <c r="T2418" t="inlineStr">
        <is>
          <t>429-2022-12-31</t>
        </is>
      </c>
      <c r="U2418" t="n">
        <v>31</v>
      </c>
      <c r="V2418" t="inlineStr"/>
    </row>
    <row r="2419">
      <c r="A2419" t="n">
        <v>429</v>
      </c>
      <c r="B2419" t="inlineStr">
        <is>
          <t>Generación de Residuos Sólidos per Cápita Semestral</t>
        </is>
      </c>
      <c r="C2419" t="inlineStr">
        <is>
          <t>GESTIÓN AMBIENTAL</t>
        </is>
      </c>
      <c r="D2419" t="inlineStr">
        <is>
          <t>Semestral</t>
        </is>
      </c>
      <c r="E2419" t="inlineStr">
        <is>
          <t>Negativo</t>
        </is>
      </c>
      <c r="F2419" s="138" t="n">
        <v>45291</v>
      </c>
      <c r="G2419" t="n">
        <v>0.76</v>
      </c>
      <c r="H2419" t="n">
        <v>0.76</v>
      </c>
      <c r="I2419" s="76" t="n">
        <v>1</v>
      </c>
      <c r="J2419" s="76" t="n">
        <v>1</v>
      </c>
      <c r="K2419" t="inlineStr">
        <is>
          <t>1.52%</t>
        </is>
      </c>
      <c r="L2419" t="inlineStr">
        <is>
          <t>0.59%</t>
        </is>
      </c>
      <c r="M2419" t="n">
        <v>2023</v>
      </c>
      <c r="N2419" t="inlineStr">
        <is>
          <t>Diciembre</t>
        </is>
      </c>
      <c r="O2419" t="inlineStr">
        <is>
          <t>2023-2</t>
        </is>
      </c>
      <c r="P2419" t="n">
        <v>0</v>
      </c>
      <c r="Q2419" t="n">
        <v>0</v>
      </c>
      <c r="R2419" t="n">
        <v>0</v>
      </c>
      <c r="S2419" t="inlineStr"/>
      <c r="T2419" t="inlineStr">
        <is>
          <t>429-2023-12-31</t>
        </is>
      </c>
      <c r="U2419" t="n">
        <v>31</v>
      </c>
      <c r="V2419" t="inlineStr"/>
    </row>
    <row r="2420">
      <c r="A2420" t="n">
        <v>429</v>
      </c>
      <c r="B2420" t="inlineStr">
        <is>
          <t>Generación de Residuos Sólidos per Cápita Semestral</t>
        </is>
      </c>
      <c r="C2420" t="inlineStr">
        <is>
          <t>GESTIÓN AMBIENTAL</t>
        </is>
      </c>
      <c r="D2420" t="inlineStr">
        <is>
          <t>Semestral</t>
        </is>
      </c>
      <c r="E2420" t="inlineStr">
        <is>
          <t>Negativo</t>
        </is>
      </c>
      <c r="F2420" s="138" t="n">
        <v>45657</v>
      </c>
      <c r="G2420" t="n">
        <v>0.76</v>
      </c>
      <c r="H2420" t="n">
        <v>0.67</v>
      </c>
      <c r="I2420" s="76" t="n">
        <v>1.134328358208955</v>
      </c>
      <c r="J2420" s="76" t="n">
        <v>1.134328358208955</v>
      </c>
      <c r="K2420" t="inlineStr">
        <is>
          <t>1.52%</t>
        </is>
      </c>
      <c r="L2420" t="inlineStr">
        <is>
          <t>0.59%</t>
        </is>
      </c>
      <c r="M2420" t="n">
        <v>2024</v>
      </c>
      <c r="N2420" t="inlineStr">
        <is>
          <t>Diciembre</t>
        </is>
      </c>
      <c r="O2420" t="inlineStr">
        <is>
          <t>2024-2</t>
        </is>
      </c>
      <c r="P2420" t="n">
        <v>0</v>
      </c>
      <c r="Q2420" t="n">
        <v>0</v>
      </c>
      <c r="R2420" t="n">
        <v>0</v>
      </c>
      <c r="S2420" t="inlineStr"/>
      <c r="T2420" t="inlineStr">
        <is>
          <t>429-2024-12-31</t>
        </is>
      </c>
      <c r="U2420" t="n">
        <v>31</v>
      </c>
      <c r="V2420" t="inlineStr"/>
    </row>
    <row r="2421">
      <c r="A2421" t="n">
        <v>429</v>
      </c>
      <c r="B2421" t="inlineStr">
        <is>
          <t>Generación de Residuos Sólidos per Cápita Semestral</t>
        </is>
      </c>
      <c r="C2421" t="inlineStr">
        <is>
          <t>GESTIÓN AMBIENTAL</t>
        </is>
      </c>
      <c r="D2421" t="inlineStr">
        <is>
          <t>Semestral</t>
        </is>
      </c>
      <c r="E2421" t="inlineStr">
        <is>
          <t>Negativo</t>
        </is>
      </c>
      <c r="F2421" s="138" t="n">
        <v>46022</v>
      </c>
      <c r="G2421" t="n">
        <v>0.76</v>
      </c>
      <c r="H2421" t="n">
        <v>0.52</v>
      </c>
      <c r="I2421" s="76" t="n">
        <v>1.3</v>
      </c>
      <c r="J2421" s="76" t="n">
        <v>1.461538461538461</v>
      </c>
      <c r="K2421" t="inlineStr">
        <is>
          <t>1.52%</t>
        </is>
      </c>
      <c r="L2421" t="inlineStr">
        <is>
          <t>0.59%</t>
        </is>
      </c>
      <c r="M2421" t="n">
        <v>2025</v>
      </c>
      <c r="N2421" t="inlineStr">
        <is>
          <t>Diciembre</t>
        </is>
      </c>
      <c r="O2421" t="inlineStr">
        <is>
          <t>2025-2</t>
        </is>
      </c>
      <c r="P2421" t="n">
        <v>0</v>
      </c>
      <c r="Q2421" t="n">
        <v>0</v>
      </c>
      <c r="R2421" t="n">
        <v>0</v>
      </c>
      <c r="S2421" t="inlineStr"/>
      <c r="T2421" t="inlineStr">
        <is>
          <t>429-2025-12-31</t>
        </is>
      </c>
      <c r="U2421" t="n">
        <v>31</v>
      </c>
      <c r="V2421" t="inlineStr"/>
    </row>
    <row r="2422">
      <c r="A2422" t="n">
        <v>430</v>
      </c>
      <c r="B2422" t="inlineStr">
        <is>
          <t>Cumplimiento ingresos por matriculas</t>
        </is>
      </c>
      <c r="C2422" t="inlineStr">
        <is>
          <t>GESTIÓN FINANCIERA</t>
        </is>
      </c>
      <c r="D2422" t="inlineStr">
        <is>
          <t>Semestral</t>
        </is>
      </c>
      <c r="E2422" t="inlineStr">
        <is>
          <t>Positivo</t>
        </is>
      </c>
      <c r="F2422" s="138" t="n">
        <v>44895</v>
      </c>
      <c r="K2422" t="inlineStr">
        <is>
          <t>190.0%</t>
        </is>
      </c>
      <c r="L2422" t="inlineStr">
        <is>
          <t>No Aplica</t>
        </is>
      </c>
      <c r="M2422" t="n">
        <v>2022</v>
      </c>
      <c r="N2422" t="inlineStr">
        <is>
          <t>Noviembre</t>
        </is>
      </c>
      <c r="O2422" t="inlineStr">
        <is>
          <t>2022-2</t>
        </is>
      </c>
      <c r="P2422" t="n">
        <v>0</v>
      </c>
      <c r="Q2422" t="n">
        <v>0</v>
      </c>
      <c r="R2422" t="n">
        <v>0</v>
      </c>
      <c r="S2422" t="inlineStr"/>
      <c r="T2422" t="inlineStr">
        <is>
          <t>430-2022-11-30</t>
        </is>
      </c>
      <c r="U2422" t="n">
        <v>30</v>
      </c>
      <c r="V2422" t="inlineStr">
        <is>
          <t>No Aplica</t>
        </is>
      </c>
    </row>
    <row r="2423">
      <c r="A2423" t="n">
        <v>430</v>
      </c>
      <c r="B2423" t="inlineStr">
        <is>
          <t>Cumplimiento ingresos por matriculas</t>
        </is>
      </c>
      <c r="C2423" t="inlineStr">
        <is>
          <t>GESTIÓN FINANCIERA</t>
        </is>
      </c>
      <c r="D2423" t="inlineStr">
        <is>
          <t>Semestral</t>
        </is>
      </c>
      <c r="E2423" t="inlineStr">
        <is>
          <t>Positivo</t>
        </is>
      </c>
      <c r="F2423" s="138" t="n">
        <v>45291</v>
      </c>
      <c r="G2423" t="n">
        <v>95</v>
      </c>
      <c r="H2423" t="n">
        <v>101.39526345983</v>
      </c>
      <c r="I2423" s="76" t="n">
        <v>1.067318562735053</v>
      </c>
      <c r="J2423" s="76" t="n">
        <v>1.067318562735053</v>
      </c>
      <c r="K2423" t="inlineStr">
        <is>
          <t>190.0%</t>
        </is>
      </c>
      <c r="L2423" t="inlineStr">
        <is>
          <t>222.55%</t>
        </is>
      </c>
      <c r="M2423" t="n">
        <v>2023</v>
      </c>
      <c r="N2423" t="inlineStr">
        <is>
          <t>Diciembre</t>
        </is>
      </c>
      <c r="O2423" t="inlineStr">
        <is>
          <t>2023-2</t>
        </is>
      </c>
      <c r="P2423" t="n">
        <v>0</v>
      </c>
      <c r="Q2423" t="n">
        <v>0</v>
      </c>
      <c r="R2423" t="n">
        <v>0</v>
      </c>
      <c r="S2423" t="inlineStr"/>
      <c r="T2423" t="inlineStr">
        <is>
          <t>430-2023-12-31</t>
        </is>
      </c>
      <c r="U2423" t="n">
        <v>31</v>
      </c>
      <c r="V2423" t="inlineStr"/>
    </row>
    <row r="2424">
      <c r="A2424" t="n">
        <v>430</v>
      </c>
      <c r="B2424" t="inlineStr">
        <is>
          <t>Cumplimiento ingresos por matriculas</t>
        </is>
      </c>
      <c r="C2424" t="inlineStr">
        <is>
          <t>GESTIÓN FINANCIERA</t>
        </is>
      </c>
      <c r="D2424" t="inlineStr">
        <is>
          <t>Semestral</t>
        </is>
      </c>
      <c r="E2424" t="inlineStr">
        <is>
          <t>Positivo</t>
        </is>
      </c>
      <c r="F2424" s="138" t="n">
        <v>45657</v>
      </c>
      <c r="G2424" t="n">
        <v>95</v>
      </c>
      <c r="H2424" t="n">
        <v>102.9374919710379</v>
      </c>
      <c r="I2424" s="76" t="n">
        <v>1.083552547063557</v>
      </c>
      <c r="J2424" s="76" t="n">
        <v>1.083552547063557</v>
      </c>
      <c r="K2424" t="inlineStr">
        <is>
          <t>190.0%</t>
        </is>
      </c>
      <c r="L2424" t="inlineStr">
        <is>
          <t>222.55%</t>
        </is>
      </c>
      <c r="M2424" t="n">
        <v>2024</v>
      </c>
      <c r="N2424" t="inlineStr">
        <is>
          <t>Diciembre</t>
        </is>
      </c>
      <c r="O2424" t="inlineStr">
        <is>
          <t>2024-2</t>
        </is>
      </c>
      <c r="P2424" t="n">
        <v>0</v>
      </c>
      <c r="Q2424" t="n">
        <v>0</v>
      </c>
      <c r="R2424" t="n">
        <v>0</v>
      </c>
      <c r="S2424" t="inlineStr"/>
      <c r="T2424" t="inlineStr">
        <is>
          <t>430-2024-12-31</t>
        </is>
      </c>
      <c r="U2424" t="n">
        <v>31</v>
      </c>
      <c r="V2424" t="inlineStr"/>
    </row>
    <row r="2425">
      <c r="A2425" t="n">
        <v>430</v>
      </c>
      <c r="B2425" t="inlineStr">
        <is>
          <t>Cumplimiento ingresos por matriculas</t>
        </is>
      </c>
      <c r="C2425" t="inlineStr">
        <is>
          <t>GESTIÓN FINANCIERA</t>
        </is>
      </c>
      <c r="D2425" t="inlineStr">
        <is>
          <t>Semestral</t>
        </is>
      </c>
      <c r="E2425" t="inlineStr">
        <is>
          <t>Positivo</t>
        </is>
      </c>
      <c r="F2425" s="138" t="n">
        <v>46022</v>
      </c>
      <c r="G2425" t="n">
        <v>95</v>
      </c>
      <c r="H2425" t="n">
        <v>111.76</v>
      </c>
      <c r="I2425" s="76" t="n">
        <v>1.176421052631579</v>
      </c>
      <c r="J2425" s="76" t="n">
        <v>1.176421052631579</v>
      </c>
      <c r="K2425" t="inlineStr">
        <is>
          <t>190.0%</t>
        </is>
      </c>
      <c r="L2425" t="inlineStr">
        <is>
          <t>222.55%</t>
        </is>
      </c>
      <c r="M2425" t="n">
        <v>2025</v>
      </c>
      <c r="N2425" t="inlineStr">
        <is>
          <t>Diciembre</t>
        </is>
      </c>
      <c r="O2425" t="inlineStr">
        <is>
          <t>2025-2</t>
        </is>
      </c>
      <c r="P2425" t="n">
        <v>0</v>
      </c>
      <c r="Q2425" t="n">
        <v>0</v>
      </c>
      <c r="R2425" t="n">
        <v>0</v>
      </c>
      <c r="S2425" t="inlineStr"/>
      <c r="T2425" t="inlineStr">
        <is>
          <t>430-2025-12-31</t>
        </is>
      </c>
      <c r="U2425" t="n">
        <v>31</v>
      </c>
      <c r="V2425" t="inlineStr"/>
    </row>
    <row r="2426">
      <c r="A2426" t="n">
        <v>431</v>
      </c>
      <c r="B2426" t="inlineStr">
        <is>
          <t>Gestión de casos de salud que impactan a los colaboradores</t>
        </is>
      </c>
      <c r="C2426" t="inlineStr">
        <is>
          <t>GESTIÓN DE SEGURIDAD Y SALUD EN EL TRABAJO</t>
        </is>
      </c>
      <c r="D2426" t="inlineStr">
        <is>
          <t>Trimestral</t>
        </is>
      </c>
      <c r="E2426" t="inlineStr">
        <is>
          <t>Positivo</t>
        </is>
      </c>
      <c r="F2426" s="138" t="n">
        <v>45291</v>
      </c>
      <c r="G2426" t="n">
        <v>100</v>
      </c>
      <c r="H2426" t="n">
        <v>100</v>
      </c>
      <c r="I2426" s="76" t="n">
        <v>1</v>
      </c>
      <c r="J2426" s="76" t="n">
        <v>1</v>
      </c>
      <c r="K2426" t="inlineStr">
        <is>
          <t>100.0%</t>
        </is>
      </c>
      <c r="L2426" t="inlineStr">
        <is>
          <t>100.0%</t>
        </is>
      </c>
      <c r="M2426" t="n">
        <v>2023</v>
      </c>
      <c r="N2426" t="inlineStr">
        <is>
          <t>Diciembre</t>
        </is>
      </c>
      <c r="O2426" t="inlineStr">
        <is>
          <t>2023-2</t>
        </is>
      </c>
      <c r="P2426" t="n">
        <v>0</v>
      </c>
      <c r="Q2426" t="n">
        <v>0</v>
      </c>
      <c r="R2426" t="n">
        <v>0</v>
      </c>
      <c r="S2426" t="inlineStr"/>
      <c r="T2426" t="inlineStr">
        <is>
          <t>431-2023-12-31</t>
        </is>
      </c>
      <c r="U2426" t="n">
        <v>31</v>
      </c>
      <c r="V2426" t="inlineStr"/>
    </row>
    <row r="2427">
      <c r="A2427" t="n">
        <v>431</v>
      </c>
      <c r="B2427" t="inlineStr">
        <is>
          <t>Gestión de casos de salud que impactan a los colaboradores</t>
        </is>
      </c>
      <c r="C2427" t="inlineStr">
        <is>
          <t>GESTIÓN DE SEGURIDAD Y SALUD EN EL TRABAJO</t>
        </is>
      </c>
      <c r="D2427" t="inlineStr">
        <is>
          <t>Trimestral</t>
        </is>
      </c>
      <c r="E2427" t="inlineStr">
        <is>
          <t>Positivo</t>
        </is>
      </c>
      <c r="F2427" s="138" t="n">
        <v>45657</v>
      </c>
      <c r="G2427" t="n">
        <v>100</v>
      </c>
      <c r="H2427" t="n">
        <v>100</v>
      </c>
      <c r="I2427" s="76" t="n">
        <v>1</v>
      </c>
      <c r="J2427" s="76" t="n">
        <v>1</v>
      </c>
      <c r="K2427" t="inlineStr">
        <is>
          <t>100.0%</t>
        </is>
      </c>
      <c r="L2427" t="inlineStr">
        <is>
          <t>100.0%</t>
        </is>
      </c>
      <c r="M2427" t="n">
        <v>2024</v>
      </c>
      <c r="N2427" t="inlineStr">
        <is>
          <t>Diciembre</t>
        </is>
      </c>
      <c r="O2427" t="inlineStr">
        <is>
          <t>2024-2</t>
        </is>
      </c>
      <c r="P2427" t="n">
        <v>0</v>
      </c>
      <c r="Q2427" t="n">
        <v>0</v>
      </c>
      <c r="R2427" t="n">
        <v>0</v>
      </c>
      <c r="S2427" t="inlineStr"/>
      <c r="T2427" t="inlineStr">
        <is>
          <t>431-2024-12-31</t>
        </is>
      </c>
      <c r="U2427" t="n">
        <v>31</v>
      </c>
      <c r="V2427" t="inlineStr"/>
    </row>
    <row r="2428">
      <c r="A2428" t="n">
        <v>431</v>
      </c>
      <c r="B2428" t="inlineStr">
        <is>
          <t>Gestión de casos de salud que impactan a los colaboradores</t>
        </is>
      </c>
      <c r="C2428" t="inlineStr">
        <is>
          <t>GESTIÓN DE SEGURIDAD Y SALUD EN EL TRABAJO</t>
        </is>
      </c>
      <c r="D2428" t="inlineStr">
        <is>
          <t>Trimestral</t>
        </is>
      </c>
      <c r="E2428" t="inlineStr">
        <is>
          <t>Positivo</t>
        </is>
      </c>
      <c r="F2428" s="138" t="n">
        <v>46022</v>
      </c>
      <c r="G2428" t="n">
        <v>100</v>
      </c>
      <c r="H2428" t="n">
        <v>100</v>
      </c>
      <c r="I2428" s="76" t="n">
        <v>1</v>
      </c>
      <c r="J2428" s="76" t="n">
        <v>1</v>
      </c>
      <c r="K2428" t="inlineStr">
        <is>
          <t>100.0%</t>
        </is>
      </c>
      <c r="L2428" t="inlineStr">
        <is>
          <t>100.0%</t>
        </is>
      </c>
      <c r="M2428" t="n">
        <v>2025</v>
      </c>
      <c r="N2428" t="inlineStr">
        <is>
          <t>Diciembre</t>
        </is>
      </c>
      <c r="O2428" t="inlineStr">
        <is>
          <t>2025-2</t>
        </is>
      </c>
      <c r="P2428" t="n">
        <v>0</v>
      </c>
      <c r="Q2428" t="n">
        <v>0</v>
      </c>
      <c r="R2428" t="n">
        <v>0</v>
      </c>
      <c r="S2428" t="inlineStr"/>
      <c r="T2428" t="inlineStr">
        <is>
          <t>431-2025-12-31</t>
        </is>
      </c>
      <c r="U2428" t="n">
        <v>31</v>
      </c>
      <c r="V2428" t="inlineStr"/>
    </row>
    <row r="2429">
      <c r="A2429" t="n">
        <v>432</v>
      </c>
      <c r="B2429" t="inlineStr">
        <is>
          <t>Intervención a la gestión del riesgo de los colaboradores</t>
        </is>
      </c>
      <c r="C2429" t="inlineStr">
        <is>
          <t>GESTIÓN DE SEGURIDAD Y SALUD EN EL TRABAJO</t>
        </is>
      </c>
      <c r="D2429" t="inlineStr">
        <is>
          <t>Trimestral</t>
        </is>
      </c>
      <c r="E2429" t="inlineStr">
        <is>
          <t>Positivo</t>
        </is>
      </c>
      <c r="F2429" s="138" t="n">
        <v>44926</v>
      </c>
      <c r="K2429" t="inlineStr">
        <is>
          <t>90.0%</t>
        </is>
      </c>
      <c r="L2429" t="inlineStr">
        <is>
          <t>No Aplica</t>
        </is>
      </c>
      <c r="M2429" t="n">
        <v>2022</v>
      </c>
      <c r="N2429" t="inlineStr">
        <is>
          <t>Diciembre</t>
        </is>
      </c>
      <c r="O2429" t="inlineStr">
        <is>
          <t>2022-2</t>
        </is>
      </c>
      <c r="P2429" t="n">
        <v>0</v>
      </c>
      <c r="Q2429" t="n">
        <v>0</v>
      </c>
      <c r="R2429" t="n">
        <v>0</v>
      </c>
      <c r="S2429" t="inlineStr"/>
      <c r="T2429" t="inlineStr">
        <is>
          <t>432-2022-12-31</t>
        </is>
      </c>
      <c r="U2429" t="n">
        <v>31</v>
      </c>
      <c r="V2429" t="inlineStr">
        <is>
          <t>No Aplica</t>
        </is>
      </c>
    </row>
    <row r="2430">
      <c r="A2430" t="n">
        <v>432</v>
      </c>
      <c r="B2430" t="inlineStr">
        <is>
          <t>Intervención a la gestión del riesgo de los colaboradores</t>
        </is>
      </c>
      <c r="C2430" t="inlineStr">
        <is>
          <t>GESTIÓN DE SEGURIDAD Y SALUD EN EL TRABAJO</t>
        </is>
      </c>
      <c r="D2430" t="inlineStr">
        <is>
          <t>Trimestral</t>
        </is>
      </c>
      <c r="E2430" t="inlineStr">
        <is>
          <t>Positivo</t>
        </is>
      </c>
      <c r="F2430" s="138" t="n">
        <v>45291</v>
      </c>
      <c r="G2430" t="n">
        <v>90</v>
      </c>
      <c r="H2430" t="n">
        <v>98.76555555555601</v>
      </c>
      <c r="I2430" s="76" t="n">
        <v>1.0973950617284</v>
      </c>
      <c r="J2430" s="76" t="n">
        <v>1.0973950617284</v>
      </c>
      <c r="K2430" t="inlineStr">
        <is>
          <t>90.0%</t>
        </is>
      </c>
      <c r="L2430" t="inlineStr">
        <is>
          <t>100.0%</t>
        </is>
      </c>
      <c r="M2430" t="n">
        <v>2023</v>
      </c>
      <c r="N2430" t="inlineStr">
        <is>
          <t>Diciembre</t>
        </is>
      </c>
      <c r="O2430" t="inlineStr">
        <is>
          <t>2023-2</t>
        </is>
      </c>
      <c r="P2430" t="n">
        <v>0</v>
      </c>
      <c r="Q2430" t="n">
        <v>0</v>
      </c>
      <c r="R2430" t="n">
        <v>0</v>
      </c>
      <c r="S2430" t="inlineStr"/>
      <c r="T2430" t="inlineStr">
        <is>
          <t>432-2023-12-31</t>
        </is>
      </c>
      <c r="U2430" t="n">
        <v>31</v>
      </c>
      <c r="V2430" t="inlineStr"/>
    </row>
    <row r="2431">
      <c r="A2431" t="n">
        <v>432</v>
      </c>
      <c r="B2431" t="inlineStr">
        <is>
          <t>Intervención a la gestión del riesgo de los colaboradores</t>
        </is>
      </c>
      <c r="C2431" t="inlineStr">
        <is>
          <t>GESTIÓN DE SEGURIDAD Y SALUD EN EL TRABAJO</t>
        </is>
      </c>
      <c r="D2431" t="inlineStr">
        <is>
          <t>Trimestral</t>
        </is>
      </c>
      <c r="E2431" t="inlineStr">
        <is>
          <t>Positivo</t>
        </is>
      </c>
      <c r="F2431" s="138" t="n">
        <v>45657</v>
      </c>
      <c r="G2431" t="n">
        <v>90</v>
      </c>
      <c r="H2431" t="n">
        <v>100</v>
      </c>
      <c r="I2431" s="76" t="n">
        <v>1.111111111111111</v>
      </c>
      <c r="J2431" s="76" t="n">
        <v>1.111111111111111</v>
      </c>
      <c r="K2431" t="inlineStr">
        <is>
          <t>90.0%</t>
        </is>
      </c>
      <c r="L2431" t="inlineStr">
        <is>
          <t>100.0%</t>
        </is>
      </c>
      <c r="M2431" t="n">
        <v>2024</v>
      </c>
      <c r="N2431" t="inlineStr">
        <is>
          <t>Diciembre</t>
        </is>
      </c>
      <c r="O2431" t="inlineStr">
        <is>
          <t>2024-2</t>
        </is>
      </c>
      <c r="P2431" t="n">
        <v>0</v>
      </c>
      <c r="Q2431" t="n">
        <v>0</v>
      </c>
      <c r="R2431" t="n">
        <v>0</v>
      </c>
      <c r="S2431" t="inlineStr"/>
      <c r="T2431" t="inlineStr">
        <is>
          <t>432-2024-12-31</t>
        </is>
      </c>
      <c r="U2431" t="n">
        <v>31</v>
      </c>
      <c r="V2431" t="inlineStr"/>
    </row>
    <row r="2432">
      <c r="A2432" t="n">
        <v>432</v>
      </c>
      <c r="B2432" t="inlineStr">
        <is>
          <t>Intervención a la gestión del riesgo de los colaboradores</t>
        </is>
      </c>
      <c r="C2432" t="inlineStr">
        <is>
          <t>GESTIÓN DE SEGURIDAD Y SALUD EN EL TRABAJO</t>
        </is>
      </c>
      <c r="D2432" t="inlineStr">
        <is>
          <t>Trimestral</t>
        </is>
      </c>
      <c r="E2432" t="inlineStr">
        <is>
          <t>Positivo</t>
        </is>
      </c>
      <c r="F2432" s="138" t="n">
        <v>46022</v>
      </c>
      <c r="G2432" t="n">
        <v>90</v>
      </c>
      <c r="H2432" t="n">
        <v>100</v>
      </c>
      <c r="I2432" s="76" t="n">
        <v>1.111111111111111</v>
      </c>
      <c r="J2432" s="76" t="n">
        <v>1.111111111111111</v>
      </c>
      <c r="K2432" t="inlineStr">
        <is>
          <t>90.0%</t>
        </is>
      </c>
      <c r="L2432" t="inlineStr">
        <is>
          <t>100.0%</t>
        </is>
      </c>
      <c r="M2432" t="n">
        <v>2025</v>
      </c>
      <c r="N2432" t="inlineStr">
        <is>
          <t>Diciembre</t>
        </is>
      </c>
      <c r="O2432" t="inlineStr">
        <is>
          <t>2025-2</t>
        </is>
      </c>
      <c r="P2432" t="n">
        <v>0</v>
      </c>
      <c r="Q2432" t="n">
        <v>0</v>
      </c>
      <c r="R2432" t="n">
        <v>0</v>
      </c>
      <c r="S2432" t="inlineStr"/>
      <c r="T2432" t="inlineStr">
        <is>
          <t>432-2025-12-31</t>
        </is>
      </c>
      <c r="U2432" t="n">
        <v>31</v>
      </c>
      <c r="V2432" t="inlineStr"/>
    </row>
    <row r="2433">
      <c r="A2433" t="n">
        <v>433</v>
      </c>
      <c r="B2433" t="inlineStr">
        <is>
          <t>Generación de Residuos Peligrosos per Cápita Semestral</t>
        </is>
      </c>
      <c r="C2433" t="inlineStr">
        <is>
          <t>GESTIÓN AMBIENTAL</t>
        </is>
      </c>
      <c r="D2433" t="inlineStr">
        <is>
          <t>Semestral</t>
        </is>
      </c>
      <c r="E2433" t="inlineStr">
        <is>
          <t>Negativo</t>
        </is>
      </c>
      <c r="F2433" s="138" t="n">
        <v>44742</v>
      </c>
      <c r="G2433" t="n">
        <v>0.05</v>
      </c>
      <c r="H2433" t="n">
        <v>0.0006189092534644</v>
      </c>
      <c r="I2433" s="76" t="n">
        <v>1.3</v>
      </c>
      <c r="J2433" s="76" t="n">
        <v>80.78728782954936</v>
      </c>
      <c r="K2433" t="inlineStr">
        <is>
          <t>0.1%</t>
        </is>
      </c>
      <c r="L2433" t="inlineStr">
        <is>
          <t>0.19%</t>
        </is>
      </c>
      <c r="M2433" t="n">
        <v>2022</v>
      </c>
      <c r="N2433" t="inlineStr">
        <is>
          <t>Junio</t>
        </is>
      </c>
      <c r="O2433" t="inlineStr">
        <is>
          <t>2022-1</t>
        </is>
      </c>
      <c r="P2433" t="n">
        <v>0</v>
      </c>
      <c r="Q2433" t="n">
        <v>0</v>
      </c>
      <c r="R2433" t="n">
        <v>0</v>
      </c>
      <c r="S2433" t="inlineStr"/>
      <c r="T2433" t="inlineStr">
        <is>
          <t>433-2022-06-30</t>
        </is>
      </c>
      <c r="U2433" t="n">
        <v>30</v>
      </c>
      <c r="V2433" t="inlineStr"/>
    </row>
    <row r="2434">
      <c r="A2434" t="n">
        <v>433</v>
      </c>
      <c r="B2434" t="inlineStr">
        <is>
          <t>Generación de Residuos Peligrosos per Cápita Semestral</t>
        </is>
      </c>
      <c r="C2434" t="inlineStr">
        <is>
          <t>GESTIÓN AMBIENTAL</t>
        </is>
      </c>
      <c r="D2434" t="inlineStr">
        <is>
          <t>Semestral</t>
        </is>
      </c>
      <c r="E2434" t="inlineStr">
        <is>
          <t>Negativo</t>
        </is>
      </c>
      <c r="F2434" s="138" t="n">
        <v>45291</v>
      </c>
      <c r="G2434" t="n">
        <v>0.05</v>
      </c>
      <c r="H2434" t="n">
        <v>0.05</v>
      </c>
      <c r="I2434" s="76" t="n">
        <v>1</v>
      </c>
      <c r="J2434" s="76" t="n">
        <v>1</v>
      </c>
      <c r="K2434" t="inlineStr">
        <is>
          <t>0.1%</t>
        </is>
      </c>
      <c r="L2434" t="inlineStr">
        <is>
          <t>0.19%</t>
        </is>
      </c>
      <c r="M2434" t="n">
        <v>2023</v>
      </c>
      <c r="N2434" t="inlineStr">
        <is>
          <t>Diciembre</t>
        </is>
      </c>
      <c r="O2434" t="inlineStr">
        <is>
          <t>2023-2</t>
        </is>
      </c>
      <c r="P2434" t="n">
        <v>0</v>
      </c>
      <c r="Q2434" t="n">
        <v>0</v>
      </c>
      <c r="R2434" t="n">
        <v>0</v>
      </c>
      <c r="S2434" t="inlineStr"/>
      <c r="T2434" t="inlineStr">
        <is>
          <t>433-2023-12-31</t>
        </is>
      </c>
      <c r="U2434" t="n">
        <v>31</v>
      </c>
      <c r="V2434" t="inlineStr"/>
    </row>
    <row r="2435">
      <c r="A2435" t="n">
        <v>433</v>
      </c>
      <c r="B2435" t="inlineStr">
        <is>
          <t>Generación de Residuos Peligrosos per Cápita Semestral</t>
        </is>
      </c>
      <c r="C2435" t="inlineStr">
        <is>
          <t>GESTIÓN AMBIENTAL</t>
        </is>
      </c>
      <c r="D2435" t="inlineStr">
        <is>
          <t>Semestral</t>
        </is>
      </c>
      <c r="E2435" t="inlineStr">
        <is>
          <t>Negativo</t>
        </is>
      </c>
      <c r="F2435" s="138" t="n">
        <v>45657</v>
      </c>
      <c r="G2435" t="n">
        <v>0.05</v>
      </c>
      <c r="H2435" t="n">
        <v>0.14</v>
      </c>
      <c r="I2435" s="76" t="n">
        <v>0.3571428571428572</v>
      </c>
      <c r="J2435" s="76" t="n">
        <v>0.3571428571428572</v>
      </c>
      <c r="K2435" t="inlineStr">
        <is>
          <t>0.1%</t>
        </is>
      </c>
      <c r="L2435" t="inlineStr">
        <is>
          <t>0.19%</t>
        </is>
      </c>
      <c r="M2435" t="n">
        <v>2024</v>
      </c>
      <c r="N2435" t="inlineStr">
        <is>
          <t>Diciembre</t>
        </is>
      </c>
      <c r="O2435" t="inlineStr">
        <is>
          <t>2024-2</t>
        </is>
      </c>
      <c r="P2435" t="n">
        <v>0</v>
      </c>
      <c r="Q2435" t="n">
        <v>0</v>
      </c>
      <c r="R2435" t="n">
        <v>0</v>
      </c>
      <c r="S2435" t="inlineStr"/>
      <c r="T2435" t="inlineStr">
        <is>
          <t>433-2024-12-31</t>
        </is>
      </c>
      <c r="U2435" t="n">
        <v>31</v>
      </c>
      <c r="V2435" t="inlineStr"/>
    </row>
    <row r="2436">
      <c r="A2436" t="n">
        <v>433</v>
      </c>
      <c r="B2436" t="inlineStr">
        <is>
          <t>Generación de Residuos Peligrosos per Cápita Semestral</t>
        </is>
      </c>
      <c r="C2436" t="inlineStr">
        <is>
          <t>GESTIÓN AMBIENTAL</t>
        </is>
      </c>
      <c r="D2436" t="inlineStr">
        <is>
          <t>Semestral</t>
        </is>
      </c>
      <c r="E2436" t="inlineStr">
        <is>
          <t>Negativo</t>
        </is>
      </c>
      <c r="F2436" s="138" t="n">
        <v>46022</v>
      </c>
      <c r="G2436" t="n">
        <v>0.05</v>
      </c>
      <c r="H2436" t="n">
        <v>0.17</v>
      </c>
      <c r="I2436" s="76" t="n">
        <v>0.2941176470588235</v>
      </c>
      <c r="J2436" s="76" t="n">
        <v>0.2941176470588235</v>
      </c>
      <c r="K2436" t="inlineStr">
        <is>
          <t>0.1%</t>
        </is>
      </c>
      <c r="L2436" t="inlineStr">
        <is>
          <t>0.19%</t>
        </is>
      </c>
      <c r="M2436" t="n">
        <v>2025</v>
      </c>
      <c r="N2436" t="inlineStr">
        <is>
          <t>Diciembre</t>
        </is>
      </c>
      <c r="O2436" t="inlineStr">
        <is>
          <t>2025-2</t>
        </is>
      </c>
      <c r="P2436" t="n">
        <v>0</v>
      </c>
      <c r="Q2436" t="n">
        <v>0</v>
      </c>
      <c r="R2436" t="n">
        <v>0</v>
      </c>
      <c r="S2436" t="inlineStr"/>
      <c r="T2436" t="inlineStr">
        <is>
          <t>433-2025-12-31</t>
        </is>
      </c>
      <c r="U2436" t="n">
        <v>31</v>
      </c>
      <c r="V2436" t="inlineStr"/>
    </row>
    <row r="2437">
      <c r="A2437" t="n">
        <v>434</v>
      </c>
      <c r="B2437" t="inlineStr">
        <is>
          <t>Generación de Residuos Peligrosos Mensual</t>
        </is>
      </c>
      <c r="C2437" t="inlineStr">
        <is>
          <t>GESTIÓN AMBIENTAL</t>
        </is>
      </c>
      <c r="D2437" t="inlineStr">
        <is>
          <t>Mensual</t>
        </is>
      </c>
      <c r="E2437" t="inlineStr">
        <is>
          <t>Negativo</t>
        </is>
      </c>
      <c r="F2437" s="138" t="n">
        <v>44561</v>
      </c>
      <c r="G2437" t="n">
        <v>200</v>
      </c>
      <c r="H2437" t="n">
        <v>0</v>
      </c>
      <c r="K2437" t="inlineStr">
        <is>
          <t>2200.0%</t>
        </is>
      </c>
      <c r="L2437" t="inlineStr">
        <is>
          <t>7673.83%</t>
        </is>
      </c>
      <c r="M2437" t="n">
        <v>2021</v>
      </c>
      <c r="N2437" t="inlineStr">
        <is>
          <t>Diciembre</t>
        </is>
      </c>
      <c r="O2437" t="inlineStr">
        <is>
          <t>2021-2</t>
        </is>
      </c>
      <c r="P2437" t="n">
        <v>0</v>
      </c>
      <c r="Q2437" t="n">
        <v>0</v>
      </c>
      <c r="R2437" t="n">
        <v>0</v>
      </c>
      <c r="S2437" t="inlineStr"/>
      <c r="T2437" t="inlineStr">
        <is>
          <t>434-2021-12-31</t>
        </is>
      </c>
      <c r="U2437" t="n">
        <v>31</v>
      </c>
      <c r="V2437" t="inlineStr"/>
    </row>
    <row r="2438">
      <c r="A2438" t="n">
        <v>434</v>
      </c>
      <c r="B2438" t="inlineStr">
        <is>
          <t>Generación de Residuos Peligrosos Mensual</t>
        </is>
      </c>
      <c r="C2438" t="inlineStr">
        <is>
          <t>GESTIÓN AMBIENTAL</t>
        </is>
      </c>
      <c r="D2438" t="inlineStr">
        <is>
          <t>Mensual</t>
        </is>
      </c>
      <c r="E2438" t="inlineStr">
        <is>
          <t>Negativo</t>
        </is>
      </c>
      <c r="F2438" s="138" t="n">
        <v>44926</v>
      </c>
      <c r="G2438" t="n">
        <v>200</v>
      </c>
      <c r="H2438" t="n">
        <v>0</v>
      </c>
      <c r="K2438" t="inlineStr">
        <is>
          <t>2200.0%</t>
        </is>
      </c>
      <c r="L2438" t="inlineStr">
        <is>
          <t>7673.83%</t>
        </is>
      </c>
      <c r="M2438" t="n">
        <v>2022</v>
      </c>
      <c r="N2438" t="inlineStr">
        <is>
          <t>Diciembre</t>
        </is>
      </c>
      <c r="O2438" t="inlineStr">
        <is>
          <t>2022-2</t>
        </is>
      </c>
      <c r="P2438" t="n">
        <v>0</v>
      </c>
      <c r="Q2438" t="n">
        <v>0</v>
      </c>
      <c r="R2438" t="n">
        <v>0</v>
      </c>
      <c r="S2438" t="inlineStr"/>
      <c r="T2438" t="inlineStr">
        <is>
          <t>434-2022-12-31</t>
        </is>
      </c>
      <c r="U2438" t="n">
        <v>31</v>
      </c>
      <c r="V2438" t="inlineStr"/>
    </row>
    <row r="2439">
      <c r="A2439" t="n">
        <v>434</v>
      </c>
      <c r="B2439" t="inlineStr">
        <is>
          <t>Generación de Residuos Peligrosos Mensual</t>
        </is>
      </c>
      <c r="C2439" t="inlineStr">
        <is>
          <t>GESTIÓN AMBIENTAL</t>
        </is>
      </c>
      <c r="D2439" t="inlineStr">
        <is>
          <t>Mensual</t>
        </is>
      </c>
      <c r="E2439" t="inlineStr">
        <is>
          <t>Negativo</t>
        </is>
      </c>
      <c r="F2439" s="138" t="n">
        <v>45291</v>
      </c>
      <c r="G2439" t="n">
        <v>200</v>
      </c>
      <c r="H2439" t="n">
        <v>415.7</v>
      </c>
      <c r="I2439" s="76" t="n">
        <v>0.4811161895597787</v>
      </c>
      <c r="J2439" s="76" t="n">
        <v>0.4811161895597787</v>
      </c>
      <c r="K2439" t="inlineStr">
        <is>
          <t>2200.0%</t>
        </is>
      </c>
      <c r="L2439" t="inlineStr">
        <is>
          <t>7673.83%</t>
        </is>
      </c>
      <c r="M2439" t="n">
        <v>2023</v>
      </c>
      <c r="N2439" t="inlineStr">
        <is>
          <t>Diciembre</t>
        </is>
      </c>
      <c r="O2439" t="inlineStr">
        <is>
          <t>2023-2</t>
        </is>
      </c>
      <c r="P2439" t="n">
        <v>0</v>
      </c>
      <c r="Q2439" t="n">
        <v>0</v>
      </c>
      <c r="R2439" t="n">
        <v>0</v>
      </c>
      <c r="S2439" t="inlineStr"/>
      <c r="T2439" t="inlineStr">
        <is>
          <t>434-2023-12-31</t>
        </is>
      </c>
      <c r="U2439" t="n">
        <v>31</v>
      </c>
      <c r="V2439" t="inlineStr"/>
    </row>
    <row r="2440">
      <c r="A2440" t="n">
        <v>434</v>
      </c>
      <c r="B2440" t="inlineStr">
        <is>
          <t>Generación de Residuos Peligrosos Mensual</t>
        </is>
      </c>
      <c r="C2440" t="inlineStr">
        <is>
          <t>GESTIÓN AMBIENTAL</t>
        </is>
      </c>
      <c r="D2440" t="inlineStr">
        <is>
          <t>Mensual</t>
        </is>
      </c>
      <c r="E2440" t="inlineStr">
        <is>
          <t>Negativo</t>
        </is>
      </c>
      <c r="F2440" s="138" t="n">
        <v>45657</v>
      </c>
      <c r="G2440" t="n">
        <v>200</v>
      </c>
      <c r="H2440" t="n">
        <v>0</v>
      </c>
      <c r="K2440" t="inlineStr">
        <is>
          <t>2200.0%</t>
        </is>
      </c>
      <c r="L2440" t="inlineStr">
        <is>
          <t>7673.83%</t>
        </is>
      </c>
      <c r="M2440" t="n">
        <v>2024</v>
      </c>
      <c r="N2440" t="inlineStr">
        <is>
          <t>Diciembre</t>
        </is>
      </c>
      <c r="O2440" t="inlineStr">
        <is>
          <t>2024-2</t>
        </is>
      </c>
      <c r="P2440" t="n">
        <v>0</v>
      </c>
      <c r="Q2440" t="n">
        <v>0</v>
      </c>
      <c r="R2440" t="n">
        <v>0</v>
      </c>
      <c r="S2440" t="inlineStr"/>
      <c r="T2440" t="inlineStr">
        <is>
          <t>434-2024-12-31</t>
        </is>
      </c>
      <c r="U2440" t="n">
        <v>31</v>
      </c>
      <c r="V2440" t="inlineStr"/>
    </row>
    <row r="2441">
      <c r="A2441" t="n">
        <v>434</v>
      </c>
      <c r="B2441" t="inlineStr">
        <is>
          <t>Generación de Residuos Peligrosos Mensual</t>
        </is>
      </c>
      <c r="C2441" t="inlineStr">
        <is>
          <t>GESTIÓN AMBIENTAL</t>
        </is>
      </c>
      <c r="D2441" t="inlineStr">
        <is>
          <t>Mensual</t>
        </is>
      </c>
      <c r="E2441" t="inlineStr">
        <is>
          <t>Negativo</t>
        </is>
      </c>
      <c r="F2441" s="138" t="n">
        <v>45991</v>
      </c>
      <c r="G2441" t="n">
        <v>200</v>
      </c>
      <c r="H2441" t="n">
        <v>285.15</v>
      </c>
      <c r="I2441" s="76" t="n">
        <v>0.7013852358407856</v>
      </c>
      <c r="J2441" s="76" t="n">
        <v>0.7013852358407856</v>
      </c>
      <c r="K2441" t="inlineStr">
        <is>
          <t>2200.0%</t>
        </is>
      </c>
      <c r="L2441" t="inlineStr">
        <is>
          <t>7673.83%</t>
        </is>
      </c>
      <c r="M2441" t="n">
        <v>2025</v>
      </c>
      <c r="N2441" t="inlineStr">
        <is>
          <t>Noviembre</t>
        </is>
      </c>
      <c r="O2441" t="inlineStr">
        <is>
          <t>2025-2</t>
        </is>
      </c>
      <c r="P2441" t="n">
        <v>0</v>
      </c>
      <c r="Q2441" t="n">
        <v>0</v>
      </c>
      <c r="R2441" t="n">
        <v>0</v>
      </c>
      <c r="S2441" t="inlineStr"/>
      <c r="T2441" t="inlineStr">
        <is>
          <t>434-2025-11-30</t>
        </is>
      </c>
      <c r="U2441" t="n">
        <v>30</v>
      </c>
      <c r="V2441" t="inlineStr"/>
    </row>
    <row r="2442">
      <c r="A2442" t="n">
        <v>434</v>
      </c>
      <c r="B2442" t="inlineStr">
        <is>
          <t>Generación de Residuos Peligrosos Mensual</t>
        </is>
      </c>
      <c r="C2442" t="inlineStr">
        <is>
          <t>GESTIÓN AMBIENTAL</t>
        </is>
      </c>
      <c r="D2442" t="inlineStr">
        <is>
          <t>Mensual</t>
        </is>
      </c>
      <c r="E2442" t="inlineStr">
        <is>
          <t>Negativo</t>
        </is>
      </c>
      <c r="F2442" s="138" t="n">
        <v>46022</v>
      </c>
      <c r="G2442" t="n">
        <v>160</v>
      </c>
      <c r="H2442" t="n">
        <v>150.1299935057759</v>
      </c>
      <c r="I2442" s="76" t="n">
        <v>1.065743068814856</v>
      </c>
      <c r="J2442" s="76" t="n">
        <v>1.065743068814856</v>
      </c>
      <c r="K2442" t="inlineStr">
        <is>
          <t>2200.0%</t>
        </is>
      </c>
      <c r="L2442" t="inlineStr">
        <is>
          <t>7673.83%</t>
        </is>
      </c>
      <c r="M2442" t="n">
        <v>2025</v>
      </c>
      <c r="N2442" t="inlineStr">
        <is>
          <t>Diciembre</t>
        </is>
      </c>
      <c r="O2442" t="inlineStr">
        <is>
          <t>2025-2</t>
        </is>
      </c>
      <c r="P2442" t="n">
        <v>0</v>
      </c>
      <c r="Q2442" t="n">
        <v>0</v>
      </c>
      <c r="R2442" t="n">
        <v>0</v>
      </c>
      <c r="S2442" t="inlineStr"/>
      <c r="T2442" t="inlineStr">
        <is>
          <t>434-2025-12-31</t>
        </is>
      </c>
      <c r="U2442" t="n">
        <v>31</v>
      </c>
      <c r="V2442" t="inlineStr"/>
    </row>
    <row r="2443">
      <c r="A2443" t="n">
        <v>435</v>
      </c>
      <c r="B2443" t="inlineStr">
        <is>
          <t>Disminución de la Generación de Residuos Peligrosos per Cápita</t>
        </is>
      </c>
      <c r="C2443" t="inlineStr">
        <is>
          <t>GESTIÓN AMBIENTAL</t>
        </is>
      </c>
      <c r="D2443" t="inlineStr">
        <is>
          <t>Semestral</t>
        </is>
      </c>
      <c r="E2443" t="inlineStr">
        <is>
          <t>Positivo</t>
        </is>
      </c>
      <c r="F2443" s="138" t="n">
        <v>44742</v>
      </c>
      <c r="G2443" t="n">
        <v>100</v>
      </c>
      <c r="K2443" t="inlineStr">
        <is>
          <t>200.0%</t>
        </is>
      </c>
      <c r="L2443" t="inlineStr">
        <is>
          <t>No Aplica</t>
        </is>
      </c>
      <c r="M2443" t="n">
        <v>2022</v>
      </c>
      <c r="N2443" t="inlineStr">
        <is>
          <t>Junio</t>
        </is>
      </c>
      <c r="O2443" t="inlineStr">
        <is>
          <t>2022-1</t>
        </is>
      </c>
      <c r="P2443" t="n">
        <v>0</v>
      </c>
      <c r="Q2443" t="n">
        <v>0</v>
      </c>
      <c r="R2443" t="n">
        <v>0</v>
      </c>
      <c r="S2443" t="inlineStr"/>
      <c r="T2443" t="inlineStr">
        <is>
          <t>435-2022-06-30</t>
        </is>
      </c>
      <c r="U2443" t="n">
        <v>30</v>
      </c>
      <c r="V2443" t="inlineStr">
        <is>
          <t>No Aplica</t>
        </is>
      </c>
    </row>
    <row r="2444">
      <c r="A2444" t="n">
        <v>435</v>
      </c>
      <c r="B2444" t="inlineStr">
        <is>
          <t>Disminución de la Generación de Residuos Peligrosos per Cápita</t>
        </is>
      </c>
      <c r="C2444" t="inlineStr">
        <is>
          <t>GESTIÓN AMBIENTAL</t>
        </is>
      </c>
      <c r="D2444" t="inlineStr">
        <is>
          <t>Semestral</t>
        </is>
      </c>
      <c r="E2444" t="inlineStr">
        <is>
          <t>Positivo</t>
        </is>
      </c>
      <c r="F2444" s="138" t="n">
        <v>45291</v>
      </c>
      <c r="G2444" t="n">
        <v>100</v>
      </c>
      <c r="H2444" t="n">
        <v>-111.57</v>
      </c>
      <c r="I2444" s="76" t="n">
        <v>0</v>
      </c>
      <c r="J2444" s="76" t="n">
        <v>0</v>
      </c>
      <c r="K2444" t="inlineStr">
        <is>
          <t>200.0%</t>
        </is>
      </c>
      <c r="L2444" t="inlineStr">
        <is>
          <t>-635.99%</t>
        </is>
      </c>
      <c r="M2444" t="n">
        <v>2023</v>
      </c>
      <c r="N2444" t="inlineStr">
        <is>
          <t>Diciembre</t>
        </is>
      </c>
      <c r="O2444" t="inlineStr">
        <is>
          <t>2023-2</t>
        </is>
      </c>
      <c r="P2444" t="n">
        <v>0</v>
      </c>
      <c r="Q2444" t="n">
        <v>0</v>
      </c>
      <c r="R2444" t="n">
        <v>0</v>
      </c>
      <c r="S2444" t="inlineStr"/>
      <c r="T2444" t="inlineStr">
        <is>
          <t>435-2023-12-31</t>
        </is>
      </c>
      <c r="U2444" t="n">
        <v>31</v>
      </c>
      <c r="V2444" t="inlineStr"/>
    </row>
    <row r="2445">
      <c r="A2445" t="n">
        <v>435</v>
      </c>
      <c r="B2445" t="inlineStr">
        <is>
          <t>Disminución de la Generación de Residuos Peligrosos per Cápita</t>
        </is>
      </c>
      <c r="C2445" t="inlineStr">
        <is>
          <t>GESTIÓN AMBIENTAL</t>
        </is>
      </c>
      <c r="D2445" t="inlineStr">
        <is>
          <t>Semestral</t>
        </is>
      </c>
      <c r="E2445" t="inlineStr">
        <is>
          <t>Positivo</t>
        </is>
      </c>
      <c r="F2445" s="138" t="n">
        <v>45657</v>
      </c>
      <c r="G2445" t="n">
        <v>100</v>
      </c>
      <c r="H2445" t="n">
        <v>71.09</v>
      </c>
      <c r="I2445" s="76" t="n">
        <v>0.7109000000000001</v>
      </c>
      <c r="J2445" s="76" t="n">
        <v>0.7109000000000001</v>
      </c>
      <c r="K2445" t="inlineStr">
        <is>
          <t>200.0%</t>
        </is>
      </c>
      <c r="L2445" t="inlineStr">
        <is>
          <t>-635.99%</t>
        </is>
      </c>
      <c r="M2445" t="n">
        <v>2024</v>
      </c>
      <c r="N2445" t="inlineStr">
        <is>
          <t>Diciembre</t>
        </is>
      </c>
      <c r="O2445" t="inlineStr">
        <is>
          <t>2024-2</t>
        </is>
      </c>
      <c r="P2445" t="n">
        <v>0</v>
      </c>
      <c r="Q2445" t="n">
        <v>0</v>
      </c>
      <c r="R2445" t="n">
        <v>0</v>
      </c>
      <c r="S2445" t="inlineStr"/>
      <c r="T2445" t="inlineStr">
        <is>
          <t>435-2024-12-31</t>
        </is>
      </c>
      <c r="U2445" t="n">
        <v>31</v>
      </c>
      <c r="V2445" t="inlineStr"/>
    </row>
    <row r="2446">
      <c r="A2446" t="n">
        <v>435</v>
      </c>
      <c r="B2446" t="inlineStr">
        <is>
          <t>Disminución de la Generación de Residuos Peligrosos per Cápita</t>
        </is>
      </c>
      <c r="C2446" t="inlineStr">
        <is>
          <t>GESTIÓN AMBIENTAL</t>
        </is>
      </c>
      <c r="D2446" t="inlineStr">
        <is>
          <t>Semestral</t>
        </is>
      </c>
      <c r="E2446" t="inlineStr">
        <is>
          <t>Positivo</t>
        </is>
      </c>
      <c r="F2446" s="138" t="n">
        <v>46022</v>
      </c>
      <c r="G2446" t="n">
        <v>100</v>
      </c>
      <c r="H2446" t="n">
        <v>-732.08</v>
      </c>
      <c r="I2446" s="76" t="n">
        <v>0</v>
      </c>
      <c r="J2446" s="76" t="n">
        <v>0</v>
      </c>
      <c r="K2446" t="inlineStr">
        <is>
          <t>200.0%</t>
        </is>
      </c>
      <c r="L2446" t="inlineStr">
        <is>
          <t>-635.99%</t>
        </is>
      </c>
      <c r="M2446" t="n">
        <v>2025</v>
      </c>
      <c r="N2446" t="inlineStr">
        <is>
          <t>Diciembre</t>
        </is>
      </c>
      <c r="O2446" t="inlineStr">
        <is>
          <t>2025-2</t>
        </is>
      </c>
      <c r="P2446" t="n">
        <v>0</v>
      </c>
      <c r="Q2446" t="n">
        <v>0</v>
      </c>
      <c r="R2446" t="n">
        <v>0</v>
      </c>
      <c r="S2446" t="inlineStr"/>
      <c r="T2446" t="inlineStr">
        <is>
          <t>435-2025-12-31</t>
        </is>
      </c>
      <c r="U2446" t="n">
        <v>31</v>
      </c>
      <c r="V2446" t="inlineStr"/>
    </row>
    <row r="2447">
      <c r="A2447" t="n">
        <v>436</v>
      </c>
      <c r="B2447" t="inlineStr">
        <is>
          <t>ANS documentos operativos</t>
        </is>
      </c>
      <c r="C2447" t="inlineStr">
        <is>
          <t>PLANIFICACIÓN  Y MEJORA DEL SISTEMA INTEGRADO</t>
        </is>
      </c>
      <c r="D2447" t="inlineStr">
        <is>
          <t>Mensual</t>
        </is>
      </c>
      <c r="E2447" t="inlineStr">
        <is>
          <t>Negativo</t>
        </is>
      </c>
      <c r="F2447" s="138" t="n">
        <v>44561</v>
      </c>
      <c r="G2447" t="n">
        <v>14</v>
      </c>
      <c r="H2447" t="n">
        <v>0</v>
      </c>
      <c r="K2447" t="inlineStr">
        <is>
          <t>14.0%</t>
        </is>
      </c>
      <c r="L2447" t="n">
        <v/>
      </c>
      <c r="M2447" t="n">
        <v>2021</v>
      </c>
      <c r="N2447" t="inlineStr">
        <is>
          <t>Diciembre</t>
        </is>
      </c>
      <c r="O2447" t="inlineStr">
        <is>
          <t>2021-2</t>
        </is>
      </c>
      <c r="P2447" t="n">
        <v>0</v>
      </c>
      <c r="Q2447" t="n">
        <v>0</v>
      </c>
      <c r="R2447" t="n">
        <v>0</v>
      </c>
      <c r="S2447" t="inlineStr"/>
      <c r="T2447" t="inlineStr">
        <is>
          <t>436-2021-12-31</t>
        </is>
      </c>
      <c r="U2447" t="n">
        <v>31</v>
      </c>
      <c r="V2447" t="inlineStr"/>
    </row>
    <row r="2448">
      <c r="A2448" t="n">
        <v>436</v>
      </c>
      <c r="B2448" t="inlineStr">
        <is>
          <t>ANS documentos operativos</t>
        </is>
      </c>
      <c r="C2448" t="inlineStr">
        <is>
          <t>PLANIFICACIÓN  Y MEJORA DEL SISTEMA INTEGRADO</t>
        </is>
      </c>
      <c r="D2448" t="inlineStr">
        <is>
          <t>Mensual</t>
        </is>
      </c>
      <c r="E2448" t="inlineStr">
        <is>
          <t>Negativo</t>
        </is>
      </c>
      <c r="F2448" s="138" t="n">
        <v>44926</v>
      </c>
      <c r="G2448" t="n">
        <v>14</v>
      </c>
      <c r="H2448" t="n">
        <v>0</v>
      </c>
      <c r="K2448" t="inlineStr">
        <is>
          <t>14.0%</t>
        </is>
      </c>
      <c r="L2448" t="n">
        <v/>
      </c>
      <c r="M2448" t="n">
        <v>2022</v>
      </c>
      <c r="N2448" t="inlineStr">
        <is>
          <t>Diciembre</t>
        </is>
      </c>
      <c r="O2448" t="inlineStr">
        <is>
          <t>2022-2</t>
        </is>
      </c>
      <c r="P2448" t="n">
        <v>0</v>
      </c>
      <c r="Q2448" t="n">
        <v>0</v>
      </c>
      <c r="R2448" t="n">
        <v>0</v>
      </c>
      <c r="S2448" t="inlineStr"/>
      <c r="T2448" t="inlineStr">
        <is>
          <t>436-2022-12-31</t>
        </is>
      </c>
      <c r="U2448" t="n">
        <v>31</v>
      </c>
      <c r="V2448" t="inlineStr"/>
    </row>
    <row r="2449">
      <c r="A2449" t="n">
        <v>436</v>
      </c>
      <c r="B2449" t="inlineStr">
        <is>
          <t>ANS documentos operativos</t>
        </is>
      </c>
      <c r="C2449" t="inlineStr">
        <is>
          <t>PLANIFICACIÓN  Y MEJORA DEL SISTEMA INTEGRADO</t>
        </is>
      </c>
      <c r="D2449" t="inlineStr">
        <is>
          <t>Mensual</t>
        </is>
      </c>
      <c r="E2449" t="inlineStr">
        <is>
          <t>Negativo</t>
        </is>
      </c>
      <c r="F2449" s="138" t="n">
        <v>45291</v>
      </c>
      <c r="G2449" t="n">
        <v>21</v>
      </c>
      <c r="H2449" t="n">
        <v>12.7</v>
      </c>
      <c r="I2449" s="76" t="n">
        <v>1.3</v>
      </c>
      <c r="J2449" s="76" t="n">
        <v>1.653543307086614</v>
      </c>
      <c r="K2449" t="inlineStr">
        <is>
          <t>14.0%</t>
        </is>
      </c>
      <c r="L2449" t="n">
        <v/>
      </c>
      <c r="M2449" t="n">
        <v>2023</v>
      </c>
      <c r="N2449" t="inlineStr">
        <is>
          <t>Diciembre</t>
        </is>
      </c>
      <c r="O2449" t="inlineStr">
        <is>
          <t>2023-2</t>
        </is>
      </c>
      <c r="P2449" t="n">
        <v>0</v>
      </c>
      <c r="Q2449" t="n">
        <v>0</v>
      </c>
      <c r="R2449" t="n">
        <v>0</v>
      </c>
      <c r="S2449" t="inlineStr"/>
      <c r="T2449" t="inlineStr">
        <is>
          <t>436-2023-12-31</t>
        </is>
      </c>
      <c r="U2449" t="n">
        <v>31</v>
      </c>
      <c r="V2449" t="inlineStr"/>
    </row>
    <row r="2450">
      <c r="A2450" t="n">
        <v>436</v>
      </c>
      <c r="B2450" t="inlineStr">
        <is>
          <t>ANS documentos operativos</t>
        </is>
      </c>
      <c r="C2450" t="inlineStr">
        <is>
          <t>PLANIFICACIÓN  Y MEJORA DEL SISTEMA INTEGRADO</t>
        </is>
      </c>
      <c r="D2450" t="inlineStr">
        <is>
          <t>Mensual</t>
        </is>
      </c>
      <c r="E2450" t="inlineStr">
        <is>
          <t>Negativo</t>
        </is>
      </c>
      <c r="F2450" s="138" t="n">
        <v>45657</v>
      </c>
      <c r="G2450" t="n">
        <v>14</v>
      </c>
      <c r="H2450" t="n">
        <v>16.97</v>
      </c>
      <c r="I2450" s="76" t="n">
        <v>0.8249852681202122</v>
      </c>
      <c r="J2450" s="76" t="n">
        <v>0.8249852681202122</v>
      </c>
      <c r="K2450" t="inlineStr">
        <is>
          <t>14.0%</t>
        </is>
      </c>
      <c r="L2450" t="n">
        <v/>
      </c>
      <c r="M2450" t="n">
        <v>2024</v>
      </c>
      <c r="N2450" t="inlineStr">
        <is>
          <t>Diciembre</t>
        </is>
      </c>
      <c r="O2450" t="inlineStr">
        <is>
          <t>2024-2</t>
        </is>
      </c>
      <c r="P2450" t="n">
        <v>0</v>
      </c>
      <c r="Q2450" t="n">
        <v>0</v>
      </c>
      <c r="R2450" t="n">
        <v>0</v>
      </c>
      <c r="S2450" t="inlineStr"/>
      <c r="T2450" t="inlineStr">
        <is>
          <t>436-2024-12-31</t>
        </is>
      </c>
      <c r="U2450" t="n">
        <v>31</v>
      </c>
      <c r="V2450" t="inlineStr"/>
    </row>
    <row r="2451">
      <c r="A2451" t="n">
        <v>436</v>
      </c>
      <c r="B2451" t="inlineStr">
        <is>
          <t>ANS documentos operativos</t>
        </is>
      </c>
      <c r="C2451" t="inlineStr">
        <is>
          <t>PLANIFICACIÓN  Y MEJORA DEL SISTEMA INTEGRADO</t>
        </is>
      </c>
      <c r="D2451" t="inlineStr">
        <is>
          <t>Mensual</t>
        </is>
      </c>
      <c r="E2451" t="inlineStr">
        <is>
          <t>Negativo</t>
        </is>
      </c>
      <c r="F2451" s="138" t="n">
        <v>46022</v>
      </c>
      <c r="G2451" t="n">
        <v>14</v>
      </c>
      <c r="H2451" t="n">
        <v>11.77</v>
      </c>
      <c r="I2451" s="76" t="n">
        <v>1.18946474086661</v>
      </c>
      <c r="J2451" s="76" t="n">
        <v>1.18946474086661</v>
      </c>
      <c r="K2451" t="inlineStr">
        <is>
          <t>14.0%</t>
        </is>
      </c>
      <c r="L2451" t="n">
        <v/>
      </c>
      <c r="M2451" t="n">
        <v>2025</v>
      </c>
      <c r="N2451" t="inlineStr">
        <is>
          <t>Diciembre</t>
        </is>
      </c>
      <c r="O2451" t="inlineStr">
        <is>
          <t>2025-2</t>
        </is>
      </c>
      <c r="P2451" t="n">
        <v>0</v>
      </c>
      <c r="Q2451" t="n">
        <v>0</v>
      </c>
      <c r="R2451" t="n">
        <v>0</v>
      </c>
      <c r="S2451" t="inlineStr"/>
      <c r="T2451" t="inlineStr">
        <is>
          <t>436-2025-12-31</t>
        </is>
      </c>
      <c r="U2451" t="n">
        <v>31</v>
      </c>
      <c r="V2451" t="inlineStr"/>
    </row>
    <row r="2452">
      <c r="A2452" t="n">
        <v>437</v>
      </c>
      <c r="B2452" t="inlineStr">
        <is>
          <t>Nivel de Satisfacción Servicios Prestados - Riesgos</t>
        </is>
      </c>
      <c r="C2452" t="inlineStr">
        <is>
          <t>GESTIÓN DE RIESGOS</t>
        </is>
      </c>
      <c r="D2452" t="inlineStr">
        <is>
          <t>Anual</t>
        </is>
      </c>
      <c r="E2452" t="inlineStr">
        <is>
          <t>Positivo</t>
        </is>
      </c>
      <c r="F2452" s="138" t="n">
        <v>45291</v>
      </c>
      <c r="G2452" t="n">
        <v>80</v>
      </c>
      <c r="H2452" t="n">
        <v>96</v>
      </c>
      <c r="I2452" s="76" t="n">
        <v>1.2</v>
      </c>
      <c r="J2452" s="76" t="n">
        <v>1.2</v>
      </c>
      <c r="K2452" t="inlineStr">
        <is>
          <t>80.0%</t>
        </is>
      </c>
      <c r="L2452" t="inlineStr">
        <is>
          <t>99.0%</t>
        </is>
      </c>
      <c r="M2452" t="n">
        <v>2023</v>
      </c>
      <c r="N2452" t="inlineStr">
        <is>
          <t>Diciembre</t>
        </is>
      </c>
      <c r="O2452" t="inlineStr">
        <is>
          <t>2023-2</t>
        </is>
      </c>
      <c r="P2452" t="n">
        <v>0</v>
      </c>
      <c r="Q2452" t="n">
        <v>0</v>
      </c>
      <c r="R2452" t="n">
        <v>0</v>
      </c>
      <c r="S2452" t="inlineStr"/>
      <c r="T2452" t="inlineStr">
        <is>
          <t>437-2023-12-31</t>
        </is>
      </c>
      <c r="U2452" t="n">
        <v>31</v>
      </c>
      <c r="V2452" t="inlineStr"/>
    </row>
    <row r="2453">
      <c r="A2453" t="n">
        <v>437</v>
      </c>
      <c r="B2453" t="inlineStr">
        <is>
          <t>Nivel de Satisfacción Servicios Prestados - Riesgos</t>
        </is>
      </c>
      <c r="C2453" t="inlineStr">
        <is>
          <t>GESTIÓN DE RIESGOS</t>
        </is>
      </c>
      <c r="D2453" t="inlineStr">
        <is>
          <t>Anual</t>
        </is>
      </c>
      <c r="E2453" t="inlineStr">
        <is>
          <t>Positivo</t>
        </is>
      </c>
      <c r="F2453" s="138" t="n">
        <v>45657</v>
      </c>
      <c r="G2453" t="n">
        <v>80</v>
      </c>
      <c r="H2453" t="n">
        <v>84</v>
      </c>
      <c r="I2453" s="76" t="n">
        <v>1.05</v>
      </c>
      <c r="J2453" s="76" t="n">
        <v>1.05</v>
      </c>
      <c r="K2453" t="inlineStr">
        <is>
          <t>80.0%</t>
        </is>
      </c>
      <c r="L2453" t="inlineStr">
        <is>
          <t>99.0%</t>
        </is>
      </c>
      <c r="M2453" t="n">
        <v>2024</v>
      </c>
      <c r="N2453" t="inlineStr">
        <is>
          <t>Diciembre</t>
        </is>
      </c>
      <c r="O2453" t="inlineStr">
        <is>
          <t>2024-2</t>
        </is>
      </c>
      <c r="P2453" t="n">
        <v>0</v>
      </c>
      <c r="Q2453" t="n">
        <v>0</v>
      </c>
      <c r="R2453" t="n">
        <v>0</v>
      </c>
      <c r="S2453" t="inlineStr"/>
      <c r="T2453" t="inlineStr">
        <is>
          <t>437-2024-12-31</t>
        </is>
      </c>
      <c r="U2453" t="n">
        <v>31</v>
      </c>
      <c r="V2453" t="inlineStr"/>
    </row>
    <row r="2454">
      <c r="A2454" t="n">
        <v>437</v>
      </c>
      <c r="B2454" t="inlineStr">
        <is>
          <t>Nivel de Satisfacción Servicios Prestados - Riesgos</t>
        </is>
      </c>
      <c r="C2454" t="inlineStr">
        <is>
          <t>GESTIÓN DE RIESGOS</t>
        </is>
      </c>
      <c r="D2454" t="inlineStr">
        <is>
          <t>Anual</t>
        </is>
      </c>
      <c r="E2454" t="inlineStr">
        <is>
          <t>Positivo</t>
        </is>
      </c>
      <c r="F2454" s="138" t="n">
        <v>46022</v>
      </c>
      <c r="G2454" t="n">
        <v>80</v>
      </c>
      <c r="H2454" t="n">
        <v>99</v>
      </c>
      <c r="I2454" s="76" t="n">
        <v>1.2375</v>
      </c>
      <c r="J2454" s="76" t="n">
        <v>1.2375</v>
      </c>
      <c r="K2454" t="inlineStr">
        <is>
          <t>80.0%</t>
        </is>
      </c>
      <c r="L2454" t="inlineStr">
        <is>
          <t>99.0%</t>
        </is>
      </c>
      <c r="M2454" t="n">
        <v>2025</v>
      </c>
      <c r="N2454" t="inlineStr">
        <is>
          <t>Diciembre</t>
        </is>
      </c>
      <c r="O2454" t="inlineStr">
        <is>
          <t>2025-2</t>
        </is>
      </c>
      <c r="P2454" t="n">
        <v>0</v>
      </c>
      <c r="Q2454" t="n">
        <v>0</v>
      </c>
      <c r="R2454" t="n">
        <v>0</v>
      </c>
      <c r="S2454" t="inlineStr"/>
      <c r="T2454" t="inlineStr">
        <is>
          <t>437-2025-12-31</t>
        </is>
      </c>
      <c r="U2454" t="n">
        <v>31</v>
      </c>
      <c r="V2454" t="inlineStr"/>
    </row>
    <row r="2455">
      <c r="A2455" t="n">
        <v>439</v>
      </c>
      <c r="B2455" t="inlineStr">
        <is>
          <t>Disponibilidad de catálogo de asignaturas pregrado y posgrado virtual</t>
        </is>
      </c>
      <c r="C2455" t="inlineStr">
        <is>
          <t>DOCENCIA</t>
        </is>
      </c>
      <c r="D2455" t="inlineStr">
        <is>
          <t>Semestral</t>
        </is>
      </c>
      <c r="E2455" t="inlineStr">
        <is>
          <t>Positivo</t>
        </is>
      </c>
      <c r="F2455" s="138" t="n">
        <v>44561</v>
      </c>
      <c r="H2455" t="n">
        <v>0</v>
      </c>
      <c r="K2455" t="inlineStr">
        <is>
          <t>100.0%</t>
        </is>
      </c>
      <c r="L2455" t="inlineStr">
        <is>
          <t>100.0%</t>
        </is>
      </c>
      <c r="M2455" t="n">
        <v>2021</v>
      </c>
      <c r="N2455" t="inlineStr">
        <is>
          <t>Diciembre</t>
        </is>
      </c>
      <c r="O2455" t="inlineStr">
        <is>
          <t>2021-2</t>
        </is>
      </c>
      <c r="P2455" t="n">
        <v>0</v>
      </c>
      <c r="Q2455" t="n">
        <v>0</v>
      </c>
      <c r="R2455" t="n">
        <v>0</v>
      </c>
      <c r="S2455" t="inlineStr"/>
      <c r="T2455" t="inlineStr">
        <is>
          <t>439-2021-12-31</t>
        </is>
      </c>
      <c r="U2455" t="n">
        <v>31</v>
      </c>
      <c r="V2455" t="inlineStr"/>
    </row>
    <row r="2456">
      <c r="A2456" t="n">
        <v>439</v>
      </c>
      <c r="B2456" t="inlineStr">
        <is>
          <t>Disponibilidad de catálogo de asignaturas pregrado y posgrado virtual</t>
        </is>
      </c>
      <c r="C2456" t="inlineStr">
        <is>
          <t>DOCENCIA</t>
        </is>
      </c>
      <c r="D2456" t="inlineStr">
        <is>
          <t>Semestral</t>
        </is>
      </c>
      <c r="E2456" t="inlineStr">
        <is>
          <t>Positivo</t>
        </is>
      </c>
      <c r="F2456" s="138" t="n">
        <v>44926</v>
      </c>
      <c r="H2456" t="n">
        <v>0</v>
      </c>
      <c r="K2456" t="inlineStr">
        <is>
          <t>100.0%</t>
        </is>
      </c>
      <c r="L2456" t="inlineStr">
        <is>
          <t>100.0%</t>
        </is>
      </c>
      <c r="M2456" t="n">
        <v>2022</v>
      </c>
      <c r="N2456" t="inlineStr">
        <is>
          <t>Diciembre</t>
        </is>
      </c>
      <c r="O2456" t="inlineStr">
        <is>
          <t>2022-2</t>
        </is>
      </c>
      <c r="P2456" t="n">
        <v>0</v>
      </c>
      <c r="Q2456" t="n">
        <v>0</v>
      </c>
      <c r="R2456" t="n">
        <v>0</v>
      </c>
      <c r="S2456" t="inlineStr"/>
      <c r="T2456" t="inlineStr">
        <is>
          <t>439-2022-12-31</t>
        </is>
      </c>
      <c r="U2456" t="n">
        <v>31</v>
      </c>
      <c r="V2456" t="inlineStr"/>
    </row>
    <row r="2457">
      <c r="A2457" t="n">
        <v>439</v>
      </c>
      <c r="B2457" t="inlineStr">
        <is>
          <t>Disponibilidad de catálogo de asignaturas pregrado y posgrado virtual</t>
        </is>
      </c>
      <c r="C2457" t="inlineStr">
        <is>
          <t>DOCENCIA</t>
        </is>
      </c>
      <c r="D2457" t="inlineStr">
        <is>
          <t>Semestral</t>
        </is>
      </c>
      <c r="E2457" t="inlineStr">
        <is>
          <t>Positivo</t>
        </is>
      </c>
      <c r="F2457" s="138" t="n">
        <v>45291</v>
      </c>
      <c r="G2457" t="n">
        <v>100</v>
      </c>
      <c r="H2457" t="n">
        <v>100</v>
      </c>
      <c r="I2457" s="76" t="n">
        <v>1</v>
      </c>
      <c r="J2457" s="76" t="n">
        <v>1</v>
      </c>
      <c r="K2457" t="inlineStr">
        <is>
          <t>100.0%</t>
        </is>
      </c>
      <c r="L2457" t="inlineStr">
        <is>
          <t>100.0%</t>
        </is>
      </c>
      <c r="M2457" t="n">
        <v>2023</v>
      </c>
      <c r="N2457" t="inlineStr">
        <is>
          <t>Diciembre</t>
        </is>
      </c>
      <c r="O2457" t="inlineStr">
        <is>
          <t>2023-2</t>
        </is>
      </c>
      <c r="P2457" t="n">
        <v>0</v>
      </c>
      <c r="Q2457" t="n">
        <v>0</v>
      </c>
      <c r="R2457" t="n">
        <v>0</v>
      </c>
      <c r="S2457" t="inlineStr"/>
      <c r="T2457" t="inlineStr">
        <is>
          <t>439-2023-12-31</t>
        </is>
      </c>
      <c r="U2457" t="n">
        <v>31</v>
      </c>
      <c r="V2457" t="inlineStr"/>
    </row>
    <row r="2458">
      <c r="A2458" t="n">
        <v>439</v>
      </c>
      <c r="B2458" t="inlineStr">
        <is>
          <t>Disponibilidad de catálogo de asignaturas pregrado y posgrado virtual</t>
        </is>
      </c>
      <c r="C2458" t="inlineStr">
        <is>
          <t>DOCENCIA</t>
        </is>
      </c>
      <c r="D2458" t="inlineStr">
        <is>
          <t>Semestral</t>
        </is>
      </c>
      <c r="E2458" t="inlineStr">
        <is>
          <t>Positivo</t>
        </is>
      </c>
      <c r="F2458" s="138" t="n">
        <v>45657</v>
      </c>
      <c r="G2458" t="n">
        <v>100</v>
      </c>
      <c r="H2458" t="n">
        <v>100</v>
      </c>
      <c r="I2458" s="76" t="n">
        <v>1</v>
      </c>
      <c r="J2458" s="76" t="n">
        <v>1</v>
      </c>
      <c r="K2458" t="inlineStr">
        <is>
          <t>100.0%</t>
        </is>
      </c>
      <c r="L2458" t="inlineStr">
        <is>
          <t>100.0%</t>
        </is>
      </c>
      <c r="M2458" t="n">
        <v>2024</v>
      </c>
      <c r="N2458" t="inlineStr">
        <is>
          <t>Diciembre</t>
        </is>
      </c>
      <c r="O2458" t="inlineStr">
        <is>
          <t>2024-2</t>
        </is>
      </c>
      <c r="P2458" t="n">
        <v>0</v>
      </c>
      <c r="Q2458" t="n">
        <v>0</v>
      </c>
      <c r="R2458" t="n">
        <v>0</v>
      </c>
      <c r="S2458" t="inlineStr"/>
      <c r="T2458" t="inlineStr">
        <is>
          <t>439-2024-12-31</t>
        </is>
      </c>
      <c r="U2458" t="n">
        <v>31</v>
      </c>
      <c r="V2458" t="inlineStr"/>
    </row>
    <row r="2459">
      <c r="A2459" t="n">
        <v>439</v>
      </c>
      <c r="B2459" t="inlineStr">
        <is>
          <t>Disponibilidad de catálogo de asignaturas pregrado y posgrado virtual</t>
        </is>
      </c>
      <c r="C2459" t="inlineStr">
        <is>
          <t>DOCENCIA</t>
        </is>
      </c>
      <c r="D2459" t="inlineStr">
        <is>
          <t>Semestral</t>
        </is>
      </c>
      <c r="E2459" t="inlineStr">
        <is>
          <t>Positivo</t>
        </is>
      </c>
      <c r="F2459" s="138" t="n">
        <v>46022</v>
      </c>
      <c r="G2459" t="n">
        <v>100</v>
      </c>
      <c r="H2459" t="n">
        <v>100</v>
      </c>
      <c r="I2459" s="76" t="n">
        <v>1</v>
      </c>
      <c r="J2459" s="76" t="n">
        <v>1</v>
      </c>
      <c r="K2459" t="inlineStr">
        <is>
          <t>100.0%</t>
        </is>
      </c>
      <c r="L2459" t="inlineStr">
        <is>
          <t>100.0%</t>
        </is>
      </c>
      <c r="M2459" t="n">
        <v>2025</v>
      </c>
      <c r="N2459" t="inlineStr">
        <is>
          <t>Diciembre</t>
        </is>
      </c>
      <c r="O2459" t="inlineStr">
        <is>
          <t>2025-2</t>
        </is>
      </c>
      <c r="P2459" t="n">
        <v>0</v>
      </c>
      <c r="Q2459" t="n">
        <v>0</v>
      </c>
      <c r="R2459" t="n">
        <v>0</v>
      </c>
      <c r="S2459" t="inlineStr"/>
      <c r="T2459" t="inlineStr">
        <is>
          <t>439-2025-12-31</t>
        </is>
      </c>
      <c r="U2459" t="n">
        <v>31</v>
      </c>
      <c r="V2459" t="inlineStr"/>
    </row>
    <row r="2460">
      <c r="A2460" t="n">
        <v>440</v>
      </c>
      <c r="B2460" t="inlineStr">
        <is>
          <t>Aseguramiento de matricula académica virtual</t>
        </is>
      </c>
      <c r="C2460" t="inlineStr">
        <is>
          <t>DOCENCIA</t>
        </is>
      </c>
      <c r="D2460" t="inlineStr">
        <is>
          <t>Semestral</t>
        </is>
      </c>
      <c r="E2460" t="inlineStr">
        <is>
          <t>Positivo</t>
        </is>
      </c>
      <c r="F2460" s="138" t="n">
        <v>44926</v>
      </c>
      <c r="K2460" t="inlineStr">
        <is>
          <t>196.0%</t>
        </is>
      </c>
      <c r="L2460" t="inlineStr">
        <is>
          <t>No Aplica</t>
        </is>
      </c>
      <c r="M2460" t="n">
        <v>2022</v>
      </c>
      <c r="N2460" t="inlineStr">
        <is>
          <t>Diciembre</t>
        </is>
      </c>
      <c r="O2460" t="inlineStr">
        <is>
          <t>2022-2</t>
        </is>
      </c>
      <c r="P2460" t="n">
        <v>0</v>
      </c>
      <c r="Q2460" t="n">
        <v>0</v>
      </c>
      <c r="R2460" t="n">
        <v>0</v>
      </c>
      <c r="S2460" t="inlineStr"/>
      <c r="T2460" t="inlineStr">
        <is>
          <t>440-2022-12-31</t>
        </is>
      </c>
      <c r="U2460" t="n">
        <v>31</v>
      </c>
      <c r="V2460" t="inlineStr">
        <is>
          <t>No Aplica</t>
        </is>
      </c>
    </row>
    <row r="2461">
      <c r="A2461" t="n">
        <v>440</v>
      </c>
      <c r="B2461" t="inlineStr">
        <is>
          <t>Aseguramiento de matricula académica virtual</t>
        </is>
      </c>
      <c r="C2461" t="inlineStr">
        <is>
          <t>DOCENCIA</t>
        </is>
      </c>
      <c r="D2461" t="inlineStr">
        <is>
          <t>Semestral</t>
        </is>
      </c>
      <c r="E2461" t="inlineStr">
        <is>
          <t>Positivo</t>
        </is>
      </c>
      <c r="F2461" s="138" t="n">
        <v>45291</v>
      </c>
      <c r="G2461" t="n">
        <v>98</v>
      </c>
      <c r="H2461" t="n">
        <v>97.746062537527</v>
      </c>
      <c r="I2461" s="76" t="n">
        <v>0.9974088014033367</v>
      </c>
      <c r="J2461" s="76" t="n">
        <v>0.9974088014033367</v>
      </c>
      <c r="K2461" t="inlineStr">
        <is>
          <t>196.0%</t>
        </is>
      </c>
      <c r="L2461" t="inlineStr">
        <is>
          <t>199.51%</t>
        </is>
      </c>
      <c r="M2461" t="n">
        <v>2023</v>
      </c>
      <c r="N2461" t="inlineStr">
        <is>
          <t>Diciembre</t>
        </is>
      </c>
      <c r="O2461" t="inlineStr">
        <is>
          <t>2023-2</t>
        </is>
      </c>
      <c r="P2461" t="n">
        <v>0</v>
      </c>
      <c r="Q2461" t="n">
        <v>0</v>
      </c>
      <c r="R2461" t="n">
        <v>0</v>
      </c>
      <c r="S2461" t="inlineStr"/>
      <c r="T2461" t="inlineStr">
        <is>
          <t>440-2023-12-31</t>
        </is>
      </c>
      <c r="U2461" t="n">
        <v>31</v>
      </c>
      <c r="V2461" t="inlineStr"/>
    </row>
    <row r="2462">
      <c r="A2462" t="n">
        <v>440</v>
      </c>
      <c r="B2462" t="inlineStr">
        <is>
          <t>Aseguramiento de matricula académica virtual</t>
        </is>
      </c>
      <c r="C2462" t="inlineStr">
        <is>
          <t>DOCENCIA</t>
        </is>
      </c>
      <c r="D2462" t="inlineStr">
        <is>
          <t>Semestral</t>
        </is>
      </c>
      <c r="E2462" t="inlineStr">
        <is>
          <t>Positivo</t>
        </is>
      </c>
      <c r="F2462" s="138" t="n">
        <v>45657</v>
      </c>
      <c r="G2462" t="n">
        <v>98</v>
      </c>
      <c r="H2462" t="n">
        <v>99.23999999999999</v>
      </c>
      <c r="I2462" s="76" t="n">
        <v>1.01265306122449</v>
      </c>
      <c r="J2462" s="76" t="n">
        <v>1.01265306122449</v>
      </c>
      <c r="K2462" t="inlineStr">
        <is>
          <t>196.0%</t>
        </is>
      </c>
      <c r="L2462" t="inlineStr">
        <is>
          <t>199.51%</t>
        </is>
      </c>
      <c r="M2462" t="n">
        <v>2024</v>
      </c>
      <c r="N2462" t="inlineStr">
        <is>
          <t>Diciembre</t>
        </is>
      </c>
      <c r="O2462" t="inlineStr">
        <is>
          <t>2024-2</t>
        </is>
      </c>
      <c r="P2462" t="n">
        <v>0</v>
      </c>
      <c r="Q2462" t="n">
        <v>0</v>
      </c>
      <c r="R2462" t="n">
        <v>0</v>
      </c>
      <c r="S2462" t="inlineStr"/>
      <c r="T2462" t="inlineStr">
        <is>
          <t>440-2024-12-31</t>
        </is>
      </c>
      <c r="U2462" t="n">
        <v>31</v>
      </c>
      <c r="V2462" t="inlineStr"/>
    </row>
    <row r="2463">
      <c r="A2463" t="n">
        <v>440</v>
      </c>
      <c r="B2463" t="inlineStr">
        <is>
          <t>Aseguramiento de matricula académica virtual</t>
        </is>
      </c>
      <c r="C2463" t="inlineStr">
        <is>
          <t>DOCENCIA</t>
        </is>
      </c>
      <c r="D2463" t="inlineStr">
        <is>
          <t>Semestral</t>
        </is>
      </c>
      <c r="E2463" t="inlineStr">
        <is>
          <t>Positivo</t>
        </is>
      </c>
      <c r="F2463" s="138" t="n">
        <v>46022</v>
      </c>
      <c r="G2463" t="n">
        <v>98</v>
      </c>
      <c r="H2463" t="n">
        <v>99.73999999999999</v>
      </c>
      <c r="I2463" s="76" t="n">
        <v>1.017755102040816</v>
      </c>
      <c r="J2463" s="76" t="n">
        <v>1.017755102040816</v>
      </c>
      <c r="K2463" t="inlineStr">
        <is>
          <t>196.0%</t>
        </is>
      </c>
      <c r="L2463" t="inlineStr">
        <is>
          <t>199.51%</t>
        </is>
      </c>
      <c r="M2463" t="n">
        <v>2025</v>
      </c>
      <c r="N2463" t="inlineStr">
        <is>
          <t>Diciembre</t>
        </is>
      </c>
      <c r="O2463" t="inlineStr">
        <is>
          <t>2025-2</t>
        </is>
      </c>
      <c r="P2463" t="n">
        <v>0</v>
      </c>
      <c r="Q2463" t="n">
        <v>0</v>
      </c>
      <c r="R2463" t="n">
        <v>0</v>
      </c>
      <c r="S2463" t="inlineStr"/>
      <c r="T2463" t="inlineStr">
        <is>
          <t>440-2025-12-31</t>
        </is>
      </c>
      <c r="U2463" t="n">
        <v>31</v>
      </c>
      <c r="V2463" t="inlineStr"/>
    </row>
    <row r="2464">
      <c r="A2464" t="n">
        <v>444</v>
      </c>
      <c r="B2464" t="inlineStr">
        <is>
          <t>CES Proceso de grados</t>
        </is>
      </c>
      <c r="C2464" t="inlineStr">
        <is>
          <t>SERVICIO Y PERMANENCIA</t>
        </is>
      </c>
      <c r="D2464" t="inlineStr">
        <is>
          <t>Semestral</t>
        </is>
      </c>
      <c r="E2464" t="inlineStr">
        <is>
          <t>Negativo</t>
        </is>
      </c>
      <c r="F2464" s="138" t="n">
        <v>45657</v>
      </c>
      <c r="H2464" t="n">
        <v>2.1</v>
      </c>
      <c r="K2464" t="inlineStr">
        <is>
          <t>3.0%</t>
        </is>
      </c>
      <c r="L2464" t="inlineStr">
        <is>
          <t>1.65%</t>
        </is>
      </c>
      <c r="M2464" t="n">
        <v>2024</v>
      </c>
      <c r="N2464" t="inlineStr">
        <is>
          <t>Diciembre</t>
        </is>
      </c>
      <c r="O2464" t="inlineStr">
        <is>
          <t>2024-2</t>
        </is>
      </c>
      <c r="P2464" t="n">
        <v>0</v>
      </c>
      <c r="Q2464" t="n">
        <v>0</v>
      </c>
      <c r="R2464" t="n">
        <v>0</v>
      </c>
      <c r="S2464" t="inlineStr"/>
      <c r="T2464" t="inlineStr">
        <is>
          <t>444-2024-12-31</t>
        </is>
      </c>
      <c r="U2464" t="n">
        <v>31</v>
      </c>
      <c r="V2464" t="inlineStr"/>
    </row>
    <row r="2465">
      <c r="A2465" t="n">
        <v>444</v>
      </c>
      <c r="B2465" t="inlineStr">
        <is>
          <t>CES Proceso de grados</t>
        </is>
      </c>
      <c r="C2465" t="inlineStr">
        <is>
          <t>SERVICIO Y PERMANENCIA</t>
        </is>
      </c>
      <c r="D2465" t="inlineStr">
        <is>
          <t>Semestral</t>
        </is>
      </c>
      <c r="E2465" t="inlineStr">
        <is>
          <t>Negativo</t>
        </is>
      </c>
      <c r="F2465" s="138" t="n">
        <v>46022</v>
      </c>
      <c r="G2465" t="n">
        <v>3</v>
      </c>
      <c r="H2465" t="n">
        <v>1.7</v>
      </c>
      <c r="I2465" s="76" t="n">
        <v>1.3</v>
      </c>
      <c r="J2465" s="76" t="n">
        <v>1.764705882352941</v>
      </c>
      <c r="K2465" t="inlineStr">
        <is>
          <t>3.0%</t>
        </is>
      </c>
      <c r="L2465" t="inlineStr">
        <is>
          <t>1.65%</t>
        </is>
      </c>
      <c r="M2465" t="n">
        <v>2025</v>
      </c>
      <c r="N2465" t="inlineStr">
        <is>
          <t>Diciembre</t>
        </is>
      </c>
      <c r="O2465" t="inlineStr">
        <is>
          <t>2025-2</t>
        </is>
      </c>
      <c r="P2465" t="n">
        <v>0</v>
      </c>
      <c r="Q2465" t="n">
        <v>0</v>
      </c>
      <c r="R2465" t="n">
        <v>0</v>
      </c>
      <c r="S2465" t="inlineStr"/>
      <c r="T2465" t="inlineStr">
        <is>
          <t>444-2025-12-31</t>
        </is>
      </c>
      <c r="U2465" t="n">
        <v>31</v>
      </c>
      <c r="V2465" t="inlineStr"/>
    </row>
    <row r="2466">
      <c r="A2466" t="n">
        <v>445</v>
      </c>
      <c r="B2466" t="inlineStr">
        <is>
          <t>Satisfacción del proceso de grados virtual</t>
        </is>
      </c>
      <c r="C2466" t="inlineStr">
        <is>
          <t>SERVICIO Y PERMANENCIA</t>
        </is>
      </c>
      <c r="D2466" t="inlineStr">
        <is>
          <t>Semestral</t>
        </is>
      </c>
      <c r="E2466" t="inlineStr">
        <is>
          <t>Positivo</t>
        </is>
      </c>
      <c r="F2466" s="138" t="n">
        <v>45657</v>
      </c>
      <c r="G2466" t="n">
        <v>67.5</v>
      </c>
      <c r="H2466" t="n">
        <v>86.5</v>
      </c>
      <c r="I2466" s="76" t="n">
        <v>1.281481481481481</v>
      </c>
      <c r="J2466" s="76" t="n">
        <v>1.281481481481481</v>
      </c>
      <c r="K2466" t="inlineStr">
        <is>
          <t>70.0%</t>
        </is>
      </c>
      <c r="L2466" t="inlineStr">
        <is>
          <t>80.5%</t>
        </is>
      </c>
      <c r="M2466" t="n">
        <v>2024</v>
      </c>
      <c r="N2466" t="inlineStr">
        <is>
          <t>Diciembre</t>
        </is>
      </c>
      <c r="O2466" t="inlineStr">
        <is>
          <t>2024-2</t>
        </is>
      </c>
      <c r="P2466" t="n">
        <v>0</v>
      </c>
      <c r="Q2466" t="n">
        <v>0</v>
      </c>
      <c r="R2466" t="n">
        <v>0</v>
      </c>
      <c r="S2466" t="inlineStr"/>
      <c r="T2466" t="inlineStr">
        <is>
          <t>445-2024-12-31</t>
        </is>
      </c>
      <c r="U2466" t="n">
        <v>31</v>
      </c>
      <c r="V2466" t="inlineStr"/>
    </row>
    <row r="2467">
      <c r="A2467" t="n">
        <v>445</v>
      </c>
      <c r="B2467" t="inlineStr">
        <is>
          <t>Satisfacción del proceso de grados virtual</t>
        </is>
      </c>
      <c r="C2467" t="inlineStr">
        <is>
          <t>SERVICIO Y PERMANENCIA</t>
        </is>
      </c>
      <c r="D2467" t="inlineStr">
        <is>
          <t>Semestral</t>
        </is>
      </c>
      <c r="E2467" t="inlineStr">
        <is>
          <t>Positivo</t>
        </is>
      </c>
      <c r="F2467" s="138" t="n">
        <v>46022</v>
      </c>
      <c r="G2467" t="n">
        <v>70</v>
      </c>
      <c r="H2467" t="n">
        <v>85.3</v>
      </c>
      <c r="I2467" s="76" t="n">
        <v>1.218571428571429</v>
      </c>
      <c r="J2467" s="76" t="n">
        <v>1.218571428571429</v>
      </c>
      <c r="K2467" t="inlineStr">
        <is>
          <t>70.0%</t>
        </is>
      </c>
      <c r="L2467" t="inlineStr">
        <is>
          <t>80.5%</t>
        </is>
      </c>
      <c r="M2467" t="n">
        <v>2025</v>
      </c>
      <c r="N2467" t="inlineStr">
        <is>
          <t>Diciembre</t>
        </is>
      </c>
      <c r="O2467" t="inlineStr">
        <is>
          <t>2025-2</t>
        </is>
      </c>
      <c r="P2467" t="n">
        <v>0</v>
      </c>
      <c r="Q2467" t="n">
        <v>0</v>
      </c>
      <c r="R2467" t="n">
        <v>0</v>
      </c>
      <c r="S2467" t="inlineStr"/>
      <c r="T2467" t="inlineStr">
        <is>
          <t>445-2025-12-31</t>
        </is>
      </c>
      <c r="U2467" t="n">
        <v>31</v>
      </c>
      <c r="V2467" t="inlineStr"/>
    </row>
    <row r="2468">
      <c r="A2468" t="n">
        <v>447</v>
      </c>
      <c r="B2468" t="inlineStr">
        <is>
          <t>Participación en actividades culturales</t>
        </is>
      </c>
      <c r="C2468" t="inlineStr">
        <is>
          <t>RECURSOS ACADÉMICOS Y DE INVESTIGACIÓN</t>
        </is>
      </c>
      <c r="D2468" t="inlineStr">
        <is>
          <t>Semestral</t>
        </is>
      </c>
      <c r="E2468" t="inlineStr">
        <is>
          <t>Positivo</t>
        </is>
      </c>
      <c r="F2468" s="138" t="n">
        <v>45657</v>
      </c>
      <c r="G2468" t="n">
        <v>15</v>
      </c>
      <c r="H2468" t="n">
        <v>16.16</v>
      </c>
      <c r="I2468" s="76" t="n">
        <v>1.077333333333333</v>
      </c>
      <c r="J2468" s="76" t="n">
        <v>1.077333333333333</v>
      </c>
      <c r="K2468" t="inlineStr">
        <is>
          <t>15.0%</t>
        </is>
      </c>
      <c r="L2468" t="inlineStr">
        <is>
          <t>15.77%</t>
        </is>
      </c>
      <c r="M2468" t="n">
        <v>2024</v>
      </c>
      <c r="N2468" t="inlineStr">
        <is>
          <t>Diciembre</t>
        </is>
      </c>
      <c r="O2468" t="inlineStr">
        <is>
          <t>2024-2</t>
        </is>
      </c>
      <c r="P2468" t="n">
        <v>0</v>
      </c>
      <c r="Q2468" t="n">
        <v>0</v>
      </c>
      <c r="R2468" t="n">
        <v>0</v>
      </c>
      <c r="S2468" t="inlineStr"/>
      <c r="T2468" t="inlineStr">
        <is>
          <t>447-2024-12-31</t>
        </is>
      </c>
      <c r="U2468" t="n">
        <v>31</v>
      </c>
      <c r="V2468" t="inlineStr"/>
    </row>
    <row r="2469">
      <c r="A2469" t="n">
        <v>447</v>
      </c>
      <c r="B2469" t="inlineStr">
        <is>
          <t>Participación en actividades culturales</t>
        </is>
      </c>
      <c r="C2469" t="inlineStr">
        <is>
          <t>RECURSOS ACADÉMICOS Y DE INVESTIGACIÓN</t>
        </is>
      </c>
      <c r="D2469" t="inlineStr">
        <is>
          <t>Semestral</t>
        </is>
      </c>
      <c r="E2469" t="inlineStr">
        <is>
          <t>Positivo</t>
        </is>
      </c>
      <c r="F2469" s="138" t="n">
        <v>46022</v>
      </c>
      <c r="G2469" t="n">
        <v>15</v>
      </c>
      <c r="H2469" t="n">
        <v>15.01</v>
      </c>
      <c r="I2469" s="76" t="n">
        <v>1.000666666666667</v>
      </c>
      <c r="J2469" s="76" t="n">
        <v>1.000666666666667</v>
      </c>
      <c r="K2469" t="inlineStr">
        <is>
          <t>15.0%</t>
        </is>
      </c>
      <c r="L2469" t="inlineStr">
        <is>
          <t>15.77%</t>
        </is>
      </c>
      <c r="M2469" t="n">
        <v>2025</v>
      </c>
      <c r="N2469" t="inlineStr">
        <is>
          <t>Diciembre</t>
        </is>
      </c>
      <c r="O2469" t="inlineStr">
        <is>
          <t>2025-2</t>
        </is>
      </c>
      <c r="P2469" t="n">
        <v>0</v>
      </c>
      <c r="Q2469" t="n">
        <v>0</v>
      </c>
      <c r="R2469" t="n">
        <v>0</v>
      </c>
      <c r="S2469" t="inlineStr"/>
      <c r="T2469" t="inlineStr">
        <is>
          <t>447-2025-12-31</t>
        </is>
      </c>
      <c r="U2469" t="n">
        <v>31</v>
      </c>
      <c r="V2469" t="inlineStr"/>
    </row>
    <row r="2470">
      <c r="A2470" t="n">
        <v>448</v>
      </c>
      <c r="B2470" t="inlineStr">
        <is>
          <t>Participación en actividades de formación</t>
        </is>
      </c>
      <c r="C2470" t="inlineStr">
        <is>
          <t>RECURSOS ACADÉMICOS Y DE INVESTIGACIÓN</t>
        </is>
      </c>
      <c r="D2470" t="inlineStr">
        <is>
          <t>Semestral</t>
        </is>
      </c>
      <c r="E2470" t="inlineStr">
        <is>
          <t>Positivo</t>
        </is>
      </c>
      <c r="F2470" s="138" t="n">
        <v>45657</v>
      </c>
      <c r="G2470" t="n">
        <v>9</v>
      </c>
      <c r="H2470" t="n">
        <v>9.32</v>
      </c>
      <c r="I2470" s="76" t="n">
        <v>1.035555555555556</v>
      </c>
      <c r="J2470" s="76" t="n">
        <v>1.035555555555556</v>
      </c>
      <c r="K2470" t="inlineStr">
        <is>
          <t>17.0%</t>
        </is>
      </c>
      <c r="L2470" t="inlineStr">
        <is>
          <t>49.49%</t>
        </is>
      </c>
      <c r="M2470" t="n">
        <v>2024</v>
      </c>
      <c r="N2470" t="inlineStr">
        <is>
          <t>Diciembre</t>
        </is>
      </c>
      <c r="O2470" t="inlineStr">
        <is>
          <t>2024-2</t>
        </is>
      </c>
      <c r="P2470" t="n">
        <v>0</v>
      </c>
      <c r="Q2470" t="n">
        <v>0</v>
      </c>
      <c r="R2470" t="n">
        <v>0</v>
      </c>
      <c r="S2470" t="inlineStr"/>
      <c r="T2470" t="inlineStr">
        <is>
          <t>448-2024-12-31</t>
        </is>
      </c>
      <c r="U2470" t="n">
        <v>31</v>
      </c>
      <c r="V2470" t="inlineStr"/>
    </row>
    <row r="2471">
      <c r="A2471" t="n">
        <v>448</v>
      </c>
      <c r="B2471" t="inlineStr">
        <is>
          <t>Participación en actividades de formación</t>
        </is>
      </c>
      <c r="C2471" t="inlineStr">
        <is>
          <t>RECURSOS ACADÉMICOS Y DE INVESTIGACIÓN</t>
        </is>
      </c>
      <c r="D2471" t="inlineStr">
        <is>
          <t>Semestral</t>
        </is>
      </c>
      <c r="E2471" t="inlineStr">
        <is>
          <t>Positivo</t>
        </is>
      </c>
      <c r="F2471" s="138" t="n">
        <v>46022</v>
      </c>
      <c r="G2471" t="n">
        <v>17</v>
      </c>
      <c r="H2471" t="n">
        <v>59.36</v>
      </c>
      <c r="I2471" s="76" t="n">
        <v>1.3</v>
      </c>
      <c r="J2471" s="76" t="n">
        <v>3.491764705882353</v>
      </c>
      <c r="K2471" t="inlineStr">
        <is>
          <t>17.0%</t>
        </is>
      </c>
      <c r="L2471" t="inlineStr">
        <is>
          <t>49.49%</t>
        </is>
      </c>
      <c r="M2471" t="n">
        <v>2025</v>
      </c>
      <c r="N2471" t="inlineStr">
        <is>
          <t>Diciembre</t>
        </is>
      </c>
      <c r="O2471" t="inlineStr">
        <is>
          <t>2025-2</t>
        </is>
      </c>
      <c r="P2471" t="n">
        <v>0</v>
      </c>
      <c r="Q2471" t="n">
        <v>0</v>
      </c>
      <c r="R2471" t="n">
        <v>0</v>
      </c>
      <c r="S2471" t="inlineStr"/>
      <c r="T2471" t="inlineStr">
        <is>
          <t>448-2025-12-31</t>
        </is>
      </c>
      <c r="U2471" t="n">
        <v>31</v>
      </c>
      <c r="V2471" t="inlineStr"/>
    </row>
    <row r="2472">
      <c r="A2472" t="n">
        <v>451</v>
      </c>
      <c r="B2472" t="inlineStr">
        <is>
          <t>% de publicaciones con sentimiento positivo</t>
        </is>
      </c>
      <c r="C2472" t="inlineStr">
        <is>
          <t>COMUNICACIÓN Y POSICIONAMIENTO ESTRATÉGICO</t>
        </is>
      </c>
      <c r="D2472" t="inlineStr">
        <is>
          <t>Semestral</t>
        </is>
      </c>
      <c r="E2472" t="inlineStr">
        <is>
          <t>Positivo</t>
        </is>
      </c>
      <c r="F2472" s="138" t="n">
        <v>45657</v>
      </c>
      <c r="H2472" t="n">
        <v>42.7</v>
      </c>
      <c r="K2472" t="inlineStr">
        <is>
          <t>100.0%</t>
        </is>
      </c>
      <c r="L2472" t="inlineStr">
        <is>
          <t>125.15%</t>
        </is>
      </c>
      <c r="M2472" t="n">
        <v>2024</v>
      </c>
      <c r="N2472" t="inlineStr">
        <is>
          <t>Diciembre</t>
        </is>
      </c>
      <c r="O2472" t="inlineStr">
        <is>
          <t>2024-2</t>
        </is>
      </c>
      <c r="P2472" t="n">
        <v>0</v>
      </c>
      <c r="Q2472" t="n">
        <v>0</v>
      </c>
      <c r="R2472" t="n">
        <v>0</v>
      </c>
      <c r="S2472" t="inlineStr"/>
      <c r="T2472" t="inlineStr">
        <is>
          <t>451-2024-12-31</t>
        </is>
      </c>
      <c r="U2472" t="n">
        <v>31</v>
      </c>
      <c r="V2472" t="inlineStr"/>
    </row>
    <row r="2473">
      <c r="A2473" t="n">
        <v>451</v>
      </c>
      <c r="B2473" t="inlineStr">
        <is>
          <t>% de publicaciones con sentimiento positivo</t>
        </is>
      </c>
      <c r="C2473" t="inlineStr">
        <is>
          <t>COMUNICACIÓN Y POSICIONAMIENTO ESTRATÉGICO</t>
        </is>
      </c>
      <c r="D2473" t="inlineStr">
        <is>
          <t>Semestral</t>
        </is>
      </c>
      <c r="E2473" t="inlineStr">
        <is>
          <t>Positivo</t>
        </is>
      </c>
      <c r="F2473" s="138" t="n">
        <v>46022</v>
      </c>
      <c r="G2473" t="n">
        <v>100</v>
      </c>
      <c r="H2473" t="n">
        <v>130.8</v>
      </c>
      <c r="I2473" s="76" t="n">
        <v>1.3</v>
      </c>
      <c r="J2473" s="76" t="n">
        <v>1.308</v>
      </c>
      <c r="K2473" t="inlineStr">
        <is>
          <t>100.0%</t>
        </is>
      </c>
      <c r="L2473" t="inlineStr">
        <is>
          <t>125.15%</t>
        </is>
      </c>
      <c r="M2473" t="n">
        <v>2025</v>
      </c>
      <c r="N2473" t="inlineStr">
        <is>
          <t>Diciembre</t>
        </is>
      </c>
      <c r="O2473" t="inlineStr">
        <is>
          <t>2025-2</t>
        </is>
      </c>
      <c r="P2473" t="n">
        <v>0</v>
      </c>
      <c r="Q2473" t="n">
        <v>0</v>
      </c>
      <c r="R2473" t="n">
        <v>0</v>
      </c>
      <c r="S2473" t="inlineStr"/>
      <c r="T2473" t="inlineStr">
        <is>
          <t>451-2025-12-31</t>
        </is>
      </c>
      <c r="U2473" t="n">
        <v>31</v>
      </c>
      <c r="V2473" t="inlineStr"/>
    </row>
    <row r="2474">
      <c r="A2474" t="n">
        <v>452</v>
      </c>
      <c r="B2474" t="inlineStr">
        <is>
          <t>Seguimiento a eventos internos y externos institucionales</t>
        </is>
      </c>
      <c r="C2474" t="inlineStr">
        <is>
          <t>COMUNICACIÓN Y POSICIONAMIENTO ESTRATÉGICO</t>
        </is>
      </c>
      <c r="D2474" t="inlineStr">
        <is>
          <t>Semestral</t>
        </is>
      </c>
      <c r="E2474" t="inlineStr">
        <is>
          <t>Positivo</t>
        </is>
      </c>
      <c r="F2474" s="138" t="n">
        <v>45657</v>
      </c>
      <c r="G2474" t="n">
        <v>100</v>
      </c>
      <c r="H2474" t="n">
        <v>160</v>
      </c>
      <c r="I2474" s="76" t="n">
        <v>1.3</v>
      </c>
      <c r="J2474" s="76" t="n">
        <v>1.6</v>
      </c>
      <c r="K2474" t="inlineStr">
        <is>
          <t>100.0%</t>
        </is>
      </c>
      <c r="L2474" t="n">
        <v/>
      </c>
      <c r="M2474" t="n">
        <v>2024</v>
      </c>
      <c r="N2474" t="inlineStr">
        <is>
          <t>Diciembre</t>
        </is>
      </c>
      <c r="O2474" t="inlineStr">
        <is>
          <t>2024-2</t>
        </is>
      </c>
      <c r="P2474" t="n">
        <v>0</v>
      </c>
      <c r="Q2474" t="n">
        <v>0</v>
      </c>
      <c r="R2474" t="n">
        <v>0</v>
      </c>
      <c r="S2474" t="inlineStr"/>
      <c r="T2474" t="inlineStr">
        <is>
          <t>452-2024-12-31</t>
        </is>
      </c>
      <c r="U2474" t="n">
        <v>31</v>
      </c>
      <c r="V2474" t="inlineStr"/>
    </row>
    <row r="2475">
      <c r="A2475" t="n">
        <v>452</v>
      </c>
      <c r="B2475" t="inlineStr">
        <is>
          <t>Seguimiento a eventos internos y externos institucionales</t>
        </is>
      </c>
      <c r="C2475" t="inlineStr">
        <is>
          <t>COMUNICACIÓN Y POSICIONAMIENTO ESTRATÉGICO</t>
        </is>
      </c>
      <c r="D2475" t="inlineStr">
        <is>
          <t>Semestral</t>
        </is>
      </c>
      <c r="E2475" t="inlineStr">
        <is>
          <t>Positivo</t>
        </is>
      </c>
      <c r="F2475" s="138" t="n">
        <v>46022</v>
      </c>
      <c r="G2475" t="n">
        <v>100</v>
      </c>
      <c r="H2475" t="n">
        <v>200</v>
      </c>
      <c r="I2475" s="76" t="n">
        <v>1.3</v>
      </c>
      <c r="J2475" s="76" t="n">
        <v>2</v>
      </c>
      <c r="K2475" t="inlineStr">
        <is>
          <t>100.0%</t>
        </is>
      </c>
      <c r="L2475" t="n">
        <v/>
      </c>
      <c r="M2475" t="n">
        <v>2025</v>
      </c>
      <c r="N2475" t="inlineStr">
        <is>
          <t>Diciembre</t>
        </is>
      </c>
      <c r="O2475" t="inlineStr">
        <is>
          <t>2025-2</t>
        </is>
      </c>
      <c r="P2475" t="n">
        <v>0</v>
      </c>
      <c r="Q2475" t="n">
        <v>0</v>
      </c>
      <c r="R2475" t="n">
        <v>0</v>
      </c>
      <c r="S2475" t="inlineStr"/>
      <c r="T2475" t="inlineStr">
        <is>
          <t>452-2025-12-31</t>
        </is>
      </c>
      <c r="U2475" t="n">
        <v>31</v>
      </c>
      <c r="V2475" t="inlineStr"/>
    </row>
    <row r="2476">
      <c r="A2476" t="n">
        <v>453</v>
      </c>
      <c r="B2476" t="inlineStr">
        <is>
          <t>Número de cursos diseñados</t>
        </is>
      </c>
      <c r="C2476" t="inlineStr">
        <is>
          <t>GESTIÓN DE PORTAFOLIO INSTITUCIONAL</t>
        </is>
      </c>
      <c r="D2476" t="inlineStr">
        <is>
          <t>Trimestral</t>
        </is>
      </c>
      <c r="E2476" t="inlineStr">
        <is>
          <t>Positivo</t>
        </is>
      </c>
      <c r="F2476" s="138" t="n">
        <v>45657</v>
      </c>
      <c r="G2476" t="n">
        <v>100</v>
      </c>
      <c r="H2476" t="n">
        <v>148</v>
      </c>
      <c r="I2476" s="76" t="n">
        <v>1.3</v>
      </c>
      <c r="J2476" s="76" t="n">
        <v>1.48</v>
      </c>
      <c r="K2476" t="inlineStr">
        <is>
          <t>100.0%</t>
        </is>
      </c>
      <c r="L2476" t="inlineStr">
        <is>
          <t>82.67%</t>
        </is>
      </c>
      <c r="M2476" t="n">
        <v>2024</v>
      </c>
      <c r="N2476" t="inlineStr">
        <is>
          <t>Diciembre</t>
        </is>
      </c>
      <c r="O2476" t="inlineStr">
        <is>
          <t>2024-2</t>
        </is>
      </c>
      <c r="P2476" t="n">
        <v>0</v>
      </c>
      <c r="Q2476" t="n">
        <v>0</v>
      </c>
      <c r="R2476" t="n">
        <v>0</v>
      </c>
      <c r="S2476" t="inlineStr"/>
      <c r="T2476" t="inlineStr">
        <is>
          <t>453-2024-12-31</t>
        </is>
      </c>
      <c r="U2476" t="n">
        <v>31</v>
      </c>
      <c r="V2476" t="inlineStr"/>
    </row>
    <row r="2477">
      <c r="A2477" t="n">
        <v>453</v>
      </c>
      <c r="B2477" t="inlineStr">
        <is>
          <t>Número de cursos diseñados</t>
        </is>
      </c>
      <c r="C2477" t="inlineStr">
        <is>
          <t>GESTIÓN DE PORTAFOLIO INSTITUCIONAL</t>
        </is>
      </c>
      <c r="D2477" t="inlineStr">
        <is>
          <t>Trimestral</t>
        </is>
      </c>
      <c r="E2477" t="inlineStr">
        <is>
          <t>Positivo</t>
        </is>
      </c>
      <c r="F2477" s="138" t="n">
        <v>46022</v>
      </c>
      <c r="G2477" t="n">
        <v>100</v>
      </c>
      <c r="H2477" t="n">
        <v>100</v>
      </c>
      <c r="I2477" s="76" t="n">
        <v>1</v>
      </c>
      <c r="J2477" s="76" t="n">
        <v>1</v>
      </c>
      <c r="K2477" t="inlineStr">
        <is>
          <t>100.0%</t>
        </is>
      </c>
      <c r="L2477" t="inlineStr">
        <is>
          <t>82.67%</t>
        </is>
      </c>
      <c r="M2477" t="n">
        <v>2025</v>
      </c>
      <c r="N2477" t="inlineStr">
        <is>
          <t>Diciembre</t>
        </is>
      </c>
      <c r="O2477" t="inlineStr">
        <is>
          <t>2025-2</t>
        </is>
      </c>
      <c r="P2477" t="n">
        <v>0</v>
      </c>
      <c r="Q2477" t="n">
        <v>0</v>
      </c>
      <c r="R2477" t="n">
        <v>0</v>
      </c>
      <c r="S2477" t="inlineStr"/>
      <c r="T2477" t="inlineStr">
        <is>
          <t>453-2025-12-31</t>
        </is>
      </c>
      <c r="U2477" t="n">
        <v>31</v>
      </c>
      <c r="V2477" t="inlineStr"/>
    </row>
    <row r="2478">
      <c r="A2478" t="n">
        <v>455</v>
      </c>
      <c r="B2478" t="inlineStr">
        <is>
          <t>ANS Diseño de contenidos virtuales</t>
        </is>
      </c>
      <c r="C2478" t="inlineStr">
        <is>
          <t>GESTIÓN DE PORTAFOLIO INSTITUCIONAL</t>
        </is>
      </c>
      <c r="D2478" t="inlineStr">
        <is>
          <t>Trimestral</t>
        </is>
      </c>
      <c r="E2478" t="inlineStr">
        <is>
          <t>Positivo</t>
        </is>
      </c>
      <c r="F2478" s="138" t="n">
        <v>45657</v>
      </c>
      <c r="G2478" t="n">
        <v>90</v>
      </c>
      <c r="H2478" t="n">
        <v>100</v>
      </c>
      <c r="I2478" s="76" t="n">
        <v>1.111111111111111</v>
      </c>
      <c r="J2478" s="76" t="n">
        <v>1.111111111111111</v>
      </c>
      <c r="K2478" t="inlineStr">
        <is>
          <t>100.0%</t>
        </is>
      </c>
      <c r="L2478" t="inlineStr">
        <is>
          <t>100.0%</t>
        </is>
      </c>
      <c r="M2478" t="n">
        <v>2024</v>
      </c>
      <c r="N2478" t="inlineStr">
        <is>
          <t>Diciembre</t>
        </is>
      </c>
      <c r="O2478" t="inlineStr">
        <is>
          <t>2024-2</t>
        </is>
      </c>
      <c r="P2478" t="n">
        <v>0</v>
      </c>
      <c r="Q2478" t="n">
        <v>0</v>
      </c>
      <c r="R2478" t="n">
        <v>0</v>
      </c>
      <c r="S2478" t="inlineStr"/>
      <c r="T2478" t="inlineStr">
        <is>
          <t>455-2024-12-31</t>
        </is>
      </c>
      <c r="U2478" t="n">
        <v>31</v>
      </c>
      <c r="V2478" t="inlineStr"/>
    </row>
    <row r="2479">
      <c r="A2479" t="n">
        <v>455</v>
      </c>
      <c r="B2479" t="inlineStr">
        <is>
          <t>ANS Diseño de contenidos virtuales</t>
        </is>
      </c>
      <c r="C2479" t="inlineStr">
        <is>
          <t>GESTIÓN DE PORTAFOLIO INSTITUCIONAL</t>
        </is>
      </c>
      <c r="D2479" t="inlineStr">
        <is>
          <t>Trimestral</t>
        </is>
      </c>
      <c r="E2479" t="inlineStr">
        <is>
          <t>Positivo</t>
        </is>
      </c>
      <c r="F2479" s="138" t="n">
        <v>46022</v>
      </c>
      <c r="G2479" t="n">
        <v>100</v>
      </c>
      <c r="H2479" t="n">
        <v>100</v>
      </c>
      <c r="I2479" s="76" t="n">
        <v>1</v>
      </c>
      <c r="J2479" s="76" t="n">
        <v>1</v>
      </c>
      <c r="K2479" t="inlineStr">
        <is>
          <t>100.0%</t>
        </is>
      </c>
      <c r="L2479" t="inlineStr">
        <is>
          <t>100.0%</t>
        </is>
      </c>
      <c r="M2479" t="n">
        <v>2025</v>
      </c>
      <c r="N2479" t="inlineStr">
        <is>
          <t>Diciembre</t>
        </is>
      </c>
      <c r="O2479" t="inlineStr">
        <is>
          <t>2025-2</t>
        </is>
      </c>
      <c r="P2479" t="n">
        <v>0</v>
      </c>
      <c r="Q2479" t="n">
        <v>0</v>
      </c>
      <c r="R2479" t="n">
        <v>0</v>
      </c>
      <c r="S2479" t="inlineStr"/>
      <c r="T2479" t="inlineStr">
        <is>
          <t>455-2025-12-31</t>
        </is>
      </c>
      <c r="U2479" t="n">
        <v>31</v>
      </c>
      <c r="V2479" t="inlineStr"/>
    </row>
    <row r="2480">
      <c r="A2480" t="n">
        <v>456</v>
      </c>
      <c r="B2480" t="inlineStr">
        <is>
          <t>Impacto de campañas de Mailing</t>
        </is>
      </c>
      <c r="C2480" t="inlineStr">
        <is>
          <t>COMUNICACIÓN Y POSICIONAMIENTO ESTRATÉGICO</t>
        </is>
      </c>
      <c r="D2480" t="inlineStr">
        <is>
          <t>Trimestral</t>
        </is>
      </c>
      <c r="E2480" t="inlineStr">
        <is>
          <t>Positivo</t>
        </is>
      </c>
      <c r="F2480" s="138" t="n">
        <v>44926</v>
      </c>
      <c r="K2480" t="inlineStr">
        <is>
          <t>100.0%</t>
        </is>
      </c>
      <c r="L2480" t="inlineStr">
        <is>
          <t>No Aplica</t>
        </is>
      </c>
      <c r="M2480" t="n">
        <v>2022</v>
      </c>
      <c r="N2480" t="inlineStr">
        <is>
          <t>Diciembre</t>
        </is>
      </c>
      <c r="O2480" t="inlineStr">
        <is>
          <t>2022-2</t>
        </is>
      </c>
      <c r="P2480" t="n">
        <v>0</v>
      </c>
      <c r="Q2480" t="n">
        <v>0</v>
      </c>
      <c r="R2480" t="n">
        <v>0</v>
      </c>
      <c r="S2480" t="inlineStr"/>
      <c r="T2480" t="inlineStr">
        <is>
          <t>456-2022-12-31</t>
        </is>
      </c>
      <c r="U2480" t="n">
        <v>31</v>
      </c>
      <c r="V2480" t="inlineStr">
        <is>
          <t>No Aplica</t>
        </is>
      </c>
    </row>
    <row r="2481">
      <c r="A2481" t="n">
        <v>456</v>
      </c>
      <c r="B2481" t="inlineStr">
        <is>
          <t>Impacto de campañas de Mailing</t>
        </is>
      </c>
      <c r="C2481" t="inlineStr">
        <is>
          <t>COMUNICACIÓN Y POSICIONAMIENTO ESTRATÉGICO</t>
        </is>
      </c>
      <c r="D2481" t="inlineStr">
        <is>
          <t>Trimestral</t>
        </is>
      </c>
      <c r="E2481" t="inlineStr">
        <is>
          <t>Positivo</t>
        </is>
      </c>
      <c r="F2481" s="138" t="n">
        <v>45291</v>
      </c>
      <c r="K2481" t="inlineStr">
        <is>
          <t>100.0%</t>
        </is>
      </c>
      <c r="L2481" t="inlineStr">
        <is>
          <t>No Aplica</t>
        </is>
      </c>
      <c r="M2481" t="n">
        <v>2023</v>
      </c>
      <c r="N2481" t="inlineStr">
        <is>
          <t>Diciembre</t>
        </is>
      </c>
      <c r="O2481" t="inlineStr">
        <is>
          <t>2023-2</t>
        </is>
      </c>
      <c r="P2481" t="n">
        <v>0</v>
      </c>
      <c r="Q2481" t="n">
        <v>0</v>
      </c>
      <c r="R2481" t="n">
        <v>0</v>
      </c>
      <c r="S2481" t="inlineStr"/>
      <c r="T2481" t="inlineStr">
        <is>
          <t>456-2023-12-31</t>
        </is>
      </c>
      <c r="U2481" t="n">
        <v>31</v>
      </c>
      <c r="V2481" t="inlineStr">
        <is>
          <t>No Aplica</t>
        </is>
      </c>
    </row>
    <row r="2482">
      <c r="A2482" t="n">
        <v>456</v>
      </c>
      <c r="B2482" t="inlineStr">
        <is>
          <t>Impacto de campañas de Mailing</t>
        </is>
      </c>
      <c r="C2482" t="inlineStr">
        <is>
          <t>COMUNICACIÓN Y POSICIONAMIENTO ESTRATÉGICO</t>
        </is>
      </c>
      <c r="D2482" t="inlineStr">
        <is>
          <t>Trimestral</t>
        </is>
      </c>
      <c r="E2482" t="inlineStr">
        <is>
          <t>Positivo</t>
        </is>
      </c>
      <c r="F2482" s="138" t="n">
        <v>45657</v>
      </c>
      <c r="G2482" t="n">
        <v>100</v>
      </c>
      <c r="H2482" t="n">
        <v>94.69</v>
      </c>
      <c r="I2482" s="76" t="n">
        <v>0.9469</v>
      </c>
      <c r="J2482" s="76" t="n">
        <v>0.9469</v>
      </c>
      <c r="K2482" t="inlineStr">
        <is>
          <t>100.0%</t>
        </is>
      </c>
      <c r="L2482" t="inlineStr">
        <is>
          <t>105.19%</t>
        </is>
      </c>
      <c r="M2482" t="n">
        <v>2024</v>
      </c>
      <c r="N2482" t="inlineStr">
        <is>
          <t>Diciembre</t>
        </is>
      </c>
      <c r="O2482" t="inlineStr">
        <is>
          <t>2024-2</t>
        </is>
      </c>
      <c r="P2482" t="n">
        <v>0</v>
      </c>
      <c r="Q2482" t="n">
        <v>0</v>
      </c>
      <c r="R2482" t="n">
        <v>0</v>
      </c>
      <c r="S2482" t="inlineStr"/>
      <c r="T2482" t="inlineStr">
        <is>
          <t>456-2024-12-31</t>
        </is>
      </c>
      <c r="U2482" t="n">
        <v>31</v>
      </c>
      <c r="V2482" t="inlineStr"/>
    </row>
    <row r="2483">
      <c r="A2483" t="n">
        <v>456</v>
      </c>
      <c r="B2483" t="inlineStr">
        <is>
          <t>Impacto de campañas de Mailing</t>
        </is>
      </c>
      <c r="C2483" t="inlineStr">
        <is>
          <t>COMUNICACIÓN Y POSICIONAMIENTO ESTRATÉGICO</t>
        </is>
      </c>
      <c r="D2483" t="inlineStr">
        <is>
          <t>Trimestral</t>
        </is>
      </c>
      <c r="E2483" t="inlineStr">
        <is>
          <t>Positivo</t>
        </is>
      </c>
      <c r="F2483" s="138" t="n">
        <v>45838</v>
      </c>
      <c r="G2483" t="n">
        <v>100</v>
      </c>
      <c r="H2483" t="n">
        <v>104.12</v>
      </c>
      <c r="I2483" s="76" t="n">
        <v>1.0412</v>
      </c>
      <c r="J2483" s="76" t="n">
        <v>1.0412</v>
      </c>
      <c r="K2483" t="inlineStr">
        <is>
          <t>100.0%</t>
        </is>
      </c>
      <c r="L2483" t="inlineStr">
        <is>
          <t>105.19%</t>
        </is>
      </c>
      <c r="M2483" t="n">
        <v>2025</v>
      </c>
      <c r="N2483" t="inlineStr">
        <is>
          <t>Junio</t>
        </is>
      </c>
      <c r="O2483" t="inlineStr">
        <is>
          <t>2025-1</t>
        </is>
      </c>
      <c r="P2483" t="n">
        <v>0</v>
      </c>
      <c r="Q2483" t="n">
        <v>0</v>
      </c>
      <c r="R2483" t="n">
        <v>0</v>
      </c>
      <c r="S2483" t="inlineStr"/>
      <c r="T2483" t="inlineStr">
        <is>
          <t>456-2025-06-30</t>
        </is>
      </c>
      <c r="U2483" t="n">
        <v>30</v>
      </c>
      <c r="V2483" t="inlineStr"/>
    </row>
    <row r="2484">
      <c r="A2484" t="n">
        <v>456</v>
      </c>
      <c r="B2484" t="inlineStr">
        <is>
          <t>Impacto de campañas de Mailing</t>
        </is>
      </c>
      <c r="C2484" t="inlineStr">
        <is>
          <t>COMUNICACIÓN Y POSICIONAMIENTO ESTRATÉGICO</t>
        </is>
      </c>
      <c r="D2484" t="inlineStr">
        <is>
          <t>Trimestral</t>
        </is>
      </c>
      <c r="E2484" t="inlineStr">
        <is>
          <t>Positivo</t>
        </is>
      </c>
      <c r="F2484" s="138" t="n">
        <v>46022</v>
      </c>
      <c r="G2484" t="n">
        <v>100</v>
      </c>
      <c r="H2484" t="n">
        <v>114.43</v>
      </c>
      <c r="I2484" s="76" t="n">
        <v>1.1443</v>
      </c>
      <c r="J2484" s="76" t="n">
        <v>1.1443</v>
      </c>
      <c r="K2484" t="inlineStr">
        <is>
          <t>100.0%</t>
        </is>
      </c>
      <c r="L2484" t="inlineStr">
        <is>
          <t>105.19%</t>
        </is>
      </c>
      <c r="M2484" t="n">
        <v>2025</v>
      </c>
      <c r="N2484" t="inlineStr">
        <is>
          <t>Diciembre</t>
        </is>
      </c>
      <c r="O2484" t="inlineStr">
        <is>
          <t>2025-2</t>
        </is>
      </c>
      <c r="P2484" t="n">
        <v>0</v>
      </c>
      <c r="Q2484" t="n">
        <v>0</v>
      </c>
      <c r="R2484" t="n">
        <v>0</v>
      </c>
      <c r="S2484" t="inlineStr"/>
      <c r="T2484" t="inlineStr">
        <is>
          <t>456-2025-12-31</t>
        </is>
      </c>
      <c r="U2484" t="n">
        <v>31</v>
      </c>
      <c r="V2484" t="inlineStr"/>
    </row>
    <row r="2485">
      <c r="A2485" t="n">
        <v>457</v>
      </c>
      <c r="B2485" t="inlineStr">
        <is>
          <t>Apertura de enlaces en mensajes de texto</t>
        </is>
      </c>
      <c r="C2485" t="inlineStr">
        <is>
          <t>COMUNICACIÓN Y POSICIONAMIENTO ESTRATÉGICO</t>
        </is>
      </c>
      <c r="D2485" t="inlineStr">
        <is>
          <t>Trimestral</t>
        </is>
      </c>
      <c r="E2485" t="inlineStr">
        <is>
          <t>Positivo</t>
        </is>
      </c>
      <c r="F2485" s="138" t="n">
        <v>44926</v>
      </c>
      <c r="K2485" t="inlineStr">
        <is>
          <t>100.0%</t>
        </is>
      </c>
      <c r="L2485" t="inlineStr">
        <is>
          <t>No Aplica</t>
        </is>
      </c>
      <c r="M2485" t="n">
        <v>2022</v>
      </c>
      <c r="N2485" t="inlineStr">
        <is>
          <t>Diciembre</t>
        </is>
      </c>
      <c r="O2485" t="inlineStr">
        <is>
          <t>2022-2</t>
        </is>
      </c>
      <c r="P2485" t="n">
        <v>0</v>
      </c>
      <c r="Q2485" t="n">
        <v>0</v>
      </c>
      <c r="R2485" t="n">
        <v>0</v>
      </c>
      <c r="S2485" t="inlineStr"/>
      <c r="T2485" t="inlineStr">
        <is>
          <t>457-2022-12-31</t>
        </is>
      </c>
      <c r="U2485" t="n">
        <v>31</v>
      </c>
      <c r="V2485" t="inlineStr">
        <is>
          <t>No Aplica</t>
        </is>
      </c>
    </row>
    <row r="2486">
      <c r="A2486" t="n">
        <v>457</v>
      </c>
      <c r="B2486" t="inlineStr">
        <is>
          <t>Apertura de enlaces en mensajes de texto</t>
        </is>
      </c>
      <c r="C2486" t="inlineStr">
        <is>
          <t>COMUNICACIÓN Y POSICIONAMIENTO ESTRATÉGICO</t>
        </is>
      </c>
      <c r="D2486" t="inlineStr">
        <is>
          <t>Trimestral</t>
        </is>
      </c>
      <c r="E2486" t="inlineStr">
        <is>
          <t>Positivo</t>
        </is>
      </c>
      <c r="F2486" s="138" t="n">
        <v>45291</v>
      </c>
      <c r="K2486" t="inlineStr">
        <is>
          <t>100.0%</t>
        </is>
      </c>
      <c r="L2486" t="inlineStr">
        <is>
          <t>No Aplica</t>
        </is>
      </c>
      <c r="M2486" t="n">
        <v>2023</v>
      </c>
      <c r="N2486" t="inlineStr">
        <is>
          <t>Diciembre</t>
        </is>
      </c>
      <c r="O2486" t="inlineStr">
        <is>
          <t>2023-2</t>
        </is>
      </c>
      <c r="P2486" t="n">
        <v>0</v>
      </c>
      <c r="Q2486" t="n">
        <v>0</v>
      </c>
      <c r="R2486" t="n">
        <v>0</v>
      </c>
      <c r="S2486" t="inlineStr"/>
      <c r="T2486" t="inlineStr">
        <is>
          <t>457-2023-12-31</t>
        </is>
      </c>
      <c r="U2486" t="n">
        <v>31</v>
      </c>
      <c r="V2486" t="inlineStr">
        <is>
          <t>No Aplica</t>
        </is>
      </c>
    </row>
    <row r="2487">
      <c r="A2487" t="n">
        <v>457</v>
      </c>
      <c r="B2487" t="inlineStr">
        <is>
          <t>Apertura de enlaces en mensajes de texto</t>
        </is>
      </c>
      <c r="C2487" t="inlineStr">
        <is>
          <t>COMUNICACIÓN Y POSICIONAMIENTO ESTRATÉGICO</t>
        </is>
      </c>
      <c r="D2487" t="inlineStr">
        <is>
          <t>Trimestral</t>
        </is>
      </c>
      <c r="E2487" t="inlineStr">
        <is>
          <t>Positivo</t>
        </is>
      </c>
      <c r="F2487" s="138" t="n">
        <v>45657</v>
      </c>
      <c r="G2487" t="n">
        <v>100</v>
      </c>
      <c r="H2487" t="n">
        <v>70</v>
      </c>
      <c r="I2487" s="76" t="n">
        <v>0.7</v>
      </c>
      <c r="J2487" s="76" t="n">
        <v>0.7</v>
      </c>
      <c r="K2487" t="inlineStr">
        <is>
          <t>100.0%</t>
        </is>
      </c>
      <c r="L2487" t="inlineStr">
        <is>
          <t>141.66%</t>
        </is>
      </c>
      <c r="M2487" t="n">
        <v>2024</v>
      </c>
      <c r="N2487" t="inlineStr">
        <is>
          <t>Diciembre</t>
        </is>
      </c>
      <c r="O2487" t="inlineStr">
        <is>
          <t>2024-2</t>
        </is>
      </c>
      <c r="P2487" t="n">
        <v>0</v>
      </c>
      <c r="Q2487" t="n">
        <v>0</v>
      </c>
      <c r="R2487" t="n">
        <v>0</v>
      </c>
      <c r="S2487" t="inlineStr"/>
      <c r="T2487" t="inlineStr">
        <is>
          <t>457-2024-12-31</t>
        </is>
      </c>
      <c r="U2487" t="n">
        <v>31</v>
      </c>
      <c r="V2487" t="inlineStr"/>
    </row>
    <row r="2488">
      <c r="A2488" t="n">
        <v>457</v>
      </c>
      <c r="B2488" t="inlineStr">
        <is>
          <t>Apertura de enlaces en mensajes de texto</t>
        </is>
      </c>
      <c r="C2488" t="inlineStr">
        <is>
          <t>COMUNICACIÓN Y POSICIONAMIENTO ESTRATÉGICO</t>
        </is>
      </c>
      <c r="D2488" t="inlineStr">
        <is>
          <t>Trimestral</t>
        </is>
      </c>
      <c r="E2488" t="inlineStr">
        <is>
          <t>Positivo</t>
        </is>
      </c>
      <c r="F2488" s="138" t="n">
        <v>45838</v>
      </c>
      <c r="G2488" t="n">
        <v>100</v>
      </c>
      <c r="H2488" t="n">
        <v>83.33</v>
      </c>
      <c r="I2488" s="76" t="n">
        <v>0.8332999999999999</v>
      </c>
      <c r="J2488" s="76" t="n">
        <v>0.8332999999999999</v>
      </c>
      <c r="K2488" t="inlineStr">
        <is>
          <t>100.0%</t>
        </is>
      </c>
      <c r="L2488" t="inlineStr">
        <is>
          <t>141.66%</t>
        </is>
      </c>
      <c r="M2488" t="n">
        <v>2025</v>
      </c>
      <c r="N2488" t="inlineStr">
        <is>
          <t>Junio</t>
        </is>
      </c>
      <c r="O2488" t="inlineStr">
        <is>
          <t>2025-1</t>
        </is>
      </c>
      <c r="P2488" t="n">
        <v>0</v>
      </c>
      <c r="Q2488" t="n">
        <v>0</v>
      </c>
      <c r="R2488" t="n">
        <v>0</v>
      </c>
      <c r="S2488" t="inlineStr"/>
      <c r="T2488" t="inlineStr">
        <is>
          <t>457-2025-06-30</t>
        </is>
      </c>
      <c r="U2488" t="n">
        <v>30</v>
      </c>
      <c r="V2488" t="inlineStr"/>
    </row>
    <row r="2489">
      <c r="A2489" t="n">
        <v>457</v>
      </c>
      <c r="B2489" t="inlineStr">
        <is>
          <t>Apertura de enlaces en mensajes de texto</t>
        </is>
      </c>
      <c r="C2489" t="inlineStr">
        <is>
          <t>COMUNICACIÓN Y POSICIONAMIENTO ESTRATÉGICO</t>
        </is>
      </c>
      <c r="D2489" t="inlineStr">
        <is>
          <t>Trimestral</t>
        </is>
      </c>
      <c r="E2489" t="inlineStr">
        <is>
          <t>Positivo</t>
        </is>
      </c>
      <c r="F2489" s="138" t="n">
        <v>46022</v>
      </c>
      <c r="G2489" t="n">
        <v>100</v>
      </c>
      <c r="H2489" t="n">
        <v>83.33</v>
      </c>
      <c r="I2489" s="76" t="n">
        <v>0.8332999999999999</v>
      </c>
      <c r="J2489" s="76" t="n">
        <v>0.8332999999999999</v>
      </c>
      <c r="K2489" t="inlineStr">
        <is>
          <t>100.0%</t>
        </is>
      </c>
      <c r="L2489" t="inlineStr">
        <is>
          <t>141.66%</t>
        </is>
      </c>
      <c r="M2489" t="n">
        <v>2025</v>
      </c>
      <c r="N2489" t="inlineStr">
        <is>
          <t>Diciembre</t>
        </is>
      </c>
      <c r="O2489" t="inlineStr">
        <is>
          <t>2025-2</t>
        </is>
      </c>
      <c r="P2489" t="n">
        <v>0</v>
      </c>
      <c r="Q2489" t="n">
        <v>0</v>
      </c>
      <c r="R2489" t="n">
        <v>0</v>
      </c>
      <c r="S2489" t="inlineStr"/>
      <c r="T2489" t="inlineStr">
        <is>
          <t>457-2025-12-31</t>
        </is>
      </c>
      <c r="U2489" t="n">
        <v>31</v>
      </c>
      <c r="V2489" t="inlineStr"/>
    </row>
    <row r="2490">
      <c r="A2490" t="n">
        <v>460</v>
      </c>
      <c r="B2490" t="inlineStr">
        <is>
          <t>% de profesores (Contrato Indefinido- Fijo) impactados plan de desarrollo docente</t>
        </is>
      </c>
      <c r="C2490" t="inlineStr">
        <is>
          <t>GESTIÓN Y DESARROLLO DEL TALENTO HUMANO</t>
        </is>
      </c>
      <c r="D2490" t="inlineStr">
        <is>
          <t>Anual</t>
        </is>
      </c>
      <c r="E2490" t="inlineStr">
        <is>
          <t>Positivo</t>
        </is>
      </c>
      <c r="F2490" s="138" t="n">
        <v>45657</v>
      </c>
      <c r="G2490" t="n">
        <v>80</v>
      </c>
      <c r="H2490" t="n">
        <v>91.43968871595332</v>
      </c>
      <c r="I2490" s="76" t="n">
        <v>1.142996108949417</v>
      </c>
      <c r="J2490" s="76" t="n">
        <v>1.142996108949417</v>
      </c>
      <c r="K2490" t="inlineStr">
        <is>
          <t>%</t>
        </is>
      </c>
      <c r="L2490" t="inlineStr">
        <is>
          <t>%</t>
        </is>
      </c>
      <c r="M2490" t="n">
        <v>2024</v>
      </c>
      <c r="N2490" t="inlineStr">
        <is>
          <t>Diciembre</t>
        </is>
      </c>
      <c r="O2490" t="inlineStr">
        <is>
          <t>2024-2</t>
        </is>
      </c>
      <c r="P2490" t="n">
        <v>0</v>
      </c>
      <c r="Q2490" t="n">
        <v>0</v>
      </c>
      <c r="R2490" t="n">
        <v>0</v>
      </c>
      <c r="S2490" t="inlineStr"/>
      <c r="T2490" t="inlineStr">
        <is>
          <t>460-2024-12-31</t>
        </is>
      </c>
      <c r="U2490" t="n">
        <v>31</v>
      </c>
      <c r="V2490" t="inlineStr"/>
    </row>
    <row r="2491">
      <c r="A2491" t="n">
        <v>460</v>
      </c>
      <c r="B2491" t="inlineStr">
        <is>
          <t>% de profesores (Contrato Indefinido- Fijo) impactados plan de desarrollo docente</t>
        </is>
      </c>
      <c r="C2491" t="inlineStr">
        <is>
          <t>GESTIÓN Y DESARROLLO DEL TALENTO HUMANO</t>
        </is>
      </c>
      <c r="D2491" t="inlineStr">
        <is>
          <t>Anual</t>
        </is>
      </c>
      <c r="E2491" t="inlineStr">
        <is>
          <t>Positivo</t>
        </is>
      </c>
      <c r="F2491" s="138" t="n">
        <v>46022</v>
      </c>
      <c r="G2491" t="n">
        <v>80</v>
      </c>
      <c r="H2491" t="n">
        <v>84.18000000000001</v>
      </c>
      <c r="I2491" s="76" t="n">
        <v>1.05225</v>
      </c>
      <c r="J2491" s="76" t="n">
        <v>1.05225</v>
      </c>
      <c r="K2491" t="inlineStr">
        <is>
          <t>%</t>
        </is>
      </c>
      <c r="L2491" t="inlineStr">
        <is>
          <t>%</t>
        </is>
      </c>
      <c r="M2491" t="n">
        <v>2025</v>
      </c>
      <c r="N2491" t="inlineStr">
        <is>
          <t>Diciembre</t>
        </is>
      </c>
      <c r="O2491" t="inlineStr">
        <is>
          <t>2025-2</t>
        </is>
      </c>
      <c r="P2491" t="n">
        <v>0</v>
      </c>
      <c r="Q2491" t="n">
        <v>0</v>
      </c>
      <c r="R2491" t="n">
        <v>0</v>
      </c>
      <c r="S2491" t="inlineStr"/>
      <c r="T2491" t="inlineStr">
        <is>
          <t>460-2025-12-31</t>
        </is>
      </c>
      <c r="U2491" t="n">
        <v>31</v>
      </c>
      <c r="V2491" t="inlineStr"/>
    </row>
    <row r="2492">
      <c r="A2492" t="n">
        <v>466</v>
      </c>
      <c r="B2492" t="inlineStr">
        <is>
          <t>NPS Estudiantes</t>
        </is>
      </c>
      <c r="C2492" t="inlineStr">
        <is>
          <t>EXPERIENCIA INSTITUCIONAL</t>
        </is>
      </c>
      <c r="D2492" t="inlineStr">
        <is>
          <t>Semestral</t>
        </is>
      </c>
      <c r="E2492" t="inlineStr">
        <is>
          <t>Positivo</t>
        </is>
      </c>
      <c r="F2492" s="138" t="n">
        <v>45657</v>
      </c>
      <c r="G2492" t="n">
        <v>100</v>
      </c>
      <c r="H2492" t="n">
        <v>107.6</v>
      </c>
      <c r="I2492" s="76" t="n">
        <v>1.076</v>
      </c>
      <c r="J2492" s="76" t="n">
        <v>1.076</v>
      </c>
      <c r="K2492" t="inlineStr">
        <is>
          <t>ENT</t>
        </is>
      </c>
      <c r="L2492" t="inlineStr">
        <is>
          <t>DEC</t>
        </is>
      </c>
      <c r="M2492" t="n">
        <v>2024</v>
      </c>
      <c r="N2492" t="inlineStr">
        <is>
          <t>Diciembre</t>
        </is>
      </c>
      <c r="O2492" t="inlineStr">
        <is>
          <t>2024-2</t>
        </is>
      </c>
      <c r="P2492" t="n">
        <v>0</v>
      </c>
      <c r="Q2492" t="n">
        <v>0</v>
      </c>
      <c r="R2492" t="n">
        <v>0</v>
      </c>
      <c r="S2492" t="inlineStr"/>
      <c r="T2492" t="inlineStr">
        <is>
          <t>466-2024-12-31</t>
        </is>
      </c>
      <c r="U2492" t="n">
        <v>31</v>
      </c>
      <c r="V2492" t="inlineStr"/>
    </row>
    <row r="2493">
      <c r="A2493" t="n">
        <v>466</v>
      </c>
      <c r="B2493" t="inlineStr">
        <is>
          <t>NPS Estudiantes</t>
        </is>
      </c>
      <c r="C2493" t="inlineStr">
        <is>
          <t>EXPERIENCIA INSTITUCIONAL</t>
        </is>
      </c>
      <c r="D2493" t="inlineStr">
        <is>
          <t>Semestral</t>
        </is>
      </c>
      <c r="E2493" t="inlineStr">
        <is>
          <t>Positivo</t>
        </is>
      </c>
      <c r="F2493" s="138" t="n">
        <v>46022</v>
      </c>
      <c r="G2493" t="n">
        <v>100</v>
      </c>
      <c r="H2493" t="n">
        <v>106.55</v>
      </c>
      <c r="I2493" s="76" t="n">
        <v>1.0655</v>
      </c>
      <c r="J2493" s="76" t="n">
        <v>1.0655</v>
      </c>
      <c r="K2493" t="inlineStr">
        <is>
          <t>ENT</t>
        </is>
      </c>
      <c r="L2493" t="inlineStr">
        <is>
          <t>DEC</t>
        </is>
      </c>
      <c r="M2493" t="n">
        <v>2025</v>
      </c>
      <c r="N2493" t="inlineStr">
        <is>
          <t>Diciembre</t>
        </is>
      </c>
      <c r="O2493" t="inlineStr">
        <is>
          <t>2025-2</t>
        </is>
      </c>
      <c r="P2493" t="n">
        <v>0</v>
      </c>
      <c r="Q2493" t="n">
        <v>0</v>
      </c>
      <c r="R2493" t="n">
        <v>0</v>
      </c>
      <c r="S2493" t="inlineStr"/>
      <c r="T2493" t="inlineStr">
        <is>
          <t>466-2025-12-31</t>
        </is>
      </c>
      <c r="U2493" t="n">
        <v>31</v>
      </c>
      <c r="V2493" t="inlineStr"/>
    </row>
    <row r="2494">
      <c r="A2494" t="n">
        <v>467</v>
      </c>
      <c r="B2494" t="inlineStr">
        <is>
          <t>NPS Graduados</t>
        </is>
      </c>
      <c r="C2494" t="inlineStr">
        <is>
          <t>EXPERIENCIA INSTITUCIONAL</t>
        </is>
      </c>
      <c r="D2494" t="inlineStr">
        <is>
          <t>Semestral</t>
        </is>
      </c>
      <c r="E2494" t="inlineStr">
        <is>
          <t>Positivo</t>
        </is>
      </c>
      <c r="F2494" s="138" t="n">
        <v>45657</v>
      </c>
      <c r="G2494" t="n">
        <v>100</v>
      </c>
      <c r="H2494" t="n">
        <v>121.83</v>
      </c>
      <c r="I2494" s="76" t="n">
        <v>1.2183</v>
      </c>
      <c r="J2494" s="76" t="n">
        <v>1.2183</v>
      </c>
      <c r="K2494" t="inlineStr">
        <is>
          <t>100.0%</t>
        </is>
      </c>
      <c r="L2494" t="inlineStr">
        <is>
          <t>108.75%</t>
        </is>
      </c>
      <c r="M2494" t="n">
        <v>2024</v>
      </c>
      <c r="N2494" t="inlineStr">
        <is>
          <t>Diciembre</t>
        </is>
      </c>
      <c r="O2494" t="inlineStr">
        <is>
          <t>2024-2</t>
        </is>
      </c>
      <c r="P2494" t="n">
        <v>0</v>
      </c>
      <c r="Q2494" t="n">
        <v>0</v>
      </c>
      <c r="R2494" t="n">
        <v>0</v>
      </c>
      <c r="S2494" t="inlineStr"/>
      <c r="T2494" t="inlineStr">
        <is>
          <t>467-2024-12-31</t>
        </is>
      </c>
      <c r="U2494" t="n">
        <v>31</v>
      </c>
      <c r="V2494" t="inlineStr"/>
    </row>
    <row r="2495">
      <c r="A2495" t="n">
        <v>467</v>
      </c>
      <c r="B2495" t="inlineStr">
        <is>
          <t>NPS Graduados</t>
        </is>
      </c>
      <c r="C2495" t="inlineStr">
        <is>
          <t>EXPERIENCIA INSTITUCIONAL</t>
        </is>
      </c>
      <c r="D2495" t="inlineStr">
        <is>
          <t>Semestral</t>
        </is>
      </c>
      <c r="E2495" t="inlineStr">
        <is>
          <t>Positivo</t>
        </is>
      </c>
      <c r="F2495" s="138" t="n">
        <v>46022</v>
      </c>
      <c r="G2495" t="n">
        <v>100</v>
      </c>
      <c r="H2495" t="n">
        <v>99.5</v>
      </c>
      <c r="I2495" s="76" t="n">
        <v>0.995</v>
      </c>
      <c r="J2495" s="76" t="n">
        <v>0.995</v>
      </c>
      <c r="K2495" t="inlineStr">
        <is>
          <t>100.0%</t>
        </is>
      </c>
      <c r="L2495" t="inlineStr">
        <is>
          <t>108.75%</t>
        </is>
      </c>
      <c r="M2495" t="n">
        <v>2025</v>
      </c>
      <c r="N2495" t="inlineStr">
        <is>
          <t>Diciembre</t>
        </is>
      </c>
      <c r="O2495" t="inlineStr">
        <is>
          <t>2025-2</t>
        </is>
      </c>
      <c r="P2495" t="n">
        <v>0</v>
      </c>
      <c r="Q2495" t="n">
        <v>0</v>
      </c>
      <c r="R2495" t="n">
        <v>0</v>
      </c>
      <c r="S2495" t="inlineStr"/>
      <c r="T2495" t="inlineStr">
        <is>
          <t>467-2025-12-31</t>
        </is>
      </c>
      <c r="U2495" t="n">
        <v>31</v>
      </c>
      <c r="V2495" t="inlineStr"/>
    </row>
    <row r="2496">
      <c r="A2496" t="n">
        <v>468</v>
      </c>
      <c r="B2496" t="inlineStr">
        <is>
          <t>CES General</t>
        </is>
      </c>
      <c r="C2496" t="inlineStr">
        <is>
          <t>EXPERIENCIA INSTITUCIONAL</t>
        </is>
      </c>
      <c r="D2496" t="inlineStr">
        <is>
          <t>Semestral</t>
        </is>
      </c>
      <c r="E2496" t="inlineStr">
        <is>
          <t>Negativo</t>
        </is>
      </c>
      <c r="F2496" s="138" t="n">
        <v>45657</v>
      </c>
      <c r="G2496" t="n">
        <v>3</v>
      </c>
      <c r="H2496" t="n">
        <v>2.6</v>
      </c>
      <c r="I2496" s="76" t="n">
        <v>1.153846153846154</v>
      </c>
      <c r="J2496" s="76" t="n">
        <v>1.153846153846154</v>
      </c>
      <c r="K2496" t="inlineStr">
        <is>
          <t>2.5%</t>
        </is>
      </c>
      <c r="L2496" t="inlineStr">
        <is>
          <t>2.25%</t>
        </is>
      </c>
      <c r="M2496" t="n">
        <v>2024</v>
      </c>
      <c r="N2496" t="inlineStr">
        <is>
          <t>Diciembre</t>
        </is>
      </c>
      <c r="O2496" t="inlineStr">
        <is>
          <t>2024-2</t>
        </is>
      </c>
      <c r="P2496" t="n">
        <v>0</v>
      </c>
      <c r="Q2496" t="n">
        <v>0</v>
      </c>
      <c r="R2496" t="n">
        <v>0</v>
      </c>
      <c r="S2496" t="inlineStr"/>
      <c r="T2496" t="inlineStr">
        <is>
          <t>468-2024-12-31</t>
        </is>
      </c>
      <c r="U2496" t="n">
        <v>31</v>
      </c>
      <c r="V2496" t="inlineStr"/>
    </row>
    <row r="2497">
      <c r="A2497" t="n">
        <v>468</v>
      </c>
      <c r="B2497" t="inlineStr">
        <is>
          <t>CES General</t>
        </is>
      </c>
      <c r="C2497" t="inlineStr">
        <is>
          <t>EXPERIENCIA INSTITUCIONAL</t>
        </is>
      </c>
      <c r="D2497" t="inlineStr">
        <is>
          <t>Semestral</t>
        </is>
      </c>
      <c r="E2497" t="inlineStr">
        <is>
          <t>Negativo</t>
        </is>
      </c>
      <c r="F2497" s="138" t="n">
        <v>46022</v>
      </c>
      <c r="G2497" t="n">
        <v>2.5</v>
      </c>
      <c r="H2497" t="n">
        <v>2.1</v>
      </c>
      <c r="I2497" s="76" t="n">
        <v>1.19047619047619</v>
      </c>
      <c r="J2497" s="76" t="n">
        <v>1.19047619047619</v>
      </c>
      <c r="K2497" t="inlineStr">
        <is>
          <t>2.5%</t>
        </is>
      </c>
      <c r="L2497" t="inlineStr">
        <is>
          <t>2.25%</t>
        </is>
      </c>
      <c r="M2497" t="n">
        <v>2025</v>
      </c>
      <c r="N2497" t="inlineStr">
        <is>
          <t>Diciembre</t>
        </is>
      </c>
      <c r="O2497" t="inlineStr">
        <is>
          <t>2025-2</t>
        </is>
      </c>
      <c r="P2497" t="n">
        <v>0</v>
      </c>
      <c r="Q2497" t="n">
        <v>0</v>
      </c>
      <c r="R2497" t="n">
        <v>0</v>
      </c>
      <c r="S2497" t="inlineStr"/>
      <c r="T2497" t="inlineStr">
        <is>
          <t>468-2025-12-31</t>
        </is>
      </c>
      <c r="U2497" t="n">
        <v>31</v>
      </c>
      <c r="V2497" t="inlineStr"/>
    </row>
    <row r="2498">
      <c r="A2498" t="n">
        <v>469</v>
      </c>
      <c r="B2498" t="inlineStr">
        <is>
          <t>Cumplimiento Plan Anual Áreas sede Medellín</t>
        </is>
      </c>
      <c r="C2498" t="inlineStr">
        <is>
          <t>DIRECCIONAMIENTO ESTRATÉGICO</t>
        </is>
      </c>
      <c r="D2498" t="inlineStr">
        <is>
          <t>Trimestral</t>
        </is>
      </c>
      <c r="E2498" t="inlineStr">
        <is>
          <t>Positivo</t>
        </is>
      </c>
      <c r="F2498" s="138" t="n">
        <v>44926</v>
      </c>
      <c r="K2498" t="inlineStr">
        <is>
          <t>100.0%</t>
        </is>
      </c>
      <c r="L2498" t="inlineStr">
        <is>
          <t>No Aplica</t>
        </is>
      </c>
      <c r="M2498" t="n">
        <v>2022</v>
      </c>
      <c r="N2498" t="inlineStr">
        <is>
          <t>Diciembre</t>
        </is>
      </c>
      <c r="O2498" t="inlineStr">
        <is>
          <t>2022-2</t>
        </is>
      </c>
      <c r="P2498" t="n">
        <v>0</v>
      </c>
      <c r="Q2498" t="n">
        <v>0</v>
      </c>
      <c r="R2498" t="n">
        <v>0</v>
      </c>
      <c r="S2498" t="inlineStr"/>
      <c r="T2498" t="inlineStr">
        <is>
          <t>469-2022-12-31</t>
        </is>
      </c>
      <c r="U2498" t="n">
        <v>31</v>
      </c>
      <c r="V2498" t="inlineStr">
        <is>
          <t>No Aplica</t>
        </is>
      </c>
    </row>
    <row r="2499">
      <c r="A2499" t="n">
        <v>469</v>
      </c>
      <c r="B2499" t="inlineStr">
        <is>
          <t>Cumplimiento Plan Anual Áreas sede Medellín</t>
        </is>
      </c>
      <c r="C2499" t="inlineStr">
        <is>
          <t>DIRECCIONAMIENTO ESTRATÉGICO</t>
        </is>
      </c>
      <c r="D2499" t="inlineStr">
        <is>
          <t>Trimestral</t>
        </is>
      </c>
      <c r="E2499" t="inlineStr">
        <is>
          <t>Positivo</t>
        </is>
      </c>
      <c r="F2499" s="138" t="n">
        <v>45291</v>
      </c>
      <c r="K2499" t="inlineStr">
        <is>
          <t>100.0%</t>
        </is>
      </c>
      <c r="L2499" t="inlineStr">
        <is>
          <t>No Aplica</t>
        </is>
      </c>
      <c r="M2499" t="n">
        <v>2023</v>
      </c>
      <c r="N2499" t="inlineStr">
        <is>
          <t>Diciembre</t>
        </is>
      </c>
      <c r="O2499" t="inlineStr">
        <is>
          <t>2023-2</t>
        </is>
      </c>
      <c r="P2499" t="n">
        <v>0</v>
      </c>
      <c r="Q2499" t="n">
        <v>0</v>
      </c>
      <c r="R2499" t="n">
        <v>0</v>
      </c>
      <c r="S2499" t="inlineStr"/>
      <c r="T2499" t="inlineStr">
        <is>
          <t>469-2023-12-31</t>
        </is>
      </c>
      <c r="U2499" t="n">
        <v>31</v>
      </c>
      <c r="V2499" t="inlineStr">
        <is>
          <t>No Aplica</t>
        </is>
      </c>
    </row>
    <row r="2500">
      <c r="A2500" t="n">
        <v>469</v>
      </c>
      <c r="B2500" t="inlineStr">
        <is>
          <t>Cumplimiento Plan Anual Áreas sede Medellín</t>
        </is>
      </c>
      <c r="C2500" t="inlineStr">
        <is>
          <t>DIRECCIONAMIENTO ESTRATÉGICO</t>
        </is>
      </c>
      <c r="D2500" t="inlineStr">
        <is>
          <t>Trimestral</t>
        </is>
      </c>
      <c r="E2500" t="inlineStr">
        <is>
          <t>Positivo</t>
        </is>
      </c>
      <c r="F2500" s="138" t="n">
        <v>45657</v>
      </c>
      <c r="G2500" t="n">
        <v>100</v>
      </c>
      <c r="H2500" t="n">
        <v>99.7</v>
      </c>
      <c r="I2500" s="76" t="n">
        <v>0.997</v>
      </c>
      <c r="J2500" s="76" t="n">
        <v>0.997</v>
      </c>
      <c r="K2500" t="inlineStr">
        <is>
          <t>100.0%</t>
        </is>
      </c>
      <c r="L2500" t="inlineStr">
        <is>
          <t>110.78%</t>
        </is>
      </c>
      <c r="M2500" t="n">
        <v>2024</v>
      </c>
      <c r="N2500" t="inlineStr">
        <is>
          <t>Diciembre</t>
        </is>
      </c>
      <c r="O2500" t="inlineStr">
        <is>
          <t>2024-2</t>
        </is>
      </c>
      <c r="P2500" t="n">
        <v>0</v>
      </c>
      <c r="Q2500" t="n">
        <v>0</v>
      </c>
      <c r="R2500" t="n">
        <v>0</v>
      </c>
      <c r="S2500" t="inlineStr"/>
      <c r="T2500" t="inlineStr">
        <is>
          <t>469-2024-12-31</t>
        </is>
      </c>
      <c r="U2500" t="n">
        <v>31</v>
      </c>
      <c r="V2500" t="inlineStr"/>
    </row>
    <row r="2501">
      <c r="A2501" t="n">
        <v>469</v>
      </c>
      <c r="B2501" t="inlineStr">
        <is>
          <t>Cumplimiento Plan Anual Áreas sede Medellín</t>
        </is>
      </c>
      <c r="C2501" t="inlineStr">
        <is>
          <t>DIRECCIONAMIENTO ESTRATÉGICO</t>
        </is>
      </c>
      <c r="D2501" t="inlineStr">
        <is>
          <t>Trimestral</t>
        </is>
      </c>
      <c r="E2501" t="inlineStr">
        <is>
          <t>Positivo</t>
        </is>
      </c>
      <c r="F2501" s="138" t="n">
        <v>46022</v>
      </c>
      <c r="G2501" t="n">
        <v>100</v>
      </c>
      <c r="H2501" t="n">
        <v>99.13</v>
      </c>
      <c r="I2501" s="76" t="n">
        <v>0.9913</v>
      </c>
      <c r="J2501" s="76" t="n">
        <v>0.9913</v>
      </c>
      <c r="K2501" t="inlineStr">
        <is>
          <t>100.0%</t>
        </is>
      </c>
      <c r="L2501" t="inlineStr">
        <is>
          <t>110.78%</t>
        </is>
      </c>
      <c r="M2501" t="n">
        <v>2025</v>
      </c>
      <c r="N2501" t="inlineStr">
        <is>
          <t>Diciembre</t>
        </is>
      </c>
      <c r="O2501" t="inlineStr">
        <is>
          <t>2025-2</t>
        </is>
      </c>
      <c r="P2501" t="n">
        <v>0</v>
      </c>
      <c r="Q2501" t="n">
        <v>0</v>
      </c>
      <c r="R2501" t="n">
        <v>0</v>
      </c>
      <c r="S2501" t="inlineStr"/>
      <c r="T2501" t="inlineStr">
        <is>
          <t>469-2025-12-31</t>
        </is>
      </c>
      <c r="U2501" t="n">
        <v>31</v>
      </c>
      <c r="V2501" t="inlineStr"/>
    </row>
    <row r="2502">
      <c r="A2502" t="n">
        <v>470</v>
      </c>
      <c r="B2502" t="inlineStr">
        <is>
          <t>Cumplimiento plan anual Secretaria académica y de extensión</t>
        </is>
      </c>
      <c r="C2502" t="inlineStr">
        <is>
          <t>DIRECCIONAMIENTO ESTRATÉGICO</t>
        </is>
      </c>
      <c r="D2502" t="inlineStr">
        <is>
          <t>Trimestral</t>
        </is>
      </c>
      <c r="E2502" t="inlineStr">
        <is>
          <t>Positivo</t>
        </is>
      </c>
      <c r="F2502" s="138" t="n">
        <v>44926</v>
      </c>
      <c r="G2502" t="n">
        <v>100</v>
      </c>
      <c r="K2502" t="inlineStr">
        <is>
          <t>100.0%</t>
        </is>
      </c>
      <c r="L2502" t="inlineStr">
        <is>
          <t>No Aplica</t>
        </is>
      </c>
      <c r="M2502" t="n">
        <v>2022</v>
      </c>
      <c r="N2502" t="inlineStr">
        <is>
          <t>Diciembre</t>
        </is>
      </c>
      <c r="O2502" t="inlineStr">
        <is>
          <t>2022-2</t>
        </is>
      </c>
      <c r="P2502" t="n">
        <v>0</v>
      </c>
      <c r="Q2502" t="n">
        <v>0</v>
      </c>
      <c r="R2502" t="n">
        <v>0</v>
      </c>
      <c r="S2502" t="inlineStr"/>
      <c r="T2502" t="inlineStr">
        <is>
          <t>470-2022-12-31</t>
        </is>
      </c>
      <c r="U2502" t="n">
        <v>31</v>
      </c>
      <c r="V2502" t="inlineStr">
        <is>
          <t>No Aplica</t>
        </is>
      </c>
    </row>
    <row r="2503">
      <c r="A2503" t="n">
        <v>470</v>
      </c>
      <c r="B2503" t="inlineStr">
        <is>
          <t>Cumplimiento plan anual Secretaria académica y de extensión</t>
        </is>
      </c>
      <c r="C2503" t="inlineStr">
        <is>
          <t>DIRECCIONAMIENTO ESTRATÉGICO</t>
        </is>
      </c>
      <c r="D2503" t="inlineStr">
        <is>
          <t>Trimestral</t>
        </is>
      </c>
      <c r="E2503" t="inlineStr">
        <is>
          <t>Positivo</t>
        </is>
      </c>
      <c r="F2503" s="138" t="n">
        <v>45291</v>
      </c>
      <c r="G2503" t="n">
        <v>100</v>
      </c>
      <c r="K2503" t="inlineStr">
        <is>
          <t>100.0%</t>
        </is>
      </c>
      <c r="L2503" t="inlineStr">
        <is>
          <t>No Aplica</t>
        </is>
      </c>
      <c r="M2503" t="n">
        <v>2023</v>
      </c>
      <c r="N2503" t="inlineStr">
        <is>
          <t>Diciembre</t>
        </is>
      </c>
      <c r="O2503" t="inlineStr">
        <is>
          <t>2023-2</t>
        </is>
      </c>
      <c r="P2503" t="n">
        <v>0</v>
      </c>
      <c r="Q2503" t="n">
        <v>0</v>
      </c>
      <c r="R2503" t="n">
        <v>0</v>
      </c>
      <c r="S2503" t="inlineStr"/>
      <c r="T2503" t="inlineStr">
        <is>
          <t>470-2023-12-31</t>
        </is>
      </c>
      <c r="U2503" t="n">
        <v>31</v>
      </c>
      <c r="V2503" t="inlineStr">
        <is>
          <t>No Aplica</t>
        </is>
      </c>
    </row>
    <row r="2504">
      <c r="A2504" t="n">
        <v>470</v>
      </c>
      <c r="B2504" t="inlineStr">
        <is>
          <t>Cumplimiento plan anual Secretaria académica y de extensión</t>
        </is>
      </c>
      <c r="C2504" t="inlineStr">
        <is>
          <t>DIRECCIONAMIENTO ESTRATÉGICO</t>
        </is>
      </c>
      <c r="D2504" t="inlineStr">
        <is>
          <t>Trimestral</t>
        </is>
      </c>
      <c r="E2504" t="inlineStr">
        <is>
          <t>Positivo</t>
        </is>
      </c>
      <c r="F2504" s="138" t="n">
        <v>45657</v>
      </c>
      <c r="G2504" t="n">
        <v>100</v>
      </c>
      <c r="H2504" t="n">
        <v>100</v>
      </c>
      <c r="I2504" s="76" t="n">
        <v>1</v>
      </c>
      <c r="J2504" s="76" t="n">
        <v>1</v>
      </c>
      <c r="K2504" t="inlineStr">
        <is>
          <t>100.0%</t>
        </is>
      </c>
      <c r="L2504" t="inlineStr">
        <is>
          <t>250.59%</t>
        </is>
      </c>
      <c r="M2504" t="n">
        <v>2024</v>
      </c>
      <c r="N2504" t="inlineStr">
        <is>
          <t>Diciembre</t>
        </is>
      </c>
      <c r="O2504" t="inlineStr">
        <is>
          <t>2024-2</t>
        </is>
      </c>
      <c r="P2504" t="n">
        <v>0</v>
      </c>
      <c r="Q2504" t="n">
        <v>0</v>
      </c>
      <c r="R2504" t="n">
        <v>0</v>
      </c>
      <c r="S2504" t="inlineStr"/>
      <c r="T2504" t="inlineStr">
        <is>
          <t>470-2024-12-31</t>
        </is>
      </c>
      <c r="U2504" t="n">
        <v>31</v>
      </c>
      <c r="V2504" t="inlineStr"/>
    </row>
    <row r="2505">
      <c r="A2505" t="n">
        <v>470</v>
      </c>
      <c r="B2505" t="inlineStr">
        <is>
          <t>Cumplimiento plan anual Secretaria académica y de extensión</t>
        </is>
      </c>
      <c r="C2505" t="inlineStr">
        <is>
          <t>DIRECCIONAMIENTO ESTRATÉGICO</t>
        </is>
      </c>
      <c r="D2505" t="inlineStr">
        <is>
          <t>Trimestral</t>
        </is>
      </c>
      <c r="E2505" t="inlineStr">
        <is>
          <t>Positivo</t>
        </is>
      </c>
      <c r="F2505" s="138" t="n">
        <v>46022</v>
      </c>
      <c r="G2505" t="n">
        <v>100</v>
      </c>
      <c r="H2505" t="n">
        <v>100</v>
      </c>
      <c r="I2505" s="76" t="n">
        <v>1</v>
      </c>
      <c r="J2505" s="76" t="n">
        <v>1</v>
      </c>
      <c r="K2505" t="inlineStr">
        <is>
          <t>100.0%</t>
        </is>
      </c>
      <c r="L2505" t="inlineStr">
        <is>
          <t>250.59%</t>
        </is>
      </c>
      <c r="M2505" t="n">
        <v>2025</v>
      </c>
      <c r="N2505" t="inlineStr">
        <is>
          <t>Diciembre</t>
        </is>
      </c>
      <c r="O2505" t="inlineStr">
        <is>
          <t>2025-2</t>
        </is>
      </c>
      <c r="P2505" t="n">
        <v>0</v>
      </c>
      <c r="Q2505" t="n">
        <v>0</v>
      </c>
      <c r="R2505" t="n">
        <v>0</v>
      </c>
      <c r="S2505" t="inlineStr"/>
      <c r="T2505" t="inlineStr">
        <is>
          <t>470-2025-12-31</t>
        </is>
      </c>
      <c r="U2505" t="n">
        <v>31</v>
      </c>
      <c r="V2505" t="inlineStr"/>
    </row>
    <row r="2506">
      <c r="A2506" t="n">
        <v>471</v>
      </c>
      <c r="B2506" t="inlineStr">
        <is>
          <t>Cumplimiento plan anual Gerencia de Talento Humano</t>
        </is>
      </c>
      <c r="C2506" t="inlineStr">
        <is>
          <t>DIRECCIONAMIENTO ESTRATÉGICO</t>
        </is>
      </c>
      <c r="D2506" t="inlineStr">
        <is>
          <t>Trimestral</t>
        </is>
      </c>
      <c r="E2506" t="inlineStr">
        <is>
          <t>Positivo</t>
        </is>
      </c>
      <c r="F2506" s="138" t="n">
        <v>44926</v>
      </c>
      <c r="K2506" t="inlineStr">
        <is>
          <t>100.0%</t>
        </is>
      </c>
      <c r="L2506" t="inlineStr">
        <is>
          <t>No Aplica</t>
        </is>
      </c>
      <c r="M2506" t="n">
        <v>2022</v>
      </c>
      <c r="N2506" t="inlineStr">
        <is>
          <t>Diciembre</t>
        </is>
      </c>
      <c r="O2506" t="inlineStr">
        <is>
          <t>2022-2</t>
        </is>
      </c>
      <c r="P2506" t="n">
        <v>0</v>
      </c>
      <c r="Q2506" t="n">
        <v>0</v>
      </c>
      <c r="R2506" t="n">
        <v>0</v>
      </c>
      <c r="S2506" t="inlineStr"/>
      <c r="T2506" t="inlineStr">
        <is>
          <t>471-2022-12-31</t>
        </is>
      </c>
      <c r="U2506" t="n">
        <v>31</v>
      </c>
      <c r="V2506" t="inlineStr">
        <is>
          <t>No Aplica</t>
        </is>
      </c>
    </row>
    <row r="2507">
      <c r="A2507" t="n">
        <v>471</v>
      </c>
      <c r="B2507" t="inlineStr">
        <is>
          <t>Cumplimiento plan anual Gerencia de Talento Humano</t>
        </is>
      </c>
      <c r="C2507" t="inlineStr">
        <is>
          <t>DIRECCIONAMIENTO ESTRATÉGICO</t>
        </is>
      </c>
      <c r="D2507" t="inlineStr">
        <is>
          <t>Trimestral</t>
        </is>
      </c>
      <c r="E2507" t="inlineStr">
        <is>
          <t>Positivo</t>
        </is>
      </c>
      <c r="F2507" s="138" t="n">
        <v>45291</v>
      </c>
      <c r="K2507" t="inlineStr">
        <is>
          <t>100.0%</t>
        </is>
      </c>
      <c r="L2507" t="inlineStr">
        <is>
          <t>No Aplica</t>
        </is>
      </c>
      <c r="M2507" t="n">
        <v>2023</v>
      </c>
      <c r="N2507" t="inlineStr">
        <is>
          <t>Diciembre</t>
        </is>
      </c>
      <c r="O2507" t="inlineStr">
        <is>
          <t>2023-2</t>
        </is>
      </c>
      <c r="P2507" t="n">
        <v>0</v>
      </c>
      <c r="Q2507" t="n">
        <v>0</v>
      </c>
      <c r="R2507" t="n">
        <v>0</v>
      </c>
      <c r="S2507" t="inlineStr"/>
      <c r="T2507" t="inlineStr">
        <is>
          <t>471-2023-12-31</t>
        </is>
      </c>
      <c r="U2507" t="n">
        <v>31</v>
      </c>
      <c r="V2507" t="inlineStr">
        <is>
          <t>No Aplica</t>
        </is>
      </c>
    </row>
    <row r="2508">
      <c r="A2508" t="n">
        <v>471</v>
      </c>
      <c r="B2508" t="inlineStr">
        <is>
          <t>Cumplimiento plan anual Gerencia de Talento Humano</t>
        </is>
      </c>
      <c r="C2508" t="inlineStr">
        <is>
          <t>DIRECCIONAMIENTO ESTRATÉGICO</t>
        </is>
      </c>
      <c r="D2508" t="inlineStr">
        <is>
          <t>Trimestral</t>
        </is>
      </c>
      <c r="E2508" t="inlineStr">
        <is>
          <t>Positivo</t>
        </is>
      </c>
      <c r="F2508" s="138" t="n">
        <v>45657</v>
      </c>
      <c r="G2508" t="n">
        <v>100</v>
      </c>
      <c r="H2508" t="n">
        <v>99</v>
      </c>
      <c r="I2508" s="76" t="n">
        <v>0.99</v>
      </c>
      <c r="J2508" s="76" t="n">
        <v>0.99</v>
      </c>
      <c r="K2508" t="inlineStr">
        <is>
          <t>100.0%</t>
        </is>
      </c>
      <c r="L2508" t="inlineStr">
        <is>
          <t>98.77%</t>
        </is>
      </c>
      <c r="M2508" t="n">
        <v>2024</v>
      </c>
      <c r="N2508" t="inlineStr">
        <is>
          <t>Diciembre</t>
        </is>
      </c>
      <c r="O2508" t="inlineStr">
        <is>
          <t>2024-2</t>
        </is>
      </c>
      <c r="P2508" t="n">
        <v>0</v>
      </c>
      <c r="Q2508" t="n">
        <v>0</v>
      </c>
      <c r="R2508" t="n">
        <v>0</v>
      </c>
      <c r="S2508" t="inlineStr"/>
      <c r="T2508" t="inlineStr">
        <is>
          <t>471-2024-12-31</t>
        </is>
      </c>
      <c r="U2508" t="n">
        <v>31</v>
      </c>
      <c r="V2508" t="inlineStr"/>
    </row>
    <row r="2509">
      <c r="A2509" t="n">
        <v>471</v>
      </c>
      <c r="B2509" t="inlineStr">
        <is>
          <t>Cumplimiento plan anual Gerencia de Talento Humano</t>
        </is>
      </c>
      <c r="C2509" t="inlineStr">
        <is>
          <t>DIRECCIONAMIENTO ESTRATÉGICO</t>
        </is>
      </c>
      <c r="D2509" t="inlineStr">
        <is>
          <t>Trimestral</t>
        </is>
      </c>
      <c r="E2509" t="inlineStr">
        <is>
          <t>Positivo</t>
        </is>
      </c>
      <c r="F2509" s="138" t="n">
        <v>46022</v>
      </c>
      <c r="G2509" t="n">
        <v>100</v>
      </c>
      <c r="H2509" t="n">
        <v>99.86</v>
      </c>
      <c r="I2509" s="76" t="n">
        <v>0.9986</v>
      </c>
      <c r="J2509" s="76" t="n">
        <v>0.9986</v>
      </c>
      <c r="K2509" t="inlineStr">
        <is>
          <t>100.0%</t>
        </is>
      </c>
      <c r="L2509" t="inlineStr">
        <is>
          <t>98.77%</t>
        </is>
      </c>
      <c r="M2509" t="n">
        <v>2025</v>
      </c>
      <c r="N2509" t="inlineStr">
        <is>
          <t>Diciembre</t>
        </is>
      </c>
      <c r="O2509" t="inlineStr">
        <is>
          <t>2025-2</t>
        </is>
      </c>
      <c r="P2509" t="n">
        <v>0</v>
      </c>
      <c r="Q2509" t="n">
        <v>0</v>
      </c>
      <c r="R2509" t="n">
        <v>0</v>
      </c>
      <c r="S2509" t="inlineStr"/>
      <c r="T2509" t="inlineStr">
        <is>
          <t>471-2025-12-31</t>
        </is>
      </c>
      <c r="U2509" t="n">
        <v>31</v>
      </c>
      <c r="V2509" t="inlineStr"/>
    </row>
    <row r="2510">
      <c r="A2510" t="n">
        <v>473</v>
      </c>
      <c r="B2510" t="inlineStr">
        <is>
          <t>Programas con planes de estudios definidos</t>
        </is>
      </c>
      <c r="C2510" t="inlineStr">
        <is>
          <t>GESTIÓN DE PORTAFOLIO INSTITUCIONAL</t>
        </is>
      </c>
      <c r="D2510" t="inlineStr">
        <is>
          <t>Semestral</t>
        </is>
      </c>
      <c r="E2510" t="inlineStr">
        <is>
          <t>Positivo</t>
        </is>
      </c>
      <c r="F2510" s="138" t="n">
        <v>44561</v>
      </c>
      <c r="H2510" t="n">
        <v>0</v>
      </c>
      <c r="K2510" t="inlineStr">
        <is>
          <t>ENT</t>
        </is>
      </c>
      <c r="L2510" t="inlineStr">
        <is>
          <t>ENT</t>
        </is>
      </c>
      <c r="M2510" t="n">
        <v>2021</v>
      </c>
      <c r="N2510" t="inlineStr">
        <is>
          <t>Diciembre</t>
        </is>
      </c>
      <c r="O2510" t="inlineStr">
        <is>
          <t>2021-2</t>
        </is>
      </c>
      <c r="P2510" t="n">
        <v>0</v>
      </c>
      <c r="Q2510" t="n">
        <v>0</v>
      </c>
      <c r="R2510" t="n">
        <v>0</v>
      </c>
      <c r="S2510" t="inlineStr"/>
      <c r="T2510" t="inlineStr">
        <is>
          <t>473-2021-12-31</t>
        </is>
      </c>
      <c r="U2510" t="n">
        <v>31</v>
      </c>
      <c r="V2510" t="inlineStr"/>
    </row>
    <row r="2511">
      <c r="A2511" t="n">
        <v>473</v>
      </c>
      <c r="B2511" t="inlineStr">
        <is>
          <t>Programas con planes de estudios definidos</t>
        </is>
      </c>
      <c r="C2511" t="inlineStr">
        <is>
          <t>GESTIÓN DE PORTAFOLIO INSTITUCIONAL</t>
        </is>
      </c>
      <c r="D2511" t="inlineStr">
        <is>
          <t>Semestral</t>
        </is>
      </c>
      <c r="E2511" t="inlineStr">
        <is>
          <t>Positivo</t>
        </is>
      </c>
      <c r="F2511" s="138" t="n">
        <v>44926</v>
      </c>
      <c r="H2511" t="n">
        <v>0</v>
      </c>
      <c r="K2511" t="inlineStr">
        <is>
          <t>ENT</t>
        </is>
      </c>
      <c r="L2511" t="inlineStr">
        <is>
          <t>ENT</t>
        </is>
      </c>
      <c r="M2511" t="n">
        <v>2022</v>
      </c>
      <c r="N2511" t="inlineStr">
        <is>
          <t>Diciembre</t>
        </is>
      </c>
      <c r="O2511" t="inlineStr">
        <is>
          <t>2022-2</t>
        </is>
      </c>
      <c r="P2511" t="n">
        <v>0</v>
      </c>
      <c r="Q2511" t="n">
        <v>0</v>
      </c>
      <c r="R2511" t="n">
        <v>0</v>
      </c>
      <c r="S2511" t="inlineStr"/>
      <c r="T2511" t="inlineStr">
        <is>
          <t>473-2022-12-31</t>
        </is>
      </c>
      <c r="U2511" t="n">
        <v>31</v>
      </c>
      <c r="V2511" t="inlineStr"/>
    </row>
    <row r="2512">
      <c r="A2512" t="n">
        <v>473</v>
      </c>
      <c r="B2512" t="inlineStr">
        <is>
          <t>Programas con planes de estudios definidos</t>
        </is>
      </c>
      <c r="C2512" t="inlineStr">
        <is>
          <t>GESTIÓN DE PORTAFOLIO INSTITUCIONAL</t>
        </is>
      </c>
      <c r="D2512" t="inlineStr">
        <is>
          <t>Semestral</t>
        </is>
      </c>
      <c r="E2512" t="inlineStr">
        <is>
          <t>Positivo</t>
        </is>
      </c>
      <c r="F2512" s="138" t="n">
        <v>45291</v>
      </c>
      <c r="H2512" t="n">
        <v>0</v>
      </c>
      <c r="K2512" t="inlineStr">
        <is>
          <t>ENT</t>
        </is>
      </c>
      <c r="L2512" t="inlineStr">
        <is>
          <t>ENT</t>
        </is>
      </c>
      <c r="M2512" t="n">
        <v>2023</v>
      </c>
      <c r="N2512" t="inlineStr">
        <is>
          <t>Diciembre</t>
        </is>
      </c>
      <c r="O2512" t="inlineStr">
        <is>
          <t>2023-2</t>
        </is>
      </c>
      <c r="P2512" t="n">
        <v>0</v>
      </c>
      <c r="Q2512" t="n">
        <v>0</v>
      </c>
      <c r="R2512" t="n">
        <v>0</v>
      </c>
      <c r="S2512" t="inlineStr"/>
      <c r="T2512" t="inlineStr">
        <is>
          <t>473-2023-12-31</t>
        </is>
      </c>
      <c r="U2512" t="n">
        <v>31</v>
      </c>
      <c r="V2512" t="inlineStr"/>
    </row>
    <row r="2513">
      <c r="A2513" t="n">
        <v>473</v>
      </c>
      <c r="B2513" t="inlineStr">
        <is>
          <t>Programas con planes de estudios definidos</t>
        </is>
      </c>
      <c r="C2513" t="inlineStr">
        <is>
          <t>GESTIÓN DE PORTAFOLIO INSTITUCIONAL</t>
        </is>
      </c>
      <c r="D2513" t="inlineStr">
        <is>
          <t>Semestral</t>
        </is>
      </c>
      <c r="E2513" t="inlineStr">
        <is>
          <t>Positivo</t>
        </is>
      </c>
      <c r="F2513" s="138" t="n">
        <v>45657</v>
      </c>
      <c r="G2513" t="n">
        <v>100</v>
      </c>
      <c r="H2513" t="n">
        <v>100</v>
      </c>
      <c r="I2513" s="76" t="n">
        <v>1</v>
      </c>
      <c r="J2513" s="76" t="n">
        <v>1</v>
      </c>
      <c r="K2513" t="inlineStr">
        <is>
          <t>ENT</t>
        </is>
      </c>
      <c r="L2513" t="inlineStr">
        <is>
          <t>ENT</t>
        </is>
      </c>
      <c r="M2513" t="n">
        <v>2024</v>
      </c>
      <c r="N2513" t="inlineStr">
        <is>
          <t>Diciembre</t>
        </is>
      </c>
      <c r="O2513" t="inlineStr">
        <is>
          <t>2024-2</t>
        </is>
      </c>
      <c r="P2513" t="n">
        <v>0</v>
      </c>
      <c r="Q2513" t="n">
        <v>0</v>
      </c>
      <c r="R2513" t="n">
        <v>0</v>
      </c>
      <c r="S2513" t="inlineStr"/>
      <c r="T2513" t="inlineStr">
        <is>
          <t>473-2024-12-31</t>
        </is>
      </c>
      <c r="U2513" t="n">
        <v>31</v>
      </c>
      <c r="V2513" t="inlineStr"/>
    </row>
    <row r="2514">
      <c r="A2514" t="n">
        <v>473</v>
      </c>
      <c r="B2514" t="inlineStr">
        <is>
          <t>Programas con planes de estudios definidos</t>
        </is>
      </c>
      <c r="C2514" t="inlineStr">
        <is>
          <t>GESTIÓN DE PORTAFOLIO INSTITUCIONAL</t>
        </is>
      </c>
      <c r="D2514" t="inlineStr">
        <is>
          <t>Semestral</t>
        </is>
      </c>
      <c r="E2514" t="inlineStr">
        <is>
          <t>Positivo</t>
        </is>
      </c>
      <c r="F2514" s="138" t="n">
        <v>46022</v>
      </c>
      <c r="G2514" t="n">
        <v>300</v>
      </c>
      <c r="H2514" t="n">
        <v>0</v>
      </c>
      <c r="I2514" s="76" t="n">
        <v>0</v>
      </c>
      <c r="J2514" s="76" t="n">
        <v>0</v>
      </c>
      <c r="K2514" t="inlineStr">
        <is>
          <t>ENT</t>
        </is>
      </c>
      <c r="L2514" t="inlineStr">
        <is>
          <t>ENT</t>
        </is>
      </c>
      <c r="M2514" t="n">
        <v>2025</v>
      </c>
      <c r="N2514" t="inlineStr">
        <is>
          <t>Diciembre</t>
        </is>
      </c>
      <c r="O2514" t="inlineStr">
        <is>
          <t>2025-2</t>
        </is>
      </c>
      <c r="P2514" t="n">
        <v>0</v>
      </c>
      <c r="Q2514" t="n">
        <v>0</v>
      </c>
      <c r="R2514" t="n">
        <v>0</v>
      </c>
      <c r="S2514" t="inlineStr"/>
      <c r="T2514" t="inlineStr">
        <is>
          <t>473-2025-12-31</t>
        </is>
      </c>
      <c r="U2514" t="n">
        <v>31</v>
      </c>
      <c r="V2514" t="inlineStr"/>
    </row>
    <row r="2515">
      <c r="A2515" t="n">
        <v>474</v>
      </c>
      <c r="B2515" t="inlineStr">
        <is>
          <t>Programas con planes de estudios definidos por escuela (Nuevos Programas)</t>
        </is>
      </c>
      <c r="C2515" t="inlineStr">
        <is>
          <t>DOCENCIA</t>
        </is>
      </c>
      <c r="D2515" t="inlineStr">
        <is>
          <t>Semestral</t>
        </is>
      </c>
      <c r="E2515" t="inlineStr">
        <is>
          <t>Positivo</t>
        </is>
      </c>
      <c r="F2515" s="138" t="n">
        <v>44926</v>
      </c>
      <c r="K2515" t="n">
        <v/>
      </c>
      <c r="L2515" t="inlineStr">
        <is>
          <t>No Aplica</t>
        </is>
      </c>
      <c r="M2515" t="n">
        <v>2022</v>
      </c>
      <c r="N2515" t="inlineStr">
        <is>
          <t>Diciembre</t>
        </is>
      </c>
      <c r="O2515" t="inlineStr">
        <is>
          <t>2022-2</t>
        </is>
      </c>
      <c r="P2515" t="n">
        <v>0</v>
      </c>
      <c r="Q2515" t="n">
        <v>0</v>
      </c>
      <c r="R2515" t="n">
        <v>0</v>
      </c>
      <c r="S2515" t="inlineStr"/>
      <c r="T2515" t="inlineStr">
        <is>
          <t>474-2022-12-31</t>
        </is>
      </c>
      <c r="U2515" t="n">
        <v>31</v>
      </c>
      <c r="V2515" t="inlineStr">
        <is>
          <t>No Aplica</t>
        </is>
      </c>
    </row>
    <row r="2516">
      <c r="A2516" t="n">
        <v>474</v>
      </c>
      <c r="B2516" t="inlineStr">
        <is>
          <t>Programas con planes de estudios definidos por escuela (Nuevos Programas)</t>
        </is>
      </c>
      <c r="C2516" t="inlineStr">
        <is>
          <t>DOCENCIA</t>
        </is>
      </c>
      <c r="D2516" t="inlineStr">
        <is>
          <t>Semestral</t>
        </is>
      </c>
      <c r="E2516" t="inlineStr">
        <is>
          <t>Positivo</t>
        </is>
      </c>
      <c r="F2516" s="138" t="n">
        <v>45291</v>
      </c>
      <c r="K2516" t="n">
        <v/>
      </c>
      <c r="L2516" t="inlineStr">
        <is>
          <t>No Aplica</t>
        </is>
      </c>
      <c r="M2516" t="n">
        <v>2023</v>
      </c>
      <c r="N2516" t="inlineStr">
        <is>
          <t>Diciembre</t>
        </is>
      </c>
      <c r="O2516" t="inlineStr">
        <is>
          <t>2023-2</t>
        </is>
      </c>
      <c r="P2516" t="n">
        <v>0</v>
      </c>
      <c r="Q2516" t="n">
        <v>0</v>
      </c>
      <c r="R2516" t="n">
        <v>0</v>
      </c>
      <c r="S2516" t="inlineStr"/>
      <c r="T2516" t="inlineStr">
        <is>
          <t>474-2023-12-31</t>
        </is>
      </c>
      <c r="U2516" t="n">
        <v>31</v>
      </c>
      <c r="V2516" t="inlineStr">
        <is>
          <t>No Aplica</t>
        </is>
      </c>
    </row>
    <row r="2517">
      <c r="A2517" t="n">
        <v>474</v>
      </c>
      <c r="B2517" t="inlineStr">
        <is>
          <t>Programas con planes de estudios definidos por escuela (Nuevos Programas)</t>
        </is>
      </c>
      <c r="C2517" t="inlineStr">
        <is>
          <t>DOCENCIA</t>
        </is>
      </c>
      <c r="D2517" t="inlineStr">
        <is>
          <t>Semestral</t>
        </is>
      </c>
      <c r="E2517" t="inlineStr">
        <is>
          <t>Positivo</t>
        </is>
      </c>
      <c r="F2517" s="138" t="n">
        <v>45657</v>
      </c>
      <c r="G2517" t="n">
        <v>100</v>
      </c>
      <c r="H2517" t="n">
        <v>100</v>
      </c>
      <c r="I2517" s="76" t="n">
        <v>1</v>
      </c>
      <c r="J2517" s="76" t="n">
        <v>1</v>
      </c>
      <c r="K2517" t="n">
        <v/>
      </c>
      <c r="L2517" t="inlineStr">
        <is>
          <t>0.0%</t>
        </is>
      </c>
      <c r="M2517" t="n">
        <v>2024</v>
      </c>
      <c r="N2517" t="inlineStr">
        <is>
          <t>Diciembre</t>
        </is>
      </c>
      <c r="O2517" t="inlineStr">
        <is>
          <t>2024-2</t>
        </is>
      </c>
      <c r="P2517" t="n">
        <v>0</v>
      </c>
      <c r="Q2517" t="n">
        <v>0</v>
      </c>
      <c r="R2517" t="n">
        <v>0</v>
      </c>
      <c r="S2517" t="inlineStr"/>
      <c r="T2517" t="inlineStr">
        <is>
          <t>474-2024-12-31</t>
        </is>
      </c>
      <c r="U2517" t="n">
        <v>31</v>
      </c>
      <c r="V2517" t="inlineStr"/>
    </row>
    <row r="2518">
      <c r="A2518" t="n">
        <v>474</v>
      </c>
      <c r="B2518" t="inlineStr">
        <is>
          <t>Programas con planes de estudios definidos por escuela (Nuevos Programas)</t>
        </is>
      </c>
      <c r="C2518" t="inlineStr">
        <is>
          <t>DOCENCIA</t>
        </is>
      </c>
      <c r="D2518" t="inlineStr">
        <is>
          <t>Semestral</t>
        </is>
      </c>
      <c r="E2518" t="inlineStr">
        <is>
          <t>Positivo</t>
        </is>
      </c>
      <c r="F2518" s="138" t="n">
        <v>45838</v>
      </c>
      <c r="H2518" t="n">
        <v>0</v>
      </c>
      <c r="K2518" t="n">
        <v/>
      </c>
      <c r="L2518" t="inlineStr">
        <is>
          <t>0.0%</t>
        </is>
      </c>
      <c r="M2518" t="n">
        <v>2025</v>
      </c>
      <c r="N2518" t="inlineStr">
        <is>
          <t>Junio</t>
        </is>
      </c>
      <c r="O2518" t="inlineStr">
        <is>
          <t>2025-1</t>
        </is>
      </c>
      <c r="P2518" t="n">
        <v>0</v>
      </c>
      <c r="Q2518" t="n">
        <v>0</v>
      </c>
      <c r="R2518" t="n">
        <v>0</v>
      </c>
      <c r="S2518" t="inlineStr"/>
      <c r="T2518" t="inlineStr">
        <is>
          <t>474-2025-06-30</t>
        </is>
      </c>
      <c r="U2518" t="n">
        <v>30</v>
      </c>
      <c r="V2518" t="inlineStr"/>
    </row>
    <row r="2519">
      <c r="A2519" t="n">
        <v>474</v>
      </c>
      <c r="B2519" t="inlineStr">
        <is>
          <t>Programas con planes de estudios definidos por escuela (Nuevos Programas)</t>
        </is>
      </c>
      <c r="C2519" t="inlineStr">
        <is>
          <t>DOCENCIA</t>
        </is>
      </c>
      <c r="D2519" t="inlineStr">
        <is>
          <t>Semestral</t>
        </is>
      </c>
      <c r="E2519" t="inlineStr">
        <is>
          <t>Positivo</t>
        </is>
      </c>
      <c r="F2519" s="138" t="n">
        <v>46022</v>
      </c>
      <c r="K2519" t="n">
        <v/>
      </c>
      <c r="L2519" t="inlineStr">
        <is>
          <t>No Aplica</t>
        </is>
      </c>
      <c r="M2519" t="n">
        <v>2025</v>
      </c>
      <c r="N2519" t="inlineStr">
        <is>
          <t>Diciembre</t>
        </is>
      </c>
      <c r="O2519" t="inlineStr">
        <is>
          <t>2025-2</t>
        </is>
      </c>
      <c r="P2519" t="n">
        <v>0</v>
      </c>
      <c r="Q2519" t="n">
        <v>0</v>
      </c>
      <c r="R2519" t="n">
        <v>0</v>
      </c>
      <c r="S2519" t="inlineStr"/>
      <c r="T2519" t="inlineStr">
        <is>
          <t>474-2025-12-31</t>
        </is>
      </c>
      <c r="U2519" t="n">
        <v>31</v>
      </c>
      <c r="V2519" t="inlineStr">
        <is>
          <t>No Aplica</t>
        </is>
      </c>
    </row>
    <row r="2520">
      <c r="A2520" t="n">
        <v>475</v>
      </c>
      <c r="B2520" t="inlineStr">
        <is>
          <t>Número de renovaciones de registro calificado radicadas al MEN</t>
        </is>
      </c>
      <c r="C2520" t="inlineStr">
        <is>
          <t>GESTIÓN DE PORTAFOLIO INSTITUCIONAL</t>
        </is>
      </c>
      <c r="D2520" t="inlineStr">
        <is>
          <t>Semestral</t>
        </is>
      </c>
      <c r="E2520" t="inlineStr">
        <is>
          <t>Positivo</t>
        </is>
      </c>
      <c r="F2520" s="138" t="n">
        <v>45657</v>
      </c>
      <c r="G2520" t="n">
        <v>100</v>
      </c>
      <c r="H2520" t="n">
        <v>140</v>
      </c>
      <c r="I2520" s="76" t="n">
        <v>1.3</v>
      </c>
      <c r="J2520" s="76" t="n">
        <v>1.4</v>
      </c>
      <c r="K2520" t="inlineStr">
        <is>
          <t>100.0%</t>
        </is>
      </c>
      <c r="L2520" t="inlineStr">
        <is>
          <t>100.0%</t>
        </is>
      </c>
      <c r="M2520" t="n">
        <v>2024</v>
      </c>
      <c r="N2520" t="inlineStr">
        <is>
          <t>Diciembre</t>
        </is>
      </c>
      <c r="O2520" t="inlineStr">
        <is>
          <t>2024-2</t>
        </is>
      </c>
      <c r="P2520" t="n">
        <v>0</v>
      </c>
      <c r="Q2520" t="n">
        <v>0</v>
      </c>
      <c r="R2520" t="n">
        <v>0</v>
      </c>
      <c r="S2520" t="inlineStr"/>
      <c r="T2520" t="inlineStr">
        <is>
          <t>475-2024-12-31</t>
        </is>
      </c>
      <c r="U2520" t="n">
        <v>31</v>
      </c>
      <c r="V2520" t="inlineStr"/>
    </row>
    <row r="2521">
      <c r="A2521" t="n">
        <v>475</v>
      </c>
      <c r="B2521" t="inlineStr">
        <is>
          <t>Número de renovaciones de registro calificado radicadas al MEN</t>
        </is>
      </c>
      <c r="C2521" t="inlineStr">
        <is>
          <t>GESTIÓN DE PORTAFOLIO INSTITUCIONAL</t>
        </is>
      </c>
      <c r="D2521" t="inlineStr">
        <is>
          <t>Semestral</t>
        </is>
      </c>
      <c r="E2521" t="inlineStr">
        <is>
          <t>Positivo</t>
        </is>
      </c>
      <c r="F2521" s="138" t="n">
        <v>46022</v>
      </c>
      <c r="G2521" t="n">
        <v>100</v>
      </c>
      <c r="H2521" t="n">
        <v>100</v>
      </c>
      <c r="I2521" s="76" t="n">
        <v>1</v>
      </c>
      <c r="J2521" s="76" t="n">
        <v>1</v>
      </c>
      <c r="K2521" t="inlineStr">
        <is>
          <t>100.0%</t>
        </is>
      </c>
      <c r="L2521" t="inlineStr">
        <is>
          <t>100.0%</t>
        </is>
      </c>
      <c r="M2521" t="n">
        <v>2025</v>
      </c>
      <c r="N2521" t="inlineStr">
        <is>
          <t>Diciembre</t>
        </is>
      </c>
      <c r="O2521" t="inlineStr">
        <is>
          <t>2025-2</t>
        </is>
      </c>
      <c r="P2521" t="n">
        <v>0</v>
      </c>
      <c r="Q2521" t="n">
        <v>0</v>
      </c>
      <c r="R2521" t="n">
        <v>0</v>
      </c>
      <c r="S2521" t="inlineStr"/>
      <c r="T2521" t="inlineStr">
        <is>
          <t>475-2025-12-31</t>
        </is>
      </c>
      <c r="U2521" t="n">
        <v>31</v>
      </c>
      <c r="V2521" t="inlineStr"/>
    </row>
    <row r="2522">
      <c r="A2522" t="n">
        <v>476</v>
      </c>
      <c r="B2522" t="inlineStr">
        <is>
          <t>Programas con resultados de aprendizaje definidos</t>
        </is>
      </c>
      <c r="C2522" t="inlineStr">
        <is>
          <t>GESTIÓN DE PORTAFOLIO INSTITUCIONAL</t>
        </is>
      </c>
      <c r="D2522" t="inlineStr">
        <is>
          <t>Semestral</t>
        </is>
      </c>
      <c r="E2522" t="inlineStr">
        <is>
          <t>Positivo</t>
        </is>
      </c>
      <c r="F2522" s="138" t="n">
        <v>44561</v>
      </c>
      <c r="H2522" t="n">
        <v>0</v>
      </c>
      <c r="K2522" t="inlineStr">
        <is>
          <t>100.0%</t>
        </is>
      </c>
      <c r="L2522" t="inlineStr">
        <is>
          <t>100.0%</t>
        </is>
      </c>
      <c r="M2522" t="n">
        <v>2021</v>
      </c>
      <c r="N2522" t="inlineStr">
        <is>
          <t>Diciembre</t>
        </is>
      </c>
      <c r="O2522" t="inlineStr">
        <is>
          <t>2021-2</t>
        </is>
      </c>
      <c r="P2522" t="n">
        <v>0</v>
      </c>
      <c r="Q2522" t="n">
        <v>0</v>
      </c>
      <c r="R2522" t="n">
        <v>0</v>
      </c>
      <c r="S2522" t="inlineStr"/>
      <c r="T2522" t="inlineStr">
        <is>
          <t>476-2021-12-31</t>
        </is>
      </c>
      <c r="U2522" t="n">
        <v>31</v>
      </c>
      <c r="V2522" t="inlineStr"/>
    </row>
    <row r="2523">
      <c r="A2523" t="n">
        <v>476</v>
      </c>
      <c r="B2523" t="inlineStr">
        <is>
          <t>Programas con resultados de aprendizaje definidos</t>
        </is>
      </c>
      <c r="C2523" t="inlineStr">
        <is>
          <t>GESTIÓN DE PORTAFOLIO INSTITUCIONAL</t>
        </is>
      </c>
      <c r="D2523" t="inlineStr">
        <is>
          <t>Semestral</t>
        </is>
      </c>
      <c r="E2523" t="inlineStr">
        <is>
          <t>Positivo</t>
        </is>
      </c>
      <c r="F2523" s="138" t="n">
        <v>44926</v>
      </c>
      <c r="H2523" t="n">
        <v>0</v>
      </c>
      <c r="K2523" t="inlineStr">
        <is>
          <t>100.0%</t>
        </is>
      </c>
      <c r="L2523" t="inlineStr">
        <is>
          <t>100.0%</t>
        </is>
      </c>
      <c r="M2523" t="n">
        <v>2022</v>
      </c>
      <c r="N2523" t="inlineStr">
        <is>
          <t>Diciembre</t>
        </is>
      </c>
      <c r="O2523" t="inlineStr">
        <is>
          <t>2022-2</t>
        </is>
      </c>
      <c r="P2523" t="n">
        <v>0</v>
      </c>
      <c r="Q2523" t="n">
        <v>0</v>
      </c>
      <c r="R2523" t="n">
        <v>0</v>
      </c>
      <c r="S2523" t="inlineStr"/>
      <c r="T2523" t="inlineStr">
        <is>
          <t>476-2022-12-31</t>
        </is>
      </c>
      <c r="U2523" t="n">
        <v>31</v>
      </c>
      <c r="V2523" t="inlineStr"/>
    </row>
    <row r="2524">
      <c r="A2524" t="n">
        <v>476</v>
      </c>
      <c r="B2524" t="inlineStr">
        <is>
          <t>Programas con resultados de aprendizaje definidos</t>
        </is>
      </c>
      <c r="C2524" t="inlineStr">
        <is>
          <t>GESTIÓN DE PORTAFOLIO INSTITUCIONAL</t>
        </is>
      </c>
      <c r="D2524" t="inlineStr">
        <is>
          <t>Semestral</t>
        </is>
      </c>
      <c r="E2524" t="inlineStr">
        <is>
          <t>Positivo</t>
        </is>
      </c>
      <c r="F2524" s="138" t="n">
        <v>45291</v>
      </c>
      <c r="H2524" t="n">
        <v>0</v>
      </c>
      <c r="K2524" t="inlineStr">
        <is>
          <t>100.0%</t>
        </is>
      </c>
      <c r="L2524" t="inlineStr">
        <is>
          <t>100.0%</t>
        </is>
      </c>
      <c r="M2524" t="n">
        <v>2023</v>
      </c>
      <c r="N2524" t="inlineStr">
        <is>
          <t>Diciembre</t>
        </is>
      </c>
      <c r="O2524" t="inlineStr">
        <is>
          <t>2023-2</t>
        </is>
      </c>
      <c r="P2524" t="n">
        <v>0</v>
      </c>
      <c r="Q2524" t="n">
        <v>0</v>
      </c>
      <c r="R2524" t="n">
        <v>0</v>
      </c>
      <c r="S2524" t="inlineStr"/>
      <c r="T2524" t="inlineStr">
        <is>
          <t>476-2023-12-31</t>
        </is>
      </c>
      <c r="U2524" t="n">
        <v>31</v>
      </c>
      <c r="V2524" t="inlineStr"/>
    </row>
    <row r="2525">
      <c r="A2525" t="n">
        <v>476</v>
      </c>
      <c r="B2525" t="inlineStr">
        <is>
          <t>Programas con resultados de aprendizaje definidos</t>
        </is>
      </c>
      <c r="C2525" t="inlineStr">
        <is>
          <t>GESTIÓN DE PORTAFOLIO INSTITUCIONAL</t>
        </is>
      </c>
      <c r="D2525" t="inlineStr">
        <is>
          <t>Semestral</t>
        </is>
      </c>
      <c r="E2525" t="inlineStr">
        <is>
          <t>Positivo</t>
        </is>
      </c>
      <c r="F2525" s="138" t="n">
        <v>45657</v>
      </c>
      <c r="G2525" t="n">
        <v>100</v>
      </c>
      <c r="H2525" t="n">
        <v>100</v>
      </c>
      <c r="I2525" s="76" t="n">
        <v>1</v>
      </c>
      <c r="J2525" s="76" t="n">
        <v>1</v>
      </c>
      <c r="K2525" t="inlineStr">
        <is>
          <t>100.0%</t>
        </is>
      </c>
      <c r="L2525" t="inlineStr">
        <is>
          <t>100.0%</t>
        </is>
      </c>
      <c r="M2525" t="n">
        <v>2024</v>
      </c>
      <c r="N2525" t="inlineStr">
        <is>
          <t>Diciembre</t>
        </is>
      </c>
      <c r="O2525" t="inlineStr">
        <is>
          <t>2024-2</t>
        </is>
      </c>
      <c r="P2525" t="n">
        <v>0</v>
      </c>
      <c r="Q2525" t="n">
        <v>0</v>
      </c>
      <c r="R2525" t="n">
        <v>0</v>
      </c>
      <c r="S2525" t="inlineStr"/>
      <c r="T2525" t="inlineStr">
        <is>
          <t>476-2024-12-31</t>
        </is>
      </c>
      <c r="U2525" t="n">
        <v>31</v>
      </c>
      <c r="V2525" t="inlineStr"/>
    </row>
    <row r="2526">
      <c r="A2526" t="n">
        <v>476</v>
      </c>
      <c r="B2526" t="inlineStr">
        <is>
          <t>Programas con resultados de aprendizaje definidos</t>
        </is>
      </c>
      <c r="C2526" t="inlineStr">
        <is>
          <t>GESTIÓN DE PORTAFOLIO INSTITUCIONAL</t>
        </is>
      </c>
      <c r="D2526" t="inlineStr">
        <is>
          <t>Semestral</t>
        </is>
      </c>
      <c r="E2526" t="inlineStr">
        <is>
          <t>Positivo</t>
        </is>
      </c>
      <c r="F2526" s="138" t="n">
        <v>46022</v>
      </c>
      <c r="G2526" t="n">
        <v>100</v>
      </c>
      <c r="H2526" t="n">
        <v>100</v>
      </c>
      <c r="I2526" s="76" t="n">
        <v>1</v>
      </c>
      <c r="J2526" s="76" t="n">
        <v>1</v>
      </c>
      <c r="K2526" t="inlineStr">
        <is>
          <t>100.0%</t>
        </is>
      </c>
      <c r="L2526" t="inlineStr">
        <is>
          <t>100.0%</t>
        </is>
      </c>
      <c r="M2526" t="n">
        <v>2025</v>
      </c>
      <c r="N2526" t="inlineStr">
        <is>
          <t>Diciembre</t>
        </is>
      </c>
      <c r="O2526" t="inlineStr">
        <is>
          <t>2025-2</t>
        </is>
      </c>
      <c r="P2526" t="n">
        <v>0</v>
      </c>
      <c r="Q2526" t="n">
        <v>0</v>
      </c>
      <c r="R2526" t="n">
        <v>0</v>
      </c>
      <c r="S2526" t="inlineStr"/>
      <c r="T2526" t="inlineStr">
        <is>
          <t>476-2025-12-31</t>
        </is>
      </c>
      <c r="U2526" t="n">
        <v>31</v>
      </c>
      <c r="V2526" t="inlineStr"/>
    </row>
    <row r="2527">
      <c r="A2527" t="n">
        <v>477</v>
      </c>
      <c r="B2527" t="inlineStr">
        <is>
          <t>Programas con planes de estudios definidos por escuela (Programas Renovación, modificación y acreditación)</t>
        </is>
      </c>
      <c r="C2527" t="inlineStr">
        <is>
          <t>DOCENCIA</t>
        </is>
      </c>
      <c r="D2527" t="inlineStr">
        <is>
          <t>Semestral</t>
        </is>
      </c>
      <c r="E2527" t="inlineStr">
        <is>
          <t>Positivo</t>
        </is>
      </c>
      <c r="F2527" s="138" t="n">
        <v>44926</v>
      </c>
      <c r="K2527" t="inlineStr">
        <is>
          <t>200.0%</t>
        </is>
      </c>
      <c r="L2527" t="inlineStr">
        <is>
          <t>No Aplica</t>
        </is>
      </c>
      <c r="M2527" t="n">
        <v>2022</v>
      </c>
      <c r="N2527" t="inlineStr">
        <is>
          <t>Diciembre</t>
        </is>
      </c>
      <c r="O2527" t="inlineStr">
        <is>
          <t>2022-2</t>
        </is>
      </c>
      <c r="P2527" t="n">
        <v>0</v>
      </c>
      <c r="Q2527" t="n">
        <v>0</v>
      </c>
      <c r="R2527" t="n">
        <v>0</v>
      </c>
      <c r="S2527" t="inlineStr"/>
      <c r="T2527" t="inlineStr">
        <is>
          <t>477-2022-12-31</t>
        </is>
      </c>
      <c r="U2527" t="n">
        <v>31</v>
      </c>
      <c r="V2527" t="inlineStr">
        <is>
          <t>No Aplica</t>
        </is>
      </c>
    </row>
    <row r="2528">
      <c r="A2528" t="n">
        <v>477</v>
      </c>
      <c r="B2528" t="inlineStr">
        <is>
          <t>Programas con planes de estudios definidos por escuela (Programas Renovación, modificación y acreditación)</t>
        </is>
      </c>
      <c r="C2528" t="inlineStr">
        <is>
          <t>DOCENCIA</t>
        </is>
      </c>
      <c r="D2528" t="inlineStr">
        <is>
          <t>Semestral</t>
        </is>
      </c>
      <c r="E2528" t="inlineStr">
        <is>
          <t>Positivo</t>
        </is>
      </c>
      <c r="F2528" s="138" t="n">
        <v>45291</v>
      </c>
      <c r="K2528" t="inlineStr">
        <is>
          <t>200.0%</t>
        </is>
      </c>
      <c r="L2528" t="inlineStr">
        <is>
          <t>No Aplica</t>
        </is>
      </c>
      <c r="M2528" t="n">
        <v>2023</v>
      </c>
      <c r="N2528" t="inlineStr">
        <is>
          <t>Diciembre</t>
        </is>
      </c>
      <c r="O2528" t="inlineStr">
        <is>
          <t>2023-2</t>
        </is>
      </c>
      <c r="P2528" t="n">
        <v>0</v>
      </c>
      <c r="Q2528" t="n">
        <v>0</v>
      </c>
      <c r="R2528" t="n">
        <v>0</v>
      </c>
      <c r="S2528" t="inlineStr"/>
      <c r="T2528" t="inlineStr">
        <is>
          <t>477-2023-12-31</t>
        </is>
      </c>
      <c r="U2528" t="n">
        <v>31</v>
      </c>
      <c r="V2528" t="inlineStr">
        <is>
          <t>No Aplica</t>
        </is>
      </c>
    </row>
    <row r="2529">
      <c r="A2529" t="n">
        <v>477</v>
      </c>
      <c r="B2529" t="inlineStr">
        <is>
          <t>Programas con planes de estudios definidos por escuela (Programas Renovación, modificación y acreditación)</t>
        </is>
      </c>
      <c r="C2529" t="inlineStr">
        <is>
          <t>DOCENCIA</t>
        </is>
      </c>
      <c r="D2529" t="inlineStr">
        <is>
          <t>Semestral</t>
        </is>
      </c>
      <c r="E2529" t="inlineStr">
        <is>
          <t>Positivo</t>
        </is>
      </c>
      <c r="F2529" s="138" t="n">
        <v>45657</v>
      </c>
      <c r="G2529" t="n">
        <v>100</v>
      </c>
      <c r="H2529" t="n">
        <v>100</v>
      </c>
      <c r="I2529" s="76" t="n">
        <v>1</v>
      </c>
      <c r="J2529" s="76" t="n">
        <v>1</v>
      </c>
      <c r="K2529" t="inlineStr">
        <is>
          <t>200.0%</t>
        </is>
      </c>
      <c r="L2529" t="inlineStr">
        <is>
          <t>200.0%</t>
        </is>
      </c>
      <c r="M2529" t="n">
        <v>2024</v>
      </c>
      <c r="N2529" t="inlineStr">
        <is>
          <t>Diciembre</t>
        </is>
      </c>
      <c r="O2529" t="inlineStr">
        <is>
          <t>2024-2</t>
        </is>
      </c>
      <c r="P2529" t="n">
        <v>0</v>
      </c>
      <c r="Q2529" t="n">
        <v>0</v>
      </c>
      <c r="R2529" t="n">
        <v>0</v>
      </c>
      <c r="S2529" t="inlineStr"/>
      <c r="T2529" t="inlineStr">
        <is>
          <t>477-2024-12-31</t>
        </is>
      </c>
      <c r="U2529" t="n">
        <v>31</v>
      </c>
      <c r="V2529" t="inlineStr"/>
    </row>
    <row r="2530">
      <c r="A2530" t="n">
        <v>477</v>
      </c>
      <c r="B2530" t="inlineStr">
        <is>
          <t>Programas con planes de estudios definidos por escuela (Programas Renovación, modificación y acreditación)</t>
        </is>
      </c>
      <c r="C2530" t="inlineStr">
        <is>
          <t>DOCENCIA</t>
        </is>
      </c>
      <c r="D2530" t="inlineStr">
        <is>
          <t>Semestral</t>
        </is>
      </c>
      <c r="E2530" t="inlineStr">
        <is>
          <t>Positivo</t>
        </is>
      </c>
      <c r="F2530" s="138" t="n">
        <v>45838</v>
      </c>
      <c r="K2530" t="inlineStr">
        <is>
          <t>200.0%</t>
        </is>
      </c>
      <c r="L2530" t="inlineStr">
        <is>
          <t>No Aplica</t>
        </is>
      </c>
      <c r="M2530" t="n">
        <v>2025</v>
      </c>
      <c r="N2530" t="inlineStr">
        <is>
          <t>Junio</t>
        </is>
      </c>
      <c r="O2530" t="inlineStr">
        <is>
          <t>2025-1</t>
        </is>
      </c>
      <c r="P2530" t="n">
        <v>0</v>
      </c>
      <c r="Q2530" t="n">
        <v>0</v>
      </c>
      <c r="R2530" t="n">
        <v>0</v>
      </c>
      <c r="S2530" t="inlineStr"/>
      <c r="T2530" t="inlineStr">
        <is>
          <t>477-2025-06-30</t>
        </is>
      </c>
      <c r="U2530" t="n">
        <v>30</v>
      </c>
      <c r="V2530" t="inlineStr">
        <is>
          <t>No Aplica</t>
        </is>
      </c>
    </row>
    <row r="2531">
      <c r="A2531" t="n">
        <v>478</v>
      </c>
      <c r="B2531" t="inlineStr">
        <is>
          <t>Programas con planes de estudios definidos por escuela (Mantenimiento de programas)</t>
        </is>
      </c>
      <c r="C2531" t="inlineStr">
        <is>
          <t>DOCENCIA</t>
        </is>
      </c>
      <c r="D2531" t="inlineStr">
        <is>
          <t>Semestral</t>
        </is>
      </c>
      <c r="E2531" t="inlineStr">
        <is>
          <t>Positivo</t>
        </is>
      </c>
      <c r="F2531" s="138" t="n">
        <v>44561</v>
      </c>
      <c r="H2531" t="n">
        <v>0</v>
      </c>
      <c r="K2531" t="n">
        <v/>
      </c>
      <c r="L2531" t="inlineStr">
        <is>
          <t>0.0%</t>
        </is>
      </c>
      <c r="M2531" t="n">
        <v>2021</v>
      </c>
      <c r="N2531" t="inlineStr">
        <is>
          <t>Diciembre</t>
        </is>
      </c>
      <c r="O2531" t="inlineStr">
        <is>
          <t>2021-2</t>
        </is>
      </c>
      <c r="P2531" t="n">
        <v>0</v>
      </c>
      <c r="Q2531" t="n">
        <v>0</v>
      </c>
      <c r="R2531" t="n">
        <v>0</v>
      </c>
      <c r="S2531" t="inlineStr"/>
      <c r="T2531" t="inlineStr">
        <is>
          <t>478-2021-12-31</t>
        </is>
      </c>
      <c r="U2531" t="n">
        <v>31</v>
      </c>
      <c r="V2531" t="inlineStr"/>
    </row>
    <row r="2532">
      <c r="A2532" t="n">
        <v>478</v>
      </c>
      <c r="B2532" t="inlineStr">
        <is>
          <t>Programas con planes de estudios definidos por escuela (Mantenimiento de programas)</t>
        </is>
      </c>
      <c r="C2532" t="inlineStr">
        <is>
          <t>DOCENCIA</t>
        </is>
      </c>
      <c r="D2532" t="inlineStr">
        <is>
          <t>Semestral</t>
        </is>
      </c>
      <c r="E2532" t="inlineStr">
        <is>
          <t>Positivo</t>
        </is>
      </c>
      <c r="F2532" s="138" t="n">
        <v>44926</v>
      </c>
      <c r="H2532" t="n">
        <v>0</v>
      </c>
      <c r="K2532" t="n">
        <v/>
      </c>
      <c r="L2532" t="inlineStr">
        <is>
          <t>0.0%</t>
        </is>
      </c>
      <c r="M2532" t="n">
        <v>2022</v>
      </c>
      <c r="N2532" t="inlineStr">
        <is>
          <t>Diciembre</t>
        </is>
      </c>
      <c r="O2532" t="inlineStr">
        <is>
          <t>2022-2</t>
        </is>
      </c>
      <c r="P2532" t="n">
        <v>0</v>
      </c>
      <c r="Q2532" t="n">
        <v>0</v>
      </c>
      <c r="R2532" t="n">
        <v>0</v>
      </c>
      <c r="S2532" t="inlineStr"/>
      <c r="T2532" t="inlineStr">
        <is>
          <t>478-2022-12-31</t>
        </is>
      </c>
      <c r="U2532" t="n">
        <v>31</v>
      </c>
      <c r="V2532" t="inlineStr"/>
    </row>
    <row r="2533">
      <c r="A2533" t="n">
        <v>478</v>
      </c>
      <c r="B2533" t="inlineStr">
        <is>
          <t>Programas con planes de estudios definidos por escuela (Mantenimiento de programas)</t>
        </is>
      </c>
      <c r="C2533" t="inlineStr">
        <is>
          <t>DOCENCIA</t>
        </is>
      </c>
      <c r="D2533" t="inlineStr">
        <is>
          <t>Semestral</t>
        </is>
      </c>
      <c r="E2533" t="inlineStr">
        <is>
          <t>Positivo</t>
        </is>
      </c>
      <c r="F2533" s="138" t="n">
        <v>45291</v>
      </c>
      <c r="H2533" t="n">
        <v>0</v>
      </c>
      <c r="K2533" t="n">
        <v/>
      </c>
      <c r="L2533" t="inlineStr">
        <is>
          <t>0.0%</t>
        </is>
      </c>
      <c r="M2533" t="n">
        <v>2023</v>
      </c>
      <c r="N2533" t="inlineStr">
        <is>
          <t>Diciembre</t>
        </is>
      </c>
      <c r="O2533" t="inlineStr">
        <is>
          <t>2023-2</t>
        </is>
      </c>
      <c r="P2533" t="n">
        <v>0</v>
      </c>
      <c r="Q2533" t="n">
        <v>0</v>
      </c>
      <c r="R2533" t="n">
        <v>0</v>
      </c>
      <c r="S2533" t="inlineStr"/>
      <c r="T2533" t="inlineStr">
        <is>
          <t>478-2023-12-31</t>
        </is>
      </c>
      <c r="U2533" t="n">
        <v>31</v>
      </c>
      <c r="V2533" t="inlineStr"/>
    </row>
    <row r="2534">
      <c r="A2534" t="n">
        <v>478</v>
      </c>
      <c r="B2534" t="inlineStr">
        <is>
          <t>Programas con planes de estudios definidos por escuela (Mantenimiento de programas)</t>
        </is>
      </c>
      <c r="C2534" t="inlineStr">
        <is>
          <t>DOCENCIA</t>
        </is>
      </c>
      <c r="D2534" t="inlineStr">
        <is>
          <t>Semestral</t>
        </is>
      </c>
      <c r="E2534" t="inlineStr">
        <is>
          <t>Positivo</t>
        </is>
      </c>
      <c r="F2534" s="138" t="n">
        <v>45657</v>
      </c>
      <c r="G2534" t="n">
        <v>100</v>
      </c>
      <c r="H2534" t="n">
        <v>100</v>
      </c>
      <c r="I2534" s="76" t="n">
        <v>1</v>
      </c>
      <c r="J2534" s="76" t="n">
        <v>1</v>
      </c>
      <c r="K2534" t="n">
        <v/>
      </c>
      <c r="L2534" t="inlineStr">
        <is>
          <t>0.0%</t>
        </is>
      </c>
      <c r="M2534" t="n">
        <v>2024</v>
      </c>
      <c r="N2534" t="inlineStr">
        <is>
          <t>Diciembre</t>
        </is>
      </c>
      <c r="O2534" t="inlineStr">
        <is>
          <t>2024-2</t>
        </is>
      </c>
      <c r="P2534" t="n">
        <v>0</v>
      </c>
      <c r="Q2534" t="n">
        <v>0</v>
      </c>
      <c r="R2534" t="n">
        <v>0</v>
      </c>
      <c r="S2534" t="inlineStr"/>
      <c r="T2534" t="inlineStr">
        <is>
          <t>478-2024-12-31</t>
        </is>
      </c>
      <c r="U2534" t="n">
        <v>31</v>
      </c>
      <c r="V2534" t="inlineStr"/>
    </row>
    <row r="2535">
      <c r="A2535" t="n">
        <v>478</v>
      </c>
      <c r="B2535" t="inlineStr">
        <is>
          <t>Programas con planes de estudios definidos por escuela (Mantenimiento de programas)</t>
        </is>
      </c>
      <c r="C2535" t="inlineStr">
        <is>
          <t>DOCENCIA</t>
        </is>
      </c>
      <c r="D2535" t="inlineStr">
        <is>
          <t>Semestral</t>
        </is>
      </c>
      <c r="E2535" t="inlineStr">
        <is>
          <t>Positivo</t>
        </is>
      </c>
      <c r="F2535" s="138" t="n">
        <v>45838</v>
      </c>
      <c r="H2535" t="n">
        <v>0</v>
      </c>
      <c r="K2535" t="n">
        <v/>
      </c>
      <c r="L2535" t="inlineStr">
        <is>
          <t>0.0%</t>
        </is>
      </c>
      <c r="M2535" t="n">
        <v>2025</v>
      </c>
      <c r="N2535" t="inlineStr">
        <is>
          <t>Junio</t>
        </is>
      </c>
      <c r="O2535" t="inlineStr">
        <is>
          <t>2025-1</t>
        </is>
      </c>
      <c r="P2535" t="n">
        <v>0</v>
      </c>
      <c r="Q2535" t="n">
        <v>0</v>
      </c>
      <c r="R2535" t="n">
        <v>0</v>
      </c>
      <c r="S2535" t="inlineStr"/>
      <c r="T2535" t="inlineStr">
        <is>
          <t>478-2025-06-30</t>
        </is>
      </c>
      <c r="U2535" t="n">
        <v>30</v>
      </c>
      <c r="V2535" t="inlineStr"/>
    </row>
    <row r="2536">
      <c r="A2536" t="n">
        <v>478</v>
      </c>
      <c r="B2536" t="inlineStr">
        <is>
          <t>Programas con planes de estudios definidos por escuela (Mantenimiento de programas)</t>
        </is>
      </c>
      <c r="C2536" t="inlineStr">
        <is>
          <t>DOCENCIA</t>
        </is>
      </c>
      <c r="D2536" t="inlineStr">
        <is>
          <t>Semestral</t>
        </is>
      </c>
      <c r="E2536" t="inlineStr">
        <is>
          <t>Positivo</t>
        </is>
      </c>
      <c r="F2536" s="138" t="n">
        <v>46022</v>
      </c>
      <c r="K2536" t="n">
        <v/>
      </c>
      <c r="L2536" t="inlineStr">
        <is>
          <t>No Aplica</t>
        </is>
      </c>
      <c r="M2536" t="n">
        <v>2025</v>
      </c>
      <c r="N2536" t="inlineStr">
        <is>
          <t>Diciembre</t>
        </is>
      </c>
      <c r="O2536" t="inlineStr">
        <is>
          <t>2025-2</t>
        </is>
      </c>
      <c r="P2536" t="n">
        <v>0</v>
      </c>
      <c r="Q2536" t="n">
        <v>0</v>
      </c>
      <c r="R2536" t="n">
        <v>0</v>
      </c>
      <c r="S2536" t="inlineStr"/>
      <c r="T2536" t="inlineStr">
        <is>
          <t>478-2025-12-31</t>
        </is>
      </c>
      <c r="U2536" t="n">
        <v>31</v>
      </c>
      <c r="V2536" t="inlineStr">
        <is>
          <t>No Aplica</t>
        </is>
      </c>
    </row>
    <row r="2537">
      <c r="A2537" t="n">
        <v>479</v>
      </c>
      <c r="B2537" t="inlineStr">
        <is>
          <t>Programas con resultados de aprendizaje definidos por escuela (Nuevos Programas)</t>
        </is>
      </c>
      <c r="C2537" t="inlineStr">
        <is>
          <t>DOCENCIA</t>
        </is>
      </c>
      <c r="D2537" t="inlineStr">
        <is>
          <t>Semestral</t>
        </is>
      </c>
      <c r="E2537" t="inlineStr">
        <is>
          <t>Positivo</t>
        </is>
      </c>
      <c r="F2537" s="138" t="n">
        <v>44561</v>
      </c>
      <c r="H2537" t="n">
        <v>0</v>
      </c>
      <c r="K2537" t="inlineStr">
        <is>
          <t>100.0%</t>
        </is>
      </c>
      <c r="L2537" t="n">
        <v/>
      </c>
      <c r="M2537" t="n">
        <v>2021</v>
      </c>
      <c r="N2537" t="inlineStr">
        <is>
          <t>Diciembre</t>
        </is>
      </c>
      <c r="O2537" t="inlineStr">
        <is>
          <t>2021-2</t>
        </is>
      </c>
      <c r="P2537" t="n">
        <v>0</v>
      </c>
      <c r="Q2537" t="n">
        <v>0</v>
      </c>
      <c r="R2537" t="n">
        <v>0</v>
      </c>
      <c r="S2537" t="inlineStr"/>
      <c r="T2537" t="inlineStr">
        <is>
          <t>479-2021-12-31</t>
        </is>
      </c>
      <c r="U2537" t="n">
        <v>31</v>
      </c>
      <c r="V2537" t="inlineStr"/>
    </row>
    <row r="2538">
      <c r="A2538" t="n">
        <v>479</v>
      </c>
      <c r="B2538" t="inlineStr">
        <is>
          <t>Programas con resultados de aprendizaje definidos por escuela (Nuevos Programas)</t>
        </is>
      </c>
      <c r="C2538" t="inlineStr">
        <is>
          <t>DOCENCIA</t>
        </is>
      </c>
      <c r="D2538" t="inlineStr">
        <is>
          <t>Semestral</t>
        </is>
      </c>
      <c r="E2538" t="inlineStr">
        <is>
          <t>Positivo</t>
        </is>
      </c>
      <c r="F2538" s="138" t="n">
        <v>44926</v>
      </c>
      <c r="H2538" t="n">
        <v>0</v>
      </c>
      <c r="K2538" t="inlineStr">
        <is>
          <t>100.0%</t>
        </is>
      </c>
      <c r="L2538" t="n">
        <v/>
      </c>
      <c r="M2538" t="n">
        <v>2022</v>
      </c>
      <c r="N2538" t="inlineStr">
        <is>
          <t>Diciembre</t>
        </is>
      </c>
      <c r="O2538" t="inlineStr">
        <is>
          <t>2022-2</t>
        </is>
      </c>
      <c r="P2538" t="n">
        <v>0</v>
      </c>
      <c r="Q2538" t="n">
        <v>0</v>
      </c>
      <c r="R2538" t="n">
        <v>0</v>
      </c>
      <c r="S2538" t="inlineStr"/>
      <c r="T2538" t="inlineStr">
        <is>
          <t>479-2022-12-31</t>
        </is>
      </c>
      <c r="U2538" t="n">
        <v>31</v>
      </c>
      <c r="V2538" t="inlineStr"/>
    </row>
    <row r="2539">
      <c r="A2539" t="n">
        <v>479</v>
      </c>
      <c r="B2539" t="inlineStr">
        <is>
          <t>Programas con resultados de aprendizaje definidos por escuela (Nuevos Programas)</t>
        </is>
      </c>
      <c r="C2539" t="inlineStr">
        <is>
          <t>DOCENCIA</t>
        </is>
      </c>
      <c r="D2539" t="inlineStr">
        <is>
          <t>Semestral</t>
        </is>
      </c>
      <c r="E2539" t="inlineStr">
        <is>
          <t>Positivo</t>
        </is>
      </c>
      <c r="F2539" s="138" t="n">
        <v>45291</v>
      </c>
      <c r="H2539" t="n">
        <v>0</v>
      </c>
      <c r="K2539" t="inlineStr">
        <is>
          <t>100.0%</t>
        </is>
      </c>
      <c r="L2539" t="n">
        <v/>
      </c>
      <c r="M2539" t="n">
        <v>2023</v>
      </c>
      <c r="N2539" t="inlineStr">
        <is>
          <t>Diciembre</t>
        </is>
      </c>
      <c r="O2539" t="inlineStr">
        <is>
          <t>2023-2</t>
        </is>
      </c>
      <c r="P2539" t="n">
        <v>0</v>
      </c>
      <c r="Q2539" t="n">
        <v>0</v>
      </c>
      <c r="R2539" t="n">
        <v>0</v>
      </c>
      <c r="S2539" t="inlineStr"/>
      <c r="T2539" t="inlineStr">
        <is>
          <t>479-2023-12-31</t>
        </is>
      </c>
      <c r="U2539" t="n">
        <v>31</v>
      </c>
      <c r="V2539" t="inlineStr"/>
    </row>
    <row r="2540">
      <c r="A2540" t="n">
        <v>479</v>
      </c>
      <c r="B2540" t="inlineStr">
        <is>
          <t>Programas con resultados de aprendizaje definidos por escuela (Nuevos Programas)</t>
        </is>
      </c>
      <c r="C2540" t="inlineStr">
        <is>
          <t>DOCENCIA</t>
        </is>
      </c>
      <c r="D2540" t="inlineStr">
        <is>
          <t>Semestral</t>
        </is>
      </c>
      <c r="E2540" t="inlineStr">
        <is>
          <t>Positivo</t>
        </is>
      </c>
      <c r="F2540" s="138" t="n">
        <v>45657</v>
      </c>
      <c r="G2540" t="n">
        <v>100</v>
      </c>
      <c r="H2540" t="n">
        <v>100</v>
      </c>
      <c r="I2540" s="76" t="n">
        <v>1</v>
      </c>
      <c r="J2540" s="76" t="n">
        <v>1</v>
      </c>
      <c r="K2540" t="inlineStr">
        <is>
          <t>100.0%</t>
        </is>
      </c>
      <c r="L2540" t="n">
        <v/>
      </c>
      <c r="M2540" t="n">
        <v>2024</v>
      </c>
      <c r="N2540" t="inlineStr">
        <is>
          <t>Diciembre</t>
        </is>
      </c>
      <c r="O2540" t="inlineStr">
        <is>
          <t>2024-2</t>
        </is>
      </c>
      <c r="P2540" t="n">
        <v>0</v>
      </c>
      <c r="Q2540" t="n">
        <v>0</v>
      </c>
      <c r="R2540" t="n">
        <v>0</v>
      </c>
      <c r="S2540" t="inlineStr"/>
      <c r="T2540" t="inlineStr">
        <is>
          <t>479-2024-12-31</t>
        </is>
      </c>
      <c r="U2540" t="n">
        <v>31</v>
      </c>
      <c r="V2540" t="inlineStr"/>
    </row>
    <row r="2541">
      <c r="A2541" t="n">
        <v>479</v>
      </c>
      <c r="B2541" t="inlineStr">
        <is>
          <t>Programas con resultados de aprendizaje definidos por escuela (Nuevos Programas)</t>
        </is>
      </c>
      <c r="C2541" t="inlineStr">
        <is>
          <t>DOCENCIA</t>
        </is>
      </c>
      <c r="D2541" t="inlineStr">
        <is>
          <t>Semestral</t>
        </is>
      </c>
      <c r="E2541" t="inlineStr">
        <is>
          <t>Positivo</t>
        </is>
      </c>
      <c r="F2541" s="138" t="n">
        <v>45838</v>
      </c>
      <c r="G2541" t="n">
        <v>100</v>
      </c>
      <c r="K2541" t="inlineStr">
        <is>
          <t>100.0%</t>
        </is>
      </c>
      <c r="L2541" t="inlineStr">
        <is>
          <t>No Aplica</t>
        </is>
      </c>
      <c r="M2541" t="n">
        <v>2025</v>
      </c>
      <c r="N2541" t="inlineStr">
        <is>
          <t>Junio</t>
        </is>
      </c>
      <c r="O2541" t="inlineStr">
        <is>
          <t>2025-1</t>
        </is>
      </c>
      <c r="P2541" t="n">
        <v>0</v>
      </c>
      <c r="Q2541" t="n">
        <v>0</v>
      </c>
      <c r="R2541" t="n">
        <v>0</v>
      </c>
      <c r="S2541" t="inlineStr"/>
      <c r="T2541" t="inlineStr">
        <is>
          <t>479-2025-06-30</t>
        </is>
      </c>
      <c r="U2541" t="n">
        <v>30</v>
      </c>
      <c r="V2541" t="inlineStr">
        <is>
          <t>No Aplica</t>
        </is>
      </c>
    </row>
    <row r="2542">
      <c r="A2542" t="n">
        <v>480</v>
      </c>
      <c r="B2542" t="inlineStr">
        <is>
          <t>Programas con resultados de aprendizaje definidos por escuela (Programas Renovación, modificación y acreditación)</t>
        </is>
      </c>
      <c r="C2542" t="inlineStr">
        <is>
          <t>DOCENCIA</t>
        </is>
      </c>
      <c r="D2542" t="inlineStr">
        <is>
          <t>Semestral</t>
        </is>
      </c>
      <c r="E2542" t="inlineStr">
        <is>
          <t>Positivo</t>
        </is>
      </c>
      <c r="F2542" s="138" t="n">
        <v>44926</v>
      </c>
      <c r="K2542" t="inlineStr">
        <is>
          <t>100.0%</t>
        </is>
      </c>
      <c r="L2542" t="inlineStr">
        <is>
          <t>No Aplica</t>
        </is>
      </c>
      <c r="M2542" t="n">
        <v>2022</v>
      </c>
      <c r="N2542" t="inlineStr">
        <is>
          <t>Diciembre</t>
        </is>
      </c>
      <c r="O2542" t="inlineStr">
        <is>
          <t>2022-2</t>
        </is>
      </c>
      <c r="P2542" t="n">
        <v>0</v>
      </c>
      <c r="Q2542" t="n">
        <v>0</v>
      </c>
      <c r="R2542" t="n">
        <v>0</v>
      </c>
      <c r="S2542" t="inlineStr"/>
      <c r="T2542" t="inlineStr">
        <is>
          <t>480-2022-12-31</t>
        </is>
      </c>
      <c r="U2542" t="n">
        <v>31</v>
      </c>
      <c r="V2542" t="inlineStr">
        <is>
          <t>No Aplica</t>
        </is>
      </c>
    </row>
    <row r="2543">
      <c r="A2543" t="n">
        <v>480</v>
      </c>
      <c r="B2543" t="inlineStr">
        <is>
          <t>Programas con resultados de aprendizaje definidos por escuela (Programas Renovación, modificación y acreditación)</t>
        </is>
      </c>
      <c r="C2543" t="inlineStr">
        <is>
          <t>DOCENCIA</t>
        </is>
      </c>
      <c r="D2543" t="inlineStr">
        <is>
          <t>Semestral</t>
        </is>
      </c>
      <c r="E2543" t="inlineStr">
        <is>
          <t>Positivo</t>
        </is>
      </c>
      <c r="F2543" s="138" t="n">
        <v>45291</v>
      </c>
      <c r="K2543" t="inlineStr">
        <is>
          <t>100.0%</t>
        </is>
      </c>
      <c r="L2543" t="inlineStr">
        <is>
          <t>No Aplica</t>
        </is>
      </c>
      <c r="M2543" t="n">
        <v>2023</v>
      </c>
      <c r="N2543" t="inlineStr">
        <is>
          <t>Diciembre</t>
        </is>
      </c>
      <c r="O2543" t="inlineStr">
        <is>
          <t>2023-2</t>
        </is>
      </c>
      <c r="P2543" t="n">
        <v>0</v>
      </c>
      <c r="Q2543" t="n">
        <v>0</v>
      </c>
      <c r="R2543" t="n">
        <v>0</v>
      </c>
      <c r="S2543" t="inlineStr"/>
      <c r="T2543" t="inlineStr">
        <is>
          <t>480-2023-12-31</t>
        </is>
      </c>
      <c r="U2543" t="n">
        <v>31</v>
      </c>
      <c r="V2543" t="inlineStr">
        <is>
          <t>No Aplica</t>
        </is>
      </c>
    </row>
    <row r="2544">
      <c r="A2544" t="n">
        <v>480</v>
      </c>
      <c r="B2544" t="inlineStr">
        <is>
          <t>Programas con resultados de aprendizaje definidos por escuela (Programas Renovación, modificación y acreditación)</t>
        </is>
      </c>
      <c r="C2544" t="inlineStr">
        <is>
          <t>DOCENCIA</t>
        </is>
      </c>
      <c r="D2544" t="inlineStr">
        <is>
          <t>Semestral</t>
        </is>
      </c>
      <c r="E2544" t="inlineStr">
        <is>
          <t>Positivo</t>
        </is>
      </c>
      <c r="F2544" s="138" t="n">
        <v>45657</v>
      </c>
      <c r="G2544" t="n">
        <v>100</v>
      </c>
      <c r="H2544" t="n">
        <v>100</v>
      </c>
      <c r="I2544" s="76" t="n">
        <v>1</v>
      </c>
      <c r="J2544" s="76" t="n">
        <v>1</v>
      </c>
      <c r="K2544" t="inlineStr">
        <is>
          <t>100.0%</t>
        </is>
      </c>
      <c r="L2544" t="n">
        <v/>
      </c>
      <c r="M2544" t="n">
        <v>2024</v>
      </c>
      <c r="N2544" t="inlineStr">
        <is>
          <t>Diciembre</t>
        </is>
      </c>
      <c r="O2544" t="inlineStr">
        <is>
          <t>2024-2</t>
        </is>
      </c>
      <c r="P2544" t="n">
        <v>0</v>
      </c>
      <c r="Q2544" t="n">
        <v>0</v>
      </c>
      <c r="R2544" t="n">
        <v>0</v>
      </c>
      <c r="S2544" t="inlineStr"/>
      <c r="T2544" t="inlineStr">
        <is>
          <t>480-2024-12-31</t>
        </is>
      </c>
      <c r="U2544" t="n">
        <v>31</v>
      </c>
      <c r="V2544" t="inlineStr"/>
    </row>
    <row r="2545">
      <c r="A2545" t="n">
        <v>480</v>
      </c>
      <c r="B2545" t="inlineStr">
        <is>
          <t>Programas con resultados de aprendizaje definidos por escuela (Programas Renovación, modificación y acreditación)</t>
        </is>
      </c>
      <c r="C2545" t="inlineStr">
        <is>
          <t>DOCENCIA</t>
        </is>
      </c>
      <c r="D2545" t="inlineStr">
        <is>
          <t>Semestral</t>
        </is>
      </c>
      <c r="E2545" t="inlineStr">
        <is>
          <t>Positivo</t>
        </is>
      </c>
      <c r="F2545" s="138" t="n">
        <v>45838</v>
      </c>
      <c r="G2545" t="n">
        <v>100</v>
      </c>
      <c r="K2545" t="inlineStr">
        <is>
          <t>100.0%</t>
        </is>
      </c>
      <c r="L2545" t="inlineStr">
        <is>
          <t>No Aplica</t>
        </is>
      </c>
      <c r="M2545" t="n">
        <v>2025</v>
      </c>
      <c r="N2545" t="inlineStr">
        <is>
          <t>Junio</t>
        </is>
      </c>
      <c r="O2545" t="inlineStr">
        <is>
          <t>2025-1</t>
        </is>
      </c>
      <c r="P2545" t="n">
        <v>0</v>
      </c>
      <c r="Q2545" t="n">
        <v>0</v>
      </c>
      <c r="R2545" t="n">
        <v>0</v>
      </c>
      <c r="S2545" t="inlineStr"/>
      <c r="T2545" t="inlineStr">
        <is>
          <t>480-2025-06-30</t>
        </is>
      </c>
      <c r="U2545" t="n">
        <v>30</v>
      </c>
      <c r="V2545" t="inlineStr">
        <is>
          <t>No Aplica</t>
        </is>
      </c>
    </row>
    <row r="2546">
      <c r="A2546" t="n">
        <v>481</v>
      </c>
      <c r="B2546" t="inlineStr">
        <is>
          <t>Solicitudes de documentación completadas</t>
        </is>
      </c>
      <c r="C2546" t="inlineStr">
        <is>
          <t>GESTIÓN DE PORTAFOLIO INSTITUCIONAL</t>
        </is>
      </c>
      <c r="D2546" t="inlineStr">
        <is>
          <t>Semestral</t>
        </is>
      </c>
      <c r="E2546" t="inlineStr">
        <is>
          <t>Positivo</t>
        </is>
      </c>
      <c r="F2546" s="138" t="n">
        <v>45657</v>
      </c>
      <c r="G2546" t="n">
        <v>100</v>
      </c>
      <c r="K2546" t="inlineStr">
        <is>
          <t>200.0%</t>
        </is>
      </c>
      <c r="L2546" t="inlineStr">
        <is>
          <t>No Aplica</t>
        </is>
      </c>
      <c r="M2546" t="n">
        <v>2024</v>
      </c>
      <c r="N2546" t="inlineStr">
        <is>
          <t>Diciembre</t>
        </is>
      </c>
      <c r="O2546" t="inlineStr">
        <is>
          <t>2024-2</t>
        </is>
      </c>
      <c r="P2546" t="n">
        <v>0</v>
      </c>
      <c r="Q2546" t="n">
        <v>0</v>
      </c>
      <c r="R2546" t="n">
        <v>0</v>
      </c>
      <c r="S2546" t="inlineStr"/>
      <c r="T2546" t="inlineStr">
        <is>
          <t>481-2024-12-31</t>
        </is>
      </c>
      <c r="U2546" t="n">
        <v>31</v>
      </c>
      <c r="V2546" t="inlineStr">
        <is>
          <t>No Aplica</t>
        </is>
      </c>
    </row>
    <row r="2547">
      <c r="A2547" t="n">
        <v>481</v>
      </c>
      <c r="B2547" t="inlineStr">
        <is>
          <t>Solicitudes de documentación completadas</t>
        </is>
      </c>
      <c r="C2547" t="inlineStr">
        <is>
          <t>GESTIÓN DE PORTAFOLIO INSTITUCIONAL</t>
        </is>
      </c>
      <c r="D2547" t="inlineStr">
        <is>
          <t>Semestral</t>
        </is>
      </c>
      <c r="E2547" t="inlineStr">
        <is>
          <t>Positivo</t>
        </is>
      </c>
      <c r="F2547" s="138" t="n">
        <v>46022</v>
      </c>
      <c r="G2547" t="n">
        <v>100</v>
      </c>
      <c r="K2547" t="inlineStr">
        <is>
          <t>200.0%</t>
        </is>
      </c>
      <c r="L2547" t="inlineStr">
        <is>
          <t>No Aplica</t>
        </is>
      </c>
      <c r="M2547" t="n">
        <v>2025</v>
      </c>
      <c r="N2547" t="inlineStr">
        <is>
          <t>Diciembre</t>
        </is>
      </c>
      <c r="O2547" t="inlineStr">
        <is>
          <t>2025-2</t>
        </is>
      </c>
      <c r="P2547" t="n">
        <v>0</v>
      </c>
      <c r="Q2547" t="n">
        <v>0</v>
      </c>
      <c r="R2547" t="n">
        <v>0</v>
      </c>
      <c r="S2547" t="inlineStr"/>
      <c r="T2547" t="inlineStr">
        <is>
          <t>481-2025-12-31</t>
        </is>
      </c>
      <c r="U2547" t="n">
        <v>31</v>
      </c>
      <c r="V2547" t="inlineStr">
        <is>
          <t>No Aplica</t>
        </is>
      </c>
    </row>
    <row r="2548">
      <c r="A2548" t="n">
        <v>484</v>
      </c>
      <c r="B2548" t="inlineStr">
        <is>
          <t>Cumplimiento del Programa de la Cultura del Autocuidado</t>
        </is>
      </c>
      <c r="C2548" t="inlineStr">
        <is>
          <t>GESTIÓN DE SEGURIDAD Y SALUD EN EL TRABAJO</t>
        </is>
      </c>
      <c r="D2548" t="inlineStr">
        <is>
          <t>Trimestral</t>
        </is>
      </c>
      <c r="E2548" t="inlineStr">
        <is>
          <t>Positivo</t>
        </is>
      </c>
      <c r="F2548" s="138" t="n">
        <v>45657</v>
      </c>
      <c r="G2548" t="n">
        <v>90</v>
      </c>
      <c r="H2548" t="n">
        <v>100</v>
      </c>
      <c r="I2548" s="76" t="n">
        <v>1.111111111111111</v>
      </c>
      <c r="J2548" s="76" t="n">
        <v>1.111111111111111</v>
      </c>
      <c r="K2548" t="inlineStr">
        <is>
          <t>90.0%</t>
        </is>
      </c>
      <c r="L2548" t="inlineStr">
        <is>
          <t>100.0%</t>
        </is>
      </c>
      <c r="M2548" t="n">
        <v>2024</v>
      </c>
      <c r="N2548" t="inlineStr">
        <is>
          <t>Diciembre</t>
        </is>
      </c>
      <c r="O2548" t="inlineStr">
        <is>
          <t>2024-2</t>
        </is>
      </c>
      <c r="P2548" t="n">
        <v>0</v>
      </c>
      <c r="Q2548" t="n">
        <v>0</v>
      </c>
      <c r="R2548" t="n">
        <v>0</v>
      </c>
      <c r="S2548" t="inlineStr"/>
      <c r="T2548" t="inlineStr">
        <is>
          <t>484-2024-12-31</t>
        </is>
      </c>
      <c r="U2548" t="n">
        <v>31</v>
      </c>
      <c r="V2548" t="inlineStr"/>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38" t="n">
        <v>46022</v>
      </c>
      <c r="G2549" t="n">
        <v>90</v>
      </c>
      <c r="H2549" t="n">
        <v>100</v>
      </c>
      <c r="I2549" s="76" t="n">
        <v>1.111111111111111</v>
      </c>
      <c r="J2549" s="76" t="n">
        <v>1.111111111111111</v>
      </c>
      <c r="K2549" t="inlineStr">
        <is>
          <t>90.0%</t>
        </is>
      </c>
      <c r="L2549" t="inlineStr">
        <is>
          <t>100.0%</t>
        </is>
      </c>
      <c r="M2549" t="n">
        <v>2025</v>
      </c>
      <c r="N2549" t="inlineStr">
        <is>
          <t>Diciembre</t>
        </is>
      </c>
      <c r="O2549" t="inlineStr">
        <is>
          <t>2025-2</t>
        </is>
      </c>
      <c r="P2549" t="n">
        <v>0</v>
      </c>
      <c r="Q2549" t="n">
        <v>0</v>
      </c>
      <c r="R2549" t="n">
        <v>0</v>
      </c>
      <c r="S2549" t="inlineStr"/>
      <c r="T2549" t="inlineStr">
        <is>
          <t>484-2025-12-31</t>
        </is>
      </c>
      <c r="U2549" t="n">
        <v>31</v>
      </c>
      <c r="V2549" t="inlineStr"/>
    </row>
    <row r="2550">
      <c r="A2550" t="n">
        <v>485</v>
      </c>
      <c r="B2550" t="inlineStr">
        <is>
          <t>Oportunidad en el cierre de acciones</t>
        </is>
      </c>
      <c r="C2550" t="inlineStr">
        <is>
          <t>PLANIFICACIÓN  Y MEJORA DEL SISTEMA INTEGRADO</t>
        </is>
      </c>
      <c r="D2550" t="inlineStr">
        <is>
          <t>Mensual</t>
        </is>
      </c>
      <c r="E2550" t="inlineStr">
        <is>
          <t>Positivo</t>
        </is>
      </c>
      <c r="F2550" s="138" t="n">
        <v>44926</v>
      </c>
      <c r="K2550" t="inlineStr">
        <is>
          <t>880.0%</t>
        </is>
      </c>
      <c r="L2550" t="inlineStr">
        <is>
          <t>No Aplica</t>
        </is>
      </c>
      <c r="M2550" t="n">
        <v>2022</v>
      </c>
      <c r="N2550" t="inlineStr">
        <is>
          <t>Diciembre</t>
        </is>
      </c>
      <c r="O2550" t="inlineStr">
        <is>
          <t>2022-2</t>
        </is>
      </c>
      <c r="P2550" t="n">
        <v>0</v>
      </c>
      <c r="Q2550" t="n">
        <v>0</v>
      </c>
      <c r="R2550" t="n">
        <v>0</v>
      </c>
      <c r="S2550" t="inlineStr"/>
      <c r="T2550" t="inlineStr">
        <is>
          <t>485-2022-12-31</t>
        </is>
      </c>
      <c r="U2550" t="n">
        <v>31</v>
      </c>
      <c r="V2550" t="inlineStr">
        <is>
          <t>No Aplica</t>
        </is>
      </c>
    </row>
    <row r="2551">
      <c r="A2551" t="n">
        <v>485</v>
      </c>
      <c r="B2551" t="inlineStr">
        <is>
          <t>Oportunidad en el cierre de acciones</t>
        </is>
      </c>
      <c r="C2551" t="inlineStr">
        <is>
          <t>PLANIFICACIÓN  Y MEJORA DEL SISTEMA INTEGRADO</t>
        </is>
      </c>
      <c r="D2551" t="inlineStr">
        <is>
          <t>Mensual</t>
        </is>
      </c>
      <c r="E2551" t="inlineStr">
        <is>
          <t>Positivo</t>
        </is>
      </c>
      <c r="F2551" s="138" t="n">
        <v>45291</v>
      </c>
      <c r="K2551" t="inlineStr">
        <is>
          <t>880.0%</t>
        </is>
      </c>
      <c r="L2551" t="inlineStr">
        <is>
          <t>No Aplica</t>
        </is>
      </c>
      <c r="M2551" t="n">
        <v>2023</v>
      </c>
      <c r="N2551" t="inlineStr">
        <is>
          <t>Diciembre</t>
        </is>
      </c>
      <c r="O2551" t="inlineStr">
        <is>
          <t>2023-2</t>
        </is>
      </c>
      <c r="P2551" t="n">
        <v>0</v>
      </c>
      <c r="Q2551" t="n">
        <v>0</v>
      </c>
      <c r="R2551" t="n">
        <v>0</v>
      </c>
      <c r="S2551" t="inlineStr"/>
      <c r="T2551" t="inlineStr">
        <is>
          <t>485-2023-12-31</t>
        </is>
      </c>
      <c r="U2551" t="n">
        <v>31</v>
      </c>
      <c r="V2551" t="inlineStr">
        <is>
          <t>No Aplica</t>
        </is>
      </c>
    </row>
    <row r="2552">
      <c r="A2552" t="n">
        <v>485</v>
      </c>
      <c r="B2552" t="inlineStr">
        <is>
          <t>Oportunidad en el cierre de acciones</t>
        </is>
      </c>
      <c r="C2552" t="inlineStr">
        <is>
          <t>PLANIFICACIÓN  Y MEJORA DEL SISTEMA INTEGRADO</t>
        </is>
      </c>
      <c r="D2552" t="inlineStr">
        <is>
          <t>Mensual</t>
        </is>
      </c>
      <c r="E2552" t="inlineStr">
        <is>
          <t>Positivo</t>
        </is>
      </c>
      <c r="F2552" s="138" t="n">
        <v>45657</v>
      </c>
      <c r="G2552" t="n">
        <v>80</v>
      </c>
      <c r="H2552" t="n">
        <v>66.66666666666666</v>
      </c>
      <c r="I2552" s="76" t="n">
        <v>0.8333333333333333</v>
      </c>
      <c r="J2552" s="76" t="n">
        <v>0.8333333333333333</v>
      </c>
      <c r="K2552" t="inlineStr">
        <is>
          <t>880.0%</t>
        </is>
      </c>
      <c r="L2552" t="inlineStr">
        <is>
          <t>769.05%</t>
        </is>
      </c>
      <c r="M2552" t="n">
        <v>2024</v>
      </c>
      <c r="N2552" t="inlineStr">
        <is>
          <t>Diciembre</t>
        </is>
      </c>
      <c r="O2552" t="inlineStr">
        <is>
          <t>2024-2</t>
        </is>
      </c>
      <c r="P2552" t="n">
        <v>0</v>
      </c>
      <c r="Q2552" t="n">
        <v>0</v>
      </c>
      <c r="R2552" t="n">
        <v>0</v>
      </c>
      <c r="S2552" t="inlineStr"/>
      <c r="T2552" t="inlineStr">
        <is>
          <t>485-2024-12-31</t>
        </is>
      </c>
      <c r="U2552" t="n">
        <v>31</v>
      </c>
      <c r="V2552" t="inlineStr"/>
    </row>
    <row r="2553">
      <c r="A2553" t="n">
        <v>485</v>
      </c>
      <c r="B2553" t="inlineStr">
        <is>
          <t>Oportunidad en el cierre de acciones</t>
        </is>
      </c>
      <c r="C2553" t="inlineStr">
        <is>
          <t>PLANIFICACIÓN  Y MEJORA DEL SISTEMA INTEGRADO</t>
        </is>
      </c>
      <c r="D2553" t="inlineStr">
        <is>
          <t>Mensual</t>
        </is>
      </c>
      <c r="E2553" t="inlineStr">
        <is>
          <t>Positivo</t>
        </is>
      </c>
      <c r="F2553" s="138" t="n">
        <v>46022</v>
      </c>
      <c r="G2553" t="n">
        <v>720</v>
      </c>
      <c r="H2553" t="n">
        <v>0</v>
      </c>
      <c r="I2553" s="76" t="n">
        <v>0</v>
      </c>
      <c r="J2553" s="76" t="n">
        <v>0</v>
      </c>
      <c r="K2553" t="inlineStr">
        <is>
          <t>880.0%</t>
        </is>
      </c>
      <c r="L2553" t="inlineStr">
        <is>
          <t>769.05%</t>
        </is>
      </c>
      <c r="M2553" t="n">
        <v>2025</v>
      </c>
      <c r="N2553" t="inlineStr">
        <is>
          <t>Diciembre</t>
        </is>
      </c>
      <c r="O2553" t="inlineStr">
        <is>
          <t>2025-2</t>
        </is>
      </c>
      <c r="P2553" t="n">
        <v>0</v>
      </c>
      <c r="Q2553" t="n">
        <v>0</v>
      </c>
      <c r="R2553" t="n">
        <v>0</v>
      </c>
      <c r="S2553" t="inlineStr"/>
      <c r="T2553" t="inlineStr">
        <is>
          <t>485-2025-12-31</t>
        </is>
      </c>
      <c r="U2553" t="n">
        <v>31</v>
      </c>
      <c r="V2553" t="inlineStr"/>
    </row>
    <row r="2554">
      <c r="A2554" t="n">
        <v>486</v>
      </c>
      <c r="B2554" t="inlineStr">
        <is>
          <t>Número de visitas a la página web</t>
        </is>
      </c>
      <c r="C2554" t="inlineStr">
        <is>
          <t>COMUNICACIÓN Y POSICIONAMIENTO ESTRATÉGICO</t>
        </is>
      </c>
      <c r="D2554" t="inlineStr">
        <is>
          <t>Semestral</t>
        </is>
      </c>
      <c r="E2554" t="inlineStr">
        <is>
          <t>Positivo</t>
        </is>
      </c>
      <c r="F2554" s="138" t="n">
        <v>45657</v>
      </c>
      <c r="H2554" t="n">
        <v>2700000</v>
      </c>
      <c r="K2554" t="n">
        <v/>
      </c>
      <c r="L2554" t="inlineStr">
        <is>
          <t>2890610.0%</t>
        </is>
      </c>
      <c r="M2554" t="n">
        <v>2024</v>
      </c>
      <c r="N2554" t="inlineStr">
        <is>
          <t>Diciembre</t>
        </is>
      </c>
      <c r="O2554" t="inlineStr">
        <is>
          <t>2024-2</t>
        </is>
      </c>
      <c r="P2554" t="n">
        <v>0</v>
      </c>
      <c r="Q2554" t="n">
        <v>0</v>
      </c>
      <c r="R2554" t="n">
        <v>0</v>
      </c>
      <c r="S2554" t="inlineStr"/>
      <c r="T2554" t="inlineStr">
        <is>
          <t>486-2024-12-31</t>
        </is>
      </c>
      <c r="U2554" t="n">
        <v>31</v>
      </c>
      <c r="V2554" t="inlineStr"/>
    </row>
    <row r="2555">
      <c r="A2555" t="n">
        <v>486</v>
      </c>
      <c r="B2555" t="inlineStr">
        <is>
          <t>Número de visitas a la página web</t>
        </is>
      </c>
      <c r="C2555" t="inlineStr">
        <is>
          <t>COMUNICACIÓN Y POSICIONAMIENTO ESTRATÉGICO</t>
        </is>
      </c>
      <c r="D2555" t="inlineStr">
        <is>
          <t>Semestral</t>
        </is>
      </c>
      <c r="E2555" t="inlineStr">
        <is>
          <t>Positivo</t>
        </is>
      </c>
      <c r="F2555" s="138" t="n">
        <v>45838</v>
      </c>
      <c r="G2555" t="inlineStr">
        <is>
          <t>ND</t>
        </is>
      </c>
      <c r="H2555" t="n">
        <v>2890610</v>
      </c>
      <c r="K2555" t="n">
        <v/>
      </c>
      <c r="L2555" t="inlineStr">
        <is>
          <t>2890610.0%</t>
        </is>
      </c>
      <c r="M2555" t="n">
        <v>2025</v>
      </c>
      <c r="N2555" t="inlineStr">
        <is>
          <t>Junio</t>
        </is>
      </c>
      <c r="O2555" t="inlineStr">
        <is>
          <t>2025-1</t>
        </is>
      </c>
      <c r="P2555" t="n">
        <v>0</v>
      </c>
      <c r="Q2555" t="n">
        <v>0</v>
      </c>
      <c r="R2555" t="n">
        <v>0</v>
      </c>
      <c r="S2555" t="inlineStr"/>
      <c r="T2555" t="inlineStr">
        <is>
          <t>486-2025-06-30</t>
        </is>
      </c>
      <c r="U2555" t="n">
        <v>30</v>
      </c>
      <c r="V2555" t="inlineStr"/>
    </row>
    <row r="2556">
      <c r="A2556" t="n">
        <v>486</v>
      </c>
      <c r="B2556" t="inlineStr">
        <is>
          <t>Número de visitas a la página web</t>
        </is>
      </c>
      <c r="C2556" t="inlineStr">
        <is>
          <t>COMUNICACIÓN Y POSICIONAMIENTO ESTRATÉGICO</t>
        </is>
      </c>
      <c r="D2556" t="inlineStr">
        <is>
          <t>Semestral</t>
        </is>
      </c>
      <c r="E2556" t="inlineStr">
        <is>
          <t>Positivo</t>
        </is>
      </c>
      <c r="F2556" s="138" t="n">
        <v>46022</v>
      </c>
      <c r="H2556" t="n">
        <v>2703941</v>
      </c>
      <c r="K2556" t="n">
        <v/>
      </c>
      <c r="L2556" t="inlineStr">
        <is>
          <t>2890610.0%</t>
        </is>
      </c>
      <c r="M2556" t="n">
        <v>2025</v>
      </c>
      <c r="N2556" t="inlineStr">
        <is>
          <t>Diciembre</t>
        </is>
      </c>
      <c r="O2556" t="inlineStr">
        <is>
          <t>2025-2</t>
        </is>
      </c>
      <c r="P2556" t="n">
        <v>0</v>
      </c>
      <c r="Q2556" t="n">
        <v>0</v>
      </c>
      <c r="R2556" t="n">
        <v>0</v>
      </c>
      <c r="S2556" t="inlineStr"/>
      <c r="T2556" t="inlineStr">
        <is>
          <t>486-2025-12-31</t>
        </is>
      </c>
      <c r="U2556" t="n">
        <v>31</v>
      </c>
      <c r="V2556" t="inlineStr"/>
    </row>
    <row r="2557">
      <c r="A2557" t="n">
        <v>487</v>
      </c>
      <c r="B2557" t="inlineStr">
        <is>
          <t>Número Impactados Talleres de formación</t>
        </is>
      </c>
      <c r="C2557" t="inlineStr">
        <is>
          <t>RECURSOS ACADÉMICOS Y DE INVESTIGACIÓN</t>
        </is>
      </c>
      <c r="D2557" t="inlineStr">
        <is>
          <t>Anual</t>
        </is>
      </c>
      <c r="E2557" t="inlineStr">
        <is>
          <t>Positivo</t>
        </is>
      </c>
      <c r="F2557" s="138" t="n">
        <v>45657</v>
      </c>
      <c r="H2557" t="n">
        <v>6.06</v>
      </c>
      <c r="K2557" t="inlineStr">
        <is>
          <t>20.0%</t>
        </is>
      </c>
      <c r="L2557" t="inlineStr">
        <is>
          <t>58.86%</t>
        </is>
      </c>
      <c r="M2557" t="n">
        <v>2024</v>
      </c>
      <c r="N2557" t="inlineStr">
        <is>
          <t>Diciembre</t>
        </is>
      </c>
      <c r="O2557" t="inlineStr">
        <is>
          <t>2024-2</t>
        </is>
      </c>
      <c r="P2557" t="n">
        <v>0</v>
      </c>
      <c r="Q2557" t="n">
        <v>0</v>
      </c>
      <c r="R2557" t="n">
        <v>0</v>
      </c>
      <c r="S2557" t="inlineStr"/>
      <c r="T2557" t="inlineStr">
        <is>
          <t>487-2024-12-31</t>
        </is>
      </c>
      <c r="U2557" t="n">
        <v>31</v>
      </c>
      <c r="V2557" t="inlineStr"/>
    </row>
    <row r="2558">
      <c r="A2558" t="n">
        <v>487</v>
      </c>
      <c r="B2558" t="inlineStr">
        <is>
          <t>Número Impactados Talleres de formación</t>
        </is>
      </c>
      <c r="C2558" t="inlineStr">
        <is>
          <t>RECURSOS ACADÉMICOS Y DE INVESTIGACIÓN</t>
        </is>
      </c>
      <c r="D2558" t="inlineStr">
        <is>
          <t>Anual</t>
        </is>
      </c>
      <c r="E2558" t="inlineStr">
        <is>
          <t>Positivo</t>
        </is>
      </c>
      <c r="F2558" s="138" t="n">
        <v>46022</v>
      </c>
      <c r="G2558" t="n">
        <v>20</v>
      </c>
      <c r="H2558" t="n">
        <v>58.86</v>
      </c>
      <c r="I2558" s="76" t="n">
        <v>1.3</v>
      </c>
      <c r="J2558" s="76" t="n">
        <v>2.943</v>
      </c>
      <c r="K2558" t="inlineStr">
        <is>
          <t>20.0%</t>
        </is>
      </c>
      <c r="L2558" t="inlineStr">
        <is>
          <t>58.86%</t>
        </is>
      </c>
      <c r="M2558" t="n">
        <v>2025</v>
      </c>
      <c r="N2558" t="inlineStr">
        <is>
          <t>Diciembre</t>
        </is>
      </c>
      <c r="O2558" t="inlineStr">
        <is>
          <t>2025-2</t>
        </is>
      </c>
      <c r="P2558" t="n">
        <v>0</v>
      </c>
      <c r="Q2558" t="n">
        <v>0</v>
      </c>
      <c r="R2558" t="n">
        <v>0</v>
      </c>
      <c r="S2558" t="inlineStr"/>
      <c r="T2558" t="inlineStr">
        <is>
          <t>487-2025-12-31</t>
        </is>
      </c>
      <c r="U2558" t="n">
        <v>31</v>
      </c>
      <c r="V2558" t="inlineStr"/>
    </row>
    <row r="2559">
      <c r="A2559" t="n">
        <v>488</v>
      </c>
      <c r="B2559" t="inlineStr">
        <is>
          <t>Oportunidad en el cierre de actividades de los planes de mejora</t>
        </is>
      </c>
      <c r="C2559" t="inlineStr">
        <is>
          <t>PLANIFICACIÓN  Y MEJORA DEL SISTEMA INTEGRADO</t>
        </is>
      </c>
      <c r="D2559" t="inlineStr">
        <is>
          <t>Mensual</t>
        </is>
      </c>
      <c r="E2559" t="inlineStr">
        <is>
          <t>Positivo</t>
        </is>
      </c>
      <c r="F2559" s="138" t="n">
        <v>44926</v>
      </c>
      <c r="K2559" t="n">
        <v/>
      </c>
      <c r="L2559" t="inlineStr">
        <is>
          <t>No Aplica</t>
        </is>
      </c>
      <c r="M2559" t="n">
        <v>2022</v>
      </c>
      <c r="N2559" t="inlineStr">
        <is>
          <t>Diciembre</t>
        </is>
      </c>
      <c r="O2559" t="inlineStr">
        <is>
          <t>2022-2</t>
        </is>
      </c>
      <c r="P2559" t="n">
        <v>0</v>
      </c>
      <c r="Q2559" t="n">
        <v>0</v>
      </c>
      <c r="R2559" t="n">
        <v>0</v>
      </c>
      <c r="S2559" t="inlineStr"/>
      <c r="T2559" t="inlineStr">
        <is>
          <t>488-2022-12-31</t>
        </is>
      </c>
      <c r="U2559" t="n">
        <v>31</v>
      </c>
      <c r="V2559" t="inlineStr">
        <is>
          <t>No Aplica</t>
        </is>
      </c>
    </row>
    <row r="2560">
      <c r="A2560" t="n">
        <v>488</v>
      </c>
      <c r="B2560" t="inlineStr">
        <is>
          <t>Oportunidad en el cierre de actividades de los planes de mejora</t>
        </is>
      </c>
      <c r="C2560" t="inlineStr">
        <is>
          <t>PLANIFICACIÓN  Y MEJORA DEL SISTEMA INTEGRADO</t>
        </is>
      </c>
      <c r="D2560" t="inlineStr">
        <is>
          <t>Mensual</t>
        </is>
      </c>
      <c r="E2560" t="inlineStr">
        <is>
          <t>Positivo</t>
        </is>
      </c>
      <c r="F2560" s="138" t="n">
        <v>45291</v>
      </c>
      <c r="K2560" t="n">
        <v/>
      </c>
      <c r="L2560" t="inlineStr">
        <is>
          <t>No Aplica</t>
        </is>
      </c>
      <c r="M2560" t="n">
        <v>2023</v>
      </c>
      <c r="N2560" t="inlineStr">
        <is>
          <t>Diciembre</t>
        </is>
      </c>
      <c r="O2560" t="inlineStr">
        <is>
          <t>2023-2</t>
        </is>
      </c>
      <c r="P2560" t="n">
        <v>0</v>
      </c>
      <c r="Q2560" t="n">
        <v>0</v>
      </c>
      <c r="R2560" t="n">
        <v>0</v>
      </c>
      <c r="S2560" t="inlineStr"/>
      <c r="T2560" t="inlineStr">
        <is>
          <t>488-2023-12-31</t>
        </is>
      </c>
      <c r="U2560" t="n">
        <v>31</v>
      </c>
      <c r="V2560" t="inlineStr">
        <is>
          <t>No Aplica</t>
        </is>
      </c>
    </row>
    <row r="2561">
      <c r="A2561" t="n">
        <v>488</v>
      </c>
      <c r="B2561" t="inlineStr">
        <is>
          <t>Oportunidad en el cierre de actividades de los planes de mejora</t>
        </is>
      </c>
      <c r="C2561" t="inlineStr">
        <is>
          <t>PLANIFICACIÓN  Y MEJORA DEL SISTEMA INTEGRADO</t>
        </is>
      </c>
      <c r="D2561" t="inlineStr">
        <is>
          <t>Mensual</t>
        </is>
      </c>
      <c r="E2561" t="inlineStr">
        <is>
          <t>Positivo</t>
        </is>
      </c>
      <c r="F2561" s="138" t="n">
        <v>45657</v>
      </c>
      <c r="G2561" t="n">
        <v>85</v>
      </c>
      <c r="H2561" t="n">
        <v>91.31652661064426</v>
      </c>
      <c r="I2561" s="76" t="n">
        <v>1.074312077772285</v>
      </c>
      <c r="J2561" s="76" t="n">
        <v>1.074312077772285</v>
      </c>
      <c r="K2561" t="n">
        <v/>
      </c>
      <c r="L2561" t="inlineStr">
        <is>
          <t>72.16%</t>
        </is>
      </c>
      <c r="M2561" t="n">
        <v>2024</v>
      </c>
      <c r="N2561" t="inlineStr">
        <is>
          <t>Diciembre</t>
        </is>
      </c>
      <c r="O2561" t="inlineStr">
        <is>
          <t>2024-2</t>
        </is>
      </c>
      <c r="P2561" t="n">
        <v>0</v>
      </c>
      <c r="Q2561" t="n">
        <v>0</v>
      </c>
      <c r="R2561" t="n">
        <v>0</v>
      </c>
      <c r="S2561" t="inlineStr"/>
      <c r="T2561" t="inlineStr">
        <is>
          <t>488-2024-12-31</t>
        </is>
      </c>
      <c r="U2561" t="n">
        <v>31</v>
      </c>
      <c r="V2561" t="inlineStr"/>
    </row>
    <row r="2562">
      <c r="A2562" t="n">
        <v>488</v>
      </c>
      <c r="B2562" t="inlineStr">
        <is>
          <t>Oportunidad en el cierre de actividades de los planes de mejora</t>
        </is>
      </c>
      <c r="C2562" t="inlineStr">
        <is>
          <t>PLANIFICACIÓN  Y MEJORA DEL SISTEMA INTEGRADO</t>
        </is>
      </c>
      <c r="D2562" t="inlineStr">
        <is>
          <t>Mensual</t>
        </is>
      </c>
      <c r="E2562" t="inlineStr">
        <is>
          <t>Positivo</t>
        </is>
      </c>
      <c r="F2562" s="138" t="n">
        <v>46022</v>
      </c>
      <c r="G2562" t="n">
        <v>85</v>
      </c>
      <c r="H2562" t="n">
        <v>76.73999999999999</v>
      </c>
      <c r="I2562" s="76" t="n">
        <v>0.9028235294117647</v>
      </c>
      <c r="J2562" s="76" t="n">
        <v>0.9028235294117647</v>
      </c>
      <c r="K2562" t="n">
        <v/>
      </c>
      <c r="L2562" t="inlineStr">
        <is>
          <t>72.16%</t>
        </is>
      </c>
      <c r="M2562" t="n">
        <v>2025</v>
      </c>
      <c r="N2562" t="inlineStr">
        <is>
          <t>Diciembre</t>
        </is>
      </c>
      <c r="O2562" t="inlineStr">
        <is>
          <t>2025-2</t>
        </is>
      </c>
      <c r="P2562" t="n">
        <v>0</v>
      </c>
      <c r="Q2562" t="n">
        <v>0</v>
      </c>
      <c r="R2562" t="n">
        <v>0</v>
      </c>
      <c r="S2562" t="inlineStr"/>
      <c r="T2562" t="inlineStr">
        <is>
          <t>488-2025-12-31</t>
        </is>
      </c>
      <c r="U2562" t="n">
        <v>31</v>
      </c>
      <c r="V2562" t="inlineStr"/>
    </row>
    <row r="2563">
      <c r="A2563" t="n">
        <v>490</v>
      </c>
      <c r="B2563" t="inlineStr">
        <is>
          <t>Nivel de Satisfacción Servicios Prestados - Planeación Estratégica</t>
        </is>
      </c>
      <c r="C2563" t="inlineStr">
        <is>
          <t>DIRECCIONAMIENTO ESTRATÉGICO</t>
        </is>
      </c>
      <c r="D2563" t="inlineStr">
        <is>
          <t>Anual</t>
        </is>
      </c>
      <c r="E2563" t="inlineStr">
        <is>
          <t>Positivo</t>
        </is>
      </c>
      <c r="F2563" s="138" t="n">
        <v>45657</v>
      </c>
      <c r="G2563" t="n">
        <v>80</v>
      </c>
      <c r="K2563" t="inlineStr">
        <is>
          <t>80.0%</t>
        </is>
      </c>
      <c r="L2563" t="inlineStr">
        <is>
          <t>No Aplica</t>
        </is>
      </c>
      <c r="M2563" t="n">
        <v>2024</v>
      </c>
      <c r="N2563" t="inlineStr">
        <is>
          <t>Diciembre</t>
        </is>
      </c>
      <c r="O2563" t="inlineStr">
        <is>
          <t>2024-2</t>
        </is>
      </c>
      <c r="P2563" t="n">
        <v>0</v>
      </c>
      <c r="Q2563" t="n">
        <v>0</v>
      </c>
      <c r="R2563" t="n">
        <v>0</v>
      </c>
      <c r="S2563" t="inlineStr"/>
      <c r="T2563" t="inlineStr">
        <is>
          <t>490-2024-12-31</t>
        </is>
      </c>
      <c r="U2563" t="n">
        <v>31</v>
      </c>
      <c r="V2563" t="inlineStr">
        <is>
          <t>No Aplica</t>
        </is>
      </c>
    </row>
    <row r="2564">
      <c r="A2564" t="n">
        <v>490</v>
      </c>
      <c r="B2564" t="inlineStr">
        <is>
          <t>Nivel de Satisfacción Servicios Prestados - Planeación Estratégica</t>
        </is>
      </c>
      <c r="C2564" t="inlineStr">
        <is>
          <t>DIRECCIONAMIENTO ESTRATÉGICO</t>
        </is>
      </c>
      <c r="D2564" t="inlineStr">
        <is>
          <t>Anual</t>
        </is>
      </c>
      <c r="E2564" t="inlineStr">
        <is>
          <t>Positivo</t>
        </is>
      </c>
      <c r="F2564" s="138" t="n">
        <v>46022</v>
      </c>
      <c r="G2564" t="n">
        <v>80</v>
      </c>
      <c r="H2564" t="n">
        <v>100</v>
      </c>
      <c r="I2564" s="76" t="n">
        <v>1.25</v>
      </c>
      <c r="J2564" s="76" t="n">
        <v>1.25</v>
      </c>
      <c r="K2564" t="inlineStr">
        <is>
          <t>80.0%</t>
        </is>
      </c>
      <c r="L2564" t="inlineStr">
        <is>
          <t>100.0%</t>
        </is>
      </c>
      <c r="M2564" t="n">
        <v>2025</v>
      </c>
      <c r="N2564" t="inlineStr">
        <is>
          <t>Diciembre</t>
        </is>
      </c>
      <c r="O2564" t="inlineStr">
        <is>
          <t>2025-2</t>
        </is>
      </c>
      <c r="P2564" t="n">
        <v>0</v>
      </c>
      <c r="Q2564" t="n">
        <v>0</v>
      </c>
      <c r="R2564" t="n">
        <v>0</v>
      </c>
      <c r="S2564" t="inlineStr"/>
      <c r="T2564" t="inlineStr">
        <is>
          <t>490-2025-12-31</t>
        </is>
      </c>
      <c r="U2564" t="n">
        <v>31</v>
      </c>
      <c r="V2564" t="inlineStr"/>
    </row>
    <row r="2565">
      <c r="A2565" t="n">
        <v>491</v>
      </c>
      <c r="B2565" t="inlineStr">
        <is>
          <t>Nivel de Satisfacción Servicios Prestados - Gestión de proyectos</t>
        </is>
      </c>
      <c r="C2565" t="inlineStr">
        <is>
          <t>DIRECCIONAMIENTO ESTRATÉGICO</t>
        </is>
      </c>
      <c r="D2565" t="inlineStr">
        <is>
          <t>Anual</t>
        </is>
      </c>
      <c r="E2565" t="inlineStr">
        <is>
          <t>Positivo</t>
        </is>
      </c>
      <c r="F2565" s="138" t="n">
        <v>45657</v>
      </c>
      <c r="G2565" t="n">
        <v>80</v>
      </c>
      <c r="K2565" t="inlineStr">
        <is>
          <t>80.0%</t>
        </is>
      </c>
      <c r="L2565" t="inlineStr">
        <is>
          <t>No Aplica</t>
        </is>
      </c>
      <c r="M2565" t="n">
        <v>2024</v>
      </c>
      <c r="N2565" t="inlineStr">
        <is>
          <t>Diciembre</t>
        </is>
      </c>
      <c r="O2565" t="inlineStr">
        <is>
          <t>2024-2</t>
        </is>
      </c>
      <c r="P2565" t="n">
        <v>0</v>
      </c>
      <c r="Q2565" t="n">
        <v>0</v>
      </c>
      <c r="R2565" t="n">
        <v>0</v>
      </c>
      <c r="S2565" t="inlineStr"/>
      <c r="T2565" t="inlineStr">
        <is>
          <t>491-2024-12-31</t>
        </is>
      </c>
      <c r="U2565" t="n">
        <v>31</v>
      </c>
      <c r="V2565" t="inlineStr">
        <is>
          <t>No Aplica</t>
        </is>
      </c>
    </row>
    <row r="2566">
      <c r="A2566" t="n">
        <v>491</v>
      </c>
      <c r="B2566" t="inlineStr">
        <is>
          <t>Nivel de Satisfacción Servicios Prestados - Gestión de proyectos</t>
        </is>
      </c>
      <c r="C2566" t="inlineStr">
        <is>
          <t>DIRECCIONAMIENTO ESTRATÉGICO</t>
        </is>
      </c>
      <c r="D2566" t="inlineStr">
        <is>
          <t>Anual</t>
        </is>
      </c>
      <c r="E2566" t="inlineStr">
        <is>
          <t>Positivo</t>
        </is>
      </c>
      <c r="F2566" s="138" t="n">
        <v>46022</v>
      </c>
      <c r="G2566" t="n">
        <v>80</v>
      </c>
      <c r="H2566" t="n">
        <v>100</v>
      </c>
      <c r="I2566" s="76" t="n">
        <v>1.25</v>
      </c>
      <c r="J2566" s="76" t="n">
        <v>1.25</v>
      </c>
      <c r="K2566" t="inlineStr">
        <is>
          <t>80.0%</t>
        </is>
      </c>
      <c r="L2566" t="inlineStr">
        <is>
          <t>100.0%</t>
        </is>
      </c>
      <c r="M2566" t="n">
        <v>2025</v>
      </c>
      <c r="N2566" t="inlineStr">
        <is>
          <t>Diciembre</t>
        </is>
      </c>
      <c r="O2566" t="inlineStr">
        <is>
          <t>2025-2</t>
        </is>
      </c>
      <c r="P2566" t="n">
        <v>0</v>
      </c>
      <c r="Q2566" t="n">
        <v>0</v>
      </c>
      <c r="R2566" t="n">
        <v>0</v>
      </c>
      <c r="S2566" t="inlineStr"/>
      <c r="T2566" t="inlineStr">
        <is>
          <t>491-2025-12-31</t>
        </is>
      </c>
      <c r="U2566" t="n">
        <v>31</v>
      </c>
      <c r="V2566" t="inlineStr"/>
    </row>
    <row r="2567">
      <c r="A2567" t="n">
        <v>492</v>
      </c>
      <c r="B2567" t="inlineStr">
        <is>
          <t>Nivel de Satisfacción Servicios Prestados - Desempeño Institucional</t>
        </is>
      </c>
      <c r="C2567" t="inlineStr">
        <is>
          <t>DIRECCIONAMIENTO ESTRATÉGICO</t>
        </is>
      </c>
      <c r="D2567" t="inlineStr">
        <is>
          <t>Anual</t>
        </is>
      </c>
      <c r="E2567" t="inlineStr">
        <is>
          <t>Positivo</t>
        </is>
      </c>
      <c r="F2567" s="138" t="n">
        <v>45657</v>
      </c>
      <c r="G2567" t="n">
        <v>80</v>
      </c>
      <c r="K2567" t="inlineStr">
        <is>
          <t>80.0%</t>
        </is>
      </c>
      <c r="L2567" t="inlineStr">
        <is>
          <t>No Aplica</t>
        </is>
      </c>
      <c r="M2567" t="n">
        <v>2024</v>
      </c>
      <c r="N2567" t="inlineStr">
        <is>
          <t>Diciembre</t>
        </is>
      </c>
      <c r="O2567" t="inlineStr">
        <is>
          <t>2024-2</t>
        </is>
      </c>
      <c r="P2567" t="n">
        <v>0</v>
      </c>
      <c r="Q2567" t="n">
        <v>0</v>
      </c>
      <c r="R2567" t="n">
        <v>0</v>
      </c>
      <c r="S2567" t="inlineStr"/>
      <c r="T2567" t="inlineStr">
        <is>
          <t>492-2024-12-31</t>
        </is>
      </c>
      <c r="U2567" t="n">
        <v>31</v>
      </c>
      <c r="V2567" t="inlineStr">
        <is>
          <t>No Aplica</t>
        </is>
      </c>
    </row>
    <row r="2568">
      <c r="A2568" t="n">
        <v>492</v>
      </c>
      <c r="B2568" t="inlineStr">
        <is>
          <t>Nivel de Satisfacción Servicios Prestados - Desempeño Institucional</t>
        </is>
      </c>
      <c r="C2568" t="inlineStr">
        <is>
          <t>DIRECCIONAMIENTO ESTRATÉGICO</t>
        </is>
      </c>
      <c r="D2568" t="inlineStr">
        <is>
          <t>Anual</t>
        </is>
      </c>
      <c r="E2568" t="inlineStr">
        <is>
          <t>Positivo</t>
        </is>
      </c>
      <c r="F2568" s="138" t="n">
        <v>46022</v>
      </c>
      <c r="G2568" t="n">
        <v>80</v>
      </c>
      <c r="H2568" t="n">
        <v>95</v>
      </c>
      <c r="I2568" s="76" t="n">
        <v>1.1875</v>
      </c>
      <c r="J2568" s="76" t="n">
        <v>1.1875</v>
      </c>
      <c r="K2568" t="inlineStr">
        <is>
          <t>80.0%</t>
        </is>
      </c>
      <c r="L2568" t="inlineStr">
        <is>
          <t>95.0%</t>
        </is>
      </c>
      <c r="M2568" t="n">
        <v>2025</v>
      </c>
      <c r="N2568" t="inlineStr">
        <is>
          <t>Diciembre</t>
        </is>
      </c>
      <c r="O2568" t="inlineStr">
        <is>
          <t>2025-2</t>
        </is>
      </c>
      <c r="P2568" t="n">
        <v>0</v>
      </c>
      <c r="Q2568" t="n">
        <v>0</v>
      </c>
      <c r="R2568" t="n">
        <v>0</v>
      </c>
      <c r="S2568" t="inlineStr"/>
      <c r="T2568" t="inlineStr">
        <is>
          <t>492-2025-12-31</t>
        </is>
      </c>
      <c r="U2568" t="n">
        <v>31</v>
      </c>
      <c r="V2568" t="inlineStr"/>
    </row>
    <row r="2569">
      <c r="A2569" t="n">
        <v>493</v>
      </c>
      <c r="B2569" t="inlineStr">
        <is>
          <t>Nivel de Satisfacción Servicios Prestados - Gestión Jurídica Y Normativa</t>
        </is>
      </c>
      <c r="C2569" t="inlineStr">
        <is>
          <t>GESTIÓN JURÍDICA Y NORMATIVA</t>
        </is>
      </c>
      <c r="D2569" t="inlineStr">
        <is>
          <t>Anual</t>
        </is>
      </c>
      <c r="E2569" t="inlineStr">
        <is>
          <t>Positivo</t>
        </is>
      </c>
      <c r="F2569" s="138" t="n">
        <v>45657</v>
      </c>
      <c r="G2569" t="n">
        <v>80</v>
      </c>
      <c r="H2569" t="n">
        <v>81</v>
      </c>
      <c r="I2569" s="76" t="n">
        <v>1.0125</v>
      </c>
      <c r="J2569" s="76" t="n">
        <v>1.0125</v>
      </c>
      <c r="K2569" t="inlineStr">
        <is>
          <t>80.0%</t>
        </is>
      </c>
      <c r="L2569" t="inlineStr">
        <is>
          <t>77.0%</t>
        </is>
      </c>
      <c r="M2569" t="n">
        <v>2024</v>
      </c>
      <c r="N2569" t="inlineStr">
        <is>
          <t>Diciembre</t>
        </is>
      </c>
      <c r="O2569" t="inlineStr">
        <is>
          <t>2024-2</t>
        </is>
      </c>
      <c r="P2569" t="n">
        <v>0</v>
      </c>
      <c r="Q2569" t="n">
        <v>0</v>
      </c>
      <c r="R2569" t="n">
        <v>0</v>
      </c>
      <c r="S2569" t="inlineStr"/>
      <c r="T2569" t="inlineStr">
        <is>
          <t>493-2024-12-31</t>
        </is>
      </c>
      <c r="U2569" t="n">
        <v>31</v>
      </c>
      <c r="V2569" t="inlineStr"/>
    </row>
    <row r="2570">
      <c r="A2570" t="n">
        <v>493</v>
      </c>
      <c r="B2570" t="inlineStr">
        <is>
          <t>Nivel de Satisfacción Servicios Prestados - Gestión Jurídica Y Normativa</t>
        </is>
      </c>
      <c r="C2570" t="inlineStr">
        <is>
          <t>GESTIÓN JURÍDICA Y NORMATIVA</t>
        </is>
      </c>
      <c r="D2570" t="inlineStr">
        <is>
          <t>Anual</t>
        </is>
      </c>
      <c r="E2570" t="inlineStr">
        <is>
          <t>Positivo</t>
        </is>
      </c>
      <c r="F2570" s="138" t="n">
        <v>46022</v>
      </c>
      <c r="G2570" t="n">
        <v>80</v>
      </c>
      <c r="H2570" t="n">
        <v>77</v>
      </c>
      <c r="I2570" s="76" t="n">
        <v>0.9625</v>
      </c>
      <c r="J2570" s="76" t="n">
        <v>0.9625</v>
      </c>
      <c r="K2570" t="inlineStr">
        <is>
          <t>80.0%</t>
        </is>
      </c>
      <c r="L2570" t="inlineStr">
        <is>
          <t>77.0%</t>
        </is>
      </c>
      <c r="M2570" t="n">
        <v>2025</v>
      </c>
      <c r="N2570" t="inlineStr">
        <is>
          <t>Diciembre</t>
        </is>
      </c>
      <c r="O2570" t="inlineStr">
        <is>
          <t>2025-2</t>
        </is>
      </c>
      <c r="P2570" t="n">
        <v>0</v>
      </c>
      <c r="Q2570" t="n">
        <v>0</v>
      </c>
      <c r="R2570" t="n">
        <v>0</v>
      </c>
      <c r="S2570" t="inlineStr"/>
      <c r="T2570" t="inlineStr">
        <is>
          <t>493-2025-12-31</t>
        </is>
      </c>
      <c r="U2570" t="n">
        <v>31</v>
      </c>
      <c r="V2570" t="inlineStr"/>
    </row>
    <row r="2571">
      <c r="A2571" t="n">
        <v>494</v>
      </c>
      <c r="B2571" t="inlineStr">
        <is>
          <t>Nivel de Satisfacción Servicios Prestados - Administración De Servicios Generales</t>
        </is>
      </c>
      <c r="C2571" t="inlineStr">
        <is>
          <t>INFRAESTRUCTURA Y SERVICIOS ADMINISTRATIVOS</t>
        </is>
      </c>
      <c r="D2571" t="inlineStr">
        <is>
          <t>Anual</t>
        </is>
      </c>
      <c r="E2571" t="inlineStr">
        <is>
          <t>Positivo</t>
        </is>
      </c>
      <c r="F2571" s="138" t="n">
        <v>45657</v>
      </c>
      <c r="G2571" t="n">
        <v>80</v>
      </c>
      <c r="H2571" t="n">
        <v>89</v>
      </c>
      <c r="I2571" s="76" t="n">
        <v>1.1125</v>
      </c>
      <c r="J2571" s="76" t="n">
        <v>1.1125</v>
      </c>
      <c r="K2571" t="inlineStr">
        <is>
          <t>80.0%</t>
        </is>
      </c>
      <c r="L2571" t="inlineStr">
        <is>
          <t>93.0%</t>
        </is>
      </c>
      <c r="M2571" t="n">
        <v>2024</v>
      </c>
      <c r="N2571" t="inlineStr">
        <is>
          <t>Diciembre</t>
        </is>
      </c>
      <c r="O2571" t="inlineStr">
        <is>
          <t>2024-2</t>
        </is>
      </c>
      <c r="P2571" t="n">
        <v>0</v>
      </c>
      <c r="Q2571" t="n">
        <v>0</v>
      </c>
      <c r="R2571" t="n">
        <v>0</v>
      </c>
      <c r="S2571" t="inlineStr"/>
      <c r="T2571" t="inlineStr">
        <is>
          <t>494-2024-12-31</t>
        </is>
      </c>
      <c r="U2571" t="n">
        <v>31</v>
      </c>
      <c r="V2571" t="inlineStr"/>
    </row>
    <row r="2572">
      <c r="A2572" t="n">
        <v>494</v>
      </c>
      <c r="B2572" t="inlineStr">
        <is>
          <t>Nivel de Satisfacción Servicios Prestados - Administración De Servicios Generales</t>
        </is>
      </c>
      <c r="C2572" t="inlineStr">
        <is>
          <t>INFRAESTRUCTURA Y SERVICIOS ADMINISTRATIVOS</t>
        </is>
      </c>
      <c r="D2572" t="inlineStr">
        <is>
          <t>Anual</t>
        </is>
      </c>
      <c r="E2572" t="inlineStr">
        <is>
          <t>Positivo</t>
        </is>
      </c>
      <c r="F2572" s="138" t="n">
        <v>46022</v>
      </c>
      <c r="G2572" t="n">
        <v>80</v>
      </c>
      <c r="H2572" t="n">
        <v>93</v>
      </c>
      <c r="I2572" s="76" t="n">
        <v>1.1625</v>
      </c>
      <c r="J2572" s="76" t="n">
        <v>1.1625</v>
      </c>
      <c r="K2572" t="inlineStr">
        <is>
          <t>80.0%</t>
        </is>
      </c>
      <c r="L2572" t="inlineStr">
        <is>
          <t>93.0%</t>
        </is>
      </c>
      <c r="M2572" t="n">
        <v>2025</v>
      </c>
      <c r="N2572" t="inlineStr">
        <is>
          <t>Diciembre</t>
        </is>
      </c>
      <c r="O2572" t="inlineStr">
        <is>
          <t>2025-2</t>
        </is>
      </c>
      <c r="P2572" t="n">
        <v>0</v>
      </c>
      <c r="Q2572" t="n">
        <v>0</v>
      </c>
      <c r="R2572" t="n">
        <v>0</v>
      </c>
      <c r="S2572" t="inlineStr"/>
      <c r="T2572" t="inlineStr">
        <is>
          <t>494-2025-12-31</t>
        </is>
      </c>
      <c r="U2572" t="n">
        <v>31</v>
      </c>
      <c r="V2572" t="inlineStr"/>
    </row>
    <row r="2573">
      <c r="A2573" t="n">
        <v>495</v>
      </c>
      <c r="B2573" t="inlineStr">
        <is>
          <t>Nivel de Satisfacción Servicios Prestados - Contabilidad</t>
        </is>
      </c>
      <c r="C2573" t="inlineStr">
        <is>
          <t>GESTIÓN FINANCIERA</t>
        </is>
      </c>
      <c r="D2573" t="inlineStr">
        <is>
          <t>Anual</t>
        </is>
      </c>
      <c r="E2573" t="inlineStr">
        <is>
          <t>Positivo</t>
        </is>
      </c>
      <c r="F2573" s="138" t="n">
        <v>45657</v>
      </c>
      <c r="G2573" t="n">
        <v>80</v>
      </c>
      <c r="H2573" t="n">
        <v>92</v>
      </c>
      <c r="I2573" s="76" t="n">
        <v>1.15</v>
      </c>
      <c r="J2573" s="76" t="n">
        <v>1.15</v>
      </c>
      <c r="K2573" t="inlineStr">
        <is>
          <t>80.0%</t>
        </is>
      </c>
      <c r="L2573" t="inlineStr">
        <is>
          <t>63.0%</t>
        </is>
      </c>
      <c r="M2573" t="n">
        <v>2024</v>
      </c>
      <c r="N2573" t="inlineStr">
        <is>
          <t>Diciembre</t>
        </is>
      </c>
      <c r="O2573" t="inlineStr">
        <is>
          <t>2024-2</t>
        </is>
      </c>
      <c r="P2573" t="n">
        <v>0</v>
      </c>
      <c r="Q2573" t="n">
        <v>0</v>
      </c>
      <c r="R2573" t="n">
        <v>0</v>
      </c>
      <c r="S2573" t="inlineStr"/>
      <c r="T2573" t="inlineStr">
        <is>
          <t>495-2024-12-31</t>
        </is>
      </c>
      <c r="U2573" t="n">
        <v>31</v>
      </c>
      <c r="V2573" t="inlineStr"/>
    </row>
    <row r="2574">
      <c r="A2574" t="n">
        <v>495</v>
      </c>
      <c r="B2574" t="inlineStr">
        <is>
          <t>Nivel de Satisfacción Servicios Prestados - Contabilidad</t>
        </is>
      </c>
      <c r="C2574" t="inlineStr">
        <is>
          <t>GESTIÓN FINANCIERA</t>
        </is>
      </c>
      <c r="D2574" t="inlineStr">
        <is>
          <t>Anual</t>
        </is>
      </c>
      <c r="E2574" t="inlineStr">
        <is>
          <t>Positivo</t>
        </is>
      </c>
      <c r="F2574" s="138" t="n">
        <v>46022</v>
      </c>
      <c r="G2574" t="n">
        <v>80</v>
      </c>
      <c r="H2574" t="n">
        <v>63</v>
      </c>
      <c r="I2574" s="76" t="n">
        <v>0.7875</v>
      </c>
      <c r="J2574" s="76" t="n">
        <v>0.7875</v>
      </c>
      <c r="K2574" t="inlineStr">
        <is>
          <t>80.0%</t>
        </is>
      </c>
      <c r="L2574" t="inlineStr">
        <is>
          <t>63.0%</t>
        </is>
      </c>
      <c r="M2574" t="n">
        <v>2025</v>
      </c>
      <c r="N2574" t="inlineStr">
        <is>
          <t>Diciembre</t>
        </is>
      </c>
      <c r="O2574" t="inlineStr">
        <is>
          <t>2025-2</t>
        </is>
      </c>
      <c r="P2574" t="n">
        <v>0</v>
      </c>
      <c r="Q2574" t="n">
        <v>0</v>
      </c>
      <c r="R2574" t="n">
        <v>0</v>
      </c>
      <c r="S2574" t="inlineStr"/>
      <c r="T2574" t="inlineStr">
        <is>
          <t>495-2025-12-31</t>
        </is>
      </c>
      <c r="U2574" t="n">
        <v>31</v>
      </c>
      <c r="V2574" t="inlineStr"/>
    </row>
    <row r="2575">
      <c r="A2575" t="n">
        <v>496</v>
      </c>
      <c r="B2575" t="inlineStr">
        <is>
          <t>Nivel de Satisfacción Servicios Prestados - Planeación Financiera</t>
        </is>
      </c>
      <c r="C2575" t="inlineStr">
        <is>
          <t>GESTIÓN FINANCIERA</t>
        </is>
      </c>
      <c r="D2575" t="inlineStr">
        <is>
          <t>Anual</t>
        </is>
      </c>
      <c r="E2575" t="inlineStr">
        <is>
          <t>Positivo</t>
        </is>
      </c>
      <c r="F2575" s="138" t="n">
        <v>45657</v>
      </c>
      <c r="G2575" t="n">
        <v>80</v>
      </c>
      <c r="H2575" t="n">
        <v>88</v>
      </c>
      <c r="I2575" s="76" t="n">
        <v>1.1</v>
      </c>
      <c r="J2575" s="76" t="n">
        <v>1.1</v>
      </c>
      <c r="K2575" t="inlineStr">
        <is>
          <t>80.0%</t>
        </is>
      </c>
      <c r="L2575" t="inlineStr">
        <is>
          <t>100.0%</t>
        </is>
      </c>
      <c r="M2575" t="n">
        <v>2024</v>
      </c>
      <c r="N2575" t="inlineStr">
        <is>
          <t>Diciembre</t>
        </is>
      </c>
      <c r="O2575" t="inlineStr">
        <is>
          <t>2024-2</t>
        </is>
      </c>
      <c r="P2575" t="n">
        <v>0</v>
      </c>
      <c r="Q2575" t="n">
        <v>0</v>
      </c>
      <c r="R2575" t="n">
        <v>0</v>
      </c>
      <c r="S2575" t="inlineStr"/>
      <c r="T2575" t="inlineStr">
        <is>
          <t>496-2024-12-31</t>
        </is>
      </c>
      <c r="U2575" t="n">
        <v>31</v>
      </c>
      <c r="V2575" t="inlineStr"/>
    </row>
    <row r="2576">
      <c r="A2576" t="n">
        <v>496</v>
      </c>
      <c r="B2576" t="inlineStr">
        <is>
          <t>Nivel de Satisfacción Servicios Prestados - Planeación Financiera</t>
        </is>
      </c>
      <c r="C2576" t="inlineStr">
        <is>
          <t>GESTIÓN FINANCIERA</t>
        </is>
      </c>
      <c r="D2576" t="inlineStr">
        <is>
          <t>Anual</t>
        </is>
      </c>
      <c r="E2576" t="inlineStr">
        <is>
          <t>Positivo</t>
        </is>
      </c>
      <c r="F2576" s="138" t="n">
        <v>46022</v>
      </c>
      <c r="G2576" t="n">
        <v>80</v>
      </c>
      <c r="H2576" t="n">
        <v>100</v>
      </c>
      <c r="I2576" s="76" t="n">
        <v>1.25</v>
      </c>
      <c r="J2576" s="76" t="n">
        <v>1.25</v>
      </c>
      <c r="K2576" t="inlineStr">
        <is>
          <t>80.0%</t>
        </is>
      </c>
      <c r="L2576" t="inlineStr">
        <is>
          <t>100.0%</t>
        </is>
      </c>
      <c r="M2576" t="n">
        <v>2025</v>
      </c>
      <c r="N2576" t="inlineStr">
        <is>
          <t>Diciembre</t>
        </is>
      </c>
      <c r="O2576" t="inlineStr">
        <is>
          <t>2025-2</t>
        </is>
      </c>
      <c r="P2576" t="n">
        <v>0</v>
      </c>
      <c r="Q2576" t="n">
        <v>0</v>
      </c>
      <c r="R2576" t="n">
        <v>0</v>
      </c>
      <c r="S2576" t="inlineStr"/>
      <c r="T2576" t="inlineStr">
        <is>
          <t>496-2025-12-31</t>
        </is>
      </c>
      <c r="U2576" t="n">
        <v>31</v>
      </c>
      <c r="V2576" t="inlineStr"/>
    </row>
    <row r="2577">
      <c r="A2577" t="n">
        <v>497</v>
      </c>
      <c r="B2577" t="inlineStr">
        <is>
          <t>Nivel de Satisfacción Servicios Prestados - Tesorería</t>
        </is>
      </c>
      <c r="C2577" t="inlineStr">
        <is>
          <t>GESTIÓN FINANCIERA</t>
        </is>
      </c>
      <c r="D2577" t="inlineStr">
        <is>
          <t>Anual</t>
        </is>
      </c>
      <c r="E2577" t="inlineStr">
        <is>
          <t>Positivo</t>
        </is>
      </c>
      <c r="F2577" s="138" t="n">
        <v>45657</v>
      </c>
      <c r="G2577" t="n">
        <v>80</v>
      </c>
      <c r="H2577" t="n">
        <v>83</v>
      </c>
      <c r="I2577" s="76" t="n">
        <v>1.0375</v>
      </c>
      <c r="J2577" s="76" t="n">
        <v>1.0375</v>
      </c>
      <c r="K2577" t="inlineStr">
        <is>
          <t>80.0%</t>
        </is>
      </c>
      <c r="L2577" t="inlineStr">
        <is>
          <t>83.0%</t>
        </is>
      </c>
      <c r="M2577" t="n">
        <v>2024</v>
      </c>
      <c r="N2577" t="inlineStr">
        <is>
          <t>Diciembre</t>
        </is>
      </c>
      <c r="O2577" t="inlineStr">
        <is>
          <t>2024-2</t>
        </is>
      </c>
      <c r="P2577" t="n">
        <v>0</v>
      </c>
      <c r="Q2577" t="n">
        <v>0</v>
      </c>
      <c r="R2577" t="n">
        <v>0</v>
      </c>
      <c r="S2577" t="inlineStr"/>
      <c r="T2577" t="inlineStr">
        <is>
          <t>497-2024-12-31</t>
        </is>
      </c>
      <c r="U2577" t="n">
        <v>31</v>
      </c>
      <c r="V2577" t="inlineStr"/>
    </row>
    <row r="2578">
      <c r="A2578" t="n">
        <v>498</v>
      </c>
      <c r="B2578" t="inlineStr">
        <is>
          <t>Nivel de Satisfacción Servicios Prestados - Centro de Medios Audiovisuales</t>
        </is>
      </c>
      <c r="C2578" t="inlineStr">
        <is>
          <t>RECURSOS ACADÉMICOS Y DE INVESTIGACIÓN</t>
        </is>
      </c>
      <c r="D2578" t="inlineStr">
        <is>
          <t>Anual</t>
        </is>
      </c>
      <c r="E2578" t="inlineStr">
        <is>
          <t>Positivo</t>
        </is>
      </c>
      <c r="F2578" s="138" t="n">
        <v>45657</v>
      </c>
      <c r="G2578" t="n">
        <v>80</v>
      </c>
      <c r="H2578" t="n">
        <v>92</v>
      </c>
      <c r="I2578" s="76" t="n">
        <v>1.15</v>
      </c>
      <c r="J2578" s="76" t="n">
        <v>1.15</v>
      </c>
      <c r="K2578" t="inlineStr">
        <is>
          <t>80.0%</t>
        </is>
      </c>
      <c r="L2578" t="inlineStr">
        <is>
          <t>95.0%</t>
        </is>
      </c>
      <c r="M2578" t="n">
        <v>2024</v>
      </c>
      <c r="N2578" t="inlineStr">
        <is>
          <t>Diciembre</t>
        </is>
      </c>
      <c r="O2578" t="inlineStr">
        <is>
          <t>2024-2</t>
        </is>
      </c>
      <c r="P2578" t="n">
        <v>0</v>
      </c>
      <c r="Q2578" t="n">
        <v>0</v>
      </c>
      <c r="R2578" t="n">
        <v>0</v>
      </c>
      <c r="S2578" t="inlineStr"/>
      <c r="T2578" t="inlineStr">
        <is>
          <t>498-2024-12-31</t>
        </is>
      </c>
      <c r="U2578" t="n">
        <v>31</v>
      </c>
      <c r="V2578" t="inlineStr"/>
    </row>
    <row r="2579">
      <c r="A2579" t="n">
        <v>498</v>
      </c>
      <c r="B2579" t="inlineStr">
        <is>
          <t>Nivel de Satisfacción Servicios Prestados - Centro de Medios Audiovisuales</t>
        </is>
      </c>
      <c r="C2579" t="inlineStr">
        <is>
          <t>RECURSOS ACADÉMICOS Y DE INVESTIGACIÓN</t>
        </is>
      </c>
      <c r="D2579" t="inlineStr">
        <is>
          <t>Anual</t>
        </is>
      </c>
      <c r="E2579" t="inlineStr">
        <is>
          <t>Positivo</t>
        </is>
      </c>
      <c r="F2579" s="138" t="n">
        <v>46022</v>
      </c>
      <c r="G2579" t="n">
        <v>80</v>
      </c>
      <c r="H2579" t="n">
        <v>95</v>
      </c>
      <c r="I2579" s="76" t="n">
        <v>1.1875</v>
      </c>
      <c r="J2579" s="76" t="n">
        <v>1.1875</v>
      </c>
      <c r="K2579" t="inlineStr">
        <is>
          <t>80.0%</t>
        </is>
      </c>
      <c r="L2579" t="inlineStr">
        <is>
          <t>95.0%</t>
        </is>
      </c>
      <c r="M2579" t="n">
        <v>2025</v>
      </c>
      <c r="N2579" t="inlineStr">
        <is>
          <t>Diciembre</t>
        </is>
      </c>
      <c r="O2579" t="inlineStr">
        <is>
          <t>2025-2</t>
        </is>
      </c>
      <c r="P2579" t="n">
        <v>0</v>
      </c>
      <c r="Q2579" t="n">
        <v>0</v>
      </c>
      <c r="R2579" t="n">
        <v>0</v>
      </c>
      <c r="S2579" t="inlineStr"/>
      <c r="T2579" t="inlineStr">
        <is>
          <t>498-2025-12-31</t>
        </is>
      </c>
      <c r="U2579" t="n">
        <v>31</v>
      </c>
      <c r="V2579" t="inlineStr"/>
    </row>
    <row r="2580">
      <c r="A2580" t="n">
        <v>499</v>
      </c>
      <c r="B2580" t="inlineStr">
        <is>
          <t>Nivel de Satisfacción Servicios Prestados - Datos y analítica</t>
        </is>
      </c>
      <c r="C2580" t="inlineStr">
        <is>
          <t>DATOS Y ANALÍTICA</t>
        </is>
      </c>
      <c r="D2580" t="inlineStr">
        <is>
          <t>Anual</t>
        </is>
      </c>
      <c r="E2580" t="inlineStr">
        <is>
          <t>Positivo</t>
        </is>
      </c>
      <c r="F2580" s="138" t="n">
        <v>45657</v>
      </c>
      <c r="G2580" t="n">
        <v>80</v>
      </c>
      <c r="H2580" t="n">
        <v>87</v>
      </c>
      <c r="I2580" s="76" t="n">
        <v>1.0875</v>
      </c>
      <c r="J2580" s="76" t="n">
        <v>1.0875</v>
      </c>
      <c r="K2580" t="inlineStr">
        <is>
          <t>80.0%</t>
        </is>
      </c>
      <c r="L2580" t="inlineStr">
        <is>
          <t>87.0%</t>
        </is>
      </c>
      <c r="M2580" t="n">
        <v>2024</v>
      </c>
      <c r="N2580" t="inlineStr">
        <is>
          <t>Diciembre</t>
        </is>
      </c>
      <c r="O2580" t="inlineStr">
        <is>
          <t>2024-2</t>
        </is>
      </c>
      <c r="P2580" t="n">
        <v>0</v>
      </c>
      <c r="Q2580" t="n">
        <v>0</v>
      </c>
      <c r="R2580" t="n">
        <v>0</v>
      </c>
      <c r="S2580" t="inlineStr"/>
      <c r="T2580" t="inlineStr">
        <is>
          <t>499-2024-12-31</t>
        </is>
      </c>
      <c r="U2580" t="n">
        <v>31</v>
      </c>
      <c r="V2580" t="inlineStr"/>
    </row>
    <row r="2581">
      <c r="A2581" t="n">
        <v>499</v>
      </c>
      <c r="B2581" t="inlineStr">
        <is>
          <t>Nivel de Satisfacción Servicios Prestados - Datos y analítica</t>
        </is>
      </c>
      <c r="C2581" t="inlineStr">
        <is>
          <t>DATOS Y ANALÍTICA</t>
        </is>
      </c>
      <c r="D2581" t="inlineStr">
        <is>
          <t>Anual</t>
        </is>
      </c>
      <c r="E2581" t="inlineStr">
        <is>
          <t>Positivo</t>
        </is>
      </c>
      <c r="F2581" s="138" t="n">
        <v>46022</v>
      </c>
      <c r="G2581" t="n">
        <v>80</v>
      </c>
      <c r="K2581" t="inlineStr">
        <is>
          <t>80.0%</t>
        </is>
      </c>
      <c r="L2581" t="inlineStr">
        <is>
          <t>No Aplica</t>
        </is>
      </c>
      <c r="M2581" t="n">
        <v>2025</v>
      </c>
      <c r="N2581" t="inlineStr">
        <is>
          <t>Diciembre</t>
        </is>
      </c>
      <c r="O2581" t="inlineStr">
        <is>
          <t>2025-2</t>
        </is>
      </c>
      <c r="P2581" t="n">
        <v>0</v>
      </c>
      <c r="Q2581" t="n">
        <v>0</v>
      </c>
      <c r="R2581" t="n">
        <v>0</v>
      </c>
      <c r="S2581" t="inlineStr"/>
      <c r="T2581" t="inlineStr">
        <is>
          <t>499-2025-12-31</t>
        </is>
      </c>
      <c r="U2581" t="n">
        <v>31</v>
      </c>
      <c r="V2581" t="inlineStr">
        <is>
          <t>No Aplica</t>
        </is>
      </c>
    </row>
    <row r="2582">
      <c r="A2582" t="n">
        <v>500</v>
      </c>
      <c r="B2582" t="inlineStr">
        <is>
          <t>Nivel de Satisfacción Servicios Prestados -Servicio de Salud</t>
        </is>
      </c>
      <c r="C2582" t="inlineStr">
        <is>
          <t>BIENESTAR INSTITUCIONAL</t>
        </is>
      </c>
      <c r="D2582" t="inlineStr">
        <is>
          <t>Anual</t>
        </is>
      </c>
      <c r="E2582" t="inlineStr">
        <is>
          <t>Positivo</t>
        </is>
      </c>
      <c r="F2582" s="138" t="n">
        <v>45657</v>
      </c>
      <c r="G2582" t="n">
        <v>80</v>
      </c>
      <c r="H2582" t="n">
        <v>89</v>
      </c>
      <c r="I2582" s="76" t="n">
        <v>1.1125</v>
      </c>
      <c r="J2582" s="76" t="n">
        <v>1.1125</v>
      </c>
      <c r="K2582" t="inlineStr">
        <is>
          <t>80.0%</t>
        </is>
      </c>
      <c r="L2582" t="inlineStr">
        <is>
          <t>100.0%</t>
        </is>
      </c>
      <c r="M2582" t="n">
        <v>2024</v>
      </c>
      <c r="N2582" t="inlineStr">
        <is>
          <t>Diciembre</t>
        </is>
      </c>
      <c r="O2582" t="inlineStr">
        <is>
          <t>2024-2</t>
        </is>
      </c>
      <c r="P2582" t="n">
        <v>0</v>
      </c>
      <c r="Q2582" t="n">
        <v>0</v>
      </c>
      <c r="R2582" t="n">
        <v>0</v>
      </c>
      <c r="S2582" t="inlineStr"/>
      <c r="T2582" t="inlineStr">
        <is>
          <t>500-2024-12-31</t>
        </is>
      </c>
      <c r="U2582" t="n">
        <v>31</v>
      </c>
      <c r="V2582" t="inlineStr"/>
    </row>
    <row r="2583">
      <c r="A2583" t="n">
        <v>500</v>
      </c>
      <c r="B2583" t="inlineStr">
        <is>
          <t>Nivel de Satisfacción Servicios Prestados -Servicio de Salud</t>
        </is>
      </c>
      <c r="C2583" t="inlineStr">
        <is>
          <t>BIENESTAR INSTITUCIONAL</t>
        </is>
      </c>
      <c r="D2583" t="inlineStr">
        <is>
          <t>Anual</t>
        </is>
      </c>
      <c r="E2583" t="inlineStr">
        <is>
          <t>Positivo</t>
        </is>
      </c>
      <c r="F2583" s="138" t="n">
        <v>46022</v>
      </c>
      <c r="G2583" t="n">
        <v>80</v>
      </c>
      <c r="H2583" t="n">
        <v>100</v>
      </c>
      <c r="I2583" s="76" t="n">
        <v>1.25</v>
      </c>
      <c r="J2583" s="76" t="n">
        <v>1.25</v>
      </c>
      <c r="K2583" t="inlineStr">
        <is>
          <t>80.0%</t>
        </is>
      </c>
      <c r="L2583" t="inlineStr">
        <is>
          <t>100.0%</t>
        </is>
      </c>
      <c r="M2583" t="n">
        <v>2025</v>
      </c>
      <c r="N2583" t="inlineStr">
        <is>
          <t>Diciembre</t>
        </is>
      </c>
      <c r="O2583" t="inlineStr">
        <is>
          <t>2025-2</t>
        </is>
      </c>
      <c r="P2583" t="n">
        <v>0</v>
      </c>
      <c r="Q2583" t="n">
        <v>0</v>
      </c>
      <c r="R2583" t="n">
        <v>0</v>
      </c>
      <c r="S2583" t="inlineStr"/>
      <c r="T2583" t="inlineStr">
        <is>
          <t>500-2025-12-31</t>
        </is>
      </c>
      <c r="U2583" t="n">
        <v>31</v>
      </c>
      <c r="V2583" t="inlineStr"/>
    </row>
    <row r="2584">
      <c r="A2584" t="n">
        <v>501</v>
      </c>
      <c r="B2584" t="inlineStr">
        <is>
          <t>Nivel de Satisfacción Servicios Prestados -Gestión, evaluación e innovación curricular</t>
        </is>
      </c>
      <c r="C2584" t="inlineStr">
        <is>
          <t>GESTIÓN DE PORTAFOLIO INSTITUCIONAL</t>
        </is>
      </c>
      <c r="D2584" t="inlineStr">
        <is>
          <t>Anual</t>
        </is>
      </c>
      <c r="E2584" t="inlineStr">
        <is>
          <t>Positivo</t>
        </is>
      </c>
      <c r="F2584" s="138" t="n">
        <v>45657</v>
      </c>
      <c r="G2584" t="n">
        <v>80</v>
      </c>
      <c r="H2584" t="n">
        <v>88</v>
      </c>
      <c r="I2584" s="76" t="n">
        <v>1.1</v>
      </c>
      <c r="J2584" s="76" t="n">
        <v>1.1</v>
      </c>
      <c r="K2584" t="inlineStr">
        <is>
          <t>80.0%</t>
        </is>
      </c>
      <c r="L2584" t="inlineStr">
        <is>
          <t>100.0%</t>
        </is>
      </c>
      <c r="M2584" t="n">
        <v>2024</v>
      </c>
      <c r="N2584" t="inlineStr">
        <is>
          <t>Diciembre</t>
        </is>
      </c>
      <c r="O2584" t="inlineStr">
        <is>
          <t>2024-2</t>
        </is>
      </c>
      <c r="P2584" t="n">
        <v>0</v>
      </c>
      <c r="Q2584" t="n">
        <v>0</v>
      </c>
      <c r="R2584" t="n">
        <v>0</v>
      </c>
      <c r="S2584" t="inlineStr"/>
      <c r="T2584" t="inlineStr">
        <is>
          <t>501-2024-12-31</t>
        </is>
      </c>
      <c r="U2584" t="n">
        <v>31</v>
      </c>
      <c r="V2584" t="inlineStr"/>
    </row>
    <row r="2585">
      <c r="A2585" t="n">
        <v>501</v>
      </c>
      <c r="B2585" t="inlineStr">
        <is>
          <t>Nivel de Satisfacción Servicios Prestados -Gestión, evaluación e innovación curricular</t>
        </is>
      </c>
      <c r="C2585" t="inlineStr">
        <is>
          <t>GESTIÓN DE PORTAFOLIO INSTITUCIONAL</t>
        </is>
      </c>
      <c r="D2585" t="inlineStr">
        <is>
          <t>Anual</t>
        </is>
      </c>
      <c r="E2585" t="inlineStr">
        <is>
          <t>Positivo</t>
        </is>
      </c>
      <c r="F2585" s="138" t="n">
        <v>46022</v>
      </c>
      <c r="G2585" t="n">
        <v>80</v>
      </c>
      <c r="H2585" t="n">
        <v>100</v>
      </c>
      <c r="I2585" s="76" t="n">
        <v>1.25</v>
      </c>
      <c r="J2585" s="76" t="n">
        <v>1.25</v>
      </c>
      <c r="K2585" t="inlineStr">
        <is>
          <t>80.0%</t>
        </is>
      </c>
      <c r="L2585" t="inlineStr">
        <is>
          <t>100.0%</t>
        </is>
      </c>
      <c r="M2585" t="n">
        <v>2025</v>
      </c>
      <c r="N2585" t="inlineStr">
        <is>
          <t>Diciembre</t>
        </is>
      </c>
      <c r="O2585" t="inlineStr">
        <is>
          <t>2025-2</t>
        </is>
      </c>
      <c r="P2585" t="n">
        <v>0</v>
      </c>
      <c r="Q2585" t="n">
        <v>0</v>
      </c>
      <c r="R2585" t="n">
        <v>0</v>
      </c>
      <c r="S2585" t="inlineStr"/>
      <c r="T2585" t="inlineStr">
        <is>
          <t>501-2025-12-31</t>
        </is>
      </c>
      <c r="U2585" t="n">
        <v>31</v>
      </c>
      <c r="V2585" t="inlineStr"/>
    </row>
    <row r="2586">
      <c r="A2586" t="n">
        <v>502</v>
      </c>
      <c r="B2586" t="inlineStr">
        <is>
          <t>Nivel de Satisfacción Servicios Prestados -Formación para la investigación, creación e innovación</t>
        </is>
      </c>
      <c r="C2586" t="inlineStr">
        <is>
          <t>INVESTIGACIÓN, INNOVACIÓN Y CREACIÓN</t>
        </is>
      </c>
      <c r="D2586" t="inlineStr">
        <is>
          <t>Anual</t>
        </is>
      </c>
      <c r="E2586" t="inlineStr">
        <is>
          <t>Positivo</t>
        </is>
      </c>
      <c r="F2586" s="138" t="n">
        <v>45657</v>
      </c>
      <c r="G2586" t="n">
        <v>80</v>
      </c>
      <c r="H2586" t="n">
        <v>90</v>
      </c>
      <c r="I2586" s="76" t="n">
        <v>1.125</v>
      </c>
      <c r="J2586" s="76" t="n">
        <v>1.125</v>
      </c>
      <c r="K2586" t="inlineStr">
        <is>
          <t>80.0%</t>
        </is>
      </c>
      <c r="L2586" t="inlineStr">
        <is>
          <t>97.0%</t>
        </is>
      </c>
      <c r="M2586" t="n">
        <v>2024</v>
      </c>
      <c r="N2586" t="inlineStr">
        <is>
          <t>Diciembre</t>
        </is>
      </c>
      <c r="O2586" t="inlineStr">
        <is>
          <t>2024-2</t>
        </is>
      </c>
      <c r="P2586" t="n">
        <v>0</v>
      </c>
      <c r="Q2586" t="n">
        <v>0</v>
      </c>
      <c r="R2586" t="n">
        <v>0</v>
      </c>
      <c r="S2586" t="inlineStr"/>
      <c r="T2586" t="inlineStr">
        <is>
          <t>502-2024-12-31</t>
        </is>
      </c>
      <c r="U2586" t="n">
        <v>31</v>
      </c>
      <c r="V2586" t="inlineStr"/>
    </row>
    <row r="2587">
      <c r="A2587" t="n">
        <v>502</v>
      </c>
      <c r="B2587" t="inlineStr">
        <is>
          <t>Nivel de Satisfacción Servicios Prestados -Formación para la investigación, creación e innovación</t>
        </is>
      </c>
      <c r="C2587" t="inlineStr">
        <is>
          <t>INVESTIGACIÓN, INNOVACIÓN Y CREACIÓN</t>
        </is>
      </c>
      <c r="D2587" t="inlineStr">
        <is>
          <t>Anual</t>
        </is>
      </c>
      <c r="E2587" t="inlineStr">
        <is>
          <t>Positivo</t>
        </is>
      </c>
      <c r="F2587" s="138" t="n">
        <v>46022</v>
      </c>
      <c r="G2587" t="n">
        <v>80</v>
      </c>
      <c r="H2587" t="n">
        <v>97</v>
      </c>
      <c r="I2587" s="76" t="n">
        <v>1.2125</v>
      </c>
      <c r="J2587" s="76" t="n">
        <v>1.2125</v>
      </c>
      <c r="K2587" t="inlineStr">
        <is>
          <t>80.0%</t>
        </is>
      </c>
      <c r="L2587" t="inlineStr">
        <is>
          <t>97.0%</t>
        </is>
      </c>
      <c r="M2587" t="n">
        <v>2025</v>
      </c>
      <c r="N2587" t="inlineStr">
        <is>
          <t>Diciembre</t>
        </is>
      </c>
      <c r="O2587" t="inlineStr">
        <is>
          <t>2025-2</t>
        </is>
      </c>
      <c r="P2587" t="n">
        <v>0</v>
      </c>
      <c r="Q2587" t="n">
        <v>0</v>
      </c>
      <c r="R2587" t="n">
        <v>0</v>
      </c>
      <c r="S2587" t="inlineStr"/>
      <c r="T2587" t="inlineStr">
        <is>
          <t>502-2025-12-31</t>
        </is>
      </c>
      <c r="U2587" t="n">
        <v>31</v>
      </c>
      <c r="V2587" t="inlineStr"/>
    </row>
    <row r="2588">
      <c r="A2588" t="n">
        <v>503</v>
      </c>
      <c r="B2588" t="inlineStr">
        <is>
          <t>Nivel de Satisfacción Servicios Prestados -Gestión de Unidades Académicas</t>
        </is>
      </c>
      <c r="C2588" t="inlineStr">
        <is>
          <t>DOCENCIA</t>
        </is>
      </c>
      <c r="D2588" t="inlineStr">
        <is>
          <t>Anual</t>
        </is>
      </c>
      <c r="E2588" t="inlineStr">
        <is>
          <t>Positivo</t>
        </is>
      </c>
      <c r="F2588" s="138" t="n">
        <v>45657</v>
      </c>
      <c r="G2588" t="n">
        <v>80</v>
      </c>
      <c r="H2588" t="n">
        <v>86</v>
      </c>
      <c r="I2588" s="76" t="n">
        <v>1.075</v>
      </c>
      <c r="J2588" s="76" t="n">
        <v>1.075</v>
      </c>
      <c r="K2588" t="inlineStr">
        <is>
          <t>80.0%</t>
        </is>
      </c>
      <c r="L2588" t="inlineStr">
        <is>
          <t>94.0%</t>
        </is>
      </c>
      <c r="M2588" t="n">
        <v>2024</v>
      </c>
      <c r="N2588" t="inlineStr">
        <is>
          <t>Diciembre</t>
        </is>
      </c>
      <c r="O2588" t="inlineStr">
        <is>
          <t>2024-2</t>
        </is>
      </c>
      <c r="P2588" t="n">
        <v>0</v>
      </c>
      <c r="Q2588" t="n">
        <v>0</v>
      </c>
      <c r="R2588" t="n">
        <v>0</v>
      </c>
      <c r="S2588" t="inlineStr"/>
      <c r="T2588" t="inlineStr">
        <is>
          <t>503-2024-12-31</t>
        </is>
      </c>
      <c r="U2588" t="n">
        <v>31</v>
      </c>
      <c r="V2588" t="inlineStr"/>
    </row>
    <row r="2589">
      <c r="A2589" t="n">
        <v>503</v>
      </c>
      <c r="B2589" t="inlineStr">
        <is>
          <t>Nivel de Satisfacción Servicios Prestados -Gestión de Unidades Académicas</t>
        </is>
      </c>
      <c r="C2589" t="inlineStr">
        <is>
          <t>DOCENCIA</t>
        </is>
      </c>
      <c r="D2589" t="inlineStr">
        <is>
          <t>Anual</t>
        </is>
      </c>
      <c r="E2589" t="inlineStr">
        <is>
          <t>Positivo</t>
        </is>
      </c>
      <c r="F2589" s="138" t="n">
        <v>46022</v>
      </c>
      <c r="G2589" t="n">
        <v>80</v>
      </c>
      <c r="H2589" t="n">
        <v>94</v>
      </c>
      <c r="I2589" s="76" t="n">
        <v>1.175</v>
      </c>
      <c r="J2589" s="76" t="n">
        <v>1.175</v>
      </c>
      <c r="K2589" t="inlineStr">
        <is>
          <t>80.0%</t>
        </is>
      </c>
      <c r="L2589" t="inlineStr">
        <is>
          <t>94.0%</t>
        </is>
      </c>
      <c r="M2589" t="n">
        <v>2025</v>
      </c>
      <c r="N2589" t="inlineStr">
        <is>
          <t>Diciembre</t>
        </is>
      </c>
      <c r="O2589" t="inlineStr">
        <is>
          <t>2025-2</t>
        </is>
      </c>
      <c r="P2589" t="n">
        <v>0</v>
      </c>
      <c r="Q2589" t="n">
        <v>0</v>
      </c>
      <c r="R2589" t="n">
        <v>0</v>
      </c>
      <c r="S2589" t="inlineStr"/>
      <c r="T2589" t="inlineStr">
        <is>
          <t>503-2025-12-31</t>
        </is>
      </c>
      <c r="U2589" t="n">
        <v>31</v>
      </c>
      <c r="V2589" t="inlineStr"/>
    </row>
    <row r="2590">
      <c r="A2590" t="n">
        <v>504</v>
      </c>
      <c r="B2590" t="inlineStr">
        <is>
          <t>Nivel de Satisfacción Servicios Prestados - LEI</t>
        </is>
      </c>
      <c r="C2590" t="inlineStr">
        <is>
          <t>RECURSOS ACADÉMICOS Y DE INVESTIGACIÓN</t>
        </is>
      </c>
      <c r="D2590" t="inlineStr">
        <is>
          <t>Anual</t>
        </is>
      </c>
      <c r="E2590" t="inlineStr">
        <is>
          <t>Positivo</t>
        </is>
      </c>
      <c r="F2590" s="138" t="n">
        <v>45657</v>
      </c>
      <c r="G2590" t="n">
        <v>80</v>
      </c>
      <c r="H2590" t="n">
        <v>88</v>
      </c>
      <c r="I2590" s="76" t="n">
        <v>1.1</v>
      </c>
      <c r="J2590" s="76" t="n">
        <v>1.1</v>
      </c>
      <c r="K2590" t="inlineStr">
        <is>
          <t>80.0%</t>
        </is>
      </c>
      <c r="L2590" t="inlineStr">
        <is>
          <t>88.0%</t>
        </is>
      </c>
      <c r="M2590" t="n">
        <v>2024</v>
      </c>
      <c r="N2590" t="inlineStr">
        <is>
          <t>Diciembre</t>
        </is>
      </c>
      <c r="O2590" t="inlineStr">
        <is>
          <t>2024-2</t>
        </is>
      </c>
      <c r="P2590" t="n">
        <v>0</v>
      </c>
      <c r="Q2590" t="n">
        <v>0</v>
      </c>
      <c r="R2590" t="n">
        <v>0</v>
      </c>
      <c r="S2590" t="inlineStr"/>
      <c r="T2590" t="inlineStr">
        <is>
          <t>504-2024-12-31</t>
        </is>
      </c>
      <c r="U2590" t="n">
        <v>31</v>
      </c>
      <c r="V2590" t="inlineStr"/>
    </row>
    <row r="2591">
      <c r="A2591" t="n">
        <v>504</v>
      </c>
      <c r="B2591" t="inlineStr">
        <is>
          <t>Nivel de Satisfacción Servicios Prestados - LEI</t>
        </is>
      </c>
      <c r="C2591" t="inlineStr">
        <is>
          <t>RECURSOS ACADÉMICOS Y DE INVESTIGACIÓN</t>
        </is>
      </c>
      <c r="D2591" t="inlineStr">
        <is>
          <t>Anual</t>
        </is>
      </c>
      <c r="E2591" t="inlineStr">
        <is>
          <t>Positivo</t>
        </is>
      </c>
      <c r="F2591" s="138" t="n">
        <v>46022</v>
      </c>
      <c r="G2591" t="n">
        <v>80</v>
      </c>
      <c r="H2591" t="n">
        <v>88</v>
      </c>
      <c r="I2591" s="76" t="n">
        <v>1.1</v>
      </c>
      <c r="J2591" s="76" t="n">
        <v>1.1</v>
      </c>
      <c r="K2591" t="inlineStr">
        <is>
          <t>80.0%</t>
        </is>
      </c>
      <c r="L2591" t="inlineStr">
        <is>
          <t>88.0%</t>
        </is>
      </c>
      <c r="M2591" t="n">
        <v>2025</v>
      </c>
      <c r="N2591" t="inlineStr">
        <is>
          <t>Diciembre</t>
        </is>
      </c>
      <c r="O2591" t="inlineStr">
        <is>
          <t>2025-2</t>
        </is>
      </c>
      <c r="P2591" t="n">
        <v>0</v>
      </c>
      <c r="Q2591" t="n">
        <v>0</v>
      </c>
      <c r="R2591" t="n">
        <v>0</v>
      </c>
      <c r="S2591" t="inlineStr"/>
      <c r="T2591" t="inlineStr">
        <is>
          <t>504-2025-12-31</t>
        </is>
      </c>
      <c r="U2591" t="n">
        <v>31</v>
      </c>
      <c r="V2591" t="inlineStr"/>
    </row>
    <row r="2592">
      <c r="A2592" t="n">
        <v>505</v>
      </c>
      <c r="B2592" t="inlineStr">
        <is>
          <t>Nivel de Satisfacción Servicios Prestados - Mercadeo de programas académicos</t>
        </is>
      </c>
      <c r="C2592" t="inlineStr">
        <is>
          <t>MERCADEO, ADMISIONES  Y MATRÍCULA</t>
        </is>
      </c>
      <c r="D2592" t="inlineStr">
        <is>
          <t>Anual</t>
        </is>
      </c>
      <c r="E2592" t="inlineStr">
        <is>
          <t>Positivo</t>
        </is>
      </c>
      <c r="F2592" s="138" t="n">
        <v>45657</v>
      </c>
      <c r="G2592" t="n">
        <v>80</v>
      </c>
      <c r="H2592" t="n">
        <v>85</v>
      </c>
      <c r="I2592" s="76" t="n">
        <v>1.0625</v>
      </c>
      <c r="J2592" s="76" t="n">
        <v>1.0625</v>
      </c>
      <c r="K2592" t="inlineStr">
        <is>
          <t>80.0%</t>
        </is>
      </c>
      <c r="L2592" t="inlineStr">
        <is>
          <t>86.0%</t>
        </is>
      </c>
      <c r="M2592" t="n">
        <v>2024</v>
      </c>
      <c r="N2592" t="inlineStr">
        <is>
          <t>Diciembre</t>
        </is>
      </c>
      <c r="O2592" t="inlineStr">
        <is>
          <t>2024-2</t>
        </is>
      </c>
      <c r="P2592" t="n">
        <v>0</v>
      </c>
      <c r="Q2592" t="n">
        <v>0</v>
      </c>
      <c r="R2592" t="n">
        <v>0</v>
      </c>
      <c r="S2592" t="inlineStr"/>
      <c r="T2592" t="inlineStr">
        <is>
          <t>505-2024-12-31</t>
        </is>
      </c>
      <c r="U2592" t="n">
        <v>31</v>
      </c>
      <c r="V2592" t="inlineStr"/>
    </row>
    <row r="2593">
      <c r="A2593" t="n">
        <v>505</v>
      </c>
      <c r="B2593" t="inlineStr">
        <is>
          <t>Nivel de Satisfacción Servicios Prestados - Mercadeo de programas académicos</t>
        </is>
      </c>
      <c r="C2593" t="inlineStr">
        <is>
          <t>MERCADEO, ADMISIONES  Y MATRÍCULA</t>
        </is>
      </c>
      <c r="D2593" t="inlineStr">
        <is>
          <t>Anual</t>
        </is>
      </c>
      <c r="E2593" t="inlineStr">
        <is>
          <t>Positivo</t>
        </is>
      </c>
      <c r="F2593" s="138" t="n">
        <v>46022</v>
      </c>
      <c r="G2593" t="n">
        <v>80</v>
      </c>
      <c r="H2593" t="n">
        <v>86</v>
      </c>
      <c r="I2593" s="76" t="n">
        <v>1.075</v>
      </c>
      <c r="J2593" s="76" t="n">
        <v>1.075</v>
      </c>
      <c r="K2593" t="inlineStr">
        <is>
          <t>80.0%</t>
        </is>
      </c>
      <c r="L2593" t="inlineStr">
        <is>
          <t>86.0%</t>
        </is>
      </c>
      <c r="M2593" t="n">
        <v>2025</v>
      </c>
      <c r="N2593" t="inlineStr">
        <is>
          <t>Diciembre</t>
        </is>
      </c>
      <c r="O2593" t="inlineStr">
        <is>
          <t>2025-2</t>
        </is>
      </c>
      <c r="P2593" t="n">
        <v>0</v>
      </c>
      <c r="Q2593" t="n">
        <v>0</v>
      </c>
      <c r="R2593" t="n">
        <v>0</v>
      </c>
      <c r="S2593" t="inlineStr"/>
      <c r="T2593" t="inlineStr">
        <is>
          <t>505-2025-12-31</t>
        </is>
      </c>
      <c r="U2593" t="n">
        <v>31</v>
      </c>
      <c r="V2593" t="inlineStr"/>
    </row>
    <row r="2594">
      <c r="A2594" t="n">
        <v>506</v>
      </c>
      <c r="B2594" t="inlineStr">
        <is>
          <t>Nivel de Satisfacción Servicios Prestados - Prácticas</t>
        </is>
      </c>
      <c r="C2594" t="inlineStr">
        <is>
          <t>EXTENSIÓN</t>
        </is>
      </c>
      <c r="D2594" t="inlineStr">
        <is>
          <t>Semestral</t>
        </is>
      </c>
      <c r="E2594" t="inlineStr">
        <is>
          <t>Positivo</t>
        </is>
      </c>
      <c r="F2594" s="138" t="n">
        <v>45657</v>
      </c>
      <c r="G2594" t="n">
        <v>80</v>
      </c>
      <c r="H2594" t="n">
        <v>67</v>
      </c>
      <c r="I2594" s="76" t="n">
        <v>0.8375</v>
      </c>
      <c r="J2594" s="76" t="n">
        <v>0.8375</v>
      </c>
      <c r="K2594" t="inlineStr">
        <is>
          <t>80.0%</t>
        </is>
      </c>
      <c r="L2594" t="inlineStr">
        <is>
          <t>93.75%</t>
        </is>
      </c>
      <c r="M2594" t="n">
        <v>2024</v>
      </c>
      <c r="N2594" t="inlineStr">
        <is>
          <t>Diciembre</t>
        </is>
      </c>
      <c r="O2594" t="inlineStr">
        <is>
          <t>2024-2</t>
        </is>
      </c>
      <c r="P2594" t="n">
        <v>0</v>
      </c>
      <c r="Q2594" t="n">
        <v>0</v>
      </c>
      <c r="R2594" t="n">
        <v>0</v>
      </c>
      <c r="S2594" t="inlineStr"/>
      <c r="T2594" t="inlineStr">
        <is>
          <t>506-2024-12-31</t>
        </is>
      </c>
      <c r="U2594" t="n">
        <v>31</v>
      </c>
      <c r="V2594" t="inlineStr"/>
    </row>
    <row r="2595">
      <c r="A2595" t="n">
        <v>506</v>
      </c>
      <c r="B2595" t="inlineStr">
        <is>
          <t>Nivel de Satisfacción Servicios Prestados - Prácticas</t>
        </is>
      </c>
      <c r="C2595" t="inlineStr">
        <is>
          <t>EXTENSIÓN</t>
        </is>
      </c>
      <c r="D2595" t="inlineStr">
        <is>
          <t>Semestral</t>
        </is>
      </c>
      <c r="E2595" t="inlineStr">
        <is>
          <t>Positivo</t>
        </is>
      </c>
      <c r="F2595" s="138" t="n">
        <v>46022</v>
      </c>
      <c r="G2595" t="n">
        <v>80</v>
      </c>
      <c r="H2595" t="n">
        <v>92.5</v>
      </c>
      <c r="I2595" s="76" t="n">
        <v>1.15625</v>
      </c>
      <c r="J2595" s="76" t="n">
        <v>1.15625</v>
      </c>
      <c r="K2595" t="inlineStr">
        <is>
          <t>80.0%</t>
        </is>
      </c>
      <c r="L2595" t="inlineStr">
        <is>
          <t>93.75%</t>
        </is>
      </c>
      <c r="M2595" t="n">
        <v>2025</v>
      </c>
      <c r="N2595" t="inlineStr">
        <is>
          <t>Diciembre</t>
        </is>
      </c>
      <c r="O2595" t="inlineStr">
        <is>
          <t>2025-2</t>
        </is>
      </c>
      <c r="P2595" t="n">
        <v>0</v>
      </c>
      <c r="Q2595" t="n">
        <v>0</v>
      </c>
      <c r="R2595" t="n">
        <v>0</v>
      </c>
      <c r="S2595" t="inlineStr"/>
      <c r="T2595" t="inlineStr">
        <is>
          <t>506-2025-12-31</t>
        </is>
      </c>
      <c r="U2595" t="n">
        <v>31</v>
      </c>
      <c r="V2595" t="inlineStr"/>
    </row>
    <row r="2596">
      <c r="A2596" t="n">
        <v>507</v>
      </c>
      <c r="B2596" t="inlineStr">
        <is>
          <t>Nivel de Satisfacción Servicios Prestados -Cultura y Deporte</t>
        </is>
      </c>
      <c r="C2596" t="inlineStr">
        <is>
          <t>BIENESTAR INSTITUCIONAL</t>
        </is>
      </c>
      <c r="D2596" t="inlineStr">
        <is>
          <t>Semestral</t>
        </is>
      </c>
      <c r="E2596" t="inlineStr">
        <is>
          <t>Positivo</t>
        </is>
      </c>
      <c r="F2596" s="138" t="n">
        <v>45657</v>
      </c>
      <c r="G2596" t="n">
        <v>80</v>
      </c>
      <c r="H2596" t="n">
        <v>77</v>
      </c>
      <c r="I2596" s="76" t="n">
        <v>0.9625</v>
      </c>
      <c r="J2596" s="76" t="n">
        <v>0.9625</v>
      </c>
      <c r="K2596" t="inlineStr">
        <is>
          <t>80.0%</t>
        </is>
      </c>
      <c r="L2596" t="inlineStr">
        <is>
          <t>98.88%</t>
        </is>
      </c>
      <c r="M2596" t="n">
        <v>2024</v>
      </c>
      <c r="N2596" t="inlineStr">
        <is>
          <t>Diciembre</t>
        </is>
      </c>
      <c r="O2596" t="inlineStr">
        <is>
          <t>2024-2</t>
        </is>
      </c>
      <c r="P2596" t="n">
        <v>0</v>
      </c>
      <c r="Q2596" t="n">
        <v>0</v>
      </c>
      <c r="R2596" t="n">
        <v>0</v>
      </c>
      <c r="S2596" t="inlineStr"/>
      <c r="T2596" t="inlineStr">
        <is>
          <t>507-2024-12-31</t>
        </is>
      </c>
      <c r="U2596" t="n">
        <v>31</v>
      </c>
      <c r="V2596" t="inlineStr"/>
    </row>
    <row r="2597">
      <c r="A2597" t="n">
        <v>507</v>
      </c>
      <c r="B2597" t="inlineStr">
        <is>
          <t>Nivel de Satisfacción Servicios Prestados -Cultura y Deporte</t>
        </is>
      </c>
      <c r="C2597" t="inlineStr">
        <is>
          <t>BIENESTAR INSTITUCIONAL</t>
        </is>
      </c>
      <c r="D2597" t="inlineStr">
        <is>
          <t>Semestral</t>
        </is>
      </c>
      <c r="E2597" t="inlineStr">
        <is>
          <t>Positivo</t>
        </is>
      </c>
      <c r="F2597" s="138" t="n">
        <v>46022</v>
      </c>
      <c r="G2597" t="n">
        <v>80</v>
      </c>
      <c r="H2597" t="n">
        <v>99</v>
      </c>
      <c r="I2597" s="76" t="n">
        <v>1.2375</v>
      </c>
      <c r="J2597" s="76" t="n">
        <v>1.2375</v>
      </c>
      <c r="K2597" t="inlineStr">
        <is>
          <t>80.0%</t>
        </is>
      </c>
      <c r="L2597" t="inlineStr">
        <is>
          <t>98.88%</t>
        </is>
      </c>
      <c r="M2597" t="n">
        <v>2025</v>
      </c>
      <c r="N2597" t="inlineStr">
        <is>
          <t>Diciembre</t>
        </is>
      </c>
      <c r="O2597" t="inlineStr">
        <is>
          <t>2025-2</t>
        </is>
      </c>
      <c r="P2597" t="n">
        <v>0</v>
      </c>
      <c r="Q2597" t="n">
        <v>0</v>
      </c>
      <c r="R2597" t="n">
        <v>0</v>
      </c>
      <c r="S2597" t="inlineStr"/>
      <c r="T2597" t="inlineStr">
        <is>
          <t>507-2025-12-31</t>
        </is>
      </c>
      <c r="U2597" t="n">
        <v>31</v>
      </c>
      <c r="V2597" t="inlineStr"/>
    </row>
    <row r="2598">
      <c r="A2598" t="n">
        <v>508</v>
      </c>
      <c r="B2598" t="inlineStr">
        <is>
          <t>Nivel de Satisfacción Servicios Prestados - Diseño y contenido virtual</t>
        </is>
      </c>
      <c r="C2598" t="inlineStr">
        <is>
          <t>GESTIÓN DE PORTAFOLIO INSTITUCIONAL</t>
        </is>
      </c>
      <c r="D2598" t="inlineStr">
        <is>
          <t>Anual</t>
        </is>
      </c>
      <c r="E2598" t="inlineStr">
        <is>
          <t>Positivo</t>
        </is>
      </c>
      <c r="F2598" s="138" t="n">
        <v>45657</v>
      </c>
      <c r="G2598" t="n">
        <v>80</v>
      </c>
      <c r="H2598" t="n">
        <v>88</v>
      </c>
      <c r="I2598" s="76" t="n">
        <v>1.1</v>
      </c>
      <c r="J2598" s="76" t="n">
        <v>1.1</v>
      </c>
      <c r="K2598" t="inlineStr">
        <is>
          <t>80.0%</t>
        </is>
      </c>
      <c r="L2598" t="inlineStr">
        <is>
          <t>89.0%</t>
        </is>
      </c>
      <c r="M2598" t="n">
        <v>2024</v>
      </c>
      <c r="N2598" t="inlineStr">
        <is>
          <t>Diciembre</t>
        </is>
      </c>
      <c r="O2598" t="inlineStr">
        <is>
          <t>2024-2</t>
        </is>
      </c>
      <c r="P2598" t="n">
        <v>0</v>
      </c>
      <c r="Q2598" t="n">
        <v>0</v>
      </c>
      <c r="R2598" t="n">
        <v>0</v>
      </c>
      <c r="S2598" t="inlineStr"/>
      <c r="T2598" t="inlineStr">
        <is>
          <t>508-2024-12-31</t>
        </is>
      </c>
      <c r="U2598" t="n">
        <v>31</v>
      </c>
      <c r="V2598" t="inlineStr"/>
    </row>
    <row r="2599">
      <c r="A2599" t="n">
        <v>508</v>
      </c>
      <c r="B2599" t="inlineStr">
        <is>
          <t>Nivel de Satisfacción Servicios Prestados - Diseño y contenido virtual</t>
        </is>
      </c>
      <c r="C2599" t="inlineStr">
        <is>
          <t>GESTIÓN DE PORTAFOLIO INSTITUCIONAL</t>
        </is>
      </c>
      <c r="D2599" t="inlineStr">
        <is>
          <t>Anual</t>
        </is>
      </c>
      <c r="E2599" t="inlineStr">
        <is>
          <t>Positivo</t>
        </is>
      </c>
      <c r="F2599" s="138" t="n">
        <v>46022</v>
      </c>
      <c r="G2599" t="n">
        <v>80</v>
      </c>
      <c r="H2599" t="n">
        <v>89</v>
      </c>
      <c r="I2599" s="76" t="n">
        <v>1.1125</v>
      </c>
      <c r="J2599" s="76" t="n">
        <v>1.1125</v>
      </c>
      <c r="K2599" t="inlineStr">
        <is>
          <t>80.0%</t>
        </is>
      </c>
      <c r="L2599" t="inlineStr">
        <is>
          <t>89.0%</t>
        </is>
      </c>
      <c r="M2599" t="n">
        <v>2025</v>
      </c>
      <c r="N2599" t="inlineStr">
        <is>
          <t>Diciembre</t>
        </is>
      </c>
      <c r="O2599" t="inlineStr">
        <is>
          <t>2025-2</t>
        </is>
      </c>
      <c r="P2599" t="n">
        <v>0</v>
      </c>
      <c r="Q2599" t="n">
        <v>0</v>
      </c>
      <c r="R2599" t="n">
        <v>0</v>
      </c>
      <c r="S2599" t="inlineStr"/>
      <c r="T2599" t="inlineStr">
        <is>
          <t>508-2025-12-31</t>
        </is>
      </c>
      <c r="U2599" t="n">
        <v>31</v>
      </c>
      <c r="V2599" t="inlineStr"/>
    </row>
    <row r="2600">
      <c r="A2600" t="n">
        <v>509</v>
      </c>
      <c r="B2600" t="inlineStr">
        <is>
          <t>Cumplimiento a cronograma de proyectos 2025</t>
        </is>
      </c>
      <c r="C2600" t="inlineStr">
        <is>
          <t>DIRECCIONAMIENTO ESTRATÉGICO</t>
        </is>
      </c>
      <c r="D2600" t="inlineStr">
        <is>
          <t>Mensual</t>
        </is>
      </c>
      <c r="E2600" t="inlineStr">
        <is>
          <t>Positivo</t>
        </is>
      </c>
      <c r="F2600" s="138" t="n">
        <v>44926</v>
      </c>
      <c r="K2600" t="inlineStr">
        <is>
          <t>90.0%</t>
        </is>
      </c>
      <c r="L2600" t="inlineStr">
        <is>
          <t>No Aplica</t>
        </is>
      </c>
      <c r="M2600" t="n">
        <v>2022</v>
      </c>
      <c r="N2600" t="inlineStr">
        <is>
          <t>Diciembre</t>
        </is>
      </c>
      <c r="O2600" t="inlineStr">
        <is>
          <t>2022-2</t>
        </is>
      </c>
      <c r="P2600" t="n">
        <v>0</v>
      </c>
      <c r="Q2600" t="n">
        <v>0</v>
      </c>
      <c r="R2600" t="n">
        <v>0</v>
      </c>
      <c r="S2600" t="inlineStr"/>
      <c r="T2600" t="inlineStr">
        <is>
          <t>509-2022-12-31</t>
        </is>
      </c>
      <c r="U2600" t="n">
        <v>31</v>
      </c>
      <c r="V2600" t="inlineStr">
        <is>
          <t>No Aplica</t>
        </is>
      </c>
    </row>
    <row r="2601">
      <c r="A2601" t="n">
        <v>509</v>
      </c>
      <c r="B2601" t="inlineStr">
        <is>
          <t>Cumplimiento a cronograma de proyectos 2025</t>
        </is>
      </c>
      <c r="C2601" t="inlineStr">
        <is>
          <t>DIRECCIONAMIENTO ESTRATÉGICO</t>
        </is>
      </c>
      <c r="D2601" t="inlineStr">
        <is>
          <t>Mensual</t>
        </is>
      </c>
      <c r="E2601" t="inlineStr">
        <is>
          <t>Positivo</t>
        </is>
      </c>
      <c r="F2601" s="138" t="n">
        <v>45291</v>
      </c>
      <c r="K2601" t="inlineStr">
        <is>
          <t>90.0%</t>
        </is>
      </c>
      <c r="L2601" t="inlineStr">
        <is>
          <t>No Aplica</t>
        </is>
      </c>
      <c r="M2601" t="n">
        <v>2023</v>
      </c>
      <c r="N2601" t="inlineStr">
        <is>
          <t>Diciembre</t>
        </is>
      </c>
      <c r="O2601" t="inlineStr">
        <is>
          <t>2023-2</t>
        </is>
      </c>
      <c r="P2601" t="n">
        <v>0</v>
      </c>
      <c r="Q2601" t="n">
        <v>0</v>
      </c>
      <c r="R2601" t="n">
        <v>0</v>
      </c>
      <c r="S2601" t="inlineStr"/>
      <c r="T2601" t="inlineStr">
        <is>
          <t>509-2023-12-31</t>
        </is>
      </c>
      <c r="U2601" t="n">
        <v>31</v>
      </c>
      <c r="V2601" t="inlineStr">
        <is>
          <t>No Aplica</t>
        </is>
      </c>
    </row>
    <row r="2602">
      <c r="A2602" t="n">
        <v>509</v>
      </c>
      <c r="B2602" t="inlineStr">
        <is>
          <t>Cumplimiento a cronograma de proyectos 2025</t>
        </is>
      </c>
      <c r="C2602" t="inlineStr">
        <is>
          <t>DIRECCIONAMIENTO ESTRATÉGICO</t>
        </is>
      </c>
      <c r="D2602" t="inlineStr">
        <is>
          <t>Mensual</t>
        </is>
      </c>
      <c r="E2602" t="inlineStr">
        <is>
          <t>Positivo</t>
        </is>
      </c>
      <c r="F2602" s="138" t="n">
        <v>45657</v>
      </c>
      <c r="G2602" t="n">
        <v>90</v>
      </c>
      <c r="K2602" t="inlineStr">
        <is>
          <t>90.0%</t>
        </is>
      </c>
      <c r="L2602" t="inlineStr">
        <is>
          <t>No Aplica</t>
        </is>
      </c>
      <c r="M2602" t="n">
        <v>2024</v>
      </c>
      <c r="N2602" t="inlineStr">
        <is>
          <t>Diciembre</t>
        </is>
      </c>
      <c r="O2602" t="inlineStr">
        <is>
          <t>2024-2</t>
        </is>
      </c>
      <c r="P2602" t="n">
        <v>0</v>
      </c>
      <c r="Q2602" t="n">
        <v>0</v>
      </c>
      <c r="R2602" t="n">
        <v>0</v>
      </c>
      <c r="S2602" t="inlineStr"/>
      <c r="T2602" t="inlineStr">
        <is>
          <t>509-2024-12-31</t>
        </is>
      </c>
      <c r="U2602" t="n">
        <v>31</v>
      </c>
      <c r="V2602" t="inlineStr">
        <is>
          <t>No Aplica</t>
        </is>
      </c>
    </row>
    <row r="2603">
      <c r="A2603" t="n">
        <v>509</v>
      </c>
      <c r="B2603" t="inlineStr">
        <is>
          <t>Cumplimiento a cronograma de proyectos 2025</t>
        </is>
      </c>
      <c r="C2603" t="inlineStr">
        <is>
          <t>DIRECCIONAMIENTO ESTRATÉGICO</t>
        </is>
      </c>
      <c r="D2603" t="inlineStr">
        <is>
          <t>Mensual</t>
        </is>
      </c>
      <c r="E2603" t="inlineStr">
        <is>
          <t>Positivo</t>
        </is>
      </c>
      <c r="F2603" s="138" t="n">
        <v>45930</v>
      </c>
      <c r="G2603" t="n">
        <v>90</v>
      </c>
      <c r="H2603" t="n">
        <v>96.67</v>
      </c>
      <c r="I2603" s="76" t="n">
        <v>1.074111111111111</v>
      </c>
      <c r="J2603" s="76" t="n">
        <v>1.074111111111111</v>
      </c>
      <c r="K2603" t="inlineStr">
        <is>
          <t>90.0%</t>
        </is>
      </c>
      <c r="L2603" t="inlineStr">
        <is>
          <t>96.9%</t>
        </is>
      </c>
      <c r="M2603" t="n">
        <v>2025</v>
      </c>
      <c r="N2603" t="inlineStr">
        <is>
          <t>Septiembre</t>
        </is>
      </c>
      <c r="O2603" t="inlineStr">
        <is>
          <t>2025-2</t>
        </is>
      </c>
      <c r="P2603" t="n">
        <v>0</v>
      </c>
      <c r="Q2603" t="n">
        <v>0</v>
      </c>
      <c r="R2603" t="n">
        <v>0</v>
      </c>
      <c r="S2603" t="inlineStr"/>
      <c r="T2603" t="inlineStr">
        <is>
          <t>509-2025-09-30</t>
        </is>
      </c>
      <c r="U2603" t="n">
        <v>30</v>
      </c>
      <c r="V2603" t="inlineStr"/>
    </row>
    <row r="2604">
      <c r="A2604" t="n">
        <v>510</v>
      </c>
      <c r="B2604" t="inlineStr">
        <is>
          <t>Frecuencia de incidentes de riesgos</t>
        </is>
      </c>
      <c r="C2604" t="inlineStr">
        <is>
          <t>GESTIÓN DE RIESGOS</t>
        </is>
      </c>
      <c r="D2604" t="inlineStr">
        <is>
          <t>Trimestral</t>
        </is>
      </c>
      <c r="E2604" t="inlineStr">
        <is>
          <t>Positivo</t>
        </is>
      </c>
      <c r="F2604" s="138" t="n">
        <v>44926</v>
      </c>
      <c r="K2604" t="n">
        <v/>
      </c>
      <c r="L2604" t="inlineStr">
        <is>
          <t>No Aplica</t>
        </is>
      </c>
      <c r="M2604" t="n">
        <v>2022</v>
      </c>
      <c r="N2604" t="inlineStr">
        <is>
          <t>Diciembre</t>
        </is>
      </c>
      <c r="O2604" t="inlineStr">
        <is>
          <t>2022-2</t>
        </is>
      </c>
      <c r="P2604" t="n">
        <v>0</v>
      </c>
      <c r="Q2604" t="n">
        <v>0</v>
      </c>
      <c r="R2604" t="n">
        <v>0</v>
      </c>
      <c r="S2604" t="inlineStr"/>
      <c r="T2604" t="inlineStr">
        <is>
          <t>510-2022-12-31</t>
        </is>
      </c>
      <c r="U2604" t="n">
        <v>31</v>
      </c>
      <c r="V2604" t="inlineStr">
        <is>
          <t>No Aplica</t>
        </is>
      </c>
    </row>
    <row r="2605">
      <c r="A2605" t="n">
        <v>510</v>
      </c>
      <c r="B2605" t="inlineStr">
        <is>
          <t>Frecuencia de incidentes de riesgos</t>
        </is>
      </c>
      <c r="C2605" t="inlineStr">
        <is>
          <t>GESTIÓN DE RIESGOS</t>
        </is>
      </c>
      <c r="D2605" t="inlineStr">
        <is>
          <t>Trimestral</t>
        </is>
      </c>
      <c r="E2605" t="inlineStr">
        <is>
          <t>Positivo</t>
        </is>
      </c>
      <c r="F2605" s="138" t="n">
        <v>45291</v>
      </c>
      <c r="K2605" t="n">
        <v/>
      </c>
      <c r="L2605" t="inlineStr">
        <is>
          <t>No Aplica</t>
        </is>
      </c>
      <c r="M2605" t="n">
        <v>2023</v>
      </c>
      <c r="N2605" t="inlineStr">
        <is>
          <t>Diciembre</t>
        </is>
      </c>
      <c r="O2605" t="inlineStr">
        <is>
          <t>2023-2</t>
        </is>
      </c>
      <c r="P2605" t="n">
        <v>0</v>
      </c>
      <c r="Q2605" t="n">
        <v>0</v>
      </c>
      <c r="R2605" t="n">
        <v>0</v>
      </c>
      <c r="S2605" t="inlineStr"/>
      <c r="T2605" t="inlineStr">
        <is>
          <t>510-2023-12-31</t>
        </is>
      </c>
      <c r="U2605" t="n">
        <v>31</v>
      </c>
      <c r="V2605" t="inlineStr">
        <is>
          <t>No Aplica</t>
        </is>
      </c>
    </row>
    <row r="2606">
      <c r="A2606" t="n">
        <v>510</v>
      </c>
      <c r="B2606" t="inlineStr">
        <is>
          <t>Frecuencia de incidentes de riesgos</t>
        </is>
      </c>
      <c r="C2606" t="inlineStr">
        <is>
          <t>GESTIÓN DE RIESGOS</t>
        </is>
      </c>
      <c r="D2606" t="inlineStr">
        <is>
          <t>Trimestral</t>
        </is>
      </c>
      <c r="E2606" t="inlineStr">
        <is>
          <t>Positivo</t>
        </is>
      </c>
      <c r="F2606" s="138" t="n">
        <v>45657</v>
      </c>
      <c r="G2606" t="n">
        <v>100</v>
      </c>
      <c r="K2606" t="n">
        <v/>
      </c>
      <c r="L2606" t="inlineStr">
        <is>
          <t>No Aplica</t>
        </is>
      </c>
      <c r="M2606" t="n">
        <v>2024</v>
      </c>
      <c r="N2606" t="inlineStr">
        <is>
          <t>Diciembre</t>
        </is>
      </c>
      <c r="O2606" t="inlineStr">
        <is>
          <t>2024-2</t>
        </is>
      </c>
      <c r="P2606" t="n">
        <v>0</v>
      </c>
      <c r="Q2606" t="n">
        <v>0</v>
      </c>
      <c r="R2606" t="n">
        <v>0</v>
      </c>
      <c r="S2606" t="inlineStr"/>
      <c r="T2606" t="inlineStr">
        <is>
          <t>510-2024-12-31</t>
        </is>
      </c>
      <c r="U2606" t="n">
        <v>31</v>
      </c>
      <c r="V2606" t="inlineStr">
        <is>
          <t>No Aplica</t>
        </is>
      </c>
    </row>
    <row r="2607">
      <c r="A2607" t="n">
        <v>510</v>
      </c>
      <c r="B2607" t="inlineStr">
        <is>
          <t>Frecuencia de incidentes de riesgos</t>
        </is>
      </c>
      <c r="C2607" t="inlineStr">
        <is>
          <t>GESTIÓN DE RIESGOS</t>
        </is>
      </c>
      <c r="D2607" t="inlineStr">
        <is>
          <t>Trimestral</t>
        </is>
      </c>
      <c r="E2607" t="inlineStr">
        <is>
          <t>Positivo</t>
        </is>
      </c>
      <c r="F2607" s="138" t="n">
        <v>46022</v>
      </c>
      <c r="H2607" t="n">
        <v>0</v>
      </c>
      <c r="K2607" t="n">
        <v/>
      </c>
      <c r="L2607" t="inlineStr">
        <is>
          <t>0.0%</t>
        </is>
      </c>
      <c r="M2607" t="n">
        <v>2025</v>
      </c>
      <c r="N2607" t="inlineStr">
        <is>
          <t>Diciembre</t>
        </is>
      </c>
      <c r="O2607" t="inlineStr">
        <is>
          <t>2025-2</t>
        </is>
      </c>
      <c r="P2607" t="n">
        <v>0</v>
      </c>
      <c r="Q2607" t="n">
        <v>0</v>
      </c>
      <c r="R2607" t="n">
        <v>0</v>
      </c>
      <c r="S2607" t="inlineStr"/>
      <c r="T2607" t="inlineStr">
        <is>
          <t>510-2025-12-31</t>
        </is>
      </c>
      <c r="U2607" t="n">
        <v>31</v>
      </c>
      <c r="V2607" t="inlineStr"/>
    </row>
    <row r="2608">
      <c r="A2608" t="n">
        <v>511</v>
      </c>
      <c r="B2608" t="inlineStr">
        <is>
          <t>Eficacia de controles</t>
        </is>
      </c>
      <c r="C2608" t="inlineStr">
        <is>
          <t>GESTIÓN DE RIESGOS</t>
        </is>
      </c>
      <c r="D2608" t="inlineStr">
        <is>
          <t>Trimestral</t>
        </is>
      </c>
      <c r="E2608" t="inlineStr">
        <is>
          <t>Positivo</t>
        </is>
      </c>
      <c r="F2608" s="138" t="n">
        <v>44926</v>
      </c>
      <c r="K2608" t="n">
        <v/>
      </c>
      <c r="L2608" t="inlineStr">
        <is>
          <t>No Aplica</t>
        </is>
      </c>
      <c r="M2608" t="n">
        <v>2022</v>
      </c>
      <c r="N2608" t="inlineStr">
        <is>
          <t>Diciembre</t>
        </is>
      </c>
      <c r="O2608" t="inlineStr">
        <is>
          <t>2022-2</t>
        </is>
      </c>
      <c r="P2608" t="n">
        <v>0</v>
      </c>
      <c r="Q2608" t="n">
        <v>0</v>
      </c>
      <c r="R2608" t="n">
        <v>0</v>
      </c>
      <c r="S2608" t="inlineStr"/>
      <c r="T2608" t="inlineStr">
        <is>
          <t>511-2022-12-31</t>
        </is>
      </c>
      <c r="U2608" t="n">
        <v>31</v>
      </c>
      <c r="V2608" t="inlineStr">
        <is>
          <t>No Aplica</t>
        </is>
      </c>
    </row>
    <row r="2609">
      <c r="A2609" t="n">
        <v>511</v>
      </c>
      <c r="B2609" t="inlineStr">
        <is>
          <t>Eficacia de controles</t>
        </is>
      </c>
      <c r="C2609" t="inlineStr">
        <is>
          <t>GESTIÓN DE RIESGOS</t>
        </is>
      </c>
      <c r="D2609" t="inlineStr">
        <is>
          <t>Trimestral</t>
        </is>
      </c>
      <c r="E2609" t="inlineStr">
        <is>
          <t>Positivo</t>
        </is>
      </c>
      <c r="F2609" s="138" t="n">
        <v>45291</v>
      </c>
      <c r="K2609" t="n">
        <v/>
      </c>
      <c r="L2609" t="inlineStr">
        <is>
          <t>No Aplica</t>
        </is>
      </c>
      <c r="M2609" t="n">
        <v>2023</v>
      </c>
      <c r="N2609" t="inlineStr">
        <is>
          <t>Diciembre</t>
        </is>
      </c>
      <c r="O2609" t="inlineStr">
        <is>
          <t>2023-2</t>
        </is>
      </c>
      <c r="P2609" t="n">
        <v>0</v>
      </c>
      <c r="Q2609" t="n">
        <v>0</v>
      </c>
      <c r="R2609" t="n">
        <v>0</v>
      </c>
      <c r="S2609" t="inlineStr"/>
      <c r="T2609" t="inlineStr">
        <is>
          <t>511-2023-12-31</t>
        </is>
      </c>
      <c r="U2609" t="n">
        <v>31</v>
      </c>
      <c r="V2609" t="inlineStr">
        <is>
          <t>No Aplica</t>
        </is>
      </c>
    </row>
    <row r="2610">
      <c r="A2610" t="n">
        <v>511</v>
      </c>
      <c r="B2610" t="inlineStr">
        <is>
          <t>Eficacia de controles</t>
        </is>
      </c>
      <c r="C2610" t="inlineStr">
        <is>
          <t>GESTIÓN DE RIESGOS</t>
        </is>
      </c>
      <c r="D2610" t="inlineStr">
        <is>
          <t>Trimestral</t>
        </is>
      </c>
      <c r="E2610" t="inlineStr">
        <is>
          <t>Positivo</t>
        </is>
      </c>
      <c r="F2610" s="138" t="n">
        <v>45657</v>
      </c>
      <c r="G2610" t="n">
        <v>100</v>
      </c>
      <c r="K2610" t="n">
        <v/>
      </c>
      <c r="L2610" t="inlineStr">
        <is>
          <t>No Aplica</t>
        </is>
      </c>
      <c r="M2610" t="n">
        <v>2024</v>
      </c>
      <c r="N2610" t="inlineStr">
        <is>
          <t>Diciembre</t>
        </is>
      </c>
      <c r="O2610" t="inlineStr">
        <is>
          <t>2024-2</t>
        </is>
      </c>
      <c r="P2610" t="n">
        <v>0</v>
      </c>
      <c r="Q2610" t="n">
        <v>0</v>
      </c>
      <c r="R2610" t="n">
        <v>0</v>
      </c>
      <c r="S2610" t="inlineStr"/>
      <c r="T2610" t="inlineStr">
        <is>
          <t>511-2024-12-31</t>
        </is>
      </c>
      <c r="U2610" t="n">
        <v>31</v>
      </c>
      <c r="V2610" t="inlineStr">
        <is>
          <t>No Aplica</t>
        </is>
      </c>
    </row>
    <row r="2611">
      <c r="A2611" t="n">
        <v>511</v>
      </c>
      <c r="B2611" t="inlineStr">
        <is>
          <t>Eficacia de controles</t>
        </is>
      </c>
      <c r="C2611" t="inlineStr">
        <is>
          <t>GESTIÓN DE RIESGOS</t>
        </is>
      </c>
      <c r="D2611" t="inlineStr">
        <is>
          <t>Trimestral</t>
        </is>
      </c>
      <c r="E2611" t="inlineStr">
        <is>
          <t>Positivo</t>
        </is>
      </c>
      <c r="F2611" s="138" t="n">
        <v>46022</v>
      </c>
      <c r="H2611" t="n">
        <v>84.76000000000001</v>
      </c>
      <c r="K2611" t="n">
        <v/>
      </c>
      <c r="L2611" t="inlineStr">
        <is>
          <t>171.12%</t>
        </is>
      </c>
      <c r="M2611" t="n">
        <v>2025</v>
      </c>
      <c r="N2611" t="inlineStr">
        <is>
          <t>Diciembre</t>
        </is>
      </c>
      <c r="O2611" t="inlineStr">
        <is>
          <t>2025-2</t>
        </is>
      </c>
      <c r="P2611" t="n">
        <v>0</v>
      </c>
      <c r="Q2611" t="n">
        <v>0</v>
      </c>
      <c r="R2611" t="n">
        <v>0</v>
      </c>
      <c r="S2611" t="inlineStr"/>
      <c r="T2611" t="inlineStr">
        <is>
          <t>511-2025-12-31</t>
        </is>
      </c>
      <c r="U2611" t="n">
        <v>31</v>
      </c>
      <c r="V2611" t="inlineStr"/>
    </row>
    <row r="2612">
      <c r="A2612" t="n">
        <v>513</v>
      </c>
      <c r="B2612" t="inlineStr">
        <is>
          <t>Nivel de cumplimiento del plan de seguimiento a controles</t>
        </is>
      </c>
      <c r="C2612" t="inlineStr">
        <is>
          <t>GESTIÓN DE RIESGOS</t>
        </is>
      </c>
      <c r="D2612" t="inlineStr">
        <is>
          <t>Trimestral</t>
        </is>
      </c>
      <c r="E2612" t="inlineStr">
        <is>
          <t>Positivo</t>
        </is>
      </c>
      <c r="F2612" s="138" t="n">
        <v>46022</v>
      </c>
      <c r="K2612" t="n">
        <v/>
      </c>
      <c r="L2612" t="inlineStr">
        <is>
          <t>No Aplica</t>
        </is>
      </c>
      <c r="M2612" t="n">
        <v>2025</v>
      </c>
      <c r="N2612" t="inlineStr">
        <is>
          <t>Diciembre</t>
        </is>
      </c>
      <c r="O2612" t="inlineStr">
        <is>
          <t>2025-2</t>
        </is>
      </c>
      <c r="P2612" t="n">
        <v>0</v>
      </c>
      <c r="Q2612" t="n">
        <v>0</v>
      </c>
      <c r="R2612" t="n">
        <v>0</v>
      </c>
      <c r="S2612" t="inlineStr"/>
      <c r="T2612" t="inlineStr">
        <is>
          <t>513-2025-12-31</t>
        </is>
      </c>
      <c r="U2612" t="n">
        <v>31</v>
      </c>
      <c r="V2612" t="inlineStr">
        <is>
          <t>No Aplica</t>
        </is>
      </c>
    </row>
    <row r="2613">
      <c r="A2613" t="n">
        <v>514</v>
      </c>
      <c r="B2613" t="inlineStr">
        <is>
          <t>Respuesta ante nuevas necesidades de control</t>
        </is>
      </c>
      <c r="C2613" t="inlineStr">
        <is>
          <t>GESTIÓN DE RIESGOS</t>
        </is>
      </c>
      <c r="D2613" t="inlineStr">
        <is>
          <t>Semestral</t>
        </is>
      </c>
      <c r="E2613" t="inlineStr">
        <is>
          <t>Positivo</t>
        </is>
      </c>
      <c r="F2613" s="138" t="n">
        <v>46022</v>
      </c>
      <c r="G2613" t="n">
        <v>70</v>
      </c>
      <c r="H2613" t="n">
        <v>45.96</v>
      </c>
      <c r="I2613" s="76" t="n">
        <v>0.6565714285714286</v>
      </c>
      <c r="J2613" s="76" t="n">
        <v>0.6565714285714286</v>
      </c>
      <c r="K2613" t="inlineStr">
        <is>
          <t>70.0%</t>
        </is>
      </c>
      <c r="L2613" t="inlineStr">
        <is>
          <t>68.89%</t>
        </is>
      </c>
      <c r="M2613" t="n">
        <v>2025</v>
      </c>
      <c r="N2613" t="inlineStr">
        <is>
          <t>Diciembre</t>
        </is>
      </c>
      <c r="O2613" t="inlineStr">
        <is>
          <t>2025-2</t>
        </is>
      </c>
      <c r="P2613" t="n">
        <v>0</v>
      </c>
      <c r="Q2613" t="n">
        <v>0</v>
      </c>
      <c r="R2613" t="n">
        <v>0</v>
      </c>
      <c r="S2613" t="inlineStr"/>
      <c r="T2613" t="inlineStr">
        <is>
          <t>514-2025-12-31</t>
        </is>
      </c>
      <c r="U2613" t="n">
        <v>31</v>
      </c>
      <c r="V2613" t="inlineStr"/>
    </row>
    <row r="2614">
      <c r="A2614" t="n">
        <v>515</v>
      </c>
      <c r="B2614" t="inlineStr">
        <is>
          <t>Porcentaje de procesos de control implementados</t>
        </is>
      </c>
      <c r="C2614" t="inlineStr">
        <is>
          <t>GESTIÓN DE LA TECNOLOGÍA E INNOVACIÓN DIGITAL</t>
        </is>
      </c>
      <c r="D2614" t="inlineStr">
        <is>
          <t>Semestral</t>
        </is>
      </c>
      <c r="E2614" t="inlineStr">
        <is>
          <t>Positivo</t>
        </is>
      </c>
      <c r="F2614" s="138" t="n">
        <v>46022</v>
      </c>
      <c r="G2614" t="n">
        <v>97</v>
      </c>
      <c r="H2614" t="n">
        <v>66.67</v>
      </c>
      <c r="I2614" s="76" t="n">
        <v>0.687319587628866</v>
      </c>
      <c r="J2614" s="76" t="n">
        <v>0.687319587628866</v>
      </c>
      <c r="K2614" t="inlineStr">
        <is>
          <t>97.0%</t>
        </is>
      </c>
      <c r="L2614" t="inlineStr">
        <is>
          <t>66.67%</t>
        </is>
      </c>
      <c r="M2614" t="n">
        <v>2025</v>
      </c>
      <c r="N2614" t="inlineStr">
        <is>
          <t>Diciembre</t>
        </is>
      </c>
      <c r="O2614" t="inlineStr">
        <is>
          <t>2025-2</t>
        </is>
      </c>
      <c r="P2614" t="n">
        <v>0</v>
      </c>
      <c r="Q2614" t="n">
        <v>0</v>
      </c>
      <c r="R2614" t="n">
        <v>0</v>
      </c>
      <c r="S2614" t="inlineStr"/>
      <c r="T2614" t="inlineStr">
        <is>
          <t>515-2025-12-31</t>
        </is>
      </c>
      <c r="U2614" t="n">
        <v>31</v>
      </c>
      <c r="V2614" t="inlineStr"/>
    </row>
    <row r="2615">
      <c r="A2615" t="n">
        <v>516</v>
      </c>
      <c r="B2615" t="inlineStr">
        <is>
          <t>Porcentaje de colaboradores formados en ciberseguridad</t>
        </is>
      </c>
      <c r="C2615" t="inlineStr">
        <is>
          <t>GESTIÓN DE LA TECNOLOGÍA E INNOVACIÓN DIGITAL</t>
        </is>
      </c>
      <c r="D2615" t="inlineStr">
        <is>
          <t>Semestral</t>
        </is>
      </c>
      <c r="E2615" t="inlineStr">
        <is>
          <t>Positivo</t>
        </is>
      </c>
      <c r="F2615" s="138" t="n">
        <v>46022</v>
      </c>
      <c r="G2615" t="n">
        <v>97</v>
      </c>
      <c r="H2615" t="n">
        <v>315.79</v>
      </c>
      <c r="I2615" s="76" t="n">
        <v>1.3</v>
      </c>
      <c r="J2615" s="76" t="n">
        <v>3.255567010309278</v>
      </c>
      <c r="K2615" t="inlineStr">
        <is>
          <t>97.0%</t>
        </is>
      </c>
      <c r="L2615" t="inlineStr">
        <is>
          <t>315.79%</t>
        </is>
      </c>
      <c r="M2615" t="n">
        <v>2025</v>
      </c>
      <c r="N2615" t="inlineStr">
        <is>
          <t>Diciembre</t>
        </is>
      </c>
      <c r="O2615" t="inlineStr">
        <is>
          <t>2025-2</t>
        </is>
      </c>
      <c r="P2615" t="n">
        <v>0</v>
      </c>
      <c r="Q2615" t="n">
        <v>0</v>
      </c>
      <c r="R2615" t="n">
        <v>0</v>
      </c>
      <c r="S2615" t="inlineStr"/>
      <c r="T2615" t="inlineStr">
        <is>
          <t>516-2025-12-31</t>
        </is>
      </c>
      <c r="U2615" t="n">
        <v>31</v>
      </c>
      <c r="V2615" t="inlineStr"/>
    </row>
    <row r="2616">
      <c r="A2616" t="n">
        <v>518</v>
      </c>
      <c r="B2616" t="inlineStr">
        <is>
          <t>Cumplimiento programa de auditoría</t>
        </is>
      </c>
      <c r="C2616" t="inlineStr">
        <is>
          <t>AUDITORÍA INTERNA</t>
        </is>
      </c>
      <c r="D2616" t="inlineStr">
        <is>
          <t>Trimestral</t>
        </is>
      </c>
      <c r="E2616" t="inlineStr">
        <is>
          <t>Positivo</t>
        </is>
      </c>
      <c r="F2616" s="138" t="n">
        <v>46022</v>
      </c>
      <c r="G2616" t="n">
        <v>100</v>
      </c>
      <c r="H2616" t="n">
        <v>137.5</v>
      </c>
      <c r="I2616" s="76" t="n">
        <v>1.3</v>
      </c>
      <c r="J2616" s="76" t="n">
        <v>1.375</v>
      </c>
      <c r="K2616" t="inlineStr">
        <is>
          <t>100.0%</t>
        </is>
      </c>
      <c r="L2616" t="inlineStr">
        <is>
          <t>102.78%</t>
        </is>
      </c>
      <c r="M2616" t="n">
        <v>2025</v>
      </c>
      <c r="N2616" t="inlineStr">
        <is>
          <t>Diciembre</t>
        </is>
      </c>
      <c r="O2616" t="inlineStr">
        <is>
          <t>2025-2</t>
        </is>
      </c>
      <c r="P2616" t="n">
        <v>0</v>
      </c>
      <c r="Q2616" t="n">
        <v>0</v>
      </c>
      <c r="R2616" t="n">
        <v>0</v>
      </c>
      <c r="S2616" t="inlineStr"/>
      <c r="T2616" t="inlineStr">
        <is>
          <t>518-2025-12-31</t>
        </is>
      </c>
      <c r="U2616" t="n">
        <v>31</v>
      </c>
      <c r="V2616" t="inlineStr"/>
    </row>
    <row r="2617">
      <c r="A2617" t="n">
        <v>519</v>
      </c>
      <c r="B2617" t="inlineStr">
        <is>
          <t>% de publicaciones con sentimiento neutro o negativo</t>
        </is>
      </c>
      <c r="C2617" t="inlineStr">
        <is>
          <t>COMUNICACIÓN Y POSICIONAMIENTO ESTRATÉGICO</t>
        </is>
      </c>
      <c r="D2617" t="inlineStr">
        <is>
          <t>Semestral</t>
        </is>
      </c>
      <c r="E2617" t="inlineStr">
        <is>
          <t>Positivo</t>
        </is>
      </c>
      <c r="F2617" s="138" t="n">
        <v>44926</v>
      </c>
      <c r="K2617" t="inlineStr">
        <is>
          <t>100.0%</t>
        </is>
      </c>
      <c r="L2617" t="inlineStr">
        <is>
          <t>No Aplica</t>
        </is>
      </c>
      <c r="M2617" t="n">
        <v>2022</v>
      </c>
      <c r="N2617" t="inlineStr">
        <is>
          <t>Diciembre</t>
        </is>
      </c>
      <c r="O2617" t="inlineStr">
        <is>
          <t>2022-2</t>
        </is>
      </c>
      <c r="P2617" t="n">
        <v>0</v>
      </c>
      <c r="Q2617" t="n">
        <v>0</v>
      </c>
      <c r="R2617" t="n">
        <v>0</v>
      </c>
      <c r="S2617" t="inlineStr"/>
      <c r="T2617" t="inlineStr">
        <is>
          <t>519-2022-12-31</t>
        </is>
      </c>
      <c r="U2617" t="n">
        <v>31</v>
      </c>
      <c r="V2617" t="inlineStr">
        <is>
          <t>No Aplica</t>
        </is>
      </c>
    </row>
    <row r="2618">
      <c r="A2618" t="n">
        <v>519</v>
      </c>
      <c r="B2618" t="inlineStr">
        <is>
          <t>% de publicaciones con sentimiento neutro o negativo</t>
        </is>
      </c>
      <c r="C2618" t="inlineStr">
        <is>
          <t>COMUNICACIÓN Y POSICIONAMIENTO ESTRATÉGICO</t>
        </is>
      </c>
      <c r="D2618" t="inlineStr">
        <is>
          <t>Semestral</t>
        </is>
      </c>
      <c r="E2618" t="inlineStr">
        <is>
          <t>Positivo</t>
        </is>
      </c>
      <c r="F2618" s="138" t="n">
        <v>45291</v>
      </c>
      <c r="K2618" t="inlineStr">
        <is>
          <t>100.0%</t>
        </is>
      </c>
      <c r="L2618" t="inlineStr">
        <is>
          <t>No Aplica</t>
        </is>
      </c>
      <c r="M2618" t="n">
        <v>2023</v>
      </c>
      <c r="N2618" t="inlineStr">
        <is>
          <t>Diciembre</t>
        </is>
      </c>
      <c r="O2618" t="inlineStr">
        <is>
          <t>2023-2</t>
        </is>
      </c>
      <c r="P2618" t="n">
        <v>0</v>
      </c>
      <c r="Q2618" t="n">
        <v>0</v>
      </c>
      <c r="R2618" t="n">
        <v>0</v>
      </c>
      <c r="S2618" t="inlineStr"/>
      <c r="T2618" t="inlineStr">
        <is>
          <t>519-2023-12-31</t>
        </is>
      </c>
      <c r="U2618" t="n">
        <v>31</v>
      </c>
      <c r="V2618" t="inlineStr">
        <is>
          <t>No Aplica</t>
        </is>
      </c>
    </row>
    <row r="2619">
      <c r="A2619" t="n">
        <v>519</v>
      </c>
      <c r="B2619" t="inlineStr">
        <is>
          <t>% de publicaciones con sentimiento neutro o negativo</t>
        </is>
      </c>
      <c r="C2619" t="inlineStr">
        <is>
          <t>COMUNICACIÓN Y POSICIONAMIENTO ESTRATÉGICO</t>
        </is>
      </c>
      <c r="D2619" t="inlineStr">
        <is>
          <t>Semestral</t>
        </is>
      </c>
      <c r="E2619" t="inlineStr">
        <is>
          <t>Positivo</t>
        </is>
      </c>
      <c r="F2619" s="138" t="n">
        <v>45657</v>
      </c>
      <c r="K2619" t="inlineStr">
        <is>
          <t>100.0%</t>
        </is>
      </c>
      <c r="L2619" t="inlineStr">
        <is>
          <t>No Aplica</t>
        </is>
      </c>
      <c r="M2619" t="n">
        <v>2024</v>
      </c>
      <c r="N2619" t="inlineStr">
        <is>
          <t>Diciembre</t>
        </is>
      </c>
      <c r="O2619" t="inlineStr">
        <is>
          <t>2024-2</t>
        </is>
      </c>
      <c r="P2619" t="n">
        <v>0</v>
      </c>
      <c r="Q2619" t="n">
        <v>0</v>
      </c>
      <c r="R2619" t="n">
        <v>0</v>
      </c>
      <c r="S2619" t="inlineStr"/>
      <c r="T2619" t="inlineStr">
        <is>
          <t>519-2024-12-31</t>
        </is>
      </c>
      <c r="U2619" t="n">
        <v>31</v>
      </c>
      <c r="V2619" t="inlineStr">
        <is>
          <t>No Aplica</t>
        </is>
      </c>
    </row>
    <row r="2620">
      <c r="A2620" t="n">
        <v>519</v>
      </c>
      <c r="B2620" t="inlineStr">
        <is>
          <t>% de publicaciones con sentimiento neutro o negativo</t>
        </is>
      </c>
      <c r="C2620" t="inlineStr">
        <is>
          <t>COMUNICACIÓN Y POSICIONAMIENTO ESTRATÉGICO</t>
        </is>
      </c>
      <c r="D2620" t="inlineStr">
        <is>
          <t>Semestral</t>
        </is>
      </c>
      <c r="E2620" t="inlineStr">
        <is>
          <t>Positivo</t>
        </is>
      </c>
      <c r="F2620" s="138" t="n">
        <v>46022</v>
      </c>
      <c r="G2620" t="n">
        <v>100</v>
      </c>
      <c r="H2620" t="n">
        <v>131.13</v>
      </c>
      <c r="I2620" s="76" t="n">
        <v>1.3</v>
      </c>
      <c r="J2620" s="76" t="n">
        <v>1.3113</v>
      </c>
      <c r="K2620" t="inlineStr">
        <is>
          <t>100.0%</t>
        </is>
      </c>
      <c r="L2620" t="inlineStr">
        <is>
          <t>281.29%</t>
        </is>
      </c>
      <c r="M2620" t="n">
        <v>2025</v>
      </c>
      <c r="N2620" t="inlineStr">
        <is>
          <t>Diciembre</t>
        </is>
      </c>
      <c r="O2620" t="inlineStr">
        <is>
          <t>2025-2</t>
        </is>
      </c>
      <c r="P2620" t="n">
        <v>0</v>
      </c>
      <c r="Q2620" t="n">
        <v>0</v>
      </c>
      <c r="R2620" t="n">
        <v>0</v>
      </c>
      <c r="S2620" t="inlineStr"/>
      <c r="T2620" t="inlineStr">
        <is>
          <t>519-2025-12-31</t>
        </is>
      </c>
      <c r="U2620" t="n">
        <v>31</v>
      </c>
      <c r="V2620" t="inlineStr"/>
    </row>
    <row r="2621">
      <c r="A2621" t="n">
        <v>522</v>
      </c>
      <c r="B2621" t="inlineStr">
        <is>
          <t>Asignaturas o modulos con mecanismos de evaluación implementados</t>
        </is>
      </c>
      <c r="C2621" t="inlineStr">
        <is>
          <t>GESTIÓN DE PORTAFOLIO INSTITUCIONAL</t>
        </is>
      </c>
      <c r="D2621" t="inlineStr">
        <is>
          <t>Anual</t>
        </is>
      </c>
      <c r="E2621" t="inlineStr">
        <is>
          <t>Positivo</t>
        </is>
      </c>
      <c r="F2621" s="138" t="n">
        <v>46022</v>
      </c>
      <c r="H2621" t="n">
        <v>100</v>
      </c>
      <c r="K2621" t="n">
        <v/>
      </c>
      <c r="L2621" t="inlineStr">
        <is>
          <t>100.0%</t>
        </is>
      </c>
      <c r="M2621" t="n">
        <v>2025</v>
      </c>
      <c r="N2621" t="inlineStr">
        <is>
          <t>Diciembre</t>
        </is>
      </c>
      <c r="O2621" t="inlineStr">
        <is>
          <t>2025-2</t>
        </is>
      </c>
      <c r="P2621" t="n">
        <v>0</v>
      </c>
      <c r="Q2621" t="n">
        <v>0</v>
      </c>
      <c r="R2621" t="n">
        <v>0</v>
      </c>
      <c r="S2621" t="inlineStr"/>
      <c r="T2621" t="inlineStr">
        <is>
          <t>522-2025-12-31</t>
        </is>
      </c>
      <c r="U2621" t="n">
        <v>31</v>
      </c>
      <c r="V2621" t="inlineStr"/>
    </row>
    <row r="2622">
      <c r="A2622" t="n">
        <v>523</v>
      </c>
      <c r="B2622" t="inlineStr">
        <is>
          <t>Ingresos totales de educación para la vida</t>
        </is>
      </c>
      <c r="C2622" t="inlineStr">
        <is>
          <t>GESTIÓN FINANCIERA</t>
        </is>
      </c>
      <c r="D2622" t="inlineStr">
        <is>
          <t>Semestral</t>
        </is>
      </c>
      <c r="E2622" t="inlineStr">
        <is>
          <t>Positivo</t>
        </is>
      </c>
      <c r="F2622" s="138" t="n">
        <v>44926</v>
      </c>
      <c r="K2622" t="inlineStr">
        <is>
          <t>190.0%</t>
        </is>
      </c>
      <c r="L2622" t="inlineStr">
        <is>
          <t>No Aplica</t>
        </is>
      </c>
      <c r="M2622" t="n">
        <v>2022</v>
      </c>
      <c r="N2622" t="inlineStr">
        <is>
          <t>Diciembre</t>
        </is>
      </c>
      <c r="O2622" t="inlineStr">
        <is>
          <t>2022-2</t>
        </is>
      </c>
      <c r="P2622" t="n">
        <v>0</v>
      </c>
      <c r="Q2622" t="n">
        <v>0</v>
      </c>
      <c r="R2622" t="n">
        <v>0</v>
      </c>
      <c r="S2622" t="inlineStr"/>
      <c r="T2622" t="inlineStr">
        <is>
          <t>523-2022-12-31</t>
        </is>
      </c>
      <c r="U2622" t="n">
        <v>31</v>
      </c>
      <c r="V2622" t="inlineStr">
        <is>
          <t>No Aplica</t>
        </is>
      </c>
    </row>
    <row r="2623">
      <c r="A2623" t="n">
        <v>523</v>
      </c>
      <c r="B2623" t="inlineStr">
        <is>
          <t>Ingresos totales de educación para la vida</t>
        </is>
      </c>
      <c r="C2623" t="inlineStr">
        <is>
          <t>GESTIÓN FINANCIERA</t>
        </is>
      </c>
      <c r="D2623" t="inlineStr">
        <is>
          <t>Semestral</t>
        </is>
      </c>
      <c r="E2623" t="inlineStr">
        <is>
          <t>Positivo</t>
        </is>
      </c>
      <c r="F2623" s="138" t="n">
        <v>45291</v>
      </c>
      <c r="K2623" t="inlineStr">
        <is>
          <t>190.0%</t>
        </is>
      </c>
      <c r="L2623" t="inlineStr">
        <is>
          <t>No Aplica</t>
        </is>
      </c>
      <c r="M2623" t="n">
        <v>2023</v>
      </c>
      <c r="N2623" t="inlineStr">
        <is>
          <t>Diciembre</t>
        </is>
      </c>
      <c r="O2623" t="inlineStr">
        <is>
          <t>2023-2</t>
        </is>
      </c>
      <c r="P2623" t="n">
        <v>0</v>
      </c>
      <c r="Q2623" t="n">
        <v>0</v>
      </c>
      <c r="R2623" t="n">
        <v>0</v>
      </c>
      <c r="S2623" t="inlineStr"/>
      <c r="T2623" t="inlineStr">
        <is>
          <t>523-2023-12-31</t>
        </is>
      </c>
      <c r="U2623" t="n">
        <v>31</v>
      </c>
      <c r="V2623" t="inlineStr">
        <is>
          <t>No Aplica</t>
        </is>
      </c>
    </row>
    <row r="2624">
      <c r="A2624" t="n">
        <v>523</v>
      </c>
      <c r="B2624" t="inlineStr">
        <is>
          <t>Ingresos totales de educación para la vida</t>
        </is>
      </c>
      <c r="C2624" t="inlineStr">
        <is>
          <t>GESTIÓN FINANCIERA</t>
        </is>
      </c>
      <c r="D2624" t="inlineStr">
        <is>
          <t>Semestral</t>
        </is>
      </c>
      <c r="E2624" t="inlineStr">
        <is>
          <t>Positivo</t>
        </is>
      </c>
      <c r="F2624" s="138" t="n">
        <v>45657</v>
      </c>
      <c r="K2624" t="inlineStr">
        <is>
          <t>190.0%</t>
        </is>
      </c>
      <c r="L2624" t="inlineStr">
        <is>
          <t>No Aplica</t>
        </is>
      </c>
      <c r="M2624" t="n">
        <v>2024</v>
      </c>
      <c r="N2624" t="inlineStr">
        <is>
          <t>Diciembre</t>
        </is>
      </c>
      <c r="O2624" t="inlineStr">
        <is>
          <t>2024-2</t>
        </is>
      </c>
      <c r="P2624" t="n">
        <v>0</v>
      </c>
      <c r="Q2624" t="n">
        <v>0</v>
      </c>
      <c r="R2624" t="n">
        <v>0</v>
      </c>
      <c r="S2624" t="inlineStr"/>
      <c r="T2624" t="inlineStr">
        <is>
          <t>523-2024-12-31</t>
        </is>
      </c>
      <c r="U2624" t="n">
        <v>31</v>
      </c>
      <c r="V2624" t="inlineStr">
        <is>
          <t>No Aplica</t>
        </is>
      </c>
    </row>
    <row r="2625">
      <c r="A2625" t="n">
        <v>523</v>
      </c>
      <c r="B2625" t="inlineStr">
        <is>
          <t>Ingresos totales de educación para la vida</t>
        </is>
      </c>
      <c r="C2625" t="inlineStr">
        <is>
          <t>GESTIÓN FINANCIERA</t>
        </is>
      </c>
      <c r="D2625" t="inlineStr">
        <is>
          <t>Semestral</t>
        </is>
      </c>
      <c r="E2625" t="inlineStr">
        <is>
          <t>Positivo</t>
        </is>
      </c>
      <c r="F2625" s="138" t="n">
        <v>46022</v>
      </c>
      <c r="G2625" t="n">
        <v>95</v>
      </c>
      <c r="H2625" t="n">
        <v>95.81999999999999</v>
      </c>
      <c r="I2625" s="76" t="n">
        <v>1.008631578947368</v>
      </c>
      <c r="J2625" s="76" t="n">
        <v>1.008631578947368</v>
      </c>
      <c r="K2625" t="inlineStr">
        <is>
          <t>190.0%</t>
        </is>
      </c>
      <c r="L2625" t="inlineStr">
        <is>
          <t>221.56%</t>
        </is>
      </c>
      <c r="M2625" t="n">
        <v>2025</v>
      </c>
      <c r="N2625" t="inlineStr">
        <is>
          <t>Diciembre</t>
        </is>
      </c>
      <c r="O2625" t="inlineStr">
        <is>
          <t>2025-2</t>
        </is>
      </c>
      <c r="P2625" t="n">
        <v>0</v>
      </c>
      <c r="Q2625" t="n">
        <v>0</v>
      </c>
      <c r="R2625" t="n">
        <v>0</v>
      </c>
      <c r="S2625" t="inlineStr"/>
      <c r="T2625" t="inlineStr">
        <is>
          <t>523-2025-12-31</t>
        </is>
      </c>
      <c r="U2625" t="n">
        <v>31</v>
      </c>
      <c r="V2625" t="inlineStr"/>
    </row>
    <row r="2626">
      <c r="A2626" t="n">
        <v>524</v>
      </c>
      <c r="B2626" t="inlineStr">
        <is>
          <t>Total Leads por canales de captación</t>
        </is>
      </c>
      <c r="C2626" t="inlineStr">
        <is>
          <t>MERCADEO, ADMISIONES  Y MATRÍCULA</t>
        </is>
      </c>
      <c r="D2626" t="inlineStr">
        <is>
          <t>Semestral</t>
        </is>
      </c>
      <c r="E2626" t="inlineStr">
        <is>
          <t>Positivo</t>
        </is>
      </c>
      <c r="F2626" s="138" t="n">
        <v>44926</v>
      </c>
      <c r="G2626" t="n">
        <v>100</v>
      </c>
      <c r="K2626" t="inlineStr">
        <is>
          <t>243.41%</t>
        </is>
      </c>
      <c r="L2626" t="inlineStr">
        <is>
          <t>No Aplica</t>
        </is>
      </c>
      <c r="M2626" t="n">
        <v>2022</v>
      </c>
      <c r="N2626" t="inlineStr">
        <is>
          <t>Diciembre</t>
        </is>
      </c>
      <c r="O2626" t="inlineStr">
        <is>
          <t>2022-2</t>
        </is>
      </c>
      <c r="P2626" t="n">
        <v>0</v>
      </c>
      <c r="Q2626" t="n">
        <v>0</v>
      </c>
      <c r="R2626" t="n">
        <v>0</v>
      </c>
      <c r="S2626" t="inlineStr"/>
      <c r="T2626" t="inlineStr">
        <is>
          <t>524-2022-12-31</t>
        </is>
      </c>
      <c r="U2626" t="n">
        <v>31</v>
      </c>
      <c r="V2626" t="inlineStr">
        <is>
          <t>No Aplica</t>
        </is>
      </c>
    </row>
    <row r="2627">
      <c r="A2627" t="n">
        <v>524</v>
      </c>
      <c r="B2627" t="inlineStr">
        <is>
          <t>Total Leads por canales de captación</t>
        </is>
      </c>
      <c r="C2627" t="inlineStr">
        <is>
          <t>MERCADEO, ADMISIONES  Y MATRÍCULA</t>
        </is>
      </c>
      <c r="D2627" t="inlineStr">
        <is>
          <t>Semestral</t>
        </is>
      </c>
      <c r="E2627" t="inlineStr">
        <is>
          <t>Positivo</t>
        </is>
      </c>
      <c r="F2627" s="138" t="n">
        <v>45291</v>
      </c>
      <c r="G2627" t="n">
        <v>100</v>
      </c>
      <c r="K2627" t="inlineStr">
        <is>
          <t>243.41%</t>
        </is>
      </c>
      <c r="L2627" t="inlineStr">
        <is>
          <t>No Aplica</t>
        </is>
      </c>
      <c r="M2627" t="n">
        <v>2023</v>
      </c>
      <c r="N2627" t="inlineStr">
        <is>
          <t>Diciembre</t>
        </is>
      </c>
      <c r="O2627" t="inlineStr">
        <is>
          <t>2023-2</t>
        </is>
      </c>
      <c r="P2627" t="n">
        <v>0</v>
      </c>
      <c r="Q2627" t="n">
        <v>0</v>
      </c>
      <c r="R2627" t="n">
        <v>0</v>
      </c>
      <c r="S2627" t="inlineStr"/>
      <c r="T2627" t="inlineStr">
        <is>
          <t>524-2023-12-31</t>
        </is>
      </c>
      <c r="U2627" t="n">
        <v>31</v>
      </c>
      <c r="V2627" t="inlineStr">
        <is>
          <t>No Aplica</t>
        </is>
      </c>
    </row>
    <row r="2628">
      <c r="A2628" t="n">
        <v>524</v>
      </c>
      <c r="B2628" t="inlineStr">
        <is>
          <t>Total Leads por canales de captación</t>
        </is>
      </c>
      <c r="C2628" t="inlineStr">
        <is>
          <t>MERCADEO, ADMISIONES  Y MATRÍCULA</t>
        </is>
      </c>
      <c r="D2628" t="inlineStr">
        <is>
          <t>Semestral</t>
        </is>
      </c>
      <c r="E2628" t="inlineStr">
        <is>
          <t>Positivo</t>
        </is>
      </c>
      <c r="F2628" s="138" t="n">
        <v>45657</v>
      </c>
      <c r="G2628" t="n">
        <v>100</v>
      </c>
      <c r="K2628" t="inlineStr">
        <is>
          <t>243.41%</t>
        </is>
      </c>
      <c r="L2628" t="inlineStr">
        <is>
          <t>No Aplica</t>
        </is>
      </c>
      <c r="M2628" t="n">
        <v>2024</v>
      </c>
      <c r="N2628" t="inlineStr">
        <is>
          <t>Diciembre</t>
        </is>
      </c>
      <c r="O2628" t="inlineStr">
        <is>
          <t>2024-2</t>
        </is>
      </c>
      <c r="P2628" t="n">
        <v>0</v>
      </c>
      <c r="Q2628" t="n">
        <v>0</v>
      </c>
      <c r="R2628" t="n">
        <v>0</v>
      </c>
      <c r="S2628" t="inlineStr"/>
      <c r="T2628" t="inlineStr">
        <is>
          <t>524-2024-12-31</t>
        </is>
      </c>
      <c r="U2628" t="n">
        <v>31</v>
      </c>
      <c r="V2628" t="inlineStr">
        <is>
          <t>No Aplica</t>
        </is>
      </c>
    </row>
    <row r="2629">
      <c r="A2629" t="n">
        <v>524</v>
      </c>
      <c r="B2629" t="inlineStr">
        <is>
          <t>Total Leads por canales de captación</t>
        </is>
      </c>
      <c r="C2629" t="inlineStr">
        <is>
          <t>MERCADEO, ADMISIONES  Y MATRÍCULA</t>
        </is>
      </c>
      <c r="D2629" t="inlineStr">
        <is>
          <t>Semestral</t>
        </is>
      </c>
      <c r="E2629" t="inlineStr">
        <is>
          <t>Positivo</t>
        </is>
      </c>
      <c r="F2629" s="138" t="n">
        <v>46022</v>
      </c>
      <c r="G2629" t="n">
        <v>143.412</v>
      </c>
      <c r="H2629" t="n">
        <v>106.07</v>
      </c>
      <c r="I2629" s="76" t="n">
        <v>0.7396173263046327</v>
      </c>
      <c r="J2629" s="76" t="n">
        <v>0.7396173263046327</v>
      </c>
      <c r="K2629" t="inlineStr">
        <is>
          <t>243.41%</t>
        </is>
      </c>
      <c r="L2629" t="inlineStr">
        <is>
          <t>205.45%</t>
        </is>
      </c>
      <c r="M2629" t="n">
        <v>2025</v>
      </c>
      <c r="N2629" t="inlineStr">
        <is>
          <t>Diciembre</t>
        </is>
      </c>
      <c r="O2629" t="inlineStr">
        <is>
          <t>2025-2</t>
        </is>
      </c>
      <c r="P2629" t="n">
        <v>0</v>
      </c>
      <c r="Q2629" t="n">
        <v>0</v>
      </c>
      <c r="R2629" t="n">
        <v>0</v>
      </c>
      <c r="S2629" t="inlineStr"/>
      <c r="T2629" t="inlineStr">
        <is>
          <t>524-2025-12-31</t>
        </is>
      </c>
      <c r="U2629" t="n">
        <v>31</v>
      </c>
      <c r="V2629" t="inlineStr"/>
    </row>
    <row r="2630">
      <c r="A2630" t="n">
        <v>526</v>
      </c>
      <c r="B2630" t="inlineStr">
        <is>
          <t>Cumplimiento Politica Polisigs</t>
        </is>
      </c>
      <c r="C2630" t="inlineStr">
        <is>
          <t>PLANIFICACIÓN  Y MEJORA DEL SISTEMA INTEGRADO</t>
        </is>
      </c>
      <c r="D2630" t="inlineStr">
        <is>
          <t>Trimestral</t>
        </is>
      </c>
      <c r="E2630" t="inlineStr">
        <is>
          <t>Positivo</t>
        </is>
      </c>
      <c r="F2630" s="138" t="n">
        <v>45930</v>
      </c>
      <c r="G2630" t="n">
        <v>95</v>
      </c>
      <c r="H2630" t="n">
        <v>96.59999999999999</v>
      </c>
      <c r="I2630" s="76" t="n">
        <v>1.016842105263158</v>
      </c>
      <c r="J2630" s="76" t="n">
        <v>1.016842105263158</v>
      </c>
      <c r="K2630" t="inlineStr">
        <is>
          <t>95.0%</t>
        </is>
      </c>
      <c r="L2630" t="n">
        <v/>
      </c>
      <c r="M2630" t="n">
        <v>2025</v>
      </c>
      <c r="N2630" t="inlineStr">
        <is>
          <t>Septiembre</t>
        </is>
      </c>
      <c r="O2630" t="inlineStr">
        <is>
          <t>2025-2</t>
        </is>
      </c>
      <c r="P2630" t="n">
        <v>0</v>
      </c>
      <c r="Q2630" t="n">
        <v>0</v>
      </c>
      <c r="R2630" t="n">
        <v>0</v>
      </c>
      <c r="S2630" t="inlineStr"/>
      <c r="T2630" t="inlineStr">
        <is>
          <t>526-2025-09-30</t>
        </is>
      </c>
      <c r="U2630" t="n">
        <v>30</v>
      </c>
      <c r="V2630" t="inlineStr"/>
    </row>
    <row r="2631">
      <c r="A2631" t="n">
        <v>527</v>
      </c>
      <c r="B2631" t="inlineStr">
        <is>
          <t>Participación de Grupos de Interés en la construcción del nuevo plan de desarrollo (PDI)</t>
        </is>
      </c>
      <c r="C2631" t="inlineStr">
        <is>
          <t>DIRECCIONAMIENTO ESTRATÉGICO</t>
        </is>
      </c>
      <c r="D2631" t="inlineStr">
        <is>
          <t>Anual</t>
        </is>
      </c>
      <c r="E2631" t="inlineStr">
        <is>
          <t>Positivo</t>
        </is>
      </c>
      <c r="F2631" s="138" t="n">
        <v>46022</v>
      </c>
      <c r="G2631" t="n">
        <v>100</v>
      </c>
      <c r="H2631" t="n">
        <v>197.94</v>
      </c>
      <c r="I2631" s="76" t="n">
        <v>1.3</v>
      </c>
      <c r="J2631" s="76" t="n">
        <v>1.9794</v>
      </c>
      <c r="K2631" t="inlineStr">
        <is>
          <t>%</t>
        </is>
      </c>
      <c r="L2631" t="inlineStr">
        <is>
          <t>%</t>
        </is>
      </c>
      <c r="M2631" t="n">
        <v>2025</v>
      </c>
      <c r="N2631" t="inlineStr">
        <is>
          <t>Diciembre</t>
        </is>
      </c>
      <c r="O2631" t="inlineStr">
        <is>
          <t>2025-2</t>
        </is>
      </c>
      <c r="P2631" t="n">
        <v>0</v>
      </c>
      <c r="Q2631" t="n">
        <v>0</v>
      </c>
      <c r="R2631" t="n">
        <v>0</v>
      </c>
      <c r="S2631" t="inlineStr"/>
      <c r="T2631" t="inlineStr">
        <is>
          <t>527-2025-12-31</t>
        </is>
      </c>
      <c r="U2631" t="n">
        <v>31</v>
      </c>
      <c r="V2631" t="inlineStr"/>
    </row>
    <row r="2632">
      <c r="A2632" t="n">
        <v>528</v>
      </c>
      <c r="B2632" t="inlineStr">
        <is>
          <t>Participación de la comunidad en la Rendición de Cuentas</t>
        </is>
      </c>
      <c r="C2632" t="inlineStr">
        <is>
          <t>DIRECCIONAMIENTO ESTRATÉGICO</t>
        </is>
      </c>
      <c r="D2632" t="inlineStr">
        <is>
          <t>Anual</t>
        </is>
      </c>
      <c r="E2632" t="inlineStr">
        <is>
          <t>Positivo</t>
        </is>
      </c>
      <c r="F2632" s="138" t="n">
        <v>46022</v>
      </c>
      <c r="G2632" t="n">
        <v>100</v>
      </c>
      <c r="H2632" t="n">
        <v>173.92055267703</v>
      </c>
      <c r="I2632" s="76" t="n">
        <v>1.3</v>
      </c>
      <c r="J2632" s="76" t="n">
        <v>1.7392055267703</v>
      </c>
      <c r="K2632" t="inlineStr">
        <is>
          <t>100.0%</t>
        </is>
      </c>
      <c r="L2632" t="inlineStr">
        <is>
          <t>173.92%</t>
        </is>
      </c>
      <c r="M2632" t="n">
        <v>2025</v>
      </c>
      <c r="N2632" t="inlineStr">
        <is>
          <t>Diciembre</t>
        </is>
      </c>
      <c r="O2632" t="inlineStr">
        <is>
          <t>2025-2</t>
        </is>
      </c>
      <c r="P2632" t="n">
        <v>0</v>
      </c>
      <c r="Q2632" t="n">
        <v>0</v>
      </c>
      <c r="R2632" t="n">
        <v>0</v>
      </c>
      <c r="S2632" t="inlineStr"/>
      <c r="T2632" t="inlineStr">
        <is>
          <t>528-2025-12-31</t>
        </is>
      </c>
      <c r="U2632" t="n">
        <v>31</v>
      </c>
      <c r="V2632" t="inlineStr"/>
    </row>
    <row r="2633">
      <c r="A2633" t="n">
        <v>529</v>
      </c>
      <c r="B2633" t="inlineStr">
        <is>
          <t>Oportunidad en la solución de solicitudes de infraestructura</t>
        </is>
      </c>
      <c r="C2633" t="inlineStr">
        <is>
          <t>INFRAESTRUCTURA Y SERVICIOS ADMINISTRATIVOS</t>
        </is>
      </c>
      <c r="D2633" t="inlineStr">
        <is>
          <t>Trimestral</t>
        </is>
      </c>
      <c r="E2633" t="inlineStr">
        <is>
          <t>Positivo</t>
        </is>
      </c>
      <c r="F2633" s="138" t="n">
        <v>44926</v>
      </c>
      <c r="K2633" t="n">
        <v/>
      </c>
      <c r="L2633" t="inlineStr">
        <is>
          <t>No Aplica</t>
        </is>
      </c>
      <c r="M2633" t="n">
        <v>2022</v>
      </c>
      <c r="N2633" t="inlineStr">
        <is>
          <t>Diciembre</t>
        </is>
      </c>
      <c r="O2633" t="inlineStr">
        <is>
          <t>2022-2</t>
        </is>
      </c>
      <c r="P2633" t="n">
        <v>0</v>
      </c>
      <c r="Q2633" t="n">
        <v>0</v>
      </c>
      <c r="R2633" t="n">
        <v>0</v>
      </c>
      <c r="S2633" t="inlineStr"/>
      <c r="T2633" t="inlineStr">
        <is>
          <t>529-2022-12-31</t>
        </is>
      </c>
      <c r="U2633" t="n">
        <v>31</v>
      </c>
      <c r="V2633" t="inlineStr">
        <is>
          <t>No Aplica</t>
        </is>
      </c>
    </row>
    <row r="2634">
      <c r="A2634" t="n">
        <v>529</v>
      </c>
      <c r="B2634" t="inlineStr">
        <is>
          <t>Oportunidad en la solución de solicitudes de infraestructura</t>
        </is>
      </c>
      <c r="C2634" t="inlineStr">
        <is>
          <t>INFRAESTRUCTURA Y SERVICIOS ADMINISTRATIVOS</t>
        </is>
      </c>
      <c r="D2634" t="inlineStr">
        <is>
          <t>Trimestral</t>
        </is>
      </c>
      <c r="E2634" t="inlineStr">
        <is>
          <t>Positivo</t>
        </is>
      </c>
      <c r="F2634" s="138" t="n">
        <v>45291</v>
      </c>
      <c r="K2634" t="n">
        <v/>
      </c>
      <c r="L2634" t="inlineStr">
        <is>
          <t>No Aplica</t>
        </is>
      </c>
      <c r="M2634" t="n">
        <v>2023</v>
      </c>
      <c r="N2634" t="inlineStr">
        <is>
          <t>Diciembre</t>
        </is>
      </c>
      <c r="O2634" t="inlineStr">
        <is>
          <t>2023-2</t>
        </is>
      </c>
      <c r="P2634" t="n">
        <v>0</v>
      </c>
      <c r="Q2634" t="n">
        <v>0</v>
      </c>
      <c r="R2634" t="n">
        <v>0</v>
      </c>
      <c r="S2634" t="inlineStr"/>
      <c r="T2634" t="inlineStr">
        <is>
          <t>529-2023-12-31</t>
        </is>
      </c>
      <c r="U2634" t="n">
        <v>31</v>
      </c>
      <c r="V2634" t="inlineStr">
        <is>
          <t>No Aplica</t>
        </is>
      </c>
    </row>
    <row r="2635">
      <c r="A2635" t="n">
        <v>529</v>
      </c>
      <c r="B2635" t="inlineStr">
        <is>
          <t>Oportunidad en la solución de solicitudes de infraestructura</t>
        </is>
      </c>
      <c r="C2635" t="inlineStr">
        <is>
          <t>INFRAESTRUCTURA Y SERVICIOS ADMINISTRATIVOS</t>
        </is>
      </c>
      <c r="D2635" t="inlineStr">
        <is>
          <t>Trimestral</t>
        </is>
      </c>
      <c r="E2635" t="inlineStr">
        <is>
          <t>Positivo</t>
        </is>
      </c>
      <c r="F2635" s="138" t="n">
        <v>45657</v>
      </c>
      <c r="K2635" t="n">
        <v/>
      </c>
      <c r="L2635" t="inlineStr">
        <is>
          <t>No Aplica</t>
        </is>
      </c>
      <c r="M2635" t="n">
        <v>2024</v>
      </c>
      <c r="N2635" t="inlineStr">
        <is>
          <t>Diciembre</t>
        </is>
      </c>
      <c r="O2635" t="inlineStr">
        <is>
          <t>2024-2</t>
        </is>
      </c>
      <c r="P2635" t="n">
        <v>0</v>
      </c>
      <c r="Q2635" t="n">
        <v>0</v>
      </c>
      <c r="R2635" t="n">
        <v>0</v>
      </c>
      <c r="S2635" t="inlineStr"/>
      <c r="T2635" t="inlineStr">
        <is>
          <t>529-2024-12-31</t>
        </is>
      </c>
      <c r="U2635" t="n">
        <v>31</v>
      </c>
      <c r="V2635" t="inlineStr">
        <is>
          <t>No Aplica</t>
        </is>
      </c>
    </row>
    <row r="2636">
      <c r="A2636" t="n">
        <v>529</v>
      </c>
      <c r="B2636" t="inlineStr">
        <is>
          <t>Oportunidad en la solución de solicitudes de infraestructura</t>
        </is>
      </c>
      <c r="C2636" t="inlineStr">
        <is>
          <t>INFRAESTRUCTURA Y SERVICIOS ADMINISTRATIVOS</t>
        </is>
      </c>
      <c r="D2636" t="inlineStr">
        <is>
          <t>Trimestral</t>
        </is>
      </c>
      <c r="E2636" t="inlineStr">
        <is>
          <t>Positivo</t>
        </is>
      </c>
      <c r="F2636" s="138" t="n">
        <v>46022</v>
      </c>
      <c r="G2636" t="n">
        <v>90</v>
      </c>
      <c r="H2636" t="n">
        <v>97.97</v>
      </c>
      <c r="I2636" s="76" t="n">
        <v>1.088555555555555</v>
      </c>
      <c r="J2636" s="76" t="n">
        <v>1.088555555555555</v>
      </c>
      <c r="K2636" t="n">
        <v/>
      </c>
      <c r="L2636" t="n">
        <v/>
      </c>
      <c r="M2636" t="n">
        <v>2025</v>
      </c>
      <c r="N2636" t="inlineStr">
        <is>
          <t>Diciembre</t>
        </is>
      </c>
      <c r="O2636" t="inlineStr">
        <is>
          <t>2025-2</t>
        </is>
      </c>
      <c r="P2636" t="n">
        <v>0</v>
      </c>
      <c r="Q2636" t="n">
        <v>0</v>
      </c>
      <c r="R2636" t="n">
        <v>0</v>
      </c>
      <c r="S2636" t="inlineStr"/>
      <c r="T2636" t="inlineStr">
        <is>
          <t>529-2025-12-31</t>
        </is>
      </c>
      <c r="U2636" t="n">
        <v>31</v>
      </c>
      <c r="V2636" t="inlineStr"/>
    </row>
    <row r="2637">
      <c r="A2637" t="n">
        <v>530</v>
      </c>
      <c r="B2637" t="inlineStr">
        <is>
          <t>Índice de Cumplimiento del Sprint</t>
        </is>
      </c>
      <c r="C2637" t="inlineStr">
        <is>
          <t>GESTIÓN DE LA TECNOLOGÍA E INNOVACIÓN DIGITAL</t>
        </is>
      </c>
      <c r="D2637" t="inlineStr">
        <is>
          <t>Semestral</t>
        </is>
      </c>
      <c r="E2637" t="inlineStr">
        <is>
          <t>Positivo</t>
        </is>
      </c>
      <c r="F2637" s="138" t="n">
        <v>46022</v>
      </c>
      <c r="G2637" t="n">
        <v>97</v>
      </c>
      <c r="H2637" t="n">
        <v>85.56</v>
      </c>
      <c r="I2637" s="76" t="n">
        <v>0.8820618556701031</v>
      </c>
      <c r="J2637" s="76" t="n">
        <v>0.8820618556701031</v>
      </c>
      <c r="K2637" t="inlineStr">
        <is>
          <t>%</t>
        </is>
      </c>
      <c r="L2637" t="inlineStr">
        <is>
          <t>%</t>
        </is>
      </c>
      <c r="M2637" t="n">
        <v>2025</v>
      </c>
      <c r="N2637" t="inlineStr">
        <is>
          <t>Diciembre</t>
        </is>
      </c>
      <c r="O2637" t="inlineStr">
        <is>
          <t>2025-2</t>
        </is>
      </c>
      <c r="P2637" t="n">
        <v>0</v>
      </c>
      <c r="Q2637" t="n">
        <v>0</v>
      </c>
      <c r="R2637" t="n">
        <v>0</v>
      </c>
      <c r="S2637" t="inlineStr"/>
      <c r="T2637" t="inlineStr">
        <is>
          <t>530-2025-12-31</t>
        </is>
      </c>
      <c r="U2637" t="n">
        <v>31</v>
      </c>
      <c r="V2637" t="inlineStr"/>
    </row>
    <row r="2638">
      <c r="A2638" t="n">
        <v>531</v>
      </c>
      <c r="B2638" t="inlineStr">
        <is>
          <t>Eficiencia de capacidad instalada</t>
        </is>
      </c>
      <c r="C2638" t="inlineStr">
        <is>
          <t>GESTIÓN DE LA TECNOLOGÍA E INNOVACIÓN DIGITAL</t>
        </is>
      </c>
      <c r="D2638" t="inlineStr">
        <is>
          <t>Semestral</t>
        </is>
      </c>
      <c r="E2638" t="inlineStr">
        <is>
          <t>Positivo</t>
        </is>
      </c>
      <c r="F2638" s="138" t="n">
        <v>46022</v>
      </c>
      <c r="G2638" t="n">
        <v>90</v>
      </c>
      <c r="H2638" t="n">
        <v>93.94</v>
      </c>
      <c r="I2638" s="76" t="n">
        <v>1.043777777777778</v>
      </c>
      <c r="J2638" s="76" t="n">
        <v>1.043777777777778</v>
      </c>
      <c r="K2638" t="inlineStr">
        <is>
          <t>%</t>
        </is>
      </c>
      <c r="L2638" t="inlineStr">
        <is>
          <t>%</t>
        </is>
      </c>
      <c r="M2638" t="n">
        <v>2025</v>
      </c>
      <c r="N2638" t="inlineStr">
        <is>
          <t>Diciembre</t>
        </is>
      </c>
      <c r="O2638" t="inlineStr">
        <is>
          <t>2025-2</t>
        </is>
      </c>
      <c r="P2638" t="n">
        <v>0</v>
      </c>
      <c r="Q2638" t="n">
        <v>0</v>
      </c>
      <c r="R2638" t="n">
        <v>0</v>
      </c>
      <c r="S2638" t="inlineStr"/>
      <c r="T2638" t="inlineStr">
        <is>
          <t>531-2025-12-31</t>
        </is>
      </c>
      <c r="U2638" t="n">
        <v>31</v>
      </c>
      <c r="V2638" t="inlineStr"/>
    </row>
    <row r="2639">
      <c r="A2639" t="n">
        <v>532</v>
      </c>
      <c r="B2639" t="inlineStr">
        <is>
          <t>Actividades de Cooperación en Internacionalización</t>
        </is>
      </c>
      <c r="C2639" t="inlineStr">
        <is>
          <t>VISIBILIDAD NACIONAL E INTERNACIONAL</t>
        </is>
      </c>
      <c r="D2639" t="inlineStr">
        <is>
          <t>Semestral</t>
        </is>
      </c>
      <c r="E2639" t="inlineStr">
        <is>
          <t>Positivo</t>
        </is>
      </c>
      <c r="F2639" s="138" t="n">
        <v>44926</v>
      </c>
      <c r="K2639" t="inlineStr">
        <is>
          <t>200.0%</t>
        </is>
      </c>
      <c r="L2639" t="inlineStr">
        <is>
          <t>No Aplica</t>
        </is>
      </c>
      <c r="M2639" t="n">
        <v>2022</v>
      </c>
      <c r="N2639" t="inlineStr">
        <is>
          <t>Diciembre</t>
        </is>
      </c>
      <c r="O2639" t="inlineStr">
        <is>
          <t>2022-2</t>
        </is>
      </c>
      <c r="P2639" t="n">
        <v>0</v>
      </c>
      <c r="Q2639" t="n">
        <v>0</v>
      </c>
      <c r="R2639" t="n">
        <v>0</v>
      </c>
      <c r="S2639" t="inlineStr"/>
      <c r="T2639" t="inlineStr">
        <is>
          <t>532-2022-12-31</t>
        </is>
      </c>
      <c r="U2639" t="n">
        <v>31</v>
      </c>
      <c r="V2639" t="inlineStr">
        <is>
          <t>No Aplica</t>
        </is>
      </c>
    </row>
    <row r="2640">
      <c r="A2640" t="n">
        <v>532</v>
      </c>
      <c r="B2640" t="inlineStr">
        <is>
          <t>Actividades de Cooperación en Internacionalización</t>
        </is>
      </c>
      <c r="C2640" t="inlineStr">
        <is>
          <t>VISIBILIDAD NACIONAL E INTERNACIONAL</t>
        </is>
      </c>
      <c r="D2640" t="inlineStr">
        <is>
          <t>Semestral</t>
        </is>
      </c>
      <c r="E2640" t="inlineStr">
        <is>
          <t>Positivo</t>
        </is>
      </c>
      <c r="F2640" s="138" t="n">
        <v>45291</v>
      </c>
      <c r="G2640" t="n">
        <v>100</v>
      </c>
      <c r="K2640" t="inlineStr">
        <is>
          <t>200.0%</t>
        </is>
      </c>
      <c r="L2640" t="inlineStr">
        <is>
          <t>No Aplica</t>
        </is>
      </c>
      <c r="M2640" t="n">
        <v>2023</v>
      </c>
      <c r="N2640" t="inlineStr">
        <is>
          <t>Diciembre</t>
        </is>
      </c>
      <c r="O2640" t="inlineStr">
        <is>
          <t>2023-2</t>
        </is>
      </c>
      <c r="P2640" t="n">
        <v>0</v>
      </c>
      <c r="Q2640" t="n">
        <v>0</v>
      </c>
      <c r="R2640" t="n">
        <v>0</v>
      </c>
      <c r="S2640" t="inlineStr"/>
      <c r="T2640" t="inlineStr">
        <is>
          <t>532-2023-12-31</t>
        </is>
      </c>
      <c r="U2640" t="n">
        <v>31</v>
      </c>
      <c r="V2640" t="inlineStr">
        <is>
          <t>No Aplica</t>
        </is>
      </c>
    </row>
    <row r="2641">
      <c r="A2641" t="n">
        <v>532</v>
      </c>
      <c r="B2641" t="inlineStr">
        <is>
          <t>Actividades de Cooperación en Internacionalización</t>
        </is>
      </c>
      <c r="C2641" t="inlineStr">
        <is>
          <t>VISIBILIDAD NACIONAL E INTERNACIONAL</t>
        </is>
      </c>
      <c r="D2641" t="inlineStr">
        <is>
          <t>Semestral</t>
        </is>
      </c>
      <c r="E2641" t="inlineStr">
        <is>
          <t>Positivo</t>
        </is>
      </c>
      <c r="F2641" s="138" t="n">
        <v>45657</v>
      </c>
      <c r="G2641" t="n">
        <v>100</v>
      </c>
      <c r="K2641" t="inlineStr">
        <is>
          <t>200.0%</t>
        </is>
      </c>
      <c r="L2641" t="inlineStr">
        <is>
          <t>No Aplica</t>
        </is>
      </c>
      <c r="M2641" t="n">
        <v>2024</v>
      </c>
      <c r="N2641" t="inlineStr">
        <is>
          <t>Diciembre</t>
        </is>
      </c>
      <c r="O2641" t="inlineStr">
        <is>
          <t>2024-2</t>
        </is>
      </c>
      <c r="P2641" t="n">
        <v>0</v>
      </c>
      <c r="Q2641" t="n">
        <v>0</v>
      </c>
      <c r="R2641" t="n">
        <v>0</v>
      </c>
      <c r="S2641" t="inlineStr"/>
      <c r="T2641" t="inlineStr">
        <is>
          <t>532-2024-12-31</t>
        </is>
      </c>
      <c r="U2641" t="n">
        <v>31</v>
      </c>
      <c r="V2641" t="inlineStr">
        <is>
          <t>No Aplica</t>
        </is>
      </c>
    </row>
    <row r="2642">
      <c r="A2642" t="n">
        <v>532</v>
      </c>
      <c r="B2642" t="inlineStr">
        <is>
          <t>Actividades de Cooperación en Internacionalización</t>
        </is>
      </c>
      <c r="C2642" t="inlineStr">
        <is>
          <t>VISIBILIDAD NACIONAL E INTERNACIONAL</t>
        </is>
      </c>
      <c r="D2642" t="inlineStr">
        <is>
          <t>Semestral</t>
        </is>
      </c>
      <c r="E2642" t="inlineStr">
        <is>
          <t>Positivo</t>
        </is>
      </c>
      <c r="F2642" s="138" t="n">
        <v>46022</v>
      </c>
      <c r="G2642" t="n">
        <v>100</v>
      </c>
      <c r="H2642" t="n">
        <v>134.78</v>
      </c>
      <c r="I2642" s="76" t="n">
        <v>1.3</v>
      </c>
      <c r="J2642" s="76" t="n">
        <v>1.3478</v>
      </c>
      <c r="K2642" t="inlineStr">
        <is>
          <t>200.0%</t>
        </is>
      </c>
      <c r="L2642" t="inlineStr">
        <is>
          <t>267.93%</t>
        </is>
      </c>
      <c r="M2642" t="n">
        <v>2025</v>
      </c>
      <c r="N2642" t="inlineStr">
        <is>
          <t>Diciembre</t>
        </is>
      </c>
      <c r="O2642" t="inlineStr">
        <is>
          <t>2025-2</t>
        </is>
      </c>
      <c r="P2642" t="n">
        <v>0</v>
      </c>
      <c r="Q2642" t="n">
        <v>0</v>
      </c>
      <c r="R2642" t="n">
        <v>0</v>
      </c>
      <c r="S2642" t="inlineStr"/>
      <c r="T2642" t="inlineStr">
        <is>
          <t>532-2025-12-31</t>
        </is>
      </c>
      <c r="U2642" t="n">
        <v>31</v>
      </c>
      <c r="V2642" t="inlineStr"/>
    </row>
    <row r="2643">
      <c r="A2643" t="n">
        <v>533</v>
      </c>
      <c r="B2643" t="inlineStr">
        <is>
          <t>Participación de estudiantes externos invitados a actividades de cooperación nacional e internacional</t>
        </is>
      </c>
      <c r="C2643" t="inlineStr">
        <is>
          <t>VISIBILIDAD NACIONAL E INTERNACIONAL</t>
        </is>
      </c>
      <c r="D2643" t="inlineStr">
        <is>
          <t>Semestral</t>
        </is>
      </c>
      <c r="E2643" t="inlineStr">
        <is>
          <t>Positivo</t>
        </is>
      </c>
      <c r="F2643" s="138" t="n">
        <v>44926</v>
      </c>
      <c r="K2643" t="inlineStr">
        <is>
          <t>200.0%</t>
        </is>
      </c>
      <c r="L2643" t="inlineStr">
        <is>
          <t>No Aplica</t>
        </is>
      </c>
      <c r="M2643" t="n">
        <v>2022</v>
      </c>
      <c r="N2643" t="inlineStr">
        <is>
          <t>Diciembre</t>
        </is>
      </c>
      <c r="O2643" t="inlineStr">
        <is>
          <t>2022-2</t>
        </is>
      </c>
      <c r="P2643" t="n">
        <v>0</v>
      </c>
      <c r="Q2643" t="n">
        <v>0</v>
      </c>
      <c r="R2643" t="n">
        <v>0</v>
      </c>
      <c r="S2643" t="inlineStr"/>
      <c r="T2643" t="inlineStr">
        <is>
          <t>533-2022-12-31</t>
        </is>
      </c>
      <c r="U2643" t="n">
        <v>31</v>
      </c>
      <c r="V2643" t="inlineStr">
        <is>
          <t>No Aplica</t>
        </is>
      </c>
    </row>
    <row r="2644">
      <c r="A2644" t="n">
        <v>533</v>
      </c>
      <c r="B2644" t="inlineStr">
        <is>
          <t>Participación de estudiantes externos invitados a actividades de cooperación nacional e internacional</t>
        </is>
      </c>
      <c r="C2644" t="inlineStr">
        <is>
          <t>VISIBILIDAD NACIONAL E INTERNACIONAL</t>
        </is>
      </c>
      <c r="D2644" t="inlineStr">
        <is>
          <t>Semestral</t>
        </is>
      </c>
      <c r="E2644" t="inlineStr">
        <is>
          <t>Positivo</t>
        </is>
      </c>
      <c r="F2644" s="138" t="n">
        <v>45291</v>
      </c>
      <c r="K2644" t="inlineStr">
        <is>
          <t>200.0%</t>
        </is>
      </c>
      <c r="L2644" t="inlineStr">
        <is>
          <t>No Aplica</t>
        </is>
      </c>
      <c r="M2644" t="n">
        <v>2023</v>
      </c>
      <c r="N2644" t="inlineStr">
        <is>
          <t>Diciembre</t>
        </is>
      </c>
      <c r="O2644" t="inlineStr">
        <is>
          <t>2023-2</t>
        </is>
      </c>
      <c r="P2644" t="n">
        <v>0</v>
      </c>
      <c r="Q2644" t="n">
        <v>0</v>
      </c>
      <c r="R2644" t="n">
        <v>0</v>
      </c>
      <c r="S2644" t="inlineStr"/>
      <c r="T2644" t="inlineStr">
        <is>
          <t>533-2023-12-31</t>
        </is>
      </c>
      <c r="U2644" t="n">
        <v>31</v>
      </c>
      <c r="V2644" t="inlineStr">
        <is>
          <t>No Aplica</t>
        </is>
      </c>
    </row>
    <row r="2645">
      <c r="A2645" t="n">
        <v>533</v>
      </c>
      <c r="B2645" t="inlineStr">
        <is>
          <t>Participación de estudiantes externos invitados a actividades de cooperación nacional e internacional</t>
        </is>
      </c>
      <c r="C2645" t="inlineStr">
        <is>
          <t>VISIBILIDAD NACIONAL E INTERNACIONAL</t>
        </is>
      </c>
      <c r="D2645" t="inlineStr">
        <is>
          <t>Semestral</t>
        </is>
      </c>
      <c r="E2645" t="inlineStr">
        <is>
          <t>Positivo</t>
        </is>
      </c>
      <c r="F2645" s="138" t="n">
        <v>45657</v>
      </c>
      <c r="K2645" t="inlineStr">
        <is>
          <t>200.0%</t>
        </is>
      </c>
      <c r="L2645" t="inlineStr">
        <is>
          <t>No Aplica</t>
        </is>
      </c>
      <c r="M2645" t="n">
        <v>2024</v>
      </c>
      <c r="N2645" t="inlineStr">
        <is>
          <t>Diciembre</t>
        </is>
      </c>
      <c r="O2645" t="inlineStr">
        <is>
          <t>2024-2</t>
        </is>
      </c>
      <c r="P2645" t="n">
        <v>0</v>
      </c>
      <c r="Q2645" t="n">
        <v>0</v>
      </c>
      <c r="R2645" t="n">
        <v>0</v>
      </c>
      <c r="S2645" t="inlineStr"/>
      <c r="T2645" t="inlineStr">
        <is>
          <t>533-2024-12-31</t>
        </is>
      </c>
      <c r="U2645" t="n">
        <v>31</v>
      </c>
      <c r="V2645" t="inlineStr">
        <is>
          <t>No Aplica</t>
        </is>
      </c>
    </row>
    <row r="2646">
      <c r="A2646" t="n">
        <v>533</v>
      </c>
      <c r="B2646" t="inlineStr">
        <is>
          <t>Participación de estudiantes externos invitados a actividades de cooperación nacional e internacional</t>
        </is>
      </c>
      <c r="C2646" t="inlineStr">
        <is>
          <t>VISIBILIDAD NACIONAL E INTERNACIONAL</t>
        </is>
      </c>
      <c r="D2646" t="inlineStr">
        <is>
          <t>Semestral</t>
        </is>
      </c>
      <c r="E2646" t="inlineStr">
        <is>
          <t>Positivo</t>
        </is>
      </c>
      <c r="F2646" s="138" t="n">
        <v>46022</v>
      </c>
      <c r="G2646" t="n">
        <v>100</v>
      </c>
      <c r="H2646" t="n">
        <v>177.95</v>
      </c>
      <c r="I2646" s="76" t="n">
        <v>1.3</v>
      </c>
      <c r="J2646" s="76" t="n">
        <v>1.7795</v>
      </c>
      <c r="K2646" t="inlineStr">
        <is>
          <t>200.0%</t>
        </is>
      </c>
      <c r="L2646" t="inlineStr">
        <is>
          <t>302.84%</t>
        </is>
      </c>
      <c r="M2646" t="n">
        <v>2025</v>
      </c>
      <c r="N2646" t="inlineStr">
        <is>
          <t>Diciembre</t>
        </is>
      </c>
      <c r="O2646" t="inlineStr">
        <is>
          <t>2025-2</t>
        </is>
      </c>
      <c r="P2646" t="n">
        <v>0</v>
      </c>
      <c r="Q2646" t="n">
        <v>0</v>
      </c>
      <c r="R2646" t="n">
        <v>0</v>
      </c>
      <c r="S2646" t="inlineStr"/>
      <c r="T2646" t="inlineStr">
        <is>
          <t>533-2025-12-31</t>
        </is>
      </c>
      <c r="U2646" t="n">
        <v>31</v>
      </c>
      <c r="V2646" t="inlineStr"/>
    </row>
    <row r="2647">
      <c r="A2647" t="n">
        <v>534</v>
      </c>
      <c r="B2647" t="inlineStr">
        <is>
          <t>Participación de estudiantes POLI en actividades de cooperación nacional e internacional</t>
        </is>
      </c>
      <c r="C2647" t="inlineStr">
        <is>
          <t>VISIBILIDAD NACIONAL E INTERNACIONAL</t>
        </is>
      </c>
      <c r="D2647" t="inlineStr">
        <is>
          <t>Semestral</t>
        </is>
      </c>
      <c r="E2647" t="inlineStr">
        <is>
          <t>Positivo</t>
        </is>
      </c>
      <c r="F2647" s="138" t="n">
        <v>44926</v>
      </c>
      <c r="K2647" t="inlineStr">
        <is>
          <t>200.0%</t>
        </is>
      </c>
      <c r="L2647" t="inlineStr">
        <is>
          <t>No Aplica</t>
        </is>
      </c>
      <c r="M2647" t="n">
        <v>2022</v>
      </c>
      <c r="N2647" t="inlineStr">
        <is>
          <t>Diciembre</t>
        </is>
      </c>
      <c r="O2647" t="inlineStr">
        <is>
          <t>2022-2</t>
        </is>
      </c>
      <c r="P2647" t="n">
        <v>0</v>
      </c>
      <c r="Q2647" t="n">
        <v>0</v>
      </c>
      <c r="R2647" t="n">
        <v>0</v>
      </c>
      <c r="S2647" t="inlineStr"/>
      <c r="T2647" t="inlineStr">
        <is>
          <t>534-2022-12-31</t>
        </is>
      </c>
      <c r="U2647" t="n">
        <v>31</v>
      </c>
      <c r="V2647" t="inlineStr">
        <is>
          <t>No Aplica</t>
        </is>
      </c>
    </row>
    <row r="2648">
      <c r="A2648" t="n">
        <v>534</v>
      </c>
      <c r="B2648" t="inlineStr">
        <is>
          <t>Participación de estudiantes POLI en actividades de cooperación nacional e internacional</t>
        </is>
      </c>
      <c r="C2648" t="inlineStr">
        <is>
          <t>VISIBILIDAD NACIONAL E INTERNACIONAL</t>
        </is>
      </c>
      <c r="D2648" t="inlineStr">
        <is>
          <t>Semestral</t>
        </is>
      </c>
      <c r="E2648" t="inlineStr">
        <is>
          <t>Positivo</t>
        </is>
      </c>
      <c r="F2648" s="138" t="n">
        <v>45291</v>
      </c>
      <c r="K2648" t="inlineStr">
        <is>
          <t>200.0%</t>
        </is>
      </c>
      <c r="L2648" t="inlineStr">
        <is>
          <t>No Aplica</t>
        </is>
      </c>
      <c r="M2648" t="n">
        <v>2023</v>
      </c>
      <c r="N2648" t="inlineStr">
        <is>
          <t>Diciembre</t>
        </is>
      </c>
      <c r="O2648" t="inlineStr">
        <is>
          <t>2023-2</t>
        </is>
      </c>
      <c r="P2648" t="n">
        <v>0</v>
      </c>
      <c r="Q2648" t="n">
        <v>0</v>
      </c>
      <c r="R2648" t="n">
        <v>0</v>
      </c>
      <c r="S2648" t="inlineStr"/>
      <c r="T2648" t="inlineStr">
        <is>
          <t>534-2023-12-31</t>
        </is>
      </c>
      <c r="U2648" t="n">
        <v>31</v>
      </c>
      <c r="V2648" t="inlineStr">
        <is>
          <t>No Aplica</t>
        </is>
      </c>
    </row>
    <row r="2649">
      <c r="A2649" t="n">
        <v>534</v>
      </c>
      <c r="B2649" t="inlineStr">
        <is>
          <t>Participación de estudiantes POLI en actividades de cooperación nacional e internacional</t>
        </is>
      </c>
      <c r="C2649" t="inlineStr">
        <is>
          <t>VISIBILIDAD NACIONAL E INTERNACIONAL</t>
        </is>
      </c>
      <c r="D2649" t="inlineStr">
        <is>
          <t>Semestral</t>
        </is>
      </c>
      <c r="E2649" t="inlineStr">
        <is>
          <t>Positivo</t>
        </is>
      </c>
      <c r="F2649" s="138" t="n">
        <v>45657</v>
      </c>
      <c r="K2649" t="inlineStr">
        <is>
          <t>200.0%</t>
        </is>
      </c>
      <c r="L2649" t="inlineStr">
        <is>
          <t>No Aplica</t>
        </is>
      </c>
      <c r="M2649" t="n">
        <v>2024</v>
      </c>
      <c r="N2649" t="inlineStr">
        <is>
          <t>Diciembre</t>
        </is>
      </c>
      <c r="O2649" t="inlineStr">
        <is>
          <t>2024-2</t>
        </is>
      </c>
      <c r="P2649" t="n">
        <v>0</v>
      </c>
      <c r="Q2649" t="n">
        <v>0</v>
      </c>
      <c r="R2649" t="n">
        <v>0</v>
      </c>
      <c r="S2649" t="inlineStr"/>
      <c r="T2649" t="inlineStr">
        <is>
          <t>534-2024-12-31</t>
        </is>
      </c>
      <c r="U2649" t="n">
        <v>31</v>
      </c>
      <c r="V2649" t="inlineStr">
        <is>
          <t>No Aplica</t>
        </is>
      </c>
    </row>
    <row r="2650">
      <c r="A2650" t="n">
        <v>534</v>
      </c>
      <c r="B2650" t="inlineStr">
        <is>
          <t>Participación de estudiantes POLI en actividades de cooperación nacional e internacional</t>
        </is>
      </c>
      <c r="C2650" t="inlineStr">
        <is>
          <t>VISIBILIDAD NACIONAL E INTERNACIONAL</t>
        </is>
      </c>
      <c r="D2650" t="inlineStr">
        <is>
          <t>Semestral</t>
        </is>
      </c>
      <c r="E2650" t="inlineStr">
        <is>
          <t>Positivo</t>
        </is>
      </c>
      <c r="F2650" s="138" t="n">
        <v>46022</v>
      </c>
      <c r="G2650" t="n">
        <v>100</v>
      </c>
      <c r="H2650" t="n">
        <v>134.53</v>
      </c>
      <c r="I2650" s="76" t="n">
        <v>1.3</v>
      </c>
      <c r="J2650" s="76" t="n">
        <v>1.3453</v>
      </c>
      <c r="K2650" t="inlineStr">
        <is>
          <t>200.0%</t>
        </is>
      </c>
      <c r="L2650" t="inlineStr">
        <is>
          <t>268.62%</t>
        </is>
      </c>
      <c r="M2650" t="n">
        <v>2025</v>
      </c>
      <c r="N2650" t="inlineStr">
        <is>
          <t>Diciembre</t>
        </is>
      </c>
      <c r="O2650" t="inlineStr">
        <is>
          <t>2025-2</t>
        </is>
      </c>
      <c r="P2650" t="n">
        <v>0</v>
      </c>
      <c r="Q2650" t="n">
        <v>0</v>
      </c>
      <c r="R2650" t="n">
        <v>0</v>
      </c>
      <c r="S2650" t="inlineStr"/>
      <c r="T2650" t="inlineStr">
        <is>
          <t>534-2025-12-31</t>
        </is>
      </c>
      <c r="U2650" t="n">
        <v>31</v>
      </c>
      <c r="V2650" t="inlineStr"/>
    </row>
    <row r="2651">
      <c r="A2651" t="n">
        <v>535</v>
      </c>
      <c r="B2651" t="inlineStr">
        <is>
          <t>Participación de profesores externos invitados a actividades de cooperación nacional e internacional</t>
        </is>
      </c>
      <c r="C2651" t="inlineStr">
        <is>
          <t>VISIBILIDAD NACIONAL E INTERNACIONAL</t>
        </is>
      </c>
      <c r="D2651" t="inlineStr">
        <is>
          <t>Semestral</t>
        </is>
      </c>
      <c r="E2651" t="inlineStr">
        <is>
          <t>Positivo</t>
        </is>
      </c>
      <c r="F2651" s="138" t="n">
        <v>44926</v>
      </c>
      <c r="K2651" t="inlineStr">
        <is>
          <t>200.0%</t>
        </is>
      </c>
      <c r="L2651" t="inlineStr">
        <is>
          <t>No Aplica</t>
        </is>
      </c>
      <c r="M2651" t="n">
        <v>2022</v>
      </c>
      <c r="N2651" t="inlineStr">
        <is>
          <t>Diciembre</t>
        </is>
      </c>
      <c r="O2651" t="inlineStr">
        <is>
          <t>2022-2</t>
        </is>
      </c>
      <c r="P2651" t="n">
        <v>0</v>
      </c>
      <c r="Q2651" t="n">
        <v>0</v>
      </c>
      <c r="R2651" t="n">
        <v>0</v>
      </c>
      <c r="S2651" t="inlineStr"/>
      <c r="T2651" t="inlineStr">
        <is>
          <t>535-2022-12-31</t>
        </is>
      </c>
      <c r="U2651" t="n">
        <v>31</v>
      </c>
      <c r="V2651" t="inlineStr">
        <is>
          <t>No Aplica</t>
        </is>
      </c>
    </row>
    <row r="2652">
      <c r="A2652" t="n">
        <v>535</v>
      </c>
      <c r="B2652" t="inlineStr">
        <is>
          <t>Participación de profesores externos invitados a actividades de cooperación nacional e internacional</t>
        </is>
      </c>
      <c r="C2652" t="inlineStr">
        <is>
          <t>VISIBILIDAD NACIONAL E INTERNACIONAL</t>
        </is>
      </c>
      <c r="D2652" t="inlineStr">
        <is>
          <t>Semestral</t>
        </is>
      </c>
      <c r="E2652" t="inlineStr">
        <is>
          <t>Positivo</t>
        </is>
      </c>
      <c r="F2652" s="138" t="n">
        <v>45291</v>
      </c>
      <c r="K2652" t="inlineStr">
        <is>
          <t>200.0%</t>
        </is>
      </c>
      <c r="L2652" t="inlineStr">
        <is>
          <t>No Aplica</t>
        </is>
      </c>
      <c r="M2652" t="n">
        <v>2023</v>
      </c>
      <c r="N2652" t="inlineStr">
        <is>
          <t>Diciembre</t>
        </is>
      </c>
      <c r="O2652" t="inlineStr">
        <is>
          <t>2023-2</t>
        </is>
      </c>
      <c r="P2652" t="n">
        <v>0</v>
      </c>
      <c r="Q2652" t="n">
        <v>0</v>
      </c>
      <c r="R2652" t="n">
        <v>0</v>
      </c>
      <c r="S2652" t="inlineStr"/>
      <c r="T2652" t="inlineStr">
        <is>
          <t>535-2023-12-31</t>
        </is>
      </c>
      <c r="U2652" t="n">
        <v>31</v>
      </c>
      <c r="V2652" t="inlineStr">
        <is>
          <t>No Aplica</t>
        </is>
      </c>
    </row>
    <row r="2653">
      <c r="A2653" t="n">
        <v>535</v>
      </c>
      <c r="B2653" t="inlineStr">
        <is>
          <t>Participación de profesores externos invitados a actividades de cooperación nacional e internacional</t>
        </is>
      </c>
      <c r="C2653" t="inlineStr">
        <is>
          <t>VISIBILIDAD NACIONAL E INTERNACIONAL</t>
        </is>
      </c>
      <c r="D2653" t="inlineStr">
        <is>
          <t>Semestral</t>
        </is>
      </c>
      <c r="E2653" t="inlineStr">
        <is>
          <t>Positivo</t>
        </is>
      </c>
      <c r="F2653" s="138" t="n">
        <v>45657</v>
      </c>
      <c r="K2653" t="inlineStr">
        <is>
          <t>200.0%</t>
        </is>
      </c>
      <c r="L2653" t="inlineStr">
        <is>
          <t>No Aplica</t>
        </is>
      </c>
      <c r="M2653" t="n">
        <v>2024</v>
      </c>
      <c r="N2653" t="inlineStr">
        <is>
          <t>Diciembre</t>
        </is>
      </c>
      <c r="O2653" t="inlineStr">
        <is>
          <t>2024-2</t>
        </is>
      </c>
      <c r="P2653" t="n">
        <v>0</v>
      </c>
      <c r="Q2653" t="n">
        <v>0</v>
      </c>
      <c r="R2653" t="n">
        <v>0</v>
      </c>
      <c r="S2653" t="inlineStr"/>
      <c r="T2653" t="inlineStr">
        <is>
          <t>535-2024-12-31</t>
        </is>
      </c>
      <c r="U2653" t="n">
        <v>31</v>
      </c>
      <c r="V2653" t="inlineStr">
        <is>
          <t>No Aplica</t>
        </is>
      </c>
    </row>
    <row r="2654">
      <c r="A2654" t="n">
        <v>535</v>
      </c>
      <c r="B2654" t="inlineStr">
        <is>
          <t>Participación de profesores externos invitados a actividades de cooperación nacional e internacional</t>
        </is>
      </c>
      <c r="C2654" t="inlineStr">
        <is>
          <t>VISIBILIDAD NACIONAL E INTERNACIONAL</t>
        </is>
      </c>
      <c r="D2654" t="inlineStr">
        <is>
          <t>Semestral</t>
        </is>
      </c>
      <c r="E2654" t="inlineStr">
        <is>
          <t>Positivo</t>
        </is>
      </c>
      <c r="F2654" s="138" t="n">
        <v>46022</v>
      </c>
      <c r="G2654" t="n">
        <v>100</v>
      </c>
      <c r="H2654" t="n">
        <v>209.63</v>
      </c>
      <c r="I2654" s="76" t="n">
        <v>1.3</v>
      </c>
      <c r="J2654" s="76" t="n">
        <v>2.0963</v>
      </c>
      <c r="K2654" t="inlineStr">
        <is>
          <t>200.0%</t>
        </is>
      </c>
      <c r="L2654" t="inlineStr">
        <is>
          <t>342.3%</t>
        </is>
      </c>
      <c r="M2654" t="n">
        <v>2025</v>
      </c>
      <c r="N2654" t="inlineStr">
        <is>
          <t>Diciembre</t>
        </is>
      </c>
      <c r="O2654" t="inlineStr">
        <is>
          <t>2025-2</t>
        </is>
      </c>
      <c r="P2654" t="n">
        <v>0</v>
      </c>
      <c r="Q2654" t="n">
        <v>0</v>
      </c>
      <c r="R2654" t="n">
        <v>0</v>
      </c>
      <c r="S2654" t="inlineStr"/>
      <c r="T2654" t="inlineStr">
        <is>
          <t>535-2025-12-31</t>
        </is>
      </c>
      <c r="U2654" t="n">
        <v>31</v>
      </c>
      <c r="V2654" t="inlineStr"/>
    </row>
    <row r="2655">
      <c r="A2655" t="n">
        <v>536</v>
      </c>
      <c r="B2655" t="inlineStr">
        <is>
          <t>Participación de profesores POLI en actividades de cooperación nacional e internacional</t>
        </is>
      </c>
      <c r="C2655" t="inlineStr">
        <is>
          <t>VISIBILIDAD NACIONAL E INTERNACIONAL</t>
        </is>
      </c>
      <c r="D2655" t="inlineStr">
        <is>
          <t>Semestral</t>
        </is>
      </c>
      <c r="E2655" t="inlineStr">
        <is>
          <t>Positivo</t>
        </is>
      </c>
      <c r="F2655" s="138" t="n">
        <v>44926</v>
      </c>
      <c r="K2655" t="inlineStr">
        <is>
          <t>200.0%</t>
        </is>
      </c>
      <c r="L2655" t="inlineStr">
        <is>
          <t>No Aplica</t>
        </is>
      </c>
      <c r="M2655" t="n">
        <v>2022</v>
      </c>
      <c r="N2655" t="inlineStr">
        <is>
          <t>Diciembre</t>
        </is>
      </c>
      <c r="O2655" t="inlineStr">
        <is>
          <t>2022-2</t>
        </is>
      </c>
      <c r="P2655" t="n">
        <v>0</v>
      </c>
      <c r="Q2655" t="n">
        <v>0</v>
      </c>
      <c r="R2655" t="n">
        <v>0</v>
      </c>
      <c r="S2655" t="inlineStr"/>
      <c r="T2655" t="inlineStr">
        <is>
          <t>536-2022-12-31</t>
        </is>
      </c>
      <c r="U2655" t="n">
        <v>31</v>
      </c>
      <c r="V2655" t="inlineStr">
        <is>
          <t>No Aplica</t>
        </is>
      </c>
    </row>
    <row r="2656">
      <c r="A2656" t="n">
        <v>536</v>
      </c>
      <c r="B2656" t="inlineStr">
        <is>
          <t>Participación de profesores POLI en actividades de cooperación nacional e internacional</t>
        </is>
      </c>
      <c r="C2656" t="inlineStr">
        <is>
          <t>VISIBILIDAD NACIONAL E INTERNACIONAL</t>
        </is>
      </c>
      <c r="D2656" t="inlineStr">
        <is>
          <t>Semestral</t>
        </is>
      </c>
      <c r="E2656" t="inlineStr">
        <is>
          <t>Positivo</t>
        </is>
      </c>
      <c r="F2656" s="138" t="n">
        <v>45291</v>
      </c>
      <c r="K2656" t="inlineStr">
        <is>
          <t>200.0%</t>
        </is>
      </c>
      <c r="L2656" t="inlineStr">
        <is>
          <t>No Aplica</t>
        </is>
      </c>
      <c r="M2656" t="n">
        <v>2023</v>
      </c>
      <c r="N2656" t="inlineStr">
        <is>
          <t>Diciembre</t>
        </is>
      </c>
      <c r="O2656" t="inlineStr">
        <is>
          <t>2023-2</t>
        </is>
      </c>
      <c r="P2656" t="n">
        <v>0</v>
      </c>
      <c r="Q2656" t="n">
        <v>0</v>
      </c>
      <c r="R2656" t="n">
        <v>0</v>
      </c>
      <c r="S2656" t="inlineStr"/>
      <c r="T2656" t="inlineStr">
        <is>
          <t>536-2023-12-31</t>
        </is>
      </c>
      <c r="U2656" t="n">
        <v>31</v>
      </c>
      <c r="V2656" t="inlineStr">
        <is>
          <t>No Aplica</t>
        </is>
      </c>
    </row>
    <row r="2657">
      <c r="A2657" t="n">
        <v>536</v>
      </c>
      <c r="B2657" t="inlineStr">
        <is>
          <t>Participación de profesores POLI en actividades de cooperación nacional e internacional</t>
        </is>
      </c>
      <c r="C2657" t="inlineStr">
        <is>
          <t>VISIBILIDAD NACIONAL E INTERNACIONAL</t>
        </is>
      </c>
      <c r="D2657" t="inlineStr">
        <is>
          <t>Semestral</t>
        </is>
      </c>
      <c r="E2657" t="inlineStr">
        <is>
          <t>Positivo</t>
        </is>
      </c>
      <c r="F2657" s="138" t="n">
        <v>45657</v>
      </c>
      <c r="K2657" t="inlineStr">
        <is>
          <t>200.0%</t>
        </is>
      </c>
      <c r="L2657" t="inlineStr">
        <is>
          <t>No Aplica</t>
        </is>
      </c>
      <c r="M2657" t="n">
        <v>2024</v>
      </c>
      <c r="N2657" t="inlineStr">
        <is>
          <t>Diciembre</t>
        </is>
      </c>
      <c r="O2657" t="inlineStr">
        <is>
          <t>2024-2</t>
        </is>
      </c>
      <c r="P2657" t="n">
        <v>0</v>
      </c>
      <c r="Q2657" t="n">
        <v>0</v>
      </c>
      <c r="R2657" t="n">
        <v>0</v>
      </c>
      <c r="S2657" t="inlineStr"/>
      <c r="T2657" t="inlineStr">
        <is>
          <t>536-2024-12-31</t>
        </is>
      </c>
      <c r="U2657" t="n">
        <v>31</v>
      </c>
      <c r="V2657" t="inlineStr">
        <is>
          <t>No Aplica</t>
        </is>
      </c>
    </row>
    <row r="2658">
      <c r="A2658" t="n">
        <v>536</v>
      </c>
      <c r="B2658" t="inlineStr">
        <is>
          <t>Participación de profesores POLI en actividades de cooperación nacional e internacional</t>
        </is>
      </c>
      <c r="C2658" t="inlineStr">
        <is>
          <t>VISIBILIDAD NACIONAL E INTERNACIONAL</t>
        </is>
      </c>
      <c r="D2658" t="inlineStr">
        <is>
          <t>Semestral</t>
        </is>
      </c>
      <c r="E2658" t="inlineStr">
        <is>
          <t>Positivo</t>
        </is>
      </c>
      <c r="F2658" s="138" t="n">
        <v>46022</v>
      </c>
      <c r="G2658" t="n">
        <v>100</v>
      </c>
      <c r="H2658" t="n">
        <v>260.75</v>
      </c>
      <c r="I2658" s="76" t="n">
        <v>1.3</v>
      </c>
      <c r="J2658" s="76" t="n">
        <v>2.6075</v>
      </c>
      <c r="K2658" t="inlineStr">
        <is>
          <t>200.0%</t>
        </is>
      </c>
      <c r="L2658" t="inlineStr">
        <is>
          <t>370.08%</t>
        </is>
      </c>
      <c r="M2658" t="n">
        <v>2025</v>
      </c>
      <c r="N2658" t="inlineStr">
        <is>
          <t>Diciembre</t>
        </is>
      </c>
      <c r="O2658" t="inlineStr">
        <is>
          <t>2025-2</t>
        </is>
      </c>
      <c r="P2658" t="n">
        <v>0</v>
      </c>
      <c r="Q2658" t="n">
        <v>0</v>
      </c>
      <c r="R2658" t="n">
        <v>0</v>
      </c>
      <c r="S2658" t="inlineStr"/>
      <c r="T2658" t="inlineStr">
        <is>
          <t>536-2025-12-31</t>
        </is>
      </c>
      <c r="U2658" t="n">
        <v>31</v>
      </c>
      <c r="V2658" t="inlineStr"/>
    </row>
    <row r="2659">
      <c r="A2659" t="n">
        <v>537</v>
      </c>
      <c r="B2659" t="inlineStr">
        <is>
          <t>FCR- Resolución en primer contacto</t>
        </is>
      </c>
      <c r="C2659" t="inlineStr">
        <is>
          <t>SERVICIO Y PERMANENCIA</t>
        </is>
      </c>
      <c r="D2659" t="inlineStr">
        <is>
          <t>Semestral</t>
        </is>
      </c>
      <c r="E2659" t="inlineStr">
        <is>
          <t>Positivo</t>
        </is>
      </c>
      <c r="F2659" s="138" t="n">
        <v>46022</v>
      </c>
      <c r="G2659" t="n">
        <v>94</v>
      </c>
      <c r="H2659" t="n">
        <v>64.3</v>
      </c>
      <c r="I2659" s="76" t="n">
        <v>0.6840425531914893</v>
      </c>
      <c r="J2659" s="76" t="n">
        <v>0.6840425531914893</v>
      </c>
      <c r="K2659" t="inlineStr">
        <is>
          <t>93.5%</t>
        </is>
      </c>
      <c r="L2659" t="inlineStr">
        <is>
          <t>61.6%</t>
        </is>
      </c>
      <c r="M2659" t="n">
        <v>2025</v>
      </c>
      <c r="N2659" t="inlineStr">
        <is>
          <t>Diciembre</t>
        </is>
      </c>
      <c r="O2659" t="inlineStr">
        <is>
          <t>2025-2</t>
        </is>
      </c>
      <c r="P2659" t="n">
        <v>0</v>
      </c>
      <c r="Q2659" t="n">
        <v>0</v>
      </c>
      <c r="R2659" t="n">
        <v>0</v>
      </c>
      <c r="S2659" t="inlineStr"/>
      <c r="T2659" t="inlineStr">
        <is>
          <t>537-2025-12-31</t>
        </is>
      </c>
      <c r="U2659" t="n">
        <v>31</v>
      </c>
      <c r="V2659" t="inlineStr"/>
    </row>
    <row r="2660">
      <c r="A2660" t="n">
        <v>538</v>
      </c>
      <c r="B2660" t="inlineStr">
        <is>
          <t>Cumplimiento de sesiones de socialización de planeación académica</t>
        </is>
      </c>
      <c r="C2660" t="inlineStr">
        <is>
          <t>SERVICIO Y PERMANENCIA</t>
        </is>
      </c>
      <c r="D2660" t="inlineStr">
        <is>
          <t>Semestral</t>
        </is>
      </c>
      <c r="E2660" t="inlineStr">
        <is>
          <t>Positivo</t>
        </is>
      </c>
      <c r="F2660" s="138" t="n">
        <v>46022</v>
      </c>
      <c r="G2660" t="n">
        <v>90</v>
      </c>
      <c r="H2660" t="n">
        <v>100</v>
      </c>
      <c r="I2660" s="76" t="n">
        <v>1.111111111111111</v>
      </c>
      <c r="J2660" s="76" t="n">
        <v>1.111111111111111</v>
      </c>
      <c r="K2660" t="inlineStr">
        <is>
          <t>90.0%</t>
        </is>
      </c>
      <c r="L2660" t="inlineStr">
        <is>
          <t>100.0%</t>
        </is>
      </c>
      <c r="M2660" t="n">
        <v>2025</v>
      </c>
      <c r="N2660" t="inlineStr">
        <is>
          <t>Diciembre</t>
        </is>
      </c>
      <c r="O2660" t="inlineStr">
        <is>
          <t>2025-2</t>
        </is>
      </c>
      <c r="P2660" t="n">
        <v>0</v>
      </c>
      <c r="Q2660" t="n">
        <v>0</v>
      </c>
      <c r="R2660" t="n">
        <v>0</v>
      </c>
      <c r="S2660" t="inlineStr"/>
      <c r="T2660" t="inlineStr">
        <is>
          <t>538-2025-12-31</t>
        </is>
      </c>
      <c r="U2660" t="n">
        <v>31</v>
      </c>
      <c r="V2660" t="inlineStr"/>
    </row>
    <row r="2661">
      <c r="A2661" t="n">
        <v>539</v>
      </c>
      <c r="B2661" t="inlineStr">
        <is>
          <t>CES emisión de certificados</t>
        </is>
      </c>
      <c r="C2661" t="inlineStr">
        <is>
          <t>SERVICIO Y PERMANENCIA</t>
        </is>
      </c>
      <c r="D2661" t="inlineStr">
        <is>
          <t>Semestral</t>
        </is>
      </c>
      <c r="E2661" t="inlineStr">
        <is>
          <t>Negativo</t>
        </is>
      </c>
      <c r="F2661" s="138" t="n">
        <v>46022</v>
      </c>
      <c r="G2661" t="n">
        <v>2.5</v>
      </c>
      <c r="H2661" t="n">
        <v>2.5</v>
      </c>
      <c r="I2661" s="76" t="n">
        <v>1</v>
      </c>
      <c r="J2661" s="76" t="n">
        <v>1</v>
      </c>
      <c r="K2661" t="inlineStr">
        <is>
          <t>2.5%</t>
        </is>
      </c>
      <c r="L2661" t="inlineStr">
        <is>
          <t>2.5%</t>
        </is>
      </c>
      <c r="M2661" t="n">
        <v>2025</v>
      </c>
      <c r="N2661" t="inlineStr">
        <is>
          <t>Diciembre</t>
        </is>
      </c>
      <c r="O2661" t="inlineStr">
        <is>
          <t>2025-2</t>
        </is>
      </c>
      <c r="P2661" t="n">
        <v>0</v>
      </c>
      <c r="Q2661" t="n">
        <v>0</v>
      </c>
      <c r="R2661" t="n">
        <v>0</v>
      </c>
      <c r="S2661" t="inlineStr"/>
      <c r="T2661" t="inlineStr">
        <is>
          <t>539-2025-12-31</t>
        </is>
      </c>
      <c r="U2661" t="n">
        <v>31</v>
      </c>
      <c r="V2661" t="inlineStr"/>
    </row>
    <row r="2662">
      <c r="A2662" t="n">
        <v>540</v>
      </c>
      <c r="B2662" t="inlineStr">
        <is>
          <t>Nivel de Calidad de los Datos Cargados al SNIES</t>
        </is>
      </c>
      <c r="C2662" t="inlineStr">
        <is>
          <t>DATOS Y ANALÍTICA</t>
        </is>
      </c>
      <c r="D2662" t="inlineStr">
        <is>
          <t>Semestral</t>
        </is>
      </c>
      <c r="E2662" t="inlineStr">
        <is>
          <t>Positivo</t>
        </is>
      </c>
      <c r="F2662" s="138" t="n">
        <v>46022</v>
      </c>
      <c r="G2662" t="n">
        <v>97</v>
      </c>
      <c r="H2662" t="n">
        <v>97.90000000000001</v>
      </c>
      <c r="I2662" s="76" t="n">
        <v>1.009278350515464</v>
      </c>
      <c r="J2662" s="76" t="n">
        <v>1.009278350515464</v>
      </c>
      <c r="K2662" t="inlineStr">
        <is>
          <t>97.0%</t>
        </is>
      </c>
      <c r="L2662" t="inlineStr">
        <is>
          <t>97.62%</t>
        </is>
      </c>
      <c r="M2662" t="n">
        <v>2025</v>
      </c>
      <c r="N2662" t="inlineStr">
        <is>
          <t>Diciembre</t>
        </is>
      </c>
      <c r="O2662" t="inlineStr">
        <is>
          <t>2025-2</t>
        </is>
      </c>
      <c r="P2662" t="n">
        <v>0</v>
      </c>
      <c r="Q2662" t="n">
        <v>0</v>
      </c>
      <c r="R2662" t="n">
        <v>0</v>
      </c>
      <c r="S2662" t="inlineStr"/>
      <c r="T2662" t="inlineStr">
        <is>
          <t>540-2025-12-31</t>
        </is>
      </c>
      <c r="U2662" t="n">
        <v>31</v>
      </c>
      <c r="V2662" t="inlineStr"/>
    </row>
    <row r="2663">
      <c r="A2663" t="n">
        <v>541</v>
      </c>
      <c r="B2663" t="inlineStr">
        <is>
          <t>Participación de graduados en actividades de empleabilidad y relacionamiento</t>
        </is>
      </c>
      <c r="C2663" t="inlineStr">
        <is>
          <t>EXTENSIÓN</t>
        </is>
      </c>
      <c r="D2663" t="inlineStr">
        <is>
          <t>Anual</t>
        </is>
      </c>
      <c r="E2663" t="inlineStr">
        <is>
          <t>Positivo</t>
        </is>
      </c>
      <c r="F2663" s="138" t="n">
        <v>46022</v>
      </c>
      <c r="G2663" t="n">
        <v>4</v>
      </c>
      <c r="H2663" t="n">
        <v>6.99</v>
      </c>
      <c r="I2663" s="76" t="n">
        <v>1.3</v>
      </c>
      <c r="J2663" s="76" t="n">
        <v>1.7475</v>
      </c>
      <c r="K2663" t="inlineStr">
        <is>
          <t>4.0%</t>
        </is>
      </c>
      <c r="L2663" t="inlineStr">
        <is>
          <t>6.99%</t>
        </is>
      </c>
      <c r="M2663" t="n">
        <v>2025</v>
      </c>
      <c r="N2663" t="inlineStr">
        <is>
          <t>Diciembre</t>
        </is>
      </c>
      <c r="O2663" t="inlineStr">
        <is>
          <t>2025-2</t>
        </is>
      </c>
      <c r="P2663" t="n">
        <v>0</v>
      </c>
      <c r="Q2663" t="n">
        <v>0</v>
      </c>
      <c r="R2663" t="n">
        <v>0</v>
      </c>
      <c r="S2663" t="inlineStr"/>
      <c r="T2663" t="inlineStr">
        <is>
          <t>541-2025-12-31</t>
        </is>
      </c>
      <c r="U2663" t="n">
        <v>31</v>
      </c>
      <c r="V2663" t="inlineStr"/>
    </row>
    <row r="2664">
      <c r="A2664" t="n">
        <v>542</v>
      </c>
      <c r="B2664" t="inlineStr">
        <is>
          <t>Tasa de cotización del graduado - Metrica</t>
        </is>
      </c>
      <c r="C2664" t="inlineStr">
        <is>
          <t>EXTENSIÓN</t>
        </is>
      </c>
      <c r="D2664" t="inlineStr">
        <is>
          <t>Anual</t>
        </is>
      </c>
      <c r="E2664" t="inlineStr">
        <is>
          <t>Positivo</t>
        </is>
      </c>
      <c r="F2664" s="138" t="n">
        <v>44926</v>
      </c>
      <c r="K2664" t="n">
        <v/>
      </c>
      <c r="L2664" t="inlineStr">
        <is>
          <t>No Aplica</t>
        </is>
      </c>
      <c r="M2664" t="n">
        <v>2022</v>
      </c>
      <c r="N2664" t="inlineStr">
        <is>
          <t>Diciembre</t>
        </is>
      </c>
      <c r="O2664" t="inlineStr">
        <is>
          <t>2022-2</t>
        </is>
      </c>
      <c r="P2664" t="n">
        <v>0</v>
      </c>
      <c r="Q2664" t="n">
        <v>0</v>
      </c>
      <c r="R2664" t="n">
        <v>0</v>
      </c>
      <c r="S2664" t="inlineStr"/>
      <c r="T2664" t="inlineStr">
        <is>
          <t>542-2022-12-31</t>
        </is>
      </c>
      <c r="U2664" t="n">
        <v>31</v>
      </c>
      <c r="V2664" t="inlineStr">
        <is>
          <t>Metrica</t>
        </is>
      </c>
    </row>
    <row r="2665">
      <c r="A2665" t="n">
        <v>542</v>
      </c>
      <c r="B2665" t="inlineStr">
        <is>
          <t>Tasa de cotización del graduado - Metrica</t>
        </is>
      </c>
      <c r="C2665" t="inlineStr">
        <is>
          <t>EXTENSIÓN</t>
        </is>
      </c>
      <c r="D2665" t="inlineStr">
        <is>
          <t>Anual</t>
        </is>
      </c>
      <c r="E2665" t="inlineStr">
        <is>
          <t>Positivo</t>
        </is>
      </c>
      <c r="F2665" s="138" t="n">
        <v>45291</v>
      </c>
      <c r="K2665" t="n">
        <v/>
      </c>
      <c r="L2665" t="inlineStr">
        <is>
          <t>No Aplica</t>
        </is>
      </c>
      <c r="M2665" t="n">
        <v>2023</v>
      </c>
      <c r="N2665" t="inlineStr">
        <is>
          <t>Diciembre</t>
        </is>
      </c>
      <c r="O2665" t="inlineStr">
        <is>
          <t>2023-2</t>
        </is>
      </c>
      <c r="P2665" t="n">
        <v>0</v>
      </c>
      <c r="Q2665" t="n">
        <v>0</v>
      </c>
      <c r="R2665" t="n">
        <v>0</v>
      </c>
      <c r="S2665" t="inlineStr"/>
      <c r="T2665" t="inlineStr">
        <is>
          <t>542-2023-12-31</t>
        </is>
      </c>
      <c r="U2665" t="n">
        <v>31</v>
      </c>
      <c r="V2665" t="inlineStr">
        <is>
          <t>Metrica</t>
        </is>
      </c>
    </row>
    <row r="2666">
      <c r="A2666" t="n">
        <v>542</v>
      </c>
      <c r="B2666" t="inlineStr">
        <is>
          <t>Tasa de cotización del graduado - Metrica</t>
        </is>
      </c>
      <c r="C2666" t="inlineStr">
        <is>
          <t>EXTENSIÓN</t>
        </is>
      </c>
      <c r="D2666" t="inlineStr">
        <is>
          <t>Anual</t>
        </is>
      </c>
      <c r="E2666" t="inlineStr">
        <is>
          <t>Positivo</t>
        </is>
      </c>
      <c r="F2666" s="138" t="n">
        <v>45657</v>
      </c>
      <c r="K2666" t="n">
        <v/>
      </c>
      <c r="L2666" t="inlineStr">
        <is>
          <t>No Aplica</t>
        </is>
      </c>
      <c r="M2666" t="n">
        <v>2024</v>
      </c>
      <c r="N2666" t="inlineStr">
        <is>
          <t>Diciembre</t>
        </is>
      </c>
      <c r="O2666" t="inlineStr">
        <is>
          <t>2024-2</t>
        </is>
      </c>
      <c r="P2666" t="n">
        <v>0</v>
      </c>
      <c r="Q2666" t="n">
        <v>0</v>
      </c>
      <c r="R2666" t="n">
        <v>0</v>
      </c>
      <c r="S2666" t="inlineStr"/>
      <c r="T2666" t="inlineStr">
        <is>
          <t>542-2024-12-31</t>
        </is>
      </c>
      <c r="U2666" t="n">
        <v>31</v>
      </c>
      <c r="V2666" t="inlineStr">
        <is>
          <t>Metrica</t>
        </is>
      </c>
    </row>
    <row r="2667">
      <c r="A2667" t="n">
        <v>542</v>
      </c>
      <c r="B2667" t="inlineStr">
        <is>
          <t>Tasa de cotización del graduado - Metrica</t>
        </is>
      </c>
      <c r="C2667" t="inlineStr">
        <is>
          <t>EXTENSIÓN</t>
        </is>
      </c>
      <c r="D2667" t="inlineStr">
        <is>
          <t>Anual</t>
        </is>
      </c>
      <c r="E2667" t="inlineStr">
        <is>
          <t>Positivo</t>
        </is>
      </c>
      <c r="F2667" s="138" t="n">
        <v>46022</v>
      </c>
      <c r="H2667" t="n">
        <v>81.23999999999999</v>
      </c>
      <c r="K2667" t="n">
        <v/>
      </c>
      <c r="L2667" t="inlineStr">
        <is>
          <t>81.24%</t>
        </is>
      </c>
      <c r="M2667" t="n">
        <v>2025</v>
      </c>
      <c r="N2667" t="inlineStr">
        <is>
          <t>Diciembre</t>
        </is>
      </c>
      <c r="O2667" t="inlineStr">
        <is>
          <t>2025-2</t>
        </is>
      </c>
      <c r="P2667" t="n">
        <v>0</v>
      </c>
      <c r="Q2667" t="n">
        <v>0</v>
      </c>
      <c r="R2667" t="n">
        <v>0</v>
      </c>
      <c r="S2667" t="inlineStr"/>
      <c r="T2667" t="inlineStr">
        <is>
          <t>542-2025-12-31</t>
        </is>
      </c>
      <c r="U2667" t="n">
        <v>31</v>
      </c>
      <c r="V2667" t="inlineStr">
        <is>
          <t>Metrica</t>
        </is>
      </c>
    </row>
    <row r="2668">
      <c r="A2668" t="n">
        <v>543</v>
      </c>
      <c r="B2668" t="inlineStr">
        <is>
          <t>Tasa de interacción por usuario</t>
        </is>
      </c>
      <c r="C2668" t="inlineStr">
        <is>
          <t>RECURSOS ACADÉMICOS Y DE INVESTIGACIÓN</t>
        </is>
      </c>
      <c r="D2668" t="inlineStr">
        <is>
          <t>Semestral</t>
        </is>
      </c>
      <c r="E2668" t="inlineStr">
        <is>
          <t>Positivo</t>
        </is>
      </c>
      <c r="F2668" s="138" t="n">
        <v>44926</v>
      </c>
      <c r="K2668" t="n">
        <v/>
      </c>
      <c r="L2668" t="inlineStr">
        <is>
          <t>No Aplica</t>
        </is>
      </c>
      <c r="M2668" t="n">
        <v>2022</v>
      </c>
      <c r="N2668" t="inlineStr">
        <is>
          <t>Diciembre</t>
        </is>
      </c>
      <c r="O2668" t="inlineStr">
        <is>
          <t>2022-2</t>
        </is>
      </c>
      <c r="P2668" t="n">
        <v>0</v>
      </c>
      <c r="Q2668" t="n">
        <v>0</v>
      </c>
      <c r="R2668" t="n">
        <v>0</v>
      </c>
      <c r="S2668" t="inlineStr"/>
      <c r="T2668" t="inlineStr">
        <is>
          <t>543-2022-12-31</t>
        </is>
      </c>
      <c r="U2668" t="n">
        <v>31</v>
      </c>
      <c r="V2668" t="inlineStr">
        <is>
          <t>No Aplica</t>
        </is>
      </c>
    </row>
    <row r="2669">
      <c r="A2669" t="n">
        <v>543</v>
      </c>
      <c r="B2669" t="inlineStr">
        <is>
          <t>Tasa de interacción por usuario</t>
        </is>
      </c>
      <c r="C2669" t="inlineStr">
        <is>
          <t>RECURSOS ACADÉMICOS Y DE INVESTIGACIÓN</t>
        </is>
      </c>
      <c r="D2669" t="inlineStr">
        <is>
          <t>Semestral</t>
        </is>
      </c>
      <c r="E2669" t="inlineStr">
        <is>
          <t>Positivo</t>
        </is>
      </c>
      <c r="F2669" s="138" t="n">
        <v>45291</v>
      </c>
      <c r="K2669" t="n">
        <v/>
      </c>
      <c r="L2669" t="inlineStr">
        <is>
          <t>No Aplica</t>
        </is>
      </c>
      <c r="M2669" t="n">
        <v>2023</v>
      </c>
      <c r="N2669" t="inlineStr">
        <is>
          <t>Diciembre</t>
        </is>
      </c>
      <c r="O2669" t="inlineStr">
        <is>
          <t>2023-2</t>
        </is>
      </c>
      <c r="P2669" t="n">
        <v>0</v>
      </c>
      <c r="Q2669" t="n">
        <v>0</v>
      </c>
      <c r="R2669" t="n">
        <v>0</v>
      </c>
      <c r="S2669" t="inlineStr"/>
      <c r="T2669" t="inlineStr">
        <is>
          <t>543-2023-12-31</t>
        </is>
      </c>
      <c r="U2669" t="n">
        <v>31</v>
      </c>
      <c r="V2669" t="inlineStr">
        <is>
          <t>No Aplica</t>
        </is>
      </c>
    </row>
    <row r="2670">
      <c r="A2670" t="n">
        <v>543</v>
      </c>
      <c r="B2670" t="inlineStr">
        <is>
          <t>Tasa de interacción por usuario</t>
        </is>
      </c>
      <c r="C2670" t="inlineStr">
        <is>
          <t>RECURSOS ACADÉMICOS Y DE INVESTIGACIÓN</t>
        </is>
      </c>
      <c r="D2670" t="inlineStr">
        <is>
          <t>Semestral</t>
        </is>
      </c>
      <c r="E2670" t="inlineStr">
        <is>
          <t>Positivo</t>
        </is>
      </c>
      <c r="F2670" s="138" t="n">
        <v>45657</v>
      </c>
      <c r="K2670" t="n">
        <v/>
      </c>
      <c r="L2670" t="inlineStr">
        <is>
          <t>No Aplica</t>
        </is>
      </c>
      <c r="M2670" t="n">
        <v>2024</v>
      </c>
      <c r="N2670" t="inlineStr">
        <is>
          <t>Diciembre</t>
        </is>
      </c>
      <c r="O2670" t="inlineStr">
        <is>
          <t>2024-2</t>
        </is>
      </c>
      <c r="P2670" t="n">
        <v>0</v>
      </c>
      <c r="Q2670" t="n">
        <v>0</v>
      </c>
      <c r="R2670" t="n">
        <v>0</v>
      </c>
      <c r="S2670" t="inlineStr"/>
      <c r="T2670" t="inlineStr">
        <is>
          <t>543-2024-12-31</t>
        </is>
      </c>
      <c r="U2670" t="n">
        <v>31</v>
      </c>
      <c r="V2670" t="inlineStr">
        <is>
          <t>No Aplica</t>
        </is>
      </c>
    </row>
    <row r="2671">
      <c r="A2671" t="n">
        <v>543</v>
      </c>
      <c r="B2671" t="inlineStr">
        <is>
          <t>Tasa de interacción por usuario</t>
        </is>
      </c>
      <c r="C2671" t="inlineStr">
        <is>
          <t>RECURSOS ACADÉMICOS Y DE INVESTIGACIÓN</t>
        </is>
      </c>
      <c r="D2671" t="inlineStr">
        <is>
          <t>Semestral</t>
        </is>
      </c>
      <c r="E2671" t="inlineStr">
        <is>
          <t>Positivo</t>
        </is>
      </c>
      <c r="F2671" s="138" t="n">
        <v>45838</v>
      </c>
      <c r="H2671" t="n">
        <v>7.29</v>
      </c>
      <c r="K2671" t="n">
        <v/>
      </c>
      <c r="L2671" t="inlineStr">
        <is>
          <t>7.29%</t>
        </is>
      </c>
      <c r="M2671" t="n">
        <v>2025</v>
      </c>
      <c r="N2671" t="inlineStr">
        <is>
          <t>Junio</t>
        </is>
      </c>
      <c r="O2671" t="inlineStr">
        <is>
          <t>2025-1</t>
        </is>
      </c>
      <c r="P2671" t="n">
        <v>0</v>
      </c>
      <c r="Q2671" t="n">
        <v>0</v>
      </c>
      <c r="R2671" t="n">
        <v>0</v>
      </c>
      <c r="S2671" t="inlineStr"/>
      <c r="T2671" t="inlineStr">
        <is>
          <t>543-2025-06-30</t>
        </is>
      </c>
      <c r="U2671" t="n">
        <v>30</v>
      </c>
      <c r="V2671" t="inlineStr"/>
    </row>
    <row r="2672">
      <c r="A2672" t="n">
        <v>544</v>
      </c>
      <c r="B2672" t="inlineStr">
        <is>
          <t>Producción de ambientes inmersivos LEI</t>
        </is>
      </c>
      <c r="C2672" t="inlineStr">
        <is>
          <t>RECURSOS ACADÉMICOS Y DE INVESTIGACIÓN</t>
        </is>
      </c>
      <c r="D2672" t="inlineStr">
        <is>
          <t>Semestral</t>
        </is>
      </c>
      <c r="E2672" t="inlineStr">
        <is>
          <t>Positivo</t>
        </is>
      </c>
      <c r="F2672" s="138" t="n">
        <v>44926</v>
      </c>
      <c r="K2672" t="inlineStr">
        <is>
          <t>100.0%</t>
        </is>
      </c>
      <c r="L2672" t="inlineStr">
        <is>
          <t>No Aplica</t>
        </is>
      </c>
      <c r="M2672" t="n">
        <v>2022</v>
      </c>
      <c r="N2672" t="inlineStr">
        <is>
          <t>Diciembre</t>
        </is>
      </c>
      <c r="O2672" t="inlineStr">
        <is>
          <t>2022-2</t>
        </is>
      </c>
      <c r="P2672" t="n">
        <v>0</v>
      </c>
      <c r="Q2672" t="n">
        <v>0</v>
      </c>
      <c r="R2672" t="n">
        <v>0</v>
      </c>
      <c r="S2672" t="inlineStr"/>
      <c r="T2672" t="inlineStr">
        <is>
          <t>544-2022-12-31</t>
        </is>
      </c>
      <c r="U2672" t="n">
        <v>31</v>
      </c>
      <c r="V2672" t="inlineStr">
        <is>
          <t>No Aplica</t>
        </is>
      </c>
    </row>
    <row r="2673">
      <c r="A2673" t="n">
        <v>544</v>
      </c>
      <c r="B2673" t="inlineStr">
        <is>
          <t>Producción de ambientes inmersivos LEI</t>
        </is>
      </c>
      <c r="C2673" t="inlineStr">
        <is>
          <t>RECURSOS ACADÉMICOS Y DE INVESTIGACIÓN</t>
        </is>
      </c>
      <c r="D2673" t="inlineStr">
        <is>
          <t>Semestral</t>
        </is>
      </c>
      <c r="E2673" t="inlineStr">
        <is>
          <t>Positivo</t>
        </is>
      </c>
      <c r="F2673" s="138" t="n">
        <v>45291</v>
      </c>
      <c r="G2673" t="n">
        <v>90</v>
      </c>
      <c r="K2673" t="inlineStr">
        <is>
          <t>100.0%</t>
        </is>
      </c>
      <c r="L2673" t="inlineStr">
        <is>
          <t>No Aplica</t>
        </is>
      </c>
      <c r="M2673" t="n">
        <v>2023</v>
      </c>
      <c r="N2673" t="inlineStr">
        <is>
          <t>Diciembre</t>
        </is>
      </c>
      <c r="O2673" t="inlineStr">
        <is>
          <t>2023-2</t>
        </is>
      </c>
      <c r="P2673" t="n">
        <v>0</v>
      </c>
      <c r="Q2673" t="n">
        <v>0</v>
      </c>
      <c r="R2673" t="n">
        <v>0</v>
      </c>
      <c r="S2673" t="inlineStr"/>
      <c r="T2673" t="inlineStr">
        <is>
          <t>544-2023-12-31</t>
        </is>
      </c>
      <c r="U2673" t="n">
        <v>31</v>
      </c>
      <c r="V2673" t="inlineStr">
        <is>
          <t>No Aplica</t>
        </is>
      </c>
    </row>
    <row r="2674">
      <c r="A2674" t="n">
        <v>544</v>
      </c>
      <c r="B2674" t="inlineStr">
        <is>
          <t>Producción de ambientes inmersivos LEI</t>
        </is>
      </c>
      <c r="C2674" t="inlineStr">
        <is>
          <t>RECURSOS ACADÉMICOS Y DE INVESTIGACIÓN</t>
        </is>
      </c>
      <c r="D2674" t="inlineStr">
        <is>
          <t>Semestral</t>
        </is>
      </c>
      <c r="E2674" t="inlineStr">
        <is>
          <t>Positivo</t>
        </is>
      </c>
      <c r="F2674" s="138" t="n">
        <v>45657</v>
      </c>
      <c r="G2674" t="n">
        <v>90</v>
      </c>
      <c r="K2674" t="inlineStr">
        <is>
          <t>100.0%</t>
        </is>
      </c>
      <c r="L2674" t="inlineStr">
        <is>
          <t>No Aplica</t>
        </is>
      </c>
      <c r="M2674" t="n">
        <v>2024</v>
      </c>
      <c r="N2674" t="inlineStr">
        <is>
          <t>Diciembre</t>
        </is>
      </c>
      <c r="O2674" t="inlineStr">
        <is>
          <t>2024-2</t>
        </is>
      </c>
      <c r="P2674" t="n">
        <v>0</v>
      </c>
      <c r="Q2674" t="n">
        <v>0</v>
      </c>
      <c r="R2674" t="n">
        <v>0</v>
      </c>
      <c r="S2674" t="inlineStr"/>
      <c r="T2674" t="inlineStr">
        <is>
          <t>544-2024-12-31</t>
        </is>
      </c>
      <c r="U2674" t="n">
        <v>31</v>
      </c>
      <c r="V2674" t="inlineStr">
        <is>
          <t>No Aplica</t>
        </is>
      </c>
    </row>
    <row r="2675">
      <c r="A2675" t="n">
        <v>544</v>
      </c>
      <c r="B2675" t="inlineStr">
        <is>
          <t>Producción de ambientes inmersivos LEI</t>
        </is>
      </c>
      <c r="C2675" t="inlineStr">
        <is>
          <t>RECURSOS ACADÉMICOS Y DE INVESTIGACIÓN</t>
        </is>
      </c>
      <c r="D2675" t="inlineStr">
        <is>
          <t>Semestral</t>
        </is>
      </c>
      <c r="E2675" t="inlineStr">
        <is>
          <t>Positivo</t>
        </is>
      </c>
      <c r="F2675" s="138" t="n">
        <v>46022</v>
      </c>
      <c r="G2675" t="n">
        <v>100</v>
      </c>
      <c r="H2675" t="n">
        <v>162.5</v>
      </c>
      <c r="I2675" s="76" t="n">
        <v>1.3</v>
      </c>
      <c r="J2675" s="76" t="n">
        <v>1.625</v>
      </c>
      <c r="K2675" t="inlineStr">
        <is>
          <t>100.0%</t>
        </is>
      </c>
      <c r="L2675" t="inlineStr">
        <is>
          <t>206.25%</t>
        </is>
      </c>
      <c r="M2675" t="n">
        <v>2025</v>
      </c>
      <c r="N2675" t="inlineStr">
        <is>
          <t>Diciembre</t>
        </is>
      </c>
      <c r="O2675" t="inlineStr">
        <is>
          <t>2025-2</t>
        </is>
      </c>
      <c r="P2675" t="n">
        <v>0</v>
      </c>
      <c r="Q2675" t="n">
        <v>0</v>
      </c>
      <c r="R2675" t="n">
        <v>0</v>
      </c>
      <c r="S2675" t="inlineStr"/>
      <c r="T2675" t="inlineStr">
        <is>
          <t>544-2025-12-31</t>
        </is>
      </c>
      <c r="U2675" t="n">
        <v>31</v>
      </c>
      <c r="V2675" t="inlineStr"/>
    </row>
    <row r="2676">
      <c r="A2676" t="n">
        <v>546</v>
      </c>
      <c r="B2676" t="inlineStr">
        <is>
          <t>Tasa de participación de graduados en instrumentos de seguimiento (M0, M1, M5)</t>
        </is>
      </c>
      <c r="C2676" t="inlineStr">
        <is>
          <t>EXTENSIÓN</t>
        </is>
      </c>
      <c r="D2676" t="inlineStr">
        <is>
          <t>Anual</t>
        </is>
      </c>
      <c r="E2676" t="inlineStr">
        <is>
          <t>Positivo</t>
        </is>
      </c>
      <c r="F2676" s="138" t="n">
        <v>44926</v>
      </c>
      <c r="K2676" t="inlineStr">
        <is>
          <t>100.0%</t>
        </is>
      </c>
      <c r="L2676" t="inlineStr">
        <is>
          <t>No Aplica</t>
        </is>
      </c>
      <c r="M2676" t="n">
        <v>2022</v>
      </c>
      <c r="N2676" t="inlineStr">
        <is>
          <t>Diciembre</t>
        </is>
      </c>
      <c r="O2676" t="inlineStr">
        <is>
          <t>2022-2</t>
        </is>
      </c>
      <c r="P2676" t="n">
        <v>0</v>
      </c>
      <c r="Q2676" t="n">
        <v>0</v>
      </c>
      <c r="R2676" t="n">
        <v>0</v>
      </c>
      <c r="S2676" t="inlineStr"/>
      <c r="T2676" t="inlineStr">
        <is>
          <t>546-2022-12-31</t>
        </is>
      </c>
      <c r="U2676" t="n">
        <v>31</v>
      </c>
      <c r="V2676" t="inlineStr">
        <is>
          <t>No Aplica</t>
        </is>
      </c>
    </row>
    <row r="2677">
      <c r="A2677" t="n">
        <v>546</v>
      </c>
      <c r="B2677" t="inlineStr">
        <is>
          <t>Tasa de participación de graduados en instrumentos de seguimiento (M0, M1, M5)</t>
        </is>
      </c>
      <c r="C2677" t="inlineStr">
        <is>
          <t>EXTENSIÓN</t>
        </is>
      </c>
      <c r="D2677" t="inlineStr">
        <is>
          <t>Anual</t>
        </is>
      </c>
      <c r="E2677" t="inlineStr">
        <is>
          <t>Positivo</t>
        </is>
      </c>
      <c r="F2677" s="138" t="n">
        <v>45291</v>
      </c>
      <c r="K2677" t="inlineStr">
        <is>
          <t>100.0%</t>
        </is>
      </c>
      <c r="L2677" t="inlineStr">
        <is>
          <t>No Aplica</t>
        </is>
      </c>
      <c r="M2677" t="n">
        <v>2023</v>
      </c>
      <c r="N2677" t="inlineStr">
        <is>
          <t>Diciembre</t>
        </is>
      </c>
      <c r="O2677" t="inlineStr">
        <is>
          <t>2023-2</t>
        </is>
      </c>
      <c r="P2677" t="n">
        <v>0</v>
      </c>
      <c r="Q2677" t="n">
        <v>0</v>
      </c>
      <c r="R2677" t="n">
        <v>0</v>
      </c>
      <c r="S2677" t="inlineStr"/>
      <c r="T2677" t="inlineStr">
        <is>
          <t>546-2023-12-31</t>
        </is>
      </c>
      <c r="U2677" t="n">
        <v>31</v>
      </c>
      <c r="V2677" t="inlineStr">
        <is>
          <t>No Aplica</t>
        </is>
      </c>
    </row>
    <row r="2678">
      <c r="A2678" t="n">
        <v>546</v>
      </c>
      <c r="B2678" t="inlineStr">
        <is>
          <t>Tasa de participación de graduados en instrumentos de seguimiento (M0, M1, M5)</t>
        </is>
      </c>
      <c r="C2678" t="inlineStr">
        <is>
          <t>EXTENSIÓN</t>
        </is>
      </c>
      <c r="D2678" t="inlineStr">
        <is>
          <t>Anual</t>
        </is>
      </c>
      <c r="E2678" t="inlineStr">
        <is>
          <t>Positivo</t>
        </is>
      </c>
      <c r="F2678" s="138" t="n">
        <v>45657</v>
      </c>
      <c r="K2678" t="inlineStr">
        <is>
          <t>100.0%</t>
        </is>
      </c>
      <c r="L2678" t="inlineStr">
        <is>
          <t>No Aplica</t>
        </is>
      </c>
      <c r="M2678" t="n">
        <v>2024</v>
      </c>
      <c r="N2678" t="inlineStr">
        <is>
          <t>Diciembre</t>
        </is>
      </c>
      <c r="O2678" t="inlineStr">
        <is>
          <t>2024-2</t>
        </is>
      </c>
      <c r="P2678" t="n">
        <v>0</v>
      </c>
      <c r="Q2678" t="n">
        <v>0</v>
      </c>
      <c r="R2678" t="n">
        <v>0</v>
      </c>
      <c r="S2678" t="inlineStr"/>
      <c r="T2678" t="inlineStr">
        <is>
          <t>546-2024-12-31</t>
        </is>
      </c>
      <c r="U2678" t="n">
        <v>31</v>
      </c>
      <c r="V2678" t="inlineStr">
        <is>
          <t>No Aplica</t>
        </is>
      </c>
    </row>
    <row r="2679">
      <c r="A2679" t="n">
        <v>546</v>
      </c>
      <c r="B2679" t="inlineStr">
        <is>
          <t>Tasa de participación de graduados en instrumentos de seguimiento (M0, M1, M5)</t>
        </is>
      </c>
      <c r="C2679" t="inlineStr">
        <is>
          <t>EXTENSIÓN</t>
        </is>
      </c>
      <c r="D2679" t="inlineStr">
        <is>
          <t>Anual</t>
        </is>
      </c>
      <c r="E2679" t="inlineStr">
        <is>
          <t>Positivo</t>
        </is>
      </c>
      <c r="F2679" s="138" t="n">
        <v>46022</v>
      </c>
      <c r="G2679" t="n">
        <v>100</v>
      </c>
      <c r="H2679" t="n">
        <v>37.79</v>
      </c>
      <c r="I2679" s="76" t="n">
        <v>0.3779</v>
      </c>
      <c r="J2679" s="76" t="n">
        <v>0.3779</v>
      </c>
      <c r="K2679" t="inlineStr">
        <is>
          <t>100.0%</t>
        </is>
      </c>
      <c r="L2679" t="inlineStr">
        <is>
          <t>37.79%</t>
        </is>
      </c>
      <c r="M2679" t="n">
        <v>2025</v>
      </c>
      <c r="N2679" t="inlineStr">
        <is>
          <t>Diciembre</t>
        </is>
      </c>
      <c r="O2679" t="inlineStr">
        <is>
          <t>2025-2</t>
        </is>
      </c>
      <c r="P2679" t="n">
        <v>0</v>
      </c>
      <c r="Q2679" t="n">
        <v>0</v>
      </c>
      <c r="R2679" t="n">
        <v>0</v>
      </c>
      <c r="S2679" t="inlineStr"/>
      <c r="T2679" t="inlineStr">
        <is>
          <t>546-2025-12-31</t>
        </is>
      </c>
      <c r="U2679" t="n">
        <v>31</v>
      </c>
      <c r="V2679" t="inlineStr"/>
    </row>
    <row r="2680">
      <c r="A2680" t="n">
        <v>547</v>
      </c>
      <c r="B2680" t="inlineStr">
        <is>
          <t>Nivel de satisfacción del graduado con la institución</t>
        </is>
      </c>
      <c r="C2680" t="inlineStr">
        <is>
          <t>EXTENSIÓN</t>
        </is>
      </c>
      <c r="D2680" t="inlineStr">
        <is>
          <t>Anual</t>
        </is>
      </c>
      <c r="E2680" t="inlineStr">
        <is>
          <t>Positivo</t>
        </is>
      </c>
      <c r="F2680" s="138" t="n">
        <v>46022</v>
      </c>
      <c r="H2680" t="n">
        <v>92</v>
      </c>
      <c r="K2680" t="n">
        <v/>
      </c>
      <c r="L2680" t="inlineStr">
        <is>
          <t>92.0%</t>
        </is>
      </c>
      <c r="M2680" t="n">
        <v>2025</v>
      </c>
      <c r="N2680" t="inlineStr">
        <is>
          <t>Diciembre</t>
        </is>
      </c>
      <c r="O2680" t="inlineStr">
        <is>
          <t>2025-2</t>
        </is>
      </c>
      <c r="P2680" t="n">
        <v>0</v>
      </c>
      <c r="Q2680" t="n">
        <v>0</v>
      </c>
      <c r="R2680" t="n">
        <v>0</v>
      </c>
      <c r="S2680" t="inlineStr"/>
      <c r="T2680" t="inlineStr">
        <is>
          <t>547-2025-12-31</t>
        </is>
      </c>
      <c r="U2680" t="n">
        <v>31</v>
      </c>
      <c r="V2680" t="inlineStr"/>
    </row>
    <row r="2681">
      <c r="A2681" t="n">
        <v>550</v>
      </c>
      <c r="B2681" t="inlineStr">
        <is>
          <t>Nivel de satisfacción con las actividades de formación</t>
        </is>
      </c>
      <c r="C2681" t="inlineStr">
        <is>
          <t>EXTENSIÓN</t>
        </is>
      </c>
      <c r="D2681" t="inlineStr">
        <is>
          <t>Semestral</t>
        </is>
      </c>
      <c r="E2681" t="inlineStr">
        <is>
          <t>Positivo</t>
        </is>
      </c>
      <c r="F2681" s="138" t="n">
        <v>46022</v>
      </c>
      <c r="G2681" t="n">
        <v>100</v>
      </c>
      <c r="H2681" t="n">
        <v>95.5</v>
      </c>
      <c r="I2681" s="76" t="n">
        <v>0.955</v>
      </c>
      <c r="J2681" s="76" t="n">
        <v>0.955</v>
      </c>
      <c r="K2681" t="inlineStr">
        <is>
          <t>100.0%</t>
        </is>
      </c>
      <c r="L2681" t="inlineStr">
        <is>
          <t>95.25%</t>
        </is>
      </c>
      <c r="M2681" t="n">
        <v>2025</v>
      </c>
      <c r="N2681" t="inlineStr">
        <is>
          <t>Diciembre</t>
        </is>
      </c>
      <c r="O2681" t="inlineStr">
        <is>
          <t>2025-2</t>
        </is>
      </c>
      <c r="P2681" t="n">
        <v>0</v>
      </c>
      <c r="Q2681" t="n">
        <v>0</v>
      </c>
      <c r="R2681" t="n">
        <v>0</v>
      </c>
      <c r="S2681" t="inlineStr"/>
      <c r="T2681" t="inlineStr">
        <is>
          <t>550-2025-12-31</t>
        </is>
      </c>
      <c r="U2681" t="n">
        <v>31</v>
      </c>
      <c r="V2681" t="inlineStr"/>
    </row>
    <row r="2682">
      <c r="A2682" t="n">
        <v>551</v>
      </c>
      <c r="B2682" t="inlineStr">
        <is>
          <t>Evaluación del desempeño de los mentores</t>
        </is>
      </c>
      <c r="C2682" t="inlineStr">
        <is>
          <t>EXTENSIÓN</t>
        </is>
      </c>
      <c r="D2682" t="inlineStr">
        <is>
          <t>Semestral</t>
        </is>
      </c>
      <c r="E2682" t="inlineStr">
        <is>
          <t>Positivo</t>
        </is>
      </c>
      <c r="F2682" s="138" t="n">
        <v>45657</v>
      </c>
      <c r="K2682" t="inlineStr">
        <is>
          <t>80.0%</t>
        </is>
      </c>
      <c r="L2682" t="inlineStr">
        <is>
          <t>No Aplica</t>
        </is>
      </c>
      <c r="M2682" t="n">
        <v>2024</v>
      </c>
      <c r="N2682" t="inlineStr">
        <is>
          <t>Diciembre</t>
        </is>
      </c>
      <c r="O2682" t="inlineStr">
        <is>
          <t>2024-2</t>
        </is>
      </c>
      <c r="P2682" t="n">
        <v>0</v>
      </c>
      <c r="Q2682" t="n">
        <v>0</v>
      </c>
      <c r="R2682" t="n">
        <v>0</v>
      </c>
      <c r="S2682" t="inlineStr"/>
      <c r="T2682" t="inlineStr">
        <is>
          <t>551-2024-12-31</t>
        </is>
      </c>
      <c r="U2682" t="n">
        <v>31</v>
      </c>
      <c r="V2682" t="inlineStr">
        <is>
          <t>No Aplica</t>
        </is>
      </c>
    </row>
    <row r="2683">
      <c r="A2683" t="n">
        <v>551</v>
      </c>
      <c r="B2683" t="inlineStr">
        <is>
          <t>Evaluación del desempeño de los mentores</t>
        </is>
      </c>
      <c r="C2683" t="inlineStr">
        <is>
          <t>EXTENSIÓN</t>
        </is>
      </c>
      <c r="D2683" t="inlineStr">
        <is>
          <t>Semestral</t>
        </is>
      </c>
      <c r="E2683" t="inlineStr">
        <is>
          <t>Positivo</t>
        </is>
      </c>
      <c r="F2683" s="138" t="n">
        <v>46022</v>
      </c>
      <c r="G2683" t="n">
        <v>80</v>
      </c>
      <c r="H2683" t="n">
        <v>5</v>
      </c>
      <c r="I2683" s="76" t="n">
        <v>0.0625</v>
      </c>
      <c r="J2683" s="76" t="n">
        <v>0.0625</v>
      </c>
      <c r="K2683" t="inlineStr">
        <is>
          <t>80.0%</t>
        </is>
      </c>
      <c r="L2683" t="inlineStr">
        <is>
          <t>5.0%</t>
        </is>
      </c>
      <c r="M2683" t="n">
        <v>2025</v>
      </c>
      <c r="N2683" t="inlineStr">
        <is>
          <t>Diciembre</t>
        </is>
      </c>
      <c r="O2683" t="inlineStr">
        <is>
          <t>2025-2</t>
        </is>
      </c>
      <c r="P2683" t="n">
        <v>0</v>
      </c>
      <c r="Q2683" t="n">
        <v>0</v>
      </c>
      <c r="R2683" t="n">
        <v>0</v>
      </c>
      <c r="S2683" t="inlineStr"/>
      <c r="T2683" t="inlineStr">
        <is>
          <t>551-2025-12-31</t>
        </is>
      </c>
      <c r="U2683" t="n">
        <v>31</v>
      </c>
      <c r="V2683" t="inlineStr"/>
    </row>
    <row r="2684">
      <c r="A2684" t="n">
        <v>552</v>
      </c>
      <c r="B2684" t="inlineStr">
        <is>
          <t>Nivel de Satisfacción Servicios Prestados -Gestión de la Responsabilidad Social</t>
        </is>
      </c>
      <c r="C2684" t="inlineStr">
        <is>
          <t>EXTENSIÓN</t>
        </is>
      </c>
      <c r="D2684" t="inlineStr">
        <is>
          <t>Anual</t>
        </is>
      </c>
      <c r="E2684" t="inlineStr">
        <is>
          <t>Positivo</t>
        </is>
      </c>
      <c r="F2684" s="138" t="n">
        <v>46022</v>
      </c>
      <c r="G2684" t="n">
        <v>80</v>
      </c>
      <c r="H2684" t="n">
        <v>92</v>
      </c>
      <c r="I2684" s="76" t="n">
        <v>1.15</v>
      </c>
      <c r="J2684" s="76" t="n">
        <v>1.15</v>
      </c>
      <c r="K2684" t="inlineStr">
        <is>
          <t>80.0%</t>
        </is>
      </c>
      <c r="L2684" t="inlineStr">
        <is>
          <t>92.0%</t>
        </is>
      </c>
      <c r="M2684" t="n">
        <v>2025</v>
      </c>
      <c r="N2684" t="inlineStr">
        <is>
          <t>Diciembre</t>
        </is>
      </c>
      <c r="O2684" t="inlineStr">
        <is>
          <t>2025-2</t>
        </is>
      </c>
      <c r="P2684" t="n">
        <v>0</v>
      </c>
      <c r="Q2684" t="n">
        <v>0</v>
      </c>
      <c r="R2684" t="n">
        <v>0</v>
      </c>
      <c r="S2684" t="inlineStr"/>
      <c r="T2684" t="inlineStr">
        <is>
          <t>552-2025-12-31</t>
        </is>
      </c>
      <c r="U2684" t="n">
        <v>31</v>
      </c>
      <c r="V2684" t="inlineStr"/>
    </row>
    <row r="2685">
      <c r="A2685" t="n">
        <v>553</v>
      </c>
      <c r="B2685" t="inlineStr">
        <is>
          <t>Nivel de Satisfacción Servicios Prestados -Inscripción, admisión y matrícula de estudiantes nuevos</t>
        </is>
      </c>
      <c r="C2685" t="inlineStr">
        <is>
          <t>MERCADEO, ADMISIONES  Y MATRÍCULA</t>
        </is>
      </c>
      <c r="D2685" t="inlineStr">
        <is>
          <t>Anual</t>
        </is>
      </c>
      <c r="E2685" t="inlineStr">
        <is>
          <t>Positivo</t>
        </is>
      </c>
      <c r="F2685" s="138" t="n">
        <v>46022</v>
      </c>
      <c r="G2685" t="n">
        <v>80</v>
      </c>
      <c r="H2685" t="n">
        <v>83</v>
      </c>
      <c r="I2685" s="76" t="n">
        <v>1.0375</v>
      </c>
      <c r="J2685" s="76" t="n">
        <v>1.0375</v>
      </c>
      <c r="K2685" t="inlineStr">
        <is>
          <t>80.0%</t>
        </is>
      </c>
      <c r="L2685" t="inlineStr">
        <is>
          <t>83.0%</t>
        </is>
      </c>
      <c r="M2685" t="n">
        <v>2025</v>
      </c>
      <c r="N2685" t="inlineStr">
        <is>
          <t>Diciembre</t>
        </is>
      </c>
      <c r="O2685" t="inlineStr">
        <is>
          <t>2025-2</t>
        </is>
      </c>
      <c r="P2685" t="n">
        <v>0</v>
      </c>
      <c r="Q2685" t="n">
        <v>0</v>
      </c>
      <c r="R2685" t="n">
        <v>0</v>
      </c>
      <c r="S2685" t="inlineStr"/>
      <c r="T2685" t="inlineStr">
        <is>
          <t>553-2025-12-31</t>
        </is>
      </c>
      <c r="U2685" t="n">
        <v>31</v>
      </c>
      <c r="V2685" t="inlineStr"/>
    </row>
    <row r="2686">
      <c r="A2686" t="n">
        <v>554</v>
      </c>
      <c r="B2686" t="inlineStr">
        <is>
          <t>Nivel de Satisfacción Servicios Prestados -Permanencia</t>
        </is>
      </c>
      <c r="C2686" t="inlineStr">
        <is>
          <t>SERVICIO Y PERMANENCIA</t>
        </is>
      </c>
      <c r="D2686" t="inlineStr">
        <is>
          <t>Semestral</t>
        </is>
      </c>
      <c r="E2686" t="inlineStr">
        <is>
          <t>Positivo</t>
        </is>
      </c>
      <c r="F2686" s="138" t="n">
        <v>46022</v>
      </c>
      <c r="G2686" t="n">
        <v>80</v>
      </c>
      <c r="H2686" t="n">
        <v>95</v>
      </c>
      <c r="I2686" s="76" t="n">
        <v>1.1875</v>
      </c>
      <c r="J2686" s="76" t="n">
        <v>1.1875</v>
      </c>
      <c r="K2686" t="inlineStr">
        <is>
          <t>80.0%</t>
        </is>
      </c>
      <c r="L2686" t="inlineStr">
        <is>
          <t>95.0%</t>
        </is>
      </c>
      <c r="M2686" t="n">
        <v>2025</v>
      </c>
      <c r="N2686" t="inlineStr">
        <is>
          <t>Diciembre</t>
        </is>
      </c>
      <c r="O2686" t="inlineStr">
        <is>
          <t>2025-2</t>
        </is>
      </c>
      <c r="P2686" t="n">
        <v>0</v>
      </c>
      <c r="Q2686" t="n">
        <v>0</v>
      </c>
      <c r="R2686" t="n">
        <v>0</v>
      </c>
      <c r="S2686" t="inlineStr"/>
      <c r="T2686" t="inlineStr">
        <is>
          <t>554-2025-12-31</t>
        </is>
      </c>
      <c r="U2686" t="n">
        <v>31</v>
      </c>
      <c r="V2686" t="inlineStr"/>
    </row>
    <row r="2687">
      <c r="A2687" t="n">
        <v>555</v>
      </c>
      <c r="B2687" t="inlineStr">
        <is>
          <t>Nivel de Satisfacción Servicios Prestados -Mercadeo y venta de educación para la vida</t>
        </is>
      </c>
      <c r="C2687" t="inlineStr">
        <is>
          <t>MERCADEO, ADMISIONES  Y MATRÍCULA</t>
        </is>
      </c>
      <c r="D2687" t="inlineStr">
        <is>
          <t>Semestral</t>
        </is>
      </c>
      <c r="E2687" t="inlineStr">
        <is>
          <t>Positivo</t>
        </is>
      </c>
      <c r="F2687" s="138" t="n">
        <v>46022</v>
      </c>
      <c r="G2687" t="n">
        <v>80</v>
      </c>
      <c r="H2687" t="n">
        <v>100</v>
      </c>
      <c r="I2687" s="76" t="n">
        <v>1.25</v>
      </c>
      <c r="J2687" s="76" t="n">
        <v>1.25</v>
      </c>
      <c r="K2687" t="inlineStr">
        <is>
          <t>%</t>
        </is>
      </c>
      <c r="L2687" t="inlineStr">
        <is>
          <t>%</t>
        </is>
      </c>
      <c r="M2687" t="n">
        <v>2025</v>
      </c>
      <c r="N2687" t="inlineStr">
        <is>
          <t>Diciembre</t>
        </is>
      </c>
      <c r="O2687" t="inlineStr">
        <is>
          <t>2025-2</t>
        </is>
      </c>
      <c r="P2687" t="n">
        <v>0</v>
      </c>
      <c r="Q2687" t="n">
        <v>0</v>
      </c>
      <c r="R2687" t="n">
        <v>0</v>
      </c>
      <c r="S2687" t="inlineStr"/>
      <c r="T2687" t="inlineStr">
        <is>
          <t>555-2025-12-31</t>
        </is>
      </c>
      <c r="U2687" t="n">
        <v>31</v>
      </c>
      <c r="V2687" t="inlineStr"/>
    </row>
    <row r="2688">
      <c r="A2688" t="n">
        <v>556</v>
      </c>
      <c r="B2688" t="inlineStr">
        <is>
          <t>Cumplimiento Plan de formación Institucional</t>
        </is>
      </c>
      <c r="C2688" t="inlineStr">
        <is>
          <t>GESTIÓN Y DESARROLLO DEL TALENTO HUMANO</t>
        </is>
      </c>
      <c r="D2688" t="inlineStr">
        <is>
          <t>Anual</t>
        </is>
      </c>
      <c r="E2688" t="inlineStr">
        <is>
          <t>Positivo</t>
        </is>
      </c>
      <c r="F2688" s="138" t="n">
        <v>46022</v>
      </c>
      <c r="G2688" t="n">
        <v>70</v>
      </c>
      <c r="H2688" t="n">
        <v>113.75</v>
      </c>
      <c r="I2688" s="76" t="n">
        <v>1.3</v>
      </c>
      <c r="J2688" s="76" t="n">
        <v>1.625</v>
      </c>
      <c r="K2688" t="inlineStr">
        <is>
          <t>70.0%</t>
        </is>
      </c>
      <c r="L2688" t="inlineStr">
        <is>
          <t>113.75%</t>
        </is>
      </c>
      <c r="M2688" t="n">
        <v>2025</v>
      </c>
      <c r="N2688" t="inlineStr">
        <is>
          <t>Diciembre</t>
        </is>
      </c>
      <c r="O2688" t="inlineStr">
        <is>
          <t>2025-2</t>
        </is>
      </c>
      <c r="P2688" t="n">
        <v>0</v>
      </c>
      <c r="Q2688" t="n">
        <v>0</v>
      </c>
      <c r="R2688" t="n">
        <v>0</v>
      </c>
      <c r="S2688" t="inlineStr"/>
      <c r="T2688" t="inlineStr">
        <is>
          <t>556-2025-12-31</t>
        </is>
      </c>
      <c r="U2688" t="n">
        <v>31</v>
      </c>
      <c r="V2688" t="inlineStr"/>
    </row>
    <row r="2689">
      <c r="A2689" t="n">
        <v>68</v>
      </c>
      <c r="B2689" t="inlineStr">
        <is>
          <t>Evaluación de desempeño a proveedores críticos</t>
        </is>
      </c>
      <c r="C2689" t="inlineStr">
        <is>
          <t>GESTIÓN DE ABASTECIMIENTO</t>
        </is>
      </c>
      <c r="D2689" t="inlineStr">
        <is>
          <t>Semestral</t>
        </is>
      </c>
      <c r="E2689" t="inlineStr">
        <is>
          <t>Positivo</t>
        </is>
      </c>
      <c r="F2689" s="138" t="n">
        <v>44561</v>
      </c>
      <c r="G2689" t="n">
        <v>80</v>
      </c>
      <c r="H2689" t="n">
        <v>94.8</v>
      </c>
      <c r="I2689" s="76" t="n">
        <v>1.185</v>
      </c>
      <c r="J2689" s="76" t="n">
        <v>1.185</v>
      </c>
      <c r="K2689" t="inlineStr">
        <is>
          <t>85.0%</t>
        </is>
      </c>
      <c r="L2689" t="inlineStr">
        <is>
          <t>85.3%</t>
        </is>
      </c>
      <c r="M2689" t="n">
        <v>2021</v>
      </c>
      <c r="N2689" t="inlineStr">
        <is>
          <t>Diciembre</t>
        </is>
      </c>
      <c r="O2689" t="inlineStr">
        <is>
          <t>2021-2</t>
        </is>
      </c>
      <c r="P2689" t="n">
        <v>0</v>
      </c>
      <c r="Q2689" t="n">
        <v>0</v>
      </c>
      <c r="R2689" t="n">
        <v>0</v>
      </c>
      <c r="S2689" t="inlineStr"/>
      <c r="T2689" t="inlineStr">
        <is>
          <t>68-2021-12-31</t>
        </is>
      </c>
      <c r="U2689" t="n">
        <v>31</v>
      </c>
      <c r="V2689" t="inlineStr"/>
    </row>
    <row r="2690">
      <c r="A2690" t="n">
        <v>68</v>
      </c>
      <c r="B2690" t="inlineStr">
        <is>
          <t>Evaluación de desempeño a proveedores críticos</t>
        </is>
      </c>
      <c r="C2690" t="inlineStr">
        <is>
          <t>GESTIÓN DE ABASTECIMIENTO</t>
        </is>
      </c>
      <c r="D2690" t="inlineStr">
        <is>
          <t>Semestral</t>
        </is>
      </c>
      <c r="E2690" t="inlineStr">
        <is>
          <t>Positivo</t>
        </is>
      </c>
      <c r="F2690" s="138" t="n">
        <v>44926</v>
      </c>
      <c r="G2690" t="n">
        <v>80</v>
      </c>
      <c r="H2690" t="n">
        <v>93</v>
      </c>
      <c r="I2690" s="76" t="n">
        <v>1.1625</v>
      </c>
      <c r="J2690" s="76" t="n">
        <v>1.1625</v>
      </c>
      <c r="K2690" t="inlineStr">
        <is>
          <t>85.0%</t>
        </is>
      </c>
      <c r="L2690" t="inlineStr">
        <is>
          <t>85.3%</t>
        </is>
      </c>
      <c r="M2690" t="n">
        <v>2022</v>
      </c>
      <c r="N2690" t="inlineStr">
        <is>
          <t>Diciembre</t>
        </is>
      </c>
      <c r="O2690" t="inlineStr">
        <is>
          <t>2022-2</t>
        </is>
      </c>
      <c r="P2690" t="n">
        <v>0</v>
      </c>
      <c r="Q2690" t="n">
        <v>0</v>
      </c>
      <c r="R2690" t="n">
        <v>0</v>
      </c>
      <c r="S2690" t="inlineStr"/>
      <c r="T2690" t="inlineStr">
        <is>
          <t>68-2022-12-31</t>
        </is>
      </c>
      <c r="U2690" t="n">
        <v>31</v>
      </c>
      <c r="V2690" t="inlineStr"/>
    </row>
    <row r="2691">
      <c r="A2691" t="n">
        <v>68</v>
      </c>
      <c r="B2691" t="inlineStr">
        <is>
          <t>Evaluación de desempeño a proveedores críticos</t>
        </is>
      </c>
      <c r="C2691" t="inlineStr">
        <is>
          <t>GESTIÓN DE ABASTECIMIENTO</t>
        </is>
      </c>
      <c r="D2691" t="inlineStr">
        <is>
          <t>Semestral</t>
        </is>
      </c>
      <c r="E2691" t="inlineStr">
        <is>
          <t>Positivo</t>
        </is>
      </c>
      <c r="F2691" s="138" t="n">
        <v>45291</v>
      </c>
      <c r="G2691" t="n">
        <v>80</v>
      </c>
      <c r="H2691" t="n">
        <v>85</v>
      </c>
      <c r="I2691" s="76" t="n">
        <v>1.0625</v>
      </c>
      <c r="J2691" s="76" t="n">
        <v>1.0625</v>
      </c>
      <c r="K2691" t="inlineStr">
        <is>
          <t>85.0%</t>
        </is>
      </c>
      <c r="L2691" t="inlineStr">
        <is>
          <t>85.3%</t>
        </is>
      </c>
      <c r="M2691" t="n">
        <v>2023</v>
      </c>
      <c r="N2691" t="inlineStr">
        <is>
          <t>Diciembre</t>
        </is>
      </c>
      <c r="O2691" t="inlineStr">
        <is>
          <t>2023-2</t>
        </is>
      </c>
      <c r="P2691" t="n">
        <v>0</v>
      </c>
      <c r="Q2691" t="n">
        <v>0</v>
      </c>
      <c r="R2691" t="n">
        <v>0</v>
      </c>
      <c r="S2691" t="inlineStr"/>
      <c r="T2691" t="inlineStr">
        <is>
          <t>68-2023-12-31</t>
        </is>
      </c>
      <c r="U2691" t="n">
        <v>31</v>
      </c>
      <c r="V2691" t="inlineStr"/>
    </row>
    <row r="2692">
      <c r="A2692" t="n">
        <v>68</v>
      </c>
      <c r="B2692" t="inlineStr">
        <is>
          <t>Evaluación de desempeño a proveedores críticos</t>
        </is>
      </c>
      <c r="C2692" t="inlineStr">
        <is>
          <t>GESTIÓN DE ABASTECIMIENTO</t>
        </is>
      </c>
      <c r="D2692" t="inlineStr">
        <is>
          <t>Semestral</t>
        </is>
      </c>
      <c r="E2692" t="inlineStr">
        <is>
          <t>Positivo</t>
        </is>
      </c>
      <c r="F2692" s="138" t="n">
        <v>45657</v>
      </c>
      <c r="G2692" t="n">
        <v>80</v>
      </c>
      <c r="H2692" t="n">
        <v>87.5</v>
      </c>
      <c r="I2692" s="76" t="n">
        <v>1.09375</v>
      </c>
      <c r="J2692" s="76" t="n">
        <v>1.09375</v>
      </c>
      <c r="K2692" t="inlineStr">
        <is>
          <t>85.0%</t>
        </is>
      </c>
      <c r="L2692" t="inlineStr">
        <is>
          <t>85.3%</t>
        </is>
      </c>
      <c r="M2692" t="n">
        <v>2024</v>
      </c>
      <c r="N2692" t="inlineStr">
        <is>
          <t>Diciembre</t>
        </is>
      </c>
      <c r="O2692" t="inlineStr">
        <is>
          <t>2024-2</t>
        </is>
      </c>
      <c r="P2692" t="n">
        <v>0</v>
      </c>
      <c r="Q2692" t="n">
        <v>0</v>
      </c>
      <c r="R2692" t="n">
        <v>0</v>
      </c>
      <c r="S2692" t="inlineStr"/>
      <c r="T2692" t="inlineStr">
        <is>
          <t>68-2024-12-31</t>
        </is>
      </c>
      <c r="U2692" t="n">
        <v>31</v>
      </c>
      <c r="V2692" t="inlineStr"/>
    </row>
    <row r="2693">
      <c r="A2693" t="n">
        <v>68</v>
      </c>
      <c r="B2693" t="inlineStr">
        <is>
          <t>Evaluación de desempeño a proveedores críticos</t>
        </is>
      </c>
      <c r="C2693" t="inlineStr">
        <is>
          <t>GESTIÓN DE ABASTECIMIENTO</t>
        </is>
      </c>
      <c r="D2693" t="inlineStr">
        <is>
          <t>Semestral</t>
        </is>
      </c>
      <c r="E2693" t="inlineStr">
        <is>
          <t>Positivo</t>
        </is>
      </c>
      <c r="F2693" s="138" t="n">
        <v>45838</v>
      </c>
      <c r="G2693" t="n">
        <v>85</v>
      </c>
      <c r="H2693" t="n">
        <v>85.3</v>
      </c>
      <c r="I2693" s="76" t="n">
        <v>1.003529411764706</v>
      </c>
      <c r="J2693" s="76" t="n">
        <v>1.003529411764706</v>
      </c>
      <c r="K2693" t="inlineStr">
        <is>
          <t>85.0%</t>
        </is>
      </c>
      <c r="L2693" t="inlineStr">
        <is>
          <t>85.3%</t>
        </is>
      </c>
      <c r="M2693" t="n">
        <v>2025</v>
      </c>
      <c r="N2693" t="inlineStr">
        <is>
          <t>Junio</t>
        </is>
      </c>
      <c r="O2693" t="inlineStr">
        <is>
          <t>2025-1</t>
        </is>
      </c>
      <c r="P2693" t="n">
        <v>0</v>
      </c>
      <c r="Q2693" t="n">
        <v>0</v>
      </c>
      <c r="R2693" t="n">
        <v>0</v>
      </c>
      <c r="S2693" t="inlineStr"/>
      <c r="T2693" t="inlineStr">
        <is>
          <t>68-2025-06-30</t>
        </is>
      </c>
      <c r="U2693" t="n">
        <v>30</v>
      </c>
      <c r="V2693" t="inlineStr"/>
    </row>
    <row r="2694">
      <c r="A2694" t="n">
        <v>69</v>
      </c>
      <c r="B2694" t="inlineStr">
        <is>
          <t>Oportunidad de Respuesta Solicitudes de Compra No Licitadas</t>
        </is>
      </c>
      <c r="C2694" t="inlineStr">
        <is>
          <t>GESTIÓN DE ABASTECIMIENTO</t>
        </is>
      </c>
      <c r="D2694" t="inlineStr">
        <is>
          <t>Trimestral</t>
        </is>
      </c>
      <c r="E2694" t="inlineStr">
        <is>
          <t>Positivo</t>
        </is>
      </c>
      <c r="F2694" s="138" t="n">
        <v>44561</v>
      </c>
      <c r="G2694" t="n">
        <v>80</v>
      </c>
      <c r="H2694" t="n">
        <v>81.50873965041399</v>
      </c>
      <c r="I2694" s="76" t="n">
        <v>1.018859245630175</v>
      </c>
      <c r="J2694" s="76" t="n">
        <v>1.018859245630175</v>
      </c>
      <c r="K2694" t="inlineStr">
        <is>
          <t>90.0%</t>
        </is>
      </c>
      <c r="L2694" t="inlineStr">
        <is>
          <t>91.02%</t>
        </is>
      </c>
      <c r="M2694" t="n">
        <v>2021</v>
      </c>
      <c r="N2694" t="inlineStr">
        <is>
          <t>Diciembre</t>
        </is>
      </c>
      <c r="O2694" t="inlineStr">
        <is>
          <t>2021-2</t>
        </is>
      </c>
      <c r="P2694" t="n">
        <v>0</v>
      </c>
      <c r="Q2694" t="n">
        <v>0</v>
      </c>
      <c r="R2694" t="n">
        <v>0</v>
      </c>
      <c r="S2694" t="inlineStr"/>
      <c r="T2694" t="inlineStr">
        <is>
          <t>69-2021-12-31</t>
        </is>
      </c>
      <c r="U2694" t="n">
        <v>31</v>
      </c>
      <c r="V2694" t="inlineStr"/>
    </row>
    <row r="2695">
      <c r="A2695" t="n">
        <v>69</v>
      </c>
      <c r="B2695" t="inlineStr">
        <is>
          <t>Oportunidad de Respuesta Solicitudes de Compra No Licitadas</t>
        </is>
      </c>
      <c r="C2695" t="inlineStr">
        <is>
          <t>GESTIÓN DE ABASTECIMIENTO</t>
        </is>
      </c>
      <c r="D2695" t="inlineStr">
        <is>
          <t>Trimestral</t>
        </is>
      </c>
      <c r="E2695" t="inlineStr">
        <is>
          <t>Positivo</t>
        </is>
      </c>
      <c r="F2695" s="138" t="n">
        <v>44926</v>
      </c>
      <c r="G2695" t="n">
        <v>80</v>
      </c>
      <c r="H2695" t="n">
        <v>83.754512635379</v>
      </c>
      <c r="I2695" s="76" t="n">
        <v>1.046931407942238</v>
      </c>
      <c r="J2695" s="76" t="n">
        <v>1.046931407942238</v>
      </c>
      <c r="K2695" t="inlineStr">
        <is>
          <t>90.0%</t>
        </is>
      </c>
      <c r="L2695" t="inlineStr">
        <is>
          <t>91.02%</t>
        </is>
      </c>
      <c r="M2695" t="n">
        <v>2022</v>
      </c>
      <c r="N2695" t="inlineStr">
        <is>
          <t>Diciembre</t>
        </is>
      </c>
      <c r="O2695" t="inlineStr">
        <is>
          <t>2022-2</t>
        </is>
      </c>
      <c r="P2695" t="n">
        <v>0</v>
      </c>
      <c r="Q2695" t="n">
        <v>0</v>
      </c>
      <c r="R2695" t="n">
        <v>0</v>
      </c>
      <c r="S2695" t="inlineStr"/>
      <c r="T2695" t="inlineStr">
        <is>
          <t>69-2022-12-31</t>
        </is>
      </c>
      <c r="U2695" t="n">
        <v>31</v>
      </c>
      <c r="V2695" t="inlineStr"/>
    </row>
    <row r="2696">
      <c r="A2696" t="n">
        <v>69</v>
      </c>
      <c r="B2696" t="inlineStr">
        <is>
          <t>Oportunidad de Respuesta Solicitudes de Compra No Licitadas</t>
        </is>
      </c>
      <c r="C2696" t="inlineStr">
        <is>
          <t>GESTIÓN DE ABASTECIMIENTO</t>
        </is>
      </c>
      <c r="D2696" t="inlineStr">
        <is>
          <t>Trimestral</t>
        </is>
      </c>
      <c r="E2696" t="inlineStr">
        <is>
          <t>Positivo</t>
        </is>
      </c>
      <c r="F2696" s="138" t="n">
        <v>45291</v>
      </c>
      <c r="G2696" t="n">
        <v>90</v>
      </c>
      <c r="H2696" t="n">
        <v>92.79000000000001</v>
      </c>
      <c r="I2696" s="76" t="n">
        <v>1.031</v>
      </c>
      <c r="J2696" s="76" t="n">
        <v>1.031</v>
      </c>
      <c r="K2696" t="inlineStr">
        <is>
          <t>90.0%</t>
        </is>
      </c>
      <c r="L2696" t="inlineStr">
        <is>
          <t>91.02%</t>
        </is>
      </c>
      <c r="M2696" t="n">
        <v>2023</v>
      </c>
      <c r="N2696" t="inlineStr">
        <is>
          <t>Diciembre</t>
        </is>
      </c>
      <c r="O2696" t="inlineStr">
        <is>
          <t>2023-2</t>
        </is>
      </c>
      <c r="P2696" t="n">
        <v>0</v>
      </c>
      <c r="Q2696" t="n">
        <v>0</v>
      </c>
      <c r="R2696" t="n">
        <v>0</v>
      </c>
      <c r="S2696" t="inlineStr"/>
      <c r="T2696" t="inlineStr">
        <is>
          <t>69-2023-12-31</t>
        </is>
      </c>
      <c r="U2696" t="n">
        <v>31</v>
      </c>
      <c r="V2696" t="inlineStr"/>
    </row>
    <row r="2697">
      <c r="A2697" t="n">
        <v>69</v>
      </c>
      <c r="B2697" t="inlineStr">
        <is>
          <t>Oportunidad de Respuesta Solicitudes de Compra No Licitadas</t>
        </is>
      </c>
      <c r="C2697" t="inlineStr">
        <is>
          <t>GESTIÓN DE ABASTECIMIENTO</t>
        </is>
      </c>
      <c r="D2697" t="inlineStr">
        <is>
          <t>Trimestral</t>
        </is>
      </c>
      <c r="E2697" t="inlineStr">
        <is>
          <t>Positivo</t>
        </is>
      </c>
      <c r="F2697" s="138" t="n">
        <v>45657</v>
      </c>
      <c r="G2697" t="n">
        <v>90</v>
      </c>
      <c r="H2697" t="n">
        <v>90.5</v>
      </c>
      <c r="I2697" s="76" t="n">
        <v>1.005555555555556</v>
      </c>
      <c r="J2697" s="76" t="n">
        <v>1.005555555555556</v>
      </c>
      <c r="K2697" t="inlineStr">
        <is>
          <t>90.0%</t>
        </is>
      </c>
      <c r="L2697" t="inlineStr">
        <is>
          <t>91.02%</t>
        </is>
      </c>
      <c r="M2697" t="n">
        <v>2024</v>
      </c>
      <c r="N2697" t="inlineStr">
        <is>
          <t>Diciembre</t>
        </is>
      </c>
      <c r="O2697" t="inlineStr">
        <is>
          <t>2024-2</t>
        </is>
      </c>
      <c r="P2697" t="n">
        <v>0</v>
      </c>
      <c r="Q2697" t="n">
        <v>0</v>
      </c>
      <c r="R2697" t="n">
        <v>0</v>
      </c>
      <c r="S2697" t="inlineStr"/>
      <c r="T2697" t="inlineStr">
        <is>
          <t>69-2024-12-31</t>
        </is>
      </c>
      <c r="U2697" t="n">
        <v>31</v>
      </c>
      <c r="V2697" t="inlineStr"/>
    </row>
    <row r="2698">
      <c r="A2698" t="n">
        <v>69</v>
      </c>
      <c r="B2698" t="inlineStr">
        <is>
          <t>Oportunidad de Respuesta Solicitudes de Compra No Licitadas</t>
        </is>
      </c>
      <c r="C2698" t="inlineStr">
        <is>
          <t>GESTIÓN DE ABASTECIMIENTO</t>
        </is>
      </c>
      <c r="D2698" t="inlineStr">
        <is>
          <t>Trimestral</t>
        </is>
      </c>
      <c r="E2698" t="inlineStr">
        <is>
          <t>Positivo</t>
        </is>
      </c>
      <c r="F2698" s="138" t="n">
        <v>46022</v>
      </c>
      <c r="G2698" t="n">
        <v>90</v>
      </c>
      <c r="H2698" t="n">
        <v>91.52</v>
      </c>
      <c r="I2698" s="76" t="n">
        <v>1.016888888888889</v>
      </c>
      <c r="J2698" s="76" t="n">
        <v>1.016888888888889</v>
      </c>
      <c r="K2698" t="inlineStr">
        <is>
          <t>90.0%</t>
        </is>
      </c>
      <c r="L2698" t="inlineStr">
        <is>
          <t>91.02%</t>
        </is>
      </c>
      <c r="M2698" t="n">
        <v>2025</v>
      </c>
      <c r="N2698" t="inlineStr">
        <is>
          <t>Diciembre</t>
        </is>
      </c>
      <c r="O2698" t="inlineStr">
        <is>
          <t>2025-2</t>
        </is>
      </c>
      <c r="P2698" t="n">
        <v>0</v>
      </c>
      <c r="Q2698" t="n">
        <v>0</v>
      </c>
      <c r="R2698" t="n">
        <v>0</v>
      </c>
      <c r="S2698" t="inlineStr"/>
      <c r="T2698" t="inlineStr">
        <is>
          <t>69-2025-12-31</t>
        </is>
      </c>
      <c r="U2698" t="n">
        <v>31</v>
      </c>
      <c r="V2698" t="inlineStr"/>
    </row>
    <row r="2699">
      <c r="A2699" t="n">
        <v>73</v>
      </c>
      <c r="B2699" t="inlineStr">
        <is>
          <t>Tiempo respuesta selección y contratación de colaboradores de planta</t>
        </is>
      </c>
      <c r="C2699" t="inlineStr">
        <is>
          <t>GESTIÓN Y DESARROLLO DEL TALENTO HUMANO</t>
        </is>
      </c>
      <c r="D2699" t="inlineStr">
        <is>
          <t>Semestral</t>
        </is>
      </c>
      <c r="E2699" t="inlineStr">
        <is>
          <t>Negativo</t>
        </is>
      </c>
      <c r="F2699" s="138" t="n">
        <v>44561</v>
      </c>
      <c r="G2699" t="n">
        <v>20</v>
      </c>
      <c r="H2699" t="n">
        <v>15.5</v>
      </c>
      <c r="I2699" s="76" t="n">
        <v>1.290322580645161</v>
      </c>
      <c r="J2699" s="76" t="n">
        <v>1.290322580645161</v>
      </c>
      <c r="K2699" t="inlineStr">
        <is>
          <t>20.0%</t>
        </is>
      </c>
      <c r="L2699" t="inlineStr">
        <is>
          <t>19.5%</t>
        </is>
      </c>
      <c r="M2699" t="n">
        <v>2021</v>
      </c>
      <c r="N2699" t="inlineStr">
        <is>
          <t>Diciembre</t>
        </is>
      </c>
      <c r="O2699" t="inlineStr">
        <is>
          <t>2021-2</t>
        </is>
      </c>
      <c r="P2699" t="n">
        <v>0</v>
      </c>
      <c r="Q2699" t="n">
        <v>0</v>
      </c>
      <c r="R2699" t="n">
        <v>0</v>
      </c>
      <c r="S2699" t="inlineStr"/>
      <c r="T2699" t="inlineStr">
        <is>
          <t>73-2021-12-31</t>
        </is>
      </c>
      <c r="U2699" t="n">
        <v>31</v>
      </c>
      <c r="V2699" t="inlineStr"/>
    </row>
    <row r="2700">
      <c r="A2700" t="n">
        <v>73</v>
      </c>
      <c r="B2700" t="inlineStr">
        <is>
          <t>Tiempo respuesta selección y contratación de colaboradores de planta</t>
        </is>
      </c>
      <c r="C2700" t="inlineStr">
        <is>
          <t>GESTIÓN Y DESARROLLO DEL TALENTO HUMANO</t>
        </is>
      </c>
      <c r="D2700" t="inlineStr">
        <is>
          <t>Semestral</t>
        </is>
      </c>
      <c r="E2700" t="inlineStr">
        <is>
          <t>Negativo</t>
        </is>
      </c>
      <c r="F2700" s="138" t="n">
        <v>44926</v>
      </c>
      <c r="G2700" t="n">
        <v>20</v>
      </c>
      <c r="H2700" t="n">
        <v>20</v>
      </c>
      <c r="I2700" s="76" t="n">
        <v>1</v>
      </c>
      <c r="J2700" s="76" t="n">
        <v>1</v>
      </c>
      <c r="K2700" t="inlineStr">
        <is>
          <t>20.0%</t>
        </is>
      </c>
      <c r="L2700" t="inlineStr">
        <is>
          <t>19.5%</t>
        </is>
      </c>
      <c r="M2700" t="n">
        <v>2022</v>
      </c>
      <c r="N2700" t="inlineStr">
        <is>
          <t>Diciembre</t>
        </is>
      </c>
      <c r="O2700" t="inlineStr">
        <is>
          <t>2022-2</t>
        </is>
      </c>
      <c r="P2700" t="n">
        <v>0</v>
      </c>
      <c r="Q2700" t="n">
        <v>0</v>
      </c>
      <c r="R2700" t="n">
        <v>0</v>
      </c>
      <c r="S2700" t="inlineStr"/>
      <c r="T2700" t="inlineStr">
        <is>
          <t>73-2022-12-31</t>
        </is>
      </c>
      <c r="U2700" t="n">
        <v>31</v>
      </c>
      <c r="V2700" t="inlineStr"/>
    </row>
    <row r="2701">
      <c r="A2701" t="n">
        <v>73</v>
      </c>
      <c r="B2701" t="inlineStr">
        <is>
          <t>Tiempo respuesta selección y contratación de colaboradores de planta</t>
        </is>
      </c>
      <c r="C2701" t="inlineStr">
        <is>
          <t>GESTIÓN Y DESARROLLO DEL TALENTO HUMANO</t>
        </is>
      </c>
      <c r="D2701" t="inlineStr">
        <is>
          <t>Semestral</t>
        </is>
      </c>
      <c r="E2701" t="inlineStr">
        <is>
          <t>Negativo</t>
        </is>
      </c>
      <c r="F2701" s="138" t="n">
        <v>45291</v>
      </c>
      <c r="G2701" t="n">
        <v>20</v>
      </c>
      <c r="H2701" t="n">
        <v>17</v>
      </c>
      <c r="I2701" s="76" t="n">
        <v>1.176470588235294</v>
      </c>
      <c r="J2701" s="76" t="n">
        <v>1.176470588235294</v>
      </c>
      <c r="K2701" t="inlineStr">
        <is>
          <t>20.0%</t>
        </is>
      </c>
      <c r="L2701" t="inlineStr">
        <is>
          <t>19.5%</t>
        </is>
      </c>
      <c r="M2701" t="n">
        <v>2023</v>
      </c>
      <c r="N2701" t="inlineStr">
        <is>
          <t>Diciembre</t>
        </is>
      </c>
      <c r="O2701" t="inlineStr">
        <is>
          <t>2023-2</t>
        </is>
      </c>
      <c r="P2701" t="n">
        <v>0</v>
      </c>
      <c r="Q2701" t="n">
        <v>0</v>
      </c>
      <c r="R2701" t="n">
        <v>0</v>
      </c>
      <c r="S2701" t="inlineStr"/>
      <c r="T2701" t="inlineStr">
        <is>
          <t>73-2023-12-31</t>
        </is>
      </c>
      <c r="U2701" t="n">
        <v>31</v>
      </c>
      <c r="V2701" t="inlineStr"/>
    </row>
    <row r="2702">
      <c r="A2702" t="n">
        <v>73</v>
      </c>
      <c r="B2702" t="inlineStr">
        <is>
          <t>Tiempo respuesta selección y contratación de colaboradores de planta</t>
        </is>
      </c>
      <c r="C2702" t="inlineStr">
        <is>
          <t>GESTIÓN Y DESARROLLO DEL TALENTO HUMANO</t>
        </is>
      </c>
      <c r="D2702" t="inlineStr">
        <is>
          <t>Semestral</t>
        </is>
      </c>
      <c r="E2702" t="inlineStr">
        <is>
          <t>Negativo</t>
        </is>
      </c>
      <c r="F2702" s="138" t="n">
        <v>45657</v>
      </c>
      <c r="G2702" t="n">
        <v>20</v>
      </c>
      <c r="H2702" t="n">
        <v>17</v>
      </c>
      <c r="I2702" s="76" t="n">
        <v>1.176470588235294</v>
      </c>
      <c r="J2702" s="76" t="n">
        <v>1.176470588235294</v>
      </c>
      <c r="K2702" t="inlineStr">
        <is>
          <t>20.0%</t>
        </is>
      </c>
      <c r="L2702" t="inlineStr">
        <is>
          <t>19.5%</t>
        </is>
      </c>
      <c r="M2702" t="n">
        <v>2024</v>
      </c>
      <c r="N2702" t="inlineStr">
        <is>
          <t>Diciembre</t>
        </is>
      </c>
      <c r="O2702" t="inlineStr">
        <is>
          <t>2024-2</t>
        </is>
      </c>
      <c r="P2702" t="n">
        <v>0</v>
      </c>
      <c r="Q2702" t="n">
        <v>0</v>
      </c>
      <c r="R2702" t="n">
        <v>0</v>
      </c>
      <c r="S2702" t="inlineStr"/>
      <c r="T2702" t="inlineStr">
        <is>
          <t>73-2024-12-31</t>
        </is>
      </c>
      <c r="U2702" t="n">
        <v>31</v>
      </c>
      <c r="V2702" t="inlineStr"/>
    </row>
    <row r="2703">
      <c r="A2703" t="n">
        <v>73</v>
      </c>
      <c r="B2703" t="inlineStr">
        <is>
          <t>Tiempo respuesta selección y contratación de colaboradores de planta</t>
        </is>
      </c>
      <c r="C2703" t="inlineStr">
        <is>
          <t>GESTIÓN Y DESARROLLO DEL TALENTO HUMANO</t>
        </is>
      </c>
      <c r="D2703" t="inlineStr">
        <is>
          <t>Semestral</t>
        </is>
      </c>
      <c r="E2703" t="inlineStr">
        <is>
          <t>Negativo</t>
        </is>
      </c>
      <c r="F2703" s="138" t="n">
        <v>46022</v>
      </c>
      <c r="G2703" t="n">
        <v>20</v>
      </c>
      <c r="H2703" t="n">
        <v>20</v>
      </c>
      <c r="I2703" s="76" t="n">
        <v>1</v>
      </c>
      <c r="J2703" s="76" t="n">
        <v>1</v>
      </c>
      <c r="K2703" t="inlineStr">
        <is>
          <t>20.0%</t>
        </is>
      </c>
      <c r="L2703" t="inlineStr">
        <is>
          <t>19.5%</t>
        </is>
      </c>
      <c r="M2703" t="n">
        <v>2025</v>
      </c>
      <c r="N2703" t="inlineStr">
        <is>
          <t>Diciembre</t>
        </is>
      </c>
      <c r="O2703" t="inlineStr">
        <is>
          <t>2025-2</t>
        </is>
      </c>
      <c r="P2703" t="n">
        <v>0</v>
      </c>
      <c r="Q2703" t="n">
        <v>0</v>
      </c>
      <c r="R2703" t="n">
        <v>0</v>
      </c>
      <c r="S2703" t="inlineStr"/>
      <c r="T2703" t="inlineStr">
        <is>
          <t>73-2025-12-31</t>
        </is>
      </c>
      <c r="U2703" t="n">
        <v>31</v>
      </c>
      <c r="V2703" t="inlineStr"/>
    </row>
    <row r="2704">
      <c r="A2704" t="n">
        <v>74</v>
      </c>
      <c r="B2704" t="inlineStr">
        <is>
          <t>Efectividad en las contrataciones</t>
        </is>
      </c>
      <c r="C2704" t="inlineStr">
        <is>
          <t>GESTIÓN Y DESARROLLO DEL TALENTO HUMANO</t>
        </is>
      </c>
      <c r="D2704" t="inlineStr">
        <is>
          <t>Semestral</t>
        </is>
      </c>
      <c r="E2704" t="inlineStr">
        <is>
          <t>Positivo</t>
        </is>
      </c>
      <c r="F2704" s="138" t="n">
        <v>44561</v>
      </c>
      <c r="G2704" t="n">
        <v>80</v>
      </c>
      <c r="H2704" t="n">
        <v>91.07142857142856</v>
      </c>
      <c r="I2704" s="76" t="n">
        <v>1.138392857142857</v>
      </c>
      <c r="J2704" s="76" t="n">
        <v>1.138392857142857</v>
      </c>
      <c r="K2704" t="inlineStr">
        <is>
          <t>80.0%</t>
        </is>
      </c>
      <c r="L2704" t="inlineStr">
        <is>
          <t>90.91%</t>
        </is>
      </c>
      <c r="M2704" t="n">
        <v>2021</v>
      </c>
      <c r="N2704" t="inlineStr">
        <is>
          <t>Diciembre</t>
        </is>
      </c>
      <c r="O2704" t="inlineStr">
        <is>
          <t>2021-2</t>
        </is>
      </c>
      <c r="P2704" t="n">
        <v>0</v>
      </c>
      <c r="Q2704" t="n">
        <v>0</v>
      </c>
      <c r="R2704" t="n">
        <v>0</v>
      </c>
      <c r="S2704" t="inlineStr"/>
      <c r="T2704" t="inlineStr">
        <is>
          <t>74-2021-12-31</t>
        </is>
      </c>
      <c r="U2704" t="n">
        <v>31</v>
      </c>
      <c r="V2704" t="inlineStr"/>
    </row>
    <row r="2705">
      <c r="A2705" t="n">
        <v>74</v>
      </c>
      <c r="B2705" t="inlineStr">
        <is>
          <t>Efectividad en las contrataciones</t>
        </is>
      </c>
      <c r="C2705" t="inlineStr">
        <is>
          <t>GESTIÓN Y DESARROLLO DEL TALENTO HUMANO</t>
        </is>
      </c>
      <c r="D2705" t="inlineStr">
        <is>
          <t>Semestral</t>
        </is>
      </c>
      <c r="E2705" t="inlineStr">
        <is>
          <t>Positivo</t>
        </is>
      </c>
      <c r="F2705" s="138" t="n">
        <v>44926</v>
      </c>
      <c r="G2705" t="n">
        <v>80</v>
      </c>
      <c r="H2705" t="n">
        <v>82.894736842105</v>
      </c>
      <c r="I2705" s="76" t="n">
        <v>1.036184210526313</v>
      </c>
      <c r="J2705" s="76" t="n">
        <v>1.036184210526313</v>
      </c>
      <c r="K2705" t="inlineStr">
        <is>
          <t>80.0%</t>
        </is>
      </c>
      <c r="L2705" t="inlineStr">
        <is>
          <t>90.91%</t>
        </is>
      </c>
      <c r="M2705" t="n">
        <v>2022</v>
      </c>
      <c r="N2705" t="inlineStr">
        <is>
          <t>Diciembre</t>
        </is>
      </c>
      <c r="O2705" t="inlineStr">
        <is>
          <t>2022-2</t>
        </is>
      </c>
      <c r="P2705" t="n">
        <v>0</v>
      </c>
      <c r="Q2705" t="n">
        <v>0</v>
      </c>
      <c r="R2705" t="n">
        <v>0</v>
      </c>
      <c r="S2705" t="inlineStr"/>
      <c r="T2705" t="inlineStr">
        <is>
          <t>74-2022-12-31</t>
        </is>
      </c>
      <c r="U2705" t="n">
        <v>31</v>
      </c>
      <c r="V2705" t="inlineStr"/>
    </row>
    <row r="2706">
      <c r="A2706" t="n">
        <v>74</v>
      </c>
      <c r="B2706" t="inlineStr">
        <is>
          <t>Efectividad en las contrataciones</t>
        </is>
      </c>
      <c r="C2706" t="inlineStr">
        <is>
          <t>GESTIÓN Y DESARROLLO DEL TALENTO HUMANO</t>
        </is>
      </c>
      <c r="D2706" t="inlineStr">
        <is>
          <t>Semestral</t>
        </is>
      </c>
      <c r="E2706" t="inlineStr">
        <is>
          <t>Positivo</t>
        </is>
      </c>
      <c r="F2706" s="138" t="n">
        <v>45291</v>
      </c>
      <c r="G2706" t="n">
        <v>80</v>
      </c>
      <c r="H2706" t="n">
        <v>94.64</v>
      </c>
      <c r="I2706" s="76" t="n">
        <v>1.183</v>
      </c>
      <c r="J2706" s="76" t="n">
        <v>1.183</v>
      </c>
      <c r="K2706" t="inlineStr">
        <is>
          <t>80.0%</t>
        </is>
      </c>
      <c r="L2706" t="inlineStr">
        <is>
          <t>90.91%</t>
        </is>
      </c>
      <c r="M2706" t="n">
        <v>2023</v>
      </c>
      <c r="N2706" t="inlineStr">
        <is>
          <t>Diciembre</t>
        </is>
      </c>
      <c r="O2706" t="inlineStr">
        <is>
          <t>2023-2</t>
        </is>
      </c>
      <c r="P2706" t="n">
        <v>0</v>
      </c>
      <c r="Q2706" t="n">
        <v>0</v>
      </c>
      <c r="R2706" t="n">
        <v>0</v>
      </c>
      <c r="S2706" t="inlineStr"/>
      <c r="T2706" t="inlineStr">
        <is>
          <t>74-2023-12-31</t>
        </is>
      </c>
      <c r="U2706" t="n">
        <v>31</v>
      </c>
      <c r="V2706" t="inlineStr"/>
    </row>
    <row r="2707">
      <c r="A2707" t="n">
        <v>74</v>
      </c>
      <c r="B2707" t="inlineStr">
        <is>
          <t>Efectividad en las contrataciones</t>
        </is>
      </c>
      <c r="C2707" t="inlineStr">
        <is>
          <t>GESTIÓN Y DESARROLLO DEL TALENTO HUMANO</t>
        </is>
      </c>
      <c r="D2707" t="inlineStr">
        <is>
          <t>Semestral</t>
        </is>
      </c>
      <c r="E2707" t="inlineStr">
        <is>
          <t>Positivo</t>
        </is>
      </c>
      <c r="F2707" s="138" t="n">
        <v>45657</v>
      </c>
      <c r="G2707" t="n">
        <v>80</v>
      </c>
      <c r="H2707" t="n">
        <v>95.45</v>
      </c>
      <c r="I2707" s="76" t="n">
        <v>1.193125</v>
      </c>
      <c r="J2707" s="76" t="n">
        <v>1.193125</v>
      </c>
      <c r="K2707" t="inlineStr">
        <is>
          <t>80.0%</t>
        </is>
      </c>
      <c r="L2707" t="inlineStr">
        <is>
          <t>90.91%</t>
        </is>
      </c>
      <c r="M2707" t="n">
        <v>2024</v>
      </c>
      <c r="N2707" t="inlineStr">
        <is>
          <t>Diciembre</t>
        </is>
      </c>
      <c r="O2707" t="inlineStr">
        <is>
          <t>2024-2</t>
        </is>
      </c>
      <c r="P2707" t="n">
        <v>0</v>
      </c>
      <c r="Q2707" t="n">
        <v>0</v>
      </c>
      <c r="R2707" t="n">
        <v>0</v>
      </c>
      <c r="S2707" t="inlineStr"/>
      <c r="T2707" t="inlineStr">
        <is>
          <t>74-2024-12-31</t>
        </is>
      </c>
      <c r="U2707" t="n">
        <v>31</v>
      </c>
      <c r="V2707" t="inlineStr"/>
    </row>
    <row r="2708">
      <c r="A2708" t="n">
        <v>74</v>
      </c>
      <c r="B2708" t="inlineStr">
        <is>
          <t>Efectividad en las contrataciones</t>
        </is>
      </c>
      <c r="C2708" t="inlineStr">
        <is>
          <t>GESTIÓN Y DESARROLLO DEL TALENTO HUMANO</t>
        </is>
      </c>
      <c r="D2708" t="inlineStr">
        <is>
          <t>Semestral</t>
        </is>
      </c>
      <c r="E2708" t="inlineStr">
        <is>
          <t>Positivo</t>
        </is>
      </c>
      <c r="F2708" s="138" t="n">
        <v>46022</v>
      </c>
      <c r="G2708" t="n">
        <v>80</v>
      </c>
      <c r="H2708" t="n">
        <v>90.31999999999999</v>
      </c>
      <c r="I2708" s="76" t="n">
        <v>1.129</v>
      </c>
      <c r="J2708" s="76" t="n">
        <v>1.129</v>
      </c>
      <c r="K2708" t="inlineStr">
        <is>
          <t>80.0%</t>
        </is>
      </c>
      <c r="L2708" t="inlineStr">
        <is>
          <t>90.91%</t>
        </is>
      </c>
      <c r="M2708" t="n">
        <v>2025</v>
      </c>
      <c r="N2708" t="inlineStr">
        <is>
          <t>Diciembre</t>
        </is>
      </c>
      <c r="O2708" t="inlineStr">
        <is>
          <t>2025-2</t>
        </is>
      </c>
      <c r="P2708" t="n">
        <v>0</v>
      </c>
      <c r="Q2708" t="n">
        <v>0</v>
      </c>
      <c r="R2708" t="n">
        <v>0</v>
      </c>
      <c r="S2708" t="inlineStr"/>
      <c r="T2708" t="inlineStr">
        <is>
          <t>74-2025-12-31</t>
        </is>
      </c>
      <c r="U2708" t="n">
        <v>31</v>
      </c>
      <c r="V2708" t="inlineStr"/>
    </row>
    <row r="2709">
      <c r="A2709" t="n">
        <v>77</v>
      </c>
      <c r="B2709" t="inlineStr">
        <is>
          <t>Disponibilidad de servicios tecnológicos</t>
        </is>
      </c>
      <c r="C2709" t="inlineStr">
        <is>
          <t>GESTIÓN DE LA TECNOLOGÍA E INNOVACIÓN DIGITAL</t>
        </is>
      </c>
      <c r="D2709" t="inlineStr">
        <is>
          <t>Mensual</t>
        </is>
      </c>
      <c r="E2709" t="inlineStr">
        <is>
          <t>Positivo</t>
        </is>
      </c>
      <c r="F2709" s="138" t="n">
        <v>44561</v>
      </c>
      <c r="G2709" t="n">
        <v>95</v>
      </c>
      <c r="H2709" t="n">
        <v>96.09999999999999</v>
      </c>
      <c r="I2709" s="76" t="n">
        <v>1.011578947368421</v>
      </c>
      <c r="J2709" s="76" t="n">
        <v>1.011578947368421</v>
      </c>
      <c r="K2709" t="inlineStr">
        <is>
          <t>97.0%</t>
        </is>
      </c>
      <c r="L2709" t="inlineStr">
        <is>
          <t>94.9%</t>
        </is>
      </c>
      <c r="M2709" t="n">
        <v>2021</v>
      </c>
      <c r="N2709" t="inlineStr">
        <is>
          <t>Diciembre</t>
        </is>
      </c>
      <c r="O2709" t="inlineStr">
        <is>
          <t>2021-2</t>
        </is>
      </c>
      <c r="P2709" t="n">
        <v>0</v>
      </c>
      <c r="Q2709" t="n">
        <v>0</v>
      </c>
      <c r="R2709" t="n">
        <v>0</v>
      </c>
      <c r="S2709" t="inlineStr"/>
      <c r="T2709" t="inlineStr">
        <is>
          <t>77-2021-12-31</t>
        </is>
      </c>
      <c r="U2709" t="n">
        <v>31</v>
      </c>
      <c r="V2709" t="inlineStr"/>
    </row>
    <row r="2710">
      <c r="A2710" t="n">
        <v>77</v>
      </c>
      <c r="B2710" t="inlineStr">
        <is>
          <t>Disponibilidad de servicios tecnológicos</t>
        </is>
      </c>
      <c r="C2710" t="inlineStr">
        <is>
          <t>GESTIÓN DE LA TECNOLOGÍA E INNOVACIÓN DIGITAL</t>
        </is>
      </c>
      <c r="D2710" t="inlineStr">
        <is>
          <t>Mensual</t>
        </is>
      </c>
      <c r="E2710" t="inlineStr">
        <is>
          <t>Positivo</t>
        </is>
      </c>
      <c r="F2710" s="138" t="n">
        <v>44926</v>
      </c>
      <c r="G2710" t="n">
        <v>97</v>
      </c>
      <c r="H2710" t="n">
        <v>97.5</v>
      </c>
      <c r="I2710" s="76" t="n">
        <v>1.005154639175258</v>
      </c>
      <c r="J2710" s="76" t="n">
        <v>1.005154639175258</v>
      </c>
      <c r="K2710" t="inlineStr">
        <is>
          <t>97.0%</t>
        </is>
      </c>
      <c r="L2710" t="inlineStr">
        <is>
          <t>94.9%</t>
        </is>
      </c>
      <c r="M2710" t="n">
        <v>2022</v>
      </c>
      <c r="N2710" t="inlineStr">
        <is>
          <t>Diciembre</t>
        </is>
      </c>
      <c r="O2710" t="inlineStr">
        <is>
          <t>2022-2</t>
        </is>
      </c>
      <c r="P2710" t="n">
        <v>0</v>
      </c>
      <c r="Q2710" t="n">
        <v>0</v>
      </c>
      <c r="R2710" t="n">
        <v>0</v>
      </c>
      <c r="S2710" t="inlineStr"/>
      <c r="T2710" t="inlineStr">
        <is>
          <t>77-2022-12-31</t>
        </is>
      </c>
      <c r="U2710" t="n">
        <v>31</v>
      </c>
      <c r="V2710" t="inlineStr"/>
    </row>
    <row r="2711">
      <c r="A2711" t="n">
        <v>77</v>
      </c>
      <c r="B2711" t="inlineStr">
        <is>
          <t>Disponibilidad de servicios tecnológicos</t>
        </is>
      </c>
      <c r="C2711" t="inlineStr">
        <is>
          <t>GESTIÓN DE LA TECNOLOGÍA E INNOVACIÓN DIGITAL</t>
        </is>
      </c>
      <c r="D2711" t="inlineStr">
        <is>
          <t>Mensual</t>
        </is>
      </c>
      <c r="E2711" t="inlineStr">
        <is>
          <t>Positivo</t>
        </is>
      </c>
      <c r="F2711" s="138" t="n">
        <v>45291</v>
      </c>
      <c r="G2711" t="n">
        <v>97</v>
      </c>
      <c r="H2711" t="n">
        <v>98.59999999999999</v>
      </c>
      <c r="I2711" s="76" t="n">
        <v>1.016494845360825</v>
      </c>
      <c r="J2711" s="76" t="n">
        <v>1.016494845360825</v>
      </c>
      <c r="K2711" t="inlineStr">
        <is>
          <t>97.0%</t>
        </is>
      </c>
      <c r="L2711" t="inlineStr">
        <is>
          <t>94.9%</t>
        </is>
      </c>
      <c r="M2711" t="n">
        <v>2023</v>
      </c>
      <c r="N2711" t="inlineStr">
        <is>
          <t>Diciembre</t>
        </is>
      </c>
      <c r="O2711" t="inlineStr">
        <is>
          <t>2023-2</t>
        </is>
      </c>
      <c r="P2711" t="n">
        <v>0</v>
      </c>
      <c r="Q2711" t="n">
        <v>0</v>
      </c>
      <c r="R2711" t="n">
        <v>0</v>
      </c>
      <c r="S2711" t="inlineStr"/>
      <c r="T2711" t="inlineStr">
        <is>
          <t>77-2023-12-31</t>
        </is>
      </c>
      <c r="U2711" t="n">
        <v>31</v>
      </c>
      <c r="V2711" t="inlineStr"/>
    </row>
    <row r="2712">
      <c r="A2712" t="n">
        <v>77</v>
      </c>
      <c r="B2712" t="inlineStr">
        <is>
          <t>Disponibilidad de servicios tecnológicos</t>
        </is>
      </c>
      <c r="C2712" t="inlineStr">
        <is>
          <t>GESTIÓN DE LA TECNOLOGÍA E INNOVACIÓN DIGITAL</t>
        </is>
      </c>
      <c r="D2712" t="inlineStr">
        <is>
          <t>Mensual</t>
        </is>
      </c>
      <c r="E2712" t="inlineStr">
        <is>
          <t>Positivo</t>
        </is>
      </c>
      <c r="F2712" s="138" t="n">
        <v>45657</v>
      </c>
      <c r="G2712" t="n">
        <v>97</v>
      </c>
      <c r="H2712" t="n">
        <v>98.2</v>
      </c>
      <c r="I2712" s="76" t="n">
        <v>1.012371134020619</v>
      </c>
      <c r="J2712" s="76" t="n">
        <v>1.012371134020619</v>
      </c>
      <c r="K2712" t="inlineStr">
        <is>
          <t>97.0%</t>
        </is>
      </c>
      <c r="L2712" t="inlineStr">
        <is>
          <t>94.9%</t>
        </is>
      </c>
      <c r="M2712" t="n">
        <v>2024</v>
      </c>
      <c r="N2712" t="inlineStr">
        <is>
          <t>Diciembre</t>
        </is>
      </c>
      <c r="O2712" t="inlineStr">
        <is>
          <t>2024-2</t>
        </is>
      </c>
      <c r="P2712" t="n">
        <v>0</v>
      </c>
      <c r="Q2712" t="n">
        <v>0</v>
      </c>
      <c r="R2712" t="n">
        <v>0</v>
      </c>
      <c r="S2712" t="inlineStr"/>
      <c r="T2712" t="inlineStr">
        <is>
          <t>77-2024-12-31</t>
        </is>
      </c>
      <c r="U2712" t="n">
        <v>31</v>
      </c>
      <c r="V2712" t="inlineStr"/>
    </row>
    <row r="2713">
      <c r="A2713" t="n">
        <v>77</v>
      </c>
      <c r="B2713" t="inlineStr">
        <is>
          <t>Disponibilidad de servicios tecnológicos</t>
        </is>
      </c>
      <c r="C2713" t="inlineStr">
        <is>
          <t>GESTIÓN DE LA TECNOLOGÍA E INNOVACIÓN DIGITAL</t>
        </is>
      </c>
      <c r="D2713" t="inlineStr">
        <is>
          <t>Mensual</t>
        </is>
      </c>
      <c r="E2713" t="inlineStr">
        <is>
          <t>Positivo</t>
        </is>
      </c>
      <c r="F2713" s="138" t="n">
        <v>46022</v>
      </c>
      <c r="G2713" t="n">
        <v>97</v>
      </c>
      <c r="H2713" t="n">
        <v>95.40000000000001</v>
      </c>
      <c r="I2713" s="76" t="n">
        <v>0.9835051546391753</v>
      </c>
      <c r="J2713" s="76" t="n">
        <v>0.9835051546391753</v>
      </c>
      <c r="K2713" t="inlineStr">
        <is>
          <t>97.0%</t>
        </is>
      </c>
      <c r="L2713" t="inlineStr">
        <is>
          <t>94.9%</t>
        </is>
      </c>
      <c r="M2713" t="n">
        <v>2025</v>
      </c>
      <c r="N2713" t="inlineStr">
        <is>
          <t>Diciembre</t>
        </is>
      </c>
      <c r="O2713" t="inlineStr">
        <is>
          <t>2025-2</t>
        </is>
      </c>
      <c r="P2713" t="n">
        <v>0</v>
      </c>
      <c r="Q2713" t="n">
        <v>0</v>
      </c>
      <c r="R2713" t="n">
        <v>0</v>
      </c>
      <c r="S2713" t="inlineStr"/>
      <c r="T2713" t="inlineStr">
        <is>
          <t>77-2025-12-31</t>
        </is>
      </c>
      <c r="U2713" t="n">
        <v>31</v>
      </c>
      <c r="V2713" t="inlineStr"/>
    </row>
    <row r="2714">
      <c r="A2714" t="n">
        <v>84</v>
      </c>
      <c r="B2714" t="inlineStr">
        <is>
          <t>Funcionamiento del COPASST</t>
        </is>
      </c>
      <c r="C2714" t="inlineStr">
        <is>
          <t>GESTIÓN DE SEGURIDAD Y SALUD EN EL TRABAJO</t>
        </is>
      </c>
      <c r="D2714" t="inlineStr">
        <is>
          <t>Anual</t>
        </is>
      </c>
      <c r="E2714" t="inlineStr">
        <is>
          <t>Positivo</t>
        </is>
      </c>
      <c r="F2714" s="138" t="n">
        <v>44561</v>
      </c>
      <c r="G2714" t="n">
        <v>100</v>
      </c>
      <c r="H2714" t="n">
        <v>100</v>
      </c>
      <c r="I2714" s="76" t="n">
        <v>1</v>
      </c>
      <c r="J2714" s="76" t="n">
        <v>1</v>
      </c>
      <c r="K2714" t="inlineStr">
        <is>
          <t>100.0%</t>
        </is>
      </c>
      <c r="L2714" t="inlineStr">
        <is>
          <t>100.0%</t>
        </is>
      </c>
      <c r="M2714" t="n">
        <v>2021</v>
      </c>
      <c r="N2714" t="inlineStr">
        <is>
          <t>Diciembre</t>
        </is>
      </c>
      <c r="O2714" t="inlineStr">
        <is>
          <t>2021-2</t>
        </is>
      </c>
      <c r="P2714" t="n">
        <v>0</v>
      </c>
      <c r="Q2714" t="n">
        <v>0</v>
      </c>
      <c r="R2714" t="n">
        <v>0</v>
      </c>
      <c r="S2714" t="inlineStr"/>
      <c r="T2714" t="inlineStr">
        <is>
          <t>84-2021-12-31</t>
        </is>
      </c>
      <c r="U2714" t="n">
        <v>31</v>
      </c>
      <c r="V2714" t="inlineStr"/>
    </row>
    <row r="2715">
      <c r="A2715" t="n">
        <v>84</v>
      </c>
      <c r="B2715" t="inlineStr">
        <is>
          <t>Funcionamiento del COPASST</t>
        </is>
      </c>
      <c r="C2715" t="inlineStr">
        <is>
          <t>GESTIÓN DE SEGURIDAD Y SALUD EN EL TRABAJO</t>
        </is>
      </c>
      <c r="D2715" t="inlineStr">
        <is>
          <t>Anual</t>
        </is>
      </c>
      <c r="E2715" t="inlineStr">
        <is>
          <t>Positivo</t>
        </is>
      </c>
      <c r="F2715" s="138" t="n">
        <v>44926</v>
      </c>
      <c r="G2715" t="n">
        <v>100</v>
      </c>
      <c r="H2715" t="n">
        <v>100</v>
      </c>
      <c r="I2715" s="76" t="n">
        <v>1</v>
      </c>
      <c r="J2715" s="76" t="n">
        <v>1</v>
      </c>
      <c r="K2715" t="inlineStr">
        <is>
          <t>100.0%</t>
        </is>
      </c>
      <c r="L2715" t="inlineStr">
        <is>
          <t>100.0%</t>
        </is>
      </c>
      <c r="M2715" t="n">
        <v>2022</v>
      </c>
      <c r="N2715" t="inlineStr">
        <is>
          <t>Diciembre</t>
        </is>
      </c>
      <c r="O2715" t="inlineStr">
        <is>
          <t>2022-2</t>
        </is>
      </c>
      <c r="P2715" t="n">
        <v>0</v>
      </c>
      <c r="Q2715" t="n">
        <v>0</v>
      </c>
      <c r="R2715" t="n">
        <v>0</v>
      </c>
      <c r="S2715" t="inlineStr"/>
      <c r="T2715" t="inlineStr">
        <is>
          <t>84-2022-12-31</t>
        </is>
      </c>
      <c r="U2715" t="n">
        <v>31</v>
      </c>
      <c r="V2715" t="inlineStr"/>
    </row>
    <row r="2716">
      <c r="A2716" t="n">
        <v>84</v>
      </c>
      <c r="B2716" t="inlineStr">
        <is>
          <t>Funcionamiento del COPASST</t>
        </is>
      </c>
      <c r="C2716" t="inlineStr">
        <is>
          <t>GESTIÓN DE SEGURIDAD Y SALUD EN EL TRABAJO</t>
        </is>
      </c>
      <c r="D2716" t="inlineStr">
        <is>
          <t>Anual</t>
        </is>
      </c>
      <c r="E2716" t="inlineStr">
        <is>
          <t>Positivo</t>
        </is>
      </c>
      <c r="F2716" s="138" t="n">
        <v>45291</v>
      </c>
      <c r="G2716" t="n">
        <v>100</v>
      </c>
      <c r="H2716" t="n">
        <v>100</v>
      </c>
      <c r="I2716" s="76" t="n">
        <v>1</v>
      </c>
      <c r="J2716" s="76" t="n">
        <v>1</v>
      </c>
      <c r="K2716" t="inlineStr">
        <is>
          <t>100.0%</t>
        </is>
      </c>
      <c r="L2716" t="inlineStr">
        <is>
          <t>100.0%</t>
        </is>
      </c>
      <c r="M2716" t="n">
        <v>2023</v>
      </c>
      <c r="N2716" t="inlineStr">
        <is>
          <t>Diciembre</t>
        </is>
      </c>
      <c r="O2716" t="inlineStr">
        <is>
          <t>2023-2</t>
        </is>
      </c>
      <c r="P2716" t="n">
        <v>0</v>
      </c>
      <c r="Q2716" t="n">
        <v>0</v>
      </c>
      <c r="R2716" t="n">
        <v>0</v>
      </c>
      <c r="S2716" t="inlineStr"/>
      <c r="T2716" t="inlineStr">
        <is>
          <t>84-2023-12-31</t>
        </is>
      </c>
      <c r="U2716" t="n">
        <v>31</v>
      </c>
      <c r="V2716" t="inlineStr"/>
    </row>
    <row r="2717">
      <c r="A2717" t="n">
        <v>84</v>
      </c>
      <c r="B2717" t="inlineStr">
        <is>
          <t>Funcionamiento del COPASST</t>
        </is>
      </c>
      <c r="C2717" t="inlineStr">
        <is>
          <t>GESTIÓN DE SEGURIDAD Y SALUD EN EL TRABAJO</t>
        </is>
      </c>
      <c r="D2717" t="inlineStr">
        <is>
          <t>Anual</t>
        </is>
      </c>
      <c r="E2717" t="inlineStr">
        <is>
          <t>Positivo</t>
        </is>
      </c>
      <c r="F2717" s="138" t="n">
        <v>45657</v>
      </c>
      <c r="G2717" t="n">
        <v>100</v>
      </c>
      <c r="H2717" t="n">
        <v>100</v>
      </c>
      <c r="I2717" s="76" t="n">
        <v>1</v>
      </c>
      <c r="J2717" s="76" t="n">
        <v>1</v>
      </c>
      <c r="K2717" t="inlineStr">
        <is>
          <t>100.0%</t>
        </is>
      </c>
      <c r="L2717" t="inlineStr">
        <is>
          <t>100.0%</t>
        </is>
      </c>
      <c r="M2717" t="n">
        <v>2024</v>
      </c>
      <c r="N2717" t="inlineStr">
        <is>
          <t>Diciembre</t>
        </is>
      </c>
      <c r="O2717" t="inlineStr">
        <is>
          <t>2024-2</t>
        </is>
      </c>
      <c r="P2717" t="n">
        <v>0</v>
      </c>
      <c r="Q2717" t="n">
        <v>0</v>
      </c>
      <c r="R2717" t="n">
        <v>0</v>
      </c>
      <c r="S2717" t="inlineStr"/>
      <c r="T2717" t="inlineStr">
        <is>
          <t>84-2024-12-31</t>
        </is>
      </c>
      <c r="U2717" t="n">
        <v>31</v>
      </c>
      <c r="V2717" t="inlineStr"/>
    </row>
    <row r="2718">
      <c r="A2718" t="n">
        <v>84</v>
      </c>
      <c r="B2718" t="inlineStr">
        <is>
          <t>Funcionamiento del COPASST</t>
        </is>
      </c>
      <c r="C2718" t="inlineStr">
        <is>
          <t>GESTIÓN DE SEGURIDAD Y SALUD EN EL TRABAJO</t>
        </is>
      </c>
      <c r="D2718" t="inlineStr">
        <is>
          <t>Anual</t>
        </is>
      </c>
      <c r="E2718" t="inlineStr">
        <is>
          <t>Positivo</t>
        </is>
      </c>
      <c r="F2718" s="138" t="n">
        <v>46022</v>
      </c>
      <c r="G2718" t="n">
        <v>100</v>
      </c>
      <c r="H2718" t="n">
        <v>100</v>
      </c>
      <c r="I2718" s="76" t="n">
        <v>1</v>
      </c>
      <c r="J2718" s="76" t="n">
        <v>1</v>
      </c>
      <c r="K2718" t="inlineStr">
        <is>
          <t>100.0%</t>
        </is>
      </c>
      <c r="L2718" t="inlineStr">
        <is>
          <t>100.0%</t>
        </is>
      </c>
      <c r="M2718" t="n">
        <v>2025</v>
      </c>
      <c r="N2718" t="inlineStr">
        <is>
          <t>Diciembre</t>
        </is>
      </c>
      <c r="O2718" t="inlineStr">
        <is>
          <t>2025-2</t>
        </is>
      </c>
      <c r="P2718" t="n">
        <v>0</v>
      </c>
      <c r="Q2718" t="n">
        <v>0</v>
      </c>
      <c r="R2718" t="n">
        <v>0</v>
      </c>
      <c r="S2718" t="inlineStr"/>
      <c r="T2718" t="inlineStr">
        <is>
          <t>84-2025-12-31</t>
        </is>
      </c>
      <c r="U2718" t="n">
        <v>31</v>
      </c>
      <c r="V2718" t="inlineStr"/>
    </row>
    <row r="2719">
      <c r="A2719" t="n">
        <v>85</v>
      </c>
      <c r="B2719" t="inlineStr">
        <is>
          <t>Plan de Emergencias</t>
        </is>
      </c>
      <c r="C2719" t="inlineStr">
        <is>
          <t>GESTIÓN DE SEGURIDAD Y SALUD EN EL TRABAJO</t>
        </is>
      </c>
      <c r="D2719" t="inlineStr">
        <is>
          <t>Anual</t>
        </is>
      </c>
      <c r="E2719" t="inlineStr">
        <is>
          <t>Positivo</t>
        </is>
      </c>
      <c r="F2719" s="138" t="n">
        <v>44561</v>
      </c>
      <c r="G2719" t="n">
        <v>100</v>
      </c>
      <c r="H2719" t="n">
        <v>100</v>
      </c>
      <c r="I2719" s="76" t="n">
        <v>1</v>
      </c>
      <c r="J2719" s="76" t="n">
        <v>1</v>
      </c>
      <c r="K2719" t="inlineStr">
        <is>
          <t>100.0%</t>
        </is>
      </c>
      <c r="L2719" t="inlineStr">
        <is>
          <t>100.0%</t>
        </is>
      </c>
      <c r="M2719" t="n">
        <v>2021</v>
      </c>
      <c r="N2719" t="inlineStr">
        <is>
          <t>Diciembre</t>
        </is>
      </c>
      <c r="O2719" t="inlineStr">
        <is>
          <t>2021-2</t>
        </is>
      </c>
      <c r="P2719" t="n">
        <v>0</v>
      </c>
      <c r="Q2719" t="n">
        <v>0</v>
      </c>
      <c r="R2719" t="n">
        <v>0</v>
      </c>
      <c r="S2719" t="inlineStr"/>
      <c r="T2719" t="inlineStr">
        <is>
          <t>85-2021-12-31</t>
        </is>
      </c>
      <c r="U2719" t="n">
        <v>31</v>
      </c>
      <c r="V2719" t="inlineStr"/>
    </row>
    <row r="2720">
      <c r="A2720" t="n">
        <v>85</v>
      </c>
      <c r="B2720" t="inlineStr">
        <is>
          <t>Plan de Emergencias</t>
        </is>
      </c>
      <c r="C2720" t="inlineStr">
        <is>
          <t>GESTIÓN DE SEGURIDAD Y SALUD EN EL TRABAJO</t>
        </is>
      </c>
      <c r="D2720" t="inlineStr">
        <is>
          <t>Anual</t>
        </is>
      </c>
      <c r="E2720" t="inlineStr">
        <is>
          <t>Positivo</t>
        </is>
      </c>
      <c r="F2720" s="138" t="n">
        <v>44926</v>
      </c>
      <c r="G2720" t="n">
        <v>100</v>
      </c>
      <c r="H2720" t="n">
        <v>100</v>
      </c>
      <c r="I2720" s="76" t="n">
        <v>1</v>
      </c>
      <c r="J2720" s="76" t="n">
        <v>1</v>
      </c>
      <c r="K2720" t="inlineStr">
        <is>
          <t>100.0%</t>
        </is>
      </c>
      <c r="L2720" t="inlineStr">
        <is>
          <t>100.0%</t>
        </is>
      </c>
      <c r="M2720" t="n">
        <v>2022</v>
      </c>
      <c r="N2720" t="inlineStr">
        <is>
          <t>Diciembre</t>
        </is>
      </c>
      <c r="O2720" t="inlineStr">
        <is>
          <t>2022-2</t>
        </is>
      </c>
      <c r="P2720" t="n">
        <v>0</v>
      </c>
      <c r="Q2720" t="n">
        <v>0</v>
      </c>
      <c r="R2720" t="n">
        <v>0</v>
      </c>
      <c r="S2720" t="inlineStr"/>
      <c r="T2720" t="inlineStr">
        <is>
          <t>85-2022-12-31</t>
        </is>
      </c>
      <c r="U2720" t="n">
        <v>31</v>
      </c>
      <c r="V2720" t="inlineStr"/>
    </row>
    <row r="2721">
      <c r="A2721" t="n">
        <v>85</v>
      </c>
      <c r="B2721" t="inlineStr">
        <is>
          <t>Plan de Emergencias</t>
        </is>
      </c>
      <c r="C2721" t="inlineStr">
        <is>
          <t>GESTIÓN DE SEGURIDAD Y SALUD EN EL TRABAJO</t>
        </is>
      </c>
      <c r="D2721" t="inlineStr">
        <is>
          <t>Anual</t>
        </is>
      </c>
      <c r="E2721" t="inlineStr">
        <is>
          <t>Positivo</t>
        </is>
      </c>
      <c r="F2721" s="138" t="n">
        <v>45291</v>
      </c>
      <c r="G2721" t="n">
        <v>100</v>
      </c>
      <c r="H2721" t="n">
        <v>100</v>
      </c>
      <c r="I2721" s="76" t="n">
        <v>1</v>
      </c>
      <c r="J2721" s="76" t="n">
        <v>1</v>
      </c>
      <c r="K2721" t="inlineStr">
        <is>
          <t>100.0%</t>
        </is>
      </c>
      <c r="L2721" t="inlineStr">
        <is>
          <t>100.0%</t>
        </is>
      </c>
      <c r="M2721" t="n">
        <v>2023</v>
      </c>
      <c r="N2721" t="inlineStr">
        <is>
          <t>Diciembre</t>
        </is>
      </c>
      <c r="O2721" t="inlineStr">
        <is>
          <t>2023-2</t>
        </is>
      </c>
      <c r="P2721" t="n">
        <v>0</v>
      </c>
      <c r="Q2721" t="n">
        <v>0</v>
      </c>
      <c r="R2721" t="n">
        <v>0</v>
      </c>
      <c r="S2721" t="inlineStr"/>
      <c r="T2721" t="inlineStr">
        <is>
          <t>85-2023-12-31</t>
        </is>
      </c>
      <c r="U2721" t="n">
        <v>31</v>
      </c>
      <c r="V2721" t="inlineStr"/>
    </row>
    <row r="2722">
      <c r="A2722" t="n">
        <v>85</v>
      </c>
      <c r="B2722" t="inlineStr">
        <is>
          <t>Plan de Emergencias</t>
        </is>
      </c>
      <c r="C2722" t="inlineStr">
        <is>
          <t>GESTIÓN DE SEGURIDAD Y SALUD EN EL TRABAJO</t>
        </is>
      </c>
      <c r="D2722" t="inlineStr">
        <is>
          <t>Anual</t>
        </is>
      </c>
      <c r="E2722" t="inlineStr">
        <is>
          <t>Positivo</t>
        </is>
      </c>
      <c r="F2722" s="138" t="n">
        <v>45657</v>
      </c>
      <c r="G2722" t="n">
        <v>100</v>
      </c>
      <c r="H2722" t="n">
        <v>100</v>
      </c>
      <c r="I2722" s="76" t="n">
        <v>1</v>
      </c>
      <c r="J2722" s="76" t="n">
        <v>1</v>
      </c>
      <c r="K2722" t="inlineStr">
        <is>
          <t>100.0%</t>
        </is>
      </c>
      <c r="L2722" t="inlineStr">
        <is>
          <t>100.0%</t>
        </is>
      </c>
      <c r="M2722" t="n">
        <v>2024</v>
      </c>
      <c r="N2722" t="inlineStr">
        <is>
          <t>Diciembre</t>
        </is>
      </c>
      <c r="O2722" t="inlineStr">
        <is>
          <t>2024-2</t>
        </is>
      </c>
      <c r="P2722" t="n">
        <v>0</v>
      </c>
      <c r="Q2722" t="n">
        <v>0</v>
      </c>
      <c r="R2722" t="n">
        <v>0</v>
      </c>
      <c r="S2722" t="inlineStr"/>
      <c r="T2722" t="inlineStr">
        <is>
          <t>85-2024-12-31</t>
        </is>
      </c>
      <c r="U2722" t="n">
        <v>31</v>
      </c>
      <c r="V2722" t="inlineStr"/>
    </row>
    <row r="2723">
      <c r="A2723" t="n">
        <v>85</v>
      </c>
      <c r="B2723" t="inlineStr">
        <is>
          <t>Plan de Emergencias</t>
        </is>
      </c>
      <c r="C2723" t="inlineStr">
        <is>
          <t>GESTIÓN DE SEGURIDAD Y SALUD EN EL TRABAJO</t>
        </is>
      </c>
      <c r="D2723" t="inlineStr">
        <is>
          <t>Anual</t>
        </is>
      </c>
      <c r="E2723" t="inlineStr">
        <is>
          <t>Positivo</t>
        </is>
      </c>
      <c r="F2723" s="138" t="n">
        <v>46022</v>
      </c>
      <c r="G2723" t="n">
        <v>100</v>
      </c>
      <c r="H2723" t="n">
        <v>100</v>
      </c>
      <c r="I2723" s="76" t="n">
        <v>1</v>
      </c>
      <c r="J2723" s="76" t="n">
        <v>1</v>
      </c>
      <c r="K2723" t="inlineStr">
        <is>
          <t>100.0%</t>
        </is>
      </c>
      <c r="L2723" t="inlineStr">
        <is>
          <t>100.0%</t>
        </is>
      </c>
      <c r="M2723" t="n">
        <v>2025</v>
      </c>
      <c r="N2723" t="inlineStr">
        <is>
          <t>Diciembre</t>
        </is>
      </c>
      <c r="O2723" t="inlineStr">
        <is>
          <t>2025-2</t>
        </is>
      </c>
      <c r="P2723" t="n">
        <v>0</v>
      </c>
      <c r="Q2723" t="n">
        <v>0</v>
      </c>
      <c r="R2723" t="n">
        <v>0</v>
      </c>
      <c r="S2723" t="inlineStr"/>
      <c r="T2723" t="inlineStr">
        <is>
          <t>85-2025-12-31</t>
        </is>
      </c>
      <c r="U2723" t="n">
        <v>31</v>
      </c>
      <c r="V2723" t="inlineStr"/>
    </row>
    <row r="2724">
      <c r="A2724" t="n">
        <v>86</v>
      </c>
      <c r="B2724" t="inlineStr">
        <is>
          <t>Reporte e investigación</t>
        </is>
      </c>
      <c r="C2724" t="inlineStr">
        <is>
          <t>GESTIÓN DE SEGURIDAD Y SALUD EN EL TRABAJO</t>
        </is>
      </c>
      <c r="D2724" t="inlineStr">
        <is>
          <t>Semestral</t>
        </is>
      </c>
      <c r="E2724" t="inlineStr">
        <is>
          <t>Positivo</t>
        </is>
      </c>
      <c r="F2724" s="138" t="n">
        <v>44561</v>
      </c>
      <c r="G2724" t="n">
        <v>100</v>
      </c>
      <c r="H2724" t="n">
        <v>100</v>
      </c>
      <c r="I2724" s="76" t="n">
        <v>1</v>
      </c>
      <c r="J2724" s="76" t="n">
        <v>1</v>
      </c>
      <c r="K2724" t="inlineStr">
        <is>
          <t>100.0%</t>
        </is>
      </c>
      <c r="L2724" t="inlineStr">
        <is>
          <t>100.0%</t>
        </is>
      </c>
      <c r="M2724" t="n">
        <v>2021</v>
      </c>
      <c r="N2724" t="inlineStr">
        <is>
          <t>Diciembre</t>
        </is>
      </c>
      <c r="O2724" t="inlineStr">
        <is>
          <t>2021-2</t>
        </is>
      </c>
      <c r="P2724" t="n">
        <v>0</v>
      </c>
      <c r="Q2724" t="n">
        <v>0</v>
      </c>
      <c r="R2724" t="n">
        <v>0</v>
      </c>
      <c r="S2724" t="inlineStr"/>
      <c r="T2724" t="inlineStr">
        <is>
          <t>86-2021-12-31</t>
        </is>
      </c>
      <c r="U2724" t="n">
        <v>31</v>
      </c>
      <c r="V2724" t="inlineStr"/>
    </row>
    <row r="2725">
      <c r="A2725" t="n">
        <v>86</v>
      </c>
      <c r="B2725" t="inlineStr">
        <is>
          <t>Reporte e investigación</t>
        </is>
      </c>
      <c r="C2725" t="inlineStr">
        <is>
          <t>GESTIÓN DE SEGURIDAD Y SALUD EN EL TRABAJO</t>
        </is>
      </c>
      <c r="D2725" t="inlineStr">
        <is>
          <t>Semestral</t>
        </is>
      </c>
      <c r="E2725" t="inlineStr">
        <is>
          <t>Positivo</t>
        </is>
      </c>
      <c r="F2725" s="138" t="n">
        <v>44926</v>
      </c>
      <c r="G2725" t="n">
        <v>100</v>
      </c>
      <c r="H2725" t="n">
        <v>100</v>
      </c>
      <c r="I2725" s="76" t="n">
        <v>1</v>
      </c>
      <c r="J2725" s="76" t="n">
        <v>1</v>
      </c>
      <c r="K2725" t="inlineStr">
        <is>
          <t>100.0%</t>
        </is>
      </c>
      <c r="L2725" t="inlineStr">
        <is>
          <t>100.0%</t>
        </is>
      </c>
      <c r="M2725" t="n">
        <v>2022</v>
      </c>
      <c r="N2725" t="inlineStr">
        <is>
          <t>Diciembre</t>
        </is>
      </c>
      <c r="O2725" t="inlineStr">
        <is>
          <t>2022-2</t>
        </is>
      </c>
      <c r="P2725" t="n">
        <v>0</v>
      </c>
      <c r="Q2725" t="n">
        <v>0</v>
      </c>
      <c r="R2725" t="n">
        <v>0</v>
      </c>
      <c r="S2725" t="inlineStr"/>
      <c r="T2725" t="inlineStr">
        <is>
          <t>86-2022-12-31</t>
        </is>
      </c>
      <c r="U2725" t="n">
        <v>31</v>
      </c>
      <c r="V2725" t="inlineStr"/>
    </row>
    <row r="2726">
      <c r="A2726" t="n">
        <v>86</v>
      </c>
      <c r="B2726" t="inlineStr">
        <is>
          <t>Reporte e investigación</t>
        </is>
      </c>
      <c r="C2726" t="inlineStr">
        <is>
          <t>GESTIÓN DE SEGURIDAD Y SALUD EN EL TRABAJO</t>
        </is>
      </c>
      <c r="D2726" t="inlineStr">
        <is>
          <t>Semestral</t>
        </is>
      </c>
      <c r="E2726" t="inlineStr">
        <is>
          <t>Positivo</t>
        </is>
      </c>
      <c r="F2726" s="138" t="n">
        <v>45291</v>
      </c>
      <c r="G2726" t="n">
        <v>100</v>
      </c>
      <c r="H2726" t="n">
        <v>100</v>
      </c>
      <c r="I2726" s="76" t="n">
        <v>1</v>
      </c>
      <c r="J2726" s="76" t="n">
        <v>1</v>
      </c>
      <c r="K2726" t="inlineStr">
        <is>
          <t>100.0%</t>
        </is>
      </c>
      <c r="L2726" t="inlineStr">
        <is>
          <t>100.0%</t>
        </is>
      </c>
      <c r="M2726" t="n">
        <v>2023</v>
      </c>
      <c r="N2726" t="inlineStr">
        <is>
          <t>Diciembre</t>
        </is>
      </c>
      <c r="O2726" t="inlineStr">
        <is>
          <t>2023-2</t>
        </is>
      </c>
      <c r="P2726" t="n">
        <v>0</v>
      </c>
      <c r="Q2726" t="n">
        <v>0</v>
      </c>
      <c r="R2726" t="n">
        <v>0</v>
      </c>
      <c r="S2726" t="inlineStr"/>
      <c r="T2726" t="inlineStr">
        <is>
          <t>86-2023-12-31</t>
        </is>
      </c>
      <c r="U2726" t="n">
        <v>31</v>
      </c>
      <c r="V2726" t="inlineStr"/>
    </row>
    <row r="2727">
      <c r="A2727" t="n">
        <v>86</v>
      </c>
      <c r="B2727" t="inlineStr">
        <is>
          <t>Reporte e investigación</t>
        </is>
      </c>
      <c r="C2727" t="inlineStr">
        <is>
          <t>GESTIÓN DE SEGURIDAD Y SALUD EN EL TRABAJO</t>
        </is>
      </c>
      <c r="D2727" t="inlineStr">
        <is>
          <t>Semestral</t>
        </is>
      </c>
      <c r="E2727" t="inlineStr">
        <is>
          <t>Positivo</t>
        </is>
      </c>
      <c r="F2727" s="138" t="n">
        <v>45657</v>
      </c>
      <c r="G2727" t="n">
        <v>100</v>
      </c>
      <c r="H2727" t="n">
        <v>100</v>
      </c>
      <c r="I2727" s="76" t="n">
        <v>1</v>
      </c>
      <c r="J2727" s="76" t="n">
        <v>1</v>
      </c>
      <c r="K2727" t="inlineStr">
        <is>
          <t>100.0%</t>
        </is>
      </c>
      <c r="L2727" t="inlineStr">
        <is>
          <t>100.0%</t>
        </is>
      </c>
      <c r="M2727" t="n">
        <v>2024</v>
      </c>
      <c r="N2727" t="inlineStr">
        <is>
          <t>Diciembre</t>
        </is>
      </c>
      <c r="O2727" t="inlineStr">
        <is>
          <t>2024-2</t>
        </is>
      </c>
      <c r="P2727" t="n">
        <v>0</v>
      </c>
      <c r="Q2727" t="n">
        <v>0</v>
      </c>
      <c r="R2727" t="n">
        <v>0</v>
      </c>
      <c r="S2727" t="inlineStr"/>
      <c r="T2727" t="inlineStr">
        <is>
          <t>86-2024-12-31</t>
        </is>
      </c>
      <c r="U2727" t="n">
        <v>31</v>
      </c>
      <c r="V2727" t="inlineStr"/>
    </row>
    <row r="2728">
      <c r="A2728" t="n">
        <v>86</v>
      </c>
      <c r="B2728" t="inlineStr">
        <is>
          <t>Reporte e investigación</t>
        </is>
      </c>
      <c r="C2728" t="inlineStr">
        <is>
          <t>GESTIÓN DE SEGURIDAD Y SALUD EN EL TRABAJO</t>
        </is>
      </c>
      <c r="D2728" t="inlineStr">
        <is>
          <t>Semestral</t>
        </is>
      </c>
      <c r="E2728" t="inlineStr">
        <is>
          <t>Positivo</t>
        </is>
      </c>
      <c r="F2728" s="138" t="n">
        <v>46022</v>
      </c>
      <c r="G2728" t="n">
        <v>100</v>
      </c>
      <c r="H2728" t="n">
        <v>100</v>
      </c>
      <c r="I2728" s="76" t="n">
        <v>1</v>
      </c>
      <c r="J2728" s="76" t="n">
        <v>1</v>
      </c>
      <c r="K2728" t="inlineStr">
        <is>
          <t>100.0%</t>
        </is>
      </c>
      <c r="L2728" t="inlineStr">
        <is>
          <t>100.0%</t>
        </is>
      </c>
      <c r="M2728" t="n">
        <v>2025</v>
      </c>
      <c r="N2728" t="inlineStr">
        <is>
          <t>Diciembre</t>
        </is>
      </c>
      <c r="O2728" t="inlineStr">
        <is>
          <t>2025-2</t>
        </is>
      </c>
      <c r="P2728" t="n">
        <v>0</v>
      </c>
      <c r="Q2728" t="n">
        <v>0</v>
      </c>
      <c r="R2728" t="n">
        <v>0</v>
      </c>
      <c r="S2728" t="inlineStr"/>
      <c r="T2728" t="inlineStr">
        <is>
          <t>86-2025-12-31</t>
        </is>
      </c>
      <c r="U2728" t="n">
        <v>31</v>
      </c>
      <c r="V2728" t="inlineStr"/>
    </row>
    <row r="2729">
      <c r="A2729" t="n">
        <v>87</v>
      </c>
      <c r="B2729" t="inlineStr">
        <is>
          <t>Autoevaluación</t>
        </is>
      </c>
      <c r="C2729" t="inlineStr">
        <is>
          <t>GESTIÓN DE SEGURIDAD Y SALUD EN EL TRABAJO</t>
        </is>
      </c>
      <c r="D2729" t="inlineStr">
        <is>
          <t>Anual</t>
        </is>
      </c>
      <c r="E2729" t="inlineStr">
        <is>
          <t>Positivo</t>
        </is>
      </c>
      <c r="F2729" s="138" t="n">
        <v>44561</v>
      </c>
      <c r="G2729" t="n">
        <v>80</v>
      </c>
      <c r="H2729" t="n">
        <v>93</v>
      </c>
      <c r="I2729" s="76" t="n">
        <v>1.1625</v>
      </c>
      <c r="J2729" s="76" t="n">
        <v>1.1625</v>
      </c>
      <c r="K2729" t="inlineStr">
        <is>
          <t>80.0%</t>
        </is>
      </c>
      <c r="L2729" t="inlineStr">
        <is>
          <t>100.0%</t>
        </is>
      </c>
      <c r="M2729" t="n">
        <v>2021</v>
      </c>
      <c r="N2729" t="inlineStr">
        <is>
          <t>Diciembre</t>
        </is>
      </c>
      <c r="O2729" t="inlineStr">
        <is>
          <t>2021-2</t>
        </is>
      </c>
      <c r="P2729" t="n">
        <v>0</v>
      </c>
      <c r="Q2729" t="n">
        <v>0</v>
      </c>
      <c r="R2729" t="n">
        <v>0</v>
      </c>
      <c r="S2729" t="inlineStr"/>
      <c r="T2729" t="inlineStr">
        <is>
          <t>87-2021-12-31</t>
        </is>
      </c>
      <c r="U2729" t="n">
        <v>31</v>
      </c>
      <c r="V2729" t="inlineStr"/>
    </row>
    <row r="2730">
      <c r="A2730" t="n">
        <v>87</v>
      </c>
      <c r="B2730" t="inlineStr">
        <is>
          <t>Autoevaluación</t>
        </is>
      </c>
      <c r="C2730" t="inlineStr">
        <is>
          <t>GESTIÓN DE SEGURIDAD Y SALUD EN EL TRABAJO</t>
        </is>
      </c>
      <c r="D2730" t="inlineStr">
        <is>
          <t>Anual</t>
        </is>
      </c>
      <c r="E2730" t="inlineStr">
        <is>
          <t>Positivo</t>
        </is>
      </c>
      <c r="F2730" s="138" t="n">
        <v>44926</v>
      </c>
      <c r="G2730" t="n">
        <v>80</v>
      </c>
      <c r="H2730" t="n">
        <v>99</v>
      </c>
      <c r="I2730" s="76" t="n">
        <v>1.2375</v>
      </c>
      <c r="J2730" s="76" t="n">
        <v>1.2375</v>
      </c>
      <c r="K2730" t="inlineStr">
        <is>
          <t>80.0%</t>
        </is>
      </c>
      <c r="L2730" t="inlineStr">
        <is>
          <t>100.0%</t>
        </is>
      </c>
      <c r="M2730" t="n">
        <v>2022</v>
      </c>
      <c r="N2730" t="inlineStr">
        <is>
          <t>Diciembre</t>
        </is>
      </c>
      <c r="O2730" t="inlineStr">
        <is>
          <t>2022-2</t>
        </is>
      </c>
      <c r="P2730" t="n">
        <v>0</v>
      </c>
      <c r="Q2730" t="n">
        <v>0</v>
      </c>
      <c r="R2730" t="n">
        <v>0</v>
      </c>
      <c r="S2730" t="inlineStr"/>
      <c r="T2730" t="inlineStr">
        <is>
          <t>87-2022-12-31</t>
        </is>
      </c>
      <c r="U2730" t="n">
        <v>31</v>
      </c>
      <c r="V2730" t="inlineStr"/>
    </row>
    <row r="2731">
      <c r="A2731" t="n">
        <v>87</v>
      </c>
      <c r="B2731" t="inlineStr">
        <is>
          <t>Autoevaluación</t>
        </is>
      </c>
      <c r="C2731" t="inlineStr">
        <is>
          <t>GESTIÓN DE SEGURIDAD Y SALUD EN EL TRABAJO</t>
        </is>
      </c>
      <c r="D2731" t="inlineStr">
        <is>
          <t>Anual</t>
        </is>
      </c>
      <c r="E2731" t="inlineStr">
        <is>
          <t>Positivo</t>
        </is>
      </c>
      <c r="F2731" s="138" t="n">
        <v>45291</v>
      </c>
      <c r="G2731" t="n">
        <v>90</v>
      </c>
      <c r="H2731" t="n">
        <v>100</v>
      </c>
      <c r="I2731" s="76" t="n">
        <v>1.111111111111111</v>
      </c>
      <c r="J2731" s="76" t="n">
        <v>1.111111111111111</v>
      </c>
      <c r="K2731" t="inlineStr">
        <is>
          <t>80.0%</t>
        </is>
      </c>
      <c r="L2731" t="inlineStr">
        <is>
          <t>100.0%</t>
        </is>
      </c>
      <c r="M2731" t="n">
        <v>2023</v>
      </c>
      <c r="N2731" t="inlineStr">
        <is>
          <t>Diciembre</t>
        </is>
      </c>
      <c r="O2731" t="inlineStr">
        <is>
          <t>2023-2</t>
        </is>
      </c>
      <c r="P2731" t="n">
        <v>0</v>
      </c>
      <c r="Q2731" t="n">
        <v>0</v>
      </c>
      <c r="R2731" t="n">
        <v>0</v>
      </c>
      <c r="S2731" t="inlineStr"/>
      <c r="T2731" t="inlineStr">
        <is>
          <t>87-2023-12-31</t>
        </is>
      </c>
      <c r="U2731" t="n">
        <v>31</v>
      </c>
      <c r="V2731" t="inlineStr"/>
    </row>
    <row r="2732">
      <c r="A2732" t="n">
        <v>87</v>
      </c>
      <c r="B2732" t="inlineStr">
        <is>
          <t>Autoevaluación</t>
        </is>
      </c>
      <c r="C2732" t="inlineStr">
        <is>
          <t>GESTIÓN DE SEGURIDAD Y SALUD EN EL TRABAJO</t>
        </is>
      </c>
      <c r="D2732" t="inlineStr">
        <is>
          <t>Anual</t>
        </is>
      </c>
      <c r="E2732" t="inlineStr">
        <is>
          <t>Positivo</t>
        </is>
      </c>
      <c r="F2732" s="138" t="n">
        <v>45657</v>
      </c>
      <c r="G2732" t="n">
        <v>90</v>
      </c>
      <c r="H2732" t="n">
        <v>100</v>
      </c>
      <c r="I2732" s="76" t="n">
        <v>1.111111111111111</v>
      </c>
      <c r="J2732" s="76" t="n">
        <v>1.111111111111111</v>
      </c>
      <c r="K2732" t="inlineStr">
        <is>
          <t>80.0%</t>
        </is>
      </c>
      <c r="L2732" t="inlineStr">
        <is>
          <t>100.0%</t>
        </is>
      </c>
      <c r="M2732" t="n">
        <v>2024</v>
      </c>
      <c r="N2732" t="inlineStr">
        <is>
          <t>Diciembre</t>
        </is>
      </c>
      <c r="O2732" t="inlineStr">
        <is>
          <t>2024-2</t>
        </is>
      </c>
      <c r="P2732" t="n">
        <v>0</v>
      </c>
      <c r="Q2732" t="n">
        <v>0</v>
      </c>
      <c r="R2732" t="n">
        <v>0</v>
      </c>
      <c r="S2732" t="inlineStr"/>
      <c r="T2732" t="inlineStr">
        <is>
          <t>87-2024-12-31</t>
        </is>
      </c>
      <c r="U2732" t="n">
        <v>31</v>
      </c>
      <c r="V2732" t="inlineStr"/>
    </row>
    <row r="2733">
      <c r="A2733" t="n">
        <v>87</v>
      </c>
      <c r="B2733" t="inlineStr">
        <is>
          <t>Autoevaluación</t>
        </is>
      </c>
      <c r="C2733" t="inlineStr">
        <is>
          <t>GESTIÓN DE SEGURIDAD Y SALUD EN EL TRABAJO</t>
        </is>
      </c>
      <c r="D2733" t="inlineStr">
        <is>
          <t>Anual</t>
        </is>
      </c>
      <c r="E2733" t="inlineStr">
        <is>
          <t>Positivo</t>
        </is>
      </c>
      <c r="F2733" s="138" t="n">
        <v>46022</v>
      </c>
      <c r="G2733" t="n">
        <v>80</v>
      </c>
      <c r="H2733" t="n">
        <v>100</v>
      </c>
      <c r="I2733" s="76" t="n">
        <v>1.25</v>
      </c>
      <c r="J2733" s="76" t="n">
        <v>1.25</v>
      </c>
      <c r="K2733" t="inlineStr">
        <is>
          <t>80.0%</t>
        </is>
      </c>
      <c r="L2733" t="inlineStr">
        <is>
          <t>100.0%</t>
        </is>
      </c>
      <c r="M2733" t="n">
        <v>2025</v>
      </c>
      <c r="N2733" t="inlineStr">
        <is>
          <t>Diciembre</t>
        </is>
      </c>
      <c r="O2733" t="inlineStr">
        <is>
          <t>2025-2</t>
        </is>
      </c>
      <c r="P2733" t="n">
        <v>0</v>
      </c>
      <c r="Q2733" t="n">
        <v>0</v>
      </c>
      <c r="R2733" t="n">
        <v>0</v>
      </c>
      <c r="S2733" t="inlineStr"/>
      <c r="T2733" t="inlineStr">
        <is>
          <t>87-2025-12-31</t>
        </is>
      </c>
      <c r="U2733" t="n">
        <v>31</v>
      </c>
      <c r="V2733" t="inlineStr"/>
    </row>
    <row r="2734">
      <c r="A2734" t="n">
        <v>88</v>
      </c>
      <c r="B2734" t="inlineStr">
        <is>
          <t>Ejecución del plan de trabajo</t>
        </is>
      </c>
      <c r="C2734" t="inlineStr">
        <is>
          <t>GESTIÓN DE SEGURIDAD Y SALUD EN EL TRABAJO</t>
        </is>
      </c>
      <c r="D2734" t="inlineStr">
        <is>
          <t>Anual</t>
        </is>
      </c>
      <c r="E2734" t="inlineStr">
        <is>
          <t>Positivo</t>
        </is>
      </c>
      <c r="F2734" s="138" t="n">
        <v>44561</v>
      </c>
      <c r="G2734" t="n">
        <v>100</v>
      </c>
      <c r="H2734" t="n">
        <v>100</v>
      </c>
      <c r="I2734" s="76" t="n">
        <v>1</v>
      </c>
      <c r="J2734" s="76" t="n">
        <v>1</v>
      </c>
      <c r="K2734" t="inlineStr">
        <is>
          <t>100.0%</t>
        </is>
      </c>
      <c r="L2734" t="inlineStr">
        <is>
          <t>100.0%</t>
        </is>
      </c>
      <c r="M2734" t="n">
        <v>2021</v>
      </c>
      <c r="N2734" t="inlineStr">
        <is>
          <t>Diciembre</t>
        </is>
      </c>
      <c r="O2734" t="inlineStr">
        <is>
          <t>2021-2</t>
        </is>
      </c>
      <c r="P2734" t="n">
        <v>0</v>
      </c>
      <c r="Q2734" t="n">
        <v>0</v>
      </c>
      <c r="R2734" t="n">
        <v>0</v>
      </c>
      <c r="S2734" t="inlineStr"/>
      <c r="T2734" t="inlineStr">
        <is>
          <t>88-2021-12-31</t>
        </is>
      </c>
      <c r="U2734" t="n">
        <v>31</v>
      </c>
      <c r="V2734" t="inlineStr"/>
    </row>
    <row r="2735">
      <c r="A2735" t="n">
        <v>88</v>
      </c>
      <c r="B2735" t="inlineStr">
        <is>
          <t>Ejecución del plan de trabajo</t>
        </is>
      </c>
      <c r="C2735" t="inlineStr">
        <is>
          <t>GESTIÓN DE SEGURIDAD Y SALUD EN EL TRABAJO</t>
        </is>
      </c>
      <c r="D2735" t="inlineStr">
        <is>
          <t>Anual</t>
        </is>
      </c>
      <c r="E2735" t="inlineStr">
        <is>
          <t>Positivo</t>
        </is>
      </c>
      <c r="F2735" s="138" t="n">
        <v>44926</v>
      </c>
      <c r="G2735" t="n">
        <v>100</v>
      </c>
      <c r="H2735" t="n">
        <v>99.344262295082</v>
      </c>
      <c r="I2735" s="76" t="n">
        <v>0.9934426229508201</v>
      </c>
      <c r="J2735" s="76" t="n">
        <v>0.9934426229508201</v>
      </c>
      <c r="K2735" t="inlineStr">
        <is>
          <t>100.0%</t>
        </is>
      </c>
      <c r="L2735" t="inlineStr">
        <is>
          <t>100.0%</t>
        </is>
      </c>
      <c r="M2735" t="n">
        <v>2022</v>
      </c>
      <c r="N2735" t="inlineStr">
        <is>
          <t>Diciembre</t>
        </is>
      </c>
      <c r="O2735" t="inlineStr">
        <is>
          <t>2022-2</t>
        </is>
      </c>
      <c r="P2735" t="n">
        <v>0</v>
      </c>
      <c r="Q2735" t="n">
        <v>0</v>
      </c>
      <c r="R2735" t="n">
        <v>0</v>
      </c>
      <c r="S2735" t="inlineStr"/>
      <c r="T2735" t="inlineStr">
        <is>
          <t>88-2022-12-31</t>
        </is>
      </c>
      <c r="U2735" t="n">
        <v>31</v>
      </c>
      <c r="V2735" t="inlineStr"/>
    </row>
    <row r="2736">
      <c r="A2736" t="n">
        <v>88</v>
      </c>
      <c r="B2736" t="inlineStr">
        <is>
          <t>Ejecución del plan de trabajo</t>
        </is>
      </c>
      <c r="C2736" t="inlineStr">
        <is>
          <t>GESTIÓN DE SEGURIDAD Y SALUD EN EL TRABAJO</t>
        </is>
      </c>
      <c r="D2736" t="inlineStr">
        <is>
          <t>Anual</t>
        </is>
      </c>
      <c r="E2736" t="inlineStr">
        <is>
          <t>Positivo</t>
        </is>
      </c>
      <c r="F2736" s="138" t="n">
        <v>45291</v>
      </c>
      <c r="G2736" t="n">
        <v>100</v>
      </c>
      <c r="H2736" t="n">
        <v>100</v>
      </c>
      <c r="I2736" s="76" t="n">
        <v>1</v>
      </c>
      <c r="J2736" s="76" t="n">
        <v>1</v>
      </c>
      <c r="K2736" t="inlineStr">
        <is>
          <t>100.0%</t>
        </is>
      </c>
      <c r="L2736" t="inlineStr">
        <is>
          <t>100.0%</t>
        </is>
      </c>
      <c r="M2736" t="n">
        <v>2023</v>
      </c>
      <c r="N2736" t="inlineStr">
        <is>
          <t>Diciembre</t>
        </is>
      </c>
      <c r="O2736" t="inlineStr">
        <is>
          <t>2023-2</t>
        </is>
      </c>
      <c r="P2736" t="n">
        <v>0</v>
      </c>
      <c r="Q2736" t="n">
        <v>0</v>
      </c>
      <c r="R2736" t="n">
        <v>0</v>
      </c>
      <c r="S2736" t="inlineStr"/>
      <c r="T2736" t="inlineStr">
        <is>
          <t>88-2023-12-31</t>
        </is>
      </c>
      <c r="U2736" t="n">
        <v>31</v>
      </c>
      <c r="V2736" t="inlineStr"/>
    </row>
    <row r="2737">
      <c r="A2737" t="n">
        <v>88</v>
      </c>
      <c r="B2737" t="inlineStr">
        <is>
          <t>Ejecución del plan de trabajo</t>
        </is>
      </c>
      <c r="C2737" t="inlineStr">
        <is>
          <t>GESTIÓN DE SEGURIDAD Y SALUD EN EL TRABAJO</t>
        </is>
      </c>
      <c r="D2737" t="inlineStr">
        <is>
          <t>Anual</t>
        </is>
      </c>
      <c r="E2737" t="inlineStr">
        <is>
          <t>Positivo</t>
        </is>
      </c>
      <c r="F2737" s="138" t="n">
        <v>45657</v>
      </c>
      <c r="G2737" t="n">
        <v>100</v>
      </c>
      <c r="H2737" t="n">
        <v>100</v>
      </c>
      <c r="I2737" s="76" t="n">
        <v>1</v>
      </c>
      <c r="J2737" s="76" t="n">
        <v>1</v>
      </c>
      <c r="K2737" t="inlineStr">
        <is>
          <t>100.0%</t>
        </is>
      </c>
      <c r="L2737" t="inlineStr">
        <is>
          <t>100.0%</t>
        </is>
      </c>
      <c r="M2737" t="n">
        <v>2024</v>
      </c>
      <c r="N2737" t="inlineStr">
        <is>
          <t>Diciembre</t>
        </is>
      </c>
      <c r="O2737" t="inlineStr">
        <is>
          <t>2024-2</t>
        </is>
      </c>
      <c r="P2737" t="n">
        <v>0</v>
      </c>
      <c r="Q2737" t="n">
        <v>0</v>
      </c>
      <c r="R2737" t="n">
        <v>0</v>
      </c>
      <c r="S2737" t="inlineStr"/>
      <c r="T2737" t="inlineStr">
        <is>
          <t>88-2024-12-31</t>
        </is>
      </c>
      <c r="U2737" t="n">
        <v>31</v>
      </c>
      <c r="V2737" t="inlineStr"/>
    </row>
    <row r="2738">
      <c r="A2738" t="n">
        <v>88</v>
      </c>
      <c r="B2738" t="inlineStr">
        <is>
          <t>Ejecución del plan de trabajo</t>
        </is>
      </c>
      <c r="C2738" t="inlineStr">
        <is>
          <t>GESTIÓN DE SEGURIDAD Y SALUD EN EL TRABAJO</t>
        </is>
      </c>
      <c r="D2738" t="inlineStr">
        <is>
          <t>Anual</t>
        </is>
      </c>
      <c r="E2738" t="inlineStr">
        <is>
          <t>Positivo</t>
        </is>
      </c>
      <c r="F2738" s="138" t="n">
        <v>46022</v>
      </c>
      <c r="G2738" t="n">
        <v>100</v>
      </c>
      <c r="H2738" t="n">
        <v>100</v>
      </c>
      <c r="I2738" s="76" t="n">
        <v>1</v>
      </c>
      <c r="J2738" s="76" t="n">
        <v>1</v>
      </c>
      <c r="K2738" t="inlineStr">
        <is>
          <t>100.0%</t>
        </is>
      </c>
      <c r="L2738" t="inlineStr">
        <is>
          <t>100.0%</t>
        </is>
      </c>
      <c r="M2738" t="n">
        <v>2025</v>
      </c>
      <c r="N2738" t="inlineStr">
        <is>
          <t>Diciembre</t>
        </is>
      </c>
      <c r="O2738" t="inlineStr">
        <is>
          <t>2025-2</t>
        </is>
      </c>
      <c r="P2738" t="n">
        <v>0</v>
      </c>
      <c r="Q2738" t="n">
        <v>0</v>
      </c>
      <c r="R2738" t="n">
        <v>0</v>
      </c>
      <c r="S2738" t="inlineStr"/>
      <c r="T2738" t="inlineStr">
        <is>
          <t>88-2025-12-31</t>
        </is>
      </c>
      <c r="U2738" t="n">
        <v>31</v>
      </c>
      <c r="V2738" t="inlineStr"/>
    </row>
    <row r="2739">
      <c r="A2739" t="n">
        <v>89</v>
      </c>
      <c r="B2739" t="inlineStr">
        <is>
          <t>Ejecución plan de capacitación</t>
        </is>
      </c>
      <c r="C2739" t="inlineStr">
        <is>
          <t>GESTIÓN DE SEGURIDAD Y SALUD EN EL TRABAJO</t>
        </is>
      </c>
      <c r="D2739" t="inlineStr">
        <is>
          <t>Anual</t>
        </is>
      </c>
      <c r="E2739" t="inlineStr">
        <is>
          <t>Positivo</t>
        </is>
      </c>
      <c r="F2739" s="138" t="n">
        <v>44561</v>
      </c>
      <c r="G2739" t="n">
        <v>100</v>
      </c>
      <c r="H2739" t="n">
        <v>100</v>
      </c>
      <c r="I2739" s="76" t="n">
        <v>1</v>
      </c>
      <c r="J2739" s="76" t="n">
        <v>1</v>
      </c>
      <c r="K2739" t="inlineStr">
        <is>
          <t>100.0%</t>
        </is>
      </c>
      <c r="L2739" t="inlineStr">
        <is>
          <t>100.0%</t>
        </is>
      </c>
      <c r="M2739" t="n">
        <v>2021</v>
      </c>
      <c r="N2739" t="inlineStr">
        <is>
          <t>Diciembre</t>
        </is>
      </c>
      <c r="O2739" t="inlineStr">
        <is>
          <t>2021-2</t>
        </is>
      </c>
      <c r="P2739" t="n">
        <v>0</v>
      </c>
      <c r="Q2739" t="n">
        <v>0</v>
      </c>
      <c r="R2739" t="n">
        <v>0</v>
      </c>
      <c r="S2739" t="inlineStr"/>
      <c r="T2739" t="inlineStr">
        <is>
          <t>89-2021-12-31</t>
        </is>
      </c>
      <c r="U2739" t="n">
        <v>31</v>
      </c>
      <c r="V2739" t="inlineStr"/>
    </row>
    <row r="2740">
      <c r="A2740" t="n">
        <v>89</v>
      </c>
      <c r="B2740" t="inlineStr">
        <is>
          <t>Ejecución plan de capacitación</t>
        </is>
      </c>
      <c r="C2740" t="inlineStr">
        <is>
          <t>GESTIÓN DE SEGURIDAD Y SALUD EN EL TRABAJO</t>
        </is>
      </c>
      <c r="D2740" t="inlineStr">
        <is>
          <t>Anual</t>
        </is>
      </c>
      <c r="E2740" t="inlineStr">
        <is>
          <t>Positivo</t>
        </is>
      </c>
      <c r="F2740" s="138" t="n">
        <v>44926</v>
      </c>
      <c r="G2740" t="n">
        <v>100</v>
      </c>
      <c r="H2740" t="n">
        <v>100</v>
      </c>
      <c r="I2740" s="76" t="n">
        <v>1</v>
      </c>
      <c r="J2740" s="76" t="n">
        <v>1</v>
      </c>
      <c r="K2740" t="inlineStr">
        <is>
          <t>100.0%</t>
        </is>
      </c>
      <c r="L2740" t="inlineStr">
        <is>
          <t>100.0%</t>
        </is>
      </c>
      <c r="M2740" t="n">
        <v>2022</v>
      </c>
      <c r="N2740" t="inlineStr">
        <is>
          <t>Diciembre</t>
        </is>
      </c>
      <c r="O2740" t="inlineStr">
        <is>
          <t>2022-2</t>
        </is>
      </c>
      <c r="P2740" t="n">
        <v>0</v>
      </c>
      <c r="Q2740" t="n">
        <v>0</v>
      </c>
      <c r="R2740" t="n">
        <v>0</v>
      </c>
      <c r="S2740" t="inlineStr"/>
      <c r="T2740" t="inlineStr">
        <is>
          <t>89-2022-12-31</t>
        </is>
      </c>
      <c r="U2740" t="n">
        <v>31</v>
      </c>
      <c r="V2740" t="inlineStr"/>
    </row>
    <row r="2741">
      <c r="A2741" t="n">
        <v>89</v>
      </c>
      <c r="B2741" t="inlineStr">
        <is>
          <t>Ejecución plan de capacitación</t>
        </is>
      </c>
      <c r="C2741" t="inlineStr">
        <is>
          <t>GESTIÓN DE SEGURIDAD Y SALUD EN EL TRABAJO</t>
        </is>
      </c>
      <c r="D2741" t="inlineStr">
        <is>
          <t>Anual</t>
        </is>
      </c>
      <c r="E2741" t="inlineStr">
        <is>
          <t>Positivo</t>
        </is>
      </c>
      <c r="F2741" s="138" t="n">
        <v>45291</v>
      </c>
      <c r="G2741" t="n">
        <v>100</v>
      </c>
      <c r="H2741" t="n">
        <v>100</v>
      </c>
      <c r="I2741" s="76" t="n">
        <v>1</v>
      </c>
      <c r="J2741" s="76" t="n">
        <v>1</v>
      </c>
      <c r="K2741" t="inlineStr">
        <is>
          <t>100.0%</t>
        </is>
      </c>
      <c r="L2741" t="inlineStr">
        <is>
          <t>100.0%</t>
        </is>
      </c>
      <c r="M2741" t="n">
        <v>2023</v>
      </c>
      <c r="N2741" t="inlineStr">
        <is>
          <t>Diciembre</t>
        </is>
      </c>
      <c r="O2741" t="inlineStr">
        <is>
          <t>2023-2</t>
        </is>
      </c>
      <c r="P2741" t="n">
        <v>0</v>
      </c>
      <c r="Q2741" t="n">
        <v>0</v>
      </c>
      <c r="R2741" t="n">
        <v>0</v>
      </c>
      <c r="S2741" t="inlineStr"/>
      <c r="T2741" t="inlineStr">
        <is>
          <t>89-2023-12-31</t>
        </is>
      </c>
      <c r="U2741" t="n">
        <v>31</v>
      </c>
      <c r="V2741" t="inlineStr"/>
    </row>
    <row r="2742">
      <c r="A2742" t="n">
        <v>89</v>
      </c>
      <c r="B2742" t="inlineStr">
        <is>
          <t>Ejecución plan de capacitación</t>
        </is>
      </c>
      <c r="C2742" t="inlineStr">
        <is>
          <t>GESTIÓN DE SEGURIDAD Y SALUD EN EL TRABAJO</t>
        </is>
      </c>
      <c r="D2742" t="inlineStr">
        <is>
          <t>Anual</t>
        </is>
      </c>
      <c r="E2742" t="inlineStr">
        <is>
          <t>Positivo</t>
        </is>
      </c>
      <c r="F2742" s="138" t="n">
        <v>45657</v>
      </c>
      <c r="G2742" t="n">
        <v>100</v>
      </c>
      <c r="H2742" t="n">
        <v>100</v>
      </c>
      <c r="I2742" s="76" t="n">
        <v>1</v>
      </c>
      <c r="J2742" s="76" t="n">
        <v>1</v>
      </c>
      <c r="K2742" t="inlineStr">
        <is>
          <t>100.0%</t>
        </is>
      </c>
      <c r="L2742" t="inlineStr">
        <is>
          <t>100.0%</t>
        </is>
      </c>
      <c r="M2742" t="n">
        <v>2024</v>
      </c>
      <c r="N2742" t="inlineStr">
        <is>
          <t>Diciembre</t>
        </is>
      </c>
      <c r="O2742" t="inlineStr">
        <is>
          <t>2024-2</t>
        </is>
      </c>
      <c r="P2742" t="n">
        <v>0</v>
      </c>
      <c r="Q2742" t="n">
        <v>0</v>
      </c>
      <c r="R2742" t="n">
        <v>0</v>
      </c>
      <c r="S2742" t="inlineStr"/>
      <c r="T2742" t="inlineStr">
        <is>
          <t>89-2024-12-31</t>
        </is>
      </c>
      <c r="U2742" t="n">
        <v>31</v>
      </c>
      <c r="V2742" t="inlineStr"/>
    </row>
    <row r="2743">
      <c r="A2743" t="n">
        <v>89</v>
      </c>
      <c r="B2743" t="inlineStr">
        <is>
          <t>Ejecución plan de capacitación</t>
        </is>
      </c>
      <c r="C2743" t="inlineStr">
        <is>
          <t>GESTIÓN DE SEGURIDAD Y SALUD EN EL TRABAJO</t>
        </is>
      </c>
      <c r="D2743" t="inlineStr">
        <is>
          <t>Anual</t>
        </is>
      </c>
      <c r="E2743" t="inlineStr">
        <is>
          <t>Positivo</t>
        </is>
      </c>
      <c r="F2743" s="138" t="n">
        <v>46022</v>
      </c>
      <c r="G2743" t="n">
        <v>100</v>
      </c>
      <c r="H2743" t="n">
        <v>100</v>
      </c>
      <c r="I2743" s="76" t="n">
        <v>1</v>
      </c>
      <c r="J2743" s="76" t="n">
        <v>1</v>
      </c>
      <c r="K2743" t="inlineStr">
        <is>
          <t>100.0%</t>
        </is>
      </c>
      <c r="L2743" t="inlineStr">
        <is>
          <t>100.0%</t>
        </is>
      </c>
      <c r="M2743" t="n">
        <v>2025</v>
      </c>
      <c r="N2743" t="inlineStr">
        <is>
          <t>Diciembre</t>
        </is>
      </c>
      <c r="O2743" t="inlineStr">
        <is>
          <t>2025-2</t>
        </is>
      </c>
      <c r="P2743" t="n">
        <v>0</v>
      </c>
      <c r="Q2743" t="n">
        <v>0</v>
      </c>
      <c r="R2743" t="n">
        <v>0</v>
      </c>
      <c r="S2743" t="inlineStr"/>
      <c r="T2743" t="inlineStr">
        <is>
          <t>89-2025-12-31</t>
        </is>
      </c>
      <c r="U2743" t="n">
        <v>31</v>
      </c>
      <c r="V2743" t="inlineStr"/>
    </row>
    <row r="2744">
      <c r="A2744" t="n">
        <v>90</v>
      </c>
      <c r="B2744" t="inlineStr">
        <is>
          <t>Ejecución de Simulacros</t>
        </is>
      </c>
      <c r="C2744" t="inlineStr">
        <is>
          <t>GESTIÓN DE SEGURIDAD Y SALUD EN EL TRABAJO</t>
        </is>
      </c>
      <c r="D2744" t="inlineStr">
        <is>
          <t>Anual</t>
        </is>
      </c>
      <c r="E2744" t="inlineStr">
        <is>
          <t>Positivo</t>
        </is>
      </c>
      <c r="F2744" s="138" t="n">
        <v>44561</v>
      </c>
      <c r="G2744" t="n">
        <v>100</v>
      </c>
      <c r="H2744" t="n">
        <v>100</v>
      </c>
      <c r="I2744" s="76" t="n">
        <v>1</v>
      </c>
      <c r="J2744" s="76" t="n">
        <v>1</v>
      </c>
      <c r="K2744" t="inlineStr">
        <is>
          <t>100.0%</t>
        </is>
      </c>
      <c r="L2744" t="inlineStr">
        <is>
          <t>100.0%</t>
        </is>
      </c>
      <c r="M2744" t="n">
        <v>2021</v>
      </c>
      <c r="N2744" t="inlineStr">
        <is>
          <t>Diciembre</t>
        </is>
      </c>
      <c r="O2744" t="inlineStr">
        <is>
          <t>2021-2</t>
        </is>
      </c>
      <c r="P2744" t="n">
        <v>0</v>
      </c>
      <c r="Q2744" t="n">
        <v>0</v>
      </c>
      <c r="R2744" t="n">
        <v>0</v>
      </c>
      <c r="S2744" t="inlineStr"/>
      <c r="T2744" t="inlineStr">
        <is>
          <t>90-2021-12-31</t>
        </is>
      </c>
      <c r="U2744" t="n">
        <v>31</v>
      </c>
      <c r="V2744" t="inlineStr"/>
    </row>
    <row r="2745">
      <c r="A2745" t="n">
        <v>90</v>
      </c>
      <c r="B2745" t="inlineStr">
        <is>
          <t>Ejecución de Simulacros</t>
        </is>
      </c>
      <c r="C2745" t="inlineStr">
        <is>
          <t>GESTIÓN DE SEGURIDAD Y SALUD EN EL TRABAJO</t>
        </is>
      </c>
      <c r="D2745" t="inlineStr">
        <is>
          <t>Anual</t>
        </is>
      </c>
      <c r="E2745" t="inlineStr">
        <is>
          <t>Positivo</t>
        </is>
      </c>
      <c r="F2745" s="138" t="n">
        <v>44926</v>
      </c>
      <c r="G2745" t="n">
        <v>100</v>
      </c>
      <c r="H2745" t="n">
        <v>100</v>
      </c>
      <c r="I2745" s="76" t="n">
        <v>1</v>
      </c>
      <c r="J2745" s="76" t="n">
        <v>1</v>
      </c>
      <c r="K2745" t="inlineStr">
        <is>
          <t>100.0%</t>
        </is>
      </c>
      <c r="L2745" t="inlineStr">
        <is>
          <t>100.0%</t>
        </is>
      </c>
      <c r="M2745" t="n">
        <v>2022</v>
      </c>
      <c r="N2745" t="inlineStr">
        <is>
          <t>Diciembre</t>
        </is>
      </c>
      <c r="O2745" t="inlineStr">
        <is>
          <t>2022-2</t>
        </is>
      </c>
      <c r="P2745" t="n">
        <v>0</v>
      </c>
      <c r="Q2745" t="n">
        <v>0</v>
      </c>
      <c r="R2745" t="n">
        <v>0</v>
      </c>
      <c r="S2745" t="inlineStr"/>
      <c r="T2745" t="inlineStr">
        <is>
          <t>90-2022-12-31</t>
        </is>
      </c>
      <c r="U2745" t="n">
        <v>31</v>
      </c>
      <c r="V2745" t="inlineStr"/>
    </row>
    <row r="2746">
      <c r="A2746" t="n">
        <v>90</v>
      </c>
      <c r="B2746" t="inlineStr">
        <is>
          <t>Ejecución de Simulacros</t>
        </is>
      </c>
      <c r="C2746" t="inlineStr">
        <is>
          <t>GESTIÓN DE SEGURIDAD Y SALUD EN EL TRABAJO</t>
        </is>
      </c>
      <c r="D2746" t="inlineStr">
        <is>
          <t>Anual</t>
        </is>
      </c>
      <c r="E2746" t="inlineStr">
        <is>
          <t>Positivo</t>
        </is>
      </c>
      <c r="F2746" s="138" t="n">
        <v>45291</v>
      </c>
      <c r="G2746" t="n">
        <v>100</v>
      </c>
      <c r="H2746" t="n">
        <v>100</v>
      </c>
      <c r="I2746" s="76" t="n">
        <v>1</v>
      </c>
      <c r="J2746" s="76" t="n">
        <v>1</v>
      </c>
      <c r="K2746" t="inlineStr">
        <is>
          <t>100.0%</t>
        </is>
      </c>
      <c r="L2746" t="inlineStr">
        <is>
          <t>100.0%</t>
        </is>
      </c>
      <c r="M2746" t="n">
        <v>2023</v>
      </c>
      <c r="N2746" t="inlineStr">
        <is>
          <t>Diciembre</t>
        </is>
      </c>
      <c r="O2746" t="inlineStr">
        <is>
          <t>2023-2</t>
        </is>
      </c>
      <c r="P2746" t="n">
        <v>0</v>
      </c>
      <c r="Q2746" t="n">
        <v>0</v>
      </c>
      <c r="R2746" t="n">
        <v>0</v>
      </c>
      <c r="S2746" t="inlineStr"/>
      <c r="T2746" t="inlineStr">
        <is>
          <t>90-2023-12-31</t>
        </is>
      </c>
      <c r="U2746" t="n">
        <v>31</v>
      </c>
      <c r="V2746" t="inlineStr"/>
    </row>
    <row r="2747">
      <c r="A2747" t="n">
        <v>90</v>
      </c>
      <c r="B2747" t="inlineStr">
        <is>
          <t>Ejecución de Simulacros</t>
        </is>
      </c>
      <c r="C2747" t="inlineStr">
        <is>
          <t>GESTIÓN DE SEGURIDAD Y SALUD EN EL TRABAJO</t>
        </is>
      </c>
      <c r="D2747" t="inlineStr">
        <is>
          <t>Anual</t>
        </is>
      </c>
      <c r="E2747" t="inlineStr">
        <is>
          <t>Positivo</t>
        </is>
      </c>
      <c r="F2747" s="138" t="n">
        <v>45657</v>
      </c>
      <c r="G2747" t="n">
        <v>100</v>
      </c>
      <c r="H2747" t="n">
        <v>100</v>
      </c>
      <c r="I2747" s="76" t="n">
        <v>1</v>
      </c>
      <c r="J2747" s="76" t="n">
        <v>1</v>
      </c>
      <c r="K2747" t="inlineStr">
        <is>
          <t>100.0%</t>
        </is>
      </c>
      <c r="L2747" t="inlineStr">
        <is>
          <t>100.0%</t>
        </is>
      </c>
      <c r="M2747" t="n">
        <v>2024</v>
      </c>
      <c r="N2747" t="inlineStr">
        <is>
          <t>Diciembre</t>
        </is>
      </c>
      <c r="O2747" t="inlineStr">
        <is>
          <t>2024-2</t>
        </is>
      </c>
      <c r="P2747" t="n">
        <v>0</v>
      </c>
      <c r="Q2747" t="n">
        <v>0</v>
      </c>
      <c r="R2747" t="n">
        <v>0</v>
      </c>
      <c r="S2747" t="inlineStr"/>
      <c r="T2747" t="inlineStr">
        <is>
          <t>90-2024-12-31</t>
        </is>
      </c>
      <c r="U2747" t="n">
        <v>31</v>
      </c>
      <c r="V2747" t="inlineStr"/>
    </row>
    <row r="2748">
      <c r="A2748" t="n">
        <v>90</v>
      </c>
      <c r="B2748" t="inlineStr">
        <is>
          <t>Ejecución de Simulacros</t>
        </is>
      </c>
      <c r="C2748" t="inlineStr">
        <is>
          <t>GESTIÓN DE SEGURIDAD Y SALUD EN EL TRABAJO</t>
        </is>
      </c>
      <c r="D2748" t="inlineStr">
        <is>
          <t>Anual</t>
        </is>
      </c>
      <c r="E2748" t="inlineStr">
        <is>
          <t>Positivo</t>
        </is>
      </c>
      <c r="F2748" s="138" t="n">
        <v>46022</v>
      </c>
      <c r="G2748" t="n">
        <v>100</v>
      </c>
      <c r="H2748" t="n">
        <v>100</v>
      </c>
      <c r="I2748" s="76" t="n">
        <v>1</v>
      </c>
      <c r="J2748" s="76" t="n">
        <v>1</v>
      </c>
      <c r="K2748" t="inlineStr">
        <is>
          <t>100.0%</t>
        </is>
      </c>
      <c r="L2748" t="inlineStr">
        <is>
          <t>100.0%</t>
        </is>
      </c>
      <c r="M2748" t="n">
        <v>2025</v>
      </c>
      <c r="N2748" t="inlineStr">
        <is>
          <t>Diciembre</t>
        </is>
      </c>
      <c r="O2748" t="inlineStr">
        <is>
          <t>2025-2</t>
        </is>
      </c>
      <c r="P2748" t="n">
        <v>0</v>
      </c>
      <c r="Q2748" t="n">
        <v>0</v>
      </c>
      <c r="R2748" t="n">
        <v>0</v>
      </c>
      <c r="S2748" t="inlineStr"/>
      <c r="T2748" t="inlineStr">
        <is>
          <t>90-2025-12-31</t>
        </is>
      </c>
      <c r="U2748" t="n">
        <v>31</v>
      </c>
      <c r="V2748" t="inlineStr"/>
    </row>
    <row r="2749">
      <c r="A2749" t="n">
        <v>91</v>
      </c>
      <c r="B2749" t="inlineStr">
        <is>
          <t>Participación en capacitaciones SST</t>
        </is>
      </c>
      <c r="C2749" t="inlineStr">
        <is>
          <t>GESTIÓN DE SEGURIDAD Y SALUD EN EL TRABAJO</t>
        </is>
      </c>
      <c r="D2749" t="inlineStr">
        <is>
          <t>Anual</t>
        </is>
      </c>
      <c r="E2749" t="inlineStr">
        <is>
          <t>Positivo</t>
        </is>
      </c>
      <c r="F2749" s="138" t="n">
        <v>44561</v>
      </c>
      <c r="G2749" t="n">
        <v>100</v>
      </c>
      <c r="H2749" t="n">
        <v>100</v>
      </c>
      <c r="I2749" s="76" t="n">
        <v>1</v>
      </c>
      <c r="J2749" s="76" t="n">
        <v>1</v>
      </c>
      <c r="K2749" t="inlineStr">
        <is>
          <t>100.0%</t>
        </is>
      </c>
      <c r="L2749" t="inlineStr">
        <is>
          <t>100.0%</t>
        </is>
      </c>
      <c r="M2749" t="n">
        <v>2021</v>
      </c>
      <c r="N2749" t="inlineStr">
        <is>
          <t>Diciembre</t>
        </is>
      </c>
      <c r="O2749" t="inlineStr">
        <is>
          <t>2021-2</t>
        </is>
      </c>
      <c r="P2749" t="n">
        <v>0</v>
      </c>
      <c r="Q2749" t="n">
        <v>0</v>
      </c>
      <c r="R2749" t="n">
        <v>0</v>
      </c>
      <c r="S2749" t="inlineStr"/>
      <c r="T2749" t="inlineStr">
        <is>
          <t>91-2021-12-31</t>
        </is>
      </c>
      <c r="U2749" t="n">
        <v>31</v>
      </c>
      <c r="V2749" t="inlineStr"/>
    </row>
    <row r="2750">
      <c r="A2750" t="n">
        <v>91</v>
      </c>
      <c r="B2750" t="inlineStr">
        <is>
          <t>Participación en capacitaciones SST</t>
        </is>
      </c>
      <c r="C2750" t="inlineStr">
        <is>
          <t>GESTIÓN DE SEGURIDAD Y SALUD EN EL TRABAJO</t>
        </is>
      </c>
      <c r="D2750" t="inlineStr">
        <is>
          <t>Anual</t>
        </is>
      </c>
      <c r="E2750" t="inlineStr">
        <is>
          <t>Positivo</t>
        </is>
      </c>
      <c r="F2750" s="138" t="n">
        <v>44926</v>
      </c>
      <c r="G2750" t="n">
        <v>100</v>
      </c>
      <c r="H2750" t="n">
        <v>100</v>
      </c>
      <c r="I2750" s="76" t="n">
        <v>1</v>
      </c>
      <c r="J2750" s="76" t="n">
        <v>1</v>
      </c>
      <c r="K2750" t="inlineStr">
        <is>
          <t>100.0%</t>
        </is>
      </c>
      <c r="L2750" t="inlineStr">
        <is>
          <t>100.0%</t>
        </is>
      </c>
      <c r="M2750" t="n">
        <v>2022</v>
      </c>
      <c r="N2750" t="inlineStr">
        <is>
          <t>Diciembre</t>
        </is>
      </c>
      <c r="O2750" t="inlineStr">
        <is>
          <t>2022-2</t>
        </is>
      </c>
      <c r="P2750" t="n">
        <v>0</v>
      </c>
      <c r="Q2750" t="n">
        <v>0</v>
      </c>
      <c r="R2750" t="n">
        <v>0</v>
      </c>
      <c r="S2750" t="inlineStr"/>
      <c r="T2750" t="inlineStr">
        <is>
          <t>91-2022-12-31</t>
        </is>
      </c>
      <c r="U2750" t="n">
        <v>31</v>
      </c>
      <c r="V2750" t="inlineStr"/>
    </row>
    <row r="2751">
      <c r="A2751" t="n">
        <v>91</v>
      </c>
      <c r="B2751" t="inlineStr">
        <is>
          <t>Participación en capacitaciones SST</t>
        </is>
      </c>
      <c r="C2751" t="inlineStr">
        <is>
          <t>GESTIÓN DE SEGURIDAD Y SALUD EN EL TRABAJO</t>
        </is>
      </c>
      <c r="D2751" t="inlineStr">
        <is>
          <t>Anual</t>
        </is>
      </c>
      <c r="E2751" t="inlineStr">
        <is>
          <t>Positivo</t>
        </is>
      </c>
      <c r="F2751" s="138" t="n">
        <v>45291</v>
      </c>
      <c r="G2751" t="n">
        <v>100</v>
      </c>
      <c r="H2751" t="n">
        <v>100</v>
      </c>
      <c r="I2751" s="76" t="n">
        <v>1</v>
      </c>
      <c r="J2751" s="76" t="n">
        <v>1</v>
      </c>
      <c r="K2751" t="inlineStr">
        <is>
          <t>100.0%</t>
        </is>
      </c>
      <c r="L2751" t="inlineStr">
        <is>
          <t>100.0%</t>
        </is>
      </c>
      <c r="M2751" t="n">
        <v>2023</v>
      </c>
      <c r="N2751" t="inlineStr">
        <is>
          <t>Diciembre</t>
        </is>
      </c>
      <c r="O2751" t="inlineStr">
        <is>
          <t>2023-2</t>
        </is>
      </c>
      <c r="P2751" t="n">
        <v>0</v>
      </c>
      <c r="Q2751" t="n">
        <v>0</v>
      </c>
      <c r="R2751" t="n">
        <v>0</v>
      </c>
      <c r="S2751" t="inlineStr"/>
      <c r="T2751" t="inlineStr">
        <is>
          <t>91-2023-12-31</t>
        </is>
      </c>
      <c r="U2751" t="n">
        <v>31</v>
      </c>
      <c r="V2751" t="inlineStr"/>
    </row>
    <row r="2752">
      <c r="A2752" t="n">
        <v>91</v>
      </c>
      <c r="B2752" t="inlineStr">
        <is>
          <t>Participación en capacitaciones SST</t>
        </is>
      </c>
      <c r="C2752" t="inlineStr">
        <is>
          <t>GESTIÓN DE SEGURIDAD Y SALUD EN EL TRABAJO</t>
        </is>
      </c>
      <c r="D2752" t="inlineStr">
        <is>
          <t>Anual</t>
        </is>
      </c>
      <c r="E2752" t="inlineStr">
        <is>
          <t>Positivo</t>
        </is>
      </c>
      <c r="F2752" s="138" t="n">
        <v>45657</v>
      </c>
      <c r="G2752" t="n">
        <v>100</v>
      </c>
      <c r="H2752" t="n">
        <v>100</v>
      </c>
      <c r="I2752" s="76" t="n">
        <v>1</v>
      </c>
      <c r="J2752" s="76" t="n">
        <v>1</v>
      </c>
      <c r="K2752" t="inlineStr">
        <is>
          <t>100.0%</t>
        </is>
      </c>
      <c r="L2752" t="inlineStr">
        <is>
          <t>100.0%</t>
        </is>
      </c>
      <c r="M2752" t="n">
        <v>2024</v>
      </c>
      <c r="N2752" t="inlineStr">
        <is>
          <t>Diciembre</t>
        </is>
      </c>
      <c r="O2752" t="inlineStr">
        <is>
          <t>2024-2</t>
        </is>
      </c>
      <c r="P2752" t="n">
        <v>0</v>
      </c>
      <c r="Q2752" t="n">
        <v>0</v>
      </c>
      <c r="R2752" t="n">
        <v>0</v>
      </c>
      <c r="S2752" t="inlineStr"/>
      <c r="T2752" t="inlineStr">
        <is>
          <t>91-2024-12-31</t>
        </is>
      </c>
      <c r="U2752" t="n">
        <v>31</v>
      </c>
      <c r="V2752" t="inlineStr"/>
    </row>
    <row r="2753">
      <c r="A2753" t="n">
        <v>91</v>
      </c>
      <c r="B2753" t="inlineStr">
        <is>
          <t>Participación en capacitaciones SST</t>
        </is>
      </c>
      <c r="C2753" t="inlineStr">
        <is>
          <t>GESTIÓN DE SEGURIDAD Y SALUD EN EL TRABAJO</t>
        </is>
      </c>
      <c r="D2753" t="inlineStr">
        <is>
          <t>Anual</t>
        </is>
      </c>
      <c r="E2753" t="inlineStr">
        <is>
          <t>Positivo</t>
        </is>
      </c>
      <c r="F2753" s="138" t="n">
        <v>46022</v>
      </c>
      <c r="G2753" t="n">
        <v>100</v>
      </c>
      <c r="H2753" t="n">
        <v>100</v>
      </c>
      <c r="I2753" s="76" t="n">
        <v>1</v>
      </c>
      <c r="J2753" s="76" t="n">
        <v>1</v>
      </c>
      <c r="K2753" t="inlineStr">
        <is>
          <t>100.0%</t>
        </is>
      </c>
      <c r="L2753" t="inlineStr">
        <is>
          <t>100.0%</t>
        </is>
      </c>
      <c r="M2753" t="n">
        <v>2025</v>
      </c>
      <c r="N2753" t="inlineStr">
        <is>
          <t>Diciembre</t>
        </is>
      </c>
      <c r="O2753" t="inlineStr">
        <is>
          <t>2025-2</t>
        </is>
      </c>
      <c r="P2753" t="n">
        <v>0</v>
      </c>
      <c r="Q2753" t="n">
        <v>0</v>
      </c>
      <c r="R2753" t="n">
        <v>0</v>
      </c>
      <c r="S2753" t="inlineStr"/>
      <c r="T2753" t="inlineStr">
        <is>
          <t>91-2025-12-31</t>
        </is>
      </c>
      <c r="U2753" t="n">
        <v>31</v>
      </c>
      <c r="V2753" t="inlineStr"/>
    </row>
    <row r="2754">
      <c r="A2754" t="n">
        <v>92</v>
      </c>
      <c r="B2754" t="inlineStr">
        <is>
          <t>Evaluación condiciones de salud (examen médico)</t>
        </is>
      </c>
      <c r="C2754" t="inlineStr">
        <is>
          <t>GESTIÓN DE SEGURIDAD Y SALUD EN EL TRABAJO</t>
        </is>
      </c>
      <c r="D2754" t="inlineStr">
        <is>
          <t>Anual</t>
        </is>
      </c>
      <c r="E2754" t="inlineStr">
        <is>
          <t>Positivo</t>
        </is>
      </c>
      <c r="F2754" s="138" t="n">
        <v>44561</v>
      </c>
      <c r="G2754" t="n">
        <v>100</v>
      </c>
      <c r="H2754" t="n">
        <v>100</v>
      </c>
      <c r="I2754" s="76" t="n">
        <v>1</v>
      </c>
      <c r="J2754" s="76" t="n">
        <v>1</v>
      </c>
      <c r="K2754" t="inlineStr">
        <is>
          <t>98.0%</t>
        </is>
      </c>
      <c r="L2754" t="inlineStr">
        <is>
          <t>100.0%</t>
        </is>
      </c>
      <c r="M2754" t="n">
        <v>2021</v>
      </c>
      <c r="N2754" t="inlineStr">
        <is>
          <t>Diciembre</t>
        </is>
      </c>
      <c r="O2754" t="inlineStr">
        <is>
          <t>2021-2</t>
        </is>
      </c>
      <c r="P2754" t="n">
        <v>0</v>
      </c>
      <c r="Q2754" t="n">
        <v>0</v>
      </c>
      <c r="R2754" t="n">
        <v>0</v>
      </c>
      <c r="S2754" t="inlineStr"/>
      <c r="T2754" t="inlineStr">
        <is>
          <t>92-2021-12-31</t>
        </is>
      </c>
      <c r="U2754" t="n">
        <v>31</v>
      </c>
      <c r="V2754" t="inlineStr"/>
    </row>
    <row r="2755">
      <c r="A2755" t="n">
        <v>92</v>
      </c>
      <c r="B2755" t="inlineStr">
        <is>
          <t>Evaluación condiciones de salud (examen médico)</t>
        </is>
      </c>
      <c r="C2755" t="inlineStr">
        <is>
          <t>GESTIÓN DE SEGURIDAD Y SALUD EN EL TRABAJO</t>
        </is>
      </c>
      <c r="D2755" t="inlineStr">
        <is>
          <t>Anual</t>
        </is>
      </c>
      <c r="E2755" t="inlineStr">
        <is>
          <t>Positivo</t>
        </is>
      </c>
      <c r="F2755" s="138" t="n">
        <v>44926</v>
      </c>
      <c r="G2755" t="n">
        <v>100</v>
      </c>
      <c r="H2755" t="n">
        <v>100</v>
      </c>
      <c r="I2755" s="76" t="n">
        <v>1</v>
      </c>
      <c r="J2755" s="76" t="n">
        <v>1</v>
      </c>
      <c r="K2755" t="inlineStr">
        <is>
          <t>98.0%</t>
        </is>
      </c>
      <c r="L2755" t="inlineStr">
        <is>
          <t>100.0%</t>
        </is>
      </c>
      <c r="M2755" t="n">
        <v>2022</v>
      </c>
      <c r="N2755" t="inlineStr">
        <is>
          <t>Diciembre</t>
        </is>
      </c>
      <c r="O2755" t="inlineStr">
        <is>
          <t>2022-2</t>
        </is>
      </c>
      <c r="P2755" t="n">
        <v>0</v>
      </c>
      <c r="Q2755" t="n">
        <v>0</v>
      </c>
      <c r="R2755" t="n">
        <v>0</v>
      </c>
      <c r="S2755" t="inlineStr"/>
      <c r="T2755" t="inlineStr">
        <is>
          <t>92-2022-12-31</t>
        </is>
      </c>
      <c r="U2755" t="n">
        <v>31</v>
      </c>
      <c r="V2755" t="inlineStr"/>
    </row>
    <row r="2756">
      <c r="A2756" t="n">
        <v>92</v>
      </c>
      <c r="B2756" t="inlineStr">
        <is>
          <t>Evaluación condiciones de salud (examen médico)</t>
        </is>
      </c>
      <c r="C2756" t="inlineStr">
        <is>
          <t>GESTIÓN DE SEGURIDAD Y SALUD EN EL TRABAJO</t>
        </is>
      </c>
      <c r="D2756" t="inlineStr">
        <is>
          <t>Anual</t>
        </is>
      </c>
      <c r="E2756" t="inlineStr">
        <is>
          <t>Positivo</t>
        </is>
      </c>
      <c r="F2756" s="138" t="n">
        <v>45291</v>
      </c>
      <c r="G2756" t="n">
        <v>100</v>
      </c>
      <c r="H2756" t="n">
        <v>100</v>
      </c>
      <c r="I2756" s="76" t="n">
        <v>1</v>
      </c>
      <c r="J2756" s="76" t="n">
        <v>1</v>
      </c>
      <c r="K2756" t="inlineStr">
        <is>
          <t>98.0%</t>
        </is>
      </c>
      <c r="L2756" t="inlineStr">
        <is>
          <t>100.0%</t>
        </is>
      </c>
      <c r="M2756" t="n">
        <v>2023</v>
      </c>
      <c r="N2756" t="inlineStr">
        <is>
          <t>Diciembre</t>
        </is>
      </c>
      <c r="O2756" t="inlineStr">
        <is>
          <t>2023-2</t>
        </is>
      </c>
      <c r="P2756" t="n">
        <v>0</v>
      </c>
      <c r="Q2756" t="n">
        <v>0</v>
      </c>
      <c r="R2756" t="n">
        <v>0</v>
      </c>
      <c r="S2756" t="inlineStr"/>
      <c r="T2756" t="inlineStr">
        <is>
          <t>92-2023-12-31</t>
        </is>
      </c>
      <c r="U2756" t="n">
        <v>31</v>
      </c>
      <c r="V2756" t="inlineStr"/>
    </row>
    <row r="2757">
      <c r="A2757" t="n">
        <v>92</v>
      </c>
      <c r="B2757" t="inlineStr">
        <is>
          <t>Evaluación condiciones de salud (examen médico)</t>
        </is>
      </c>
      <c r="C2757" t="inlineStr">
        <is>
          <t>GESTIÓN DE SEGURIDAD Y SALUD EN EL TRABAJO</t>
        </is>
      </c>
      <c r="D2757" t="inlineStr">
        <is>
          <t>Anual</t>
        </is>
      </c>
      <c r="E2757" t="inlineStr">
        <is>
          <t>Positivo</t>
        </is>
      </c>
      <c r="F2757" s="138" t="n">
        <v>45657</v>
      </c>
      <c r="G2757" t="n">
        <v>98</v>
      </c>
      <c r="H2757" t="n">
        <v>100</v>
      </c>
      <c r="I2757" s="76" t="n">
        <v>1.020408163265306</v>
      </c>
      <c r="J2757" s="76" t="n">
        <v>1.020408163265306</v>
      </c>
      <c r="K2757" t="inlineStr">
        <is>
          <t>98.0%</t>
        </is>
      </c>
      <c r="L2757" t="inlineStr">
        <is>
          <t>100.0%</t>
        </is>
      </c>
      <c r="M2757" t="n">
        <v>2024</v>
      </c>
      <c r="N2757" t="inlineStr">
        <is>
          <t>Diciembre</t>
        </is>
      </c>
      <c r="O2757" t="inlineStr">
        <is>
          <t>2024-2</t>
        </is>
      </c>
      <c r="P2757" t="n">
        <v>0</v>
      </c>
      <c r="Q2757" t="n">
        <v>0</v>
      </c>
      <c r="R2757" t="n">
        <v>0</v>
      </c>
      <c r="S2757" t="inlineStr"/>
      <c r="T2757" t="inlineStr">
        <is>
          <t>92-2024-12-31</t>
        </is>
      </c>
      <c r="U2757" t="n">
        <v>31</v>
      </c>
      <c r="V2757" t="inlineStr"/>
    </row>
    <row r="2758">
      <c r="A2758" t="n">
        <v>92</v>
      </c>
      <c r="B2758" t="inlineStr">
        <is>
          <t>Evaluación condiciones de salud (examen médico)</t>
        </is>
      </c>
      <c r="C2758" t="inlineStr">
        <is>
          <t>GESTIÓN DE SEGURIDAD Y SALUD EN EL TRABAJO</t>
        </is>
      </c>
      <c r="D2758" t="inlineStr">
        <is>
          <t>Anual</t>
        </is>
      </c>
      <c r="E2758" t="inlineStr">
        <is>
          <t>Positivo</t>
        </is>
      </c>
      <c r="F2758" s="138" t="n">
        <v>46022</v>
      </c>
      <c r="G2758" t="n">
        <v>98</v>
      </c>
      <c r="H2758" t="n">
        <v>100</v>
      </c>
      <c r="I2758" s="76" t="n">
        <v>1.020408163265306</v>
      </c>
      <c r="J2758" s="76" t="n">
        <v>1.020408163265306</v>
      </c>
      <c r="K2758" t="inlineStr">
        <is>
          <t>98.0%</t>
        </is>
      </c>
      <c r="L2758" t="inlineStr">
        <is>
          <t>100.0%</t>
        </is>
      </c>
      <c r="M2758" t="n">
        <v>2025</v>
      </c>
      <c r="N2758" t="inlineStr">
        <is>
          <t>Diciembre</t>
        </is>
      </c>
      <c r="O2758" t="inlineStr">
        <is>
          <t>2025-2</t>
        </is>
      </c>
      <c r="P2758" t="n">
        <v>0</v>
      </c>
      <c r="Q2758" t="n">
        <v>0</v>
      </c>
      <c r="R2758" t="n">
        <v>0</v>
      </c>
      <c r="S2758" t="inlineStr"/>
      <c r="T2758" t="inlineStr">
        <is>
          <t>92-2025-12-31</t>
        </is>
      </c>
      <c r="U2758" t="n">
        <v>31</v>
      </c>
      <c r="V2758" t="inlineStr"/>
    </row>
    <row r="2759">
      <c r="A2759" t="n">
        <v>94</v>
      </c>
      <c r="B2759" t="inlineStr">
        <is>
          <t>Cobertura Elementos de Protección Personal</t>
        </is>
      </c>
      <c r="C2759" t="inlineStr">
        <is>
          <t>GESTIÓN DE SEGURIDAD Y SALUD EN EL TRABAJO</t>
        </is>
      </c>
      <c r="D2759" t="inlineStr">
        <is>
          <t>Anual</t>
        </is>
      </c>
      <c r="E2759" t="inlineStr">
        <is>
          <t>Positivo</t>
        </is>
      </c>
      <c r="F2759" s="138" t="n">
        <v>44561</v>
      </c>
      <c r="G2759" t="n">
        <v>100</v>
      </c>
      <c r="H2759" t="n">
        <v>100</v>
      </c>
      <c r="I2759" s="76" t="n">
        <v>1</v>
      </c>
      <c r="J2759" s="76" t="n">
        <v>1</v>
      </c>
      <c r="K2759" t="inlineStr">
        <is>
          <t>100.0%</t>
        </is>
      </c>
      <c r="L2759" t="inlineStr">
        <is>
          <t>100.0%</t>
        </is>
      </c>
      <c r="M2759" t="n">
        <v>2021</v>
      </c>
      <c r="N2759" t="inlineStr">
        <is>
          <t>Diciembre</t>
        </is>
      </c>
      <c r="O2759" t="inlineStr">
        <is>
          <t>2021-2</t>
        </is>
      </c>
      <c r="P2759" t="n">
        <v>0</v>
      </c>
      <c r="Q2759" t="n">
        <v>0</v>
      </c>
      <c r="R2759" t="n">
        <v>0</v>
      </c>
      <c r="S2759" t="inlineStr"/>
      <c r="T2759" t="inlineStr">
        <is>
          <t>94-2021-12-31</t>
        </is>
      </c>
      <c r="U2759" t="n">
        <v>31</v>
      </c>
      <c r="V2759" t="inlineStr"/>
    </row>
    <row r="2760">
      <c r="A2760" t="n">
        <v>94</v>
      </c>
      <c r="B2760" t="inlineStr">
        <is>
          <t>Cobertura Elementos de Protección Personal</t>
        </is>
      </c>
      <c r="C2760" t="inlineStr">
        <is>
          <t>GESTIÓN DE SEGURIDAD Y SALUD EN EL TRABAJO</t>
        </is>
      </c>
      <c r="D2760" t="inlineStr">
        <is>
          <t>Anual</t>
        </is>
      </c>
      <c r="E2760" t="inlineStr">
        <is>
          <t>Positivo</t>
        </is>
      </c>
      <c r="F2760" s="138" t="n">
        <v>44926</v>
      </c>
      <c r="G2760" t="n">
        <v>100</v>
      </c>
      <c r="H2760" t="n">
        <v>100</v>
      </c>
      <c r="I2760" s="76" t="n">
        <v>1</v>
      </c>
      <c r="J2760" s="76" t="n">
        <v>1</v>
      </c>
      <c r="K2760" t="inlineStr">
        <is>
          <t>100.0%</t>
        </is>
      </c>
      <c r="L2760" t="inlineStr">
        <is>
          <t>100.0%</t>
        </is>
      </c>
      <c r="M2760" t="n">
        <v>2022</v>
      </c>
      <c r="N2760" t="inlineStr">
        <is>
          <t>Diciembre</t>
        </is>
      </c>
      <c r="O2760" t="inlineStr">
        <is>
          <t>2022-2</t>
        </is>
      </c>
      <c r="P2760" t="n">
        <v>0</v>
      </c>
      <c r="Q2760" t="n">
        <v>0</v>
      </c>
      <c r="R2760" t="n">
        <v>0</v>
      </c>
      <c r="S2760" t="inlineStr"/>
      <c r="T2760" t="inlineStr">
        <is>
          <t>94-2022-12-31</t>
        </is>
      </c>
      <c r="U2760" t="n">
        <v>31</v>
      </c>
      <c r="V2760" t="inlineStr"/>
    </row>
    <row r="2761">
      <c r="A2761" t="n">
        <v>94</v>
      </c>
      <c r="B2761" t="inlineStr">
        <is>
          <t>Cobertura Elementos de Protección Personal</t>
        </is>
      </c>
      <c r="C2761" t="inlineStr">
        <is>
          <t>GESTIÓN DE SEGURIDAD Y SALUD EN EL TRABAJO</t>
        </is>
      </c>
      <c r="D2761" t="inlineStr">
        <is>
          <t>Anual</t>
        </is>
      </c>
      <c r="E2761" t="inlineStr">
        <is>
          <t>Positivo</t>
        </is>
      </c>
      <c r="F2761" s="138" t="n">
        <v>45291</v>
      </c>
      <c r="G2761" t="n">
        <v>100</v>
      </c>
      <c r="H2761" t="n">
        <v>100</v>
      </c>
      <c r="I2761" s="76" t="n">
        <v>1</v>
      </c>
      <c r="J2761" s="76" t="n">
        <v>1</v>
      </c>
      <c r="K2761" t="inlineStr">
        <is>
          <t>100.0%</t>
        </is>
      </c>
      <c r="L2761" t="inlineStr">
        <is>
          <t>100.0%</t>
        </is>
      </c>
      <c r="M2761" t="n">
        <v>2023</v>
      </c>
      <c r="N2761" t="inlineStr">
        <is>
          <t>Diciembre</t>
        </is>
      </c>
      <c r="O2761" t="inlineStr">
        <is>
          <t>2023-2</t>
        </is>
      </c>
      <c r="P2761" t="n">
        <v>0</v>
      </c>
      <c r="Q2761" t="n">
        <v>0</v>
      </c>
      <c r="R2761" t="n">
        <v>0</v>
      </c>
      <c r="S2761" t="inlineStr"/>
      <c r="T2761" t="inlineStr">
        <is>
          <t>94-2023-12-31</t>
        </is>
      </c>
      <c r="U2761" t="n">
        <v>31</v>
      </c>
      <c r="V2761" t="inlineStr"/>
    </row>
    <row r="2762">
      <c r="A2762" t="n">
        <v>94</v>
      </c>
      <c r="B2762" t="inlineStr">
        <is>
          <t>Cobertura Elementos de Protección Personal</t>
        </is>
      </c>
      <c r="C2762" t="inlineStr">
        <is>
          <t>GESTIÓN DE SEGURIDAD Y SALUD EN EL TRABAJO</t>
        </is>
      </c>
      <c r="D2762" t="inlineStr">
        <is>
          <t>Anual</t>
        </is>
      </c>
      <c r="E2762" t="inlineStr">
        <is>
          <t>Positivo</t>
        </is>
      </c>
      <c r="F2762" s="138" t="n">
        <v>45657</v>
      </c>
      <c r="G2762" t="n">
        <v>100</v>
      </c>
      <c r="H2762" t="n">
        <v>100</v>
      </c>
      <c r="I2762" s="76" t="n">
        <v>1</v>
      </c>
      <c r="J2762" s="76" t="n">
        <v>1</v>
      </c>
      <c r="K2762" t="inlineStr">
        <is>
          <t>100.0%</t>
        </is>
      </c>
      <c r="L2762" t="inlineStr">
        <is>
          <t>100.0%</t>
        </is>
      </c>
      <c r="M2762" t="n">
        <v>2024</v>
      </c>
      <c r="N2762" t="inlineStr">
        <is>
          <t>Diciembre</t>
        </is>
      </c>
      <c r="O2762" t="inlineStr">
        <is>
          <t>2024-2</t>
        </is>
      </c>
      <c r="P2762" t="n">
        <v>0</v>
      </c>
      <c r="Q2762" t="n">
        <v>0</v>
      </c>
      <c r="R2762" t="n">
        <v>0</v>
      </c>
      <c r="S2762" t="inlineStr"/>
      <c r="T2762" t="inlineStr">
        <is>
          <t>94-2024-12-31</t>
        </is>
      </c>
      <c r="U2762" t="n">
        <v>31</v>
      </c>
      <c r="V2762" t="inlineStr"/>
    </row>
    <row r="2763">
      <c r="A2763" t="n">
        <v>94</v>
      </c>
      <c r="B2763" t="inlineStr">
        <is>
          <t>Cobertura Elementos de Protección Personal</t>
        </is>
      </c>
      <c r="C2763" t="inlineStr">
        <is>
          <t>GESTIÓN DE SEGURIDAD Y SALUD EN EL TRABAJO</t>
        </is>
      </c>
      <c r="D2763" t="inlineStr">
        <is>
          <t>Anual</t>
        </is>
      </c>
      <c r="E2763" t="inlineStr">
        <is>
          <t>Positivo</t>
        </is>
      </c>
      <c r="F2763" s="138" t="n">
        <v>46022</v>
      </c>
      <c r="G2763" t="n">
        <v>100</v>
      </c>
      <c r="H2763" t="n">
        <v>100</v>
      </c>
      <c r="I2763" s="76" t="n">
        <v>1</v>
      </c>
      <c r="J2763" s="76" t="n">
        <v>1</v>
      </c>
      <c r="K2763" t="inlineStr">
        <is>
          <t>100.0%</t>
        </is>
      </c>
      <c r="L2763" t="inlineStr">
        <is>
          <t>100.0%</t>
        </is>
      </c>
      <c r="M2763" t="n">
        <v>2025</v>
      </c>
      <c r="N2763" t="inlineStr">
        <is>
          <t>Diciembre</t>
        </is>
      </c>
      <c r="O2763" t="inlineStr">
        <is>
          <t>2025-2</t>
        </is>
      </c>
      <c r="P2763" t="n">
        <v>0</v>
      </c>
      <c r="Q2763" t="n">
        <v>0</v>
      </c>
      <c r="R2763" t="n">
        <v>0</v>
      </c>
      <c r="S2763" t="inlineStr"/>
      <c r="T2763" t="inlineStr">
        <is>
          <t>94-2025-12-31</t>
        </is>
      </c>
      <c r="U2763" t="n">
        <v>31</v>
      </c>
      <c r="V2763" t="inlineStr"/>
    </row>
    <row r="2764">
      <c r="A2764" t="n">
        <v>95</v>
      </c>
      <c r="B2764" t="inlineStr">
        <is>
          <t>Inspecciones de seguridad</t>
        </is>
      </c>
      <c r="C2764" t="inlineStr">
        <is>
          <t>GESTIÓN DE SEGURIDAD Y SALUD EN EL TRABAJO</t>
        </is>
      </c>
      <c r="D2764" t="inlineStr">
        <is>
          <t>Semestral</t>
        </is>
      </c>
      <c r="E2764" t="inlineStr">
        <is>
          <t>Positivo</t>
        </is>
      </c>
      <c r="F2764" s="138" t="n">
        <v>44561</v>
      </c>
      <c r="G2764" t="n">
        <v>100</v>
      </c>
      <c r="H2764" t="n">
        <v>100</v>
      </c>
      <c r="I2764" s="76" t="n">
        <v>1</v>
      </c>
      <c r="J2764" s="76" t="n">
        <v>1</v>
      </c>
      <c r="K2764" t="inlineStr">
        <is>
          <t>100.0%</t>
        </is>
      </c>
      <c r="L2764" t="inlineStr">
        <is>
          <t>100.0%</t>
        </is>
      </c>
      <c r="M2764" t="n">
        <v>2021</v>
      </c>
      <c r="N2764" t="inlineStr">
        <is>
          <t>Diciembre</t>
        </is>
      </c>
      <c r="O2764" t="inlineStr">
        <is>
          <t>2021-2</t>
        </is>
      </c>
      <c r="P2764" t="n">
        <v>0</v>
      </c>
      <c r="Q2764" t="n">
        <v>0</v>
      </c>
      <c r="R2764" t="n">
        <v>0</v>
      </c>
      <c r="S2764" t="inlineStr"/>
      <c r="T2764" t="inlineStr">
        <is>
          <t>95-2021-12-31</t>
        </is>
      </c>
      <c r="U2764" t="n">
        <v>31</v>
      </c>
      <c r="V2764" t="inlineStr"/>
    </row>
    <row r="2765">
      <c r="A2765" t="n">
        <v>95</v>
      </c>
      <c r="B2765" t="inlineStr">
        <is>
          <t>Inspecciones de seguridad</t>
        </is>
      </c>
      <c r="C2765" t="inlineStr">
        <is>
          <t>GESTIÓN DE SEGURIDAD Y SALUD EN EL TRABAJO</t>
        </is>
      </c>
      <c r="D2765" t="inlineStr">
        <is>
          <t>Semestral</t>
        </is>
      </c>
      <c r="E2765" t="inlineStr">
        <is>
          <t>Positivo</t>
        </is>
      </c>
      <c r="F2765" s="138" t="n">
        <v>44926</v>
      </c>
      <c r="G2765" t="n">
        <v>100</v>
      </c>
      <c r="H2765" t="n">
        <v>100</v>
      </c>
      <c r="I2765" s="76" t="n">
        <v>1</v>
      </c>
      <c r="J2765" s="76" t="n">
        <v>1</v>
      </c>
      <c r="K2765" t="inlineStr">
        <is>
          <t>100.0%</t>
        </is>
      </c>
      <c r="L2765" t="inlineStr">
        <is>
          <t>100.0%</t>
        </is>
      </c>
      <c r="M2765" t="n">
        <v>2022</v>
      </c>
      <c r="N2765" t="inlineStr">
        <is>
          <t>Diciembre</t>
        </is>
      </c>
      <c r="O2765" t="inlineStr">
        <is>
          <t>2022-2</t>
        </is>
      </c>
      <c r="P2765" t="n">
        <v>0</v>
      </c>
      <c r="Q2765" t="n">
        <v>0</v>
      </c>
      <c r="R2765" t="n">
        <v>0</v>
      </c>
      <c r="S2765" t="inlineStr"/>
      <c r="T2765" t="inlineStr">
        <is>
          <t>95-2022-12-31</t>
        </is>
      </c>
      <c r="U2765" t="n">
        <v>31</v>
      </c>
      <c r="V2765" t="inlineStr"/>
    </row>
    <row r="2766">
      <c r="A2766" t="n">
        <v>95</v>
      </c>
      <c r="B2766" t="inlineStr">
        <is>
          <t>Inspecciones de seguridad</t>
        </is>
      </c>
      <c r="C2766" t="inlineStr">
        <is>
          <t>GESTIÓN DE SEGURIDAD Y SALUD EN EL TRABAJO</t>
        </is>
      </c>
      <c r="D2766" t="inlineStr">
        <is>
          <t>Semestral</t>
        </is>
      </c>
      <c r="E2766" t="inlineStr">
        <is>
          <t>Positivo</t>
        </is>
      </c>
      <c r="F2766" s="138" t="n">
        <v>45291</v>
      </c>
      <c r="G2766" t="n">
        <v>100</v>
      </c>
      <c r="H2766" t="n">
        <v>100</v>
      </c>
      <c r="I2766" s="76" t="n">
        <v>1</v>
      </c>
      <c r="J2766" s="76" t="n">
        <v>1</v>
      </c>
      <c r="K2766" t="inlineStr">
        <is>
          <t>100.0%</t>
        </is>
      </c>
      <c r="L2766" t="inlineStr">
        <is>
          <t>100.0%</t>
        </is>
      </c>
      <c r="M2766" t="n">
        <v>2023</v>
      </c>
      <c r="N2766" t="inlineStr">
        <is>
          <t>Diciembre</t>
        </is>
      </c>
      <c r="O2766" t="inlineStr">
        <is>
          <t>2023-2</t>
        </is>
      </c>
      <c r="P2766" t="n">
        <v>0</v>
      </c>
      <c r="Q2766" t="n">
        <v>0</v>
      </c>
      <c r="R2766" t="n">
        <v>0</v>
      </c>
      <c r="S2766" t="inlineStr"/>
      <c r="T2766" t="inlineStr">
        <is>
          <t>95-2023-12-31</t>
        </is>
      </c>
      <c r="U2766" t="n">
        <v>31</v>
      </c>
      <c r="V2766" t="inlineStr"/>
    </row>
    <row r="2767">
      <c r="A2767" t="n">
        <v>95</v>
      </c>
      <c r="B2767" t="inlineStr">
        <is>
          <t>Inspecciones de seguridad</t>
        </is>
      </c>
      <c r="C2767" t="inlineStr">
        <is>
          <t>GESTIÓN DE SEGURIDAD Y SALUD EN EL TRABAJO</t>
        </is>
      </c>
      <c r="D2767" t="inlineStr">
        <is>
          <t>Semestral</t>
        </is>
      </c>
      <c r="E2767" t="inlineStr">
        <is>
          <t>Positivo</t>
        </is>
      </c>
      <c r="F2767" s="138" t="n">
        <v>45657</v>
      </c>
      <c r="G2767" t="n">
        <v>100</v>
      </c>
      <c r="H2767" t="n">
        <v>100</v>
      </c>
      <c r="I2767" s="76" t="n">
        <v>1</v>
      </c>
      <c r="J2767" s="76" t="n">
        <v>1</v>
      </c>
      <c r="K2767" t="inlineStr">
        <is>
          <t>100.0%</t>
        </is>
      </c>
      <c r="L2767" t="inlineStr">
        <is>
          <t>100.0%</t>
        </is>
      </c>
      <c r="M2767" t="n">
        <v>2024</v>
      </c>
      <c r="N2767" t="inlineStr">
        <is>
          <t>Diciembre</t>
        </is>
      </c>
      <c r="O2767" t="inlineStr">
        <is>
          <t>2024-2</t>
        </is>
      </c>
      <c r="P2767" t="n">
        <v>0</v>
      </c>
      <c r="Q2767" t="n">
        <v>0</v>
      </c>
      <c r="R2767" t="n">
        <v>0</v>
      </c>
      <c r="S2767" t="inlineStr"/>
      <c r="T2767" t="inlineStr">
        <is>
          <t>95-2024-12-31</t>
        </is>
      </c>
      <c r="U2767" t="n">
        <v>31</v>
      </c>
      <c r="V2767" t="inlineStr"/>
    </row>
    <row r="2768">
      <c r="A2768" t="n">
        <v>95</v>
      </c>
      <c r="B2768" t="inlineStr">
        <is>
          <t>Inspecciones de seguridad</t>
        </is>
      </c>
      <c r="C2768" t="inlineStr">
        <is>
          <t>GESTIÓN DE SEGURIDAD Y SALUD EN EL TRABAJO</t>
        </is>
      </c>
      <c r="D2768" t="inlineStr">
        <is>
          <t>Semestral</t>
        </is>
      </c>
      <c r="E2768" t="inlineStr">
        <is>
          <t>Positivo</t>
        </is>
      </c>
      <c r="F2768" s="138" t="n">
        <v>46022</v>
      </c>
      <c r="G2768" t="n">
        <v>100</v>
      </c>
      <c r="H2768" t="n">
        <v>100</v>
      </c>
      <c r="I2768" s="76" t="n">
        <v>1</v>
      </c>
      <c r="J2768" s="76" t="n">
        <v>1</v>
      </c>
      <c r="K2768" t="inlineStr">
        <is>
          <t>100.0%</t>
        </is>
      </c>
      <c r="L2768" t="inlineStr">
        <is>
          <t>100.0%</t>
        </is>
      </c>
      <c r="M2768" t="n">
        <v>2025</v>
      </c>
      <c r="N2768" t="inlineStr">
        <is>
          <t>Diciembre</t>
        </is>
      </c>
      <c r="O2768" t="inlineStr">
        <is>
          <t>2025-2</t>
        </is>
      </c>
      <c r="P2768" t="n">
        <v>0</v>
      </c>
      <c r="Q2768" t="n">
        <v>0</v>
      </c>
      <c r="R2768" t="n">
        <v>0</v>
      </c>
      <c r="S2768" t="inlineStr"/>
      <c r="T2768" t="inlineStr">
        <is>
          <t>95-2025-12-31</t>
        </is>
      </c>
      <c r="U2768" t="n">
        <v>31</v>
      </c>
      <c r="V2768" t="inlineStr"/>
    </row>
  </sheetData>
  <pageMargins left="0.75" right="0.75" top="1" bottom="1" header="0.5" footer="0.5"/>
</worksheet>
</file>

<file path=xl/worksheets/sheet5.xml><?xml version="1.0" encoding="utf-8"?>
<worksheet xmlns="http://schemas.openxmlformats.org/spreadsheetml/2006/main">
  <sheetPr codeName="Hoja12">
    <outlinePr summaryBelow="1" summaryRight="1"/>
    <pageSetUpPr/>
  </sheetPr>
  <dimension ref="A2:E13"/>
  <sheetViews>
    <sheetView topLeftCell="B1" workbookViewId="0">
      <selection activeCell="B2" sqref="B2"/>
    </sheetView>
  </sheetViews>
  <sheetFormatPr baseColWidth="10" defaultRowHeight="14.4"/>
  <cols>
    <col width="20.33203125" bestFit="1" customWidth="1" min="1" max="1"/>
  </cols>
  <sheetData>
    <row r="2">
      <c r="A2" t="inlineStr">
        <is>
          <t>Consolidado</t>
        </is>
      </c>
      <c r="B2" t="inlineStr">
        <is>
          <t>Información reporte periodico</t>
        </is>
      </c>
      <c r="E2" s="87" t="n">
        <v>45322</v>
      </c>
    </row>
    <row r="3">
      <c r="A3" t="inlineStr">
        <is>
          <t>Consolidado Historico</t>
        </is>
      </c>
      <c r="B3" t="inlineStr">
        <is>
          <t>Información por semestre</t>
        </is>
      </c>
      <c r="E3" s="87" t="n">
        <v>45351</v>
      </c>
    </row>
    <row r="4">
      <c r="A4" t="inlineStr">
        <is>
          <t>Consolidado 2022-2023</t>
        </is>
      </c>
      <c r="B4" t="inlineStr">
        <is>
          <t>Información cierre anual</t>
        </is>
      </c>
      <c r="E4" s="87" t="n">
        <v>45382</v>
      </c>
    </row>
    <row r="5">
      <c r="E5" s="87" t="n">
        <v>45412</v>
      </c>
    </row>
    <row r="6">
      <c r="E6" s="87" t="n">
        <v>45443</v>
      </c>
    </row>
    <row r="7">
      <c r="E7" s="87" t="n">
        <v>45473</v>
      </c>
    </row>
    <row r="8">
      <c r="E8" s="87" t="n">
        <v>45504</v>
      </c>
    </row>
    <row r="9">
      <c r="E9" s="87" t="n">
        <v>45535</v>
      </c>
    </row>
    <row r="10">
      <c r="E10" s="87" t="n">
        <v>45565</v>
      </c>
    </row>
    <row r="11">
      <c r="E11" s="87" t="n">
        <v>45596</v>
      </c>
    </row>
    <row r="12">
      <c r="E12" s="87" t="n">
        <v>45626</v>
      </c>
    </row>
    <row r="13">
      <c r="E13" s="87" t="n">
        <v>45657</v>
      </c>
    </row>
  </sheetData>
  <pageMargins left="0.7" right="0.7" top="0.75" bottom="0.75" header="0.3" footer="0.3"/>
</worksheet>
</file>

<file path=xl/worksheets/sheet6.xml><?xml version="1.0" encoding="utf-8"?>
<worksheet xmlns="http://schemas.openxmlformats.org/spreadsheetml/2006/main">
  <sheetPr codeName="Hoja5">
    <outlinePr summaryBelow="1" summaryRight="1"/>
    <pageSetUpPr/>
  </sheetPr>
  <dimension ref="A1:W220"/>
  <sheetViews>
    <sheetView workbookViewId="0">
      <pane xSplit="5" ySplit="1" topLeftCell="F2" activePane="bottomRight" state="frozen"/>
      <selection pane="topRight" activeCell="F1" sqref="F1"/>
      <selection pane="bottomLeft" activeCell="A2" sqref="A2"/>
      <selection pane="bottomRight" activeCell="D1" sqref="D1"/>
    </sheetView>
  </sheetViews>
  <sheetFormatPr baseColWidth="10" defaultRowHeight="14.4"/>
  <cols>
    <col width="61.33203125" bestFit="1" customWidth="1" min="2" max="2"/>
    <col width="48.77734375" bestFit="1" customWidth="1" min="5" max="5"/>
    <col width="16.109375" bestFit="1" customWidth="1" min="15" max="15"/>
  </cols>
  <sheetData>
    <row r="1">
      <c r="A1" s="54" t="inlineStr">
        <is>
          <t>Id</t>
        </is>
      </c>
      <c r="B1" s="54" t="inlineStr">
        <is>
          <t>Indicador</t>
        </is>
      </c>
      <c r="C1" s="54" t="inlineStr">
        <is>
          <t>Clasificación</t>
        </is>
      </c>
      <c r="D1" s="54" t="inlineStr">
        <is>
          <t>Proceso</t>
        </is>
      </c>
      <c r="E1" s="54" t="inlineStr">
        <is>
          <t>Escuela</t>
        </is>
      </c>
      <c r="F1" s="54" t="inlineStr">
        <is>
          <t>Periodicidad</t>
        </is>
      </c>
      <c r="G1" s="54" t="inlineStr">
        <is>
          <t>Sentido</t>
        </is>
      </c>
      <c r="H1" s="1" t="inlineStr">
        <is>
          <t>Meta-k</t>
        </is>
      </c>
      <c r="I1" s="54" t="inlineStr">
        <is>
          <t>Estado ultimo periodo</t>
        </is>
      </c>
      <c r="J1" s="54" t="inlineStr">
        <is>
          <t>Fecha</t>
        </is>
      </c>
      <c r="K1" s="54" t="inlineStr">
        <is>
          <t>Año</t>
        </is>
      </c>
      <c r="L1" s="54" t="inlineStr">
        <is>
          <t>Mes</t>
        </is>
      </c>
      <c r="M1" s="54" t="inlineStr">
        <is>
          <t>Periodo</t>
        </is>
      </c>
      <c r="N1" s="54" t="inlineStr">
        <is>
          <t>Cumplimiento Periodo</t>
        </is>
      </c>
      <c r="O1" s="1" t="inlineStr">
        <is>
          <t>Meta</t>
        </is>
      </c>
      <c r="P1" s="1" t="inlineStr">
        <is>
          <t>Ejecución</t>
        </is>
      </c>
      <c r="Q1" s="4" t="inlineStr">
        <is>
          <t>Cumplimiento</t>
        </is>
      </c>
      <c r="R1" s="77" t="inlineStr">
        <is>
          <t>Cumplimiento Real</t>
        </is>
      </c>
      <c r="S1" s="1" t="inlineStr">
        <is>
          <t>Meta s</t>
        </is>
      </c>
      <c r="T1" s="1" t="inlineStr">
        <is>
          <t>Ejecución s</t>
        </is>
      </c>
      <c r="U1" s="1" t="inlineStr">
        <is>
          <t>Llave</t>
        </is>
      </c>
      <c r="V1" s="1" t="inlineStr">
        <is>
          <t>Decimales</t>
        </is>
      </c>
      <c r="W1" s="1" t="inlineStr">
        <is>
          <t>Meta 2024</t>
        </is>
      </c>
    </row>
    <row r="2">
      <c r="A2" s="5" t="n">
        <v>389</v>
      </c>
      <c r="B2" s="5" t="inlineStr">
        <is>
          <t>Permanencia por escuela</t>
        </is>
      </c>
      <c r="C2" s="5" t="inlineStr">
        <is>
          <t>Estratégico</t>
        </is>
      </c>
      <c r="D2" s="5" t="inlineStr">
        <is>
          <t>Permanencia</t>
        </is>
      </c>
      <c r="E2" s="5" t="inlineStr">
        <is>
          <t>Escuela Comunicaciones, Artes Visuales y Digitales</t>
        </is>
      </c>
      <c r="F2" s="5" t="inlineStr">
        <is>
          <t>Semestral</t>
        </is>
      </c>
      <c r="G2" s="5" t="inlineStr">
        <is>
          <t>Positivo</t>
        </is>
      </c>
      <c r="H2" s="5" t="n">
        <v>91</v>
      </c>
      <c r="I2" s="5" t="n"/>
      <c r="J2" s="6" t="n">
        <v>45291</v>
      </c>
      <c r="K2" s="5">
        <f>YEAR(J2)</f>
        <v/>
      </c>
      <c r="L2" s="5">
        <f>PROPER(TEXT(J2,"mmmm"))</f>
        <v/>
      </c>
      <c r="M2" s="6">
        <f>IF(OR(L2="Enero",L2="Febrero",L2="Marzo",L2="Abril",L2="Mayo",L2="Junio"),K2&amp;"-1",IF(OR(L2="Julio",L2="Agosto",L2="Septiembre",L2="Octubre",L2="Noviembre",L2="Diciembre"),K2&amp;"-2"))</f>
        <v/>
      </c>
      <c r="N2" s="5" t="n"/>
      <c r="O2" s="5" t="n">
        <v>91</v>
      </c>
      <c r="P2" s="5" t="n">
        <v>88.5</v>
      </c>
      <c r="Q2" s="32">
        <f>IFERROR(IF((P2/O2)&gt;1.3,1.3,P2/O2),"")</f>
        <v/>
      </c>
      <c r="R2" s="32">
        <f>IFERROR(P2/O2,"")</f>
        <v/>
      </c>
      <c r="S2" s="5" t="inlineStr">
        <is>
          <t>%</t>
        </is>
      </c>
      <c r="T2" s="5" t="inlineStr">
        <is>
          <t>%</t>
        </is>
      </c>
      <c r="U2" s="5">
        <f>A2&amp;"-"&amp;YEAR(J2)&amp;"-"&amp;IF(LEN(MONTH(J2))=1,"0"&amp;MONTH(J2),MONTH(J2))&amp;"-"&amp;DAY(J2)</f>
        <v/>
      </c>
      <c r="V2" s="5" t="n">
        <v>0</v>
      </c>
      <c r="W2" s="5" t="n"/>
    </row>
    <row r="3">
      <c r="A3" s="5" t="n">
        <v>389</v>
      </c>
      <c r="B3" s="5" t="inlineStr">
        <is>
          <t>Permanencia por escuela</t>
        </is>
      </c>
      <c r="C3" s="5" t="inlineStr">
        <is>
          <t>Estratégico</t>
        </is>
      </c>
      <c r="D3" s="5" t="inlineStr">
        <is>
          <t>Permanencia</t>
        </is>
      </c>
      <c r="E3" s="5" t="inlineStr">
        <is>
          <t>Escuela  de Psicología, Talento humano y Sociedad</t>
        </is>
      </c>
      <c r="F3" s="5" t="inlineStr">
        <is>
          <t>Semestral</t>
        </is>
      </c>
      <c r="G3" s="5" t="inlineStr">
        <is>
          <t>Positivo</t>
        </is>
      </c>
      <c r="H3" s="5" t="n">
        <v>91</v>
      </c>
      <c r="I3" s="5" t="n"/>
      <c r="J3" s="6" t="n">
        <v>45291</v>
      </c>
      <c r="K3" s="5">
        <f>YEAR(J3)</f>
        <v/>
      </c>
      <c r="L3" s="5">
        <f>PROPER(TEXT(J3,"mmmm"))</f>
        <v/>
      </c>
      <c r="M3" s="6">
        <f>IF(OR(L3="Enero",L3="Febrero",L3="Marzo",L3="Abril",L3="Mayo",L3="Junio"),K3&amp;"-1",IF(OR(L3="Julio",L3="Agosto",L3="Septiembre",L3="Octubre",L3="Noviembre",L3="Diciembre"),K3&amp;"-2"))</f>
        <v/>
      </c>
      <c r="N3" s="5" t="n"/>
      <c r="O3" s="5" t="n">
        <v>91</v>
      </c>
      <c r="P3" s="5" t="n">
        <v>88.2</v>
      </c>
      <c r="Q3" s="32">
        <f>IFERROR(IF((P3/O3)&gt;1.3,1.3,P3/O3),"")</f>
        <v/>
      </c>
      <c r="R3" s="32">
        <f>IFERROR(P3/O3,"")</f>
        <v/>
      </c>
      <c r="S3" s="5" t="inlineStr">
        <is>
          <t>%</t>
        </is>
      </c>
      <c r="T3" s="5" t="inlineStr">
        <is>
          <t>%</t>
        </is>
      </c>
      <c r="U3" s="5">
        <f>A3&amp;"-"&amp;YEAR(J3)&amp;"-"&amp;IF(LEN(MONTH(J3))=1,"0"&amp;MONTH(J3),MONTH(J3))&amp;"-"&amp;DAY(J3)</f>
        <v/>
      </c>
      <c r="V3" s="5" t="n">
        <v>0</v>
      </c>
      <c r="W3" s="5" t="n"/>
    </row>
    <row r="4">
      <c r="A4" s="5" t="n">
        <v>389</v>
      </c>
      <c r="B4" s="5" t="inlineStr">
        <is>
          <t>Permanencia por escuela</t>
        </is>
      </c>
      <c r="C4" s="5" t="inlineStr">
        <is>
          <t>Estratégico</t>
        </is>
      </c>
      <c r="D4" s="5" t="inlineStr">
        <is>
          <t>Permanencia</t>
        </is>
      </c>
      <c r="E4" s="5" t="inlineStr">
        <is>
          <t>Escuela Marketing Y Branding</t>
        </is>
      </c>
      <c r="F4" s="5" t="inlineStr">
        <is>
          <t>Semestral</t>
        </is>
      </c>
      <c r="G4" s="5" t="inlineStr">
        <is>
          <t>Positivo</t>
        </is>
      </c>
      <c r="H4" s="5" t="n">
        <v>91</v>
      </c>
      <c r="I4" s="5" t="n"/>
      <c r="J4" s="6" t="n">
        <v>45291</v>
      </c>
      <c r="K4" s="5">
        <f>YEAR(J4)</f>
        <v/>
      </c>
      <c r="L4" s="5">
        <f>PROPER(TEXT(J4,"mmmm"))</f>
        <v/>
      </c>
      <c r="M4" s="6">
        <f>IF(OR(L4="Enero",L4="Febrero",L4="Marzo",L4="Abril",L4="Mayo",L4="Junio"),K4&amp;"-1",IF(OR(L4="Julio",L4="Agosto",L4="Septiembre",L4="Octubre",L4="Noviembre",L4="Diciembre"),K4&amp;"-2"))</f>
        <v/>
      </c>
      <c r="N4" s="5" t="n"/>
      <c r="O4" s="5" t="n">
        <v>91</v>
      </c>
      <c r="P4" s="5" t="n">
        <v>86.09999999999999</v>
      </c>
      <c r="Q4" s="32">
        <f>IFERROR(IF((P4/O4)&gt;1.3,1.3,P4/O4),"")</f>
        <v/>
      </c>
      <c r="R4" s="32">
        <f>IFERROR(P4/O4,"")</f>
        <v/>
      </c>
      <c r="S4" s="5" t="inlineStr">
        <is>
          <t>%</t>
        </is>
      </c>
      <c r="T4" s="5" t="inlineStr">
        <is>
          <t>%</t>
        </is>
      </c>
      <c r="U4" s="5">
        <f>A4&amp;"-"&amp;YEAR(J4)&amp;"-"&amp;IF(LEN(MONTH(J4))=1,"0"&amp;MONTH(J4),MONTH(J4))&amp;"-"&amp;DAY(J4)</f>
        <v/>
      </c>
      <c r="V4" s="5" t="n">
        <v>0</v>
      </c>
      <c r="W4" s="5" t="n"/>
    </row>
    <row r="5">
      <c r="A5" s="5" t="n">
        <v>389</v>
      </c>
      <c r="B5" s="5" t="inlineStr">
        <is>
          <t>Permanencia por escuela</t>
        </is>
      </c>
      <c r="C5" s="5" t="inlineStr">
        <is>
          <t>Estratégico</t>
        </is>
      </c>
      <c r="D5" s="5" t="inlineStr">
        <is>
          <t>Permanencia</t>
        </is>
      </c>
      <c r="E5" s="5" t="inlineStr">
        <is>
          <t>Escuela Educación E Innovación</t>
        </is>
      </c>
      <c r="F5" s="5" t="inlineStr">
        <is>
          <t>Semestral</t>
        </is>
      </c>
      <c r="G5" s="5" t="inlineStr">
        <is>
          <t>Positivo</t>
        </is>
      </c>
      <c r="H5" s="5" t="n">
        <v>91</v>
      </c>
      <c r="I5" s="5" t="n"/>
      <c r="J5" s="6" t="n">
        <v>45291</v>
      </c>
      <c r="K5" s="5">
        <f>YEAR(J5)</f>
        <v/>
      </c>
      <c r="L5" s="5">
        <f>PROPER(TEXT(J5,"mmmm"))</f>
        <v/>
      </c>
      <c r="M5" s="6">
        <f>IF(OR(L5="Enero",L5="Febrero",L5="Marzo",L5="Abril",L5="Mayo",L5="Junio"),K5&amp;"-1",IF(OR(L5="Julio",L5="Agosto",L5="Septiembre",L5="Octubre",L5="Noviembre",L5="Diciembre"),K5&amp;"-2"))</f>
        <v/>
      </c>
      <c r="N5" s="5" t="n"/>
      <c r="O5" s="5" t="n">
        <v>91</v>
      </c>
      <c r="P5" s="5" t="n">
        <v>87</v>
      </c>
      <c r="Q5" s="32">
        <f>IFERROR(IF((P5/O5)&gt;1.3,1.3,P5/O5),"")</f>
        <v/>
      </c>
      <c r="R5" s="32">
        <f>IFERROR(P5/O5,"")</f>
        <v/>
      </c>
      <c r="S5" s="5" t="inlineStr">
        <is>
          <t>%</t>
        </is>
      </c>
      <c r="T5" s="5" t="inlineStr">
        <is>
          <t>%</t>
        </is>
      </c>
      <c r="U5" s="5">
        <f>A5&amp;"-"&amp;YEAR(J5)&amp;"-"&amp;IF(LEN(MONTH(J5))=1,"0"&amp;MONTH(J5),MONTH(J5))&amp;"-"&amp;DAY(J5)</f>
        <v/>
      </c>
      <c r="V5" s="5" t="n">
        <v>0</v>
      </c>
      <c r="W5" s="5" t="n"/>
    </row>
    <row r="6">
      <c r="A6" s="5" t="n">
        <v>389</v>
      </c>
      <c r="B6" s="5" t="inlineStr">
        <is>
          <t>Permanencia por escuela</t>
        </is>
      </c>
      <c r="C6" s="5" t="inlineStr">
        <is>
          <t>Estratégico</t>
        </is>
      </c>
      <c r="D6" s="5" t="inlineStr">
        <is>
          <t>Permanencia</t>
        </is>
      </c>
      <c r="E6" s="5" t="inlineStr">
        <is>
          <t>Escuela Derecho Y Gobierno</t>
        </is>
      </c>
      <c r="F6" s="5" t="inlineStr">
        <is>
          <t>Semestral</t>
        </is>
      </c>
      <c r="G6" s="5" t="inlineStr">
        <is>
          <t>Positivo</t>
        </is>
      </c>
      <c r="H6" s="5" t="n">
        <v>91</v>
      </c>
      <c r="I6" s="5" t="n"/>
      <c r="J6" s="6" t="n">
        <v>45291</v>
      </c>
      <c r="K6" s="5">
        <f>YEAR(J6)</f>
        <v/>
      </c>
      <c r="L6" s="5">
        <f>PROPER(TEXT(J6,"mmmm"))</f>
        <v/>
      </c>
      <c r="M6" s="6">
        <f>IF(OR(L6="Enero",L6="Febrero",L6="Marzo",L6="Abril",L6="Mayo",L6="Junio"),K6&amp;"-1",IF(OR(L6="Julio",L6="Agosto",L6="Septiembre",L6="Octubre",L6="Noviembre",L6="Diciembre"),K6&amp;"-2"))</f>
        <v/>
      </c>
      <c r="N6" s="5" t="n"/>
      <c r="O6" s="5" t="n">
        <v>91</v>
      </c>
      <c r="P6" s="5" t="n">
        <v>79.40000000000001</v>
      </c>
      <c r="Q6" s="32">
        <f>IFERROR(IF((P6/O6)&gt;1.3,1.3,P6/O6),"")</f>
        <v/>
      </c>
      <c r="R6" s="32">
        <f>IFERROR(P6/O6,"")</f>
        <v/>
      </c>
      <c r="S6" s="5" t="inlineStr">
        <is>
          <t>%</t>
        </is>
      </c>
      <c r="T6" s="5" t="inlineStr">
        <is>
          <t>%</t>
        </is>
      </c>
      <c r="U6" s="5">
        <f>A6&amp;"-"&amp;YEAR(J6)&amp;"-"&amp;IF(LEN(MONTH(J6))=1,"0"&amp;MONTH(J6),MONTH(J6))&amp;"-"&amp;DAY(J6)</f>
        <v/>
      </c>
      <c r="V6" s="5" t="n">
        <v>0</v>
      </c>
      <c r="W6" s="5" t="n"/>
    </row>
    <row r="7">
      <c r="A7" s="5" t="n">
        <v>389</v>
      </c>
      <c r="B7" s="5" t="inlineStr">
        <is>
          <t>Permanencia por escuela</t>
        </is>
      </c>
      <c r="C7" s="5" t="inlineStr">
        <is>
          <t>Estratégico</t>
        </is>
      </c>
      <c r="D7" s="5" t="inlineStr">
        <is>
          <t>Permanencia</t>
        </is>
      </c>
      <c r="E7" s="5" t="inlineStr">
        <is>
          <t>Escuela de Ciencias Basicas</t>
        </is>
      </c>
      <c r="F7" s="5" t="inlineStr">
        <is>
          <t>Semestral</t>
        </is>
      </c>
      <c r="G7" s="5" t="inlineStr">
        <is>
          <t>Positivo</t>
        </is>
      </c>
      <c r="H7" s="5" t="n">
        <v>91</v>
      </c>
      <c r="I7" s="5" t="n"/>
      <c r="J7" s="6" t="n">
        <v>45291</v>
      </c>
      <c r="K7" s="5">
        <f>YEAR(J7)</f>
        <v/>
      </c>
      <c r="L7" s="5">
        <f>PROPER(TEXT(J7,"mmmm"))</f>
        <v/>
      </c>
      <c r="M7" s="6">
        <f>IF(OR(L7="Enero",L7="Febrero",L7="Marzo",L7="Abril",L7="Mayo",L7="Junio"),K7&amp;"-1",IF(OR(L7="Julio",L7="Agosto",L7="Septiembre",L7="Octubre",L7="Noviembre",L7="Diciembre"),K7&amp;"-2"))</f>
        <v/>
      </c>
      <c r="N7" s="5" t="n"/>
      <c r="O7" s="5" t="n">
        <v>91</v>
      </c>
      <c r="P7" s="5" t="n">
        <v>86.40000000000001</v>
      </c>
      <c r="Q7" s="32">
        <f>IFERROR(IF((P7/O7)&gt;1.3,1.3,P7/O7),"")</f>
        <v/>
      </c>
      <c r="R7" s="32">
        <f>IFERROR(P7/O7,"")</f>
        <v/>
      </c>
      <c r="S7" s="5" t="inlineStr">
        <is>
          <t>%</t>
        </is>
      </c>
      <c r="T7" s="5" t="inlineStr">
        <is>
          <t>%</t>
        </is>
      </c>
      <c r="U7" s="5">
        <f>A7&amp;"-"&amp;YEAR(J7)&amp;"-"&amp;IF(LEN(MONTH(J7))=1,"0"&amp;MONTH(J7),MONTH(J7))&amp;"-"&amp;DAY(J7)</f>
        <v/>
      </c>
      <c r="V7" s="5" t="n">
        <v>0</v>
      </c>
      <c r="W7" s="5" t="n"/>
    </row>
    <row r="8">
      <c r="A8" s="5" t="n">
        <v>389</v>
      </c>
      <c r="B8" s="5" t="inlineStr">
        <is>
          <t>Permanencia por escuela</t>
        </is>
      </c>
      <c r="C8" s="5" t="inlineStr">
        <is>
          <t>Estratégico</t>
        </is>
      </c>
      <c r="D8" s="5" t="inlineStr">
        <is>
          <t>Permanencia</t>
        </is>
      </c>
      <c r="E8" s="5" t="inlineStr">
        <is>
          <t>Escuela De Diseño</t>
        </is>
      </c>
      <c r="F8" s="5" t="inlineStr">
        <is>
          <t>Semestral</t>
        </is>
      </c>
      <c r="G8" s="5" t="inlineStr">
        <is>
          <t>Positivo</t>
        </is>
      </c>
      <c r="H8" s="5" t="n">
        <v>91</v>
      </c>
      <c r="I8" s="5" t="n"/>
      <c r="J8" s="6" t="n">
        <v>45291</v>
      </c>
      <c r="K8" s="5">
        <f>YEAR(J8)</f>
        <v/>
      </c>
      <c r="L8" s="5">
        <f>PROPER(TEXT(J8,"mmmm"))</f>
        <v/>
      </c>
      <c r="M8" s="6">
        <f>IF(OR(L8="Enero",L8="Febrero",L8="Marzo",L8="Abril",L8="Mayo",L8="Junio"),K8&amp;"-1",IF(OR(L8="Julio",L8="Agosto",L8="Septiembre",L8="Octubre",L8="Noviembre",L8="Diciembre"),K8&amp;"-2"))</f>
        <v/>
      </c>
      <c r="N8" s="5" t="n"/>
      <c r="O8" s="5" t="n">
        <v>91</v>
      </c>
      <c r="P8" s="5" t="n">
        <v>87.7</v>
      </c>
      <c r="Q8" s="32">
        <f>IFERROR(IF((P8/O8)&gt;1.3,1.3,P8/O8),"")</f>
        <v/>
      </c>
      <c r="R8" s="32">
        <f>IFERROR(P8/O8,"")</f>
        <v/>
      </c>
      <c r="S8" s="5" t="inlineStr">
        <is>
          <t>%</t>
        </is>
      </c>
      <c r="T8" s="5" t="inlineStr">
        <is>
          <t>%</t>
        </is>
      </c>
      <c r="U8" s="5">
        <f>A8&amp;"-"&amp;YEAR(J8)&amp;"-"&amp;IF(LEN(MONTH(J8))=1,"0"&amp;MONTH(J8),MONTH(J8))&amp;"-"&amp;DAY(J8)</f>
        <v/>
      </c>
      <c r="V8" s="5" t="n">
        <v>0</v>
      </c>
      <c r="W8" s="5" t="n"/>
    </row>
    <row r="9">
      <c r="A9" s="5" t="n">
        <v>389</v>
      </c>
      <c r="B9" s="5" t="inlineStr">
        <is>
          <t>Permanencia por escuela</t>
        </is>
      </c>
      <c r="C9" s="5" t="inlineStr">
        <is>
          <t>Estratégico</t>
        </is>
      </c>
      <c r="D9" s="5" t="inlineStr">
        <is>
          <t>Permanencia</t>
        </is>
      </c>
      <c r="E9" s="5" t="inlineStr">
        <is>
          <t>Escuela Optimización, Infraestructura y Automatización</t>
        </is>
      </c>
      <c r="F9" s="5" t="inlineStr">
        <is>
          <t>Semestral</t>
        </is>
      </c>
      <c r="G9" s="5" t="inlineStr">
        <is>
          <t>Positivo</t>
        </is>
      </c>
      <c r="H9" s="5" t="n">
        <v>91</v>
      </c>
      <c r="I9" s="5" t="n"/>
      <c r="J9" s="6" t="n">
        <v>45291</v>
      </c>
      <c r="K9" s="5">
        <f>YEAR(J9)</f>
        <v/>
      </c>
      <c r="L9" s="5">
        <f>PROPER(TEXT(J9,"mmmm"))</f>
        <v/>
      </c>
      <c r="M9" s="6">
        <f>IF(OR(L9="Enero",L9="Febrero",L9="Marzo",L9="Abril",L9="Mayo",L9="Junio"),K9&amp;"-1",IF(OR(L9="Julio",L9="Agosto",L9="Septiembre",L9="Octubre",L9="Noviembre",L9="Diciembre"),K9&amp;"-2"))</f>
        <v/>
      </c>
      <c r="N9" s="5" t="n"/>
      <c r="O9" s="5" t="n">
        <v>91</v>
      </c>
      <c r="P9" s="5" t="n">
        <v>86.3</v>
      </c>
      <c r="Q9" s="32">
        <f>IFERROR(IF((P9/O9)&gt;1.3,1.3,P9/O9),"")</f>
        <v/>
      </c>
      <c r="R9" s="32">
        <f>IFERROR(P9/O9,"")</f>
        <v/>
      </c>
      <c r="S9" s="5" t="inlineStr">
        <is>
          <t>%</t>
        </is>
      </c>
      <c r="T9" s="5" t="inlineStr">
        <is>
          <t>%</t>
        </is>
      </c>
      <c r="U9" s="5">
        <f>A9&amp;"-"&amp;YEAR(J9)&amp;"-"&amp;IF(LEN(MONTH(J9))=1,"0"&amp;MONTH(J9),MONTH(J9))&amp;"-"&amp;DAY(J9)</f>
        <v/>
      </c>
      <c r="V9" s="5" t="n">
        <v>0</v>
      </c>
      <c r="W9" s="5" t="n"/>
    </row>
    <row r="10">
      <c r="A10" s="5" t="n">
        <v>389</v>
      </c>
      <c r="B10" s="5" t="inlineStr">
        <is>
          <t>Permanencia por escuela</t>
        </is>
      </c>
      <c r="C10" s="5" t="inlineStr">
        <is>
          <t>Estratégico</t>
        </is>
      </c>
      <c r="D10" s="5" t="inlineStr">
        <is>
          <t>Permanencia</t>
        </is>
      </c>
      <c r="E10" s="5" t="inlineStr">
        <is>
          <t>Escuela De Tecnologias de la Información y Comunicación</t>
        </is>
      </c>
      <c r="F10" s="5" t="inlineStr">
        <is>
          <t>Semestral</t>
        </is>
      </c>
      <c r="G10" s="5" t="inlineStr">
        <is>
          <t>Positivo</t>
        </is>
      </c>
      <c r="H10" s="5" t="n">
        <v>91</v>
      </c>
      <c r="I10" s="5" t="n"/>
      <c r="J10" s="6" t="n">
        <v>45291</v>
      </c>
      <c r="K10" s="5">
        <f>YEAR(J10)</f>
        <v/>
      </c>
      <c r="L10" s="5">
        <f>PROPER(TEXT(J10,"mmmm"))</f>
        <v/>
      </c>
      <c r="M10" s="6">
        <f>IF(OR(L10="Enero",L10="Febrero",L10="Marzo",L10="Abril",L10="Mayo",L10="Junio"),K10&amp;"-1",IF(OR(L10="Julio",L10="Agosto",L10="Septiembre",L10="Octubre",L10="Noviembre",L10="Diciembre"),K10&amp;"-2"))</f>
        <v/>
      </c>
      <c r="N10" s="5" t="n"/>
      <c r="O10" s="5" t="n">
        <v>91</v>
      </c>
      <c r="P10" s="5" t="n">
        <v>82.90000000000001</v>
      </c>
      <c r="Q10" s="32">
        <f>IFERROR(IF((P10/O10)&gt;1.3,1.3,P10/O10),"")</f>
        <v/>
      </c>
      <c r="R10" s="32">
        <f>IFERROR(P10/O10,"")</f>
        <v/>
      </c>
      <c r="S10" s="5" t="inlineStr">
        <is>
          <t>%</t>
        </is>
      </c>
      <c r="T10" s="5" t="inlineStr">
        <is>
          <t>%</t>
        </is>
      </c>
      <c r="U10" s="5">
        <f>A10&amp;"-"&amp;YEAR(J10)&amp;"-"&amp;IF(LEN(MONTH(J10))=1,"0"&amp;MONTH(J10),MONTH(J10))&amp;"-"&amp;DAY(J10)</f>
        <v/>
      </c>
      <c r="V10" s="5" t="n">
        <v>0</v>
      </c>
      <c r="W10" s="5" t="n"/>
    </row>
    <row r="11">
      <c r="A11" s="5" t="n">
        <v>389</v>
      </c>
      <c r="B11" s="5" t="inlineStr">
        <is>
          <t>Permanencia por escuela</t>
        </is>
      </c>
      <c r="C11" s="5" t="inlineStr">
        <is>
          <t>Estratégico</t>
        </is>
      </c>
      <c r="D11" s="5" t="inlineStr">
        <is>
          <t>Permanencia</t>
        </is>
      </c>
      <c r="E11" s="5" t="inlineStr">
        <is>
          <t>Escuela Administración y Competitividad</t>
        </is>
      </c>
      <c r="F11" s="5" t="inlineStr">
        <is>
          <t>Semestral</t>
        </is>
      </c>
      <c r="G11" s="5" t="inlineStr">
        <is>
          <t>Positivo</t>
        </is>
      </c>
      <c r="H11" s="5" t="n">
        <v>91</v>
      </c>
      <c r="I11" s="5" t="n"/>
      <c r="J11" s="6" t="n">
        <v>45291</v>
      </c>
      <c r="K11" s="5">
        <f>YEAR(J11)</f>
        <v/>
      </c>
      <c r="L11" s="5">
        <f>PROPER(TEXT(J11,"mmmm"))</f>
        <v/>
      </c>
      <c r="M11" s="6">
        <f>IF(OR(L11="Enero",L11="Febrero",L11="Marzo",L11="Abril",L11="Mayo",L11="Junio"),K11&amp;"-1",IF(OR(L11="Julio",L11="Agosto",L11="Septiembre",L11="Octubre",L11="Noviembre",L11="Diciembre"),K11&amp;"-2"))</f>
        <v/>
      </c>
      <c r="N11" s="5" t="n"/>
      <c r="O11" s="5" t="n">
        <v>91</v>
      </c>
      <c r="P11" s="5" t="n">
        <v>85.90000000000001</v>
      </c>
      <c r="Q11" s="32">
        <f>IFERROR(IF((P11/O11)&gt;1.3,1.3,P11/O11),"")</f>
        <v/>
      </c>
      <c r="R11" s="32">
        <f>IFERROR(P11/O11,"")</f>
        <v/>
      </c>
      <c r="S11" s="5" t="inlineStr">
        <is>
          <t>%</t>
        </is>
      </c>
      <c r="T11" s="5" t="inlineStr">
        <is>
          <t>%</t>
        </is>
      </c>
      <c r="U11" s="5">
        <f>A11&amp;"-"&amp;YEAR(J11)&amp;"-"&amp;IF(LEN(MONTH(J11))=1,"0"&amp;MONTH(J11),MONTH(J11))&amp;"-"&amp;DAY(J11)</f>
        <v/>
      </c>
      <c r="V11" s="5" t="n">
        <v>0</v>
      </c>
      <c r="W11" s="5" t="n"/>
    </row>
    <row r="12">
      <c r="A12" s="5" t="n">
        <v>389</v>
      </c>
      <c r="B12" s="5" t="inlineStr">
        <is>
          <t>Permanencia por escuela</t>
        </is>
      </c>
      <c r="C12" s="5" t="inlineStr">
        <is>
          <t>Estratégico</t>
        </is>
      </c>
      <c r="D12" s="5" t="inlineStr">
        <is>
          <t>Permanencia</t>
        </is>
      </c>
      <c r="E12" s="5" t="inlineStr">
        <is>
          <t>Escuela De Contabilidad Y Finanzas</t>
        </is>
      </c>
      <c r="F12" s="5" t="inlineStr">
        <is>
          <t>Semestral</t>
        </is>
      </c>
      <c r="G12" s="5" t="inlineStr">
        <is>
          <t>Positivo</t>
        </is>
      </c>
      <c r="H12" s="5" t="n">
        <v>91</v>
      </c>
      <c r="I12" s="5" t="n"/>
      <c r="J12" s="6" t="n">
        <v>45291</v>
      </c>
      <c r="K12" s="5">
        <f>YEAR(J12)</f>
        <v/>
      </c>
      <c r="L12" s="5">
        <f>PROPER(TEXT(J12,"mmmm"))</f>
        <v/>
      </c>
      <c r="M12" s="6">
        <f>IF(OR(L12="Enero",L12="Febrero",L12="Marzo",L12="Abril",L12="Mayo",L12="Junio"),K12&amp;"-1",IF(OR(L12="Julio",L12="Agosto",L12="Septiembre",L12="Octubre",L12="Noviembre",L12="Diciembre"),K12&amp;"-2"))</f>
        <v/>
      </c>
      <c r="N12" s="5" t="n"/>
      <c r="O12" s="5" t="n">
        <v>91</v>
      </c>
      <c r="P12" s="5" t="n">
        <v>86</v>
      </c>
      <c r="Q12" s="32">
        <f>IFERROR(IF((P12/O12)&gt;1.3,1.3,P12/O12),"")</f>
        <v/>
      </c>
      <c r="R12" s="32">
        <f>IFERROR(P12/O12,"")</f>
        <v/>
      </c>
      <c r="S12" s="5" t="inlineStr">
        <is>
          <t>%</t>
        </is>
      </c>
      <c r="T12" s="5" t="inlineStr">
        <is>
          <t>%</t>
        </is>
      </c>
      <c r="U12" s="5">
        <f>A12&amp;"-"&amp;YEAR(J12)&amp;"-"&amp;IF(LEN(MONTH(J12))=1,"0"&amp;MONTH(J12),MONTH(J12))&amp;"-"&amp;DAY(J12)</f>
        <v/>
      </c>
      <c r="V12" s="5" t="n">
        <v>0</v>
      </c>
      <c r="W12" s="5" t="n"/>
    </row>
    <row r="13">
      <c r="A13" s="5" t="n">
        <v>389</v>
      </c>
      <c r="B13" s="5" t="inlineStr">
        <is>
          <t>Permanencia por escuela</t>
        </is>
      </c>
      <c r="C13" s="5" t="inlineStr">
        <is>
          <t>Estratégico</t>
        </is>
      </c>
      <c r="D13" s="5" t="inlineStr">
        <is>
          <t>Permanencia</t>
        </is>
      </c>
      <c r="E13" s="5" t="inlineStr">
        <is>
          <t>Escuela De Negocios y Desarrollo Internacional</t>
        </is>
      </c>
      <c r="F13" s="5" t="inlineStr">
        <is>
          <t>Semestral</t>
        </is>
      </c>
      <c r="G13" s="5" t="inlineStr">
        <is>
          <t>Positivo</t>
        </is>
      </c>
      <c r="H13" s="5" t="n">
        <v>91</v>
      </c>
      <c r="I13" s="5" t="n"/>
      <c r="J13" s="6" t="n">
        <v>45291</v>
      </c>
      <c r="K13" s="5">
        <f>YEAR(J13)</f>
        <v/>
      </c>
      <c r="L13" s="5">
        <f>PROPER(TEXT(J13,"mmmm"))</f>
        <v/>
      </c>
      <c r="M13" s="6">
        <f>IF(OR(L13="Enero",L13="Febrero",L13="Marzo",L13="Abril",L13="Mayo",L13="Junio"),K13&amp;"-1",IF(OR(L13="Julio",L13="Agosto",L13="Septiembre",L13="Octubre",L13="Noviembre",L13="Diciembre"),K13&amp;"-2"))</f>
        <v/>
      </c>
      <c r="N13" s="5" t="n"/>
      <c r="O13" s="5" t="n">
        <v>91</v>
      </c>
      <c r="P13" s="5" t="n">
        <v>80.59999999999999</v>
      </c>
      <c r="Q13" s="32">
        <f>IFERROR(IF((P13/O13)&gt;1.3,1.3,P13/O13),"")</f>
        <v/>
      </c>
      <c r="R13" s="32">
        <f>IFERROR(P13/O13,"")</f>
        <v/>
      </c>
      <c r="S13" s="5" t="inlineStr">
        <is>
          <t>%</t>
        </is>
      </c>
      <c r="T13" s="5" t="inlineStr">
        <is>
          <t>%</t>
        </is>
      </c>
      <c r="U13" s="5">
        <f>A13&amp;"-"&amp;YEAR(J13)&amp;"-"&amp;IF(LEN(MONTH(J13))=1,"0"&amp;MONTH(J13),MONTH(J13))&amp;"-"&amp;DAY(J13)</f>
        <v/>
      </c>
      <c r="V13" s="5" t="n">
        <v>0</v>
      </c>
      <c r="W13" s="5" t="n"/>
    </row>
    <row r="14">
      <c r="A14" s="30" t="n">
        <v>390</v>
      </c>
      <c r="B14" s="27" t="inlineStr">
        <is>
          <t>Plan anual de retos</t>
        </is>
      </c>
      <c r="C14" s="5" t="inlineStr">
        <is>
          <t>Estratégico</t>
        </is>
      </c>
      <c r="D14" s="5" t="inlineStr">
        <is>
          <t>Gestión de unidades académicas</t>
        </is>
      </c>
      <c r="E14" s="5" t="inlineStr">
        <is>
          <t>Escuela de Ciencias Basicas</t>
        </is>
      </c>
      <c r="F14" s="5" t="inlineStr">
        <is>
          <t>Trimestral</t>
        </is>
      </c>
      <c r="G14" s="5" t="inlineStr">
        <is>
          <t>Positivo</t>
        </is>
      </c>
      <c r="H14" s="5" t="n">
        <v>95</v>
      </c>
      <c r="I14" s="5" t="n"/>
      <c r="J14" s="6" t="n">
        <v>45291</v>
      </c>
      <c r="K14" s="20">
        <f>YEAR(J14)</f>
        <v/>
      </c>
      <c r="L14" s="6">
        <f>PROPER(TEXT(J14,"mmmm"))</f>
        <v/>
      </c>
      <c r="M14" s="6">
        <f>IF(OR(L14="Enero",L14="Febrero",L14="Marzo",L14="Abril",L14="Mayo",L14="Junio"),K14&amp;"-1",IF(OR(L14="Julio",L14="Agosto",L14="Septiembre",L14="Octubre",L14="Noviembre",L14="Diciembre"),K14&amp;"-2"))</f>
        <v/>
      </c>
      <c r="N14" s="5" t="n"/>
      <c r="O14" s="5" t="n">
        <v>100</v>
      </c>
      <c r="P14" s="5" t="n">
        <v>100</v>
      </c>
      <c r="Q14" s="32">
        <f>IFERROR(IF((P14/O14)&gt;1.3,1.3,P14/O14),"")</f>
        <v/>
      </c>
      <c r="R14" s="32">
        <f>IFERROR(P14/O14,"")</f>
        <v/>
      </c>
      <c r="S14" s="5" t="inlineStr">
        <is>
          <t>%</t>
        </is>
      </c>
      <c r="T14" s="5" t="inlineStr">
        <is>
          <t>%</t>
        </is>
      </c>
      <c r="U14" s="5">
        <f>A14&amp;"-"&amp;YEAR(J14)&amp;"-"&amp;IF(LEN(MONTH(J14))=1,"0"&amp;MONTH(J14),MONTH(J14))&amp;"-"&amp;DAY(J14)</f>
        <v/>
      </c>
      <c r="V14" s="5" t="n">
        <v>0</v>
      </c>
      <c r="W14" s="5" t="n"/>
    </row>
    <row r="15">
      <c r="A15" s="30" t="n">
        <v>390</v>
      </c>
      <c r="B15" s="27" t="inlineStr">
        <is>
          <t>Plan anual de retos</t>
        </is>
      </c>
      <c r="C15" s="5" t="inlineStr">
        <is>
          <t>Estratégico</t>
        </is>
      </c>
      <c r="D15" s="5" t="inlineStr">
        <is>
          <t>Gestión de unidades académicas</t>
        </is>
      </c>
      <c r="E15" s="5" t="inlineStr">
        <is>
          <t>Escuela De Diseño</t>
        </is>
      </c>
      <c r="F15" s="5" t="inlineStr">
        <is>
          <t>Trimestral</t>
        </is>
      </c>
      <c r="G15" s="5" t="inlineStr">
        <is>
          <t>Positivo</t>
        </is>
      </c>
      <c r="H15" s="5" t="n">
        <v>95</v>
      </c>
      <c r="I15" s="5" t="n"/>
      <c r="J15" s="6" t="n">
        <v>45291</v>
      </c>
      <c r="K15" s="20">
        <f>YEAR(J15)</f>
        <v/>
      </c>
      <c r="L15" s="6">
        <f>PROPER(TEXT(J15,"mmmm"))</f>
        <v/>
      </c>
      <c r="M15" s="6">
        <f>IF(OR(L15="Enero",L15="Febrero",L15="Marzo",L15="Abril",L15="Mayo",L15="Junio"),K15&amp;"-1",IF(OR(L15="Julio",L15="Agosto",L15="Septiembre",L15="Octubre",L15="Noviembre",L15="Diciembre"),K15&amp;"-2"))</f>
        <v/>
      </c>
      <c r="N15" s="5" t="n"/>
      <c r="O15" s="5" t="n">
        <v>100</v>
      </c>
      <c r="P15" s="5" t="n">
        <v>99.5</v>
      </c>
      <c r="Q15" s="32">
        <f>IFERROR(IF((P15/O15)&gt;1.3,1.3,P15/O15),"")</f>
        <v/>
      </c>
      <c r="R15" s="32">
        <f>IFERROR(P15/O15,"")</f>
        <v/>
      </c>
      <c r="S15" s="5" t="inlineStr">
        <is>
          <t>%</t>
        </is>
      </c>
      <c r="T15" s="5" t="inlineStr">
        <is>
          <t>%</t>
        </is>
      </c>
      <c r="U15" s="5">
        <f>A15&amp;"-"&amp;YEAR(J15)&amp;"-"&amp;IF(LEN(MONTH(J15))=1,"0"&amp;MONTH(J15),MONTH(J15))&amp;"-"&amp;DAY(J15)</f>
        <v/>
      </c>
      <c r="V15" s="5" t="n">
        <v>0</v>
      </c>
      <c r="W15" s="5" t="n"/>
    </row>
    <row r="16">
      <c r="A16" s="30" t="n">
        <v>390</v>
      </c>
      <c r="B16" s="27" t="inlineStr">
        <is>
          <t>Plan anual de retos</t>
        </is>
      </c>
      <c r="C16" s="5" t="inlineStr">
        <is>
          <t>Estratégico</t>
        </is>
      </c>
      <c r="D16" s="5" t="inlineStr">
        <is>
          <t>Gestión de unidades académicas</t>
        </is>
      </c>
      <c r="E16" s="5" t="inlineStr">
        <is>
          <t>Escuela Optimización, Infraestructura y Automatización</t>
        </is>
      </c>
      <c r="F16" s="5" t="inlineStr">
        <is>
          <t>Trimestral</t>
        </is>
      </c>
      <c r="G16" s="5" t="inlineStr">
        <is>
          <t>Positivo</t>
        </is>
      </c>
      <c r="H16" s="5" t="n">
        <v>95</v>
      </c>
      <c r="I16" s="5" t="n"/>
      <c r="J16" s="6" t="n">
        <v>45291</v>
      </c>
      <c r="K16" s="20">
        <f>YEAR(J16)</f>
        <v/>
      </c>
      <c r="L16" s="6">
        <f>PROPER(TEXT(J16,"mmmm"))</f>
        <v/>
      </c>
      <c r="M16" s="6">
        <f>IF(OR(L16="Enero",L16="Febrero",L16="Marzo",L16="Abril",L16="Mayo",L16="Junio"),K16&amp;"-1",IF(OR(L16="Julio",L16="Agosto",L16="Septiembre",L16="Octubre",L16="Noviembre",L16="Diciembre"),K16&amp;"-2"))</f>
        <v/>
      </c>
      <c r="N16" s="5" t="n"/>
      <c r="O16" s="5" t="n">
        <v>100</v>
      </c>
      <c r="P16" s="5" t="n">
        <v>99.69</v>
      </c>
      <c r="Q16" s="32">
        <f>IFERROR(IF((P16/O16)&gt;1.3,1.3,P16/O16),"")</f>
        <v/>
      </c>
      <c r="R16" s="32">
        <f>IFERROR(P16/O16,"")</f>
        <v/>
      </c>
      <c r="S16" s="5" t="inlineStr">
        <is>
          <t>%</t>
        </is>
      </c>
      <c r="T16" s="5" t="inlineStr">
        <is>
          <t>%</t>
        </is>
      </c>
      <c r="U16" s="5">
        <f>A16&amp;"-"&amp;YEAR(J16)&amp;"-"&amp;IF(LEN(MONTH(J16))=1,"0"&amp;MONTH(J16),MONTH(J16))&amp;"-"&amp;DAY(J16)</f>
        <v/>
      </c>
      <c r="V16" s="5" t="n">
        <v>0</v>
      </c>
      <c r="W16" s="5" t="n"/>
    </row>
    <row r="17">
      <c r="A17" s="30" t="n">
        <v>390</v>
      </c>
      <c r="B17" s="27" t="inlineStr">
        <is>
          <t>Plan anual de retos</t>
        </is>
      </c>
      <c r="C17" s="5" t="inlineStr">
        <is>
          <t>Estratégico</t>
        </is>
      </c>
      <c r="D17" s="5" t="inlineStr">
        <is>
          <t>Gestión de unidades académicas</t>
        </is>
      </c>
      <c r="E17" s="5" t="inlineStr">
        <is>
          <t>Escuela De Tecnologias de la Información y Comunicación</t>
        </is>
      </c>
      <c r="F17" s="5" t="inlineStr">
        <is>
          <t>Trimestral</t>
        </is>
      </c>
      <c r="G17" s="5" t="inlineStr">
        <is>
          <t>Positivo</t>
        </is>
      </c>
      <c r="H17" s="5" t="n">
        <v>95</v>
      </c>
      <c r="I17" s="5" t="n"/>
      <c r="J17" s="6" t="n">
        <v>45291</v>
      </c>
      <c r="K17" s="20">
        <f>YEAR(J17)</f>
        <v/>
      </c>
      <c r="L17" s="6">
        <f>PROPER(TEXT(J17,"mmmm"))</f>
        <v/>
      </c>
      <c r="M17" s="6">
        <f>IF(OR(L17="Enero",L17="Febrero",L17="Marzo",L17="Abril",L17="Mayo",L17="Junio"),K17&amp;"-1",IF(OR(L17="Julio",L17="Agosto",L17="Septiembre",L17="Octubre",L17="Noviembre",L17="Diciembre"),K17&amp;"-2"))</f>
        <v/>
      </c>
      <c r="N17" s="5" t="n"/>
      <c r="O17" s="5" t="n">
        <v>100</v>
      </c>
      <c r="P17" s="5" t="n">
        <v>99.44</v>
      </c>
      <c r="Q17" s="32">
        <f>IFERROR(IF((P17/O17)&gt;1.3,1.3,P17/O17),"")</f>
        <v/>
      </c>
      <c r="R17" s="32">
        <f>IFERROR(P17/O17,"")</f>
        <v/>
      </c>
      <c r="S17" s="5" t="inlineStr">
        <is>
          <t>%</t>
        </is>
      </c>
      <c r="T17" s="5" t="inlineStr">
        <is>
          <t>%</t>
        </is>
      </c>
      <c r="U17" s="5">
        <f>A17&amp;"-"&amp;YEAR(J17)&amp;"-"&amp;IF(LEN(MONTH(J17))=1,"0"&amp;MONTH(J17),MONTH(J17))&amp;"-"&amp;DAY(J17)</f>
        <v/>
      </c>
      <c r="V17" s="5" t="n">
        <v>0</v>
      </c>
      <c r="W17" s="5" t="n"/>
    </row>
    <row r="18">
      <c r="A18" s="30" t="n">
        <v>390</v>
      </c>
      <c r="B18" s="27" t="inlineStr">
        <is>
          <t>Plan anual de retos</t>
        </is>
      </c>
      <c r="C18" s="5" t="inlineStr">
        <is>
          <t>Estratégico</t>
        </is>
      </c>
      <c r="D18" s="5" t="inlineStr">
        <is>
          <t>Gestión de unidades académicas</t>
        </is>
      </c>
      <c r="E18" s="5" t="inlineStr">
        <is>
          <t>Escuela Administración y Competitividad</t>
        </is>
      </c>
      <c r="F18" s="5" t="inlineStr">
        <is>
          <t>Trimestral</t>
        </is>
      </c>
      <c r="G18" s="5" t="inlineStr">
        <is>
          <t>Positivo</t>
        </is>
      </c>
      <c r="H18" s="5" t="n">
        <v>95</v>
      </c>
      <c r="I18" s="5" t="n"/>
      <c r="J18" s="6" t="n">
        <v>45291</v>
      </c>
      <c r="K18" s="20">
        <f>YEAR(J18)</f>
        <v/>
      </c>
      <c r="L18" s="6">
        <f>PROPER(TEXT(J18,"mmmm"))</f>
        <v/>
      </c>
      <c r="M18" s="6">
        <f>IF(OR(L18="Enero",L18="Febrero",L18="Marzo",L18="Abril",L18="Mayo",L18="Junio"),K18&amp;"-1",IF(OR(L18="Julio",L18="Agosto",L18="Septiembre",L18="Octubre",L18="Noviembre",L18="Diciembre"),K18&amp;"-2"))</f>
        <v/>
      </c>
      <c r="N18" s="5" t="n"/>
      <c r="O18" s="5" t="n">
        <v>100</v>
      </c>
      <c r="P18" s="5" t="n">
        <v>78.90000000000001</v>
      </c>
      <c r="Q18" s="32">
        <f>IFERROR(IF((P18/O18)&gt;1.3,1.3,P18/O18),"")</f>
        <v/>
      </c>
      <c r="R18" s="32">
        <f>IFERROR(P18/O18,"")</f>
        <v/>
      </c>
      <c r="S18" s="5" t="inlineStr">
        <is>
          <t>%</t>
        </is>
      </c>
      <c r="T18" s="5" t="inlineStr">
        <is>
          <t>%</t>
        </is>
      </c>
      <c r="U18" s="5">
        <f>A18&amp;"-"&amp;YEAR(J18)&amp;"-"&amp;IF(LEN(MONTH(J18))=1,"0"&amp;MONTH(J18),MONTH(J18))&amp;"-"&amp;DAY(J18)</f>
        <v/>
      </c>
      <c r="V18" s="5" t="n">
        <v>0</v>
      </c>
      <c r="W18" s="5" t="n"/>
    </row>
    <row r="19">
      <c r="A19" s="30" t="n">
        <v>390</v>
      </c>
      <c r="B19" s="27" t="inlineStr">
        <is>
          <t>Plan anual de retos</t>
        </is>
      </c>
      <c r="C19" s="5" t="inlineStr">
        <is>
          <t>Estratégico</t>
        </is>
      </c>
      <c r="D19" s="5" t="inlineStr">
        <is>
          <t>Gestión de unidades académicas</t>
        </is>
      </c>
      <c r="E19" s="5" t="inlineStr">
        <is>
          <t>Escuela De Contabilidad Y Finanzas</t>
        </is>
      </c>
      <c r="F19" s="5" t="inlineStr">
        <is>
          <t>Trimestral</t>
        </is>
      </c>
      <c r="G19" s="5" t="inlineStr">
        <is>
          <t>Positivo</t>
        </is>
      </c>
      <c r="H19" s="5" t="n">
        <v>95</v>
      </c>
      <c r="I19" s="5" t="n"/>
      <c r="J19" s="6" t="n">
        <v>45291</v>
      </c>
      <c r="K19" s="20">
        <f>YEAR(J19)</f>
        <v/>
      </c>
      <c r="L19" s="6">
        <f>PROPER(TEXT(J19,"mmmm"))</f>
        <v/>
      </c>
      <c r="M19" s="6">
        <f>IF(OR(L19="Enero",L19="Febrero",L19="Marzo",L19="Abril",L19="Mayo",L19="Junio"),K19&amp;"-1",IF(OR(L19="Julio",L19="Agosto",L19="Septiembre",L19="Octubre",L19="Noviembre",L19="Diciembre"),K19&amp;"-2"))</f>
        <v/>
      </c>
      <c r="N19" s="5" t="n"/>
      <c r="O19" s="5" t="n">
        <v>100</v>
      </c>
      <c r="P19" s="5" t="n">
        <v>100</v>
      </c>
      <c r="Q19" s="32">
        <f>IFERROR(IF((P19/O19)&gt;1.3,1.3,P19/O19),"")</f>
        <v/>
      </c>
      <c r="R19" s="32">
        <f>IFERROR(P19/O19,"")</f>
        <v/>
      </c>
      <c r="S19" s="5" t="inlineStr">
        <is>
          <t>%</t>
        </is>
      </c>
      <c r="T19" s="5" t="inlineStr">
        <is>
          <t>%</t>
        </is>
      </c>
      <c r="U19" s="5">
        <f>A19&amp;"-"&amp;YEAR(J19)&amp;"-"&amp;IF(LEN(MONTH(J19))=1,"0"&amp;MONTH(J19),MONTH(J19))&amp;"-"&amp;DAY(J19)</f>
        <v/>
      </c>
      <c r="V19" s="5" t="n">
        <v>0</v>
      </c>
      <c r="W19" s="5" t="n"/>
    </row>
    <row r="20">
      <c r="A20" s="30" t="n">
        <v>390</v>
      </c>
      <c r="B20" s="27" t="inlineStr">
        <is>
          <t>Plan anual de retos</t>
        </is>
      </c>
      <c r="C20" s="5" t="inlineStr">
        <is>
          <t>Estratégico</t>
        </is>
      </c>
      <c r="D20" s="5" t="inlineStr">
        <is>
          <t>Gestión de unidades académicas</t>
        </is>
      </c>
      <c r="E20" s="5" t="inlineStr">
        <is>
          <t>Escuela De Negocios y Desarrollo Internacional</t>
        </is>
      </c>
      <c r="F20" s="5" t="inlineStr">
        <is>
          <t>Trimestral</t>
        </is>
      </c>
      <c r="G20" s="5" t="inlineStr">
        <is>
          <t>Positivo</t>
        </is>
      </c>
      <c r="H20" s="5" t="n">
        <v>95</v>
      </c>
      <c r="I20" s="5" t="n"/>
      <c r="J20" s="6" t="n">
        <v>45291</v>
      </c>
      <c r="K20" s="20">
        <f>YEAR(J20)</f>
        <v/>
      </c>
      <c r="L20" s="6">
        <f>PROPER(TEXT(J20,"mmmm"))</f>
        <v/>
      </c>
      <c r="M20" s="6">
        <f>IF(OR(L20="Enero",L20="Febrero",L20="Marzo",L20="Abril",L20="Mayo",L20="Junio"),K20&amp;"-1",IF(OR(L20="Julio",L20="Agosto",L20="Septiembre",L20="Octubre",L20="Noviembre",L20="Diciembre"),K20&amp;"-2"))</f>
        <v/>
      </c>
      <c r="N20" s="5" t="n"/>
      <c r="O20" s="5" t="n">
        <v>100</v>
      </c>
      <c r="P20" s="5" t="n">
        <v>100</v>
      </c>
      <c r="Q20" s="32">
        <f>IFERROR(IF((P20/O20)&gt;1.3,1.3,P20/O20),"")</f>
        <v/>
      </c>
      <c r="R20" s="32">
        <f>IFERROR(P20/O20,"")</f>
        <v/>
      </c>
      <c r="S20" s="5" t="inlineStr">
        <is>
          <t>%</t>
        </is>
      </c>
      <c r="T20" s="5" t="inlineStr">
        <is>
          <t>%</t>
        </is>
      </c>
      <c r="U20" s="5">
        <f>A20&amp;"-"&amp;YEAR(J20)&amp;"-"&amp;IF(LEN(MONTH(J20))=1,"0"&amp;MONTH(J20),MONTH(J20))&amp;"-"&amp;DAY(J20)</f>
        <v/>
      </c>
      <c r="V20" s="5" t="n">
        <v>0</v>
      </c>
      <c r="W20" s="5" t="n"/>
    </row>
    <row r="21">
      <c r="A21" s="30" t="n">
        <v>390</v>
      </c>
      <c r="B21" s="27" t="inlineStr">
        <is>
          <t>Plan anual de retos</t>
        </is>
      </c>
      <c r="C21" s="5" t="inlineStr">
        <is>
          <t>Estratégico</t>
        </is>
      </c>
      <c r="D21" s="5" t="inlineStr">
        <is>
          <t>Gestión de unidades académicas</t>
        </is>
      </c>
      <c r="E21" s="5" t="inlineStr">
        <is>
          <t>Escuela Comunicaciones, Artes Visuales y Digitales</t>
        </is>
      </c>
      <c r="F21" s="5" t="inlineStr">
        <is>
          <t>Trimestral</t>
        </is>
      </c>
      <c r="G21" s="5" t="inlineStr">
        <is>
          <t>Positivo</t>
        </is>
      </c>
      <c r="H21" s="5" t="n">
        <v>95</v>
      </c>
      <c r="I21" s="5" t="n"/>
      <c r="J21" s="6" t="n">
        <v>45291</v>
      </c>
      <c r="K21" s="20">
        <f>YEAR(J21)</f>
        <v/>
      </c>
      <c r="L21" s="6">
        <f>PROPER(TEXT(J21,"mmmm"))</f>
        <v/>
      </c>
      <c r="M21" s="6">
        <f>IF(OR(L21="Enero",L21="Febrero",L21="Marzo",L21="Abril",L21="Mayo",L21="Junio"),K21&amp;"-1",IF(OR(L21="Julio",L21="Agosto",L21="Septiembre",L21="Octubre",L21="Noviembre",L21="Diciembre"),K21&amp;"-2"))</f>
        <v/>
      </c>
      <c r="N21" s="5" t="n"/>
      <c r="O21" s="5" t="n">
        <v>100</v>
      </c>
      <c r="P21" s="5" t="n">
        <v>100</v>
      </c>
      <c r="Q21" s="32">
        <f>IFERROR(IF((P21/O21)&gt;1.3,1.3,P21/O21),"")</f>
        <v/>
      </c>
      <c r="R21" s="32">
        <f>IFERROR(P21/O21,"")</f>
        <v/>
      </c>
      <c r="S21" s="5" t="inlineStr">
        <is>
          <t>%</t>
        </is>
      </c>
      <c r="T21" s="5" t="inlineStr">
        <is>
          <t>%</t>
        </is>
      </c>
      <c r="U21" s="5">
        <f>A21&amp;"-"&amp;YEAR(J21)&amp;"-"&amp;IF(LEN(MONTH(J21))=1,"0"&amp;MONTH(J21),MONTH(J21))&amp;"-"&amp;DAY(J21)</f>
        <v/>
      </c>
      <c r="V21" s="5" t="n">
        <v>0</v>
      </c>
      <c r="W21" s="5" t="n"/>
    </row>
    <row r="22">
      <c r="A22" s="30" t="n">
        <v>390</v>
      </c>
      <c r="B22" s="27" t="inlineStr">
        <is>
          <t>Plan anual de retos</t>
        </is>
      </c>
      <c r="C22" s="5" t="inlineStr">
        <is>
          <t>Estratégico</t>
        </is>
      </c>
      <c r="D22" s="5" t="inlineStr">
        <is>
          <t>Gestión de unidades académicas</t>
        </is>
      </c>
      <c r="E22" s="5" t="inlineStr">
        <is>
          <t>Escuela Educación E Innovación</t>
        </is>
      </c>
      <c r="F22" s="5" t="inlineStr">
        <is>
          <t>Trimestral</t>
        </is>
      </c>
      <c r="G22" s="5" t="inlineStr">
        <is>
          <t>Positivo</t>
        </is>
      </c>
      <c r="H22" s="5" t="n">
        <v>95</v>
      </c>
      <c r="I22" s="5" t="n"/>
      <c r="J22" s="6" t="n">
        <v>45291</v>
      </c>
      <c r="K22" s="20">
        <f>YEAR(J22)</f>
        <v/>
      </c>
      <c r="L22" s="6">
        <f>PROPER(TEXT(J22,"mmmm"))</f>
        <v/>
      </c>
      <c r="M22" s="6">
        <f>IF(OR(L22="Enero",L22="Febrero",L22="Marzo",L22="Abril",L22="Mayo",L22="Junio"),K22&amp;"-1",IF(OR(L22="Julio",L22="Agosto",L22="Septiembre",L22="Octubre",L22="Noviembre",L22="Diciembre"),K22&amp;"-2"))</f>
        <v/>
      </c>
      <c r="N22" s="5" t="n"/>
      <c r="O22" s="5" t="n">
        <v>100</v>
      </c>
      <c r="P22" s="5" t="n">
        <v>100</v>
      </c>
      <c r="Q22" s="32">
        <f>IFERROR(IF((P22/O22)&gt;1.3,1.3,P22/O22),"")</f>
        <v/>
      </c>
      <c r="R22" s="32">
        <f>IFERROR(P22/O22,"")</f>
        <v/>
      </c>
      <c r="S22" s="5" t="inlineStr">
        <is>
          <t>%</t>
        </is>
      </c>
      <c r="T22" s="5" t="inlineStr">
        <is>
          <t>%</t>
        </is>
      </c>
      <c r="U22" s="5">
        <f>A22&amp;"-"&amp;YEAR(J22)&amp;"-"&amp;IF(LEN(MONTH(J22))=1,"0"&amp;MONTH(J22),MONTH(J22))&amp;"-"&amp;DAY(J22)</f>
        <v/>
      </c>
      <c r="V22" s="5" t="n">
        <v>0</v>
      </c>
      <c r="W22" s="5" t="n"/>
    </row>
    <row r="23">
      <c r="A23" s="30" t="n">
        <v>390</v>
      </c>
      <c r="B23" s="27" t="inlineStr">
        <is>
          <t>Plan anual de retos</t>
        </is>
      </c>
      <c r="C23" s="5" t="inlineStr">
        <is>
          <t>Estratégico</t>
        </is>
      </c>
      <c r="D23" s="5" t="inlineStr">
        <is>
          <t>Gestión de unidades académicas</t>
        </is>
      </c>
      <c r="E23" s="5" t="inlineStr">
        <is>
          <t>Escuela Derecho Y Gobierno</t>
        </is>
      </c>
      <c r="F23" s="5" t="inlineStr">
        <is>
          <t>Trimestral</t>
        </is>
      </c>
      <c r="G23" s="5" t="inlineStr">
        <is>
          <t>Positivo</t>
        </is>
      </c>
      <c r="H23" s="5" t="n">
        <v>95</v>
      </c>
      <c r="I23" s="5" t="n"/>
      <c r="J23" s="6" t="n">
        <v>45291</v>
      </c>
      <c r="K23" s="20">
        <f>YEAR(J23)</f>
        <v/>
      </c>
      <c r="L23" s="6">
        <f>PROPER(TEXT(J23,"mmmm"))</f>
        <v/>
      </c>
      <c r="M23" s="6">
        <f>IF(OR(L23="Enero",L23="Febrero",L23="Marzo",L23="Abril",L23="Mayo",L23="Junio"),K23&amp;"-1",IF(OR(L23="Julio",L23="Agosto",L23="Septiembre",L23="Octubre",L23="Noviembre",L23="Diciembre"),K23&amp;"-2"))</f>
        <v/>
      </c>
      <c r="N23" s="5" t="n"/>
      <c r="O23" s="5" t="n">
        <v>100</v>
      </c>
      <c r="P23" s="5" t="n">
        <v>100</v>
      </c>
      <c r="Q23" s="32">
        <f>IFERROR(IF((P23/O23)&gt;1.3,1.3,P23/O23),"")</f>
        <v/>
      </c>
      <c r="R23" s="32">
        <f>IFERROR(P23/O23,"")</f>
        <v/>
      </c>
      <c r="S23" s="5" t="inlineStr">
        <is>
          <t>%</t>
        </is>
      </c>
      <c r="T23" s="5" t="inlineStr">
        <is>
          <t>%</t>
        </is>
      </c>
      <c r="U23" s="5">
        <f>A23&amp;"-"&amp;YEAR(J23)&amp;"-"&amp;IF(LEN(MONTH(J23))=1,"0"&amp;MONTH(J23),MONTH(J23))&amp;"-"&amp;DAY(J23)</f>
        <v/>
      </c>
      <c r="V23" s="5" t="n">
        <v>0</v>
      </c>
      <c r="W23" s="5" t="n"/>
    </row>
    <row r="24">
      <c r="A24" s="30" t="n">
        <v>390</v>
      </c>
      <c r="B24" s="27" t="inlineStr">
        <is>
          <t>Plan anual de retos</t>
        </is>
      </c>
      <c r="C24" s="5" t="inlineStr">
        <is>
          <t>Estratégico</t>
        </is>
      </c>
      <c r="D24" s="5" t="inlineStr">
        <is>
          <t>Gestión de unidades académicas</t>
        </is>
      </c>
      <c r="E24" s="5" t="inlineStr">
        <is>
          <t>Escuela Marketing Y Branding</t>
        </is>
      </c>
      <c r="F24" s="5" t="inlineStr">
        <is>
          <t>Trimestral</t>
        </is>
      </c>
      <c r="G24" s="5" t="inlineStr">
        <is>
          <t>Positivo</t>
        </is>
      </c>
      <c r="H24" s="5" t="n">
        <v>95</v>
      </c>
      <c r="I24" s="5" t="n"/>
      <c r="J24" s="6" t="n">
        <v>45291</v>
      </c>
      <c r="K24" s="20">
        <f>YEAR(J24)</f>
        <v/>
      </c>
      <c r="L24" s="6">
        <f>PROPER(TEXT(J24,"mmmm"))</f>
        <v/>
      </c>
      <c r="M24" s="6">
        <f>IF(OR(L24="Enero",L24="Febrero",L24="Marzo",L24="Abril",L24="Mayo",L24="Junio"),K24&amp;"-1",IF(OR(L24="Julio",L24="Agosto",L24="Septiembre",L24="Octubre",L24="Noviembre",L24="Diciembre"),K24&amp;"-2"))</f>
        <v/>
      </c>
      <c r="N24" s="5" t="n"/>
      <c r="O24" s="5" t="n">
        <v>100</v>
      </c>
      <c r="P24" s="5" t="n">
        <v>98.75</v>
      </c>
      <c r="Q24" s="32">
        <f>IFERROR(IF((P24/O24)&gt;1.3,1.3,P24/O24),"")</f>
        <v/>
      </c>
      <c r="R24" s="32">
        <f>IFERROR(P24/O24,"")</f>
        <v/>
      </c>
      <c r="S24" s="5" t="inlineStr">
        <is>
          <t>%</t>
        </is>
      </c>
      <c r="T24" s="5" t="inlineStr">
        <is>
          <t>%</t>
        </is>
      </c>
      <c r="U24" s="5">
        <f>A24&amp;"-"&amp;YEAR(J24)&amp;"-"&amp;IF(LEN(MONTH(J24))=1,"0"&amp;MONTH(J24),MONTH(J24))&amp;"-"&amp;DAY(J24)</f>
        <v/>
      </c>
      <c r="V24" s="5" t="n">
        <v>0</v>
      </c>
      <c r="W24" s="5" t="n"/>
    </row>
    <row r="25">
      <c r="A25" s="30" t="n">
        <v>390</v>
      </c>
      <c r="B25" s="27" t="inlineStr">
        <is>
          <t>Plan anual de retos</t>
        </is>
      </c>
      <c r="C25" s="5" t="inlineStr">
        <is>
          <t>Estratégico</t>
        </is>
      </c>
      <c r="D25" s="5" t="inlineStr">
        <is>
          <t>Gestión de unidades académicas</t>
        </is>
      </c>
      <c r="E25" s="5" t="inlineStr">
        <is>
          <t>Escuela  de Psicología, Talento humano y Sociedad</t>
        </is>
      </c>
      <c r="F25" s="5" t="inlineStr">
        <is>
          <t>Trimestral</t>
        </is>
      </c>
      <c r="G25" s="5" t="inlineStr">
        <is>
          <t>Positivo</t>
        </is>
      </c>
      <c r="H25" s="5" t="n">
        <v>95</v>
      </c>
      <c r="I25" s="5" t="n"/>
      <c r="J25" s="6" t="n">
        <v>45291</v>
      </c>
      <c r="K25" s="20">
        <f>YEAR(J25)</f>
        <v/>
      </c>
      <c r="L25" s="6">
        <f>PROPER(TEXT(J25,"mmmm"))</f>
        <v/>
      </c>
      <c r="M25" s="6">
        <f>IF(OR(L25="Enero",L25="Febrero",L25="Marzo",L25="Abril",L25="Mayo",L25="Junio"),K25&amp;"-1",IF(OR(L25="Julio",L25="Agosto",L25="Septiembre",L25="Octubre",L25="Noviembre",L25="Diciembre"),K25&amp;"-2"))</f>
        <v/>
      </c>
      <c r="N25" s="5" t="n"/>
      <c r="O25" s="5" t="n">
        <v>100</v>
      </c>
      <c r="P25" s="5" t="n">
        <v>100</v>
      </c>
      <c r="Q25" s="32">
        <f>IFERROR(IF((P25/O25)&gt;1.3,1.3,P25/O25),"")</f>
        <v/>
      </c>
      <c r="R25" s="32">
        <f>IFERROR(P25/O25,"")</f>
        <v/>
      </c>
      <c r="S25" s="5" t="inlineStr">
        <is>
          <t>%</t>
        </is>
      </c>
      <c r="T25" s="5" t="inlineStr">
        <is>
          <t>%</t>
        </is>
      </c>
      <c r="U25" s="5">
        <f>A25&amp;"-"&amp;YEAR(J25)&amp;"-"&amp;IF(LEN(MONTH(J25))=1,"0"&amp;MONTH(J25),MONTH(J25))&amp;"-"&amp;DAY(J25)</f>
        <v/>
      </c>
      <c r="V25" s="5" t="n">
        <v>0</v>
      </c>
      <c r="W25" s="5" t="n"/>
    </row>
    <row r="26">
      <c r="A26" s="5" t="n">
        <v>387</v>
      </c>
      <c r="B26" s="5" t="inlineStr">
        <is>
          <t>Programas con reforzamiento curricular</t>
        </is>
      </c>
      <c r="C26" s="5" t="inlineStr">
        <is>
          <t>Estratégico</t>
        </is>
      </c>
      <c r="D26" s="5" t="inlineStr">
        <is>
          <t>Gestión, Evaluación e Innovación Curricular</t>
        </is>
      </c>
      <c r="E26" s="5" t="inlineStr">
        <is>
          <t>Escuela Comunicaciones, Artes Visuales y Digitales</t>
        </is>
      </c>
      <c r="F26" s="5" t="inlineStr">
        <is>
          <t>Anual</t>
        </is>
      </c>
      <c r="G26" s="5" t="inlineStr">
        <is>
          <t>Positivo</t>
        </is>
      </c>
      <c r="H26" s="5" t="n">
        <v>100</v>
      </c>
      <c r="I26" s="5" t="n"/>
      <c r="J26" s="6" t="n">
        <v>45291</v>
      </c>
      <c r="K26" s="5">
        <f>YEAR(J26)</f>
        <v/>
      </c>
      <c r="L26" s="5">
        <f>PROPER(TEXT(J26,"mmmm"))</f>
        <v/>
      </c>
      <c r="M26" s="6">
        <f>IF(OR(L26="Enero",L26="Febrero",L26="Marzo",L26="Abril",L26="Mayo",L26="Junio"),K26&amp;"-1",IF(OR(L26="Julio",L26="Agosto",L26="Septiembre",L26="Octubre",L26="Noviembre",L26="Diciembre"),K26&amp;"-2"))</f>
        <v/>
      </c>
      <c r="N26" s="5" t="n"/>
      <c r="O26" s="5" t="n">
        <v>2</v>
      </c>
      <c r="P26" s="5" t="n">
        <v>2</v>
      </c>
      <c r="Q26" s="32">
        <f>IFERROR(IF((P26/O26)&gt;1.3,1.3,P26/O26),"")</f>
        <v/>
      </c>
      <c r="R26" s="32">
        <f>IFERROR(P26/O26,"")</f>
        <v/>
      </c>
      <c r="S26" s="5" t="inlineStr">
        <is>
          <t>ENT</t>
        </is>
      </c>
      <c r="T26" s="5" t="inlineStr">
        <is>
          <t>ENT</t>
        </is>
      </c>
      <c r="U26" s="5">
        <f>A26&amp;"-"&amp;YEAR(J26)&amp;"-"&amp;IF(LEN(MONTH(J26))=1,"0"&amp;MONTH(J26),MONTH(J26))&amp;"-"&amp;DAY(J26)</f>
        <v/>
      </c>
      <c r="V26" s="5" t="n">
        <v>0</v>
      </c>
    </row>
    <row r="27">
      <c r="A27" s="5" t="n">
        <v>387</v>
      </c>
      <c r="B27" s="5" t="inlineStr">
        <is>
          <t>Programas con reforzamiento curricular</t>
        </is>
      </c>
      <c r="C27" s="5" t="inlineStr">
        <is>
          <t>Estratégico</t>
        </is>
      </c>
      <c r="D27" s="5" t="inlineStr">
        <is>
          <t>Gestión, Evaluación e Innovación Curricular</t>
        </is>
      </c>
      <c r="E27" s="5" t="inlineStr">
        <is>
          <t>Escuela  de Psicología, Talento humano y Sociedad</t>
        </is>
      </c>
      <c r="F27" s="5" t="inlineStr">
        <is>
          <t>Anual</t>
        </is>
      </c>
      <c r="G27" s="5" t="inlineStr">
        <is>
          <t>Positivo</t>
        </is>
      </c>
      <c r="H27" s="5" t="n">
        <v>100</v>
      </c>
      <c r="I27" s="5" t="n"/>
      <c r="J27" s="6" t="n">
        <v>45291</v>
      </c>
      <c r="K27" s="5">
        <f>YEAR(J27)</f>
        <v/>
      </c>
      <c r="L27" s="5">
        <f>PROPER(TEXT(J27,"mmmm"))</f>
        <v/>
      </c>
      <c r="M27" s="6">
        <f>IF(OR(L27="Enero",L27="Febrero",L27="Marzo",L27="Abril",L27="Mayo",L27="Junio"),K27&amp;"-1",IF(OR(L27="Julio",L27="Agosto",L27="Septiembre",L27="Octubre",L27="Noviembre",L27="Diciembre"),K27&amp;"-2"))</f>
        <v/>
      </c>
      <c r="N27" s="5" t="n"/>
      <c r="O27" s="5" t="n">
        <v>3</v>
      </c>
      <c r="P27" s="5" t="n">
        <v>3</v>
      </c>
      <c r="Q27" s="32">
        <f>IFERROR(IF((P27/O27)&gt;1.3,1.3,P27/O27),"")</f>
        <v/>
      </c>
      <c r="R27" s="32">
        <f>IFERROR(P27/O27,"")</f>
        <v/>
      </c>
      <c r="S27" s="5" t="inlineStr">
        <is>
          <t>ENT</t>
        </is>
      </c>
      <c r="T27" s="5" t="inlineStr">
        <is>
          <t>ENT</t>
        </is>
      </c>
      <c r="U27" s="5">
        <f>A27&amp;"-"&amp;YEAR(J27)&amp;"-"&amp;IF(LEN(MONTH(J27))=1,"0"&amp;MONTH(J27),MONTH(J27))&amp;"-"&amp;DAY(J27)</f>
        <v/>
      </c>
      <c r="V27" s="5" t="n">
        <v>0</v>
      </c>
    </row>
    <row r="28">
      <c r="A28" s="5" t="n">
        <v>387</v>
      </c>
      <c r="B28" s="5" t="inlineStr">
        <is>
          <t>Programas con reforzamiento curricular</t>
        </is>
      </c>
      <c r="C28" s="5" t="inlineStr">
        <is>
          <t>Estratégico</t>
        </is>
      </c>
      <c r="D28" s="5" t="inlineStr">
        <is>
          <t>Gestión, Evaluación e Innovación Curricular</t>
        </is>
      </c>
      <c r="E28" s="5" t="inlineStr">
        <is>
          <t>Escuela Marketing Y Branding</t>
        </is>
      </c>
      <c r="F28" s="5" t="inlineStr">
        <is>
          <t>Anual</t>
        </is>
      </c>
      <c r="G28" s="5" t="inlineStr">
        <is>
          <t>Positivo</t>
        </is>
      </c>
      <c r="H28" s="5" t="n">
        <v>100</v>
      </c>
      <c r="I28" s="5" t="n"/>
      <c r="J28" s="6" t="n">
        <v>45291</v>
      </c>
      <c r="K28" s="5">
        <f>YEAR(J28)</f>
        <v/>
      </c>
      <c r="L28" s="5">
        <f>PROPER(TEXT(J28,"mmmm"))</f>
        <v/>
      </c>
      <c r="M28" s="6">
        <f>IF(OR(L28="Enero",L28="Febrero",L28="Marzo",L28="Abril",L28="Mayo",L28="Junio"),K28&amp;"-1",IF(OR(L28="Julio",L28="Agosto",L28="Septiembre",L28="Octubre",L28="Noviembre",L28="Diciembre"),K28&amp;"-2"))</f>
        <v/>
      </c>
      <c r="N28" s="5" t="n"/>
      <c r="O28" s="5" t="n">
        <v>3</v>
      </c>
      <c r="P28" s="5" t="n">
        <v>3</v>
      </c>
      <c r="Q28" s="32">
        <f>IFERROR(IF((P28/O28)&gt;1.3,1.3,P28/O28),"")</f>
        <v/>
      </c>
      <c r="R28" s="32">
        <f>IFERROR(P28/O28,"")</f>
        <v/>
      </c>
      <c r="S28" s="5" t="inlineStr">
        <is>
          <t>ENT</t>
        </is>
      </c>
      <c r="T28" s="5" t="inlineStr">
        <is>
          <t>ENT</t>
        </is>
      </c>
      <c r="U28" s="5">
        <f>A28&amp;"-"&amp;YEAR(J28)&amp;"-"&amp;IF(LEN(MONTH(J28))=1,"0"&amp;MONTH(J28),MONTH(J28))&amp;"-"&amp;DAY(J28)</f>
        <v/>
      </c>
      <c r="V28" s="5" t="n">
        <v>0</v>
      </c>
    </row>
    <row r="29">
      <c r="A29" s="5" t="n">
        <v>387</v>
      </c>
      <c r="B29" s="5" t="inlineStr">
        <is>
          <t>Programas con reforzamiento curricular</t>
        </is>
      </c>
      <c r="C29" s="5" t="inlineStr">
        <is>
          <t>Estratégico</t>
        </is>
      </c>
      <c r="D29" s="5" t="inlineStr">
        <is>
          <t>Gestión, Evaluación e Innovación Curricular</t>
        </is>
      </c>
      <c r="E29" s="5" t="inlineStr">
        <is>
          <t>Escuela Educación E Innovación</t>
        </is>
      </c>
      <c r="F29" s="5" t="inlineStr">
        <is>
          <t>Anual</t>
        </is>
      </c>
      <c r="G29" s="5" t="inlineStr">
        <is>
          <t>Positivo</t>
        </is>
      </c>
      <c r="H29" s="5" t="n">
        <v>100</v>
      </c>
      <c r="I29" s="5" t="n"/>
      <c r="J29" s="6" t="n">
        <v>45291</v>
      </c>
      <c r="K29" s="5">
        <f>YEAR(J29)</f>
        <v/>
      </c>
      <c r="L29" s="5">
        <f>PROPER(TEXT(J29,"mmmm"))</f>
        <v/>
      </c>
      <c r="M29" s="6">
        <f>IF(OR(L29="Enero",L29="Febrero",L29="Marzo",L29="Abril",L29="Mayo",L29="Junio"),K29&amp;"-1",IF(OR(L29="Julio",L29="Agosto",L29="Septiembre",L29="Octubre",L29="Noviembre",L29="Diciembre"),K29&amp;"-2"))</f>
        <v/>
      </c>
      <c r="N29" s="5" t="n"/>
      <c r="O29" s="5" t="n">
        <v>2</v>
      </c>
      <c r="P29" s="5" t="n">
        <v>2</v>
      </c>
      <c r="Q29" s="32">
        <f>IFERROR(IF((P29/O29)&gt;1.3,1.3,P29/O29),"")</f>
        <v/>
      </c>
      <c r="R29" s="32">
        <f>IFERROR(P29/O29,"")</f>
        <v/>
      </c>
      <c r="S29" s="5" t="inlineStr">
        <is>
          <t>ENT</t>
        </is>
      </c>
      <c r="T29" s="5" t="inlineStr">
        <is>
          <t>ENT</t>
        </is>
      </c>
      <c r="U29" s="5">
        <f>A29&amp;"-"&amp;YEAR(J29)&amp;"-"&amp;IF(LEN(MONTH(J29))=1,"0"&amp;MONTH(J29),MONTH(J29))&amp;"-"&amp;DAY(J29)</f>
        <v/>
      </c>
      <c r="V29" s="5" t="n">
        <v>0</v>
      </c>
    </row>
    <row r="30">
      <c r="A30" s="5" t="n">
        <v>387</v>
      </c>
      <c r="B30" s="5" t="inlineStr">
        <is>
          <t>Programas con reforzamiento curricular</t>
        </is>
      </c>
      <c r="C30" s="5" t="inlineStr">
        <is>
          <t>Estratégico</t>
        </is>
      </c>
      <c r="D30" s="5" t="inlineStr">
        <is>
          <t>Gestión, Evaluación e Innovación Curricular</t>
        </is>
      </c>
      <c r="E30" s="5" t="inlineStr">
        <is>
          <t>Escuela Derecho Y Gobierno</t>
        </is>
      </c>
      <c r="F30" s="5" t="inlineStr">
        <is>
          <t>Anual</t>
        </is>
      </c>
      <c r="G30" s="5" t="inlineStr">
        <is>
          <t>Positivo</t>
        </is>
      </c>
      <c r="H30" s="5" t="n">
        <v>100</v>
      </c>
      <c r="I30" s="5" t="n"/>
      <c r="J30" s="6" t="n">
        <v>45291</v>
      </c>
      <c r="K30" s="5">
        <f>YEAR(J30)</f>
        <v/>
      </c>
      <c r="L30" s="5">
        <f>PROPER(TEXT(J30,"mmmm"))</f>
        <v/>
      </c>
      <c r="M30" s="6">
        <f>IF(OR(L30="Enero",L30="Febrero",L30="Marzo",L30="Abril",L30="Mayo",L30="Junio"),K30&amp;"-1",IF(OR(L30="Julio",L30="Agosto",L30="Septiembre",L30="Octubre",L30="Noviembre",L30="Diciembre"),K30&amp;"-2"))</f>
        <v/>
      </c>
      <c r="N30" s="5" t="n"/>
      <c r="O30" s="5" t="n">
        <v>4</v>
      </c>
      <c r="P30" s="5" t="n">
        <v>4</v>
      </c>
      <c r="Q30" s="32">
        <f>IFERROR(IF((P30/O30)&gt;1.3,1.3,P30/O30),"")</f>
        <v/>
      </c>
      <c r="R30" s="32">
        <f>IFERROR(P30/O30,"")</f>
        <v/>
      </c>
      <c r="S30" s="5" t="inlineStr">
        <is>
          <t>ENT</t>
        </is>
      </c>
      <c r="T30" s="5" t="inlineStr">
        <is>
          <t>ENT</t>
        </is>
      </c>
      <c r="U30" s="5">
        <f>A30&amp;"-"&amp;YEAR(J30)&amp;"-"&amp;IF(LEN(MONTH(J30))=1,"0"&amp;MONTH(J30),MONTH(J30))&amp;"-"&amp;DAY(J30)</f>
        <v/>
      </c>
      <c r="V30" s="5" t="n">
        <v>0</v>
      </c>
    </row>
    <row r="31">
      <c r="A31" s="5" t="n">
        <v>387</v>
      </c>
      <c r="B31" s="5" t="inlineStr">
        <is>
          <t>Programas con reforzamiento curricular</t>
        </is>
      </c>
      <c r="C31" s="5" t="inlineStr">
        <is>
          <t>Estratégico</t>
        </is>
      </c>
      <c r="D31" s="5" t="inlineStr">
        <is>
          <t>Gestión, Evaluación e Innovación Curricular</t>
        </is>
      </c>
      <c r="E31" s="5" t="inlineStr">
        <is>
          <t>Escuela de Ciencias Basicas</t>
        </is>
      </c>
      <c r="F31" s="5" t="inlineStr">
        <is>
          <t>Anual</t>
        </is>
      </c>
      <c r="G31" s="5" t="inlineStr">
        <is>
          <t>Positivo</t>
        </is>
      </c>
      <c r="H31" s="5" t="n">
        <v>100</v>
      </c>
      <c r="I31" s="5" t="n"/>
      <c r="J31" s="6" t="n">
        <v>45291</v>
      </c>
      <c r="K31" s="5">
        <f>YEAR(J31)</f>
        <v/>
      </c>
      <c r="L31" s="5">
        <f>PROPER(TEXT(J31,"mmmm"))</f>
        <v/>
      </c>
      <c r="M31" s="6">
        <f>IF(OR(L31="Enero",L31="Febrero",L31="Marzo",L31="Abril",L31="Mayo",L31="Junio"),K31&amp;"-1",IF(OR(L31="Julio",L31="Agosto",L31="Septiembre",L31="Octubre",L31="Noviembre",L31="Diciembre"),K31&amp;"-2"))</f>
        <v/>
      </c>
      <c r="N31" s="5" t="n"/>
      <c r="O31" s="5" t="n">
        <v>1</v>
      </c>
      <c r="P31" s="5" t="n">
        <v>1</v>
      </c>
      <c r="Q31" s="32">
        <f>IFERROR(IF((P31/O31)&gt;1.3,1.3,P31/O31),"")</f>
        <v/>
      </c>
      <c r="R31" s="32">
        <f>IFERROR(P31/O31,"")</f>
        <v/>
      </c>
      <c r="S31" s="5" t="inlineStr">
        <is>
          <t>ENT</t>
        </is>
      </c>
      <c r="T31" s="5" t="inlineStr">
        <is>
          <t>ENT</t>
        </is>
      </c>
      <c r="U31" s="5">
        <f>A31&amp;"-"&amp;YEAR(J31)&amp;"-"&amp;IF(LEN(MONTH(J31))=1,"0"&amp;MONTH(J31),MONTH(J31))&amp;"-"&amp;DAY(J31)</f>
        <v/>
      </c>
      <c r="V31" s="5" t="n">
        <v>0</v>
      </c>
    </row>
    <row r="32">
      <c r="A32" s="5" t="n">
        <v>387</v>
      </c>
      <c r="B32" s="5" t="inlineStr">
        <is>
          <t>Programas con reforzamiento curricular</t>
        </is>
      </c>
      <c r="C32" s="5" t="inlineStr">
        <is>
          <t>Estratégico</t>
        </is>
      </c>
      <c r="D32" s="5" t="inlineStr">
        <is>
          <t>Gestión, Evaluación e Innovación Curricular</t>
        </is>
      </c>
      <c r="E32" s="5" t="inlineStr">
        <is>
          <t>Escuela De Diseño</t>
        </is>
      </c>
      <c r="F32" s="5" t="inlineStr">
        <is>
          <t>Anual</t>
        </is>
      </c>
      <c r="G32" s="5" t="inlineStr">
        <is>
          <t>Positivo</t>
        </is>
      </c>
      <c r="H32" s="5" t="n">
        <v>100</v>
      </c>
      <c r="I32" s="5" t="n"/>
      <c r="J32" s="6" t="n">
        <v>45291</v>
      </c>
      <c r="K32" s="5">
        <f>YEAR(J32)</f>
        <v/>
      </c>
      <c r="L32" s="5">
        <f>PROPER(TEXT(J32,"mmmm"))</f>
        <v/>
      </c>
      <c r="M32" s="6">
        <f>IF(OR(L32="Enero",L32="Febrero",L32="Marzo",L32="Abril",L32="Mayo",L32="Junio"),K32&amp;"-1",IF(OR(L32="Julio",L32="Agosto",L32="Septiembre",L32="Octubre",L32="Noviembre",L32="Diciembre"),K32&amp;"-2"))</f>
        <v/>
      </c>
      <c r="N32" s="5" t="n"/>
      <c r="O32" s="5" t="n">
        <v>2</v>
      </c>
      <c r="P32" s="5" t="n">
        <v>2</v>
      </c>
      <c r="Q32" s="32">
        <f>IFERROR(IF((P32/O32)&gt;1.3,1.3,P32/O32),"")</f>
        <v/>
      </c>
      <c r="R32" s="32">
        <f>IFERROR(P32/O32,"")</f>
        <v/>
      </c>
      <c r="S32" s="5" t="inlineStr">
        <is>
          <t>ENT</t>
        </is>
      </c>
      <c r="T32" s="5" t="inlineStr">
        <is>
          <t>ENT</t>
        </is>
      </c>
      <c r="U32" s="5">
        <f>A32&amp;"-"&amp;YEAR(J32)&amp;"-"&amp;IF(LEN(MONTH(J32))=1,"0"&amp;MONTH(J32),MONTH(J32))&amp;"-"&amp;DAY(J32)</f>
        <v/>
      </c>
      <c r="V32" s="5" t="n">
        <v>0</v>
      </c>
    </row>
    <row r="33">
      <c r="A33" s="5" t="n">
        <v>387</v>
      </c>
      <c r="B33" s="5" t="inlineStr">
        <is>
          <t>Programas con reforzamiento curricular</t>
        </is>
      </c>
      <c r="C33" s="5" t="inlineStr">
        <is>
          <t>Estratégico</t>
        </is>
      </c>
      <c r="D33" s="5" t="inlineStr">
        <is>
          <t>Gestión, Evaluación e Innovación Curricular</t>
        </is>
      </c>
      <c r="E33" s="5" t="inlineStr">
        <is>
          <t>Escuela Optimización, Infraestructura y Automatización</t>
        </is>
      </c>
      <c r="F33" s="5" t="inlineStr">
        <is>
          <t>Anual</t>
        </is>
      </c>
      <c r="G33" s="5" t="inlineStr">
        <is>
          <t>Positivo</t>
        </is>
      </c>
      <c r="H33" s="5" t="n">
        <v>100</v>
      </c>
      <c r="I33" s="5" t="n"/>
      <c r="J33" s="6" t="n">
        <v>45291</v>
      </c>
      <c r="K33" s="5">
        <f>YEAR(J33)</f>
        <v/>
      </c>
      <c r="L33" s="5">
        <f>PROPER(TEXT(J33,"mmmm"))</f>
        <v/>
      </c>
      <c r="M33" s="6">
        <f>IF(OR(L33="Enero",L33="Febrero",L33="Marzo",L33="Abril",L33="Mayo",L33="Junio"),K33&amp;"-1",IF(OR(L33="Julio",L33="Agosto",L33="Septiembre",L33="Octubre",L33="Noviembre",L33="Diciembre"),K33&amp;"-2"))</f>
        <v/>
      </c>
      <c r="N33" s="5" t="n"/>
      <c r="O33" s="5" t="n">
        <v>4</v>
      </c>
      <c r="P33" s="5" t="n">
        <v>4</v>
      </c>
      <c r="Q33" s="32">
        <f>IFERROR(IF((P33/O33)&gt;1.3,1.3,P33/O33),"")</f>
        <v/>
      </c>
      <c r="R33" s="32">
        <f>IFERROR(P33/O33,"")</f>
        <v/>
      </c>
      <c r="S33" s="5" t="inlineStr">
        <is>
          <t>ENT</t>
        </is>
      </c>
      <c r="T33" s="5" t="inlineStr">
        <is>
          <t>ENT</t>
        </is>
      </c>
      <c r="U33" s="5">
        <f>A33&amp;"-"&amp;YEAR(J33)&amp;"-"&amp;IF(LEN(MONTH(J33))=1,"0"&amp;MONTH(J33),MONTH(J33))&amp;"-"&amp;DAY(J33)</f>
        <v/>
      </c>
      <c r="V33" s="5" t="n">
        <v>0</v>
      </c>
    </row>
    <row r="34">
      <c r="A34" s="5" t="n">
        <v>387</v>
      </c>
      <c r="B34" s="5" t="inlineStr">
        <is>
          <t>Programas con reforzamiento curricular</t>
        </is>
      </c>
      <c r="C34" s="5" t="inlineStr">
        <is>
          <t>Estratégico</t>
        </is>
      </c>
      <c r="D34" s="5" t="inlineStr">
        <is>
          <t>Gestión, Evaluación e Innovación Curricular</t>
        </is>
      </c>
      <c r="E34" s="5" t="inlineStr">
        <is>
          <t>Escuela De Tecnologias de la Información y Comunicación</t>
        </is>
      </c>
      <c r="F34" s="5" t="inlineStr">
        <is>
          <t>Anual</t>
        </is>
      </c>
      <c r="G34" s="5" t="inlineStr">
        <is>
          <t>Positivo</t>
        </is>
      </c>
      <c r="H34" s="5" t="n">
        <v>100</v>
      </c>
      <c r="I34" s="5" t="n"/>
      <c r="J34" s="6" t="n">
        <v>45291</v>
      </c>
      <c r="K34" s="5">
        <f>YEAR(J34)</f>
        <v/>
      </c>
      <c r="L34" s="5">
        <f>PROPER(TEXT(J34,"mmmm"))</f>
        <v/>
      </c>
      <c r="M34" s="6">
        <f>IF(OR(L34="Enero",L34="Febrero",L34="Marzo",L34="Abril",L34="Mayo",L34="Junio"),K34&amp;"-1",IF(OR(L34="Julio",L34="Agosto",L34="Septiembre",L34="Octubre",L34="Noviembre",L34="Diciembre"),K34&amp;"-2"))</f>
        <v/>
      </c>
      <c r="N34" s="5" t="n"/>
      <c r="O34" s="5" t="n">
        <v>4</v>
      </c>
      <c r="P34" s="5" t="n">
        <v>4</v>
      </c>
      <c r="Q34" s="32">
        <f>IFERROR(IF((P34/O34)&gt;1.3,1.3,P34/O34),"")</f>
        <v/>
      </c>
      <c r="R34" s="32">
        <f>IFERROR(P34/O34,"")</f>
        <v/>
      </c>
      <c r="S34" s="5" t="inlineStr">
        <is>
          <t>ENT</t>
        </is>
      </c>
      <c r="T34" s="5" t="inlineStr">
        <is>
          <t>ENT</t>
        </is>
      </c>
      <c r="U34" s="5">
        <f>A34&amp;"-"&amp;YEAR(J34)&amp;"-"&amp;IF(LEN(MONTH(J34))=1,"0"&amp;MONTH(J34),MONTH(J34))&amp;"-"&amp;DAY(J34)</f>
        <v/>
      </c>
      <c r="V34" s="5" t="n">
        <v>0</v>
      </c>
    </row>
    <row r="35">
      <c r="A35" s="5" t="n">
        <v>387</v>
      </c>
      <c r="B35" s="5" t="inlineStr">
        <is>
          <t>Programas con reforzamiento curricular</t>
        </is>
      </c>
      <c r="C35" s="5" t="inlineStr">
        <is>
          <t>Estratégico</t>
        </is>
      </c>
      <c r="D35" s="5" t="inlineStr">
        <is>
          <t>Gestión, Evaluación e Innovación Curricular</t>
        </is>
      </c>
      <c r="E35" s="5" t="inlineStr">
        <is>
          <t>Escuela Administración y Competitividad</t>
        </is>
      </c>
      <c r="F35" s="5" t="inlineStr">
        <is>
          <t>Anual</t>
        </is>
      </c>
      <c r="G35" s="5" t="inlineStr">
        <is>
          <t>Positivo</t>
        </is>
      </c>
      <c r="H35" s="5" t="n">
        <v>100</v>
      </c>
      <c r="I35" s="5" t="n"/>
      <c r="J35" s="6" t="n">
        <v>45291</v>
      </c>
      <c r="K35" s="5">
        <f>YEAR(J35)</f>
        <v/>
      </c>
      <c r="L35" s="5">
        <f>PROPER(TEXT(J35,"mmmm"))</f>
        <v/>
      </c>
      <c r="M35" s="6">
        <f>IF(OR(L35="Enero",L35="Febrero",L35="Marzo",L35="Abril",L35="Mayo",L35="Junio"),K35&amp;"-1",IF(OR(L35="Julio",L35="Agosto",L35="Septiembre",L35="Octubre",L35="Noviembre",L35="Diciembre"),K35&amp;"-2"))</f>
        <v/>
      </c>
      <c r="N35" s="5" t="n"/>
      <c r="O35" s="5" t="n">
        <v>6</v>
      </c>
      <c r="P35" s="5" t="n">
        <v>6</v>
      </c>
      <c r="Q35" s="32">
        <f>IFERROR(IF((P35/O35)&gt;1.3,1.3,P35/O35),"")</f>
        <v/>
      </c>
      <c r="R35" s="32">
        <f>IFERROR(P35/O35,"")</f>
        <v/>
      </c>
      <c r="S35" s="5" t="inlineStr">
        <is>
          <t>ENT</t>
        </is>
      </c>
      <c r="T35" s="5" t="inlineStr">
        <is>
          <t>ENT</t>
        </is>
      </c>
      <c r="U35" s="5">
        <f>A35&amp;"-"&amp;YEAR(J35)&amp;"-"&amp;IF(LEN(MONTH(J35))=1,"0"&amp;MONTH(J35),MONTH(J35))&amp;"-"&amp;DAY(J35)</f>
        <v/>
      </c>
      <c r="V35" s="5" t="n">
        <v>0</v>
      </c>
    </row>
    <row r="36">
      <c r="A36" s="5" t="n">
        <v>387</v>
      </c>
      <c r="B36" s="5" t="inlineStr">
        <is>
          <t>Programas con reforzamiento curricular</t>
        </is>
      </c>
      <c r="C36" s="5" t="inlineStr">
        <is>
          <t>Estratégico</t>
        </is>
      </c>
      <c r="D36" s="5" t="inlineStr">
        <is>
          <t>Gestión, Evaluación e Innovación Curricular</t>
        </is>
      </c>
      <c r="E36" s="5" t="inlineStr">
        <is>
          <t>Escuela De Contabilidad Y Finanzas</t>
        </is>
      </c>
      <c r="F36" s="5" t="inlineStr">
        <is>
          <t>Anual</t>
        </is>
      </c>
      <c r="G36" s="5" t="inlineStr">
        <is>
          <t>Positivo</t>
        </is>
      </c>
      <c r="H36" s="5" t="n">
        <v>100</v>
      </c>
      <c r="I36" s="5" t="n"/>
      <c r="J36" s="6" t="n">
        <v>45291</v>
      </c>
      <c r="K36" s="5">
        <f>YEAR(J36)</f>
        <v/>
      </c>
      <c r="L36" s="5">
        <f>PROPER(TEXT(J36,"mmmm"))</f>
        <v/>
      </c>
      <c r="M36" s="6">
        <f>IF(OR(L36="Enero",L36="Febrero",L36="Marzo",L36="Abril",L36="Mayo",L36="Junio"),K36&amp;"-1",IF(OR(L36="Julio",L36="Agosto",L36="Septiembre",L36="Octubre",L36="Noviembre",L36="Diciembre"),K36&amp;"-2"))</f>
        <v/>
      </c>
      <c r="N36" s="5" t="n"/>
      <c r="O36" s="5" t="n">
        <v>4</v>
      </c>
      <c r="P36" s="5" t="n">
        <v>4</v>
      </c>
      <c r="Q36" s="32">
        <f>IFERROR(IF((P36/O36)&gt;1.3,1.3,P36/O36),"")</f>
        <v/>
      </c>
      <c r="R36" s="32">
        <f>IFERROR(P36/O36,"")</f>
        <v/>
      </c>
      <c r="S36" s="5" t="inlineStr">
        <is>
          <t>ENT</t>
        </is>
      </c>
      <c r="T36" s="5" t="inlineStr">
        <is>
          <t>ENT</t>
        </is>
      </c>
      <c r="U36" s="5">
        <f>A36&amp;"-"&amp;YEAR(J36)&amp;"-"&amp;IF(LEN(MONTH(J36))=1,"0"&amp;MONTH(J36),MONTH(J36))&amp;"-"&amp;DAY(J36)</f>
        <v/>
      </c>
      <c r="V36" s="5" t="n">
        <v>0</v>
      </c>
    </row>
    <row r="37">
      <c r="A37" s="5" t="n">
        <v>387</v>
      </c>
      <c r="B37" s="5" t="inlineStr">
        <is>
          <t>Programas con reforzamiento curricular</t>
        </is>
      </c>
      <c r="C37" s="5" t="inlineStr">
        <is>
          <t>Estratégico</t>
        </is>
      </c>
      <c r="D37" s="5" t="inlineStr">
        <is>
          <t>Gestión, Evaluación e Innovación Curricular</t>
        </is>
      </c>
      <c r="E37" s="5" t="inlineStr">
        <is>
          <t>Escuela De Negocios y Desarrollo Internacional</t>
        </is>
      </c>
      <c r="F37" s="5" t="inlineStr">
        <is>
          <t>Anual</t>
        </is>
      </c>
      <c r="G37" s="5" t="inlineStr">
        <is>
          <t>Positivo</t>
        </is>
      </c>
      <c r="H37" s="5" t="n">
        <v>100</v>
      </c>
      <c r="I37" s="5" t="n"/>
      <c r="J37" s="6" t="n">
        <v>45291</v>
      </c>
      <c r="K37" s="5">
        <f>YEAR(J37)</f>
        <v/>
      </c>
      <c r="L37" s="5">
        <f>PROPER(TEXT(J37,"mmmm"))</f>
        <v/>
      </c>
      <c r="M37" s="6">
        <f>IF(OR(L37="Enero",L37="Febrero",L37="Marzo",L37="Abril",L37="Mayo",L37="Junio"),K37&amp;"-1",IF(OR(L37="Julio",L37="Agosto",L37="Septiembre",L37="Octubre",L37="Noviembre",L37="Diciembre"),K37&amp;"-2"))</f>
        <v/>
      </c>
      <c r="N37" s="5" t="n"/>
      <c r="O37" s="5" t="n">
        <v>3</v>
      </c>
      <c r="P37" s="5" t="n">
        <v>3</v>
      </c>
      <c r="Q37" s="32">
        <f>IFERROR(IF((P37/O37)&gt;1.3,1.3,P37/O37),"")</f>
        <v/>
      </c>
      <c r="R37" s="32">
        <f>IFERROR(P37/O37,"")</f>
        <v/>
      </c>
      <c r="S37" s="5" t="inlineStr">
        <is>
          <t>ENT</t>
        </is>
      </c>
      <c r="T37" s="5" t="inlineStr">
        <is>
          <t>ENT</t>
        </is>
      </c>
      <c r="U37" s="5">
        <f>A37&amp;"-"&amp;YEAR(J37)&amp;"-"&amp;IF(LEN(MONTH(J37))=1,"0"&amp;MONTH(J37),MONTH(J37))&amp;"-"&amp;DAY(J37)</f>
        <v/>
      </c>
      <c r="V37" s="5" t="n">
        <v>0</v>
      </c>
    </row>
    <row r="38">
      <c r="A38" s="5" t="n">
        <v>388</v>
      </c>
      <c r="B38" s="5" t="inlineStr">
        <is>
          <t>Programas con matriz de resultados de aprendizaje</t>
        </is>
      </c>
      <c r="C38" s="5" t="inlineStr">
        <is>
          <t>Estratégico</t>
        </is>
      </c>
      <c r="D38" s="5" t="inlineStr">
        <is>
          <t>Gestión, Evaluación e Innovación Curricular</t>
        </is>
      </c>
      <c r="E38" s="5" t="inlineStr">
        <is>
          <t>Escuela Comunicaciones, Artes Visuales y Digitales</t>
        </is>
      </c>
      <c r="F38" s="5" t="inlineStr">
        <is>
          <t>Anual</t>
        </is>
      </c>
      <c r="G38" s="5" t="inlineStr">
        <is>
          <t>Positivo</t>
        </is>
      </c>
      <c r="H38" s="5" t="n">
        <v>100</v>
      </c>
      <c r="I38" s="5" t="n"/>
      <c r="J38" s="6" t="n">
        <v>45291</v>
      </c>
      <c r="K38" s="5">
        <f>YEAR(J38)</f>
        <v/>
      </c>
      <c r="L38" s="5">
        <f>PROPER(TEXT(J38,"mmmm"))</f>
        <v/>
      </c>
      <c r="M38" s="6">
        <f>IF(OR(L38="Enero",L38="Febrero",L38="Marzo",L38="Abril",L38="Mayo",L38="Junio"),K38&amp;"-1",IF(OR(L38="Julio",L38="Agosto",L38="Septiembre",L38="Octubre",L38="Noviembre",L38="Diciembre"),K38&amp;"-2"))</f>
        <v/>
      </c>
      <c r="N38" s="5" t="n"/>
      <c r="O38" s="5" t="n">
        <v>6</v>
      </c>
      <c r="P38" s="5" t="n">
        <v>6</v>
      </c>
      <c r="Q38" s="32">
        <f>IFERROR(IF((P38/O38)&gt;1.3,1.3,P38/O38),"")</f>
        <v/>
      </c>
      <c r="R38" s="32">
        <f>IFERROR(P38/O38,"")</f>
        <v/>
      </c>
      <c r="S38" s="5" t="inlineStr">
        <is>
          <t>ENT</t>
        </is>
      </c>
      <c r="T38" s="5" t="inlineStr">
        <is>
          <t>ENT</t>
        </is>
      </c>
      <c r="U38" s="5">
        <f>A38&amp;"-"&amp;YEAR(J38)&amp;"-"&amp;IF(LEN(MONTH(J38))=1,"0"&amp;MONTH(J38),MONTH(J38))&amp;"-"&amp;DAY(J38)</f>
        <v/>
      </c>
      <c r="V38" s="5" t="n">
        <v>0</v>
      </c>
    </row>
    <row r="39">
      <c r="A39" s="5" t="n">
        <v>388</v>
      </c>
      <c r="B39" s="5" t="inlineStr">
        <is>
          <t>Programas con matriz de resultados de aprendizaje</t>
        </is>
      </c>
      <c r="C39" s="5" t="inlineStr">
        <is>
          <t>Estratégico</t>
        </is>
      </c>
      <c r="D39" s="5" t="inlineStr">
        <is>
          <t>Gestión, Evaluación e Innovación Curricular</t>
        </is>
      </c>
      <c r="E39" s="5" t="inlineStr">
        <is>
          <t>Escuela  de Psicología, Talento humano y Sociedad</t>
        </is>
      </c>
      <c r="F39" s="5" t="inlineStr">
        <is>
          <t>Anual</t>
        </is>
      </c>
      <c r="G39" s="5" t="inlineStr">
        <is>
          <t>Positivo</t>
        </is>
      </c>
      <c r="H39" s="5" t="n">
        <v>100</v>
      </c>
      <c r="I39" s="5" t="n"/>
      <c r="J39" s="6" t="n">
        <v>45291</v>
      </c>
      <c r="K39" s="5">
        <f>YEAR(J39)</f>
        <v/>
      </c>
      <c r="L39" s="5">
        <f>PROPER(TEXT(J39,"mmmm"))</f>
        <v/>
      </c>
      <c r="M39" s="6">
        <f>IF(OR(L39="Enero",L39="Febrero",L39="Marzo",L39="Abril",L39="Mayo",L39="Junio"),K39&amp;"-1",IF(OR(L39="Julio",L39="Agosto",L39="Septiembre",L39="Octubre",L39="Noviembre",L39="Diciembre"),K39&amp;"-2"))</f>
        <v/>
      </c>
      <c r="O39" s="79" t="n">
        <v>10</v>
      </c>
      <c r="P39" s="79" t="n">
        <v>10</v>
      </c>
      <c r="Q39" s="80">
        <f>IFERROR(IF((P39/O39)&gt;1.3,1.3,P39/O39),"")</f>
        <v/>
      </c>
      <c r="R39" s="80">
        <f>IFERROR(P39/O39,"")</f>
        <v/>
      </c>
      <c r="S39" s="5" t="inlineStr">
        <is>
          <t>ENT</t>
        </is>
      </c>
      <c r="T39" s="5" t="inlineStr">
        <is>
          <t>ENT</t>
        </is>
      </c>
      <c r="U39" s="5">
        <f>A39&amp;"-"&amp;YEAR(J39)&amp;"-"&amp;IF(LEN(MONTH(J39))=1,"0"&amp;MONTH(J39),MONTH(J39))&amp;"-"&amp;DAY(J39)</f>
        <v/>
      </c>
      <c r="V39" s="5" t="n">
        <v>0</v>
      </c>
    </row>
    <row r="40">
      <c r="A40" s="5" t="n">
        <v>388</v>
      </c>
      <c r="B40" s="5" t="inlineStr">
        <is>
          <t>Programas con matriz de resultados de aprendizaje</t>
        </is>
      </c>
      <c r="C40" s="5" t="inlineStr">
        <is>
          <t>Estratégico</t>
        </is>
      </c>
      <c r="D40" s="5" t="inlineStr">
        <is>
          <t>Gestión, Evaluación e Innovación Curricular</t>
        </is>
      </c>
      <c r="E40" s="5" t="inlineStr">
        <is>
          <t>Escuela Marketing Y Branding</t>
        </is>
      </c>
      <c r="F40" s="5" t="inlineStr">
        <is>
          <t>Anual</t>
        </is>
      </c>
      <c r="G40" s="5" t="inlineStr">
        <is>
          <t>Positivo</t>
        </is>
      </c>
      <c r="H40" s="5" t="n">
        <v>100</v>
      </c>
      <c r="I40" s="5" t="n"/>
      <c r="J40" s="6" t="n">
        <v>45291</v>
      </c>
      <c r="K40" s="5">
        <f>YEAR(J40)</f>
        <v/>
      </c>
      <c r="L40" s="5">
        <f>PROPER(TEXT(J40,"mmmm"))</f>
        <v/>
      </c>
      <c r="M40" s="6">
        <f>IF(OR(L40="Enero",L40="Febrero",L40="Marzo",L40="Abril",L40="Mayo",L40="Junio"),K40&amp;"-1",IF(OR(L40="Julio",L40="Agosto",L40="Septiembre",L40="Octubre",L40="Noviembre",L40="Diciembre"),K40&amp;"-2"))</f>
        <v/>
      </c>
      <c r="O40" s="79" t="n">
        <v>9</v>
      </c>
      <c r="P40" s="79" t="n">
        <v>9</v>
      </c>
      <c r="Q40" s="80">
        <f>IFERROR(IF((P40/O40)&gt;1.3,1.3,P40/O40),"")</f>
        <v/>
      </c>
      <c r="R40" s="80">
        <f>IFERROR(P40/O40,"")</f>
        <v/>
      </c>
      <c r="S40" s="5" t="inlineStr">
        <is>
          <t>ENT</t>
        </is>
      </c>
      <c r="T40" s="5" t="inlineStr">
        <is>
          <t>ENT</t>
        </is>
      </c>
      <c r="U40" s="5">
        <f>A40&amp;"-"&amp;YEAR(J40)&amp;"-"&amp;IF(LEN(MONTH(J40))=1,"0"&amp;MONTH(J40),MONTH(J40))&amp;"-"&amp;DAY(J40)</f>
        <v/>
      </c>
      <c r="V40" s="5" t="n">
        <v>0</v>
      </c>
    </row>
    <row r="41">
      <c r="A41" s="5" t="n">
        <v>388</v>
      </c>
      <c r="B41" s="5" t="inlineStr">
        <is>
          <t>Programas con matriz de resultados de aprendizaje</t>
        </is>
      </c>
      <c r="C41" s="5" t="inlineStr">
        <is>
          <t>Estratégico</t>
        </is>
      </c>
      <c r="D41" s="5" t="inlineStr">
        <is>
          <t>Gestión, Evaluación e Innovación Curricular</t>
        </is>
      </c>
      <c r="E41" s="5" t="inlineStr">
        <is>
          <t>Escuela Educación E Innovación</t>
        </is>
      </c>
      <c r="F41" s="5" t="inlineStr">
        <is>
          <t>Anual</t>
        </is>
      </c>
      <c r="G41" s="5" t="inlineStr">
        <is>
          <t>Positivo</t>
        </is>
      </c>
      <c r="H41" s="5" t="n">
        <v>100</v>
      </c>
      <c r="I41" s="5" t="n"/>
      <c r="J41" s="6" t="n">
        <v>45291</v>
      </c>
      <c r="K41" s="5">
        <f>YEAR(J41)</f>
        <v/>
      </c>
      <c r="L41" s="5">
        <f>PROPER(TEXT(J41,"mmmm"))</f>
        <v/>
      </c>
      <c r="M41" s="6">
        <f>IF(OR(L41="Enero",L41="Febrero",L41="Marzo",L41="Abril",L41="Mayo",L41="Junio"),K41&amp;"-1",IF(OR(L41="Julio",L41="Agosto",L41="Septiembre",L41="Octubre",L41="Noviembre",L41="Diciembre"),K41&amp;"-2"))</f>
        <v/>
      </c>
      <c r="O41" s="79" t="n">
        <v>6</v>
      </c>
      <c r="P41" s="79" t="n">
        <v>6</v>
      </c>
      <c r="Q41" s="80">
        <f>IFERROR(IF((P41/O41)&gt;1.3,1.3,P41/O41),"")</f>
        <v/>
      </c>
      <c r="R41" s="80">
        <f>IFERROR(P41/O41,"")</f>
        <v/>
      </c>
      <c r="S41" s="5" t="inlineStr">
        <is>
          <t>ENT</t>
        </is>
      </c>
      <c r="T41" s="5" t="inlineStr">
        <is>
          <t>ENT</t>
        </is>
      </c>
      <c r="U41" s="5">
        <f>A41&amp;"-"&amp;YEAR(J41)&amp;"-"&amp;IF(LEN(MONTH(J41))=1,"0"&amp;MONTH(J41),MONTH(J41))&amp;"-"&amp;DAY(J41)</f>
        <v/>
      </c>
      <c r="V41" s="5" t="n">
        <v>0</v>
      </c>
    </row>
    <row r="42">
      <c r="A42" s="5" t="n">
        <v>388</v>
      </c>
      <c r="B42" s="5" t="inlineStr">
        <is>
          <t>Programas con matriz de resultados de aprendizaje</t>
        </is>
      </c>
      <c r="C42" s="5" t="inlineStr">
        <is>
          <t>Estratégico</t>
        </is>
      </c>
      <c r="D42" s="5" t="inlineStr">
        <is>
          <t>Gestión, Evaluación e Innovación Curricular</t>
        </is>
      </c>
      <c r="E42" s="5" t="inlineStr">
        <is>
          <t>Escuela Derecho Y Gobierno</t>
        </is>
      </c>
      <c r="F42" s="5" t="inlineStr">
        <is>
          <t>Anual</t>
        </is>
      </c>
      <c r="G42" s="5" t="inlineStr">
        <is>
          <t>Positivo</t>
        </is>
      </c>
      <c r="H42" s="5" t="n">
        <v>100</v>
      </c>
      <c r="I42" s="5" t="n"/>
      <c r="J42" s="6" t="n">
        <v>45291</v>
      </c>
      <c r="K42" s="5">
        <f>YEAR(J42)</f>
        <v/>
      </c>
      <c r="L42" s="5">
        <f>PROPER(TEXT(J42,"mmmm"))</f>
        <v/>
      </c>
      <c r="M42" s="6">
        <f>IF(OR(L42="Enero",L42="Febrero",L42="Marzo",L42="Abril",L42="Mayo",L42="Junio"),K42&amp;"-1",IF(OR(L42="Julio",L42="Agosto",L42="Septiembre",L42="Octubre",L42="Noviembre",L42="Diciembre"),K42&amp;"-2"))</f>
        <v/>
      </c>
      <c r="O42" s="79" t="n">
        <v>5</v>
      </c>
      <c r="P42" s="79" t="n">
        <v>5</v>
      </c>
      <c r="Q42" s="80">
        <f>IFERROR(IF((P42/O42)&gt;1.3,1.3,P42/O42),"")</f>
        <v/>
      </c>
      <c r="R42" s="80">
        <f>IFERROR(P42/O42,"")</f>
        <v/>
      </c>
      <c r="S42" s="5" t="inlineStr">
        <is>
          <t>ENT</t>
        </is>
      </c>
      <c r="T42" s="5" t="inlineStr">
        <is>
          <t>ENT</t>
        </is>
      </c>
      <c r="U42" s="5">
        <f>A42&amp;"-"&amp;YEAR(J42)&amp;"-"&amp;IF(LEN(MONTH(J42))=1,"0"&amp;MONTH(J42),MONTH(J42))&amp;"-"&amp;DAY(J42)</f>
        <v/>
      </c>
      <c r="V42" s="5" t="n">
        <v>0</v>
      </c>
    </row>
    <row r="43">
      <c r="A43" s="5" t="n">
        <v>388</v>
      </c>
      <c r="B43" s="5" t="inlineStr">
        <is>
          <t>Programas con matriz de resultados de aprendizaje</t>
        </is>
      </c>
      <c r="C43" s="5" t="inlineStr">
        <is>
          <t>Estratégico</t>
        </is>
      </c>
      <c r="D43" s="5" t="inlineStr">
        <is>
          <t>Gestión, Evaluación e Innovación Curricular</t>
        </is>
      </c>
      <c r="E43" s="5" t="inlineStr">
        <is>
          <t>Escuela de Ciencias Basicas</t>
        </is>
      </c>
      <c r="F43" s="5" t="inlineStr">
        <is>
          <t>Anual</t>
        </is>
      </c>
      <c r="G43" s="5" t="inlineStr">
        <is>
          <t>Positivo</t>
        </is>
      </c>
      <c r="H43" s="5" t="n">
        <v>100</v>
      </c>
      <c r="I43" s="5" t="n"/>
      <c r="J43" s="6" t="n">
        <v>45291</v>
      </c>
      <c r="K43" s="5">
        <f>YEAR(J43)</f>
        <v/>
      </c>
      <c r="L43" s="5">
        <f>PROPER(TEXT(J43,"mmmm"))</f>
        <v/>
      </c>
      <c r="M43" s="6">
        <f>IF(OR(L43="Enero",L43="Febrero",L43="Marzo",L43="Abril",L43="Mayo",L43="Junio"),K43&amp;"-1",IF(OR(L43="Julio",L43="Agosto",L43="Septiembre",L43="Octubre",L43="Noviembre",L43="Diciembre"),K43&amp;"-2"))</f>
        <v/>
      </c>
      <c r="O43" s="79" t="n">
        <v>2</v>
      </c>
      <c r="P43" s="79" t="n">
        <v>2</v>
      </c>
      <c r="Q43" s="80">
        <f>IFERROR(IF((P43/O43)&gt;1.3,1.3,P43/O43),"")</f>
        <v/>
      </c>
      <c r="R43" s="80">
        <f>IFERROR(P43/O43,"")</f>
        <v/>
      </c>
      <c r="S43" s="5" t="inlineStr">
        <is>
          <t>ENT</t>
        </is>
      </c>
      <c r="T43" s="5" t="inlineStr">
        <is>
          <t>ENT</t>
        </is>
      </c>
      <c r="U43" s="5">
        <f>A43&amp;"-"&amp;YEAR(J43)&amp;"-"&amp;IF(LEN(MONTH(J43))=1,"0"&amp;MONTH(J43),MONTH(J43))&amp;"-"&amp;DAY(J43)</f>
        <v/>
      </c>
      <c r="V43" s="5" t="n">
        <v>0</v>
      </c>
    </row>
    <row r="44">
      <c r="A44" s="5" t="n">
        <v>388</v>
      </c>
      <c r="B44" s="5" t="inlineStr">
        <is>
          <t>Programas con matriz de resultados de aprendizaje</t>
        </is>
      </c>
      <c r="C44" s="5" t="inlineStr">
        <is>
          <t>Estratégico</t>
        </is>
      </c>
      <c r="D44" s="5" t="inlineStr">
        <is>
          <t>Gestión, Evaluación e Innovación Curricular</t>
        </is>
      </c>
      <c r="E44" s="5" t="inlineStr">
        <is>
          <t>Escuela De Diseño</t>
        </is>
      </c>
      <c r="F44" s="5" t="inlineStr">
        <is>
          <t>Anual</t>
        </is>
      </c>
      <c r="G44" s="5" t="inlineStr">
        <is>
          <t>Positivo</t>
        </is>
      </c>
      <c r="H44" s="5" t="n">
        <v>100</v>
      </c>
      <c r="I44" s="5" t="n"/>
      <c r="J44" s="6" t="n">
        <v>45291</v>
      </c>
      <c r="K44" s="5">
        <f>YEAR(J44)</f>
        <v/>
      </c>
      <c r="L44" s="5">
        <f>PROPER(TEXT(J44,"mmmm"))</f>
        <v/>
      </c>
      <c r="M44" s="6">
        <f>IF(OR(L44="Enero",L44="Febrero",L44="Marzo",L44="Abril",L44="Mayo",L44="Junio"),K44&amp;"-1",IF(OR(L44="Julio",L44="Agosto",L44="Septiembre",L44="Octubre",L44="Noviembre",L44="Diciembre"),K44&amp;"-2"))</f>
        <v/>
      </c>
      <c r="O44" s="79" t="n">
        <v>6</v>
      </c>
      <c r="P44" s="79" t="n">
        <v>6</v>
      </c>
      <c r="Q44" s="80">
        <f>IFERROR(IF((P44/O44)&gt;1.3,1.3,P44/O44),"")</f>
        <v/>
      </c>
      <c r="R44" s="80">
        <f>IFERROR(P44/O44,"")</f>
        <v/>
      </c>
      <c r="S44" s="5" t="inlineStr">
        <is>
          <t>ENT</t>
        </is>
      </c>
      <c r="T44" s="5" t="inlineStr">
        <is>
          <t>ENT</t>
        </is>
      </c>
      <c r="U44" s="5">
        <f>A44&amp;"-"&amp;YEAR(J44)&amp;"-"&amp;IF(LEN(MONTH(J44))=1,"0"&amp;MONTH(J44),MONTH(J44))&amp;"-"&amp;DAY(J44)</f>
        <v/>
      </c>
      <c r="V44" s="5" t="n">
        <v>0</v>
      </c>
    </row>
    <row r="45">
      <c r="A45" s="5" t="n">
        <v>388</v>
      </c>
      <c r="B45" s="5" t="inlineStr">
        <is>
          <t>Programas con matriz de resultados de aprendizaje</t>
        </is>
      </c>
      <c r="C45" s="5" t="inlineStr">
        <is>
          <t>Estratégico</t>
        </is>
      </c>
      <c r="D45" s="5" t="inlineStr">
        <is>
          <t>Gestión, Evaluación e Innovación Curricular</t>
        </is>
      </c>
      <c r="E45" s="5" t="inlineStr">
        <is>
          <t>Escuela Optimización, Infraestructura y Automatización</t>
        </is>
      </c>
      <c r="F45" s="5" t="inlineStr">
        <is>
          <t>Anual</t>
        </is>
      </c>
      <c r="G45" s="5" t="inlineStr">
        <is>
          <t>Positivo</t>
        </is>
      </c>
      <c r="H45" s="5" t="n">
        <v>100</v>
      </c>
      <c r="I45" s="5" t="n"/>
      <c r="J45" s="6" t="n">
        <v>45291</v>
      </c>
      <c r="K45" s="5">
        <f>YEAR(J45)</f>
        <v/>
      </c>
      <c r="L45" s="5">
        <f>PROPER(TEXT(J45,"mmmm"))</f>
        <v/>
      </c>
      <c r="M45" s="6">
        <f>IF(OR(L45="Enero",L45="Febrero",L45="Marzo",L45="Abril",L45="Mayo",L45="Junio"),K45&amp;"-1",IF(OR(L45="Julio",L45="Agosto",L45="Septiembre",L45="Octubre",L45="Noviembre",L45="Diciembre"),K45&amp;"-2"))</f>
        <v/>
      </c>
      <c r="O45" s="79" t="n">
        <v>8</v>
      </c>
      <c r="P45" s="79" t="n">
        <v>8</v>
      </c>
      <c r="Q45" s="80">
        <f>IFERROR(IF((P45/O45)&gt;1.3,1.3,P45/O45),"")</f>
        <v/>
      </c>
      <c r="R45" s="80">
        <f>IFERROR(P45/O45,"")</f>
        <v/>
      </c>
      <c r="S45" s="5" t="inlineStr">
        <is>
          <t>ENT</t>
        </is>
      </c>
      <c r="T45" s="5" t="inlineStr">
        <is>
          <t>ENT</t>
        </is>
      </c>
      <c r="U45" s="5">
        <f>A45&amp;"-"&amp;YEAR(J45)&amp;"-"&amp;IF(LEN(MONTH(J45))=1,"0"&amp;MONTH(J45),MONTH(J45))&amp;"-"&amp;DAY(J45)</f>
        <v/>
      </c>
      <c r="V45" s="5" t="n">
        <v>0</v>
      </c>
    </row>
    <row r="46">
      <c r="A46" s="5" t="n">
        <v>388</v>
      </c>
      <c r="B46" s="5" t="inlineStr">
        <is>
          <t>Programas con matriz de resultados de aprendizaje</t>
        </is>
      </c>
      <c r="C46" s="5" t="inlineStr">
        <is>
          <t>Estratégico</t>
        </is>
      </c>
      <c r="D46" s="5" t="inlineStr">
        <is>
          <t>Gestión, Evaluación e Innovación Curricular</t>
        </is>
      </c>
      <c r="E46" s="5" t="inlineStr">
        <is>
          <t>Escuela De Tecnologias de la Información y Comunicación</t>
        </is>
      </c>
      <c r="F46" s="5" t="inlineStr">
        <is>
          <t>Anual</t>
        </is>
      </c>
      <c r="G46" s="5" t="inlineStr">
        <is>
          <t>Positivo</t>
        </is>
      </c>
      <c r="H46" s="5" t="n">
        <v>100</v>
      </c>
      <c r="I46" s="5" t="n"/>
      <c r="J46" s="6" t="n">
        <v>45291</v>
      </c>
      <c r="K46" s="5">
        <f>YEAR(J46)</f>
        <v/>
      </c>
      <c r="L46" s="5">
        <f>PROPER(TEXT(J46,"mmmm"))</f>
        <v/>
      </c>
      <c r="M46" s="6">
        <f>IF(OR(L46="Enero",L46="Febrero",L46="Marzo",L46="Abril",L46="Mayo",L46="Junio"),K46&amp;"-1",IF(OR(L46="Julio",L46="Agosto",L46="Septiembre",L46="Octubre",L46="Noviembre",L46="Diciembre"),K46&amp;"-2"))</f>
        <v/>
      </c>
      <c r="O46" s="79" t="n">
        <v>11</v>
      </c>
      <c r="P46" s="79" t="n">
        <v>11</v>
      </c>
      <c r="Q46" s="80">
        <f>IFERROR(IF((P46/O46)&gt;1.3,1.3,P46/O46),"")</f>
        <v/>
      </c>
      <c r="R46" s="80">
        <f>IFERROR(P46/O46,"")</f>
        <v/>
      </c>
      <c r="S46" s="5" t="inlineStr">
        <is>
          <t>ENT</t>
        </is>
      </c>
      <c r="T46" s="5" t="inlineStr">
        <is>
          <t>ENT</t>
        </is>
      </c>
      <c r="U46" s="5">
        <f>A46&amp;"-"&amp;YEAR(J46)&amp;"-"&amp;IF(LEN(MONTH(J46))=1,"0"&amp;MONTH(J46),MONTH(J46))&amp;"-"&amp;DAY(J46)</f>
        <v/>
      </c>
      <c r="V46" s="5" t="n">
        <v>0</v>
      </c>
    </row>
    <row r="47">
      <c r="A47" s="5" t="n">
        <v>388</v>
      </c>
      <c r="B47" s="5" t="inlineStr">
        <is>
          <t>Programas con matriz de resultados de aprendizaje</t>
        </is>
      </c>
      <c r="C47" s="5" t="inlineStr">
        <is>
          <t>Estratégico</t>
        </is>
      </c>
      <c r="D47" s="5" t="inlineStr">
        <is>
          <t>Gestión, Evaluación e Innovación Curricular</t>
        </is>
      </c>
      <c r="E47" s="5" t="inlineStr">
        <is>
          <t>Escuela Administración y Competitividad</t>
        </is>
      </c>
      <c r="F47" s="5" t="inlineStr">
        <is>
          <t>Anual</t>
        </is>
      </c>
      <c r="G47" s="5" t="inlineStr">
        <is>
          <t>Positivo</t>
        </is>
      </c>
      <c r="H47" s="5" t="n">
        <v>100</v>
      </c>
      <c r="I47" s="5" t="n"/>
      <c r="J47" s="6" t="n">
        <v>45291</v>
      </c>
      <c r="K47" s="5">
        <f>YEAR(J47)</f>
        <v/>
      </c>
      <c r="L47" s="5">
        <f>PROPER(TEXT(J47,"mmmm"))</f>
        <v/>
      </c>
      <c r="M47" s="6">
        <f>IF(OR(L47="Enero",L47="Febrero",L47="Marzo",L47="Abril",L47="Mayo",L47="Junio"),K47&amp;"-1",IF(OR(L47="Julio",L47="Agosto",L47="Septiembre",L47="Octubre",L47="Noviembre",L47="Diciembre"),K47&amp;"-2"))</f>
        <v/>
      </c>
      <c r="O47" s="79" t="n">
        <v>17</v>
      </c>
      <c r="P47" s="79" t="n">
        <v>17</v>
      </c>
      <c r="Q47" s="80">
        <f>IFERROR(IF((P47/O47)&gt;1.3,1.3,P47/O47),"")</f>
        <v/>
      </c>
      <c r="R47" s="80">
        <f>IFERROR(P47/O47,"")</f>
        <v/>
      </c>
      <c r="S47" s="5" t="inlineStr">
        <is>
          <t>ENT</t>
        </is>
      </c>
      <c r="T47" s="5" t="inlineStr">
        <is>
          <t>ENT</t>
        </is>
      </c>
      <c r="U47" s="5">
        <f>A47&amp;"-"&amp;YEAR(J47)&amp;"-"&amp;IF(LEN(MONTH(J47))=1,"0"&amp;MONTH(J47),MONTH(J47))&amp;"-"&amp;DAY(J47)</f>
        <v/>
      </c>
      <c r="V47" s="5" t="n">
        <v>0</v>
      </c>
    </row>
    <row r="48">
      <c r="A48" s="5" t="n">
        <v>388</v>
      </c>
      <c r="B48" s="5" t="inlineStr">
        <is>
          <t>Programas con matriz de resultados de aprendizaje</t>
        </is>
      </c>
      <c r="C48" s="5" t="inlineStr">
        <is>
          <t>Estratégico</t>
        </is>
      </c>
      <c r="D48" s="5" t="inlineStr">
        <is>
          <t>Gestión, Evaluación e Innovación Curricular</t>
        </is>
      </c>
      <c r="E48" s="5" t="inlineStr">
        <is>
          <t>Escuela De Contabilidad Y Finanzas</t>
        </is>
      </c>
      <c r="F48" s="5" t="inlineStr">
        <is>
          <t>Anual</t>
        </is>
      </c>
      <c r="G48" s="5" t="inlineStr">
        <is>
          <t>Positivo</t>
        </is>
      </c>
      <c r="H48" s="5" t="n">
        <v>100</v>
      </c>
      <c r="I48" s="5" t="n"/>
      <c r="J48" s="6" t="n">
        <v>45291</v>
      </c>
      <c r="K48" s="5">
        <f>YEAR(J48)</f>
        <v/>
      </c>
      <c r="L48" s="5">
        <f>PROPER(TEXT(J48,"mmmm"))</f>
        <v/>
      </c>
      <c r="M48" s="6">
        <f>IF(OR(L48="Enero",L48="Febrero",L48="Marzo",L48="Abril",L48="Mayo",L48="Junio"),K48&amp;"-1",IF(OR(L48="Julio",L48="Agosto",L48="Septiembre",L48="Octubre",L48="Noviembre",L48="Diciembre"),K48&amp;"-2"))</f>
        <v/>
      </c>
      <c r="O48" s="79" t="n">
        <v>4</v>
      </c>
      <c r="P48" s="79" t="n">
        <v>4</v>
      </c>
      <c r="Q48" s="80">
        <f>IFERROR(IF((P48/O48)&gt;1.3,1.3,P48/O48),"")</f>
        <v/>
      </c>
      <c r="R48" s="80">
        <f>IFERROR(P48/O48,"")</f>
        <v/>
      </c>
      <c r="S48" s="5" t="inlineStr">
        <is>
          <t>ENT</t>
        </is>
      </c>
      <c r="T48" s="5" t="inlineStr">
        <is>
          <t>ENT</t>
        </is>
      </c>
      <c r="U48" s="5">
        <f>A48&amp;"-"&amp;YEAR(J48)&amp;"-"&amp;IF(LEN(MONTH(J48))=1,"0"&amp;MONTH(J48),MONTH(J48))&amp;"-"&amp;DAY(J48)</f>
        <v/>
      </c>
      <c r="V48" s="5" t="n">
        <v>0</v>
      </c>
    </row>
    <row r="49">
      <c r="A49" s="5" t="n">
        <v>388</v>
      </c>
      <c r="B49" s="5" t="inlineStr">
        <is>
          <t>Programas con matriz de resultados de aprendizaje</t>
        </is>
      </c>
      <c r="C49" s="5" t="inlineStr">
        <is>
          <t>Estratégico</t>
        </is>
      </c>
      <c r="D49" s="5" t="inlineStr">
        <is>
          <t>Gestión, Evaluación e Innovación Curricular</t>
        </is>
      </c>
      <c r="E49" s="5" t="inlineStr">
        <is>
          <t>Escuela De Negocios y Desarrollo Internacional</t>
        </is>
      </c>
      <c r="F49" s="5" t="inlineStr">
        <is>
          <t>Anual</t>
        </is>
      </c>
      <c r="G49" s="5" t="inlineStr">
        <is>
          <t>Positivo</t>
        </is>
      </c>
      <c r="H49" s="5" t="n">
        <v>100</v>
      </c>
      <c r="I49" s="5" t="n"/>
      <c r="J49" s="6" t="n">
        <v>45291</v>
      </c>
      <c r="K49" s="5">
        <f>YEAR(J49)</f>
        <v/>
      </c>
      <c r="L49" s="5">
        <f>PROPER(TEXT(J49,"mmmm"))</f>
        <v/>
      </c>
      <c r="M49" s="6">
        <f>IF(OR(L49="Enero",L49="Febrero",L49="Marzo",L49="Abril",L49="Mayo",L49="Junio"),K49&amp;"-1",IF(OR(L49="Julio",L49="Agosto",L49="Septiembre",L49="Octubre",L49="Noviembre",L49="Diciembre"),K49&amp;"-2"))</f>
        <v/>
      </c>
      <c r="O49" s="79" t="n">
        <v>9</v>
      </c>
      <c r="P49" s="79" t="n">
        <v>9</v>
      </c>
      <c r="Q49" s="80">
        <f>IFERROR(IF((P49/O49)&gt;1.3,1.3,P49/O49),"")</f>
        <v/>
      </c>
      <c r="R49" s="80">
        <f>IFERROR(P49/O49,"")</f>
        <v/>
      </c>
      <c r="S49" s="5" t="inlineStr">
        <is>
          <t>ENT</t>
        </is>
      </c>
      <c r="T49" s="5" t="inlineStr">
        <is>
          <t>ENT</t>
        </is>
      </c>
      <c r="U49" s="5">
        <f>A49&amp;"-"&amp;YEAR(J49)&amp;"-"&amp;IF(LEN(MONTH(J49))=1,"0"&amp;MONTH(J49),MONTH(J49))&amp;"-"&amp;DAY(J49)</f>
        <v/>
      </c>
      <c r="V49" s="5" t="n">
        <v>0</v>
      </c>
    </row>
    <row r="50">
      <c r="A50" s="5" t="n">
        <v>389</v>
      </c>
      <c r="B50" s="5" t="inlineStr">
        <is>
          <t>Permanencia por escuela</t>
        </is>
      </c>
      <c r="C50" s="5" t="inlineStr">
        <is>
          <t>Estratégico</t>
        </is>
      </c>
      <c r="D50" s="5" t="inlineStr">
        <is>
          <t>Permanencia</t>
        </is>
      </c>
      <c r="E50" s="5" t="inlineStr">
        <is>
          <t>Escuela Comunicaciones, Artes Visuales y Digitales</t>
        </is>
      </c>
      <c r="F50" s="5" t="inlineStr">
        <is>
          <t>Semestral</t>
        </is>
      </c>
      <c r="G50" s="5" t="inlineStr">
        <is>
          <t>Positivo</t>
        </is>
      </c>
      <c r="H50" s="5" t="n"/>
      <c r="I50" s="5" t="n"/>
      <c r="J50" s="6" t="n">
        <v>45657</v>
      </c>
      <c r="K50" s="5">
        <f>YEAR(J50)</f>
        <v/>
      </c>
      <c r="L50" s="5">
        <f>PROPER(TEXT(J50,"mmmm"))</f>
        <v/>
      </c>
      <c r="M50" s="6">
        <f>IF(OR(L50="Enero",L50="Febrero",L50="Marzo",L50="Abril",L50="Mayo",L50="Junio"),K50&amp;"-1",IF(OR(L50="Julio",L50="Agosto",L50="Septiembre",L50="Octubre",L50="Noviembre",L50="Diciembre"),K50&amp;"-2"))</f>
        <v/>
      </c>
      <c r="N50" s="5" t="n"/>
      <c r="O50" s="5" t="n">
        <v>85</v>
      </c>
      <c r="P50" s="5" t="n">
        <v>90.90000000000001</v>
      </c>
      <c r="Q50" s="32">
        <f>IFERROR(IF((P50/O50)&gt;1.3,1.3,P50/O50),"")</f>
        <v/>
      </c>
      <c r="R50" s="32">
        <f>IFERROR(P50/O50,"")</f>
        <v/>
      </c>
      <c r="S50" s="5" t="inlineStr">
        <is>
          <t>%</t>
        </is>
      </c>
      <c r="T50" s="5" t="inlineStr">
        <is>
          <t>%</t>
        </is>
      </c>
      <c r="U50" s="5">
        <f>A50&amp;"-"&amp;YEAR(J50)&amp;"-"&amp;IF(LEN(MONTH(J50))=1,"0"&amp;MONTH(J50),MONTH(J50))&amp;"-"&amp;DAY(J50)</f>
        <v/>
      </c>
      <c r="V50" s="5" t="n">
        <v>0</v>
      </c>
      <c r="W50" s="5" t="n"/>
    </row>
    <row r="51">
      <c r="A51" s="5" t="n">
        <v>389</v>
      </c>
      <c r="B51" s="5" t="inlineStr">
        <is>
          <t>Permanencia por escuela</t>
        </is>
      </c>
      <c r="C51" s="5" t="inlineStr">
        <is>
          <t>Estratégico</t>
        </is>
      </c>
      <c r="D51" s="5" t="inlineStr">
        <is>
          <t>Permanencia</t>
        </is>
      </c>
      <c r="E51" s="5" t="inlineStr">
        <is>
          <t>Escuela  de Psicología, Talento humano y Sociedad</t>
        </is>
      </c>
      <c r="F51" s="5" t="inlineStr">
        <is>
          <t>Semestral</t>
        </is>
      </c>
      <c r="G51" s="5" t="inlineStr">
        <is>
          <t>Positivo</t>
        </is>
      </c>
      <c r="H51" s="5" t="n"/>
      <c r="I51" s="5" t="n"/>
      <c r="J51" s="6" t="n">
        <v>45657</v>
      </c>
      <c r="K51" s="5">
        <f>YEAR(J51)</f>
        <v/>
      </c>
      <c r="L51" s="5">
        <f>PROPER(TEXT(J51,"mmmm"))</f>
        <v/>
      </c>
      <c r="M51" s="6">
        <f>IF(OR(L51="Enero",L51="Febrero",L51="Marzo",L51="Abril",L51="Mayo",L51="Junio"),K51&amp;"-1",IF(OR(L51="Julio",L51="Agosto",L51="Septiembre",L51="Octubre",L51="Noviembre",L51="Diciembre"),K51&amp;"-2"))</f>
        <v/>
      </c>
      <c r="N51" s="5" t="n"/>
      <c r="O51" s="5" t="n">
        <v>85</v>
      </c>
      <c r="P51" s="5" t="n">
        <v>85.90000000000001</v>
      </c>
      <c r="Q51" s="32">
        <f>IFERROR(IF((P51/O51)&gt;1.3,1.3,P51/O51),"")</f>
        <v/>
      </c>
      <c r="R51" s="32">
        <f>IFERROR(P51/O51,"")</f>
        <v/>
      </c>
      <c r="S51" s="5" t="inlineStr">
        <is>
          <t>%</t>
        </is>
      </c>
      <c r="T51" s="5" t="inlineStr">
        <is>
          <t>%</t>
        </is>
      </c>
      <c r="U51" s="5">
        <f>A51&amp;"-"&amp;YEAR(J51)&amp;"-"&amp;IF(LEN(MONTH(J51))=1,"0"&amp;MONTH(J51),MONTH(J51))&amp;"-"&amp;DAY(J51)</f>
        <v/>
      </c>
      <c r="V51" s="5" t="n">
        <v>0</v>
      </c>
      <c r="W51" s="5" t="n"/>
    </row>
    <row r="52">
      <c r="A52" s="5" t="n">
        <v>389</v>
      </c>
      <c r="B52" s="5" t="inlineStr">
        <is>
          <t>Permanencia por escuela</t>
        </is>
      </c>
      <c r="C52" s="5" t="inlineStr">
        <is>
          <t>Estratégico</t>
        </is>
      </c>
      <c r="D52" s="5" t="inlineStr">
        <is>
          <t>Permanencia</t>
        </is>
      </c>
      <c r="E52" s="5" t="inlineStr">
        <is>
          <t>Escuela Marketing Y Branding</t>
        </is>
      </c>
      <c r="F52" s="5" t="inlineStr">
        <is>
          <t>Semestral</t>
        </is>
      </c>
      <c r="G52" s="5" t="inlineStr">
        <is>
          <t>Positivo</t>
        </is>
      </c>
      <c r="H52" s="5" t="n"/>
      <c r="I52" s="5" t="n"/>
      <c r="J52" s="6" t="n">
        <v>45657</v>
      </c>
      <c r="K52" s="5">
        <f>YEAR(J52)</f>
        <v/>
      </c>
      <c r="L52" s="5">
        <f>PROPER(TEXT(J52,"mmmm"))</f>
        <v/>
      </c>
      <c r="M52" s="6">
        <f>IF(OR(L52="Enero",L52="Febrero",L52="Marzo",L52="Abril",L52="Mayo",L52="Junio"),K52&amp;"-1",IF(OR(L52="Julio",L52="Agosto",L52="Septiembre",L52="Octubre",L52="Noviembre",L52="Diciembre"),K52&amp;"-2"))</f>
        <v/>
      </c>
      <c r="N52" s="5" t="n"/>
      <c r="O52" s="5" t="n">
        <v>85</v>
      </c>
      <c r="P52" s="5" t="n">
        <v>87.5</v>
      </c>
      <c r="Q52" s="32">
        <f>IFERROR(IF((P52/O52)&gt;1.3,1.3,P52/O52),"")</f>
        <v/>
      </c>
      <c r="R52" s="32">
        <f>IFERROR(P52/O52,"")</f>
        <v/>
      </c>
      <c r="S52" s="5" t="inlineStr">
        <is>
          <t>%</t>
        </is>
      </c>
      <c r="T52" s="5" t="inlineStr">
        <is>
          <t>%</t>
        </is>
      </c>
      <c r="U52" s="5">
        <f>A52&amp;"-"&amp;YEAR(J52)&amp;"-"&amp;IF(LEN(MONTH(J52))=1,"0"&amp;MONTH(J52),MONTH(J52))&amp;"-"&amp;DAY(J52)</f>
        <v/>
      </c>
      <c r="V52" s="5" t="n">
        <v>0</v>
      </c>
      <c r="W52" s="5" t="n"/>
    </row>
    <row r="53">
      <c r="A53" s="5" t="n">
        <v>389</v>
      </c>
      <c r="B53" s="5" t="inlineStr">
        <is>
          <t>Permanencia por escuela</t>
        </is>
      </c>
      <c r="C53" s="5" t="inlineStr">
        <is>
          <t>Estratégico</t>
        </is>
      </c>
      <c r="D53" s="5" t="inlineStr">
        <is>
          <t>Permanencia</t>
        </is>
      </c>
      <c r="E53" s="5" t="inlineStr">
        <is>
          <t>Escuela Educación E Innovación</t>
        </is>
      </c>
      <c r="F53" s="5" t="inlineStr">
        <is>
          <t>Semestral</t>
        </is>
      </c>
      <c r="G53" s="5" t="inlineStr">
        <is>
          <t>Positivo</t>
        </is>
      </c>
      <c r="H53" s="5" t="n"/>
      <c r="I53" s="5" t="n"/>
      <c r="J53" s="6" t="n">
        <v>45657</v>
      </c>
      <c r="K53" s="5">
        <f>YEAR(J53)</f>
        <v/>
      </c>
      <c r="L53" s="5">
        <f>PROPER(TEXT(J53,"mmmm"))</f>
        <v/>
      </c>
      <c r="M53" s="6">
        <f>IF(OR(L53="Enero",L53="Febrero",L53="Marzo",L53="Abril",L53="Mayo",L53="Junio"),K53&amp;"-1",IF(OR(L53="Julio",L53="Agosto",L53="Septiembre",L53="Octubre",L53="Noviembre",L53="Diciembre"),K53&amp;"-2"))</f>
        <v/>
      </c>
      <c r="N53" s="5" t="n"/>
      <c r="O53" s="5" t="n">
        <v>85</v>
      </c>
      <c r="P53" s="5" t="n">
        <v>86.5</v>
      </c>
      <c r="Q53" s="32">
        <f>IFERROR(IF((P53/O53)&gt;1.3,1.3,P53/O53),"")</f>
        <v/>
      </c>
      <c r="R53" s="32">
        <f>IFERROR(P53/O53,"")</f>
        <v/>
      </c>
      <c r="S53" s="5" t="inlineStr">
        <is>
          <t>%</t>
        </is>
      </c>
      <c r="T53" s="5" t="inlineStr">
        <is>
          <t>%</t>
        </is>
      </c>
      <c r="U53" s="5">
        <f>A53&amp;"-"&amp;YEAR(J53)&amp;"-"&amp;IF(LEN(MONTH(J53))=1,"0"&amp;MONTH(J53),MONTH(J53))&amp;"-"&amp;DAY(J53)</f>
        <v/>
      </c>
      <c r="V53" s="5" t="n">
        <v>0</v>
      </c>
      <c r="W53" s="5" t="n"/>
    </row>
    <row r="54">
      <c r="A54" s="5" t="n">
        <v>389</v>
      </c>
      <c r="B54" s="5" t="inlineStr">
        <is>
          <t>Permanencia por escuela</t>
        </is>
      </c>
      <c r="C54" s="5" t="inlineStr">
        <is>
          <t>Estratégico</t>
        </is>
      </c>
      <c r="D54" s="5" t="inlineStr">
        <is>
          <t>Permanencia</t>
        </is>
      </c>
      <c r="E54" s="5" t="inlineStr">
        <is>
          <t>Escuela Derecho Y Gobierno</t>
        </is>
      </c>
      <c r="F54" s="5" t="inlineStr">
        <is>
          <t>Semestral</t>
        </is>
      </c>
      <c r="G54" s="5" t="inlineStr">
        <is>
          <t>Positivo</t>
        </is>
      </c>
      <c r="H54" s="5" t="n"/>
      <c r="I54" s="5" t="n"/>
      <c r="J54" s="6" t="n">
        <v>45657</v>
      </c>
      <c r="K54" s="5">
        <f>YEAR(J54)</f>
        <v/>
      </c>
      <c r="L54" s="5">
        <f>PROPER(TEXT(J54,"mmmm"))</f>
        <v/>
      </c>
      <c r="M54" s="6">
        <f>IF(OR(L54="Enero",L54="Febrero",L54="Marzo",L54="Abril",L54="Mayo",L54="Junio"),K54&amp;"-1",IF(OR(L54="Julio",L54="Agosto",L54="Septiembre",L54="Octubre",L54="Noviembre",L54="Diciembre"),K54&amp;"-2"))</f>
        <v/>
      </c>
      <c r="N54" s="5" t="n"/>
      <c r="O54" s="5" t="n">
        <v>85</v>
      </c>
      <c r="P54" s="5" t="n">
        <v>78.40000000000001</v>
      </c>
      <c r="Q54" s="32">
        <f>IFERROR(IF((P54/O54)&gt;1.3,1.3,P54/O54),"")</f>
        <v/>
      </c>
      <c r="R54" s="32">
        <f>IFERROR(P54/O54,"")</f>
        <v/>
      </c>
      <c r="S54" s="5" t="inlineStr">
        <is>
          <t>%</t>
        </is>
      </c>
      <c r="T54" s="5" t="inlineStr">
        <is>
          <t>%</t>
        </is>
      </c>
      <c r="U54" s="5">
        <f>A54&amp;"-"&amp;YEAR(J54)&amp;"-"&amp;IF(LEN(MONTH(J54))=1,"0"&amp;MONTH(J54),MONTH(J54))&amp;"-"&amp;DAY(J54)</f>
        <v/>
      </c>
      <c r="V54" s="5" t="n">
        <v>0</v>
      </c>
      <c r="W54" s="5" t="n"/>
    </row>
    <row r="55">
      <c r="A55" s="5" t="n">
        <v>389</v>
      </c>
      <c r="B55" s="5" t="inlineStr">
        <is>
          <t>Permanencia por escuela</t>
        </is>
      </c>
      <c r="C55" s="5" t="inlineStr">
        <is>
          <t>Estratégico</t>
        </is>
      </c>
      <c r="D55" s="5" t="inlineStr">
        <is>
          <t>Permanencia</t>
        </is>
      </c>
      <c r="E55" s="5" t="inlineStr">
        <is>
          <t>Escuela de Ciencias Basicas</t>
        </is>
      </c>
      <c r="F55" s="5" t="inlineStr">
        <is>
          <t>Semestral</t>
        </is>
      </c>
      <c r="G55" s="5" t="inlineStr">
        <is>
          <t>Positivo</t>
        </is>
      </c>
      <c r="H55" s="5" t="n"/>
      <c r="I55" s="5" t="n"/>
      <c r="J55" s="6" t="n">
        <v>45657</v>
      </c>
      <c r="K55" s="5">
        <f>YEAR(J55)</f>
        <v/>
      </c>
      <c r="L55" s="5">
        <f>PROPER(TEXT(J55,"mmmm"))</f>
        <v/>
      </c>
      <c r="M55" s="6">
        <f>IF(OR(L55="Enero",L55="Febrero",L55="Marzo",L55="Abril",L55="Mayo",L55="Junio"),K55&amp;"-1",IF(OR(L55="Julio",L55="Agosto",L55="Septiembre",L55="Octubre",L55="Noviembre",L55="Diciembre"),K55&amp;"-2"))</f>
        <v/>
      </c>
      <c r="N55" s="5" t="n"/>
      <c r="O55" s="5" t="n">
        <v>85</v>
      </c>
      <c r="P55" s="5" t="n">
        <v>73.7</v>
      </c>
      <c r="Q55" s="32">
        <f>IFERROR(IF((P55/O55)&gt;1.3,1.3,P55/O55),"")</f>
        <v/>
      </c>
      <c r="R55" s="32">
        <f>IFERROR(P55/O55,"")</f>
        <v/>
      </c>
      <c r="S55" s="5" t="inlineStr">
        <is>
          <t>%</t>
        </is>
      </c>
      <c r="T55" s="5" t="inlineStr">
        <is>
          <t>%</t>
        </is>
      </c>
      <c r="U55" s="5">
        <f>A55&amp;"-"&amp;YEAR(J55)&amp;"-"&amp;IF(LEN(MONTH(J55))=1,"0"&amp;MONTH(J55),MONTH(J55))&amp;"-"&amp;DAY(J55)</f>
        <v/>
      </c>
      <c r="V55" s="5" t="n">
        <v>0</v>
      </c>
      <c r="W55" s="5" t="n"/>
    </row>
    <row r="56">
      <c r="A56" s="5" t="n">
        <v>389</v>
      </c>
      <c r="B56" s="5" t="inlineStr">
        <is>
          <t>Permanencia por escuela</t>
        </is>
      </c>
      <c r="C56" s="5" t="inlineStr">
        <is>
          <t>Estratégico</t>
        </is>
      </c>
      <c r="D56" s="5" t="inlineStr">
        <is>
          <t>Permanencia</t>
        </is>
      </c>
      <c r="E56" s="5" t="inlineStr">
        <is>
          <t>Escuela De Diseño</t>
        </is>
      </c>
      <c r="F56" s="5" t="inlineStr">
        <is>
          <t>Semestral</t>
        </is>
      </c>
      <c r="G56" s="5" t="inlineStr">
        <is>
          <t>Positivo</t>
        </is>
      </c>
      <c r="H56" s="5" t="n"/>
      <c r="I56" s="5" t="n"/>
      <c r="J56" s="6" t="n">
        <v>45657</v>
      </c>
      <c r="K56" s="5">
        <f>YEAR(J56)</f>
        <v/>
      </c>
      <c r="L56" s="5">
        <f>PROPER(TEXT(J56,"mmmm"))</f>
        <v/>
      </c>
      <c r="M56" s="6">
        <f>IF(OR(L56="Enero",L56="Febrero",L56="Marzo",L56="Abril",L56="Mayo",L56="Junio"),K56&amp;"-1",IF(OR(L56="Julio",L56="Agosto",L56="Septiembre",L56="Octubre",L56="Noviembre",L56="Diciembre"),K56&amp;"-2"))</f>
        <v/>
      </c>
      <c r="N56" s="5" t="n"/>
      <c r="O56" s="5" t="n">
        <v>85</v>
      </c>
      <c r="P56" s="5" t="n">
        <v>87</v>
      </c>
      <c r="Q56" s="32">
        <f>IFERROR(IF((P56/O56)&gt;1.3,1.3,P56/O56),"")</f>
        <v/>
      </c>
      <c r="R56" s="32">
        <f>IFERROR(P56/O56,"")</f>
        <v/>
      </c>
      <c r="S56" s="5" t="inlineStr">
        <is>
          <t>%</t>
        </is>
      </c>
      <c r="T56" s="5" t="inlineStr">
        <is>
          <t>%</t>
        </is>
      </c>
      <c r="U56" s="5">
        <f>A56&amp;"-"&amp;YEAR(J56)&amp;"-"&amp;IF(LEN(MONTH(J56))=1,"0"&amp;MONTH(J56),MONTH(J56))&amp;"-"&amp;DAY(J56)</f>
        <v/>
      </c>
      <c r="V56" s="5" t="n">
        <v>0</v>
      </c>
      <c r="W56" s="5" t="n"/>
    </row>
    <row r="57">
      <c r="A57" s="5" t="n">
        <v>389</v>
      </c>
      <c r="B57" s="5" t="inlineStr">
        <is>
          <t>Permanencia por escuela</t>
        </is>
      </c>
      <c r="C57" s="5" t="inlineStr">
        <is>
          <t>Estratégico</t>
        </is>
      </c>
      <c r="D57" s="5" t="inlineStr">
        <is>
          <t>Permanencia</t>
        </is>
      </c>
      <c r="E57" s="5" t="inlineStr">
        <is>
          <t>Escuela Optimización, Infraestructura y Automatización</t>
        </is>
      </c>
      <c r="F57" s="5" t="inlineStr">
        <is>
          <t>Semestral</t>
        </is>
      </c>
      <c r="G57" s="5" t="inlineStr">
        <is>
          <t>Positivo</t>
        </is>
      </c>
      <c r="H57" s="5" t="n"/>
      <c r="I57" s="5" t="n"/>
      <c r="J57" s="6" t="n">
        <v>45657</v>
      </c>
      <c r="K57" s="5">
        <f>YEAR(J57)</f>
        <v/>
      </c>
      <c r="L57" s="5">
        <f>PROPER(TEXT(J57,"mmmm"))</f>
        <v/>
      </c>
      <c r="M57" s="6">
        <f>IF(OR(L57="Enero",L57="Febrero",L57="Marzo",L57="Abril",L57="Mayo",L57="Junio"),K57&amp;"-1",IF(OR(L57="Julio",L57="Agosto",L57="Septiembre",L57="Octubre",L57="Noviembre",L57="Diciembre"),K57&amp;"-2"))</f>
        <v/>
      </c>
      <c r="N57" s="5" t="n"/>
      <c r="O57" s="5" t="n">
        <v>85</v>
      </c>
      <c r="P57" s="5" t="n">
        <v>87.40000000000001</v>
      </c>
      <c r="Q57" s="32">
        <f>IFERROR(IF((P57/O57)&gt;1.3,1.3,P57/O57),"")</f>
        <v/>
      </c>
      <c r="R57" s="32">
        <f>IFERROR(P57/O57,"")</f>
        <v/>
      </c>
      <c r="S57" s="5" t="inlineStr">
        <is>
          <t>%</t>
        </is>
      </c>
      <c r="T57" s="5" t="inlineStr">
        <is>
          <t>%</t>
        </is>
      </c>
      <c r="U57" s="5">
        <f>A57&amp;"-"&amp;YEAR(J57)&amp;"-"&amp;IF(LEN(MONTH(J57))=1,"0"&amp;MONTH(J57),MONTH(J57))&amp;"-"&amp;DAY(J57)</f>
        <v/>
      </c>
      <c r="V57" s="5" t="n">
        <v>0</v>
      </c>
      <c r="W57" s="5" t="n"/>
    </row>
    <row r="58">
      <c r="A58" s="5" t="n">
        <v>389</v>
      </c>
      <c r="B58" s="5" t="inlineStr">
        <is>
          <t>Permanencia por escuela</t>
        </is>
      </c>
      <c r="C58" s="5" t="inlineStr">
        <is>
          <t>Estratégico</t>
        </is>
      </c>
      <c r="D58" s="5" t="inlineStr">
        <is>
          <t>Permanencia</t>
        </is>
      </c>
      <c r="E58" s="5" t="inlineStr">
        <is>
          <t>Escuela De Tecnologias de la Información y Comunicación</t>
        </is>
      </c>
      <c r="F58" s="5" t="inlineStr">
        <is>
          <t>Semestral</t>
        </is>
      </c>
      <c r="G58" s="5" t="inlineStr">
        <is>
          <t>Positivo</t>
        </is>
      </c>
      <c r="H58" s="5" t="n"/>
      <c r="I58" s="5" t="n"/>
      <c r="J58" s="6" t="n">
        <v>45657</v>
      </c>
      <c r="K58" s="5">
        <f>YEAR(J58)</f>
        <v/>
      </c>
      <c r="L58" s="5">
        <f>PROPER(TEXT(J58,"mmmm"))</f>
        <v/>
      </c>
      <c r="M58" s="6">
        <f>IF(OR(L58="Enero",L58="Febrero",L58="Marzo",L58="Abril",L58="Mayo",L58="Junio"),K58&amp;"-1",IF(OR(L58="Julio",L58="Agosto",L58="Septiembre",L58="Octubre",L58="Noviembre",L58="Diciembre"),K58&amp;"-2"))</f>
        <v/>
      </c>
      <c r="N58" s="5" t="n"/>
      <c r="O58" s="5" t="n">
        <v>85</v>
      </c>
      <c r="P58" s="5" t="n">
        <v>84.7</v>
      </c>
      <c r="Q58" s="32">
        <f>IFERROR(IF((P58/O58)&gt;1.3,1.3,P58/O58),"")</f>
        <v/>
      </c>
      <c r="R58" s="32">
        <f>IFERROR(P58/O58,"")</f>
        <v/>
      </c>
      <c r="S58" s="5" t="inlineStr">
        <is>
          <t>%</t>
        </is>
      </c>
      <c r="T58" s="5" t="inlineStr">
        <is>
          <t>%</t>
        </is>
      </c>
      <c r="U58" s="5">
        <f>A58&amp;"-"&amp;YEAR(J58)&amp;"-"&amp;IF(LEN(MONTH(J58))=1,"0"&amp;MONTH(J58),MONTH(J58))&amp;"-"&amp;DAY(J58)</f>
        <v/>
      </c>
      <c r="V58" s="5" t="n">
        <v>0</v>
      </c>
      <c r="W58" s="5" t="n"/>
    </row>
    <row r="59">
      <c r="A59" s="5" t="n">
        <v>389</v>
      </c>
      <c r="B59" s="5" t="inlineStr">
        <is>
          <t>Permanencia por escuela</t>
        </is>
      </c>
      <c r="C59" s="5" t="inlineStr">
        <is>
          <t>Estratégico</t>
        </is>
      </c>
      <c r="D59" s="5" t="inlineStr">
        <is>
          <t>Permanencia</t>
        </is>
      </c>
      <c r="E59" s="5" t="inlineStr">
        <is>
          <t>Escuela Administración y Competitividad</t>
        </is>
      </c>
      <c r="F59" s="5" t="inlineStr">
        <is>
          <t>Semestral</t>
        </is>
      </c>
      <c r="G59" s="5" t="inlineStr">
        <is>
          <t>Positivo</t>
        </is>
      </c>
      <c r="H59" s="5" t="n"/>
      <c r="I59" s="5" t="n"/>
      <c r="J59" s="6" t="n">
        <v>45657</v>
      </c>
      <c r="K59" s="5">
        <f>YEAR(J59)</f>
        <v/>
      </c>
      <c r="L59" s="5">
        <f>PROPER(TEXT(J59,"mmmm"))</f>
        <v/>
      </c>
      <c r="M59" s="6">
        <f>IF(OR(L59="Enero",L59="Febrero",L59="Marzo",L59="Abril",L59="Mayo",L59="Junio"),K59&amp;"-1",IF(OR(L59="Julio",L59="Agosto",L59="Septiembre",L59="Octubre",L59="Noviembre",L59="Diciembre"),K59&amp;"-2"))</f>
        <v/>
      </c>
      <c r="N59" s="5" t="n"/>
      <c r="O59" s="5" t="n">
        <v>85</v>
      </c>
      <c r="P59" s="5" t="n">
        <v>85.8</v>
      </c>
      <c r="Q59" s="32">
        <f>IFERROR(IF((P59/O59)&gt;1.3,1.3,P59/O59),"")</f>
        <v/>
      </c>
      <c r="R59" s="32">
        <f>IFERROR(P59/O59,"")</f>
        <v/>
      </c>
      <c r="S59" s="5" t="inlineStr">
        <is>
          <t>%</t>
        </is>
      </c>
      <c r="T59" s="5" t="inlineStr">
        <is>
          <t>%</t>
        </is>
      </c>
      <c r="U59" s="5">
        <f>A59&amp;"-"&amp;YEAR(J59)&amp;"-"&amp;IF(LEN(MONTH(J59))=1,"0"&amp;MONTH(J59),MONTH(J59))&amp;"-"&amp;DAY(J59)</f>
        <v/>
      </c>
      <c r="V59" s="5" t="n">
        <v>0</v>
      </c>
      <c r="W59" s="5" t="n"/>
    </row>
    <row r="60">
      <c r="A60" s="5" t="n">
        <v>389</v>
      </c>
      <c r="B60" s="5" t="inlineStr">
        <is>
          <t>Permanencia por escuela</t>
        </is>
      </c>
      <c r="C60" s="5" t="inlineStr">
        <is>
          <t>Estratégico</t>
        </is>
      </c>
      <c r="D60" s="5" t="inlineStr">
        <is>
          <t>Permanencia</t>
        </is>
      </c>
      <c r="E60" s="5" t="inlineStr">
        <is>
          <t>Escuela De Contabilidad Y Finanzas</t>
        </is>
      </c>
      <c r="F60" s="5" t="inlineStr">
        <is>
          <t>Semestral</t>
        </is>
      </c>
      <c r="G60" s="5" t="inlineStr">
        <is>
          <t>Positivo</t>
        </is>
      </c>
      <c r="H60" s="5" t="n"/>
      <c r="I60" s="5" t="n"/>
      <c r="J60" s="6" t="n">
        <v>45657</v>
      </c>
      <c r="K60" s="5">
        <f>YEAR(J60)</f>
        <v/>
      </c>
      <c r="L60" s="5">
        <f>PROPER(TEXT(J60,"mmmm"))</f>
        <v/>
      </c>
      <c r="M60" s="6">
        <f>IF(OR(L60="Enero",L60="Febrero",L60="Marzo",L60="Abril",L60="Mayo",L60="Junio"),K60&amp;"-1",IF(OR(L60="Julio",L60="Agosto",L60="Septiembre",L60="Octubre",L60="Noviembre",L60="Diciembre"),K60&amp;"-2"))</f>
        <v/>
      </c>
      <c r="N60" s="5" t="n"/>
      <c r="O60" s="5" t="n">
        <v>85</v>
      </c>
      <c r="P60" s="5" t="n">
        <v>85.40000000000001</v>
      </c>
      <c r="Q60" s="32">
        <f>IFERROR(IF((P60/O60)&gt;1.3,1.3,P60/O60),"")</f>
        <v/>
      </c>
      <c r="R60" s="32">
        <f>IFERROR(P60/O60,"")</f>
        <v/>
      </c>
      <c r="S60" s="5" t="inlineStr">
        <is>
          <t>%</t>
        </is>
      </c>
      <c r="T60" s="5" t="inlineStr">
        <is>
          <t>%</t>
        </is>
      </c>
      <c r="U60" s="5">
        <f>A60&amp;"-"&amp;YEAR(J60)&amp;"-"&amp;IF(LEN(MONTH(J60))=1,"0"&amp;MONTH(J60),MONTH(J60))&amp;"-"&amp;DAY(J60)</f>
        <v/>
      </c>
      <c r="V60" s="5" t="n">
        <v>0</v>
      </c>
      <c r="W60" s="5" t="n"/>
    </row>
    <row r="61">
      <c r="A61" s="5" t="n">
        <v>389</v>
      </c>
      <c r="B61" s="5" t="inlineStr">
        <is>
          <t>Permanencia por escuela</t>
        </is>
      </c>
      <c r="C61" s="5" t="inlineStr">
        <is>
          <t>Estratégico</t>
        </is>
      </c>
      <c r="D61" s="5" t="inlineStr">
        <is>
          <t>Permanencia</t>
        </is>
      </c>
      <c r="E61" s="5" t="inlineStr">
        <is>
          <t>Escuela De Negocios y Desarrollo Internacional</t>
        </is>
      </c>
      <c r="F61" s="5" t="inlineStr">
        <is>
          <t>Semestral</t>
        </is>
      </c>
      <c r="G61" s="5" t="inlineStr">
        <is>
          <t>Positivo</t>
        </is>
      </c>
      <c r="H61" s="5" t="n"/>
      <c r="I61" s="5" t="n"/>
      <c r="J61" s="6" t="n">
        <v>45657</v>
      </c>
      <c r="K61" s="5">
        <f>YEAR(J61)</f>
        <v/>
      </c>
      <c r="L61" s="5">
        <f>PROPER(TEXT(J61,"mmmm"))</f>
        <v/>
      </c>
      <c r="M61" s="6">
        <f>IF(OR(L61="Enero",L61="Febrero",L61="Marzo",L61="Abril",L61="Mayo",L61="Junio"),K61&amp;"-1",IF(OR(L61="Julio",L61="Agosto",L61="Septiembre",L61="Octubre",L61="Noviembre",L61="Diciembre"),K61&amp;"-2"))</f>
        <v/>
      </c>
      <c r="N61" s="5" t="n"/>
      <c r="O61" s="5" t="n">
        <v>85</v>
      </c>
      <c r="P61" s="5" t="n">
        <v>81.40000000000001</v>
      </c>
      <c r="Q61" s="32">
        <f>IFERROR(IF((P61/O61)&gt;1.3,1.3,P61/O61),"")</f>
        <v/>
      </c>
      <c r="R61" s="32">
        <f>IFERROR(P61/O61,"")</f>
        <v/>
      </c>
      <c r="S61" s="5" t="inlineStr">
        <is>
          <t>%</t>
        </is>
      </c>
      <c r="T61" s="5" t="inlineStr">
        <is>
          <t>%</t>
        </is>
      </c>
      <c r="U61" s="5">
        <f>A61&amp;"-"&amp;YEAR(J61)&amp;"-"&amp;IF(LEN(MONTH(J61))=1,"0"&amp;MONTH(J61),MONTH(J61))&amp;"-"&amp;DAY(J61)</f>
        <v/>
      </c>
      <c r="V61" s="5" t="n">
        <v>0</v>
      </c>
      <c r="W61" s="5" t="n"/>
    </row>
    <row r="62" ht="15" customHeight="1">
      <c r="A62" s="5" t="n">
        <v>999</v>
      </c>
      <c r="B62" s="5" t="inlineStr">
        <is>
          <t>Presupuesto nomina docente</t>
        </is>
      </c>
      <c r="C62" s="5" t="inlineStr">
        <is>
          <t>Estratégico</t>
        </is>
      </c>
      <c r="D62" s="5" t="inlineStr">
        <is>
          <t>Planeación Financiera</t>
        </is>
      </c>
      <c r="E62" s="5" t="inlineStr">
        <is>
          <t>Escuela Comunicaciones, Artes Visuales y Digitales</t>
        </is>
      </c>
      <c r="F62" s="5" t="inlineStr">
        <is>
          <t>Semestral</t>
        </is>
      </c>
      <c r="G62" s="5" t="inlineStr">
        <is>
          <t>Positivo</t>
        </is>
      </c>
      <c r="H62" s="5" t="n"/>
      <c r="I62" s="5" t="n"/>
      <c r="J62" s="6" t="n">
        <v>45657</v>
      </c>
      <c r="K62" s="5">
        <f>YEAR(J62)</f>
        <v/>
      </c>
      <c r="L62" s="5">
        <f>PROPER(TEXT(J62,"mmmm"))</f>
        <v/>
      </c>
      <c r="M62" s="6">
        <f>IF(OR(L62="Enero",L62="Febrero",L62="Marzo",L62="Abril",L62="Mayo",L62="Junio"),K62&amp;"-1",IF(OR(L62="Julio",L62="Agosto",L62="Septiembre",L62="Octubre",L62="Noviembre",L62="Diciembre"),K62&amp;"-2"))</f>
        <v/>
      </c>
      <c r="N62" s="5" t="n"/>
      <c r="O62" s="132">
        <f>2491191454.64545/1000000</f>
        <v/>
      </c>
      <c r="P62" s="81" t="n"/>
      <c r="Q62" s="32">
        <f>IFERROR(IF((P62/O62)&gt;1.3,1.3,P62/O62),"")</f>
        <v/>
      </c>
      <c r="R62" s="32">
        <f>IFERROR(P62/O62,"")</f>
        <v/>
      </c>
      <c r="S62" s="5" t="inlineStr">
        <is>
          <t>$</t>
        </is>
      </c>
      <c r="T62" s="5" t="inlineStr">
        <is>
          <t>$</t>
        </is>
      </c>
      <c r="U62" s="5">
        <f>A62&amp;"-"&amp;YEAR(J62)&amp;"-"&amp;IF(LEN(MONTH(J62))=1,"0"&amp;MONTH(J62),MONTH(J62))&amp;"-"&amp;DAY(J62)</f>
        <v/>
      </c>
      <c r="V62" s="5" t="n">
        <v>0</v>
      </c>
      <c r="W62" s="5" t="n"/>
    </row>
    <row r="63" ht="15" customHeight="1">
      <c r="A63" s="5" t="n">
        <v>999</v>
      </c>
      <c r="B63" s="5" t="inlineStr">
        <is>
          <t>Presupuesto nomina docente</t>
        </is>
      </c>
      <c r="C63" s="5" t="inlineStr">
        <is>
          <t>Estratégico</t>
        </is>
      </c>
      <c r="D63" s="5" t="inlineStr">
        <is>
          <t>Planeación Financiera</t>
        </is>
      </c>
      <c r="E63" s="5" t="inlineStr">
        <is>
          <t>Escuela  de Psicología, Talento humano y Sociedad</t>
        </is>
      </c>
      <c r="F63" s="5" t="inlineStr">
        <is>
          <t>Semestral</t>
        </is>
      </c>
      <c r="G63" s="5" t="inlineStr">
        <is>
          <t>Positivo</t>
        </is>
      </c>
      <c r="H63" s="5" t="n"/>
      <c r="I63" s="5" t="n"/>
      <c r="J63" s="6" t="n">
        <v>45657</v>
      </c>
      <c r="K63" s="5">
        <f>YEAR(J63)</f>
        <v/>
      </c>
      <c r="L63" s="5">
        <f>PROPER(TEXT(J63,"mmmm"))</f>
        <v/>
      </c>
      <c r="M63" s="6">
        <f>IF(OR(L63="Enero",L63="Febrero",L63="Marzo",L63="Abril",L63="Mayo",L63="Junio"),K63&amp;"-1",IF(OR(L63="Julio",L63="Agosto",L63="Septiembre",L63="Octubre",L63="Noviembre",L63="Diciembre"),K63&amp;"-2"))</f>
        <v/>
      </c>
      <c r="N63" s="5" t="n"/>
      <c r="O63" s="132">
        <f>7601721139.40469/1000000</f>
        <v/>
      </c>
      <c r="P63" s="81" t="n"/>
      <c r="Q63" s="32">
        <f>IFERROR(IF((P63/O63)&gt;1.3,1.3,P63/O63),"")</f>
        <v/>
      </c>
      <c r="R63" s="32">
        <f>IFERROR(P63/O63,"")</f>
        <v/>
      </c>
      <c r="S63" s="5" t="inlineStr">
        <is>
          <t>$</t>
        </is>
      </c>
      <c r="T63" s="5" t="inlineStr">
        <is>
          <t>$</t>
        </is>
      </c>
      <c r="U63" s="5">
        <f>A63&amp;"-"&amp;YEAR(J63)&amp;"-"&amp;IF(LEN(MONTH(J63))=1,"0"&amp;MONTH(J63),MONTH(J63))&amp;"-"&amp;DAY(J63)</f>
        <v/>
      </c>
      <c r="V63" s="5" t="n">
        <v>0</v>
      </c>
      <c r="W63" s="5" t="n"/>
    </row>
    <row r="64" ht="15" customHeight="1">
      <c r="A64" s="5" t="n">
        <v>999</v>
      </c>
      <c r="B64" s="5" t="inlineStr">
        <is>
          <t>Presupuesto nomina docente</t>
        </is>
      </c>
      <c r="C64" s="5" t="inlineStr">
        <is>
          <t>Estratégico</t>
        </is>
      </c>
      <c r="D64" s="5" t="inlineStr">
        <is>
          <t>Planeación Financiera</t>
        </is>
      </c>
      <c r="E64" s="5" t="inlineStr">
        <is>
          <t>Escuela Marketing Y Branding</t>
        </is>
      </c>
      <c r="F64" s="5" t="inlineStr">
        <is>
          <t>Semestral</t>
        </is>
      </c>
      <c r="G64" s="5" t="inlineStr">
        <is>
          <t>Positivo</t>
        </is>
      </c>
      <c r="H64" s="5" t="n"/>
      <c r="I64" s="5" t="n"/>
      <c r="J64" s="6" t="n">
        <v>45657</v>
      </c>
      <c r="K64" s="5">
        <f>YEAR(J64)</f>
        <v/>
      </c>
      <c r="L64" s="5">
        <f>PROPER(TEXT(J64,"mmmm"))</f>
        <v/>
      </c>
      <c r="M64" s="6">
        <f>IF(OR(L64="Enero",L64="Febrero",L64="Marzo",L64="Abril",L64="Mayo",L64="Junio"),K64&amp;"-1",IF(OR(L64="Julio",L64="Agosto",L64="Septiembre",L64="Octubre",L64="Noviembre",L64="Diciembre"),K64&amp;"-2"))</f>
        <v/>
      </c>
      <c r="N64" s="5" t="n"/>
      <c r="O64" s="132">
        <f>3359179492.52537/1000000</f>
        <v/>
      </c>
      <c r="P64" s="81" t="n"/>
      <c r="Q64" s="32">
        <f>IFERROR(IF((P64/O64)&gt;1.3,1.3,P64/O64),"")</f>
        <v/>
      </c>
      <c r="R64" s="32">
        <f>IFERROR(P64/O64,"")</f>
        <v/>
      </c>
      <c r="S64" s="5" t="inlineStr">
        <is>
          <t>$</t>
        </is>
      </c>
      <c r="T64" s="5" t="inlineStr">
        <is>
          <t>$</t>
        </is>
      </c>
      <c r="U64" s="5">
        <f>A64&amp;"-"&amp;YEAR(J64)&amp;"-"&amp;IF(LEN(MONTH(J64))=1,"0"&amp;MONTH(J64),MONTH(J64))&amp;"-"&amp;DAY(J64)</f>
        <v/>
      </c>
      <c r="V64" s="5" t="n">
        <v>0</v>
      </c>
      <c r="W64" s="5" t="n"/>
    </row>
    <row r="65" ht="15" customHeight="1">
      <c r="A65" s="5" t="n">
        <v>999</v>
      </c>
      <c r="B65" s="5" t="inlineStr">
        <is>
          <t>Presupuesto nomina docente</t>
        </is>
      </c>
      <c r="C65" s="5" t="inlineStr">
        <is>
          <t>Estratégico</t>
        </is>
      </c>
      <c r="D65" s="5" t="inlineStr">
        <is>
          <t>Planeación Financiera</t>
        </is>
      </c>
      <c r="E65" s="5" t="inlineStr">
        <is>
          <t>Escuela Educación E Innovación</t>
        </is>
      </c>
      <c r="F65" s="5" t="inlineStr">
        <is>
          <t>Semestral</t>
        </is>
      </c>
      <c r="G65" s="5" t="inlineStr">
        <is>
          <t>Positivo</t>
        </is>
      </c>
      <c r="H65" s="5" t="n"/>
      <c r="I65" s="5" t="n"/>
      <c r="J65" s="6" t="n">
        <v>45657</v>
      </c>
      <c r="K65" s="5">
        <f>YEAR(J65)</f>
        <v/>
      </c>
      <c r="L65" s="5">
        <f>PROPER(TEXT(J65,"mmmm"))</f>
        <v/>
      </c>
      <c r="M65" s="6">
        <f>IF(OR(L65="Enero",L65="Febrero",L65="Marzo",L65="Abril",L65="Mayo",L65="Junio"),K65&amp;"-1",IF(OR(L65="Julio",L65="Agosto",L65="Septiembre",L65="Octubre",L65="Noviembre",L65="Diciembre"),K65&amp;"-2"))</f>
        <v/>
      </c>
      <c r="N65" s="5" t="n"/>
      <c r="O65" s="132">
        <f>2879693595.05913/1000000</f>
        <v/>
      </c>
      <c r="P65" s="81" t="n"/>
      <c r="Q65" s="32">
        <f>IFERROR(IF((P65/O65)&gt;1.3,1.3,P65/O65),"")</f>
        <v/>
      </c>
      <c r="R65" s="32">
        <f>IFERROR(P65/O65,"")</f>
        <v/>
      </c>
      <c r="S65" s="5" t="inlineStr">
        <is>
          <t>$</t>
        </is>
      </c>
      <c r="T65" s="5" t="inlineStr">
        <is>
          <t>$</t>
        </is>
      </c>
      <c r="U65" s="5">
        <f>A65&amp;"-"&amp;YEAR(J65)&amp;"-"&amp;IF(LEN(MONTH(J65))=1,"0"&amp;MONTH(J65),MONTH(J65))&amp;"-"&amp;DAY(J65)</f>
        <v/>
      </c>
      <c r="V65" s="5" t="n">
        <v>0</v>
      </c>
      <c r="W65" s="5" t="n"/>
    </row>
    <row r="66" ht="15" customHeight="1">
      <c r="A66" s="5" t="n">
        <v>999</v>
      </c>
      <c r="B66" s="5" t="inlineStr">
        <is>
          <t>Presupuesto nomina docente</t>
        </is>
      </c>
      <c r="C66" s="5" t="inlineStr">
        <is>
          <t>Estratégico</t>
        </is>
      </c>
      <c r="D66" s="5" t="inlineStr">
        <is>
          <t>Planeación Financiera</t>
        </is>
      </c>
      <c r="E66" s="5" t="inlineStr">
        <is>
          <t>Escuela Derecho Y Gobierno</t>
        </is>
      </c>
      <c r="F66" s="5" t="inlineStr">
        <is>
          <t>Semestral</t>
        </is>
      </c>
      <c r="G66" s="5" t="inlineStr">
        <is>
          <t>Positivo</t>
        </is>
      </c>
      <c r="H66" s="5" t="n"/>
      <c r="I66" s="5" t="n"/>
      <c r="J66" s="6" t="n">
        <v>45657</v>
      </c>
      <c r="K66" s="5">
        <f>YEAR(J66)</f>
        <v/>
      </c>
      <c r="L66" s="5">
        <f>PROPER(TEXT(J66,"mmmm"))</f>
        <v/>
      </c>
      <c r="M66" s="6">
        <f>IF(OR(L66="Enero",L66="Febrero",L66="Marzo",L66="Abril",L66="Mayo",L66="Junio"),K66&amp;"-1",IF(OR(L66="Julio",L66="Agosto",L66="Septiembre",L66="Octubre",L66="Noviembre",L66="Diciembre"),K66&amp;"-2"))</f>
        <v/>
      </c>
      <c r="N66" s="5" t="n"/>
      <c r="O66" s="132">
        <f>5364974840.44695/1000000</f>
        <v/>
      </c>
      <c r="P66" s="81" t="n"/>
      <c r="Q66" s="32">
        <f>IFERROR(IF((P66/O66)&gt;1.3,1.3,P66/O66),"")</f>
        <v/>
      </c>
      <c r="R66" s="32">
        <f>IFERROR(P66/O66,"")</f>
        <v/>
      </c>
      <c r="S66" s="5" t="inlineStr">
        <is>
          <t>$</t>
        </is>
      </c>
      <c r="T66" s="5" t="inlineStr">
        <is>
          <t>$</t>
        </is>
      </c>
      <c r="U66" s="5">
        <f>A66&amp;"-"&amp;YEAR(J66)&amp;"-"&amp;IF(LEN(MONTH(J66))=1,"0"&amp;MONTH(J66),MONTH(J66))&amp;"-"&amp;DAY(J66)</f>
        <v/>
      </c>
      <c r="V66" s="5" t="n">
        <v>0</v>
      </c>
      <c r="W66" s="5" t="n"/>
    </row>
    <row r="67" ht="15" customHeight="1">
      <c r="A67" s="5" t="n">
        <v>999</v>
      </c>
      <c r="B67" s="5" t="inlineStr">
        <is>
          <t>Presupuesto nomina docente</t>
        </is>
      </c>
      <c r="C67" s="5" t="inlineStr">
        <is>
          <t>Estratégico</t>
        </is>
      </c>
      <c r="D67" s="5" t="inlineStr">
        <is>
          <t>Planeación Financiera</t>
        </is>
      </c>
      <c r="E67" s="5" t="inlineStr">
        <is>
          <t>Escuela de Ciencias Basicas</t>
        </is>
      </c>
      <c r="F67" s="5" t="inlineStr">
        <is>
          <t>Semestral</t>
        </is>
      </c>
      <c r="G67" s="5" t="inlineStr">
        <is>
          <t>Positivo</t>
        </is>
      </c>
      <c r="H67" s="5" t="n"/>
      <c r="I67" s="5" t="n"/>
      <c r="J67" s="6" t="n">
        <v>45657</v>
      </c>
      <c r="K67" s="5">
        <f>YEAR(J67)</f>
        <v/>
      </c>
      <c r="L67" s="5">
        <f>PROPER(TEXT(J67,"mmmm"))</f>
        <v/>
      </c>
      <c r="M67" s="6">
        <f>IF(OR(L67="Enero",L67="Febrero",L67="Marzo",L67="Abril",L67="Mayo",L67="Junio"),K67&amp;"-1",IF(OR(L67="Julio",L67="Agosto",L67="Septiembre",L67="Octubre",L67="Noviembre",L67="Diciembre"),K67&amp;"-2"))</f>
        <v/>
      </c>
      <c r="N67" s="5" t="n"/>
      <c r="O67" s="132">
        <f>4025749719.16172/1000000</f>
        <v/>
      </c>
      <c r="P67" s="81" t="n"/>
      <c r="Q67" s="32">
        <f>IFERROR(IF((P67/O67)&gt;1.3,1.3,P67/O67),"")</f>
        <v/>
      </c>
      <c r="R67" s="32">
        <f>IFERROR(P67/O67,"")</f>
        <v/>
      </c>
      <c r="S67" s="5" t="inlineStr">
        <is>
          <t>$</t>
        </is>
      </c>
      <c r="T67" s="5" t="inlineStr">
        <is>
          <t>$</t>
        </is>
      </c>
      <c r="U67" s="5">
        <f>A67&amp;"-"&amp;YEAR(J67)&amp;"-"&amp;IF(LEN(MONTH(J67))=1,"0"&amp;MONTH(J67),MONTH(J67))&amp;"-"&amp;DAY(J67)</f>
        <v/>
      </c>
      <c r="V67" s="5" t="n">
        <v>0</v>
      </c>
      <c r="W67" s="5" t="n"/>
    </row>
    <row r="68" ht="15" customHeight="1">
      <c r="A68" s="5" t="n">
        <v>999</v>
      </c>
      <c r="B68" s="5" t="inlineStr">
        <is>
          <t>Presupuesto nomina docente</t>
        </is>
      </c>
      <c r="C68" s="5" t="inlineStr">
        <is>
          <t>Estratégico</t>
        </is>
      </c>
      <c r="D68" s="5" t="inlineStr">
        <is>
          <t>Planeación Financiera</t>
        </is>
      </c>
      <c r="E68" s="5" t="inlineStr">
        <is>
          <t>Escuela De Diseño</t>
        </is>
      </c>
      <c r="F68" s="5" t="inlineStr">
        <is>
          <t>Semestral</t>
        </is>
      </c>
      <c r="G68" s="5" t="inlineStr">
        <is>
          <t>Positivo</t>
        </is>
      </c>
      <c r="H68" s="5" t="n"/>
      <c r="I68" s="5" t="n"/>
      <c r="J68" s="6" t="n">
        <v>45657</v>
      </c>
      <c r="K68" s="5">
        <f>YEAR(J68)</f>
        <v/>
      </c>
      <c r="L68" s="5">
        <f>PROPER(TEXT(J68,"mmmm"))</f>
        <v/>
      </c>
      <c r="M68" s="6">
        <f>IF(OR(L68="Enero",L68="Febrero",L68="Marzo",L68="Abril",L68="Mayo",L68="Junio"),K68&amp;"-1",IF(OR(L68="Julio",L68="Agosto",L68="Septiembre",L68="Octubre",L68="Noviembre",L68="Diciembre"),K68&amp;"-2"))</f>
        <v/>
      </c>
      <c r="N68" s="5" t="n"/>
      <c r="O68" s="132">
        <f>2346679174.11652/1000000</f>
        <v/>
      </c>
      <c r="P68" s="81" t="n"/>
      <c r="Q68" s="32">
        <f>IFERROR(IF((P68/O68)&gt;1.3,1.3,P68/O68),"")</f>
        <v/>
      </c>
      <c r="R68" s="32">
        <f>IFERROR(P68/O68,"")</f>
        <v/>
      </c>
      <c r="S68" s="5" t="inlineStr">
        <is>
          <t>$</t>
        </is>
      </c>
      <c r="T68" s="5" t="inlineStr">
        <is>
          <t>$</t>
        </is>
      </c>
      <c r="U68" s="5">
        <f>A68&amp;"-"&amp;YEAR(J68)&amp;"-"&amp;IF(LEN(MONTH(J68))=1,"0"&amp;MONTH(J68),MONTH(J68))&amp;"-"&amp;DAY(J68)</f>
        <v/>
      </c>
      <c r="V68" s="5" t="n">
        <v>0</v>
      </c>
      <c r="W68" s="5" t="n"/>
    </row>
    <row r="69" ht="15" customHeight="1">
      <c r="A69" s="5" t="n">
        <v>999</v>
      </c>
      <c r="B69" s="5" t="inlineStr">
        <is>
          <t>Presupuesto nomina docente</t>
        </is>
      </c>
      <c r="C69" s="5" t="inlineStr">
        <is>
          <t>Estratégico</t>
        </is>
      </c>
      <c r="D69" s="5" t="inlineStr">
        <is>
          <t>Planeación Financiera</t>
        </is>
      </c>
      <c r="E69" s="5" t="inlineStr">
        <is>
          <t>Escuela Optimización, Infraestructura y Automatización</t>
        </is>
      </c>
      <c r="F69" s="5" t="inlineStr">
        <is>
          <t>Semestral</t>
        </is>
      </c>
      <c r="G69" s="5" t="inlineStr">
        <is>
          <t>Positivo</t>
        </is>
      </c>
      <c r="H69" s="5" t="n"/>
      <c r="I69" s="5" t="n"/>
      <c r="J69" s="6" t="n">
        <v>45657</v>
      </c>
      <c r="K69" s="5">
        <f>YEAR(J69)</f>
        <v/>
      </c>
      <c r="L69" s="5">
        <f>PROPER(TEXT(J69,"mmmm"))</f>
        <v/>
      </c>
      <c r="M69" s="6">
        <f>IF(OR(L69="Enero",L69="Febrero",L69="Marzo",L69="Abril",L69="Mayo",L69="Junio"),K69&amp;"-1",IF(OR(L69="Julio",L69="Agosto",L69="Septiembre",L69="Octubre",L69="Noviembre",L69="Diciembre"),K69&amp;"-2"))</f>
        <v/>
      </c>
      <c r="N69" s="5" t="n"/>
      <c r="O69" s="132">
        <f>5756462939.60635/1000000</f>
        <v/>
      </c>
      <c r="P69" s="81" t="n"/>
      <c r="Q69" s="32">
        <f>IFERROR(IF((P69/O69)&gt;1.3,1.3,P69/O69),"")</f>
        <v/>
      </c>
      <c r="R69" s="32">
        <f>IFERROR(P69/O69,"")</f>
        <v/>
      </c>
      <c r="S69" s="5" t="inlineStr">
        <is>
          <t>$</t>
        </is>
      </c>
      <c r="T69" s="5" t="inlineStr">
        <is>
          <t>$</t>
        </is>
      </c>
      <c r="U69" s="5">
        <f>A69&amp;"-"&amp;YEAR(J69)&amp;"-"&amp;IF(LEN(MONTH(J69))=1,"0"&amp;MONTH(J69),MONTH(J69))&amp;"-"&amp;DAY(J69)</f>
        <v/>
      </c>
      <c r="V69" s="5" t="n">
        <v>0</v>
      </c>
      <c r="W69" s="5" t="n"/>
    </row>
    <row r="70" ht="15" customHeight="1">
      <c r="A70" s="5" t="n">
        <v>999</v>
      </c>
      <c r="B70" s="5" t="inlineStr">
        <is>
          <t>Presupuesto nomina docente</t>
        </is>
      </c>
      <c r="C70" s="5" t="inlineStr">
        <is>
          <t>Estratégico</t>
        </is>
      </c>
      <c r="D70" s="5" t="inlineStr">
        <is>
          <t>Planeación Financiera</t>
        </is>
      </c>
      <c r="E70" s="5" t="inlineStr">
        <is>
          <t>Escuela De Tecnologias de la Información y Comunicación</t>
        </is>
      </c>
      <c r="F70" s="5" t="inlineStr">
        <is>
          <t>Semestral</t>
        </is>
      </c>
      <c r="G70" s="5" t="inlineStr">
        <is>
          <t>Positivo</t>
        </is>
      </c>
      <c r="H70" s="5" t="n"/>
      <c r="I70" s="5" t="n"/>
      <c r="J70" s="6" t="n">
        <v>45657</v>
      </c>
      <c r="K70" s="5">
        <f>YEAR(J70)</f>
        <v/>
      </c>
      <c r="L70" s="5">
        <f>PROPER(TEXT(J70,"mmmm"))</f>
        <v/>
      </c>
      <c r="M70" s="6">
        <f>IF(OR(L70="Enero",L70="Febrero",L70="Marzo",L70="Abril",L70="Mayo",L70="Junio"),K70&amp;"-1",IF(OR(L70="Julio",L70="Agosto",L70="Septiembre",L70="Octubre",L70="Noviembre",L70="Diciembre"),K70&amp;"-2"))</f>
        <v/>
      </c>
      <c r="N70" s="5" t="n"/>
      <c r="O70" s="132">
        <f>3821236414.3316/1000000</f>
        <v/>
      </c>
      <c r="P70" s="81" t="n"/>
      <c r="Q70" s="32">
        <f>IFERROR(IF((P70/O70)&gt;1.3,1.3,P70/O70),"")</f>
        <v/>
      </c>
      <c r="R70" s="32">
        <f>IFERROR(P70/O70,"")</f>
        <v/>
      </c>
      <c r="S70" s="5" t="inlineStr">
        <is>
          <t>$</t>
        </is>
      </c>
      <c r="T70" s="5" t="inlineStr">
        <is>
          <t>$</t>
        </is>
      </c>
      <c r="U70" s="5">
        <f>A70&amp;"-"&amp;YEAR(J70)&amp;"-"&amp;IF(LEN(MONTH(J70))=1,"0"&amp;MONTH(J70),MONTH(J70))&amp;"-"&amp;DAY(J70)</f>
        <v/>
      </c>
      <c r="V70" s="5" t="n">
        <v>0</v>
      </c>
      <c r="W70" s="5" t="n"/>
    </row>
    <row r="71" ht="15" customHeight="1">
      <c r="A71" s="5" t="n">
        <v>999</v>
      </c>
      <c r="B71" s="5" t="inlineStr">
        <is>
          <t>Presupuesto nomina docente</t>
        </is>
      </c>
      <c r="C71" s="5" t="inlineStr">
        <is>
          <t>Estratégico</t>
        </is>
      </c>
      <c r="D71" s="5" t="inlineStr">
        <is>
          <t>Planeación Financiera</t>
        </is>
      </c>
      <c r="E71" s="5" t="inlineStr">
        <is>
          <t>Escuela Administración y Competitividad</t>
        </is>
      </c>
      <c r="F71" s="5" t="inlineStr">
        <is>
          <t>Semestral</t>
        </is>
      </c>
      <c r="G71" s="5" t="inlineStr">
        <is>
          <t>Positivo</t>
        </is>
      </c>
      <c r="H71" s="5" t="n"/>
      <c r="I71" s="5" t="n"/>
      <c r="J71" s="6" t="n">
        <v>45657</v>
      </c>
      <c r="K71" s="5">
        <f>YEAR(J71)</f>
        <v/>
      </c>
      <c r="L71" s="5">
        <f>PROPER(TEXT(J71,"mmmm"))</f>
        <v/>
      </c>
      <c r="M71" s="6">
        <f>IF(OR(L71="Enero",L71="Febrero",L71="Marzo",L71="Abril",L71="Mayo",L71="Junio"),K71&amp;"-1",IF(OR(L71="Julio",L71="Agosto",L71="Septiembre",L71="Octubre",L71="Noviembre",L71="Diciembre"),K71&amp;"-2"))</f>
        <v/>
      </c>
      <c r="N71" s="5" t="n"/>
      <c r="O71" s="132">
        <f>10538037376.8922/1000000</f>
        <v/>
      </c>
      <c r="P71" s="81" t="n"/>
      <c r="Q71" s="32">
        <f>IFERROR(IF((P71/O71)&gt;1.3,1.3,P71/O71),"")</f>
        <v/>
      </c>
      <c r="R71" s="32">
        <f>IFERROR(P71/O71,"")</f>
        <v/>
      </c>
      <c r="S71" s="5" t="inlineStr">
        <is>
          <t>$</t>
        </is>
      </c>
      <c r="T71" s="5" t="inlineStr">
        <is>
          <t>$</t>
        </is>
      </c>
      <c r="U71" s="5">
        <f>A71&amp;"-"&amp;YEAR(J71)&amp;"-"&amp;IF(LEN(MONTH(J71))=1,"0"&amp;MONTH(J71),MONTH(J71))&amp;"-"&amp;DAY(J71)</f>
        <v/>
      </c>
      <c r="V71" s="5" t="n">
        <v>0</v>
      </c>
      <c r="W71" s="5" t="n"/>
    </row>
    <row r="72" ht="15" customHeight="1">
      <c r="A72" s="5" t="n">
        <v>999</v>
      </c>
      <c r="B72" s="5" t="inlineStr">
        <is>
          <t>Presupuesto nomina docente</t>
        </is>
      </c>
      <c r="C72" s="5" t="inlineStr">
        <is>
          <t>Estratégico</t>
        </is>
      </c>
      <c r="D72" s="5" t="inlineStr">
        <is>
          <t>Planeación Financiera</t>
        </is>
      </c>
      <c r="E72" s="5" t="inlineStr">
        <is>
          <t>Escuela De Contabilidad Y Finanzas</t>
        </is>
      </c>
      <c r="F72" s="5" t="inlineStr">
        <is>
          <t>Semestral</t>
        </is>
      </c>
      <c r="G72" s="5" t="inlineStr">
        <is>
          <t>Positivo</t>
        </is>
      </c>
      <c r="H72" s="5" t="n"/>
      <c r="I72" s="5" t="n"/>
      <c r="J72" s="6" t="n">
        <v>45657</v>
      </c>
      <c r="K72" s="5">
        <f>YEAR(J72)</f>
        <v/>
      </c>
      <c r="L72" s="5">
        <f>PROPER(TEXT(J72,"mmmm"))</f>
        <v/>
      </c>
      <c r="M72" s="6">
        <f>IF(OR(L72="Enero",L72="Febrero",L72="Marzo",L72="Abril",L72="Mayo",L72="Junio"),K72&amp;"-1",IF(OR(L72="Julio",L72="Agosto",L72="Septiembre",L72="Octubre",L72="Noviembre",L72="Diciembre"),K72&amp;"-2"))</f>
        <v/>
      </c>
      <c r="N72" s="5" t="n"/>
      <c r="O72" s="132">
        <f>4636567185.98398/1000000</f>
        <v/>
      </c>
      <c r="P72" s="81" t="n"/>
      <c r="Q72" s="32">
        <f>IFERROR(IF((P72/O72)&gt;1.3,1.3,P72/O72),"")</f>
        <v/>
      </c>
      <c r="R72" s="32">
        <f>IFERROR(P72/O72,"")</f>
        <v/>
      </c>
      <c r="S72" s="5" t="inlineStr">
        <is>
          <t>$</t>
        </is>
      </c>
      <c r="T72" s="5" t="inlineStr">
        <is>
          <t>$</t>
        </is>
      </c>
      <c r="U72" s="5">
        <f>A72&amp;"-"&amp;YEAR(J72)&amp;"-"&amp;IF(LEN(MONTH(J72))=1,"0"&amp;MONTH(J72),MONTH(J72))&amp;"-"&amp;DAY(J72)</f>
        <v/>
      </c>
      <c r="V72" s="5" t="n">
        <v>0</v>
      </c>
      <c r="W72" s="5" t="n"/>
    </row>
    <row r="73" ht="15" customHeight="1">
      <c r="A73" s="5" t="n">
        <v>999</v>
      </c>
      <c r="B73" s="5" t="inlineStr">
        <is>
          <t>Presupuesto nomina docente</t>
        </is>
      </c>
      <c r="C73" s="5" t="inlineStr">
        <is>
          <t>Estratégico</t>
        </is>
      </c>
      <c r="D73" s="5" t="inlineStr">
        <is>
          <t>Planeación Financiera</t>
        </is>
      </c>
      <c r="E73" s="5" t="inlineStr">
        <is>
          <t>Escuela De Negocios y Desarrollo Internacional</t>
        </is>
      </c>
      <c r="F73" s="5" t="inlineStr">
        <is>
          <t>Semestral</t>
        </is>
      </c>
      <c r="G73" s="5" t="inlineStr">
        <is>
          <t>Positivo</t>
        </is>
      </c>
      <c r="H73" s="5" t="n"/>
      <c r="I73" s="5" t="n"/>
      <c r="J73" s="6" t="n">
        <v>45657</v>
      </c>
      <c r="K73" s="5">
        <f>YEAR(J73)</f>
        <v/>
      </c>
      <c r="L73" s="5">
        <f>PROPER(TEXT(J73,"mmmm"))</f>
        <v/>
      </c>
      <c r="M73" s="6">
        <f>IF(OR(L73="Enero",L73="Febrero",L73="Marzo",L73="Abril",L73="Mayo",L73="Junio"),K73&amp;"-1",IF(OR(L73="Julio",L73="Agosto",L73="Septiembre",L73="Octubre",L73="Noviembre",L73="Diciembre"),K73&amp;"-2"))</f>
        <v/>
      </c>
      <c r="N73" s="5" t="n"/>
      <c r="O73" s="132">
        <f>3684983574.13354/1000000</f>
        <v/>
      </c>
      <c r="P73" s="81" t="n"/>
      <c r="Q73" s="32">
        <f>IFERROR(IF((P73/O73)&gt;1.3,1.3,P73/O73),"")</f>
        <v/>
      </c>
      <c r="R73" s="32">
        <f>IFERROR(P73/O73,"")</f>
        <v/>
      </c>
      <c r="S73" s="5" t="inlineStr">
        <is>
          <t>$</t>
        </is>
      </c>
      <c r="T73" s="5" t="inlineStr">
        <is>
          <t>$</t>
        </is>
      </c>
      <c r="U73" s="5">
        <f>A73&amp;"-"&amp;YEAR(J73)&amp;"-"&amp;IF(LEN(MONTH(J73))=1,"0"&amp;MONTH(J73),MONTH(J73))&amp;"-"&amp;DAY(J73)</f>
        <v/>
      </c>
      <c r="V73" s="5" t="n">
        <v>0</v>
      </c>
      <c r="W73" s="5" t="n"/>
    </row>
    <row r="74" ht="15" customHeight="1">
      <c r="A74" s="5" t="n">
        <v>379</v>
      </c>
      <c r="B74" s="5" t="inlineStr">
        <is>
          <t>Cumplimiento número de estudiantes nuevos</t>
        </is>
      </c>
      <c r="C74" s="5" t="inlineStr">
        <is>
          <t>Estratégico</t>
        </is>
      </c>
      <c r="D74" s="5" t="inlineStr">
        <is>
          <t>Inscripción, admisión y matrícula de estudiantes nuevos</t>
        </is>
      </c>
      <c r="E74" s="5" t="inlineStr">
        <is>
          <t>Escuela Comunicaciones, Artes Visuales y Digitales</t>
        </is>
      </c>
      <c r="F74" s="5" t="inlineStr">
        <is>
          <t>Semestral</t>
        </is>
      </c>
      <c r="G74" s="5" t="inlineStr">
        <is>
          <t>Positivo</t>
        </is>
      </c>
      <c r="H74" s="5" t="n"/>
      <c r="I74" s="5" t="n"/>
      <c r="J74" s="6" t="n">
        <v>45657</v>
      </c>
      <c r="K74" s="5">
        <f>YEAR(J74)</f>
        <v/>
      </c>
      <c r="L74" s="5">
        <f>PROPER(TEXT(J74,"mmmm"))</f>
        <v/>
      </c>
      <c r="M74" s="6">
        <f>IF(OR(L74="Enero",L74="Febrero",L74="Marzo",L74="Abril",L74="Mayo",L74="Junio"),K74&amp;"-1",IF(OR(L74="Julio",L74="Agosto",L74="Septiembre",L74="Octubre",L74="Noviembre",L74="Diciembre"),K74&amp;"-2"))</f>
        <v/>
      </c>
      <c r="N74" s="5" t="n"/>
      <c r="O74" s="132" t="n">
        <v>342.325</v>
      </c>
      <c r="P74" s="81" t="n"/>
      <c r="Q74" s="32">
        <f>IFERROR(IF((P74/O74)&gt;1.3,1.3,P74/O74),"")</f>
        <v/>
      </c>
      <c r="R74" s="32">
        <f>IFERROR(P74/O74,"")</f>
        <v/>
      </c>
      <c r="S74" s="5" t="n"/>
      <c r="T74" s="5" t="n"/>
      <c r="U74" s="5">
        <f>A74&amp;"-"&amp;YEAR(J74)&amp;"-"&amp;IF(LEN(MONTH(J74))=1,"0"&amp;MONTH(J74),MONTH(J74))&amp;"-"&amp;DAY(J74)</f>
        <v/>
      </c>
      <c r="V74" s="5" t="n">
        <v>0</v>
      </c>
      <c r="W74" s="5" t="n"/>
    </row>
    <row r="75" ht="15" customHeight="1">
      <c r="A75" s="5" t="n">
        <v>379</v>
      </c>
      <c r="B75" s="5" t="inlineStr">
        <is>
          <t>Cumplimiento número de estudiantes nuevos</t>
        </is>
      </c>
      <c r="C75" s="5" t="inlineStr">
        <is>
          <t>Estratégico</t>
        </is>
      </c>
      <c r="D75" s="5" t="inlineStr">
        <is>
          <t>Inscripción, admisión y matrícula de estudiantes nuevos</t>
        </is>
      </c>
      <c r="E75" s="5" t="inlineStr">
        <is>
          <t>Escuela  de Psicología, Talento humano y Sociedad</t>
        </is>
      </c>
      <c r="F75" s="5" t="inlineStr">
        <is>
          <t>Semestral</t>
        </is>
      </c>
      <c r="G75" s="5" t="inlineStr">
        <is>
          <t>Positivo</t>
        </is>
      </c>
      <c r="H75" s="5" t="n"/>
      <c r="I75" s="5" t="n"/>
      <c r="J75" s="6" t="n">
        <v>45657</v>
      </c>
      <c r="K75" s="5">
        <f>YEAR(J75)</f>
        <v/>
      </c>
      <c r="L75" s="5">
        <f>PROPER(TEXT(J75,"mmmm"))</f>
        <v/>
      </c>
      <c r="M75" s="6">
        <f>IF(OR(L75="Enero",L75="Febrero",L75="Marzo",L75="Abril",L75="Mayo",L75="Junio"),K75&amp;"-1",IF(OR(L75="Julio",L75="Agosto",L75="Septiembre",L75="Octubre",L75="Noviembre",L75="Diciembre"),K75&amp;"-2"))</f>
        <v/>
      </c>
      <c r="N75" s="5" t="n"/>
      <c r="O75" s="132" t="n">
        <v>2984.35</v>
      </c>
      <c r="P75" s="81" t="n"/>
      <c r="Q75" s="32">
        <f>IFERROR(IF((P75/O75)&gt;1.3,1.3,P75/O75),"")</f>
        <v/>
      </c>
      <c r="R75" s="32">
        <f>IFERROR(P75/O75,"")</f>
        <v/>
      </c>
      <c r="S75" s="5" t="n"/>
      <c r="T75" s="5" t="n"/>
      <c r="U75" s="5">
        <f>A75&amp;"-"&amp;YEAR(J75)&amp;"-"&amp;IF(LEN(MONTH(J75))=1,"0"&amp;MONTH(J75),MONTH(J75))&amp;"-"&amp;DAY(J75)</f>
        <v/>
      </c>
      <c r="V75" s="5" t="n">
        <v>0</v>
      </c>
      <c r="W75" s="5" t="n"/>
    </row>
    <row r="76" ht="15" customHeight="1">
      <c r="A76" s="5" t="n">
        <v>379</v>
      </c>
      <c r="B76" s="5" t="inlineStr">
        <is>
          <t>Cumplimiento número de estudiantes nuevos</t>
        </is>
      </c>
      <c r="C76" s="5" t="inlineStr">
        <is>
          <t>Estratégico</t>
        </is>
      </c>
      <c r="D76" s="5" t="inlineStr">
        <is>
          <t>Inscripción, admisión y matrícula de estudiantes nuevos</t>
        </is>
      </c>
      <c r="E76" s="5" t="inlineStr">
        <is>
          <t>Escuela Marketing Y Branding</t>
        </is>
      </c>
      <c r="F76" s="5" t="inlineStr">
        <is>
          <t>Semestral</t>
        </is>
      </c>
      <c r="G76" s="5" t="inlineStr">
        <is>
          <t>Positivo</t>
        </is>
      </c>
      <c r="H76" s="5" t="n"/>
      <c r="I76" s="5" t="n"/>
      <c r="J76" s="6" t="n">
        <v>45657</v>
      </c>
      <c r="K76" s="5">
        <f>YEAR(J76)</f>
        <v/>
      </c>
      <c r="L76" s="5">
        <f>PROPER(TEXT(J76,"mmmm"))</f>
        <v/>
      </c>
      <c r="M76" s="6">
        <f>IF(OR(L76="Enero",L76="Febrero",L76="Marzo",L76="Abril",L76="Mayo",L76="Junio"),K76&amp;"-1",IF(OR(L76="Julio",L76="Agosto",L76="Septiembre",L76="Octubre",L76="Noviembre",L76="Diciembre"),K76&amp;"-2"))</f>
        <v/>
      </c>
      <c r="N76" s="5" t="n"/>
      <c r="O76" s="132" t="n">
        <v>711.2249999999999</v>
      </c>
      <c r="P76" s="81" t="n"/>
      <c r="Q76" s="32">
        <f>IFERROR(IF((P76/O76)&gt;1.3,1.3,P76/O76),"")</f>
        <v/>
      </c>
      <c r="R76" s="32">
        <f>IFERROR(P76/O76,"")</f>
        <v/>
      </c>
      <c r="S76" s="5" t="n"/>
      <c r="T76" s="5" t="n"/>
      <c r="U76" s="5">
        <f>A76&amp;"-"&amp;YEAR(J76)&amp;"-"&amp;IF(LEN(MONTH(J76))=1,"0"&amp;MONTH(J76),MONTH(J76))&amp;"-"&amp;DAY(J76)</f>
        <v/>
      </c>
      <c r="V76" s="5" t="n">
        <v>0</v>
      </c>
      <c r="W76" s="5" t="n"/>
    </row>
    <row r="77" ht="15" customHeight="1">
      <c r="A77" s="5" t="n">
        <v>379</v>
      </c>
      <c r="B77" s="5" t="inlineStr">
        <is>
          <t>Cumplimiento número de estudiantes nuevos</t>
        </is>
      </c>
      <c r="C77" s="5" t="inlineStr">
        <is>
          <t>Estratégico</t>
        </is>
      </c>
      <c r="D77" s="5" t="inlineStr">
        <is>
          <t>Inscripción, admisión y matrícula de estudiantes nuevos</t>
        </is>
      </c>
      <c r="E77" s="5" t="inlineStr">
        <is>
          <t>Escuela Educación E Innovación</t>
        </is>
      </c>
      <c r="F77" s="5" t="inlineStr">
        <is>
          <t>Semestral</t>
        </is>
      </c>
      <c r="G77" s="5" t="inlineStr">
        <is>
          <t>Positivo</t>
        </is>
      </c>
      <c r="H77" s="5" t="n"/>
      <c r="I77" s="5" t="n"/>
      <c r="J77" s="6" t="n">
        <v>45657</v>
      </c>
      <c r="K77" s="5">
        <f>YEAR(J77)</f>
        <v/>
      </c>
      <c r="L77" s="5">
        <f>PROPER(TEXT(J77,"mmmm"))</f>
        <v/>
      </c>
      <c r="M77" s="6">
        <f>IF(OR(L77="Enero",L77="Febrero",L77="Marzo",L77="Abril",L77="Mayo",L77="Junio"),K77&amp;"-1",IF(OR(L77="Julio",L77="Agosto",L77="Septiembre",L77="Octubre",L77="Noviembre",L77="Diciembre"),K77&amp;"-2"))</f>
        <v/>
      </c>
      <c r="N77" s="5" t="n"/>
      <c r="O77" s="132" t="n">
        <v>1346.85</v>
      </c>
      <c r="P77" s="81" t="n"/>
      <c r="Q77" s="32">
        <f>IFERROR(IF((P77/O77)&gt;1.3,1.3,P77/O77),"")</f>
        <v/>
      </c>
      <c r="R77" s="32">
        <f>IFERROR(P77/O77,"")</f>
        <v/>
      </c>
      <c r="S77" s="5" t="n"/>
      <c r="T77" s="5" t="n"/>
      <c r="U77" s="5">
        <f>A77&amp;"-"&amp;YEAR(J77)&amp;"-"&amp;IF(LEN(MONTH(J77))=1,"0"&amp;MONTH(J77),MONTH(J77))&amp;"-"&amp;DAY(J77)</f>
        <v/>
      </c>
      <c r="V77" s="5" t="n">
        <v>0</v>
      </c>
      <c r="W77" s="5" t="n"/>
    </row>
    <row r="78" ht="15" customHeight="1">
      <c r="A78" s="5" t="n">
        <v>379</v>
      </c>
      <c r="B78" s="5" t="inlineStr">
        <is>
          <t>Cumplimiento número de estudiantes nuevos</t>
        </is>
      </c>
      <c r="C78" s="5" t="inlineStr">
        <is>
          <t>Estratégico</t>
        </is>
      </c>
      <c r="D78" s="5" t="inlineStr">
        <is>
          <t>Inscripción, admisión y matrícula de estudiantes nuevos</t>
        </is>
      </c>
      <c r="E78" s="5" t="inlineStr">
        <is>
          <t>Escuela Derecho Y Gobierno</t>
        </is>
      </c>
      <c r="F78" s="5" t="inlineStr">
        <is>
          <t>Semestral</t>
        </is>
      </c>
      <c r="G78" s="5" t="inlineStr">
        <is>
          <t>Positivo</t>
        </is>
      </c>
      <c r="H78" s="5" t="n"/>
      <c r="I78" s="5" t="n"/>
      <c r="J78" s="6" t="n">
        <v>45657</v>
      </c>
      <c r="K78" s="5">
        <f>YEAR(J78)</f>
        <v/>
      </c>
      <c r="L78" s="5">
        <f>PROPER(TEXT(J78,"mmmm"))</f>
        <v/>
      </c>
      <c r="M78" s="6">
        <f>IF(OR(L78="Enero",L78="Febrero",L78="Marzo",L78="Abril",L78="Mayo",L78="Junio"),K78&amp;"-1",IF(OR(L78="Julio",L78="Agosto",L78="Septiembre",L78="Octubre",L78="Noviembre",L78="Diciembre"),K78&amp;"-2"))</f>
        <v/>
      </c>
      <c r="N78" s="5" t="n"/>
      <c r="O78" s="132" t="n">
        <v>4114.2</v>
      </c>
      <c r="P78" s="81" t="n"/>
      <c r="Q78" s="32">
        <f>IFERROR(IF((P78/O78)&gt;1.3,1.3,P78/O78),"")</f>
        <v/>
      </c>
      <c r="R78" s="32">
        <f>IFERROR(P78/O78,"")</f>
        <v/>
      </c>
      <c r="S78" s="5" t="n"/>
      <c r="T78" s="5" t="n"/>
      <c r="U78" s="5">
        <f>A78&amp;"-"&amp;YEAR(J78)&amp;"-"&amp;IF(LEN(MONTH(J78))=1,"0"&amp;MONTH(J78),MONTH(J78))&amp;"-"&amp;DAY(J78)</f>
        <v/>
      </c>
      <c r="V78" s="5" t="n">
        <v>0</v>
      </c>
      <c r="W78" s="5" t="n"/>
    </row>
    <row r="79" ht="15" customHeight="1">
      <c r="A79" s="5" t="n">
        <v>379</v>
      </c>
      <c r="B79" s="5" t="inlineStr">
        <is>
          <t>Cumplimiento número de estudiantes nuevos</t>
        </is>
      </c>
      <c r="C79" s="5" t="inlineStr">
        <is>
          <t>Estratégico</t>
        </is>
      </c>
      <c r="D79" s="5" t="inlineStr">
        <is>
          <t>Inscripción, admisión y matrícula de estudiantes nuevos</t>
        </is>
      </c>
      <c r="E79" s="5" t="inlineStr">
        <is>
          <t>Escuela de Ciencias Basicas</t>
        </is>
      </c>
      <c r="F79" s="5" t="inlineStr">
        <is>
          <t>Semestral</t>
        </is>
      </c>
      <c r="G79" s="5" t="inlineStr">
        <is>
          <t>Positivo</t>
        </is>
      </c>
      <c r="H79" s="5" t="n"/>
      <c r="I79" s="5" t="n"/>
      <c r="J79" s="6" t="n">
        <v>45657</v>
      </c>
      <c r="K79" s="5">
        <f>YEAR(J79)</f>
        <v/>
      </c>
      <c r="L79" s="5">
        <f>PROPER(TEXT(J79,"mmmm"))</f>
        <v/>
      </c>
      <c r="M79" s="6">
        <f>IF(OR(L79="Enero",L79="Febrero",L79="Marzo",L79="Abril",L79="Mayo",L79="Junio"),K79&amp;"-1",IF(OR(L79="Julio",L79="Agosto",L79="Septiembre",L79="Octubre",L79="Noviembre",L79="Diciembre"),K79&amp;"-2"))</f>
        <v/>
      </c>
      <c r="N79" s="5" t="n"/>
      <c r="O79" s="132" t="n">
        <v>24.9</v>
      </c>
      <c r="P79" s="81" t="n"/>
      <c r="Q79" s="32">
        <f>IFERROR(IF((P79/O79)&gt;1.3,1.3,P79/O79),"")</f>
        <v/>
      </c>
      <c r="R79" s="32">
        <f>IFERROR(P79/O79,"")</f>
        <v/>
      </c>
      <c r="S79" s="5" t="n"/>
      <c r="T79" s="5" t="n"/>
      <c r="U79" s="5">
        <f>A79&amp;"-"&amp;YEAR(J79)&amp;"-"&amp;IF(LEN(MONTH(J79))=1,"0"&amp;MONTH(J79),MONTH(J79))&amp;"-"&amp;DAY(J79)</f>
        <v/>
      </c>
      <c r="V79" s="5" t="n">
        <v>0</v>
      </c>
      <c r="W79" s="5" t="n"/>
    </row>
    <row r="80" ht="15" customHeight="1">
      <c r="A80" s="5" t="n">
        <v>379</v>
      </c>
      <c r="B80" s="5" t="inlineStr">
        <is>
          <t>Cumplimiento número de estudiantes nuevos</t>
        </is>
      </c>
      <c r="C80" s="5" t="inlineStr">
        <is>
          <t>Estratégico</t>
        </is>
      </c>
      <c r="D80" s="5" t="inlineStr">
        <is>
          <t>Inscripción, admisión y matrícula de estudiantes nuevos</t>
        </is>
      </c>
      <c r="E80" s="5" t="inlineStr">
        <is>
          <t>Escuela De Diseño</t>
        </is>
      </c>
      <c r="F80" s="5" t="inlineStr">
        <is>
          <t>Semestral</t>
        </is>
      </c>
      <c r="G80" s="5" t="inlineStr">
        <is>
          <t>Positivo</t>
        </is>
      </c>
      <c r="H80" s="5" t="n"/>
      <c r="I80" s="5" t="n"/>
      <c r="J80" s="6" t="n">
        <v>45657</v>
      </c>
      <c r="K80" s="5">
        <f>YEAR(J80)</f>
        <v/>
      </c>
      <c r="L80" s="5">
        <f>PROPER(TEXT(J80,"mmmm"))</f>
        <v/>
      </c>
      <c r="M80" s="6">
        <f>IF(OR(L80="Enero",L80="Febrero",L80="Marzo",L80="Abril",L80="Mayo",L80="Junio"),K80&amp;"-1",IF(OR(L80="Julio",L80="Agosto",L80="Septiembre",L80="Octubre",L80="Noviembre",L80="Diciembre"),K80&amp;"-2"))</f>
        <v/>
      </c>
      <c r="N80" s="5" t="n"/>
      <c r="O80" s="132" t="n">
        <v>807.7749999999999</v>
      </c>
      <c r="P80" s="81" t="n"/>
      <c r="Q80" s="32">
        <f>IFERROR(IF((P80/O80)&gt;1.3,1.3,P80/O80),"")</f>
        <v/>
      </c>
      <c r="R80" s="32">
        <f>IFERROR(P80/O80,"")</f>
        <v/>
      </c>
      <c r="S80" s="5" t="n"/>
      <c r="T80" s="5" t="n"/>
      <c r="U80" s="5">
        <f>A80&amp;"-"&amp;YEAR(J80)&amp;"-"&amp;IF(LEN(MONTH(J80))=1,"0"&amp;MONTH(J80),MONTH(J80))&amp;"-"&amp;DAY(J80)</f>
        <v/>
      </c>
      <c r="V80" s="5" t="n">
        <v>0</v>
      </c>
      <c r="W80" s="5" t="n"/>
    </row>
    <row r="81" ht="15" customHeight="1">
      <c r="A81" s="5" t="n">
        <v>379</v>
      </c>
      <c r="B81" s="5" t="inlineStr">
        <is>
          <t>Cumplimiento número de estudiantes nuevos</t>
        </is>
      </c>
      <c r="C81" s="5" t="inlineStr">
        <is>
          <t>Estratégico</t>
        </is>
      </c>
      <c r="D81" s="5" t="inlineStr">
        <is>
          <t>Inscripción, admisión y matrícula de estudiantes nuevos</t>
        </is>
      </c>
      <c r="E81" s="5" t="inlineStr">
        <is>
          <t>Escuela Optimización, Infraestructura y Automatización</t>
        </is>
      </c>
      <c r="F81" s="5" t="inlineStr">
        <is>
          <t>Semestral</t>
        </is>
      </c>
      <c r="G81" s="5" t="inlineStr">
        <is>
          <t>Positivo</t>
        </is>
      </c>
      <c r="H81" s="5" t="n"/>
      <c r="I81" s="5" t="n"/>
      <c r="J81" s="6" t="n">
        <v>45657</v>
      </c>
      <c r="K81" s="5">
        <f>YEAR(J81)</f>
        <v/>
      </c>
      <c r="L81" s="5">
        <f>PROPER(TEXT(J81,"mmmm"))</f>
        <v/>
      </c>
      <c r="M81" s="6">
        <f>IF(OR(L81="Enero",L81="Febrero",L81="Marzo",L81="Abril",L81="Mayo",L81="Junio"),K81&amp;"-1",IF(OR(L81="Julio",L81="Agosto",L81="Septiembre",L81="Octubre",L81="Noviembre",L81="Diciembre"),K81&amp;"-2"))</f>
        <v/>
      </c>
      <c r="N81" s="5" t="n"/>
      <c r="O81" s="132" t="n">
        <v>3681.65</v>
      </c>
      <c r="P81" s="81" t="n"/>
      <c r="Q81" s="32">
        <f>IFERROR(IF((P81/O81)&gt;1.3,1.3,P81/O81),"")</f>
        <v/>
      </c>
      <c r="R81" s="32">
        <f>IFERROR(P81/O81,"")</f>
        <v/>
      </c>
      <c r="S81" s="5" t="n"/>
      <c r="T81" s="5" t="n"/>
      <c r="U81" s="5">
        <f>A81&amp;"-"&amp;YEAR(J81)&amp;"-"&amp;IF(LEN(MONTH(J81))=1,"0"&amp;MONTH(J81),MONTH(J81))&amp;"-"&amp;DAY(J81)</f>
        <v/>
      </c>
      <c r="V81" s="5" t="n">
        <v>0</v>
      </c>
      <c r="W81" s="5" t="n"/>
    </row>
    <row r="82" ht="15" customHeight="1">
      <c r="A82" s="5" t="n">
        <v>379</v>
      </c>
      <c r="B82" s="5" t="inlineStr">
        <is>
          <t>Cumplimiento número de estudiantes nuevos</t>
        </is>
      </c>
      <c r="C82" s="5" t="inlineStr">
        <is>
          <t>Estratégico</t>
        </is>
      </c>
      <c r="D82" s="5" t="inlineStr">
        <is>
          <t>Inscripción, admisión y matrícula de estudiantes nuevos</t>
        </is>
      </c>
      <c r="E82" s="5" t="inlineStr">
        <is>
          <t>Escuela De Tecnologias de la Información y Comunicación</t>
        </is>
      </c>
      <c r="F82" s="5" t="inlineStr">
        <is>
          <t>Semestral</t>
        </is>
      </c>
      <c r="G82" s="5" t="inlineStr">
        <is>
          <t>Positivo</t>
        </is>
      </c>
      <c r="H82" s="5" t="n"/>
      <c r="I82" s="5" t="n"/>
      <c r="J82" s="6" t="n">
        <v>45657</v>
      </c>
      <c r="K82" s="5">
        <f>YEAR(J82)</f>
        <v/>
      </c>
      <c r="L82" s="5">
        <f>PROPER(TEXT(J82,"mmmm"))</f>
        <v/>
      </c>
      <c r="M82" s="6">
        <f>IF(OR(L82="Enero",L82="Febrero",L82="Marzo",L82="Abril",L82="Mayo",L82="Junio"),K82&amp;"-1",IF(OR(L82="Julio",L82="Agosto",L82="Septiembre",L82="Octubre",L82="Noviembre",L82="Diciembre"),K82&amp;"-2"))</f>
        <v/>
      </c>
      <c r="N82" s="5" t="n"/>
      <c r="O82" s="132" t="n">
        <v>2495.4</v>
      </c>
      <c r="P82" s="81" t="n"/>
      <c r="Q82" s="32">
        <f>IFERROR(IF((P82/O82)&gt;1.3,1.3,P82/O82),"")</f>
        <v/>
      </c>
      <c r="R82" s="32">
        <f>IFERROR(P82/O82,"")</f>
        <v/>
      </c>
      <c r="S82" s="5" t="n"/>
      <c r="T82" s="5" t="n"/>
      <c r="U82" s="5">
        <f>A82&amp;"-"&amp;YEAR(J82)&amp;"-"&amp;IF(LEN(MONTH(J82))=1,"0"&amp;MONTH(J82),MONTH(J82))&amp;"-"&amp;DAY(J82)</f>
        <v/>
      </c>
      <c r="V82" s="5" t="n">
        <v>0</v>
      </c>
      <c r="W82" s="5" t="n"/>
    </row>
    <row r="83" ht="15" customHeight="1">
      <c r="A83" s="5" t="n">
        <v>379</v>
      </c>
      <c r="B83" s="5" t="inlineStr">
        <is>
          <t>Cumplimiento número de estudiantes nuevos</t>
        </is>
      </c>
      <c r="C83" s="5" t="inlineStr">
        <is>
          <t>Estratégico</t>
        </is>
      </c>
      <c r="D83" s="5" t="inlineStr">
        <is>
          <t>Inscripción, admisión y matrícula de estudiantes nuevos</t>
        </is>
      </c>
      <c r="E83" s="5" t="inlineStr">
        <is>
          <t>Escuela Administración y Competitividad</t>
        </is>
      </c>
      <c r="F83" s="5" t="inlineStr">
        <is>
          <t>Semestral</t>
        </is>
      </c>
      <c r="G83" s="5" t="inlineStr">
        <is>
          <t>Positivo</t>
        </is>
      </c>
      <c r="H83" s="5" t="n"/>
      <c r="I83" s="5" t="n"/>
      <c r="J83" s="6" t="n">
        <v>45657</v>
      </c>
      <c r="K83" s="5">
        <f>YEAR(J83)</f>
        <v/>
      </c>
      <c r="L83" s="5">
        <f>PROPER(TEXT(J83,"mmmm"))</f>
        <v/>
      </c>
      <c r="M83" s="6">
        <f>IF(OR(L83="Enero",L83="Febrero",L83="Marzo",L83="Abril",L83="Mayo",L83="Junio"),K83&amp;"-1",IF(OR(L83="Julio",L83="Agosto",L83="Septiembre",L83="Octubre",L83="Noviembre",L83="Diciembre"),K83&amp;"-2"))</f>
        <v/>
      </c>
      <c r="N83" s="5" t="n"/>
      <c r="O83" s="132" t="n">
        <v>5311.949999999999</v>
      </c>
      <c r="P83" s="81" t="n"/>
      <c r="Q83" s="32">
        <f>IFERROR(IF((P83/O83)&gt;1.3,1.3,P83/O83),"")</f>
        <v/>
      </c>
      <c r="R83" s="32">
        <f>IFERROR(P83/O83,"")</f>
        <v/>
      </c>
      <c r="S83" s="5" t="n"/>
      <c r="T83" s="5" t="n"/>
      <c r="U83" s="5">
        <f>A83&amp;"-"&amp;YEAR(J83)&amp;"-"&amp;IF(LEN(MONTH(J83))=1,"0"&amp;MONTH(J83),MONTH(J83))&amp;"-"&amp;DAY(J83)</f>
        <v/>
      </c>
      <c r="V83" s="5" t="n">
        <v>0</v>
      </c>
      <c r="W83" s="5" t="n"/>
    </row>
    <row r="84" ht="15" customHeight="1">
      <c r="A84" s="5" t="n">
        <v>379</v>
      </c>
      <c r="B84" s="5" t="inlineStr">
        <is>
          <t>Cumplimiento número de estudiantes nuevos</t>
        </is>
      </c>
      <c r="C84" s="5" t="inlineStr">
        <is>
          <t>Estratégico</t>
        </is>
      </c>
      <c r="D84" s="5" t="inlineStr">
        <is>
          <t>Inscripción, admisión y matrícula de estudiantes nuevos</t>
        </is>
      </c>
      <c r="E84" s="5" t="inlineStr">
        <is>
          <t>Escuela De Contabilidad Y Finanzas</t>
        </is>
      </c>
      <c r="F84" s="5" t="inlineStr">
        <is>
          <t>Semestral</t>
        </is>
      </c>
      <c r="G84" s="5" t="inlineStr">
        <is>
          <t>Positivo</t>
        </is>
      </c>
      <c r="H84" s="5" t="n"/>
      <c r="I84" s="5" t="n"/>
      <c r="J84" s="6" t="n">
        <v>45657</v>
      </c>
      <c r="K84" s="5">
        <f>YEAR(J84)</f>
        <v/>
      </c>
      <c r="L84" s="5">
        <f>PROPER(TEXT(J84,"mmmm"))</f>
        <v/>
      </c>
      <c r="M84" s="6">
        <f>IF(OR(L84="Enero",L84="Febrero",L84="Marzo",L84="Abril",L84="Mayo",L84="Junio"),K84&amp;"-1",IF(OR(L84="Julio",L84="Agosto",L84="Septiembre",L84="Octubre",L84="Noviembre",L84="Diciembre"),K84&amp;"-2"))</f>
        <v/>
      </c>
      <c r="N84" s="5" t="n"/>
      <c r="O84" s="132" t="n">
        <v>2081</v>
      </c>
      <c r="P84" s="81" t="n"/>
      <c r="Q84" s="32">
        <f>IFERROR(IF((P84/O84)&gt;1.3,1.3,P84/O84),"")</f>
        <v/>
      </c>
      <c r="R84" s="32">
        <f>IFERROR(P84/O84,"")</f>
        <v/>
      </c>
      <c r="S84" s="5" t="n"/>
      <c r="T84" s="5" t="n"/>
      <c r="U84" s="5">
        <f>A84&amp;"-"&amp;YEAR(J84)&amp;"-"&amp;IF(LEN(MONTH(J84))=1,"0"&amp;MONTH(J84),MONTH(J84))&amp;"-"&amp;DAY(J84)</f>
        <v/>
      </c>
      <c r="V84" s="5" t="n">
        <v>0</v>
      </c>
      <c r="W84" s="5" t="n"/>
    </row>
    <row r="85" ht="15" customHeight="1">
      <c r="A85" s="5" t="n">
        <v>379</v>
      </c>
      <c r="B85" s="5" t="inlineStr">
        <is>
          <t>Cumplimiento número de estudiantes nuevos</t>
        </is>
      </c>
      <c r="C85" s="5" t="inlineStr">
        <is>
          <t>Estratégico</t>
        </is>
      </c>
      <c r="D85" s="5" t="inlineStr">
        <is>
          <t>Inscripción, admisión y matrícula de estudiantes nuevos</t>
        </is>
      </c>
      <c r="E85" s="5" t="inlineStr">
        <is>
          <t>Escuela De Negocios y Desarrollo Internacional</t>
        </is>
      </c>
      <c r="F85" s="5" t="inlineStr">
        <is>
          <t>Semestral</t>
        </is>
      </c>
      <c r="G85" s="5" t="inlineStr">
        <is>
          <t>Positivo</t>
        </is>
      </c>
      <c r="H85" s="5" t="n"/>
      <c r="I85" s="5" t="n"/>
      <c r="J85" s="6" t="n">
        <v>45657</v>
      </c>
      <c r="K85" s="5">
        <f>YEAR(J85)</f>
        <v/>
      </c>
      <c r="L85" s="5">
        <f>PROPER(TEXT(J85,"mmmm"))</f>
        <v/>
      </c>
      <c r="M85" s="6">
        <f>IF(OR(L85="Enero",L85="Febrero",L85="Marzo",L85="Abril",L85="Mayo",L85="Junio"),K85&amp;"-1",IF(OR(L85="Julio",L85="Agosto",L85="Septiembre",L85="Octubre",L85="Noviembre",L85="Diciembre"),K85&amp;"-2"))</f>
        <v/>
      </c>
      <c r="N85" s="5" t="n"/>
      <c r="O85" s="132" t="n">
        <v>992.5</v>
      </c>
      <c r="P85" s="81" t="n"/>
      <c r="Q85" s="32">
        <f>IFERROR(IF((P85/O85)&gt;1.3,1.3,P85/O85),"")</f>
        <v/>
      </c>
      <c r="R85" s="32">
        <f>IFERROR(P85/O85,"")</f>
        <v/>
      </c>
      <c r="S85" s="5" t="n"/>
      <c r="T85" s="5" t="n"/>
      <c r="U85" s="5">
        <f>A85&amp;"-"&amp;YEAR(J85)&amp;"-"&amp;IF(LEN(MONTH(J85))=1,"0"&amp;MONTH(J85),MONTH(J85))&amp;"-"&amp;DAY(J85)</f>
        <v/>
      </c>
      <c r="V85" s="5" t="n">
        <v>0</v>
      </c>
      <c r="W85" s="5" t="n"/>
    </row>
    <row r="86" ht="15" customHeight="1">
      <c r="A86" s="5" t="n">
        <v>274</v>
      </c>
      <c r="B86" s="5" t="inlineStr">
        <is>
          <t>Cumplimiento número de estudiantes antiguos</t>
        </is>
      </c>
      <c r="C86" s="5" t="inlineStr">
        <is>
          <t>Estratégico</t>
        </is>
      </c>
      <c r="D86" s="5" t="inlineStr">
        <is>
          <t>Inscripción, admisión y matrícula de estudiantes nuevos</t>
        </is>
      </c>
      <c r="E86" s="5" t="inlineStr">
        <is>
          <t>Escuela Comunicaciones, Artes Visuales y Digitales</t>
        </is>
      </c>
      <c r="F86" s="5" t="inlineStr">
        <is>
          <t>Semestral</t>
        </is>
      </c>
      <c r="G86" s="5" t="inlineStr">
        <is>
          <t>Positivo</t>
        </is>
      </c>
      <c r="H86" s="5" t="n"/>
      <c r="I86" s="5" t="n"/>
      <c r="J86" s="6" t="n">
        <v>45657</v>
      </c>
      <c r="K86" s="5">
        <f>YEAR(J86)</f>
        <v/>
      </c>
      <c r="L86" s="5">
        <f>PROPER(TEXT(J86,"mmmm"))</f>
        <v/>
      </c>
      <c r="M86" s="6">
        <f>IF(OR(L86="Enero",L86="Febrero",L86="Marzo",L86="Abril",L86="Mayo",L86="Junio"),K86&amp;"-1",IF(OR(L86="Julio",L86="Agosto",L86="Septiembre",L86="Octubre",L86="Noviembre",L86="Diciembre"),K86&amp;"-2"))</f>
        <v/>
      </c>
      <c r="N86" s="5" t="n"/>
      <c r="O86" s="132" t="n">
        <v>930.2553145160349</v>
      </c>
      <c r="P86" s="81" t="n"/>
      <c r="Q86" s="32">
        <f>IFERROR(IF((P86/O86)&gt;1.3,1.3,P86/O86),"")</f>
        <v/>
      </c>
      <c r="R86" s="32">
        <f>IFERROR(P86/O86,"")</f>
        <v/>
      </c>
      <c r="S86" s="5" t="n"/>
      <c r="T86" s="5" t="n"/>
      <c r="U86" s="5">
        <f>A86&amp;"-"&amp;YEAR(J86)&amp;"-"&amp;IF(LEN(MONTH(J86))=1,"0"&amp;MONTH(J86),MONTH(J86))&amp;"-"&amp;DAY(J86)</f>
        <v/>
      </c>
      <c r="V86" s="5" t="n">
        <v>0</v>
      </c>
      <c r="W86" s="5" t="n"/>
    </row>
    <row r="87" ht="15" customHeight="1">
      <c r="A87" s="5" t="n">
        <v>274</v>
      </c>
      <c r="B87" s="5" t="inlineStr">
        <is>
          <t>Cumplimiento número de estudiantes antiguos</t>
        </is>
      </c>
      <c r="C87" s="5" t="inlineStr">
        <is>
          <t>Estratégico</t>
        </is>
      </c>
      <c r="D87" s="5" t="inlineStr">
        <is>
          <t>Inscripción, admisión y matrícula de estudiantes nuevos</t>
        </is>
      </c>
      <c r="E87" s="5" t="inlineStr">
        <is>
          <t>Escuela  de Psicología, Talento humano y Sociedad</t>
        </is>
      </c>
      <c r="F87" s="5" t="inlineStr">
        <is>
          <t>Semestral</t>
        </is>
      </c>
      <c r="G87" s="5" t="inlineStr">
        <is>
          <t>Positivo</t>
        </is>
      </c>
      <c r="H87" s="5" t="n"/>
      <c r="I87" s="5" t="n"/>
      <c r="J87" s="6" t="n">
        <v>45657</v>
      </c>
      <c r="K87" s="5">
        <f>YEAR(J87)</f>
        <v/>
      </c>
      <c r="L87" s="5">
        <f>PROPER(TEXT(J87,"mmmm"))</f>
        <v/>
      </c>
      <c r="M87" s="6">
        <f>IF(OR(L87="Enero",L87="Febrero",L87="Marzo",L87="Abril",L87="Mayo",L87="Junio"),K87&amp;"-1",IF(OR(L87="Julio",L87="Agosto",L87="Septiembre",L87="Octubre",L87="Noviembre",L87="Diciembre"),K87&amp;"-2"))</f>
        <v/>
      </c>
      <c r="N87" s="5" t="n"/>
      <c r="O87" s="132" t="n">
        <v>5628.521091573026</v>
      </c>
      <c r="P87" s="81" t="n"/>
      <c r="Q87" s="32">
        <f>IFERROR(IF((P87/O87)&gt;1.3,1.3,P87/O87),"")</f>
        <v/>
      </c>
      <c r="R87" s="32">
        <f>IFERROR(P87/O87,"")</f>
        <v/>
      </c>
      <c r="S87" s="5" t="n"/>
      <c r="T87" s="5" t="n"/>
      <c r="U87" s="5">
        <f>A87&amp;"-"&amp;YEAR(J87)&amp;"-"&amp;IF(LEN(MONTH(J87))=1,"0"&amp;MONTH(J87),MONTH(J87))&amp;"-"&amp;DAY(J87)</f>
        <v/>
      </c>
      <c r="V87" s="5" t="n">
        <v>0</v>
      </c>
      <c r="W87" s="5" t="n"/>
    </row>
    <row r="88" ht="15" customHeight="1">
      <c r="A88" s="5" t="n">
        <v>274</v>
      </c>
      <c r="B88" s="5" t="inlineStr">
        <is>
          <t>Cumplimiento número de estudiantes antiguos</t>
        </is>
      </c>
      <c r="C88" s="5" t="inlineStr">
        <is>
          <t>Estratégico</t>
        </is>
      </c>
      <c r="D88" s="5" t="inlineStr">
        <is>
          <t>Inscripción, admisión y matrícula de estudiantes nuevos</t>
        </is>
      </c>
      <c r="E88" s="5" t="inlineStr">
        <is>
          <t>Escuela Marketing Y Branding</t>
        </is>
      </c>
      <c r="F88" s="5" t="inlineStr">
        <is>
          <t>Semestral</t>
        </is>
      </c>
      <c r="G88" s="5" t="inlineStr">
        <is>
          <t>Positivo</t>
        </is>
      </c>
      <c r="H88" s="5" t="n"/>
      <c r="I88" s="5" t="n"/>
      <c r="J88" s="6" t="n">
        <v>45657</v>
      </c>
      <c r="K88" s="5">
        <f>YEAR(J88)</f>
        <v/>
      </c>
      <c r="L88" s="5">
        <f>PROPER(TEXT(J88,"mmmm"))</f>
        <v/>
      </c>
      <c r="M88" s="6">
        <f>IF(OR(L88="Enero",L88="Febrero",L88="Marzo",L88="Abril",L88="Mayo",L88="Junio"),K88&amp;"-1",IF(OR(L88="Julio",L88="Agosto",L88="Septiembre",L88="Octubre",L88="Noviembre",L88="Diciembre"),K88&amp;"-2"))</f>
        <v/>
      </c>
      <c r="N88" s="5" t="n"/>
      <c r="O88" s="132" t="n">
        <v>1345.966278359791</v>
      </c>
      <c r="P88" s="81" t="n"/>
      <c r="Q88" s="32">
        <f>IFERROR(IF((P88/O88)&gt;1.3,1.3,P88/O88),"")</f>
        <v/>
      </c>
      <c r="R88" s="32">
        <f>IFERROR(P88/O88,"")</f>
        <v/>
      </c>
      <c r="S88" s="5" t="n"/>
      <c r="T88" s="5" t="n"/>
      <c r="U88" s="5">
        <f>A88&amp;"-"&amp;YEAR(J88)&amp;"-"&amp;IF(LEN(MONTH(J88))=1,"0"&amp;MONTH(J88),MONTH(J88))&amp;"-"&amp;DAY(J88)</f>
        <v/>
      </c>
      <c r="V88" s="5" t="n">
        <v>0</v>
      </c>
      <c r="W88" s="5" t="n"/>
    </row>
    <row r="89" ht="15" customHeight="1">
      <c r="A89" s="5" t="n">
        <v>274</v>
      </c>
      <c r="B89" s="5" t="inlineStr">
        <is>
          <t>Cumplimiento número de estudiantes antiguos</t>
        </is>
      </c>
      <c r="C89" s="5" t="inlineStr">
        <is>
          <t>Estratégico</t>
        </is>
      </c>
      <c r="D89" s="5" t="inlineStr">
        <is>
          <t>Inscripción, admisión y matrícula de estudiantes nuevos</t>
        </is>
      </c>
      <c r="E89" s="5" t="inlineStr">
        <is>
          <t>Escuela Educación E Innovación</t>
        </is>
      </c>
      <c r="F89" s="5" t="inlineStr">
        <is>
          <t>Semestral</t>
        </is>
      </c>
      <c r="G89" s="5" t="inlineStr">
        <is>
          <t>Positivo</t>
        </is>
      </c>
      <c r="H89" s="5" t="n"/>
      <c r="I89" s="5" t="n"/>
      <c r="J89" s="6" t="n">
        <v>45657</v>
      </c>
      <c r="K89" s="5">
        <f>YEAR(J89)</f>
        <v/>
      </c>
      <c r="L89" s="5">
        <f>PROPER(TEXT(J89,"mmmm"))</f>
        <v/>
      </c>
      <c r="M89" s="6">
        <f>IF(OR(L89="Enero",L89="Febrero",L89="Marzo",L89="Abril",L89="Mayo",L89="Junio"),K89&amp;"-1",IF(OR(L89="Julio",L89="Agosto",L89="Septiembre",L89="Octubre",L89="Noviembre",L89="Diciembre"),K89&amp;"-2"))</f>
        <v/>
      </c>
      <c r="N89" s="5" t="n"/>
      <c r="O89" s="132" t="n">
        <v>2285.42540295775</v>
      </c>
      <c r="P89" s="81" t="n"/>
      <c r="Q89" s="32">
        <f>IFERROR(IF((P89/O89)&gt;1.3,1.3,P89/O89),"")</f>
        <v/>
      </c>
      <c r="R89" s="32">
        <f>IFERROR(P89/O89,"")</f>
        <v/>
      </c>
      <c r="S89" s="5" t="n"/>
      <c r="T89" s="5" t="n"/>
      <c r="U89" s="5">
        <f>A89&amp;"-"&amp;YEAR(J89)&amp;"-"&amp;IF(LEN(MONTH(J89))=1,"0"&amp;MONTH(J89),MONTH(J89))&amp;"-"&amp;DAY(J89)</f>
        <v/>
      </c>
      <c r="V89" s="5" t="n">
        <v>0</v>
      </c>
      <c r="W89" s="5" t="n"/>
    </row>
    <row r="90" ht="15" customHeight="1">
      <c r="A90" s="5" t="n">
        <v>274</v>
      </c>
      <c r="B90" s="5" t="inlineStr">
        <is>
          <t>Cumplimiento número de estudiantes antiguos</t>
        </is>
      </c>
      <c r="C90" s="5" t="inlineStr">
        <is>
          <t>Estratégico</t>
        </is>
      </c>
      <c r="D90" s="5" t="inlineStr">
        <is>
          <t>Inscripción, admisión y matrícula de estudiantes nuevos</t>
        </is>
      </c>
      <c r="E90" s="5" t="inlineStr">
        <is>
          <t>Escuela Derecho Y Gobierno</t>
        </is>
      </c>
      <c r="F90" s="5" t="inlineStr">
        <is>
          <t>Semestral</t>
        </is>
      </c>
      <c r="G90" s="5" t="inlineStr">
        <is>
          <t>Positivo</t>
        </is>
      </c>
      <c r="H90" s="5" t="n"/>
      <c r="I90" s="5" t="n"/>
      <c r="J90" s="6" t="n">
        <v>45657</v>
      </c>
      <c r="K90" s="5">
        <f>YEAR(J90)</f>
        <v/>
      </c>
      <c r="L90" s="5">
        <f>PROPER(TEXT(J90,"mmmm"))</f>
        <v/>
      </c>
      <c r="M90" s="6">
        <f>IF(OR(L90="Enero",L90="Febrero",L90="Marzo",L90="Abril",L90="Mayo",L90="Junio"),K90&amp;"-1",IF(OR(L90="Julio",L90="Agosto",L90="Septiembre",L90="Octubre",L90="Noviembre",L90="Diciembre"),K90&amp;"-2"))</f>
        <v/>
      </c>
      <c r="N90" s="5" t="n"/>
      <c r="O90" s="132" t="n">
        <v>4043.752612798042</v>
      </c>
      <c r="P90" s="81" t="n"/>
      <c r="Q90" s="32">
        <f>IFERROR(IF((P90/O90)&gt;1.3,1.3,P90/O90),"")</f>
        <v/>
      </c>
      <c r="R90" s="32">
        <f>IFERROR(P90/O90,"")</f>
        <v/>
      </c>
      <c r="S90" s="5" t="n"/>
      <c r="T90" s="5" t="n"/>
      <c r="U90" s="5">
        <f>A90&amp;"-"&amp;YEAR(J90)&amp;"-"&amp;IF(LEN(MONTH(J90))=1,"0"&amp;MONTH(J90),MONTH(J90))&amp;"-"&amp;DAY(J90)</f>
        <v/>
      </c>
      <c r="V90" s="5" t="n">
        <v>0</v>
      </c>
      <c r="W90" s="5" t="n"/>
    </row>
    <row r="91" ht="15" customHeight="1">
      <c r="A91" s="5" t="n">
        <v>274</v>
      </c>
      <c r="B91" s="5" t="inlineStr">
        <is>
          <t>Cumplimiento número de estudiantes antiguos</t>
        </is>
      </c>
      <c r="C91" s="5" t="inlineStr">
        <is>
          <t>Estratégico</t>
        </is>
      </c>
      <c r="D91" s="5" t="inlineStr">
        <is>
          <t>Inscripción, admisión y matrícula de estudiantes nuevos</t>
        </is>
      </c>
      <c r="E91" s="5" t="inlineStr">
        <is>
          <t>Escuela de Ciencias Basicas</t>
        </is>
      </c>
      <c r="F91" s="5" t="inlineStr">
        <is>
          <t>Semestral</t>
        </is>
      </c>
      <c r="G91" s="5" t="inlineStr">
        <is>
          <t>Positivo</t>
        </is>
      </c>
      <c r="H91" s="5" t="n"/>
      <c r="I91" s="5" t="n"/>
      <c r="J91" s="6" t="n">
        <v>45657</v>
      </c>
      <c r="K91" s="5">
        <f>YEAR(J91)</f>
        <v/>
      </c>
      <c r="L91" s="5">
        <f>PROPER(TEXT(J91,"mmmm"))</f>
        <v/>
      </c>
      <c r="M91" s="6">
        <f>IF(OR(L91="Enero",L91="Febrero",L91="Marzo",L91="Abril",L91="Mayo",L91="Junio"),K91&amp;"-1",IF(OR(L91="Julio",L91="Agosto",L91="Septiembre",L91="Octubre",L91="Noviembre",L91="Diciembre"),K91&amp;"-2"))</f>
        <v/>
      </c>
      <c r="N91" s="5" t="n"/>
      <c r="O91" s="132" t="n">
        <v>66.95909170352468</v>
      </c>
      <c r="P91" s="81" t="n"/>
      <c r="Q91" s="32">
        <f>IFERROR(IF((P91/O91)&gt;1.3,1.3,P91/O91),"")</f>
        <v/>
      </c>
      <c r="R91" s="32">
        <f>IFERROR(P91/O91,"")</f>
        <v/>
      </c>
      <c r="S91" s="5" t="n"/>
      <c r="T91" s="5" t="n"/>
      <c r="U91" s="5">
        <f>A91&amp;"-"&amp;YEAR(J91)&amp;"-"&amp;IF(LEN(MONTH(J91))=1,"0"&amp;MONTH(J91),MONTH(J91))&amp;"-"&amp;DAY(J91)</f>
        <v/>
      </c>
      <c r="V91" s="5" t="n">
        <v>0</v>
      </c>
      <c r="W91" s="5" t="n"/>
    </row>
    <row r="92" ht="15" customHeight="1">
      <c r="A92" s="5" t="n">
        <v>274</v>
      </c>
      <c r="B92" s="5" t="inlineStr">
        <is>
          <t>Cumplimiento número de estudiantes antiguos</t>
        </is>
      </c>
      <c r="C92" s="5" t="inlineStr">
        <is>
          <t>Estratégico</t>
        </is>
      </c>
      <c r="D92" s="5" t="inlineStr">
        <is>
          <t>Inscripción, admisión y matrícula de estudiantes nuevos</t>
        </is>
      </c>
      <c r="E92" s="5" t="inlineStr">
        <is>
          <t>Escuela De Diseño</t>
        </is>
      </c>
      <c r="F92" s="5" t="inlineStr">
        <is>
          <t>Semestral</t>
        </is>
      </c>
      <c r="G92" s="5" t="inlineStr">
        <is>
          <t>Positivo</t>
        </is>
      </c>
      <c r="H92" s="5" t="n"/>
      <c r="I92" s="5" t="n"/>
      <c r="J92" s="6" t="n">
        <v>45657</v>
      </c>
      <c r="K92" s="5">
        <f>YEAR(J92)</f>
        <v/>
      </c>
      <c r="L92" s="5">
        <f>PROPER(TEXT(J92,"mmmm"))</f>
        <v/>
      </c>
      <c r="M92" s="6">
        <f>IF(OR(L92="Enero",L92="Febrero",L92="Marzo",L92="Abril",L92="Mayo",L92="Junio"),K92&amp;"-1",IF(OR(L92="Julio",L92="Agosto",L92="Septiembre",L92="Octubre",L92="Noviembre",L92="Diciembre"),K92&amp;"-2"))</f>
        <v/>
      </c>
      <c r="N92" s="5" t="n"/>
      <c r="O92" s="132" t="n">
        <v>1288.3165375748</v>
      </c>
      <c r="P92" s="81" t="n"/>
      <c r="Q92" s="32">
        <f>IFERROR(IF((P92/O92)&gt;1.3,1.3,P92/O92),"")</f>
        <v/>
      </c>
      <c r="R92" s="32">
        <f>IFERROR(P92/O92,"")</f>
        <v/>
      </c>
      <c r="S92" s="5" t="n"/>
      <c r="T92" s="5" t="n"/>
      <c r="U92" s="5">
        <f>A92&amp;"-"&amp;YEAR(J92)&amp;"-"&amp;IF(LEN(MONTH(J92))=1,"0"&amp;MONTH(J92),MONTH(J92))&amp;"-"&amp;DAY(J92)</f>
        <v/>
      </c>
      <c r="V92" s="5" t="n">
        <v>0</v>
      </c>
      <c r="W92" s="5" t="n"/>
    </row>
    <row r="93" ht="15" customHeight="1">
      <c r="A93" s="5" t="n">
        <v>274</v>
      </c>
      <c r="B93" s="5" t="inlineStr">
        <is>
          <t>Cumplimiento número de estudiantes antiguos</t>
        </is>
      </c>
      <c r="C93" s="5" t="inlineStr">
        <is>
          <t>Estratégico</t>
        </is>
      </c>
      <c r="D93" s="5" t="inlineStr">
        <is>
          <t>Inscripción, admisión y matrícula de estudiantes nuevos</t>
        </is>
      </c>
      <c r="E93" s="5" t="inlineStr">
        <is>
          <t>Escuela Optimización, Infraestructura y Automatización</t>
        </is>
      </c>
      <c r="F93" s="5" t="inlineStr">
        <is>
          <t>Semestral</t>
        </is>
      </c>
      <c r="G93" s="5" t="inlineStr">
        <is>
          <t>Positivo</t>
        </is>
      </c>
      <c r="H93" s="5" t="n"/>
      <c r="I93" s="5" t="n"/>
      <c r="J93" s="6" t="n">
        <v>45657</v>
      </c>
      <c r="K93" s="5">
        <f>YEAR(J93)</f>
        <v/>
      </c>
      <c r="L93" s="5">
        <f>PROPER(TEXT(J93,"mmmm"))</f>
        <v/>
      </c>
      <c r="M93" s="6">
        <f>IF(OR(L93="Enero",L93="Febrero",L93="Marzo",L93="Abril",L93="Mayo",L93="Junio"),K93&amp;"-1",IF(OR(L93="Julio",L93="Agosto",L93="Septiembre",L93="Octubre",L93="Noviembre",L93="Diciembre"),K93&amp;"-2"))</f>
        <v/>
      </c>
      <c r="N93" s="5" t="n"/>
      <c r="O93" s="132" t="n">
        <v>6658.044069988099</v>
      </c>
      <c r="P93" s="81" t="n"/>
      <c r="Q93" s="32">
        <f>IFERROR(IF((P93/O93)&gt;1.3,1.3,P93/O93),"")</f>
        <v/>
      </c>
      <c r="R93" s="32">
        <f>IFERROR(P93/O93,"")</f>
        <v/>
      </c>
      <c r="S93" s="5" t="n"/>
      <c r="T93" s="5" t="n"/>
      <c r="U93" s="5">
        <f>A93&amp;"-"&amp;YEAR(J93)&amp;"-"&amp;IF(LEN(MONTH(J93))=1,"0"&amp;MONTH(J93),MONTH(J93))&amp;"-"&amp;DAY(J93)</f>
        <v/>
      </c>
      <c r="V93" s="5" t="n">
        <v>0</v>
      </c>
      <c r="W93" s="5" t="n"/>
    </row>
    <row r="94" ht="15" customHeight="1">
      <c r="A94" s="5" t="n">
        <v>274</v>
      </c>
      <c r="B94" s="5" t="inlineStr">
        <is>
          <t>Cumplimiento número de estudiantes antiguos</t>
        </is>
      </c>
      <c r="C94" s="5" t="inlineStr">
        <is>
          <t>Estratégico</t>
        </is>
      </c>
      <c r="D94" s="5" t="inlineStr">
        <is>
          <t>Inscripción, admisión y matrícula de estudiantes nuevos</t>
        </is>
      </c>
      <c r="E94" s="5" t="inlineStr">
        <is>
          <t>Escuela De Tecnologias de la Información y Comunicación</t>
        </is>
      </c>
      <c r="F94" s="5" t="inlineStr">
        <is>
          <t>Semestral</t>
        </is>
      </c>
      <c r="G94" s="5" t="inlineStr">
        <is>
          <t>Positivo</t>
        </is>
      </c>
      <c r="H94" s="5" t="n"/>
      <c r="I94" s="5" t="n"/>
      <c r="J94" s="6" t="n">
        <v>45657</v>
      </c>
      <c r="K94" s="5">
        <f>YEAR(J94)</f>
        <v/>
      </c>
      <c r="L94" s="5">
        <f>PROPER(TEXT(J94,"mmmm"))</f>
        <v/>
      </c>
      <c r="M94" s="6">
        <f>IF(OR(L94="Enero",L94="Febrero",L94="Marzo",L94="Abril",L94="Mayo",L94="Junio"),K94&amp;"-1",IF(OR(L94="Julio",L94="Agosto",L94="Septiembre",L94="Octubre",L94="Noviembre",L94="Diciembre"),K94&amp;"-2"))</f>
        <v/>
      </c>
      <c r="N94" s="5" t="n"/>
      <c r="O94" s="132" t="n">
        <v>3585.511827617777</v>
      </c>
      <c r="P94" s="81" t="n"/>
      <c r="Q94" s="32">
        <f>IFERROR(IF((P94/O94)&gt;1.3,1.3,P94/O94),"")</f>
        <v/>
      </c>
      <c r="R94" s="32">
        <f>IFERROR(P94/O94,"")</f>
        <v/>
      </c>
      <c r="S94" s="5" t="n"/>
      <c r="T94" s="5" t="n"/>
      <c r="U94" s="5">
        <f>A94&amp;"-"&amp;YEAR(J94)&amp;"-"&amp;IF(LEN(MONTH(J94))=1,"0"&amp;MONTH(J94),MONTH(J94))&amp;"-"&amp;DAY(J94)</f>
        <v/>
      </c>
      <c r="V94" s="5" t="n">
        <v>0</v>
      </c>
      <c r="W94" s="5" t="n"/>
    </row>
    <row r="95" ht="15" customHeight="1">
      <c r="A95" s="5" t="n">
        <v>274</v>
      </c>
      <c r="B95" s="5" t="inlineStr">
        <is>
          <t>Cumplimiento número de estudiantes antiguos</t>
        </is>
      </c>
      <c r="C95" s="5" t="inlineStr">
        <is>
          <t>Estratégico</t>
        </is>
      </c>
      <c r="D95" s="5" t="inlineStr">
        <is>
          <t>Inscripción, admisión y matrícula de estudiantes nuevos</t>
        </is>
      </c>
      <c r="E95" s="5" t="inlineStr">
        <is>
          <t>Escuela Administración y Competitividad</t>
        </is>
      </c>
      <c r="F95" s="5" t="inlineStr">
        <is>
          <t>Semestral</t>
        </is>
      </c>
      <c r="G95" s="5" t="inlineStr">
        <is>
          <t>Positivo</t>
        </is>
      </c>
      <c r="H95" s="5" t="n"/>
      <c r="I95" s="5" t="n"/>
      <c r="J95" s="6" t="n">
        <v>45657</v>
      </c>
      <c r="K95" s="5">
        <f>YEAR(J95)</f>
        <v/>
      </c>
      <c r="L95" s="5">
        <f>PROPER(TEXT(J95,"mmmm"))</f>
        <v/>
      </c>
      <c r="M95" s="6">
        <f>IF(OR(L95="Enero",L95="Febrero",L95="Marzo",L95="Abril",L95="Mayo",L95="Junio"),K95&amp;"-1",IF(OR(L95="Julio",L95="Agosto",L95="Septiembre",L95="Octubre",L95="Noviembre",L95="Diciembre"),K95&amp;"-2"))</f>
        <v/>
      </c>
      <c r="N95" s="5" t="n"/>
      <c r="O95" s="132" t="n">
        <v>9471.35112505783</v>
      </c>
      <c r="P95" s="81" t="n"/>
      <c r="Q95" s="32">
        <f>IFERROR(IF((P95/O95)&gt;1.3,1.3,P95/O95),"")</f>
        <v/>
      </c>
      <c r="R95" s="32">
        <f>IFERROR(P95/O95,"")</f>
        <v/>
      </c>
      <c r="S95" s="5" t="n"/>
      <c r="T95" s="5" t="n"/>
      <c r="U95" s="5">
        <f>A95&amp;"-"&amp;YEAR(J95)&amp;"-"&amp;IF(LEN(MONTH(J95))=1,"0"&amp;MONTH(J95),MONTH(J95))&amp;"-"&amp;DAY(J95)</f>
        <v/>
      </c>
      <c r="V95" s="5" t="n">
        <v>0</v>
      </c>
      <c r="W95" s="5" t="n"/>
    </row>
    <row r="96" ht="15" customHeight="1">
      <c r="A96" s="5" t="n">
        <v>274</v>
      </c>
      <c r="B96" s="5" t="inlineStr">
        <is>
          <t>Cumplimiento número de estudiantes antiguos</t>
        </is>
      </c>
      <c r="C96" s="5" t="inlineStr">
        <is>
          <t>Estratégico</t>
        </is>
      </c>
      <c r="D96" s="5" t="inlineStr">
        <is>
          <t>Inscripción, admisión y matrícula de estudiantes nuevos</t>
        </is>
      </c>
      <c r="E96" s="5" t="inlineStr">
        <is>
          <t>Escuela De Contabilidad Y Finanzas</t>
        </is>
      </c>
      <c r="F96" s="5" t="inlineStr">
        <is>
          <t>Semestral</t>
        </is>
      </c>
      <c r="G96" s="5" t="inlineStr">
        <is>
          <t>Positivo</t>
        </is>
      </c>
      <c r="H96" s="5" t="n"/>
      <c r="I96" s="5" t="n"/>
      <c r="J96" s="6" t="n">
        <v>45657</v>
      </c>
      <c r="K96" s="5">
        <f>YEAR(J96)</f>
        <v/>
      </c>
      <c r="L96" s="5">
        <f>PROPER(TEXT(J96,"mmmm"))</f>
        <v/>
      </c>
      <c r="M96" s="6">
        <f>IF(OR(L96="Enero",L96="Febrero",L96="Marzo",L96="Abril",L96="Mayo",L96="Junio"),K96&amp;"-1",IF(OR(L96="Julio",L96="Agosto",L96="Septiembre",L96="Octubre",L96="Noviembre",L96="Diciembre"),K96&amp;"-2"))</f>
        <v/>
      </c>
      <c r="N96" s="5" t="n"/>
      <c r="O96" s="132" t="n">
        <v>3424.632147222454</v>
      </c>
      <c r="P96" s="81" t="n"/>
      <c r="Q96" s="32">
        <f>IFERROR(IF((P96/O96)&gt;1.3,1.3,P96/O96),"")</f>
        <v/>
      </c>
      <c r="R96" s="32">
        <f>IFERROR(P96/O96,"")</f>
        <v/>
      </c>
      <c r="S96" s="5" t="n"/>
      <c r="T96" s="5" t="n"/>
      <c r="U96" s="5">
        <f>A96&amp;"-"&amp;YEAR(J96)&amp;"-"&amp;IF(LEN(MONTH(J96))=1,"0"&amp;MONTH(J96),MONTH(J96))&amp;"-"&amp;DAY(J96)</f>
        <v/>
      </c>
      <c r="V96" s="5" t="n">
        <v>0</v>
      </c>
      <c r="W96" s="5" t="n"/>
    </row>
    <row r="97" ht="15" customHeight="1">
      <c r="A97" s="5" t="n">
        <v>274</v>
      </c>
      <c r="B97" s="5" t="inlineStr">
        <is>
          <t>Cumplimiento número de estudiantes antiguos</t>
        </is>
      </c>
      <c r="C97" s="5" t="inlineStr">
        <is>
          <t>Estratégico</t>
        </is>
      </c>
      <c r="D97" s="5" t="inlineStr">
        <is>
          <t>Inscripción, admisión y matrícula de estudiantes nuevos</t>
        </is>
      </c>
      <c r="E97" s="5" t="inlineStr">
        <is>
          <t>Escuela De Negocios y Desarrollo Internacional</t>
        </is>
      </c>
      <c r="F97" s="5" t="inlineStr">
        <is>
          <t>Semestral</t>
        </is>
      </c>
      <c r="G97" s="5" t="inlineStr">
        <is>
          <t>Positivo</t>
        </is>
      </c>
      <c r="H97" s="5" t="n"/>
      <c r="I97" s="5" t="n"/>
      <c r="J97" s="6" t="n">
        <v>45657</v>
      </c>
      <c r="K97" s="5">
        <f>YEAR(J97)</f>
        <v/>
      </c>
      <c r="L97" s="5">
        <f>PROPER(TEXT(J97,"mmmm"))</f>
        <v/>
      </c>
      <c r="M97" s="6">
        <f>IF(OR(L97="Enero",L97="Febrero",L97="Marzo",L97="Abril",L97="Mayo",L97="Junio"),K97&amp;"-1",IF(OR(L97="Julio",L97="Agosto",L97="Septiembre",L97="Octubre",L97="Noviembre",L97="Diciembre"),K97&amp;"-2"))</f>
        <v/>
      </c>
      <c r="N97" s="5" t="n"/>
      <c r="O97" s="132" t="n">
        <v>2116.001956989894</v>
      </c>
      <c r="P97" s="81" t="n"/>
      <c r="Q97" s="32">
        <f>IFERROR(IF((P97/O97)&gt;1.3,1.3,P97/O97),"")</f>
        <v/>
      </c>
      <c r="R97" s="32">
        <f>IFERROR(P97/O97,"")</f>
        <v/>
      </c>
      <c r="S97" s="5" t="n"/>
      <c r="T97" s="5" t="n"/>
      <c r="U97" s="5">
        <f>A97&amp;"-"&amp;YEAR(J97)&amp;"-"&amp;IF(LEN(MONTH(J97))=1,"0"&amp;MONTH(J97),MONTH(J97))&amp;"-"&amp;DAY(J97)</f>
        <v/>
      </c>
      <c r="V97" s="5" t="n">
        <v>0</v>
      </c>
      <c r="W97" s="5" t="n"/>
    </row>
    <row r="98" ht="15" customHeight="1">
      <c r="A98" s="5" t="n">
        <v>14</v>
      </c>
      <c r="B98" s="5" t="inlineStr">
        <is>
          <t>Total estudiantes matriculados</t>
        </is>
      </c>
      <c r="C98" s="5" t="inlineStr">
        <is>
          <t>Estratégico</t>
        </is>
      </c>
      <c r="D98" s="5" t="inlineStr">
        <is>
          <t>Inscripción, admisión y matrícula de estudiantes nuevos</t>
        </is>
      </c>
      <c r="E98" s="5" t="inlineStr">
        <is>
          <t>Escuela Comunicaciones, Artes Visuales y Digitales</t>
        </is>
      </c>
      <c r="F98" s="5" t="inlineStr">
        <is>
          <t>Semestral</t>
        </is>
      </c>
      <c r="G98" s="5" t="inlineStr">
        <is>
          <t>Positivo</t>
        </is>
      </c>
      <c r="H98" s="5" t="n"/>
      <c r="I98" s="5" t="n"/>
      <c r="J98" s="6" t="n">
        <v>45657</v>
      </c>
      <c r="K98" s="5">
        <f>YEAR(J98)</f>
        <v/>
      </c>
      <c r="L98" s="5">
        <f>PROPER(TEXT(J98,"mmmm"))</f>
        <v/>
      </c>
      <c r="M98" s="6">
        <f>IF(OR(L98="Enero",L98="Febrero",L98="Marzo",L98="Abril",L98="Mayo",L98="Junio"),K98&amp;"-1",IF(OR(L98="Julio",L98="Agosto",L98="Septiembre",L98="Octubre",L98="Noviembre",L98="Diciembre"),K98&amp;"-2"))</f>
        <v/>
      </c>
      <c r="N98" s="5" t="n"/>
      <c r="O98" s="132" t="n">
        <v>1069.655314516035</v>
      </c>
      <c r="P98" s="81" t="n"/>
      <c r="Q98" s="32">
        <f>IFERROR(IF((P98/O98)&gt;1.3,1.3,P98/O98),"")</f>
        <v/>
      </c>
      <c r="R98" s="32">
        <f>IFERROR(P98/O98,"")</f>
        <v/>
      </c>
      <c r="S98" s="5" t="n"/>
      <c r="T98" s="5" t="n"/>
      <c r="U98" s="5">
        <f>A98&amp;"-"&amp;YEAR(J98)&amp;"-"&amp;IF(LEN(MONTH(J98))=1,"0"&amp;MONTH(J98),MONTH(J98))&amp;"-"&amp;DAY(J98)</f>
        <v/>
      </c>
      <c r="V98" s="5" t="n">
        <v>0</v>
      </c>
      <c r="W98" s="5" t="n"/>
    </row>
    <row r="99" ht="15" customHeight="1">
      <c r="A99" s="5" t="n">
        <v>14</v>
      </c>
      <c r="B99" s="5" t="inlineStr">
        <is>
          <t>Total estudiantes matriculados</t>
        </is>
      </c>
      <c r="C99" s="5" t="inlineStr">
        <is>
          <t>Estratégico</t>
        </is>
      </c>
      <c r="D99" s="5" t="inlineStr">
        <is>
          <t>Inscripción, admisión y matrícula de estudiantes nuevos</t>
        </is>
      </c>
      <c r="E99" s="5" t="inlineStr">
        <is>
          <t>Escuela  de Psicología, Talento humano y Sociedad</t>
        </is>
      </c>
      <c r="F99" s="5" t="inlineStr">
        <is>
          <t>Semestral</t>
        </is>
      </c>
      <c r="G99" s="5" t="inlineStr">
        <is>
          <t>Positivo</t>
        </is>
      </c>
      <c r="H99" s="5" t="n"/>
      <c r="I99" s="5" t="n"/>
      <c r="J99" s="6" t="n">
        <v>45657</v>
      </c>
      <c r="K99" s="5">
        <f>YEAR(J99)</f>
        <v/>
      </c>
      <c r="L99" s="5">
        <f>PROPER(TEXT(J99,"mmmm"))</f>
        <v/>
      </c>
      <c r="M99" s="6">
        <f>IF(OR(L99="Enero",L99="Febrero",L99="Marzo",L99="Abril",L99="Mayo",L99="Junio"),K99&amp;"-1",IF(OR(L99="Julio",L99="Agosto",L99="Septiembre",L99="Octubre",L99="Noviembre",L99="Diciembre"),K99&amp;"-2"))</f>
        <v/>
      </c>
      <c r="N99" s="5" t="n"/>
      <c r="O99" s="132" t="n">
        <v>6926.171091573025</v>
      </c>
      <c r="P99" s="81" t="n"/>
      <c r="Q99" s="32">
        <f>IFERROR(IF((P99/O99)&gt;1.3,1.3,P99/O99),"")</f>
        <v/>
      </c>
      <c r="R99" s="32">
        <f>IFERROR(P99/O99,"")</f>
        <v/>
      </c>
      <c r="S99" s="5" t="n"/>
      <c r="T99" s="5" t="n"/>
      <c r="U99" s="5">
        <f>A99&amp;"-"&amp;YEAR(J99)&amp;"-"&amp;IF(LEN(MONTH(J99))=1,"0"&amp;MONTH(J99),MONTH(J99))&amp;"-"&amp;DAY(J99)</f>
        <v/>
      </c>
      <c r="V99" s="5" t="n">
        <v>0</v>
      </c>
      <c r="W99" s="5" t="n"/>
    </row>
    <row r="100" ht="15" customHeight="1">
      <c r="A100" s="5" t="n">
        <v>14</v>
      </c>
      <c r="B100" s="5" t="inlineStr">
        <is>
          <t>Total estudiantes matriculados</t>
        </is>
      </c>
      <c r="C100" s="5" t="inlineStr">
        <is>
          <t>Estratégico</t>
        </is>
      </c>
      <c r="D100" s="5" t="inlineStr">
        <is>
          <t>Inscripción, admisión y matrícula de estudiantes nuevos</t>
        </is>
      </c>
      <c r="E100" s="5" t="inlineStr">
        <is>
          <t>Escuela Marketing Y Branding</t>
        </is>
      </c>
      <c r="F100" s="5" t="inlineStr">
        <is>
          <t>Semestral</t>
        </is>
      </c>
      <c r="G100" s="5" t="inlineStr">
        <is>
          <t>Positivo</t>
        </is>
      </c>
      <c r="H100" s="5" t="n"/>
      <c r="I100" s="5" t="n"/>
      <c r="J100" s="6" t="n">
        <v>45657</v>
      </c>
      <c r="K100" s="5">
        <f>YEAR(J100)</f>
        <v/>
      </c>
      <c r="L100" s="5">
        <f>PROPER(TEXT(J100,"mmmm"))</f>
        <v/>
      </c>
      <c r="M100" s="6">
        <f>IF(OR(L100="Enero",L100="Febrero",L100="Marzo",L100="Abril",L100="Mayo",L100="Junio"),K100&amp;"-1",IF(OR(L100="Julio",L100="Agosto",L100="Septiembre",L100="Octubre",L100="Noviembre",L100="Diciembre"),K100&amp;"-2"))</f>
        <v/>
      </c>
      <c r="N100" s="5" t="n"/>
      <c r="O100" s="132" t="n">
        <v>1642.191278359791</v>
      </c>
      <c r="P100" s="81" t="n"/>
      <c r="Q100" s="32">
        <f>IFERROR(IF((P100/O100)&gt;1.3,1.3,P100/O100),"")</f>
        <v/>
      </c>
      <c r="R100" s="32">
        <f>IFERROR(P100/O100,"")</f>
        <v/>
      </c>
      <c r="S100" s="5" t="n"/>
      <c r="T100" s="5" t="n"/>
      <c r="U100" s="5">
        <f>A100&amp;"-"&amp;YEAR(J100)&amp;"-"&amp;IF(LEN(MONTH(J100))=1,"0"&amp;MONTH(J100),MONTH(J100))&amp;"-"&amp;DAY(J100)</f>
        <v/>
      </c>
      <c r="V100" s="5" t="n">
        <v>0</v>
      </c>
      <c r="W100" s="5" t="n"/>
    </row>
    <row r="101" ht="15" customHeight="1">
      <c r="A101" s="5" t="n">
        <v>14</v>
      </c>
      <c r="B101" s="5" t="inlineStr">
        <is>
          <t>Total estudiantes matriculados</t>
        </is>
      </c>
      <c r="C101" s="5" t="inlineStr">
        <is>
          <t>Estratégico</t>
        </is>
      </c>
      <c r="D101" s="5" t="inlineStr">
        <is>
          <t>Inscripción, admisión y matrícula de estudiantes nuevos</t>
        </is>
      </c>
      <c r="E101" s="5" t="inlineStr">
        <is>
          <t>Escuela Educación E Innovación</t>
        </is>
      </c>
      <c r="F101" s="5" t="inlineStr">
        <is>
          <t>Semestral</t>
        </is>
      </c>
      <c r="G101" s="5" t="inlineStr">
        <is>
          <t>Positivo</t>
        </is>
      </c>
      <c r="H101" s="5" t="n"/>
      <c r="I101" s="5" t="n"/>
      <c r="J101" s="6" t="n">
        <v>45657</v>
      </c>
      <c r="K101" s="5">
        <f>YEAR(J101)</f>
        <v/>
      </c>
      <c r="L101" s="5">
        <f>PROPER(TEXT(J101,"mmmm"))</f>
        <v/>
      </c>
      <c r="M101" s="6">
        <f>IF(OR(L101="Enero",L101="Febrero",L101="Marzo",L101="Abril",L101="Mayo",L101="Junio"),K101&amp;"-1",IF(OR(L101="Julio",L101="Agosto",L101="Septiembre",L101="Octubre",L101="Noviembre",L101="Diciembre"),K101&amp;"-2"))</f>
        <v/>
      </c>
      <c r="N101" s="5" t="n"/>
      <c r="O101" s="132" t="n">
        <v>2881.97540295775</v>
      </c>
      <c r="P101" s="81" t="n"/>
      <c r="Q101" s="32">
        <f>IFERROR(IF((P101/O101)&gt;1.3,1.3,P101/O101),"")</f>
        <v/>
      </c>
      <c r="R101" s="32">
        <f>IFERROR(P101/O101,"")</f>
        <v/>
      </c>
      <c r="S101" s="5" t="n"/>
      <c r="T101" s="5" t="n"/>
      <c r="U101" s="5">
        <f>A101&amp;"-"&amp;YEAR(J101)&amp;"-"&amp;IF(LEN(MONTH(J101))=1,"0"&amp;MONTH(J101),MONTH(J101))&amp;"-"&amp;DAY(J101)</f>
        <v/>
      </c>
      <c r="V101" s="5" t="n">
        <v>0</v>
      </c>
      <c r="W101" s="5" t="n"/>
    </row>
    <row r="102" ht="15" customHeight="1">
      <c r="A102" s="5" t="n">
        <v>14</v>
      </c>
      <c r="B102" s="5" t="inlineStr">
        <is>
          <t>Total estudiantes matriculados</t>
        </is>
      </c>
      <c r="C102" s="5" t="inlineStr">
        <is>
          <t>Estratégico</t>
        </is>
      </c>
      <c r="D102" s="5" t="inlineStr">
        <is>
          <t>Inscripción, admisión y matrícula de estudiantes nuevos</t>
        </is>
      </c>
      <c r="E102" s="5" t="inlineStr">
        <is>
          <t>Escuela Derecho Y Gobierno</t>
        </is>
      </c>
      <c r="F102" s="5" t="inlineStr">
        <is>
          <t>Semestral</t>
        </is>
      </c>
      <c r="G102" s="5" t="inlineStr">
        <is>
          <t>Positivo</t>
        </is>
      </c>
      <c r="H102" s="5" t="n"/>
      <c r="I102" s="5" t="n"/>
      <c r="J102" s="6" t="n">
        <v>45657</v>
      </c>
      <c r="K102" s="5">
        <f>YEAR(J102)</f>
        <v/>
      </c>
      <c r="L102" s="5">
        <f>PROPER(TEXT(J102,"mmmm"))</f>
        <v/>
      </c>
      <c r="M102" s="6">
        <f>IF(OR(L102="Enero",L102="Febrero",L102="Marzo",L102="Abril",L102="Mayo",L102="Junio"),K102&amp;"-1",IF(OR(L102="Julio",L102="Agosto",L102="Septiembre",L102="Octubre",L102="Noviembre",L102="Diciembre"),K102&amp;"-2"))</f>
        <v/>
      </c>
      <c r="N102" s="5" t="n"/>
      <c r="O102" s="132" t="n">
        <v>5856.977612798042</v>
      </c>
      <c r="P102" s="81" t="n"/>
      <c r="Q102" s="32">
        <f>IFERROR(IF((P102/O102)&gt;1.3,1.3,P102/O102),"")</f>
        <v/>
      </c>
      <c r="R102" s="32">
        <f>IFERROR(P102/O102,"")</f>
        <v/>
      </c>
      <c r="S102" s="5" t="n"/>
      <c r="T102" s="5" t="n"/>
      <c r="U102" s="5">
        <f>A102&amp;"-"&amp;YEAR(J102)&amp;"-"&amp;IF(LEN(MONTH(J102))=1,"0"&amp;MONTH(J102),MONTH(J102))&amp;"-"&amp;DAY(J102)</f>
        <v/>
      </c>
      <c r="V102" s="5" t="n">
        <v>0</v>
      </c>
      <c r="W102" s="5" t="n"/>
    </row>
    <row r="103" ht="15" customHeight="1">
      <c r="A103" s="5" t="n">
        <v>14</v>
      </c>
      <c r="B103" s="5" t="inlineStr">
        <is>
          <t>Total estudiantes matriculados</t>
        </is>
      </c>
      <c r="C103" s="5" t="inlineStr">
        <is>
          <t>Estratégico</t>
        </is>
      </c>
      <c r="D103" s="5" t="inlineStr">
        <is>
          <t>Inscripción, admisión y matrícula de estudiantes nuevos</t>
        </is>
      </c>
      <c r="E103" s="5" t="inlineStr">
        <is>
          <t>Escuela de Ciencias Basicas</t>
        </is>
      </c>
      <c r="F103" s="5" t="inlineStr">
        <is>
          <t>Semestral</t>
        </is>
      </c>
      <c r="G103" s="5" t="inlineStr">
        <is>
          <t>Positivo</t>
        </is>
      </c>
      <c r="H103" s="5" t="n"/>
      <c r="I103" s="5" t="n"/>
      <c r="J103" s="6" t="n">
        <v>45657</v>
      </c>
      <c r="K103" s="5">
        <f>YEAR(J103)</f>
        <v/>
      </c>
      <c r="L103" s="5">
        <f>PROPER(TEXT(J103,"mmmm"))</f>
        <v/>
      </c>
      <c r="M103" s="6">
        <f>IF(OR(L103="Enero",L103="Febrero",L103="Marzo",L103="Abril",L103="Mayo",L103="Junio"),K103&amp;"-1",IF(OR(L103="Julio",L103="Agosto",L103="Septiembre",L103="Octubre",L103="Noviembre",L103="Diciembre"),K103&amp;"-2"))</f>
        <v/>
      </c>
      <c r="N103" s="5" t="n"/>
      <c r="O103" s="132" t="n">
        <v>79.25909170352467</v>
      </c>
      <c r="P103" s="81" t="n"/>
      <c r="Q103" s="32">
        <f>IFERROR(IF((P103/O103)&gt;1.3,1.3,P103/O103),"")</f>
        <v/>
      </c>
      <c r="R103" s="32">
        <f>IFERROR(P103/O103,"")</f>
        <v/>
      </c>
      <c r="S103" s="5" t="n"/>
      <c r="T103" s="5" t="n"/>
      <c r="U103" s="5">
        <f>A103&amp;"-"&amp;YEAR(J103)&amp;"-"&amp;IF(LEN(MONTH(J103))=1,"0"&amp;MONTH(J103),MONTH(J103))&amp;"-"&amp;DAY(J103)</f>
        <v/>
      </c>
      <c r="V103" s="5" t="n">
        <v>0</v>
      </c>
      <c r="W103" s="5" t="n"/>
    </row>
    <row r="104" ht="15" customHeight="1">
      <c r="A104" s="5" t="n">
        <v>14</v>
      </c>
      <c r="B104" s="5" t="inlineStr">
        <is>
          <t>Total estudiantes matriculados</t>
        </is>
      </c>
      <c r="C104" s="5" t="inlineStr">
        <is>
          <t>Estratégico</t>
        </is>
      </c>
      <c r="D104" s="5" t="inlineStr">
        <is>
          <t>Inscripción, admisión y matrícula de estudiantes nuevos</t>
        </is>
      </c>
      <c r="E104" s="5" t="inlineStr">
        <is>
          <t>Escuela De Diseño</t>
        </is>
      </c>
      <c r="F104" s="5" t="inlineStr">
        <is>
          <t>Semestral</t>
        </is>
      </c>
      <c r="G104" s="5" t="inlineStr">
        <is>
          <t>Positivo</t>
        </is>
      </c>
      <c r="H104" s="5" t="n"/>
      <c r="I104" s="5" t="n"/>
      <c r="J104" s="6" t="n">
        <v>45657</v>
      </c>
      <c r="K104" s="5">
        <f>YEAR(J104)</f>
        <v/>
      </c>
      <c r="L104" s="5">
        <f>PROPER(TEXT(J104,"mmmm"))</f>
        <v/>
      </c>
      <c r="M104" s="6">
        <f>IF(OR(L104="Enero",L104="Febrero",L104="Marzo",L104="Abril",L104="Mayo",L104="Junio"),K104&amp;"-1",IF(OR(L104="Julio",L104="Agosto",L104="Septiembre",L104="Octubre",L104="Noviembre",L104="Diciembre"),K104&amp;"-2"))</f>
        <v/>
      </c>
      <c r="N104" s="5" t="n"/>
      <c r="O104" s="132" t="n">
        <v>1654.2415375748</v>
      </c>
      <c r="P104" s="81" t="n"/>
      <c r="Q104" s="32">
        <f>IFERROR(IF((P104/O104)&gt;1.3,1.3,P104/O104),"")</f>
        <v/>
      </c>
      <c r="R104" s="32">
        <f>IFERROR(P104/O104,"")</f>
        <v/>
      </c>
      <c r="S104" s="5" t="n"/>
      <c r="T104" s="5" t="n"/>
      <c r="U104" s="5">
        <f>A104&amp;"-"&amp;YEAR(J104)&amp;"-"&amp;IF(LEN(MONTH(J104))=1,"0"&amp;MONTH(J104),MONTH(J104))&amp;"-"&amp;DAY(J104)</f>
        <v/>
      </c>
      <c r="V104" s="5" t="n">
        <v>0</v>
      </c>
      <c r="W104" s="5" t="n"/>
    </row>
    <row r="105" ht="15" customHeight="1">
      <c r="A105" s="5" t="n">
        <v>14</v>
      </c>
      <c r="B105" s="5" t="inlineStr">
        <is>
          <t>Total estudiantes matriculados</t>
        </is>
      </c>
      <c r="C105" s="5" t="inlineStr">
        <is>
          <t>Estratégico</t>
        </is>
      </c>
      <c r="D105" s="5" t="inlineStr">
        <is>
          <t>Inscripción, admisión y matrícula de estudiantes nuevos</t>
        </is>
      </c>
      <c r="E105" s="5" t="inlineStr">
        <is>
          <t>Escuela Optimización, Infraestructura y Automatización</t>
        </is>
      </c>
      <c r="F105" s="5" t="inlineStr">
        <is>
          <t>Semestral</t>
        </is>
      </c>
      <c r="G105" s="5" t="inlineStr">
        <is>
          <t>Positivo</t>
        </is>
      </c>
      <c r="H105" s="5" t="n"/>
      <c r="I105" s="5" t="n"/>
      <c r="J105" s="6" t="n">
        <v>45657</v>
      </c>
      <c r="K105" s="5">
        <f>YEAR(J105)</f>
        <v/>
      </c>
      <c r="L105" s="5">
        <f>PROPER(TEXT(J105,"mmmm"))</f>
        <v/>
      </c>
      <c r="M105" s="6">
        <f>IF(OR(L105="Enero",L105="Febrero",L105="Marzo",L105="Abril",L105="Mayo",L105="Junio"),K105&amp;"-1",IF(OR(L105="Julio",L105="Agosto",L105="Septiembre",L105="Octubre",L105="Noviembre",L105="Diciembre"),K105&amp;"-2"))</f>
        <v/>
      </c>
      <c r="N105" s="5" t="n"/>
      <c r="O105" s="132" t="n">
        <v>8231.4190699881</v>
      </c>
      <c r="P105" s="81" t="n"/>
      <c r="Q105" s="32">
        <f>IFERROR(IF((P105/O105)&gt;1.3,1.3,P105/O105),"")</f>
        <v/>
      </c>
      <c r="R105" s="32">
        <f>IFERROR(P105/O105,"")</f>
        <v/>
      </c>
      <c r="S105" s="5" t="n"/>
      <c r="T105" s="5" t="n"/>
      <c r="U105" s="5">
        <f>A105&amp;"-"&amp;YEAR(J105)&amp;"-"&amp;IF(LEN(MONTH(J105))=1,"0"&amp;MONTH(J105),MONTH(J105))&amp;"-"&amp;DAY(J105)</f>
        <v/>
      </c>
      <c r="V105" s="5" t="n">
        <v>0</v>
      </c>
      <c r="W105" s="5" t="n"/>
    </row>
    <row r="106" ht="15" customHeight="1">
      <c r="A106" s="5" t="n">
        <v>14</v>
      </c>
      <c r="B106" s="5" t="inlineStr">
        <is>
          <t>Total estudiantes matriculados</t>
        </is>
      </c>
      <c r="C106" s="5" t="inlineStr">
        <is>
          <t>Estratégico</t>
        </is>
      </c>
      <c r="D106" s="5" t="inlineStr">
        <is>
          <t>Inscripción, admisión y matrícula de estudiantes nuevos</t>
        </is>
      </c>
      <c r="E106" s="5" t="inlineStr">
        <is>
          <t>Escuela De Tecnologias de la Información y Comunicación</t>
        </is>
      </c>
      <c r="F106" s="5" t="inlineStr">
        <is>
          <t>Semestral</t>
        </is>
      </c>
      <c r="G106" s="5" t="inlineStr">
        <is>
          <t>Positivo</t>
        </is>
      </c>
      <c r="H106" s="5" t="n"/>
      <c r="I106" s="5" t="n"/>
      <c r="J106" s="6" t="n">
        <v>45657</v>
      </c>
      <c r="K106" s="5">
        <f>YEAR(J106)</f>
        <v/>
      </c>
      <c r="L106" s="5">
        <f>PROPER(TEXT(J106,"mmmm"))</f>
        <v/>
      </c>
      <c r="M106" s="6">
        <f>IF(OR(L106="Enero",L106="Febrero",L106="Marzo",L106="Abril",L106="Mayo",L106="Junio"),K106&amp;"-1",IF(OR(L106="Julio",L106="Agosto",L106="Septiembre",L106="Octubre",L106="Noviembre",L106="Diciembre"),K106&amp;"-2"))</f>
        <v/>
      </c>
      <c r="N106" s="5" t="n"/>
      <c r="O106" s="132" t="n">
        <v>4585.911827617777</v>
      </c>
      <c r="P106" s="81" t="n"/>
      <c r="Q106" s="32">
        <f>IFERROR(IF((P106/O106)&gt;1.3,1.3,P106/O106),"")</f>
        <v/>
      </c>
      <c r="R106" s="32">
        <f>IFERROR(P106/O106,"")</f>
        <v/>
      </c>
      <c r="S106" s="5" t="n"/>
      <c r="T106" s="5" t="n"/>
      <c r="U106" s="5">
        <f>A106&amp;"-"&amp;YEAR(J106)&amp;"-"&amp;IF(LEN(MONTH(J106))=1,"0"&amp;MONTH(J106),MONTH(J106))&amp;"-"&amp;DAY(J106)</f>
        <v/>
      </c>
      <c r="V106" s="5" t="n">
        <v>0</v>
      </c>
      <c r="W106" s="5" t="n"/>
    </row>
    <row r="107" ht="15" customHeight="1">
      <c r="A107" s="5" t="n">
        <v>14</v>
      </c>
      <c r="B107" s="5" t="inlineStr">
        <is>
          <t>Total estudiantes matriculados</t>
        </is>
      </c>
      <c r="C107" s="5" t="inlineStr">
        <is>
          <t>Estratégico</t>
        </is>
      </c>
      <c r="D107" s="5" t="inlineStr">
        <is>
          <t>Inscripción, admisión y matrícula de estudiantes nuevos</t>
        </is>
      </c>
      <c r="E107" s="5" t="inlineStr">
        <is>
          <t>Escuela Administración y Competitividad</t>
        </is>
      </c>
      <c r="F107" s="5" t="inlineStr">
        <is>
          <t>Semestral</t>
        </is>
      </c>
      <c r="G107" s="5" t="inlineStr">
        <is>
          <t>Positivo</t>
        </is>
      </c>
      <c r="H107" s="5" t="n"/>
      <c r="I107" s="5" t="n"/>
      <c r="J107" s="6" t="n">
        <v>45657</v>
      </c>
      <c r="K107" s="5">
        <f>YEAR(J107)</f>
        <v/>
      </c>
      <c r="L107" s="5">
        <f>PROPER(TEXT(J107,"mmmm"))</f>
        <v/>
      </c>
      <c r="M107" s="6">
        <f>IF(OR(L107="Enero",L107="Febrero",L107="Marzo",L107="Abril",L107="Mayo",L107="Junio"),K107&amp;"-1",IF(OR(L107="Julio",L107="Agosto",L107="Septiembre",L107="Octubre",L107="Noviembre",L107="Diciembre"),K107&amp;"-2"))</f>
        <v/>
      </c>
      <c r="N107" s="5" t="n"/>
      <c r="O107" s="132" t="n">
        <v>11943.65112505783</v>
      </c>
      <c r="P107" s="81" t="n"/>
      <c r="Q107" s="32">
        <f>IFERROR(IF((P107/O107)&gt;1.3,1.3,P107/O107),"")</f>
        <v/>
      </c>
      <c r="R107" s="32">
        <f>IFERROR(P107/O107,"")</f>
        <v/>
      </c>
      <c r="S107" s="5" t="n"/>
      <c r="T107" s="5" t="n"/>
      <c r="U107" s="5">
        <f>A107&amp;"-"&amp;YEAR(J107)&amp;"-"&amp;IF(LEN(MONTH(J107))=1,"0"&amp;MONTH(J107),MONTH(J107))&amp;"-"&amp;DAY(J107)</f>
        <v/>
      </c>
      <c r="V107" s="5" t="n">
        <v>0</v>
      </c>
      <c r="W107" s="5" t="n"/>
    </row>
    <row r="108" ht="15" customHeight="1">
      <c r="A108" s="5" t="n">
        <v>14</v>
      </c>
      <c r="B108" s="5" t="inlineStr">
        <is>
          <t>Total estudiantes matriculados</t>
        </is>
      </c>
      <c r="C108" s="5" t="inlineStr">
        <is>
          <t>Estratégico</t>
        </is>
      </c>
      <c r="D108" s="5" t="inlineStr">
        <is>
          <t>Inscripción, admisión y matrícula de estudiantes nuevos</t>
        </is>
      </c>
      <c r="E108" s="5" t="inlineStr">
        <is>
          <t>Escuela De Contabilidad Y Finanzas</t>
        </is>
      </c>
      <c r="F108" s="5" t="inlineStr">
        <is>
          <t>Semestral</t>
        </is>
      </c>
      <c r="G108" s="5" t="inlineStr">
        <is>
          <t>Positivo</t>
        </is>
      </c>
      <c r="H108" s="5" t="n"/>
      <c r="I108" s="5" t="n"/>
      <c r="J108" s="6" t="n">
        <v>45657</v>
      </c>
      <c r="K108" s="5">
        <f>YEAR(J108)</f>
        <v/>
      </c>
      <c r="L108" s="5">
        <f>PROPER(TEXT(J108,"mmmm"))</f>
        <v/>
      </c>
      <c r="M108" s="6">
        <f>IF(OR(L108="Enero",L108="Febrero",L108="Marzo",L108="Abril",L108="Mayo",L108="Junio"),K108&amp;"-1",IF(OR(L108="Julio",L108="Agosto",L108="Septiembre",L108="Octubre",L108="Noviembre",L108="Diciembre"),K108&amp;"-2"))</f>
        <v/>
      </c>
      <c r="N108" s="5" t="n"/>
      <c r="O108" s="132" t="n">
        <v>4336.882147222454</v>
      </c>
      <c r="P108" s="81" t="n"/>
      <c r="Q108" s="32">
        <f>IFERROR(IF((P108/O108)&gt;1.3,1.3,P108/O108),"")</f>
        <v/>
      </c>
      <c r="R108" s="32">
        <f>IFERROR(P108/O108,"")</f>
        <v/>
      </c>
      <c r="S108" s="5" t="n"/>
      <c r="T108" s="5" t="n"/>
      <c r="U108" s="5">
        <f>A108&amp;"-"&amp;YEAR(J108)&amp;"-"&amp;IF(LEN(MONTH(J108))=1,"0"&amp;MONTH(J108),MONTH(J108))&amp;"-"&amp;DAY(J108)</f>
        <v/>
      </c>
      <c r="V108" s="5" t="n">
        <v>0</v>
      </c>
      <c r="W108" s="5" t="n"/>
    </row>
    <row r="109" ht="15" customHeight="1">
      <c r="A109" s="5" t="n">
        <v>14</v>
      </c>
      <c r="B109" s="5" t="inlineStr">
        <is>
          <t>Total estudiantes matriculados</t>
        </is>
      </c>
      <c r="C109" s="5" t="inlineStr">
        <is>
          <t>Estratégico</t>
        </is>
      </c>
      <c r="D109" s="5" t="inlineStr">
        <is>
          <t>Inscripción, admisión y matrícula de estudiantes nuevos</t>
        </is>
      </c>
      <c r="E109" s="5" t="inlineStr">
        <is>
          <t>Escuela De Negocios y Desarrollo Internacional</t>
        </is>
      </c>
      <c r="F109" s="5" t="inlineStr">
        <is>
          <t>Semestral</t>
        </is>
      </c>
      <c r="G109" s="5" t="inlineStr">
        <is>
          <t>Positivo</t>
        </is>
      </c>
      <c r="H109" s="5" t="n"/>
      <c r="I109" s="5" t="n"/>
      <c r="J109" s="6" t="n">
        <v>45657</v>
      </c>
      <c r="K109" s="5">
        <f>YEAR(J109)</f>
        <v/>
      </c>
      <c r="L109" s="5">
        <f>PROPER(TEXT(J109,"mmmm"))</f>
        <v/>
      </c>
      <c r="M109" s="6">
        <f>IF(OR(L109="Enero",L109="Febrero",L109="Marzo",L109="Abril",L109="Mayo",L109="Junio"),K109&amp;"-1",IF(OR(L109="Julio",L109="Agosto",L109="Septiembre",L109="Octubre",L109="Noviembre",L109="Diciembre"),K109&amp;"-2"))</f>
        <v/>
      </c>
      <c r="N109" s="5" t="n"/>
      <c r="O109" s="132" t="n">
        <v>2578.276956989894</v>
      </c>
      <c r="P109" s="81" t="n"/>
      <c r="Q109" s="32">
        <f>IFERROR(IF((P109/O109)&gt;1.3,1.3,P109/O109),"")</f>
        <v/>
      </c>
      <c r="R109" s="32">
        <f>IFERROR(P109/O109,"")</f>
        <v/>
      </c>
      <c r="S109" s="5" t="n"/>
      <c r="T109" s="5" t="n"/>
      <c r="U109" s="5">
        <f>A109&amp;"-"&amp;YEAR(J109)&amp;"-"&amp;IF(LEN(MONTH(J109))=1,"0"&amp;MONTH(J109),MONTH(J109))&amp;"-"&amp;DAY(J109)</f>
        <v/>
      </c>
      <c r="V109" s="5" t="n">
        <v>0</v>
      </c>
      <c r="W109" s="5" t="n"/>
    </row>
    <row r="110" ht="15" customHeight="1">
      <c r="A110" s="5" t="n">
        <v>380</v>
      </c>
      <c r="B110" s="5" t="inlineStr">
        <is>
          <t>Ingresos de matriculas de estudiantes</t>
        </is>
      </c>
      <c r="C110" s="5" t="inlineStr">
        <is>
          <t>Estratégico</t>
        </is>
      </c>
      <c r="D110" s="5" t="inlineStr">
        <is>
          <t>Planeación Financiera</t>
        </is>
      </c>
      <c r="E110" s="5" t="inlineStr">
        <is>
          <t>Escuela Comunicaciones, Artes Visuales y Digitales</t>
        </is>
      </c>
      <c r="F110" s="5" t="inlineStr">
        <is>
          <t>Semestral</t>
        </is>
      </c>
      <c r="G110" s="5" t="inlineStr">
        <is>
          <t>Positivo</t>
        </is>
      </c>
      <c r="H110" s="5" t="n"/>
      <c r="I110" s="5" t="n"/>
      <c r="J110" s="6" t="n">
        <v>45657</v>
      </c>
      <c r="K110" s="5">
        <f>YEAR(J110)</f>
        <v/>
      </c>
      <c r="L110" s="5">
        <f>PROPER(TEXT(J110,"mmmm"))</f>
        <v/>
      </c>
      <c r="M110" s="6">
        <f>IF(OR(L110="Enero",L110="Febrero",L110="Marzo",L110="Abril",L110="Mayo",L110="Junio"),K110&amp;"-1",IF(OR(L110="Julio",L110="Agosto",L110="Septiembre",L110="Octubre",L110="Noviembre",L110="Diciembre"),K110&amp;"-2"))</f>
        <v/>
      </c>
      <c r="N110" s="5" t="n"/>
      <c r="O110" s="132">
        <f>11314888818.9107/1000000</f>
        <v/>
      </c>
      <c r="P110" s="81" t="n"/>
      <c r="Q110" s="32">
        <f>IFERROR(IF((P110/O110)&gt;1.3,1.3,P110/O110),"")</f>
        <v/>
      </c>
      <c r="R110" s="32">
        <f>IFERROR(P110/O110,"")</f>
        <v/>
      </c>
      <c r="S110" s="5" t="n"/>
      <c r="T110" s="5" t="n"/>
      <c r="U110" s="5">
        <f>A110&amp;"-"&amp;YEAR(J110)&amp;"-"&amp;IF(LEN(MONTH(J110))=1,"0"&amp;MONTH(J110),MONTH(J110))&amp;"-"&amp;DAY(J110)</f>
        <v/>
      </c>
      <c r="V110" s="5" t="n">
        <v>0</v>
      </c>
      <c r="W110" s="5" t="n"/>
    </row>
    <row r="111" ht="15" customHeight="1">
      <c r="A111" s="5" t="n">
        <v>380</v>
      </c>
      <c r="B111" s="5" t="inlineStr">
        <is>
          <t>Ingresos de matriculas de estudiantes</t>
        </is>
      </c>
      <c r="C111" s="5" t="inlineStr">
        <is>
          <t>Estratégico</t>
        </is>
      </c>
      <c r="D111" s="5" t="inlineStr">
        <is>
          <t>Planeación Financiera</t>
        </is>
      </c>
      <c r="E111" s="5" t="inlineStr">
        <is>
          <t>Escuela  de Psicología, Talento humano y Sociedad</t>
        </is>
      </c>
      <c r="F111" s="5" t="inlineStr">
        <is>
          <t>Semestral</t>
        </is>
      </c>
      <c r="G111" s="5" t="inlineStr">
        <is>
          <t>Positivo</t>
        </is>
      </c>
      <c r="H111" s="5" t="n"/>
      <c r="I111" s="5" t="n"/>
      <c r="J111" s="6" t="n">
        <v>45657</v>
      </c>
      <c r="K111" s="5">
        <f>YEAR(J111)</f>
        <v/>
      </c>
      <c r="L111" s="5">
        <f>PROPER(TEXT(J111,"mmmm"))</f>
        <v/>
      </c>
      <c r="M111" s="6">
        <f>IF(OR(L111="Enero",L111="Febrero",L111="Marzo",L111="Abril",L111="Mayo",L111="Junio"),K111&amp;"-1",IF(OR(L111="Julio",L111="Agosto",L111="Septiembre",L111="Octubre",L111="Noviembre",L111="Diciembre"),K111&amp;"-2"))</f>
        <v/>
      </c>
      <c r="N111" s="5" t="n"/>
      <c r="O111" s="132">
        <f>37963340843.2005/1000000</f>
        <v/>
      </c>
      <c r="P111" s="81" t="n"/>
      <c r="Q111" s="32">
        <f>IFERROR(IF((P111/O111)&gt;1.3,1.3,P111/O111),"")</f>
        <v/>
      </c>
      <c r="R111" s="32">
        <f>IFERROR(P111/O111,"")</f>
        <v/>
      </c>
      <c r="S111" s="5" t="n"/>
      <c r="T111" s="5" t="n"/>
      <c r="U111" s="5">
        <f>A111&amp;"-"&amp;YEAR(J111)&amp;"-"&amp;IF(LEN(MONTH(J111))=1,"0"&amp;MONTH(J111),MONTH(J111))&amp;"-"&amp;DAY(J111)</f>
        <v/>
      </c>
      <c r="V111" s="5" t="n">
        <v>0</v>
      </c>
      <c r="W111" s="5" t="n"/>
    </row>
    <row r="112" ht="15" customHeight="1">
      <c r="A112" s="5" t="n">
        <v>380</v>
      </c>
      <c r="B112" s="5" t="inlineStr">
        <is>
          <t>Ingresos de matriculas de estudiantes</t>
        </is>
      </c>
      <c r="C112" s="5" t="inlineStr">
        <is>
          <t>Estratégico</t>
        </is>
      </c>
      <c r="D112" s="5" t="inlineStr">
        <is>
          <t>Planeación Financiera</t>
        </is>
      </c>
      <c r="E112" s="5" t="inlineStr">
        <is>
          <t>Escuela Marketing Y Branding</t>
        </is>
      </c>
      <c r="F112" s="5" t="inlineStr">
        <is>
          <t>Semestral</t>
        </is>
      </c>
      <c r="G112" s="5" t="inlineStr">
        <is>
          <t>Positivo</t>
        </is>
      </c>
      <c r="H112" s="5" t="n"/>
      <c r="I112" s="5" t="n"/>
      <c r="J112" s="6" t="n">
        <v>45657</v>
      </c>
      <c r="K112" s="5">
        <f>YEAR(J112)</f>
        <v/>
      </c>
      <c r="L112" s="5">
        <f>PROPER(TEXT(J112,"mmmm"))</f>
        <v/>
      </c>
      <c r="M112" s="6">
        <f>IF(OR(L112="Enero",L112="Febrero",L112="Marzo",L112="Abril",L112="Mayo",L112="Junio"),K112&amp;"-1",IF(OR(L112="Julio",L112="Agosto",L112="Septiembre",L112="Octubre",L112="Noviembre",L112="Diciembre"),K112&amp;"-2"))</f>
        <v/>
      </c>
      <c r="N112" s="5" t="n"/>
      <c r="O112" s="132">
        <f>16673332047.2434/1000000</f>
        <v/>
      </c>
      <c r="P112" s="81" t="n"/>
      <c r="Q112" s="32">
        <f>IFERROR(IF((P112/O112)&gt;1.3,1.3,P112/O112),"")</f>
        <v/>
      </c>
      <c r="R112" s="32">
        <f>IFERROR(P112/O112,"")</f>
        <v/>
      </c>
      <c r="S112" s="5" t="n"/>
      <c r="T112" s="5" t="n"/>
      <c r="U112" s="5">
        <f>A112&amp;"-"&amp;YEAR(J112)&amp;"-"&amp;IF(LEN(MONTH(J112))=1,"0"&amp;MONTH(J112),MONTH(J112))&amp;"-"&amp;DAY(J112)</f>
        <v/>
      </c>
      <c r="V112" s="5" t="n">
        <v>0</v>
      </c>
      <c r="W112" s="5" t="n"/>
    </row>
    <row r="113" ht="15" customHeight="1">
      <c r="A113" s="5" t="n">
        <v>380</v>
      </c>
      <c r="B113" s="5" t="inlineStr">
        <is>
          <t>Ingresos de matriculas de estudiantes</t>
        </is>
      </c>
      <c r="C113" s="5" t="inlineStr">
        <is>
          <t>Estratégico</t>
        </is>
      </c>
      <c r="D113" s="5" t="inlineStr">
        <is>
          <t>Planeación Financiera</t>
        </is>
      </c>
      <c r="E113" s="5" t="inlineStr">
        <is>
          <t>Escuela Educación E Innovación</t>
        </is>
      </c>
      <c r="F113" s="5" t="inlineStr">
        <is>
          <t>Semestral</t>
        </is>
      </c>
      <c r="G113" s="5" t="inlineStr">
        <is>
          <t>Positivo</t>
        </is>
      </c>
      <c r="H113" s="5" t="n"/>
      <c r="I113" s="5" t="n"/>
      <c r="J113" s="6" t="n">
        <v>45657</v>
      </c>
      <c r="K113" s="5">
        <f>YEAR(J113)</f>
        <v/>
      </c>
      <c r="L113" s="5">
        <f>PROPER(TEXT(J113,"mmmm"))</f>
        <v/>
      </c>
      <c r="M113" s="6">
        <f>IF(OR(L113="Enero",L113="Febrero",L113="Marzo",L113="Abril",L113="Mayo",L113="Junio"),K113&amp;"-1",IF(OR(L113="Julio",L113="Agosto",L113="Septiembre",L113="Octubre",L113="Noviembre",L113="Diciembre"),K113&amp;"-2"))</f>
        <v/>
      </c>
      <c r="N113" s="5" t="n"/>
      <c r="O113" s="132">
        <f>12959207659.5146/1000000</f>
        <v/>
      </c>
      <c r="P113" s="81" t="n"/>
      <c r="Q113" s="32">
        <f>IFERROR(IF((P113/O113)&gt;1.3,1.3,P113/O113),"")</f>
        <v/>
      </c>
      <c r="R113" s="32">
        <f>IFERROR(P113/O113,"")</f>
        <v/>
      </c>
      <c r="S113" s="5" t="n"/>
      <c r="T113" s="5" t="n"/>
      <c r="U113" s="5">
        <f>A113&amp;"-"&amp;YEAR(J113)&amp;"-"&amp;IF(LEN(MONTH(J113))=1,"0"&amp;MONTH(J113),MONTH(J113))&amp;"-"&amp;DAY(J113)</f>
        <v/>
      </c>
      <c r="V113" s="5" t="n">
        <v>0</v>
      </c>
      <c r="W113" s="5" t="n"/>
    </row>
    <row r="114" ht="15" customHeight="1">
      <c r="A114" s="5" t="n">
        <v>380</v>
      </c>
      <c r="B114" s="5" t="inlineStr">
        <is>
          <t>Ingresos de matriculas de estudiantes</t>
        </is>
      </c>
      <c r="C114" s="5" t="inlineStr">
        <is>
          <t>Estratégico</t>
        </is>
      </c>
      <c r="D114" s="5" t="inlineStr">
        <is>
          <t>Planeación Financiera</t>
        </is>
      </c>
      <c r="E114" s="5" t="inlineStr">
        <is>
          <t>Escuela Derecho Y Gobierno</t>
        </is>
      </c>
      <c r="F114" s="5" t="inlineStr">
        <is>
          <t>Semestral</t>
        </is>
      </c>
      <c r="G114" s="5" t="inlineStr">
        <is>
          <t>Positivo</t>
        </is>
      </c>
      <c r="H114" s="5" t="n"/>
      <c r="I114" s="5" t="n"/>
      <c r="J114" s="6" t="n">
        <v>45657</v>
      </c>
      <c r="K114" s="5">
        <f>YEAR(J114)</f>
        <v/>
      </c>
      <c r="L114" s="5">
        <f>PROPER(TEXT(J114,"mmmm"))</f>
        <v/>
      </c>
      <c r="M114" s="6">
        <f>IF(OR(L114="Enero",L114="Febrero",L114="Marzo",L114="Abril",L114="Mayo",L114="Junio"),K114&amp;"-1",IF(OR(L114="Julio",L114="Agosto",L114="Septiembre",L114="Octubre",L114="Noviembre",L114="Diciembre"),K114&amp;"-2"))</f>
        <v/>
      </c>
      <c r="N114" s="5" t="n"/>
      <c r="O114" s="132">
        <f>26575065241.913/1000000</f>
        <v/>
      </c>
      <c r="P114" s="81" t="n"/>
      <c r="Q114" s="32">
        <f>IFERROR(IF((P114/O114)&gt;1.3,1.3,P114/O114),"")</f>
        <v/>
      </c>
      <c r="R114" s="32">
        <f>IFERROR(P114/O114,"")</f>
        <v/>
      </c>
      <c r="S114" s="5" t="n"/>
      <c r="T114" s="5" t="n"/>
      <c r="U114" s="5">
        <f>A114&amp;"-"&amp;YEAR(J114)&amp;"-"&amp;IF(LEN(MONTH(J114))=1,"0"&amp;MONTH(J114),MONTH(J114))&amp;"-"&amp;DAY(J114)</f>
        <v/>
      </c>
      <c r="V114" s="5" t="n">
        <v>0</v>
      </c>
      <c r="W114" s="5" t="n"/>
    </row>
    <row r="115" ht="15" customHeight="1">
      <c r="A115" s="5" t="n">
        <v>380</v>
      </c>
      <c r="B115" s="5" t="inlineStr">
        <is>
          <t>Ingresos de matriculas de estudiantes</t>
        </is>
      </c>
      <c r="C115" s="5" t="inlineStr">
        <is>
          <t>Estratégico</t>
        </is>
      </c>
      <c r="D115" s="5" t="inlineStr">
        <is>
          <t>Planeación Financiera</t>
        </is>
      </c>
      <c r="E115" s="5" t="inlineStr">
        <is>
          <t>Escuela de Ciencias Basicas</t>
        </is>
      </c>
      <c r="F115" s="5" t="inlineStr">
        <is>
          <t>Semestral</t>
        </is>
      </c>
      <c r="G115" s="5" t="inlineStr">
        <is>
          <t>Positivo</t>
        </is>
      </c>
      <c r="H115" s="5" t="n"/>
      <c r="I115" s="5" t="n"/>
      <c r="J115" s="6" t="n">
        <v>45657</v>
      </c>
      <c r="K115" s="5">
        <f>YEAR(J115)</f>
        <v/>
      </c>
      <c r="L115" s="5">
        <f>PROPER(TEXT(J115,"mmmm"))</f>
        <v/>
      </c>
      <c r="M115" s="6">
        <f>IF(OR(L115="Enero",L115="Febrero",L115="Marzo",L115="Abril",L115="Mayo",L115="Junio"),K115&amp;"-1",IF(OR(L115="Julio",L115="Agosto",L115="Septiembre",L115="Octubre",L115="Noviembre",L115="Diciembre"),K115&amp;"-2"))</f>
        <v/>
      </c>
      <c r="N115" s="5" t="n"/>
      <c r="O115" s="132">
        <f>806425661.43389/1000000</f>
        <v/>
      </c>
      <c r="P115" s="81" t="n"/>
      <c r="Q115" s="32">
        <f>IFERROR(IF((P115/O115)&gt;1.3,1.3,P115/O115),"")</f>
        <v/>
      </c>
      <c r="R115" s="32">
        <f>IFERROR(P115/O115,"")</f>
        <v/>
      </c>
      <c r="S115" s="5" t="n"/>
      <c r="T115" s="5" t="n"/>
      <c r="U115" s="5">
        <f>A115&amp;"-"&amp;YEAR(J115)&amp;"-"&amp;IF(LEN(MONTH(J115))=1,"0"&amp;MONTH(J115),MONTH(J115))&amp;"-"&amp;DAY(J115)</f>
        <v/>
      </c>
      <c r="V115" s="5" t="n">
        <v>0</v>
      </c>
      <c r="W115" s="5" t="n"/>
    </row>
    <row r="116" ht="15" customHeight="1">
      <c r="A116" s="5" t="n">
        <v>380</v>
      </c>
      <c r="B116" s="5" t="inlineStr">
        <is>
          <t>Ingresos de matriculas de estudiantes</t>
        </is>
      </c>
      <c r="C116" s="5" t="inlineStr">
        <is>
          <t>Estratégico</t>
        </is>
      </c>
      <c r="D116" s="5" t="inlineStr">
        <is>
          <t>Planeación Financiera</t>
        </is>
      </c>
      <c r="E116" s="5" t="inlineStr">
        <is>
          <t>Escuela De Diseño</t>
        </is>
      </c>
      <c r="F116" s="5" t="inlineStr">
        <is>
          <t>Semestral</t>
        </is>
      </c>
      <c r="G116" s="5" t="inlineStr">
        <is>
          <t>Positivo</t>
        </is>
      </c>
      <c r="H116" s="5" t="n"/>
      <c r="I116" s="5" t="n"/>
      <c r="J116" s="6" t="n">
        <v>45657</v>
      </c>
      <c r="K116" s="5">
        <f>YEAR(J116)</f>
        <v/>
      </c>
      <c r="L116" s="5">
        <f>PROPER(TEXT(J116,"mmmm"))</f>
        <v/>
      </c>
      <c r="M116" s="6">
        <f>IF(OR(L116="Enero",L116="Febrero",L116="Marzo",L116="Abril",L116="Mayo",L116="Junio"),K116&amp;"-1",IF(OR(L116="Julio",L116="Agosto",L116="Septiembre",L116="Octubre",L116="Noviembre",L116="Diciembre"),K116&amp;"-2"))</f>
        <v/>
      </c>
      <c r="N116" s="5" t="n"/>
      <c r="O116" s="132">
        <f>14968175871.0408/1000000</f>
        <v/>
      </c>
      <c r="P116" s="81" t="n"/>
      <c r="Q116" s="32">
        <f>IFERROR(IF((P116/O116)&gt;1.3,1.3,P116/O116),"")</f>
        <v/>
      </c>
      <c r="R116" s="32">
        <f>IFERROR(P116/O116,"")</f>
        <v/>
      </c>
      <c r="S116" s="5" t="n"/>
      <c r="T116" s="5" t="n"/>
      <c r="U116" s="5">
        <f>A116&amp;"-"&amp;YEAR(J116)&amp;"-"&amp;IF(LEN(MONTH(J116))=1,"0"&amp;MONTH(J116),MONTH(J116))&amp;"-"&amp;DAY(J116)</f>
        <v/>
      </c>
      <c r="V116" s="5" t="n">
        <v>0</v>
      </c>
      <c r="W116" s="5" t="n"/>
    </row>
    <row r="117" ht="15" customHeight="1">
      <c r="A117" s="5" t="n">
        <v>380</v>
      </c>
      <c r="B117" s="5" t="inlineStr">
        <is>
          <t>Ingresos de matriculas de estudiantes</t>
        </is>
      </c>
      <c r="C117" s="5" t="inlineStr">
        <is>
          <t>Estratégico</t>
        </is>
      </c>
      <c r="D117" s="5" t="inlineStr">
        <is>
          <t>Planeación Financiera</t>
        </is>
      </c>
      <c r="E117" s="5" t="inlineStr">
        <is>
          <t>Escuela Optimización, Infraestructura y Automatización</t>
        </is>
      </c>
      <c r="F117" s="5" t="inlineStr">
        <is>
          <t>Semestral</t>
        </is>
      </c>
      <c r="G117" s="5" t="inlineStr">
        <is>
          <t>Positivo</t>
        </is>
      </c>
      <c r="H117" s="5" t="n"/>
      <c r="I117" s="5" t="n"/>
      <c r="J117" s="6" t="n">
        <v>45657</v>
      </c>
      <c r="K117" s="5">
        <f>YEAR(J117)</f>
        <v/>
      </c>
      <c r="L117" s="5">
        <f>PROPER(TEXT(J117,"mmmm"))</f>
        <v/>
      </c>
      <c r="M117" s="6">
        <f>IF(OR(L117="Enero",L117="Febrero",L117="Marzo",L117="Abril",L117="Mayo",L117="Junio"),K117&amp;"-1",IF(OR(L117="Julio",L117="Agosto",L117="Septiembre",L117="Octubre",L117="Noviembre",L117="Diciembre"),K117&amp;"-2"))</f>
        <v/>
      </c>
      <c r="N117" s="5" t="n"/>
      <c r="O117" s="132">
        <f>39324780026.7871/1000000</f>
        <v/>
      </c>
      <c r="P117" s="81" t="n"/>
      <c r="Q117" s="32">
        <f>IFERROR(IF((P117/O117)&gt;1.3,1.3,P117/O117),"")</f>
        <v/>
      </c>
      <c r="R117" s="32">
        <f>IFERROR(P117/O117,"")</f>
        <v/>
      </c>
      <c r="S117" s="5" t="n"/>
      <c r="T117" s="5" t="n"/>
      <c r="U117" s="5">
        <f>A117&amp;"-"&amp;YEAR(J117)&amp;"-"&amp;IF(LEN(MONTH(J117))=1,"0"&amp;MONTH(J117),MONTH(J117))&amp;"-"&amp;DAY(J117)</f>
        <v/>
      </c>
      <c r="V117" s="5" t="n">
        <v>0</v>
      </c>
      <c r="W117" s="5" t="n"/>
    </row>
    <row r="118" ht="15" customHeight="1">
      <c r="A118" s="5" t="n">
        <v>380</v>
      </c>
      <c r="B118" s="5" t="inlineStr">
        <is>
          <t>Ingresos de matriculas de estudiantes</t>
        </is>
      </c>
      <c r="C118" s="5" t="inlineStr">
        <is>
          <t>Estratégico</t>
        </is>
      </c>
      <c r="D118" s="5" t="inlineStr">
        <is>
          <t>Planeación Financiera</t>
        </is>
      </c>
      <c r="E118" s="5" t="inlineStr">
        <is>
          <t>Escuela De Tecnologias de la Información y Comunicación</t>
        </is>
      </c>
      <c r="F118" s="5" t="inlineStr">
        <is>
          <t>Semestral</t>
        </is>
      </c>
      <c r="G118" s="5" t="inlineStr">
        <is>
          <t>Positivo</t>
        </is>
      </c>
      <c r="H118" s="5" t="n"/>
      <c r="I118" s="5" t="n"/>
      <c r="J118" s="6" t="n">
        <v>45657</v>
      </c>
      <c r="K118" s="5">
        <f>YEAR(J118)</f>
        <v/>
      </c>
      <c r="L118" s="5">
        <f>PROPER(TEXT(J118,"mmmm"))</f>
        <v/>
      </c>
      <c r="M118" s="6">
        <f>IF(OR(L118="Enero",L118="Febrero",L118="Marzo",L118="Abril",L118="Mayo",L118="Junio"),K118&amp;"-1",IF(OR(L118="Julio",L118="Agosto",L118="Septiembre",L118="Octubre",L118="Noviembre",L118="Diciembre"),K118&amp;"-2"))</f>
        <v/>
      </c>
      <c r="N118" s="5" t="n"/>
      <c r="O118" s="132">
        <f>25699478257.1408/1000000</f>
        <v/>
      </c>
      <c r="P118" s="81" t="n"/>
      <c r="Q118" s="32">
        <f>IFERROR(IF((P118/O118)&gt;1.3,1.3,P118/O118),"")</f>
        <v/>
      </c>
      <c r="R118" s="32">
        <f>IFERROR(P118/O118,"")</f>
        <v/>
      </c>
      <c r="S118" s="5" t="n"/>
      <c r="T118" s="5" t="n"/>
      <c r="U118" s="5">
        <f>A118&amp;"-"&amp;YEAR(J118)&amp;"-"&amp;IF(LEN(MONTH(J118))=1,"0"&amp;MONTH(J118),MONTH(J118))&amp;"-"&amp;DAY(J118)</f>
        <v/>
      </c>
      <c r="V118" s="5" t="n">
        <v>0</v>
      </c>
      <c r="W118" s="5" t="n"/>
    </row>
    <row r="119" ht="15" customHeight="1">
      <c r="A119" s="5" t="n">
        <v>380</v>
      </c>
      <c r="B119" s="5" t="inlineStr">
        <is>
          <t>Ingresos de matriculas de estudiantes</t>
        </is>
      </c>
      <c r="C119" s="5" t="inlineStr">
        <is>
          <t>Estratégico</t>
        </is>
      </c>
      <c r="D119" s="5" t="inlineStr">
        <is>
          <t>Planeación Financiera</t>
        </is>
      </c>
      <c r="E119" s="5" t="inlineStr">
        <is>
          <t>Escuela Administración y Competitividad</t>
        </is>
      </c>
      <c r="F119" s="5" t="inlineStr">
        <is>
          <t>Semestral</t>
        </is>
      </c>
      <c r="G119" s="5" t="inlineStr">
        <is>
          <t>Positivo</t>
        </is>
      </c>
      <c r="H119" s="5" t="n"/>
      <c r="I119" s="5" t="n"/>
      <c r="J119" s="6" t="n">
        <v>45657</v>
      </c>
      <c r="K119" s="5">
        <f>YEAR(J119)</f>
        <v/>
      </c>
      <c r="L119" s="5">
        <f>PROPER(TEXT(J119,"mmmm"))</f>
        <v/>
      </c>
      <c r="M119" s="6">
        <f>IF(OR(L119="Enero",L119="Febrero",L119="Marzo",L119="Abril",L119="Mayo",L119="Junio"),K119&amp;"-1",IF(OR(L119="Julio",L119="Agosto",L119="Septiembre",L119="Octubre",L119="Noviembre",L119="Diciembre"),K119&amp;"-2"))</f>
        <v/>
      </c>
      <c r="N119" s="5" t="n"/>
      <c r="O119" s="132">
        <f>55163087287.1311/1000000</f>
        <v/>
      </c>
      <c r="P119" s="81" t="n"/>
      <c r="Q119" s="32">
        <f>IFERROR(IF((P119/O119)&gt;1.3,1.3,P119/O119),"")</f>
        <v/>
      </c>
      <c r="R119" s="32">
        <f>IFERROR(P119/O119,"")</f>
        <v/>
      </c>
      <c r="S119" s="5" t="n"/>
      <c r="T119" s="5" t="n"/>
      <c r="U119" s="5">
        <f>A119&amp;"-"&amp;YEAR(J119)&amp;"-"&amp;IF(LEN(MONTH(J119))=1,"0"&amp;MONTH(J119),MONTH(J119))&amp;"-"&amp;DAY(J119)</f>
        <v/>
      </c>
      <c r="V119" s="5" t="n">
        <v>0</v>
      </c>
      <c r="W119" s="5" t="n"/>
    </row>
    <row r="120" ht="15" customHeight="1">
      <c r="A120" s="5" t="n">
        <v>380</v>
      </c>
      <c r="B120" s="5" t="inlineStr">
        <is>
          <t>Ingresos de matriculas de estudiantes</t>
        </is>
      </c>
      <c r="C120" s="5" t="inlineStr">
        <is>
          <t>Estratégico</t>
        </is>
      </c>
      <c r="D120" s="5" t="inlineStr">
        <is>
          <t>Planeación Financiera</t>
        </is>
      </c>
      <c r="E120" s="5" t="inlineStr">
        <is>
          <t>Escuela De Contabilidad Y Finanzas</t>
        </is>
      </c>
      <c r="F120" s="5" t="inlineStr">
        <is>
          <t>Semestral</t>
        </is>
      </c>
      <c r="G120" s="5" t="inlineStr">
        <is>
          <t>Positivo</t>
        </is>
      </c>
      <c r="H120" s="5" t="n"/>
      <c r="I120" s="5" t="n"/>
      <c r="J120" s="6" t="n">
        <v>45657</v>
      </c>
      <c r="K120" s="5">
        <f>YEAR(J120)</f>
        <v/>
      </c>
      <c r="L120" s="5">
        <f>PROPER(TEXT(J120,"mmmm"))</f>
        <v/>
      </c>
      <c r="M120" s="6">
        <f>IF(OR(L120="Enero",L120="Febrero",L120="Marzo",L120="Abril",L120="Mayo",L120="Junio"),K120&amp;"-1",IF(OR(L120="Julio",L120="Agosto",L120="Septiembre",L120="Octubre",L120="Noviembre",L120="Diciembre"),K120&amp;"-2"))</f>
        <v/>
      </c>
      <c r="N120" s="5" t="n"/>
      <c r="O120" s="132">
        <f>23675457856.9205/1000000</f>
        <v/>
      </c>
      <c r="P120" s="81" t="n"/>
      <c r="Q120" s="32">
        <f>IFERROR(IF((P120/O120)&gt;1.3,1.3,P120/O120),"")</f>
        <v/>
      </c>
      <c r="R120" s="32">
        <f>IFERROR(P120/O120,"")</f>
        <v/>
      </c>
      <c r="S120" s="5" t="n"/>
      <c r="T120" s="5" t="n"/>
      <c r="U120" s="5">
        <f>A120&amp;"-"&amp;YEAR(J120)&amp;"-"&amp;IF(LEN(MONTH(J120))=1,"0"&amp;MONTH(J120),MONTH(J120))&amp;"-"&amp;DAY(J120)</f>
        <v/>
      </c>
      <c r="V120" s="5" t="n">
        <v>0</v>
      </c>
      <c r="W120" s="5" t="n"/>
    </row>
    <row r="121" ht="15" customHeight="1">
      <c r="A121" s="5" t="n">
        <v>380</v>
      </c>
      <c r="B121" s="5" t="inlineStr">
        <is>
          <t>Ingresos de matriculas de estudiantes</t>
        </is>
      </c>
      <c r="C121" s="5" t="inlineStr">
        <is>
          <t>Estratégico</t>
        </is>
      </c>
      <c r="D121" s="5" t="inlineStr">
        <is>
          <t>Planeación Financiera</t>
        </is>
      </c>
      <c r="E121" s="5" t="inlineStr">
        <is>
          <t>Escuela De Negocios y Desarrollo Internacional</t>
        </is>
      </c>
      <c r="F121" s="5" t="inlineStr">
        <is>
          <t>Semestral</t>
        </is>
      </c>
      <c r="G121" s="5" t="inlineStr">
        <is>
          <t>Positivo</t>
        </is>
      </c>
      <c r="H121" s="5" t="n"/>
      <c r="I121" s="5" t="n"/>
      <c r="J121" s="6" t="n">
        <v>45657</v>
      </c>
      <c r="K121" s="5">
        <f>YEAR(J121)</f>
        <v/>
      </c>
      <c r="L121" s="5">
        <f>PROPER(TEXT(J121,"mmmm"))</f>
        <v/>
      </c>
      <c r="M121" s="6">
        <f>IF(OR(L121="Enero",L121="Febrero",L121="Marzo",L121="Abril",L121="Mayo",L121="Junio"),K121&amp;"-1",IF(OR(L121="Julio",L121="Agosto",L121="Septiembre",L121="Octubre",L121="Noviembre",L121="Diciembre"),K121&amp;"-2"))</f>
        <v/>
      </c>
      <c r="N121" s="5" t="n"/>
      <c r="O121" s="132">
        <f>16267529259.7267/1000000</f>
        <v/>
      </c>
      <c r="P121" s="5" t="n"/>
      <c r="Q121" s="32">
        <f>IFERROR(IF((P121/O121)&gt;1.3,1.3,P121/O121),"")</f>
        <v/>
      </c>
      <c r="R121" s="32">
        <f>IFERROR(P121/O121,"")</f>
        <v/>
      </c>
      <c r="S121" s="5" t="n"/>
      <c r="T121" s="5" t="n"/>
      <c r="U121" s="5">
        <f>A121&amp;"-"&amp;YEAR(J121)&amp;"-"&amp;IF(LEN(MONTH(J121))=1,"0"&amp;MONTH(J121),MONTH(J121))&amp;"-"&amp;DAY(J121)</f>
        <v/>
      </c>
      <c r="V121" s="5" t="n">
        <v>0</v>
      </c>
      <c r="W121" s="5" t="n"/>
    </row>
    <row r="122">
      <c r="A122" s="5" t="n">
        <v>387</v>
      </c>
      <c r="B122" s="5" t="inlineStr">
        <is>
          <t>Programas Con Alineación Curricular</t>
        </is>
      </c>
      <c r="C122" s="5" t="inlineStr">
        <is>
          <t>Estratégico</t>
        </is>
      </c>
      <c r="D122" s="5" t="inlineStr">
        <is>
          <t>Gestión, Evaluación e Innovación Curricular</t>
        </is>
      </c>
      <c r="E122" s="5" t="inlineStr">
        <is>
          <t>Escuela Comunicaciones, Artes Visuales y Digitales</t>
        </is>
      </c>
      <c r="F122" s="5" t="inlineStr">
        <is>
          <t>Semestral</t>
        </is>
      </c>
      <c r="G122" s="5" t="inlineStr">
        <is>
          <t>Positivo</t>
        </is>
      </c>
      <c r="H122" s="5" t="n"/>
      <c r="I122" s="5" t="n"/>
      <c r="J122" s="6" t="n">
        <v>45657</v>
      </c>
      <c r="K122" s="5">
        <f>YEAR(J122)</f>
        <v/>
      </c>
      <c r="L122" s="5">
        <f>PROPER(TEXT(J122,"mmmm"))</f>
        <v/>
      </c>
      <c r="M122" s="6">
        <f>IF(OR(L122="Enero",L122="Febrero",L122="Marzo",L122="Abril",L122="Mayo",L122="Junio"),K122&amp;"-1",IF(OR(L122="Julio",L122="Agosto",L122="Septiembre",L122="Octubre",L122="Noviembre",L122="Diciembre"),K122&amp;"-2"))</f>
        <v/>
      </c>
      <c r="N122" s="5" t="n"/>
      <c r="O122" s="5" t="n">
        <v>1</v>
      </c>
      <c r="P122" s="5" t="n"/>
      <c r="Q122" s="32">
        <f>IFERROR(IF((P122/O122)&gt;1.3,1.3,P122/O122),"")</f>
        <v/>
      </c>
      <c r="R122" s="32">
        <f>IFERROR(P122/O122,"")</f>
        <v/>
      </c>
      <c r="S122" s="5" t="n"/>
      <c r="T122" s="5" t="n"/>
      <c r="U122" s="5">
        <f>A122&amp;"-"&amp;YEAR(J122)&amp;"-"&amp;IF(LEN(MONTH(J122))=1,"0"&amp;MONTH(J122),MONTH(J122))&amp;"-"&amp;DAY(J122)</f>
        <v/>
      </c>
      <c r="V122" s="5" t="n">
        <v>0</v>
      </c>
      <c r="W122" s="5" t="n"/>
    </row>
    <row r="123">
      <c r="A123" s="5" t="n">
        <v>387</v>
      </c>
      <c r="B123" s="5" t="inlineStr">
        <is>
          <t>Programas Con Alineación Curricular</t>
        </is>
      </c>
      <c r="C123" s="5" t="inlineStr">
        <is>
          <t>Estratégico</t>
        </is>
      </c>
      <c r="D123" s="5" t="inlineStr">
        <is>
          <t>Gestión, Evaluación e Innovación Curricular</t>
        </is>
      </c>
      <c r="E123" s="5" t="inlineStr">
        <is>
          <t>Escuela  de Psicología, Talento humano y Sociedad</t>
        </is>
      </c>
      <c r="F123" s="5" t="inlineStr">
        <is>
          <t>Semestral</t>
        </is>
      </c>
      <c r="G123" s="5" t="inlineStr">
        <is>
          <t>Positivo</t>
        </is>
      </c>
      <c r="H123" s="5" t="n"/>
      <c r="I123" s="5" t="n"/>
      <c r="J123" s="6" t="n">
        <v>45657</v>
      </c>
      <c r="K123" s="5">
        <f>YEAR(J123)</f>
        <v/>
      </c>
      <c r="L123" s="5">
        <f>PROPER(TEXT(J123,"mmmm"))</f>
        <v/>
      </c>
      <c r="M123" s="6">
        <f>IF(OR(L123="Enero",L123="Febrero",L123="Marzo",L123="Abril",L123="Mayo",L123="Junio"),K123&amp;"-1",IF(OR(L123="Julio",L123="Agosto",L123="Septiembre",L123="Octubre",L123="Noviembre",L123="Diciembre"),K123&amp;"-2"))</f>
        <v/>
      </c>
      <c r="N123" s="5" t="n"/>
      <c r="O123" s="5" t="n">
        <v>3</v>
      </c>
      <c r="P123" s="5" t="n"/>
      <c r="Q123" s="32">
        <f>IFERROR(IF((P123/O123)&gt;1.3,1.3,P123/O123),"")</f>
        <v/>
      </c>
      <c r="R123" s="32">
        <f>IFERROR(P123/O123,"")</f>
        <v/>
      </c>
      <c r="S123" s="5" t="n"/>
      <c r="T123" s="5" t="n"/>
      <c r="U123" s="5">
        <f>A123&amp;"-"&amp;YEAR(J123)&amp;"-"&amp;IF(LEN(MONTH(J123))=1,"0"&amp;MONTH(J123),MONTH(J123))&amp;"-"&amp;DAY(J123)</f>
        <v/>
      </c>
      <c r="V123" s="5" t="n">
        <v>0</v>
      </c>
      <c r="W123" s="5" t="n"/>
    </row>
    <row r="124">
      <c r="A124" s="5" t="n">
        <v>387</v>
      </c>
      <c r="B124" s="5" t="inlineStr">
        <is>
          <t>Programas Con Alineación Curricular</t>
        </is>
      </c>
      <c r="C124" s="5" t="inlineStr">
        <is>
          <t>Estratégico</t>
        </is>
      </c>
      <c r="D124" s="5" t="inlineStr">
        <is>
          <t>Gestión, Evaluación e Innovación Curricular</t>
        </is>
      </c>
      <c r="E124" s="5" t="inlineStr">
        <is>
          <t>Escuela Marketing Y Branding</t>
        </is>
      </c>
      <c r="F124" s="5" t="inlineStr">
        <is>
          <t>Semestral</t>
        </is>
      </c>
      <c r="G124" s="5" t="inlineStr">
        <is>
          <t>Positivo</t>
        </is>
      </c>
      <c r="H124" s="5" t="n"/>
      <c r="I124" s="5" t="n"/>
      <c r="J124" s="6" t="n">
        <v>45657</v>
      </c>
      <c r="K124" s="5">
        <f>YEAR(J124)</f>
        <v/>
      </c>
      <c r="L124" s="5">
        <f>PROPER(TEXT(J124,"mmmm"))</f>
        <v/>
      </c>
      <c r="M124" s="6">
        <f>IF(OR(L124="Enero",L124="Febrero",L124="Marzo",L124="Abril",L124="Mayo",L124="Junio"),K124&amp;"-1",IF(OR(L124="Julio",L124="Agosto",L124="Septiembre",L124="Octubre",L124="Noviembre",L124="Diciembre"),K124&amp;"-2"))</f>
        <v/>
      </c>
      <c r="N124" s="5" t="n"/>
      <c r="O124" s="5" t="n">
        <v>1</v>
      </c>
      <c r="P124" s="5" t="n"/>
      <c r="Q124" s="32">
        <f>IFERROR(IF((P124/O124)&gt;1.3,1.3,P124/O124),"")</f>
        <v/>
      </c>
      <c r="R124" s="32">
        <f>IFERROR(P124/O124,"")</f>
        <v/>
      </c>
      <c r="S124" s="5" t="n"/>
      <c r="T124" s="5" t="n"/>
      <c r="U124" s="5">
        <f>A124&amp;"-"&amp;YEAR(J124)&amp;"-"&amp;IF(LEN(MONTH(J124))=1,"0"&amp;MONTH(J124),MONTH(J124))&amp;"-"&amp;DAY(J124)</f>
        <v/>
      </c>
      <c r="V124" s="5" t="n">
        <v>0</v>
      </c>
      <c r="W124" s="5" t="n"/>
    </row>
    <row r="125">
      <c r="A125" s="5" t="n">
        <v>387</v>
      </c>
      <c r="B125" s="5" t="inlineStr">
        <is>
          <t>Programas Con Alineación Curricular</t>
        </is>
      </c>
      <c r="C125" s="5" t="inlineStr">
        <is>
          <t>Estratégico</t>
        </is>
      </c>
      <c r="D125" s="5" t="inlineStr">
        <is>
          <t>Gestión, Evaluación e Innovación Curricular</t>
        </is>
      </c>
      <c r="E125" s="5" t="inlineStr">
        <is>
          <t>Escuela Educación E Innovación</t>
        </is>
      </c>
      <c r="F125" s="5" t="inlineStr">
        <is>
          <t>Semestral</t>
        </is>
      </c>
      <c r="G125" s="5" t="inlineStr">
        <is>
          <t>Positivo</t>
        </is>
      </c>
      <c r="H125" s="5" t="n"/>
      <c r="I125" s="5" t="n"/>
      <c r="J125" s="6" t="n">
        <v>45657</v>
      </c>
      <c r="K125" s="5">
        <f>YEAR(J125)</f>
        <v/>
      </c>
      <c r="L125" s="5">
        <f>PROPER(TEXT(J125,"mmmm"))</f>
        <v/>
      </c>
      <c r="M125" s="6">
        <f>IF(OR(L125="Enero",L125="Febrero",L125="Marzo",L125="Abril",L125="Mayo",L125="Junio"),K125&amp;"-1",IF(OR(L125="Julio",L125="Agosto",L125="Septiembre",L125="Octubre",L125="Noviembre",L125="Diciembre"),K125&amp;"-2"))</f>
        <v/>
      </c>
      <c r="N125" s="5" t="n"/>
      <c r="O125" s="5" t="n">
        <v>1</v>
      </c>
      <c r="P125" s="5" t="n"/>
      <c r="Q125" s="32">
        <f>IFERROR(IF((P125/O125)&gt;1.3,1.3,P125/O125),"")</f>
        <v/>
      </c>
      <c r="R125" s="32">
        <f>IFERROR(P125/O125,"")</f>
        <v/>
      </c>
      <c r="S125" s="5" t="n"/>
      <c r="T125" s="5" t="n"/>
      <c r="U125" s="5">
        <f>A125&amp;"-"&amp;YEAR(J125)&amp;"-"&amp;IF(LEN(MONTH(J125))=1,"0"&amp;MONTH(J125),MONTH(J125))&amp;"-"&amp;DAY(J125)</f>
        <v/>
      </c>
      <c r="V125" s="5" t="n">
        <v>0</v>
      </c>
      <c r="W125" s="5" t="n"/>
    </row>
    <row r="126">
      <c r="A126" s="5" t="n">
        <v>387</v>
      </c>
      <c r="B126" s="5" t="inlineStr">
        <is>
          <t>Programas Con Alineación Curricular</t>
        </is>
      </c>
      <c r="C126" s="5" t="inlineStr">
        <is>
          <t>Estratégico</t>
        </is>
      </c>
      <c r="D126" s="5" t="inlineStr">
        <is>
          <t>Gestión, Evaluación e Innovación Curricular</t>
        </is>
      </c>
      <c r="E126" s="5" t="inlineStr">
        <is>
          <t>Escuela Derecho Y Gobierno</t>
        </is>
      </c>
      <c r="F126" s="5" t="inlineStr">
        <is>
          <t>Semestral</t>
        </is>
      </c>
      <c r="G126" s="5" t="inlineStr">
        <is>
          <t>Positivo</t>
        </is>
      </c>
      <c r="H126" s="5" t="n"/>
      <c r="I126" s="5" t="n"/>
      <c r="J126" s="6" t="n">
        <v>45657</v>
      </c>
      <c r="K126" s="5">
        <f>YEAR(J126)</f>
        <v/>
      </c>
      <c r="L126" s="5">
        <f>PROPER(TEXT(J126,"mmmm"))</f>
        <v/>
      </c>
      <c r="M126" s="6">
        <f>IF(OR(L126="Enero",L126="Febrero",L126="Marzo",L126="Abril",L126="Mayo",L126="Junio"),K126&amp;"-1",IF(OR(L126="Julio",L126="Agosto",L126="Septiembre",L126="Octubre",L126="Noviembre",L126="Diciembre"),K126&amp;"-2"))</f>
        <v/>
      </c>
      <c r="N126" s="5" t="n"/>
      <c r="O126" s="5" t="n">
        <v>1</v>
      </c>
      <c r="P126" s="5" t="n"/>
      <c r="Q126" s="32">
        <f>IFERROR(IF((P126/O126)&gt;1.3,1.3,P126/O126),"")</f>
        <v/>
      </c>
      <c r="R126" s="32">
        <f>IFERROR(P126/O126,"")</f>
        <v/>
      </c>
      <c r="S126" s="5" t="n"/>
      <c r="T126" s="5" t="n"/>
      <c r="U126" s="5">
        <f>A126&amp;"-"&amp;YEAR(J126)&amp;"-"&amp;IF(LEN(MONTH(J126))=1,"0"&amp;MONTH(J126),MONTH(J126))&amp;"-"&amp;DAY(J126)</f>
        <v/>
      </c>
      <c r="V126" s="5" t="n">
        <v>0</v>
      </c>
      <c r="W126" s="5" t="n"/>
    </row>
    <row r="127">
      <c r="A127" s="5" t="n">
        <v>387</v>
      </c>
      <c r="B127" s="5" t="inlineStr">
        <is>
          <t>Programas Con Alineación Curricular</t>
        </is>
      </c>
      <c r="C127" s="5" t="inlineStr">
        <is>
          <t>Estratégico</t>
        </is>
      </c>
      <c r="D127" s="5" t="inlineStr">
        <is>
          <t>Gestión, Evaluación e Innovación Curricular</t>
        </is>
      </c>
      <c r="E127" s="5" t="inlineStr">
        <is>
          <t>Escuela de Ciencias Basicas</t>
        </is>
      </c>
      <c r="F127" s="5" t="inlineStr">
        <is>
          <t>Semestral</t>
        </is>
      </c>
      <c r="G127" s="5" t="inlineStr">
        <is>
          <t>Positivo</t>
        </is>
      </c>
      <c r="H127" s="5" t="n"/>
      <c r="I127" s="5" t="n"/>
      <c r="J127" s="6" t="n">
        <v>45657</v>
      </c>
      <c r="K127" s="5">
        <f>YEAR(J127)</f>
        <v/>
      </c>
      <c r="L127" s="5">
        <f>PROPER(TEXT(J127,"mmmm"))</f>
        <v/>
      </c>
      <c r="M127" s="6">
        <f>IF(OR(L127="Enero",L127="Febrero",L127="Marzo",L127="Abril",L127="Mayo",L127="Junio"),K127&amp;"-1",IF(OR(L127="Julio",L127="Agosto",L127="Septiembre",L127="Octubre",L127="Noviembre",L127="Diciembre"),K127&amp;"-2"))</f>
        <v/>
      </c>
      <c r="N127" s="5" t="n"/>
      <c r="O127" s="5" t="n">
        <v>0</v>
      </c>
      <c r="P127" s="5" t="n"/>
      <c r="Q127" s="32">
        <f>IFERROR(IF((P127/O127)&gt;1.3,1.3,P127/O127),"")</f>
        <v/>
      </c>
      <c r="R127" s="32">
        <f>IFERROR(P127/O127,"")</f>
        <v/>
      </c>
      <c r="S127" s="5" t="n"/>
      <c r="T127" s="5" t="n"/>
      <c r="U127" s="5">
        <f>A127&amp;"-"&amp;YEAR(J127)&amp;"-"&amp;IF(LEN(MONTH(J127))=1,"0"&amp;MONTH(J127),MONTH(J127))&amp;"-"&amp;DAY(J127)</f>
        <v/>
      </c>
      <c r="V127" s="5" t="n">
        <v>0</v>
      </c>
      <c r="W127" s="5" t="n"/>
    </row>
    <row r="128">
      <c r="A128" s="5" t="n">
        <v>387</v>
      </c>
      <c r="B128" s="5" t="inlineStr">
        <is>
          <t>Programas Con Alineación Curricular</t>
        </is>
      </c>
      <c r="C128" s="5" t="inlineStr">
        <is>
          <t>Estratégico</t>
        </is>
      </c>
      <c r="D128" s="5" t="inlineStr">
        <is>
          <t>Gestión, Evaluación e Innovación Curricular</t>
        </is>
      </c>
      <c r="E128" s="5" t="inlineStr">
        <is>
          <t>Escuela De Diseño</t>
        </is>
      </c>
      <c r="F128" s="5" t="inlineStr">
        <is>
          <t>Semestral</t>
        </is>
      </c>
      <c r="G128" s="5" t="inlineStr">
        <is>
          <t>Positivo</t>
        </is>
      </c>
      <c r="H128" s="5" t="n"/>
      <c r="I128" s="5" t="n"/>
      <c r="J128" s="6" t="n">
        <v>45657</v>
      </c>
      <c r="K128" s="5">
        <f>YEAR(J128)</f>
        <v/>
      </c>
      <c r="L128" s="5">
        <f>PROPER(TEXT(J128,"mmmm"))</f>
        <v/>
      </c>
      <c r="M128" s="6">
        <f>IF(OR(L128="Enero",L128="Febrero",L128="Marzo",L128="Abril",L128="Mayo",L128="Junio"),K128&amp;"-1",IF(OR(L128="Julio",L128="Agosto",L128="Septiembre",L128="Octubre",L128="Noviembre",L128="Diciembre"),K128&amp;"-2"))</f>
        <v/>
      </c>
      <c r="N128" s="5" t="n"/>
      <c r="O128" s="5" t="n">
        <v>0</v>
      </c>
      <c r="P128" s="5" t="n"/>
      <c r="Q128" s="32">
        <f>IFERROR(IF((P128/O128)&gt;1.3,1.3,P128/O128),"")</f>
        <v/>
      </c>
      <c r="R128" s="32">
        <f>IFERROR(P128/O128,"")</f>
        <v/>
      </c>
      <c r="S128" s="5" t="n"/>
      <c r="T128" s="5" t="n"/>
      <c r="U128" s="5">
        <f>A128&amp;"-"&amp;YEAR(J128)&amp;"-"&amp;IF(LEN(MONTH(J128))=1,"0"&amp;MONTH(J128),MONTH(J128))&amp;"-"&amp;DAY(J128)</f>
        <v/>
      </c>
      <c r="V128" s="5" t="n">
        <v>0</v>
      </c>
      <c r="W128" s="5" t="n"/>
    </row>
    <row r="129">
      <c r="A129" s="5" t="n">
        <v>387</v>
      </c>
      <c r="B129" s="5" t="inlineStr">
        <is>
          <t>Programas Con Alineación Curricular</t>
        </is>
      </c>
      <c r="C129" s="5" t="inlineStr">
        <is>
          <t>Estratégico</t>
        </is>
      </c>
      <c r="D129" s="5" t="inlineStr">
        <is>
          <t>Gestión, Evaluación e Innovación Curricular</t>
        </is>
      </c>
      <c r="E129" s="5" t="inlineStr">
        <is>
          <t>Escuela Optimización, Infraestructura y Automatización</t>
        </is>
      </c>
      <c r="F129" s="5" t="inlineStr">
        <is>
          <t>Semestral</t>
        </is>
      </c>
      <c r="G129" s="5" t="inlineStr">
        <is>
          <t>Positivo</t>
        </is>
      </c>
      <c r="H129" s="5" t="n"/>
      <c r="I129" s="5" t="n"/>
      <c r="J129" s="6" t="n">
        <v>45657</v>
      </c>
      <c r="K129" s="5">
        <f>YEAR(J129)</f>
        <v/>
      </c>
      <c r="L129" s="5">
        <f>PROPER(TEXT(J129,"mmmm"))</f>
        <v/>
      </c>
      <c r="M129" s="6">
        <f>IF(OR(L129="Enero",L129="Febrero",L129="Marzo",L129="Abril",L129="Mayo",L129="Junio"),K129&amp;"-1",IF(OR(L129="Julio",L129="Agosto",L129="Septiembre",L129="Octubre",L129="Noviembre",L129="Diciembre"),K129&amp;"-2"))</f>
        <v/>
      </c>
      <c r="N129" s="5" t="n"/>
      <c r="O129" s="5" t="n">
        <v>2</v>
      </c>
      <c r="P129" s="5" t="n"/>
      <c r="Q129" s="32">
        <f>IFERROR(IF((P129/O129)&gt;1.3,1.3,P129/O129),"")</f>
        <v/>
      </c>
      <c r="R129" s="32">
        <f>IFERROR(P129/O129,"")</f>
        <v/>
      </c>
      <c r="S129" s="5" t="n"/>
      <c r="T129" s="5" t="n"/>
      <c r="U129" s="5">
        <f>A129&amp;"-"&amp;YEAR(J129)&amp;"-"&amp;IF(LEN(MONTH(J129))=1,"0"&amp;MONTH(J129),MONTH(J129))&amp;"-"&amp;DAY(J129)</f>
        <v/>
      </c>
      <c r="V129" s="5" t="n">
        <v>0</v>
      </c>
      <c r="W129" s="5" t="n"/>
    </row>
    <row r="130">
      <c r="A130" s="5" t="n">
        <v>387</v>
      </c>
      <c r="B130" s="5" t="inlineStr">
        <is>
          <t>Programas Con Alineación Curricular</t>
        </is>
      </c>
      <c r="C130" s="5" t="inlineStr">
        <is>
          <t>Estratégico</t>
        </is>
      </c>
      <c r="D130" s="5" t="inlineStr">
        <is>
          <t>Gestión, Evaluación e Innovación Curricular</t>
        </is>
      </c>
      <c r="E130" s="5" t="inlineStr">
        <is>
          <t>Escuela De Tecnologias de la Información y Comunicación</t>
        </is>
      </c>
      <c r="F130" s="5" t="inlineStr">
        <is>
          <t>Semestral</t>
        </is>
      </c>
      <c r="G130" s="5" t="inlineStr">
        <is>
          <t>Positivo</t>
        </is>
      </c>
      <c r="H130" s="5" t="n"/>
      <c r="I130" s="5" t="n"/>
      <c r="J130" s="6" t="n">
        <v>45657</v>
      </c>
      <c r="K130" s="5">
        <f>YEAR(J130)</f>
        <v/>
      </c>
      <c r="L130" s="5">
        <f>PROPER(TEXT(J130,"mmmm"))</f>
        <v/>
      </c>
      <c r="M130" s="6">
        <f>IF(OR(L130="Enero",L130="Febrero",L130="Marzo",L130="Abril",L130="Mayo",L130="Junio"),K130&amp;"-1",IF(OR(L130="Julio",L130="Agosto",L130="Septiembre",L130="Octubre",L130="Noviembre",L130="Diciembre"),K130&amp;"-2"))</f>
        <v/>
      </c>
      <c r="N130" s="5" t="n"/>
      <c r="O130" s="5" t="n">
        <v>2</v>
      </c>
      <c r="P130" s="5" t="n"/>
      <c r="Q130" s="32">
        <f>IFERROR(IF((P130/O130)&gt;1.3,1.3,P130/O130),"")</f>
        <v/>
      </c>
      <c r="R130" s="32">
        <f>IFERROR(P130/O130,"")</f>
        <v/>
      </c>
      <c r="S130" s="5" t="n"/>
      <c r="T130" s="5" t="n"/>
      <c r="U130" s="5">
        <f>A130&amp;"-"&amp;YEAR(J130)&amp;"-"&amp;IF(LEN(MONTH(J130))=1,"0"&amp;MONTH(J130),MONTH(J130))&amp;"-"&amp;DAY(J130)</f>
        <v/>
      </c>
      <c r="V130" s="5" t="n">
        <v>0</v>
      </c>
      <c r="W130" s="5" t="n"/>
    </row>
    <row r="131">
      <c r="A131" s="5" t="n">
        <v>387</v>
      </c>
      <c r="B131" s="5" t="inlineStr">
        <is>
          <t>Programas Con Alineación Curricular</t>
        </is>
      </c>
      <c r="C131" s="5" t="inlineStr">
        <is>
          <t>Estratégico</t>
        </is>
      </c>
      <c r="D131" s="5" t="inlineStr">
        <is>
          <t>Gestión, Evaluación e Innovación Curricular</t>
        </is>
      </c>
      <c r="E131" s="5" t="inlineStr">
        <is>
          <t>Escuela Administración y Competitividad</t>
        </is>
      </c>
      <c r="F131" s="5" t="inlineStr">
        <is>
          <t>Semestral</t>
        </is>
      </c>
      <c r="G131" s="5" t="inlineStr">
        <is>
          <t>Positivo</t>
        </is>
      </c>
      <c r="H131" s="5" t="n"/>
      <c r="I131" s="5" t="n"/>
      <c r="J131" s="6" t="n">
        <v>45657</v>
      </c>
      <c r="K131" s="5">
        <f>YEAR(J131)</f>
        <v/>
      </c>
      <c r="L131" s="5">
        <f>PROPER(TEXT(J131,"mmmm"))</f>
        <v/>
      </c>
      <c r="M131" s="6">
        <f>IF(OR(L131="Enero",L131="Febrero",L131="Marzo",L131="Abril",L131="Mayo",L131="Junio"),K131&amp;"-1",IF(OR(L131="Julio",L131="Agosto",L131="Septiembre",L131="Octubre",L131="Noviembre",L131="Diciembre"),K131&amp;"-2"))</f>
        <v/>
      </c>
      <c r="N131" s="5" t="n"/>
      <c r="O131" s="5" t="n">
        <v>6</v>
      </c>
      <c r="P131" s="5" t="n"/>
      <c r="Q131" s="32">
        <f>IFERROR(IF((P131/O131)&gt;1.3,1.3,P131/O131),"")</f>
        <v/>
      </c>
      <c r="R131" s="32">
        <f>IFERROR(P131/O131,"")</f>
        <v/>
      </c>
      <c r="S131" s="5" t="n"/>
      <c r="T131" s="5" t="n"/>
      <c r="U131" s="5">
        <f>A131&amp;"-"&amp;YEAR(J131)&amp;"-"&amp;IF(LEN(MONTH(J131))=1,"0"&amp;MONTH(J131),MONTH(J131))&amp;"-"&amp;DAY(J131)</f>
        <v/>
      </c>
      <c r="V131" s="5" t="n">
        <v>0</v>
      </c>
      <c r="W131" s="5" t="n"/>
    </row>
    <row r="132">
      <c r="A132" s="5" t="n">
        <v>387</v>
      </c>
      <c r="B132" s="5" t="inlineStr">
        <is>
          <t>Programas Con Alineación Curricular</t>
        </is>
      </c>
      <c r="C132" s="5" t="inlineStr">
        <is>
          <t>Estratégico</t>
        </is>
      </c>
      <c r="D132" s="5" t="inlineStr">
        <is>
          <t>Gestión, Evaluación e Innovación Curricular</t>
        </is>
      </c>
      <c r="E132" s="5" t="inlineStr">
        <is>
          <t>Escuela De Contabilidad Y Finanzas</t>
        </is>
      </c>
      <c r="F132" s="5" t="inlineStr">
        <is>
          <t>Semestral</t>
        </is>
      </c>
      <c r="G132" s="5" t="inlineStr">
        <is>
          <t>Positivo</t>
        </is>
      </c>
      <c r="H132" s="5" t="n"/>
      <c r="I132" s="5" t="n"/>
      <c r="J132" s="6" t="n">
        <v>45657</v>
      </c>
      <c r="K132" s="5">
        <f>YEAR(J132)</f>
        <v/>
      </c>
      <c r="L132" s="5">
        <f>PROPER(TEXT(J132,"mmmm"))</f>
        <v/>
      </c>
      <c r="M132" s="6">
        <f>IF(OR(L132="Enero",L132="Febrero",L132="Marzo",L132="Abril",L132="Mayo",L132="Junio"),K132&amp;"-1",IF(OR(L132="Julio",L132="Agosto",L132="Septiembre",L132="Octubre",L132="Noviembre",L132="Diciembre"),K132&amp;"-2"))</f>
        <v/>
      </c>
      <c r="N132" s="5" t="n"/>
      <c r="O132" s="5" t="n">
        <v>0</v>
      </c>
      <c r="P132" s="5" t="n"/>
      <c r="Q132" s="32">
        <f>IFERROR(IF((P132/O132)&gt;1.3,1.3,P132/O132),"")</f>
        <v/>
      </c>
      <c r="R132" s="32">
        <f>IFERROR(P132/O132,"")</f>
        <v/>
      </c>
      <c r="S132" s="5" t="n"/>
      <c r="T132" s="5" t="n"/>
      <c r="U132" s="5">
        <f>A132&amp;"-"&amp;YEAR(J132)&amp;"-"&amp;IF(LEN(MONTH(J132))=1,"0"&amp;MONTH(J132),MONTH(J132))&amp;"-"&amp;DAY(J132)</f>
        <v/>
      </c>
      <c r="V132" s="5" t="n">
        <v>0</v>
      </c>
      <c r="W132" s="5" t="n"/>
    </row>
    <row r="133">
      <c r="A133" s="5" t="n">
        <v>387</v>
      </c>
      <c r="B133" s="5" t="inlineStr">
        <is>
          <t>Programas Con Alineación Curricular</t>
        </is>
      </c>
      <c r="C133" s="5" t="inlineStr">
        <is>
          <t>Estratégico</t>
        </is>
      </c>
      <c r="D133" s="5" t="inlineStr">
        <is>
          <t>Gestión, Evaluación e Innovación Curricular</t>
        </is>
      </c>
      <c r="E133" s="5" t="inlineStr">
        <is>
          <t>Escuela De Negocios y Desarrollo Internacional</t>
        </is>
      </c>
      <c r="F133" s="5" t="inlineStr">
        <is>
          <t>Semestral</t>
        </is>
      </c>
      <c r="G133" s="5" t="inlineStr">
        <is>
          <t>Positivo</t>
        </is>
      </c>
      <c r="H133" s="5" t="n"/>
      <c r="I133" s="5" t="n"/>
      <c r="J133" s="6" t="n">
        <v>45657</v>
      </c>
      <c r="K133" s="5">
        <f>YEAR(J133)</f>
        <v/>
      </c>
      <c r="L133" s="5">
        <f>PROPER(TEXT(J133,"mmmm"))</f>
        <v/>
      </c>
      <c r="M133" s="6">
        <f>IF(OR(L133="Enero",L133="Febrero",L133="Marzo",L133="Abril",L133="Mayo",L133="Junio"),K133&amp;"-1",IF(OR(L133="Julio",L133="Agosto",L133="Septiembre",L133="Octubre",L133="Noviembre",L133="Diciembre"),K133&amp;"-2"))</f>
        <v/>
      </c>
      <c r="N133" s="5" t="n"/>
      <c r="O133" s="5" t="n">
        <v>1</v>
      </c>
      <c r="P133" s="5" t="n"/>
      <c r="Q133" s="32">
        <f>IFERROR(IF((P133/O133)&gt;1.3,1.3,P133/O133),"")</f>
        <v/>
      </c>
      <c r="R133" s="32">
        <f>IFERROR(P133/O133,"")</f>
        <v/>
      </c>
      <c r="S133" s="5" t="n"/>
      <c r="T133" s="5" t="n"/>
      <c r="U133" s="5">
        <f>A133&amp;"-"&amp;YEAR(J133)&amp;"-"&amp;IF(LEN(MONTH(J133))=1,"0"&amp;MONTH(J133),MONTH(J133))&amp;"-"&amp;DAY(J133)</f>
        <v/>
      </c>
      <c r="V133" s="5" t="n">
        <v>0</v>
      </c>
      <c r="W133" s="5" t="n"/>
    </row>
    <row r="134">
      <c r="A134" s="5" t="n">
        <v>324</v>
      </c>
      <c r="B134" s="5" t="inlineStr">
        <is>
          <t>Número de programas nuevos radicados en el Ministerio de Educación</t>
        </is>
      </c>
      <c r="C134" s="5" t="inlineStr">
        <is>
          <t>Estratégico</t>
        </is>
      </c>
      <c r="D134" s="5" t="inlineStr">
        <is>
          <t>Creación, modificación y cierre de programas académicos</t>
        </is>
      </c>
      <c r="E134" s="5" t="inlineStr">
        <is>
          <t>Escuela Comunicaciones, Artes Visuales y Digitales</t>
        </is>
      </c>
      <c r="F134" s="5" t="inlineStr">
        <is>
          <t>Semestral</t>
        </is>
      </c>
      <c r="G134" s="5" t="inlineStr">
        <is>
          <t>Positivo</t>
        </is>
      </c>
      <c r="H134" s="5" t="n"/>
      <c r="I134" s="5" t="n"/>
      <c r="J134" s="6" t="n">
        <v>45657</v>
      </c>
      <c r="K134" s="5">
        <f>YEAR(J134)</f>
        <v/>
      </c>
      <c r="L134" s="5">
        <f>PROPER(TEXT(J134,"mmmm"))</f>
        <v/>
      </c>
      <c r="M134" s="6">
        <f>IF(OR(L134="Enero",L134="Febrero",L134="Marzo",L134="Abril",L134="Mayo",L134="Junio"),K134&amp;"-1",IF(OR(L134="Julio",L134="Agosto",L134="Septiembre",L134="Octubre",L134="Noviembre",L134="Diciembre"),K134&amp;"-2"))</f>
        <v/>
      </c>
      <c r="N134" s="5" t="n"/>
      <c r="O134" s="5" t="n">
        <v>1</v>
      </c>
      <c r="P134" s="5" t="n"/>
      <c r="Q134" s="32">
        <f>IFERROR(IF((P134/O134)&gt;1.3,1.3,P134/O134),"")</f>
        <v/>
      </c>
      <c r="R134" s="32">
        <f>IFERROR(P134/O134,"")</f>
        <v/>
      </c>
      <c r="S134" s="5" t="n"/>
      <c r="T134" s="5" t="n"/>
      <c r="U134" s="5">
        <f>A134&amp;"-"&amp;YEAR(J134)&amp;"-"&amp;IF(LEN(MONTH(J134))=1,"0"&amp;MONTH(J134),MONTH(J134))&amp;"-"&amp;DAY(J134)</f>
        <v/>
      </c>
      <c r="V134" s="5" t="n">
        <v>0</v>
      </c>
      <c r="W134" s="5" t="n"/>
    </row>
    <row r="135">
      <c r="A135" s="5" t="n">
        <v>324</v>
      </c>
      <c r="B135" s="5" t="inlineStr">
        <is>
          <t>Número de programas nuevos radicados en el Ministerio de Educación</t>
        </is>
      </c>
      <c r="C135" s="5" t="inlineStr">
        <is>
          <t>Estratégico</t>
        </is>
      </c>
      <c r="D135" s="5" t="inlineStr">
        <is>
          <t>Creación, modificación y cierre de programas académicos</t>
        </is>
      </c>
      <c r="E135" s="5" t="inlineStr">
        <is>
          <t>Escuela  de Psicología, Talento humano y Sociedad</t>
        </is>
      </c>
      <c r="F135" s="5" t="inlineStr">
        <is>
          <t>Semestral</t>
        </is>
      </c>
      <c r="G135" s="5" t="inlineStr">
        <is>
          <t>Positivo</t>
        </is>
      </c>
      <c r="H135" s="5" t="n"/>
      <c r="I135" s="5" t="n"/>
      <c r="J135" s="6" t="n">
        <v>45657</v>
      </c>
      <c r="K135" s="5">
        <f>YEAR(J135)</f>
        <v/>
      </c>
      <c r="L135" s="5">
        <f>PROPER(TEXT(J135,"mmmm"))</f>
        <v/>
      </c>
      <c r="M135" s="6">
        <f>IF(OR(L135="Enero",L135="Febrero",L135="Marzo",L135="Abril",L135="Mayo",L135="Junio"),K135&amp;"-1",IF(OR(L135="Julio",L135="Agosto",L135="Septiembre",L135="Octubre",L135="Noviembre",L135="Diciembre"),K135&amp;"-2"))</f>
        <v/>
      </c>
      <c r="N135" s="5" t="n"/>
      <c r="O135" s="5" t="n">
        <v>1</v>
      </c>
      <c r="P135" s="5" t="n"/>
      <c r="Q135" s="32">
        <f>IFERROR(IF((P135/O135)&gt;1.3,1.3,P135/O135),"")</f>
        <v/>
      </c>
      <c r="R135" s="32">
        <f>IFERROR(P135/O135,"")</f>
        <v/>
      </c>
      <c r="S135" s="5" t="n"/>
      <c r="T135" s="5" t="n"/>
      <c r="U135" s="5">
        <f>A135&amp;"-"&amp;YEAR(J135)&amp;"-"&amp;IF(LEN(MONTH(J135))=1,"0"&amp;MONTH(J135),MONTH(J135))&amp;"-"&amp;DAY(J135)</f>
        <v/>
      </c>
      <c r="V135" s="5" t="n">
        <v>0</v>
      </c>
      <c r="W135" s="5" t="n"/>
    </row>
    <row r="136">
      <c r="A136" s="5" t="n">
        <v>324</v>
      </c>
      <c r="B136" s="5" t="inlineStr">
        <is>
          <t>Número de programas nuevos radicados en el Ministerio de Educación</t>
        </is>
      </c>
      <c r="C136" s="5" t="inlineStr">
        <is>
          <t>Estratégico</t>
        </is>
      </c>
      <c r="D136" s="5" t="inlineStr">
        <is>
          <t>Creación, modificación y cierre de programas académicos</t>
        </is>
      </c>
      <c r="E136" s="5" t="inlineStr">
        <is>
          <t>Escuela Marketing Y Branding</t>
        </is>
      </c>
      <c r="F136" s="5" t="inlineStr">
        <is>
          <t>Semestral</t>
        </is>
      </c>
      <c r="G136" s="5" t="inlineStr">
        <is>
          <t>Positivo</t>
        </is>
      </c>
      <c r="H136" s="5" t="n"/>
      <c r="I136" s="5" t="n"/>
      <c r="J136" s="6" t="n">
        <v>45657</v>
      </c>
      <c r="K136" s="5">
        <f>YEAR(J136)</f>
        <v/>
      </c>
      <c r="L136" s="5">
        <f>PROPER(TEXT(J136,"mmmm"))</f>
        <v/>
      </c>
      <c r="M136" s="6">
        <f>IF(OR(L136="Enero",L136="Febrero",L136="Marzo",L136="Abril",L136="Mayo",L136="Junio"),K136&amp;"-1",IF(OR(L136="Julio",L136="Agosto",L136="Septiembre",L136="Octubre",L136="Noviembre",L136="Diciembre"),K136&amp;"-2"))</f>
        <v/>
      </c>
      <c r="N136" s="5" t="n"/>
      <c r="O136" s="5" t="n"/>
      <c r="P136" s="5" t="n"/>
      <c r="Q136" s="32">
        <f>IFERROR(IF((P136/O136)&gt;1.3,1.3,P136/O136),"")</f>
        <v/>
      </c>
      <c r="R136" s="32">
        <f>IFERROR(P136/O136,"")</f>
        <v/>
      </c>
      <c r="S136" s="5" t="n"/>
      <c r="T136" s="5" t="n"/>
      <c r="U136" s="5">
        <f>A136&amp;"-"&amp;YEAR(J136)&amp;"-"&amp;IF(LEN(MONTH(J136))=1,"0"&amp;MONTH(J136),MONTH(J136))&amp;"-"&amp;DAY(J136)</f>
        <v/>
      </c>
      <c r="V136" s="5" t="n">
        <v>0</v>
      </c>
      <c r="W136" s="5" t="n"/>
    </row>
    <row r="137">
      <c r="A137" s="5" t="n">
        <v>324</v>
      </c>
      <c r="B137" s="5" t="inlineStr">
        <is>
          <t>Número de programas nuevos radicados en el Ministerio de Educación</t>
        </is>
      </c>
      <c r="C137" s="5" t="inlineStr">
        <is>
          <t>Estratégico</t>
        </is>
      </c>
      <c r="D137" s="5" t="inlineStr">
        <is>
          <t>Creación, modificación y cierre de programas académicos</t>
        </is>
      </c>
      <c r="E137" s="5" t="inlineStr">
        <is>
          <t>Escuela Educación E Innovación</t>
        </is>
      </c>
      <c r="F137" s="5" t="inlineStr">
        <is>
          <t>Semestral</t>
        </is>
      </c>
      <c r="G137" s="5" t="inlineStr">
        <is>
          <t>Positivo</t>
        </is>
      </c>
      <c r="H137" s="5" t="n"/>
      <c r="I137" s="5" t="n"/>
      <c r="J137" s="6" t="n">
        <v>45657</v>
      </c>
      <c r="K137" s="5">
        <f>YEAR(J137)</f>
        <v/>
      </c>
      <c r="L137" s="5">
        <f>PROPER(TEXT(J137,"mmmm"))</f>
        <v/>
      </c>
      <c r="M137" s="6">
        <f>IF(OR(L137="Enero",L137="Febrero",L137="Marzo",L137="Abril",L137="Mayo",L137="Junio"),K137&amp;"-1",IF(OR(L137="Julio",L137="Agosto",L137="Septiembre",L137="Octubre",L137="Noviembre",L137="Diciembre"),K137&amp;"-2"))</f>
        <v/>
      </c>
      <c r="N137" s="5" t="n"/>
      <c r="O137" s="5" t="n"/>
      <c r="P137" s="5" t="n"/>
      <c r="Q137" s="32">
        <f>IFERROR(IF((P137/O137)&gt;1.3,1.3,P137/O137),"")</f>
        <v/>
      </c>
      <c r="R137" s="32">
        <f>IFERROR(P137/O137,"")</f>
        <v/>
      </c>
      <c r="S137" s="5" t="n"/>
      <c r="T137" s="5" t="n"/>
      <c r="U137" s="5">
        <f>A137&amp;"-"&amp;YEAR(J137)&amp;"-"&amp;IF(LEN(MONTH(J137))=1,"0"&amp;MONTH(J137),MONTH(J137))&amp;"-"&amp;DAY(J137)</f>
        <v/>
      </c>
      <c r="V137" s="5" t="n">
        <v>0</v>
      </c>
      <c r="W137" s="5" t="n"/>
    </row>
    <row r="138">
      <c r="A138" s="5" t="n">
        <v>324</v>
      </c>
      <c r="B138" s="5" t="inlineStr">
        <is>
          <t>Número de programas nuevos radicados en el Ministerio de Educación</t>
        </is>
      </c>
      <c r="C138" s="5" t="inlineStr">
        <is>
          <t>Estratégico</t>
        </is>
      </c>
      <c r="D138" s="5" t="inlineStr">
        <is>
          <t>Creación, modificación y cierre de programas académicos</t>
        </is>
      </c>
      <c r="E138" s="5" t="inlineStr">
        <is>
          <t>Escuela Derecho Y Gobierno</t>
        </is>
      </c>
      <c r="F138" s="5" t="inlineStr">
        <is>
          <t>Semestral</t>
        </is>
      </c>
      <c r="G138" s="5" t="inlineStr">
        <is>
          <t>Positivo</t>
        </is>
      </c>
      <c r="H138" s="5" t="n"/>
      <c r="I138" s="5" t="n"/>
      <c r="J138" s="6" t="n">
        <v>45657</v>
      </c>
      <c r="K138" s="5">
        <f>YEAR(J138)</f>
        <v/>
      </c>
      <c r="L138" s="5">
        <f>PROPER(TEXT(J138,"mmmm"))</f>
        <v/>
      </c>
      <c r="M138" s="6">
        <f>IF(OR(L138="Enero",L138="Febrero",L138="Marzo",L138="Abril",L138="Mayo",L138="Junio"),K138&amp;"-1",IF(OR(L138="Julio",L138="Agosto",L138="Septiembre",L138="Octubre",L138="Noviembre",L138="Diciembre"),K138&amp;"-2"))</f>
        <v/>
      </c>
      <c r="N138" s="5" t="n"/>
      <c r="O138" s="5" t="n">
        <v>2</v>
      </c>
      <c r="P138" s="5" t="n"/>
      <c r="Q138" s="32">
        <f>IFERROR(IF((P138/O138)&gt;1.3,1.3,P138/O138),"")</f>
        <v/>
      </c>
      <c r="R138" s="32">
        <f>IFERROR(P138/O138,"")</f>
        <v/>
      </c>
      <c r="S138" s="5" t="n"/>
      <c r="T138" s="5" t="n"/>
      <c r="U138" s="5">
        <f>A138&amp;"-"&amp;YEAR(J138)&amp;"-"&amp;IF(LEN(MONTH(J138))=1,"0"&amp;MONTH(J138),MONTH(J138))&amp;"-"&amp;DAY(J138)</f>
        <v/>
      </c>
      <c r="V138" s="5" t="n">
        <v>0</v>
      </c>
      <c r="W138" s="5" t="n"/>
    </row>
    <row r="139">
      <c r="A139" s="5" t="n">
        <v>324</v>
      </c>
      <c r="B139" s="5" t="inlineStr">
        <is>
          <t>Número de programas nuevos radicados en el Ministerio de Educación</t>
        </is>
      </c>
      <c r="C139" s="5" t="inlineStr">
        <is>
          <t>Estratégico</t>
        </is>
      </c>
      <c r="D139" s="5" t="inlineStr">
        <is>
          <t>Creación, modificación y cierre de programas académicos</t>
        </is>
      </c>
      <c r="E139" s="5" t="inlineStr">
        <is>
          <t>Escuela de Ciencias Basicas</t>
        </is>
      </c>
      <c r="F139" s="5" t="inlineStr">
        <is>
          <t>Semestral</t>
        </is>
      </c>
      <c r="G139" s="5" t="inlineStr">
        <is>
          <t>Positivo</t>
        </is>
      </c>
      <c r="H139" s="5" t="n"/>
      <c r="I139" s="5" t="n"/>
      <c r="J139" s="6" t="n">
        <v>45657</v>
      </c>
      <c r="K139" s="5">
        <f>YEAR(J139)</f>
        <v/>
      </c>
      <c r="L139" s="5">
        <f>PROPER(TEXT(J139,"mmmm"))</f>
        <v/>
      </c>
      <c r="M139" s="6">
        <f>IF(OR(L139="Enero",L139="Febrero",L139="Marzo",L139="Abril",L139="Mayo",L139="Junio"),K139&amp;"-1",IF(OR(L139="Julio",L139="Agosto",L139="Septiembre",L139="Octubre",L139="Noviembre",L139="Diciembre"),K139&amp;"-2"))</f>
        <v/>
      </c>
      <c r="N139" s="5" t="n"/>
      <c r="O139" s="5" t="n">
        <v>1</v>
      </c>
      <c r="P139" s="5" t="n"/>
      <c r="Q139" s="32">
        <f>IFERROR(IF((P139/O139)&gt;1.3,1.3,P139/O139),"")</f>
        <v/>
      </c>
      <c r="R139" s="32">
        <f>IFERROR(P139/O139,"")</f>
        <v/>
      </c>
      <c r="S139" s="5" t="n"/>
      <c r="T139" s="5" t="n"/>
      <c r="U139" s="5">
        <f>A139&amp;"-"&amp;YEAR(J139)&amp;"-"&amp;IF(LEN(MONTH(J139))=1,"0"&amp;MONTH(J139),MONTH(J139))&amp;"-"&amp;DAY(J139)</f>
        <v/>
      </c>
      <c r="V139" s="5" t="n">
        <v>0</v>
      </c>
      <c r="W139" s="5" t="n"/>
    </row>
    <row r="140">
      <c r="A140" s="5" t="n">
        <v>324</v>
      </c>
      <c r="B140" s="5" t="inlineStr">
        <is>
          <t>Número de programas nuevos radicados en el Ministerio de Educación</t>
        </is>
      </c>
      <c r="C140" s="5" t="inlineStr">
        <is>
          <t>Estratégico</t>
        </is>
      </c>
      <c r="D140" s="5" t="inlineStr">
        <is>
          <t>Creación, modificación y cierre de programas académicos</t>
        </is>
      </c>
      <c r="E140" s="5" t="inlineStr">
        <is>
          <t>Escuela De Diseño</t>
        </is>
      </c>
      <c r="F140" s="5" t="inlineStr">
        <is>
          <t>Semestral</t>
        </is>
      </c>
      <c r="G140" s="5" t="inlineStr">
        <is>
          <t>Positivo</t>
        </is>
      </c>
      <c r="H140" s="5" t="n"/>
      <c r="I140" s="5" t="n"/>
      <c r="J140" s="6" t="n">
        <v>45657</v>
      </c>
      <c r="K140" s="5">
        <f>YEAR(J140)</f>
        <v/>
      </c>
      <c r="L140" s="5">
        <f>PROPER(TEXT(J140,"mmmm"))</f>
        <v/>
      </c>
      <c r="M140" s="6">
        <f>IF(OR(L140="Enero",L140="Febrero",L140="Marzo",L140="Abril",L140="Mayo",L140="Junio"),K140&amp;"-1",IF(OR(L140="Julio",L140="Agosto",L140="Septiembre",L140="Octubre",L140="Noviembre",L140="Diciembre"),K140&amp;"-2"))</f>
        <v/>
      </c>
      <c r="N140" s="5" t="n"/>
      <c r="O140" s="5" t="n"/>
      <c r="P140" s="5" t="n"/>
      <c r="Q140" s="32">
        <f>IFERROR(IF((P140/O140)&gt;1.3,1.3,P140/O140),"")</f>
        <v/>
      </c>
      <c r="R140" s="32">
        <f>IFERROR(P140/O140,"")</f>
        <v/>
      </c>
      <c r="S140" s="5" t="n"/>
      <c r="T140" s="5" t="n"/>
      <c r="U140" s="5">
        <f>A140&amp;"-"&amp;YEAR(J140)&amp;"-"&amp;IF(LEN(MONTH(J140))=1,"0"&amp;MONTH(J140),MONTH(J140))&amp;"-"&amp;DAY(J140)</f>
        <v/>
      </c>
      <c r="V140" s="5" t="n">
        <v>0</v>
      </c>
      <c r="W140" s="5" t="n"/>
    </row>
    <row r="141">
      <c r="A141" s="5" t="n">
        <v>324</v>
      </c>
      <c r="B141" s="5" t="inlineStr">
        <is>
          <t>Número de programas nuevos radicados en el Ministerio de Educación</t>
        </is>
      </c>
      <c r="C141" s="5" t="inlineStr">
        <is>
          <t>Estratégico</t>
        </is>
      </c>
      <c r="D141" s="5" t="inlineStr">
        <is>
          <t>Creación, modificación y cierre de programas académicos</t>
        </is>
      </c>
      <c r="E141" s="5" t="inlineStr">
        <is>
          <t>Escuela Optimización, Infraestructura y Automatización</t>
        </is>
      </c>
      <c r="F141" s="5" t="inlineStr">
        <is>
          <t>Semestral</t>
        </is>
      </c>
      <c r="G141" s="5" t="inlineStr">
        <is>
          <t>Positivo</t>
        </is>
      </c>
      <c r="H141" s="5" t="n"/>
      <c r="I141" s="5" t="n"/>
      <c r="J141" s="6" t="n">
        <v>45657</v>
      </c>
      <c r="K141" s="5">
        <f>YEAR(J141)</f>
        <v/>
      </c>
      <c r="L141" s="5">
        <f>PROPER(TEXT(J141,"mmmm"))</f>
        <v/>
      </c>
      <c r="M141" s="6">
        <f>IF(OR(L141="Enero",L141="Febrero",L141="Marzo",L141="Abril",L141="Mayo",L141="Junio"),K141&amp;"-1",IF(OR(L141="Julio",L141="Agosto",L141="Septiembre",L141="Octubre",L141="Noviembre",L141="Diciembre"),K141&amp;"-2"))</f>
        <v/>
      </c>
      <c r="N141" s="5" t="n"/>
      <c r="O141" s="5" t="n"/>
      <c r="P141" s="5" t="n"/>
      <c r="Q141" s="32">
        <f>IFERROR(IF((P141/O141)&gt;1.3,1.3,P141/O141),"")</f>
        <v/>
      </c>
      <c r="R141" s="32">
        <f>IFERROR(P141/O141,"")</f>
        <v/>
      </c>
      <c r="S141" s="5" t="n"/>
      <c r="T141" s="5" t="n"/>
      <c r="U141" s="5">
        <f>A141&amp;"-"&amp;YEAR(J141)&amp;"-"&amp;IF(LEN(MONTH(J141))=1,"0"&amp;MONTH(J141),MONTH(J141))&amp;"-"&amp;DAY(J141)</f>
        <v/>
      </c>
      <c r="V141" s="5" t="n">
        <v>0</v>
      </c>
      <c r="W141" s="5" t="n"/>
    </row>
    <row r="142">
      <c r="A142" s="5" t="n">
        <v>324</v>
      </c>
      <c r="B142" s="5" t="inlineStr">
        <is>
          <t>Número de programas nuevos radicados en el Ministerio de Educación</t>
        </is>
      </c>
      <c r="C142" s="5" t="inlineStr">
        <is>
          <t>Estratégico</t>
        </is>
      </c>
      <c r="D142" s="5" t="inlineStr">
        <is>
          <t>Creación, modificación y cierre de programas académicos</t>
        </is>
      </c>
      <c r="E142" s="5" t="inlineStr">
        <is>
          <t>Escuela De Tecnologias de la Información y Comunicación</t>
        </is>
      </c>
      <c r="F142" s="5" t="inlineStr">
        <is>
          <t>Semestral</t>
        </is>
      </c>
      <c r="G142" s="5" t="inlineStr">
        <is>
          <t>Positivo</t>
        </is>
      </c>
      <c r="H142" s="5" t="n"/>
      <c r="I142" s="5" t="n"/>
      <c r="J142" s="6" t="n">
        <v>45657</v>
      </c>
      <c r="K142" s="5">
        <f>YEAR(J142)</f>
        <v/>
      </c>
      <c r="L142" s="5">
        <f>PROPER(TEXT(J142,"mmmm"))</f>
        <v/>
      </c>
      <c r="M142" s="6">
        <f>IF(OR(L142="Enero",L142="Febrero",L142="Marzo",L142="Abril",L142="Mayo",L142="Junio"),K142&amp;"-1",IF(OR(L142="Julio",L142="Agosto",L142="Septiembre",L142="Octubre",L142="Noviembre",L142="Diciembre"),K142&amp;"-2"))</f>
        <v/>
      </c>
      <c r="N142" s="5" t="n"/>
      <c r="O142" s="5" t="n"/>
      <c r="P142" s="5" t="n"/>
      <c r="Q142" s="32">
        <f>IFERROR(IF((P142/O142)&gt;1.3,1.3,P142/O142),"")</f>
        <v/>
      </c>
      <c r="R142" s="32">
        <f>IFERROR(P142/O142,"")</f>
        <v/>
      </c>
      <c r="S142" s="5" t="n"/>
      <c r="T142" s="5" t="n"/>
      <c r="U142" s="5">
        <f>A142&amp;"-"&amp;YEAR(J142)&amp;"-"&amp;IF(LEN(MONTH(J142))=1,"0"&amp;MONTH(J142),MONTH(J142))&amp;"-"&amp;DAY(J142)</f>
        <v/>
      </c>
      <c r="V142" s="5" t="n">
        <v>0</v>
      </c>
      <c r="W142" s="5" t="n"/>
    </row>
    <row r="143">
      <c r="A143" s="5" t="n">
        <v>324</v>
      </c>
      <c r="B143" s="5" t="inlineStr">
        <is>
          <t>Número de programas nuevos radicados en el Ministerio de Educación</t>
        </is>
      </c>
      <c r="C143" s="5" t="inlineStr">
        <is>
          <t>Estratégico</t>
        </is>
      </c>
      <c r="D143" s="5" t="inlineStr">
        <is>
          <t>Creación, modificación y cierre de programas académicos</t>
        </is>
      </c>
      <c r="E143" s="5" t="inlineStr">
        <is>
          <t>Escuela Administración y Competitividad</t>
        </is>
      </c>
      <c r="F143" s="5" t="inlineStr">
        <is>
          <t>Semestral</t>
        </is>
      </c>
      <c r="G143" s="5" t="inlineStr">
        <is>
          <t>Positivo</t>
        </is>
      </c>
      <c r="H143" s="5" t="n"/>
      <c r="I143" s="5" t="n"/>
      <c r="J143" s="6" t="n">
        <v>45657</v>
      </c>
      <c r="K143" s="5">
        <f>YEAR(J143)</f>
        <v/>
      </c>
      <c r="L143" s="5">
        <f>PROPER(TEXT(J143,"mmmm"))</f>
        <v/>
      </c>
      <c r="M143" s="6">
        <f>IF(OR(L143="Enero",L143="Febrero",L143="Marzo",L143="Abril",L143="Mayo",L143="Junio"),K143&amp;"-1",IF(OR(L143="Julio",L143="Agosto",L143="Septiembre",L143="Octubre",L143="Noviembre",L143="Diciembre"),K143&amp;"-2"))</f>
        <v/>
      </c>
      <c r="N143" s="5" t="n"/>
      <c r="O143" s="5" t="n"/>
      <c r="P143" s="5" t="n"/>
      <c r="Q143" s="32">
        <f>IFERROR(IF((P143/O143)&gt;1.3,1.3,P143/O143),"")</f>
        <v/>
      </c>
      <c r="R143" s="32">
        <f>IFERROR(P143/O143,"")</f>
        <v/>
      </c>
      <c r="S143" s="5" t="n"/>
      <c r="T143" s="5" t="n"/>
      <c r="U143" s="5">
        <f>A143&amp;"-"&amp;YEAR(J143)&amp;"-"&amp;IF(LEN(MONTH(J143))=1,"0"&amp;MONTH(J143),MONTH(J143))&amp;"-"&amp;DAY(J143)</f>
        <v/>
      </c>
      <c r="V143" s="5" t="n">
        <v>0</v>
      </c>
      <c r="W143" s="5" t="n"/>
    </row>
    <row r="144">
      <c r="A144" s="5" t="n">
        <v>324</v>
      </c>
      <c r="B144" s="5" t="inlineStr">
        <is>
          <t>Número de programas nuevos radicados en el Ministerio de Educación</t>
        </is>
      </c>
      <c r="C144" s="5" t="inlineStr">
        <is>
          <t>Estratégico</t>
        </is>
      </c>
      <c r="D144" s="5" t="inlineStr">
        <is>
          <t>Creación, modificación y cierre de programas académicos</t>
        </is>
      </c>
      <c r="E144" s="5" t="inlineStr">
        <is>
          <t>Escuela De Contabilidad Y Finanzas</t>
        </is>
      </c>
      <c r="F144" s="5" t="inlineStr">
        <is>
          <t>Semestral</t>
        </is>
      </c>
      <c r="G144" s="5" t="inlineStr">
        <is>
          <t>Positivo</t>
        </is>
      </c>
      <c r="H144" s="5" t="n"/>
      <c r="I144" s="5" t="n"/>
      <c r="J144" s="6" t="n">
        <v>45657</v>
      </c>
      <c r="K144" s="5">
        <f>YEAR(J144)</f>
        <v/>
      </c>
      <c r="L144" s="5">
        <f>PROPER(TEXT(J144,"mmmm"))</f>
        <v/>
      </c>
      <c r="M144" s="6">
        <f>IF(OR(L144="Enero",L144="Febrero",L144="Marzo",L144="Abril",L144="Mayo",L144="Junio"),K144&amp;"-1",IF(OR(L144="Julio",L144="Agosto",L144="Septiembre",L144="Octubre",L144="Noviembre",L144="Diciembre"),K144&amp;"-2"))</f>
        <v/>
      </c>
      <c r="N144" s="5" t="n"/>
      <c r="O144" s="5" t="n">
        <v>1</v>
      </c>
      <c r="P144" s="5" t="n"/>
      <c r="Q144" s="32">
        <f>IFERROR(IF((P144/O144)&gt;1.3,1.3,P144/O144),"")</f>
        <v/>
      </c>
      <c r="R144" s="32">
        <f>IFERROR(P144/O144,"")</f>
        <v/>
      </c>
      <c r="S144" s="5" t="n"/>
      <c r="T144" s="5" t="n"/>
      <c r="U144" s="5">
        <f>A144&amp;"-"&amp;YEAR(J144)&amp;"-"&amp;IF(LEN(MONTH(J144))=1,"0"&amp;MONTH(J144),MONTH(J144))&amp;"-"&amp;DAY(J144)</f>
        <v/>
      </c>
      <c r="V144" s="5" t="n">
        <v>0</v>
      </c>
      <c r="W144" s="5" t="n"/>
    </row>
    <row r="145">
      <c r="A145" s="5" t="n">
        <v>324</v>
      </c>
      <c r="B145" s="5" t="inlineStr">
        <is>
          <t>Número de programas nuevos radicados en el Ministerio de Educación</t>
        </is>
      </c>
      <c r="C145" s="5" t="inlineStr">
        <is>
          <t>Estratégico</t>
        </is>
      </c>
      <c r="D145" s="5" t="inlineStr">
        <is>
          <t>Creación, modificación y cierre de programas académicos</t>
        </is>
      </c>
      <c r="E145" s="5" t="inlineStr">
        <is>
          <t>Escuela De Negocios y Desarrollo Internacional</t>
        </is>
      </c>
      <c r="F145" s="5" t="inlineStr">
        <is>
          <t>Semestral</t>
        </is>
      </c>
      <c r="G145" s="5" t="inlineStr">
        <is>
          <t>Positivo</t>
        </is>
      </c>
      <c r="H145" s="5" t="n"/>
      <c r="I145" s="5" t="n"/>
      <c r="J145" s="6" t="n">
        <v>45657</v>
      </c>
      <c r="K145" s="5">
        <f>YEAR(J145)</f>
        <v/>
      </c>
      <c r="L145" s="5">
        <f>PROPER(TEXT(J145,"mmmm"))</f>
        <v/>
      </c>
      <c r="M145" s="6">
        <f>IF(OR(L145="Enero",L145="Febrero",L145="Marzo",L145="Abril",L145="Mayo",L145="Junio"),K145&amp;"-1",IF(OR(L145="Julio",L145="Agosto",L145="Septiembre",L145="Octubre",L145="Noviembre",L145="Diciembre"),K145&amp;"-2"))</f>
        <v/>
      </c>
      <c r="N145" s="5" t="n"/>
      <c r="O145" s="5" t="n"/>
      <c r="P145" s="5" t="n"/>
      <c r="Q145" s="32">
        <f>IFERROR(IF((P145/O145)&gt;1.3,1.3,P145/O145),"")</f>
        <v/>
      </c>
      <c r="R145" s="32">
        <f>IFERROR(P145/O145,"")</f>
        <v/>
      </c>
      <c r="S145" s="5" t="n"/>
      <c r="T145" s="5" t="n"/>
      <c r="U145" s="5">
        <f>A145&amp;"-"&amp;YEAR(J145)&amp;"-"&amp;IF(LEN(MONTH(J145))=1,"0"&amp;MONTH(J145),MONTH(J145))&amp;"-"&amp;DAY(J145)</f>
        <v/>
      </c>
      <c r="V145" s="5" t="n">
        <v>0</v>
      </c>
      <c r="W145" s="5" t="n"/>
    </row>
    <row r="146">
      <c r="A146" s="5" t="n">
        <v>325</v>
      </c>
      <c r="B146" s="5" t="inlineStr">
        <is>
          <t>Número de programas nuevos con registro calificado aprobado</t>
        </is>
      </c>
      <c r="C146" s="5" t="inlineStr">
        <is>
          <t>Estratégico</t>
        </is>
      </c>
      <c r="D146" s="5" t="inlineStr">
        <is>
          <t>Creación, modificación y cierre de programas académicos</t>
        </is>
      </c>
      <c r="E146" s="5" t="inlineStr">
        <is>
          <t>Escuela Comunicaciones, Artes Visuales y Digitales</t>
        </is>
      </c>
      <c r="F146" s="5" t="inlineStr">
        <is>
          <t>Semestral</t>
        </is>
      </c>
      <c r="G146" s="5" t="inlineStr">
        <is>
          <t>Positivo</t>
        </is>
      </c>
      <c r="H146" s="5" t="n"/>
      <c r="I146" s="5" t="n"/>
      <c r="J146" s="6" t="n">
        <v>45657</v>
      </c>
      <c r="K146" s="5">
        <f>YEAR(J146)</f>
        <v/>
      </c>
      <c r="L146" s="5">
        <f>PROPER(TEXT(J146,"mmmm"))</f>
        <v/>
      </c>
      <c r="M146" s="6">
        <f>IF(OR(L146="Enero",L146="Febrero",L146="Marzo",L146="Abril",L146="Mayo",L146="Junio"),K146&amp;"-1",IF(OR(L146="Julio",L146="Agosto",L146="Septiembre",L146="Octubre",L146="Noviembre",L146="Diciembre"),K146&amp;"-2"))</f>
        <v/>
      </c>
      <c r="N146" s="5" t="n"/>
      <c r="O146" s="5" t="n"/>
      <c r="P146" s="5" t="n"/>
      <c r="Q146" s="32">
        <f>IFERROR(IF((P146/O146)&gt;1.3,1.3,P146/O146),"")</f>
        <v/>
      </c>
      <c r="R146" s="32">
        <f>IFERROR(P146/O146,"")</f>
        <v/>
      </c>
      <c r="S146" s="5" t="n"/>
      <c r="T146" s="5" t="n"/>
      <c r="U146" s="5">
        <f>A146&amp;"-"&amp;YEAR(J146)&amp;"-"&amp;IF(LEN(MONTH(J146))=1,"0"&amp;MONTH(J146),MONTH(J146))&amp;"-"&amp;DAY(J146)</f>
        <v/>
      </c>
      <c r="V146" s="5" t="n">
        <v>0</v>
      </c>
      <c r="W146" s="5" t="n"/>
    </row>
    <row r="147">
      <c r="A147" s="5" t="n">
        <v>325</v>
      </c>
      <c r="B147" s="5" t="inlineStr">
        <is>
          <t>Número de programas nuevos con registro calificado aprobado</t>
        </is>
      </c>
      <c r="C147" s="5" t="inlineStr">
        <is>
          <t>Estratégico</t>
        </is>
      </c>
      <c r="D147" s="5" t="inlineStr">
        <is>
          <t>Creación, modificación y cierre de programas académicos</t>
        </is>
      </c>
      <c r="E147" s="5" t="inlineStr">
        <is>
          <t>Escuela  de Psicología, Talento humano y Sociedad</t>
        </is>
      </c>
      <c r="F147" s="5" t="inlineStr">
        <is>
          <t>Semestral</t>
        </is>
      </c>
      <c r="G147" s="5" t="inlineStr">
        <is>
          <t>Positivo</t>
        </is>
      </c>
      <c r="H147" s="5" t="n"/>
      <c r="I147" s="5" t="n"/>
      <c r="J147" s="6" t="n">
        <v>45657</v>
      </c>
      <c r="K147" s="5">
        <f>YEAR(J147)</f>
        <v/>
      </c>
      <c r="L147" s="5">
        <f>PROPER(TEXT(J147,"mmmm"))</f>
        <v/>
      </c>
      <c r="M147" s="6">
        <f>IF(OR(L147="Enero",L147="Febrero",L147="Marzo",L147="Abril",L147="Mayo",L147="Junio"),K147&amp;"-1",IF(OR(L147="Julio",L147="Agosto",L147="Septiembre",L147="Octubre",L147="Noviembre",L147="Diciembre"),K147&amp;"-2"))</f>
        <v/>
      </c>
      <c r="N147" s="5" t="n"/>
      <c r="O147" s="5" t="n"/>
      <c r="P147" s="5" t="n"/>
      <c r="Q147" s="32">
        <f>IFERROR(IF((P147/O147)&gt;1.3,1.3,P147/O147),"")</f>
        <v/>
      </c>
      <c r="R147" s="32">
        <f>IFERROR(P147/O147,"")</f>
        <v/>
      </c>
      <c r="S147" s="5" t="n"/>
      <c r="T147" s="5" t="n"/>
      <c r="U147" s="5">
        <f>A147&amp;"-"&amp;YEAR(J147)&amp;"-"&amp;IF(LEN(MONTH(J147))=1,"0"&amp;MONTH(J147),MONTH(J147))&amp;"-"&amp;DAY(J147)</f>
        <v/>
      </c>
      <c r="V147" s="5" t="n">
        <v>0</v>
      </c>
      <c r="W147" s="5" t="n"/>
    </row>
    <row r="148">
      <c r="A148" s="5" t="n">
        <v>325</v>
      </c>
      <c r="B148" s="5" t="inlineStr">
        <is>
          <t>Número de programas nuevos con registro calificado aprobado</t>
        </is>
      </c>
      <c r="C148" s="5" t="inlineStr">
        <is>
          <t>Estratégico</t>
        </is>
      </c>
      <c r="D148" s="5" t="inlineStr">
        <is>
          <t>Creación, modificación y cierre de programas académicos</t>
        </is>
      </c>
      <c r="E148" s="5" t="inlineStr">
        <is>
          <t>Escuela Marketing Y Branding</t>
        </is>
      </c>
      <c r="F148" s="5" t="inlineStr">
        <is>
          <t>Semestral</t>
        </is>
      </c>
      <c r="G148" s="5" t="inlineStr">
        <is>
          <t>Positivo</t>
        </is>
      </c>
      <c r="H148" s="5" t="n"/>
      <c r="I148" s="5" t="n"/>
      <c r="J148" s="6" t="n">
        <v>45657</v>
      </c>
      <c r="K148" s="5">
        <f>YEAR(J148)</f>
        <v/>
      </c>
      <c r="L148" s="5">
        <f>PROPER(TEXT(J148,"mmmm"))</f>
        <v/>
      </c>
      <c r="M148" s="6">
        <f>IF(OR(L148="Enero",L148="Febrero",L148="Marzo",L148="Abril",L148="Mayo",L148="Junio"),K148&amp;"-1",IF(OR(L148="Julio",L148="Agosto",L148="Septiembre",L148="Octubre",L148="Noviembre",L148="Diciembre"),K148&amp;"-2"))</f>
        <v/>
      </c>
      <c r="N148" s="5" t="n"/>
      <c r="O148" s="5" t="n"/>
      <c r="P148" s="5" t="n"/>
      <c r="Q148" s="32">
        <f>IFERROR(IF((P148/O148)&gt;1.3,1.3,P148/O148),"")</f>
        <v/>
      </c>
      <c r="R148" s="32">
        <f>IFERROR(P148/O148,"")</f>
        <v/>
      </c>
      <c r="S148" s="5" t="n"/>
      <c r="T148" s="5" t="n"/>
      <c r="U148" s="5">
        <f>A148&amp;"-"&amp;YEAR(J148)&amp;"-"&amp;IF(LEN(MONTH(J148))=1,"0"&amp;MONTH(J148),MONTH(J148))&amp;"-"&amp;DAY(J148)</f>
        <v/>
      </c>
      <c r="V148" s="5" t="n">
        <v>0</v>
      </c>
      <c r="W148" s="5" t="n"/>
    </row>
    <row r="149">
      <c r="A149" s="5" t="n">
        <v>325</v>
      </c>
      <c r="B149" s="5" t="inlineStr">
        <is>
          <t>Número de programas nuevos con registro calificado aprobado</t>
        </is>
      </c>
      <c r="C149" s="5" t="inlineStr">
        <is>
          <t>Estratégico</t>
        </is>
      </c>
      <c r="D149" s="5" t="inlineStr">
        <is>
          <t>Creación, modificación y cierre de programas académicos</t>
        </is>
      </c>
      <c r="E149" s="5" t="inlineStr">
        <is>
          <t>Escuela Educación E Innovación</t>
        </is>
      </c>
      <c r="F149" s="5" t="inlineStr">
        <is>
          <t>Semestral</t>
        </is>
      </c>
      <c r="G149" s="5" t="inlineStr">
        <is>
          <t>Positivo</t>
        </is>
      </c>
      <c r="H149" s="5" t="n"/>
      <c r="I149" s="5" t="n"/>
      <c r="J149" s="6" t="n">
        <v>45657</v>
      </c>
      <c r="K149" s="5">
        <f>YEAR(J149)</f>
        <v/>
      </c>
      <c r="L149" s="5">
        <f>PROPER(TEXT(J149,"mmmm"))</f>
        <v/>
      </c>
      <c r="M149" s="6">
        <f>IF(OR(L149="Enero",L149="Febrero",L149="Marzo",L149="Abril",L149="Mayo",L149="Junio"),K149&amp;"-1",IF(OR(L149="Julio",L149="Agosto",L149="Septiembre",L149="Octubre",L149="Noviembre",L149="Diciembre"),K149&amp;"-2"))</f>
        <v/>
      </c>
      <c r="N149" s="5" t="n"/>
      <c r="O149" s="5" t="n">
        <v>1</v>
      </c>
      <c r="P149" s="5" t="n"/>
      <c r="Q149" s="32">
        <f>IFERROR(IF((P149/O149)&gt;1.3,1.3,P149/O149),"")</f>
        <v/>
      </c>
      <c r="R149" s="32">
        <f>IFERROR(P149/O149,"")</f>
        <v/>
      </c>
      <c r="S149" s="5" t="n"/>
      <c r="T149" s="5" t="n"/>
      <c r="U149" s="5">
        <f>A149&amp;"-"&amp;YEAR(J149)&amp;"-"&amp;IF(LEN(MONTH(J149))=1,"0"&amp;MONTH(J149),MONTH(J149))&amp;"-"&amp;DAY(J149)</f>
        <v/>
      </c>
      <c r="V149" s="5" t="n">
        <v>0</v>
      </c>
      <c r="W149" s="5" t="n"/>
    </row>
    <row r="150">
      <c r="A150" s="5" t="n">
        <v>325</v>
      </c>
      <c r="B150" s="5" t="inlineStr">
        <is>
          <t>Número de programas nuevos con registro calificado aprobado</t>
        </is>
      </c>
      <c r="C150" s="5" t="inlineStr">
        <is>
          <t>Estratégico</t>
        </is>
      </c>
      <c r="D150" s="5" t="inlineStr">
        <is>
          <t>Creación, modificación y cierre de programas académicos</t>
        </is>
      </c>
      <c r="E150" s="5" t="inlineStr">
        <is>
          <t>Escuela Derecho Y Gobierno</t>
        </is>
      </c>
      <c r="F150" s="5" t="inlineStr">
        <is>
          <t>Semestral</t>
        </is>
      </c>
      <c r="G150" s="5" t="inlineStr">
        <is>
          <t>Positivo</t>
        </is>
      </c>
      <c r="H150" s="5" t="n"/>
      <c r="I150" s="5" t="n"/>
      <c r="J150" s="6" t="n">
        <v>45657</v>
      </c>
      <c r="K150" s="5">
        <f>YEAR(J150)</f>
        <v/>
      </c>
      <c r="L150" s="5">
        <f>PROPER(TEXT(J150,"mmmm"))</f>
        <v/>
      </c>
      <c r="M150" s="6">
        <f>IF(OR(L150="Enero",L150="Febrero",L150="Marzo",L150="Abril",L150="Mayo",L150="Junio"),K150&amp;"-1",IF(OR(L150="Julio",L150="Agosto",L150="Septiembre",L150="Octubre",L150="Noviembre",L150="Diciembre"),K150&amp;"-2"))</f>
        <v/>
      </c>
      <c r="N150" s="5" t="n"/>
      <c r="O150" s="5" t="n"/>
      <c r="P150" s="5" t="n"/>
      <c r="Q150" s="32">
        <f>IFERROR(IF((P150/O150)&gt;1.3,1.3,P150/O150),"")</f>
        <v/>
      </c>
      <c r="R150" s="32">
        <f>IFERROR(P150/O150,"")</f>
        <v/>
      </c>
      <c r="S150" s="5" t="n"/>
      <c r="T150" s="5" t="n"/>
      <c r="U150" s="5">
        <f>A150&amp;"-"&amp;YEAR(J150)&amp;"-"&amp;IF(LEN(MONTH(J150))=1,"0"&amp;MONTH(J150),MONTH(J150))&amp;"-"&amp;DAY(J150)</f>
        <v/>
      </c>
      <c r="V150" s="5" t="n">
        <v>0</v>
      </c>
      <c r="W150" s="5" t="n"/>
    </row>
    <row r="151">
      <c r="A151" s="5" t="n">
        <v>325</v>
      </c>
      <c r="B151" s="5" t="inlineStr">
        <is>
          <t>Número de programas nuevos con registro calificado aprobado</t>
        </is>
      </c>
      <c r="C151" s="5" t="inlineStr">
        <is>
          <t>Estratégico</t>
        </is>
      </c>
      <c r="D151" s="5" t="inlineStr">
        <is>
          <t>Creación, modificación y cierre de programas académicos</t>
        </is>
      </c>
      <c r="E151" s="5" t="inlineStr">
        <is>
          <t>Escuela de Ciencias Basicas</t>
        </is>
      </c>
      <c r="F151" s="5" t="inlineStr">
        <is>
          <t>Semestral</t>
        </is>
      </c>
      <c r="G151" s="5" t="inlineStr">
        <is>
          <t>Positivo</t>
        </is>
      </c>
      <c r="H151" s="5" t="n"/>
      <c r="I151" s="5" t="n"/>
      <c r="J151" s="6" t="n">
        <v>45657</v>
      </c>
      <c r="K151" s="5">
        <f>YEAR(J151)</f>
        <v/>
      </c>
      <c r="L151" s="5">
        <f>PROPER(TEXT(J151,"mmmm"))</f>
        <v/>
      </c>
      <c r="M151" s="6">
        <f>IF(OR(L151="Enero",L151="Febrero",L151="Marzo",L151="Abril",L151="Mayo",L151="Junio"),K151&amp;"-1",IF(OR(L151="Julio",L151="Agosto",L151="Septiembre",L151="Octubre",L151="Noviembre",L151="Diciembre"),K151&amp;"-2"))</f>
        <v/>
      </c>
      <c r="N151" s="5" t="n"/>
      <c r="O151" s="5" t="n">
        <v>1</v>
      </c>
      <c r="P151" s="5" t="n"/>
      <c r="Q151" s="32">
        <f>IFERROR(IF((P151/O151)&gt;1.3,1.3,P151/O151),"")</f>
        <v/>
      </c>
      <c r="R151" s="32">
        <f>IFERROR(P151/O151,"")</f>
        <v/>
      </c>
      <c r="S151" s="5" t="n"/>
      <c r="T151" s="5" t="n"/>
      <c r="U151" s="5">
        <f>A151&amp;"-"&amp;YEAR(J151)&amp;"-"&amp;IF(LEN(MONTH(J151))=1,"0"&amp;MONTH(J151),MONTH(J151))&amp;"-"&amp;DAY(J151)</f>
        <v/>
      </c>
      <c r="V151" s="5" t="n">
        <v>0</v>
      </c>
      <c r="W151" s="5" t="n"/>
    </row>
    <row r="152">
      <c r="A152" s="5" t="n">
        <v>325</v>
      </c>
      <c r="B152" s="5" t="inlineStr">
        <is>
          <t>Número de programas nuevos con registro calificado aprobado</t>
        </is>
      </c>
      <c r="C152" s="5" t="inlineStr">
        <is>
          <t>Estratégico</t>
        </is>
      </c>
      <c r="D152" s="5" t="inlineStr">
        <is>
          <t>Creación, modificación y cierre de programas académicos</t>
        </is>
      </c>
      <c r="E152" s="5" t="inlineStr">
        <is>
          <t>Escuela De Diseño</t>
        </is>
      </c>
      <c r="F152" s="5" t="inlineStr">
        <is>
          <t>Semestral</t>
        </is>
      </c>
      <c r="G152" s="5" t="inlineStr">
        <is>
          <t>Positivo</t>
        </is>
      </c>
      <c r="H152" s="5" t="n"/>
      <c r="I152" s="5" t="n"/>
      <c r="J152" s="6" t="n">
        <v>45657</v>
      </c>
      <c r="K152" s="5">
        <f>YEAR(J152)</f>
        <v/>
      </c>
      <c r="L152" s="5">
        <f>PROPER(TEXT(J152,"mmmm"))</f>
        <v/>
      </c>
      <c r="M152" s="6">
        <f>IF(OR(L152="Enero",L152="Febrero",L152="Marzo",L152="Abril",L152="Mayo",L152="Junio"),K152&amp;"-1",IF(OR(L152="Julio",L152="Agosto",L152="Septiembre",L152="Octubre",L152="Noviembre",L152="Diciembre"),K152&amp;"-2"))</f>
        <v/>
      </c>
      <c r="N152" s="5" t="n"/>
      <c r="O152" s="5" t="n"/>
      <c r="P152" s="5" t="n"/>
      <c r="Q152" s="32">
        <f>IFERROR(IF((P152/O152)&gt;1.3,1.3,P152/O152),"")</f>
        <v/>
      </c>
      <c r="R152" s="32">
        <f>IFERROR(P152/O152,"")</f>
        <v/>
      </c>
      <c r="S152" s="5" t="n"/>
      <c r="T152" s="5" t="n"/>
      <c r="U152" s="5">
        <f>A152&amp;"-"&amp;YEAR(J152)&amp;"-"&amp;IF(LEN(MONTH(J152))=1,"0"&amp;MONTH(J152),MONTH(J152))&amp;"-"&amp;DAY(J152)</f>
        <v/>
      </c>
      <c r="V152" s="5" t="n">
        <v>0</v>
      </c>
      <c r="W152" s="5" t="n"/>
    </row>
    <row r="153">
      <c r="A153" s="5" t="n">
        <v>325</v>
      </c>
      <c r="B153" s="5" t="inlineStr">
        <is>
          <t>Número de programas nuevos con registro calificado aprobado</t>
        </is>
      </c>
      <c r="C153" s="5" t="inlineStr">
        <is>
          <t>Estratégico</t>
        </is>
      </c>
      <c r="D153" s="5" t="inlineStr">
        <is>
          <t>Creación, modificación y cierre de programas académicos</t>
        </is>
      </c>
      <c r="E153" s="5" t="inlineStr">
        <is>
          <t>Escuela Optimización, Infraestructura y Automatización</t>
        </is>
      </c>
      <c r="F153" s="5" t="inlineStr">
        <is>
          <t>Semestral</t>
        </is>
      </c>
      <c r="G153" s="5" t="inlineStr">
        <is>
          <t>Positivo</t>
        </is>
      </c>
      <c r="H153" s="5" t="n"/>
      <c r="I153" s="5" t="n"/>
      <c r="J153" s="6" t="n">
        <v>45657</v>
      </c>
      <c r="K153" s="5">
        <f>YEAR(J153)</f>
        <v/>
      </c>
      <c r="L153" s="5">
        <f>PROPER(TEXT(J153,"mmmm"))</f>
        <v/>
      </c>
      <c r="M153" s="6">
        <f>IF(OR(L153="Enero",L153="Febrero",L153="Marzo",L153="Abril",L153="Mayo",L153="Junio"),K153&amp;"-1",IF(OR(L153="Julio",L153="Agosto",L153="Septiembre",L153="Octubre",L153="Noviembre",L153="Diciembre"),K153&amp;"-2"))</f>
        <v/>
      </c>
      <c r="N153" s="5" t="n"/>
      <c r="O153" s="5" t="n"/>
      <c r="P153" s="5" t="n"/>
      <c r="Q153" s="32">
        <f>IFERROR(IF((P153/O153)&gt;1.3,1.3,P153/O153),"")</f>
        <v/>
      </c>
      <c r="R153" s="32">
        <f>IFERROR(P153/O153,"")</f>
        <v/>
      </c>
      <c r="S153" s="5" t="n"/>
      <c r="T153" s="5" t="n"/>
      <c r="U153" s="5">
        <f>A153&amp;"-"&amp;YEAR(J153)&amp;"-"&amp;IF(LEN(MONTH(J153))=1,"0"&amp;MONTH(J153),MONTH(J153))&amp;"-"&amp;DAY(J153)</f>
        <v/>
      </c>
      <c r="V153" s="5" t="n">
        <v>0</v>
      </c>
      <c r="W153" s="5" t="n"/>
    </row>
    <row r="154">
      <c r="A154" s="5" t="n">
        <v>325</v>
      </c>
      <c r="B154" s="5" t="inlineStr">
        <is>
          <t>Número de programas nuevos con registro calificado aprobado</t>
        </is>
      </c>
      <c r="C154" s="5" t="inlineStr">
        <is>
          <t>Estratégico</t>
        </is>
      </c>
      <c r="D154" s="5" t="inlineStr">
        <is>
          <t>Creación, modificación y cierre de programas académicos</t>
        </is>
      </c>
      <c r="E154" s="5" t="inlineStr">
        <is>
          <t>Escuela De Tecnologias de la Información y Comunicación</t>
        </is>
      </c>
      <c r="F154" s="5" t="inlineStr">
        <is>
          <t>Semestral</t>
        </is>
      </c>
      <c r="G154" s="5" t="inlineStr">
        <is>
          <t>Positivo</t>
        </is>
      </c>
      <c r="H154" s="5" t="n"/>
      <c r="I154" s="5" t="n"/>
      <c r="J154" s="6" t="n">
        <v>45657</v>
      </c>
      <c r="K154" s="5">
        <f>YEAR(J154)</f>
        <v/>
      </c>
      <c r="L154" s="5">
        <f>PROPER(TEXT(J154,"mmmm"))</f>
        <v/>
      </c>
      <c r="M154" s="6">
        <f>IF(OR(L154="Enero",L154="Febrero",L154="Marzo",L154="Abril",L154="Mayo",L154="Junio"),K154&amp;"-1",IF(OR(L154="Julio",L154="Agosto",L154="Septiembre",L154="Octubre",L154="Noviembre",L154="Diciembre"),K154&amp;"-2"))</f>
        <v/>
      </c>
      <c r="N154" s="5" t="n"/>
      <c r="O154" s="5" t="n">
        <v>1</v>
      </c>
      <c r="P154" s="5" t="n"/>
      <c r="Q154" s="32">
        <f>IFERROR(IF((P154/O154)&gt;1.3,1.3,P154/O154),"")</f>
        <v/>
      </c>
      <c r="R154" s="32">
        <f>IFERROR(P154/O154,"")</f>
        <v/>
      </c>
      <c r="S154" s="5" t="n"/>
      <c r="T154" s="5" t="n"/>
      <c r="U154" s="5">
        <f>A154&amp;"-"&amp;YEAR(J154)&amp;"-"&amp;IF(LEN(MONTH(J154))=1,"0"&amp;MONTH(J154),MONTH(J154))&amp;"-"&amp;DAY(J154)</f>
        <v/>
      </c>
      <c r="V154" s="5" t="n">
        <v>0</v>
      </c>
      <c r="W154" s="5" t="n"/>
    </row>
    <row r="155">
      <c r="A155" s="5" t="n">
        <v>325</v>
      </c>
      <c r="B155" s="5" t="inlineStr">
        <is>
          <t>Número de programas nuevos con registro calificado aprobado</t>
        </is>
      </c>
      <c r="C155" s="5" t="inlineStr">
        <is>
          <t>Estratégico</t>
        </is>
      </c>
      <c r="D155" s="5" t="inlineStr">
        <is>
          <t>Creación, modificación y cierre de programas académicos</t>
        </is>
      </c>
      <c r="E155" s="5" t="inlineStr">
        <is>
          <t>Escuela Administración y Competitividad</t>
        </is>
      </c>
      <c r="F155" s="5" t="inlineStr">
        <is>
          <t>Semestral</t>
        </is>
      </c>
      <c r="G155" s="5" t="inlineStr">
        <is>
          <t>Positivo</t>
        </is>
      </c>
      <c r="H155" s="5" t="n"/>
      <c r="I155" s="5" t="n"/>
      <c r="J155" s="6" t="n">
        <v>45657</v>
      </c>
      <c r="K155" s="5">
        <f>YEAR(J155)</f>
        <v/>
      </c>
      <c r="L155" s="5">
        <f>PROPER(TEXT(J155,"mmmm"))</f>
        <v/>
      </c>
      <c r="M155" s="6">
        <f>IF(OR(L155="Enero",L155="Febrero",L155="Marzo",L155="Abril",L155="Mayo",L155="Junio"),K155&amp;"-1",IF(OR(L155="Julio",L155="Agosto",L155="Septiembre",L155="Octubre",L155="Noviembre",L155="Diciembre"),K155&amp;"-2"))</f>
        <v/>
      </c>
      <c r="N155" s="5" t="n"/>
      <c r="O155" s="5" t="n">
        <v>2</v>
      </c>
      <c r="P155" s="5" t="n"/>
      <c r="Q155" s="32">
        <f>IFERROR(IF((P155/O155)&gt;1.3,1.3,P155/O155),"")</f>
        <v/>
      </c>
      <c r="R155" s="32">
        <f>IFERROR(P155/O155,"")</f>
        <v/>
      </c>
      <c r="S155" s="5" t="n"/>
      <c r="T155" s="5" t="n"/>
      <c r="U155" s="5">
        <f>A155&amp;"-"&amp;YEAR(J155)&amp;"-"&amp;IF(LEN(MONTH(J155))=1,"0"&amp;MONTH(J155),MONTH(J155))&amp;"-"&amp;DAY(J155)</f>
        <v/>
      </c>
      <c r="V155" s="5" t="n">
        <v>0</v>
      </c>
      <c r="W155" s="5" t="n"/>
    </row>
    <row r="156">
      <c r="A156" s="5" t="n">
        <v>325</v>
      </c>
      <c r="B156" s="5" t="inlineStr">
        <is>
          <t>Número de programas nuevos con registro calificado aprobado</t>
        </is>
      </c>
      <c r="C156" s="5" t="inlineStr">
        <is>
          <t>Estratégico</t>
        </is>
      </c>
      <c r="D156" s="5" t="inlineStr">
        <is>
          <t>Creación, modificación y cierre de programas académicos</t>
        </is>
      </c>
      <c r="E156" s="5" t="inlineStr">
        <is>
          <t>Escuela De Contabilidad Y Finanzas</t>
        </is>
      </c>
      <c r="F156" s="5" t="inlineStr">
        <is>
          <t>Semestral</t>
        </is>
      </c>
      <c r="G156" s="5" t="inlineStr">
        <is>
          <t>Positivo</t>
        </is>
      </c>
      <c r="H156" s="5" t="n"/>
      <c r="I156" s="5" t="n"/>
      <c r="J156" s="6" t="n">
        <v>45657</v>
      </c>
      <c r="K156" s="5">
        <f>YEAR(J156)</f>
        <v/>
      </c>
      <c r="L156" s="5">
        <f>PROPER(TEXT(J156,"mmmm"))</f>
        <v/>
      </c>
      <c r="M156" s="6">
        <f>IF(OR(L156="Enero",L156="Febrero",L156="Marzo",L156="Abril",L156="Mayo",L156="Junio"),K156&amp;"-1",IF(OR(L156="Julio",L156="Agosto",L156="Septiembre",L156="Octubre",L156="Noviembre",L156="Diciembre"),K156&amp;"-2"))</f>
        <v/>
      </c>
      <c r="N156" s="5" t="n"/>
      <c r="O156" s="5" t="n"/>
      <c r="P156" s="5" t="n"/>
      <c r="Q156" s="32">
        <f>IFERROR(IF((P156/O156)&gt;1.3,1.3,P156/O156),"")</f>
        <v/>
      </c>
      <c r="R156" s="32">
        <f>IFERROR(P156/O156,"")</f>
        <v/>
      </c>
      <c r="S156" s="5" t="n"/>
      <c r="T156" s="5" t="n"/>
      <c r="U156" s="5">
        <f>A156&amp;"-"&amp;YEAR(J156)&amp;"-"&amp;IF(LEN(MONTH(J156))=1,"0"&amp;MONTH(J156),MONTH(J156))&amp;"-"&amp;DAY(J156)</f>
        <v/>
      </c>
      <c r="V156" s="5" t="n">
        <v>0</v>
      </c>
      <c r="W156" s="5" t="n"/>
    </row>
    <row r="157">
      <c r="A157" s="5" t="n">
        <v>325</v>
      </c>
      <c r="B157" s="5" t="inlineStr">
        <is>
          <t>Número de programas nuevos con registro calificado aprobado</t>
        </is>
      </c>
      <c r="C157" s="5" t="inlineStr">
        <is>
          <t>Estratégico</t>
        </is>
      </c>
      <c r="D157" s="5" t="inlineStr">
        <is>
          <t>Creación, modificación y cierre de programas académicos</t>
        </is>
      </c>
      <c r="E157" s="5" t="inlineStr">
        <is>
          <t>Escuela De Negocios y Desarrollo Internacional</t>
        </is>
      </c>
      <c r="F157" s="5" t="inlineStr">
        <is>
          <t>Semestral</t>
        </is>
      </c>
      <c r="G157" s="5" t="inlineStr">
        <is>
          <t>Positivo</t>
        </is>
      </c>
      <c r="H157" s="5" t="n"/>
      <c r="I157" s="5" t="n"/>
      <c r="J157" s="6" t="n">
        <v>45657</v>
      </c>
      <c r="K157" s="5">
        <f>YEAR(J157)</f>
        <v/>
      </c>
      <c r="L157" s="5">
        <f>PROPER(TEXT(J157,"mmmm"))</f>
        <v/>
      </c>
      <c r="M157" s="6">
        <f>IF(OR(L157="Enero",L157="Febrero",L157="Marzo",L157="Abril",L157="Mayo",L157="Junio"),K157&amp;"-1",IF(OR(L157="Julio",L157="Agosto",L157="Septiembre",L157="Octubre",L157="Noviembre",L157="Diciembre"),K157&amp;"-2"))</f>
        <v/>
      </c>
      <c r="N157" s="5" t="n"/>
      <c r="O157" s="5" t="n"/>
      <c r="P157" s="5" t="n"/>
      <c r="Q157" s="32">
        <f>IFERROR(IF((P157/O157)&gt;1.3,1.3,P157/O157),"")</f>
        <v/>
      </c>
      <c r="R157" s="32">
        <f>IFERROR(P157/O157,"")</f>
        <v/>
      </c>
      <c r="S157" s="5" t="n"/>
      <c r="T157" s="5" t="n"/>
      <c r="U157" s="5">
        <f>A157&amp;"-"&amp;YEAR(J157)&amp;"-"&amp;IF(LEN(MONTH(J157))=1,"0"&amp;MONTH(J157),MONTH(J157))&amp;"-"&amp;DAY(J157)</f>
        <v/>
      </c>
      <c r="V157" s="5" t="n">
        <v>0</v>
      </c>
      <c r="W157" s="5" t="n"/>
    </row>
    <row r="158">
      <c r="A158" s="5" t="n">
        <v>998</v>
      </c>
      <c r="B158" s="5" t="inlineStr">
        <is>
          <t>Renovaciones de Registro Calificado Radicadas en el Ministerio de Educación Nacional</t>
        </is>
      </c>
      <c r="C158" s="5" t="inlineStr">
        <is>
          <t>Estratégico</t>
        </is>
      </c>
      <c r="D158" s="5" t="inlineStr">
        <is>
          <t>Creación, modificación y cierre de programas académicos</t>
        </is>
      </c>
      <c r="E158" s="5" t="inlineStr">
        <is>
          <t>Escuela Comunicaciones, Artes Visuales y Digitales</t>
        </is>
      </c>
      <c r="F158" s="5" t="inlineStr">
        <is>
          <t>Semestral</t>
        </is>
      </c>
      <c r="G158" s="5" t="inlineStr">
        <is>
          <t>Positivo</t>
        </is>
      </c>
      <c r="H158" s="5" t="n"/>
      <c r="I158" s="5" t="n"/>
      <c r="J158" s="6" t="n">
        <v>45657</v>
      </c>
      <c r="K158" s="5">
        <f>YEAR(J158)</f>
        <v/>
      </c>
      <c r="L158" s="5">
        <f>PROPER(TEXT(J158,"mmmm"))</f>
        <v/>
      </c>
      <c r="M158" s="6">
        <f>IF(OR(L158="Enero",L158="Febrero",L158="Marzo",L158="Abril",L158="Mayo",L158="Junio"),K158&amp;"-1",IF(OR(L158="Julio",L158="Agosto",L158="Septiembre",L158="Octubre",L158="Noviembre",L158="Diciembre"),K158&amp;"-2"))</f>
        <v/>
      </c>
      <c r="N158" s="5" t="n"/>
      <c r="O158" s="5" t="n"/>
      <c r="P158" s="5" t="n"/>
      <c r="Q158" s="32">
        <f>IFERROR(IF((P158/O158)&gt;1.3,1.3,P158/O158),"")</f>
        <v/>
      </c>
      <c r="R158" s="32">
        <f>IFERROR(P158/O158,"")</f>
        <v/>
      </c>
      <c r="S158" s="5" t="n"/>
      <c r="T158" s="5" t="n"/>
      <c r="U158" s="5">
        <f>A158&amp;"-"&amp;YEAR(J158)&amp;"-"&amp;IF(LEN(MONTH(J158))=1,"0"&amp;MONTH(J158),MONTH(J158))&amp;"-"&amp;DAY(J158)</f>
        <v/>
      </c>
      <c r="V158" s="5" t="n">
        <v>0</v>
      </c>
      <c r="W158" s="5" t="n"/>
    </row>
    <row r="159">
      <c r="A159" s="5" t="n">
        <v>998</v>
      </c>
      <c r="B159" s="5" t="inlineStr">
        <is>
          <t>Renovaciones de Registro Calificado Radicadas en el Ministerio de Educación Nacional</t>
        </is>
      </c>
      <c r="C159" s="5" t="inlineStr">
        <is>
          <t>Estratégico</t>
        </is>
      </c>
      <c r="D159" s="5" t="inlineStr">
        <is>
          <t>Creación, modificación y cierre de programas académicos</t>
        </is>
      </c>
      <c r="E159" s="5" t="inlineStr">
        <is>
          <t>Escuela  de Psicología, Talento humano y Sociedad</t>
        </is>
      </c>
      <c r="F159" s="5" t="inlineStr">
        <is>
          <t>Semestral</t>
        </is>
      </c>
      <c r="G159" s="5" t="inlineStr">
        <is>
          <t>Positivo</t>
        </is>
      </c>
      <c r="H159" s="5" t="n"/>
      <c r="I159" s="5" t="n"/>
      <c r="J159" s="6" t="n">
        <v>45657</v>
      </c>
      <c r="K159" s="5">
        <f>YEAR(J159)</f>
        <v/>
      </c>
      <c r="L159" s="5">
        <f>PROPER(TEXT(J159,"mmmm"))</f>
        <v/>
      </c>
      <c r="M159" s="6">
        <f>IF(OR(L159="Enero",L159="Febrero",L159="Marzo",L159="Abril",L159="Mayo",L159="Junio"),K159&amp;"-1",IF(OR(L159="Julio",L159="Agosto",L159="Septiembre",L159="Octubre",L159="Noviembre",L159="Diciembre"),K159&amp;"-2"))</f>
        <v/>
      </c>
      <c r="N159" s="5" t="n"/>
      <c r="O159" s="5" t="n"/>
      <c r="P159" s="5" t="n"/>
      <c r="Q159" s="32">
        <f>IFERROR(IF((P159/O159)&gt;1.3,1.3,P159/O159),"")</f>
        <v/>
      </c>
      <c r="R159" s="32">
        <f>IFERROR(P159/O159,"")</f>
        <v/>
      </c>
      <c r="S159" s="5" t="n"/>
      <c r="T159" s="5" t="n"/>
      <c r="U159" s="5">
        <f>A159&amp;"-"&amp;YEAR(J159)&amp;"-"&amp;IF(LEN(MONTH(J159))=1,"0"&amp;MONTH(J159),MONTH(J159))&amp;"-"&amp;DAY(J159)</f>
        <v/>
      </c>
      <c r="V159" s="5" t="n">
        <v>0</v>
      </c>
      <c r="W159" s="5" t="n"/>
    </row>
    <row r="160">
      <c r="A160" s="5" t="n">
        <v>998</v>
      </c>
      <c r="B160" s="5" t="inlineStr">
        <is>
          <t>Renovaciones de Registro Calificado Radicadas en el Ministerio de Educación Nacional</t>
        </is>
      </c>
      <c r="C160" s="5" t="inlineStr">
        <is>
          <t>Estratégico</t>
        </is>
      </c>
      <c r="D160" s="5" t="inlineStr">
        <is>
          <t>Creación, modificación y cierre de programas académicos</t>
        </is>
      </c>
      <c r="E160" s="5" t="inlineStr">
        <is>
          <t>Escuela Marketing Y Branding</t>
        </is>
      </c>
      <c r="F160" s="5" t="inlineStr">
        <is>
          <t>Semestral</t>
        </is>
      </c>
      <c r="G160" s="5" t="inlineStr">
        <is>
          <t>Positivo</t>
        </is>
      </c>
      <c r="H160" s="5" t="n"/>
      <c r="I160" s="5" t="n"/>
      <c r="J160" s="6" t="n">
        <v>45657</v>
      </c>
      <c r="K160" s="5">
        <f>YEAR(J160)</f>
        <v/>
      </c>
      <c r="L160" s="5">
        <f>PROPER(TEXT(J160,"mmmm"))</f>
        <v/>
      </c>
      <c r="M160" s="6">
        <f>IF(OR(L160="Enero",L160="Febrero",L160="Marzo",L160="Abril",L160="Mayo",L160="Junio"),K160&amp;"-1",IF(OR(L160="Julio",L160="Agosto",L160="Septiembre",L160="Octubre",L160="Noviembre",L160="Diciembre"),K160&amp;"-2"))</f>
        <v/>
      </c>
      <c r="N160" s="5" t="n"/>
      <c r="O160" s="5" t="n"/>
      <c r="P160" s="5" t="n"/>
      <c r="Q160" s="32">
        <f>IFERROR(IF((P160/O160)&gt;1.3,1.3,P160/O160),"")</f>
        <v/>
      </c>
      <c r="R160" s="32">
        <f>IFERROR(P160/O160,"")</f>
        <v/>
      </c>
      <c r="S160" s="5" t="n"/>
      <c r="T160" s="5" t="n"/>
      <c r="U160" s="5">
        <f>A160&amp;"-"&amp;YEAR(J160)&amp;"-"&amp;IF(LEN(MONTH(J160))=1,"0"&amp;MONTH(J160),MONTH(J160))&amp;"-"&amp;DAY(J160)</f>
        <v/>
      </c>
      <c r="V160" s="5" t="n">
        <v>0</v>
      </c>
      <c r="W160" s="5" t="n"/>
    </row>
    <row r="161">
      <c r="A161" s="5" t="n">
        <v>998</v>
      </c>
      <c r="B161" s="5" t="inlineStr">
        <is>
          <t>Renovaciones de Registro Calificado Radicadas en el Ministerio de Educación Nacional</t>
        </is>
      </c>
      <c r="C161" s="5" t="inlineStr">
        <is>
          <t>Estratégico</t>
        </is>
      </c>
      <c r="D161" s="5" t="inlineStr">
        <is>
          <t>Creación, modificación y cierre de programas académicos</t>
        </is>
      </c>
      <c r="E161" s="5" t="inlineStr">
        <is>
          <t>Escuela Educación E Innovación</t>
        </is>
      </c>
      <c r="F161" s="5" t="inlineStr">
        <is>
          <t>Semestral</t>
        </is>
      </c>
      <c r="G161" s="5" t="inlineStr">
        <is>
          <t>Positivo</t>
        </is>
      </c>
      <c r="H161" s="5" t="n"/>
      <c r="I161" s="5" t="n"/>
      <c r="J161" s="6" t="n">
        <v>45657</v>
      </c>
      <c r="K161" s="5">
        <f>YEAR(J161)</f>
        <v/>
      </c>
      <c r="L161" s="5">
        <f>PROPER(TEXT(J161,"mmmm"))</f>
        <v/>
      </c>
      <c r="M161" s="6">
        <f>IF(OR(L161="Enero",L161="Febrero",L161="Marzo",L161="Abril",L161="Mayo",L161="Junio"),K161&amp;"-1",IF(OR(L161="Julio",L161="Agosto",L161="Septiembre",L161="Octubre",L161="Noviembre",L161="Diciembre"),K161&amp;"-2"))</f>
        <v/>
      </c>
      <c r="N161" s="5" t="n"/>
      <c r="O161" s="5" t="n"/>
      <c r="P161" s="5" t="n"/>
      <c r="Q161" s="32">
        <f>IFERROR(IF((P161/O161)&gt;1.3,1.3,P161/O161),"")</f>
        <v/>
      </c>
      <c r="R161" s="32">
        <f>IFERROR(P161/O161,"")</f>
        <v/>
      </c>
      <c r="S161" s="5" t="n"/>
      <c r="T161" s="5" t="n"/>
      <c r="U161" s="5">
        <f>A161&amp;"-"&amp;YEAR(J161)&amp;"-"&amp;IF(LEN(MONTH(J161))=1,"0"&amp;MONTH(J161),MONTH(J161))&amp;"-"&amp;DAY(J161)</f>
        <v/>
      </c>
      <c r="V161" s="5" t="n">
        <v>0</v>
      </c>
      <c r="W161" s="5" t="n"/>
    </row>
    <row r="162">
      <c r="A162" s="5" t="n">
        <v>998</v>
      </c>
      <c r="B162" s="5" t="inlineStr">
        <is>
          <t>Renovaciones de Registro Calificado Radicadas en el Ministerio de Educación Nacional</t>
        </is>
      </c>
      <c r="C162" s="5" t="inlineStr">
        <is>
          <t>Estratégico</t>
        </is>
      </c>
      <c r="D162" s="5" t="inlineStr">
        <is>
          <t>Creación, modificación y cierre de programas académicos</t>
        </is>
      </c>
      <c r="E162" s="5" t="inlineStr">
        <is>
          <t>Escuela Derecho Y Gobierno</t>
        </is>
      </c>
      <c r="F162" s="5" t="inlineStr">
        <is>
          <t>Semestral</t>
        </is>
      </c>
      <c r="G162" s="5" t="inlineStr">
        <is>
          <t>Positivo</t>
        </is>
      </c>
      <c r="H162" s="5" t="n"/>
      <c r="I162" s="5" t="n"/>
      <c r="J162" s="6" t="n">
        <v>45657</v>
      </c>
      <c r="K162" s="5">
        <f>YEAR(J162)</f>
        <v/>
      </c>
      <c r="L162" s="5">
        <f>PROPER(TEXT(J162,"mmmm"))</f>
        <v/>
      </c>
      <c r="M162" s="6">
        <f>IF(OR(L162="Enero",L162="Febrero",L162="Marzo",L162="Abril",L162="Mayo",L162="Junio"),K162&amp;"-1",IF(OR(L162="Julio",L162="Agosto",L162="Septiembre",L162="Octubre",L162="Noviembre",L162="Diciembre"),K162&amp;"-2"))</f>
        <v/>
      </c>
      <c r="N162" s="5" t="n"/>
      <c r="O162" s="5" t="n"/>
      <c r="P162" s="5" t="n"/>
      <c r="Q162" s="32">
        <f>IFERROR(IF((P162/O162)&gt;1.3,1.3,P162/O162),"")</f>
        <v/>
      </c>
      <c r="R162" s="32">
        <f>IFERROR(P162/O162,"")</f>
        <v/>
      </c>
      <c r="S162" s="5" t="n"/>
      <c r="T162" s="5" t="n"/>
      <c r="U162" s="5">
        <f>A162&amp;"-"&amp;YEAR(J162)&amp;"-"&amp;IF(LEN(MONTH(J162))=1,"0"&amp;MONTH(J162),MONTH(J162))&amp;"-"&amp;DAY(J162)</f>
        <v/>
      </c>
      <c r="V162" s="5" t="n">
        <v>0</v>
      </c>
      <c r="W162" s="5" t="n"/>
    </row>
    <row r="163">
      <c r="A163" s="5" t="n">
        <v>998</v>
      </c>
      <c r="B163" s="5" t="inlineStr">
        <is>
          <t>Renovaciones de Registro Calificado Radicadas en el Ministerio de Educación Nacional</t>
        </is>
      </c>
      <c r="C163" s="5" t="inlineStr">
        <is>
          <t>Estratégico</t>
        </is>
      </c>
      <c r="D163" s="5" t="inlineStr">
        <is>
          <t>Creación, modificación y cierre de programas académicos</t>
        </is>
      </c>
      <c r="E163" s="5" t="inlineStr">
        <is>
          <t>Escuela de Ciencias Basicas</t>
        </is>
      </c>
      <c r="F163" s="5" t="inlineStr">
        <is>
          <t>Semestral</t>
        </is>
      </c>
      <c r="G163" s="5" t="inlineStr">
        <is>
          <t>Positivo</t>
        </is>
      </c>
      <c r="H163" s="5" t="n"/>
      <c r="I163" s="5" t="n"/>
      <c r="J163" s="6" t="n">
        <v>45657</v>
      </c>
      <c r="K163" s="5">
        <f>YEAR(J163)</f>
        <v/>
      </c>
      <c r="L163" s="5">
        <f>PROPER(TEXT(J163,"mmmm"))</f>
        <v/>
      </c>
      <c r="M163" s="6">
        <f>IF(OR(L163="Enero",L163="Febrero",L163="Marzo",L163="Abril",L163="Mayo",L163="Junio"),K163&amp;"-1",IF(OR(L163="Julio",L163="Agosto",L163="Septiembre",L163="Octubre",L163="Noviembre",L163="Diciembre"),K163&amp;"-2"))</f>
        <v/>
      </c>
      <c r="N163" s="5" t="n"/>
      <c r="O163" s="5" t="n"/>
      <c r="P163" s="5" t="n"/>
      <c r="Q163" s="32">
        <f>IFERROR(IF((P163/O163)&gt;1.3,1.3,P163/O163),"")</f>
        <v/>
      </c>
      <c r="R163" s="32">
        <f>IFERROR(P163/O163,"")</f>
        <v/>
      </c>
      <c r="S163" s="5" t="n"/>
      <c r="T163" s="5" t="n"/>
      <c r="U163" s="5">
        <f>A163&amp;"-"&amp;YEAR(J163)&amp;"-"&amp;IF(LEN(MONTH(J163))=1,"0"&amp;MONTH(J163),MONTH(J163))&amp;"-"&amp;DAY(J163)</f>
        <v/>
      </c>
      <c r="V163" s="5" t="n">
        <v>0</v>
      </c>
      <c r="W163" s="5" t="n"/>
    </row>
    <row r="164">
      <c r="A164" s="5" t="n">
        <v>998</v>
      </c>
      <c r="B164" s="5" t="inlineStr">
        <is>
          <t>Renovaciones de Registro Calificado Radicadas en el Ministerio de Educación Nacional</t>
        </is>
      </c>
      <c r="C164" s="5" t="inlineStr">
        <is>
          <t>Estratégico</t>
        </is>
      </c>
      <c r="D164" s="5" t="inlineStr">
        <is>
          <t>Creación, modificación y cierre de programas académicos</t>
        </is>
      </c>
      <c r="E164" s="5" t="inlineStr">
        <is>
          <t>Escuela De Diseño</t>
        </is>
      </c>
      <c r="F164" s="5" t="inlineStr">
        <is>
          <t>Semestral</t>
        </is>
      </c>
      <c r="G164" s="5" t="inlineStr">
        <is>
          <t>Positivo</t>
        </is>
      </c>
      <c r="H164" s="5" t="n"/>
      <c r="I164" s="5" t="n"/>
      <c r="J164" s="6" t="n">
        <v>45657</v>
      </c>
      <c r="K164" s="5">
        <f>YEAR(J164)</f>
        <v/>
      </c>
      <c r="L164" s="5">
        <f>PROPER(TEXT(J164,"mmmm"))</f>
        <v/>
      </c>
      <c r="M164" s="6">
        <f>IF(OR(L164="Enero",L164="Febrero",L164="Marzo",L164="Abril",L164="Mayo",L164="Junio"),K164&amp;"-1",IF(OR(L164="Julio",L164="Agosto",L164="Septiembre",L164="Octubre",L164="Noviembre",L164="Diciembre"),K164&amp;"-2"))</f>
        <v/>
      </c>
      <c r="N164" s="5" t="n"/>
      <c r="O164" s="5" t="n"/>
      <c r="P164" s="5" t="n"/>
      <c r="Q164" s="32">
        <f>IFERROR(IF((P164/O164)&gt;1.3,1.3,P164/O164),"")</f>
        <v/>
      </c>
      <c r="R164" s="32">
        <f>IFERROR(P164/O164,"")</f>
        <v/>
      </c>
      <c r="S164" s="5" t="n"/>
      <c r="T164" s="5" t="n"/>
      <c r="U164" s="5">
        <f>A164&amp;"-"&amp;YEAR(J164)&amp;"-"&amp;IF(LEN(MONTH(J164))=1,"0"&amp;MONTH(J164),MONTH(J164))&amp;"-"&amp;DAY(J164)</f>
        <v/>
      </c>
      <c r="V164" s="5" t="n">
        <v>0</v>
      </c>
      <c r="W164" s="5" t="n"/>
    </row>
    <row r="165">
      <c r="A165" s="5" t="n">
        <v>998</v>
      </c>
      <c r="B165" s="5" t="inlineStr">
        <is>
          <t>Renovaciones de Registro Calificado Radicadas en el Ministerio de Educación Nacional</t>
        </is>
      </c>
      <c r="C165" s="5" t="inlineStr">
        <is>
          <t>Estratégico</t>
        </is>
      </c>
      <c r="D165" s="5" t="inlineStr">
        <is>
          <t>Creación, modificación y cierre de programas académicos</t>
        </is>
      </c>
      <c r="E165" s="5" t="inlineStr">
        <is>
          <t>Escuela Optimización, Infraestructura y Automatización</t>
        </is>
      </c>
      <c r="F165" s="5" t="inlineStr">
        <is>
          <t>Semestral</t>
        </is>
      </c>
      <c r="G165" s="5" t="inlineStr">
        <is>
          <t>Positivo</t>
        </is>
      </c>
      <c r="H165" s="5" t="n"/>
      <c r="I165" s="5" t="n"/>
      <c r="J165" s="6" t="n">
        <v>45657</v>
      </c>
      <c r="K165" s="5">
        <f>YEAR(J165)</f>
        <v/>
      </c>
      <c r="L165" s="5">
        <f>PROPER(TEXT(J165,"mmmm"))</f>
        <v/>
      </c>
      <c r="M165" s="6">
        <f>IF(OR(L165="Enero",L165="Febrero",L165="Marzo",L165="Abril",L165="Mayo",L165="Junio"),K165&amp;"-1",IF(OR(L165="Julio",L165="Agosto",L165="Septiembre",L165="Octubre",L165="Noviembre",L165="Diciembre"),K165&amp;"-2"))</f>
        <v/>
      </c>
      <c r="N165" s="5" t="n"/>
      <c r="O165" s="5" t="n"/>
      <c r="P165" s="5" t="n"/>
      <c r="Q165" s="32">
        <f>IFERROR(IF((P165/O165)&gt;1.3,1.3,P165/O165),"")</f>
        <v/>
      </c>
      <c r="R165" s="32">
        <f>IFERROR(P165/O165,"")</f>
        <v/>
      </c>
      <c r="S165" s="5" t="n"/>
      <c r="T165" s="5" t="n"/>
      <c r="U165" s="5">
        <f>A165&amp;"-"&amp;YEAR(J165)&amp;"-"&amp;IF(LEN(MONTH(J165))=1,"0"&amp;MONTH(J165),MONTH(J165))&amp;"-"&amp;DAY(J165)</f>
        <v/>
      </c>
      <c r="V165" s="5" t="n">
        <v>0</v>
      </c>
      <c r="W165" s="5" t="n"/>
    </row>
    <row r="166">
      <c r="A166" s="5" t="n">
        <v>998</v>
      </c>
      <c r="B166" s="5" t="inlineStr">
        <is>
          <t>Renovaciones de Registro Calificado Radicadas en el Ministerio de Educación Nacional</t>
        </is>
      </c>
      <c r="C166" s="5" t="inlineStr">
        <is>
          <t>Estratégico</t>
        </is>
      </c>
      <c r="D166" s="5" t="inlineStr">
        <is>
          <t>Creación, modificación y cierre de programas académicos</t>
        </is>
      </c>
      <c r="E166" s="5" t="inlineStr">
        <is>
          <t>Escuela De Tecnologias de la Información y Comunicación</t>
        </is>
      </c>
      <c r="F166" s="5" t="inlineStr">
        <is>
          <t>Semestral</t>
        </is>
      </c>
      <c r="G166" s="5" t="inlineStr">
        <is>
          <t>Positivo</t>
        </is>
      </c>
      <c r="H166" s="5" t="n"/>
      <c r="I166" s="5" t="n"/>
      <c r="J166" s="6" t="n">
        <v>45657</v>
      </c>
      <c r="K166" s="5">
        <f>YEAR(J166)</f>
        <v/>
      </c>
      <c r="L166" s="5">
        <f>PROPER(TEXT(J166,"mmmm"))</f>
        <v/>
      </c>
      <c r="M166" s="6">
        <f>IF(OR(L166="Enero",L166="Febrero",L166="Marzo",L166="Abril",L166="Mayo",L166="Junio"),K166&amp;"-1",IF(OR(L166="Julio",L166="Agosto",L166="Septiembre",L166="Octubre",L166="Noviembre",L166="Diciembre"),K166&amp;"-2"))</f>
        <v/>
      </c>
      <c r="N166" s="5" t="n"/>
      <c r="O166" s="5" t="n"/>
      <c r="P166" s="5" t="n"/>
      <c r="Q166" s="32">
        <f>IFERROR(IF((P166/O166)&gt;1.3,1.3,P166/O166),"")</f>
        <v/>
      </c>
      <c r="R166" s="32">
        <f>IFERROR(P166/O166,"")</f>
        <v/>
      </c>
      <c r="S166" s="5" t="n"/>
      <c r="T166" s="5" t="n"/>
      <c r="U166" s="5">
        <f>A166&amp;"-"&amp;YEAR(J166)&amp;"-"&amp;IF(LEN(MONTH(J166))=1,"0"&amp;MONTH(J166),MONTH(J166))&amp;"-"&amp;DAY(J166)</f>
        <v/>
      </c>
      <c r="V166" s="5" t="n">
        <v>0</v>
      </c>
      <c r="W166" s="5" t="n"/>
    </row>
    <row r="167">
      <c r="A167" s="5" t="n">
        <v>998</v>
      </c>
      <c r="B167" s="5" t="inlineStr">
        <is>
          <t>Renovaciones de Registro Calificado Radicadas en el Ministerio de Educación Nacional</t>
        </is>
      </c>
      <c r="C167" s="5" t="inlineStr">
        <is>
          <t>Estratégico</t>
        </is>
      </c>
      <c r="D167" s="5" t="inlineStr">
        <is>
          <t>Creación, modificación y cierre de programas académicos</t>
        </is>
      </c>
      <c r="E167" s="5" t="inlineStr">
        <is>
          <t>Escuela Administración y Competitividad</t>
        </is>
      </c>
      <c r="F167" s="5" t="inlineStr">
        <is>
          <t>Semestral</t>
        </is>
      </c>
      <c r="G167" s="5" t="inlineStr">
        <is>
          <t>Positivo</t>
        </is>
      </c>
      <c r="H167" s="5" t="n"/>
      <c r="I167" s="5" t="n"/>
      <c r="J167" s="6" t="n">
        <v>45657</v>
      </c>
      <c r="K167" s="5">
        <f>YEAR(J167)</f>
        <v/>
      </c>
      <c r="L167" s="5">
        <f>PROPER(TEXT(J167,"mmmm"))</f>
        <v/>
      </c>
      <c r="M167" s="6">
        <f>IF(OR(L167="Enero",L167="Febrero",L167="Marzo",L167="Abril",L167="Mayo",L167="Junio"),K167&amp;"-1",IF(OR(L167="Julio",L167="Agosto",L167="Septiembre",L167="Octubre",L167="Noviembre",L167="Diciembre"),K167&amp;"-2"))</f>
        <v/>
      </c>
      <c r="N167" s="5" t="n"/>
      <c r="O167" s="5" t="n">
        <v>2</v>
      </c>
      <c r="P167" s="5" t="n"/>
      <c r="Q167" s="32">
        <f>IFERROR(IF((P167/O167)&gt;1.3,1.3,P167/O167),"")</f>
        <v/>
      </c>
      <c r="R167" s="32">
        <f>IFERROR(P167/O167,"")</f>
        <v/>
      </c>
      <c r="S167" s="5" t="n"/>
      <c r="T167" s="5" t="n"/>
      <c r="U167" s="5">
        <f>A167&amp;"-"&amp;YEAR(J167)&amp;"-"&amp;IF(LEN(MONTH(J167))=1,"0"&amp;MONTH(J167),MONTH(J167))&amp;"-"&amp;DAY(J167)</f>
        <v/>
      </c>
      <c r="V167" s="5" t="n">
        <v>0</v>
      </c>
      <c r="W167" s="5" t="n"/>
    </row>
    <row r="168">
      <c r="A168" s="5" t="n">
        <v>998</v>
      </c>
      <c r="B168" s="5" t="inlineStr">
        <is>
          <t>Renovaciones de Registro Calificado Radicadas en el Ministerio de Educación Nacional</t>
        </is>
      </c>
      <c r="C168" s="5" t="inlineStr">
        <is>
          <t>Estratégico</t>
        </is>
      </c>
      <c r="D168" s="5" t="inlineStr">
        <is>
          <t>Creación, modificación y cierre de programas académicos</t>
        </is>
      </c>
      <c r="E168" s="5" t="inlineStr">
        <is>
          <t>Escuela De Contabilidad Y Finanzas</t>
        </is>
      </c>
      <c r="F168" s="5" t="inlineStr">
        <is>
          <t>Semestral</t>
        </is>
      </c>
      <c r="G168" s="5" t="inlineStr">
        <is>
          <t>Positivo</t>
        </is>
      </c>
      <c r="H168" s="5" t="n"/>
      <c r="I168" s="5" t="n"/>
      <c r="J168" s="6" t="n">
        <v>45657</v>
      </c>
      <c r="K168" s="5">
        <f>YEAR(J168)</f>
        <v/>
      </c>
      <c r="L168" s="5">
        <f>PROPER(TEXT(J168,"mmmm"))</f>
        <v/>
      </c>
      <c r="M168" s="6">
        <f>IF(OR(L168="Enero",L168="Febrero",L168="Marzo",L168="Abril",L168="Mayo",L168="Junio"),K168&amp;"-1",IF(OR(L168="Julio",L168="Agosto",L168="Septiembre",L168="Octubre",L168="Noviembre",L168="Diciembre"),K168&amp;"-2"))</f>
        <v/>
      </c>
      <c r="N168" s="5" t="n"/>
      <c r="O168" s="5" t="n"/>
      <c r="P168" s="5" t="n"/>
      <c r="Q168" s="32">
        <f>IFERROR(IF((P168/O168)&gt;1.3,1.3,P168/O168),"")</f>
        <v/>
      </c>
      <c r="R168" s="32">
        <f>IFERROR(P168/O168,"")</f>
        <v/>
      </c>
      <c r="S168" s="5" t="n"/>
      <c r="T168" s="5" t="n"/>
      <c r="U168" s="5">
        <f>A168&amp;"-"&amp;YEAR(J168)&amp;"-"&amp;IF(LEN(MONTH(J168))=1,"0"&amp;MONTH(J168),MONTH(J168))&amp;"-"&amp;DAY(J168)</f>
        <v/>
      </c>
      <c r="V168" s="5" t="n">
        <v>0</v>
      </c>
      <c r="W168" s="5" t="n"/>
    </row>
    <row r="169">
      <c r="A169" s="5" t="n">
        <v>998</v>
      </c>
      <c r="B169" s="5" t="inlineStr">
        <is>
          <t>Renovaciones de Registro Calificado Radicadas en el Ministerio de Educación Nacional</t>
        </is>
      </c>
      <c r="C169" s="5" t="inlineStr">
        <is>
          <t>Estratégico</t>
        </is>
      </c>
      <c r="D169" s="5" t="inlineStr">
        <is>
          <t>Creación, modificación y cierre de programas académicos</t>
        </is>
      </c>
      <c r="E169" s="5" t="inlineStr">
        <is>
          <t>Escuela De Negocios y Desarrollo Internacional</t>
        </is>
      </c>
      <c r="F169" s="5" t="inlineStr">
        <is>
          <t>Semestral</t>
        </is>
      </c>
      <c r="G169" s="5" t="inlineStr">
        <is>
          <t>Positivo</t>
        </is>
      </c>
      <c r="H169" s="5" t="n"/>
      <c r="I169" s="5" t="n"/>
      <c r="J169" s="6" t="n">
        <v>45657</v>
      </c>
      <c r="K169" s="5">
        <f>YEAR(J169)</f>
        <v/>
      </c>
      <c r="L169" s="5">
        <f>PROPER(TEXT(J169,"mmmm"))</f>
        <v/>
      </c>
      <c r="M169" s="6">
        <f>IF(OR(L169="Enero",L169="Febrero",L169="Marzo",L169="Abril",L169="Mayo",L169="Junio"),K169&amp;"-1",IF(OR(L169="Julio",L169="Agosto",L169="Septiembre",L169="Octubre",L169="Noviembre",L169="Diciembre"),K169&amp;"-2"))</f>
        <v/>
      </c>
      <c r="N169" s="5" t="n"/>
      <c r="O169" s="5" t="n">
        <v>1</v>
      </c>
      <c r="P169" s="5" t="n"/>
      <c r="Q169" s="32">
        <f>IFERROR(IF((P169/O169)&gt;1.3,1.3,P169/O169),"")</f>
        <v/>
      </c>
      <c r="R169" s="32">
        <f>IFERROR(P169/O169,"")</f>
        <v/>
      </c>
      <c r="S169" s="5" t="n"/>
      <c r="T169" s="5" t="n"/>
      <c r="U169" s="5">
        <f>A169&amp;"-"&amp;YEAR(J169)&amp;"-"&amp;IF(LEN(MONTH(J169))=1,"0"&amp;MONTH(J169),MONTH(J169))&amp;"-"&amp;DAY(J169)</f>
        <v/>
      </c>
      <c r="V169" s="5" t="n">
        <v>0</v>
      </c>
      <c r="W169" s="5" t="n"/>
    </row>
    <row r="170">
      <c r="A170" s="5" t="n">
        <v>323</v>
      </c>
      <c r="B170" s="5" t="inlineStr">
        <is>
          <t>Número de renovaciones de registro calificado</t>
        </is>
      </c>
      <c r="C170" s="5" t="inlineStr">
        <is>
          <t>Estratégico</t>
        </is>
      </c>
      <c r="D170" s="5" t="inlineStr">
        <is>
          <t>Creación, modificación y cierre de programas académicos</t>
        </is>
      </c>
      <c r="E170" s="5" t="inlineStr">
        <is>
          <t>Escuela Comunicaciones, Artes Visuales y Digitales</t>
        </is>
      </c>
      <c r="F170" s="5" t="inlineStr">
        <is>
          <t>Semestral</t>
        </is>
      </c>
      <c r="G170" s="5" t="inlineStr">
        <is>
          <t>Positivo</t>
        </is>
      </c>
      <c r="H170" s="5" t="n"/>
      <c r="I170" s="5" t="n"/>
      <c r="J170" s="6" t="n">
        <v>45657</v>
      </c>
      <c r="K170" s="5">
        <f>YEAR(J170)</f>
        <v/>
      </c>
      <c r="L170" s="5">
        <f>PROPER(TEXT(J170,"mmmm"))</f>
        <v/>
      </c>
      <c r="M170" s="6">
        <f>IF(OR(L170="Enero",L170="Febrero",L170="Marzo",L170="Abril",L170="Mayo",L170="Junio"),K170&amp;"-1",IF(OR(L170="Julio",L170="Agosto",L170="Septiembre",L170="Octubre",L170="Noviembre",L170="Diciembre"),K170&amp;"-2"))</f>
        <v/>
      </c>
      <c r="N170" s="5" t="n"/>
      <c r="O170" s="5" t="n"/>
      <c r="P170" s="5" t="n"/>
      <c r="Q170" s="32">
        <f>IFERROR(IF((P170/O170)&gt;1.3,1.3,P170/O170),"")</f>
        <v/>
      </c>
      <c r="R170" s="32">
        <f>IFERROR(P170/O170,"")</f>
        <v/>
      </c>
      <c r="S170" s="5" t="n"/>
      <c r="T170" s="5" t="n"/>
      <c r="U170" s="5">
        <f>A170&amp;"-"&amp;YEAR(J170)&amp;"-"&amp;IF(LEN(MONTH(J170))=1,"0"&amp;MONTH(J170),MONTH(J170))&amp;"-"&amp;DAY(J170)</f>
        <v/>
      </c>
      <c r="V170" s="5" t="n">
        <v>0</v>
      </c>
      <c r="W170" s="5" t="n"/>
    </row>
    <row r="171">
      <c r="A171" s="5" t="n">
        <v>323</v>
      </c>
      <c r="B171" s="5" t="inlineStr">
        <is>
          <t>Número de renovaciones de registro calificado</t>
        </is>
      </c>
      <c r="C171" s="5" t="inlineStr">
        <is>
          <t>Estratégico</t>
        </is>
      </c>
      <c r="D171" s="5" t="inlineStr">
        <is>
          <t>Creación, modificación y cierre de programas académicos</t>
        </is>
      </c>
      <c r="E171" s="5" t="inlineStr">
        <is>
          <t>Escuela  de Psicología, Talento humano y Sociedad</t>
        </is>
      </c>
      <c r="F171" s="5" t="inlineStr">
        <is>
          <t>Semestral</t>
        </is>
      </c>
      <c r="G171" s="5" t="inlineStr">
        <is>
          <t>Positivo</t>
        </is>
      </c>
      <c r="H171" s="5" t="n"/>
      <c r="I171" s="5" t="n"/>
      <c r="J171" s="6" t="n">
        <v>45657</v>
      </c>
      <c r="K171" s="5">
        <f>YEAR(J171)</f>
        <v/>
      </c>
      <c r="L171" s="5">
        <f>PROPER(TEXT(J171,"mmmm"))</f>
        <v/>
      </c>
      <c r="M171" s="6">
        <f>IF(OR(L171="Enero",L171="Febrero",L171="Marzo",L171="Abril",L171="Mayo",L171="Junio"),K171&amp;"-1",IF(OR(L171="Julio",L171="Agosto",L171="Septiembre",L171="Octubre",L171="Noviembre",L171="Diciembre"),K171&amp;"-2"))</f>
        <v/>
      </c>
      <c r="N171" s="5" t="n"/>
      <c r="O171" s="5" t="n"/>
      <c r="P171" s="5" t="n"/>
      <c r="Q171" s="32">
        <f>IFERROR(IF((P171/O171)&gt;1.3,1.3,P171/O171),"")</f>
        <v/>
      </c>
      <c r="R171" s="32">
        <f>IFERROR(P171/O171,"")</f>
        <v/>
      </c>
      <c r="S171" s="5" t="n"/>
      <c r="T171" s="5" t="n"/>
      <c r="U171" s="5">
        <f>A171&amp;"-"&amp;YEAR(J171)&amp;"-"&amp;IF(LEN(MONTH(J171))=1,"0"&amp;MONTH(J171),MONTH(J171))&amp;"-"&amp;DAY(J171)</f>
        <v/>
      </c>
      <c r="V171" s="5" t="n">
        <v>0</v>
      </c>
      <c r="W171" s="5" t="n"/>
    </row>
    <row r="172">
      <c r="A172" s="5" t="n">
        <v>323</v>
      </c>
      <c r="B172" s="5" t="inlineStr">
        <is>
          <t>Número de renovaciones de registro calificado</t>
        </is>
      </c>
      <c r="C172" s="5" t="inlineStr">
        <is>
          <t>Estratégico</t>
        </is>
      </c>
      <c r="D172" s="5" t="inlineStr">
        <is>
          <t>Creación, modificación y cierre de programas académicos</t>
        </is>
      </c>
      <c r="E172" s="5" t="inlineStr">
        <is>
          <t>Escuela Marketing Y Branding</t>
        </is>
      </c>
      <c r="F172" s="5" t="inlineStr">
        <is>
          <t>Semestral</t>
        </is>
      </c>
      <c r="G172" s="5" t="inlineStr">
        <is>
          <t>Positivo</t>
        </is>
      </c>
      <c r="H172" s="5" t="n"/>
      <c r="I172" s="5" t="n"/>
      <c r="J172" s="6" t="n">
        <v>45657</v>
      </c>
      <c r="K172" s="5">
        <f>YEAR(J172)</f>
        <v/>
      </c>
      <c r="L172" s="5">
        <f>PROPER(TEXT(J172,"mmmm"))</f>
        <v/>
      </c>
      <c r="M172" s="6">
        <f>IF(OR(L172="Enero",L172="Febrero",L172="Marzo",L172="Abril",L172="Mayo",L172="Junio"),K172&amp;"-1",IF(OR(L172="Julio",L172="Agosto",L172="Septiembre",L172="Octubre",L172="Noviembre",L172="Diciembre"),K172&amp;"-2"))</f>
        <v/>
      </c>
      <c r="N172" s="5" t="n"/>
      <c r="O172" s="5" t="n"/>
      <c r="P172" s="5" t="n"/>
      <c r="Q172" s="32">
        <f>IFERROR(IF((P172/O172)&gt;1.3,1.3,P172/O172),"")</f>
        <v/>
      </c>
      <c r="R172" s="32">
        <f>IFERROR(P172/O172,"")</f>
        <v/>
      </c>
      <c r="S172" s="5" t="n"/>
      <c r="T172" s="5" t="n"/>
      <c r="U172" s="5">
        <f>A172&amp;"-"&amp;YEAR(J172)&amp;"-"&amp;IF(LEN(MONTH(J172))=1,"0"&amp;MONTH(J172),MONTH(J172))&amp;"-"&amp;DAY(J172)</f>
        <v/>
      </c>
      <c r="V172" s="5" t="n">
        <v>0</v>
      </c>
      <c r="W172" s="5" t="n"/>
    </row>
    <row r="173">
      <c r="A173" s="5" t="n">
        <v>323</v>
      </c>
      <c r="B173" s="5" t="inlineStr">
        <is>
          <t>Número de renovaciones de registro calificado</t>
        </is>
      </c>
      <c r="C173" s="5" t="inlineStr">
        <is>
          <t>Estratégico</t>
        </is>
      </c>
      <c r="D173" s="5" t="inlineStr">
        <is>
          <t>Creación, modificación y cierre de programas académicos</t>
        </is>
      </c>
      <c r="E173" s="5" t="inlineStr">
        <is>
          <t>Escuela Educación E Innovación</t>
        </is>
      </c>
      <c r="F173" s="5" t="inlineStr">
        <is>
          <t>Semestral</t>
        </is>
      </c>
      <c r="G173" s="5" t="inlineStr">
        <is>
          <t>Positivo</t>
        </is>
      </c>
      <c r="H173" s="5" t="n"/>
      <c r="I173" s="5" t="n"/>
      <c r="J173" s="6" t="n">
        <v>45657</v>
      </c>
      <c r="K173" s="5">
        <f>YEAR(J173)</f>
        <v/>
      </c>
      <c r="L173" s="5">
        <f>PROPER(TEXT(J173,"mmmm"))</f>
        <v/>
      </c>
      <c r="M173" s="6">
        <f>IF(OR(L173="Enero",L173="Febrero",L173="Marzo",L173="Abril",L173="Mayo",L173="Junio"),K173&amp;"-1",IF(OR(L173="Julio",L173="Agosto",L173="Septiembre",L173="Octubre",L173="Noviembre",L173="Diciembre"),K173&amp;"-2"))</f>
        <v/>
      </c>
      <c r="N173" s="5" t="n"/>
      <c r="O173" s="5" t="n"/>
      <c r="P173" s="5" t="n"/>
      <c r="Q173" s="32">
        <f>IFERROR(IF((P173/O173)&gt;1.3,1.3,P173/O173),"")</f>
        <v/>
      </c>
      <c r="R173" s="32">
        <f>IFERROR(P173/O173,"")</f>
        <v/>
      </c>
      <c r="S173" s="5" t="n"/>
      <c r="T173" s="5" t="n"/>
      <c r="U173" s="5">
        <f>A173&amp;"-"&amp;YEAR(J173)&amp;"-"&amp;IF(LEN(MONTH(J173))=1,"0"&amp;MONTH(J173),MONTH(J173))&amp;"-"&amp;DAY(J173)</f>
        <v/>
      </c>
      <c r="V173" s="5" t="n">
        <v>0</v>
      </c>
      <c r="W173" s="5" t="n"/>
    </row>
    <row r="174">
      <c r="A174" s="5" t="n">
        <v>323</v>
      </c>
      <c r="B174" s="5" t="inlineStr">
        <is>
          <t>Número de renovaciones de registro calificado</t>
        </is>
      </c>
      <c r="C174" s="5" t="inlineStr">
        <is>
          <t>Estratégico</t>
        </is>
      </c>
      <c r="D174" s="5" t="inlineStr">
        <is>
          <t>Creación, modificación y cierre de programas académicos</t>
        </is>
      </c>
      <c r="E174" s="5" t="inlineStr">
        <is>
          <t>Escuela Derecho Y Gobierno</t>
        </is>
      </c>
      <c r="F174" s="5" t="inlineStr">
        <is>
          <t>Semestral</t>
        </is>
      </c>
      <c r="G174" s="5" t="inlineStr">
        <is>
          <t>Positivo</t>
        </is>
      </c>
      <c r="H174" s="5" t="n"/>
      <c r="I174" s="5" t="n"/>
      <c r="J174" s="6" t="n">
        <v>45657</v>
      </c>
      <c r="K174" s="5">
        <f>YEAR(J174)</f>
        <v/>
      </c>
      <c r="L174" s="5">
        <f>PROPER(TEXT(J174,"mmmm"))</f>
        <v/>
      </c>
      <c r="M174" s="6">
        <f>IF(OR(L174="Enero",L174="Febrero",L174="Marzo",L174="Abril",L174="Mayo",L174="Junio"),K174&amp;"-1",IF(OR(L174="Julio",L174="Agosto",L174="Septiembre",L174="Octubre",L174="Noviembre",L174="Diciembre"),K174&amp;"-2"))</f>
        <v/>
      </c>
      <c r="N174" s="5" t="n"/>
      <c r="O174" s="5" t="n"/>
      <c r="P174" s="5" t="n"/>
      <c r="Q174" s="32">
        <f>IFERROR(IF((P174/O174)&gt;1.3,1.3,P174/O174),"")</f>
        <v/>
      </c>
      <c r="R174" s="32">
        <f>IFERROR(P174/O174,"")</f>
        <v/>
      </c>
      <c r="S174" s="5" t="n"/>
      <c r="T174" s="5" t="n"/>
      <c r="U174" s="5">
        <f>A174&amp;"-"&amp;YEAR(J174)&amp;"-"&amp;IF(LEN(MONTH(J174))=1,"0"&amp;MONTH(J174),MONTH(J174))&amp;"-"&amp;DAY(J174)</f>
        <v/>
      </c>
      <c r="V174" s="5" t="n">
        <v>0</v>
      </c>
      <c r="W174" s="5" t="n"/>
    </row>
    <row r="175">
      <c r="A175" s="5" t="n">
        <v>323</v>
      </c>
      <c r="B175" s="5" t="inlineStr">
        <is>
          <t>Número de renovaciones de registro calificado</t>
        </is>
      </c>
      <c r="C175" s="5" t="inlineStr">
        <is>
          <t>Estratégico</t>
        </is>
      </c>
      <c r="D175" s="5" t="inlineStr">
        <is>
          <t>Creación, modificación y cierre de programas académicos</t>
        </is>
      </c>
      <c r="E175" s="5" t="inlineStr">
        <is>
          <t>Escuela de Ciencias Basicas</t>
        </is>
      </c>
      <c r="F175" s="5" t="inlineStr">
        <is>
          <t>Semestral</t>
        </is>
      </c>
      <c r="G175" s="5" t="inlineStr">
        <is>
          <t>Positivo</t>
        </is>
      </c>
      <c r="H175" s="5" t="n"/>
      <c r="I175" s="5" t="n"/>
      <c r="J175" s="6" t="n">
        <v>45657</v>
      </c>
      <c r="K175" s="5">
        <f>YEAR(J175)</f>
        <v/>
      </c>
      <c r="L175" s="5">
        <f>PROPER(TEXT(J175,"mmmm"))</f>
        <v/>
      </c>
      <c r="M175" s="6">
        <f>IF(OR(L175="Enero",L175="Febrero",L175="Marzo",L175="Abril",L175="Mayo",L175="Junio"),K175&amp;"-1",IF(OR(L175="Julio",L175="Agosto",L175="Septiembre",L175="Octubre",L175="Noviembre",L175="Diciembre"),K175&amp;"-2"))</f>
        <v/>
      </c>
      <c r="N175" s="5" t="n"/>
      <c r="O175" s="5" t="n"/>
      <c r="P175" s="5" t="n"/>
      <c r="Q175" s="32">
        <f>IFERROR(IF((P175/O175)&gt;1.3,1.3,P175/O175),"")</f>
        <v/>
      </c>
      <c r="R175" s="32">
        <f>IFERROR(P175/O175,"")</f>
        <v/>
      </c>
      <c r="S175" s="5" t="n"/>
      <c r="T175" s="5" t="n"/>
      <c r="U175" s="5">
        <f>A175&amp;"-"&amp;YEAR(J175)&amp;"-"&amp;IF(LEN(MONTH(J175))=1,"0"&amp;MONTH(J175),MONTH(J175))&amp;"-"&amp;DAY(J175)</f>
        <v/>
      </c>
      <c r="V175" s="5" t="n">
        <v>0</v>
      </c>
      <c r="W175" s="5" t="n"/>
    </row>
    <row r="176">
      <c r="A176" s="5" t="n">
        <v>323</v>
      </c>
      <c r="B176" s="5" t="inlineStr">
        <is>
          <t>Número de renovaciones de registro calificado</t>
        </is>
      </c>
      <c r="C176" s="5" t="inlineStr">
        <is>
          <t>Estratégico</t>
        </is>
      </c>
      <c r="D176" s="5" t="inlineStr">
        <is>
          <t>Creación, modificación y cierre de programas académicos</t>
        </is>
      </c>
      <c r="E176" s="5" t="inlineStr">
        <is>
          <t>Escuela De Diseño</t>
        </is>
      </c>
      <c r="F176" s="5" t="inlineStr">
        <is>
          <t>Semestral</t>
        </is>
      </c>
      <c r="G176" s="5" t="inlineStr">
        <is>
          <t>Positivo</t>
        </is>
      </c>
      <c r="H176" s="5" t="n"/>
      <c r="I176" s="5" t="n"/>
      <c r="J176" s="6" t="n">
        <v>45657</v>
      </c>
      <c r="K176" s="5">
        <f>YEAR(J176)</f>
        <v/>
      </c>
      <c r="L176" s="5">
        <f>PROPER(TEXT(J176,"mmmm"))</f>
        <v/>
      </c>
      <c r="M176" s="6">
        <f>IF(OR(L176="Enero",L176="Febrero",L176="Marzo",L176="Abril",L176="Mayo",L176="Junio"),K176&amp;"-1",IF(OR(L176="Julio",L176="Agosto",L176="Septiembre",L176="Octubre",L176="Noviembre",L176="Diciembre"),K176&amp;"-2"))</f>
        <v/>
      </c>
      <c r="N176" s="5" t="n"/>
      <c r="O176" s="5" t="n">
        <v>1</v>
      </c>
      <c r="P176" s="5" t="n"/>
      <c r="Q176" s="32">
        <f>IFERROR(IF((P176/O176)&gt;1.3,1.3,P176/O176),"")</f>
        <v/>
      </c>
      <c r="R176" s="32">
        <f>IFERROR(P176/O176,"")</f>
        <v/>
      </c>
      <c r="S176" s="5" t="n"/>
      <c r="T176" s="5" t="n"/>
      <c r="U176" s="5">
        <f>A176&amp;"-"&amp;YEAR(J176)&amp;"-"&amp;IF(LEN(MONTH(J176))=1,"0"&amp;MONTH(J176),MONTH(J176))&amp;"-"&amp;DAY(J176)</f>
        <v/>
      </c>
      <c r="V176" s="5" t="n">
        <v>0</v>
      </c>
      <c r="W176" s="5" t="n"/>
    </row>
    <row r="177">
      <c r="A177" s="5" t="n">
        <v>323</v>
      </c>
      <c r="B177" s="5" t="inlineStr">
        <is>
          <t>Número de renovaciones de registro calificado</t>
        </is>
      </c>
      <c r="C177" s="5" t="inlineStr">
        <is>
          <t>Estratégico</t>
        </is>
      </c>
      <c r="D177" s="5" t="inlineStr">
        <is>
          <t>Creación, modificación y cierre de programas académicos</t>
        </is>
      </c>
      <c r="E177" s="5" t="inlineStr">
        <is>
          <t>Escuela Optimización, Infraestructura y Automatización</t>
        </is>
      </c>
      <c r="F177" s="5" t="inlineStr">
        <is>
          <t>Semestral</t>
        </is>
      </c>
      <c r="G177" s="5" t="inlineStr">
        <is>
          <t>Positivo</t>
        </is>
      </c>
      <c r="H177" s="5" t="n"/>
      <c r="I177" s="5" t="n"/>
      <c r="J177" s="6" t="n">
        <v>45657</v>
      </c>
      <c r="K177" s="5">
        <f>YEAR(J177)</f>
        <v/>
      </c>
      <c r="L177" s="5">
        <f>PROPER(TEXT(J177,"mmmm"))</f>
        <v/>
      </c>
      <c r="M177" s="6">
        <f>IF(OR(L177="Enero",L177="Febrero",L177="Marzo",L177="Abril",L177="Mayo",L177="Junio"),K177&amp;"-1",IF(OR(L177="Julio",L177="Agosto",L177="Septiembre",L177="Octubre",L177="Noviembre",L177="Diciembre"),K177&amp;"-2"))</f>
        <v/>
      </c>
      <c r="N177" s="5" t="n"/>
      <c r="O177" s="5" t="n"/>
      <c r="P177" s="5" t="n"/>
      <c r="Q177" s="32">
        <f>IFERROR(IF((P177/O177)&gt;1.3,1.3,P177/O177),"")</f>
        <v/>
      </c>
      <c r="R177" s="32">
        <f>IFERROR(P177/O177,"")</f>
        <v/>
      </c>
      <c r="S177" s="5" t="n"/>
      <c r="T177" s="5" t="n"/>
      <c r="U177" s="5">
        <f>A177&amp;"-"&amp;YEAR(J177)&amp;"-"&amp;IF(LEN(MONTH(J177))=1,"0"&amp;MONTH(J177),MONTH(J177))&amp;"-"&amp;DAY(J177)</f>
        <v/>
      </c>
      <c r="V177" s="5" t="n">
        <v>0</v>
      </c>
      <c r="W177" s="5" t="n"/>
    </row>
    <row r="178">
      <c r="A178" s="5" t="n">
        <v>323</v>
      </c>
      <c r="B178" s="5" t="inlineStr">
        <is>
          <t>Número de renovaciones de registro calificado</t>
        </is>
      </c>
      <c r="C178" s="5" t="inlineStr">
        <is>
          <t>Estratégico</t>
        </is>
      </c>
      <c r="D178" s="5" t="inlineStr">
        <is>
          <t>Creación, modificación y cierre de programas académicos</t>
        </is>
      </c>
      <c r="E178" s="5" t="inlineStr">
        <is>
          <t>Escuela De Tecnologias de la Información y Comunicación</t>
        </is>
      </c>
      <c r="F178" s="5" t="inlineStr">
        <is>
          <t>Semestral</t>
        </is>
      </c>
      <c r="G178" s="5" t="inlineStr">
        <is>
          <t>Positivo</t>
        </is>
      </c>
      <c r="H178" s="5" t="n"/>
      <c r="I178" s="5" t="n"/>
      <c r="J178" s="6" t="n">
        <v>45657</v>
      </c>
      <c r="K178" s="5">
        <f>YEAR(J178)</f>
        <v/>
      </c>
      <c r="L178" s="5">
        <f>PROPER(TEXT(J178,"mmmm"))</f>
        <v/>
      </c>
      <c r="M178" s="6">
        <f>IF(OR(L178="Enero",L178="Febrero",L178="Marzo",L178="Abril",L178="Mayo",L178="Junio"),K178&amp;"-1",IF(OR(L178="Julio",L178="Agosto",L178="Septiembre",L178="Octubre",L178="Noviembre",L178="Diciembre"),K178&amp;"-2"))</f>
        <v/>
      </c>
      <c r="N178" s="5" t="n"/>
      <c r="O178" s="5" t="n"/>
      <c r="P178" s="5" t="n"/>
      <c r="Q178" s="32">
        <f>IFERROR(IF((P178/O178)&gt;1.3,1.3,P178/O178),"")</f>
        <v/>
      </c>
      <c r="R178" s="32">
        <f>IFERROR(P178/O178,"")</f>
        <v/>
      </c>
      <c r="S178" s="5" t="n"/>
      <c r="T178" s="5" t="n"/>
      <c r="U178" s="5">
        <f>A178&amp;"-"&amp;YEAR(J178)&amp;"-"&amp;IF(LEN(MONTH(J178))=1,"0"&amp;MONTH(J178),MONTH(J178))&amp;"-"&amp;DAY(J178)</f>
        <v/>
      </c>
      <c r="V178" s="5" t="n">
        <v>0</v>
      </c>
      <c r="W178" s="5" t="n"/>
    </row>
    <row r="179">
      <c r="A179" s="5" t="n">
        <v>323</v>
      </c>
      <c r="B179" s="5" t="inlineStr">
        <is>
          <t>Número de renovaciones de registro calificado</t>
        </is>
      </c>
      <c r="C179" s="5" t="inlineStr">
        <is>
          <t>Estratégico</t>
        </is>
      </c>
      <c r="D179" s="5" t="inlineStr">
        <is>
          <t>Creación, modificación y cierre de programas académicos</t>
        </is>
      </c>
      <c r="E179" s="5" t="inlineStr">
        <is>
          <t>Escuela Administración y Competitividad</t>
        </is>
      </c>
      <c r="F179" s="5" t="inlineStr">
        <is>
          <t>Semestral</t>
        </is>
      </c>
      <c r="G179" s="5" t="inlineStr">
        <is>
          <t>Positivo</t>
        </is>
      </c>
      <c r="H179" s="5" t="n"/>
      <c r="I179" s="5" t="n"/>
      <c r="J179" s="6" t="n">
        <v>45657</v>
      </c>
      <c r="K179" s="5">
        <f>YEAR(J179)</f>
        <v/>
      </c>
      <c r="L179" s="5">
        <f>PROPER(TEXT(J179,"mmmm"))</f>
        <v/>
      </c>
      <c r="M179" s="6">
        <f>IF(OR(L179="Enero",L179="Febrero",L179="Marzo",L179="Abril",L179="Mayo",L179="Junio"),K179&amp;"-1",IF(OR(L179="Julio",L179="Agosto",L179="Septiembre",L179="Octubre",L179="Noviembre",L179="Diciembre"),K179&amp;"-2"))</f>
        <v/>
      </c>
      <c r="N179" s="5" t="n"/>
      <c r="O179" s="5" t="n"/>
      <c r="P179" s="5" t="n"/>
      <c r="Q179" s="32">
        <f>IFERROR(IF((P179/O179)&gt;1.3,1.3,P179/O179),"")</f>
        <v/>
      </c>
      <c r="R179" s="32">
        <f>IFERROR(P179/O179,"")</f>
        <v/>
      </c>
      <c r="S179" s="5" t="n"/>
      <c r="T179" s="5" t="n"/>
      <c r="U179" s="5">
        <f>A179&amp;"-"&amp;YEAR(J179)&amp;"-"&amp;IF(LEN(MONTH(J179))=1,"0"&amp;MONTH(J179),MONTH(J179))&amp;"-"&amp;DAY(J179)</f>
        <v/>
      </c>
      <c r="V179" s="5" t="n">
        <v>0</v>
      </c>
      <c r="W179" s="5" t="n"/>
    </row>
    <row r="180">
      <c r="A180" s="5" t="n">
        <v>323</v>
      </c>
      <c r="B180" s="5" t="inlineStr">
        <is>
          <t>Número de renovaciones de registro calificado</t>
        </is>
      </c>
      <c r="C180" s="5" t="inlineStr">
        <is>
          <t>Estratégico</t>
        </is>
      </c>
      <c r="D180" s="5" t="inlineStr">
        <is>
          <t>Creación, modificación y cierre de programas académicos</t>
        </is>
      </c>
      <c r="E180" s="5" t="inlineStr">
        <is>
          <t>Escuela De Contabilidad Y Finanzas</t>
        </is>
      </c>
      <c r="F180" s="5" t="inlineStr">
        <is>
          <t>Semestral</t>
        </is>
      </c>
      <c r="G180" s="5" t="inlineStr">
        <is>
          <t>Positivo</t>
        </is>
      </c>
      <c r="H180" s="5" t="n"/>
      <c r="I180" s="5" t="n"/>
      <c r="J180" s="6" t="n">
        <v>45657</v>
      </c>
      <c r="K180" s="5">
        <f>YEAR(J180)</f>
        <v/>
      </c>
      <c r="L180" s="5">
        <f>PROPER(TEXT(J180,"mmmm"))</f>
        <v/>
      </c>
      <c r="M180" s="6">
        <f>IF(OR(L180="Enero",L180="Febrero",L180="Marzo",L180="Abril",L180="Mayo",L180="Junio"),K180&amp;"-1",IF(OR(L180="Julio",L180="Agosto",L180="Septiembre",L180="Octubre",L180="Noviembre",L180="Diciembre"),K180&amp;"-2"))</f>
        <v/>
      </c>
      <c r="N180" s="5" t="n"/>
      <c r="O180" s="5" t="n"/>
      <c r="P180" s="5" t="n"/>
      <c r="Q180" s="32">
        <f>IFERROR(IF((P180/O180)&gt;1.3,1.3,P180/O180),"")</f>
        <v/>
      </c>
      <c r="R180" s="32">
        <f>IFERROR(P180/O180,"")</f>
        <v/>
      </c>
      <c r="S180" s="5" t="n"/>
      <c r="T180" s="5" t="n"/>
      <c r="U180" s="5">
        <f>A180&amp;"-"&amp;YEAR(J180)&amp;"-"&amp;IF(LEN(MONTH(J180))=1,"0"&amp;MONTH(J180),MONTH(J180))&amp;"-"&amp;DAY(J180)</f>
        <v/>
      </c>
      <c r="V180" s="5" t="n">
        <v>0</v>
      </c>
      <c r="W180" s="5" t="n"/>
    </row>
    <row r="181">
      <c r="A181" s="5" t="n">
        <v>323</v>
      </c>
      <c r="B181" s="5" t="inlineStr">
        <is>
          <t>Número de renovaciones de registro calificado</t>
        </is>
      </c>
      <c r="C181" s="5" t="inlineStr">
        <is>
          <t>Estratégico</t>
        </is>
      </c>
      <c r="D181" s="5" t="inlineStr">
        <is>
          <t>Creación, modificación y cierre de programas académicos</t>
        </is>
      </c>
      <c r="E181" s="5" t="inlineStr">
        <is>
          <t>Escuela De Negocios y Desarrollo Internacional</t>
        </is>
      </c>
      <c r="F181" s="5" t="inlineStr">
        <is>
          <t>Semestral</t>
        </is>
      </c>
      <c r="G181" s="5" t="inlineStr">
        <is>
          <t>Positivo</t>
        </is>
      </c>
      <c r="H181" s="5" t="n"/>
      <c r="I181" s="5" t="n"/>
      <c r="J181" s="6" t="n">
        <v>45657</v>
      </c>
      <c r="K181" s="5">
        <f>YEAR(J181)</f>
        <v/>
      </c>
      <c r="L181" s="5">
        <f>PROPER(TEXT(J181,"mmmm"))</f>
        <v/>
      </c>
      <c r="M181" s="6">
        <f>IF(OR(L181="Enero",L181="Febrero",L181="Marzo",L181="Abril",L181="Mayo",L181="Junio"),K181&amp;"-1",IF(OR(L181="Julio",L181="Agosto",L181="Septiembre",L181="Octubre",L181="Noviembre",L181="Diciembre"),K181&amp;"-2"))</f>
        <v/>
      </c>
      <c r="N181" s="5" t="n"/>
      <c r="O181" s="5" t="n"/>
      <c r="P181" s="5" t="n"/>
      <c r="Q181" s="32">
        <f>IFERROR(IF((P181/O181)&gt;1.3,1.3,P181/O181),"")</f>
        <v/>
      </c>
      <c r="R181" s="32">
        <f>IFERROR(P181/O181,"")</f>
        <v/>
      </c>
      <c r="S181" s="5" t="n"/>
      <c r="T181" s="5" t="n"/>
      <c r="U181" s="5">
        <f>A181&amp;"-"&amp;YEAR(J181)&amp;"-"&amp;IF(LEN(MONTH(J181))=1,"0"&amp;MONTH(J181),MONTH(J181))&amp;"-"&amp;DAY(J181)</f>
        <v/>
      </c>
      <c r="V181" s="5" t="n">
        <v>0</v>
      </c>
      <c r="W181" s="5" t="n"/>
    </row>
    <row r="182">
      <c r="A182" s="30" t="n">
        <v>390</v>
      </c>
      <c r="B182" s="27" t="inlineStr">
        <is>
          <t>Plan anual de retos</t>
        </is>
      </c>
      <c r="C182" s="5" t="inlineStr">
        <is>
          <t>Estratégico</t>
        </is>
      </c>
      <c r="D182" s="5" t="inlineStr">
        <is>
          <t>Gestión de unidades académicas</t>
        </is>
      </c>
      <c r="E182" s="5" t="inlineStr">
        <is>
          <t>Escuela de Ciencias Basicas</t>
        </is>
      </c>
      <c r="F182" s="5" t="inlineStr">
        <is>
          <t>Trimestral</t>
        </is>
      </c>
      <c r="G182" s="5" t="inlineStr">
        <is>
          <t>Positivo</t>
        </is>
      </c>
      <c r="H182" s="5" t="n">
        <v>95</v>
      </c>
      <c r="I182" s="5" t="n"/>
      <c r="J182" s="6" t="n">
        <v>45473</v>
      </c>
      <c r="K182" s="20">
        <f>YEAR(J182)</f>
        <v/>
      </c>
      <c r="L182" s="6">
        <f>PROPER(TEXT(J182,"mmmm"))</f>
        <v/>
      </c>
      <c r="M182" s="6">
        <f>IF(OR(L182="Enero",L182="Febrero",L182="Marzo",L182="Abril",L182="Mayo",L182="Junio"),K182&amp;"-1",IF(OR(L182="Julio",L182="Agosto",L182="Septiembre",L182="Octubre",L182="Noviembre",L182="Diciembre"),K182&amp;"-2"))</f>
        <v/>
      </c>
      <c r="N182" s="5" t="n"/>
      <c r="O182" s="3" t="n">
        <v>52.4</v>
      </c>
      <c r="P182" s="3" t="n">
        <v>52.57</v>
      </c>
      <c r="Q182" s="83">
        <f>IFERROR(IF((P182/O182)&gt;1.3,1.3,P182/O182),"")</f>
        <v/>
      </c>
      <c r="R182" s="32">
        <f>IFERROR(P182/O182,"")</f>
        <v/>
      </c>
      <c r="S182" s="5" t="inlineStr">
        <is>
          <t>%</t>
        </is>
      </c>
      <c r="T182" s="5" t="inlineStr">
        <is>
          <t>%</t>
        </is>
      </c>
      <c r="U182" s="5">
        <f>A182&amp;"-"&amp;YEAR(J182)&amp;"-"&amp;IF(LEN(MONTH(J182))=1,"0"&amp;MONTH(J182),MONTH(J182))&amp;"-"&amp;DAY(J182)</f>
        <v/>
      </c>
      <c r="V182" s="5" t="n">
        <v>0</v>
      </c>
      <c r="W182" s="5" t="n"/>
    </row>
    <row r="183">
      <c r="A183" s="30" t="n">
        <v>390</v>
      </c>
      <c r="B183" s="27" t="inlineStr">
        <is>
          <t>Plan anual de retos</t>
        </is>
      </c>
      <c r="C183" s="5" t="inlineStr">
        <is>
          <t>Estratégico</t>
        </is>
      </c>
      <c r="D183" s="5" t="inlineStr">
        <is>
          <t>Gestión de unidades académicas</t>
        </is>
      </c>
      <c r="E183" s="5" t="inlineStr">
        <is>
          <t>Escuela De Diseño</t>
        </is>
      </c>
      <c r="F183" s="5" t="inlineStr">
        <is>
          <t>Trimestral</t>
        </is>
      </c>
      <c r="G183" s="5" t="inlineStr">
        <is>
          <t>Positivo</t>
        </is>
      </c>
      <c r="H183" s="5" t="n">
        <v>95</v>
      </c>
      <c r="I183" s="5" t="n"/>
      <c r="J183" s="6" t="n">
        <v>45473</v>
      </c>
      <c r="K183" s="20">
        <f>YEAR(J183)</f>
        <v/>
      </c>
      <c r="L183" s="6">
        <f>PROPER(TEXT(J183,"mmmm"))</f>
        <v/>
      </c>
      <c r="M183" s="6">
        <f>IF(OR(L183="Enero",L183="Febrero",L183="Marzo",L183="Abril",L183="Mayo",L183="Junio"),K183&amp;"-1",IF(OR(L183="Julio",L183="Agosto",L183="Septiembre",L183="Octubre",L183="Noviembre",L183="Diciembre"),K183&amp;"-2"))</f>
        <v/>
      </c>
      <c r="N183" s="5" t="n"/>
      <c r="O183" s="3" t="n">
        <v>34.4</v>
      </c>
      <c r="P183" s="3" t="n">
        <v>35.71</v>
      </c>
      <c r="Q183" s="83">
        <f>IFERROR(IF((P183/O183)&gt;1.3,1.3,P183/O183),"")</f>
        <v/>
      </c>
      <c r="R183" s="32">
        <f>IFERROR(P183/O183,"")</f>
        <v/>
      </c>
      <c r="S183" s="5" t="inlineStr">
        <is>
          <t>%</t>
        </is>
      </c>
      <c r="T183" s="5" t="inlineStr">
        <is>
          <t>%</t>
        </is>
      </c>
      <c r="U183" s="5">
        <f>A183&amp;"-"&amp;YEAR(J183)&amp;"-"&amp;IF(LEN(MONTH(J183))=1,"0"&amp;MONTH(J183),MONTH(J183))&amp;"-"&amp;DAY(J183)</f>
        <v/>
      </c>
      <c r="V183" s="5" t="n">
        <v>0</v>
      </c>
      <c r="W183" s="5" t="n"/>
    </row>
    <row r="184">
      <c r="A184" s="30" t="n">
        <v>390</v>
      </c>
      <c r="B184" s="27" t="inlineStr">
        <is>
          <t>Plan anual de retos</t>
        </is>
      </c>
      <c r="C184" s="5" t="inlineStr">
        <is>
          <t>Estratégico</t>
        </is>
      </c>
      <c r="D184" s="5" t="inlineStr">
        <is>
          <t>Gestión de unidades académicas</t>
        </is>
      </c>
      <c r="E184" s="5" t="inlineStr">
        <is>
          <t>Escuela Optimización, Infraestructura y Automatización</t>
        </is>
      </c>
      <c r="F184" s="5" t="inlineStr">
        <is>
          <t>Trimestral</t>
        </is>
      </c>
      <c r="G184" s="5" t="inlineStr">
        <is>
          <t>Positivo</t>
        </is>
      </c>
      <c r="H184" s="5" t="n">
        <v>95</v>
      </c>
      <c r="I184" s="5" t="n"/>
      <c r="J184" s="6" t="n">
        <v>45473</v>
      </c>
      <c r="K184" s="20">
        <f>YEAR(J184)</f>
        <v/>
      </c>
      <c r="L184" s="6">
        <f>PROPER(TEXT(J184,"mmmm"))</f>
        <v/>
      </c>
      <c r="M184" s="6">
        <f>IF(OR(L184="Enero",L184="Febrero",L184="Marzo",L184="Abril",L184="Mayo",L184="Junio"),K184&amp;"-1",IF(OR(L184="Julio",L184="Agosto",L184="Septiembre",L184="Octubre",L184="Noviembre",L184="Diciembre"),K184&amp;"-2"))</f>
        <v/>
      </c>
      <c r="N184" s="5" t="n"/>
      <c r="O184" s="3" t="n">
        <v>44.99</v>
      </c>
      <c r="P184" s="3" t="n">
        <v>60.75</v>
      </c>
      <c r="Q184" s="83">
        <f>IFERROR(IF((P184/O184)&gt;1.3,1.3,P184/O184),"")</f>
        <v/>
      </c>
      <c r="R184" s="32">
        <f>IFERROR(P184/O184,"")</f>
        <v/>
      </c>
      <c r="S184" s="5" t="inlineStr">
        <is>
          <t>%</t>
        </is>
      </c>
      <c r="T184" s="5" t="inlineStr">
        <is>
          <t>%</t>
        </is>
      </c>
      <c r="U184" s="5">
        <f>A184&amp;"-"&amp;YEAR(J184)&amp;"-"&amp;IF(LEN(MONTH(J184))=1,"0"&amp;MONTH(J184),MONTH(J184))&amp;"-"&amp;DAY(J184)</f>
        <v/>
      </c>
      <c r="V184" s="5" t="n">
        <v>0</v>
      </c>
      <c r="W184" s="5" t="n"/>
    </row>
    <row r="185">
      <c r="A185" s="30" t="n">
        <v>390</v>
      </c>
      <c r="B185" s="27" t="inlineStr">
        <is>
          <t>Plan anual de retos</t>
        </is>
      </c>
      <c r="C185" s="5" t="inlineStr">
        <is>
          <t>Estratégico</t>
        </is>
      </c>
      <c r="D185" s="5" t="inlineStr">
        <is>
          <t>Gestión de unidades académicas</t>
        </is>
      </c>
      <c r="E185" s="5" t="inlineStr">
        <is>
          <t>Escuela De Tecnologias de la Información y Comunicación</t>
        </is>
      </c>
      <c r="F185" s="5" t="inlineStr">
        <is>
          <t>Trimestral</t>
        </is>
      </c>
      <c r="G185" s="5" t="inlineStr">
        <is>
          <t>Positivo</t>
        </is>
      </c>
      <c r="H185" s="5" t="n">
        <v>95</v>
      </c>
      <c r="I185" s="5" t="n"/>
      <c r="J185" s="6" t="n">
        <v>45473</v>
      </c>
      <c r="K185" s="20">
        <f>YEAR(J185)</f>
        <v/>
      </c>
      <c r="L185" s="6">
        <f>PROPER(TEXT(J185,"mmmm"))</f>
        <v/>
      </c>
      <c r="M185" s="6">
        <f>IF(OR(L185="Enero",L185="Febrero",L185="Marzo",L185="Abril",L185="Mayo",L185="Junio"),K185&amp;"-1",IF(OR(L185="Julio",L185="Agosto",L185="Septiembre",L185="Octubre",L185="Noviembre",L185="Diciembre"),K185&amp;"-2"))</f>
        <v/>
      </c>
      <c r="N185" s="5" t="n"/>
      <c r="O185" s="3" t="n">
        <v>31.84</v>
      </c>
      <c r="P185" s="3" t="n">
        <v>39.01</v>
      </c>
      <c r="Q185" s="83">
        <f>IFERROR(IF((P185/O185)&gt;1.3,1.3,P185/O185),"")</f>
        <v/>
      </c>
      <c r="R185" s="32">
        <f>IFERROR(P185/O185,"")</f>
        <v/>
      </c>
      <c r="S185" s="5" t="inlineStr">
        <is>
          <t>%</t>
        </is>
      </c>
      <c r="T185" s="5" t="inlineStr">
        <is>
          <t>%</t>
        </is>
      </c>
      <c r="U185" s="5">
        <f>A185&amp;"-"&amp;YEAR(J185)&amp;"-"&amp;IF(LEN(MONTH(J185))=1,"0"&amp;MONTH(J185),MONTH(J185))&amp;"-"&amp;DAY(J185)</f>
        <v/>
      </c>
      <c r="V185" s="5" t="n">
        <v>0</v>
      </c>
      <c r="W185" s="5" t="n"/>
    </row>
    <row r="186">
      <c r="A186" s="30" t="n">
        <v>390</v>
      </c>
      <c r="B186" s="27" t="inlineStr">
        <is>
          <t>Plan anual de retos</t>
        </is>
      </c>
      <c r="C186" s="5" t="inlineStr">
        <is>
          <t>Estratégico</t>
        </is>
      </c>
      <c r="D186" s="5" t="inlineStr">
        <is>
          <t>Gestión de unidades académicas</t>
        </is>
      </c>
      <c r="E186" s="5" t="inlineStr">
        <is>
          <t>Escuela Administración y Competitividad</t>
        </is>
      </c>
      <c r="F186" s="5" t="inlineStr">
        <is>
          <t>Trimestral</t>
        </is>
      </c>
      <c r="G186" s="5" t="inlineStr">
        <is>
          <t>Positivo</t>
        </is>
      </c>
      <c r="H186" s="5" t="n">
        <v>95</v>
      </c>
      <c r="I186" s="5" t="n"/>
      <c r="J186" s="6" t="n">
        <v>45473</v>
      </c>
      <c r="K186" s="20">
        <f>YEAR(J186)</f>
        <v/>
      </c>
      <c r="L186" s="6">
        <f>PROPER(TEXT(J186,"mmmm"))</f>
        <v/>
      </c>
      <c r="M186" s="6">
        <f>IF(OR(L186="Enero",L186="Febrero",L186="Marzo",L186="Abril",L186="Mayo",L186="Junio"),K186&amp;"-1",IF(OR(L186="Julio",L186="Agosto",L186="Septiembre",L186="Octubre",L186="Noviembre",L186="Diciembre"),K186&amp;"-2"))</f>
        <v/>
      </c>
      <c r="N186" s="5" t="n"/>
      <c r="O186" s="3" t="n">
        <v>65.73999999999999</v>
      </c>
      <c r="P186" s="3" t="n">
        <v>68.33</v>
      </c>
      <c r="Q186" s="83">
        <f>IFERROR(IF((P186/O186)&gt;1.3,1.3,P186/O186),"")</f>
        <v/>
      </c>
      <c r="R186" s="32">
        <f>IFERROR(P186/O186,"")</f>
        <v/>
      </c>
      <c r="S186" s="5" t="inlineStr">
        <is>
          <t>%</t>
        </is>
      </c>
      <c r="T186" s="5" t="inlineStr">
        <is>
          <t>%</t>
        </is>
      </c>
      <c r="U186" s="5">
        <f>A186&amp;"-"&amp;YEAR(J186)&amp;"-"&amp;IF(LEN(MONTH(J186))=1,"0"&amp;MONTH(J186),MONTH(J186))&amp;"-"&amp;DAY(J186)</f>
        <v/>
      </c>
      <c r="V186" s="5" t="n">
        <v>0</v>
      </c>
      <c r="W186" s="5" t="n"/>
    </row>
    <row r="187">
      <c r="A187" s="30" t="n">
        <v>390</v>
      </c>
      <c r="B187" s="27" t="inlineStr">
        <is>
          <t>Plan anual de retos</t>
        </is>
      </c>
      <c r="C187" s="5" t="inlineStr">
        <is>
          <t>Estratégico</t>
        </is>
      </c>
      <c r="D187" s="5" t="inlineStr">
        <is>
          <t>Gestión de unidades académicas</t>
        </is>
      </c>
      <c r="E187" s="5" t="inlineStr">
        <is>
          <t>Escuela De Contabilidad Y Finanzas</t>
        </is>
      </c>
      <c r="F187" s="5" t="inlineStr">
        <is>
          <t>Trimestral</t>
        </is>
      </c>
      <c r="G187" s="5" t="inlineStr">
        <is>
          <t>Positivo</t>
        </is>
      </c>
      <c r="H187" s="5" t="n">
        <v>95</v>
      </c>
      <c r="I187" s="5" t="n"/>
      <c r="J187" s="6" t="n">
        <v>45473</v>
      </c>
      <c r="K187" s="20">
        <f>YEAR(J187)</f>
        <v/>
      </c>
      <c r="L187" s="6">
        <f>PROPER(TEXT(J187,"mmmm"))</f>
        <v/>
      </c>
      <c r="M187" s="6">
        <f>IF(OR(L187="Enero",L187="Febrero",L187="Marzo",L187="Abril",L187="Mayo",L187="Junio"),K187&amp;"-1",IF(OR(L187="Julio",L187="Agosto",L187="Septiembre",L187="Octubre",L187="Noviembre",L187="Diciembre"),K187&amp;"-2"))</f>
        <v/>
      </c>
      <c r="N187" s="5" t="n"/>
      <c r="O187" s="3" t="n">
        <v>50.22</v>
      </c>
      <c r="P187" s="3" t="n">
        <v>52.92</v>
      </c>
      <c r="Q187" s="83">
        <f>IFERROR(IF((P187/O187)&gt;1.3,1.3,P187/O187),"")</f>
        <v/>
      </c>
      <c r="R187" s="32">
        <f>IFERROR(P187/O187,"")</f>
        <v/>
      </c>
      <c r="S187" s="5" t="inlineStr">
        <is>
          <t>%</t>
        </is>
      </c>
      <c r="T187" s="5" t="inlineStr">
        <is>
          <t>%</t>
        </is>
      </c>
      <c r="U187" s="5">
        <f>A187&amp;"-"&amp;YEAR(J187)&amp;"-"&amp;IF(LEN(MONTH(J187))=1,"0"&amp;MONTH(J187),MONTH(J187))&amp;"-"&amp;DAY(J187)</f>
        <v/>
      </c>
      <c r="V187" s="5" t="n">
        <v>0</v>
      </c>
      <c r="W187" s="5" t="n"/>
    </row>
    <row r="188">
      <c r="A188" s="30" t="n">
        <v>390</v>
      </c>
      <c r="B188" s="27" t="inlineStr">
        <is>
          <t>Plan anual de retos</t>
        </is>
      </c>
      <c r="C188" s="5" t="inlineStr">
        <is>
          <t>Estratégico</t>
        </is>
      </c>
      <c r="D188" s="5" t="inlineStr">
        <is>
          <t>Gestión de unidades académicas</t>
        </is>
      </c>
      <c r="E188" s="5" t="inlineStr">
        <is>
          <t>Escuela De Negocios y Desarrollo Internacional</t>
        </is>
      </c>
      <c r="F188" s="5" t="inlineStr">
        <is>
          <t>Trimestral</t>
        </is>
      </c>
      <c r="G188" s="5" t="inlineStr">
        <is>
          <t>Positivo</t>
        </is>
      </c>
      <c r="H188" s="5" t="n">
        <v>95</v>
      </c>
      <c r="I188" s="5" t="n"/>
      <c r="J188" s="6" t="n">
        <v>45473</v>
      </c>
      <c r="K188" s="20">
        <f>YEAR(J188)</f>
        <v/>
      </c>
      <c r="L188" s="6">
        <f>PROPER(TEXT(J188,"mmmm"))</f>
        <v/>
      </c>
      <c r="M188" s="6">
        <f>IF(OR(L188="Enero",L188="Febrero",L188="Marzo",L188="Abril",L188="Mayo",L188="Junio"),K188&amp;"-1",IF(OR(L188="Julio",L188="Agosto",L188="Septiembre",L188="Octubre",L188="Noviembre",L188="Diciembre"),K188&amp;"-2"))</f>
        <v/>
      </c>
      <c r="N188" s="5" t="n"/>
      <c r="O188" s="3" t="n">
        <v>58.85</v>
      </c>
      <c r="P188" s="3" t="n">
        <v>65.08</v>
      </c>
      <c r="Q188" s="83">
        <f>IFERROR(IF((P188/O188)&gt;1.3,1.3,P188/O188),"")</f>
        <v/>
      </c>
      <c r="R188" s="32">
        <f>IFERROR(P188/O188,"")</f>
        <v/>
      </c>
      <c r="S188" s="5" t="inlineStr">
        <is>
          <t>%</t>
        </is>
      </c>
      <c r="T188" s="5" t="inlineStr">
        <is>
          <t>%</t>
        </is>
      </c>
      <c r="U188" s="5">
        <f>A188&amp;"-"&amp;YEAR(J188)&amp;"-"&amp;IF(LEN(MONTH(J188))=1,"0"&amp;MONTH(J188),MONTH(J188))&amp;"-"&amp;DAY(J188)</f>
        <v/>
      </c>
      <c r="V188" s="5" t="n">
        <v>0</v>
      </c>
      <c r="W188" s="5" t="n"/>
    </row>
    <row r="189">
      <c r="A189" s="30" t="n">
        <v>390</v>
      </c>
      <c r="B189" s="27" t="inlineStr">
        <is>
          <t>Plan anual de retos</t>
        </is>
      </c>
      <c r="C189" s="5" t="inlineStr">
        <is>
          <t>Estratégico</t>
        </is>
      </c>
      <c r="D189" s="5" t="inlineStr">
        <is>
          <t>Gestión de unidades académicas</t>
        </is>
      </c>
      <c r="E189" s="5" t="inlineStr">
        <is>
          <t>Escuela Comunicaciones, Artes Visuales y Digitales</t>
        </is>
      </c>
      <c r="F189" s="5" t="inlineStr">
        <is>
          <t>Trimestral</t>
        </is>
      </c>
      <c r="G189" s="5" t="inlineStr">
        <is>
          <t>Positivo</t>
        </is>
      </c>
      <c r="H189" s="5" t="n">
        <v>95</v>
      </c>
      <c r="I189" s="5" t="n"/>
      <c r="J189" s="6" t="n">
        <v>45473</v>
      </c>
      <c r="K189" s="20">
        <f>YEAR(J189)</f>
        <v/>
      </c>
      <c r="L189" s="6">
        <f>PROPER(TEXT(J189,"mmmm"))</f>
        <v/>
      </c>
      <c r="M189" s="6">
        <f>IF(OR(L189="Enero",L189="Febrero",L189="Marzo",L189="Abril",L189="Mayo",L189="Junio"),K189&amp;"-1",IF(OR(L189="Julio",L189="Agosto",L189="Septiembre",L189="Octubre",L189="Noviembre",L189="Diciembre"),K189&amp;"-2"))</f>
        <v/>
      </c>
      <c r="N189" s="5" t="n"/>
      <c r="O189" s="3" t="n">
        <v>44.13</v>
      </c>
      <c r="P189" s="3" t="n">
        <v>58.56</v>
      </c>
      <c r="Q189" s="83">
        <f>IFERROR(IF((P189/O189)&gt;1.3,1.3,P189/O189),"")</f>
        <v/>
      </c>
      <c r="R189" s="32">
        <f>IFERROR(P189/O189,"")</f>
        <v/>
      </c>
      <c r="S189" s="5" t="inlineStr">
        <is>
          <t>%</t>
        </is>
      </c>
      <c r="T189" s="5" t="inlineStr">
        <is>
          <t>%</t>
        </is>
      </c>
      <c r="U189" s="5">
        <f>A189&amp;"-"&amp;YEAR(J189)&amp;"-"&amp;IF(LEN(MONTH(J189))=1,"0"&amp;MONTH(J189),MONTH(J189))&amp;"-"&amp;DAY(J189)</f>
        <v/>
      </c>
      <c r="V189" s="5" t="n">
        <v>0</v>
      </c>
      <c r="W189" s="5" t="n"/>
    </row>
    <row r="190">
      <c r="A190" s="30" t="n">
        <v>390</v>
      </c>
      <c r="B190" s="27" t="inlineStr">
        <is>
          <t>Plan anual de retos</t>
        </is>
      </c>
      <c r="C190" s="5" t="inlineStr">
        <is>
          <t>Estratégico</t>
        </is>
      </c>
      <c r="D190" s="5" t="inlineStr">
        <is>
          <t>Gestión de unidades académicas</t>
        </is>
      </c>
      <c r="E190" s="5" t="inlineStr">
        <is>
          <t>Escuela Educación E Innovación</t>
        </is>
      </c>
      <c r="F190" s="5" t="inlineStr">
        <is>
          <t>Trimestral</t>
        </is>
      </c>
      <c r="G190" s="5" t="inlineStr">
        <is>
          <t>Positivo</t>
        </is>
      </c>
      <c r="H190" s="5" t="n">
        <v>95</v>
      </c>
      <c r="I190" s="5" t="n"/>
      <c r="J190" s="6" t="n">
        <v>45473</v>
      </c>
      <c r="K190" s="20">
        <f>YEAR(J190)</f>
        <v/>
      </c>
      <c r="L190" s="6">
        <f>PROPER(TEXT(J190,"mmmm"))</f>
        <v/>
      </c>
      <c r="M190" s="6">
        <f>IF(OR(L190="Enero",L190="Febrero",L190="Marzo",L190="Abril",L190="Mayo",L190="Junio"),K190&amp;"-1",IF(OR(L190="Julio",L190="Agosto",L190="Septiembre",L190="Octubre",L190="Noviembre",L190="Diciembre"),K190&amp;"-2"))</f>
        <v/>
      </c>
      <c r="N190" s="5" t="n"/>
      <c r="O190" s="3" t="n">
        <v>44.29</v>
      </c>
      <c r="P190" s="3" t="n">
        <v>44.65</v>
      </c>
      <c r="Q190" s="83">
        <f>IFERROR(IF((P190/O190)&gt;1.3,1.3,P190/O190),"")</f>
        <v/>
      </c>
      <c r="R190" s="32">
        <f>IFERROR(P190/O190,"")</f>
        <v/>
      </c>
      <c r="S190" s="5" t="inlineStr">
        <is>
          <t>%</t>
        </is>
      </c>
      <c r="T190" s="5" t="inlineStr">
        <is>
          <t>%</t>
        </is>
      </c>
      <c r="U190" s="5">
        <f>A190&amp;"-"&amp;YEAR(J190)&amp;"-"&amp;IF(LEN(MONTH(J190))=1,"0"&amp;MONTH(J190),MONTH(J190))&amp;"-"&amp;DAY(J190)</f>
        <v/>
      </c>
      <c r="V190" s="5" t="n">
        <v>0</v>
      </c>
      <c r="W190" s="5" t="n"/>
    </row>
    <row r="191">
      <c r="A191" s="30" t="n">
        <v>390</v>
      </c>
      <c r="B191" s="27" t="inlineStr">
        <is>
          <t>Plan anual de retos</t>
        </is>
      </c>
      <c r="C191" s="5" t="inlineStr">
        <is>
          <t>Estratégico</t>
        </is>
      </c>
      <c r="D191" s="5" t="inlineStr">
        <is>
          <t>Gestión de unidades académicas</t>
        </is>
      </c>
      <c r="E191" s="5" t="inlineStr">
        <is>
          <t>Escuela Derecho Y Gobierno</t>
        </is>
      </c>
      <c r="F191" s="5" t="inlineStr">
        <is>
          <t>Trimestral</t>
        </is>
      </c>
      <c r="G191" s="5" t="inlineStr">
        <is>
          <t>Positivo</t>
        </is>
      </c>
      <c r="H191" s="5" t="n">
        <v>95</v>
      </c>
      <c r="I191" s="5" t="n"/>
      <c r="J191" s="6" t="n">
        <v>45473</v>
      </c>
      <c r="K191" s="20">
        <f>YEAR(J191)</f>
        <v/>
      </c>
      <c r="L191" s="6">
        <f>PROPER(TEXT(J191,"mmmm"))</f>
        <v/>
      </c>
      <c r="M191" s="6">
        <f>IF(OR(L191="Enero",L191="Febrero",L191="Marzo",L191="Abril",L191="Mayo",L191="Junio"),K191&amp;"-1",IF(OR(L191="Julio",L191="Agosto",L191="Septiembre",L191="Octubre",L191="Noviembre",L191="Diciembre"),K191&amp;"-2"))</f>
        <v/>
      </c>
      <c r="N191" s="5" t="n"/>
      <c r="O191" s="3" t="n">
        <v>38.16</v>
      </c>
      <c r="P191" s="3" t="n">
        <v>44.36</v>
      </c>
      <c r="Q191" s="83">
        <f>IFERROR(IF((P191/O191)&gt;1.3,1.3,P191/O191),"")</f>
        <v/>
      </c>
      <c r="R191" s="32">
        <f>IFERROR(P191/O191,"")</f>
        <v/>
      </c>
      <c r="S191" s="5" t="inlineStr">
        <is>
          <t>%</t>
        </is>
      </c>
      <c r="T191" s="5" t="inlineStr">
        <is>
          <t>%</t>
        </is>
      </c>
      <c r="U191" s="5">
        <f>A191&amp;"-"&amp;YEAR(J191)&amp;"-"&amp;IF(LEN(MONTH(J191))=1,"0"&amp;MONTH(J191),MONTH(J191))&amp;"-"&amp;DAY(J191)</f>
        <v/>
      </c>
      <c r="V191" s="5" t="n">
        <v>0</v>
      </c>
      <c r="W191" s="5" t="n"/>
    </row>
    <row r="192">
      <c r="A192" s="30" t="n">
        <v>390</v>
      </c>
      <c r="B192" s="27" t="inlineStr">
        <is>
          <t>Plan anual de retos</t>
        </is>
      </c>
      <c r="C192" s="5" t="inlineStr">
        <is>
          <t>Estratégico</t>
        </is>
      </c>
      <c r="D192" s="5" t="inlineStr">
        <is>
          <t>Gestión de unidades académicas</t>
        </is>
      </c>
      <c r="E192" s="5" t="inlineStr">
        <is>
          <t>Escuela Marketing Y Branding</t>
        </is>
      </c>
      <c r="F192" s="5" t="inlineStr">
        <is>
          <t>Trimestral</t>
        </is>
      </c>
      <c r="G192" s="5" t="inlineStr">
        <is>
          <t>Positivo</t>
        </is>
      </c>
      <c r="H192" s="5" t="n">
        <v>95</v>
      </c>
      <c r="I192" s="5" t="n"/>
      <c r="J192" s="6" t="n">
        <v>45473</v>
      </c>
      <c r="K192" s="20">
        <f>YEAR(J192)</f>
        <v/>
      </c>
      <c r="L192" s="6">
        <f>PROPER(TEXT(J192,"mmmm"))</f>
        <v/>
      </c>
      <c r="M192" s="6">
        <f>IF(OR(L192="Enero",L192="Febrero",L192="Marzo",L192="Abril",L192="Mayo",L192="Junio"),K192&amp;"-1",IF(OR(L192="Julio",L192="Agosto",L192="Septiembre",L192="Octubre",L192="Noviembre",L192="Diciembre"),K192&amp;"-2"))</f>
        <v/>
      </c>
      <c r="N192" s="5" t="n"/>
      <c r="O192" s="3" t="n">
        <v>48.5</v>
      </c>
      <c r="P192" s="3" t="n">
        <v>41.97</v>
      </c>
      <c r="Q192" s="83">
        <f>IFERROR(IF((P192/O192)&gt;1.3,1.3,P192/O192),"")</f>
        <v/>
      </c>
      <c r="R192" s="32">
        <f>IFERROR(P192/O192,"")</f>
        <v/>
      </c>
      <c r="S192" s="5" t="inlineStr">
        <is>
          <t>%</t>
        </is>
      </c>
      <c r="T192" s="5" t="inlineStr">
        <is>
          <t>%</t>
        </is>
      </c>
      <c r="U192" s="5">
        <f>A192&amp;"-"&amp;YEAR(J192)&amp;"-"&amp;IF(LEN(MONTH(J192))=1,"0"&amp;MONTH(J192),MONTH(J192))&amp;"-"&amp;DAY(J192)</f>
        <v/>
      </c>
      <c r="V192" s="5" t="n">
        <v>0</v>
      </c>
      <c r="W192" s="5" t="n"/>
    </row>
    <row r="193">
      <c r="A193" s="30" t="n">
        <v>390</v>
      </c>
      <c r="B193" s="27" t="inlineStr">
        <is>
          <t>Plan anual de retos</t>
        </is>
      </c>
      <c r="C193" s="5" t="inlineStr">
        <is>
          <t>Estratégico</t>
        </is>
      </c>
      <c r="D193" s="5" t="inlineStr">
        <is>
          <t>Gestión de unidades académicas</t>
        </is>
      </c>
      <c r="E193" s="5" t="inlineStr">
        <is>
          <t>Escuela  de Psicología, Talento humano y Sociedad</t>
        </is>
      </c>
      <c r="F193" s="5" t="inlineStr">
        <is>
          <t>Trimestral</t>
        </is>
      </c>
      <c r="G193" s="5" t="inlineStr">
        <is>
          <t>Positivo</t>
        </is>
      </c>
      <c r="H193" s="5" t="n">
        <v>95</v>
      </c>
      <c r="I193" s="5" t="n"/>
      <c r="J193" s="6" t="n">
        <v>45473</v>
      </c>
      <c r="K193" s="20">
        <f>YEAR(J193)</f>
        <v/>
      </c>
      <c r="L193" s="6">
        <f>PROPER(TEXT(J193,"mmmm"))</f>
        <v/>
      </c>
      <c r="M193" s="6">
        <f>IF(OR(L193="Enero",L193="Febrero",L193="Marzo",L193="Abril",L193="Mayo",L193="Junio"),K193&amp;"-1",IF(OR(L193="Julio",L193="Agosto",L193="Septiembre",L193="Octubre",L193="Noviembre",L193="Diciembre"),K193&amp;"-2"))</f>
        <v/>
      </c>
      <c r="N193" s="5" t="n"/>
      <c r="O193" s="3" t="n">
        <v>36.78</v>
      </c>
      <c r="P193" s="3" t="n">
        <v>44.65</v>
      </c>
      <c r="Q193" s="83">
        <f>IFERROR(IF((P193/O193)&gt;1.3,1.3,P193/O193),"")</f>
        <v/>
      </c>
      <c r="R193" s="32">
        <f>IFERROR(P193/O193,"")</f>
        <v/>
      </c>
      <c r="S193" s="5" t="inlineStr">
        <is>
          <t>%</t>
        </is>
      </c>
      <c r="T193" s="5" t="inlineStr">
        <is>
          <t>%</t>
        </is>
      </c>
      <c r="U193" s="5">
        <f>A193&amp;"-"&amp;YEAR(J193)&amp;"-"&amp;IF(LEN(MONTH(J193))=1,"0"&amp;MONTH(J193),MONTH(J193))&amp;"-"&amp;DAY(J193)</f>
        <v/>
      </c>
      <c r="V193" s="5" t="n">
        <v>0</v>
      </c>
      <c r="W193" s="5" t="n"/>
    </row>
    <row r="194">
      <c r="A194" s="30" t="n">
        <v>891</v>
      </c>
      <c r="B194" s="27" t="inlineStr">
        <is>
          <t>Plan anual de retos</t>
        </is>
      </c>
      <c r="C194" s="5" t="inlineStr">
        <is>
          <t>Estratégico</t>
        </is>
      </c>
      <c r="D194" s="5" t="inlineStr">
        <is>
          <t>Gestión de unidades académicas</t>
        </is>
      </c>
      <c r="E194" t="inlineStr">
        <is>
          <t>Facultad Ingenieria Diseño E Innovación</t>
        </is>
      </c>
      <c r="F194" s="5" t="inlineStr">
        <is>
          <t>Trimestral</t>
        </is>
      </c>
      <c r="G194" s="5" t="inlineStr">
        <is>
          <t>Positivo</t>
        </is>
      </c>
      <c r="H194" s="5" t="n">
        <v>95</v>
      </c>
      <c r="I194" s="5" t="n"/>
      <c r="J194" s="6" t="n">
        <v>45473</v>
      </c>
      <c r="K194" s="20">
        <f>YEAR(J194)</f>
        <v/>
      </c>
      <c r="L194" s="6">
        <f>PROPER(TEXT(J194,"mmmm"))</f>
        <v/>
      </c>
      <c r="M194" s="6">
        <f>IF(OR(L194="Enero",L194="Febrero",L194="Marzo",L194="Abril",L194="Mayo",L194="Junio"),K194&amp;"-1",IF(OR(L194="Julio",L194="Agosto",L194="Septiembre",L194="Octubre",L194="Noviembre",L194="Diciembre"),K194&amp;"-2"))</f>
        <v/>
      </c>
      <c r="N194" s="5" t="n"/>
      <c r="O194" s="3" t="n">
        <v>64.13</v>
      </c>
      <c r="P194" s="3" t="n">
        <v>67.98</v>
      </c>
      <c r="Q194" s="83">
        <f>IFERROR(IF((P194/O194)&gt;1.3,1.3,P194/O194),"")</f>
        <v/>
      </c>
      <c r="R194" s="32">
        <f>IFERROR(P194/O194,"")</f>
        <v/>
      </c>
      <c r="S194" s="5" t="inlineStr">
        <is>
          <t>%</t>
        </is>
      </c>
      <c r="T194" s="5" t="inlineStr">
        <is>
          <t>%</t>
        </is>
      </c>
      <c r="U194" s="5">
        <f>A194&amp;"-"&amp;YEAR(J194)&amp;"-"&amp;IF(LEN(MONTH(J194))=1,"0"&amp;MONTH(J194),MONTH(J194))&amp;"-"&amp;DAY(J194)</f>
        <v/>
      </c>
      <c r="V194" s="5" t="n">
        <v>0</v>
      </c>
      <c r="W194" s="5" t="n"/>
    </row>
    <row r="195">
      <c r="A195" s="30" t="n">
        <v>891</v>
      </c>
      <c r="B195" s="27" t="inlineStr">
        <is>
          <t>Plan anual de retos</t>
        </is>
      </c>
      <c r="C195" s="5" t="inlineStr">
        <is>
          <t>Estratégico</t>
        </is>
      </c>
      <c r="D195" s="5" t="inlineStr">
        <is>
          <t>Gestión de unidades académicas</t>
        </is>
      </c>
      <c r="E195" t="inlineStr">
        <is>
          <t>Facultad Negocios Gestion Y Sostenibilidad</t>
        </is>
      </c>
      <c r="F195" s="5" t="inlineStr">
        <is>
          <t>Trimestral</t>
        </is>
      </c>
      <c r="G195" s="5" t="inlineStr">
        <is>
          <t>Positivo</t>
        </is>
      </c>
      <c r="H195" s="5" t="n">
        <v>95</v>
      </c>
      <c r="I195" s="5" t="n"/>
      <c r="J195" s="6" t="n">
        <v>45473</v>
      </c>
      <c r="K195" s="20">
        <f>YEAR(J195)</f>
        <v/>
      </c>
      <c r="L195" s="6">
        <f>PROPER(TEXT(J195,"mmmm"))</f>
        <v/>
      </c>
      <c r="M195" s="6">
        <f>IF(OR(L195="Enero",L195="Febrero",L195="Marzo",L195="Abril",L195="Mayo",L195="Junio"),K195&amp;"-1",IF(OR(L195="Julio",L195="Agosto",L195="Septiembre",L195="Octubre",L195="Noviembre",L195="Diciembre"),K195&amp;"-2"))</f>
        <v/>
      </c>
      <c r="N195" s="5" t="n"/>
      <c r="O195" s="3" t="n">
        <v>59.61</v>
      </c>
      <c r="P195" s="3" t="n">
        <v>65.25</v>
      </c>
      <c r="Q195" s="83">
        <f>IFERROR(IF((P195/O195)&gt;1.3,1.3,P195/O195),"")</f>
        <v/>
      </c>
      <c r="R195" s="32">
        <f>IFERROR(P195/O195,"")</f>
        <v/>
      </c>
      <c r="S195" s="5" t="inlineStr">
        <is>
          <t>%</t>
        </is>
      </c>
      <c r="T195" s="5" t="inlineStr">
        <is>
          <t>%</t>
        </is>
      </c>
      <c r="U195" s="5">
        <f>A195&amp;"-"&amp;YEAR(J195)&amp;"-"&amp;IF(LEN(MONTH(J195))=1,"0"&amp;MONTH(J195),MONTH(J195))&amp;"-"&amp;DAY(J195)</f>
        <v/>
      </c>
      <c r="V195" s="5" t="n">
        <v>0</v>
      </c>
      <c r="W195" s="5" t="n"/>
    </row>
    <row r="196">
      <c r="A196" s="30" t="n">
        <v>891</v>
      </c>
      <c r="B196" s="27" t="inlineStr">
        <is>
          <t>Plan anual de retos</t>
        </is>
      </c>
      <c r="C196" s="5" t="inlineStr">
        <is>
          <t>Estratégico</t>
        </is>
      </c>
      <c r="D196" s="5" t="inlineStr">
        <is>
          <t>Gestión de unidades académicas</t>
        </is>
      </c>
      <c r="E196" t="inlineStr">
        <is>
          <t>Facultad Sociedad Cultura Y Creatividad</t>
        </is>
      </c>
      <c r="F196" s="5" t="inlineStr">
        <is>
          <t>Trimestral</t>
        </is>
      </c>
      <c r="G196" s="5" t="inlineStr">
        <is>
          <t>Positivo</t>
        </is>
      </c>
      <c r="H196" s="5" t="n">
        <v>95</v>
      </c>
      <c r="I196" s="5" t="n"/>
      <c r="J196" s="6" t="n">
        <v>45473</v>
      </c>
      <c r="K196" s="20">
        <f>YEAR(J196)</f>
        <v/>
      </c>
      <c r="L196" s="6">
        <f>PROPER(TEXT(J196,"mmmm"))</f>
        <v/>
      </c>
      <c r="M196" s="6">
        <f>IF(OR(L196="Enero",L196="Febrero",L196="Marzo",L196="Abril",L196="Mayo",L196="Junio"),K196&amp;"-1",IF(OR(L196="Julio",L196="Agosto",L196="Septiembre",L196="Octubre",L196="Noviembre",L196="Diciembre"),K196&amp;"-2"))</f>
        <v/>
      </c>
      <c r="N196" s="5" t="n"/>
      <c r="O196" s="3" t="n">
        <v>46.42</v>
      </c>
      <c r="P196" s="3" t="n">
        <v>47.33</v>
      </c>
      <c r="Q196" s="83">
        <f>IFERROR(IF((P196/O196)&gt;1.3,1.3,P196/O196),"")</f>
        <v/>
      </c>
      <c r="R196" s="32">
        <f>IFERROR(P196/O196,"")</f>
        <v/>
      </c>
      <c r="S196" s="5" t="inlineStr">
        <is>
          <t>%</t>
        </is>
      </c>
      <c r="T196" s="5" t="inlineStr">
        <is>
          <t>%</t>
        </is>
      </c>
      <c r="U196" s="5">
        <f>A196&amp;"-"&amp;YEAR(J196)&amp;"-"&amp;IF(LEN(MONTH(J196))=1,"0"&amp;MONTH(J196),MONTH(J196))&amp;"-"&amp;DAY(J196)</f>
        <v/>
      </c>
      <c r="V196" s="5" t="n">
        <v>0</v>
      </c>
      <c r="W196" s="5" t="n"/>
    </row>
    <row r="197" ht="15" customHeight="1">
      <c r="A197" s="5" t="n">
        <v>999</v>
      </c>
      <c r="B197" s="5" t="inlineStr">
        <is>
          <t>Presupuesto nomina docente</t>
        </is>
      </c>
      <c r="C197" s="5" t="inlineStr">
        <is>
          <t>Estratégico</t>
        </is>
      </c>
      <c r="D197" s="5" t="inlineStr">
        <is>
          <t>Planeación Financiera</t>
        </is>
      </c>
      <c r="E197" s="5" t="inlineStr">
        <is>
          <t>Escuela Comunicaciones, Artes Visuales y Digitales</t>
        </is>
      </c>
      <c r="F197" s="5" t="inlineStr">
        <is>
          <t>Semestral</t>
        </is>
      </c>
      <c r="G197" s="5" t="inlineStr">
        <is>
          <t>Positivo</t>
        </is>
      </c>
      <c r="H197" s="5" t="n"/>
      <c r="I197" s="5" t="n"/>
      <c r="J197" s="6" t="n">
        <v>45473</v>
      </c>
      <c r="K197" s="5">
        <f>YEAR(J197)</f>
        <v/>
      </c>
      <c r="L197" s="5">
        <f>PROPER(TEXT(J197,"mmmm"))</f>
        <v/>
      </c>
      <c r="M197" s="6">
        <f>IF(OR(L197="Enero",L197="Febrero",L197="Marzo",L197="Abril",L197="Mayo",L197="Junio"),K197&amp;"-1",IF(OR(L197="Julio",L197="Agosto",L197="Septiembre",L197="Octubre",L197="Noviembre",L197="Diciembre"),K197&amp;"-2"))</f>
        <v/>
      </c>
      <c r="N197" s="5" t="n"/>
      <c r="O197" s="132" t="n">
        <v>1240.889080953857</v>
      </c>
      <c r="P197" s="132" t="n">
        <v>1837.254684</v>
      </c>
      <c r="Q197" s="32">
        <f>IFERROR(IF((O197/P197)&gt;1.3,1.3,O197/P197),"")</f>
        <v/>
      </c>
      <c r="R197" s="32">
        <f>IFERROR(IF((O197/P197)&gt;1.3,1.3,O197/P197),"")</f>
        <v/>
      </c>
      <c r="S197" s="5" t="inlineStr">
        <is>
          <t>$</t>
        </is>
      </c>
      <c r="T197" s="5" t="inlineStr">
        <is>
          <t>$</t>
        </is>
      </c>
      <c r="U197" s="5">
        <f>A197&amp;"-"&amp;YEAR(J197)&amp;"-"&amp;IF(LEN(MONTH(J197))=1,"0"&amp;MONTH(J197),MONTH(J197))&amp;"-"&amp;DAY(J197)</f>
        <v/>
      </c>
      <c r="V197" s="5" t="n">
        <v>0</v>
      </c>
      <c r="W197" s="5" t="n"/>
    </row>
    <row r="198" ht="15" customHeight="1">
      <c r="A198" s="5" t="n">
        <v>999</v>
      </c>
      <c r="B198" s="5" t="inlineStr">
        <is>
          <t>Presupuesto nomina docente</t>
        </is>
      </c>
      <c r="C198" s="5" t="inlineStr">
        <is>
          <t>Estratégico</t>
        </is>
      </c>
      <c r="D198" s="5" t="inlineStr">
        <is>
          <t>Planeación Financiera</t>
        </is>
      </c>
      <c r="E198" s="5" t="inlineStr">
        <is>
          <t>Escuela  de Psicología, Talento humano y Sociedad</t>
        </is>
      </c>
      <c r="F198" s="5" t="inlineStr">
        <is>
          <t>Semestral</t>
        </is>
      </c>
      <c r="G198" s="5" t="inlineStr">
        <is>
          <t>Positivo</t>
        </is>
      </c>
      <c r="H198" s="5" t="n"/>
      <c r="I198" s="5" t="n"/>
      <c r="J198" s="6" t="n">
        <v>45473</v>
      </c>
      <c r="K198" s="5">
        <f>YEAR(J198)</f>
        <v/>
      </c>
      <c r="L198" s="5">
        <f>PROPER(TEXT(J198,"mmmm"))</f>
        <v/>
      </c>
      <c r="M198" s="6">
        <f>IF(OR(L198="Enero",L198="Febrero",L198="Marzo",L198="Abril",L198="Mayo",L198="Junio"),K198&amp;"-1",IF(OR(L198="Julio",L198="Agosto",L198="Septiembre",L198="Octubre",L198="Noviembre",L198="Diciembre"),K198&amp;"-2"))</f>
        <v/>
      </c>
      <c r="N198" s="5" t="n"/>
      <c r="O198" s="132" t="n">
        <v>3755.289705736717</v>
      </c>
      <c r="P198" s="132" t="n">
        <v>3539.462909</v>
      </c>
      <c r="Q198" s="32">
        <f>IFERROR(IF((O198/P198)&gt;1.3,1.3,O198/P198),"")</f>
        <v/>
      </c>
      <c r="R198" s="32">
        <f>IFERROR(IF((O198/P198)&gt;1.3,1.3,O198/P198),"")</f>
        <v/>
      </c>
      <c r="S198" s="5" t="inlineStr">
        <is>
          <t>$</t>
        </is>
      </c>
      <c r="T198" s="5" t="inlineStr">
        <is>
          <t>$</t>
        </is>
      </c>
      <c r="U198" s="5">
        <f>A198&amp;"-"&amp;YEAR(J198)&amp;"-"&amp;IF(LEN(MONTH(J198))=1,"0"&amp;MONTH(J198),MONTH(J198))&amp;"-"&amp;DAY(J198)</f>
        <v/>
      </c>
      <c r="V198" s="5" t="n">
        <v>0</v>
      </c>
      <c r="W198" s="5" t="n"/>
    </row>
    <row r="199" ht="15" customHeight="1">
      <c r="A199" s="5" t="n">
        <v>999</v>
      </c>
      <c r="B199" s="5" t="inlineStr">
        <is>
          <t>Presupuesto nomina docente</t>
        </is>
      </c>
      <c r="C199" s="5" t="inlineStr">
        <is>
          <t>Estratégico</t>
        </is>
      </c>
      <c r="D199" s="5" t="inlineStr">
        <is>
          <t>Planeación Financiera</t>
        </is>
      </c>
      <c r="E199" s="5" t="inlineStr">
        <is>
          <t>Escuela Marketing Y Branding</t>
        </is>
      </c>
      <c r="F199" s="5" t="inlineStr">
        <is>
          <t>Semestral</t>
        </is>
      </c>
      <c r="G199" s="5" t="inlineStr">
        <is>
          <t>Positivo</t>
        </is>
      </c>
      <c r="H199" s="5" t="n"/>
      <c r="I199" s="5" t="n"/>
      <c r="J199" s="6" t="n">
        <v>45473</v>
      </c>
      <c r="K199" s="5">
        <f>YEAR(J199)</f>
        <v/>
      </c>
      <c r="L199" s="5">
        <f>PROPER(TEXT(J199,"mmmm"))</f>
        <v/>
      </c>
      <c r="M199" s="6">
        <f>IF(OR(L199="Enero",L199="Febrero",L199="Marzo",L199="Abril",L199="Mayo",L199="Junio"),K199&amp;"-1",IF(OR(L199="Julio",L199="Agosto",L199="Septiembre",L199="Octubre",L199="Noviembre",L199="Diciembre"),K199&amp;"-2"))</f>
        <v/>
      </c>
      <c r="N199" s="5" t="n"/>
      <c r="O199" s="132" t="n">
        <v>1665.336649478513</v>
      </c>
      <c r="P199" s="132" t="n">
        <v>2205.236203</v>
      </c>
      <c r="Q199" s="32">
        <f>IFERROR(IF((O199/P199)&gt;1.3,1.3,O199/P199),"")</f>
        <v/>
      </c>
      <c r="R199" s="32">
        <f>IFERROR(IF((O199/P199)&gt;1.3,1.3,O199/P199),"")</f>
        <v/>
      </c>
      <c r="S199" s="5" t="inlineStr">
        <is>
          <t>$</t>
        </is>
      </c>
      <c r="T199" s="5" t="inlineStr">
        <is>
          <t>$</t>
        </is>
      </c>
      <c r="U199" s="5">
        <f>A199&amp;"-"&amp;YEAR(J199)&amp;"-"&amp;IF(LEN(MONTH(J199))=1,"0"&amp;MONTH(J199),MONTH(J199))&amp;"-"&amp;DAY(J199)</f>
        <v/>
      </c>
      <c r="V199" s="5" t="n">
        <v>0</v>
      </c>
      <c r="W199" s="5" t="n"/>
    </row>
    <row r="200" ht="15" customHeight="1">
      <c r="A200" s="5" t="n">
        <v>999</v>
      </c>
      <c r="B200" s="5" t="inlineStr">
        <is>
          <t>Presupuesto nomina docente</t>
        </is>
      </c>
      <c r="C200" s="5" t="inlineStr">
        <is>
          <t>Estratégico</t>
        </is>
      </c>
      <c r="D200" s="5" t="inlineStr">
        <is>
          <t>Planeación Financiera</t>
        </is>
      </c>
      <c r="E200" s="5" t="inlineStr">
        <is>
          <t>Escuela Educación E Innovación</t>
        </is>
      </c>
      <c r="F200" s="5" t="inlineStr">
        <is>
          <t>Semestral</t>
        </is>
      </c>
      <c r="G200" s="5" t="inlineStr">
        <is>
          <t>Positivo</t>
        </is>
      </c>
      <c r="H200" s="5" t="n"/>
      <c r="I200" s="5" t="n"/>
      <c r="J200" s="6" t="n">
        <v>45473</v>
      </c>
      <c r="K200" s="5">
        <f>YEAR(J200)</f>
        <v/>
      </c>
      <c r="L200" s="5">
        <f>PROPER(TEXT(J200,"mmmm"))</f>
        <v/>
      </c>
      <c r="M200" s="6">
        <f>IF(OR(L200="Enero",L200="Febrero",L200="Marzo",L200="Abril",L200="Mayo",L200="Junio"),K200&amp;"-1",IF(OR(L200="Julio",L200="Agosto",L200="Septiembre",L200="Octubre",L200="Noviembre",L200="Diciembre"),K200&amp;"-2"))</f>
        <v/>
      </c>
      <c r="N200" s="5" t="n"/>
      <c r="O200" s="132" t="n">
        <v>1426.227503583901</v>
      </c>
      <c r="P200" s="132" t="n">
        <v>2076.897902</v>
      </c>
      <c r="Q200" s="32">
        <f>IFERROR(IF((O200/P200)&gt;1.3,1.3,O200/P200),"")</f>
        <v/>
      </c>
      <c r="R200" s="32">
        <f>IFERROR(IF((O200/P200)&gt;1.3,1.3,O200/P200),"")</f>
        <v/>
      </c>
      <c r="S200" s="5" t="inlineStr">
        <is>
          <t>$</t>
        </is>
      </c>
      <c r="T200" s="5" t="inlineStr">
        <is>
          <t>$</t>
        </is>
      </c>
      <c r="U200" s="5">
        <f>A200&amp;"-"&amp;YEAR(J200)&amp;"-"&amp;IF(LEN(MONTH(J200))=1,"0"&amp;MONTH(J200),MONTH(J200))&amp;"-"&amp;DAY(J200)</f>
        <v/>
      </c>
      <c r="V200" s="5" t="n">
        <v>0</v>
      </c>
      <c r="W200" s="5" t="n"/>
    </row>
    <row r="201" ht="15" customHeight="1">
      <c r="A201" s="5" t="n">
        <v>999</v>
      </c>
      <c r="B201" s="5" t="inlineStr">
        <is>
          <t>Presupuesto nomina docente</t>
        </is>
      </c>
      <c r="C201" s="5" t="inlineStr">
        <is>
          <t>Estratégico</t>
        </is>
      </c>
      <c r="D201" s="5" t="inlineStr">
        <is>
          <t>Planeación Financiera</t>
        </is>
      </c>
      <c r="E201" s="5" t="inlineStr">
        <is>
          <t>Escuela Derecho Y Gobierno</t>
        </is>
      </c>
      <c r="F201" s="5" t="inlineStr">
        <is>
          <t>Semestral</t>
        </is>
      </c>
      <c r="G201" s="5" t="inlineStr">
        <is>
          <t>Positivo</t>
        </is>
      </c>
      <c r="H201" s="5" t="n"/>
      <c r="I201" s="5" t="n"/>
      <c r="J201" s="6" t="n">
        <v>45473</v>
      </c>
      <c r="K201" s="5">
        <f>YEAR(J201)</f>
        <v/>
      </c>
      <c r="L201" s="5">
        <f>PROPER(TEXT(J201,"mmmm"))</f>
        <v/>
      </c>
      <c r="M201" s="6">
        <f>IF(OR(L201="Enero",L201="Febrero",L201="Marzo",L201="Abril",L201="Mayo",L201="Junio"),K201&amp;"-1",IF(OR(L201="Julio",L201="Agosto",L201="Septiembre",L201="Octubre",L201="Noviembre",L201="Diciembre"),K201&amp;"-2"))</f>
        <v/>
      </c>
      <c r="N201" s="5" t="n"/>
      <c r="O201" s="132" t="n">
        <v>2551.371689221323</v>
      </c>
      <c r="P201" s="132" t="n">
        <v>3462.561212</v>
      </c>
      <c r="Q201" s="32">
        <f>IFERROR(IF((O201/P201)&gt;1.3,1.3,O201/P201),"")</f>
        <v/>
      </c>
      <c r="R201" s="32">
        <f>IFERROR(IF((O201/P201)&gt;1.3,1.3,O201/P201),"")</f>
        <v/>
      </c>
      <c r="S201" s="5" t="inlineStr">
        <is>
          <t>$</t>
        </is>
      </c>
      <c r="T201" s="5" t="inlineStr">
        <is>
          <t>$</t>
        </is>
      </c>
      <c r="U201" s="5">
        <f>A201&amp;"-"&amp;YEAR(J201)&amp;"-"&amp;IF(LEN(MONTH(J201))=1,"0"&amp;MONTH(J201),MONTH(J201))&amp;"-"&amp;DAY(J201)</f>
        <v/>
      </c>
      <c r="V201" s="5" t="n">
        <v>0</v>
      </c>
      <c r="W201" s="5" t="n"/>
    </row>
    <row r="202" ht="15" customHeight="1">
      <c r="A202" s="5" t="n">
        <v>999</v>
      </c>
      <c r="B202" s="5" t="inlineStr">
        <is>
          <t>Presupuesto nomina docente</t>
        </is>
      </c>
      <c r="C202" s="5" t="inlineStr">
        <is>
          <t>Estratégico</t>
        </is>
      </c>
      <c r="D202" s="5" t="inlineStr">
        <is>
          <t>Planeación Financiera</t>
        </is>
      </c>
      <c r="E202" s="5" t="inlineStr">
        <is>
          <t>Escuela de Ciencias Basicas</t>
        </is>
      </c>
      <c r="F202" s="5" t="inlineStr">
        <is>
          <t>Semestral</t>
        </is>
      </c>
      <c r="G202" s="5" t="inlineStr">
        <is>
          <t>Positivo</t>
        </is>
      </c>
      <c r="H202" s="5" t="n"/>
      <c r="I202" s="5" t="n"/>
      <c r="J202" s="6" t="n">
        <v>45473</v>
      </c>
      <c r="K202" s="5">
        <f>YEAR(J202)</f>
        <v/>
      </c>
      <c r="L202" s="5">
        <f>PROPER(TEXT(J202,"mmmm"))</f>
        <v/>
      </c>
      <c r="M202" s="6">
        <f>IF(OR(L202="Enero",L202="Febrero",L202="Marzo",L202="Abril",L202="Mayo",L202="Junio"),K202&amp;"-1",IF(OR(L202="Julio",L202="Agosto",L202="Septiembre",L202="Octubre",L202="Noviembre",L202="Diciembre"),K202&amp;"-2"))</f>
        <v/>
      </c>
      <c r="N202" s="5" t="n"/>
      <c r="O202" s="132" t="n">
        <v>1990.157741551</v>
      </c>
      <c r="P202" s="132" t="n">
        <v>495.334684</v>
      </c>
      <c r="Q202" s="32">
        <f>IFERROR(IF((O202/P202)&gt;1.3,1.3,O202/P202),"")</f>
        <v/>
      </c>
      <c r="R202" s="32">
        <f>IFERROR(IF((O202/P202)&gt;1.3,1.3,O202/P202),"")</f>
        <v/>
      </c>
      <c r="S202" s="5" t="inlineStr">
        <is>
          <t>$</t>
        </is>
      </c>
      <c r="T202" s="5" t="inlineStr">
        <is>
          <t>$</t>
        </is>
      </c>
      <c r="U202" s="5">
        <f>A202&amp;"-"&amp;YEAR(J202)&amp;"-"&amp;IF(LEN(MONTH(J202))=1,"0"&amp;MONTH(J202),MONTH(J202))&amp;"-"&amp;DAY(J202)</f>
        <v/>
      </c>
      <c r="V202" s="5" t="n">
        <v>0</v>
      </c>
      <c r="W202" s="5" t="n"/>
    </row>
    <row r="203" ht="15" customHeight="1">
      <c r="A203" s="5" t="n">
        <v>999</v>
      </c>
      <c r="B203" s="5" t="inlineStr">
        <is>
          <t>Presupuesto nomina docente</t>
        </is>
      </c>
      <c r="C203" s="5" t="inlineStr">
        <is>
          <t>Estratégico</t>
        </is>
      </c>
      <c r="D203" s="5" t="inlineStr">
        <is>
          <t>Planeación Financiera</t>
        </is>
      </c>
      <c r="E203" s="5" t="inlineStr">
        <is>
          <t>Escuela De Diseño</t>
        </is>
      </c>
      <c r="F203" s="5" t="inlineStr">
        <is>
          <t>Semestral</t>
        </is>
      </c>
      <c r="G203" s="5" t="inlineStr">
        <is>
          <t>Positivo</t>
        </is>
      </c>
      <c r="H203" s="5" t="n"/>
      <c r="I203" s="5" t="n"/>
      <c r="J203" s="6" t="n">
        <v>45473</v>
      </c>
      <c r="K203" s="5">
        <f>YEAR(J203)</f>
        <v/>
      </c>
      <c r="L203" s="5">
        <f>PROPER(TEXT(J203,"mmmm"))</f>
        <v/>
      </c>
      <c r="M203" s="6">
        <f>IF(OR(L203="Enero",L203="Febrero",L203="Marzo",L203="Abril",L203="Mayo",L203="Junio"),K203&amp;"-1",IF(OR(L203="Julio",L203="Agosto",L203="Septiembre",L203="Octubre",L203="Noviembre",L203="Diciembre"),K203&amp;"-2"))</f>
        <v/>
      </c>
      <c r="N203" s="5" t="n"/>
      <c r="O203" s="132" t="n">
        <v>1172.090967628</v>
      </c>
      <c r="P203" s="132" t="n">
        <v>1899.931441</v>
      </c>
      <c r="Q203" s="32">
        <f>IFERROR(IF((O203/P203)&gt;1.3,1.3,O203/P203),"")</f>
        <v/>
      </c>
      <c r="R203" s="32">
        <f>IFERROR(IF((O203/P203)&gt;1.3,1.3,O203/P203),"")</f>
        <v/>
      </c>
      <c r="S203" s="5" t="inlineStr">
        <is>
          <t>$</t>
        </is>
      </c>
      <c r="T203" s="5" t="inlineStr">
        <is>
          <t>$</t>
        </is>
      </c>
      <c r="U203" s="5">
        <f>A203&amp;"-"&amp;YEAR(J203)&amp;"-"&amp;IF(LEN(MONTH(J203))=1,"0"&amp;MONTH(J203),MONTH(J203))&amp;"-"&amp;DAY(J203)</f>
        <v/>
      </c>
      <c r="V203" s="5" t="n">
        <v>0</v>
      </c>
      <c r="W203" s="5" t="n"/>
    </row>
    <row r="204" ht="15" customHeight="1">
      <c r="A204" s="5" t="n">
        <v>999</v>
      </c>
      <c r="B204" s="5" t="inlineStr">
        <is>
          <t>Presupuesto nomina docente</t>
        </is>
      </c>
      <c r="C204" s="5" t="inlineStr">
        <is>
          <t>Estratégico</t>
        </is>
      </c>
      <c r="D204" s="5" t="inlineStr">
        <is>
          <t>Planeación Financiera</t>
        </is>
      </c>
      <c r="E204" s="5" t="inlineStr">
        <is>
          <t>Escuela Optimización, Infraestructura y Automatización</t>
        </is>
      </c>
      <c r="F204" s="5" t="inlineStr">
        <is>
          <t>Semestral</t>
        </is>
      </c>
      <c r="G204" s="5" t="inlineStr">
        <is>
          <t>Positivo</t>
        </is>
      </c>
      <c r="H204" s="5" t="n"/>
      <c r="I204" s="5" t="n"/>
      <c r="J204" s="6" t="n">
        <v>45473</v>
      </c>
      <c r="K204" s="5">
        <f>YEAR(J204)</f>
        <v/>
      </c>
      <c r="L204" s="5">
        <f>PROPER(TEXT(J204,"mmmm"))</f>
        <v/>
      </c>
      <c r="M204" s="6">
        <f>IF(OR(L204="Enero",L204="Febrero",L204="Marzo",L204="Abril",L204="Mayo",L204="Junio"),K204&amp;"-1",IF(OR(L204="Julio",L204="Agosto",L204="Septiembre",L204="Octubre",L204="Noviembre",L204="Diciembre"),K204&amp;"-2"))</f>
        <v/>
      </c>
      <c r="N204" s="5" t="n"/>
      <c r="O204" s="132" t="n">
        <v>2908.729967460649</v>
      </c>
      <c r="P204" s="132" t="n">
        <v>2538.63041</v>
      </c>
      <c r="Q204" s="32">
        <f>IFERROR(IF((O204/P204)&gt;1.3,1.3,O204/P204),"")</f>
        <v/>
      </c>
      <c r="R204" s="32">
        <f>IFERROR(IF((O204/P204)&gt;1.3,1.3,O204/P204),"")</f>
        <v/>
      </c>
      <c r="S204" s="5" t="inlineStr">
        <is>
          <t>$</t>
        </is>
      </c>
      <c r="T204" s="5" t="inlineStr">
        <is>
          <t>$</t>
        </is>
      </c>
      <c r="U204" s="5">
        <f>A204&amp;"-"&amp;YEAR(J204)&amp;"-"&amp;IF(LEN(MONTH(J204))=1,"0"&amp;MONTH(J204),MONTH(J204))&amp;"-"&amp;DAY(J204)</f>
        <v/>
      </c>
      <c r="V204" s="5" t="n">
        <v>0</v>
      </c>
      <c r="W204" s="5" t="n"/>
    </row>
    <row r="205" ht="15" customHeight="1">
      <c r="A205" s="5" t="n">
        <v>999</v>
      </c>
      <c r="B205" s="5" t="inlineStr">
        <is>
          <t>Presupuesto nomina docente</t>
        </is>
      </c>
      <c r="C205" s="5" t="inlineStr">
        <is>
          <t>Estratégico</t>
        </is>
      </c>
      <c r="D205" s="5" t="inlineStr">
        <is>
          <t>Planeación Financiera</t>
        </is>
      </c>
      <c r="E205" s="5" t="inlineStr">
        <is>
          <t>Escuela De Tecnologias de la Información y Comunicación</t>
        </is>
      </c>
      <c r="F205" s="5" t="inlineStr">
        <is>
          <t>Semestral</t>
        </is>
      </c>
      <c r="G205" s="5" t="inlineStr">
        <is>
          <t>Positivo</t>
        </is>
      </c>
      <c r="H205" s="5" t="n"/>
      <c r="I205" s="5" t="n"/>
      <c r="J205" s="6" t="n">
        <v>45473</v>
      </c>
      <c r="K205" s="5">
        <f>YEAR(J205)</f>
        <v/>
      </c>
      <c r="L205" s="5">
        <f>PROPER(TEXT(J205,"mmmm"))</f>
        <v/>
      </c>
      <c r="M205" s="6">
        <f>IF(OR(L205="Enero",L205="Febrero",L205="Marzo",L205="Abril",L205="Mayo",L205="Junio"),K205&amp;"-1",IF(OR(L205="Julio",L205="Agosto",L205="Septiembre",L205="Octubre",L205="Noviembre",L205="Diciembre"),K205&amp;"-2"))</f>
        <v/>
      </c>
      <c r="N205" s="5" t="n"/>
      <c r="O205" s="132" t="n">
        <v>1898.120418833657</v>
      </c>
      <c r="P205" s="132" t="n">
        <v>2982.193128</v>
      </c>
      <c r="Q205" s="32">
        <f>IFERROR(IF((O205/P205)&gt;1.3,1.3,O205/P205),"")</f>
        <v/>
      </c>
      <c r="R205" s="32">
        <f>IFERROR(IF((O205/P205)&gt;1.3,1.3,O205/P205),"")</f>
        <v/>
      </c>
      <c r="S205" s="5" t="inlineStr">
        <is>
          <t>$</t>
        </is>
      </c>
      <c r="T205" s="5" t="inlineStr">
        <is>
          <t>$</t>
        </is>
      </c>
      <c r="U205" s="5">
        <f>A205&amp;"-"&amp;YEAR(J205)&amp;"-"&amp;IF(LEN(MONTH(J205))=1,"0"&amp;MONTH(J205),MONTH(J205))&amp;"-"&amp;DAY(J205)</f>
        <v/>
      </c>
      <c r="V205" s="5" t="n">
        <v>0</v>
      </c>
      <c r="W205" s="5" t="n"/>
    </row>
    <row r="206" ht="15" customHeight="1">
      <c r="A206" s="5" t="n">
        <v>999</v>
      </c>
      <c r="B206" s="5" t="inlineStr">
        <is>
          <t>Presupuesto nomina docente</t>
        </is>
      </c>
      <c r="C206" s="5" t="inlineStr">
        <is>
          <t>Estratégico</t>
        </is>
      </c>
      <c r="D206" s="5" t="inlineStr">
        <is>
          <t>Planeación Financiera</t>
        </is>
      </c>
      <c r="E206" s="5" t="inlineStr">
        <is>
          <t>Escuela Administración y Competitividad</t>
        </is>
      </c>
      <c r="F206" s="5" t="inlineStr">
        <is>
          <t>Semestral</t>
        </is>
      </c>
      <c r="G206" s="5" t="inlineStr">
        <is>
          <t>Positivo</t>
        </is>
      </c>
      <c r="H206" s="5" t="n"/>
      <c r="I206" s="5" t="n"/>
      <c r="J206" s="6" t="n">
        <v>45473</v>
      </c>
      <c r="K206" s="5">
        <f>YEAR(J206)</f>
        <v/>
      </c>
      <c r="L206" s="5">
        <f>PROPER(TEXT(J206,"mmmm"))</f>
        <v/>
      </c>
      <c r="M206" s="6">
        <f>IF(OR(L206="Enero",L206="Febrero",L206="Marzo",L206="Abril",L206="Mayo",L206="Junio"),K206&amp;"-1",IF(OR(L206="Julio",L206="Agosto",L206="Septiembre",L206="Octubre",L206="Noviembre",L206="Diciembre"),K206&amp;"-2"))</f>
        <v/>
      </c>
      <c r="N206" s="5" t="n"/>
      <c r="O206" s="132" t="n">
        <v>4913.762589140789</v>
      </c>
      <c r="P206" s="132" t="n">
        <v>4544.627435</v>
      </c>
      <c r="Q206" s="32">
        <f>IFERROR(IF((O206/P206)&gt;1.3,1.3,O206/P206),"")</f>
        <v/>
      </c>
      <c r="R206" s="32">
        <f>IFERROR(IF((O206/P206)&gt;1.3,1.3,O206/P206),"")</f>
        <v/>
      </c>
      <c r="S206" s="5" t="inlineStr">
        <is>
          <t>$</t>
        </is>
      </c>
      <c r="T206" s="5" t="inlineStr">
        <is>
          <t>$</t>
        </is>
      </c>
      <c r="U206" s="5">
        <f>A206&amp;"-"&amp;YEAR(J206)&amp;"-"&amp;IF(LEN(MONTH(J206))=1,"0"&amp;MONTH(J206),MONTH(J206))&amp;"-"&amp;DAY(J206)</f>
        <v/>
      </c>
      <c r="V206" s="5" t="n">
        <v>0</v>
      </c>
      <c r="W206" s="5" t="n"/>
    </row>
    <row r="207" ht="15" customHeight="1">
      <c r="A207" s="5" t="n">
        <v>999</v>
      </c>
      <c r="B207" s="5" t="inlineStr">
        <is>
          <t>Presupuesto nomina docente</t>
        </is>
      </c>
      <c r="C207" s="5" t="inlineStr">
        <is>
          <t>Estratégico</t>
        </is>
      </c>
      <c r="D207" s="5" t="inlineStr">
        <is>
          <t>Planeación Financiera</t>
        </is>
      </c>
      <c r="E207" s="5" t="inlineStr">
        <is>
          <t>Escuela De Contabilidad Y Finanzas</t>
        </is>
      </c>
      <c r="F207" s="5" t="inlineStr">
        <is>
          <t>Semestral</t>
        </is>
      </c>
      <c r="G207" s="5" t="inlineStr">
        <is>
          <t>Positivo</t>
        </is>
      </c>
      <c r="H207" s="5" t="n"/>
      <c r="I207" s="5" t="n"/>
      <c r="J207" s="6" t="n">
        <v>45473</v>
      </c>
      <c r="K207" s="5">
        <f>YEAR(J207)</f>
        <v/>
      </c>
      <c r="L207" s="5">
        <f>PROPER(TEXT(J207,"mmmm"))</f>
        <v/>
      </c>
      <c r="M207" s="6">
        <f>IF(OR(L207="Enero",L207="Febrero",L207="Marzo",L207="Abril",L207="Mayo",L207="Junio"),K207&amp;"-1",IF(OR(L207="Julio",L207="Agosto",L207="Septiembre",L207="Octubre",L207="Noviembre",L207="Diciembre"),K207&amp;"-2"))</f>
        <v/>
      </c>
      <c r="N207" s="5" t="n"/>
      <c r="O207" s="132" t="n">
        <v>2309.71168872094</v>
      </c>
      <c r="P207" s="132" t="n">
        <v>1553.269786</v>
      </c>
      <c r="Q207" s="32">
        <f>IFERROR(IF((O207/P207)&gt;1.3,1.3,O207/P207),"")</f>
        <v/>
      </c>
      <c r="R207" s="32">
        <f>IFERROR(IF((O207/P207)&gt;1.3,1.3,O207/P207),"")</f>
        <v/>
      </c>
      <c r="S207" s="5" t="inlineStr">
        <is>
          <t>$</t>
        </is>
      </c>
      <c r="T207" s="5" t="inlineStr">
        <is>
          <t>$</t>
        </is>
      </c>
      <c r="U207" s="5">
        <f>A207&amp;"-"&amp;YEAR(J207)&amp;"-"&amp;IF(LEN(MONTH(J207))=1,"0"&amp;MONTH(J207),MONTH(J207))&amp;"-"&amp;DAY(J207)</f>
        <v/>
      </c>
      <c r="V207" s="5" t="n">
        <v>0</v>
      </c>
      <c r="W207" s="5" t="n"/>
    </row>
    <row r="208" ht="15" customHeight="1">
      <c r="A208" s="5" t="n">
        <v>999</v>
      </c>
      <c r="B208" s="5" t="inlineStr">
        <is>
          <t>Presupuesto nomina docente</t>
        </is>
      </c>
      <c r="C208" s="5" t="inlineStr">
        <is>
          <t>Estratégico</t>
        </is>
      </c>
      <c r="D208" s="5" t="inlineStr">
        <is>
          <t>Planeación Financiera</t>
        </is>
      </c>
      <c r="E208" s="5" t="inlineStr">
        <is>
          <t>Escuela De Negocios y Desarrollo Internacional</t>
        </is>
      </c>
      <c r="F208" s="5" t="inlineStr">
        <is>
          <t>Semestral</t>
        </is>
      </c>
      <c r="G208" s="5" t="inlineStr">
        <is>
          <t>Positivo</t>
        </is>
      </c>
      <c r="H208" s="5" t="n"/>
      <c r="I208" s="5" t="n"/>
      <c r="J208" s="6" t="n">
        <v>45473</v>
      </c>
      <c r="K208" s="5">
        <f>YEAR(J208)</f>
        <v/>
      </c>
      <c r="L208" s="5">
        <f>PROPER(TEXT(J208,"mmmm"))</f>
        <v/>
      </c>
      <c r="M208" s="6">
        <f>IF(OR(L208="Enero",L208="Febrero",L208="Marzo",L208="Abril",L208="Mayo",L208="Junio"),K208&amp;"-1",IF(OR(L208="Julio",L208="Agosto",L208="Septiembre",L208="Octubre",L208="Noviembre",L208="Diciembre"),K208&amp;"-2"))</f>
        <v/>
      </c>
      <c r="N208" s="5" t="n"/>
      <c r="O208" s="132" t="n">
        <v>1833.943704609885</v>
      </c>
      <c r="P208" s="132" t="n">
        <v>1732.960997</v>
      </c>
      <c r="Q208" s="32">
        <f>IFERROR(IF((O208/P208)&gt;1.3,1.3,O208/P208),"")</f>
        <v/>
      </c>
      <c r="R208" s="32">
        <f>IFERROR(IF((O208/P208)&gt;1.3,1.3,O208/P208),"")</f>
        <v/>
      </c>
      <c r="S208" s="5" t="inlineStr">
        <is>
          <t>$</t>
        </is>
      </c>
      <c r="T208" s="5" t="inlineStr">
        <is>
          <t>$</t>
        </is>
      </c>
      <c r="U208" s="5">
        <f>A208&amp;"-"&amp;YEAR(J208)&amp;"-"&amp;IF(LEN(MONTH(J208))=1,"0"&amp;MONTH(J208),MONTH(J208))&amp;"-"&amp;DAY(J208)</f>
        <v/>
      </c>
      <c r="V208" s="5" t="n">
        <v>0</v>
      </c>
      <c r="W208" s="5" t="n"/>
    </row>
    <row r="209" ht="15" customHeight="1">
      <c r="A209" s="5" t="n">
        <v>14</v>
      </c>
      <c r="B209" s="5" t="inlineStr">
        <is>
          <t>Total estudiantes matriculados</t>
        </is>
      </c>
      <c r="C209" s="5" t="inlineStr">
        <is>
          <t>Estratégico</t>
        </is>
      </c>
      <c r="D209" s="5" t="inlineStr">
        <is>
          <t>Inscripción, admisión y matrícula de estudiantes nuevos</t>
        </is>
      </c>
      <c r="E209" s="5" t="inlineStr">
        <is>
          <t>Escuela Comunicaciones, Artes Visuales y Digitales</t>
        </is>
      </c>
      <c r="F209" s="5" t="inlineStr">
        <is>
          <t>Semestral</t>
        </is>
      </c>
      <c r="G209" s="5" t="inlineStr">
        <is>
          <t>Positivo</t>
        </is>
      </c>
      <c r="H209" s="5" t="n"/>
      <c r="I209" s="5" t="n"/>
      <c r="J209" s="6" t="n">
        <v>45473</v>
      </c>
      <c r="K209" s="5">
        <f>YEAR(J209)</f>
        <v/>
      </c>
      <c r="L209" s="5">
        <f>PROPER(TEXT(J209,"mmmm"))</f>
        <v/>
      </c>
      <c r="M209" s="6">
        <f>IF(OR(L209="Enero",L209="Febrero",L209="Marzo",L209="Abril",L209="Mayo",L209="Junio"),K209&amp;"-1",IF(OR(L209="Julio",L209="Agosto",L209="Septiembre",L209="Octubre",L209="Noviembre",L209="Diciembre"),K209&amp;"-2"))</f>
        <v/>
      </c>
      <c r="N209" s="5" t="n"/>
      <c r="O209" s="132" t="n">
        <v>1069.655314516035</v>
      </c>
      <c r="P209" s="81" t="n">
        <v>1105</v>
      </c>
      <c r="Q209" s="32">
        <f>IFERROR(IF((P209/O209)&gt;1.3,1.3,P209/O209),"")</f>
        <v/>
      </c>
      <c r="R209" s="32">
        <f>IFERROR(P209/O209,"")</f>
        <v/>
      </c>
      <c r="S209" s="5" t="n"/>
      <c r="T209" s="5" t="n"/>
      <c r="U209" s="5">
        <f>A209&amp;"-"&amp;YEAR(J209)&amp;"-"&amp;IF(LEN(MONTH(J209))=1,"0"&amp;MONTH(J209),MONTH(J209))&amp;"-"&amp;DAY(J209)</f>
        <v/>
      </c>
      <c r="V209" s="5" t="n">
        <v>0</v>
      </c>
      <c r="W209" s="5" t="n"/>
    </row>
    <row r="210" ht="15" customHeight="1">
      <c r="A210" s="5" t="n">
        <v>14</v>
      </c>
      <c r="B210" s="5" t="inlineStr">
        <is>
          <t>Total estudiantes matriculados</t>
        </is>
      </c>
      <c r="C210" s="5" t="inlineStr">
        <is>
          <t>Estratégico</t>
        </is>
      </c>
      <c r="D210" s="5" t="inlineStr">
        <is>
          <t>Inscripción, admisión y matrícula de estudiantes nuevos</t>
        </is>
      </c>
      <c r="E210" s="5" t="inlineStr">
        <is>
          <t>Escuela  de Psicología, Talento humano y Sociedad</t>
        </is>
      </c>
      <c r="F210" s="5" t="inlineStr">
        <is>
          <t>Semestral</t>
        </is>
      </c>
      <c r="G210" s="5" t="inlineStr">
        <is>
          <t>Positivo</t>
        </is>
      </c>
      <c r="H210" s="5" t="n"/>
      <c r="I210" s="5" t="n"/>
      <c r="J210" s="6" t="n">
        <v>45473</v>
      </c>
      <c r="K210" s="5">
        <f>YEAR(J210)</f>
        <v/>
      </c>
      <c r="L210" s="5">
        <f>PROPER(TEXT(J210,"mmmm"))</f>
        <v/>
      </c>
      <c r="M210" s="6">
        <f>IF(OR(L210="Enero",L210="Febrero",L210="Marzo",L210="Abril",L210="Mayo",L210="Junio"),K210&amp;"-1",IF(OR(L210="Julio",L210="Agosto",L210="Septiembre",L210="Octubre",L210="Noviembre",L210="Diciembre"),K210&amp;"-2"))</f>
        <v/>
      </c>
      <c r="N210" s="5" t="n"/>
      <c r="O210" s="132" t="n">
        <v>6926.171091573025</v>
      </c>
      <c r="P210" s="81" t="n">
        <v>6912</v>
      </c>
      <c r="Q210" s="32">
        <f>IFERROR(IF((P210/O210)&gt;1.3,1.3,P210/O210),"")</f>
        <v/>
      </c>
      <c r="R210" s="32">
        <f>IFERROR(P210/O210,"")</f>
        <v/>
      </c>
      <c r="S210" s="5" t="n"/>
      <c r="T210" s="5" t="n"/>
      <c r="U210" s="5">
        <f>A210&amp;"-"&amp;YEAR(J210)&amp;"-"&amp;IF(LEN(MONTH(J210))=1,"0"&amp;MONTH(J210),MONTH(J210))&amp;"-"&amp;DAY(J210)</f>
        <v/>
      </c>
      <c r="V210" s="5" t="n">
        <v>0</v>
      </c>
      <c r="W210" s="5" t="n"/>
    </row>
    <row r="211" ht="15" customHeight="1">
      <c r="A211" s="5" t="n">
        <v>14</v>
      </c>
      <c r="B211" s="5" t="inlineStr">
        <is>
          <t>Total estudiantes matriculados</t>
        </is>
      </c>
      <c r="C211" s="5" t="inlineStr">
        <is>
          <t>Estratégico</t>
        </is>
      </c>
      <c r="D211" s="5" t="inlineStr">
        <is>
          <t>Inscripción, admisión y matrícula de estudiantes nuevos</t>
        </is>
      </c>
      <c r="E211" s="5" t="inlineStr">
        <is>
          <t>Escuela Marketing Y Branding</t>
        </is>
      </c>
      <c r="F211" s="5" t="inlineStr">
        <is>
          <t>Semestral</t>
        </is>
      </c>
      <c r="G211" s="5" t="inlineStr">
        <is>
          <t>Positivo</t>
        </is>
      </c>
      <c r="H211" s="5" t="n"/>
      <c r="I211" s="5" t="n"/>
      <c r="J211" s="6" t="n">
        <v>45473</v>
      </c>
      <c r="K211" s="5">
        <f>YEAR(J211)</f>
        <v/>
      </c>
      <c r="L211" s="5">
        <f>PROPER(TEXT(J211,"mmmm"))</f>
        <v/>
      </c>
      <c r="M211" s="6">
        <f>IF(OR(L211="Enero",L211="Febrero",L211="Marzo",L211="Abril",L211="Mayo",L211="Junio"),K211&amp;"-1",IF(OR(L211="Julio",L211="Agosto",L211="Septiembre",L211="Octubre",L211="Noviembre",L211="Diciembre"),K211&amp;"-2"))</f>
        <v/>
      </c>
      <c r="N211" s="5" t="n"/>
      <c r="O211" s="132" t="n">
        <v>1642.191278359791</v>
      </c>
      <c r="P211" s="81" t="n">
        <v>1842</v>
      </c>
      <c r="Q211" s="32">
        <f>IFERROR(IF((P211/O211)&gt;1.3,1.3,P211/O211),"")</f>
        <v/>
      </c>
      <c r="R211" s="32">
        <f>IFERROR(P211/O211,"")</f>
        <v/>
      </c>
      <c r="S211" s="5" t="n"/>
      <c r="T211" s="5" t="n"/>
      <c r="U211" s="5">
        <f>A211&amp;"-"&amp;YEAR(J211)&amp;"-"&amp;IF(LEN(MONTH(J211))=1,"0"&amp;MONTH(J211),MONTH(J211))&amp;"-"&amp;DAY(J211)</f>
        <v/>
      </c>
      <c r="V211" s="5" t="n">
        <v>0</v>
      </c>
      <c r="W211" s="5" t="n"/>
    </row>
    <row r="212" ht="15" customHeight="1">
      <c r="A212" s="5" t="n">
        <v>14</v>
      </c>
      <c r="B212" s="5" t="inlineStr">
        <is>
          <t>Total estudiantes matriculados</t>
        </is>
      </c>
      <c r="C212" s="5" t="inlineStr">
        <is>
          <t>Estratégico</t>
        </is>
      </c>
      <c r="D212" s="5" t="inlineStr">
        <is>
          <t>Inscripción, admisión y matrícula de estudiantes nuevos</t>
        </is>
      </c>
      <c r="E212" s="5" t="inlineStr">
        <is>
          <t>Escuela Educación E Innovación</t>
        </is>
      </c>
      <c r="F212" s="5" t="inlineStr">
        <is>
          <t>Semestral</t>
        </is>
      </c>
      <c r="G212" s="5" t="inlineStr">
        <is>
          <t>Positivo</t>
        </is>
      </c>
      <c r="H212" s="5" t="n"/>
      <c r="I212" s="5" t="n"/>
      <c r="J212" s="6" t="n">
        <v>45473</v>
      </c>
      <c r="K212" s="5">
        <f>YEAR(J212)</f>
        <v/>
      </c>
      <c r="L212" s="5">
        <f>PROPER(TEXT(J212,"mmmm"))</f>
        <v/>
      </c>
      <c r="M212" s="6">
        <f>IF(OR(L212="Enero",L212="Febrero",L212="Marzo",L212="Abril",L212="Mayo",L212="Junio"),K212&amp;"-1",IF(OR(L212="Julio",L212="Agosto",L212="Septiembre",L212="Octubre",L212="Noviembre",L212="Diciembre"),K212&amp;"-2"))</f>
        <v/>
      </c>
      <c r="N212" s="5" t="n"/>
      <c r="O212" s="132" t="n">
        <v>2881.97540295775</v>
      </c>
      <c r="P212" s="81" t="n">
        <v>3086</v>
      </c>
      <c r="Q212" s="32">
        <f>IFERROR(IF((P212/O212)&gt;1.3,1.3,P212/O212),"")</f>
        <v/>
      </c>
      <c r="R212" s="32">
        <f>IFERROR(P212/O212,"")</f>
        <v/>
      </c>
      <c r="S212" s="5" t="n"/>
      <c r="T212" s="5" t="n"/>
      <c r="U212" s="5">
        <f>A212&amp;"-"&amp;YEAR(J212)&amp;"-"&amp;IF(LEN(MONTH(J212))=1,"0"&amp;MONTH(J212),MONTH(J212))&amp;"-"&amp;DAY(J212)</f>
        <v/>
      </c>
      <c r="V212" s="5" t="n">
        <v>0</v>
      </c>
      <c r="W212" s="5" t="n"/>
    </row>
    <row r="213" ht="15" customHeight="1">
      <c r="A213" s="5" t="n">
        <v>14</v>
      </c>
      <c r="B213" s="5" t="inlineStr">
        <is>
          <t>Total estudiantes matriculados</t>
        </is>
      </c>
      <c r="C213" s="5" t="inlineStr">
        <is>
          <t>Estratégico</t>
        </is>
      </c>
      <c r="D213" s="5" t="inlineStr">
        <is>
          <t>Inscripción, admisión y matrícula de estudiantes nuevos</t>
        </is>
      </c>
      <c r="E213" s="5" t="inlineStr">
        <is>
          <t>Escuela Derecho Y Gobierno</t>
        </is>
      </c>
      <c r="F213" s="5" t="inlineStr">
        <is>
          <t>Semestral</t>
        </is>
      </c>
      <c r="G213" s="5" t="inlineStr">
        <is>
          <t>Positivo</t>
        </is>
      </c>
      <c r="H213" s="5" t="n"/>
      <c r="I213" s="5" t="n"/>
      <c r="J213" s="6" t="n">
        <v>45473</v>
      </c>
      <c r="K213" s="5">
        <f>YEAR(J213)</f>
        <v/>
      </c>
      <c r="L213" s="5">
        <f>PROPER(TEXT(J213,"mmmm"))</f>
        <v/>
      </c>
      <c r="M213" s="6">
        <f>IF(OR(L213="Enero",L213="Febrero",L213="Marzo",L213="Abril",L213="Mayo",L213="Junio"),K213&amp;"-1",IF(OR(L213="Julio",L213="Agosto",L213="Septiembre",L213="Octubre",L213="Noviembre",L213="Diciembre"),K213&amp;"-2"))</f>
        <v/>
      </c>
      <c r="N213" s="5" t="n"/>
      <c r="O213" s="132" t="n">
        <v>5856.977612798042</v>
      </c>
      <c r="P213" s="81" t="n">
        <v>5829</v>
      </c>
      <c r="Q213" s="32">
        <f>IFERROR(IF((P213/O213)&gt;1.3,1.3,P213/O213),"")</f>
        <v/>
      </c>
      <c r="R213" s="32">
        <f>IFERROR(P213/O213,"")</f>
        <v/>
      </c>
      <c r="S213" s="5" t="n"/>
      <c r="T213" s="5" t="n"/>
      <c r="U213" s="5">
        <f>A213&amp;"-"&amp;YEAR(J213)&amp;"-"&amp;IF(LEN(MONTH(J213))=1,"0"&amp;MONTH(J213),MONTH(J213))&amp;"-"&amp;DAY(J213)</f>
        <v/>
      </c>
      <c r="V213" s="5" t="n">
        <v>0</v>
      </c>
      <c r="W213" s="5" t="n"/>
    </row>
    <row r="214" ht="15" customHeight="1">
      <c r="A214" s="5" t="n">
        <v>14</v>
      </c>
      <c r="B214" s="5" t="inlineStr">
        <is>
          <t>Total estudiantes matriculados</t>
        </is>
      </c>
      <c r="C214" s="5" t="inlineStr">
        <is>
          <t>Estratégico</t>
        </is>
      </c>
      <c r="D214" s="5" t="inlineStr">
        <is>
          <t>Inscripción, admisión y matrícula de estudiantes nuevos</t>
        </is>
      </c>
      <c r="E214" s="5" t="inlineStr">
        <is>
          <t>Escuela de Ciencias Basicas</t>
        </is>
      </c>
      <c r="F214" s="5" t="inlineStr">
        <is>
          <t>Semestral</t>
        </is>
      </c>
      <c r="G214" s="5" t="inlineStr">
        <is>
          <t>Positivo</t>
        </is>
      </c>
      <c r="H214" s="5" t="n"/>
      <c r="I214" s="5" t="n"/>
      <c r="J214" s="6" t="n">
        <v>45473</v>
      </c>
      <c r="K214" s="5">
        <f>YEAR(J214)</f>
        <v/>
      </c>
      <c r="L214" s="5">
        <f>PROPER(TEXT(J214,"mmmm"))</f>
        <v/>
      </c>
      <c r="M214" s="6">
        <f>IF(OR(L214="Enero",L214="Febrero",L214="Marzo",L214="Abril",L214="Mayo",L214="Junio"),K214&amp;"-1",IF(OR(L214="Julio",L214="Agosto",L214="Septiembre",L214="Octubre",L214="Noviembre",L214="Diciembre"),K214&amp;"-2"))</f>
        <v/>
      </c>
      <c r="N214" s="5" t="n"/>
      <c r="O214" s="132" t="n">
        <v>79.25909170352467</v>
      </c>
      <c r="P214" s="81" t="n">
        <v>98</v>
      </c>
      <c r="Q214" s="32">
        <f>IFERROR(IF((P214/O214)&gt;1.3,1.3,P214/O214),"")</f>
        <v/>
      </c>
      <c r="R214" s="32">
        <f>IFERROR(P214/O214,"")</f>
        <v/>
      </c>
      <c r="S214" s="5" t="n"/>
      <c r="T214" s="5" t="n"/>
      <c r="U214" s="5">
        <f>A214&amp;"-"&amp;YEAR(J214)&amp;"-"&amp;IF(LEN(MONTH(J214))=1,"0"&amp;MONTH(J214),MONTH(J214))&amp;"-"&amp;DAY(J214)</f>
        <v/>
      </c>
      <c r="V214" s="5" t="n">
        <v>0</v>
      </c>
      <c r="W214" s="5" t="n"/>
    </row>
    <row r="215" ht="15" customHeight="1">
      <c r="A215" s="5" t="n">
        <v>14</v>
      </c>
      <c r="B215" s="5" t="inlineStr">
        <is>
          <t>Total estudiantes matriculados</t>
        </is>
      </c>
      <c r="C215" s="5" t="inlineStr">
        <is>
          <t>Estratégico</t>
        </is>
      </c>
      <c r="D215" s="5" t="inlineStr">
        <is>
          <t>Inscripción, admisión y matrícula de estudiantes nuevos</t>
        </is>
      </c>
      <c r="E215" s="5" t="inlineStr">
        <is>
          <t>Escuela De Diseño</t>
        </is>
      </c>
      <c r="F215" s="5" t="inlineStr">
        <is>
          <t>Semestral</t>
        </is>
      </c>
      <c r="G215" s="5" t="inlineStr">
        <is>
          <t>Positivo</t>
        </is>
      </c>
      <c r="H215" s="5" t="n"/>
      <c r="I215" s="5" t="n"/>
      <c r="J215" s="6" t="n">
        <v>45473</v>
      </c>
      <c r="K215" s="5">
        <f>YEAR(J215)</f>
        <v/>
      </c>
      <c r="L215" s="5">
        <f>PROPER(TEXT(J215,"mmmm"))</f>
        <v/>
      </c>
      <c r="M215" s="6">
        <f>IF(OR(L215="Enero",L215="Febrero",L215="Marzo",L215="Abril",L215="Mayo",L215="Junio"),K215&amp;"-1",IF(OR(L215="Julio",L215="Agosto",L215="Septiembre",L215="Octubre",L215="Noviembre",L215="Diciembre"),K215&amp;"-2"))</f>
        <v/>
      </c>
      <c r="N215" s="5" t="n"/>
      <c r="O215" s="132" t="n">
        <v>1654.2415375748</v>
      </c>
      <c r="P215" s="81" t="n">
        <v>1665</v>
      </c>
      <c r="Q215" s="32" t="inlineStr">
        <is>
          <t xml:space="preserve">   </t>
        </is>
      </c>
      <c r="R215" s="32">
        <f>IFERROR(P215/O215,"")</f>
        <v/>
      </c>
      <c r="S215" s="5" t="n"/>
      <c r="T215" s="5" t="n"/>
      <c r="U215" s="5">
        <f>A215&amp;"-"&amp;YEAR(J215)&amp;"-"&amp;IF(LEN(MONTH(J215))=1,"0"&amp;MONTH(J215),MONTH(J215))&amp;"-"&amp;DAY(J215)</f>
        <v/>
      </c>
      <c r="V215" s="5" t="n">
        <v>0</v>
      </c>
      <c r="W215" s="5" t="n"/>
    </row>
    <row r="216" ht="15" customHeight="1">
      <c r="A216" s="5" t="n">
        <v>14</v>
      </c>
      <c r="B216" s="5" t="inlineStr">
        <is>
          <t>Total estudiantes matriculados</t>
        </is>
      </c>
      <c r="C216" s="5" t="inlineStr">
        <is>
          <t>Estratégico</t>
        </is>
      </c>
      <c r="D216" s="5" t="inlineStr">
        <is>
          <t>Inscripción, admisión y matrícula de estudiantes nuevos</t>
        </is>
      </c>
      <c r="E216" s="5" t="inlineStr">
        <is>
          <t>Escuela Optimización, Infraestructura y Automatización</t>
        </is>
      </c>
      <c r="F216" s="5" t="inlineStr">
        <is>
          <t>Semestral</t>
        </is>
      </c>
      <c r="G216" s="5" t="inlineStr">
        <is>
          <t>Positivo</t>
        </is>
      </c>
      <c r="H216" s="5" t="n"/>
      <c r="I216" s="5" t="n"/>
      <c r="J216" s="6" t="n">
        <v>45473</v>
      </c>
      <c r="K216" s="5">
        <f>YEAR(J216)</f>
        <v/>
      </c>
      <c r="L216" s="5">
        <f>PROPER(TEXT(J216,"mmmm"))</f>
        <v/>
      </c>
      <c r="M216" s="6">
        <f>IF(OR(L216="Enero",L216="Febrero",L216="Marzo",L216="Abril",L216="Mayo",L216="Junio"),K216&amp;"-1",IF(OR(L216="Julio",L216="Agosto",L216="Septiembre",L216="Octubre",L216="Noviembre",L216="Diciembre"),K216&amp;"-2"))</f>
        <v/>
      </c>
      <c r="N216" s="5" t="n"/>
      <c r="O216" s="132" t="n">
        <v>8231.4190699881</v>
      </c>
      <c r="P216" s="81" t="n">
        <v>8702</v>
      </c>
      <c r="Q216" s="32">
        <f>IFERROR(IF((P216/O216)&gt;1.3,1.3,P216/O216),"")</f>
        <v/>
      </c>
      <c r="R216" s="32">
        <f>IFERROR(P216/O216,"")</f>
        <v/>
      </c>
      <c r="S216" s="5" t="n"/>
      <c r="T216" s="5" t="n"/>
      <c r="U216" s="5">
        <f>A216&amp;"-"&amp;YEAR(J216)&amp;"-"&amp;IF(LEN(MONTH(J216))=1,"0"&amp;MONTH(J216),MONTH(J216))&amp;"-"&amp;DAY(J216)</f>
        <v/>
      </c>
      <c r="V216" s="5" t="n">
        <v>0</v>
      </c>
      <c r="W216" s="5" t="n"/>
    </row>
    <row r="217" ht="15" customHeight="1">
      <c r="A217" s="5" t="n">
        <v>14</v>
      </c>
      <c r="B217" s="5" t="inlineStr">
        <is>
          <t>Total estudiantes matriculados</t>
        </is>
      </c>
      <c r="C217" s="5" t="inlineStr">
        <is>
          <t>Estratégico</t>
        </is>
      </c>
      <c r="D217" s="5" t="inlineStr">
        <is>
          <t>Inscripción, admisión y matrícula de estudiantes nuevos</t>
        </is>
      </c>
      <c r="E217" s="5" t="inlineStr">
        <is>
          <t>Escuela De Tecnologias de la Información y Comunicación</t>
        </is>
      </c>
      <c r="F217" s="5" t="inlineStr">
        <is>
          <t>Semestral</t>
        </is>
      </c>
      <c r="G217" s="5" t="inlineStr">
        <is>
          <t>Positivo</t>
        </is>
      </c>
      <c r="H217" s="5" t="n"/>
      <c r="I217" s="5" t="n"/>
      <c r="J217" s="6" t="n">
        <v>45473</v>
      </c>
      <c r="K217" s="5">
        <f>YEAR(J217)</f>
        <v/>
      </c>
      <c r="L217" s="5">
        <f>PROPER(TEXT(J217,"mmmm"))</f>
        <v/>
      </c>
      <c r="M217" s="6">
        <f>IF(OR(L217="Enero",L217="Febrero",L217="Marzo",L217="Abril",L217="Mayo",L217="Junio"),K217&amp;"-1",IF(OR(L217="Julio",L217="Agosto",L217="Septiembre",L217="Octubre",L217="Noviembre",L217="Diciembre"),K217&amp;"-2"))</f>
        <v/>
      </c>
      <c r="N217" s="5" t="n"/>
      <c r="O217" s="132" t="n">
        <v>4585.911827617777</v>
      </c>
      <c r="P217" s="81" t="n">
        <v>5081</v>
      </c>
      <c r="Q217" s="32">
        <f>IFERROR(IF((P217/O217)&gt;1.3,1.3,P217/O217),"")</f>
        <v/>
      </c>
      <c r="R217" s="32">
        <f>IFERROR(P217/O217,"")</f>
        <v/>
      </c>
      <c r="S217" s="5" t="n"/>
      <c r="T217" s="5" t="n"/>
      <c r="U217" s="5">
        <f>A217&amp;"-"&amp;YEAR(J217)&amp;"-"&amp;IF(LEN(MONTH(J217))=1,"0"&amp;MONTH(J217),MONTH(J217))&amp;"-"&amp;DAY(J217)</f>
        <v/>
      </c>
      <c r="V217" s="5" t="n">
        <v>0</v>
      </c>
      <c r="W217" s="5" t="n"/>
    </row>
    <row r="218" ht="15" customHeight="1">
      <c r="A218" s="5" t="n">
        <v>14</v>
      </c>
      <c r="B218" s="5" t="inlineStr">
        <is>
          <t>Total estudiantes matriculados</t>
        </is>
      </c>
      <c r="C218" s="5" t="inlineStr">
        <is>
          <t>Estratégico</t>
        </is>
      </c>
      <c r="D218" s="5" t="inlineStr">
        <is>
          <t>Inscripción, admisión y matrícula de estudiantes nuevos</t>
        </is>
      </c>
      <c r="E218" s="5" t="inlineStr">
        <is>
          <t>Escuela Administración y Competitividad</t>
        </is>
      </c>
      <c r="F218" s="5" t="inlineStr">
        <is>
          <t>Semestral</t>
        </is>
      </c>
      <c r="G218" s="5" t="inlineStr">
        <is>
          <t>Positivo</t>
        </is>
      </c>
      <c r="H218" s="5" t="n"/>
      <c r="I218" s="5" t="n"/>
      <c r="J218" s="6" t="n">
        <v>45473</v>
      </c>
      <c r="K218" s="5">
        <f>YEAR(J218)</f>
        <v/>
      </c>
      <c r="L218" s="5">
        <f>PROPER(TEXT(J218,"mmmm"))</f>
        <v/>
      </c>
      <c r="M218" s="6">
        <f>IF(OR(L218="Enero",L218="Febrero",L218="Marzo",L218="Abril",L218="Mayo",L218="Junio"),K218&amp;"-1",IF(OR(L218="Julio",L218="Agosto",L218="Septiembre",L218="Octubre",L218="Noviembre",L218="Diciembre"),K218&amp;"-2"))</f>
        <v/>
      </c>
      <c r="N218" s="5" t="n"/>
      <c r="O218" s="132" t="n">
        <v>11943.65112505783</v>
      </c>
      <c r="P218" s="81" t="n">
        <v>10879</v>
      </c>
      <c r="Q218" s="32">
        <f>IFERROR(IF((P218/O218)&gt;1.3,1.3,P218/O218),"")</f>
        <v/>
      </c>
      <c r="R218" s="32">
        <f>IFERROR(P218/O218,"")</f>
        <v/>
      </c>
      <c r="S218" s="5" t="n"/>
      <c r="T218" s="5" t="n"/>
      <c r="U218" s="5">
        <f>A218&amp;"-"&amp;YEAR(J218)&amp;"-"&amp;IF(LEN(MONTH(J218))=1,"0"&amp;MONTH(J218),MONTH(J218))&amp;"-"&amp;DAY(J218)</f>
        <v/>
      </c>
      <c r="V218" s="5" t="n">
        <v>0</v>
      </c>
      <c r="W218" s="5" t="n"/>
    </row>
    <row r="219" ht="15" customHeight="1">
      <c r="A219" s="5" t="n">
        <v>14</v>
      </c>
      <c r="B219" s="5" t="inlineStr">
        <is>
          <t>Total estudiantes matriculados</t>
        </is>
      </c>
      <c r="C219" s="5" t="inlineStr">
        <is>
          <t>Estratégico</t>
        </is>
      </c>
      <c r="D219" s="5" t="inlineStr">
        <is>
          <t>Inscripción, admisión y matrícula de estudiantes nuevos</t>
        </is>
      </c>
      <c r="E219" s="5" t="inlineStr">
        <is>
          <t>Escuela De Contabilidad Y Finanzas</t>
        </is>
      </c>
      <c r="F219" s="5" t="inlineStr">
        <is>
          <t>Semestral</t>
        </is>
      </c>
      <c r="G219" s="5" t="inlineStr">
        <is>
          <t>Positivo</t>
        </is>
      </c>
      <c r="H219" s="5" t="n"/>
      <c r="I219" s="5" t="n"/>
      <c r="J219" s="6" t="n">
        <v>45473</v>
      </c>
      <c r="K219" s="5">
        <f>YEAR(J219)</f>
        <v/>
      </c>
      <c r="L219" s="5">
        <f>PROPER(TEXT(J219,"mmmm"))</f>
        <v/>
      </c>
      <c r="M219" s="6">
        <f>IF(OR(L219="Enero",L219="Febrero",L219="Marzo",L219="Abril",L219="Mayo",L219="Junio"),K219&amp;"-1",IF(OR(L219="Julio",L219="Agosto",L219="Septiembre",L219="Octubre",L219="Noviembre",L219="Diciembre"),K219&amp;"-2"))</f>
        <v/>
      </c>
      <c r="N219" s="5" t="n"/>
      <c r="O219" s="132" t="n">
        <v>4336.882147222454</v>
      </c>
      <c r="P219" s="81" t="n">
        <v>4321</v>
      </c>
      <c r="Q219" s="32">
        <f>IFERROR(IF((P219/O219)&gt;1.3,1.3,P219/O219),"")</f>
        <v/>
      </c>
      <c r="R219" s="32">
        <f>IFERROR(P219/O219,"")</f>
        <v/>
      </c>
      <c r="S219" s="5" t="n"/>
      <c r="T219" s="5" t="n"/>
      <c r="U219" s="5">
        <f>A219&amp;"-"&amp;YEAR(J219)&amp;"-"&amp;IF(LEN(MONTH(J219))=1,"0"&amp;MONTH(J219),MONTH(J219))&amp;"-"&amp;DAY(J219)</f>
        <v/>
      </c>
      <c r="V219" s="5" t="n">
        <v>0</v>
      </c>
      <c r="W219" s="5" t="n"/>
    </row>
    <row r="220" ht="15" customHeight="1">
      <c r="A220" s="5" t="n">
        <v>14</v>
      </c>
      <c r="B220" s="5" t="inlineStr">
        <is>
          <t>Total estudiantes matriculados</t>
        </is>
      </c>
      <c r="C220" s="5" t="inlineStr">
        <is>
          <t>Estratégico</t>
        </is>
      </c>
      <c r="D220" s="5" t="inlineStr">
        <is>
          <t>Inscripción, admisión y matrícula de estudiantes nuevos</t>
        </is>
      </c>
      <c r="E220" s="5" t="inlineStr">
        <is>
          <t>Escuela De Negocios y Desarrollo Internacional</t>
        </is>
      </c>
      <c r="F220" s="5" t="inlineStr">
        <is>
          <t>Semestral</t>
        </is>
      </c>
      <c r="G220" s="5" t="inlineStr">
        <is>
          <t>Positivo</t>
        </is>
      </c>
      <c r="H220" s="5" t="n"/>
      <c r="I220" s="5" t="n"/>
      <c r="J220" s="6" t="n">
        <v>45473</v>
      </c>
      <c r="K220" s="5">
        <f>YEAR(J220)</f>
        <v/>
      </c>
      <c r="L220" s="5">
        <f>PROPER(TEXT(J220,"mmmm"))</f>
        <v/>
      </c>
      <c r="M220" s="6">
        <f>IF(OR(L220="Enero",L220="Febrero",L220="Marzo",L220="Abril",L220="Mayo",L220="Junio"),K220&amp;"-1",IF(OR(L220="Julio",L220="Agosto",L220="Septiembre",L220="Octubre",L220="Noviembre",L220="Diciembre"),K220&amp;"-2"))</f>
        <v/>
      </c>
      <c r="N220" s="5" t="n"/>
      <c r="O220" s="132" t="n">
        <v>2578.276956989894</v>
      </c>
      <c r="P220" s="81" t="n">
        <v>3057</v>
      </c>
      <c r="Q220" s="32">
        <f>IFERROR(IF((P220/O220)&gt;1.3,1.3,P220/O220),"")</f>
        <v/>
      </c>
      <c r="R220" s="32">
        <f>IFERROR(P220/O220,"")</f>
        <v/>
      </c>
      <c r="S220" s="5" t="n"/>
      <c r="T220" s="5" t="n"/>
      <c r="U220" s="5">
        <f>A220&amp;"-"&amp;YEAR(J220)&amp;"-"&amp;IF(LEN(MONTH(J220))=1,"0"&amp;MONTH(J220),MONTH(J220))&amp;"-"&amp;DAY(J220)</f>
        <v/>
      </c>
      <c r="V220" s="5" t="n">
        <v>0</v>
      </c>
      <c r="W220" s="5" t="n"/>
    </row>
  </sheetData>
  <autoFilter ref="A1:W220"/>
  <conditionalFormatting sqref="A17">
    <cfRule type="duplicateValues" priority="5" dxfId="0"/>
    <cfRule type="duplicateValues" priority="6" dxfId="0"/>
    <cfRule type="duplicateValues" priority="7" dxfId="0"/>
  </conditionalFormatting>
  <conditionalFormatting sqref="A18">
    <cfRule type="duplicateValues" priority="8" dxfId="0"/>
  </conditionalFormatting>
  <conditionalFormatting sqref="A185">
    <cfRule type="duplicateValues" priority="1" dxfId="0"/>
    <cfRule type="duplicateValues" priority="2" dxfId="0"/>
    <cfRule type="duplicateValues" priority="3" dxfId="0"/>
  </conditionalFormatting>
  <conditionalFormatting sqref="A186">
    <cfRule type="duplicateValues" priority="4" dxfId="0"/>
  </conditionalFormatting>
  <pageMargins left="0.7" right="0.7" top="0.75" bottom="0.75" header="0.3" footer="0.3"/>
</worksheet>
</file>

<file path=xl/worksheets/sheet7.xml><?xml version="1.0" encoding="utf-8"?>
<worksheet xmlns="http://schemas.openxmlformats.org/spreadsheetml/2006/main">
  <sheetPr codeName="Hoja6">
    <outlinePr summaryBelow="1" summaryRight="1"/>
    <pageSetUpPr/>
  </sheetPr>
  <dimension ref="A1:V489"/>
  <sheetViews>
    <sheetView topLeftCell="N421" zoomScale="115" zoomScaleNormal="115" workbookViewId="0">
      <selection activeCell="W425" sqref="W425"/>
    </sheetView>
  </sheetViews>
  <sheetFormatPr baseColWidth="10" defaultRowHeight="14.4"/>
  <cols>
    <col width="84.88671875" bestFit="1" customWidth="1" min="2" max="2"/>
    <col width="10.88671875" customWidth="1" min="3" max="3"/>
    <col width="41.5546875" customWidth="1" min="4" max="4"/>
    <col width="10.88671875" customWidth="1" min="5" max="9"/>
    <col width="11.21875" customWidth="1" min="10" max="10"/>
    <col width="10.88671875" customWidth="1" min="11" max="14"/>
    <col width="18.21875" customWidth="1" min="15" max="16"/>
    <col width="12.88671875" customWidth="1" min="17" max="18"/>
  </cols>
  <sheetData>
    <row r="1">
      <c r="A1" s="54" t="inlineStr">
        <is>
          <t>Id</t>
        </is>
      </c>
      <c r="B1" s="54" t="inlineStr">
        <is>
          <t>Indicador</t>
        </is>
      </c>
      <c r="C1" s="54" t="inlineStr">
        <is>
          <t>Clasificación</t>
        </is>
      </c>
      <c r="D1" s="54" t="inlineStr">
        <is>
          <t>Proceso</t>
        </is>
      </c>
      <c r="E1" s="54" t="inlineStr">
        <is>
          <t>Tipo</t>
        </is>
      </c>
      <c r="F1" s="54" t="inlineStr">
        <is>
          <t>Periodicidad</t>
        </is>
      </c>
      <c r="G1" s="54" t="inlineStr">
        <is>
          <t>Sentido</t>
        </is>
      </c>
      <c r="H1" s="1" t="inlineStr">
        <is>
          <t>Meta-k</t>
        </is>
      </c>
      <c r="I1" s="54" t="inlineStr">
        <is>
          <t>Estado ultimo periodo</t>
        </is>
      </c>
      <c r="J1" s="54" t="inlineStr">
        <is>
          <t>Fecha</t>
        </is>
      </c>
      <c r="K1" s="54" t="inlineStr">
        <is>
          <t>Año</t>
        </is>
      </c>
      <c r="L1" s="54" t="inlineStr">
        <is>
          <t>Mes</t>
        </is>
      </c>
      <c r="M1" s="54" t="inlineStr">
        <is>
          <t>Periodo</t>
        </is>
      </c>
      <c r="N1" s="54" t="inlineStr">
        <is>
          <t>Cumplimiento Periodo</t>
        </is>
      </c>
      <c r="O1" s="1" t="inlineStr">
        <is>
          <t>Meta</t>
        </is>
      </c>
      <c r="P1" s="1" t="inlineStr">
        <is>
          <t>Ejecución</t>
        </is>
      </c>
      <c r="Q1" s="4" t="inlineStr">
        <is>
          <t>Cumplimiento</t>
        </is>
      </c>
      <c r="R1" s="4" t="inlineStr">
        <is>
          <t>Cumplimiento Real</t>
        </is>
      </c>
      <c r="S1" s="1" t="inlineStr">
        <is>
          <t>Meta s</t>
        </is>
      </c>
      <c r="T1" s="1" t="inlineStr">
        <is>
          <t>Ejecución s</t>
        </is>
      </c>
      <c r="U1" s="1" t="inlineStr">
        <is>
          <t>Llave</t>
        </is>
      </c>
      <c r="V1" s="1" t="inlineStr">
        <is>
          <t>Decimales</t>
        </is>
      </c>
    </row>
    <row r="2">
      <c r="A2" s="17" t="n">
        <v>1</v>
      </c>
      <c r="B2" s="17" t="inlineStr">
        <is>
          <t>Innovación curricular - Fase I</t>
        </is>
      </c>
      <c r="C2" s="17" t="inlineStr">
        <is>
          <t>Estratégico</t>
        </is>
      </c>
      <c r="D2" s="17" t="inlineStr">
        <is>
          <t>Gestión, Evaluación e Innovación Curricular</t>
        </is>
      </c>
      <c r="E2" s="17" t="inlineStr">
        <is>
          <t>Efectividad</t>
        </is>
      </c>
      <c r="F2" s="17" t="inlineStr">
        <is>
          <t>Mensual</t>
        </is>
      </c>
      <c r="G2" s="17" t="inlineStr">
        <is>
          <t>Positivo</t>
        </is>
      </c>
      <c r="H2" s="5" t="n"/>
      <c r="I2" s="5" t="n"/>
      <c r="J2" s="18" t="n">
        <v>45291</v>
      </c>
      <c r="K2" s="20">
        <f>YEAR(J2)</f>
        <v/>
      </c>
      <c r="L2" s="6">
        <f>PROPER(TEXT(J2,"mmmm"))</f>
        <v/>
      </c>
      <c r="M2" s="6">
        <f>IF(OR(L2="Enero",L2="Febrero",L2="Marzo",L2="Abril",L2="Mayo",L2="Junio"),K2&amp;"-1",IF(OR(L2="Julio",L2="Agosto",L2="Septiembre",L2="Octubre",L2="Noviembre",L2="Diciembre"),K2&amp;"-2"))</f>
        <v/>
      </c>
      <c r="N2" s="5" t="n"/>
      <c r="O2" s="17" t="n">
        <v>100</v>
      </c>
      <c r="P2" s="17" t="n">
        <v>100</v>
      </c>
      <c r="Q2" s="32">
        <f>IFERROR(IF((P2/O2)&gt;1.3,1.3,P2/O2),"")</f>
        <v/>
      </c>
      <c r="R2" s="32">
        <f>IFERROR(P2/O2,"")</f>
        <v/>
      </c>
      <c r="S2" s="5" t="inlineStr">
        <is>
          <t>%</t>
        </is>
      </c>
      <c r="T2" s="5" t="inlineStr">
        <is>
          <t>%</t>
        </is>
      </c>
      <c r="U2" s="5">
        <f>A2&amp;"-"&amp;YEAR(J2)&amp;"-"&amp;IF(LEN(MONTH(J2))=1,"0"&amp;MONTH(J2),MONTH(J2))&amp;"-"&amp;DAY(J2)</f>
        <v/>
      </c>
      <c r="V2" s="5" t="n">
        <v>0</v>
      </c>
    </row>
    <row r="3">
      <c r="A3" s="5" t="n">
        <v>2</v>
      </c>
      <c r="B3" s="5" t="inlineStr">
        <is>
          <t>Plan Talento</t>
        </is>
      </c>
      <c r="C3" s="5" t="inlineStr">
        <is>
          <t>Estratégico</t>
        </is>
      </c>
      <c r="D3" s="5" t="inlineStr">
        <is>
          <t>Gestión de Proyectos</t>
        </is>
      </c>
      <c r="E3" s="5" t="inlineStr">
        <is>
          <t>Efectividad</t>
        </is>
      </c>
      <c r="F3" s="5" t="inlineStr">
        <is>
          <t>Mensual</t>
        </is>
      </c>
      <c r="G3" s="5" t="inlineStr">
        <is>
          <t>Positivo</t>
        </is>
      </c>
      <c r="H3" s="5" t="n">
        <v>95</v>
      </c>
      <c r="I3" s="5" t="inlineStr">
        <is>
          <t>Alimentado</t>
        </is>
      </c>
      <c r="J3" s="6" t="n">
        <v>44926</v>
      </c>
      <c r="K3" s="20">
        <f>YEAR(J3)</f>
        <v/>
      </c>
      <c r="L3" s="6">
        <f>PROPER(TEXT(J3,"mmmm"))</f>
        <v/>
      </c>
      <c r="M3" s="6">
        <f>IF(OR(L3="Enero",L3="Febrero",L3="Marzo",L3="Abril",L3="Mayo",L3="Junio"),K3&amp;"-1",IF(OR(L3="Julio",L3="Agosto",L3="Septiembre",L3="Octubre",L3="Noviembre",L3="Diciembre"),K3&amp;"-2"))</f>
        <v/>
      </c>
      <c r="N3" s="5" t="n"/>
      <c r="O3" s="5" t="n">
        <v>66</v>
      </c>
      <c r="P3" s="5" t="n">
        <v>69</v>
      </c>
      <c r="Q3" s="32">
        <f>IFERROR(IF((P3/O3)&gt;1.3,1.3,P3/O3),"")</f>
        <v/>
      </c>
      <c r="R3" s="32">
        <f>IFERROR(P3/O3,"")</f>
        <v/>
      </c>
      <c r="S3" s="5" t="inlineStr">
        <is>
          <t>%</t>
        </is>
      </c>
      <c r="T3" s="5" t="inlineStr">
        <is>
          <t>%</t>
        </is>
      </c>
      <c r="U3" s="5">
        <f>A3&amp;"-"&amp;YEAR(J3)&amp;"-"&amp;IF(LEN(MONTH(J3))=1,"0"&amp;MONTH(J3),MONTH(J3))&amp;"-"&amp;DAY(J3)</f>
        <v/>
      </c>
      <c r="V3" s="5" t="n">
        <v>0</v>
      </c>
    </row>
    <row r="4">
      <c r="A4" s="5" t="n">
        <v>2</v>
      </c>
      <c r="B4" s="5" t="inlineStr">
        <is>
          <t>Plan Talento</t>
        </is>
      </c>
      <c r="C4" s="5" t="inlineStr">
        <is>
          <t>Estratégico</t>
        </is>
      </c>
      <c r="D4" s="5" t="inlineStr">
        <is>
          <t>Gestión de Proyectos</t>
        </is>
      </c>
      <c r="E4" s="5" t="inlineStr">
        <is>
          <t>Efectividad</t>
        </is>
      </c>
      <c r="F4" s="5" t="inlineStr">
        <is>
          <t>Mensual</t>
        </is>
      </c>
      <c r="G4" s="5" t="inlineStr">
        <is>
          <t>Positivo</t>
        </is>
      </c>
      <c r="H4" s="5" t="n">
        <v>95</v>
      </c>
      <c r="I4" s="5" t="inlineStr">
        <is>
          <t>Alimentado</t>
        </is>
      </c>
      <c r="J4" s="6" t="n">
        <v>45291</v>
      </c>
      <c r="K4" s="20">
        <f>YEAR(J4)</f>
        <v/>
      </c>
      <c r="L4" s="6">
        <f>PROPER(TEXT(J4,"mmmm"))</f>
        <v/>
      </c>
      <c r="M4" s="6">
        <f>IF(OR(L4="Enero",L4="Febrero",L4="Marzo",L4="Abril",L4="Mayo",L4="Junio"),K4&amp;"-1",IF(OR(L4="Julio",L4="Agosto",L4="Septiembre",L4="Octubre",L4="Noviembre",L4="Diciembre"),K4&amp;"-2"))</f>
        <v/>
      </c>
      <c r="N4" s="5" t="n"/>
      <c r="O4" s="5" t="n">
        <v>100</v>
      </c>
      <c r="P4" s="5" t="n">
        <v>100</v>
      </c>
      <c r="Q4" s="32">
        <f>IFERROR(IF((P4/O4)&gt;1.3,1.3,P4/O4),"")</f>
        <v/>
      </c>
      <c r="R4" s="32">
        <f>IFERROR(P4/O4,"")</f>
        <v/>
      </c>
      <c r="S4" s="5" t="inlineStr">
        <is>
          <t>%</t>
        </is>
      </c>
      <c r="T4" s="5" t="inlineStr">
        <is>
          <t>%</t>
        </is>
      </c>
      <c r="U4" s="5">
        <f>A4&amp;"-"&amp;YEAR(J4)&amp;"-"&amp;IF(LEN(MONTH(J4))=1,"0"&amp;MONTH(J4),MONTH(J4))&amp;"-"&amp;DAY(J4)</f>
        <v/>
      </c>
      <c r="V4" s="5" t="n">
        <v>0</v>
      </c>
    </row>
    <row r="5">
      <c r="A5" s="17" t="n">
        <v>3</v>
      </c>
      <c r="B5" s="17" t="inlineStr">
        <is>
          <t>Nuevo POLISIGS</t>
        </is>
      </c>
      <c r="C5" s="17" t="inlineStr">
        <is>
          <t>Estratégico</t>
        </is>
      </c>
      <c r="D5" s="17" t="inlineStr">
        <is>
          <t>Gestión de calidad</t>
        </is>
      </c>
      <c r="E5" s="17" t="inlineStr">
        <is>
          <t>Efectividad</t>
        </is>
      </c>
      <c r="F5" s="17" t="inlineStr">
        <is>
          <t>Mensual</t>
        </is>
      </c>
      <c r="G5" s="17" t="inlineStr">
        <is>
          <t>Positivo</t>
        </is>
      </c>
      <c r="H5" s="5" t="n"/>
      <c r="I5" s="5" t="n"/>
      <c r="J5" s="18" t="n">
        <v>45291</v>
      </c>
      <c r="K5" s="20">
        <f>YEAR(J5)</f>
        <v/>
      </c>
      <c r="L5" s="6">
        <f>PROPER(TEXT(J5,"mmmm"))</f>
        <v/>
      </c>
      <c r="M5" s="6">
        <f>IF(OR(L5="Enero",L5="Febrero",L5="Marzo",L5="Abril",L5="Mayo",L5="Junio"),K5&amp;"-1",IF(OR(L5="Julio",L5="Agosto",L5="Septiembre",L5="Octubre",L5="Noviembre",L5="Diciembre"),K5&amp;"-2"))</f>
        <v/>
      </c>
      <c r="N5" s="5" t="n"/>
      <c r="O5" s="17" t="n">
        <v>100</v>
      </c>
      <c r="P5" s="17" t="n">
        <v>99</v>
      </c>
      <c r="Q5" s="32">
        <f>IFERROR(IF((P5/O5)&gt;1.3,1.3,P5/O5),"")</f>
        <v/>
      </c>
      <c r="R5" s="32">
        <f>IFERROR(P5/O5,"")</f>
        <v/>
      </c>
      <c r="S5" s="5" t="inlineStr">
        <is>
          <t>%</t>
        </is>
      </c>
      <c r="T5" s="5" t="inlineStr">
        <is>
          <t>%</t>
        </is>
      </c>
      <c r="U5" s="5">
        <f>A5&amp;"-"&amp;YEAR(J5)&amp;"-"&amp;IF(LEN(MONTH(J5))=1,"0"&amp;MONTH(J5),MONTH(J5))&amp;"-"&amp;DAY(J5)</f>
        <v/>
      </c>
      <c r="V5" s="5" t="n">
        <v>0</v>
      </c>
    </row>
    <row r="6">
      <c r="A6" s="5" t="n">
        <v>4</v>
      </c>
      <c r="B6" s="5" t="inlineStr">
        <is>
          <t>Certificación SGA sede los Colores</t>
        </is>
      </c>
      <c r="C6" s="5" t="inlineStr">
        <is>
          <t>Estratégico</t>
        </is>
      </c>
      <c r="D6" s="5" t="inlineStr">
        <is>
          <t>Gestión de Proyectos</t>
        </is>
      </c>
      <c r="E6" s="5" t="inlineStr">
        <is>
          <t>Efectividad</t>
        </is>
      </c>
      <c r="F6" s="5" t="inlineStr">
        <is>
          <t>Mensual</t>
        </is>
      </c>
      <c r="G6" s="5" t="inlineStr">
        <is>
          <t>Positivo</t>
        </is>
      </c>
      <c r="H6" s="5" t="n">
        <v>95</v>
      </c>
      <c r="I6" s="5" t="inlineStr">
        <is>
          <t>Alimentado</t>
        </is>
      </c>
      <c r="J6" s="6" t="n">
        <v>44926</v>
      </c>
      <c r="K6" s="20">
        <f>YEAR(J6)</f>
        <v/>
      </c>
      <c r="L6" s="6">
        <f>PROPER(TEXT(J6,"mmmm"))</f>
        <v/>
      </c>
      <c r="M6" s="6">
        <f>IF(OR(L6="Enero",L6="Febrero",L6="Marzo",L6="Abril",L6="Mayo",L6="Junio"),K6&amp;"-1",IF(OR(L6="Julio",L6="Agosto",L6="Septiembre",L6="Octubre",L6="Noviembre",L6="Diciembre"),K6&amp;"-2"))</f>
        <v/>
      </c>
      <c r="N6" s="5" t="n"/>
      <c r="O6" s="5" t="n">
        <v>39</v>
      </c>
      <c r="P6" s="5" t="n">
        <v>37</v>
      </c>
      <c r="Q6" s="32">
        <f>IFERROR(IF((P6/O6)&gt;1.3,1.3,P6/O6),"")</f>
        <v/>
      </c>
      <c r="R6" s="32">
        <f>IFERROR(P6/O6,"")</f>
        <v/>
      </c>
      <c r="S6" s="5" t="inlineStr">
        <is>
          <t>%</t>
        </is>
      </c>
      <c r="T6" s="5" t="inlineStr">
        <is>
          <t>%</t>
        </is>
      </c>
      <c r="U6" s="5">
        <f>A6&amp;"-"&amp;YEAR(J6)&amp;"-"&amp;IF(LEN(MONTH(J6))=1,"0"&amp;MONTH(J6),MONTH(J6))&amp;"-"&amp;DAY(J6)</f>
        <v/>
      </c>
      <c r="V6" s="5" t="n">
        <v>0</v>
      </c>
    </row>
    <row r="7">
      <c r="A7" s="17" t="n">
        <v>4</v>
      </c>
      <c r="B7" s="17" t="inlineStr">
        <is>
          <t>Certificación SGA sede los Colores</t>
        </is>
      </c>
      <c r="C7" s="17" t="inlineStr">
        <is>
          <t>Estratégico</t>
        </is>
      </c>
      <c r="D7" s="17" t="inlineStr">
        <is>
          <t>Gestión ambiental</t>
        </is>
      </c>
      <c r="E7" s="17" t="inlineStr">
        <is>
          <t>Efectividad</t>
        </is>
      </c>
      <c r="F7" s="17" t="inlineStr">
        <is>
          <t>Mensual</t>
        </is>
      </c>
      <c r="G7" s="17" t="inlineStr">
        <is>
          <t>Positivo</t>
        </is>
      </c>
      <c r="H7" s="5" t="n"/>
      <c r="I7" s="5" t="n"/>
      <c r="J7" s="18" t="n">
        <v>45291</v>
      </c>
      <c r="K7" s="20">
        <f>YEAR(J7)</f>
        <v/>
      </c>
      <c r="L7" s="6">
        <f>PROPER(TEXT(J7,"mmmm"))</f>
        <v/>
      </c>
      <c r="M7" s="6">
        <f>IF(OR(L7="Enero",L7="Febrero",L7="Marzo",L7="Abril",L7="Mayo",L7="Junio"),K7&amp;"-1",IF(OR(L7="Julio",L7="Agosto",L7="Septiembre",L7="Octubre",L7="Noviembre",L7="Diciembre"),K7&amp;"-2"))</f>
        <v/>
      </c>
      <c r="N7" s="5" t="n"/>
      <c r="O7" s="17" t="n">
        <v>100</v>
      </c>
      <c r="P7" s="17" t="n">
        <v>100</v>
      </c>
      <c r="Q7" s="32">
        <f>IFERROR(IF((P7/O7)&gt;1.3,1.3,P7/O7),"")</f>
        <v/>
      </c>
      <c r="R7" s="32">
        <f>IFERROR(P7/O7,"")</f>
        <v/>
      </c>
      <c r="S7" s="5" t="inlineStr">
        <is>
          <t>%</t>
        </is>
      </c>
      <c r="T7" s="5" t="inlineStr">
        <is>
          <t>%</t>
        </is>
      </c>
      <c r="U7" s="5">
        <f>A7&amp;"-"&amp;YEAR(J7)&amp;"-"&amp;IF(LEN(MONTH(J7))=1,"0"&amp;MONTH(J7),MONTH(J7))&amp;"-"&amp;DAY(J7)</f>
        <v/>
      </c>
      <c r="V7" s="5" t="n">
        <v>0</v>
      </c>
    </row>
    <row r="8">
      <c r="A8" s="17" t="n">
        <v>5</v>
      </c>
      <c r="B8" s="17" t="inlineStr">
        <is>
          <t>Equidad de Genero</t>
        </is>
      </c>
      <c r="C8" s="17" t="inlineStr">
        <is>
          <t>Estratégico</t>
        </is>
      </c>
      <c r="D8" s="17" t="inlineStr">
        <is>
          <t>Gestión de la Responsabilidad Social</t>
        </is>
      </c>
      <c r="E8" s="17" t="inlineStr">
        <is>
          <t>Efectividad</t>
        </is>
      </c>
      <c r="F8" s="17" t="inlineStr">
        <is>
          <t>Mensual</t>
        </is>
      </c>
      <c r="G8" s="17" t="inlineStr">
        <is>
          <t>Positivo</t>
        </is>
      </c>
      <c r="H8" s="5" t="n"/>
      <c r="I8" s="5" t="n"/>
      <c r="J8" s="18" t="n">
        <v>45291</v>
      </c>
      <c r="K8" s="20">
        <f>YEAR(J8)</f>
        <v/>
      </c>
      <c r="L8" s="6">
        <f>PROPER(TEXT(J8,"mmmm"))</f>
        <v/>
      </c>
      <c r="M8" s="6">
        <f>IF(OR(L8="Enero",L8="Febrero",L8="Marzo",L8="Abril",L8="Mayo",L8="Junio"),K8&amp;"-1",IF(OR(L8="Julio",L8="Agosto",L8="Septiembre",L8="Octubre",L8="Noviembre",L8="Diciembre"),K8&amp;"-2"))</f>
        <v/>
      </c>
      <c r="N8" s="5" t="n"/>
      <c r="O8" s="17" t="n">
        <v>78</v>
      </c>
      <c r="P8" s="17" t="n">
        <v>74</v>
      </c>
      <c r="Q8" s="32">
        <f>IFERROR(IF((P8/O8)&gt;1.3,1.3,P8/O8),"")</f>
        <v/>
      </c>
      <c r="R8" s="32">
        <f>IFERROR(P8/O8,"")</f>
        <v/>
      </c>
      <c r="S8" s="5" t="inlineStr">
        <is>
          <t>%</t>
        </is>
      </c>
      <c r="T8" s="5" t="inlineStr">
        <is>
          <t>%</t>
        </is>
      </c>
      <c r="U8" s="5">
        <f>A8&amp;"-"&amp;YEAR(J8)&amp;"-"&amp;IF(LEN(MONTH(J8))=1,"0"&amp;MONTH(J8),MONTH(J8))&amp;"-"&amp;DAY(J8)</f>
        <v/>
      </c>
      <c r="V8" s="5" t="n">
        <v>0</v>
      </c>
    </row>
    <row r="9">
      <c r="A9" s="17" t="n">
        <v>6</v>
      </c>
      <c r="B9" s="17" t="inlineStr">
        <is>
          <t>Portal Universitario</t>
        </is>
      </c>
      <c r="C9" s="17" t="inlineStr">
        <is>
          <t>Estratégico</t>
        </is>
      </c>
      <c r="D9" s="17" t="inlineStr">
        <is>
          <t>Gestión de la tecnología e innovación digital</t>
        </is>
      </c>
      <c r="E9" s="17" t="inlineStr">
        <is>
          <t>Efectividad</t>
        </is>
      </c>
      <c r="F9" s="17" t="inlineStr">
        <is>
          <t>Mensual</t>
        </is>
      </c>
      <c r="G9" s="17" t="inlineStr">
        <is>
          <t>Positivo</t>
        </is>
      </c>
      <c r="H9" s="5" t="n"/>
      <c r="I9" s="5" t="n"/>
      <c r="J9" s="18" t="n">
        <v>45291</v>
      </c>
      <c r="K9" s="20">
        <f>YEAR(J9)</f>
        <v/>
      </c>
      <c r="L9" s="6">
        <f>PROPER(TEXT(J9,"mmmm"))</f>
        <v/>
      </c>
      <c r="M9" s="6">
        <f>IF(OR(L9="Enero",L9="Febrero",L9="Marzo",L9="Abril",L9="Mayo",L9="Junio"),K9&amp;"-1",IF(OR(L9="Julio",L9="Agosto",L9="Septiembre",L9="Octubre",L9="Noviembre",L9="Diciembre"),K9&amp;"-2"))</f>
        <v/>
      </c>
      <c r="N9" s="5" t="n"/>
      <c r="O9" s="17" t="n">
        <v>98</v>
      </c>
      <c r="P9" s="17" t="n">
        <v>95</v>
      </c>
      <c r="Q9" s="32">
        <f>IFERROR(IF((P9/O9)&gt;1.3,1.3,P9/O9),"")</f>
        <v/>
      </c>
      <c r="R9" s="32">
        <f>IFERROR(P9/O9,"")</f>
        <v/>
      </c>
      <c r="S9" s="5" t="inlineStr">
        <is>
          <t>%</t>
        </is>
      </c>
      <c r="T9" s="5" t="inlineStr">
        <is>
          <t>%</t>
        </is>
      </c>
      <c r="U9" s="5">
        <f>A9&amp;"-"&amp;YEAR(J9)&amp;"-"&amp;IF(LEN(MONTH(J9))=1,"0"&amp;MONTH(J9),MONTH(J9))&amp;"-"&amp;DAY(J9)</f>
        <v/>
      </c>
      <c r="V9" s="5" t="n">
        <v>0</v>
      </c>
    </row>
    <row r="10">
      <c r="A10" s="17" t="n">
        <v>7</v>
      </c>
      <c r="B10" s="17" t="inlineStr">
        <is>
          <t>Data Lake Institucional</t>
        </is>
      </c>
      <c r="C10" s="17" t="inlineStr">
        <is>
          <t>Estratégico</t>
        </is>
      </c>
      <c r="D10" s="17" t="inlineStr">
        <is>
          <t>Gestión de la tecnología e innovación digital</t>
        </is>
      </c>
      <c r="E10" s="17" t="inlineStr">
        <is>
          <t>Efectividad</t>
        </is>
      </c>
      <c r="F10" s="17" t="inlineStr">
        <is>
          <t>Mensual</t>
        </is>
      </c>
      <c r="G10" s="17" t="inlineStr">
        <is>
          <t>Positivo</t>
        </is>
      </c>
      <c r="H10" s="5" t="n"/>
      <c r="I10" s="5" t="n"/>
      <c r="J10" s="18" t="n">
        <v>45291</v>
      </c>
      <c r="K10" s="20">
        <f>YEAR(J10)</f>
        <v/>
      </c>
      <c r="L10" s="6">
        <f>PROPER(TEXT(J10,"mmmm"))</f>
        <v/>
      </c>
      <c r="M10" s="6">
        <f>IF(OR(L10="Enero",L10="Febrero",L10="Marzo",L10="Abril",L10="Mayo",L10="Junio"),K10&amp;"-1",IF(OR(L10="Julio",L10="Agosto",L10="Septiembre",L10="Octubre",L10="Noviembre",L10="Diciembre"),K10&amp;"-2"))</f>
        <v/>
      </c>
      <c r="N10" s="5" t="n"/>
      <c r="O10" s="17" t="n">
        <v>98</v>
      </c>
      <c r="P10" s="17" t="n">
        <v>84</v>
      </c>
      <c r="Q10" s="32">
        <f>IFERROR(IF((P10/O10)&gt;1.3,1.3,P10/O10),"")</f>
        <v/>
      </c>
      <c r="R10" s="32">
        <f>IFERROR(P10/O10,"")</f>
        <v/>
      </c>
      <c r="S10" s="5" t="inlineStr">
        <is>
          <t>%</t>
        </is>
      </c>
      <c r="T10" s="5" t="inlineStr">
        <is>
          <t>%</t>
        </is>
      </c>
      <c r="U10" s="5">
        <f>A10&amp;"-"&amp;YEAR(J10)&amp;"-"&amp;IF(LEN(MONTH(J10))=1,"0"&amp;MONTH(J10),MONTH(J10))&amp;"-"&amp;DAY(J10)</f>
        <v/>
      </c>
      <c r="V10" s="5" t="n">
        <v>0</v>
      </c>
    </row>
    <row r="11">
      <c r="A11" s="17" t="n">
        <v>8</v>
      </c>
      <c r="B11" s="17" t="inlineStr">
        <is>
          <t>Catalogo de recursos virtuales</t>
        </is>
      </c>
      <c r="C11" s="17" t="inlineStr">
        <is>
          <t>Estratégico</t>
        </is>
      </c>
      <c r="D11" s="17" t="inlineStr">
        <is>
          <t>Gestión, Evaluación e Innovación Curricular</t>
        </is>
      </c>
      <c r="E11" s="17" t="inlineStr">
        <is>
          <t>Efectividad</t>
        </is>
      </c>
      <c r="F11" s="17" t="inlineStr">
        <is>
          <t>Mensual</t>
        </is>
      </c>
      <c r="G11" s="17" t="inlineStr">
        <is>
          <t>Positivo</t>
        </is>
      </c>
      <c r="H11" s="5" t="n"/>
      <c r="I11" s="5" t="n"/>
      <c r="J11" s="18" t="n">
        <v>45291</v>
      </c>
      <c r="K11" s="20">
        <f>YEAR(J11)</f>
        <v/>
      </c>
      <c r="L11" s="6">
        <f>PROPER(TEXT(J11,"mmmm"))</f>
        <v/>
      </c>
      <c r="M11" s="6">
        <f>IF(OR(L11="Enero",L11="Febrero",L11="Marzo",L11="Abril",L11="Mayo",L11="Junio"),K11&amp;"-1",IF(OR(L11="Julio",L11="Agosto",L11="Septiembre",L11="Octubre",L11="Noviembre",L11="Diciembre"),K11&amp;"-2"))</f>
        <v/>
      </c>
      <c r="N11" s="5" t="n"/>
      <c r="O11" s="17" t="n">
        <v>100</v>
      </c>
      <c r="P11" s="17" t="n">
        <v>100</v>
      </c>
      <c r="Q11" s="32">
        <f>IFERROR(IF((P11/O11)&gt;1.3,1.3,P11/O11),"")</f>
        <v/>
      </c>
      <c r="R11" s="32">
        <f>IFERROR(P11/O11,"")</f>
        <v/>
      </c>
      <c r="S11" s="5" t="inlineStr">
        <is>
          <t>%</t>
        </is>
      </c>
      <c r="T11" s="5" t="inlineStr">
        <is>
          <t>%</t>
        </is>
      </c>
      <c r="U11" s="5">
        <f>A11&amp;"-"&amp;YEAR(J11)&amp;"-"&amp;IF(LEN(MONTH(J11))=1,"0"&amp;MONTH(J11),MONTH(J11))&amp;"-"&amp;DAY(J11)</f>
        <v/>
      </c>
      <c r="V11" s="5" t="n">
        <v>0</v>
      </c>
    </row>
    <row r="12">
      <c r="A12" s="17" t="n">
        <v>9</v>
      </c>
      <c r="B12" s="17" t="inlineStr">
        <is>
          <t>Ecosistema Banner</t>
        </is>
      </c>
      <c r="C12" s="17" t="inlineStr">
        <is>
          <t>Estratégico</t>
        </is>
      </c>
      <c r="D12" s="17" t="inlineStr">
        <is>
          <t>Gestión de la tecnología e innovación digital</t>
        </is>
      </c>
      <c r="E12" s="17" t="inlineStr">
        <is>
          <t>Efectividad</t>
        </is>
      </c>
      <c r="F12" s="17" t="inlineStr">
        <is>
          <t>Mensual</t>
        </is>
      </c>
      <c r="G12" s="17" t="inlineStr">
        <is>
          <t>Positivo</t>
        </is>
      </c>
      <c r="H12" s="5" t="n"/>
      <c r="I12" s="5" t="n"/>
      <c r="J12" s="18" t="n">
        <v>45291</v>
      </c>
      <c r="K12" s="20">
        <f>YEAR(J12)</f>
        <v/>
      </c>
      <c r="L12" s="6">
        <f>PROPER(TEXT(J12,"mmmm"))</f>
        <v/>
      </c>
      <c r="M12" s="6">
        <f>IF(OR(L12="Enero",L12="Febrero",L12="Marzo",L12="Abril",L12="Mayo",L12="Junio"),K12&amp;"-1",IF(OR(L12="Julio",L12="Agosto",L12="Septiembre",L12="Octubre",L12="Noviembre",L12="Diciembre"),K12&amp;"-2"))</f>
        <v/>
      </c>
      <c r="N12" s="5" t="n"/>
      <c r="O12" s="17" t="n">
        <v>98</v>
      </c>
      <c r="P12" s="17" t="n">
        <v>95</v>
      </c>
      <c r="Q12" s="32">
        <f>IFERROR(IF((P12/O12)&gt;1.3,1.3,P12/O12),"")</f>
        <v/>
      </c>
      <c r="R12" s="32">
        <f>IFERROR(P12/O12,"")</f>
        <v/>
      </c>
      <c r="S12" s="5" t="inlineStr">
        <is>
          <t>%</t>
        </is>
      </c>
      <c r="T12" s="5" t="inlineStr">
        <is>
          <t>%</t>
        </is>
      </c>
      <c r="U12" s="5">
        <f>A12&amp;"-"&amp;YEAR(J12)&amp;"-"&amp;IF(LEN(MONTH(J12))=1,"0"&amp;MONTH(J12),MONTH(J12))&amp;"-"&amp;DAY(J12)</f>
        <v/>
      </c>
      <c r="V12" s="5" t="n">
        <v>0</v>
      </c>
    </row>
    <row r="13">
      <c r="A13" s="17" t="n">
        <v>10</v>
      </c>
      <c r="B13" s="17" t="inlineStr">
        <is>
          <t>Acreditación Institucional Sede Bogotá - Fase II - Condiciones iniciales</t>
        </is>
      </c>
      <c r="C13" s="17" t="inlineStr">
        <is>
          <t>Estratégico</t>
        </is>
      </c>
      <c r="D13" s="17" t="inlineStr">
        <is>
          <t>Creación, modificación y cierre de programas académicos</t>
        </is>
      </c>
      <c r="E13" s="17" t="inlineStr">
        <is>
          <t>Efectividad</t>
        </is>
      </c>
      <c r="F13" s="17" t="inlineStr">
        <is>
          <t>Mensual</t>
        </is>
      </c>
      <c r="G13" s="17" t="inlineStr">
        <is>
          <t>Positivo</t>
        </is>
      </c>
      <c r="H13" s="5" t="n"/>
      <c r="I13" s="5" t="n"/>
      <c r="J13" s="18" t="n">
        <v>45291</v>
      </c>
      <c r="K13" s="20">
        <f>YEAR(J13)</f>
        <v/>
      </c>
      <c r="L13" s="6">
        <f>PROPER(TEXT(J13,"mmmm"))</f>
        <v/>
      </c>
      <c r="M13" s="6">
        <f>IF(OR(L13="Enero",L13="Febrero",L13="Marzo",L13="Abril",L13="Mayo",L13="Junio"),K13&amp;"-1",IF(OR(L13="Julio",L13="Agosto",L13="Septiembre",L13="Octubre",L13="Noviembre",L13="Diciembre"),K13&amp;"-2"))</f>
        <v/>
      </c>
      <c r="N13" s="5" t="n"/>
      <c r="O13" s="17" t="n">
        <v>47</v>
      </c>
      <c r="P13" s="17" t="n">
        <v>47</v>
      </c>
      <c r="Q13" s="32">
        <f>IFERROR(IF((P13/O13)&gt;1.3,1.3,P13/O13),"")</f>
        <v/>
      </c>
      <c r="R13" s="32">
        <f>IFERROR(P13/O13,"")</f>
        <v/>
      </c>
      <c r="S13" s="5" t="inlineStr">
        <is>
          <t>%</t>
        </is>
      </c>
      <c r="T13" s="5" t="inlineStr">
        <is>
          <t>%</t>
        </is>
      </c>
      <c r="U13" s="5">
        <f>A13&amp;"-"&amp;YEAR(J13)&amp;"-"&amp;IF(LEN(MONTH(J13))=1,"0"&amp;MONTH(J13),MONTH(J13))&amp;"-"&amp;DAY(J13)</f>
        <v/>
      </c>
      <c r="V13" s="5" t="n">
        <v>0</v>
      </c>
    </row>
    <row r="14">
      <c r="A14" s="17" t="n">
        <v>11</v>
      </c>
      <c r="B14" s="17" t="inlineStr">
        <is>
          <t>Creación del Instituto de Educación para el trabajo y el desarrollo humano</t>
        </is>
      </c>
      <c r="C14" s="17" t="inlineStr">
        <is>
          <t>Estratégico</t>
        </is>
      </c>
      <c r="D14" s="17" t="inlineStr">
        <is>
          <t>GESTIÓN JURÍDICA Y NORMATIVA</t>
        </is>
      </c>
      <c r="E14" s="17" t="inlineStr">
        <is>
          <t>Efectividad</t>
        </is>
      </c>
      <c r="F14" s="17" t="inlineStr">
        <is>
          <t>Mensual</t>
        </is>
      </c>
      <c r="G14" s="17" t="inlineStr">
        <is>
          <t>Positivo</t>
        </is>
      </c>
      <c r="H14" s="5" t="n">
        <v>95</v>
      </c>
      <c r="I14" s="5" t="inlineStr">
        <is>
          <t>Alimentado</t>
        </is>
      </c>
      <c r="J14" s="18" t="n">
        <v>45291</v>
      </c>
      <c r="K14" s="20">
        <f>YEAR(J14)</f>
        <v/>
      </c>
      <c r="L14" s="6">
        <f>PROPER(TEXT(J14,"mmmm"))</f>
        <v/>
      </c>
      <c r="M14" s="6">
        <f>IF(OR(L14="Enero",L14="Febrero",L14="Marzo",L14="Abril",L14="Mayo",L14="Junio"),K14&amp;"-1",IF(OR(L14="Julio",L14="Agosto",L14="Septiembre",L14="Octubre",L14="Noviembre",L14="Diciembre"),K14&amp;"-2"))</f>
        <v/>
      </c>
      <c r="N14" s="5" t="n"/>
      <c r="O14" s="17" t="n">
        <v>81</v>
      </c>
      <c r="P14" s="17" t="n">
        <v>67</v>
      </c>
      <c r="Q14" s="32">
        <f>IFERROR(IF((P14/O14)&gt;1.3,1.3,P14/O14),"")</f>
        <v/>
      </c>
      <c r="R14" s="32">
        <f>IFERROR(P14/O14,"")</f>
        <v/>
      </c>
      <c r="S14" s="5" t="inlineStr">
        <is>
          <t>%</t>
        </is>
      </c>
      <c r="T14" s="5" t="inlineStr">
        <is>
          <t>%</t>
        </is>
      </c>
      <c r="U14" s="5">
        <f>A14&amp;"-"&amp;YEAR(J14)&amp;"-"&amp;IF(LEN(MONTH(J14))=1,"0"&amp;MONTH(J14),MONTH(J14))&amp;"-"&amp;DAY(J14)</f>
        <v/>
      </c>
      <c r="V14" s="5" t="n">
        <v>0</v>
      </c>
    </row>
    <row r="15">
      <c r="A15" s="5" t="n">
        <v>12</v>
      </c>
      <c r="B15" s="5" t="inlineStr">
        <is>
          <t>Creación del colegio de educación media virtual</t>
        </is>
      </c>
      <c r="C15" s="5" t="inlineStr">
        <is>
          <t>Estratégico</t>
        </is>
      </c>
      <c r="D15" s="5" t="inlineStr">
        <is>
          <t>Gestión de Proyectos</t>
        </is>
      </c>
      <c r="E15" s="5" t="inlineStr">
        <is>
          <t>Efectividad</t>
        </is>
      </c>
      <c r="F15" s="5" t="inlineStr">
        <is>
          <t>Mensual</t>
        </is>
      </c>
      <c r="G15" s="5" t="inlineStr">
        <is>
          <t>Positivo</t>
        </is>
      </c>
      <c r="H15" s="5" t="n">
        <v>95</v>
      </c>
      <c r="I15" s="5" t="inlineStr">
        <is>
          <t>Alimentado</t>
        </is>
      </c>
      <c r="J15" s="6" t="n">
        <v>45291</v>
      </c>
      <c r="K15" s="20">
        <f>YEAR(J15)</f>
        <v/>
      </c>
      <c r="L15" s="6">
        <f>PROPER(TEXT(J15,"mmmm"))</f>
        <v/>
      </c>
      <c r="M15" s="6">
        <f>IF(OR(L15="Enero",L15="Febrero",L15="Marzo",L15="Abril",L15="Mayo",L15="Junio"),K15&amp;"-1",IF(OR(L15="Julio",L15="Agosto",L15="Septiembre",L15="Octubre",L15="Noviembre",L15="Diciembre"),K15&amp;"-2"))</f>
        <v/>
      </c>
      <c r="N15" s="5" t="n"/>
      <c r="O15" s="5" t="n">
        <v>65</v>
      </c>
      <c r="P15" s="5" t="n">
        <v>51</v>
      </c>
      <c r="Q15" s="32">
        <f>IFERROR(IF((P15/O15)&gt;1.3,1.3,P15/O15),"")</f>
        <v/>
      </c>
      <c r="R15" s="32">
        <f>IFERROR(P15/O15,"")</f>
        <v/>
      </c>
      <c r="S15" s="5" t="inlineStr">
        <is>
          <t>%</t>
        </is>
      </c>
      <c r="T15" s="5" t="inlineStr">
        <is>
          <t>%</t>
        </is>
      </c>
      <c r="U15" s="5">
        <f>A15&amp;"-"&amp;YEAR(J15)&amp;"-"&amp;IF(LEN(MONTH(J15))=1,"0"&amp;MONTH(J15),MONTH(J15))&amp;"-"&amp;DAY(J15)</f>
        <v/>
      </c>
      <c r="V15" s="5" t="n">
        <v>0</v>
      </c>
    </row>
    <row r="16">
      <c r="A16" s="17" t="n">
        <v>13</v>
      </c>
      <c r="B16" s="17" t="inlineStr">
        <is>
          <t>Diseño del Modelo de Experiencia Institucional - Fase 2</t>
        </is>
      </c>
      <c r="C16" s="17" t="inlineStr">
        <is>
          <t>Estratégico</t>
        </is>
      </c>
      <c r="D16" s="17" t="inlineStr">
        <is>
          <t>Experiencia institucional</t>
        </is>
      </c>
      <c r="E16" s="17" t="inlineStr">
        <is>
          <t>Efectividad</t>
        </is>
      </c>
      <c r="F16" s="17" t="inlineStr">
        <is>
          <t>Mensual</t>
        </is>
      </c>
      <c r="G16" s="17" t="inlineStr">
        <is>
          <t>Positivo</t>
        </is>
      </c>
      <c r="H16" s="5" t="n"/>
      <c r="I16" s="5" t="n"/>
      <c r="J16" s="18" t="n">
        <v>45291</v>
      </c>
      <c r="K16" s="20">
        <f>YEAR(J16)</f>
        <v/>
      </c>
      <c r="L16" s="6">
        <f>PROPER(TEXT(J16,"mmmm"))</f>
        <v/>
      </c>
      <c r="M16" s="6">
        <f>IF(OR(L16="Enero",L16="Febrero",L16="Marzo",L16="Abril",L16="Mayo",L16="Junio"),K16&amp;"-1",IF(OR(L16="Julio",L16="Agosto",L16="Septiembre",L16="Octubre",L16="Noviembre",L16="Diciembre"),K16&amp;"-2"))</f>
        <v/>
      </c>
      <c r="N16" s="5" t="n"/>
      <c r="O16" s="5" t="n">
        <v>100</v>
      </c>
      <c r="P16" s="5" t="n">
        <v>99</v>
      </c>
      <c r="Q16" s="32">
        <f>IFERROR(IF((P16/O16)&gt;1.3,1.3,P16/O16),"")</f>
        <v/>
      </c>
      <c r="R16" s="32">
        <f>IFERROR(P16/O16,"")</f>
        <v/>
      </c>
      <c r="S16" s="5" t="inlineStr">
        <is>
          <t>%</t>
        </is>
      </c>
      <c r="T16" s="5" t="inlineStr">
        <is>
          <t>%</t>
        </is>
      </c>
      <c r="U16" s="5">
        <f>A16&amp;"-"&amp;YEAR(J16)&amp;"-"&amp;IF(LEN(MONTH(J16))=1,"0"&amp;MONTH(J16),MONTH(J16))&amp;"-"&amp;DAY(J16)</f>
        <v/>
      </c>
      <c r="V16" s="5" t="n">
        <v>0</v>
      </c>
    </row>
    <row r="17">
      <c r="A17" s="5" t="n">
        <v>14</v>
      </c>
      <c r="B17" s="5" t="inlineStr">
        <is>
          <t>Total Población</t>
        </is>
      </c>
      <c r="C17" s="5" t="inlineStr">
        <is>
          <t>Estratégico</t>
        </is>
      </c>
      <c r="D17" s="5" t="inlineStr">
        <is>
          <t>Servicio</t>
        </is>
      </c>
      <c r="E17" s="5" t="inlineStr">
        <is>
          <t>Eficacia</t>
        </is>
      </c>
      <c r="F17" s="5" t="inlineStr">
        <is>
          <t>Semestral</t>
        </is>
      </c>
      <c r="G17" s="5" t="inlineStr">
        <is>
          <t>Positivo</t>
        </is>
      </c>
      <c r="H17" s="5" t="n">
        <v>100</v>
      </c>
      <c r="I17" s="5" t="inlineStr">
        <is>
          <t>Alimentado</t>
        </is>
      </c>
      <c r="J17" s="21" t="n">
        <v>44926</v>
      </c>
      <c r="K17" s="20">
        <f>YEAR(J17)</f>
        <v/>
      </c>
      <c r="L17" s="6">
        <f>PROPER(TEXT(J17,"mmmm"))</f>
        <v/>
      </c>
      <c r="M17" s="45" t="inlineStr">
        <is>
          <t>2022-2</t>
        </is>
      </c>
      <c r="N17" s="5" t="n"/>
      <c r="O17" s="133" t="n">
        <v>99434</v>
      </c>
      <c r="P17" s="133" t="n">
        <v>101248</v>
      </c>
      <c r="Q17" s="32">
        <f>IFERROR(IF((P17/O17)&gt;1.3,1.3,P17/O17),"")</f>
        <v/>
      </c>
      <c r="R17" s="32">
        <f>IFERROR(P17/O17,"")</f>
        <v/>
      </c>
      <c r="S17" s="5" t="n"/>
      <c r="T17" s="5" t="n"/>
      <c r="U17" s="5">
        <f>A17&amp;"-"&amp;YEAR(J17)&amp;"-"&amp;IF(LEN(MONTH(J17))=1,"0"&amp;MONTH(J17),MONTH(J17))&amp;"-"&amp;DAY(J17)</f>
        <v/>
      </c>
      <c r="V17" s="5" t="n">
        <v>0</v>
      </c>
    </row>
    <row r="18">
      <c r="A18" s="5" t="n">
        <v>14</v>
      </c>
      <c r="B18" s="5" t="inlineStr">
        <is>
          <t>Total Población</t>
        </is>
      </c>
      <c r="C18" s="5" t="inlineStr">
        <is>
          <t>Estratégico</t>
        </is>
      </c>
      <c r="D18" s="5" t="inlineStr">
        <is>
          <t>Permanencia</t>
        </is>
      </c>
      <c r="E18" s="5" t="inlineStr">
        <is>
          <t>Eficacia</t>
        </is>
      </c>
      <c r="F18" s="5" t="inlineStr">
        <is>
          <t>Semestral</t>
        </is>
      </c>
      <c r="G18" s="5" t="inlineStr">
        <is>
          <t>Positivo</t>
        </is>
      </c>
      <c r="H18" s="5" t="n">
        <v>100</v>
      </c>
      <c r="I18" s="5" t="inlineStr">
        <is>
          <t>Alimentado</t>
        </is>
      </c>
      <c r="J18" s="6" t="n">
        <v>45291</v>
      </c>
      <c r="K18" s="20">
        <f>YEAR(J18)</f>
        <v/>
      </c>
      <c r="L18" s="6">
        <f>PROPER(TEXT(J18,"mmmm"))</f>
        <v/>
      </c>
      <c r="M18" s="45" t="inlineStr">
        <is>
          <t>2023-2</t>
        </is>
      </c>
      <c r="N18" s="5" t="n"/>
      <c r="O18" s="133" t="n">
        <v>103864</v>
      </c>
      <c r="P18" s="133" t="n">
        <v>102848</v>
      </c>
      <c r="Q18" s="32">
        <f>IFERROR(IF((P18/O18)&gt;1.3,1.3,P18/O18),"")</f>
        <v/>
      </c>
      <c r="R18" s="32">
        <f>IFERROR(P18/O18,"")</f>
        <v/>
      </c>
      <c r="S18" s="5" t="n"/>
      <c r="T18" s="5" t="n"/>
      <c r="U18" s="5">
        <f>A18&amp;"-"&amp;YEAR(J18)&amp;"-"&amp;IF(LEN(MONTH(J18))=1,"0"&amp;MONTH(J18),MONTH(J18))&amp;"-"&amp;DAY(J18)</f>
        <v/>
      </c>
      <c r="V18" s="5" t="n">
        <v>0</v>
      </c>
    </row>
    <row r="19">
      <c r="A19" s="55" t="n">
        <v>15</v>
      </c>
      <c r="B19" s="56" t="inlineStr">
        <is>
          <t>Plan anual de retos Escuela De Ciencias Basicas</t>
        </is>
      </c>
      <c r="C19" s="57" t="inlineStr">
        <is>
          <t>Estratégico</t>
        </is>
      </c>
      <c r="D19" s="57" t="inlineStr">
        <is>
          <t>Gestión de unidades académicas</t>
        </is>
      </c>
      <c r="E19" s="57" t="inlineStr">
        <is>
          <t>Eficacia</t>
        </is>
      </c>
      <c r="F19" s="57" t="inlineStr">
        <is>
          <t>Trimestral</t>
        </is>
      </c>
      <c r="G19" s="57" t="inlineStr">
        <is>
          <t>Positivo</t>
        </is>
      </c>
      <c r="H19" s="57" t="n">
        <v>95</v>
      </c>
      <c r="I19" s="57" t="n"/>
      <c r="J19" s="58" t="n">
        <v>45291</v>
      </c>
      <c r="K19" s="59">
        <f>YEAR(J19)</f>
        <v/>
      </c>
      <c r="L19" s="58">
        <f>PROPER(TEXT(J19,"mmmm"))</f>
        <v/>
      </c>
      <c r="M19" s="58">
        <f>IF(OR(L19="Enero",L19="Febrero",L19="Marzo",L19="Abril",L19="Mayo",L19="Junio"),K19&amp;"-1",IF(OR(L19="Julio",L19="Agosto",L19="Septiembre",L19="Octubre",L19="Noviembre",L19="Diciembre"),K19&amp;"-2"))</f>
        <v/>
      </c>
      <c r="N19" s="57" t="n"/>
      <c r="O19" s="57" t="n">
        <v>100</v>
      </c>
      <c r="P19" s="57" t="n">
        <v>100</v>
      </c>
      <c r="Q19" s="32">
        <f>IFERROR(IF((P19/O19)&gt;1.3,1.3,P19/O19),"")</f>
        <v/>
      </c>
      <c r="R19" s="32">
        <f>IFERROR(P19/O19,"")</f>
        <v/>
      </c>
      <c r="S19" s="5" t="inlineStr">
        <is>
          <t>%</t>
        </is>
      </c>
      <c r="T19" s="5" t="inlineStr">
        <is>
          <t>%</t>
        </is>
      </c>
      <c r="U19" s="5">
        <f>A19&amp;"-"&amp;YEAR(J19)&amp;"-"&amp;IF(LEN(MONTH(J19))=1,"0"&amp;MONTH(J19),MONTH(J19))&amp;"-"&amp;DAY(J19)</f>
        <v/>
      </c>
      <c r="V19" s="5" t="n">
        <v>0</v>
      </c>
    </row>
    <row r="20">
      <c r="A20" s="30" t="n">
        <v>16</v>
      </c>
      <c r="B20" s="27" t="inlineStr">
        <is>
          <t>Plan anual de retos Escuela De  Diseño</t>
        </is>
      </c>
      <c r="C20" s="5" t="inlineStr">
        <is>
          <t>Estratégico</t>
        </is>
      </c>
      <c r="D20" s="5" t="inlineStr">
        <is>
          <t>Gestión de unidades académicas</t>
        </is>
      </c>
      <c r="E20" s="5" t="inlineStr">
        <is>
          <t>Eficacia</t>
        </is>
      </c>
      <c r="F20" s="5" t="inlineStr">
        <is>
          <t>Trimestral</t>
        </is>
      </c>
      <c r="G20" s="5" t="inlineStr">
        <is>
          <t>Positivo</t>
        </is>
      </c>
      <c r="H20" s="5" t="n">
        <v>95</v>
      </c>
      <c r="I20" s="5" t="n"/>
      <c r="J20" s="6" t="n">
        <v>45291</v>
      </c>
      <c r="K20" s="20">
        <f>YEAR(J20)</f>
        <v/>
      </c>
      <c r="L20" s="6">
        <f>PROPER(TEXT(J20,"mmmm"))</f>
        <v/>
      </c>
      <c r="M20" s="6">
        <f>IF(OR(L20="Enero",L20="Febrero",L20="Marzo",L20="Abril",L20="Mayo",L20="Junio"),K20&amp;"-1",IF(OR(L20="Julio",L20="Agosto",L20="Septiembre",L20="Octubre",L20="Noviembre",L20="Diciembre"),K20&amp;"-2"))</f>
        <v/>
      </c>
      <c r="N20" s="5" t="n"/>
      <c r="O20" s="5" t="n">
        <v>100</v>
      </c>
      <c r="P20" s="5" t="n">
        <v>100</v>
      </c>
      <c r="Q20" s="32">
        <f>IFERROR(IF((P20/O20)&gt;1.3,1.3,P20/O20),"")</f>
        <v/>
      </c>
      <c r="R20" s="32">
        <f>IFERROR(P20/O20,"")</f>
        <v/>
      </c>
      <c r="S20" s="5" t="inlineStr">
        <is>
          <t>%</t>
        </is>
      </c>
      <c r="T20" s="5" t="inlineStr">
        <is>
          <t>%</t>
        </is>
      </c>
      <c r="U20" s="5">
        <f>A20&amp;"-"&amp;YEAR(J20)&amp;"-"&amp;IF(LEN(MONTH(J20))=1,"0"&amp;MONTH(J20),MONTH(J20))&amp;"-"&amp;DAY(J20)</f>
        <v/>
      </c>
      <c r="V20" s="5" t="n">
        <v>0</v>
      </c>
    </row>
    <row r="21">
      <c r="A21" s="30" t="n">
        <v>17</v>
      </c>
      <c r="B21" s="27" t="inlineStr">
        <is>
          <t>Plan anual de retos Escuela De Optimización, Infra Y Auto</t>
        </is>
      </c>
      <c r="C21" s="5" t="inlineStr">
        <is>
          <t>Estratégico</t>
        </is>
      </c>
      <c r="D21" s="5" t="inlineStr">
        <is>
          <t>Gestión de unidades académicas</t>
        </is>
      </c>
      <c r="E21" s="5" t="inlineStr">
        <is>
          <t>Eficacia</t>
        </is>
      </c>
      <c r="F21" s="5" t="inlineStr">
        <is>
          <t>Trimestral</t>
        </is>
      </c>
      <c r="G21" s="5" t="inlineStr">
        <is>
          <t>Positivo</t>
        </is>
      </c>
      <c r="H21" s="5" t="n">
        <v>95</v>
      </c>
      <c r="I21" s="5" t="n"/>
      <c r="J21" s="6" t="n">
        <v>45291</v>
      </c>
      <c r="K21" s="20">
        <f>YEAR(J21)</f>
        <v/>
      </c>
      <c r="L21" s="6">
        <f>PROPER(TEXT(J21,"mmmm"))</f>
        <v/>
      </c>
      <c r="M21" s="6">
        <f>IF(OR(L21="Enero",L21="Febrero",L21="Marzo",L21="Abril",L21="Mayo",L21="Junio"),K21&amp;"-1",IF(OR(L21="Julio",L21="Agosto",L21="Septiembre",L21="Octubre",L21="Noviembre",L21="Diciembre"),K21&amp;"-2"))</f>
        <v/>
      </c>
      <c r="N21" s="5" t="n"/>
      <c r="O21" s="5" t="n">
        <v>100</v>
      </c>
      <c r="P21" s="5" t="n">
        <v>99.38</v>
      </c>
      <c r="Q21" s="32">
        <f>IFERROR(IF((P21/O21)&gt;1.3,1.3,P21/O21),"")</f>
        <v/>
      </c>
      <c r="R21" s="32">
        <f>IFERROR(P21/O21,"")</f>
        <v/>
      </c>
      <c r="S21" s="5" t="inlineStr">
        <is>
          <t>%</t>
        </is>
      </c>
      <c r="T21" s="5" t="inlineStr">
        <is>
          <t>%</t>
        </is>
      </c>
      <c r="U21" s="5">
        <f>A21&amp;"-"&amp;YEAR(J21)&amp;"-"&amp;IF(LEN(MONTH(J21))=1,"0"&amp;MONTH(J21),MONTH(J21))&amp;"-"&amp;DAY(J21)</f>
        <v/>
      </c>
      <c r="V21" s="5" t="n">
        <v>1</v>
      </c>
    </row>
    <row r="22">
      <c r="A22" s="30" t="n">
        <v>18</v>
      </c>
      <c r="B22" s="27" t="inlineStr">
        <is>
          <t>Plan anual de retos Escuela TIC</t>
        </is>
      </c>
      <c r="C22" s="5" t="inlineStr">
        <is>
          <t>Estratégico</t>
        </is>
      </c>
      <c r="D22" s="5" t="inlineStr">
        <is>
          <t>Gestión de unidades académicas</t>
        </is>
      </c>
      <c r="E22" s="5" t="inlineStr">
        <is>
          <t>Eficacia</t>
        </is>
      </c>
      <c r="F22" s="5" t="inlineStr">
        <is>
          <t>Trimestral</t>
        </is>
      </c>
      <c r="G22" s="5" t="inlineStr">
        <is>
          <t>Positivo</t>
        </is>
      </c>
      <c r="H22" s="5" t="n">
        <v>95</v>
      </c>
      <c r="I22" s="5" t="n"/>
      <c r="J22" s="6" t="n">
        <v>45291</v>
      </c>
      <c r="K22" s="20">
        <f>YEAR(J22)</f>
        <v/>
      </c>
      <c r="L22" s="6">
        <f>PROPER(TEXT(J22,"mmmm"))</f>
        <v/>
      </c>
      <c r="M22" s="6">
        <f>IF(OR(L22="Enero",L22="Febrero",L22="Marzo",L22="Abril",L22="Mayo",L22="Junio"),K22&amp;"-1",IF(OR(L22="Julio",L22="Agosto",L22="Septiembre",L22="Octubre",L22="Noviembre",L22="Diciembre"),K22&amp;"-2"))</f>
        <v/>
      </c>
      <c r="N22" s="5" t="n"/>
      <c r="O22" s="5" t="n">
        <v>100</v>
      </c>
      <c r="P22" s="5" t="n">
        <v>100</v>
      </c>
      <c r="Q22" s="32">
        <f>IFERROR(IF((P22/O22)&gt;1.3,1.3,P22/O22),"")</f>
        <v/>
      </c>
      <c r="R22" s="32">
        <f>IFERROR(P22/O22,"")</f>
        <v/>
      </c>
      <c r="S22" s="5" t="inlineStr">
        <is>
          <t>%</t>
        </is>
      </c>
      <c r="T22" s="5" t="inlineStr">
        <is>
          <t>%</t>
        </is>
      </c>
      <c r="U22" s="5">
        <f>A22&amp;"-"&amp;YEAR(J22)&amp;"-"&amp;IF(LEN(MONTH(J22))=1,"0"&amp;MONTH(J22),MONTH(J22))&amp;"-"&amp;DAY(J22)</f>
        <v/>
      </c>
      <c r="V22" s="5" t="n">
        <v>0</v>
      </c>
    </row>
    <row r="23">
      <c r="A23" s="30" t="n">
        <v>19</v>
      </c>
      <c r="B23" s="27" t="inlineStr">
        <is>
          <t>Plan anual de retos Escuela De Administración y competitividad</t>
        </is>
      </c>
      <c r="C23" s="5" t="inlineStr">
        <is>
          <t>Estratégico</t>
        </is>
      </c>
      <c r="D23" s="5" t="inlineStr">
        <is>
          <t>Gestión de unidades académicas</t>
        </is>
      </c>
      <c r="E23" s="5" t="inlineStr">
        <is>
          <t>Eficacia</t>
        </is>
      </c>
      <c r="F23" s="5" t="inlineStr">
        <is>
          <t>Trimestral</t>
        </is>
      </c>
      <c r="G23" s="5" t="inlineStr">
        <is>
          <t>Positivo</t>
        </is>
      </c>
      <c r="H23" s="5" t="n">
        <v>95</v>
      </c>
      <c r="I23" s="5" t="n"/>
      <c r="J23" s="6" t="n">
        <v>45291</v>
      </c>
      <c r="K23" s="20">
        <f>YEAR(J23)</f>
        <v/>
      </c>
      <c r="L23" s="6">
        <f>PROPER(TEXT(J23,"mmmm"))</f>
        <v/>
      </c>
      <c r="M23" s="6">
        <f>IF(OR(L23="Enero",L23="Febrero",L23="Marzo",L23="Abril",L23="Mayo",L23="Junio"),K23&amp;"-1",IF(OR(L23="Julio",L23="Agosto",L23="Septiembre",L23="Octubre",L23="Noviembre",L23="Diciembre"),K23&amp;"-2"))</f>
        <v/>
      </c>
      <c r="N23" s="5" t="n"/>
      <c r="O23" s="5" t="n">
        <v>100</v>
      </c>
      <c r="P23" s="5" t="n">
        <v>92.86</v>
      </c>
      <c r="Q23" s="32">
        <f>IFERROR(IF((P23/O23)&gt;1.3,1.3,P23/O23),"")</f>
        <v/>
      </c>
      <c r="R23" s="32">
        <f>IFERROR(P23/O23,"")</f>
        <v/>
      </c>
      <c r="S23" s="5" t="inlineStr">
        <is>
          <t>%</t>
        </is>
      </c>
      <c r="T23" s="5" t="inlineStr">
        <is>
          <t>%</t>
        </is>
      </c>
      <c r="U23" s="5">
        <f>A23&amp;"-"&amp;YEAR(J23)&amp;"-"&amp;IF(LEN(MONTH(J23))=1,"0"&amp;MONTH(J23),MONTH(J23))&amp;"-"&amp;DAY(J23)</f>
        <v/>
      </c>
      <c r="V23" s="5" t="n">
        <v>0</v>
      </c>
    </row>
    <row r="24">
      <c r="A24" s="30" t="n">
        <v>20</v>
      </c>
      <c r="B24" s="27" t="inlineStr">
        <is>
          <t>Plan anual de retos Escuela De Contabilidad Internacional</t>
        </is>
      </c>
      <c r="C24" s="5" t="inlineStr">
        <is>
          <t>Estratégico</t>
        </is>
      </c>
      <c r="D24" s="5" t="inlineStr">
        <is>
          <t>Gestión de unidades académicas</t>
        </is>
      </c>
      <c r="E24" s="5" t="inlineStr">
        <is>
          <t>Eficacia</t>
        </is>
      </c>
      <c r="F24" s="5" t="inlineStr">
        <is>
          <t>Trimestral</t>
        </is>
      </c>
      <c r="G24" s="5" t="inlineStr">
        <is>
          <t>Positivo</t>
        </is>
      </c>
      <c r="H24" s="5" t="n">
        <v>95</v>
      </c>
      <c r="I24" s="5" t="n"/>
      <c r="J24" s="6" t="n">
        <v>45291</v>
      </c>
      <c r="K24" s="20">
        <f>YEAR(J24)</f>
        <v/>
      </c>
      <c r="L24" s="6">
        <f>PROPER(TEXT(J24,"mmmm"))</f>
        <v/>
      </c>
      <c r="M24" s="6">
        <f>IF(OR(L24="Enero",L24="Febrero",L24="Marzo",L24="Abril",L24="Mayo",L24="Junio"),K24&amp;"-1",IF(OR(L24="Julio",L24="Agosto",L24="Septiembre",L24="Octubre",L24="Noviembre",L24="Diciembre"),K24&amp;"-2"))</f>
        <v/>
      </c>
      <c r="N24" s="5" t="n"/>
      <c r="O24" s="5" t="n">
        <v>100</v>
      </c>
      <c r="P24" s="5" t="n">
        <v>100</v>
      </c>
      <c r="Q24" s="32">
        <f>IFERROR(IF((P24/O24)&gt;1.3,1.3,P24/O24),"")</f>
        <v/>
      </c>
      <c r="R24" s="32">
        <f>IFERROR(P24/O24,"")</f>
        <v/>
      </c>
      <c r="S24" s="5" t="inlineStr">
        <is>
          <t>%</t>
        </is>
      </c>
      <c r="T24" s="5" t="inlineStr">
        <is>
          <t>%</t>
        </is>
      </c>
      <c r="U24" s="5">
        <f>A24&amp;"-"&amp;YEAR(J24)&amp;"-"&amp;IF(LEN(MONTH(J24))=1,"0"&amp;MONTH(J24),MONTH(J24))&amp;"-"&amp;DAY(J24)</f>
        <v/>
      </c>
      <c r="V24" s="5" t="n">
        <v>0</v>
      </c>
    </row>
    <row r="25">
      <c r="A25" s="30" t="n">
        <v>21</v>
      </c>
      <c r="B25" s="27" t="inlineStr">
        <is>
          <t>Plan anual de retos Escuela De Negocios Y Desarrollo Internacional</t>
        </is>
      </c>
      <c r="C25" s="5" t="inlineStr">
        <is>
          <t>Estratégico</t>
        </is>
      </c>
      <c r="D25" s="5" t="inlineStr">
        <is>
          <t>Gestión de unidades académicas</t>
        </is>
      </c>
      <c r="E25" s="5" t="inlineStr">
        <is>
          <t>Eficacia</t>
        </is>
      </c>
      <c r="F25" s="5" t="inlineStr">
        <is>
          <t>Trimestral</t>
        </is>
      </c>
      <c r="G25" s="5" t="inlineStr">
        <is>
          <t>Positivo</t>
        </is>
      </c>
      <c r="H25" s="5" t="n">
        <v>95</v>
      </c>
      <c r="I25" s="5" t="n"/>
      <c r="J25" s="6" t="n">
        <v>45291</v>
      </c>
      <c r="K25" s="20">
        <f>YEAR(J25)</f>
        <v/>
      </c>
      <c r="L25" s="6">
        <f>PROPER(TEXT(J25,"mmmm"))</f>
        <v/>
      </c>
      <c r="M25" s="6">
        <f>IF(OR(L25="Enero",L25="Febrero",L25="Marzo",L25="Abril",L25="Mayo",L25="Junio"),K25&amp;"-1",IF(OR(L25="Julio",L25="Agosto",L25="Septiembre",L25="Octubre",L25="Noviembre",L25="Diciembre"),K25&amp;"-2"))</f>
        <v/>
      </c>
      <c r="N25" s="5" t="n"/>
      <c r="O25" s="5" t="n">
        <v>100</v>
      </c>
      <c r="P25" s="5" t="n">
        <v>100</v>
      </c>
      <c r="Q25" s="32">
        <f>IFERROR(IF((P25/O25)&gt;1.3,1.3,P25/O25),"")</f>
        <v/>
      </c>
      <c r="R25" s="32">
        <f>IFERROR(P25/O25,"")</f>
        <v/>
      </c>
      <c r="S25" s="5" t="inlineStr">
        <is>
          <t>%</t>
        </is>
      </c>
      <c r="T25" s="5" t="inlineStr">
        <is>
          <t>%</t>
        </is>
      </c>
      <c r="U25" s="5">
        <f>A25&amp;"-"&amp;YEAR(J25)&amp;"-"&amp;IF(LEN(MONTH(J25))=1,"0"&amp;MONTH(J25),MONTH(J25))&amp;"-"&amp;DAY(J25)</f>
        <v/>
      </c>
      <c r="V25" s="5" t="n">
        <v>0</v>
      </c>
    </row>
    <row r="26">
      <c r="A26" s="30" t="n">
        <v>22</v>
      </c>
      <c r="B26" s="27" t="inlineStr">
        <is>
          <t>Plan anual de retos Escuela De Comunicaciones, Artes Visuales Y Digitales</t>
        </is>
      </c>
      <c r="C26" s="5" t="inlineStr">
        <is>
          <t>Estratégico</t>
        </is>
      </c>
      <c r="D26" s="5" t="inlineStr">
        <is>
          <t>Gestión de unidades académicas</t>
        </is>
      </c>
      <c r="E26" s="5" t="inlineStr">
        <is>
          <t>Eficacia</t>
        </is>
      </c>
      <c r="F26" s="5" t="inlineStr">
        <is>
          <t>Trimestral</t>
        </is>
      </c>
      <c r="G26" s="5" t="inlineStr">
        <is>
          <t>Positivo</t>
        </is>
      </c>
      <c r="H26" s="5" t="n">
        <v>95</v>
      </c>
      <c r="I26" s="5" t="n"/>
      <c r="J26" s="6" t="n">
        <v>45291</v>
      </c>
      <c r="K26" s="20">
        <f>YEAR(J26)</f>
        <v/>
      </c>
      <c r="L26" s="6">
        <f>PROPER(TEXT(J26,"mmmm"))</f>
        <v/>
      </c>
      <c r="M26" s="6">
        <f>IF(OR(L26="Enero",L26="Febrero",L26="Marzo",L26="Abril",L26="Mayo",L26="Junio"),K26&amp;"-1",IF(OR(L26="Julio",L26="Agosto",L26="Septiembre",L26="Octubre",L26="Noviembre",L26="Diciembre"),K26&amp;"-2"))</f>
        <v/>
      </c>
      <c r="N26" s="5" t="n"/>
      <c r="O26" s="5" t="n">
        <v>100</v>
      </c>
      <c r="P26" s="5" t="n">
        <v>100</v>
      </c>
      <c r="Q26" s="32">
        <f>IFERROR(IF((P26/O26)&gt;1.3,1.3,P26/O26),"")</f>
        <v/>
      </c>
      <c r="R26" s="32">
        <f>IFERROR(P26/O26,"")</f>
        <v/>
      </c>
      <c r="S26" s="5" t="inlineStr">
        <is>
          <t>%</t>
        </is>
      </c>
      <c r="T26" s="5" t="inlineStr">
        <is>
          <t>%</t>
        </is>
      </c>
      <c r="U26" s="5">
        <f>A26&amp;"-"&amp;YEAR(J26)&amp;"-"&amp;IF(LEN(MONTH(J26))=1,"0"&amp;MONTH(J26),MONTH(J26))&amp;"-"&amp;DAY(J26)</f>
        <v/>
      </c>
      <c r="V26" s="5" t="n">
        <v>0</v>
      </c>
    </row>
    <row r="27">
      <c r="A27" s="30" t="n">
        <v>23</v>
      </c>
      <c r="B27" s="27" t="inlineStr">
        <is>
          <t>Plan anual de retos Escuela De Educación E Innovación</t>
        </is>
      </c>
      <c r="C27" s="5" t="inlineStr">
        <is>
          <t>Estratégico</t>
        </is>
      </c>
      <c r="D27" s="5" t="inlineStr">
        <is>
          <t>Gestión de unidades académicas</t>
        </is>
      </c>
      <c r="E27" s="5" t="inlineStr">
        <is>
          <t>Eficacia</t>
        </is>
      </c>
      <c r="F27" s="5" t="inlineStr">
        <is>
          <t>Trimestral</t>
        </is>
      </c>
      <c r="G27" s="5" t="inlineStr">
        <is>
          <t>Positivo</t>
        </is>
      </c>
      <c r="H27" s="5" t="n">
        <v>95</v>
      </c>
      <c r="I27" s="5" t="n"/>
      <c r="J27" s="6" t="n">
        <v>45291</v>
      </c>
      <c r="K27" s="20">
        <f>YEAR(J27)</f>
        <v/>
      </c>
      <c r="L27" s="6">
        <f>PROPER(TEXT(J27,"mmmm"))</f>
        <v/>
      </c>
      <c r="M27" s="6">
        <f>IF(OR(L27="Enero",L27="Febrero",L27="Marzo",L27="Abril",L27="Mayo",L27="Junio"),K27&amp;"-1",IF(OR(L27="Julio",L27="Agosto",L27="Septiembre",L27="Octubre",L27="Noviembre",L27="Diciembre"),K27&amp;"-2"))</f>
        <v/>
      </c>
      <c r="N27" s="5" t="n"/>
      <c r="O27" s="5" t="n">
        <v>100</v>
      </c>
      <c r="P27" s="5" t="n">
        <v>100</v>
      </c>
      <c r="Q27" s="32">
        <f>IFERROR(IF((P27/O27)&gt;1.3,1.3,P27/O27),"")</f>
        <v/>
      </c>
      <c r="R27" s="32">
        <f>IFERROR(P27/O27,"")</f>
        <v/>
      </c>
      <c r="S27" s="5" t="inlineStr">
        <is>
          <t>%</t>
        </is>
      </c>
      <c r="T27" s="5" t="inlineStr">
        <is>
          <t>%</t>
        </is>
      </c>
      <c r="U27" s="5">
        <f>A27&amp;"-"&amp;YEAR(J27)&amp;"-"&amp;IF(LEN(MONTH(J27))=1,"0"&amp;MONTH(J27),MONTH(J27))&amp;"-"&amp;DAY(J27)</f>
        <v/>
      </c>
      <c r="V27" s="5" t="n">
        <v>0</v>
      </c>
    </row>
    <row r="28">
      <c r="A28" s="30" t="n">
        <v>24</v>
      </c>
      <c r="B28" s="27" t="inlineStr">
        <is>
          <t>Plan anual de retos Escuela De Derecho Y Gobierno</t>
        </is>
      </c>
      <c r="C28" s="5" t="inlineStr">
        <is>
          <t>Estratégico</t>
        </is>
      </c>
      <c r="D28" s="5" t="inlineStr">
        <is>
          <t>Gestión de unidades académicas</t>
        </is>
      </c>
      <c r="E28" s="5" t="inlineStr">
        <is>
          <t>Eficacia</t>
        </is>
      </c>
      <c r="F28" s="5" t="inlineStr">
        <is>
          <t>Trimestral</t>
        </is>
      </c>
      <c r="G28" s="5" t="inlineStr">
        <is>
          <t>Positivo</t>
        </is>
      </c>
      <c r="H28" s="5" t="n">
        <v>95</v>
      </c>
      <c r="I28" s="5" t="n"/>
      <c r="J28" s="6" t="n">
        <v>45291</v>
      </c>
      <c r="K28" s="20">
        <f>YEAR(J28)</f>
        <v/>
      </c>
      <c r="L28" s="6">
        <f>PROPER(TEXT(J28,"mmmm"))</f>
        <v/>
      </c>
      <c r="M28" s="6">
        <f>IF(OR(L28="Enero",L28="Febrero",L28="Marzo",L28="Abril",L28="Mayo",L28="Junio"),K28&amp;"-1",IF(OR(L28="Julio",L28="Agosto",L28="Septiembre",L28="Octubre",L28="Noviembre",L28="Diciembre"),K28&amp;"-2"))</f>
        <v/>
      </c>
      <c r="N28" s="5" t="n"/>
      <c r="O28" s="5" t="n">
        <v>100</v>
      </c>
      <c r="P28" s="5" t="n">
        <v>100</v>
      </c>
      <c r="Q28" s="32">
        <f>IFERROR(IF((P28/O28)&gt;1.3,1.3,P28/O28),"")</f>
        <v/>
      </c>
      <c r="R28" s="32">
        <f>IFERROR(P28/O28,"")</f>
        <v/>
      </c>
      <c r="S28" s="5" t="inlineStr">
        <is>
          <t>%</t>
        </is>
      </c>
      <c r="T28" s="5" t="inlineStr">
        <is>
          <t>%</t>
        </is>
      </c>
      <c r="U28" s="5">
        <f>A28&amp;"-"&amp;YEAR(J28)&amp;"-"&amp;IF(LEN(MONTH(J28))=1,"0"&amp;MONTH(J28),MONTH(J28))&amp;"-"&amp;DAY(J28)</f>
        <v/>
      </c>
      <c r="V28" s="5" t="n">
        <v>0</v>
      </c>
    </row>
    <row r="29">
      <c r="A29" s="30" t="n">
        <v>25</v>
      </c>
      <c r="B29" s="27" t="inlineStr">
        <is>
          <t>Plan anual de retos Escuela De Marketing Y Branding</t>
        </is>
      </c>
      <c r="C29" s="5" t="inlineStr">
        <is>
          <t>Estratégico</t>
        </is>
      </c>
      <c r="D29" s="5" t="inlineStr">
        <is>
          <t>Gestión de unidades académicas</t>
        </is>
      </c>
      <c r="E29" s="5" t="inlineStr">
        <is>
          <t>Eficacia</t>
        </is>
      </c>
      <c r="F29" s="5" t="inlineStr">
        <is>
          <t>Trimestral</t>
        </is>
      </c>
      <c r="G29" s="5" t="inlineStr">
        <is>
          <t>Positivo</t>
        </is>
      </c>
      <c r="H29" s="5" t="n">
        <v>95</v>
      </c>
      <c r="I29" s="5" t="n"/>
      <c r="J29" s="6" t="n">
        <v>45291</v>
      </c>
      <c r="K29" s="20">
        <f>YEAR(J29)</f>
        <v/>
      </c>
      <c r="L29" s="6">
        <f>PROPER(TEXT(J29,"mmmm"))</f>
        <v/>
      </c>
      <c r="M29" s="6">
        <f>IF(OR(L29="Enero",L29="Febrero",L29="Marzo",L29="Abril",L29="Mayo",L29="Junio"),K29&amp;"-1",IF(OR(L29="Julio",L29="Agosto",L29="Septiembre",L29="Octubre",L29="Noviembre",L29="Diciembre"),K29&amp;"-2"))</f>
        <v/>
      </c>
      <c r="N29" s="5" t="n"/>
      <c r="O29" s="5" t="n">
        <v>100</v>
      </c>
      <c r="P29" s="5" t="n">
        <v>98.75</v>
      </c>
      <c r="Q29" s="32">
        <f>IFERROR(IF((P29/O29)&gt;1.3,1.3,P29/O29),"")</f>
        <v/>
      </c>
      <c r="R29" s="32">
        <f>IFERROR(P29/O29,"")</f>
        <v/>
      </c>
      <c r="S29" s="5" t="inlineStr">
        <is>
          <t>%</t>
        </is>
      </c>
      <c r="T29" s="5" t="inlineStr">
        <is>
          <t>%</t>
        </is>
      </c>
      <c r="U29" s="5">
        <f>A29&amp;"-"&amp;YEAR(J29)&amp;"-"&amp;IF(LEN(MONTH(J29))=1,"0"&amp;MONTH(J29),MONTH(J29))&amp;"-"&amp;DAY(J29)</f>
        <v/>
      </c>
      <c r="V29" s="5" t="n">
        <v>0</v>
      </c>
    </row>
    <row r="30">
      <c r="A30" s="30" t="n">
        <v>26</v>
      </c>
      <c r="B30" s="27" t="inlineStr">
        <is>
          <t>Plan anual de retos Escuela De Psic, Talento Hum Y Soc</t>
        </is>
      </c>
      <c r="C30" s="5" t="inlineStr">
        <is>
          <t>Estratégico</t>
        </is>
      </c>
      <c r="D30" s="5" t="inlineStr">
        <is>
          <t>Gestión de unidades académicas</t>
        </is>
      </c>
      <c r="E30" s="5" t="inlineStr">
        <is>
          <t>Eficacia</t>
        </is>
      </c>
      <c r="F30" s="5" t="inlineStr">
        <is>
          <t>Trimestral</t>
        </is>
      </c>
      <c r="G30" s="5" t="inlineStr">
        <is>
          <t>Positivo</t>
        </is>
      </c>
      <c r="H30" s="5" t="n">
        <v>95</v>
      </c>
      <c r="I30" s="5" t="n"/>
      <c r="J30" s="6" t="n">
        <v>45291</v>
      </c>
      <c r="K30" s="20">
        <f>YEAR(J30)</f>
        <v/>
      </c>
      <c r="L30" s="6">
        <f>PROPER(TEXT(J30,"mmmm"))</f>
        <v/>
      </c>
      <c r="M30" s="6">
        <f>IF(OR(L30="Enero",L30="Febrero",L30="Marzo",L30="Abril",L30="Mayo",L30="Junio"),K30&amp;"-1",IF(OR(L30="Julio",L30="Agosto",L30="Septiembre",L30="Octubre",L30="Noviembre",L30="Diciembre"),K30&amp;"-2"))</f>
        <v/>
      </c>
      <c r="N30" s="5" t="n"/>
      <c r="O30" s="5" t="n">
        <v>100</v>
      </c>
      <c r="P30" s="5" t="n">
        <v>100</v>
      </c>
      <c r="Q30" s="32">
        <f>IFERROR(IF((P30/O30)&gt;1.3,1.3,P30/O30),"")</f>
        <v/>
      </c>
      <c r="R30" s="32">
        <f>IFERROR(P30/O30,"")</f>
        <v/>
      </c>
      <c r="S30" s="5" t="inlineStr">
        <is>
          <t>%</t>
        </is>
      </c>
      <c r="T30" s="5" t="inlineStr">
        <is>
          <t>%</t>
        </is>
      </c>
      <c r="U30" s="5">
        <f>A30&amp;"-"&amp;YEAR(J30)&amp;"-"&amp;IF(LEN(MONTH(J30))=1,"0"&amp;MONTH(J30),MONTH(J30))&amp;"-"&amp;DAY(J30)</f>
        <v/>
      </c>
      <c r="V30" s="5" t="n">
        <v>0</v>
      </c>
    </row>
    <row r="31">
      <c r="A31" s="30" t="n">
        <v>27</v>
      </c>
      <c r="B31" s="27" t="inlineStr">
        <is>
          <t>Plan anual de retos Vicerrectoría de crecimiento</t>
        </is>
      </c>
      <c r="C31" s="5" t="inlineStr">
        <is>
          <t>Estratégico</t>
        </is>
      </c>
      <c r="D31" s="5" t="inlineStr">
        <is>
          <t>Gestión de unidades académicas</t>
        </is>
      </c>
      <c r="E31" s="5" t="inlineStr">
        <is>
          <t>Eficacia</t>
        </is>
      </c>
      <c r="F31" s="5" t="inlineStr">
        <is>
          <t>Trimestral</t>
        </is>
      </c>
      <c r="G31" s="5" t="inlineStr">
        <is>
          <t>Positivo</t>
        </is>
      </c>
      <c r="H31" s="5" t="n">
        <v>95</v>
      </c>
      <c r="I31" s="5" t="n"/>
      <c r="J31" s="6" t="n">
        <v>45291</v>
      </c>
      <c r="K31" s="20">
        <f>YEAR(J31)</f>
        <v/>
      </c>
      <c r="L31" s="6">
        <f>PROPER(TEXT(J31,"mmmm"))</f>
        <v/>
      </c>
      <c r="M31" s="6">
        <f>IF(OR(L31="Enero",L31="Febrero",L31="Marzo",L31="Abril",L31="Mayo",L31="Junio"),K31&amp;"-1",IF(OR(L31="Julio",L31="Agosto",L31="Septiembre",L31="Octubre",L31="Noviembre",L31="Diciembre"),K31&amp;"-2"))</f>
        <v/>
      </c>
      <c r="N31" s="5" t="n"/>
      <c r="O31" s="5" t="n">
        <v>100</v>
      </c>
      <c r="P31" s="5" t="n">
        <v>99.75</v>
      </c>
      <c r="Q31" s="32">
        <f>IFERROR(IF((P31/O31)&gt;1.3,1.3,P31/O31),"")</f>
        <v/>
      </c>
      <c r="R31" s="32">
        <f>IFERROR(P31/O31,"")</f>
        <v/>
      </c>
      <c r="S31" s="5" t="inlineStr">
        <is>
          <t>%</t>
        </is>
      </c>
      <c r="T31" s="5" t="inlineStr">
        <is>
          <t>%</t>
        </is>
      </c>
      <c r="U31" s="5">
        <f>A31&amp;"-"&amp;YEAR(J31)&amp;"-"&amp;IF(LEN(MONTH(J31))=1,"0"&amp;MONTH(J31),MONTH(J31))&amp;"-"&amp;DAY(J31)</f>
        <v/>
      </c>
      <c r="V31" s="5" t="n">
        <v>0</v>
      </c>
    </row>
    <row r="32">
      <c r="A32" s="30" t="n">
        <v>28</v>
      </c>
      <c r="B32" s="27" t="inlineStr">
        <is>
          <t>Plan anual de retos Vicerrectoría del estudiante</t>
        </is>
      </c>
      <c r="C32" s="5" t="inlineStr">
        <is>
          <t>Estratégico</t>
        </is>
      </c>
      <c r="D32" s="5" t="inlineStr">
        <is>
          <t>Gestión de unidades académicas</t>
        </is>
      </c>
      <c r="E32" s="5" t="inlineStr">
        <is>
          <t>Eficacia</t>
        </is>
      </c>
      <c r="F32" s="5" t="inlineStr">
        <is>
          <t>Trimestral</t>
        </is>
      </c>
      <c r="G32" s="5" t="inlineStr">
        <is>
          <t>Positivo</t>
        </is>
      </c>
      <c r="H32" s="5" t="n">
        <v>95</v>
      </c>
      <c r="I32" s="5" t="n"/>
      <c r="J32" s="6" t="n">
        <v>45291</v>
      </c>
      <c r="K32" s="20">
        <f>YEAR(J32)</f>
        <v/>
      </c>
      <c r="L32" s="6">
        <f>PROPER(TEXT(J32,"mmmm"))</f>
        <v/>
      </c>
      <c r="M32" s="6">
        <f>IF(OR(L32="Enero",L32="Febrero",L32="Marzo",L32="Abril",L32="Mayo",L32="Junio"),K32&amp;"-1",IF(OR(L32="Julio",L32="Agosto",L32="Septiembre",L32="Octubre",L32="Noviembre",L32="Diciembre"),K32&amp;"-2"))</f>
        <v/>
      </c>
      <c r="N32" s="5" t="n"/>
      <c r="O32" s="5" t="n">
        <v>100</v>
      </c>
      <c r="P32" s="5" t="n">
        <v>97.40000000000001</v>
      </c>
      <c r="Q32" s="32">
        <f>IFERROR(IF((P32/O32)&gt;1.3,1.3,P32/O32),"")</f>
        <v/>
      </c>
      <c r="R32" s="32">
        <f>IFERROR(P32/O32,"")</f>
        <v/>
      </c>
      <c r="S32" s="5" t="inlineStr">
        <is>
          <t>%</t>
        </is>
      </c>
      <c r="T32" s="5" t="inlineStr">
        <is>
          <t>%</t>
        </is>
      </c>
      <c r="U32" s="5">
        <f>A32&amp;"-"&amp;YEAR(J32)&amp;"-"&amp;IF(LEN(MONTH(J32))=1,"0"&amp;MONTH(J32),MONTH(J32))&amp;"-"&amp;DAY(J32)</f>
        <v/>
      </c>
      <c r="V32" s="5" t="n">
        <v>0</v>
      </c>
    </row>
    <row r="33">
      <c r="A33" s="30" t="n">
        <v>29</v>
      </c>
      <c r="B33" s="27" t="inlineStr">
        <is>
          <t>Plan anual de retos Vicerrectoría financiera</t>
        </is>
      </c>
      <c r="C33" s="5" t="inlineStr">
        <is>
          <t>Estratégico</t>
        </is>
      </c>
      <c r="D33" s="5" t="inlineStr">
        <is>
          <t>Gestión de unidades académicas</t>
        </is>
      </c>
      <c r="E33" s="5" t="inlineStr">
        <is>
          <t>Eficacia</t>
        </is>
      </c>
      <c r="F33" s="5" t="inlineStr">
        <is>
          <t>Trimestral</t>
        </is>
      </c>
      <c r="G33" s="5" t="inlineStr">
        <is>
          <t>Positivo</t>
        </is>
      </c>
      <c r="H33" s="5" t="n">
        <v>95</v>
      </c>
      <c r="I33" s="5" t="n"/>
      <c r="J33" s="6" t="n">
        <v>45291</v>
      </c>
      <c r="K33" s="20">
        <f>YEAR(J33)</f>
        <v/>
      </c>
      <c r="L33" s="6">
        <f>PROPER(TEXT(J33,"mmmm"))</f>
        <v/>
      </c>
      <c r="M33" s="6">
        <f>IF(OR(L33="Enero",L33="Febrero",L33="Marzo",L33="Abril",L33="Mayo",L33="Junio"),K33&amp;"-1",IF(OR(L33="Julio",L33="Agosto",L33="Septiembre",L33="Octubre",L33="Noviembre",L33="Diciembre"),K33&amp;"-2"))</f>
        <v/>
      </c>
      <c r="N33" s="5" t="n"/>
      <c r="O33" s="5" t="n">
        <v>100</v>
      </c>
      <c r="P33" s="5" t="n">
        <v>98.83</v>
      </c>
      <c r="Q33" s="32">
        <f>IFERROR(IF((P33/O33)&gt;1.3,1.3,P33/O33),"")</f>
        <v/>
      </c>
      <c r="R33" s="32">
        <f>IFERROR(P33/O33,"")</f>
        <v/>
      </c>
      <c r="S33" s="5" t="inlineStr">
        <is>
          <t>%</t>
        </is>
      </c>
      <c r="T33" s="5" t="inlineStr">
        <is>
          <t>%</t>
        </is>
      </c>
      <c r="U33" s="5">
        <f>A33&amp;"-"&amp;YEAR(J33)&amp;"-"&amp;IF(LEN(MONTH(J33))=1,"0"&amp;MONTH(J33),MONTH(J33))&amp;"-"&amp;DAY(J33)</f>
        <v/>
      </c>
      <c r="V33" s="5" t="n">
        <v>0</v>
      </c>
    </row>
    <row r="34">
      <c r="A34" s="30" t="n">
        <v>30</v>
      </c>
      <c r="B34" s="27" t="inlineStr">
        <is>
          <t>Plan anual de retos Vicerrectoría academica</t>
        </is>
      </c>
      <c r="C34" s="5" t="inlineStr">
        <is>
          <t>Estratégico</t>
        </is>
      </c>
      <c r="D34" s="5" t="inlineStr">
        <is>
          <t>Gestión de unidades académicas</t>
        </is>
      </c>
      <c r="E34" s="5" t="inlineStr">
        <is>
          <t>Eficacia</t>
        </is>
      </c>
      <c r="F34" s="5" t="inlineStr">
        <is>
          <t>Trimestral</t>
        </is>
      </c>
      <c r="G34" s="5" t="inlineStr">
        <is>
          <t>Positivo</t>
        </is>
      </c>
      <c r="H34" s="5" t="n">
        <v>95</v>
      </c>
      <c r="I34" s="5" t="n"/>
      <c r="J34" s="6" t="n">
        <v>45291</v>
      </c>
      <c r="K34" s="20">
        <f>YEAR(J34)</f>
        <v/>
      </c>
      <c r="L34" s="6">
        <f>PROPER(TEXT(J34,"mmmm"))</f>
        <v/>
      </c>
      <c r="M34" s="6">
        <f>IF(OR(L34="Enero",L34="Febrero",L34="Marzo",L34="Abril",L34="Mayo",L34="Junio"),K34&amp;"-1",IF(OR(L34="Julio",L34="Agosto",L34="Septiembre",L34="Octubre",L34="Noviembre",L34="Diciembre"),K34&amp;"-2"))</f>
        <v/>
      </c>
      <c r="N34" s="5" t="n"/>
      <c r="O34" s="5" t="n">
        <v>100</v>
      </c>
      <c r="P34" s="5" t="n">
        <v>98.75</v>
      </c>
      <c r="Q34" s="32">
        <f>IFERROR(IF((P34/O34)&gt;1.3,1.3,P34/O34),"")</f>
        <v/>
      </c>
      <c r="R34" s="32">
        <f>IFERROR(P34/O34,"")</f>
        <v/>
      </c>
      <c r="S34" s="5" t="inlineStr">
        <is>
          <t>%</t>
        </is>
      </c>
      <c r="T34" s="5" t="inlineStr">
        <is>
          <t>%</t>
        </is>
      </c>
      <c r="U34" s="5">
        <f>A34&amp;"-"&amp;YEAR(J34)&amp;"-"&amp;IF(LEN(MONTH(J34))=1,"0"&amp;MONTH(J34),MONTH(J34))&amp;"-"&amp;DAY(J34)</f>
        <v/>
      </c>
      <c r="V34" s="5" t="n">
        <v>0</v>
      </c>
    </row>
    <row r="35">
      <c r="A35" s="30" t="n">
        <v>31</v>
      </c>
      <c r="B35" s="27" t="inlineStr">
        <is>
          <t>Plan anual de retos Gerencia de estrategia</t>
        </is>
      </c>
      <c r="C35" s="5" t="inlineStr">
        <is>
          <t>Estratégico</t>
        </is>
      </c>
      <c r="D35" s="5" t="n"/>
      <c r="E35" s="5" t="inlineStr">
        <is>
          <t>Eficacia</t>
        </is>
      </c>
      <c r="F35" s="5" t="inlineStr">
        <is>
          <t>Trimestral</t>
        </is>
      </c>
      <c r="G35" s="5" t="inlineStr">
        <is>
          <t>Positivo</t>
        </is>
      </c>
      <c r="H35" s="5" t="n">
        <v>95</v>
      </c>
      <c r="I35" s="5" t="n"/>
      <c r="J35" s="6" t="n">
        <v>45291</v>
      </c>
      <c r="K35" s="20">
        <f>YEAR(J35)</f>
        <v/>
      </c>
      <c r="L35" s="6">
        <f>PROPER(TEXT(J35,"mmmm"))</f>
        <v/>
      </c>
      <c r="M35" s="6">
        <f>IF(OR(L35="Enero",L35="Febrero",L35="Marzo",L35="Abril",L35="Mayo",L35="Junio"),K35&amp;"-1",IF(OR(L35="Julio",L35="Agosto",L35="Septiembre",L35="Octubre",L35="Noviembre",L35="Diciembre"),K35&amp;"-2"))</f>
        <v/>
      </c>
      <c r="N35" s="5" t="n"/>
      <c r="O35" s="5" t="n">
        <v>100</v>
      </c>
      <c r="P35" s="5" t="n">
        <v>100</v>
      </c>
      <c r="Q35" s="32">
        <f>IFERROR(IF((P35/O35)&gt;1.3,1.3,P35/O35),"")</f>
        <v/>
      </c>
      <c r="R35" s="32">
        <f>IFERROR(P35/O35,"")</f>
        <v/>
      </c>
      <c r="S35" s="5" t="inlineStr">
        <is>
          <t>%</t>
        </is>
      </c>
      <c r="T35" s="5" t="inlineStr">
        <is>
          <t>%</t>
        </is>
      </c>
      <c r="U35" s="5">
        <f>A35&amp;"-"&amp;YEAR(J35)&amp;"-"&amp;IF(LEN(MONTH(J35))=1,"0"&amp;MONTH(J35),MONTH(J35))&amp;"-"&amp;DAY(J35)</f>
        <v/>
      </c>
      <c r="V35" s="5" t="n">
        <v>0</v>
      </c>
    </row>
    <row r="36">
      <c r="A36" s="30" t="n">
        <v>32</v>
      </c>
      <c r="B36" s="27" t="inlineStr">
        <is>
          <t>Plan anual de retos Gerencia de talento humano y desarrollo</t>
        </is>
      </c>
      <c r="C36" s="5" t="inlineStr">
        <is>
          <t>Estratégico</t>
        </is>
      </c>
      <c r="D36" s="5" t="inlineStr">
        <is>
          <t>GESTIÓN Y DESARROLLO DEL TALENTO HUMANO</t>
        </is>
      </c>
      <c r="E36" s="5" t="inlineStr">
        <is>
          <t>Eficacia</t>
        </is>
      </c>
      <c r="F36" s="5" t="inlineStr">
        <is>
          <t>Trimestral</t>
        </is>
      </c>
      <c r="G36" s="5" t="inlineStr">
        <is>
          <t>Positivo</t>
        </is>
      </c>
      <c r="H36" s="5" t="n">
        <v>95</v>
      </c>
      <c r="I36" s="5" t="n"/>
      <c r="J36" s="6" t="n">
        <v>45291</v>
      </c>
      <c r="K36" s="20">
        <f>YEAR(J36)</f>
        <v/>
      </c>
      <c r="L36" s="6">
        <f>PROPER(TEXT(J36,"mmmm"))</f>
        <v/>
      </c>
      <c r="M36" s="6">
        <f>IF(OR(L36="Enero",L36="Febrero",L36="Marzo",L36="Abril",L36="Mayo",L36="Junio"),K36&amp;"-1",IF(OR(L36="Julio",L36="Agosto",L36="Septiembre",L36="Octubre",L36="Noviembre",L36="Diciembre"),K36&amp;"-2"))</f>
        <v/>
      </c>
      <c r="N36" s="5" t="n"/>
      <c r="O36" s="5" t="n">
        <v>100</v>
      </c>
      <c r="P36" s="5" t="n">
        <v>94.51000000000001</v>
      </c>
      <c r="Q36" s="32">
        <f>IFERROR(IF((P36/O36)&gt;1.3,1.3,P36/O36),"")</f>
        <v/>
      </c>
      <c r="R36" s="32">
        <f>IFERROR(P36/O36,"")</f>
        <v/>
      </c>
      <c r="S36" s="5" t="inlineStr">
        <is>
          <t>%</t>
        </is>
      </c>
      <c r="T36" s="5" t="inlineStr">
        <is>
          <t>%</t>
        </is>
      </c>
      <c r="U36" s="5">
        <f>A36&amp;"-"&amp;YEAR(J36)&amp;"-"&amp;IF(LEN(MONTH(J36))=1,"0"&amp;MONTH(J36),MONTH(J36))&amp;"-"&amp;DAY(J36)</f>
        <v/>
      </c>
      <c r="V36" s="5" t="n">
        <v>0</v>
      </c>
    </row>
    <row r="37">
      <c r="A37" s="30" t="n">
        <v>33</v>
      </c>
      <c r="B37" s="27" t="inlineStr">
        <is>
          <t>Plan anual de retos Gerencia de Medellín</t>
        </is>
      </c>
      <c r="C37" s="5" t="inlineStr">
        <is>
          <t>Estratégico</t>
        </is>
      </c>
      <c r="D37" s="5" t="inlineStr">
        <is>
          <t>Sede Medellín</t>
        </is>
      </c>
      <c r="E37" s="5" t="inlineStr">
        <is>
          <t>Eficacia</t>
        </is>
      </c>
      <c r="F37" s="5" t="inlineStr">
        <is>
          <t>Trimestral</t>
        </is>
      </c>
      <c r="G37" s="5" t="inlineStr">
        <is>
          <t>Positivo</t>
        </is>
      </c>
      <c r="H37" s="5" t="n">
        <v>95</v>
      </c>
      <c r="I37" s="5" t="n"/>
      <c r="J37" s="6" t="n">
        <v>45291</v>
      </c>
      <c r="K37" s="20">
        <f>YEAR(J37)</f>
        <v/>
      </c>
      <c r="L37" s="6">
        <f>PROPER(TEXT(J37,"mmmm"))</f>
        <v/>
      </c>
      <c r="M37" s="6">
        <f>IF(OR(L37="Enero",L37="Febrero",L37="Marzo",L37="Abril",L37="Mayo",L37="Junio"),K37&amp;"-1",IF(OR(L37="Julio",L37="Agosto",L37="Septiembre",L37="Octubre",L37="Noviembre",L37="Diciembre"),K37&amp;"-2"))</f>
        <v/>
      </c>
      <c r="N37" s="5" t="n"/>
      <c r="O37" s="5" t="n">
        <v>100</v>
      </c>
      <c r="P37" s="5" t="n">
        <v>86.53</v>
      </c>
      <c r="Q37" s="32">
        <f>IFERROR(IF((P37/O37)&gt;1.3,1.3,P37/O37),"")</f>
        <v/>
      </c>
      <c r="R37" s="32">
        <f>IFERROR(P37/O37,"")</f>
        <v/>
      </c>
      <c r="S37" s="5" t="inlineStr">
        <is>
          <t>%</t>
        </is>
      </c>
      <c r="T37" s="5" t="inlineStr">
        <is>
          <t>%</t>
        </is>
      </c>
      <c r="U37" s="5">
        <f>A37&amp;"-"&amp;YEAR(J37)&amp;"-"&amp;IF(LEN(MONTH(J37))=1,"0"&amp;MONTH(J37),MONTH(J37))&amp;"-"&amp;DAY(J37)</f>
        <v/>
      </c>
      <c r="V37" s="5" t="n">
        <v>0</v>
      </c>
    </row>
    <row r="38">
      <c r="A38" s="60" t="n">
        <v>34</v>
      </c>
      <c r="B38" s="61" t="inlineStr">
        <is>
          <t>Plan anual de retos Secretaría General</t>
        </is>
      </c>
      <c r="C38" s="3" t="inlineStr">
        <is>
          <t>Estratégico</t>
        </is>
      </c>
      <c r="D38" s="3" t="inlineStr">
        <is>
          <t>GESTIÓN JURÍDICA Y NORMATIVA</t>
        </is>
      </c>
      <c r="E38" s="5" t="inlineStr">
        <is>
          <t>Eficacia</t>
        </is>
      </c>
      <c r="F38" s="5" t="inlineStr">
        <is>
          <t>Trimestral</t>
        </is>
      </c>
      <c r="G38" s="5" t="inlineStr">
        <is>
          <t>Positivo</t>
        </is>
      </c>
      <c r="H38" s="5" t="n">
        <v>95</v>
      </c>
      <c r="I38" s="5" t="n"/>
      <c r="J38" s="6" t="n">
        <v>45291</v>
      </c>
      <c r="K38" s="20">
        <f>YEAR(J38)</f>
        <v/>
      </c>
      <c r="L38" s="6">
        <f>PROPER(TEXT(J38,"mmmm"))</f>
        <v/>
      </c>
      <c r="M38" s="6">
        <f>IF(OR(L38="Enero",L38="Febrero",L38="Marzo",L38="Abril",L38="Mayo",L38="Junio"),K38&amp;"-1",IF(OR(L38="Julio",L38="Agosto",L38="Septiembre",L38="Octubre",L38="Noviembre",L38="Diciembre"),K38&amp;"-2"))</f>
        <v/>
      </c>
      <c r="N38" s="5" t="n"/>
      <c r="O38" s="3" t="n">
        <v>100</v>
      </c>
      <c r="P38" s="3" t="n">
        <v>94.59999999999999</v>
      </c>
      <c r="Q38" s="32">
        <f>IFERROR(IF((P38/O38)&gt;1.3,1.3,P38/O38),"")</f>
        <v/>
      </c>
      <c r="R38" s="32">
        <f>IFERROR(P38/O38,"")</f>
        <v/>
      </c>
      <c r="S38" s="5" t="inlineStr">
        <is>
          <t>%</t>
        </is>
      </c>
      <c r="T38" s="5" t="inlineStr">
        <is>
          <t>%</t>
        </is>
      </c>
      <c r="U38" s="5">
        <f>A38&amp;"-"&amp;YEAR(J38)&amp;"-"&amp;IF(LEN(MONTH(J38))=1,"0"&amp;MONTH(J38),MONTH(J38))&amp;"-"&amp;DAY(J38)</f>
        <v/>
      </c>
      <c r="V38" s="5" t="n">
        <v>0</v>
      </c>
    </row>
    <row r="39">
      <c r="A39" s="30" t="n">
        <v>35</v>
      </c>
      <c r="B39" s="27" t="inlineStr">
        <is>
          <t>Plan anual de retos Gerencia de operaciones</t>
        </is>
      </c>
      <c r="C39" s="5" t="inlineStr">
        <is>
          <t>Estratégico</t>
        </is>
      </c>
      <c r="D39" s="5" t="inlineStr">
        <is>
          <t>Operaciones Académica pregrado y posgrado presencial.</t>
        </is>
      </c>
      <c r="E39" s="5" t="inlineStr">
        <is>
          <t>Eficacia</t>
        </is>
      </c>
      <c r="F39" s="5" t="inlineStr">
        <is>
          <t>Trimestral</t>
        </is>
      </c>
      <c r="G39" s="5" t="inlineStr">
        <is>
          <t>Positivo</t>
        </is>
      </c>
      <c r="H39" s="5" t="n">
        <v>95</v>
      </c>
      <c r="I39" s="5" t="n"/>
      <c r="J39" s="6" t="n">
        <v>45291</v>
      </c>
      <c r="K39" s="20">
        <f>YEAR(J39)</f>
        <v/>
      </c>
      <c r="L39" s="6">
        <f>PROPER(TEXT(J39,"mmmm"))</f>
        <v/>
      </c>
      <c r="M39" s="6">
        <f>IF(OR(L39="Enero",L39="Febrero",L39="Marzo",L39="Abril",L39="Mayo",L39="Junio"),K39&amp;"-1",IF(OR(L39="Julio",L39="Agosto",L39="Septiembre",L39="Octubre",L39="Noviembre",L39="Diciembre"),K39&amp;"-2"))</f>
        <v/>
      </c>
      <c r="N39" s="5" t="n"/>
      <c r="O39" s="5" t="n">
        <v>100</v>
      </c>
      <c r="P39" s="5" t="n">
        <v>99.86</v>
      </c>
      <c r="Q39" s="32">
        <f>IFERROR(IF((P39/O39)&gt;1.3,1.3,P39/O39),"")</f>
        <v/>
      </c>
      <c r="R39" s="32">
        <f>IFERROR(P39/O39,"")</f>
        <v/>
      </c>
      <c r="S39" s="5" t="inlineStr">
        <is>
          <t>%</t>
        </is>
      </c>
      <c r="T39" s="5" t="inlineStr">
        <is>
          <t>%</t>
        </is>
      </c>
      <c r="U39" s="5">
        <f>A39&amp;"-"&amp;YEAR(J39)&amp;"-"&amp;IF(LEN(MONTH(J39))=1,"0"&amp;MONTH(J39),MONTH(J39))&amp;"-"&amp;DAY(J39)</f>
        <v/>
      </c>
      <c r="V39" s="5" t="n">
        <v>0</v>
      </c>
    </row>
    <row r="40">
      <c r="A40" s="30" t="n">
        <v>36</v>
      </c>
      <c r="B40" s="27" t="inlineStr">
        <is>
          <t>Plan anual de retos Gerencia de servicio y permanencia</t>
        </is>
      </c>
      <c r="C40" s="5" t="inlineStr">
        <is>
          <t>Estratégico</t>
        </is>
      </c>
      <c r="D40" s="5" t="inlineStr">
        <is>
          <t>Servicio</t>
        </is>
      </c>
      <c r="E40" s="5" t="inlineStr">
        <is>
          <t>Eficacia</t>
        </is>
      </c>
      <c r="F40" s="5" t="inlineStr">
        <is>
          <t>Trimestral</t>
        </is>
      </c>
      <c r="G40" s="5" t="inlineStr">
        <is>
          <t>Positivo</t>
        </is>
      </c>
      <c r="H40" s="5" t="n">
        <v>95</v>
      </c>
      <c r="I40" s="5" t="n"/>
      <c r="J40" s="6" t="n">
        <v>45291</v>
      </c>
      <c r="K40" s="20">
        <f>YEAR(J40)</f>
        <v/>
      </c>
      <c r="L40" s="6">
        <f>PROPER(TEXT(J40,"mmmm"))</f>
        <v/>
      </c>
      <c r="M40" s="6">
        <f>IF(OR(L40="Enero",L40="Febrero",L40="Marzo",L40="Abril",L40="Mayo",L40="Junio"),K40&amp;"-1",IF(OR(L40="Julio",L40="Agosto",L40="Septiembre",L40="Octubre",L40="Noviembre",L40="Diciembre"),K40&amp;"-2"))</f>
        <v/>
      </c>
      <c r="N40" s="5" t="n"/>
      <c r="O40" s="5" t="n">
        <v>100</v>
      </c>
      <c r="P40" s="5" t="n">
        <v>100</v>
      </c>
      <c r="Q40" s="32">
        <f>IFERROR(IF((P40/O40)&gt;1.3,1.3,P40/O40),"")</f>
        <v/>
      </c>
      <c r="R40" s="32">
        <f>IFERROR(P40/O40,"")</f>
        <v/>
      </c>
      <c r="S40" s="5" t="inlineStr">
        <is>
          <t>%</t>
        </is>
      </c>
      <c r="T40" s="5" t="inlineStr">
        <is>
          <t>%</t>
        </is>
      </c>
      <c r="U40" s="5">
        <f>A40&amp;"-"&amp;YEAR(J40)&amp;"-"&amp;IF(LEN(MONTH(J40))=1,"0"&amp;MONTH(J40),MONTH(J40))&amp;"-"&amp;DAY(J40)</f>
        <v/>
      </c>
      <c r="V40" s="5" t="n">
        <v>0</v>
      </c>
    </row>
    <row r="41">
      <c r="A41" s="30" t="n">
        <v>37</v>
      </c>
      <c r="B41" s="27" t="inlineStr">
        <is>
          <t>Plan anual de retos Gerencia de tecnologÍa e innovación digital</t>
        </is>
      </c>
      <c r="C41" s="5" t="inlineStr">
        <is>
          <t>Estratégico</t>
        </is>
      </c>
      <c r="D41" s="5" t="inlineStr">
        <is>
          <t>Gestión de la tecnología e innovación digital</t>
        </is>
      </c>
      <c r="E41" s="5" t="inlineStr">
        <is>
          <t>Eficacia</t>
        </is>
      </c>
      <c r="F41" s="5" t="inlineStr">
        <is>
          <t>Trimestral</t>
        </is>
      </c>
      <c r="G41" s="5" t="inlineStr">
        <is>
          <t>Positivo</t>
        </is>
      </c>
      <c r="H41" s="5" t="n">
        <v>95</v>
      </c>
      <c r="I41" s="5" t="n"/>
      <c r="J41" s="6" t="n">
        <v>45291</v>
      </c>
      <c r="K41" s="20">
        <f>YEAR(J41)</f>
        <v/>
      </c>
      <c r="L41" s="6">
        <f>PROPER(TEXT(J41,"mmmm"))</f>
        <v/>
      </c>
      <c r="M41" s="6">
        <f>IF(OR(L41="Enero",L41="Febrero",L41="Marzo",L41="Abril",L41="Mayo",L41="Junio"),K41&amp;"-1",IF(OR(L41="Julio",L41="Agosto",L41="Septiembre",L41="Octubre",L41="Noviembre",L41="Diciembre"),K41&amp;"-2"))</f>
        <v/>
      </c>
      <c r="N41" s="5" t="n"/>
      <c r="O41" s="5" t="n">
        <v>100</v>
      </c>
      <c r="P41" s="5" t="n">
        <v>84.33</v>
      </c>
      <c r="Q41" s="32">
        <f>IFERROR(IF((P41/O41)&gt;1.3,1.3,P41/O41),"")</f>
        <v/>
      </c>
      <c r="R41" s="32">
        <f>IFERROR(P41/O41,"")</f>
        <v/>
      </c>
      <c r="S41" s="5" t="inlineStr">
        <is>
          <t>%</t>
        </is>
      </c>
      <c r="T41" s="5" t="inlineStr">
        <is>
          <t>%</t>
        </is>
      </c>
      <c r="U41" s="5">
        <f>A41&amp;"-"&amp;YEAR(J41)&amp;"-"&amp;IF(LEN(MONTH(J41))=1,"0"&amp;MONTH(J41),MONTH(J41))&amp;"-"&amp;DAY(J41)</f>
        <v/>
      </c>
      <c r="V41" s="5" t="n">
        <v>0</v>
      </c>
    </row>
    <row r="42">
      <c r="A42" s="30" t="n">
        <v>38</v>
      </c>
      <c r="B42" s="27" t="inlineStr">
        <is>
          <t>Plan anual de retos BI y analitica</t>
        </is>
      </c>
      <c r="C42" s="5" t="inlineStr">
        <is>
          <t>Estratégico</t>
        </is>
      </c>
      <c r="D42" s="5" t="inlineStr">
        <is>
          <t>DATOS Y ANALÍTICA</t>
        </is>
      </c>
      <c r="E42" s="5" t="inlineStr">
        <is>
          <t>Eficacia</t>
        </is>
      </c>
      <c r="F42" s="5" t="inlineStr">
        <is>
          <t>Trimestral</t>
        </is>
      </c>
      <c r="G42" s="5" t="inlineStr">
        <is>
          <t>Positivo</t>
        </is>
      </c>
      <c r="H42" s="5" t="n">
        <v>95</v>
      </c>
      <c r="I42" s="5" t="n"/>
      <c r="J42" s="6" t="n">
        <v>45291</v>
      </c>
      <c r="K42" s="20">
        <f>YEAR(J42)</f>
        <v/>
      </c>
      <c r="L42" s="6">
        <f>PROPER(TEXT(J42,"mmmm"))</f>
        <v/>
      </c>
      <c r="M42" s="6">
        <f>IF(OR(L42="Enero",L42="Febrero",L42="Marzo",L42="Abril",L42="Mayo",L42="Junio"),K42&amp;"-1",IF(OR(L42="Julio",L42="Agosto",L42="Septiembre",L42="Octubre",L42="Noviembre",L42="Diciembre"),K42&amp;"-2"))</f>
        <v/>
      </c>
      <c r="N42" s="5" t="n"/>
      <c r="O42" s="5" t="n">
        <v>100</v>
      </c>
      <c r="P42" s="5" t="n">
        <v>98</v>
      </c>
      <c r="Q42" s="32">
        <f>IFERROR(IF((P42/O42)&gt;1.3,1.3,P42/O42),"")</f>
        <v/>
      </c>
      <c r="R42" s="32">
        <f>IFERROR(P42/O42,"")</f>
        <v/>
      </c>
      <c r="S42" s="5" t="inlineStr">
        <is>
          <t>%</t>
        </is>
      </c>
      <c r="T42" s="5" t="inlineStr">
        <is>
          <t>%</t>
        </is>
      </c>
      <c r="U42" s="5">
        <f>A42&amp;"-"&amp;YEAR(J42)&amp;"-"&amp;IF(LEN(MONTH(J42))=1,"0"&amp;MONTH(J42),MONTH(J42))&amp;"-"&amp;DAY(J42)</f>
        <v/>
      </c>
      <c r="V42" s="5" t="n">
        <v>0</v>
      </c>
    </row>
    <row r="43">
      <c r="A43" s="30" t="n">
        <v>39</v>
      </c>
      <c r="B43" s="27" t="inlineStr">
        <is>
          <t>Plan anual de retos Facultad registro y control</t>
        </is>
      </c>
      <c r="C43" s="5" t="inlineStr">
        <is>
          <t>Estratégico</t>
        </is>
      </c>
      <c r="D43" s="5" t="inlineStr">
        <is>
          <t>Registro y Control</t>
        </is>
      </c>
      <c r="E43" s="5" t="inlineStr">
        <is>
          <t>Eficacia</t>
        </is>
      </c>
      <c r="F43" s="5" t="inlineStr">
        <is>
          <t>Trimestral</t>
        </is>
      </c>
      <c r="G43" s="5" t="inlineStr">
        <is>
          <t>Positivo</t>
        </is>
      </c>
      <c r="H43" s="5" t="n">
        <v>95</v>
      </c>
      <c r="I43" s="5" t="n"/>
      <c r="J43" s="6" t="n">
        <v>45291</v>
      </c>
      <c r="K43" s="20">
        <f>YEAR(J43)</f>
        <v/>
      </c>
      <c r="L43" s="6">
        <f>PROPER(TEXT(J43,"mmmm"))</f>
        <v/>
      </c>
      <c r="M43" s="6">
        <f>IF(OR(L43="Enero",L43="Febrero",L43="Marzo",L43="Abril",L43="Mayo",L43="Junio"),K43&amp;"-1",IF(OR(L43="Julio",L43="Agosto",L43="Septiembre",L43="Octubre",L43="Noviembre",L43="Diciembre"),K43&amp;"-2"))</f>
        <v/>
      </c>
      <c r="N43" s="5" t="n"/>
      <c r="O43" s="5" t="n">
        <v>100</v>
      </c>
      <c r="P43" s="5" t="n">
        <v>100</v>
      </c>
      <c r="Q43" s="32">
        <f>IFERROR(IF((P43/O43)&gt;1.3,1.3,P43/O43),"")</f>
        <v/>
      </c>
      <c r="R43" s="32">
        <f>IFERROR(P43/O43,"")</f>
        <v/>
      </c>
      <c r="S43" s="5" t="inlineStr">
        <is>
          <t>%</t>
        </is>
      </c>
      <c r="T43" s="5" t="inlineStr">
        <is>
          <t>%</t>
        </is>
      </c>
      <c r="U43" s="5">
        <f>A43&amp;"-"&amp;YEAR(J43)&amp;"-"&amp;IF(LEN(MONTH(J43))=1,"0"&amp;MONTH(J43),MONTH(J43))&amp;"-"&amp;DAY(J43)</f>
        <v/>
      </c>
      <c r="V43" s="5" t="n">
        <v>0</v>
      </c>
    </row>
    <row r="44">
      <c r="A44" s="30" t="n">
        <v>40</v>
      </c>
      <c r="B44" s="27" t="inlineStr">
        <is>
          <t>Plan anual de retos Transformación de experiencia</t>
        </is>
      </c>
      <c r="C44" s="5" t="inlineStr">
        <is>
          <t>Estratégico</t>
        </is>
      </c>
      <c r="D44" s="5" t="inlineStr">
        <is>
          <t>Experiencia institucional</t>
        </is>
      </c>
      <c r="E44" s="5" t="inlineStr">
        <is>
          <t>Eficacia</t>
        </is>
      </c>
      <c r="F44" s="5" t="inlineStr">
        <is>
          <t>Trimestral</t>
        </is>
      </c>
      <c r="G44" s="5" t="inlineStr">
        <is>
          <t>Positivo</t>
        </is>
      </c>
      <c r="H44" s="5" t="n">
        <v>95</v>
      </c>
      <c r="I44" s="5" t="n"/>
      <c r="J44" s="6" t="n">
        <v>45291</v>
      </c>
      <c r="K44" s="20">
        <f>YEAR(J44)</f>
        <v/>
      </c>
      <c r="L44" s="6">
        <f>PROPER(TEXT(J44,"mmmm"))</f>
        <v/>
      </c>
      <c r="M44" s="6">
        <f>IF(OR(L44="Enero",L44="Febrero",L44="Marzo",L44="Abril",L44="Mayo",L44="Junio"),K44&amp;"-1",IF(OR(L44="Julio",L44="Agosto",L44="Septiembre",L44="Octubre",L44="Noviembre",L44="Diciembre"),K44&amp;"-2"))</f>
        <v/>
      </c>
      <c r="N44" s="5" t="n"/>
      <c r="O44" s="5" t="n">
        <v>100</v>
      </c>
      <c r="P44" s="5" t="n">
        <v>90</v>
      </c>
      <c r="Q44" s="32">
        <f>IFERROR(IF((P44/O44)&gt;1.3,1.3,P44/O44),"")</f>
        <v/>
      </c>
      <c r="R44" s="32">
        <f>IFERROR(P44/O44,"")</f>
        <v/>
      </c>
      <c r="S44" s="5" t="inlineStr">
        <is>
          <t>%</t>
        </is>
      </c>
      <c r="T44" s="5" t="inlineStr">
        <is>
          <t>%</t>
        </is>
      </c>
      <c r="U44" s="5">
        <f>A44&amp;"-"&amp;YEAR(J44)&amp;"-"&amp;IF(LEN(MONTH(J44))=1,"0"&amp;MONTH(J44),MONTH(J44))&amp;"-"&amp;DAY(J44)</f>
        <v/>
      </c>
      <c r="V44" s="5" t="n">
        <v>0</v>
      </c>
    </row>
    <row r="45">
      <c r="A45" s="30" t="n">
        <v>41</v>
      </c>
      <c r="B45" s="27" t="inlineStr">
        <is>
          <t>Plan anual de retos Direccion bienestar universitario y huella grancolombiana</t>
        </is>
      </c>
      <c r="C45" s="5" t="inlineStr">
        <is>
          <t>Estratégico</t>
        </is>
      </c>
      <c r="D45" s="5" t="inlineStr">
        <is>
          <t>Gestión de la Responsabilidad Social</t>
        </is>
      </c>
      <c r="E45" s="5" t="inlineStr">
        <is>
          <t>Eficacia</t>
        </is>
      </c>
      <c r="F45" s="5" t="inlineStr">
        <is>
          <t>Trimestral</t>
        </is>
      </c>
      <c r="G45" s="5" t="inlineStr">
        <is>
          <t>Positivo</t>
        </is>
      </c>
      <c r="H45" s="5" t="n">
        <v>95</v>
      </c>
      <c r="I45" s="5" t="n"/>
      <c r="J45" s="6" t="n">
        <v>45291</v>
      </c>
      <c r="K45" s="20">
        <f>YEAR(J45)</f>
        <v/>
      </c>
      <c r="L45" s="6">
        <f>PROPER(TEXT(J45,"mmmm"))</f>
        <v/>
      </c>
      <c r="M45" s="6">
        <f>IF(OR(L45="Enero",L45="Febrero",L45="Marzo",L45="Abril",L45="Mayo",L45="Junio"),K45&amp;"-1",IF(OR(L45="Julio",L45="Agosto",L45="Septiembre",L45="Octubre",L45="Noviembre",L45="Diciembre"),K45&amp;"-2"))</f>
        <v/>
      </c>
      <c r="N45" s="5" t="n"/>
      <c r="O45" s="5" t="n">
        <v>100</v>
      </c>
      <c r="P45" s="5" t="n">
        <v>100</v>
      </c>
      <c r="Q45" s="32">
        <f>IFERROR(IF((P45/O45)&gt;1.3,1.3,P45/O45),"")</f>
        <v/>
      </c>
      <c r="R45" s="32">
        <f>IFERROR(P45/O45,"")</f>
        <v/>
      </c>
      <c r="S45" s="5" t="inlineStr">
        <is>
          <t>%</t>
        </is>
      </c>
      <c r="T45" s="5" t="inlineStr">
        <is>
          <t>%</t>
        </is>
      </c>
      <c r="U45" s="5">
        <f>A45&amp;"-"&amp;YEAR(J45)&amp;"-"&amp;IF(LEN(MONTH(J45))=1,"0"&amp;MONTH(J45),MONTH(J45))&amp;"-"&amp;DAY(J45)</f>
        <v/>
      </c>
      <c r="V45" s="5" t="n">
        <v>0</v>
      </c>
    </row>
    <row r="46">
      <c r="A46" s="30" t="n">
        <v>42</v>
      </c>
      <c r="B46" s="27" t="inlineStr">
        <is>
          <t>Plan anual de retos Gerencia de matriculas</t>
        </is>
      </c>
      <c r="C46" s="5" t="inlineStr">
        <is>
          <t>Estratégico</t>
        </is>
      </c>
      <c r="D46" s="5" t="inlineStr">
        <is>
          <t>Inscripción, admisión y matrícula de estudiantes nuevos</t>
        </is>
      </c>
      <c r="E46" s="5" t="inlineStr">
        <is>
          <t>Eficacia</t>
        </is>
      </c>
      <c r="F46" s="5" t="inlineStr">
        <is>
          <t>Trimestral</t>
        </is>
      </c>
      <c r="G46" s="5" t="inlineStr">
        <is>
          <t>Positivo</t>
        </is>
      </c>
      <c r="H46" s="5" t="n">
        <v>95</v>
      </c>
      <c r="I46" s="5" t="n"/>
      <c r="J46" s="6" t="n">
        <v>45291</v>
      </c>
      <c r="K46" s="20">
        <f>YEAR(J46)</f>
        <v/>
      </c>
      <c r="L46" s="6">
        <f>PROPER(TEXT(J46,"mmmm"))</f>
        <v/>
      </c>
      <c r="M46" s="6">
        <f>IF(OR(L46="Enero",L46="Febrero",L46="Marzo",L46="Abril",L46="Mayo",L46="Junio"),K46&amp;"-1",IF(OR(L46="Julio",L46="Agosto",L46="Septiembre",L46="Octubre",L46="Noviembre",L46="Diciembre"),K46&amp;"-2"))</f>
        <v/>
      </c>
      <c r="N46" s="5" t="n"/>
      <c r="O46" s="5" t="n">
        <v>100</v>
      </c>
      <c r="P46" s="5" t="n">
        <v>100</v>
      </c>
      <c r="Q46" s="32">
        <f>IFERROR(IF((P46/O46)&gt;1.3,1.3,P46/O46),"")</f>
        <v/>
      </c>
      <c r="R46" s="32">
        <f>IFERROR(P46/O46,"")</f>
        <v/>
      </c>
      <c r="S46" s="5" t="inlineStr">
        <is>
          <t>%</t>
        </is>
      </c>
      <c r="T46" s="5" t="inlineStr">
        <is>
          <t>%</t>
        </is>
      </c>
      <c r="U46" s="5">
        <f>A46&amp;"-"&amp;YEAR(J46)&amp;"-"&amp;IF(LEN(MONTH(J46))=1,"0"&amp;MONTH(J46),MONTH(J46))&amp;"-"&amp;DAY(J46)</f>
        <v/>
      </c>
      <c r="V46" s="5" t="n">
        <v>0</v>
      </c>
    </row>
    <row r="47">
      <c r="A47" s="30" t="n">
        <v>43</v>
      </c>
      <c r="B47" s="27" t="inlineStr">
        <is>
          <t>Plan anual de retos Gerencia de mercadeo</t>
        </is>
      </c>
      <c r="C47" s="5" t="inlineStr">
        <is>
          <t>Estratégico</t>
        </is>
      </c>
      <c r="D47" s="5" t="inlineStr">
        <is>
          <t>Mercadeo de programas académicos</t>
        </is>
      </c>
      <c r="E47" s="5" t="inlineStr">
        <is>
          <t>Eficacia</t>
        </is>
      </c>
      <c r="F47" s="5" t="inlineStr">
        <is>
          <t>Trimestral</t>
        </is>
      </c>
      <c r="G47" s="5" t="inlineStr">
        <is>
          <t>Positivo</t>
        </is>
      </c>
      <c r="H47" s="5" t="n">
        <v>95</v>
      </c>
      <c r="I47" s="5" t="n"/>
      <c r="J47" s="6" t="n">
        <v>45291</v>
      </c>
      <c r="K47" s="20">
        <f>YEAR(J47)</f>
        <v/>
      </c>
      <c r="L47" s="6">
        <f>PROPER(TEXT(J47,"mmmm"))</f>
        <v/>
      </c>
      <c r="M47" s="6">
        <f>IF(OR(L47="Enero",L47="Febrero",L47="Marzo",L47="Abril",L47="Mayo",L47="Junio"),K47&amp;"-1",IF(OR(L47="Julio",L47="Agosto",L47="Septiembre",L47="Octubre",L47="Noviembre",L47="Diciembre"),K47&amp;"-2"))</f>
        <v/>
      </c>
      <c r="N47" s="5" t="n"/>
      <c r="O47" s="5" t="n">
        <v>100</v>
      </c>
      <c r="P47" s="5" t="n">
        <v>96</v>
      </c>
      <c r="Q47" s="32">
        <f>IFERROR(IF((P47/O47)&gt;1.3,1.3,P47/O47),"")</f>
        <v/>
      </c>
      <c r="R47" s="32">
        <f>IFERROR(P47/O47,"")</f>
        <v/>
      </c>
      <c r="S47" s="5" t="inlineStr">
        <is>
          <t>%</t>
        </is>
      </c>
      <c r="T47" s="5" t="inlineStr">
        <is>
          <t>%</t>
        </is>
      </c>
      <c r="U47" s="5">
        <f>A47&amp;"-"&amp;YEAR(J47)&amp;"-"&amp;IF(LEN(MONTH(J47))=1,"0"&amp;MONTH(J47),MONTH(J47))&amp;"-"&amp;DAY(J47)</f>
        <v/>
      </c>
      <c r="V47" s="5" t="n">
        <v>0</v>
      </c>
    </row>
    <row r="48">
      <c r="A48" s="30" t="n">
        <v>44</v>
      </c>
      <c r="B48" s="27" t="inlineStr">
        <is>
          <t>Plan anual de retos Dirección de contabilidad</t>
        </is>
      </c>
      <c r="C48" s="5" t="inlineStr">
        <is>
          <t>Estratégico</t>
        </is>
      </c>
      <c r="D48" s="5" t="inlineStr">
        <is>
          <t>Contabilidad</t>
        </is>
      </c>
      <c r="E48" s="5" t="inlineStr">
        <is>
          <t>Eficacia</t>
        </is>
      </c>
      <c r="F48" s="5" t="inlineStr">
        <is>
          <t>Trimestral</t>
        </is>
      </c>
      <c r="G48" s="5" t="inlineStr">
        <is>
          <t>Positivo</t>
        </is>
      </c>
      <c r="H48" s="5" t="n">
        <v>95</v>
      </c>
      <c r="I48" s="5" t="n"/>
      <c r="J48" s="6" t="n">
        <v>45291</v>
      </c>
      <c r="K48" s="20">
        <f>YEAR(J48)</f>
        <v/>
      </c>
      <c r="L48" s="6">
        <f>PROPER(TEXT(J48,"mmmm"))</f>
        <v/>
      </c>
      <c r="M48" s="6">
        <f>IF(OR(L48="Enero",L48="Febrero",L48="Marzo",L48="Abril",L48="Mayo",L48="Junio"),K48&amp;"-1",IF(OR(L48="Julio",L48="Agosto",L48="Septiembre",L48="Octubre",L48="Noviembre",L48="Diciembre"),K48&amp;"-2"))</f>
        <v/>
      </c>
      <c r="N48" s="5" t="n"/>
      <c r="O48" s="5" t="n">
        <v>100</v>
      </c>
      <c r="P48" s="5" t="n">
        <v>94</v>
      </c>
      <c r="Q48" s="32">
        <f>IFERROR(IF((P48/O48)&gt;1.3,1.3,P48/O48),"")</f>
        <v/>
      </c>
      <c r="R48" s="32">
        <f>IFERROR(P48/O48,"")</f>
        <v/>
      </c>
      <c r="S48" s="5" t="inlineStr">
        <is>
          <t>%</t>
        </is>
      </c>
      <c r="T48" s="5" t="inlineStr">
        <is>
          <t>%</t>
        </is>
      </c>
      <c r="U48" s="5">
        <f>A48&amp;"-"&amp;YEAR(J48)&amp;"-"&amp;IF(LEN(MONTH(J48))=1,"0"&amp;MONTH(J48),MONTH(J48))&amp;"-"&amp;DAY(J48)</f>
        <v/>
      </c>
      <c r="V48" s="5" t="n">
        <v>0</v>
      </c>
    </row>
    <row r="49">
      <c r="A49" s="30" t="n">
        <v>45</v>
      </c>
      <c r="B49" s="27" t="inlineStr">
        <is>
          <t>Plan anual de retos Dirección de infraestructura</t>
        </is>
      </c>
      <c r="C49" s="5" t="inlineStr">
        <is>
          <t>Estratégico</t>
        </is>
      </c>
      <c r="D49" s="5" t="inlineStr">
        <is>
          <t>Gestión Infraestructura Física</t>
        </is>
      </c>
      <c r="E49" s="5" t="inlineStr">
        <is>
          <t>Eficacia</t>
        </is>
      </c>
      <c r="F49" s="5" t="inlineStr">
        <is>
          <t>Trimestral</t>
        </is>
      </c>
      <c r="G49" s="5" t="inlineStr">
        <is>
          <t>Positivo</t>
        </is>
      </c>
      <c r="H49" s="5" t="n">
        <v>95</v>
      </c>
      <c r="I49" s="5" t="n"/>
      <c r="J49" s="6" t="n">
        <v>45291</v>
      </c>
      <c r="K49" s="20">
        <f>YEAR(J49)</f>
        <v/>
      </c>
      <c r="L49" s="6">
        <f>PROPER(TEXT(J49,"mmmm"))</f>
        <v/>
      </c>
      <c r="M49" s="6">
        <f>IF(OR(L49="Enero",L49="Febrero",L49="Marzo",L49="Abril",L49="Mayo",L49="Junio"),K49&amp;"-1",IF(OR(L49="Julio",L49="Agosto",L49="Septiembre",L49="Octubre",L49="Noviembre",L49="Diciembre"),K49&amp;"-2"))</f>
        <v/>
      </c>
      <c r="N49" s="5" t="n"/>
      <c r="O49" s="5" t="n">
        <v>100</v>
      </c>
      <c r="P49" s="5" t="n">
        <v>86.67</v>
      </c>
      <c r="Q49" s="32">
        <f>IFERROR(IF((P49/O49)&gt;1.3,1.3,P49/O49),"")</f>
        <v/>
      </c>
      <c r="R49" s="32">
        <f>IFERROR(P49/O49,"")</f>
        <v/>
      </c>
      <c r="S49" s="5" t="inlineStr">
        <is>
          <t>%</t>
        </is>
      </c>
      <c r="T49" s="5" t="inlineStr">
        <is>
          <t>%</t>
        </is>
      </c>
      <c r="U49" s="5">
        <f>A49&amp;"-"&amp;YEAR(J49)&amp;"-"&amp;IF(LEN(MONTH(J49))=1,"0"&amp;MONTH(J49),MONTH(J49))&amp;"-"&amp;DAY(J49)</f>
        <v/>
      </c>
      <c r="V49" s="5" t="n">
        <v>0</v>
      </c>
    </row>
    <row r="50">
      <c r="A50" s="30" t="n">
        <v>46</v>
      </c>
      <c r="B50" s="27" t="inlineStr">
        <is>
          <t>Plan anual de retos Dirección planeación financiera y tesorería</t>
        </is>
      </c>
      <c r="C50" s="5" t="inlineStr">
        <is>
          <t>Estratégico</t>
        </is>
      </c>
      <c r="D50" s="5" t="inlineStr">
        <is>
          <t>Planeación Financiera</t>
        </is>
      </c>
      <c r="E50" s="5" t="inlineStr">
        <is>
          <t>Eficacia</t>
        </is>
      </c>
      <c r="F50" s="5" t="inlineStr">
        <is>
          <t>Trimestral</t>
        </is>
      </c>
      <c r="G50" s="5" t="inlineStr">
        <is>
          <t>Positivo</t>
        </is>
      </c>
      <c r="H50" s="5" t="n">
        <v>95</v>
      </c>
      <c r="I50" s="5" t="n"/>
      <c r="J50" s="6" t="n">
        <v>45291</v>
      </c>
      <c r="K50" s="20">
        <f>YEAR(J50)</f>
        <v/>
      </c>
      <c r="L50" s="6">
        <f>PROPER(TEXT(J50,"mmmm"))</f>
        <v/>
      </c>
      <c r="M50" s="6">
        <f>IF(OR(L50="Enero",L50="Febrero",L50="Marzo",L50="Abril",L50="Mayo",L50="Junio"),K50&amp;"-1",IF(OR(L50="Julio",L50="Agosto",L50="Septiembre",L50="Octubre",L50="Noviembre",L50="Diciembre"),K50&amp;"-2"))</f>
        <v/>
      </c>
      <c r="N50" s="5" t="n"/>
      <c r="O50" s="5" t="n">
        <v>100</v>
      </c>
      <c r="P50" s="5" t="n">
        <v>93.75</v>
      </c>
      <c r="Q50" s="32">
        <f>IFERROR(IF((P50/O50)&gt;1.3,1.3,P50/O50),"")</f>
        <v/>
      </c>
      <c r="R50" s="32">
        <f>IFERROR(P50/O50,"")</f>
        <v/>
      </c>
      <c r="S50" s="5" t="inlineStr">
        <is>
          <t>%</t>
        </is>
      </c>
      <c r="T50" s="5" t="inlineStr">
        <is>
          <t>%</t>
        </is>
      </c>
      <c r="U50" s="5">
        <f>A50&amp;"-"&amp;YEAR(J50)&amp;"-"&amp;IF(LEN(MONTH(J50))=1,"0"&amp;MONTH(J50),MONTH(J50))&amp;"-"&amp;DAY(J50)</f>
        <v/>
      </c>
      <c r="V50" s="5" t="n">
        <v>0</v>
      </c>
    </row>
    <row r="51">
      <c r="A51" s="30" t="n">
        <v>47</v>
      </c>
      <c r="B51" s="27" t="inlineStr">
        <is>
          <t>Plan anual de retos Dirección de relacionamiento de CSU</t>
        </is>
      </c>
      <c r="C51" s="5" t="inlineStr">
        <is>
          <t>Estratégico</t>
        </is>
      </c>
      <c r="D51" s="5" t="n"/>
      <c r="E51" s="5" t="inlineStr">
        <is>
          <t>Eficacia</t>
        </is>
      </c>
      <c r="F51" s="5" t="inlineStr">
        <is>
          <t>Trimestral</t>
        </is>
      </c>
      <c r="G51" s="5" t="inlineStr">
        <is>
          <t>Positivo</t>
        </is>
      </c>
      <c r="H51" s="5" t="n">
        <v>95</v>
      </c>
      <c r="I51" s="5" t="n"/>
      <c r="J51" s="6" t="n">
        <v>45291</v>
      </c>
      <c r="K51" s="20">
        <f>YEAR(J51)</f>
        <v/>
      </c>
      <c r="L51" s="6">
        <f>PROPER(TEXT(J51,"mmmm"))</f>
        <v/>
      </c>
      <c r="M51" s="6">
        <f>IF(OR(L51="Enero",L51="Febrero",L51="Marzo",L51="Abril",L51="Mayo",L51="Junio"),K51&amp;"-1",IF(OR(L51="Julio",L51="Agosto",L51="Septiembre",L51="Octubre",L51="Noviembre",L51="Diciembre"),K51&amp;"-2"))</f>
        <v/>
      </c>
      <c r="N51" s="5" t="n"/>
      <c r="O51" s="5" t="n">
        <v>100</v>
      </c>
      <c r="P51" s="5" t="n">
        <v>98.75</v>
      </c>
      <c r="Q51" s="32">
        <f>IFERROR(IF((P51/O51)&gt;1.3,1.3,P51/O51),"")</f>
        <v/>
      </c>
      <c r="R51" s="32">
        <f>IFERROR(P51/O51,"")</f>
        <v/>
      </c>
      <c r="S51" s="5" t="inlineStr">
        <is>
          <t>%</t>
        </is>
      </c>
      <c r="T51" s="5" t="inlineStr">
        <is>
          <t>%</t>
        </is>
      </c>
      <c r="U51" s="5">
        <f>A51&amp;"-"&amp;YEAR(J51)&amp;"-"&amp;IF(LEN(MONTH(J51))=1,"0"&amp;MONTH(J51),MONTH(J51))&amp;"-"&amp;DAY(J51)</f>
        <v/>
      </c>
      <c r="V51" s="5" t="n">
        <v>0</v>
      </c>
    </row>
    <row r="52">
      <c r="A52" s="30" t="n">
        <v>48</v>
      </c>
      <c r="B52" s="27" t="inlineStr">
        <is>
          <t>Plan anual de retos Jefatura administrativa</t>
        </is>
      </c>
      <c r="C52" s="5" t="inlineStr">
        <is>
          <t>Estratégico</t>
        </is>
      </c>
      <c r="D52" s="5" t="inlineStr">
        <is>
          <t>Administración de Servicios Generales</t>
        </is>
      </c>
      <c r="E52" s="5" t="inlineStr">
        <is>
          <t>Eficacia</t>
        </is>
      </c>
      <c r="F52" s="5" t="inlineStr">
        <is>
          <t>Trimestral</t>
        </is>
      </c>
      <c r="G52" s="5" t="inlineStr">
        <is>
          <t>Positivo</t>
        </is>
      </c>
      <c r="H52" s="5" t="n">
        <v>95</v>
      </c>
      <c r="I52" s="5" t="n"/>
      <c r="J52" s="6" t="n">
        <v>45291</v>
      </c>
      <c r="K52" s="20">
        <f>YEAR(J52)</f>
        <v/>
      </c>
      <c r="L52" s="6">
        <f>PROPER(TEXT(J52,"mmmm"))</f>
        <v/>
      </c>
      <c r="M52" s="6">
        <f>IF(OR(L52="Enero",L52="Febrero",L52="Marzo",L52="Abril",L52="Mayo",L52="Junio"),K52&amp;"-1",IF(OR(L52="Julio",L52="Agosto",L52="Septiembre",L52="Octubre",L52="Noviembre",L52="Diciembre"),K52&amp;"-2"))</f>
        <v/>
      </c>
      <c r="N52" s="5" t="n"/>
      <c r="O52" s="5" t="n">
        <v>100</v>
      </c>
      <c r="P52" s="5" t="n">
        <v>94.17</v>
      </c>
      <c r="Q52" s="32">
        <f>IFERROR(IF((P52/O52)&gt;1.3,1.3,P52/O52),"")</f>
        <v/>
      </c>
      <c r="R52" s="32">
        <f>IFERROR(P52/O52,"")</f>
        <v/>
      </c>
      <c r="S52" s="5" t="inlineStr">
        <is>
          <t>%</t>
        </is>
      </c>
      <c r="T52" s="5" t="inlineStr">
        <is>
          <t>%</t>
        </is>
      </c>
      <c r="U52" s="5">
        <f>A52&amp;"-"&amp;YEAR(J52)&amp;"-"&amp;IF(LEN(MONTH(J52))=1,"0"&amp;MONTH(J52),MONTH(J52))&amp;"-"&amp;DAY(J52)</f>
        <v/>
      </c>
      <c r="V52" s="5" t="n">
        <v>0</v>
      </c>
    </row>
    <row r="53">
      <c r="A53" s="30" t="n">
        <v>49</v>
      </c>
      <c r="B53" s="27" t="inlineStr">
        <is>
          <t>Plan anual de retos Jefatura de compras</t>
        </is>
      </c>
      <c r="C53" s="5" t="inlineStr">
        <is>
          <t>Estratégico</t>
        </is>
      </c>
      <c r="D53" s="5" t="inlineStr">
        <is>
          <t>GESTIÓN DE ABASTECIMIENTO</t>
        </is>
      </c>
      <c r="E53" s="5" t="inlineStr">
        <is>
          <t>Eficacia</t>
        </is>
      </c>
      <c r="F53" s="5" t="inlineStr">
        <is>
          <t>Trimestral</t>
        </is>
      </c>
      <c r="G53" s="5" t="inlineStr">
        <is>
          <t>Positivo</t>
        </is>
      </c>
      <c r="H53" s="5" t="n">
        <v>95</v>
      </c>
      <c r="I53" s="5" t="n"/>
      <c r="J53" s="6" t="n">
        <v>45291</v>
      </c>
      <c r="K53" s="20">
        <f>YEAR(J53)</f>
        <v/>
      </c>
      <c r="L53" s="6">
        <f>PROPER(TEXT(J53,"mmmm"))</f>
        <v/>
      </c>
      <c r="M53" s="6">
        <f>IF(OR(L53="Enero",L53="Febrero",L53="Marzo",L53="Abril",L53="Mayo",L53="Junio"),K53&amp;"-1",IF(OR(L53="Julio",L53="Agosto",L53="Septiembre",L53="Octubre",L53="Noviembre",L53="Diciembre"),K53&amp;"-2"))</f>
        <v/>
      </c>
      <c r="N53" s="5" t="n"/>
      <c r="O53" s="5" t="n">
        <v>100</v>
      </c>
      <c r="P53" s="5" t="n">
        <v>99</v>
      </c>
      <c r="Q53" s="32">
        <f>IFERROR(IF((P53/O53)&gt;1.3,1.3,P53/O53),"")</f>
        <v/>
      </c>
      <c r="R53" s="32">
        <f>IFERROR(P53/O53,"")</f>
        <v/>
      </c>
      <c r="S53" s="5" t="inlineStr">
        <is>
          <t>%</t>
        </is>
      </c>
      <c r="T53" s="5" t="inlineStr">
        <is>
          <t>%</t>
        </is>
      </c>
      <c r="U53" s="5">
        <f>A53&amp;"-"&amp;YEAR(J53)&amp;"-"&amp;IF(LEN(MONTH(J53))=1,"0"&amp;MONTH(J53),MONTH(J53))&amp;"-"&amp;DAY(J53)</f>
        <v/>
      </c>
      <c r="V53" s="5" t="n">
        <v>0</v>
      </c>
    </row>
    <row r="54">
      <c r="A54" s="30" t="n">
        <v>50</v>
      </c>
      <c r="B54" s="27" t="inlineStr">
        <is>
          <t>Plan anual de retos Dirección aseguramiento de la calidad</t>
        </is>
      </c>
      <c r="C54" s="5" t="inlineStr">
        <is>
          <t>Estratégico</t>
        </is>
      </c>
      <c r="D54" s="5" t="inlineStr">
        <is>
          <t>Creación, modificación y cierre de programas académicos</t>
        </is>
      </c>
      <c r="E54" s="5" t="inlineStr">
        <is>
          <t>Eficacia</t>
        </is>
      </c>
      <c r="F54" s="5" t="inlineStr">
        <is>
          <t>Trimestral</t>
        </is>
      </c>
      <c r="G54" s="5" t="inlineStr">
        <is>
          <t>Positivo</t>
        </is>
      </c>
      <c r="H54" s="5" t="n">
        <v>95</v>
      </c>
      <c r="I54" s="5" t="n"/>
      <c r="J54" s="6" t="n">
        <v>45291</v>
      </c>
      <c r="K54" s="20">
        <f>YEAR(J54)</f>
        <v/>
      </c>
      <c r="L54" s="6">
        <f>PROPER(TEXT(J54,"mmmm"))</f>
        <v/>
      </c>
      <c r="M54" s="6">
        <f>IF(OR(L54="Enero",L54="Febrero",L54="Marzo",L54="Abril",L54="Mayo",L54="Junio"),K54&amp;"-1",IF(OR(L54="Julio",L54="Agosto",L54="Septiembre",L54="Octubre",L54="Noviembre",L54="Diciembre"),K54&amp;"-2"))</f>
        <v/>
      </c>
      <c r="N54" s="5" t="n"/>
      <c r="O54" s="5" t="n">
        <v>100</v>
      </c>
      <c r="P54" s="5" t="n">
        <v>87.5</v>
      </c>
      <c r="Q54" s="32">
        <f>IFERROR(IF((P54/O54)&gt;1.3,1.3,P54/O54),"")</f>
        <v/>
      </c>
      <c r="R54" s="32">
        <f>IFERROR(P54/O54,"")</f>
        <v/>
      </c>
      <c r="S54" s="5" t="inlineStr">
        <is>
          <t>%</t>
        </is>
      </c>
      <c r="T54" s="5" t="inlineStr">
        <is>
          <t>%</t>
        </is>
      </c>
      <c r="U54" s="5">
        <f>A54&amp;"-"&amp;YEAR(J54)&amp;"-"&amp;IF(LEN(MONTH(J54))=1,"0"&amp;MONTH(J54),MONTH(J54))&amp;"-"&amp;DAY(J54)</f>
        <v/>
      </c>
      <c r="V54" s="5" t="n">
        <v>0</v>
      </c>
    </row>
    <row r="55">
      <c r="A55" s="30" t="n">
        <v>51</v>
      </c>
      <c r="B55" s="27" t="inlineStr">
        <is>
          <t>Plan anual de retos Dirección investigación innovación y creación</t>
        </is>
      </c>
      <c r="C55" s="5" t="inlineStr">
        <is>
          <t>Estratégico</t>
        </is>
      </c>
      <c r="D55" s="5" t="inlineStr">
        <is>
          <t>Investigación, desarrollo tecnológico, innovación y creación</t>
        </is>
      </c>
      <c r="E55" s="5" t="inlineStr">
        <is>
          <t>Eficacia</t>
        </is>
      </c>
      <c r="F55" s="5" t="inlineStr">
        <is>
          <t>Trimestral</t>
        </is>
      </c>
      <c r="G55" s="5" t="inlineStr">
        <is>
          <t>Positivo</t>
        </is>
      </c>
      <c r="H55" s="5" t="n">
        <v>95</v>
      </c>
      <c r="I55" s="5" t="n"/>
      <c r="J55" s="6" t="n">
        <v>45291</v>
      </c>
      <c r="K55" s="20">
        <f>YEAR(J55)</f>
        <v/>
      </c>
      <c r="L55" s="6">
        <f>PROPER(TEXT(J55,"mmmm"))</f>
        <v/>
      </c>
      <c r="M55" s="6">
        <f>IF(OR(L55="Enero",L55="Febrero",L55="Marzo",L55="Abril",L55="Mayo",L55="Junio"),K55&amp;"-1",IF(OR(L55="Julio",L55="Agosto",L55="Septiembre",L55="Octubre",L55="Noviembre",L55="Diciembre"),K55&amp;"-2"))</f>
        <v/>
      </c>
      <c r="N55" s="5" t="n"/>
      <c r="O55" s="5" t="n">
        <v>100</v>
      </c>
      <c r="P55" s="5" t="n">
        <v>86.25</v>
      </c>
      <c r="Q55" s="32">
        <f>IFERROR(IF((P55/O55)&gt;1.3,1.3,P55/O55),"")</f>
        <v/>
      </c>
      <c r="R55" s="32">
        <f>IFERROR(P55/O55,"")</f>
        <v/>
      </c>
      <c r="S55" s="5" t="inlineStr">
        <is>
          <t>%</t>
        </is>
      </c>
      <c r="T55" s="5" t="inlineStr">
        <is>
          <t>%</t>
        </is>
      </c>
      <c r="U55" s="5">
        <f>A55&amp;"-"&amp;YEAR(J55)&amp;"-"&amp;IF(LEN(MONTH(J55))=1,"0"&amp;MONTH(J55),MONTH(J55))&amp;"-"&amp;DAY(J55)</f>
        <v/>
      </c>
      <c r="V55" s="5" t="n">
        <v>0</v>
      </c>
    </row>
    <row r="56">
      <c r="A56" s="30" t="n">
        <v>52</v>
      </c>
      <c r="B56" s="27" t="inlineStr">
        <is>
          <t>Plan anual de retos Dirección relaciones nacionales e internacionales</t>
        </is>
      </c>
      <c r="C56" s="5" t="inlineStr">
        <is>
          <t>Estratégico</t>
        </is>
      </c>
      <c r="D56" s="5" t="inlineStr">
        <is>
          <t>VISIBILIDAD NACIONAL E INTERNACIONAL</t>
        </is>
      </c>
      <c r="E56" s="5" t="inlineStr">
        <is>
          <t>Eficacia</t>
        </is>
      </c>
      <c r="F56" s="5" t="inlineStr">
        <is>
          <t>Trimestral</t>
        </is>
      </c>
      <c r="G56" s="5" t="inlineStr">
        <is>
          <t>Positivo</t>
        </is>
      </c>
      <c r="H56" s="5" t="n">
        <v>95</v>
      </c>
      <c r="I56" s="5" t="n"/>
      <c r="J56" s="6" t="n">
        <v>45291</v>
      </c>
      <c r="K56" s="20">
        <f>YEAR(J56)</f>
        <v/>
      </c>
      <c r="L56" s="6">
        <f>PROPER(TEXT(J56,"mmmm"))</f>
        <v/>
      </c>
      <c r="M56" s="6">
        <f>IF(OR(L56="Enero",L56="Febrero",L56="Marzo",L56="Abril",L56="Mayo",L56="Junio"),K56&amp;"-1",IF(OR(L56="Julio",L56="Agosto",L56="Septiembre",L56="Octubre",L56="Noviembre",L56="Diciembre"),K56&amp;"-2"))</f>
        <v/>
      </c>
      <c r="N56" s="5" t="n"/>
      <c r="O56" s="5" t="n">
        <v>100</v>
      </c>
      <c r="P56" s="5" t="n">
        <v>90.95</v>
      </c>
      <c r="Q56" s="32">
        <f>IFERROR(IF((P56/O56)&gt;1.3,1.3,P56/O56),"")</f>
        <v/>
      </c>
      <c r="R56" s="32">
        <f>IFERROR(P56/O56,"")</f>
        <v/>
      </c>
      <c r="S56" s="5" t="inlineStr">
        <is>
          <t>%</t>
        </is>
      </c>
      <c r="T56" s="5" t="inlineStr">
        <is>
          <t>%</t>
        </is>
      </c>
      <c r="U56" s="5">
        <f>A56&amp;"-"&amp;YEAR(J56)&amp;"-"&amp;IF(LEN(MONTH(J56))=1,"0"&amp;MONTH(J56),MONTH(J56))&amp;"-"&amp;DAY(J56)</f>
        <v/>
      </c>
      <c r="V56" s="5" t="n">
        <v>0</v>
      </c>
    </row>
    <row r="57">
      <c r="A57" s="30" t="n">
        <v>53</v>
      </c>
      <c r="B57" s="27" t="inlineStr">
        <is>
          <t>Plan anual de retos Secretaria academica y de extensión</t>
        </is>
      </c>
      <c r="C57" s="5" t="inlineStr">
        <is>
          <t>Estratégico</t>
        </is>
      </c>
      <c r="D57" s="5" t="inlineStr">
        <is>
          <t>Editorial y Publicaciones</t>
        </is>
      </c>
      <c r="E57" s="5" t="inlineStr">
        <is>
          <t>Eficacia</t>
        </is>
      </c>
      <c r="F57" s="5" t="inlineStr">
        <is>
          <t>Trimestral</t>
        </is>
      </c>
      <c r="G57" s="5" t="inlineStr">
        <is>
          <t>Positivo</t>
        </is>
      </c>
      <c r="H57" s="5" t="n">
        <v>95</v>
      </c>
      <c r="I57" s="5" t="n"/>
      <c r="J57" s="6" t="n">
        <v>45291</v>
      </c>
      <c r="K57" s="20">
        <f>YEAR(J57)</f>
        <v/>
      </c>
      <c r="L57" s="6">
        <f>PROPER(TEXT(J57,"mmmm"))</f>
        <v/>
      </c>
      <c r="M57" s="6">
        <f>IF(OR(L57="Enero",L57="Febrero",L57="Marzo",L57="Abril",L57="Mayo",L57="Junio"),K57&amp;"-1",IF(OR(L57="Julio",L57="Agosto",L57="Septiembre",L57="Octubre",L57="Noviembre",L57="Diciembre"),K57&amp;"-2"))</f>
        <v/>
      </c>
      <c r="N57" s="5" t="n"/>
      <c r="O57" s="5" t="n">
        <v>100</v>
      </c>
      <c r="P57" s="5" t="n">
        <v>99.78</v>
      </c>
      <c r="Q57" s="32">
        <f>IFERROR(IF((P57/O57)&gt;1.3,1.3,P57/O57),"")</f>
        <v/>
      </c>
      <c r="R57" s="32">
        <f>IFERROR(P57/O57,"")</f>
        <v/>
      </c>
      <c r="S57" s="5" t="inlineStr">
        <is>
          <t>%</t>
        </is>
      </c>
      <c r="T57" s="5" t="inlineStr">
        <is>
          <t>%</t>
        </is>
      </c>
      <c r="U57" s="5">
        <f>A57&amp;"-"&amp;YEAR(J57)&amp;"-"&amp;IF(LEN(MONTH(J57))=1,"0"&amp;MONTH(J57),MONTH(J57))&amp;"-"&amp;DAY(J57)</f>
        <v/>
      </c>
      <c r="V57" s="5" t="n">
        <v>0</v>
      </c>
    </row>
    <row r="58">
      <c r="A58" s="30" t="n">
        <v>54</v>
      </c>
      <c r="B58" s="27" t="inlineStr">
        <is>
          <t>Plan anual de retos Dirección  de docencia</t>
        </is>
      </c>
      <c r="C58" s="5" t="inlineStr">
        <is>
          <t>Estratégico</t>
        </is>
      </c>
      <c r="D58" s="5" t="inlineStr">
        <is>
          <t>Gestión Docente</t>
        </is>
      </c>
      <c r="E58" s="5" t="inlineStr">
        <is>
          <t>Eficacia</t>
        </is>
      </c>
      <c r="F58" s="5" t="inlineStr">
        <is>
          <t>Trimestral</t>
        </is>
      </c>
      <c r="G58" s="5" t="inlineStr">
        <is>
          <t>Positivo</t>
        </is>
      </c>
      <c r="H58" s="5" t="n">
        <v>95</v>
      </c>
      <c r="I58" s="5" t="n"/>
      <c r="J58" s="6" t="n">
        <v>45291</v>
      </c>
      <c r="K58" s="20">
        <f>YEAR(J58)</f>
        <v/>
      </c>
      <c r="L58" s="6">
        <f>PROPER(TEXT(J58,"mmmm"))</f>
        <v/>
      </c>
      <c r="M58" s="6">
        <f>IF(OR(L58="Enero",L58="Febrero",L58="Marzo",L58="Abril",L58="Mayo",L58="Junio"),K58&amp;"-1",IF(OR(L58="Julio",L58="Agosto",L58="Septiembre",L58="Octubre",L58="Noviembre",L58="Diciembre"),K58&amp;"-2"))</f>
        <v/>
      </c>
      <c r="N58" s="5" t="n"/>
      <c r="O58" s="5" t="n">
        <v>100</v>
      </c>
      <c r="P58" s="5" t="n">
        <v>100</v>
      </c>
      <c r="Q58" s="32">
        <f>IFERROR(IF((P58/O58)&gt;1.3,1.3,P58/O58),"")</f>
        <v/>
      </c>
      <c r="R58" s="32">
        <f>IFERROR(P58/O58,"")</f>
        <v/>
      </c>
      <c r="S58" s="5" t="inlineStr">
        <is>
          <t>%</t>
        </is>
      </c>
      <c r="T58" s="5" t="inlineStr">
        <is>
          <t>%</t>
        </is>
      </c>
      <c r="U58" s="5">
        <f>A58&amp;"-"&amp;YEAR(J58)&amp;"-"&amp;IF(LEN(MONTH(J58))=1,"0"&amp;MONTH(J58),MONTH(J58))&amp;"-"&amp;DAY(J58)</f>
        <v/>
      </c>
      <c r="V58" s="5" t="n">
        <v>0</v>
      </c>
    </row>
    <row r="59">
      <c r="A59" s="30" t="n">
        <v>55</v>
      </c>
      <c r="B59" s="27" t="inlineStr">
        <is>
          <t>Plan anual de retos Dirección de currículo presencial y virtual</t>
        </is>
      </c>
      <c r="C59" s="5" t="inlineStr">
        <is>
          <t>Estratégico</t>
        </is>
      </c>
      <c r="D59" s="5" t="inlineStr">
        <is>
          <t>Gestión, Evaluación e Innovación Curricular</t>
        </is>
      </c>
      <c r="E59" s="5" t="inlineStr">
        <is>
          <t>Eficacia</t>
        </is>
      </c>
      <c r="F59" s="5" t="inlineStr">
        <is>
          <t>Trimestral</t>
        </is>
      </c>
      <c r="G59" s="5" t="inlineStr">
        <is>
          <t>Positivo</t>
        </is>
      </c>
      <c r="H59" s="5" t="n">
        <v>95</v>
      </c>
      <c r="I59" s="5" t="n"/>
      <c r="J59" s="6" t="n">
        <v>45291</v>
      </c>
      <c r="K59" s="20">
        <f>YEAR(J59)</f>
        <v/>
      </c>
      <c r="L59" s="6">
        <f>PROPER(TEXT(J59,"mmmm"))</f>
        <v/>
      </c>
      <c r="M59" s="6">
        <f>IF(OR(L59="Enero",L59="Febrero",L59="Marzo",L59="Abril",L59="Mayo",L59="Junio"),K59&amp;"-1",IF(OR(L59="Julio",L59="Agosto",L59="Septiembre",L59="Octubre",L59="Noviembre",L59="Diciembre"),K59&amp;"-2"))</f>
        <v/>
      </c>
      <c r="N59" s="5" t="n"/>
      <c r="O59" s="5" t="n">
        <v>100</v>
      </c>
      <c r="P59" s="5" t="n">
        <v>100</v>
      </c>
      <c r="Q59" s="32">
        <f>IFERROR(IF((P59/O59)&gt;1.3,1.3,P59/O59),"")</f>
        <v/>
      </c>
      <c r="R59" s="32">
        <f>IFERROR(P59/O59,"")</f>
        <v/>
      </c>
      <c r="S59" s="5" t="inlineStr">
        <is>
          <t>%</t>
        </is>
      </c>
      <c r="T59" s="5" t="inlineStr">
        <is>
          <t>%</t>
        </is>
      </c>
      <c r="U59" s="5">
        <f>A59&amp;"-"&amp;YEAR(J59)&amp;"-"&amp;IF(LEN(MONTH(J59))=1,"0"&amp;MONTH(J59),MONTH(J59))&amp;"-"&amp;DAY(J59)</f>
        <v/>
      </c>
      <c r="V59" s="5" t="n">
        <v>0</v>
      </c>
    </row>
    <row r="60">
      <c r="A60" s="30" t="n">
        <v>56</v>
      </c>
      <c r="B60" s="27" t="inlineStr">
        <is>
          <t>Plan anual de retos Facultad ingeniería diseño e innovación</t>
        </is>
      </c>
      <c r="C60" s="5" t="inlineStr">
        <is>
          <t>Estratégico</t>
        </is>
      </c>
      <c r="D60" s="5" t="inlineStr">
        <is>
          <t>Gestión de unidades académicas</t>
        </is>
      </c>
      <c r="E60" s="5" t="inlineStr">
        <is>
          <t>Eficacia</t>
        </is>
      </c>
      <c r="F60" s="5" t="inlineStr">
        <is>
          <t>Trimestral</t>
        </is>
      </c>
      <c r="G60" s="5" t="inlineStr">
        <is>
          <t>Positivo</t>
        </is>
      </c>
      <c r="H60" s="5" t="n">
        <v>95</v>
      </c>
      <c r="I60" s="5" t="n"/>
      <c r="J60" s="6" t="n">
        <v>45291</v>
      </c>
      <c r="K60" s="20">
        <f>YEAR(J60)</f>
        <v/>
      </c>
      <c r="L60" s="6">
        <f>PROPER(TEXT(J60,"mmmm"))</f>
        <v/>
      </c>
      <c r="M60" s="6">
        <f>IF(OR(L60="Enero",L60="Febrero",L60="Marzo",L60="Abril",L60="Mayo",L60="Junio"),K60&amp;"-1",IF(OR(L60="Julio",L60="Agosto",L60="Septiembre",L60="Octubre",L60="Noviembre",L60="Diciembre"),K60&amp;"-2"))</f>
        <v/>
      </c>
      <c r="N60" s="5" t="n"/>
      <c r="O60" s="5" t="n">
        <v>100</v>
      </c>
      <c r="P60" s="5" t="n">
        <v>100</v>
      </c>
      <c r="Q60" s="32">
        <f>IFERROR(IF((P60/O60)&gt;1.3,1.3,P60/O60),"")</f>
        <v/>
      </c>
      <c r="R60" s="32">
        <f>IFERROR(P60/O60,"")</f>
        <v/>
      </c>
      <c r="S60" s="5" t="inlineStr">
        <is>
          <t>%</t>
        </is>
      </c>
      <c r="T60" s="5" t="inlineStr">
        <is>
          <t>%</t>
        </is>
      </c>
      <c r="U60" s="5">
        <f>A60&amp;"-"&amp;YEAR(J60)&amp;"-"&amp;IF(LEN(MONTH(J60))=1,"0"&amp;MONTH(J60),MONTH(J60))&amp;"-"&amp;DAY(J60)</f>
        <v/>
      </c>
      <c r="V60" s="5" t="n">
        <v>0</v>
      </c>
    </row>
    <row r="61">
      <c r="A61" s="30" t="n">
        <v>57</v>
      </c>
      <c r="B61" s="27" t="inlineStr">
        <is>
          <t>Plan anual de retos Facultad negocios gestión y sostenibilidad</t>
        </is>
      </c>
      <c r="C61" s="5" t="inlineStr">
        <is>
          <t>Estratégico</t>
        </is>
      </c>
      <c r="D61" s="5" t="inlineStr">
        <is>
          <t>Gestión de unidades académicas</t>
        </is>
      </c>
      <c r="E61" s="5" t="inlineStr">
        <is>
          <t>Eficacia</t>
        </is>
      </c>
      <c r="F61" s="5" t="inlineStr">
        <is>
          <t>Trimestral</t>
        </is>
      </c>
      <c r="G61" s="5" t="inlineStr">
        <is>
          <t>Positivo</t>
        </is>
      </c>
      <c r="H61" s="5" t="n">
        <v>95</v>
      </c>
      <c r="I61" s="5" t="n"/>
      <c r="J61" s="6" t="n">
        <v>45291</v>
      </c>
      <c r="K61" s="20">
        <f>YEAR(J61)</f>
        <v/>
      </c>
      <c r="L61" s="6">
        <f>PROPER(TEXT(J61,"mmmm"))</f>
        <v/>
      </c>
      <c r="M61" s="6">
        <f>IF(OR(L61="Enero",L61="Febrero",L61="Marzo",L61="Abril",L61="Mayo",L61="Junio"),K61&amp;"-1",IF(OR(L61="Julio",L61="Agosto",L61="Septiembre",L61="Octubre",L61="Noviembre",L61="Diciembre"),K61&amp;"-2"))</f>
        <v/>
      </c>
      <c r="N61" s="5" t="n"/>
      <c r="O61" s="5" t="n">
        <v>100</v>
      </c>
      <c r="P61" s="5" t="n">
        <v>97.73999999999999</v>
      </c>
      <c r="Q61" s="32">
        <f>IFERROR(IF((P61/O61)&gt;1.3,1.3,P61/O61),"")</f>
        <v/>
      </c>
      <c r="R61" s="32">
        <f>IFERROR(P61/O61,"")</f>
        <v/>
      </c>
      <c r="S61" s="5" t="inlineStr">
        <is>
          <t>%</t>
        </is>
      </c>
      <c r="T61" s="5" t="inlineStr">
        <is>
          <t>%</t>
        </is>
      </c>
      <c r="U61" s="5">
        <f>A61&amp;"-"&amp;YEAR(J61)&amp;"-"&amp;IF(LEN(MONTH(J61))=1,"0"&amp;MONTH(J61),MONTH(J61))&amp;"-"&amp;DAY(J61)</f>
        <v/>
      </c>
      <c r="V61" s="5" t="n">
        <v>0</v>
      </c>
    </row>
    <row r="62">
      <c r="A62" s="30" t="n">
        <v>58</v>
      </c>
      <c r="B62" s="27" t="inlineStr">
        <is>
          <t>Plan anual de retos Facultad sociedad cultura y creatividad</t>
        </is>
      </c>
      <c r="C62" s="5" t="inlineStr">
        <is>
          <t>Estratégico</t>
        </is>
      </c>
      <c r="D62" s="5" t="inlineStr">
        <is>
          <t>Gestión de unidades académicas</t>
        </is>
      </c>
      <c r="E62" s="5" t="inlineStr">
        <is>
          <t>Eficacia</t>
        </is>
      </c>
      <c r="F62" s="5" t="inlineStr">
        <is>
          <t>Trimestral</t>
        </is>
      </c>
      <c r="G62" s="5" t="inlineStr">
        <is>
          <t>Positivo</t>
        </is>
      </c>
      <c r="H62" s="5" t="n">
        <v>95</v>
      </c>
      <c r="I62" s="5" t="n"/>
      <c r="J62" s="6" t="n">
        <v>45291</v>
      </c>
      <c r="K62" s="20">
        <f>YEAR(J62)</f>
        <v/>
      </c>
      <c r="L62" s="6">
        <f>PROPER(TEXT(J62,"mmmm"))</f>
        <v/>
      </c>
      <c r="M62" s="6">
        <f>IF(OR(L62="Enero",L62="Febrero",L62="Marzo",L62="Abril",L62="Mayo",L62="Junio"),K62&amp;"-1",IF(OR(L62="Julio",L62="Agosto",L62="Septiembre",L62="Octubre",L62="Noviembre",L62="Diciembre"),K62&amp;"-2"))</f>
        <v/>
      </c>
      <c r="N62" s="5" t="n"/>
      <c r="O62" s="5" t="n">
        <v>100</v>
      </c>
      <c r="P62" s="5" t="n">
        <v>100</v>
      </c>
      <c r="Q62" s="32">
        <f>IFERROR(IF((P62/O62)&gt;1.3,1.3,P62/O62),"")</f>
        <v/>
      </c>
      <c r="R62" s="32">
        <f>IFERROR(P62/O62,"")</f>
        <v/>
      </c>
      <c r="S62" s="5" t="inlineStr">
        <is>
          <t>%</t>
        </is>
      </c>
      <c r="T62" s="5" t="inlineStr">
        <is>
          <t>%</t>
        </is>
      </c>
      <c r="U62" s="5">
        <f>A62&amp;"-"&amp;YEAR(J62)&amp;"-"&amp;IF(LEN(MONTH(J62))=1,"0"&amp;MONTH(J62),MONTH(J62))&amp;"-"&amp;DAY(J62)</f>
        <v/>
      </c>
      <c r="V62" s="5" t="n">
        <v>0</v>
      </c>
    </row>
    <row r="63">
      <c r="A63" s="30" t="n">
        <v>59</v>
      </c>
      <c r="B63" s="27" t="inlineStr">
        <is>
          <t>Plan anual de retos FNGS-ADMON Y COMP- ADM DE EMPRESAS</t>
        </is>
      </c>
      <c r="C63" s="5" t="inlineStr">
        <is>
          <t>Estratégico</t>
        </is>
      </c>
      <c r="D63" s="5" t="inlineStr">
        <is>
          <t>Gestión de unidades académicas</t>
        </is>
      </c>
      <c r="E63" s="5" t="inlineStr">
        <is>
          <t>Eficacia</t>
        </is>
      </c>
      <c r="F63" s="5" t="inlineStr">
        <is>
          <t>Trimestral</t>
        </is>
      </c>
      <c r="G63" s="5" t="inlineStr">
        <is>
          <t>Positivo</t>
        </is>
      </c>
      <c r="H63" s="5" t="n">
        <v>95</v>
      </c>
      <c r="I63" s="5" t="n"/>
      <c r="J63" s="6" t="n">
        <v>45291</v>
      </c>
      <c r="K63" s="20">
        <f>YEAR(J63)</f>
        <v/>
      </c>
      <c r="L63" s="6">
        <f>PROPER(TEXT(J63,"mmmm"))</f>
        <v/>
      </c>
      <c r="M63" s="6">
        <f>IF(OR(L63="Enero",L63="Febrero",L63="Marzo",L63="Abril",L63="Mayo",L63="Junio"),K63&amp;"-1",IF(OR(L63="Julio",L63="Agosto",L63="Septiembre",L63="Octubre",L63="Noviembre",L63="Diciembre"),K63&amp;"-2"))</f>
        <v/>
      </c>
      <c r="N63" s="5" t="n"/>
      <c r="O63" s="5" t="n">
        <v>100</v>
      </c>
      <c r="P63" s="5" t="n">
        <v>98.40000000000001</v>
      </c>
      <c r="Q63" s="32">
        <f>IFERROR(IF((P63/O63)&gt;1.3,1.3,P63/O63),"")</f>
        <v/>
      </c>
      <c r="R63" s="32">
        <f>IFERROR(P63/O63,"")</f>
        <v/>
      </c>
      <c r="S63" s="5" t="inlineStr">
        <is>
          <t>%</t>
        </is>
      </c>
      <c r="T63" s="5" t="inlineStr">
        <is>
          <t>%</t>
        </is>
      </c>
      <c r="U63" s="5">
        <f>A63&amp;"-"&amp;YEAR(J63)&amp;"-"&amp;IF(LEN(MONTH(J63))=1,"0"&amp;MONTH(J63),MONTH(J63))&amp;"-"&amp;DAY(J63)</f>
        <v/>
      </c>
      <c r="V63" s="5" t="n">
        <v>0</v>
      </c>
    </row>
    <row r="64">
      <c r="A64" s="30" t="n">
        <v>60</v>
      </c>
      <c r="B64" s="27" t="inlineStr">
        <is>
          <t>Plan anual de retos FNGS-CONTABILID INTERN-CONTADURIA</t>
        </is>
      </c>
      <c r="C64" s="5" t="inlineStr">
        <is>
          <t>Estratégico</t>
        </is>
      </c>
      <c r="D64" s="5" t="inlineStr">
        <is>
          <t>Gestión de unidades académicas</t>
        </is>
      </c>
      <c r="E64" s="5" t="inlineStr">
        <is>
          <t>Eficacia</t>
        </is>
      </c>
      <c r="F64" s="5" t="inlineStr">
        <is>
          <t>Trimestral</t>
        </is>
      </c>
      <c r="G64" s="5" t="inlineStr">
        <is>
          <t>Positivo</t>
        </is>
      </c>
      <c r="H64" s="5" t="n">
        <v>95</v>
      </c>
      <c r="I64" s="5" t="n"/>
      <c r="J64" s="6" t="n">
        <v>45291</v>
      </c>
      <c r="K64" s="20">
        <f>YEAR(J64)</f>
        <v/>
      </c>
      <c r="L64" s="6">
        <f>PROPER(TEXT(J64,"mmmm"))</f>
        <v/>
      </c>
      <c r="M64" s="6">
        <f>IF(OR(L64="Enero",L64="Febrero",L64="Marzo",L64="Abril",L64="Mayo",L64="Junio"),K64&amp;"-1",IF(OR(L64="Julio",L64="Agosto",L64="Septiembre",L64="Octubre",L64="Noviembre",L64="Diciembre"),K64&amp;"-2"))</f>
        <v/>
      </c>
      <c r="N64" s="5" t="n"/>
      <c r="O64" s="5" t="n">
        <v>100</v>
      </c>
      <c r="P64" s="5" t="n">
        <v>55</v>
      </c>
      <c r="Q64" s="32">
        <f>IFERROR(IF((P64/O64)&gt;1.3,1.3,P64/O64),"")</f>
        <v/>
      </c>
      <c r="R64" s="32">
        <f>IFERROR(P64/O64,"")</f>
        <v/>
      </c>
      <c r="S64" s="5" t="inlineStr">
        <is>
          <t>%</t>
        </is>
      </c>
      <c r="T64" s="5" t="inlineStr">
        <is>
          <t>%</t>
        </is>
      </c>
      <c r="U64" s="5">
        <f>A64&amp;"-"&amp;YEAR(J64)&amp;"-"&amp;IF(LEN(MONTH(J64))=1,"0"&amp;MONTH(J64),MONTH(J64))&amp;"-"&amp;DAY(J64)</f>
        <v/>
      </c>
      <c r="V64" s="5" t="n">
        <v>0</v>
      </c>
    </row>
    <row r="65">
      <c r="A65" s="30" t="n">
        <v>61</v>
      </c>
      <c r="B65" s="27" t="inlineStr">
        <is>
          <t>Plan anual de retos FSCC- DERECHO Y GOBIERNO-DERECHO</t>
        </is>
      </c>
      <c r="C65" s="5" t="inlineStr">
        <is>
          <t>Estratégico</t>
        </is>
      </c>
      <c r="D65" s="5" t="inlineStr">
        <is>
          <t>Gestión de unidades académicas</t>
        </is>
      </c>
      <c r="E65" s="5" t="inlineStr">
        <is>
          <t>Eficacia</t>
        </is>
      </c>
      <c r="F65" s="5" t="inlineStr">
        <is>
          <t>Trimestral</t>
        </is>
      </c>
      <c r="G65" s="5" t="inlineStr">
        <is>
          <t>Positivo</t>
        </is>
      </c>
      <c r="H65" s="5" t="n">
        <v>95</v>
      </c>
      <c r="I65" s="5" t="n"/>
      <c r="J65" s="6" t="n">
        <v>45291</v>
      </c>
      <c r="K65" s="20">
        <f>YEAR(J65)</f>
        <v/>
      </c>
      <c r="L65" s="6">
        <f>PROPER(TEXT(J65,"mmmm"))</f>
        <v/>
      </c>
      <c r="M65" s="6">
        <f>IF(OR(L65="Enero",L65="Febrero",L65="Marzo",L65="Abril",L65="Mayo",L65="Junio"),K65&amp;"-1",IF(OR(L65="Julio",L65="Agosto",L65="Septiembre",L65="Octubre",L65="Noviembre",L65="Diciembre"),K65&amp;"-2"))</f>
        <v/>
      </c>
      <c r="N65" s="5" t="n"/>
      <c r="O65" s="5" t="n">
        <v>100</v>
      </c>
      <c r="P65" s="5" t="n">
        <v>83.33</v>
      </c>
      <c r="Q65" s="32">
        <f>IFERROR(IF((P65/O65)&gt;1.3,1.3,P65/O65),"")</f>
        <v/>
      </c>
      <c r="R65" s="32">
        <f>IFERROR(P65/O65,"")</f>
        <v/>
      </c>
      <c r="S65" s="5" t="inlineStr">
        <is>
          <t>%</t>
        </is>
      </c>
      <c r="T65" s="5" t="inlineStr">
        <is>
          <t>%</t>
        </is>
      </c>
      <c r="U65" s="5">
        <f>A65&amp;"-"&amp;YEAR(J65)&amp;"-"&amp;IF(LEN(MONTH(J65))=1,"0"&amp;MONTH(J65),MONTH(J65))&amp;"-"&amp;DAY(J65)</f>
        <v/>
      </c>
      <c r="V65" s="5" t="n">
        <v>0</v>
      </c>
    </row>
    <row r="66">
      <c r="A66" s="30" t="n">
        <v>62</v>
      </c>
      <c r="B66" s="27" t="inlineStr">
        <is>
          <t>Plan anual de retos FIDI-DISEÑO - DISEÑO GRAFICO</t>
        </is>
      </c>
      <c r="C66" s="5" t="inlineStr">
        <is>
          <t>Estratégico</t>
        </is>
      </c>
      <c r="D66" s="5" t="inlineStr">
        <is>
          <t>Gestión de unidades académicas</t>
        </is>
      </c>
      <c r="E66" s="5" t="inlineStr">
        <is>
          <t>Eficacia</t>
        </is>
      </c>
      <c r="F66" s="5" t="inlineStr">
        <is>
          <t>Trimestral</t>
        </is>
      </c>
      <c r="G66" s="5" t="inlineStr">
        <is>
          <t>Positivo</t>
        </is>
      </c>
      <c r="H66" s="5" t="n">
        <v>95</v>
      </c>
      <c r="I66" s="5" t="n"/>
      <c r="J66" s="6" t="n">
        <v>45291</v>
      </c>
      <c r="K66" s="20">
        <f>YEAR(J66)</f>
        <v/>
      </c>
      <c r="L66" s="6">
        <f>PROPER(TEXT(J66,"mmmm"))</f>
        <v/>
      </c>
      <c r="M66" s="6">
        <f>IF(OR(L66="Enero",L66="Febrero",L66="Marzo",L66="Abril",L66="Mayo",L66="Junio"),K66&amp;"-1",IF(OR(L66="Julio",L66="Agosto",L66="Septiembre",L66="Octubre",L66="Noviembre",L66="Diciembre"),K66&amp;"-2"))</f>
        <v/>
      </c>
      <c r="N66" s="5" t="n"/>
      <c r="O66" s="5" t="n">
        <v>100</v>
      </c>
      <c r="P66" s="5" t="n">
        <v>100</v>
      </c>
      <c r="Q66" s="32">
        <f>IFERROR(IF((P66/O66)&gt;1.3,1.3,P66/O66),"")</f>
        <v/>
      </c>
      <c r="R66" s="32">
        <f>IFERROR(P66/O66,"")</f>
        <v/>
      </c>
      <c r="S66" s="5" t="inlineStr">
        <is>
          <t>%</t>
        </is>
      </c>
      <c r="T66" s="5" t="inlineStr">
        <is>
          <t>%</t>
        </is>
      </c>
      <c r="U66" s="5">
        <f>A66&amp;"-"&amp;YEAR(J66)&amp;"-"&amp;IF(LEN(MONTH(J66))=1,"0"&amp;MONTH(J66),MONTH(J66))&amp;"-"&amp;DAY(J66)</f>
        <v/>
      </c>
      <c r="V66" s="5" t="n">
        <v>0</v>
      </c>
    </row>
    <row r="67">
      <c r="A67" s="30" t="n">
        <v>63</v>
      </c>
      <c r="B67" s="27" t="inlineStr">
        <is>
          <t>Plan anual de retos FIDI-TIC -INGENIERIA DE SISTEMAS</t>
        </is>
      </c>
      <c r="C67" s="5" t="inlineStr">
        <is>
          <t>Estratégico</t>
        </is>
      </c>
      <c r="D67" s="5" t="inlineStr">
        <is>
          <t>Gestión de unidades académicas</t>
        </is>
      </c>
      <c r="E67" s="5" t="inlineStr">
        <is>
          <t>Eficacia</t>
        </is>
      </c>
      <c r="F67" s="5" t="inlineStr">
        <is>
          <t>Trimestral</t>
        </is>
      </c>
      <c r="G67" s="5" t="inlineStr">
        <is>
          <t>Positivo</t>
        </is>
      </c>
      <c r="H67" s="5" t="n">
        <v>95</v>
      </c>
      <c r="I67" s="5" t="n"/>
      <c r="J67" s="6" t="n">
        <v>45291</v>
      </c>
      <c r="K67" s="20">
        <f>YEAR(J67)</f>
        <v/>
      </c>
      <c r="L67" s="6">
        <f>PROPER(TEXT(J67,"mmmm"))</f>
        <v/>
      </c>
      <c r="M67" s="6">
        <f>IF(OR(L67="Enero",L67="Febrero",L67="Marzo",L67="Abril",L67="Mayo",L67="Junio"),K67&amp;"-1",IF(OR(L67="Julio",L67="Agosto",L67="Septiembre",L67="Octubre",L67="Noviembre",L67="Diciembre"),K67&amp;"-2"))</f>
        <v/>
      </c>
      <c r="N67" s="5" t="n"/>
      <c r="O67" s="5" t="n">
        <v>100</v>
      </c>
      <c r="P67" s="5" t="n">
        <v>100</v>
      </c>
      <c r="Q67" s="32">
        <f>IFERROR(IF((P67/O67)&gt;1.3,1.3,P67/O67),"")</f>
        <v/>
      </c>
      <c r="R67" s="32">
        <f>IFERROR(P67/O67,"")</f>
        <v/>
      </c>
      <c r="S67" s="5" t="inlineStr">
        <is>
          <t>%</t>
        </is>
      </c>
      <c r="T67" s="5" t="inlineStr">
        <is>
          <t>%</t>
        </is>
      </c>
      <c r="U67" s="5">
        <f>A67&amp;"-"&amp;YEAR(J67)&amp;"-"&amp;IF(LEN(MONTH(J67))=1,"0"&amp;MONTH(J67),MONTH(J67))&amp;"-"&amp;DAY(J67)</f>
        <v/>
      </c>
      <c r="V67" s="5" t="n">
        <v>0</v>
      </c>
    </row>
    <row r="68">
      <c r="A68" s="30" t="n">
        <v>64</v>
      </c>
      <c r="B68" s="27" t="inlineStr">
        <is>
          <t>Plan anual de retos FIDI-OPINA-INGENIERIA INDUSTRIAL</t>
        </is>
      </c>
      <c r="C68" s="5" t="inlineStr">
        <is>
          <t>Estratégico</t>
        </is>
      </c>
      <c r="D68" s="5" t="inlineStr">
        <is>
          <t>Gestión de unidades académicas</t>
        </is>
      </c>
      <c r="E68" s="5" t="inlineStr">
        <is>
          <t>Eficacia</t>
        </is>
      </c>
      <c r="F68" s="5" t="inlineStr">
        <is>
          <t>Trimestral</t>
        </is>
      </c>
      <c r="G68" s="5" t="inlineStr">
        <is>
          <t>Positivo</t>
        </is>
      </c>
      <c r="H68" s="5" t="n">
        <v>95</v>
      </c>
      <c r="I68" s="5" t="n"/>
      <c r="J68" s="6" t="n">
        <v>45291</v>
      </c>
      <c r="K68" s="20">
        <f>YEAR(J68)</f>
        <v/>
      </c>
      <c r="L68" s="6">
        <f>PROPER(TEXT(J68,"mmmm"))</f>
        <v/>
      </c>
      <c r="M68" s="6">
        <f>IF(OR(L68="Enero",L68="Febrero",L68="Marzo",L68="Abril",L68="Mayo",L68="Junio"),K68&amp;"-1",IF(OR(L68="Julio",L68="Agosto",L68="Septiembre",L68="Octubre",L68="Noviembre",L68="Diciembre"),K68&amp;"-2"))</f>
        <v/>
      </c>
      <c r="N68" s="5" t="n"/>
      <c r="O68" s="5" t="n">
        <v>100</v>
      </c>
      <c r="P68" s="5" t="n">
        <v>100</v>
      </c>
      <c r="Q68" s="32">
        <f>IFERROR(IF((P68/O68)&gt;1.3,1.3,P68/O68),"")</f>
        <v/>
      </c>
      <c r="R68" s="32">
        <f>IFERROR(P68/O68,"")</f>
        <v/>
      </c>
      <c r="S68" s="5" t="inlineStr">
        <is>
          <t>%</t>
        </is>
      </c>
      <c r="T68" s="5" t="inlineStr">
        <is>
          <t>%</t>
        </is>
      </c>
      <c r="U68" s="5">
        <f>A68&amp;"-"&amp;YEAR(J68)&amp;"-"&amp;IF(LEN(MONTH(J68))=1,"0"&amp;MONTH(J68),MONTH(J68))&amp;"-"&amp;DAY(J68)</f>
        <v/>
      </c>
      <c r="V68" s="5" t="n">
        <v>0</v>
      </c>
    </row>
    <row r="69">
      <c r="A69" s="30" t="n">
        <v>65</v>
      </c>
      <c r="B69" s="27" t="inlineStr">
        <is>
          <t>Plan anual de retos FNGS-NEG Y DLLO INTER-NEGOCIOS INTERNACIONALES</t>
        </is>
      </c>
      <c r="C69" s="5" t="inlineStr">
        <is>
          <t>Estratégico</t>
        </is>
      </c>
      <c r="D69" s="5" t="inlineStr">
        <is>
          <t>Gestión de unidades académicas</t>
        </is>
      </c>
      <c r="E69" s="5" t="inlineStr">
        <is>
          <t>Eficacia</t>
        </is>
      </c>
      <c r="F69" s="5" t="inlineStr">
        <is>
          <t>Trimestral</t>
        </is>
      </c>
      <c r="G69" s="5" t="inlineStr">
        <is>
          <t>Positivo</t>
        </is>
      </c>
      <c r="H69" s="5" t="n">
        <v>95</v>
      </c>
      <c r="I69" s="5" t="n"/>
      <c r="J69" s="6" t="n">
        <v>45291</v>
      </c>
      <c r="K69" s="20">
        <f>YEAR(J69)</f>
        <v/>
      </c>
      <c r="L69" s="6">
        <f>PROPER(TEXT(J69,"mmmm"))</f>
        <v/>
      </c>
      <c r="M69" s="6">
        <f>IF(OR(L69="Enero",L69="Febrero",L69="Marzo",L69="Abril",L69="Mayo",L69="Junio"),K69&amp;"-1",IF(OR(L69="Julio",L69="Agosto",L69="Septiembre",L69="Octubre",L69="Noviembre",L69="Diciembre"),K69&amp;"-2"))</f>
        <v/>
      </c>
      <c r="N69" s="5" t="n"/>
      <c r="O69" s="5" t="n">
        <v>100</v>
      </c>
      <c r="P69" s="5" t="n">
        <v>100</v>
      </c>
      <c r="Q69" s="32">
        <f>IFERROR(IF((P69/O69)&gt;1.3,1.3,P69/O69),"")</f>
        <v/>
      </c>
      <c r="R69" s="32">
        <f>IFERROR(P69/O69,"")</f>
        <v/>
      </c>
      <c r="S69" s="5" t="inlineStr">
        <is>
          <t>%</t>
        </is>
      </c>
      <c r="T69" s="5" t="inlineStr">
        <is>
          <t>%</t>
        </is>
      </c>
      <c r="U69" s="5">
        <f>A69&amp;"-"&amp;YEAR(J69)&amp;"-"&amp;IF(LEN(MONTH(J69))=1,"0"&amp;MONTH(J69),MONTH(J69))&amp;"-"&amp;DAY(J69)</f>
        <v/>
      </c>
      <c r="V69" s="5" t="n">
        <v>0</v>
      </c>
    </row>
    <row r="70">
      <c r="A70" s="30" t="n">
        <v>66</v>
      </c>
      <c r="B70" s="27" t="inlineStr">
        <is>
          <t>Plan anual de retos FSCC- EST.PSIC,TH Y SOC- PSICOLOGIA</t>
        </is>
      </c>
      <c r="C70" s="5" t="inlineStr">
        <is>
          <t>Estratégico</t>
        </is>
      </c>
      <c r="D70" s="5" t="inlineStr">
        <is>
          <t>Gestión de unidades académicas</t>
        </is>
      </c>
      <c r="E70" s="5" t="inlineStr">
        <is>
          <t>Eficacia</t>
        </is>
      </c>
      <c r="F70" s="5" t="inlineStr">
        <is>
          <t>Trimestral</t>
        </is>
      </c>
      <c r="G70" s="5" t="inlineStr">
        <is>
          <t>Positivo</t>
        </is>
      </c>
      <c r="H70" s="5" t="n">
        <v>95</v>
      </c>
      <c r="I70" s="5" t="n"/>
      <c r="J70" s="6" t="n">
        <v>45291</v>
      </c>
      <c r="K70" s="20">
        <f>YEAR(J70)</f>
        <v/>
      </c>
      <c r="L70" s="6">
        <f>PROPER(TEXT(J70,"mmmm"))</f>
        <v/>
      </c>
      <c r="M70" s="6">
        <f>IF(OR(L70="Enero",L70="Febrero",L70="Marzo",L70="Abril",L70="Mayo",L70="Junio"),K70&amp;"-1",IF(OR(L70="Julio",L70="Agosto",L70="Septiembre",L70="Octubre",L70="Noviembre",L70="Diciembre"),K70&amp;"-2"))</f>
        <v/>
      </c>
      <c r="N70" s="5" t="n"/>
      <c r="O70" s="5" t="n">
        <v>100</v>
      </c>
      <c r="P70" s="5" t="n">
        <v>100</v>
      </c>
      <c r="Q70" s="32">
        <f>IFERROR(IF((P70/O70)&gt;1.3,1.3,P70/O70),"")</f>
        <v/>
      </c>
      <c r="R70" s="32">
        <f>IFERROR(P70/O70,"")</f>
        <v/>
      </c>
      <c r="S70" s="5" t="inlineStr">
        <is>
          <t>%</t>
        </is>
      </c>
      <c r="T70" s="5" t="inlineStr">
        <is>
          <t>%</t>
        </is>
      </c>
      <c r="U70" s="5">
        <f>A70&amp;"-"&amp;YEAR(J70)&amp;"-"&amp;IF(LEN(MONTH(J70))=1,"0"&amp;MONTH(J70),MONTH(J70))&amp;"-"&amp;DAY(J70)</f>
        <v/>
      </c>
      <c r="V70" s="5" t="n">
        <v>0</v>
      </c>
    </row>
    <row r="71">
      <c r="A71" s="30" t="n">
        <v>67</v>
      </c>
      <c r="B71" s="27" t="inlineStr">
        <is>
          <t>Plan anual de retos DIRECCIÓN DE MATRÍCULAS</t>
        </is>
      </c>
      <c r="C71" s="5" t="inlineStr">
        <is>
          <t>Estratégico</t>
        </is>
      </c>
      <c r="D71" s="5" t="inlineStr">
        <is>
          <t>Sede Medellín</t>
        </is>
      </c>
      <c r="E71" s="5" t="inlineStr">
        <is>
          <t>Eficacia</t>
        </is>
      </c>
      <c r="F71" s="5" t="inlineStr">
        <is>
          <t>Trimestral</t>
        </is>
      </c>
      <c r="G71" s="5" t="inlineStr">
        <is>
          <t>Positivo</t>
        </is>
      </c>
      <c r="H71" s="5" t="n">
        <v>95</v>
      </c>
      <c r="I71" s="5" t="n"/>
      <c r="J71" s="6" t="n">
        <v>45291</v>
      </c>
      <c r="K71" s="20">
        <f>YEAR(J71)</f>
        <v/>
      </c>
      <c r="L71" s="6">
        <f>PROPER(TEXT(J71,"mmmm"))</f>
        <v/>
      </c>
      <c r="M71" s="6">
        <f>IF(OR(L71="Enero",L71="Febrero",L71="Marzo",L71="Abril",L71="Mayo",L71="Junio"),K71&amp;"-1",IF(OR(L71="Julio",L71="Agosto",L71="Septiembre",L71="Octubre",L71="Noviembre",L71="Diciembre"),K71&amp;"-2"))</f>
        <v/>
      </c>
      <c r="N71" s="5" t="n"/>
      <c r="O71" s="5" t="n">
        <v>100</v>
      </c>
      <c r="P71" s="5" t="n">
        <v>100</v>
      </c>
      <c r="Q71" s="32">
        <f>IFERROR(IF((P71/O71)&gt;1.3,1.3,P71/O71),"")</f>
        <v/>
      </c>
      <c r="R71" s="32">
        <f>IFERROR(P71/O71,"")</f>
        <v/>
      </c>
      <c r="S71" s="5" t="inlineStr">
        <is>
          <t>%</t>
        </is>
      </c>
      <c r="T71" s="5" t="inlineStr">
        <is>
          <t>%</t>
        </is>
      </c>
      <c r="U71" s="5">
        <f>A71&amp;"-"&amp;YEAR(J71)&amp;"-"&amp;IF(LEN(MONTH(J71))=1,"0"&amp;MONTH(J71),MONTH(J71))&amp;"-"&amp;DAY(J71)</f>
        <v/>
      </c>
      <c r="V71" s="5" t="n">
        <v>0</v>
      </c>
    </row>
    <row r="72">
      <c r="A72" s="43" t="n">
        <v>68</v>
      </c>
      <c r="B72" s="5" t="inlineStr">
        <is>
          <t>Evaluación de desempeño a proveedores críticos</t>
        </is>
      </c>
      <c r="C72" s="5" t="inlineStr">
        <is>
          <t>Operativo</t>
        </is>
      </c>
      <c r="D72" s="5" t="inlineStr">
        <is>
          <t>GESTIÓN DE ABASTECIMIENTO</t>
        </is>
      </c>
      <c r="E72" s="5" t="n"/>
      <c r="F72" s="5" t="inlineStr">
        <is>
          <t>Semestral</t>
        </is>
      </c>
      <c r="G72" s="5" t="inlineStr">
        <is>
          <t>Positivo</t>
        </is>
      </c>
      <c r="H72" s="5" t="n">
        <v>80</v>
      </c>
      <c r="I72" s="5" t="n"/>
      <c r="J72" s="6" t="n">
        <v>45291</v>
      </c>
      <c r="K72" s="5">
        <f>YEAR(J72)</f>
        <v/>
      </c>
      <c r="L72" s="5">
        <f>PROPER(TEXT(J72,"mmmm"))</f>
        <v/>
      </c>
      <c r="M72" s="6">
        <f>IF(OR(L72="Enero",L72="Febrero",L72="Marzo",L72="Abril",L72="Mayo",L72="Junio"),K72&amp;"-1",IF(OR(L72="Julio",L72="Agosto",L72="Septiembre",L72="Octubre",L72="Noviembre",L72="Diciembre"),K72&amp;"-2"))</f>
        <v/>
      </c>
      <c r="N72" s="5" t="n"/>
      <c r="O72" s="5" t="n">
        <v>80</v>
      </c>
      <c r="P72" s="5" t="n">
        <v>88.25</v>
      </c>
      <c r="Q72" s="32">
        <f>IFERROR(IF((P72/O72)&gt;1.3,1.3,P72/O72),"")</f>
        <v/>
      </c>
      <c r="R72" s="32">
        <f>IFERROR(P72/O72,"")</f>
        <v/>
      </c>
      <c r="S72" s="5" t="inlineStr">
        <is>
          <t>%</t>
        </is>
      </c>
      <c r="T72" s="5" t="inlineStr">
        <is>
          <t>%</t>
        </is>
      </c>
      <c r="U72" s="5">
        <f>A72&amp;"-"&amp;YEAR(J72)&amp;"-"&amp;IF(LEN(MONTH(J72))=1,"0"&amp;MONTH(J72),MONTH(J72))&amp;"-"&amp;DAY(J72)</f>
        <v/>
      </c>
      <c r="V72" s="5" t="n">
        <v>1</v>
      </c>
    </row>
    <row r="73">
      <c r="A73" s="43" t="n">
        <v>69</v>
      </c>
      <c r="B73" s="5" t="inlineStr">
        <is>
          <t>Oportunidad de Respuesta Solicitudes de Compra No Licitadas</t>
        </is>
      </c>
      <c r="C73" s="5" t="inlineStr">
        <is>
          <t>Operativo</t>
        </is>
      </c>
      <c r="D73" s="5" t="inlineStr">
        <is>
          <t>GESTIÓN DE ABASTECIMIENTO</t>
        </is>
      </c>
      <c r="E73" s="5" t="n"/>
      <c r="F73" s="5" t="inlineStr">
        <is>
          <t>Trimestral</t>
        </is>
      </c>
      <c r="G73" s="5" t="inlineStr">
        <is>
          <t>Positivo</t>
        </is>
      </c>
      <c r="H73" s="5" t="n">
        <v>90</v>
      </c>
      <c r="I73" s="5" t="n"/>
      <c r="J73" s="6" t="n">
        <v>45291</v>
      </c>
      <c r="K73" s="5">
        <f>YEAR(J73)</f>
        <v/>
      </c>
      <c r="L73" s="5">
        <f>PROPER(TEXT(J73,"mmmm"))</f>
        <v/>
      </c>
      <c r="M73" s="6">
        <f>IF(OR(L73="Enero",L73="Febrero",L73="Marzo",L73="Abril",L73="Mayo",L73="Junio"),K73&amp;"-1",IF(OR(L73="Julio",L73="Agosto",L73="Septiembre",L73="Octubre",L73="Noviembre",L73="Diciembre"),K73&amp;"-2"))</f>
        <v/>
      </c>
      <c r="N73" s="5" t="n"/>
      <c r="O73" s="5" t="n">
        <v>90</v>
      </c>
      <c r="P73" s="5" t="n">
        <v>91.65000000000001</v>
      </c>
      <c r="Q73" s="32">
        <f>IFERROR(IF((P73/O73)&gt;1.3,1.3,P73/O73),"")</f>
        <v/>
      </c>
      <c r="R73" s="32">
        <f>IFERROR(P73/O73,"")</f>
        <v/>
      </c>
      <c r="S73" s="5" t="inlineStr">
        <is>
          <t>%</t>
        </is>
      </c>
      <c r="T73" s="5" t="inlineStr">
        <is>
          <t>%</t>
        </is>
      </c>
      <c r="U73" s="5">
        <f>A73&amp;"-"&amp;YEAR(J73)&amp;"-"&amp;IF(LEN(MONTH(J73))=1,"0"&amp;MONTH(J73),MONTH(J73))&amp;"-"&amp;DAY(J73)</f>
        <v/>
      </c>
      <c r="V73" s="5" t="n">
        <v>0</v>
      </c>
    </row>
    <row r="74">
      <c r="A74" s="30" t="n">
        <v>70</v>
      </c>
      <c r="B74" s="27" t="inlineStr">
        <is>
          <t>Plan anual de retos SGC</t>
        </is>
      </c>
      <c r="C74" s="5" t="inlineStr">
        <is>
          <t>Estratégico</t>
        </is>
      </c>
      <c r="D74" s="5" t="inlineStr">
        <is>
          <t>Gestión de calidad</t>
        </is>
      </c>
      <c r="E74" s="5" t="inlineStr">
        <is>
          <t>Eficacia</t>
        </is>
      </c>
      <c r="F74" s="5" t="inlineStr">
        <is>
          <t>Trimestral</t>
        </is>
      </c>
      <c r="G74" s="5" t="inlineStr">
        <is>
          <t>Positivo</t>
        </is>
      </c>
      <c r="H74" s="5" t="n">
        <v>95</v>
      </c>
      <c r="I74" s="5" t="n"/>
      <c r="J74" s="6" t="n">
        <v>45291</v>
      </c>
      <c r="K74" s="20">
        <f>YEAR(J74)</f>
        <v/>
      </c>
      <c r="L74" s="6">
        <f>PROPER(TEXT(J74,"mmmm"))</f>
        <v/>
      </c>
      <c r="M74" s="6">
        <f>IF(OR(L74="Enero",L74="Febrero",L74="Marzo",L74="Abril",L74="Mayo",L74="Junio"),K74&amp;"-1",IF(OR(L74="Julio",L74="Agosto",L74="Septiembre",L74="Octubre",L74="Noviembre",L74="Diciembre"),K74&amp;"-2"))</f>
        <v/>
      </c>
      <c r="N74" s="5" t="n"/>
      <c r="O74" s="5" t="n">
        <v>100</v>
      </c>
      <c r="P74" s="5" t="n">
        <v>100</v>
      </c>
      <c r="Q74" s="32">
        <f>IFERROR(IF((P74/O74)&gt;1.3,1.3,P74/O74),"")</f>
        <v/>
      </c>
      <c r="R74" s="32">
        <f>IFERROR(P74/O74,"")</f>
        <v/>
      </c>
      <c r="S74" s="5" t="inlineStr">
        <is>
          <t>%</t>
        </is>
      </c>
      <c r="T74" s="5" t="inlineStr">
        <is>
          <t>%</t>
        </is>
      </c>
      <c r="U74" s="5">
        <f>A74&amp;"-"&amp;YEAR(J74)&amp;"-"&amp;IF(LEN(MONTH(J74))=1,"0"&amp;MONTH(J74),MONTH(J74))&amp;"-"&amp;DAY(J74)</f>
        <v/>
      </c>
      <c r="V74" s="5" t="n">
        <v>0</v>
      </c>
    </row>
    <row r="75">
      <c r="A75" s="40" t="n">
        <v>71</v>
      </c>
      <c r="B75" s="34" t="inlineStr">
        <is>
          <t>Plan anual de retos SGA</t>
        </is>
      </c>
      <c r="C75" s="33" t="inlineStr">
        <is>
          <t>Estratégico</t>
        </is>
      </c>
      <c r="D75" s="33" t="inlineStr">
        <is>
          <t>GESTIÓN AMBIENTAL</t>
        </is>
      </c>
      <c r="E75" s="33" t="inlineStr">
        <is>
          <t>Eficacia</t>
        </is>
      </c>
      <c r="F75" s="33" t="inlineStr">
        <is>
          <t>Trimestral</t>
        </is>
      </c>
      <c r="G75" s="33" t="inlineStr">
        <is>
          <t>Positivo</t>
        </is>
      </c>
      <c r="H75" s="33" t="n">
        <v>95</v>
      </c>
      <c r="I75" s="5" t="n"/>
      <c r="J75" s="6" t="n">
        <v>45291</v>
      </c>
      <c r="K75" s="20">
        <f>YEAR(J75)</f>
        <v/>
      </c>
      <c r="L75" s="6">
        <f>PROPER(TEXT(J75,"mmmm"))</f>
        <v/>
      </c>
      <c r="M75" s="6">
        <f>IF(OR(L75="Enero",L75="Febrero",L75="Marzo",L75="Abril",L75="Mayo",L75="Junio"),K75&amp;"-1",IF(OR(L75="Julio",L75="Agosto",L75="Septiembre",L75="Octubre",L75="Noviembre",L75="Diciembre"),K75&amp;"-2"))</f>
        <v/>
      </c>
      <c r="N75" s="5" t="n"/>
      <c r="O75" s="5" t="n">
        <v>100</v>
      </c>
      <c r="P75" s="33" t="n">
        <v>100</v>
      </c>
      <c r="Q75" s="32">
        <f>IFERROR(IF((P75/O75)&gt;1.3,1.3,P75/O75),"")</f>
        <v/>
      </c>
      <c r="R75" s="32">
        <f>IFERROR(P75/O75,"")</f>
        <v/>
      </c>
      <c r="S75" s="5" t="inlineStr">
        <is>
          <t>%</t>
        </is>
      </c>
      <c r="T75" s="5" t="inlineStr">
        <is>
          <t>%</t>
        </is>
      </c>
      <c r="U75" s="5">
        <f>A75&amp;"-"&amp;YEAR(J75)&amp;"-"&amp;IF(LEN(MONTH(J75))=1,"0"&amp;MONTH(J75),MONTH(J75))&amp;"-"&amp;DAY(J75)</f>
        <v/>
      </c>
      <c r="V75" s="5" t="n">
        <v>0</v>
      </c>
    </row>
    <row r="76">
      <c r="A76" s="30" t="n">
        <v>72</v>
      </c>
      <c r="B76" s="27" t="inlineStr">
        <is>
          <t>Plan anual de retos Riesgos</t>
        </is>
      </c>
      <c r="C76" s="5" t="inlineStr">
        <is>
          <t>Estratégico</t>
        </is>
      </c>
      <c r="D76" s="5" t="inlineStr">
        <is>
          <t>GESTIÓN DE RIESGOS</t>
        </is>
      </c>
      <c r="E76" s="5" t="inlineStr">
        <is>
          <t>Eficacia</t>
        </is>
      </c>
      <c r="F76" s="5" t="inlineStr">
        <is>
          <t>Trimestral</t>
        </is>
      </c>
      <c r="G76" s="5" t="inlineStr">
        <is>
          <t>Positivo</t>
        </is>
      </c>
      <c r="H76" s="5" t="n">
        <v>95</v>
      </c>
      <c r="I76" s="5" t="n"/>
      <c r="J76" s="6" t="n">
        <v>45291</v>
      </c>
      <c r="K76" s="20">
        <f>YEAR(J76)</f>
        <v/>
      </c>
      <c r="L76" s="6">
        <f>PROPER(TEXT(J76,"mmmm"))</f>
        <v/>
      </c>
      <c r="M76" s="6">
        <f>IF(OR(L76="Enero",L76="Febrero",L76="Marzo",L76="Abril",L76="Mayo",L76="Junio"),K76&amp;"-1",IF(OR(L76="Julio",L76="Agosto",L76="Septiembre",L76="Octubre",L76="Noviembre",L76="Diciembre"),K76&amp;"-2"))</f>
        <v/>
      </c>
      <c r="N76" s="5" t="n"/>
      <c r="O76" s="5" t="n">
        <v>100</v>
      </c>
      <c r="P76" s="5" t="n">
        <v>100</v>
      </c>
      <c r="Q76" s="32">
        <f>IFERROR(IF((P76/O76)&gt;1.3,1.3,P76/O76),"")</f>
        <v/>
      </c>
      <c r="R76" s="32">
        <f>IFERROR(P76/O76,"")</f>
        <v/>
      </c>
      <c r="S76" s="5" t="inlineStr">
        <is>
          <t>%</t>
        </is>
      </c>
      <c r="T76" s="5" t="inlineStr">
        <is>
          <t>%</t>
        </is>
      </c>
      <c r="U76" s="5">
        <f>A76&amp;"-"&amp;YEAR(J76)&amp;"-"&amp;IF(LEN(MONTH(J76))=1,"0"&amp;MONTH(J76),MONTH(J76))&amp;"-"&amp;DAY(J76)</f>
        <v/>
      </c>
      <c r="V76" s="5" t="n">
        <v>1</v>
      </c>
    </row>
    <row r="77">
      <c r="A77" s="43" t="n">
        <v>73</v>
      </c>
      <c r="B77" s="5" t="inlineStr">
        <is>
          <t>Tiempo respuesta selección y contratación de colaboradores de planta</t>
        </is>
      </c>
      <c r="C77" s="5" t="inlineStr">
        <is>
          <t>Operativo</t>
        </is>
      </c>
      <c r="D77" s="5" t="inlineStr">
        <is>
          <t>GESTIÓN Y DESARROLLO DEL TALENTO HUMANO</t>
        </is>
      </c>
      <c r="E77" s="5" t="n"/>
      <c r="F77" s="5" t="inlineStr">
        <is>
          <t>Semestral</t>
        </is>
      </c>
      <c r="G77" s="5" t="inlineStr">
        <is>
          <t>Negativo</t>
        </is>
      </c>
      <c r="H77" s="5" t="n">
        <v>20</v>
      </c>
      <c r="I77" s="5" t="n"/>
      <c r="J77" s="6" t="n">
        <v>45291</v>
      </c>
      <c r="K77" s="5">
        <f>YEAR(J77)</f>
        <v/>
      </c>
      <c r="L77" s="5">
        <f>PROPER(TEXT(J77,"mmmm"))</f>
        <v/>
      </c>
      <c r="M77" s="6">
        <f>IF(OR(L77="Enero",L77="Febrero",L77="Marzo",L77="Abril",L77="Mayo",L77="Junio"),K77&amp;"-1",IF(OR(L77="Julio",L77="Agosto",L77="Septiembre",L77="Octubre",L77="Noviembre",L77="Diciembre"),K77&amp;"-2"))</f>
        <v/>
      </c>
      <c r="N77" s="5" t="n"/>
      <c r="O77" s="5" t="n">
        <v>20</v>
      </c>
      <c r="P77" s="5" t="n">
        <v>18</v>
      </c>
      <c r="Q77" s="32">
        <f>IFERROR(IF((O77/P77)&gt;1.3,1.3,O77/P77),"")</f>
        <v/>
      </c>
      <c r="R77" s="32">
        <f>IFERROR(IF((O77/P77)&gt;O77/P77,1.3,O77/P77),"")</f>
        <v/>
      </c>
      <c r="S77" s="5" t="inlineStr">
        <is>
          <t>Días</t>
        </is>
      </c>
      <c r="T77" s="5" t="inlineStr">
        <is>
          <t>Días</t>
        </is>
      </c>
      <c r="U77" s="5">
        <f>A77&amp;"-"&amp;YEAR(J77)&amp;"-"&amp;IF(LEN(MONTH(J77))=1,"0"&amp;MONTH(J77),MONTH(J77))&amp;"-"&amp;DAY(J77)</f>
        <v/>
      </c>
      <c r="V77" s="5" t="n">
        <v>0</v>
      </c>
    </row>
    <row r="78">
      <c r="A78" s="43" t="n">
        <v>74</v>
      </c>
      <c r="B78" s="5" t="inlineStr">
        <is>
          <t>Efectividad en las contrataciones</t>
        </is>
      </c>
      <c r="C78" s="5" t="inlineStr">
        <is>
          <t>Operativo</t>
        </is>
      </c>
      <c r="D78" s="5" t="inlineStr">
        <is>
          <t>GESTIÓN Y DESARROLLO DEL TALENTO HUMANO</t>
        </is>
      </c>
      <c r="E78" s="5" t="n"/>
      <c r="F78" s="5" t="inlineStr">
        <is>
          <t>Semestral</t>
        </is>
      </c>
      <c r="G78" s="5" t="inlineStr">
        <is>
          <t>Positivo</t>
        </is>
      </c>
      <c r="H78" s="5" t="n">
        <v>80</v>
      </c>
      <c r="I78" s="5" t="n"/>
      <c r="J78" s="6" t="n">
        <v>45291</v>
      </c>
      <c r="K78" s="5">
        <f>YEAR(J78)</f>
        <v/>
      </c>
      <c r="L78" s="5">
        <f>PROPER(TEXT(J78,"mmmm"))</f>
        <v/>
      </c>
      <c r="M78" s="6">
        <f>IF(OR(L78="Enero",L78="Febrero",L78="Marzo",L78="Abril",L78="Mayo",L78="Junio"),K78&amp;"-1",IF(OR(L78="Julio",L78="Agosto",L78="Septiembre",L78="Octubre",L78="Noviembre",L78="Diciembre"),K78&amp;"-2"))</f>
        <v/>
      </c>
      <c r="N78" s="5" t="n"/>
      <c r="O78" s="5" t="n">
        <v>80</v>
      </c>
      <c r="P78" s="5" t="n">
        <v>90.9097435897435</v>
      </c>
      <c r="Q78" s="32">
        <f>IFERROR(IF((P78/O78)&gt;1.3,1.3,P78/O78),"")</f>
        <v/>
      </c>
      <c r="R78" s="32">
        <f>IFERROR(P78/O78,"")</f>
        <v/>
      </c>
      <c r="S78" s="5" t="inlineStr">
        <is>
          <t>%</t>
        </is>
      </c>
      <c r="T78" s="5" t="inlineStr">
        <is>
          <t>%</t>
        </is>
      </c>
      <c r="U78" s="5">
        <f>A78&amp;"-"&amp;YEAR(J78)&amp;"-"&amp;IF(LEN(MONTH(J78))=1,"0"&amp;MONTH(J78),MONTH(J78))&amp;"-"&amp;DAY(J78)</f>
        <v/>
      </c>
      <c r="V78" s="5" t="n">
        <v>0</v>
      </c>
    </row>
    <row r="79">
      <c r="A79" s="30" t="n">
        <v>75</v>
      </c>
      <c r="B79" s="27" t="inlineStr">
        <is>
          <t>Plan anual de retos COORDINACIÓN COMERCIAL B2G</t>
        </is>
      </c>
      <c r="C79" s="5" t="inlineStr">
        <is>
          <t>Estratégico</t>
        </is>
      </c>
      <c r="D79" s="5" t="inlineStr">
        <is>
          <t>Mercadeo y venta de educación para la vida</t>
        </is>
      </c>
      <c r="E79" s="5" t="inlineStr">
        <is>
          <t>Eficacia</t>
        </is>
      </c>
      <c r="F79" s="5" t="inlineStr">
        <is>
          <t>Trimestral</t>
        </is>
      </c>
      <c r="G79" s="5" t="inlineStr">
        <is>
          <t>Positivo</t>
        </is>
      </c>
      <c r="H79" s="5" t="n">
        <v>95</v>
      </c>
      <c r="I79" s="5" t="n"/>
      <c r="J79" s="6" t="n">
        <v>45291</v>
      </c>
      <c r="K79" s="20">
        <f>YEAR(J79)</f>
        <v/>
      </c>
      <c r="L79" s="6">
        <f>PROPER(TEXT(J79,"mmmm"))</f>
        <v/>
      </c>
      <c r="M79" s="6">
        <f>IF(OR(L79="Enero",L79="Febrero",L79="Marzo",L79="Abril",L79="Mayo",L79="Junio"),K79&amp;"-1",IF(OR(L79="Julio",L79="Agosto",L79="Septiembre",L79="Octubre",L79="Noviembre",L79="Diciembre"),K79&amp;"-2"))</f>
        <v/>
      </c>
      <c r="N79" s="5" t="n"/>
      <c r="O79" s="5" t="n">
        <v>100</v>
      </c>
      <c r="P79" s="5" t="n">
        <v>92.5</v>
      </c>
      <c r="Q79" s="32">
        <f>IFERROR(IF((P79/O79)&gt;1.3,1.3,P79/O79),"")</f>
        <v/>
      </c>
      <c r="R79" s="32">
        <f>IFERROR(P79/O79,"")</f>
        <v/>
      </c>
      <c r="S79" s="5" t="inlineStr">
        <is>
          <t>%</t>
        </is>
      </c>
      <c r="T79" s="5" t="inlineStr">
        <is>
          <t>%</t>
        </is>
      </c>
      <c r="U79" s="5">
        <f>A79&amp;"-"&amp;YEAR(J79)&amp;"-"&amp;IF(LEN(MONTH(J79))=1,"0"&amp;MONTH(J79),MONTH(J79))&amp;"-"&amp;DAY(J79)</f>
        <v/>
      </c>
      <c r="V79" s="5" t="n">
        <v>0</v>
      </c>
    </row>
    <row r="80">
      <c r="A80" s="30" t="n">
        <v>76</v>
      </c>
      <c r="B80" s="27" t="inlineStr">
        <is>
          <t>Plan anual de retos JEFE DE SERVICIO</t>
        </is>
      </c>
      <c r="C80" s="5" t="inlineStr">
        <is>
          <t>Estratégico</t>
        </is>
      </c>
      <c r="D80" s="5" t="inlineStr">
        <is>
          <t>Sede Medellín</t>
        </is>
      </c>
      <c r="E80" s="5" t="inlineStr">
        <is>
          <t>Eficacia</t>
        </is>
      </c>
      <c r="F80" s="5" t="inlineStr">
        <is>
          <t>Trimestral</t>
        </is>
      </c>
      <c r="G80" s="5" t="inlineStr">
        <is>
          <t>Positivo</t>
        </is>
      </c>
      <c r="H80" s="5" t="n">
        <v>95</v>
      </c>
      <c r="I80" s="5" t="n"/>
      <c r="J80" s="6" t="n">
        <v>45291</v>
      </c>
      <c r="K80" s="20">
        <f>YEAR(J80)</f>
        <v/>
      </c>
      <c r="L80" s="6">
        <f>PROPER(TEXT(J80,"mmmm"))</f>
        <v/>
      </c>
      <c r="M80" s="6">
        <f>IF(OR(L80="Enero",L80="Febrero",L80="Marzo",L80="Abril",L80="Mayo",L80="Junio"),K80&amp;"-1",IF(OR(L80="Julio",L80="Agosto",L80="Septiembre",L80="Octubre",L80="Noviembre",L80="Diciembre"),K80&amp;"-2"))</f>
        <v/>
      </c>
      <c r="N80" s="5" t="n"/>
      <c r="O80" s="5" t="n">
        <v>100</v>
      </c>
      <c r="P80" s="5" t="n">
        <v>99.88</v>
      </c>
      <c r="Q80" s="32">
        <f>IFERROR(IF((P80/O80)&gt;1.3,1.3,P80/O80),"")</f>
        <v/>
      </c>
      <c r="R80" s="32">
        <f>IFERROR(P80/O80,"")</f>
        <v/>
      </c>
      <c r="S80" s="5" t="inlineStr">
        <is>
          <t>%</t>
        </is>
      </c>
      <c r="T80" s="5" t="inlineStr">
        <is>
          <t>%</t>
        </is>
      </c>
      <c r="U80" s="5">
        <f>A80&amp;"-"&amp;YEAR(J80)&amp;"-"&amp;IF(LEN(MONTH(J80))=1,"0"&amp;MONTH(J80),MONTH(J80))&amp;"-"&amp;DAY(J80)</f>
        <v/>
      </c>
      <c r="V80" s="5" t="n">
        <v>0</v>
      </c>
    </row>
    <row r="81">
      <c r="A81" s="5" t="n">
        <v>77</v>
      </c>
      <c r="B81" s="5" t="inlineStr">
        <is>
          <t>Disponibilidad de servicios tecnológicos</t>
        </is>
      </c>
      <c r="C81" s="5" t="inlineStr">
        <is>
          <t>Estratégico</t>
        </is>
      </c>
      <c r="D81" s="5" t="inlineStr">
        <is>
          <t>GESTIÓN DE LA TECNOLOGÍA E INNOVACIÓN DIGITAL</t>
        </is>
      </c>
      <c r="E81" s="5" t="inlineStr">
        <is>
          <t>Efectividad</t>
        </is>
      </c>
      <c r="F81" s="5" t="inlineStr">
        <is>
          <t>Mensual</t>
        </is>
      </c>
      <c r="G81" s="5" t="inlineStr">
        <is>
          <t>Positivo</t>
        </is>
      </c>
      <c r="H81" s="5" t="n">
        <v>97</v>
      </c>
      <c r="I81" s="5" t="inlineStr">
        <is>
          <t>Sin alimentar</t>
        </is>
      </c>
      <c r="J81" s="6" t="n">
        <v>44926</v>
      </c>
      <c r="K81" s="20" t="n">
        <v>2022</v>
      </c>
      <c r="L81" s="6">
        <f>PROPER(TEXT(J81,"mmmm"))</f>
        <v/>
      </c>
      <c r="M81" s="6">
        <f>IF(OR(L81="Enero",L81="Febrero",L81="Marzo",L81="Abril",L81="Mayo",L81="Junio"),K81&amp;"-1",IF(OR(L81="Julio",L81="Agosto",L81="Septiembre",L81="Octubre",L81="Noviembre",L81="Diciembre"),K81&amp;"-2"))</f>
        <v/>
      </c>
      <c r="N81" s="7" t="n"/>
      <c r="O81" s="5" t="n">
        <v>97</v>
      </c>
      <c r="P81" s="5" t="n">
        <v>97.90000000000001</v>
      </c>
      <c r="Q81" s="32">
        <f>IFERROR(IF((P81/O81)&gt;1.3,1.3,P81/O81),"")</f>
        <v/>
      </c>
      <c r="R81" s="32">
        <f>IFERROR(P81/O81,"")</f>
        <v/>
      </c>
      <c r="S81" s="5" t="inlineStr">
        <is>
          <t>%</t>
        </is>
      </c>
      <c r="T81" s="5" t="inlineStr">
        <is>
          <t>%</t>
        </is>
      </c>
      <c r="U81" s="5">
        <f>A81&amp;"-"&amp;YEAR(J81)&amp;"-"&amp;IF(LEN(MONTH(J81))=1,"0"&amp;MONTH(J81),MONTH(J81))&amp;"-"&amp;DAY(J81)</f>
        <v/>
      </c>
      <c r="V81" s="5" t="n">
        <v>1</v>
      </c>
    </row>
    <row r="82">
      <c r="A82" s="5" t="n">
        <v>77</v>
      </c>
      <c r="B82" s="5" t="inlineStr">
        <is>
          <t>Disponibilidad de servicios tecnológicos</t>
        </is>
      </c>
      <c r="C82" s="5" t="inlineStr">
        <is>
          <t>Estratégico</t>
        </is>
      </c>
      <c r="D82" s="5" t="inlineStr">
        <is>
          <t>GESTIÓN DE LA TECNOLOGÍA E INNOVACIÓN DIGITAL</t>
        </is>
      </c>
      <c r="E82" s="5" t="inlineStr">
        <is>
          <t>Efectividad</t>
        </is>
      </c>
      <c r="F82" s="5" t="inlineStr">
        <is>
          <t>Mensual</t>
        </is>
      </c>
      <c r="G82" s="5" t="inlineStr">
        <is>
          <t>Positivo</t>
        </is>
      </c>
      <c r="H82" s="5" t="n"/>
      <c r="I82" s="5" t="n"/>
      <c r="J82" s="6" t="n">
        <v>45291</v>
      </c>
      <c r="K82" s="20">
        <f>YEAR(J82)</f>
        <v/>
      </c>
      <c r="L82" s="6">
        <f>PROPER(TEXT(J82,"mmmm"))</f>
        <v/>
      </c>
      <c r="M82" s="6">
        <f>IF(OR(L82="Enero",L82="Febrero",L82="Marzo",L82="Abril",L82="Mayo",L82="Junio"),K82&amp;"-1",IF(OR(L82="Julio",L82="Agosto",L82="Septiembre",L82="Octubre",L82="Noviembre",L82="Diciembre"),K82&amp;"-2"))</f>
        <v/>
      </c>
      <c r="N82" s="5" t="n"/>
      <c r="O82" s="5" t="n">
        <v>97</v>
      </c>
      <c r="P82" s="134" t="n">
        <v>97.59999999999999</v>
      </c>
      <c r="Q82" s="32">
        <f>IFERROR(IF((P82/O82)&gt;1.3,1.3,P82/O82),"")</f>
        <v/>
      </c>
      <c r="R82" s="32">
        <f>IFERROR(P82/O82,"")</f>
        <v/>
      </c>
      <c r="S82" s="5" t="inlineStr">
        <is>
          <t>%</t>
        </is>
      </c>
      <c r="T82" s="5" t="inlineStr">
        <is>
          <t>%</t>
        </is>
      </c>
      <c r="U82" s="5">
        <f>A82&amp;"-"&amp;YEAR(J82)&amp;"-"&amp;IF(LEN(MONTH(J82))=1,"0"&amp;MONTH(J82),MONTH(J82))&amp;"-"&amp;DAY(J82)</f>
        <v/>
      </c>
      <c r="V82" s="5" t="n">
        <v>1</v>
      </c>
    </row>
    <row r="83">
      <c r="A83" s="43" t="n">
        <v>78</v>
      </c>
      <c r="B83" s="5" t="inlineStr">
        <is>
          <t>Cumplimiento programa de auditoría</t>
        </is>
      </c>
      <c r="C83" s="5" t="inlineStr">
        <is>
          <t>Estratégico</t>
        </is>
      </c>
      <c r="D83" s="5" t="inlineStr">
        <is>
          <t>AUDITORÍA INTERNA</t>
        </is>
      </c>
      <c r="E83" s="5" t="n"/>
      <c r="F83" s="5" t="inlineStr">
        <is>
          <t>Bimestral</t>
        </is>
      </c>
      <c r="G83" s="5" t="inlineStr">
        <is>
          <t>Positivo</t>
        </is>
      </c>
      <c r="H83" s="5" t="n">
        <v>100</v>
      </c>
      <c r="I83" s="5" t="n"/>
      <c r="J83" s="6" t="n">
        <v>45291</v>
      </c>
      <c r="K83" s="5">
        <f>YEAR(J83)</f>
        <v/>
      </c>
      <c r="L83" s="5">
        <f>PROPER(TEXT(J83,"mmmm"))</f>
        <v/>
      </c>
      <c r="M83" s="6">
        <f>IF(OR(L83="Enero",L83="Febrero",L83="Marzo",L83="Abril",L83="Mayo",L83="Junio"),K83&amp;"-1",IF(OR(L83="Julio",L83="Agosto",L83="Septiembre",L83="Octubre",L83="Noviembre",L83="Diciembre"),K83&amp;"-2"))</f>
        <v/>
      </c>
      <c r="N83" s="5" t="n"/>
      <c r="O83" s="5" t="n">
        <v>100</v>
      </c>
      <c r="P83" s="5" t="n">
        <v>122.22</v>
      </c>
      <c r="Q83" s="32">
        <f>IFERROR(IF((P83/O83)&gt;1.3,1.3,P83/O83),"")</f>
        <v/>
      </c>
      <c r="R83" s="32">
        <f>IFERROR(P83/O83,"")</f>
        <v/>
      </c>
      <c r="S83" s="5" t="inlineStr">
        <is>
          <t>%</t>
        </is>
      </c>
      <c r="T83" s="5" t="inlineStr">
        <is>
          <t>%</t>
        </is>
      </c>
      <c r="U83" s="5">
        <f>A83&amp;"-"&amp;YEAR(J83)&amp;"-"&amp;IF(LEN(MONTH(J83))=1,"0"&amp;MONTH(J83),MONTH(J83))&amp;"-"&amp;DAY(J83)</f>
        <v/>
      </c>
      <c r="V83" s="5" t="n">
        <v>0</v>
      </c>
    </row>
    <row r="84">
      <c r="A84" s="43" t="n">
        <v>79</v>
      </c>
      <c r="B84" s="5" t="inlineStr">
        <is>
          <t>Cierre Eficaz De Oportunidades De Mejora De Auditoria Interna</t>
        </is>
      </c>
      <c r="C84" s="5" t="inlineStr">
        <is>
          <t>Operativo</t>
        </is>
      </c>
      <c r="D84" s="5" t="inlineStr">
        <is>
          <t>AUDITORÍA INTERNA</t>
        </is>
      </c>
      <c r="E84" s="5" t="n"/>
      <c r="F84" s="5" t="inlineStr">
        <is>
          <t>Bimestral</t>
        </is>
      </c>
      <c r="G84" s="5" t="inlineStr">
        <is>
          <t>Positivo</t>
        </is>
      </c>
      <c r="H84" s="5" t="n">
        <v>85</v>
      </c>
      <c r="I84" s="5" t="n"/>
      <c r="J84" s="6" t="n">
        <v>45291</v>
      </c>
      <c r="K84" s="5">
        <f>YEAR(J84)</f>
        <v/>
      </c>
      <c r="L84" s="5">
        <f>PROPER(TEXT(J84,"mmmm"))</f>
        <v/>
      </c>
      <c r="M84" s="6">
        <f>IF(OR(L84="Enero",L84="Febrero",L84="Marzo",L84="Abril",L84="Mayo",L84="Junio"),K84&amp;"-1",IF(OR(L84="Julio",L84="Agosto",L84="Septiembre",L84="Octubre",L84="Noviembre",L84="Diciembre"),K84&amp;"-2"))</f>
        <v/>
      </c>
      <c r="N84" s="5" t="n"/>
      <c r="O84" s="5" t="n">
        <v>85</v>
      </c>
      <c r="P84" s="5" t="n">
        <v>98.8625</v>
      </c>
      <c r="Q84" s="32">
        <f>IFERROR(IF((P84/O84)&gt;1.3,1.3,P84/O84),"")</f>
        <v/>
      </c>
      <c r="R84" s="32">
        <f>IFERROR(P84/O84,"")</f>
        <v/>
      </c>
      <c r="S84" s="5" t="inlineStr">
        <is>
          <t>%</t>
        </is>
      </c>
      <c r="T84" s="5" t="inlineStr">
        <is>
          <t>%</t>
        </is>
      </c>
      <c r="U84" s="5">
        <f>A84&amp;"-"&amp;YEAR(J84)&amp;"-"&amp;IF(LEN(MONTH(J84))=1,"0"&amp;MONTH(J84),MONTH(J84))&amp;"-"&amp;DAY(J84)</f>
        <v/>
      </c>
      <c r="V84" s="5" t="n">
        <v>0</v>
      </c>
    </row>
    <row r="85">
      <c r="A85" s="30" t="n">
        <v>80</v>
      </c>
      <c r="B85" s="27" t="inlineStr">
        <is>
          <t>Plan anual de retos Auditoría</t>
        </is>
      </c>
      <c r="C85" s="5" t="inlineStr">
        <is>
          <t>Estratégico</t>
        </is>
      </c>
      <c r="D85" s="5" t="inlineStr">
        <is>
          <t>AUDITORÍA INTERNA</t>
        </is>
      </c>
      <c r="E85" s="5" t="inlineStr">
        <is>
          <t>Eficacia</t>
        </is>
      </c>
      <c r="F85" s="5" t="inlineStr">
        <is>
          <t>Trimestral</t>
        </is>
      </c>
      <c r="G85" s="5" t="inlineStr">
        <is>
          <t>Positivo</t>
        </is>
      </c>
      <c r="H85" s="5" t="n">
        <v>95</v>
      </c>
      <c r="I85" s="5" t="n"/>
      <c r="J85" s="6" t="n">
        <v>45291</v>
      </c>
      <c r="K85" s="20">
        <f>YEAR(J85)</f>
        <v/>
      </c>
      <c r="L85" s="6">
        <f>PROPER(TEXT(J85,"mmmm"))</f>
        <v/>
      </c>
      <c r="M85" s="6">
        <f>IF(OR(L85="Enero",L85="Febrero",L85="Marzo",L85="Abril",L85="Mayo",L85="Junio"),K85&amp;"-1",IF(OR(L85="Julio",L85="Agosto",L85="Septiembre",L85="Octubre",L85="Noviembre",L85="Diciembre"),K85&amp;"-2"))</f>
        <v/>
      </c>
      <c r="N85" s="5" t="n"/>
      <c r="O85" s="5" t="n">
        <v>100</v>
      </c>
      <c r="P85" s="5" t="n">
        <v>100</v>
      </c>
      <c r="Q85" s="32">
        <f>IFERROR(IF((P85/O85)&gt;1.3,1.3,P85/O85),"")</f>
        <v/>
      </c>
      <c r="R85" s="32">
        <f>IFERROR(P85/O85,"")</f>
        <v/>
      </c>
      <c r="S85" s="5" t="inlineStr">
        <is>
          <t>%</t>
        </is>
      </c>
      <c r="T85" s="5" t="inlineStr">
        <is>
          <t>%</t>
        </is>
      </c>
      <c r="U85" s="5">
        <f>A85&amp;"-"&amp;YEAR(J85)&amp;"-"&amp;IF(LEN(MONTH(J85))=1,"0"&amp;MONTH(J85),MONTH(J85))&amp;"-"&amp;DAY(J85)</f>
        <v/>
      </c>
      <c r="V85" s="5" t="n">
        <v>0</v>
      </c>
    </row>
    <row r="86">
      <c r="A86" s="30" t="n">
        <v>81</v>
      </c>
      <c r="B86" s="27" t="inlineStr">
        <is>
          <t>Plan anual de retos Planeación estrategica</t>
        </is>
      </c>
      <c r="C86" s="5" t="inlineStr">
        <is>
          <t>Estratégico</t>
        </is>
      </c>
      <c r="D86" s="5" t="inlineStr">
        <is>
          <t>Planeación Estratégica</t>
        </is>
      </c>
      <c r="E86" s="5" t="inlineStr">
        <is>
          <t>Eficacia</t>
        </is>
      </c>
      <c r="F86" s="5" t="inlineStr">
        <is>
          <t>Trimestral</t>
        </is>
      </c>
      <c r="G86" s="5" t="inlineStr">
        <is>
          <t>Positivo</t>
        </is>
      </c>
      <c r="H86" s="5" t="n">
        <v>95</v>
      </c>
      <c r="I86" s="5" t="n"/>
      <c r="J86" s="6" t="n">
        <v>45291</v>
      </c>
      <c r="K86" s="20">
        <f>YEAR(J86)</f>
        <v/>
      </c>
      <c r="L86" s="6">
        <f>PROPER(TEXT(J86,"mmmm"))</f>
        <v/>
      </c>
      <c r="M86" s="6">
        <f>IF(OR(L86="Enero",L86="Febrero",L86="Marzo",L86="Abril",L86="Mayo",L86="Junio"),K86&amp;"-1",IF(OR(L86="Julio",L86="Agosto",L86="Septiembre",L86="Octubre",L86="Noviembre",L86="Diciembre"),K86&amp;"-2"))</f>
        <v/>
      </c>
      <c r="N86" s="5" t="n"/>
      <c r="O86" s="5" t="n">
        <v>100</v>
      </c>
      <c r="P86" s="5" t="n">
        <v>100</v>
      </c>
      <c r="Q86" s="32">
        <f>IFERROR(IF((P86/O86)&gt;1.3,1.3,P86/O86),"")</f>
        <v/>
      </c>
      <c r="R86" s="32">
        <f>IFERROR(P86/O86,"")</f>
        <v/>
      </c>
      <c r="S86" s="5" t="inlineStr">
        <is>
          <t>%</t>
        </is>
      </c>
      <c r="T86" s="5" t="inlineStr">
        <is>
          <t>%</t>
        </is>
      </c>
      <c r="U86" s="5">
        <f>A86&amp;"-"&amp;YEAR(J86)&amp;"-"&amp;IF(LEN(MONTH(J86))=1,"0"&amp;MONTH(J86),MONTH(J86))&amp;"-"&amp;DAY(J86)</f>
        <v/>
      </c>
      <c r="V86" s="5" t="n">
        <v>0</v>
      </c>
    </row>
    <row r="87">
      <c r="A87" s="43" t="n">
        <v>84</v>
      </c>
      <c r="B87" s="5" t="inlineStr">
        <is>
          <t>Funcionamiento del COPASST</t>
        </is>
      </c>
      <c r="C87" s="5" t="inlineStr">
        <is>
          <t>Estratégico</t>
        </is>
      </c>
      <c r="D87" s="5" t="inlineStr">
        <is>
          <t>GESTIÓN DE SEGURIDAD Y SALUD EN EL TRABAJO</t>
        </is>
      </c>
      <c r="E87" s="5" t="n"/>
      <c r="F87" s="5" t="inlineStr">
        <is>
          <t>Anual</t>
        </is>
      </c>
      <c r="G87" s="5" t="inlineStr">
        <is>
          <t>Positivo</t>
        </is>
      </c>
      <c r="H87" s="5" t="n">
        <v>100</v>
      </c>
      <c r="I87" s="5" t="n"/>
      <c r="J87" s="6" t="n">
        <v>45291</v>
      </c>
      <c r="K87" s="5">
        <f>YEAR(J87)</f>
        <v/>
      </c>
      <c r="L87" s="5">
        <f>PROPER(TEXT(J87,"mmmm"))</f>
        <v/>
      </c>
      <c r="M87" s="6">
        <f>IF(OR(L87="Enero",L87="Febrero",L87="Marzo",L87="Abril",L87="Mayo",L87="Junio"),K87&amp;"-1",IF(OR(L87="Julio",L87="Agosto",L87="Septiembre",L87="Octubre",L87="Noviembre",L87="Diciembre"),K87&amp;"-2"))</f>
        <v/>
      </c>
      <c r="N87" s="5" t="n"/>
      <c r="O87" s="5" t="n">
        <v>100</v>
      </c>
      <c r="P87" s="5" t="n">
        <v>100</v>
      </c>
      <c r="Q87" s="32">
        <f>IFERROR(IF((P87/O87)&gt;1.3,1.3,P87/O87),"")</f>
        <v/>
      </c>
      <c r="R87" s="32">
        <f>IFERROR(P87/O87,"")</f>
        <v/>
      </c>
      <c r="S87" s="5" t="inlineStr">
        <is>
          <t>%</t>
        </is>
      </c>
      <c r="T87" s="5" t="inlineStr">
        <is>
          <t>%</t>
        </is>
      </c>
      <c r="U87" s="5">
        <f>A87&amp;"-"&amp;YEAR(J87)&amp;"-"&amp;IF(LEN(MONTH(J87))=1,"0"&amp;MONTH(J87),MONTH(J87))&amp;"-"&amp;DAY(J87)</f>
        <v/>
      </c>
      <c r="V87" s="5" t="n">
        <v>0</v>
      </c>
    </row>
    <row r="88">
      <c r="A88" s="43" t="n">
        <v>85</v>
      </c>
      <c r="B88" s="5" t="inlineStr">
        <is>
          <t>Plan de Emergencias</t>
        </is>
      </c>
      <c r="C88" s="5" t="inlineStr">
        <is>
          <t>Operativo</t>
        </is>
      </c>
      <c r="D88" s="5" t="inlineStr">
        <is>
          <t>GESTIÓN DE SEGURIDAD Y SALUD EN EL TRABAJO</t>
        </is>
      </c>
      <c r="E88" s="5" t="n"/>
      <c r="F88" s="5" t="inlineStr">
        <is>
          <t>Anual</t>
        </is>
      </c>
      <c r="G88" s="5" t="inlineStr">
        <is>
          <t>Positivo</t>
        </is>
      </c>
      <c r="H88" s="5" t="n">
        <v>100</v>
      </c>
      <c r="I88" s="5" t="n"/>
      <c r="J88" s="6" t="n">
        <v>45291</v>
      </c>
      <c r="K88" s="5">
        <f>YEAR(J88)</f>
        <v/>
      </c>
      <c r="L88" s="5">
        <f>PROPER(TEXT(J88,"mmmm"))</f>
        <v/>
      </c>
      <c r="M88" s="6">
        <f>IF(OR(L88="Enero",L88="Febrero",L88="Marzo",L88="Abril",L88="Mayo",L88="Junio"),K88&amp;"-1",IF(OR(L88="Julio",L88="Agosto",L88="Septiembre",L88="Octubre",L88="Noviembre",L88="Diciembre"),K88&amp;"-2"))</f>
        <v/>
      </c>
      <c r="N88" s="5" t="n"/>
      <c r="O88" s="5" t="n">
        <v>100</v>
      </c>
      <c r="P88" s="5" t="n">
        <v>100</v>
      </c>
      <c r="Q88" s="32">
        <f>IFERROR(IF((P88/O88)&gt;1.3,1.3,P88/O88),"")</f>
        <v/>
      </c>
      <c r="R88" s="32">
        <f>IFERROR(P88/O88,"")</f>
        <v/>
      </c>
      <c r="S88" s="5" t="inlineStr">
        <is>
          <t>%</t>
        </is>
      </c>
      <c r="T88" s="5" t="inlineStr">
        <is>
          <t>%</t>
        </is>
      </c>
      <c r="U88" s="5">
        <f>A88&amp;"-"&amp;YEAR(J88)&amp;"-"&amp;IF(LEN(MONTH(J88))=1,"0"&amp;MONTH(J88),MONTH(J88))&amp;"-"&amp;DAY(J88)</f>
        <v/>
      </c>
      <c r="V88" s="5" t="n">
        <v>0</v>
      </c>
    </row>
    <row r="89">
      <c r="A89" s="43" t="n">
        <v>86</v>
      </c>
      <c r="B89" s="5" t="inlineStr">
        <is>
          <t>Reporte e investigación</t>
        </is>
      </c>
      <c r="C89" s="5" t="inlineStr">
        <is>
          <t>Estratégico</t>
        </is>
      </c>
      <c r="D89" s="5" t="inlineStr">
        <is>
          <t>GESTIÓN DE SEGURIDAD Y SALUD EN EL TRABAJO</t>
        </is>
      </c>
      <c r="E89" s="5" t="n"/>
      <c r="F89" s="5" t="inlineStr">
        <is>
          <t>Semestral</t>
        </is>
      </c>
      <c r="G89" s="5" t="inlineStr">
        <is>
          <t>Positivo</t>
        </is>
      </c>
      <c r="H89" s="5" t="n">
        <v>100</v>
      </c>
      <c r="I89" s="5" t="n"/>
      <c r="J89" s="6" t="n">
        <v>45291</v>
      </c>
      <c r="K89" s="5">
        <f>YEAR(J89)</f>
        <v/>
      </c>
      <c r="L89" s="5">
        <f>PROPER(TEXT(J89,"mmmm"))</f>
        <v/>
      </c>
      <c r="M89" s="6">
        <f>IF(OR(L89="Enero",L89="Febrero",L89="Marzo",L89="Abril",L89="Mayo",L89="Junio"),K89&amp;"-1",IF(OR(L89="Julio",L89="Agosto",L89="Septiembre",L89="Octubre",L89="Noviembre",L89="Diciembre"),K89&amp;"-2"))</f>
        <v/>
      </c>
      <c r="N89" s="5" t="n"/>
      <c r="O89" s="5" t="n">
        <v>100</v>
      </c>
      <c r="P89" s="5" t="n">
        <v>100</v>
      </c>
      <c r="Q89" s="32">
        <f>IFERROR(IF((P89/O89)&gt;1.3,1.3,P89/O89),"")</f>
        <v/>
      </c>
      <c r="R89" s="32">
        <f>IFERROR(P89/O89,"")</f>
        <v/>
      </c>
      <c r="S89" s="5" t="inlineStr">
        <is>
          <t>%</t>
        </is>
      </c>
      <c r="T89" s="5" t="inlineStr">
        <is>
          <t>%</t>
        </is>
      </c>
      <c r="U89" s="5">
        <f>A89&amp;"-"&amp;YEAR(J89)&amp;"-"&amp;IF(LEN(MONTH(J89))=1,"0"&amp;MONTH(J89),MONTH(J89))&amp;"-"&amp;DAY(J89)</f>
        <v/>
      </c>
      <c r="V89" s="5" t="n">
        <v>0</v>
      </c>
    </row>
    <row r="90">
      <c r="A90" s="43" t="n">
        <v>87</v>
      </c>
      <c r="B90" s="5" t="inlineStr">
        <is>
          <t>Autoevaluación</t>
        </is>
      </c>
      <c r="C90" s="5" t="inlineStr">
        <is>
          <t>Operativo</t>
        </is>
      </c>
      <c r="D90" s="5" t="inlineStr">
        <is>
          <t>GESTIÓN DE SEGURIDAD Y SALUD EN EL TRABAJO</t>
        </is>
      </c>
      <c r="E90" s="5" t="n"/>
      <c r="F90" s="5" t="inlineStr">
        <is>
          <t>Anual</t>
        </is>
      </c>
      <c r="G90" s="5" t="inlineStr">
        <is>
          <t>Positivo</t>
        </is>
      </c>
      <c r="H90" s="5" t="n">
        <v>90</v>
      </c>
      <c r="I90" s="5" t="n"/>
      <c r="J90" s="6" t="n">
        <v>45291</v>
      </c>
      <c r="K90" s="5">
        <f>YEAR(J90)</f>
        <v/>
      </c>
      <c r="L90" s="5">
        <f>PROPER(TEXT(J90,"mmmm"))</f>
        <v/>
      </c>
      <c r="M90" s="6">
        <f>IF(OR(L90="Enero",L90="Febrero",L90="Marzo",L90="Abril",L90="Mayo",L90="Junio"),K90&amp;"-1",IF(OR(L90="Julio",L90="Agosto",L90="Septiembre",L90="Octubre",L90="Noviembre",L90="Diciembre"),K90&amp;"-2"))</f>
        <v/>
      </c>
      <c r="N90" s="5" t="n"/>
      <c r="O90" s="5" t="n">
        <v>90</v>
      </c>
      <c r="P90" s="5" t="n">
        <v>100</v>
      </c>
      <c r="Q90" s="32">
        <f>IFERROR(IF((P90/O90)&gt;1.3,1.3,P90/O90),"")</f>
        <v/>
      </c>
      <c r="R90" s="32">
        <f>IFERROR(P90/O90,"")</f>
        <v/>
      </c>
      <c r="S90" s="5" t="inlineStr">
        <is>
          <t>%</t>
        </is>
      </c>
      <c r="T90" s="5" t="inlineStr">
        <is>
          <t>%</t>
        </is>
      </c>
      <c r="U90" s="5">
        <f>A90&amp;"-"&amp;YEAR(J90)&amp;"-"&amp;IF(LEN(MONTH(J90))=1,"0"&amp;MONTH(J90),MONTH(J90))&amp;"-"&amp;DAY(J90)</f>
        <v/>
      </c>
      <c r="V90" s="5" t="n">
        <v>0</v>
      </c>
    </row>
    <row r="91">
      <c r="A91" s="43" t="n">
        <v>88</v>
      </c>
      <c r="B91" s="5" t="inlineStr">
        <is>
          <t>Ejecución del plan de trabajo</t>
        </is>
      </c>
      <c r="C91" s="5" t="inlineStr">
        <is>
          <t>Operativo</t>
        </is>
      </c>
      <c r="D91" s="5" t="inlineStr">
        <is>
          <t>GESTIÓN DE SEGURIDAD Y SALUD EN EL TRABAJO</t>
        </is>
      </c>
      <c r="E91" s="5" t="n"/>
      <c r="F91" s="5" t="inlineStr">
        <is>
          <t>Anual</t>
        </is>
      </c>
      <c r="G91" s="5" t="inlineStr">
        <is>
          <t>Positivo</t>
        </is>
      </c>
      <c r="H91" s="5" t="n">
        <v>100</v>
      </c>
      <c r="I91" s="5" t="n"/>
      <c r="J91" s="6" t="n">
        <v>45291</v>
      </c>
      <c r="K91" s="5">
        <f>YEAR(J91)</f>
        <v/>
      </c>
      <c r="L91" s="5">
        <f>PROPER(TEXT(J91,"mmmm"))</f>
        <v/>
      </c>
      <c r="M91" s="6">
        <f>IF(OR(L91="Enero",L91="Febrero",L91="Marzo",L91="Abril",L91="Mayo",L91="Junio"),K91&amp;"-1",IF(OR(L91="Julio",L91="Agosto",L91="Septiembre",L91="Octubre",L91="Noviembre",L91="Diciembre"),K91&amp;"-2"))</f>
        <v/>
      </c>
      <c r="N91" s="5" t="n"/>
      <c r="O91" s="5" t="n">
        <v>100</v>
      </c>
      <c r="P91" s="5" t="n">
        <v>100</v>
      </c>
      <c r="Q91" s="32">
        <f>IFERROR(IF((P91/O91)&gt;1.3,1.3,P91/O91),"")</f>
        <v/>
      </c>
      <c r="R91" s="32">
        <f>IFERROR(P91/O91,"")</f>
        <v/>
      </c>
      <c r="S91" s="5" t="inlineStr">
        <is>
          <t>%</t>
        </is>
      </c>
      <c r="T91" s="5" t="inlineStr">
        <is>
          <t>%</t>
        </is>
      </c>
      <c r="U91" s="5">
        <f>A91&amp;"-"&amp;YEAR(J91)&amp;"-"&amp;IF(LEN(MONTH(J91))=1,"0"&amp;MONTH(J91),MONTH(J91))&amp;"-"&amp;DAY(J91)</f>
        <v/>
      </c>
      <c r="V91" s="5" t="n">
        <v>0</v>
      </c>
    </row>
    <row r="92">
      <c r="A92" s="43" t="n">
        <v>89</v>
      </c>
      <c r="B92" s="5" t="inlineStr">
        <is>
          <t>Ejecución plan de capacitación</t>
        </is>
      </c>
      <c r="C92" s="5" t="inlineStr">
        <is>
          <t>Operativo</t>
        </is>
      </c>
      <c r="D92" s="5" t="inlineStr">
        <is>
          <t>GESTIÓN DE SEGURIDAD Y SALUD EN EL TRABAJO</t>
        </is>
      </c>
      <c r="E92" s="5" t="n"/>
      <c r="F92" s="5" t="inlineStr">
        <is>
          <t>Anual</t>
        </is>
      </c>
      <c r="G92" s="5" t="inlineStr">
        <is>
          <t>Positivo</t>
        </is>
      </c>
      <c r="H92" s="5" t="n">
        <v>100</v>
      </c>
      <c r="I92" s="5" t="n"/>
      <c r="J92" s="6" t="n">
        <v>45291</v>
      </c>
      <c r="K92" s="5">
        <f>YEAR(J92)</f>
        <v/>
      </c>
      <c r="L92" s="5">
        <f>PROPER(TEXT(J92,"mmmm"))</f>
        <v/>
      </c>
      <c r="M92" s="6">
        <f>IF(OR(L92="Enero",L92="Febrero",L92="Marzo",L92="Abril",L92="Mayo",L92="Junio"),K92&amp;"-1",IF(OR(L92="Julio",L92="Agosto",L92="Septiembre",L92="Octubre",L92="Noviembre",L92="Diciembre"),K92&amp;"-2"))</f>
        <v/>
      </c>
      <c r="N92" s="5" t="n"/>
      <c r="O92" s="5" t="n">
        <v>100</v>
      </c>
      <c r="P92" s="5" t="n">
        <v>100</v>
      </c>
      <c r="Q92" s="32">
        <f>IFERROR(IF((P92/O92)&gt;1.3,1.3,P92/O92),"")</f>
        <v/>
      </c>
      <c r="R92" s="32">
        <f>IFERROR(P92/O92,"")</f>
        <v/>
      </c>
      <c r="S92" s="5" t="inlineStr">
        <is>
          <t>%</t>
        </is>
      </c>
      <c r="T92" s="5" t="inlineStr">
        <is>
          <t>%</t>
        </is>
      </c>
      <c r="U92" s="5">
        <f>A92&amp;"-"&amp;YEAR(J92)&amp;"-"&amp;IF(LEN(MONTH(J92))=1,"0"&amp;MONTH(J92),MONTH(J92))&amp;"-"&amp;DAY(J92)</f>
        <v/>
      </c>
      <c r="V92" s="5" t="n">
        <v>0</v>
      </c>
    </row>
    <row r="93">
      <c r="A93" s="43" t="n">
        <v>90</v>
      </c>
      <c r="B93" s="5" t="inlineStr">
        <is>
          <t>Ejecución de Simulacros</t>
        </is>
      </c>
      <c r="C93" s="5" t="inlineStr">
        <is>
          <t>Operativo</t>
        </is>
      </c>
      <c r="D93" s="5" t="inlineStr">
        <is>
          <t>GESTIÓN DE SEGURIDAD Y SALUD EN EL TRABAJO</t>
        </is>
      </c>
      <c r="E93" s="5" t="n"/>
      <c r="F93" s="5" t="inlineStr">
        <is>
          <t>Anual</t>
        </is>
      </c>
      <c r="G93" s="5" t="inlineStr">
        <is>
          <t>Positivo</t>
        </is>
      </c>
      <c r="H93" s="5" t="n">
        <v>100</v>
      </c>
      <c r="I93" s="5" t="n"/>
      <c r="J93" s="6" t="n">
        <v>45291</v>
      </c>
      <c r="K93" s="5">
        <f>YEAR(J93)</f>
        <v/>
      </c>
      <c r="L93" s="5">
        <f>PROPER(TEXT(J93,"mmmm"))</f>
        <v/>
      </c>
      <c r="M93" s="6">
        <f>IF(OR(L93="Enero",L93="Febrero",L93="Marzo",L93="Abril",L93="Mayo",L93="Junio"),K93&amp;"-1",IF(OR(L93="Julio",L93="Agosto",L93="Septiembre",L93="Octubre",L93="Noviembre",L93="Diciembre"),K93&amp;"-2"))</f>
        <v/>
      </c>
      <c r="N93" s="5" t="n"/>
      <c r="O93" s="5" t="n">
        <v>100</v>
      </c>
      <c r="P93" s="5" t="n">
        <v>100</v>
      </c>
      <c r="Q93" s="32">
        <f>IFERROR(IF((P93/O93)&gt;1.3,1.3,P93/O93),"")</f>
        <v/>
      </c>
      <c r="R93" s="32">
        <f>IFERROR(P93/O93,"")</f>
        <v/>
      </c>
      <c r="S93" s="5" t="inlineStr">
        <is>
          <t>%</t>
        </is>
      </c>
      <c r="T93" s="5" t="inlineStr">
        <is>
          <t>%</t>
        </is>
      </c>
      <c r="U93" s="5">
        <f>A93&amp;"-"&amp;YEAR(J93)&amp;"-"&amp;IF(LEN(MONTH(J93))=1,"0"&amp;MONTH(J93),MONTH(J93))&amp;"-"&amp;DAY(J93)</f>
        <v/>
      </c>
      <c r="V93" s="5" t="n">
        <v>0</v>
      </c>
    </row>
    <row r="94">
      <c r="A94" s="43" t="n">
        <v>91</v>
      </c>
      <c r="B94" s="5" t="inlineStr">
        <is>
          <t>Participación en capacitaciones SST</t>
        </is>
      </c>
      <c r="C94" s="5" t="inlineStr">
        <is>
          <t>Operativo</t>
        </is>
      </c>
      <c r="D94" s="5" t="inlineStr">
        <is>
          <t>GESTIÓN DE SEGURIDAD Y SALUD EN EL TRABAJO</t>
        </is>
      </c>
      <c r="E94" s="5" t="n"/>
      <c r="F94" s="5" t="inlineStr">
        <is>
          <t>Anual</t>
        </is>
      </c>
      <c r="G94" s="5" t="inlineStr">
        <is>
          <t>Positivo</t>
        </is>
      </c>
      <c r="H94" s="5" t="n">
        <v>100</v>
      </c>
      <c r="I94" s="5" t="n"/>
      <c r="J94" s="6" t="n">
        <v>45291</v>
      </c>
      <c r="K94" s="5">
        <f>YEAR(J94)</f>
        <v/>
      </c>
      <c r="L94" s="5">
        <f>PROPER(TEXT(J94,"mmmm"))</f>
        <v/>
      </c>
      <c r="M94" s="6">
        <f>IF(OR(L94="Enero",L94="Febrero",L94="Marzo",L94="Abril",L94="Mayo",L94="Junio"),K94&amp;"-1",IF(OR(L94="Julio",L94="Agosto",L94="Septiembre",L94="Octubre",L94="Noviembre",L94="Diciembre"),K94&amp;"-2"))</f>
        <v/>
      </c>
      <c r="N94" s="5" t="n"/>
      <c r="O94" s="5" t="n">
        <v>100</v>
      </c>
      <c r="P94" s="5" t="n">
        <v>100</v>
      </c>
      <c r="Q94" s="32">
        <f>IFERROR(IF((P94/O94)&gt;1.3,1.3,P94/O94),"")</f>
        <v/>
      </c>
      <c r="R94" s="32">
        <f>IFERROR(P94/O94,"")</f>
        <v/>
      </c>
      <c r="S94" s="5" t="inlineStr">
        <is>
          <t>%</t>
        </is>
      </c>
      <c r="T94" s="5" t="inlineStr">
        <is>
          <t>%</t>
        </is>
      </c>
      <c r="U94" s="5">
        <f>A94&amp;"-"&amp;YEAR(J94)&amp;"-"&amp;IF(LEN(MONTH(J94))=1,"0"&amp;MONTH(J94),MONTH(J94))&amp;"-"&amp;DAY(J94)</f>
        <v/>
      </c>
      <c r="V94" s="5" t="n">
        <v>0</v>
      </c>
    </row>
    <row r="95">
      <c r="A95" s="43" t="n">
        <v>92</v>
      </c>
      <c r="B95" s="5" t="inlineStr">
        <is>
          <t>Evaluación condiciones de salud (examen médico)</t>
        </is>
      </c>
      <c r="C95" s="5" t="inlineStr">
        <is>
          <t>Operativo</t>
        </is>
      </c>
      <c r="D95" s="5" t="inlineStr">
        <is>
          <t>GESTIÓN DE SEGURIDAD Y SALUD EN EL TRABAJO</t>
        </is>
      </c>
      <c r="E95" s="5" t="n"/>
      <c r="F95" s="5" t="inlineStr">
        <is>
          <t>Anual</t>
        </is>
      </c>
      <c r="G95" s="5" t="inlineStr">
        <is>
          <t>Positivo</t>
        </is>
      </c>
      <c r="H95" s="5" t="n">
        <v>100</v>
      </c>
      <c r="I95" s="5" t="n"/>
      <c r="J95" s="6" t="n">
        <v>45291</v>
      </c>
      <c r="K95" s="5">
        <f>YEAR(J95)</f>
        <v/>
      </c>
      <c r="L95" s="5">
        <f>PROPER(TEXT(J95,"mmmm"))</f>
        <v/>
      </c>
      <c r="M95" s="6">
        <f>IF(OR(L95="Enero",L95="Febrero",L95="Marzo",L95="Abril",L95="Mayo",L95="Junio"),K95&amp;"-1",IF(OR(L95="Julio",L95="Agosto",L95="Septiembre",L95="Octubre",L95="Noviembre",L95="Diciembre"),K95&amp;"-2"))</f>
        <v/>
      </c>
      <c r="N95" s="5" t="n"/>
      <c r="O95" s="5" t="n">
        <v>100</v>
      </c>
      <c r="P95" s="5" t="n">
        <v>100</v>
      </c>
      <c r="Q95" s="32">
        <f>IFERROR(IF((P95/O95)&gt;1.3,1.3,P95/O95),"")</f>
        <v/>
      </c>
      <c r="R95" s="32">
        <f>IFERROR(P95/O95,"")</f>
        <v/>
      </c>
      <c r="S95" s="5" t="inlineStr">
        <is>
          <t>%</t>
        </is>
      </c>
      <c r="T95" s="5" t="inlineStr">
        <is>
          <t>%</t>
        </is>
      </c>
      <c r="U95" s="5">
        <f>A95&amp;"-"&amp;YEAR(J95)&amp;"-"&amp;IF(LEN(MONTH(J95))=1,"0"&amp;MONTH(J95),MONTH(J95))&amp;"-"&amp;DAY(J95)</f>
        <v/>
      </c>
      <c r="V95" s="5" t="n">
        <v>0</v>
      </c>
    </row>
    <row r="96">
      <c r="A96" s="43" t="n">
        <v>94</v>
      </c>
      <c r="B96" s="5" t="inlineStr">
        <is>
          <t>Cobertura Elementos de Protección Personal</t>
        </is>
      </c>
      <c r="C96" s="5" t="inlineStr">
        <is>
          <t>Operativo</t>
        </is>
      </c>
      <c r="D96" s="5" t="inlineStr">
        <is>
          <t>GESTIÓN DE SEGURIDAD Y SALUD EN EL TRABAJO</t>
        </is>
      </c>
      <c r="E96" s="5" t="n"/>
      <c r="F96" s="5" t="inlineStr">
        <is>
          <t>Anual</t>
        </is>
      </c>
      <c r="G96" s="5" t="inlineStr">
        <is>
          <t>Positivo</t>
        </is>
      </c>
      <c r="H96" s="5" t="n">
        <v>100</v>
      </c>
      <c r="I96" s="5" t="n"/>
      <c r="J96" s="6" t="n">
        <v>45291</v>
      </c>
      <c r="K96" s="5">
        <f>YEAR(J96)</f>
        <v/>
      </c>
      <c r="L96" s="5">
        <f>PROPER(TEXT(J96,"mmmm"))</f>
        <v/>
      </c>
      <c r="M96" s="6">
        <f>IF(OR(L96="Enero",L96="Febrero",L96="Marzo",L96="Abril",L96="Mayo",L96="Junio"),K96&amp;"-1",IF(OR(L96="Julio",L96="Agosto",L96="Septiembre",L96="Octubre",L96="Noviembre",L96="Diciembre"),K96&amp;"-2"))</f>
        <v/>
      </c>
      <c r="N96" s="5" t="n"/>
      <c r="O96" s="5" t="n">
        <v>100</v>
      </c>
      <c r="P96" s="5" t="n">
        <v>100</v>
      </c>
      <c r="Q96" s="32">
        <f>IFERROR(IF((P96/O96)&gt;1.3,1.3,P96/O96),"")</f>
        <v/>
      </c>
      <c r="R96" s="32">
        <f>IFERROR(P96/O96,"")</f>
        <v/>
      </c>
      <c r="S96" s="5" t="inlineStr">
        <is>
          <t>%</t>
        </is>
      </c>
      <c r="T96" s="5" t="inlineStr">
        <is>
          <t>%</t>
        </is>
      </c>
      <c r="U96" s="5">
        <f>A96&amp;"-"&amp;YEAR(J96)&amp;"-"&amp;IF(LEN(MONTH(J96))=1,"0"&amp;MONTH(J96),MONTH(J96))&amp;"-"&amp;DAY(J96)</f>
        <v/>
      </c>
      <c r="V96" s="5" t="n">
        <v>0</v>
      </c>
    </row>
    <row r="97">
      <c r="A97" s="43" t="n">
        <v>95</v>
      </c>
      <c r="B97" s="5" t="inlineStr">
        <is>
          <t>Inspecciones de seguridad</t>
        </is>
      </c>
      <c r="C97" s="5" t="inlineStr">
        <is>
          <t>Operativo</t>
        </is>
      </c>
      <c r="D97" s="5" t="inlineStr">
        <is>
          <t>GESTIÓN DE SEGURIDAD Y SALUD EN EL TRABAJO</t>
        </is>
      </c>
      <c r="E97" s="5" t="n"/>
      <c r="F97" s="5" t="inlineStr">
        <is>
          <t>Semestral</t>
        </is>
      </c>
      <c r="G97" s="5" t="inlineStr">
        <is>
          <t>Positivo</t>
        </is>
      </c>
      <c r="H97" s="5" t="n">
        <v>100</v>
      </c>
      <c r="I97" s="5" t="n"/>
      <c r="J97" s="6" t="n">
        <v>45291</v>
      </c>
      <c r="K97" s="5">
        <f>YEAR(J97)</f>
        <v/>
      </c>
      <c r="L97" s="5">
        <f>PROPER(TEXT(J97,"mmmm"))</f>
        <v/>
      </c>
      <c r="M97" s="6">
        <f>IF(OR(L97="Enero",L97="Febrero",L97="Marzo",L97="Abril",L97="Mayo",L97="Junio"),K97&amp;"-1",IF(OR(L97="Julio",L97="Agosto",L97="Septiembre",L97="Octubre",L97="Noviembre",L97="Diciembre"),K97&amp;"-2"))</f>
        <v/>
      </c>
      <c r="N97" s="5" t="n"/>
      <c r="O97" s="5" t="n">
        <v>100</v>
      </c>
      <c r="P97" s="5" t="n">
        <v>100</v>
      </c>
      <c r="Q97" s="32">
        <f>IFERROR(IF((P97/O97)&gt;1.3,1.3,P97/O97),"")</f>
        <v/>
      </c>
      <c r="R97" s="32">
        <f>IFERROR(P97/O97,"")</f>
        <v/>
      </c>
      <c r="S97" s="5" t="inlineStr">
        <is>
          <t>%</t>
        </is>
      </c>
      <c r="T97" s="5" t="inlineStr">
        <is>
          <t>%</t>
        </is>
      </c>
      <c r="U97" s="5">
        <f>A97&amp;"-"&amp;YEAR(J97)&amp;"-"&amp;IF(LEN(MONTH(J97))=1,"0"&amp;MONTH(J97),MONTH(J97))&amp;"-"&amp;DAY(J97)</f>
        <v/>
      </c>
      <c r="V97" s="5" t="n">
        <v>0</v>
      </c>
    </row>
    <row r="98">
      <c r="A98" s="5" t="n">
        <v>96</v>
      </c>
      <c r="B98" s="27" t="inlineStr">
        <is>
          <t>Productos de investigación, innovación y creación</t>
        </is>
      </c>
      <c r="C98" s="5" t="inlineStr">
        <is>
          <t>Estratégico</t>
        </is>
      </c>
      <c r="D98" s="5" t="inlineStr">
        <is>
          <t>Investigación, desarrollo tecnológico, innovación y creación</t>
        </is>
      </c>
      <c r="E98" s="5" t="inlineStr">
        <is>
          <t>Eficacia</t>
        </is>
      </c>
      <c r="F98" s="5" t="inlineStr">
        <is>
          <t>Semestral</t>
        </is>
      </c>
      <c r="G98" s="5" t="inlineStr">
        <is>
          <t>Positivo</t>
        </is>
      </c>
      <c r="H98" s="5" t="n">
        <v>100</v>
      </c>
      <c r="I98" s="5" t="n"/>
      <c r="J98" s="6" t="n">
        <v>44926</v>
      </c>
      <c r="K98" s="20">
        <f>YEAR(J98)</f>
        <v/>
      </c>
      <c r="L98" s="6">
        <f>PROPER(TEXT(J98,"mmmm"))</f>
        <v/>
      </c>
      <c r="M98" s="6">
        <f>IF(OR(L98="Enero",L98="Febrero",L98="Marzo",L98="Abril",L98="Mayo",L98="Junio"),K98&amp;"-1",IF(OR(L98="Julio",L98="Agosto",L98="Septiembre",L98="Octubre",L98="Noviembre",L98="Diciembre"),K98&amp;"-2"))</f>
        <v/>
      </c>
      <c r="N98" s="5" t="n">
        <v>1.01</v>
      </c>
      <c r="O98" s="5" t="n">
        <v>509</v>
      </c>
      <c r="P98" s="5" t="n">
        <v>566</v>
      </c>
      <c r="Q98" s="32">
        <f>IFERROR(IF((P98/O98)&gt;1.3,1.3,P98/O98),"")</f>
        <v/>
      </c>
      <c r="R98" s="32">
        <f>IFERROR(P98/O98,"")</f>
        <v/>
      </c>
      <c r="S98" s="5" t="n"/>
      <c r="T98" s="5" t="n"/>
      <c r="U98" s="5">
        <f>A98&amp;"-"&amp;YEAR(J98)&amp;"-"&amp;IF(LEN(MONTH(J98))=1,"0"&amp;MONTH(J98),MONTH(J98))&amp;"-"&amp;DAY(J98)</f>
        <v/>
      </c>
      <c r="V98" s="5" t="n">
        <v>0</v>
      </c>
    </row>
    <row r="99">
      <c r="A99" s="5" t="n">
        <v>96</v>
      </c>
      <c r="B99" s="27" t="inlineStr">
        <is>
          <t>Productos de investigación, innovación y creación</t>
        </is>
      </c>
      <c r="C99" s="5" t="inlineStr">
        <is>
          <t>Estratégico</t>
        </is>
      </c>
      <c r="D99" s="5" t="inlineStr">
        <is>
          <t>Investigación, desarrollo tecnológico, innovación y creación</t>
        </is>
      </c>
      <c r="E99" s="5" t="inlineStr">
        <is>
          <t>Eficacia</t>
        </is>
      </c>
      <c r="F99" s="5" t="inlineStr">
        <is>
          <t>Semestral</t>
        </is>
      </c>
      <c r="G99" s="5" t="inlineStr">
        <is>
          <t>Positivo</t>
        </is>
      </c>
      <c r="H99" s="5" t="n">
        <v>100</v>
      </c>
      <c r="I99" s="5" t="n"/>
      <c r="J99" s="6" t="n">
        <v>45291</v>
      </c>
      <c r="K99" s="20">
        <f>YEAR(J99)</f>
        <v/>
      </c>
      <c r="L99" s="6">
        <f>PROPER(TEXT(J99,"mmmm"))</f>
        <v/>
      </c>
      <c r="M99" s="6">
        <f>IF(OR(L99="Enero",L99="Febrero",L99="Marzo",L99="Abril",L99="Mayo",L99="Junio"),K99&amp;"-1",IF(OR(L99="Julio",L99="Agosto",L99="Septiembre",L99="Octubre",L99="Noviembre",L99="Diciembre"),K99&amp;"-2"))</f>
        <v/>
      </c>
      <c r="N99" s="5" t="n">
        <v>1.01</v>
      </c>
      <c r="O99" s="5" t="n">
        <v>611</v>
      </c>
      <c r="P99" s="5" t="n">
        <v>705</v>
      </c>
      <c r="Q99" s="32">
        <f>IFERROR(IF((P99/O99)&gt;1.3,1.3,P99/O99),"")</f>
        <v/>
      </c>
      <c r="R99" s="32">
        <f>IFERROR(P99/O99,"")</f>
        <v/>
      </c>
      <c r="S99" s="5" t="n"/>
      <c r="T99" s="5" t="n"/>
      <c r="U99" s="5">
        <f>A99&amp;"-"&amp;YEAR(J99)&amp;"-"&amp;IF(LEN(MONTH(J99))=1,"0"&amp;MONTH(J99),MONTH(J99))&amp;"-"&amp;DAY(J99)</f>
        <v/>
      </c>
      <c r="V99" s="5" t="n">
        <v>0</v>
      </c>
    </row>
    <row r="100">
      <c r="A100" s="5" t="n">
        <v>97</v>
      </c>
      <c r="B100" s="5" t="inlineStr">
        <is>
          <t>Lanzamiento de nuevos programas presencial</t>
        </is>
      </c>
      <c r="C100" s="5" t="inlineStr">
        <is>
          <t>Estratégico</t>
        </is>
      </c>
      <c r="D100" s="5" t="inlineStr">
        <is>
          <t>Mercadeo de programas académicos</t>
        </is>
      </c>
      <c r="E100" s="5" t="inlineStr">
        <is>
          <t>Eficacia</t>
        </is>
      </c>
      <c r="F100" s="5" t="inlineStr">
        <is>
          <t>Semestral</t>
        </is>
      </c>
      <c r="G100" s="5" t="inlineStr">
        <is>
          <t>Positivo</t>
        </is>
      </c>
      <c r="H100" s="5" t="n"/>
      <c r="I100" s="5" t="n"/>
      <c r="J100" s="21" t="n">
        <v>44926</v>
      </c>
      <c r="K100" s="20">
        <f>YEAR(J100)</f>
        <v/>
      </c>
      <c r="L100" s="6">
        <f>PROPER(TEXT(J100,"mmmm"))</f>
        <v/>
      </c>
      <c r="M100" s="45" t="inlineStr">
        <is>
          <t>2022-2</t>
        </is>
      </c>
      <c r="N100" s="15" t="n">
        <v>0</v>
      </c>
      <c r="O100" s="5" t="n">
        <v>3</v>
      </c>
      <c r="P100" s="5" t="n">
        <v>3</v>
      </c>
      <c r="Q100" s="32">
        <f>IFERROR(IF((P100/O100)&gt;1.3,1.3,P100/O100),"")</f>
        <v/>
      </c>
      <c r="R100" s="32">
        <f>IFERROR(P100/O100,"")</f>
        <v/>
      </c>
      <c r="S100" s="5" t="inlineStr"/>
      <c r="T100" s="5" t="inlineStr"/>
      <c r="U100" s="5">
        <f>A100&amp;"-"&amp;YEAR(J100)&amp;"-"&amp;IF(LEN(MONTH(J100))=1,"0"&amp;MONTH(J100),MONTH(J100))&amp;"-"&amp;DAY(J100)</f>
        <v/>
      </c>
      <c r="V100" s="5" t="n">
        <v>0</v>
      </c>
    </row>
    <row r="101">
      <c r="A101" s="5" t="n">
        <v>97</v>
      </c>
      <c r="B101" s="5" t="inlineStr">
        <is>
          <t>Lanzamiento de nuevos programas presencial</t>
        </is>
      </c>
      <c r="C101" s="5" t="inlineStr">
        <is>
          <t>Estratégico</t>
        </is>
      </c>
      <c r="D101" s="5" t="inlineStr">
        <is>
          <t>Mercadeo de programas académicos</t>
        </is>
      </c>
      <c r="E101" s="5" t="inlineStr">
        <is>
          <t>Eficacia</t>
        </is>
      </c>
      <c r="F101" s="5" t="inlineStr">
        <is>
          <t>Semestral</t>
        </is>
      </c>
      <c r="G101" s="5" t="inlineStr">
        <is>
          <t>Positivo</t>
        </is>
      </c>
      <c r="H101" s="5" t="n"/>
      <c r="I101" s="5" t="n"/>
      <c r="J101" s="21" t="n">
        <v>45291</v>
      </c>
      <c r="K101" s="20">
        <f>YEAR(J101)</f>
        <v/>
      </c>
      <c r="L101" s="6">
        <f>PROPER(TEXT(J101,"mmmm"))</f>
        <v/>
      </c>
      <c r="M101" s="45" t="inlineStr">
        <is>
          <t>2023-2</t>
        </is>
      </c>
      <c r="N101" s="15" t="n">
        <v>0</v>
      </c>
      <c r="O101" s="5" t="n">
        <v>1</v>
      </c>
      <c r="P101" s="5" t="n">
        <v>1</v>
      </c>
      <c r="Q101" s="32">
        <f>IFERROR(IF((P101/O101)&gt;1.3,1.3,P101/O101),"")</f>
        <v/>
      </c>
      <c r="R101" s="32">
        <f>IFERROR(P101/O101,"")</f>
        <v/>
      </c>
      <c r="S101" s="5" t="inlineStr"/>
      <c r="T101" s="5" t="inlineStr"/>
      <c r="U101" s="5">
        <f>A101&amp;"-"&amp;YEAR(J101)&amp;"-"&amp;IF(LEN(MONTH(J101))=1,"0"&amp;MONTH(J101),MONTH(J101))&amp;"-"&amp;DAY(J101)</f>
        <v/>
      </c>
      <c r="V101" s="5" t="n">
        <v>0</v>
      </c>
    </row>
    <row r="102">
      <c r="A102" s="5" t="n">
        <v>98</v>
      </c>
      <c r="B102" s="5" t="inlineStr">
        <is>
          <t>Lanzamiento de nuevos programas virtual</t>
        </is>
      </c>
      <c r="C102" s="5" t="inlineStr">
        <is>
          <t>Estratégico</t>
        </is>
      </c>
      <c r="D102" s="5" t="inlineStr">
        <is>
          <t>Mercadeo de programas académicos</t>
        </is>
      </c>
      <c r="E102" s="5" t="inlineStr">
        <is>
          <t>Eficacia</t>
        </is>
      </c>
      <c r="F102" s="5" t="inlineStr">
        <is>
          <t>Semestral</t>
        </is>
      </c>
      <c r="G102" s="5" t="inlineStr">
        <is>
          <t>Positivo</t>
        </is>
      </c>
      <c r="H102" s="5" t="n"/>
      <c r="I102" s="5" t="n"/>
      <c r="J102" s="21" t="n">
        <v>44926</v>
      </c>
      <c r="K102" s="20">
        <f>YEAR(J102)</f>
        <v/>
      </c>
      <c r="L102" s="6">
        <f>PROPER(TEXT(J102,"mmmm"))</f>
        <v/>
      </c>
      <c r="M102" s="45" t="inlineStr">
        <is>
          <t>2022-2</t>
        </is>
      </c>
      <c r="N102" s="15" t="n">
        <v>0</v>
      </c>
      <c r="O102" s="5" t="n">
        <v>4</v>
      </c>
      <c r="P102" s="5" t="n">
        <v>4</v>
      </c>
      <c r="Q102" s="32">
        <f>IFERROR(IF((P102/O102)&gt;1.3,1.3,P102/O102),"")</f>
        <v/>
      </c>
      <c r="R102" s="32">
        <f>IFERROR(P102/O102,"")</f>
        <v/>
      </c>
      <c r="S102" s="5" t="inlineStr"/>
      <c r="T102" s="5" t="inlineStr"/>
      <c r="U102" s="5">
        <f>A102&amp;"-"&amp;YEAR(J102)&amp;"-"&amp;IF(LEN(MONTH(J102))=1,"0"&amp;MONTH(J102),MONTH(J102))&amp;"-"&amp;DAY(J102)</f>
        <v/>
      </c>
      <c r="V102" s="5" t="n">
        <v>0</v>
      </c>
    </row>
    <row r="103">
      <c r="A103" s="5" t="n">
        <v>98</v>
      </c>
      <c r="B103" s="5" t="inlineStr">
        <is>
          <t>Lanzamiento de nuevos programas virtual</t>
        </is>
      </c>
      <c r="C103" s="5" t="inlineStr">
        <is>
          <t>Estratégico</t>
        </is>
      </c>
      <c r="D103" s="5" t="inlineStr">
        <is>
          <t>Mercadeo de programas académicos</t>
        </is>
      </c>
      <c r="E103" s="5" t="inlineStr">
        <is>
          <t>Eficacia</t>
        </is>
      </c>
      <c r="F103" s="5" t="inlineStr">
        <is>
          <t>Semestral</t>
        </is>
      </c>
      <c r="G103" s="5" t="inlineStr">
        <is>
          <t>Positivo</t>
        </is>
      </c>
      <c r="H103" s="5" t="n"/>
      <c r="I103" s="5" t="n"/>
      <c r="J103" s="21" t="n">
        <v>45291</v>
      </c>
      <c r="K103" s="20">
        <f>YEAR(J103)</f>
        <v/>
      </c>
      <c r="L103" s="6">
        <f>PROPER(TEXT(J103,"mmmm"))</f>
        <v/>
      </c>
      <c r="M103" s="45" t="inlineStr">
        <is>
          <t>2023-2</t>
        </is>
      </c>
      <c r="N103" s="15" t="n">
        <v>0</v>
      </c>
      <c r="O103" s="5" t="n">
        <v>0</v>
      </c>
      <c r="P103" s="5" t="n">
        <v>0</v>
      </c>
      <c r="Q103" s="32">
        <f>IFERROR(IF((P103/O103)&gt;1.3,1.3,P103/O103),"")</f>
        <v/>
      </c>
      <c r="R103" s="32">
        <f>IFERROR(P103/O103,"")</f>
        <v/>
      </c>
      <c r="S103" s="5" t="inlineStr"/>
      <c r="T103" s="5" t="inlineStr"/>
      <c r="U103" s="5">
        <f>A103&amp;"-"&amp;YEAR(J103)&amp;"-"&amp;IF(LEN(MONTH(J103))=1,"0"&amp;MONTH(J103),MONTH(J103))&amp;"-"&amp;DAY(J103)</f>
        <v/>
      </c>
      <c r="V103" s="5" t="n">
        <v>0</v>
      </c>
    </row>
    <row r="104">
      <c r="A104" s="43" t="n">
        <v>100</v>
      </c>
      <c r="B104" s="5" t="inlineStr">
        <is>
          <t>Cumplimiento de requisitos legales SST</t>
        </is>
      </c>
      <c r="C104" s="5" t="inlineStr">
        <is>
          <t>Operativo</t>
        </is>
      </c>
      <c r="D104" s="5" t="inlineStr">
        <is>
          <t>GESTIÓN DE SEGURIDAD Y SALUD EN EL TRABAJO</t>
        </is>
      </c>
      <c r="E104" s="5" t="n"/>
      <c r="F104" s="5" t="inlineStr">
        <is>
          <t>Anual</t>
        </is>
      </c>
      <c r="G104" s="5" t="inlineStr">
        <is>
          <t>Positivo</t>
        </is>
      </c>
      <c r="H104" s="5" t="n">
        <v>100</v>
      </c>
      <c r="I104" s="5" t="n"/>
      <c r="J104" s="6" t="n">
        <v>45291</v>
      </c>
      <c r="K104" s="5">
        <f>YEAR(J104)</f>
        <v/>
      </c>
      <c r="L104" s="5">
        <f>PROPER(TEXT(J104,"mmmm"))</f>
        <v/>
      </c>
      <c r="M104" s="6">
        <f>IF(OR(L104="Enero",L104="Febrero",L104="Marzo",L104="Abril",L104="Mayo",L104="Junio"),K104&amp;"-1",IF(OR(L104="Julio",L104="Agosto",L104="Septiembre",L104="Octubre",L104="Noviembre",L104="Diciembre"),K104&amp;"-2"))</f>
        <v/>
      </c>
      <c r="N104" s="5" t="n"/>
      <c r="O104" s="5" t="n">
        <v>100</v>
      </c>
      <c r="P104" s="5" t="n">
        <v>0</v>
      </c>
      <c r="Q104" s="32">
        <f>IFERROR(IF((P104/O104)&gt;1.3,1.3,P104/O104),"")</f>
        <v/>
      </c>
      <c r="R104" s="32">
        <f>IFERROR(P104/O104,"")</f>
        <v/>
      </c>
      <c r="S104" s="5" t="n"/>
      <c r="T104" s="5" t="n"/>
      <c r="U104" s="5">
        <f>A104&amp;"-"&amp;YEAR(J104)&amp;"-"&amp;IF(LEN(MONTH(J104))=1,"0"&amp;MONTH(J104),MONTH(J104))&amp;"-"&amp;DAY(J104)</f>
        <v/>
      </c>
      <c r="V104" s="5" t="n">
        <v>0</v>
      </c>
    </row>
    <row r="105">
      <c r="A105" s="43" t="n">
        <v>104</v>
      </c>
      <c r="B105" s="5" t="inlineStr">
        <is>
          <t>Tasa de accidentalidad</t>
        </is>
      </c>
      <c r="C105" s="5" t="inlineStr">
        <is>
          <t>Operativo</t>
        </is>
      </c>
      <c r="D105" s="5" t="inlineStr">
        <is>
          <t>GESTIÓN DE SEGURIDAD Y SALUD EN EL TRABAJO</t>
        </is>
      </c>
      <c r="E105" s="5" t="n"/>
      <c r="F105" s="5" t="inlineStr">
        <is>
          <t>Anual</t>
        </is>
      </c>
      <c r="G105" s="5" t="inlineStr">
        <is>
          <t>Negativo</t>
        </is>
      </c>
      <c r="H105" s="5" t="n">
        <v>2.14</v>
      </c>
      <c r="I105" s="5" t="n"/>
      <c r="J105" s="6" t="n">
        <v>45291</v>
      </c>
      <c r="K105" s="5">
        <f>YEAR(J105)</f>
        <v/>
      </c>
      <c r="L105" s="5">
        <f>PROPER(TEXT(J105,"mmmm"))</f>
        <v/>
      </c>
      <c r="M105" s="6">
        <f>IF(OR(L105="Enero",L105="Febrero",L105="Marzo",L105="Abril",L105="Mayo",L105="Junio"),K105&amp;"-1",IF(OR(L105="Julio",L105="Agosto",L105="Septiembre",L105="Octubre",L105="Noviembre",L105="Diciembre"),K105&amp;"-2"))</f>
        <v/>
      </c>
      <c r="N105" s="5" t="n"/>
      <c r="O105" s="5" t="n">
        <v>2.14</v>
      </c>
      <c r="P105" s="5" t="n">
        <v>0.47</v>
      </c>
      <c r="Q105" s="9" t="n">
        <v>1</v>
      </c>
      <c r="R105" s="9" t="n">
        <v>1</v>
      </c>
      <c r="S105" s="5" t="inlineStr">
        <is>
          <t>DEC</t>
        </is>
      </c>
      <c r="T105" s="5" t="inlineStr">
        <is>
          <t>DEC</t>
        </is>
      </c>
      <c r="U105" s="5">
        <f>A105&amp;"-"&amp;YEAR(J105)&amp;"-"&amp;IF(LEN(MONTH(J105))=1,"0"&amp;MONTH(J105),MONTH(J105))&amp;"-"&amp;DAY(J105)</f>
        <v/>
      </c>
      <c r="V105" s="5" t="n">
        <v>2</v>
      </c>
    </row>
    <row r="106">
      <c r="A106" s="43" t="n">
        <v>106</v>
      </c>
      <c r="B106" s="5" t="inlineStr">
        <is>
          <t>Mortalidad de los accidentes laborales</t>
        </is>
      </c>
      <c r="C106" s="5" t="inlineStr">
        <is>
          <t>Operativo</t>
        </is>
      </c>
      <c r="D106" s="5" t="inlineStr">
        <is>
          <t>GESTIÓN DE SEGURIDAD Y SALUD EN EL TRABAJO</t>
        </is>
      </c>
      <c r="E106" s="5" t="n"/>
      <c r="F106" s="5" t="inlineStr">
        <is>
          <t>Anual</t>
        </is>
      </c>
      <c r="G106" s="5" t="inlineStr">
        <is>
          <t>Negativo</t>
        </is>
      </c>
      <c r="H106" s="5" t="n">
        <v>0</v>
      </c>
      <c r="I106" s="5" t="n"/>
      <c r="J106" s="6" t="n">
        <v>45291</v>
      </c>
      <c r="K106" s="5">
        <f>YEAR(J106)</f>
        <v/>
      </c>
      <c r="L106" s="5">
        <f>PROPER(TEXT(J106,"mmmm"))</f>
        <v/>
      </c>
      <c r="M106" s="6">
        <f>IF(OR(L106="Enero",L106="Febrero",L106="Marzo",L106="Abril",L106="Mayo",L106="Junio"),K106&amp;"-1",IF(OR(L106="Julio",L106="Agosto",L106="Septiembre",L106="Octubre",L106="Noviembre",L106="Diciembre"),K106&amp;"-2"))</f>
        <v/>
      </c>
      <c r="N106" s="5" t="n"/>
      <c r="O106" s="133" t="n">
        <v>1e-05</v>
      </c>
      <c r="P106" s="133" t="n">
        <v>1e-05</v>
      </c>
      <c r="Q106" s="32" t="n">
        <v>1</v>
      </c>
      <c r="R106" s="32" t="n">
        <v>1</v>
      </c>
      <c r="S106" s="5" t="n"/>
      <c r="T106" s="5" t="n"/>
      <c r="U106" s="5">
        <f>A106&amp;"-"&amp;YEAR(J106)&amp;"-"&amp;IF(LEN(MONTH(J106))=1,"0"&amp;MONTH(J106),MONTH(J106))&amp;"-"&amp;DAY(J106)</f>
        <v/>
      </c>
      <c r="V106" s="5" t="n">
        <v>0</v>
      </c>
    </row>
    <row r="107">
      <c r="A107" s="5" t="n">
        <v>110</v>
      </c>
      <c r="B107" s="5" t="inlineStr">
        <is>
          <t>Nivel de Satisfacción Servicios Prestados</t>
        </is>
      </c>
      <c r="C107" s="5" t="inlineStr">
        <is>
          <t>Operativo</t>
        </is>
      </c>
      <c r="D107" s="5" t="inlineStr">
        <is>
          <t>Planeación Financiera</t>
        </is>
      </c>
      <c r="E107" s="5" t="inlineStr">
        <is>
          <t>Efectividad</t>
        </is>
      </c>
      <c r="F107" s="5" t="inlineStr">
        <is>
          <t>Anual</t>
        </is>
      </c>
      <c r="G107" s="5" t="inlineStr">
        <is>
          <t>Positivo</t>
        </is>
      </c>
      <c r="H107" s="5" t="n">
        <v>80</v>
      </c>
      <c r="I107" s="5" t="n"/>
      <c r="J107" s="6" t="n">
        <v>44865</v>
      </c>
      <c r="K107" s="5" t="n">
        <v>2022</v>
      </c>
      <c r="L107" s="5">
        <f>PROPER(TEXT(J107,"mmmm"))</f>
        <v/>
      </c>
      <c r="M107" s="6">
        <f>IF(OR(L107="Enero",L107="Febrero",L107="Marzo",L107="Abril",L107="Mayo",L107="Junio"),K107&amp;"-1",IF(OR(L107="Julio",L107="Agosto",L107="Septiembre",L107="Octubre",L107="Noviembre",L107="Diciembre"),K107&amp;"-2"))</f>
        <v/>
      </c>
      <c r="N107" s="5" t="n"/>
      <c r="O107" s="5" t="n">
        <v>80</v>
      </c>
      <c r="P107" s="5" t="n">
        <v>73.4019151138716</v>
      </c>
      <c r="Q107" s="32">
        <f>IFERROR(IF((P107/O107)&gt;1.3,1.3,P107/O107),"")</f>
        <v/>
      </c>
      <c r="R107" s="32">
        <f>IFERROR(P107/O107,"")</f>
        <v/>
      </c>
      <c r="S107" s="5" t="inlineStr">
        <is>
          <t>%</t>
        </is>
      </c>
      <c r="T107" s="5" t="inlineStr">
        <is>
          <t>%</t>
        </is>
      </c>
      <c r="U107" s="5">
        <f>A107&amp;"-"&amp;YEAR(J107)&amp;"-"&amp;IF(LEN(MONTH(J107))=1,"0"&amp;MONTH(J107),MONTH(J107))&amp;"-"&amp;DAY(J107)</f>
        <v/>
      </c>
      <c r="V107" s="5" t="n">
        <v>0</v>
      </c>
    </row>
    <row r="108">
      <c r="A108" s="5" t="n">
        <v>110</v>
      </c>
      <c r="B108" s="5" t="inlineStr">
        <is>
          <t>Nivel de Satisfacción Servicios Prestados</t>
        </is>
      </c>
      <c r="C108" s="5" t="inlineStr">
        <is>
          <t>Operativo</t>
        </is>
      </c>
      <c r="D108" s="5" t="inlineStr">
        <is>
          <t>Planeación Financiera</t>
        </is>
      </c>
      <c r="E108" s="5" t="inlineStr">
        <is>
          <t>Efectividad</t>
        </is>
      </c>
      <c r="F108" s="5" t="inlineStr">
        <is>
          <t>Anual</t>
        </is>
      </c>
      <c r="G108" s="5" t="inlineStr">
        <is>
          <t>Positivo</t>
        </is>
      </c>
      <c r="H108" s="5" t="n">
        <v>80</v>
      </c>
      <c r="I108" s="5" t="n"/>
      <c r="J108" s="6" t="n">
        <v>45291</v>
      </c>
      <c r="K108" s="5" t="n">
        <v>2023</v>
      </c>
      <c r="L108" s="5">
        <f>PROPER(TEXT(J108,"mmmm"))</f>
        <v/>
      </c>
      <c r="M108" s="6">
        <f>IF(OR(L108="Enero",L108="Febrero",L108="Marzo",L108="Abril",L108="Mayo",L108="Junio"),K108&amp;"-1",IF(OR(L108="Julio",L108="Agosto",L108="Septiembre",L108="Octubre",L108="Noviembre",L108="Diciembre"),K108&amp;"-2"))</f>
        <v/>
      </c>
      <c r="N108" s="5" t="n"/>
      <c r="O108" s="5" t="n">
        <v>80</v>
      </c>
      <c r="P108" s="5" t="n">
        <v>78</v>
      </c>
      <c r="Q108" s="32">
        <f>IFERROR(IF((P108/O108)&gt;1.3,1.3,P108/O108),"")</f>
        <v/>
      </c>
      <c r="R108" s="32">
        <f>IFERROR(P108/O108,"")</f>
        <v/>
      </c>
      <c r="S108" s="5" t="inlineStr">
        <is>
          <t>%</t>
        </is>
      </c>
      <c r="T108" s="5" t="inlineStr">
        <is>
          <t>%</t>
        </is>
      </c>
      <c r="U108" s="5">
        <f>A108&amp;"-"&amp;YEAR(J108)&amp;"-"&amp;IF(LEN(MONTH(J108))=1,"0"&amp;MONTH(J108),MONTH(J108))&amp;"-"&amp;DAY(J108)</f>
        <v/>
      </c>
      <c r="V108" s="5" t="n">
        <v>0</v>
      </c>
    </row>
    <row r="109">
      <c r="A109" s="43" t="n">
        <v>111</v>
      </c>
      <c r="B109" s="5" t="inlineStr">
        <is>
          <t>Nivel de Satisfacción Servicios Prestados</t>
        </is>
      </c>
      <c r="C109" s="5" t="inlineStr">
        <is>
          <t>Operativo</t>
        </is>
      </c>
      <c r="D109" s="5" t="inlineStr">
        <is>
          <t>GESTIÓN DE ABASTECIMIENTO</t>
        </is>
      </c>
      <c r="E109" s="5" t="n"/>
      <c r="F109" s="5" t="inlineStr">
        <is>
          <t>Trimestral</t>
        </is>
      </c>
      <c r="G109" s="5" t="inlineStr">
        <is>
          <t>Positivo</t>
        </is>
      </c>
      <c r="H109" s="5" t="n">
        <v>80</v>
      </c>
      <c r="I109" s="5" t="n"/>
      <c r="J109" s="6" t="n">
        <v>45291</v>
      </c>
      <c r="K109" s="5">
        <f>YEAR(J109)</f>
        <v/>
      </c>
      <c r="L109" s="5">
        <f>PROPER(TEXT(J109,"mmmm"))</f>
        <v/>
      </c>
      <c r="M109" s="6">
        <f>IF(OR(L109="Enero",L109="Febrero",L109="Marzo",L109="Abril",L109="Mayo",L109="Junio"),K109&amp;"-1",IF(OR(L109="Julio",L109="Agosto",L109="Septiembre",L109="Octubre",L109="Noviembre",L109="Diciembre"),K109&amp;"-2"))</f>
        <v/>
      </c>
      <c r="N109" s="5" t="n"/>
      <c r="O109" s="5" t="n">
        <v>80</v>
      </c>
      <c r="P109" s="5" t="n">
        <v>91.5</v>
      </c>
      <c r="Q109" s="32">
        <f>IFERROR(IF((P109/O109)&gt;1.3,1.3,P109/O109),"")</f>
        <v/>
      </c>
      <c r="R109" s="32">
        <f>IFERROR(P109/O109,"")</f>
        <v/>
      </c>
      <c r="S109" s="5" t="inlineStr">
        <is>
          <t>%</t>
        </is>
      </c>
      <c r="T109" s="5" t="inlineStr">
        <is>
          <t>%</t>
        </is>
      </c>
      <c r="U109" s="5">
        <f>A109&amp;"-"&amp;YEAR(J109)&amp;"-"&amp;IF(LEN(MONTH(J109))=1,"0"&amp;MONTH(J109),MONTH(J109))&amp;"-"&amp;DAY(J109)</f>
        <v/>
      </c>
      <c r="V109" s="5" t="n">
        <v>0</v>
      </c>
    </row>
    <row r="110">
      <c r="A110" s="5" t="n">
        <v>112</v>
      </c>
      <c r="B110" s="5" t="inlineStr">
        <is>
          <t>Nivel de Satisfacción Servicios Prestados</t>
        </is>
      </c>
      <c r="C110" s="5" t="inlineStr">
        <is>
          <t>Operativo</t>
        </is>
      </c>
      <c r="D110" s="5" t="inlineStr">
        <is>
          <t>Gestión Infraestructura Física</t>
        </is>
      </c>
      <c r="E110" s="5" t="inlineStr">
        <is>
          <t>Efectividad</t>
        </is>
      </c>
      <c r="F110" s="5" t="inlineStr">
        <is>
          <t>Anual</t>
        </is>
      </c>
      <c r="G110" s="5" t="inlineStr">
        <is>
          <t>Positivo</t>
        </is>
      </c>
      <c r="H110" s="5" t="n">
        <v>80</v>
      </c>
      <c r="I110" s="5" t="n"/>
      <c r="J110" s="6" t="n">
        <v>44865</v>
      </c>
      <c r="K110" s="5" t="n">
        <v>2022</v>
      </c>
      <c r="L110" s="5">
        <f>PROPER(TEXT(J110,"mmmm"))</f>
        <v/>
      </c>
      <c r="M110" s="6">
        <f>IF(OR(L110="Enero",L110="Febrero",L110="Marzo",L110="Abril",L110="Mayo",L110="Junio"),K110&amp;"-1",IF(OR(L110="Julio",L110="Agosto",L110="Septiembre",L110="Octubre",L110="Noviembre",L110="Diciembre"),K110&amp;"-2"))</f>
        <v/>
      </c>
      <c r="N110" s="5" t="n"/>
      <c r="O110" s="5" t="n">
        <v>80</v>
      </c>
      <c r="P110" s="5" t="n">
        <v>74.16621512519829</v>
      </c>
      <c r="Q110" s="32">
        <f>IFERROR(IF((P110/O110)&gt;1.3,1.3,P110/O110),"")</f>
        <v/>
      </c>
      <c r="R110" s="32">
        <f>IFERROR(P110/O110,"")</f>
        <v/>
      </c>
      <c r="S110" s="5" t="inlineStr">
        <is>
          <t>%</t>
        </is>
      </c>
      <c r="T110" s="5" t="inlineStr">
        <is>
          <t>%</t>
        </is>
      </c>
      <c r="U110" s="5">
        <f>A110&amp;"-"&amp;YEAR(J110)&amp;"-"&amp;IF(LEN(MONTH(J110))=1,"0"&amp;MONTH(J110),MONTH(J110))&amp;"-"&amp;DAY(J110)</f>
        <v/>
      </c>
      <c r="V110" s="5" t="n">
        <v>0</v>
      </c>
    </row>
    <row r="111">
      <c r="A111" s="5" t="n">
        <v>112</v>
      </c>
      <c r="B111" s="5" t="inlineStr">
        <is>
          <t>Nivel de Satisfacción Servicios Prestados</t>
        </is>
      </c>
      <c r="C111" s="5" t="inlineStr">
        <is>
          <t>Operativo</t>
        </is>
      </c>
      <c r="D111" s="5" t="inlineStr">
        <is>
          <t>Gestión Infraestructura Física</t>
        </is>
      </c>
      <c r="E111" s="5" t="inlineStr">
        <is>
          <t>Efectividad</t>
        </is>
      </c>
      <c r="F111" s="5" t="inlineStr">
        <is>
          <t>Anual</t>
        </is>
      </c>
      <c r="G111" s="5" t="inlineStr">
        <is>
          <t>Positivo</t>
        </is>
      </c>
      <c r="H111" s="5" t="n">
        <v>80</v>
      </c>
      <c r="I111" s="5" t="n"/>
      <c r="J111" s="6" t="n">
        <v>45291</v>
      </c>
      <c r="K111" s="5" t="n">
        <v>2023</v>
      </c>
      <c r="L111" s="5">
        <f>PROPER(TEXT(J111,"mmmm"))</f>
        <v/>
      </c>
      <c r="M111" s="6">
        <f>IF(OR(L111="Enero",L111="Febrero",L111="Marzo",L111="Abril",L111="Mayo",L111="Junio"),K111&amp;"-1",IF(OR(L111="Julio",L111="Agosto",L111="Septiembre",L111="Octubre",L111="Noviembre",L111="Diciembre"),K111&amp;"-2"))</f>
        <v/>
      </c>
      <c r="N111" s="5" t="n"/>
      <c r="O111" s="5" t="n">
        <v>80</v>
      </c>
      <c r="P111" s="5" t="n">
        <v>89.60384728437799</v>
      </c>
      <c r="Q111" s="32">
        <f>IFERROR(IF((P111/O111)&gt;1.3,1.3,P111/O111),"")</f>
        <v/>
      </c>
      <c r="R111" s="32">
        <f>IFERROR(P111/O111,"")</f>
        <v/>
      </c>
      <c r="S111" s="5" t="inlineStr">
        <is>
          <t>%</t>
        </is>
      </c>
      <c r="T111" s="5" t="inlineStr">
        <is>
          <t>%</t>
        </is>
      </c>
      <c r="U111" s="5">
        <f>A111&amp;"-"&amp;YEAR(J111)&amp;"-"&amp;IF(LEN(MONTH(J111))=1,"0"&amp;MONTH(J111),MONTH(J111))&amp;"-"&amp;DAY(J111)</f>
        <v/>
      </c>
      <c r="V111" s="5" t="n">
        <v>0</v>
      </c>
    </row>
    <row r="112">
      <c r="A112" s="5" t="n">
        <v>113</v>
      </c>
      <c r="B112" s="5" t="inlineStr">
        <is>
          <t>Nivel de Satisfacción Servicios Prestados</t>
        </is>
      </c>
      <c r="C112" s="5" t="inlineStr">
        <is>
          <t>Operativo</t>
        </is>
      </c>
      <c r="D112" s="5" t="inlineStr">
        <is>
          <t>Gestión y Desarrollo del Talento Humano</t>
        </is>
      </c>
      <c r="E112" s="5" t="inlineStr">
        <is>
          <t>Efectividad</t>
        </is>
      </c>
      <c r="F112" s="5" t="inlineStr">
        <is>
          <t>Anual</t>
        </is>
      </c>
      <c r="G112" s="5" t="inlineStr">
        <is>
          <t>Positivo</t>
        </is>
      </c>
      <c r="H112" s="5" t="n">
        <v>80</v>
      </c>
      <c r="I112" s="5" t="n"/>
      <c r="J112" s="6" t="n">
        <v>44865</v>
      </c>
      <c r="K112" s="5" t="n">
        <v>2022</v>
      </c>
      <c r="L112" s="5">
        <f>PROPER(TEXT(J112,"mmmm"))</f>
        <v/>
      </c>
      <c r="M112" s="6">
        <f>IF(OR(L112="Enero",L112="Febrero",L112="Marzo",L112="Abril",L112="Mayo",L112="Junio"),K112&amp;"-1",IF(OR(L112="Julio",L112="Agosto",L112="Septiembre",L112="Octubre",L112="Noviembre",L112="Diciembre"),K112&amp;"-2"))</f>
        <v/>
      </c>
      <c r="N112" s="5" t="n"/>
      <c r="O112" s="5" t="n">
        <v>80</v>
      </c>
      <c r="P112" s="5" t="n">
        <v>76.61671881305691</v>
      </c>
      <c r="Q112" s="32">
        <f>IFERROR(IF((P112/O112)&gt;1.3,1.3,P112/O112),"")</f>
        <v/>
      </c>
      <c r="R112" s="32">
        <f>IFERROR(P112/O112,"")</f>
        <v/>
      </c>
      <c r="S112" s="5" t="inlineStr">
        <is>
          <t>%</t>
        </is>
      </c>
      <c r="T112" s="5" t="inlineStr">
        <is>
          <t>%</t>
        </is>
      </c>
      <c r="U112" s="5">
        <f>A112&amp;"-"&amp;YEAR(J112)&amp;"-"&amp;IF(LEN(MONTH(J112))=1,"0"&amp;MONTH(J112),MONTH(J112))&amp;"-"&amp;DAY(J112)</f>
        <v/>
      </c>
      <c r="V112" s="5" t="n">
        <v>0</v>
      </c>
    </row>
    <row r="113">
      <c r="A113" s="5" t="n">
        <v>113</v>
      </c>
      <c r="B113" s="5" t="inlineStr">
        <is>
          <t>Nivel de Satisfacción Servicios Prestados</t>
        </is>
      </c>
      <c r="C113" s="5" t="inlineStr">
        <is>
          <t>Operativo</t>
        </is>
      </c>
      <c r="D113" s="5" t="inlineStr">
        <is>
          <t>Gestión y Desarrollo del Talento Humano</t>
        </is>
      </c>
      <c r="E113" s="5" t="inlineStr">
        <is>
          <t>Efectividad</t>
        </is>
      </c>
      <c r="F113" s="5" t="inlineStr">
        <is>
          <t>Anual</t>
        </is>
      </c>
      <c r="G113" s="5" t="inlineStr">
        <is>
          <t>Positivo</t>
        </is>
      </c>
      <c r="H113" s="5" t="n">
        <v>80</v>
      </c>
      <c r="I113" s="5" t="n"/>
      <c r="J113" s="6" t="n">
        <v>45291</v>
      </c>
      <c r="K113" s="5" t="n">
        <v>2023</v>
      </c>
      <c r="L113" s="5">
        <f>PROPER(TEXT(J113,"mmmm"))</f>
        <v/>
      </c>
      <c r="M113" s="6">
        <f>IF(OR(L113="Enero",L113="Febrero",L113="Marzo",L113="Abril",L113="Mayo",L113="Junio"),K113&amp;"-1",IF(OR(L113="Julio",L113="Agosto",L113="Septiembre",L113="Octubre",L113="Noviembre",L113="Diciembre"),K113&amp;"-2"))</f>
        <v/>
      </c>
      <c r="N113" s="5" t="n"/>
      <c r="O113" s="5" t="n">
        <v>80</v>
      </c>
      <c r="P113" s="5" t="n">
        <v>88.1015135023065</v>
      </c>
      <c r="Q113" s="32">
        <f>IFERROR(IF((P113/O113)&gt;1.3,1.3,P113/O113),"")</f>
        <v/>
      </c>
      <c r="R113" s="32">
        <f>IFERROR(P113/O113,"")</f>
        <v/>
      </c>
      <c r="S113" s="5" t="inlineStr">
        <is>
          <t>%</t>
        </is>
      </c>
      <c r="T113" s="5" t="inlineStr">
        <is>
          <t>%</t>
        </is>
      </c>
      <c r="U113" s="5">
        <f>A113&amp;"-"&amp;YEAR(J113)&amp;"-"&amp;IF(LEN(MONTH(J113))=1,"0"&amp;MONTH(J113),MONTH(J113))&amp;"-"&amp;DAY(J113)</f>
        <v/>
      </c>
      <c r="V113" s="5" t="n">
        <v>0</v>
      </c>
    </row>
    <row r="114">
      <c r="A114" s="5" t="n">
        <v>114</v>
      </c>
      <c r="B114" s="5" t="inlineStr">
        <is>
          <t>Nivel de Satisfacción Servicios Prestados</t>
        </is>
      </c>
      <c r="C114" s="5" t="inlineStr">
        <is>
          <t>Estratégico</t>
        </is>
      </c>
      <c r="D114" s="5" t="inlineStr">
        <is>
          <t>Gestión de la tecnología e innovación digital</t>
        </is>
      </c>
      <c r="E114" s="5" t="inlineStr">
        <is>
          <t>Efectividad</t>
        </is>
      </c>
      <c r="F114" s="5" t="inlineStr">
        <is>
          <t>Anual</t>
        </is>
      </c>
      <c r="G114" s="5" t="inlineStr">
        <is>
          <t>Positivo</t>
        </is>
      </c>
      <c r="H114" s="5" t="n">
        <v>80</v>
      </c>
      <c r="I114" s="5" t="n"/>
      <c r="J114" s="6" t="n">
        <v>44865</v>
      </c>
      <c r="K114" s="5" t="n">
        <v>2022</v>
      </c>
      <c r="L114" s="5">
        <f>PROPER(TEXT(J114,"mmmm"))</f>
        <v/>
      </c>
      <c r="M114" s="6">
        <f>IF(OR(L114="Enero",L114="Febrero",L114="Marzo",L114="Abril",L114="Mayo",L114="Junio"),K114&amp;"-1",IF(OR(L114="Julio",L114="Agosto",L114="Septiembre",L114="Octubre",L114="Noviembre",L114="Diciembre"),K114&amp;"-2"))</f>
        <v/>
      </c>
      <c r="N114" s="5" t="n"/>
      <c r="O114" s="5" t="n">
        <v>80</v>
      </c>
      <c r="P114" s="5" t="n">
        <v>79.427055947966</v>
      </c>
      <c r="Q114" s="32">
        <f>IFERROR(IF((P114/O114)&gt;1.3,1.3,P114/O114),"")</f>
        <v/>
      </c>
      <c r="R114" s="32">
        <f>IFERROR(P114/O114,"")</f>
        <v/>
      </c>
      <c r="S114" s="5" t="inlineStr">
        <is>
          <t>%</t>
        </is>
      </c>
      <c r="T114" s="5" t="inlineStr">
        <is>
          <t>%</t>
        </is>
      </c>
      <c r="U114" s="5">
        <f>A114&amp;"-"&amp;YEAR(J114)&amp;"-"&amp;IF(LEN(MONTH(J114))=1,"0"&amp;MONTH(J114),MONTH(J114))&amp;"-"&amp;DAY(J114)</f>
        <v/>
      </c>
      <c r="V114" s="5" t="n">
        <v>0</v>
      </c>
    </row>
    <row r="115">
      <c r="A115" s="5" t="n">
        <v>114</v>
      </c>
      <c r="B115" s="5" t="inlineStr">
        <is>
          <t>Nivel de Satisfacción Servicios Prestados</t>
        </is>
      </c>
      <c r="C115" s="5" t="inlineStr">
        <is>
          <t>Estratégico</t>
        </is>
      </c>
      <c r="D115" s="5" t="inlineStr">
        <is>
          <t>Gestión de la tecnología e innovación digital</t>
        </is>
      </c>
      <c r="E115" s="5" t="inlineStr">
        <is>
          <t>Efectividad</t>
        </is>
      </c>
      <c r="F115" s="5" t="inlineStr">
        <is>
          <t>Anual</t>
        </is>
      </c>
      <c r="G115" s="5" t="inlineStr">
        <is>
          <t>Positivo</t>
        </is>
      </c>
      <c r="H115" s="5" t="n">
        <v>80</v>
      </c>
      <c r="I115" s="5" t="n"/>
      <c r="J115" s="6" t="n">
        <v>45291</v>
      </c>
      <c r="K115" s="5" t="n">
        <v>2023</v>
      </c>
      <c r="L115" s="5">
        <f>PROPER(TEXT(J115,"mmmm"))</f>
        <v/>
      </c>
      <c r="M115" s="6">
        <f>IF(OR(L115="Enero",L115="Febrero",L115="Marzo",L115="Abril",L115="Mayo",L115="Junio"),K115&amp;"-1",IF(OR(L115="Julio",L115="Agosto",L115="Septiembre",L115="Octubre",L115="Noviembre",L115="Diciembre"),K115&amp;"-2"))</f>
        <v/>
      </c>
      <c r="N115" s="5" t="n"/>
      <c r="O115" s="5" t="n">
        <v>80</v>
      </c>
      <c r="P115" s="5" t="n">
        <v>86.20923251499039</v>
      </c>
      <c r="Q115" s="32">
        <f>IFERROR(IF((P115/O115)&gt;1.3,1.3,P115/O115),"")</f>
        <v/>
      </c>
      <c r="R115" s="32">
        <f>IFERROR(P115/O115,"")</f>
        <v/>
      </c>
      <c r="S115" s="5" t="inlineStr">
        <is>
          <t>%</t>
        </is>
      </c>
      <c r="T115" s="5" t="inlineStr">
        <is>
          <t>%</t>
        </is>
      </c>
      <c r="U115" s="5">
        <f>A115&amp;"-"&amp;YEAR(J115)&amp;"-"&amp;IF(LEN(MONTH(J115))=1,"0"&amp;MONTH(J115),MONTH(J115))&amp;"-"&amp;DAY(J115)</f>
        <v/>
      </c>
      <c r="V115" s="5" t="n">
        <v>0</v>
      </c>
    </row>
    <row r="116">
      <c r="A116" s="43" t="n">
        <v>115</v>
      </c>
      <c r="B116" s="5" t="inlineStr">
        <is>
          <t>Nivel de Satisfacción Servicios Prestados</t>
        </is>
      </c>
      <c r="C116" s="5" t="inlineStr">
        <is>
          <t>Estratégico</t>
        </is>
      </c>
      <c r="D116" s="5" t="inlineStr">
        <is>
          <t>GESTIÓN DE SEGURIDAD Y SALUD EN EL TRABAJO</t>
        </is>
      </c>
      <c r="E116" s="5" t="n"/>
      <c r="F116" s="5" t="inlineStr">
        <is>
          <t>Anual</t>
        </is>
      </c>
      <c r="G116" s="5" t="inlineStr">
        <is>
          <t>Positivo</t>
        </is>
      </c>
      <c r="H116" s="5" t="n">
        <v>80</v>
      </c>
      <c r="I116" s="5" t="n"/>
      <c r="J116" s="6" t="n">
        <v>45291</v>
      </c>
      <c r="K116" s="5">
        <f>YEAR(J116)</f>
        <v/>
      </c>
      <c r="L116" s="5">
        <f>PROPER(TEXT(J116,"mmmm"))</f>
        <v/>
      </c>
      <c r="M116" s="6">
        <f>IF(OR(L116="Enero",L116="Febrero",L116="Marzo",L116="Abril",L116="Mayo",L116="Junio"),K116&amp;"-1",IF(OR(L116="Julio",L116="Agosto",L116="Septiembre",L116="Octubre",L116="Noviembre",L116="Diciembre"),K116&amp;"-2"))</f>
        <v/>
      </c>
      <c r="N116" s="5" t="n"/>
      <c r="O116" s="5" t="n">
        <v>80</v>
      </c>
      <c r="P116" s="5" t="n">
        <v>90.7894054838542</v>
      </c>
      <c r="Q116" s="32">
        <f>IFERROR(IF((O116/P116)&gt;1.3,1.3,O116/P116),"")</f>
        <v/>
      </c>
      <c r="R116" s="32">
        <f>IFERROR(P116/O116,"")</f>
        <v/>
      </c>
      <c r="S116" s="5" t="inlineStr">
        <is>
          <t>%</t>
        </is>
      </c>
      <c r="T116" s="5" t="inlineStr">
        <is>
          <t>%</t>
        </is>
      </c>
      <c r="U116" s="5">
        <f>A116&amp;"-"&amp;YEAR(J116)&amp;"-"&amp;IF(LEN(MONTH(J116))=1,"0"&amp;MONTH(J116),MONTH(J116))&amp;"-"&amp;DAY(J116)</f>
        <v/>
      </c>
      <c r="V116" s="5" t="n">
        <v>0</v>
      </c>
    </row>
    <row r="117">
      <c r="A117" s="43" t="n">
        <v>116</v>
      </c>
      <c r="B117" s="5" t="inlineStr">
        <is>
          <t>Nivel de Satisfacción Servicios Prestados</t>
        </is>
      </c>
      <c r="C117" s="5" t="inlineStr">
        <is>
          <t>Estratégico</t>
        </is>
      </c>
      <c r="D117" s="5" t="inlineStr">
        <is>
          <t>AUDITORÍA INTERNA</t>
        </is>
      </c>
      <c r="E117" s="5" t="n"/>
      <c r="F117" s="5" t="inlineStr">
        <is>
          <t>Bimestral</t>
        </is>
      </c>
      <c r="G117" s="5" t="inlineStr">
        <is>
          <t>Positivo</t>
        </is>
      </c>
      <c r="H117" s="5" t="n">
        <v>80</v>
      </c>
      <c r="I117" s="5" t="n"/>
      <c r="J117" s="6" t="n">
        <v>45291</v>
      </c>
      <c r="K117" s="5">
        <f>YEAR(J117)</f>
        <v/>
      </c>
      <c r="L117" s="5">
        <f>PROPER(TEXT(J117,"mmmm"))</f>
        <v/>
      </c>
      <c r="M117" s="6">
        <f>IF(OR(L117="Enero",L117="Febrero",L117="Marzo",L117="Abril",L117="Mayo",L117="Junio"),K117&amp;"-1",IF(OR(L117="Julio",L117="Agosto",L117="Septiembre",L117="Octubre",L117="Noviembre",L117="Diciembre"),K117&amp;"-2"))</f>
        <v/>
      </c>
      <c r="N117" s="5" t="n"/>
      <c r="O117" s="5" t="n">
        <v>80</v>
      </c>
      <c r="P117" s="5" t="n">
        <v>85.40000000000001</v>
      </c>
      <c r="Q117" s="32">
        <f>IFERROR(IF((P117/O117)&gt;1.3,1.3,P117/O117),"")</f>
        <v/>
      </c>
      <c r="R117" s="32">
        <f>IFERROR(P117/O117,"")</f>
        <v/>
      </c>
      <c r="S117" s="5" t="inlineStr">
        <is>
          <t>N/A</t>
        </is>
      </c>
      <c r="T117" s="5" t="inlineStr">
        <is>
          <t>N/A</t>
        </is>
      </c>
      <c r="U117" s="5">
        <f>A117&amp;"-"&amp;YEAR(J117)&amp;"-"&amp;IF(LEN(MONTH(J117))=1,"0"&amp;MONTH(J117),MONTH(J117))&amp;"-"&amp;DAY(J117)</f>
        <v/>
      </c>
      <c r="V117" s="5" t="n">
        <v>0</v>
      </c>
    </row>
    <row r="118">
      <c r="A118" s="5" t="n">
        <v>117</v>
      </c>
      <c r="B118" s="5" t="inlineStr">
        <is>
          <t>Nivel de Satisfacción Servicios Prestados</t>
        </is>
      </c>
      <c r="C118" s="5" t="inlineStr">
        <is>
          <t>Operativo</t>
        </is>
      </c>
      <c r="D118" s="5" t="inlineStr">
        <is>
          <t>GESTIÓN AMBIENTAL</t>
        </is>
      </c>
      <c r="E118" s="5" t="inlineStr">
        <is>
          <t>Efectividad</t>
        </is>
      </c>
      <c r="F118" s="5" t="inlineStr">
        <is>
          <t>Anual</t>
        </is>
      </c>
      <c r="G118" s="5" t="inlineStr">
        <is>
          <t>Positivo</t>
        </is>
      </c>
      <c r="H118" s="5" t="n">
        <v>80</v>
      </c>
      <c r="I118" s="5" t="n"/>
      <c r="J118" s="6" t="n">
        <v>44865</v>
      </c>
      <c r="K118" s="5" t="n">
        <v>2022</v>
      </c>
      <c r="L118" s="5">
        <f>PROPER(TEXT(J118,"mmmm"))</f>
        <v/>
      </c>
      <c r="M118" s="6">
        <f>IF(OR(L118="Enero",L118="Febrero",L118="Marzo",L118="Abril",L118="Mayo",L118="Junio"),K118&amp;"-1",IF(OR(L118="Julio",L118="Agosto",L118="Septiembre",L118="Octubre",L118="Noviembre",L118="Diciembre"),K118&amp;"-2"))</f>
        <v/>
      </c>
      <c r="N118" s="5" t="n"/>
      <c r="O118" s="5" t="n">
        <v>80</v>
      </c>
      <c r="P118" s="5" t="n">
        <v>86.60220154473029</v>
      </c>
      <c r="Q118" s="32">
        <f>IFERROR(IF((P118/O118)&gt;1.3,1.3,P118/O118),"")</f>
        <v/>
      </c>
      <c r="R118" s="32">
        <f>IFERROR(P118/O118,"")</f>
        <v/>
      </c>
      <c r="S118" s="5" t="inlineStr">
        <is>
          <t>%</t>
        </is>
      </c>
      <c r="T118" s="5" t="inlineStr">
        <is>
          <t>%</t>
        </is>
      </c>
      <c r="U118" s="5">
        <f>A118&amp;"-"&amp;YEAR(J118)&amp;"-"&amp;IF(LEN(MONTH(J118))=1,"0"&amp;MONTH(J118),MONTH(J118))&amp;"-"&amp;DAY(J118)</f>
        <v/>
      </c>
      <c r="V118" s="5" t="n">
        <v>0</v>
      </c>
    </row>
    <row r="119">
      <c r="A119" s="5" t="n">
        <v>117</v>
      </c>
      <c r="B119" s="5" t="inlineStr">
        <is>
          <t>Nivel de Satisfacción Servicios Prestados</t>
        </is>
      </c>
      <c r="C119" s="5" t="inlineStr">
        <is>
          <t>Operativo</t>
        </is>
      </c>
      <c r="D119" s="5" t="inlineStr">
        <is>
          <t>GESTIÓN AMBIENTAL</t>
        </is>
      </c>
      <c r="E119" s="5" t="inlineStr">
        <is>
          <t>Efectividad</t>
        </is>
      </c>
      <c r="F119" s="5" t="inlineStr">
        <is>
          <t>Anual</t>
        </is>
      </c>
      <c r="G119" s="5" t="inlineStr">
        <is>
          <t>Positivo</t>
        </is>
      </c>
      <c r="H119" s="5" t="n">
        <v>80</v>
      </c>
      <c r="I119" s="5" t="n"/>
      <c r="J119" s="6" t="n">
        <v>45230</v>
      </c>
      <c r="K119" s="5" t="n">
        <v>2023</v>
      </c>
      <c r="L119" s="5">
        <f>PROPER(TEXT(J119,"mmmm"))</f>
        <v/>
      </c>
      <c r="M119" s="6">
        <f>IF(OR(L119="Enero",L119="Febrero",L119="Marzo",L119="Abril",L119="Mayo",L119="Junio"),K119&amp;"-1",IF(OR(L119="Julio",L119="Agosto",L119="Septiembre",L119="Octubre",L119="Noviembre",L119="Diciembre"),K119&amp;"-2"))</f>
        <v/>
      </c>
      <c r="N119" s="5" t="n"/>
      <c r="O119" s="5" t="n">
        <v>80</v>
      </c>
      <c r="P119" s="5" t="n">
        <v>90.1074158566085</v>
      </c>
      <c r="Q119" s="32">
        <f>IFERROR(IF((P119/O119)&gt;1.3,1.3,P119/O119),"")</f>
        <v/>
      </c>
      <c r="R119" s="32">
        <f>IFERROR(P119/O119,"")</f>
        <v/>
      </c>
      <c r="S119" s="5" t="inlineStr">
        <is>
          <t>%</t>
        </is>
      </c>
      <c r="T119" s="5" t="inlineStr">
        <is>
          <t>%</t>
        </is>
      </c>
      <c r="U119" s="5">
        <f>A119&amp;"-"&amp;YEAR(J119)&amp;"-"&amp;IF(LEN(MONTH(J119))=1,"0"&amp;MONTH(J119),MONTH(J119))&amp;"-"&amp;DAY(J119)</f>
        <v/>
      </c>
      <c r="V119" s="5" t="n">
        <v>0</v>
      </c>
    </row>
    <row r="120">
      <c r="A120" s="43" t="n">
        <v>117</v>
      </c>
      <c r="B120" s="5" t="inlineStr">
        <is>
          <t>Nivel de Satisfacción Servicios Prestados</t>
        </is>
      </c>
      <c r="C120" s="5" t="inlineStr">
        <is>
          <t>Estratégico</t>
        </is>
      </c>
      <c r="D120" s="5" t="inlineStr">
        <is>
          <t>GESTIÓN AMBIENTAL</t>
        </is>
      </c>
      <c r="E120" s="5" t="n"/>
      <c r="F120" s="5" t="inlineStr">
        <is>
          <t>Anual</t>
        </is>
      </c>
      <c r="G120" s="5" t="inlineStr">
        <is>
          <t>Positivo</t>
        </is>
      </c>
      <c r="H120" s="5" t="n">
        <v>80</v>
      </c>
      <c r="I120" s="5" t="n"/>
      <c r="J120" s="6" t="n">
        <v>45291</v>
      </c>
      <c r="K120" s="5">
        <f>YEAR(J120)</f>
        <v/>
      </c>
      <c r="L120" s="5">
        <f>PROPER(TEXT(J120,"mmmm"))</f>
        <v/>
      </c>
      <c r="M120" s="6">
        <f>IF(OR(L120="Enero",L120="Febrero",L120="Marzo",L120="Abril",L120="Mayo",L120="Junio"),K120&amp;"-1",IF(OR(L120="Julio",L120="Agosto",L120="Septiembre",L120="Octubre",L120="Noviembre",L120="Diciembre"),K120&amp;"-2"))</f>
        <v/>
      </c>
      <c r="N120" s="5" t="n"/>
      <c r="O120" s="5" t="n"/>
      <c r="P120" s="5" t="n"/>
      <c r="Q120" s="32">
        <f>IFERROR(IF((P120/O120)&gt;1.3,1.3,P120/O120),"")</f>
        <v/>
      </c>
      <c r="R120" s="32">
        <f>IFERROR(P120/O120,"")</f>
        <v/>
      </c>
      <c r="S120" s="5" t="inlineStr">
        <is>
          <t>%</t>
        </is>
      </c>
      <c r="T120" s="5" t="inlineStr">
        <is>
          <t>%</t>
        </is>
      </c>
      <c r="U120" s="5">
        <f>A120&amp;"-"&amp;YEAR(J120)&amp;"-"&amp;IF(LEN(MONTH(J120))=1,"0"&amp;MONTH(J120),MONTH(J120))&amp;"-"&amp;DAY(J120)</f>
        <v/>
      </c>
      <c r="V120" s="5" t="n">
        <v>0</v>
      </c>
    </row>
    <row r="121">
      <c r="A121" s="5" t="n">
        <v>118</v>
      </c>
      <c r="B121" s="5" t="inlineStr">
        <is>
          <t>Nivel de Satisfacción Servicios Prestados</t>
        </is>
      </c>
      <c r="C121" s="5" t="inlineStr">
        <is>
          <t>Operativo</t>
        </is>
      </c>
      <c r="D121" s="5" t="inlineStr">
        <is>
          <t>Gestión de Calidad</t>
        </is>
      </c>
      <c r="E121" s="5" t="inlineStr">
        <is>
          <t>Efectividad</t>
        </is>
      </c>
      <c r="F121" s="5" t="inlineStr">
        <is>
          <t>Anual</t>
        </is>
      </c>
      <c r="G121" s="5" t="inlineStr">
        <is>
          <t>Positivo</t>
        </is>
      </c>
      <c r="H121" s="5" t="n">
        <v>80</v>
      </c>
      <c r="I121" s="5" t="n"/>
      <c r="J121" s="6" t="n">
        <v>44865</v>
      </c>
      <c r="K121" s="5" t="n">
        <v>2022</v>
      </c>
      <c r="L121" s="5">
        <f>PROPER(TEXT(J121,"mmmm"))</f>
        <v/>
      </c>
      <c r="M121" s="6">
        <f>IF(OR(L121="Enero",L121="Febrero",L121="Marzo",L121="Abril",L121="Mayo",L121="Junio"),K121&amp;"-1",IF(OR(L121="Julio",L121="Agosto",L121="Septiembre",L121="Octubre",L121="Noviembre",L121="Diciembre"),K121&amp;"-2"))</f>
        <v/>
      </c>
      <c r="N121" s="5" t="n"/>
      <c r="O121" s="5" t="n">
        <v>80</v>
      </c>
      <c r="P121" s="5" t="n">
        <v>88.1206206206206</v>
      </c>
      <c r="Q121" s="32">
        <f>IFERROR(IF((P121/O121)&gt;1.3,1.3,P121/O121),"")</f>
        <v/>
      </c>
      <c r="R121" s="32">
        <f>IFERROR(P121/O121,"")</f>
        <v/>
      </c>
      <c r="S121" s="5" t="inlineStr">
        <is>
          <t>%</t>
        </is>
      </c>
      <c r="T121" s="5" t="inlineStr">
        <is>
          <t>%</t>
        </is>
      </c>
      <c r="U121" s="5">
        <f>A121&amp;"-"&amp;YEAR(J121)&amp;"-"&amp;IF(LEN(MONTH(J121))=1,"0"&amp;MONTH(J121),MONTH(J121))&amp;"-"&amp;DAY(J121)</f>
        <v/>
      </c>
      <c r="V121" s="5" t="n">
        <v>0</v>
      </c>
    </row>
    <row r="122">
      <c r="A122" s="5" t="n">
        <v>118</v>
      </c>
      <c r="B122" s="5" t="inlineStr">
        <is>
          <t>Nivel de Satisfacción Servicios Prestados</t>
        </is>
      </c>
      <c r="C122" s="5" t="inlineStr">
        <is>
          <t>Operativo</t>
        </is>
      </c>
      <c r="D122" s="5" t="inlineStr">
        <is>
          <t>Gestión de Calidad</t>
        </is>
      </c>
      <c r="E122" s="5" t="inlineStr">
        <is>
          <t>Efectividad</t>
        </is>
      </c>
      <c r="F122" s="5" t="inlineStr">
        <is>
          <t>Anual</t>
        </is>
      </c>
      <c r="G122" s="5" t="inlineStr">
        <is>
          <t>Positivo</t>
        </is>
      </c>
      <c r="H122" s="5" t="n">
        <v>80</v>
      </c>
      <c r="I122" s="5" t="n"/>
      <c r="J122" s="6" t="n">
        <v>45291</v>
      </c>
      <c r="K122" s="5" t="n">
        <v>2023</v>
      </c>
      <c r="L122" s="5">
        <f>PROPER(TEXT(J122,"mmmm"))</f>
        <v/>
      </c>
      <c r="M122" s="6">
        <f>IF(OR(L122="Enero",L122="Febrero",L122="Marzo",L122="Abril",L122="Mayo",L122="Junio"),K122&amp;"-1",IF(OR(L122="Julio",L122="Agosto",L122="Septiembre",L122="Octubre",L122="Noviembre",L122="Diciembre"),K122&amp;"-2"))</f>
        <v/>
      </c>
      <c r="N122" s="5" t="n"/>
      <c r="O122" s="5" t="n">
        <v>80</v>
      </c>
      <c r="P122" s="5" t="n">
        <v>94.1385767790262</v>
      </c>
      <c r="Q122" s="32">
        <f>IFERROR(IF((P122/O122)&gt;1.3,1.3,P122/O122),"")</f>
        <v/>
      </c>
      <c r="R122" s="32">
        <f>IFERROR(P122/O122,"")</f>
        <v/>
      </c>
      <c r="S122" s="5" t="inlineStr">
        <is>
          <t>%</t>
        </is>
      </c>
      <c r="T122" s="5" t="inlineStr">
        <is>
          <t>%</t>
        </is>
      </c>
      <c r="U122" s="5">
        <f>A122&amp;"-"&amp;YEAR(J122)&amp;"-"&amp;IF(LEN(MONTH(J122))=1,"0"&amp;MONTH(J122),MONTH(J122))&amp;"-"&amp;DAY(J122)</f>
        <v/>
      </c>
      <c r="V122" s="5" t="n">
        <v>0</v>
      </c>
    </row>
    <row r="123">
      <c r="A123" s="43" t="n">
        <v>121</v>
      </c>
      <c r="B123" s="5" t="inlineStr">
        <is>
          <t>Ejecución presupuestal de la nómina acumulada</t>
        </is>
      </c>
      <c r="C123" s="5" t="inlineStr">
        <is>
          <t>Operativo</t>
        </is>
      </c>
      <c r="D123" s="5" t="inlineStr">
        <is>
          <t>GESTIÓN Y DESARROLLO DEL TALENTO HUMANO</t>
        </is>
      </c>
      <c r="E123" s="5" t="n"/>
      <c r="F123" s="5" t="inlineStr">
        <is>
          <t>Mensual</t>
        </is>
      </c>
      <c r="G123" s="5" t="inlineStr">
        <is>
          <t>Negativo</t>
        </is>
      </c>
      <c r="H123" s="5" t="n">
        <v>102</v>
      </c>
      <c r="I123" s="5" t="n"/>
      <c r="J123" s="6" t="n">
        <v>45291</v>
      </c>
      <c r="K123" s="5">
        <f>YEAR(J123)</f>
        <v/>
      </c>
      <c r="L123" s="5">
        <f>PROPER(TEXT(J123,"mmmm"))</f>
        <v/>
      </c>
      <c r="M123" s="6">
        <f>IF(OR(L123="Enero",L123="Febrero",L123="Marzo",L123="Abril",L123="Mayo",L123="Junio"),K123&amp;"-1",IF(OR(L123="Julio",L123="Agosto",L123="Septiembre",L123="Octubre",L123="Noviembre",L123="Diciembre"),K123&amp;"-2"))</f>
        <v/>
      </c>
      <c r="N123" s="5" t="n"/>
      <c r="O123" s="133" t="n">
        <v>110049104</v>
      </c>
      <c r="P123" s="133" t="n">
        <v>122487832</v>
      </c>
      <c r="Q123" s="32">
        <f>IFERROR(IF((O123/P123)&gt;1.3,1.3,O123/P123),"")</f>
        <v/>
      </c>
      <c r="R123" s="32">
        <f>IFERROR(IF((O123/P123)&gt;O123/P123,1.3,O123/P123),"")</f>
        <v/>
      </c>
      <c r="S123" s="5" t="n"/>
      <c r="T123" s="5" t="n"/>
      <c r="U123" s="5">
        <f>A123&amp;"-"&amp;YEAR(J123)&amp;"-"&amp;IF(LEN(MONTH(J123))=1,"0"&amp;MONTH(J123),MONTH(J123))&amp;"-"&amp;DAY(J123)</f>
        <v/>
      </c>
      <c r="V123" s="5" t="n">
        <v>0</v>
      </c>
    </row>
    <row r="124">
      <c r="A124" s="43" t="n">
        <v>122</v>
      </c>
      <c r="B124" s="5" t="inlineStr">
        <is>
          <t>Eficacia en la solicitud documental- por periodo</t>
        </is>
      </c>
      <c r="C124" s="5" t="inlineStr">
        <is>
          <t>Operativo</t>
        </is>
      </c>
      <c r="D124" s="5" t="inlineStr">
        <is>
          <t>Gestión de calidad</t>
        </is>
      </c>
      <c r="E124" s="5" t="n"/>
      <c r="F124" s="5" t="inlineStr">
        <is>
          <t>Bimestral</t>
        </is>
      </c>
      <c r="G124" s="5" t="inlineStr">
        <is>
          <t>Positivo</t>
        </is>
      </c>
      <c r="H124" s="5" t="n">
        <v>80</v>
      </c>
      <c r="I124" s="5" t="n"/>
      <c r="J124" s="6" t="n">
        <v>45291</v>
      </c>
      <c r="K124" s="5">
        <f>YEAR(J124)</f>
        <v/>
      </c>
      <c r="L124" s="5">
        <f>PROPER(TEXT(J124,"mmmm"))</f>
        <v/>
      </c>
      <c r="M124" s="6">
        <f>IF(OR(L124="Enero",L124="Febrero",L124="Marzo",L124="Abril",L124="Mayo",L124="Junio"),K124&amp;"-1",IF(OR(L124="Julio",L124="Agosto",L124="Septiembre",L124="Octubre",L124="Noviembre",L124="Diciembre"),K124&amp;"-2"))</f>
        <v/>
      </c>
      <c r="N124" s="5" t="n"/>
      <c r="O124" s="5" t="n">
        <v>80</v>
      </c>
      <c r="P124" s="5" t="n">
        <v>90.985</v>
      </c>
      <c r="Q124" s="32">
        <f>IFERROR(IF((P124/O124)&gt;1.3,1.3,P124/O124),"")</f>
        <v/>
      </c>
      <c r="R124" s="32">
        <f>IFERROR(P124/O124,"")</f>
        <v/>
      </c>
      <c r="S124" s="5" t="inlineStr">
        <is>
          <t>%</t>
        </is>
      </c>
      <c r="T124" s="5" t="inlineStr">
        <is>
          <t>%</t>
        </is>
      </c>
      <c r="U124" s="5">
        <f>A124&amp;"-"&amp;YEAR(J124)&amp;"-"&amp;IF(LEN(MONTH(J124))=1,"0"&amp;MONTH(J124),MONTH(J124))&amp;"-"&amp;DAY(J124)</f>
        <v/>
      </c>
      <c r="V124" s="5" t="n">
        <v>0</v>
      </c>
    </row>
    <row r="125">
      <c r="A125" s="43" t="n">
        <v>124</v>
      </c>
      <c r="B125" s="5" t="inlineStr">
        <is>
          <t>Indice de Frecuencia de accidentalidad</t>
        </is>
      </c>
      <c r="C125" s="5" t="inlineStr">
        <is>
          <t>Operativo</t>
        </is>
      </c>
      <c r="D125" s="5" t="inlineStr">
        <is>
          <t>GESTIÓN DE SEGURIDAD Y SALUD EN EL TRABAJO</t>
        </is>
      </c>
      <c r="E125" s="5" t="n"/>
      <c r="F125" s="5" t="inlineStr">
        <is>
          <t>Mensual</t>
        </is>
      </c>
      <c r="G125" s="5" t="inlineStr">
        <is>
          <t>Negativo</t>
        </is>
      </c>
      <c r="H125" s="5" t="n">
        <v>1.6</v>
      </c>
      <c r="I125" s="5" t="n"/>
      <c r="J125" s="6" t="n">
        <v>45291</v>
      </c>
      <c r="K125" s="5">
        <f>YEAR(J125)</f>
        <v/>
      </c>
      <c r="L125" s="5">
        <f>PROPER(TEXT(J125,"mmmm"))</f>
        <v/>
      </c>
      <c r="M125" s="6">
        <f>IF(OR(L125="Enero",L125="Febrero",L125="Marzo",L125="Abril",L125="Mayo",L125="Junio"),K125&amp;"-1",IF(OR(L125="Julio",L125="Agosto",L125="Septiembre",L125="Octubre",L125="Noviembre",L125="Diciembre"),K125&amp;"-2"))</f>
        <v/>
      </c>
      <c r="N125" s="5" t="n"/>
      <c r="O125" s="5" t="n">
        <v>1.6</v>
      </c>
      <c r="P125" s="5" t="n">
        <v>0.03</v>
      </c>
      <c r="Q125" s="32" t="n">
        <v>1</v>
      </c>
      <c r="R125" s="32" t="n">
        <v>1</v>
      </c>
      <c r="S125" s="5" t="inlineStr">
        <is>
          <t>DEC</t>
        </is>
      </c>
      <c r="T125" s="5" t="inlineStr">
        <is>
          <t>DEC</t>
        </is>
      </c>
      <c r="U125" s="5">
        <f>A125&amp;"-"&amp;YEAR(J125)&amp;"-"&amp;IF(LEN(MONTH(J125))=1,"0"&amp;MONTH(J125),MONTH(J125))&amp;"-"&amp;DAY(J125)</f>
        <v/>
      </c>
      <c r="V125" s="5" t="n">
        <v>3</v>
      </c>
    </row>
    <row r="126">
      <c r="A126" s="43" t="n">
        <v>125</v>
      </c>
      <c r="B126" s="5" t="inlineStr">
        <is>
          <t>Indice de severidad</t>
        </is>
      </c>
      <c r="C126" s="5" t="inlineStr">
        <is>
          <t>Operativo</t>
        </is>
      </c>
      <c r="D126" s="5" t="inlineStr">
        <is>
          <t>GESTIÓN DE SEGURIDAD Y SALUD EN EL TRABAJO</t>
        </is>
      </c>
      <c r="E126" s="5" t="n"/>
      <c r="F126" s="5" t="inlineStr">
        <is>
          <t>Mensual</t>
        </is>
      </c>
      <c r="G126" s="5" t="inlineStr">
        <is>
          <t>Negativo</t>
        </is>
      </c>
      <c r="H126" s="5" t="n">
        <v>4.7</v>
      </c>
      <c r="I126" s="5" t="n"/>
      <c r="J126" s="6" t="n">
        <v>45291</v>
      </c>
      <c r="K126" s="5">
        <f>YEAR(J126)</f>
        <v/>
      </c>
      <c r="L126" s="5">
        <f>PROPER(TEXT(J126,"mmmm"))</f>
        <v/>
      </c>
      <c r="M126" s="6">
        <f>IF(OR(L126="Enero",L126="Febrero",L126="Marzo",L126="Abril",L126="Mayo",L126="Junio"),K126&amp;"-1",IF(OR(L126="Julio",L126="Agosto",L126="Septiembre",L126="Octubre",L126="Noviembre",L126="Diciembre"),K126&amp;"-2"))</f>
        <v/>
      </c>
      <c r="N126" s="5" t="n"/>
      <c r="O126" s="5" t="n">
        <v>4.7</v>
      </c>
      <c r="P126" s="5" t="n">
        <v>0.18</v>
      </c>
      <c r="Q126" s="9">
        <f>IF(P126&lt;=O126,100%,O126/P126)</f>
        <v/>
      </c>
      <c r="R126" s="32">
        <f>IF(P126&lt;=O126,100%,O126/P126)</f>
        <v/>
      </c>
      <c r="S126" s="5" t="n"/>
      <c r="T126" s="5" t="n"/>
      <c r="U126" s="5">
        <f>A126&amp;"-"&amp;YEAR(J126)&amp;"-"&amp;IF(LEN(MONTH(J126))=1,"0"&amp;MONTH(J126),MONTH(J126))&amp;"-"&amp;DAY(J126)</f>
        <v/>
      </c>
      <c r="V126" s="5" t="n">
        <v>2</v>
      </c>
    </row>
    <row r="127">
      <c r="A127" s="43" t="n">
        <v>126</v>
      </c>
      <c r="B127" s="5" t="inlineStr">
        <is>
          <t>Indice de Prevalencia EL Enfermedad laboral</t>
        </is>
      </c>
      <c r="C127" s="5" t="inlineStr">
        <is>
          <t>Operativo</t>
        </is>
      </c>
      <c r="D127" s="5" t="inlineStr">
        <is>
          <t>GESTIÓN DE SEGURIDAD Y SALUD EN EL TRABAJO</t>
        </is>
      </c>
      <c r="E127" s="5" t="n"/>
      <c r="F127" s="5" t="inlineStr">
        <is>
          <t>Anual</t>
        </is>
      </c>
      <c r="G127" s="5" t="inlineStr">
        <is>
          <t>Negativo</t>
        </is>
      </c>
      <c r="H127" s="5" t="n">
        <v>2</v>
      </c>
      <c r="I127" s="5" t="n"/>
      <c r="J127" s="6" t="n">
        <v>45291</v>
      </c>
      <c r="K127" s="5">
        <f>YEAR(J127)</f>
        <v/>
      </c>
      <c r="L127" s="5">
        <f>PROPER(TEXT(J127,"mmmm"))</f>
        <v/>
      </c>
      <c r="M127" s="6">
        <f>IF(OR(L127="Enero",L127="Febrero",L127="Marzo",L127="Abril",L127="Mayo",L127="Junio"),K127&amp;"-1",IF(OR(L127="Julio",L127="Agosto",L127="Septiembre",L127="Octubre",L127="Noviembre",L127="Diciembre"),K127&amp;"-2"))</f>
        <v/>
      </c>
      <c r="N127" s="5" t="n"/>
      <c r="O127" s="5" t="n">
        <v>2</v>
      </c>
      <c r="P127" s="5" t="n">
        <v>0.12</v>
      </c>
      <c r="Q127" s="9">
        <f>IF(P127&lt;=O127,100%,O127/P127)</f>
        <v/>
      </c>
      <c r="R127" s="32">
        <f>IF(P127&lt;=O127,100%,O127/P127)</f>
        <v/>
      </c>
      <c r="S127" s="5" t="n"/>
      <c r="T127" s="5" t="n"/>
      <c r="U127" s="5">
        <f>A127&amp;"-"&amp;YEAR(J127)&amp;"-"&amp;IF(LEN(MONTH(J127))=1,"0"&amp;MONTH(J127),MONTH(J127))&amp;"-"&amp;DAY(J127)</f>
        <v/>
      </c>
      <c r="V127" s="5" t="n">
        <v>0</v>
      </c>
    </row>
    <row r="128">
      <c r="A128" s="43" t="n">
        <v>127</v>
      </c>
      <c r="B128" s="5" t="inlineStr">
        <is>
          <t>Indice de Incidencia EL Enfermedad laboral</t>
        </is>
      </c>
      <c r="C128" s="5" t="inlineStr">
        <is>
          <t>Operativo</t>
        </is>
      </c>
      <c r="D128" s="5" t="inlineStr">
        <is>
          <t>GESTIÓN DE SEGURIDAD Y SALUD EN EL TRABAJO</t>
        </is>
      </c>
      <c r="E128" s="5" t="n"/>
      <c r="F128" s="5" t="inlineStr">
        <is>
          <t>Anual</t>
        </is>
      </c>
      <c r="G128" s="5" t="inlineStr">
        <is>
          <t>Negativo</t>
        </is>
      </c>
      <c r="H128" s="5" t="n">
        <v>0</v>
      </c>
      <c r="I128" s="5" t="n"/>
      <c r="J128" s="6" t="n">
        <v>45291</v>
      </c>
      <c r="K128" s="5">
        <f>YEAR(J128)</f>
        <v/>
      </c>
      <c r="L128" s="5">
        <f>PROPER(TEXT(J128,"mmmm"))</f>
        <v/>
      </c>
      <c r="M128" s="6">
        <f>IF(OR(L128="Enero",L128="Febrero",L128="Marzo",L128="Abril",L128="Mayo",L128="Junio"),K128&amp;"-1",IF(OR(L128="Julio",L128="Agosto",L128="Septiembre",L128="Octubre",L128="Noviembre",L128="Diciembre"),K128&amp;"-2"))</f>
        <v/>
      </c>
      <c r="N128" s="5" t="n"/>
      <c r="O128" s="20" t="n">
        <v>1e-06</v>
      </c>
      <c r="P128" s="20" t="n">
        <v>1e-06</v>
      </c>
      <c r="Q128" s="9">
        <f>IF(P128&lt;=O128,100%,O128/P128)</f>
        <v/>
      </c>
      <c r="R128" s="32">
        <f>IF(P128&lt;=O128,100%,O128/P128)</f>
        <v/>
      </c>
      <c r="S128" s="5" t="n"/>
      <c r="T128" s="5" t="n"/>
      <c r="U128" s="5">
        <f>A128&amp;"-"&amp;YEAR(J128)&amp;"-"&amp;IF(LEN(MONTH(J128))=1,"0"&amp;MONTH(J128),MONTH(J128))&amp;"-"&amp;DAY(J128)</f>
        <v/>
      </c>
      <c r="V128" s="5" t="n">
        <v>0</v>
      </c>
    </row>
    <row r="129">
      <c r="A129" s="43" t="n">
        <v>128</v>
      </c>
      <c r="B129" s="5" t="inlineStr">
        <is>
          <t>Ausentísmo por causa médica</t>
        </is>
      </c>
      <c r="C129" s="5" t="inlineStr">
        <is>
          <t>Operativo</t>
        </is>
      </c>
      <c r="D129" s="5" t="inlineStr">
        <is>
          <t>GESTIÓN DE SEGURIDAD Y SALUD EN EL TRABAJO</t>
        </is>
      </c>
      <c r="E129" s="5" t="n"/>
      <c r="F129" s="5" t="inlineStr">
        <is>
          <t>Mensual</t>
        </is>
      </c>
      <c r="G129" s="5" t="inlineStr">
        <is>
          <t>Negativo</t>
        </is>
      </c>
      <c r="H129" s="5" t="n">
        <v>1</v>
      </c>
      <c r="I129" s="5" t="n"/>
      <c r="J129" s="6" t="n">
        <v>45291</v>
      </c>
      <c r="K129" s="5">
        <f>YEAR(J129)</f>
        <v/>
      </c>
      <c r="L129" s="5">
        <f>PROPER(TEXT(J129,"mmmm"))</f>
        <v/>
      </c>
      <c r="M129" s="6">
        <f>IF(OR(L129="Enero",L129="Febrero",L129="Marzo",L129="Abril",L129="Mayo",L129="Junio"),K129&amp;"-1",IF(OR(L129="Julio",L129="Agosto",L129="Septiembre",L129="Octubre",L129="Noviembre",L129="Diciembre"),K129&amp;"-2"))</f>
        <v/>
      </c>
      <c r="N129" s="5" t="n"/>
      <c r="O129" s="5" t="n">
        <v>1</v>
      </c>
      <c r="P129" s="5" t="n">
        <v>0.85</v>
      </c>
      <c r="Q129" s="32">
        <f>IFERROR(IF((O129/P129)&gt;1.3,1.3,O129/P129),"")</f>
        <v/>
      </c>
      <c r="R129" s="32">
        <f>IFERROR(IF((O129/P129)&gt;O129/P129,1.3,O129/P129),"")</f>
        <v/>
      </c>
      <c r="S129" s="5" t="inlineStr">
        <is>
          <t>DEC</t>
        </is>
      </c>
      <c r="T129" s="5" t="inlineStr">
        <is>
          <t>DEC</t>
        </is>
      </c>
      <c r="U129" s="5">
        <f>A129&amp;"-"&amp;YEAR(J129)&amp;"-"&amp;IF(LEN(MONTH(J129))=1,"0"&amp;MONTH(J129),MONTH(J129))&amp;"-"&amp;DAY(J129)</f>
        <v/>
      </c>
      <c r="V129" s="5" t="n">
        <v>2</v>
      </c>
    </row>
    <row r="130">
      <c r="A130" s="5" t="n">
        <v>133</v>
      </c>
      <c r="B130" s="5" t="inlineStr">
        <is>
          <t>Nivel de Satisfacción Servicios Prestados</t>
        </is>
      </c>
      <c r="C130" s="5" t="inlineStr">
        <is>
          <t>Operativo</t>
        </is>
      </c>
      <c r="D130" s="5" t="inlineStr">
        <is>
          <t>VISIBILIDAD NACIONAL E INTERNACIONAL</t>
        </is>
      </c>
      <c r="E130" s="5" t="inlineStr">
        <is>
          <t>Efectividad</t>
        </is>
      </c>
      <c r="F130" s="5" t="inlineStr">
        <is>
          <t>Anual</t>
        </is>
      </c>
      <c r="G130" s="5" t="inlineStr">
        <is>
          <t>Positivo</t>
        </is>
      </c>
      <c r="H130" s="5" t="n">
        <v>80</v>
      </c>
      <c r="I130" s="5" t="n"/>
      <c r="J130" s="6" t="n">
        <v>44865</v>
      </c>
      <c r="K130" s="5" t="n">
        <v>2022</v>
      </c>
      <c r="L130" s="5">
        <f>PROPER(TEXT(J130,"mmmm"))</f>
        <v/>
      </c>
      <c r="M130" s="6">
        <f>IF(OR(L130="Enero",L130="Febrero",L130="Marzo",L130="Abril",L130="Mayo",L130="Junio"),K130&amp;"-1",IF(OR(L130="Julio",L130="Agosto",L130="Septiembre",L130="Octubre",L130="Noviembre",L130="Diciembre"),K130&amp;"-2"))</f>
        <v/>
      </c>
      <c r="N130" s="5" t="n"/>
      <c r="O130" s="5" t="n">
        <v>80</v>
      </c>
      <c r="P130" s="5" t="n">
        <v>84.8953562777092</v>
      </c>
      <c r="Q130" s="32">
        <f>IFERROR(IF((P130/O130)&gt;1.3,1.3,P130/O130),"")</f>
        <v/>
      </c>
      <c r="R130" s="32">
        <f>IFERROR(P130/O130,"")</f>
        <v/>
      </c>
      <c r="S130" s="5" t="inlineStr">
        <is>
          <t>%</t>
        </is>
      </c>
      <c r="T130" s="5" t="inlineStr">
        <is>
          <t>%</t>
        </is>
      </c>
      <c r="U130" s="5">
        <f>A130&amp;"-"&amp;YEAR(J130)&amp;"-"&amp;IF(LEN(MONTH(J130))=1,"0"&amp;MONTH(J130),MONTH(J130))&amp;"-"&amp;DAY(J130)</f>
        <v/>
      </c>
      <c r="V130" s="5" t="n">
        <v>0</v>
      </c>
    </row>
    <row r="131">
      <c r="A131" s="5" t="n">
        <v>133</v>
      </c>
      <c r="B131" s="5" t="inlineStr">
        <is>
          <t>Nivel de Satisfacción Servicios Prestados</t>
        </is>
      </c>
      <c r="C131" s="5" t="inlineStr">
        <is>
          <t>Operativo</t>
        </is>
      </c>
      <c r="D131" s="5" t="inlineStr">
        <is>
          <t>VISIBILIDAD NACIONAL E INTERNACIONAL</t>
        </is>
      </c>
      <c r="E131" s="5" t="inlineStr">
        <is>
          <t>Efectividad</t>
        </is>
      </c>
      <c r="F131" s="5" t="inlineStr">
        <is>
          <t>Anual</t>
        </is>
      </c>
      <c r="G131" s="5" t="inlineStr">
        <is>
          <t>Positivo</t>
        </is>
      </c>
      <c r="H131" s="5" t="n">
        <v>80</v>
      </c>
      <c r="I131" s="5" t="n"/>
      <c r="J131" s="6" t="n">
        <v>45291</v>
      </c>
      <c r="K131" s="5" t="n">
        <v>2023</v>
      </c>
      <c r="L131" s="5">
        <f>PROPER(TEXT(J131,"mmmm"))</f>
        <v/>
      </c>
      <c r="M131" s="6">
        <f>IF(OR(L131="Enero",L131="Febrero",L131="Marzo",L131="Abril",L131="Mayo",L131="Junio"),K131&amp;"-1",IF(OR(L131="Julio",L131="Agosto",L131="Septiembre",L131="Octubre",L131="Noviembre",L131="Diciembre"),K131&amp;"-2"))</f>
        <v/>
      </c>
      <c r="N131" s="5" t="n"/>
      <c r="O131" s="5" t="n">
        <v>80</v>
      </c>
      <c r="P131" s="5" t="n">
        <v>92.78911564625851</v>
      </c>
      <c r="Q131" s="32">
        <f>IFERROR(IF((P131/O131)&gt;1.3,1.3,P131/O131),"")</f>
        <v/>
      </c>
      <c r="R131" s="32">
        <f>IFERROR(P131/O131,"")</f>
        <v/>
      </c>
      <c r="S131" s="5" t="inlineStr">
        <is>
          <t>%</t>
        </is>
      </c>
      <c r="T131" s="5" t="inlineStr">
        <is>
          <t>%</t>
        </is>
      </c>
      <c r="U131" s="5">
        <f>A131&amp;"-"&amp;YEAR(J131)&amp;"-"&amp;IF(LEN(MONTH(J131))=1,"0"&amp;MONTH(J131),MONTH(J131))&amp;"-"&amp;DAY(J131)</f>
        <v/>
      </c>
      <c r="V131" s="5" t="n">
        <v>0</v>
      </c>
    </row>
    <row r="132">
      <c r="A132" s="43" t="n">
        <v>136</v>
      </c>
      <c r="B132" s="5" t="inlineStr">
        <is>
          <t>Ejecución de actividades culturales</t>
        </is>
      </c>
      <c r="C132" s="5" t="inlineStr">
        <is>
          <t>Operativo</t>
        </is>
      </c>
      <c r="D132" s="5" t="inlineStr">
        <is>
          <t>Biblioteca Institucional</t>
        </is>
      </c>
      <c r="E132" s="5" t="n"/>
      <c r="F132" s="5" t="inlineStr">
        <is>
          <t>Semestral</t>
        </is>
      </c>
      <c r="G132" s="5" t="inlineStr">
        <is>
          <t>Positivo</t>
        </is>
      </c>
      <c r="H132" s="5" t="n">
        <v>90</v>
      </c>
      <c r="I132" s="5" t="n"/>
      <c r="J132" s="6" t="n">
        <v>45291</v>
      </c>
      <c r="K132" s="5">
        <f>YEAR(J132)</f>
        <v/>
      </c>
      <c r="L132" s="5">
        <f>PROPER(TEXT(J132,"mmmm"))</f>
        <v/>
      </c>
      <c r="M132" s="6">
        <f>IF(OR(L132="Enero",L132="Febrero",L132="Marzo",L132="Abril",L132="Mayo",L132="Junio"),K132&amp;"-1",IF(OR(L132="Julio",L132="Agosto",L132="Septiembre",L132="Octubre",L132="Noviembre",L132="Diciembre"),K132&amp;"-2"))</f>
        <v/>
      </c>
      <c r="N132" s="5" t="n"/>
      <c r="O132" s="5" t="n">
        <v>90</v>
      </c>
      <c r="P132" s="5" t="n">
        <v>100</v>
      </c>
      <c r="Q132" s="32">
        <f>IFERROR(IF((P132/O132)&gt;1.3,1.3,P132/O132),"")</f>
        <v/>
      </c>
      <c r="R132" s="32">
        <f>IFERROR(P132/O132,"")</f>
        <v/>
      </c>
      <c r="S132" s="5" t="inlineStr">
        <is>
          <t>%</t>
        </is>
      </c>
      <c r="T132" s="5" t="inlineStr">
        <is>
          <t>%</t>
        </is>
      </c>
      <c r="U132" s="5">
        <f>A132&amp;"-"&amp;YEAR(J132)&amp;"-"&amp;IF(LEN(MONTH(J132))=1,"0"&amp;MONTH(J132),MONTH(J132))&amp;"-"&amp;DAY(J132)</f>
        <v/>
      </c>
      <c r="V132" s="5" t="n">
        <v>0</v>
      </c>
    </row>
    <row r="133">
      <c r="A133" s="43" t="n">
        <v>137</v>
      </c>
      <c r="B133" s="5" t="inlineStr">
        <is>
          <t>Ejecución de Talleres de formación</t>
        </is>
      </c>
      <c r="C133" s="5" t="inlineStr">
        <is>
          <t>Operativo</t>
        </is>
      </c>
      <c r="D133" s="5" t="inlineStr">
        <is>
          <t>Biblioteca Institucional</t>
        </is>
      </c>
      <c r="E133" s="5" t="n"/>
      <c r="F133" s="5" t="inlineStr">
        <is>
          <t>Trimestral</t>
        </is>
      </c>
      <c r="G133" s="5" t="inlineStr">
        <is>
          <t>Positivo</t>
        </is>
      </c>
      <c r="H133" s="5" t="n">
        <v>90</v>
      </c>
      <c r="I133" s="5" t="n"/>
      <c r="J133" s="6" t="n">
        <v>45291</v>
      </c>
      <c r="K133" s="5">
        <f>YEAR(J133)</f>
        <v/>
      </c>
      <c r="L133" s="5">
        <f>PROPER(TEXT(J133,"mmmm"))</f>
        <v/>
      </c>
      <c r="M133" s="6">
        <f>IF(OR(L133="Enero",L133="Febrero",L133="Marzo",L133="Abril",L133="Mayo",L133="Junio"),K133&amp;"-1",IF(OR(L133="Julio",L133="Agosto",L133="Septiembre",L133="Octubre",L133="Noviembre",L133="Diciembre"),K133&amp;"-2"))</f>
        <v/>
      </c>
      <c r="N133" s="5" t="n"/>
      <c r="O133" s="5" t="n">
        <v>447</v>
      </c>
      <c r="P133" s="5" t="n">
        <v>448</v>
      </c>
      <c r="Q133" s="32">
        <f>IFERROR(IF((P133/O133)&gt;1.3,1.3,P133/O133),"")</f>
        <v/>
      </c>
      <c r="R133" s="32">
        <f>IFERROR(P133/O133,"")</f>
        <v/>
      </c>
      <c r="S133" s="5" t="n"/>
      <c r="T133" s="5" t="n"/>
      <c r="U133" s="5">
        <f>A133&amp;"-"&amp;YEAR(J133)&amp;"-"&amp;IF(LEN(MONTH(J133))=1,"0"&amp;MONTH(J133),MONTH(J133))&amp;"-"&amp;DAY(J133)</f>
        <v/>
      </c>
      <c r="V133" s="5" t="n">
        <v>0</v>
      </c>
    </row>
    <row r="134">
      <c r="A134" s="43" t="n">
        <v>139</v>
      </c>
      <c r="B134" s="5" t="inlineStr">
        <is>
          <t>Ejecución presupuestal del gasto</t>
        </is>
      </c>
      <c r="C134" s="5" t="inlineStr">
        <is>
          <t>Operativo</t>
        </is>
      </c>
      <c r="D134" s="5" t="inlineStr">
        <is>
          <t>Biblioteca Institucional</t>
        </is>
      </c>
      <c r="E134" s="5" t="n"/>
      <c r="F134" s="5" t="inlineStr">
        <is>
          <t>Mensual</t>
        </is>
      </c>
      <c r="G134" s="5" t="inlineStr">
        <is>
          <t>Negativo</t>
        </is>
      </c>
      <c r="H134" s="5" t="n">
        <v>100</v>
      </c>
      <c r="I134" s="5" t="n"/>
      <c r="J134" s="6" t="n">
        <v>45291</v>
      </c>
      <c r="K134" s="5">
        <f>YEAR(J134)</f>
        <v/>
      </c>
      <c r="L134" s="5">
        <f>PROPER(TEXT(J134,"mmmm"))</f>
        <v/>
      </c>
      <c r="M134" s="6">
        <f>IF(OR(L134="Enero",L134="Febrero",L134="Marzo",L134="Abril",L134="Mayo",L134="Junio"),K134&amp;"-1",IF(OR(L134="Julio",L134="Agosto",L134="Septiembre",L134="Octubre",L134="Noviembre",L134="Diciembre"),K134&amp;"-2"))</f>
        <v/>
      </c>
      <c r="N134" s="5" t="n"/>
      <c r="O134" s="133" t="n">
        <v>981982</v>
      </c>
      <c r="P134" s="133" t="n">
        <v>964284</v>
      </c>
      <c r="Q134" s="32">
        <f>IFERROR(IF((O134/P134)&gt;1.3,1.3,O134/P134),"")</f>
        <v/>
      </c>
      <c r="R134" s="32">
        <f>IFERROR(O134/P134,"")</f>
        <v/>
      </c>
      <c r="S134" s="5" t="n"/>
      <c r="T134" s="5" t="n"/>
      <c r="U134" s="5">
        <f>A134&amp;"-"&amp;YEAR(J134)&amp;"-"&amp;IF(LEN(MONTH(J134))=1,"0"&amp;MONTH(J134),MONTH(J134))&amp;"-"&amp;DAY(J134)</f>
        <v/>
      </c>
      <c r="V134" s="5" t="n">
        <v>0</v>
      </c>
    </row>
    <row r="135">
      <c r="A135" s="43" t="n">
        <v>143</v>
      </c>
      <c r="B135" s="5" t="inlineStr">
        <is>
          <t>Proyectos de investigación e innovación</t>
        </is>
      </c>
      <c r="C135" s="5" t="inlineStr">
        <is>
          <t>Operativo</t>
        </is>
      </c>
      <c r="D135" s="5" t="inlineStr">
        <is>
          <t>Investigación, desarrollo tecnológico, innovación y creación</t>
        </is>
      </c>
      <c r="E135" s="5" t="n"/>
      <c r="F135" s="5" t="inlineStr">
        <is>
          <t>Semestral</t>
        </is>
      </c>
      <c r="G135" s="5" t="inlineStr">
        <is>
          <t>Positivo</t>
        </is>
      </c>
      <c r="H135" s="5" t="n">
        <v>100</v>
      </c>
      <c r="I135" s="5" t="n"/>
      <c r="J135" s="6" t="n">
        <v>45291</v>
      </c>
      <c r="K135" s="5">
        <f>YEAR(J135)</f>
        <v/>
      </c>
      <c r="L135" s="5">
        <f>PROPER(TEXT(J135,"mmmm"))</f>
        <v/>
      </c>
      <c r="M135" s="6">
        <f>IF(OR(L135="Enero",L135="Febrero",L135="Marzo",L135="Abril",L135="Mayo",L135="Junio"),K135&amp;"-1",IF(OR(L135="Julio",L135="Agosto",L135="Septiembre",L135="Octubre",L135="Noviembre",L135="Diciembre"),K135&amp;"-2"))</f>
        <v/>
      </c>
      <c r="N135" s="5" t="n"/>
      <c r="O135" s="5" t="n"/>
      <c r="P135" s="5" t="n">
        <v>146</v>
      </c>
      <c r="Q135" s="32">
        <f>IFERROR(IF((P135/O135)&gt;1.3,1.3,P135/O135),"")</f>
        <v/>
      </c>
      <c r="R135" s="32">
        <f>IFERROR(P135/O135,"")</f>
        <v/>
      </c>
      <c r="S135" s="5" t="n"/>
      <c r="T135" s="5" t="n"/>
      <c r="U135" s="5">
        <f>A135&amp;"-"&amp;YEAR(J135)&amp;"-"&amp;IF(LEN(MONTH(J135))=1,"0"&amp;MONTH(J135),MONTH(J135))&amp;"-"&amp;DAY(J135)</f>
        <v/>
      </c>
      <c r="V135" s="5" t="n">
        <v>0</v>
      </c>
    </row>
    <row r="136">
      <c r="A136" s="43" t="n">
        <v>144</v>
      </c>
      <c r="B136" s="5" t="inlineStr">
        <is>
          <t>Productos de investigación</t>
        </is>
      </c>
      <c r="C136" s="5" t="inlineStr">
        <is>
          <t>Operativo</t>
        </is>
      </c>
      <c r="D136" s="5" t="inlineStr">
        <is>
          <t>Investigación, desarrollo tecnológico, innovación y creación</t>
        </is>
      </c>
      <c r="E136" s="5" t="n"/>
      <c r="F136" s="5" t="inlineStr">
        <is>
          <t>Anual</t>
        </is>
      </c>
      <c r="G136" s="5" t="inlineStr">
        <is>
          <t>Positivo</t>
        </is>
      </c>
      <c r="H136" s="5" t="n">
        <v>3</v>
      </c>
      <c r="I136" s="5" t="n"/>
      <c r="J136" s="6" t="n">
        <v>45291</v>
      </c>
      <c r="K136" s="5">
        <f>YEAR(J136)</f>
        <v/>
      </c>
      <c r="L136" s="5">
        <f>PROPER(TEXT(J136,"mmmm"))</f>
        <v/>
      </c>
      <c r="M136" s="6">
        <f>IF(OR(L136="Enero",L136="Febrero",L136="Marzo",L136="Abril",L136="Mayo",L136="Junio"),K136&amp;"-1",IF(OR(L136="Julio",L136="Agosto",L136="Septiembre",L136="Octubre",L136="Noviembre",L136="Diciembre"),K136&amp;"-2"))</f>
        <v/>
      </c>
      <c r="N136" s="5" t="n"/>
      <c r="O136" s="5" t="n">
        <v>3</v>
      </c>
      <c r="P136" s="5" t="n">
        <v>4.83</v>
      </c>
      <c r="Q136" s="32">
        <f>IFERROR(IF((P136/O136)&gt;1.3,1.3,P136/O136),"")</f>
        <v/>
      </c>
      <c r="R136" s="32">
        <f>IFERROR(P136/O136,"")</f>
        <v/>
      </c>
      <c r="S136" s="5" t="n"/>
      <c r="T136" s="5" t="n"/>
      <c r="U136" s="5">
        <f>A136&amp;"-"&amp;YEAR(J136)&amp;"-"&amp;IF(LEN(MONTH(J136))=1,"0"&amp;MONTH(J136),MONTH(J136))&amp;"-"&amp;DAY(J136)</f>
        <v/>
      </c>
      <c r="V136" s="5" t="n">
        <v>0</v>
      </c>
    </row>
    <row r="137">
      <c r="A137" s="43" t="n">
        <v>145</v>
      </c>
      <c r="B137" s="5" t="inlineStr">
        <is>
          <t>Semilleros de Investigación, Innovación y Creación</t>
        </is>
      </c>
      <c r="C137" s="5" t="inlineStr">
        <is>
          <t>Operativo</t>
        </is>
      </c>
      <c r="D137" s="5" t="inlineStr">
        <is>
          <t>Formación para la investigación, creación e innovación</t>
        </is>
      </c>
      <c r="E137" s="5" t="n"/>
      <c r="F137" s="5" t="inlineStr">
        <is>
          <t>Semestral</t>
        </is>
      </c>
      <c r="G137" s="5" t="inlineStr">
        <is>
          <t>Positivo</t>
        </is>
      </c>
      <c r="H137" s="5" t="n">
        <v>1</v>
      </c>
      <c r="I137" s="5" t="n"/>
      <c r="J137" s="6" t="n">
        <v>45291</v>
      </c>
      <c r="K137" s="5">
        <f>YEAR(J137)</f>
        <v/>
      </c>
      <c r="L137" s="5">
        <f>PROPER(TEXT(J137,"mmmm"))</f>
        <v/>
      </c>
      <c r="M137" s="6">
        <f>IF(OR(L137="Enero",L137="Febrero",L137="Marzo",L137="Abril",L137="Mayo",L137="Junio"),K137&amp;"-1",IF(OR(L137="Julio",L137="Agosto",L137="Septiembre",L137="Octubre",L137="Noviembre",L137="Diciembre"),K137&amp;"-2"))</f>
        <v/>
      </c>
      <c r="N137" s="5" t="n"/>
      <c r="O137" s="5" t="n">
        <v>1</v>
      </c>
      <c r="P137" s="5" t="n">
        <v>2</v>
      </c>
      <c r="Q137" s="32">
        <f>IFERROR(IF((P137/O137)&gt;1.3,1.3,P137/O137),"")</f>
        <v/>
      </c>
      <c r="R137" s="32">
        <f>IFERROR(P137/O137,"")</f>
        <v/>
      </c>
      <c r="S137" s="5" t="n"/>
      <c r="T137" s="5" t="n"/>
      <c r="U137" s="5">
        <f>A137&amp;"-"&amp;YEAR(J137)&amp;"-"&amp;IF(LEN(MONTH(J137))=1,"0"&amp;MONTH(J137),MONTH(J137))&amp;"-"&amp;DAY(J137)</f>
        <v/>
      </c>
      <c r="V137" s="5" t="n">
        <v>0</v>
      </c>
    </row>
    <row r="138">
      <c r="A138" s="43" t="n">
        <v>146</v>
      </c>
      <c r="B138" s="5" t="inlineStr">
        <is>
          <t>Docentes vinculados a investigación</t>
        </is>
      </c>
      <c r="C138" s="5" t="inlineStr">
        <is>
          <t>Operativo</t>
        </is>
      </c>
      <c r="D138" s="5" t="inlineStr">
        <is>
          <t>Investigación, desarrollo tecnológico, innovación y creación</t>
        </is>
      </c>
      <c r="E138" s="5" t="n"/>
      <c r="F138" s="5" t="inlineStr">
        <is>
          <t>Semestral</t>
        </is>
      </c>
      <c r="G138" s="5" t="inlineStr">
        <is>
          <t>Positivo</t>
        </is>
      </c>
      <c r="H138" s="5" t="n">
        <v>230</v>
      </c>
      <c r="I138" s="5" t="n"/>
      <c r="J138" s="6" t="n">
        <v>45291</v>
      </c>
      <c r="K138" s="5">
        <f>YEAR(J138)</f>
        <v/>
      </c>
      <c r="L138" s="5">
        <f>PROPER(TEXT(J138,"mmmm"))</f>
        <v/>
      </c>
      <c r="M138" s="6">
        <f>IF(OR(L138="Enero",L138="Febrero",L138="Marzo",L138="Abril",L138="Mayo",L138="Junio"),K138&amp;"-1",IF(OR(L138="Julio",L138="Agosto",L138="Septiembre",L138="Octubre",L138="Noviembre",L138="Diciembre"),K138&amp;"-2"))</f>
        <v/>
      </c>
      <c r="N138" s="5" t="n"/>
      <c r="O138" s="5" t="n">
        <v>230</v>
      </c>
      <c r="P138" s="5" t="n">
        <v>342</v>
      </c>
      <c r="Q138" s="32">
        <f>IFERROR(IF((P138/O138)&gt;1.3,1.3,P138/O138),"")</f>
        <v/>
      </c>
      <c r="R138" s="32">
        <f>IFERROR(P138/O138,"")</f>
        <v/>
      </c>
      <c r="S138" s="5" t="n"/>
      <c r="T138" s="5" t="n"/>
      <c r="U138" s="5">
        <f>A138&amp;"-"&amp;YEAR(J138)&amp;"-"&amp;IF(LEN(MONTH(J138))=1,"0"&amp;MONTH(J138),MONTH(J138))&amp;"-"&amp;DAY(J138)</f>
        <v/>
      </c>
      <c r="V138" s="5" t="n">
        <v>0</v>
      </c>
    </row>
    <row r="139">
      <c r="A139" s="43" t="n">
        <v>147</v>
      </c>
      <c r="B139" s="5" t="inlineStr">
        <is>
          <t>Grupos de investigación categorizados</t>
        </is>
      </c>
      <c r="C139" s="5" t="inlineStr">
        <is>
          <t>Operativo</t>
        </is>
      </c>
      <c r="D139" s="5" t="inlineStr">
        <is>
          <t>Investigación, desarrollo tecnológico, innovación y creación</t>
        </is>
      </c>
      <c r="E139" s="5" t="n"/>
      <c r="F139" s="5" t="inlineStr">
        <is>
          <t>Anual</t>
        </is>
      </c>
      <c r="G139" s="5" t="inlineStr">
        <is>
          <t>Positivo</t>
        </is>
      </c>
      <c r="H139" s="5" t="n">
        <v>13</v>
      </c>
      <c r="I139" s="5" t="n"/>
      <c r="J139" s="6" t="n">
        <v>45291</v>
      </c>
      <c r="K139" s="5">
        <f>YEAR(J139)</f>
        <v/>
      </c>
      <c r="L139" s="5">
        <f>PROPER(TEXT(J139,"mmmm"))</f>
        <v/>
      </c>
      <c r="M139" s="6">
        <f>IF(OR(L139="Enero",L139="Febrero",L139="Marzo",L139="Abril",L139="Mayo",L139="Junio"),K139&amp;"-1",IF(OR(L139="Julio",L139="Agosto",L139="Septiembre",L139="Octubre",L139="Noviembre",L139="Diciembre"),K139&amp;"-2"))</f>
        <v/>
      </c>
      <c r="N139" s="5" t="n"/>
      <c r="O139" s="5" t="n">
        <v>13</v>
      </c>
      <c r="P139" s="5" t="n">
        <v>11</v>
      </c>
      <c r="Q139" s="32">
        <f>IFERROR(IF((P139/O139)&gt;1.3,1.3,P139/O139),"")</f>
        <v/>
      </c>
      <c r="R139" s="32">
        <f>IFERROR(P139/O139,"")</f>
        <v/>
      </c>
      <c r="S139" s="5" t="n"/>
      <c r="T139" s="5" t="n"/>
      <c r="U139" s="5">
        <f>A139&amp;"-"&amp;YEAR(J139)&amp;"-"&amp;IF(LEN(MONTH(J139))=1,"0"&amp;MONTH(J139),MONTH(J139))&amp;"-"&amp;DAY(J139)</f>
        <v/>
      </c>
      <c r="V139" s="5" t="n">
        <v>0</v>
      </c>
    </row>
    <row r="140">
      <c r="A140" s="5" t="n">
        <v>148</v>
      </c>
      <c r="B140" s="5" t="inlineStr">
        <is>
          <t>Estudiantes vinculados a investigación</t>
        </is>
      </c>
      <c r="C140" s="5" t="inlineStr">
        <is>
          <t>Operativo</t>
        </is>
      </c>
      <c r="D140" s="5" t="inlineStr">
        <is>
          <t>Formación para la investigación, creación e innovación</t>
        </is>
      </c>
      <c r="E140" s="5" t="inlineStr">
        <is>
          <t>Eficacia</t>
        </is>
      </c>
      <c r="F140" s="5" t="inlineStr">
        <is>
          <t>Semestral</t>
        </is>
      </c>
      <c r="G140" s="5" t="inlineStr">
        <is>
          <t>Positivo</t>
        </is>
      </c>
      <c r="H140" s="5" t="n">
        <v>2.5</v>
      </c>
      <c r="I140" s="5" t="inlineStr">
        <is>
          <t>Alimentado</t>
        </is>
      </c>
      <c r="J140" s="6" t="n">
        <v>45291</v>
      </c>
      <c r="K140" s="20">
        <f>YEAR(J140)</f>
        <v/>
      </c>
      <c r="L140" s="6">
        <f>PROPER(TEXT(J140,"mmmm"))</f>
        <v/>
      </c>
      <c r="M140" s="6">
        <f>IF(OR(L140="Enero",L140="Febrero",L140="Marzo",L140="Abril",L140="Mayo",L140="Junio"),K140&amp;"-1",IF(OR(L140="Julio",L140="Agosto",L140="Septiembre",L140="Octubre",L140="Noviembre",L140="Diciembre"),K140&amp;"-2"))</f>
        <v/>
      </c>
      <c r="N140" s="15" t="n"/>
      <c r="O140" s="5" t="n">
        <v>5</v>
      </c>
      <c r="P140" s="5" t="n">
        <v>5.71</v>
      </c>
      <c r="Q140" s="32">
        <f>IFERROR(IF((P140/O140)&gt;1.3,1.3,P140/O140),"")</f>
        <v/>
      </c>
      <c r="R140" s="32">
        <f>IFERROR(P140/O140,"")</f>
        <v/>
      </c>
      <c r="S140" s="5" t="inlineStr">
        <is>
          <t>%</t>
        </is>
      </c>
      <c r="T140" s="5" t="inlineStr">
        <is>
          <t>%</t>
        </is>
      </c>
      <c r="U140" s="5">
        <f>A140&amp;"-"&amp;YEAR(J140)&amp;"-"&amp;IF(LEN(MONTH(J140))=1,"0"&amp;MONTH(J140),MONTH(J140))&amp;"-"&amp;DAY(J140)</f>
        <v/>
      </c>
      <c r="V140" s="5" t="n">
        <v>2</v>
      </c>
    </row>
    <row r="141">
      <c r="A141" s="5" t="n">
        <v>150</v>
      </c>
      <c r="B141" s="5" t="inlineStr">
        <is>
          <t>Nivel de Satisfacción Servicios Prestados</t>
        </is>
      </c>
      <c r="C141" s="5" t="inlineStr">
        <is>
          <t>Operativo</t>
        </is>
      </c>
      <c r="D141" s="5" t="inlineStr">
        <is>
          <t>Investigación, desarrollo tecnológico e innovación</t>
        </is>
      </c>
      <c r="E141" s="5" t="inlineStr">
        <is>
          <t>Efectividad</t>
        </is>
      </c>
      <c r="F141" s="5" t="inlineStr">
        <is>
          <t>Anual</t>
        </is>
      </c>
      <c r="G141" s="5" t="inlineStr">
        <is>
          <t>Positivo</t>
        </is>
      </c>
      <c r="H141" s="5" t="n">
        <v>80</v>
      </c>
      <c r="I141" s="5" t="n"/>
      <c r="J141" s="6" t="n">
        <v>44865</v>
      </c>
      <c r="K141" s="5" t="n">
        <v>2022</v>
      </c>
      <c r="L141" s="5">
        <f>PROPER(TEXT(J141,"mmmm"))</f>
        <v/>
      </c>
      <c r="M141" s="6">
        <f>IF(OR(L141="Enero",L141="Febrero",L141="Marzo",L141="Abril",L141="Mayo",L141="Junio"),K141&amp;"-1",IF(OR(L141="Julio",L141="Agosto",L141="Septiembre",L141="Octubre",L141="Noviembre",L141="Diciembre"),K141&amp;"-2"))</f>
        <v/>
      </c>
      <c r="N141" s="5" t="n"/>
      <c r="O141" s="5" t="n">
        <v>80</v>
      </c>
      <c r="P141" s="5" t="n">
        <v>73.63999410551139</v>
      </c>
      <c r="Q141" s="32">
        <f>IFERROR(IF((P141/O141)&gt;1.3,1.3,P141/O141),"")</f>
        <v/>
      </c>
      <c r="R141" s="32">
        <f>IFERROR(P141/O141,"")</f>
        <v/>
      </c>
      <c r="S141" s="5" t="inlineStr">
        <is>
          <t>%</t>
        </is>
      </c>
      <c r="T141" s="5" t="inlineStr">
        <is>
          <t>%</t>
        </is>
      </c>
      <c r="U141" s="5">
        <f>A141&amp;"-"&amp;YEAR(J141)&amp;"-"&amp;IF(LEN(MONTH(J141))=1,"0"&amp;MONTH(J141),MONTH(J141))&amp;"-"&amp;DAY(J141)</f>
        <v/>
      </c>
      <c r="V141" s="5" t="n">
        <v>0</v>
      </c>
    </row>
    <row r="142">
      <c r="A142" s="5" t="n">
        <v>150</v>
      </c>
      <c r="B142" s="5" t="inlineStr">
        <is>
          <t>Nivel de Satisfacción Servicios Prestados</t>
        </is>
      </c>
      <c r="C142" s="5" t="inlineStr">
        <is>
          <t>Operativo</t>
        </is>
      </c>
      <c r="D142" s="5" t="inlineStr">
        <is>
          <t>Investigación, desarrollo tecnológico e innovación</t>
        </is>
      </c>
      <c r="E142" s="5" t="inlineStr">
        <is>
          <t>Efectividad</t>
        </is>
      </c>
      <c r="F142" s="5" t="inlineStr">
        <is>
          <t>Anual</t>
        </is>
      </c>
      <c r="G142" s="5" t="inlineStr">
        <is>
          <t>Positivo</t>
        </is>
      </c>
      <c r="H142" s="5" t="n">
        <v>80</v>
      </c>
      <c r="I142" s="5" t="n"/>
      <c r="J142" s="6" t="n">
        <v>45291</v>
      </c>
      <c r="K142" s="5" t="n">
        <v>2023</v>
      </c>
      <c r="L142" s="5">
        <f>PROPER(TEXT(J142,"mmmm"))</f>
        <v/>
      </c>
      <c r="M142" s="6">
        <f>IF(OR(L142="Enero",L142="Febrero",L142="Marzo",L142="Abril",L142="Mayo",L142="Junio"),K142&amp;"-1",IF(OR(L142="Julio",L142="Agosto",L142="Septiembre",L142="Octubre",L142="Noviembre",L142="Diciembre"),K142&amp;"-2"))</f>
        <v/>
      </c>
      <c r="N142" s="5" t="n"/>
      <c r="O142" s="5" t="n">
        <v>80</v>
      </c>
      <c r="P142" s="5" t="n">
        <v>84.34350070811109</v>
      </c>
      <c r="Q142" s="32">
        <f>IFERROR(IF((P142/O142)&gt;1.3,1.3,P142/O142),"")</f>
        <v/>
      </c>
      <c r="R142" s="32">
        <f>IFERROR(P142/O142,"")</f>
        <v/>
      </c>
      <c r="S142" s="5" t="inlineStr">
        <is>
          <t>%</t>
        </is>
      </c>
      <c r="T142" s="5" t="inlineStr">
        <is>
          <t>%</t>
        </is>
      </c>
      <c r="U142" s="5">
        <f>A142&amp;"-"&amp;YEAR(J142)&amp;"-"&amp;IF(LEN(MONTH(J142))=1,"0"&amp;MONTH(J142),MONTH(J142))&amp;"-"&amp;DAY(J142)</f>
        <v/>
      </c>
      <c r="V142" s="5" t="n">
        <v>0</v>
      </c>
    </row>
    <row r="143">
      <c r="A143" s="43" t="n">
        <v>151</v>
      </c>
      <c r="B143" s="5" t="inlineStr">
        <is>
          <t>Nivel de Satisfacción Servicios Prestados</t>
        </is>
      </c>
      <c r="C143" s="5" t="inlineStr">
        <is>
          <t>Estratégico</t>
        </is>
      </c>
      <c r="D143" s="5" t="inlineStr">
        <is>
          <t>Biblioteca Institucional</t>
        </is>
      </c>
      <c r="E143" s="5" t="n"/>
      <c r="F143" s="5" t="inlineStr">
        <is>
          <t>Anual</t>
        </is>
      </c>
      <c r="G143" s="5" t="inlineStr">
        <is>
          <t>Positivo</t>
        </is>
      </c>
      <c r="H143" s="5" t="n">
        <v>80</v>
      </c>
      <c r="I143" s="5" t="n"/>
      <c r="J143" s="6" t="n">
        <v>45291</v>
      </c>
      <c r="K143" s="5">
        <f>YEAR(J143)</f>
        <v/>
      </c>
      <c r="L143" s="5">
        <f>PROPER(TEXT(J143,"mmmm"))</f>
        <v/>
      </c>
      <c r="M143" s="6">
        <f>IF(OR(L143="Enero",L143="Febrero",L143="Marzo",L143="Abril",L143="Mayo",L143="Junio"),K143&amp;"-1",IF(OR(L143="Julio",L143="Agosto",L143="Septiembre",L143="Octubre",L143="Noviembre",L143="Diciembre"),K143&amp;"-2"))</f>
        <v/>
      </c>
      <c r="N143" s="5" t="n"/>
      <c r="O143" s="5" t="n"/>
      <c r="P143" s="5" t="n"/>
      <c r="Q143" s="32">
        <f>IFERROR(IF((P143/O143)&gt;1.3,1.3,P143/O143),"")</f>
        <v/>
      </c>
      <c r="R143" s="32">
        <f>IFERROR(P143/O143,"")</f>
        <v/>
      </c>
      <c r="S143" s="5" t="inlineStr">
        <is>
          <t>No Aplica</t>
        </is>
      </c>
      <c r="T143" s="5" t="inlineStr">
        <is>
          <t>No Aplica</t>
        </is>
      </c>
      <c r="U143" s="5">
        <f>A143&amp;"-"&amp;YEAR(J143)&amp;"-"&amp;IF(LEN(MONTH(J143))=1,"0"&amp;MONTH(J143),MONTH(J143))&amp;"-"&amp;DAY(J143)</f>
        <v/>
      </c>
      <c r="V143" s="5" t="n">
        <v>0</v>
      </c>
    </row>
    <row r="144">
      <c r="A144" s="43" t="n">
        <v>157</v>
      </c>
      <c r="B144" s="5" t="inlineStr">
        <is>
          <t>Indexación de bases de datos o SIRES</t>
        </is>
      </c>
      <c r="C144" s="5" t="inlineStr">
        <is>
          <t>Estratégico</t>
        </is>
      </c>
      <c r="D144" s="5" t="inlineStr">
        <is>
          <t>Editorial y Publicaciones</t>
        </is>
      </c>
      <c r="E144" s="5" t="n"/>
      <c r="F144" s="5" t="inlineStr">
        <is>
          <t>Anual</t>
        </is>
      </c>
      <c r="G144" s="5" t="inlineStr">
        <is>
          <t>Positivo</t>
        </is>
      </c>
      <c r="H144" s="5" t="n">
        <v>100</v>
      </c>
      <c r="I144" s="5" t="n"/>
      <c r="J144" s="6" t="n">
        <v>45291</v>
      </c>
      <c r="K144" s="5">
        <f>YEAR(J144)</f>
        <v/>
      </c>
      <c r="L144" s="5">
        <f>PROPER(TEXT(J144,"mmmm"))</f>
        <v/>
      </c>
      <c r="M144" s="6">
        <f>IF(OR(L144="Enero",L144="Febrero",L144="Marzo",L144="Abril",L144="Mayo",L144="Junio"),K144&amp;"-1",IF(OR(L144="Julio",L144="Agosto",L144="Septiembre",L144="Octubre",L144="Noviembre",L144="Diciembre"),K144&amp;"-2"))</f>
        <v/>
      </c>
      <c r="N144" s="5" t="n"/>
      <c r="O144" s="5" t="n">
        <v>3</v>
      </c>
      <c r="P144" s="5" t="n">
        <v>7</v>
      </c>
      <c r="Q144" s="32">
        <f>IFERROR(IF((P144/O144)&gt;1.3,1.3,P144/O144),"")</f>
        <v/>
      </c>
      <c r="R144" s="32">
        <f>IFERROR(P144/O144,"")</f>
        <v/>
      </c>
      <c r="S144" s="5" t="n"/>
      <c r="T144" s="5" t="n"/>
      <c r="U144" s="5">
        <f>A144&amp;"-"&amp;YEAR(J144)&amp;"-"&amp;IF(LEN(MONTH(J144))=1,"0"&amp;MONTH(J144),MONTH(J144))&amp;"-"&amp;DAY(J144)</f>
        <v/>
      </c>
      <c r="V144" s="5" t="n">
        <v>0</v>
      </c>
    </row>
    <row r="145">
      <c r="A145" s="43" t="n">
        <v>159</v>
      </c>
      <c r="B145" s="5" t="inlineStr">
        <is>
          <t>Nivel de Satisfacción Servicios Prestados</t>
        </is>
      </c>
      <c r="C145" s="5" t="inlineStr">
        <is>
          <t>Estratégico</t>
        </is>
      </c>
      <c r="D145" s="5" t="inlineStr">
        <is>
          <t>Editorial y Publicaciones</t>
        </is>
      </c>
      <c r="E145" s="5" t="n"/>
      <c r="F145" s="5" t="inlineStr">
        <is>
          <t>Semestral</t>
        </is>
      </c>
      <c r="G145" s="5" t="inlineStr">
        <is>
          <t>Positivo</t>
        </is>
      </c>
      <c r="H145" s="5" t="n">
        <v>80</v>
      </c>
      <c r="I145" s="5" t="n"/>
      <c r="J145" s="6" t="n">
        <v>45291</v>
      </c>
      <c r="K145" s="5">
        <f>YEAR(J145)</f>
        <v/>
      </c>
      <c r="L145" s="5">
        <f>PROPER(TEXT(J145,"mmmm"))</f>
        <v/>
      </c>
      <c r="M145" s="6">
        <f>IF(OR(L145="Enero",L145="Febrero",L145="Marzo",L145="Abril",L145="Mayo",L145="Junio"),K145&amp;"-1",IF(OR(L145="Julio",L145="Agosto",L145="Septiembre",L145="Octubre",L145="Noviembre",L145="Diciembre"),K145&amp;"-2"))</f>
        <v/>
      </c>
      <c r="N145" s="5" t="n"/>
      <c r="O145" s="5" t="n">
        <v>80</v>
      </c>
      <c r="P145" s="5" t="n">
        <v>98</v>
      </c>
      <c r="Q145" s="32">
        <f>IFERROR(IF((P145/O145)&gt;1.3,1.3,P145/O145),"")</f>
        <v/>
      </c>
      <c r="R145" s="32">
        <f>IFERROR(P145/O145,"")</f>
        <v/>
      </c>
      <c r="S145" s="5" t="inlineStr">
        <is>
          <t>%</t>
        </is>
      </c>
      <c r="T145" s="5" t="inlineStr">
        <is>
          <t>%</t>
        </is>
      </c>
      <c r="U145" s="5">
        <f>A145&amp;"-"&amp;YEAR(J145)&amp;"-"&amp;IF(LEN(MONTH(J145))=1,"0"&amp;MONTH(J145),MONTH(J145))&amp;"-"&amp;DAY(J145)</f>
        <v/>
      </c>
      <c r="V145" s="5" t="n">
        <v>0</v>
      </c>
    </row>
    <row r="146">
      <c r="A146" s="43" t="n">
        <v>167</v>
      </c>
      <c r="B146" s="5" t="inlineStr">
        <is>
          <t>Satisfacción actividades plan de bienestar</t>
        </is>
      </c>
      <c r="C146" s="5" t="inlineStr">
        <is>
          <t>Operativo</t>
        </is>
      </c>
      <c r="D146" s="5" t="inlineStr">
        <is>
          <t>GESTIÓN Y DESARROLLO DEL TALENTO HUMANO</t>
        </is>
      </c>
      <c r="E146" s="5" t="n"/>
      <c r="F146" s="5" t="inlineStr">
        <is>
          <t>Semestral</t>
        </is>
      </c>
      <c r="G146" s="5" t="inlineStr">
        <is>
          <t>Positivo</t>
        </is>
      </c>
      <c r="H146" s="5" t="n">
        <v>80</v>
      </c>
      <c r="I146" s="5" t="n"/>
      <c r="J146" s="6" t="n">
        <v>45291</v>
      </c>
      <c r="K146" s="5">
        <f>YEAR(J146)</f>
        <v/>
      </c>
      <c r="L146" s="5">
        <f>PROPER(TEXT(J146,"mmmm"))</f>
        <v/>
      </c>
      <c r="M146" s="6">
        <f>IF(OR(L146="Enero",L146="Febrero",L146="Marzo",L146="Abril",L146="Mayo",L146="Junio"),K146&amp;"-1",IF(OR(L146="Julio",L146="Agosto",L146="Septiembre",L146="Octubre",L146="Noviembre",L146="Diciembre"),K146&amp;"-2"))</f>
        <v/>
      </c>
      <c r="N146" s="5" t="n"/>
      <c r="O146" s="5" t="n">
        <v>80</v>
      </c>
      <c r="P146" s="5" t="n">
        <v>96.15000000000001</v>
      </c>
      <c r="Q146" s="32">
        <f>IFERROR(IF((P146/O146)&gt;1.3,1.3,P146/O146),"")</f>
        <v/>
      </c>
      <c r="R146" s="32">
        <f>IFERROR(P146/O146,"")</f>
        <v/>
      </c>
      <c r="S146" s="5" t="inlineStr">
        <is>
          <t>%</t>
        </is>
      </c>
      <c r="T146" s="5" t="inlineStr">
        <is>
          <t>%</t>
        </is>
      </c>
      <c r="U146" s="5">
        <f>A146&amp;"-"&amp;YEAR(J146)&amp;"-"&amp;IF(LEN(MONTH(J146))=1,"0"&amp;MONTH(J146),MONTH(J146))&amp;"-"&amp;DAY(J146)</f>
        <v/>
      </c>
      <c r="V146" s="5" t="n">
        <v>1</v>
      </c>
    </row>
    <row r="147">
      <c r="A147" s="43" t="n">
        <v>172</v>
      </c>
      <c r="B147" s="5" t="inlineStr">
        <is>
          <t>Cumplimiento plan operativo del SGC</t>
        </is>
      </c>
      <c r="C147" s="5" t="inlineStr">
        <is>
          <t>Operativo</t>
        </is>
      </c>
      <c r="D147" s="5" t="inlineStr">
        <is>
          <t>Gestión de calidad</t>
        </is>
      </c>
      <c r="E147" s="5" t="n"/>
      <c r="F147" s="5" t="inlineStr">
        <is>
          <t>Mensual</t>
        </is>
      </c>
      <c r="G147" s="5" t="inlineStr">
        <is>
          <t>Positivo</t>
        </is>
      </c>
      <c r="H147" s="5" t="n">
        <v>95</v>
      </c>
      <c r="I147" s="5" t="n"/>
      <c r="J147" s="6" t="n">
        <v>45291</v>
      </c>
      <c r="K147" s="5">
        <f>YEAR(J147)</f>
        <v/>
      </c>
      <c r="L147" s="5">
        <f>PROPER(TEXT(J147,"mmmm"))</f>
        <v/>
      </c>
      <c r="M147" s="6">
        <f>IF(OR(L147="Enero",L147="Febrero",L147="Marzo",L147="Abril",L147="Mayo",L147="Junio"),K147&amp;"-1",IF(OR(L147="Julio",L147="Agosto",L147="Septiembre",L147="Octubre",L147="Noviembre",L147="Diciembre"),K147&amp;"-2"))</f>
        <v/>
      </c>
      <c r="N147" s="5" t="n"/>
      <c r="O147" s="5" t="n">
        <v>95</v>
      </c>
      <c r="P147" s="5" t="n">
        <v>94.7</v>
      </c>
      <c r="Q147" s="32">
        <f>IFERROR(IF((P147/O147)&gt;1.3,1.3,P147/O147),"")</f>
        <v/>
      </c>
      <c r="R147" s="32">
        <f>IFERROR(P147/O147,"")</f>
        <v/>
      </c>
      <c r="S147" s="5" t="inlineStr">
        <is>
          <t>%</t>
        </is>
      </c>
      <c r="T147" s="5" t="inlineStr">
        <is>
          <t>%</t>
        </is>
      </c>
      <c r="U147" s="5">
        <f>A147&amp;"-"&amp;YEAR(J147)&amp;"-"&amp;IF(LEN(MONTH(J147))=1,"0"&amp;MONTH(J147),MONTH(J147))&amp;"-"&amp;DAY(J147)</f>
        <v/>
      </c>
      <c r="V147" s="5" t="n">
        <v>0</v>
      </c>
    </row>
    <row r="148">
      <c r="A148" s="43" t="n">
        <v>174</v>
      </c>
      <c r="B148" s="5" t="inlineStr">
        <is>
          <t>Cumplimiento Plan de Formación SGC</t>
        </is>
      </c>
      <c r="C148" s="5" t="inlineStr">
        <is>
          <t>Operativo</t>
        </is>
      </c>
      <c r="D148" s="5" t="inlineStr">
        <is>
          <t>Gestión de calidad</t>
        </is>
      </c>
      <c r="E148" s="5" t="n"/>
      <c r="F148" s="5" t="inlineStr">
        <is>
          <t>Semestral</t>
        </is>
      </c>
      <c r="G148" s="5" t="inlineStr">
        <is>
          <t>Positivo</t>
        </is>
      </c>
      <c r="H148" s="5" t="n">
        <v>95</v>
      </c>
      <c r="I148" s="5" t="n"/>
      <c r="J148" s="6" t="n">
        <v>45291</v>
      </c>
      <c r="K148" s="5">
        <f>YEAR(J148)</f>
        <v/>
      </c>
      <c r="L148" s="5">
        <f>PROPER(TEXT(J148,"mmmm"))</f>
        <v/>
      </c>
      <c r="M148" s="6">
        <f>IF(OR(L148="Enero",L148="Febrero",L148="Marzo",L148="Abril",L148="Mayo",L148="Junio"),K148&amp;"-1",IF(OR(L148="Julio",L148="Agosto",L148="Septiembre",L148="Octubre",L148="Noviembre",L148="Diciembre"),K148&amp;"-2"))</f>
        <v/>
      </c>
      <c r="N148" s="5" t="n"/>
      <c r="O148" s="5" t="n">
        <v>95</v>
      </c>
      <c r="P148" s="5" t="n">
        <v>100</v>
      </c>
      <c r="Q148" s="32">
        <f>IFERROR(IF((P148/O148)&gt;1.3,1.3,P148/O148),"")</f>
        <v/>
      </c>
      <c r="R148" s="32">
        <f>IFERROR(P148/O148,"")</f>
        <v/>
      </c>
      <c r="S148" s="5" t="inlineStr">
        <is>
          <t>%</t>
        </is>
      </c>
      <c r="T148" s="5" t="inlineStr">
        <is>
          <t>%</t>
        </is>
      </c>
      <c r="U148" s="5">
        <f>A148&amp;"-"&amp;YEAR(J148)&amp;"-"&amp;IF(LEN(MONTH(J148))=1,"0"&amp;MONTH(J148),MONTH(J148))&amp;"-"&amp;DAY(J148)</f>
        <v/>
      </c>
      <c r="V148" s="5" t="n">
        <v>0</v>
      </c>
    </row>
    <row r="149">
      <c r="A149" s="43" t="n">
        <v>176</v>
      </c>
      <c r="B149" s="5" t="inlineStr">
        <is>
          <t>Cumplimiento Planes de Mejora</t>
        </is>
      </c>
      <c r="C149" s="5" t="inlineStr">
        <is>
          <t>Operativo</t>
        </is>
      </c>
      <c r="D149" s="5" t="inlineStr">
        <is>
          <t>Gestión de calidad</t>
        </is>
      </c>
      <c r="E149" s="5" t="n"/>
      <c r="F149" s="5" t="inlineStr">
        <is>
          <t>Mensual</t>
        </is>
      </c>
      <c r="G149" s="5" t="inlineStr">
        <is>
          <t>Positivo</t>
        </is>
      </c>
      <c r="H149" s="5" t="n">
        <v>80</v>
      </c>
      <c r="I149" s="5" t="n"/>
      <c r="J149" s="6" t="n">
        <v>45291</v>
      </c>
      <c r="K149" s="5">
        <f>YEAR(J149)</f>
        <v/>
      </c>
      <c r="L149" s="5">
        <f>PROPER(TEXT(J149,"mmmm"))</f>
        <v/>
      </c>
      <c r="M149" s="6">
        <f>IF(OR(L149="Enero",L149="Febrero",L149="Marzo",L149="Abril",L149="Mayo",L149="Junio"),K149&amp;"-1",IF(OR(L149="Julio",L149="Agosto",L149="Septiembre",L149="Octubre",L149="Noviembre",L149="Diciembre"),K149&amp;"-2"))</f>
        <v/>
      </c>
      <c r="N149" s="5" t="n"/>
      <c r="O149" s="5" t="n">
        <v>80</v>
      </c>
      <c r="P149" s="5" t="n">
        <v>81.37</v>
      </c>
      <c r="Q149" s="32">
        <f>IFERROR(IF((P149/O149)&gt;1.3,1.3,P149/O149),"")</f>
        <v/>
      </c>
      <c r="R149" s="32">
        <f>IFERROR(P149/O149,"")</f>
        <v/>
      </c>
      <c r="S149" s="5" t="inlineStr">
        <is>
          <t>%</t>
        </is>
      </c>
      <c r="T149" s="5" t="inlineStr">
        <is>
          <t>%</t>
        </is>
      </c>
      <c r="U149" s="5">
        <f>A149&amp;"-"&amp;YEAR(J149)&amp;"-"&amp;IF(LEN(MONTH(J149))=1,"0"&amp;MONTH(J149),MONTH(J149))&amp;"-"&amp;DAY(J149)</f>
        <v/>
      </c>
      <c r="V149" s="5" t="n">
        <v>0</v>
      </c>
    </row>
    <row r="150">
      <c r="A150" s="5" t="n">
        <v>193</v>
      </c>
      <c r="B150" s="5" t="inlineStr">
        <is>
          <t>Mejorar flujo de atención en todos los niveles de servicio al estudiante (ANS)</t>
        </is>
      </c>
      <c r="C150" s="5" t="inlineStr">
        <is>
          <t>Estratégico</t>
        </is>
      </c>
      <c r="D150" s="5" t="inlineStr">
        <is>
          <t>Servicio</t>
        </is>
      </c>
      <c r="E150" s="5" t="inlineStr">
        <is>
          <t>Eficacia</t>
        </is>
      </c>
      <c r="F150" s="5" t="inlineStr">
        <is>
          <t>Semestral</t>
        </is>
      </c>
      <c r="G150" s="5" t="inlineStr">
        <is>
          <t>Positivo</t>
        </is>
      </c>
      <c r="H150" s="5" t="n">
        <v>92</v>
      </c>
      <c r="I150" s="5" t="inlineStr">
        <is>
          <t>Alimentado</t>
        </is>
      </c>
      <c r="J150" s="21" t="n">
        <v>44926</v>
      </c>
      <c r="K150" s="20">
        <f>YEAR(J150)</f>
        <v/>
      </c>
      <c r="L150" s="6">
        <f>PROPER(TEXT(J150,"mmmm"))</f>
        <v/>
      </c>
      <c r="M150" s="45" t="inlineStr">
        <is>
          <t>2022-2</t>
        </is>
      </c>
      <c r="N150" s="10" t="n"/>
      <c r="O150" s="5" t="n">
        <v>76</v>
      </c>
      <c r="P150" s="5" t="n">
        <v>92.40000000000001</v>
      </c>
      <c r="Q150" s="32">
        <f>IFERROR(IF((P150/O150)&gt;1.3,1.3,P150/O150),"")</f>
        <v/>
      </c>
      <c r="R150" s="32">
        <f>IFERROR(P150/O150,"")</f>
        <v/>
      </c>
      <c r="S150" s="5" t="inlineStr">
        <is>
          <t>%</t>
        </is>
      </c>
      <c r="T150" s="5" t="inlineStr">
        <is>
          <t>%</t>
        </is>
      </c>
      <c r="U150" s="5">
        <f>A150&amp;"-"&amp;YEAR(J150)&amp;"-"&amp;IF(LEN(MONTH(J150))=1,"0"&amp;MONTH(J150),MONTH(J150))&amp;"-"&amp;DAY(J150)</f>
        <v/>
      </c>
      <c r="V150" s="5" t="n">
        <v>1</v>
      </c>
    </row>
    <row r="151">
      <c r="A151" s="5" t="n">
        <v>193</v>
      </c>
      <c r="B151" s="5" t="inlineStr">
        <is>
          <t>Mejorar flujo de atención en todos los niveles de servicio al estudiante (ANS)</t>
        </is>
      </c>
      <c r="C151" s="5" t="inlineStr">
        <is>
          <t>Estratégico</t>
        </is>
      </c>
      <c r="D151" s="5" t="inlineStr">
        <is>
          <t>Servicio</t>
        </is>
      </c>
      <c r="E151" s="5" t="inlineStr">
        <is>
          <t>Eficacia</t>
        </is>
      </c>
      <c r="F151" s="5" t="inlineStr">
        <is>
          <t>Semestral</t>
        </is>
      </c>
      <c r="G151" s="5" t="inlineStr">
        <is>
          <t>Positivo</t>
        </is>
      </c>
      <c r="H151" s="5" t="n">
        <v>92</v>
      </c>
      <c r="I151" s="5" t="n"/>
      <c r="J151" s="6" t="n">
        <v>45291</v>
      </c>
      <c r="K151" s="5">
        <f>YEAR(J151)</f>
        <v/>
      </c>
      <c r="L151" s="5">
        <f>PROPER(TEXT(J151,"mmmm"))</f>
        <v/>
      </c>
      <c r="M151" s="6">
        <f>IF(OR(L151="Enero",L151="Febrero",L151="Marzo",L151="Abril",L151="Mayo",L151="Junio"),K151&amp;"-1",IF(OR(L151="Julio",L151="Agosto",L151="Septiembre",L151="Octubre",L151="Noviembre",L151="Diciembre"),K151&amp;"-2"))</f>
        <v/>
      </c>
      <c r="N151" s="5" t="n"/>
      <c r="O151" s="5" t="n">
        <v>92</v>
      </c>
      <c r="P151" s="5" t="n">
        <v>91.3</v>
      </c>
      <c r="Q151" s="32">
        <f>IFERROR(IF((P151/O151)&gt;1.3,1.3,P151/O151),"")</f>
        <v/>
      </c>
      <c r="R151" s="32">
        <f>IFERROR(P151/O151,"")</f>
        <v/>
      </c>
      <c r="S151" s="5" t="inlineStr">
        <is>
          <t>%</t>
        </is>
      </c>
      <c r="T151" s="5" t="inlineStr">
        <is>
          <t>%</t>
        </is>
      </c>
      <c r="U151" s="5">
        <f>A151&amp;"-"&amp;YEAR(J151)&amp;"-"&amp;IF(LEN(MONTH(J151))=1,"0"&amp;MONTH(J151),MONTH(J151))&amp;"-"&amp;DAY(J151)</f>
        <v/>
      </c>
      <c r="V151" s="5" t="n">
        <v>1</v>
      </c>
    </row>
    <row r="152">
      <c r="A152" s="5" t="n">
        <v>194</v>
      </c>
      <c r="B152" s="5" t="inlineStr">
        <is>
          <t>Índice de satisfacción del estudiante (SSI)</t>
        </is>
      </c>
      <c r="C152" s="5" t="inlineStr">
        <is>
          <t>Estratégico</t>
        </is>
      </c>
      <c r="D152" s="5" t="inlineStr">
        <is>
          <t>Servicio</t>
        </is>
      </c>
      <c r="E152" s="5" t="inlineStr">
        <is>
          <t>Efectividad</t>
        </is>
      </c>
      <c r="F152" s="5" t="inlineStr">
        <is>
          <t>Semestral</t>
        </is>
      </c>
      <c r="G152" s="5" t="inlineStr">
        <is>
          <t>Positivo</t>
        </is>
      </c>
      <c r="H152" s="5" t="n">
        <v>80</v>
      </c>
      <c r="I152" s="5" t="inlineStr">
        <is>
          <t>Alimentado</t>
        </is>
      </c>
      <c r="J152" s="21" t="n">
        <v>44926</v>
      </c>
      <c r="K152" s="20">
        <f>YEAR(J152)</f>
        <v/>
      </c>
      <c r="L152" s="6">
        <f>PROPER(TEXT(J152,"mmmm"))</f>
        <v/>
      </c>
      <c r="M152" s="45" t="inlineStr">
        <is>
          <t>2022-2</t>
        </is>
      </c>
      <c r="N152" s="10" t="n"/>
      <c r="O152" s="5" t="n">
        <v>73</v>
      </c>
      <c r="P152" s="5" t="n">
        <v>83.11</v>
      </c>
      <c r="Q152" s="32">
        <f>IFERROR(IF((P152/O152)&gt;1.3,1.3,P152/O152),"")</f>
        <v/>
      </c>
      <c r="R152" s="32">
        <f>IFERROR(P152/O152,"")</f>
        <v/>
      </c>
      <c r="S152" s="5" t="inlineStr">
        <is>
          <t>%</t>
        </is>
      </c>
      <c r="T152" s="5" t="inlineStr">
        <is>
          <t>%</t>
        </is>
      </c>
      <c r="U152" s="5">
        <f>A152&amp;"-"&amp;YEAR(J152)&amp;"-"&amp;IF(LEN(MONTH(J152))=1,"0"&amp;MONTH(J152),MONTH(J152))&amp;"-"&amp;DAY(J152)</f>
        <v/>
      </c>
      <c r="V152" s="5" t="n">
        <v>0</v>
      </c>
    </row>
    <row r="153">
      <c r="A153" s="43" t="n">
        <v>194</v>
      </c>
      <c r="B153" s="5" t="inlineStr">
        <is>
          <t>Índice de satisfacción del estudiante (SSI)</t>
        </is>
      </c>
      <c r="C153" s="5" t="inlineStr">
        <is>
          <t>Estratégico</t>
        </is>
      </c>
      <c r="D153" s="5" t="inlineStr">
        <is>
          <t>Servicio</t>
        </is>
      </c>
      <c r="E153" s="5" t="inlineStr">
        <is>
          <t>Efectividad</t>
        </is>
      </c>
      <c r="F153" s="5" t="inlineStr">
        <is>
          <t>Semestral</t>
        </is>
      </c>
      <c r="G153" s="5" t="inlineStr">
        <is>
          <t>Positivo</t>
        </is>
      </c>
      <c r="H153" s="5" t="n">
        <v>80</v>
      </c>
      <c r="I153" s="5" t="n"/>
      <c r="J153" s="6" t="n">
        <v>45291</v>
      </c>
      <c r="K153" s="5">
        <f>YEAR(J153)</f>
        <v/>
      </c>
      <c r="L153" s="5">
        <f>PROPER(TEXT(J153,"mmmm"))</f>
        <v/>
      </c>
      <c r="M153" s="6">
        <f>IF(OR(L153="Enero",L153="Febrero",L153="Marzo",L153="Abril",L153="Mayo",L153="Junio"),K153&amp;"-1",IF(OR(L153="Julio",L153="Agosto",L153="Septiembre",L153="Octubre",L153="Noviembre",L153="Diciembre"),K153&amp;"-2"))</f>
        <v/>
      </c>
      <c r="N153" s="5" t="n"/>
      <c r="O153" s="5" t="n">
        <v>80</v>
      </c>
      <c r="P153" s="5" t="n">
        <v>81.91</v>
      </c>
      <c r="Q153" s="32">
        <f>IFERROR(IF((P153/O153)&gt;1.3,1.3,P153/O153),"")</f>
        <v/>
      </c>
      <c r="R153" s="32">
        <f>IFERROR(P153/O153,"")</f>
        <v/>
      </c>
      <c r="S153" s="5" t="inlineStr">
        <is>
          <t>%</t>
        </is>
      </c>
      <c r="T153" s="5" t="inlineStr">
        <is>
          <t>%</t>
        </is>
      </c>
      <c r="U153" s="5">
        <f>A153&amp;"-"&amp;YEAR(J153)&amp;"-"&amp;IF(LEN(MONTH(J153))=1,"0"&amp;MONTH(J153),MONTH(J153))&amp;"-"&amp;DAY(J153)</f>
        <v/>
      </c>
      <c r="V153" s="5" t="n">
        <v>0</v>
      </c>
    </row>
    <row r="154">
      <c r="A154" s="5" t="n">
        <v>195</v>
      </c>
      <c r="B154" s="5" t="inlineStr">
        <is>
          <t>NPS- Net Promotor Score</t>
        </is>
      </c>
      <c r="C154" s="5" t="inlineStr">
        <is>
          <t>Estratégico</t>
        </is>
      </c>
      <c r="D154" s="5" t="inlineStr">
        <is>
          <t>Servicio</t>
        </is>
      </c>
      <c r="E154" s="5" t="inlineStr">
        <is>
          <t>Efectividad</t>
        </is>
      </c>
      <c r="F154" s="5" t="inlineStr">
        <is>
          <t>Semestral</t>
        </is>
      </c>
      <c r="G154" s="5" t="inlineStr">
        <is>
          <t>Positivo</t>
        </is>
      </c>
      <c r="H154" s="5" t="n">
        <v>42</v>
      </c>
      <c r="I154" s="5" t="inlineStr">
        <is>
          <t>Alimentado</t>
        </is>
      </c>
      <c r="J154" s="21" t="n">
        <v>44926</v>
      </c>
      <c r="K154" s="20">
        <f>YEAR(J154)</f>
        <v/>
      </c>
      <c r="L154" s="6">
        <f>PROPER(TEXT(J154,"mmmm"))</f>
        <v/>
      </c>
      <c r="M154" s="45" t="inlineStr">
        <is>
          <t>2022-2</t>
        </is>
      </c>
      <c r="N154" s="16" t="n"/>
      <c r="O154" s="5" t="n">
        <v>25</v>
      </c>
      <c r="P154" s="5" t="n">
        <v>43.56</v>
      </c>
      <c r="Q154" s="32">
        <f>IFERROR(IF((P154/O154)&gt;1.3,1.3,P154/O154),"")</f>
        <v/>
      </c>
      <c r="R154" s="32">
        <f>IFERROR(P154/O154,"")</f>
        <v/>
      </c>
      <c r="S154" s="5" t="n"/>
      <c r="T154" s="5" t="n"/>
      <c r="U154" s="5">
        <f>A154&amp;"-"&amp;YEAR(J154)&amp;"-"&amp;IF(LEN(MONTH(J154))=1,"0"&amp;MONTH(J154),MONTH(J154))&amp;"-"&amp;DAY(J154)</f>
        <v/>
      </c>
      <c r="V154" s="5" t="n">
        <v>0</v>
      </c>
    </row>
    <row r="155">
      <c r="A155" s="43" t="n">
        <v>195</v>
      </c>
      <c r="B155" s="5" t="inlineStr">
        <is>
          <t>NPS- Net Promotor Score</t>
        </is>
      </c>
      <c r="C155" s="5" t="inlineStr">
        <is>
          <t>Estratégico</t>
        </is>
      </c>
      <c r="D155" s="5" t="inlineStr">
        <is>
          <t>Servicio</t>
        </is>
      </c>
      <c r="E155" s="5" t="inlineStr">
        <is>
          <t>Efectividad</t>
        </is>
      </c>
      <c r="F155" s="5" t="inlineStr">
        <is>
          <t>Semestral</t>
        </is>
      </c>
      <c r="G155" s="5" t="inlineStr">
        <is>
          <t>Positivo</t>
        </is>
      </c>
      <c r="H155" s="5" t="n">
        <v>42</v>
      </c>
      <c r="I155" s="5" t="n"/>
      <c r="J155" s="6" t="n">
        <v>45291</v>
      </c>
      <c r="K155" s="5">
        <f>YEAR(J155)</f>
        <v/>
      </c>
      <c r="L155" s="5">
        <f>PROPER(TEXT(J155,"mmmm"))</f>
        <v/>
      </c>
      <c r="M155" s="6">
        <f>IF(OR(L155="Enero",L155="Febrero",L155="Marzo",L155="Abril",L155="Mayo",L155="Junio"),K155&amp;"-1",IF(OR(L155="Julio",L155="Agosto",L155="Septiembre",L155="Octubre",L155="Noviembre",L155="Diciembre"),K155&amp;"-2"))</f>
        <v/>
      </c>
      <c r="N155" s="5" t="n"/>
      <c r="O155" s="5" t="n">
        <v>42</v>
      </c>
      <c r="P155" s="5" t="n">
        <v>53.34</v>
      </c>
      <c r="Q155" s="32">
        <f>IFERROR(IF((P155/O155)&gt;1.3,1.3,P155/O155),"")</f>
        <v/>
      </c>
      <c r="R155" s="32">
        <f>IFERROR(P155/O155,"")</f>
        <v/>
      </c>
      <c r="S155" s="5" t="n"/>
      <c r="T155" s="5" t="n"/>
      <c r="U155" s="5">
        <f>A155&amp;"-"&amp;YEAR(J155)&amp;"-"&amp;IF(LEN(MONTH(J155))=1,"0"&amp;MONTH(J155),MONTH(J155))&amp;"-"&amp;DAY(J155)</f>
        <v/>
      </c>
      <c r="V155" s="5" t="n">
        <v>2</v>
      </c>
    </row>
    <row r="156">
      <c r="A156" s="43" t="n">
        <v>196</v>
      </c>
      <c r="B156" s="5" t="inlineStr">
        <is>
          <t>(% de solicitudes procesos Pareto)</t>
        </is>
      </c>
      <c r="C156" s="5" t="inlineStr">
        <is>
          <t>Estratégico</t>
        </is>
      </c>
      <c r="D156" s="5" t="inlineStr">
        <is>
          <t>Servicio</t>
        </is>
      </c>
      <c r="E156" s="5" t="inlineStr">
        <is>
          <t>Eficacia</t>
        </is>
      </c>
      <c r="F156" s="5" t="inlineStr">
        <is>
          <t>Semestral</t>
        </is>
      </c>
      <c r="G156" s="5" t="inlineStr">
        <is>
          <t>Negativo</t>
        </is>
      </c>
      <c r="H156" s="5" t="n">
        <v>37</v>
      </c>
      <c r="I156" s="5" t="n"/>
      <c r="J156" s="6" t="n">
        <v>45291</v>
      </c>
      <c r="K156" s="5">
        <f>YEAR(J156)</f>
        <v/>
      </c>
      <c r="L156" s="5">
        <f>PROPER(TEXT(J156,"mmmm"))</f>
        <v/>
      </c>
      <c r="M156" s="6">
        <f>IF(OR(L156="Enero",L156="Febrero",L156="Marzo",L156="Abril",L156="Mayo",L156="Junio"),K156&amp;"-1",IF(OR(L156="Julio",L156="Agosto",L156="Septiembre",L156="Octubre",L156="Noviembre",L156="Diciembre"),K156&amp;"-2"))</f>
        <v/>
      </c>
      <c r="N156" s="5" t="n"/>
      <c r="O156" s="5" t="n">
        <v>37</v>
      </c>
      <c r="P156" s="5" t="n">
        <v>26.62</v>
      </c>
      <c r="Q156" s="32">
        <f>IFERROR(IF((O156/P156)&gt;1.3,1.3,O156/P156),"")</f>
        <v/>
      </c>
      <c r="R156" s="32">
        <f>IFERROR(IF((O156/P156)&gt;O156/P156,1.3,O156/P156),"")</f>
        <v/>
      </c>
      <c r="S156" s="5" t="inlineStr">
        <is>
          <t>%</t>
        </is>
      </c>
      <c r="T156" s="5" t="inlineStr">
        <is>
          <t>%</t>
        </is>
      </c>
      <c r="U156" s="5">
        <f>A156&amp;"-"&amp;YEAR(J156)&amp;"-"&amp;IF(LEN(MONTH(J156))=1,"0"&amp;MONTH(J156),MONTH(J156))&amp;"-"&amp;DAY(J156)</f>
        <v/>
      </c>
      <c r="V156" s="5" t="n">
        <v>0</v>
      </c>
    </row>
    <row r="157">
      <c r="A157" s="43" t="n">
        <v>197</v>
      </c>
      <c r="B157" s="5" t="inlineStr">
        <is>
          <t>Cumplimiento cronograma Mantenimiento de Equipos</t>
        </is>
      </c>
      <c r="C157" s="5" t="inlineStr">
        <is>
          <t>Estratégico</t>
        </is>
      </c>
      <c r="D157" s="5" t="inlineStr">
        <is>
          <t>Gestión Infraestructura Física</t>
        </is>
      </c>
      <c r="E157" s="5" t="n"/>
      <c r="F157" s="5" t="inlineStr">
        <is>
          <t>Trimestral</t>
        </is>
      </c>
      <c r="G157" s="5" t="inlineStr">
        <is>
          <t>Positivo</t>
        </is>
      </c>
      <c r="H157" s="5" t="n">
        <v>90</v>
      </c>
      <c r="I157" s="5" t="n"/>
      <c r="J157" s="6" t="n">
        <v>45291</v>
      </c>
      <c r="K157" s="5">
        <f>YEAR(J157)</f>
        <v/>
      </c>
      <c r="L157" s="5">
        <f>PROPER(TEXT(J157,"mmmm"))</f>
        <v/>
      </c>
      <c r="M157" s="6">
        <f>IF(OR(L157="Enero",L157="Febrero",L157="Marzo",L157="Abril",L157="Mayo",L157="Junio"),K157&amp;"-1",IF(OR(L157="Julio",L157="Agosto",L157="Septiembre",L157="Octubre",L157="Noviembre",L157="Diciembre"),K157&amp;"-2"))</f>
        <v/>
      </c>
      <c r="N157" s="5" t="n"/>
      <c r="O157" s="5" t="n">
        <v>90</v>
      </c>
      <c r="P157" s="5" t="n">
        <v>100</v>
      </c>
      <c r="Q157" s="32" t="n">
        <v>1</v>
      </c>
      <c r="R157" s="32" t="n">
        <v>1</v>
      </c>
      <c r="S157" s="5" t="inlineStr">
        <is>
          <t>%</t>
        </is>
      </c>
      <c r="T157" s="5" t="inlineStr">
        <is>
          <t>%</t>
        </is>
      </c>
      <c r="U157" s="5">
        <f>A157&amp;"-"&amp;YEAR(J157)&amp;"-"&amp;IF(LEN(MONTH(J157))=1,"0"&amp;MONTH(J157),MONTH(J157))&amp;"-"&amp;DAY(J157)</f>
        <v/>
      </c>
      <c r="V157" s="5" t="n">
        <v>0</v>
      </c>
    </row>
    <row r="158">
      <c r="A158" s="43" t="n">
        <v>199</v>
      </c>
      <c r="B158" s="5" t="inlineStr">
        <is>
          <t>Nivel de cumplimiento de eficacia las capacitaciones</t>
        </is>
      </c>
      <c r="C158" s="5" t="inlineStr">
        <is>
          <t>Operativo</t>
        </is>
      </c>
      <c r="D158" s="5" t="inlineStr">
        <is>
          <t>GESTIÓN Y DESARROLLO DEL TALENTO HUMANO</t>
        </is>
      </c>
      <c r="E158" s="5" t="n"/>
      <c r="F158" s="5" t="inlineStr">
        <is>
          <t>Semestral</t>
        </is>
      </c>
      <c r="G158" s="5" t="inlineStr">
        <is>
          <t>Positivo</t>
        </is>
      </c>
      <c r="H158" s="5" t="n">
        <v>70</v>
      </c>
      <c r="I158" s="5" t="n"/>
      <c r="J158" s="6" t="n">
        <v>45291</v>
      </c>
      <c r="K158" s="5">
        <f>YEAR(J158)</f>
        <v/>
      </c>
      <c r="L158" s="5">
        <f>PROPER(TEXT(J158,"mmmm"))</f>
        <v/>
      </c>
      <c r="M158" s="6">
        <f>IF(OR(L158="Enero",L158="Febrero",L158="Marzo",L158="Abril",L158="Mayo",L158="Junio"),K158&amp;"-1",IF(OR(L158="Julio",L158="Agosto",L158="Septiembre",L158="Octubre",L158="Noviembre",L158="Diciembre"),K158&amp;"-2"))</f>
        <v/>
      </c>
      <c r="N158" s="5" t="n"/>
      <c r="O158" s="5" t="n">
        <v>70</v>
      </c>
      <c r="P158" s="5" t="n">
        <v>87.67</v>
      </c>
      <c r="Q158" s="32">
        <f>IFERROR(IF((P158/O158)&gt;1.3,1.3,P158/O158),"")</f>
        <v/>
      </c>
      <c r="R158" s="32">
        <f>IFERROR(P158/O158,"")</f>
        <v/>
      </c>
      <c r="S158" s="5" t="inlineStr">
        <is>
          <t>%</t>
        </is>
      </c>
      <c r="T158" s="5" t="inlineStr">
        <is>
          <t>%</t>
        </is>
      </c>
      <c r="U158" s="5">
        <f>A158&amp;"-"&amp;YEAR(J158)&amp;"-"&amp;IF(LEN(MONTH(J158))=1,"0"&amp;MONTH(J158),MONTH(J158))&amp;"-"&amp;DAY(J158)</f>
        <v/>
      </c>
      <c r="V158" s="5" t="n">
        <v>0</v>
      </c>
    </row>
    <row r="159">
      <c r="A159" s="43" t="n">
        <v>200</v>
      </c>
      <c r="B159" s="5" t="inlineStr">
        <is>
          <t>Nivel de efectividad de las capacitaciones</t>
        </is>
      </c>
      <c r="C159" s="5" t="inlineStr">
        <is>
          <t>Estratégico</t>
        </is>
      </c>
      <c r="D159" s="5" t="inlineStr">
        <is>
          <t>GESTIÓN Y DESARROLLO DEL TALENTO HUMANO</t>
        </is>
      </c>
      <c r="E159" s="5" t="inlineStr">
        <is>
          <t>Eficacia</t>
        </is>
      </c>
      <c r="F159" s="5" t="inlineStr">
        <is>
          <t>Anual</t>
        </is>
      </c>
      <c r="G159" s="5" t="inlineStr">
        <is>
          <t>Positivo</t>
        </is>
      </c>
      <c r="H159" s="5" t="inlineStr">
        <is>
          <t>ND</t>
        </is>
      </c>
      <c r="I159" s="5" t="n"/>
      <c r="J159" s="6" t="n">
        <v>45291</v>
      </c>
      <c r="K159" s="5">
        <f>YEAR(J159)</f>
        <v/>
      </c>
      <c r="L159" s="5">
        <f>PROPER(TEXT(J159,"mmmm"))</f>
        <v/>
      </c>
      <c r="M159" s="6">
        <f>IF(OR(L159="Enero",L159="Febrero",L159="Marzo",L159="Abril",L159="Mayo",L159="Junio"),K159&amp;"-1",IF(OR(L159="Julio",L159="Agosto",L159="Septiembre",L159="Octubre",L159="Noviembre",L159="Diciembre"),K159&amp;"-2"))</f>
        <v/>
      </c>
      <c r="N159" s="5" t="n"/>
      <c r="O159" s="5" t="n"/>
      <c r="P159" s="5" t="n">
        <v>90</v>
      </c>
      <c r="Q159" s="32">
        <f>IFERROR(IF((P159/O159)&gt;1.3,1.3,P159/O159),"")</f>
        <v/>
      </c>
      <c r="R159" s="32">
        <f>IFERROR(P159/O159,"")</f>
        <v/>
      </c>
      <c r="S159" s="5" t="inlineStr">
        <is>
          <t>Linea Base</t>
        </is>
      </c>
      <c r="T159" s="5" t="inlineStr">
        <is>
          <t>%</t>
        </is>
      </c>
      <c r="U159" s="5">
        <f>A159&amp;"-"&amp;YEAR(J159)&amp;"-"&amp;IF(LEN(MONTH(J159))=1,"0"&amp;MONTH(J159),MONTH(J159))&amp;"-"&amp;DAY(J159)</f>
        <v/>
      </c>
      <c r="V159" s="5" t="n">
        <v>0</v>
      </c>
    </row>
    <row r="160">
      <c r="A160" s="5" t="n">
        <v>202</v>
      </c>
      <c r="B160" s="5" t="inlineStr">
        <is>
          <t>Great Place to Work</t>
        </is>
      </c>
      <c r="C160" s="5" t="inlineStr">
        <is>
          <t>Estratégico</t>
        </is>
      </c>
      <c r="D160" s="5" t="inlineStr">
        <is>
          <t>GESTIÓN Y DESARROLLO DEL TALENTO HUMANO</t>
        </is>
      </c>
      <c r="E160" s="5" t="inlineStr">
        <is>
          <t>Efectividad</t>
        </is>
      </c>
      <c r="F160" s="5" t="inlineStr">
        <is>
          <t>Anual</t>
        </is>
      </c>
      <c r="G160" s="5" t="inlineStr">
        <is>
          <t>Positivo</t>
        </is>
      </c>
      <c r="H160" s="5" t="n"/>
      <c r="I160" s="5" t="n"/>
      <c r="J160" s="6" t="n">
        <v>45291</v>
      </c>
      <c r="K160" s="20">
        <f>YEAR(J160)</f>
        <v/>
      </c>
      <c r="L160" s="6">
        <f>PROPER(TEXT(J160,"mmmm"))</f>
        <v/>
      </c>
      <c r="M160" s="6" t="inlineStr">
        <is>
          <t>2023-2</t>
        </is>
      </c>
      <c r="N160" s="5" t="n"/>
      <c r="O160" s="5" t="n">
        <v>66</v>
      </c>
      <c r="P160" s="5" t="n">
        <v>64.7</v>
      </c>
      <c r="Q160" s="32">
        <f>IFERROR(IF((P160/O160)&gt;1.3,1.3,P160/O160),"")</f>
        <v/>
      </c>
      <c r="R160" s="32">
        <f>IFERROR(P160/O160,"")</f>
        <v/>
      </c>
      <c r="S160" s="5" t="n"/>
      <c r="T160" s="5" t="n"/>
      <c r="U160" s="5">
        <f>A160&amp;"-"&amp;YEAR(J160)&amp;"-"&amp;IF(LEN(MONTH(J160))=1,"0"&amp;MONTH(J160),MONTH(J160))&amp;"-"&amp;DAY(J160)</f>
        <v/>
      </c>
      <c r="V160" s="5" t="n">
        <v>1</v>
      </c>
    </row>
    <row r="161">
      <c r="A161" s="5" t="n">
        <v>203</v>
      </c>
      <c r="B161" s="5" t="inlineStr">
        <is>
          <t>Cumplimiento de Ingresos</t>
        </is>
      </c>
      <c r="C161" s="5" t="inlineStr">
        <is>
          <t>Estratégico</t>
        </is>
      </c>
      <c r="D161" s="5" t="inlineStr">
        <is>
          <t>Planeación Financiera</t>
        </is>
      </c>
      <c r="E161" s="5" t="inlineStr">
        <is>
          <t>Eficiencia</t>
        </is>
      </c>
      <c r="F161" s="5" t="inlineStr">
        <is>
          <t>Semestral</t>
        </is>
      </c>
      <c r="G161" s="5" t="inlineStr">
        <is>
          <t>Positivo</t>
        </is>
      </c>
      <c r="H161" s="5" t="n">
        <v>95</v>
      </c>
      <c r="I161" s="5" t="inlineStr">
        <is>
          <t>Alimentado</t>
        </is>
      </c>
      <c r="J161" s="21" t="n">
        <v>44926</v>
      </c>
      <c r="K161" s="20">
        <f>YEAR(J161)</f>
        <v/>
      </c>
      <c r="L161" s="6">
        <f>PROPER(TEXT(J161,"mmmm"))</f>
        <v/>
      </c>
      <c r="M161" s="45" t="inlineStr">
        <is>
          <t>2022-2</t>
        </is>
      </c>
      <c r="N161" s="15" t="n"/>
      <c r="O161" s="135" t="n">
        <v>224440</v>
      </c>
      <c r="P161" s="135" t="n">
        <v>241706</v>
      </c>
      <c r="Q161" s="32">
        <f>IFERROR(IF((P161/O161)&gt;1.3,1.3,P161/O161),"")</f>
        <v/>
      </c>
      <c r="R161" s="32">
        <f>IFERROR(P161/O161,"")</f>
        <v/>
      </c>
      <c r="S161" s="5" t="inlineStr">
        <is>
          <t>$</t>
        </is>
      </c>
      <c r="T161" s="5" t="inlineStr">
        <is>
          <t>$</t>
        </is>
      </c>
      <c r="U161" s="5">
        <f>A161&amp;"-"&amp;YEAR(J161)&amp;"-"&amp;IF(LEN(MONTH(J161))=1,"0"&amp;MONTH(J161),MONTH(J161))&amp;"-"&amp;DAY(J161)</f>
        <v/>
      </c>
      <c r="V161" s="5" t="n">
        <v>0</v>
      </c>
    </row>
    <row r="162">
      <c r="A162" s="43" t="n">
        <v>203</v>
      </c>
      <c r="B162" s="5" t="inlineStr">
        <is>
          <t>Cumplimiento de Ingresos</t>
        </is>
      </c>
      <c r="C162" s="5" t="inlineStr">
        <is>
          <t>Estratégico</t>
        </is>
      </c>
      <c r="D162" s="5" t="inlineStr">
        <is>
          <t>Planeación Financiera</t>
        </is>
      </c>
      <c r="E162" s="5" t="inlineStr">
        <is>
          <t>Eficiencia</t>
        </is>
      </c>
      <c r="F162" s="5" t="inlineStr">
        <is>
          <t>Semestral</t>
        </is>
      </c>
      <c r="G162" s="5" t="inlineStr">
        <is>
          <t>Positivo</t>
        </is>
      </c>
      <c r="H162" s="5" t="n">
        <v>95</v>
      </c>
      <c r="I162" s="5" t="n"/>
      <c r="J162" s="6" t="n">
        <v>45291</v>
      </c>
      <c r="K162" s="5">
        <f>YEAR(J162)</f>
        <v/>
      </c>
      <c r="L162" s="5">
        <f>PROPER(TEXT(J162,"mmmm"))</f>
        <v/>
      </c>
      <c r="M162" s="6">
        <f>IF(OR(L162="Enero",L162="Febrero",L162="Marzo",L162="Abril",L162="Mayo",L162="Junio"),K162&amp;"-1",IF(OR(L162="Julio",L162="Agosto",L162="Septiembre",L162="Octubre",L162="Noviembre",L162="Diciembre"),K162&amp;"-2"))</f>
        <v/>
      </c>
      <c r="N162" s="5" t="n"/>
      <c r="O162" s="135" t="n">
        <v>264844.439276</v>
      </c>
      <c r="P162" s="135" t="n">
        <v>273867.050928</v>
      </c>
      <c r="Q162" s="32">
        <f>IFERROR(IF((P162/O162)&gt;1.3,1.3,P162/O162),"")</f>
        <v/>
      </c>
      <c r="R162" s="32">
        <f>IFERROR(P162/O162,"")</f>
        <v/>
      </c>
      <c r="S162" s="5" t="inlineStr">
        <is>
          <t>$</t>
        </is>
      </c>
      <c r="T162" s="5" t="inlineStr">
        <is>
          <t>$</t>
        </is>
      </c>
      <c r="U162" s="5">
        <f>A162&amp;"-"&amp;YEAR(J162)&amp;"-"&amp;IF(LEN(MONTH(J162))=1,"0"&amp;MONTH(J162),MONTH(J162))&amp;"-"&amp;DAY(J162)</f>
        <v/>
      </c>
      <c r="V162" s="5" t="n">
        <v>0</v>
      </c>
    </row>
    <row r="163">
      <c r="A163" s="5" t="n">
        <v>204</v>
      </c>
      <c r="B163" s="5" t="inlineStr">
        <is>
          <t>Caja</t>
        </is>
      </c>
      <c r="C163" s="5" t="inlineStr">
        <is>
          <t>Estratégico</t>
        </is>
      </c>
      <c r="D163" s="5" t="inlineStr">
        <is>
          <t>Planeación Financiera</t>
        </is>
      </c>
      <c r="E163" s="5" t="inlineStr">
        <is>
          <t>Financiero</t>
        </is>
      </c>
      <c r="F163" s="5" t="inlineStr">
        <is>
          <t>Semestral</t>
        </is>
      </c>
      <c r="G163" s="5" t="inlineStr">
        <is>
          <t>Positivo</t>
        </is>
      </c>
      <c r="H163" s="5" t="n">
        <v>95</v>
      </c>
      <c r="I163" s="5" t="inlineStr">
        <is>
          <t>Alimentado</t>
        </is>
      </c>
      <c r="J163" s="21" t="n">
        <v>44925</v>
      </c>
      <c r="K163" s="20">
        <f>YEAR(J163)</f>
        <v/>
      </c>
      <c r="L163" s="6">
        <f>PROPER(TEXT(J163,"mmmm"))</f>
        <v/>
      </c>
      <c r="M163" s="45" t="inlineStr">
        <is>
          <t>2022-2</t>
        </is>
      </c>
      <c r="N163" s="15" t="n"/>
      <c r="O163" s="13" t="n"/>
      <c r="P163" s="13" t="n"/>
      <c r="Q163" s="32">
        <f>IFERROR(IF((P163/O163)&gt;1.3,1.3,P163/O163),"")</f>
        <v/>
      </c>
      <c r="R163" s="32">
        <f>IFERROR(P163/O163,"")</f>
        <v/>
      </c>
      <c r="S163" s="5" t="inlineStr">
        <is>
          <t>$</t>
        </is>
      </c>
      <c r="T163" s="5" t="inlineStr">
        <is>
          <t>$</t>
        </is>
      </c>
      <c r="U163" s="5">
        <f>A163&amp;"-"&amp;YEAR(J163)&amp;"-"&amp;IF(LEN(MONTH(J163))=1,"0"&amp;MONTH(J163),MONTH(J163))&amp;"-"&amp;DAY(J163)</f>
        <v/>
      </c>
      <c r="V163" s="5" t="n">
        <v>0</v>
      </c>
    </row>
    <row r="164">
      <c r="A164" s="43" t="n">
        <v>204</v>
      </c>
      <c r="B164" s="5" t="inlineStr">
        <is>
          <t>Caja</t>
        </is>
      </c>
      <c r="C164" s="5" t="inlineStr">
        <is>
          <t>Estratégico</t>
        </is>
      </c>
      <c r="D164" s="5" t="inlineStr">
        <is>
          <t>Planeación Financiera</t>
        </is>
      </c>
      <c r="E164" s="5" t="inlineStr">
        <is>
          <t>Financiero</t>
        </is>
      </c>
      <c r="F164" s="5" t="inlineStr">
        <is>
          <t>Semestral</t>
        </is>
      </c>
      <c r="G164" s="5" t="inlineStr">
        <is>
          <t>Positivo</t>
        </is>
      </c>
      <c r="H164" s="5" t="n">
        <v>95</v>
      </c>
      <c r="I164" s="5" t="n"/>
      <c r="J164" s="6" t="n">
        <v>45291</v>
      </c>
      <c r="K164" s="5">
        <f>YEAR(J164)</f>
        <v/>
      </c>
      <c r="L164" s="5">
        <f>PROPER(TEXT(J164,"mmmm"))</f>
        <v/>
      </c>
      <c r="M164" s="6">
        <f>IF(OR(L164="Enero",L164="Febrero",L164="Marzo",L164="Abril",L164="Mayo",L164="Junio"),K164&amp;"-1",IF(OR(L164="Julio",L164="Agosto",L164="Septiembre",L164="Octubre",L164="Noviembre",L164="Diciembre"),K164&amp;"-2"))</f>
        <v/>
      </c>
      <c r="N164" s="5" t="n"/>
      <c r="O164" s="133" t="n">
        <v>86846.60702431656</v>
      </c>
      <c r="P164" s="133" t="n">
        <v>141016.762899</v>
      </c>
      <c r="Q164" s="32">
        <f>IFERROR(IF((P164/O164)&gt;1.3,1.3,P164/O164),"")</f>
        <v/>
      </c>
      <c r="R164" s="32">
        <f>IFERROR(P164/O164,"")</f>
        <v/>
      </c>
      <c r="S164" s="5" t="inlineStr">
        <is>
          <t>$</t>
        </is>
      </c>
      <c r="T164" s="5" t="inlineStr">
        <is>
          <t>$</t>
        </is>
      </c>
      <c r="U164" s="5">
        <f>A164&amp;"-"&amp;YEAR(J164)&amp;"-"&amp;IF(LEN(MONTH(J164))=1,"0"&amp;MONTH(J164),MONTH(J164))&amp;"-"&amp;DAY(J164)</f>
        <v/>
      </c>
      <c r="V164" s="5" t="n">
        <v>0</v>
      </c>
    </row>
    <row r="165">
      <c r="A165" s="43" t="n">
        <v>205</v>
      </c>
      <c r="B165" s="5" t="inlineStr">
        <is>
          <t>Utilidad Neta</t>
        </is>
      </c>
      <c r="C165" s="5" t="inlineStr">
        <is>
          <t>Estratégico</t>
        </is>
      </c>
      <c r="D165" s="5" t="inlineStr">
        <is>
          <t>Planeación Financiera</t>
        </is>
      </c>
      <c r="E165" s="5" t="inlineStr">
        <is>
          <t>Eficiencia</t>
        </is>
      </c>
      <c r="F165" s="5" t="inlineStr">
        <is>
          <t>Semestral</t>
        </is>
      </c>
      <c r="G165" s="5" t="inlineStr">
        <is>
          <t>Positivo</t>
        </is>
      </c>
      <c r="H165" s="5" t="n">
        <v>95</v>
      </c>
      <c r="I165" s="5" t="n"/>
      <c r="J165" s="6" t="n">
        <v>45291</v>
      </c>
      <c r="K165" s="5">
        <f>YEAR(J165)</f>
        <v/>
      </c>
      <c r="L165" s="5">
        <f>PROPER(TEXT(J165,"mmmm"))</f>
        <v/>
      </c>
      <c r="M165" s="6">
        <f>IF(OR(L165="Enero",L165="Febrero",L165="Marzo",L165="Abril",L165="Mayo",L165="Junio"),K165&amp;"-1",IF(OR(L165="Julio",L165="Agosto",L165="Septiembre",L165="Octubre",L165="Noviembre",L165="Diciembre"),K165&amp;"-2"))</f>
        <v/>
      </c>
      <c r="N165" s="5" t="n"/>
      <c r="O165" s="133" t="n">
        <v>2041.786671</v>
      </c>
      <c r="P165" s="133" t="n">
        <v>8708.376270000001</v>
      </c>
      <c r="Q165" s="32">
        <f>IFERROR(IF((P165/O165)&gt;1.3,1.3,P165/O165),"")</f>
        <v/>
      </c>
      <c r="R165" s="32">
        <f>IFERROR(P165/O165,"")</f>
        <v/>
      </c>
      <c r="S165" s="5" t="inlineStr">
        <is>
          <t>$</t>
        </is>
      </c>
      <c r="T165" s="5" t="inlineStr">
        <is>
          <t>$</t>
        </is>
      </c>
      <c r="U165" s="5">
        <f>A165&amp;"-"&amp;YEAR(J165)&amp;"-"&amp;IF(LEN(MONTH(J165))=1,"0"&amp;MONTH(J165),MONTH(J165))&amp;"-"&amp;DAY(J165)</f>
        <v/>
      </c>
      <c r="V165" s="5" t="n">
        <v>0</v>
      </c>
    </row>
    <row r="166">
      <c r="A166" s="43" t="n">
        <v>206</v>
      </c>
      <c r="B166" s="5" t="inlineStr">
        <is>
          <t>Inversión en CAPEX de la utilidad anterior</t>
        </is>
      </c>
      <c r="C166" s="5" t="inlineStr">
        <is>
          <t>Estratégico</t>
        </is>
      </c>
      <c r="D166" s="5" t="inlineStr">
        <is>
          <t>Planeación Financiera</t>
        </is>
      </c>
      <c r="E166" s="5" t="inlineStr">
        <is>
          <t>Eficiencia</t>
        </is>
      </c>
      <c r="F166" s="5" t="inlineStr">
        <is>
          <t>Semestral</t>
        </is>
      </c>
      <c r="G166" s="5" t="inlineStr">
        <is>
          <t>Positivo</t>
        </is>
      </c>
      <c r="H166" s="5" t="n"/>
      <c r="I166" s="5" t="n"/>
      <c r="J166" s="6" t="n">
        <v>45291</v>
      </c>
      <c r="K166" s="5">
        <f>YEAR(J166)</f>
        <v/>
      </c>
      <c r="L166" s="5">
        <f>PROPER(TEXT(J166,"mmmm"))</f>
        <v/>
      </c>
      <c r="M166" s="6">
        <f>IF(OR(L166="Enero",L166="Febrero",L166="Marzo",L166="Abril",L166="Mayo",L166="Junio"),K166&amp;"-1",IF(OR(L166="Julio",L166="Agosto",L166="Septiembre",L166="Octubre",L166="Noviembre",L166="Diciembre"),K166&amp;"-2"))</f>
        <v/>
      </c>
      <c r="N166" s="5" t="n"/>
      <c r="O166" s="133" t="n">
        <v>2604.967842</v>
      </c>
      <c r="P166" s="133" t="n">
        <v>7607.138419000001</v>
      </c>
      <c r="Q166" s="32">
        <f>IFERROR(IF((P166/O166)&gt;1.3,1.3,P166/O166),"")</f>
        <v/>
      </c>
      <c r="R166" s="32">
        <f>IFERROR(P166/O166,"")</f>
        <v/>
      </c>
      <c r="S166" s="5" t="inlineStr">
        <is>
          <t>$</t>
        </is>
      </c>
      <c r="T166" s="5" t="inlineStr">
        <is>
          <t>$</t>
        </is>
      </c>
      <c r="U166" s="5">
        <f>A166&amp;"-"&amp;YEAR(J166)&amp;"-"&amp;IF(LEN(MONTH(J166))=1,"0"&amp;MONTH(J166),MONTH(J166))&amp;"-"&amp;DAY(J166)</f>
        <v/>
      </c>
      <c r="V166" s="5" t="n">
        <v>0</v>
      </c>
    </row>
    <row r="167">
      <c r="A167" s="43" t="n">
        <v>207</v>
      </c>
      <c r="B167" s="5" t="inlineStr">
        <is>
          <t>Nivel de Cumplimiento Opex</t>
        </is>
      </c>
      <c r="C167" s="5" t="inlineStr">
        <is>
          <t>Estratégico</t>
        </is>
      </c>
      <c r="D167" s="5" t="inlineStr">
        <is>
          <t>Planeación Financiera</t>
        </is>
      </c>
      <c r="E167" s="5" t="inlineStr">
        <is>
          <t>Eficiencia</t>
        </is>
      </c>
      <c r="F167" s="5" t="inlineStr">
        <is>
          <t>Semestral</t>
        </is>
      </c>
      <c r="G167" s="5" t="inlineStr">
        <is>
          <t>Negativo</t>
        </is>
      </c>
      <c r="H167" s="5" t="n">
        <v>100</v>
      </c>
      <c r="I167" s="5" t="n"/>
      <c r="J167" s="6" t="n">
        <v>45291</v>
      </c>
      <c r="K167" s="5">
        <f>YEAR(J167)</f>
        <v/>
      </c>
      <c r="L167" s="5">
        <f>PROPER(TEXT(J167,"mmmm"))</f>
        <v/>
      </c>
      <c r="M167" s="6">
        <f>IF(OR(L167="Enero",L167="Febrero",L167="Marzo",L167="Abril",L167="Mayo",L167="Junio"),K167&amp;"-1",IF(OR(L167="Julio",L167="Agosto",L167="Septiembre",L167="Octubre",L167="Noviembre",L167="Diciembre"),K167&amp;"-2"))</f>
        <v/>
      </c>
      <c r="N167" s="5" t="n"/>
      <c r="O167" s="133" t="n">
        <v>238770.966572458</v>
      </c>
      <c r="P167" s="133" t="n">
        <v>247359.7330750001</v>
      </c>
      <c r="Q167" s="32">
        <f>IFERROR(IF((O167/P167)&gt;1.3,1.3,O167/P167),"")</f>
        <v/>
      </c>
      <c r="R167" s="32">
        <f>IFERROR(IF((O167/P167)&gt;O167/P167,1.3,O167/P167),"")</f>
        <v/>
      </c>
      <c r="S167" s="5" t="inlineStr">
        <is>
          <t>$</t>
        </is>
      </c>
      <c r="T167" s="5" t="inlineStr">
        <is>
          <t>$</t>
        </is>
      </c>
      <c r="U167" s="5">
        <f>A167&amp;"-"&amp;YEAR(J167)&amp;"-"&amp;IF(LEN(MONTH(J167))=1,"0"&amp;MONTH(J167),MONTH(J167))&amp;"-"&amp;DAY(J167)</f>
        <v/>
      </c>
      <c r="V167" s="5" t="n">
        <v>0</v>
      </c>
    </row>
    <row r="168">
      <c r="A168" s="5" t="n">
        <v>208</v>
      </c>
      <c r="B168" s="5" t="inlineStr">
        <is>
          <t>Consumo de Agua m3 Mensual</t>
        </is>
      </c>
      <c r="C168" s="5" t="inlineStr">
        <is>
          <t>Operativo</t>
        </is>
      </c>
      <c r="D168" s="5" t="inlineStr">
        <is>
          <t>GESTIÓN AMBIENTAL</t>
        </is>
      </c>
      <c r="E168" s="5" t="inlineStr">
        <is>
          <t>Eficiencia</t>
        </is>
      </c>
      <c r="F168" s="5" t="inlineStr">
        <is>
          <t>Mensual</t>
        </is>
      </c>
      <c r="G168" s="5" t="inlineStr">
        <is>
          <t>Negativo</t>
        </is>
      </c>
      <c r="H168" s="5" t="n"/>
      <c r="I168" s="5" t="n"/>
      <c r="J168" s="6" t="n">
        <v>45138</v>
      </c>
      <c r="K168" s="20">
        <f>YEAR(J168)</f>
        <v/>
      </c>
      <c r="L168" s="6">
        <f>PROPER(TEXT(J168,"mmmm"))</f>
        <v/>
      </c>
      <c r="M168" s="6" t="inlineStr">
        <is>
          <t>2023-2</t>
        </is>
      </c>
      <c r="N168" s="5" t="n"/>
      <c r="O168" s="5" t="n">
        <v>1500</v>
      </c>
      <c r="P168" s="5" t="n">
        <v>1160</v>
      </c>
      <c r="Q168" s="32">
        <f>IFERROR(IF((O168/P168)&gt;1.3,1.3,O168/P168),"")</f>
        <v/>
      </c>
      <c r="R168" s="32">
        <f>IFERROR(IF((O168/P168)&gt;O168/P168,1.3,O168/P168),"")</f>
        <v/>
      </c>
      <c r="S168" s="5" t="n"/>
      <c r="T168" s="5" t="n"/>
      <c r="U168" s="5">
        <f>A168&amp;"-"&amp;YEAR(J168)&amp;"-"&amp;IF(LEN(MONTH(J168))=1,"0"&amp;MONTH(J168),MONTH(J168))&amp;"-"&amp;DAY(J168)</f>
        <v/>
      </c>
      <c r="V168" s="5" t="n">
        <v>0</v>
      </c>
    </row>
    <row r="169">
      <c r="A169" s="5" t="n">
        <v>208</v>
      </c>
      <c r="B169" s="5" t="inlineStr">
        <is>
          <t>Consumo de Agua m3 Mensual</t>
        </is>
      </c>
      <c r="C169" s="5" t="inlineStr">
        <is>
          <t>Operativo</t>
        </is>
      </c>
      <c r="D169" s="5" t="inlineStr">
        <is>
          <t>GESTIÓN AMBIENTAL</t>
        </is>
      </c>
      <c r="E169" s="5" t="inlineStr">
        <is>
          <t>Eficiencia</t>
        </is>
      </c>
      <c r="F169" s="5" t="inlineStr">
        <is>
          <t>Mensual</t>
        </is>
      </c>
      <c r="G169" s="5" t="inlineStr">
        <is>
          <t>Negativo</t>
        </is>
      </c>
      <c r="H169" s="5" t="n"/>
      <c r="I169" s="5" t="n"/>
      <c r="J169" s="6" t="n">
        <v>45169</v>
      </c>
      <c r="K169" s="20">
        <f>YEAR(J169)</f>
        <v/>
      </c>
      <c r="L169" s="6">
        <f>PROPER(TEXT(J169,"mmmm"))</f>
        <v/>
      </c>
      <c r="M169" s="6" t="inlineStr">
        <is>
          <t>2023-2</t>
        </is>
      </c>
      <c r="N169" s="5" t="n"/>
      <c r="O169" s="5" t="n">
        <v>1500</v>
      </c>
      <c r="P169" s="5" t="n">
        <v>1275</v>
      </c>
      <c r="Q169" s="32">
        <f>IFERROR(IF((O169/P169)&gt;1.3,1.3,O169/P169),"")</f>
        <v/>
      </c>
      <c r="R169" s="32">
        <f>IFERROR(IF((O169/P169)&gt;O169/P169,1.3,O169/P169),"")</f>
        <v/>
      </c>
      <c r="S169" s="5" t="n"/>
      <c r="T169" s="5" t="n"/>
      <c r="U169" s="5">
        <f>A169&amp;"-"&amp;YEAR(J169)&amp;"-"&amp;IF(LEN(MONTH(J169))=1,"0"&amp;MONTH(J169),MONTH(J169))&amp;"-"&amp;DAY(J169)</f>
        <v/>
      </c>
      <c r="V169" s="5" t="n">
        <v>0</v>
      </c>
    </row>
    <row r="170">
      <c r="A170" s="5" t="n">
        <v>208</v>
      </c>
      <c r="B170" s="5" t="inlineStr">
        <is>
          <t>Consumo de Agua m3 Mensual</t>
        </is>
      </c>
      <c r="C170" s="5" t="inlineStr">
        <is>
          <t>Operativo</t>
        </is>
      </c>
      <c r="D170" s="5" t="inlineStr">
        <is>
          <t>GESTIÓN AMBIENTAL</t>
        </is>
      </c>
      <c r="E170" s="5" t="inlineStr">
        <is>
          <t>Eficiencia</t>
        </is>
      </c>
      <c r="F170" s="5" t="inlineStr">
        <is>
          <t>Mensual</t>
        </is>
      </c>
      <c r="G170" s="5" t="inlineStr">
        <is>
          <t>Negativo</t>
        </is>
      </c>
      <c r="H170" s="5" t="n"/>
      <c r="I170" s="5" t="n"/>
      <c r="J170" s="6" t="n">
        <v>45199</v>
      </c>
      <c r="K170" s="20">
        <f>YEAR(J170)</f>
        <v/>
      </c>
      <c r="L170" s="6">
        <f>PROPER(TEXT(J170,"mmmm"))</f>
        <v/>
      </c>
      <c r="M170" s="6" t="inlineStr">
        <is>
          <t>2023-2</t>
        </is>
      </c>
      <c r="N170" s="5" t="n"/>
      <c r="O170" s="5" t="n">
        <v>1500</v>
      </c>
      <c r="P170" s="134" t="n"/>
      <c r="Q170" s="32">
        <f>IFERROR(IF((O170/P170)&gt;1.3,1.3,O170/P170),"")</f>
        <v/>
      </c>
      <c r="R170" s="32">
        <f>IFERROR(IF((O170/P170)&gt;O170/P170,1.3,O170/P170),"")</f>
        <v/>
      </c>
      <c r="S170" s="5" t="n"/>
      <c r="T170" s="5" t="n"/>
      <c r="U170" s="5">
        <f>A170&amp;"-"&amp;YEAR(J170)&amp;"-"&amp;IF(LEN(MONTH(J170))=1,"0"&amp;MONTH(J170),MONTH(J170))&amp;"-"&amp;DAY(J170)</f>
        <v/>
      </c>
      <c r="V170" s="5" t="n">
        <v>0</v>
      </c>
    </row>
    <row r="171">
      <c r="A171" s="43" t="n">
        <v>208</v>
      </c>
      <c r="B171" s="5" t="inlineStr">
        <is>
          <t>Consumo de Agua m3 Mensual</t>
        </is>
      </c>
      <c r="C171" s="5" t="inlineStr">
        <is>
          <t>Operativo</t>
        </is>
      </c>
      <c r="D171" s="5" t="inlineStr">
        <is>
          <t>GESTIÓN AMBIENTAL</t>
        </is>
      </c>
      <c r="E171" s="5" t="n"/>
      <c r="F171" s="5" t="inlineStr">
        <is>
          <t>Mensual</t>
        </is>
      </c>
      <c r="G171" s="5" t="inlineStr">
        <is>
          <t>Negativo</t>
        </is>
      </c>
      <c r="H171" s="5" t="n">
        <v>1500</v>
      </c>
      <c r="I171" s="5" t="n"/>
      <c r="J171" s="6" t="n">
        <v>45291</v>
      </c>
      <c r="K171" s="5">
        <f>YEAR(J171)</f>
        <v/>
      </c>
      <c r="L171" s="5">
        <f>PROPER(TEXT(J171,"mmmm"))</f>
        <v/>
      </c>
      <c r="M171" s="6">
        <f>IF(OR(L171="Enero",L171="Febrero",L171="Marzo",L171="Abril",L171="Mayo",L171="Junio"),K171&amp;"-1",IF(OR(L171="Julio",L171="Agosto",L171="Septiembre",L171="Octubre",L171="Noviembre",L171="Diciembre"),K171&amp;"-2"))</f>
        <v/>
      </c>
      <c r="N171" s="5" t="n"/>
      <c r="O171" s="5" t="n"/>
      <c r="P171" s="5" t="n"/>
      <c r="Q171" s="32">
        <f>IFERROR(IF((O171/P171)&gt;1.3,1.3,O171/P171),"")</f>
        <v/>
      </c>
      <c r="R171" s="32">
        <f>IFERROR(IF((O171/P171)&gt;O171/P171,1.3,O171/P171),"")</f>
        <v/>
      </c>
      <c r="S171" s="5" t="n"/>
      <c r="T171" s="5" t="n"/>
      <c r="U171" s="5">
        <f>A171&amp;"-"&amp;YEAR(J171)&amp;"-"&amp;IF(LEN(MONTH(J171))=1,"0"&amp;MONTH(J171),MONTH(J171))&amp;"-"&amp;DAY(J171)</f>
        <v/>
      </c>
      <c r="V171" s="5" t="n">
        <v>0</v>
      </c>
    </row>
    <row r="172">
      <c r="A172" s="43" t="n">
        <v>210</v>
      </c>
      <c r="B172" s="5" t="inlineStr">
        <is>
          <t>Aporte de los Procesos a los Objetivos de Desarrollo Sostenible</t>
        </is>
      </c>
      <c r="C172" s="5" t="inlineStr">
        <is>
          <t>Estratégico</t>
        </is>
      </c>
      <c r="D172" s="5" t="inlineStr">
        <is>
          <t>GESTIÓN AMBIENTAL</t>
        </is>
      </c>
      <c r="E172" s="5" t="n"/>
      <c r="F172" s="5" t="inlineStr">
        <is>
          <t>Anual</t>
        </is>
      </c>
      <c r="G172" s="5" t="inlineStr">
        <is>
          <t>Positivo</t>
        </is>
      </c>
      <c r="H172" s="5" t="n">
        <v>90</v>
      </c>
      <c r="I172" s="5" t="n"/>
      <c r="J172" s="6" t="n">
        <v>45291</v>
      </c>
      <c r="K172" s="5">
        <f>YEAR(J172)</f>
        <v/>
      </c>
      <c r="L172" s="5">
        <f>PROPER(TEXT(J172,"mmmm"))</f>
        <v/>
      </c>
      <c r="M172" s="6">
        <f>IF(OR(L172="Enero",L172="Febrero",L172="Marzo",L172="Abril",L172="Mayo",L172="Junio"),K172&amp;"-1",IF(OR(L172="Julio",L172="Agosto",L172="Septiembre",L172="Octubre",L172="Noviembre",L172="Diciembre"),K172&amp;"-2"))</f>
        <v/>
      </c>
      <c r="N172" s="5" t="n"/>
      <c r="O172" s="5" t="n"/>
      <c r="P172" s="5" t="n"/>
      <c r="Q172" s="32">
        <f>IFERROR(IF((P172/O172)&gt;1.3,1.3,P172/O172),"")</f>
        <v/>
      </c>
      <c r="R172" s="32">
        <f>IFERROR(P172/O172,"")</f>
        <v/>
      </c>
      <c r="S172" s="5" t="n"/>
      <c r="T172" s="5" t="n"/>
      <c r="U172" s="5">
        <f>A172&amp;"-"&amp;YEAR(J172)&amp;"-"&amp;IF(LEN(MONTH(J172))=1,"0"&amp;MONTH(J172),MONTH(J172))&amp;"-"&amp;DAY(J172)</f>
        <v/>
      </c>
      <c r="V172" s="5" t="n">
        <v>0</v>
      </c>
    </row>
    <row r="173">
      <c r="A173" s="5" t="n">
        <v>213</v>
      </c>
      <c r="B173" s="5" t="inlineStr">
        <is>
          <t>Cumplimiento del Plan Anual del Sistema de Gestión Ambiental</t>
        </is>
      </c>
      <c r="C173" s="5" t="inlineStr">
        <is>
          <t>Estratégico</t>
        </is>
      </c>
      <c r="D173" s="5" t="inlineStr">
        <is>
          <t>GESTIÓN AMBIENTAL</t>
        </is>
      </c>
      <c r="E173" s="5" t="inlineStr">
        <is>
          <t>Eficacia</t>
        </is>
      </c>
      <c r="F173" s="5" t="inlineStr">
        <is>
          <t>Trimestral</t>
        </is>
      </c>
      <c r="G173" s="5" t="inlineStr">
        <is>
          <t>Positivo</t>
        </is>
      </c>
      <c r="H173" s="5" t="n"/>
      <c r="I173" s="5" t="n"/>
      <c r="J173" s="6" t="n">
        <v>45199</v>
      </c>
      <c r="K173" s="20">
        <f>YEAR(J173)</f>
        <v/>
      </c>
      <c r="L173" s="6">
        <f>PROPER(TEXT(J173,"mmmm"))</f>
        <v/>
      </c>
      <c r="M173" s="6" t="inlineStr">
        <is>
          <t>2023-2</t>
        </is>
      </c>
      <c r="N173" s="5" t="n"/>
      <c r="O173" s="5" t="n">
        <v>90</v>
      </c>
      <c r="P173" s="5" t="n">
        <v>86.40000000000001</v>
      </c>
      <c r="Q173" s="32">
        <f>IFERROR(IF((P173/O173)&gt;1.3,1.3,P173/O173),"")</f>
        <v/>
      </c>
      <c r="R173" s="32">
        <f>IFERROR(P173/O173,"")</f>
        <v/>
      </c>
      <c r="S173" s="5" t="n"/>
      <c r="T173" s="5" t="n"/>
      <c r="U173" s="5">
        <f>A173&amp;"-"&amp;YEAR(J173)&amp;"-"&amp;IF(LEN(MONTH(J173))=1,"0"&amp;MONTH(J173),MONTH(J173))&amp;"-"&amp;DAY(J173)</f>
        <v/>
      </c>
      <c r="V173" s="5" t="n">
        <v>0</v>
      </c>
    </row>
    <row r="174">
      <c r="A174" s="43" t="n">
        <v>213</v>
      </c>
      <c r="B174" s="5" t="inlineStr">
        <is>
          <t>Cumplimiento del Plan Anual del Sistema de Gestión Ambiental</t>
        </is>
      </c>
      <c r="C174" s="5" t="inlineStr">
        <is>
          <t>Estratégico</t>
        </is>
      </c>
      <c r="D174" s="5" t="inlineStr">
        <is>
          <t>GESTIÓN AMBIENTAL</t>
        </is>
      </c>
      <c r="E174" s="5" t="n"/>
      <c r="F174" s="5" t="inlineStr">
        <is>
          <t>Trimestral</t>
        </is>
      </c>
      <c r="G174" s="5" t="inlineStr">
        <is>
          <t>Positivo</t>
        </is>
      </c>
      <c r="H174" s="5" t="n">
        <v>90</v>
      </c>
      <c r="I174" s="5" t="n"/>
      <c r="J174" s="6" t="n">
        <v>45291</v>
      </c>
      <c r="K174" s="5">
        <f>YEAR(J174)</f>
        <v/>
      </c>
      <c r="L174" s="5">
        <f>PROPER(TEXT(J174,"mmmm"))</f>
        <v/>
      </c>
      <c r="M174" s="6">
        <f>IF(OR(L174="Enero",L174="Febrero",L174="Marzo",L174="Abril",L174="Mayo",L174="Junio"),K174&amp;"-1",IF(OR(L174="Julio",L174="Agosto",L174="Septiembre",L174="Octubre",L174="Noviembre",L174="Diciembre"),K174&amp;"-2"))</f>
        <v/>
      </c>
      <c r="N174" s="5" t="n"/>
      <c r="O174" s="5" t="n"/>
      <c r="P174" s="5" t="n"/>
      <c r="Q174" s="32">
        <f>IFERROR(IF((P174/O174)&gt;1.3,1.3,P174/O174),"")</f>
        <v/>
      </c>
      <c r="R174" s="32">
        <f>IFERROR(P174/O174,"")</f>
        <v/>
      </c>
      <c r="S174" s="5" t="n"/>
      <c r="T174" s="5" t="n"/>
      <c r="U174" s="5">
        <f>A174&amp;"-"&amp;YEAR(J174)&amp;"-"&amp;IF(LEN(MONTH(J174))=1,"0"&amp;MONTH(J174),MONTH(J174))&amp;"-"&amp;DAY(J174)</f>
        <v/>
      </c>
      <c r="V174" s="5" t="n">
        <v>0</v>
      </c>
    </row>
    <row r="175">
      <c r="A175" s="5" t="n">
        <v>214</v>
      </c>
      <c r="B175" s="5" t="inlineStr">
        <is>
          <t>Generación de Residuos Sólidos Mensual</t>
        </is>
      </c>
      <c r="C175" s="5" t="inlineStr">
        <is>
          <t>Operativo</t>
        </is>
      </c>
      <c r="D175" s="5" t="inlineStr">
        <is>
          <t>GESTIÓN AMBIENTAL</t>
        </is>
      </c>
      <c r="E175" s="5" t="inlineStr">
        <is>
          <t>Eficiencia</t>
        </is>
      </c>
      <c r="F175" s="5" t="inlineStr">
        <is>
          <t>Mensual</t>
        </is>
      </c>
      <c r="G175" s="5" t="inlineStr">
        <is>
          <t>Negativo</t>
        </is>
      </c>
      <c r="H175" s="5" t="n"/>
      <c r="I175" s="5" t="n"/>
      <c r="J175" s="6" t="n">
        <v>45138</v>
      </c>
      <c r="K175" s="20">
        <f>YEAR(J175)</f>
        <v/>
      </c>
      <c r="L175" s="6">
        <f>PROPER(TEXT(J175,"mmmm"))</f>
        <v/>
      </c>
      <c r="M175" s="6" t="inlineStr">
        <is>
          <t>2023-2</t>
        </is>
      </c>
      <c r="N175" s="5" t="n"/>
      <c r="O175" s="5" t="n">
        <v>2600</v>
      </c>
      <c r="P175" s="5" t="n">
        <v>2157.5</v>
      </c>
      <c r="Q175" s="32">
        <f>IFERROR(IF((O175/P175)&gt;1.3,1.3,O175/P175),"")</f>
        <v/>
      </c>
      <c r="R175" s="32">
        <f>IFERROR(IF((O175/P175)&gt;O175/P175,1.3,O175/P175),"")</f>
        <v/>
      </c>
      <c r="S175" s="5" t="n"/>
      <c r="T175" s="5" t="n"/>
      <c r="U175" s="5">
        <f>A175&amp;"-"&amp;YEAR(J175)&amp;"-"&amp;IF(LEN(MONTH(J175))=1,"0"&amp;MONTH(J175),MONTH(J175))&amp;"-"&amp;DAY(J175)</f>
        <v/>
      </c>
      <c r="V175" s="5" t="n">
        <v>0</v>
      </c>
    </row>
    <row r="176">
      <c r="A176" s="5" t="n">
        <v>214</v>
      </c>
      <c r="B176" s="5" t="inlineStr">
        <is>
          <t>Generación de Residuos Sólidos Mensual</t>
        </is>
      </c>
      <c r="C176" s="5" t="inlineStr">
        <is>
          <t>Operativo</t>
        </is>
      </c>
      <c r="D176" s="5" t="inlineStr">
        <is>
          <t>GESTIÓN AMBIENTAL</t>
        </is>
      </c>
      <c r="E176" s="5" t="inlineStr">
        <is>
          <t>Eficiencia</t>
        </is>
      </c>
      <c r="F176" s="5" t="inlineStr">
        <is>
          <t>Mensual</t>
        </is>
      </c>
      <c r="G176" s="5" t="inlineStr">
        <is>
          <t>Negativo</t>
        </is>
      </c>
      <c r="H176" s="5" t="n"/>
      <c r="I176" s="5" t="n"/>
      <c r="J176" s="6" t="n">
        <v>45169</v>
      </c>
      <c r="K176" s="20">
        <f>YEAR(J176)</f>
        <v/>
      </c>
      <c r="L176" s="6">
        <f>PROPER(TEXT(J176,"mmmm"))</f>
        <v/>
      </c>
      <c r="M176" s="6" t="inlineStr">
        <is>
          <t>2023-2</t>
        </is>
      </c>
      <c r="N176" s="5" t="n"/>
      <c r="O176" s="5" t="n">
        <v>2600</v>
      </c>
      <c r="P176" s="13" t="n">
        <v>5814.08</v>
      </c>
      <c r="Q176" s="32">
        <f>IFERROR(IF((O176/P176)&gt;1.3,1.3,O176/P176),"")</f>
        <v/>
      </c>
      <c r="R176" s="32">
        <f>IFERROR(IF((O176/P176)&gt;O176/P176,1.3,O176/P176),"")</f>
        <v/>
      </c>
      <c r="S176" s="5" t="n"/>
      <c r="T176" s="5" t="n"/>
      <c r="U176" s="5">
        <f>A176&amp;"-"&amp;YEAR(J176)&amp;"-"&amp;IF(LEN(MONTH(J176))=1,"0"&amp;MONTH(J176),MONTH(J176))&amp;"-"&amp;DAY(J176)</f>
        <v/>
      </c>
      <c r="V176" s="5" t="n">
        <v>0</v>
      </c>
    </row>
    <row r="177">
      <c r="A177" s="5" t="n">
        <v>214</v>
      </c>
      <c r="B177" s="5" t="inlineStr">
        <is>
          <t>Generación de Residuos Sólidos Mensual</t>
        </is>
      </c>
      <c r="C177" s="5" t="inlineStr">
        <is>
          <t>Operativo</t>
        </is>
      </c>
      <c r="D177" s="5" t="inlineStr">
        <is>
          <t>GESTIÓN AMBIENTAL</t>
        </is>
      </c>
      <c r="E177" s="5" t="inlineStr">
        <is>
          <t>Eficiencia</t>
        </is>
      </c>
      <c r="F177" s="5" t="inlineStr">
        <is>
          <t>Mensual</t>
        </is>
      </c>
      <c r="G177" s="5" t="inlineStr">
        <is>
          <t>Negativo</t>
        </is>
      </c>
      <c r="H177" s="5" t="n"/>
      <c r="I177" s="5" t="n"/>
      <c r="J177" s="6" t="n">
        <v>45199</v>
      </c>
      <c r="K177" s="20">
        <f>YEAR(J177)</f>
        <v/>
      </c>
      <c r="L177" s="6">
        <f>PROPER(TEXT(J177,"mmmm"))</f>
        <v/>
      </c>
      <c r="M177" s="6" t="inlineStr">
        <is>
          <t>2023-2</t>
        </is>
      </c>
      <c r="N177" s="5" t="n"/>
      <c r="O177" s="5" t="n">
        <v>2600</v>
      </c>
      <c r="P177" s="13" t="n">
        <v>6475.24</v>
      </c>
      <c r="Q177" s="32">
        <f>IFERROR(IF((O177/P177)&gt;1.3,1.3,O177/P177),"")</f>
        <v/>
      </c>
      <c r="R177" s="32">
        <f>IFERROR(IF((O177/P177)&gt;O177/P177,1.3,O177/P177),"")</f>
        <v/>
      </c>
      <c r="S177" s="5" t="n"/>
      <c r="T177" s="5" t="n"/>
      <c r="U177" s="5">
        <f>A177&amp;"-"&amp;YEAR(J177)&amp;"-"&amp;IF(LEN(MONTH(J177))=1,"0"&amp;MONTH(J177),MONTH(J177))&amp;"-"&amp;DAY(J177)</f>
        <v/>
      </c>
      <c r="V177" s="5" t="n">
        <v>0</v>
      </c>
    </row>
    <row r="178">
      <c r="A178" s="43" t="n">
        <v>214</v>
      </c>
      <c r="B178" s="5" t="inlineStr">
        <is>
          <t>Generación de Residuos Sólidos Mensual</t>
        </is>
      </c>
      <c r="C178" s="5" t="inlineStr">
        <is>
          <t>Operativo</t>
        </is>
      </c>
      <c r="D178" s="5" t="inlineStr">
        <is>
          <t>GESTIÓN AMBIENTAL</t>
        </is>
      </c>
      <c r="E178" s="5" t="n"/>
      <c r="F178" s="5" t="inlineStr">
        <is>
          <t>Mensual</t>
        </is>
      </c>
      <c r="G178" s="5" t="inlineStr">
        <is>
          <t>Negativo</t>
        </is>
      </c>
      <c r="H178" s="5" t="n">
        <v>2600</v>
      </c>
      <c r="I178" s="5" t="n"/>
      <c r="J178" s="6" t="n">
        <v>45291</v>
      </c>
      <c r="K178" s="5">
        <f>YEAR(J178)</f>
        <v/>
      </c>
      <c r="L178" s="5">
        <f>PROPER(TEXT(J178,"mmmm"))</f>
        <v/>
      </c>
      <c r="M178" s="6">
        <f>IF(OR(L178="Enero",L178="Febrero",L178="Marzo",L178="Abril",L178="Mayo",L178="Junio"),K178&amp;"-1",IF(OR(L178="Julio",L178="Agosto",L178="Septiembre",L178="Octubre",L178="Noviembre",L178="Diciembre"),K178&amp;"-2"))</f>
        <v/>
      </c>
      <c r="N178" s="5" t="n"/>
      <c r="O178" s="5" t="n"/>
      <c r="P178" s="5" t="n"/>
      <c r="Q178" s="32">
        <f>IFERROR(IF((O178/P178)&gt;1.3,1.3,O178/P178),"")</f>
        <v/>
      </c>
      <c r="R178" s="32">
        <f>IFERROR(IF((O178/P178)&gt;O178/P178,1.3,O178/P178),"")</f>
        <v/>
      </c>
      <c r="S178" s="5" t="n"/>
      <c r="T178" s="5" t="n"/>
      <c r="U178" s="5">
        <f>A178&amp;"-"&amp;YEAR(J178)&amp;"-"&amp;IF(LEN(MONTH(J178))=1,"0"&amp;MONTH(J178),MONTH(J178))&amp;"-"&amp;DAY(J178)</f>
        <v/>
      </c>
      <c r="V178" s="5" t="n">
        <v>0</v>
      </c>
    </row>
    <row r="179">
      <c r="A179" s="43" t="n">
        <v>215</v>
      </c>
      <c r="B179" s="5" t="inlineStr">
        <is>
          <t>Disminución de la Generación de Residuos per Cápita</t>
        </is>
      </c>
      <c r="C179" s="5" t="inlineStr">
        <is>
          <t>Operativo</t>
        </is>
      </c>
      <c r="D179" s="5" t="inlineStr">
        <is>
          <t>GESTIÓN AMBIENTAL</t>
        </is>
      </c>
      <c r="E179" s="5" t="n"/>
      <c r="F179" s="5" t="inlineStr">
        <is>
          <t>Semestral</t>
        </is>
      </c>
      <c r="G179" s="5" t="inlineStr">
        <is>
          <t>Positivo</t>
        </is>
      </c>
      <c r="H179" s="5" t="inlineStr">
        <is>
          <t>ND</t>
        </is>
      </c>
      <c r="I179" s="5" t="n"/>
      <c r="J179" s="6" t="n">
        <v>45291</v>
      </c>
      <c r="K179" s="5">
        <f>YEAR(J179)</f>
        <v/>
      </c>
      <c r="L179" s="5">
        <f>PROPER(TEXT(J179,"mmmm"))</f>
        <v/>
      </c>
      <c r="M179" s="6">
        <f>IF(OR(L179="Enero",L179="Febrero",L179="Marzo",L179="Abril",L179="Mayo",L179="Junio"),K179&amp;"-1",IF(OR(L179="Julio",L179="Agosto",L179="Septiembre",L179="Octubre",L179="Noviembre",L179="Diciembre"),K179&amp;"-2"))</f>
        <v/>
      </c>
      <c r="N179" s="5" t="n"/>
      <c r="O179" s="5" t="n"/>
      <c r="P179" s="5" t="n"/>
      <c r="Q179" s="32">
        <f>IFERROR(IF((P179/O179)&gt;1.3,1.3,P179/O179),"")</f>
        <v/>
      </c>
      <c r="R179" s="32">
        <f>IFERROR(P179/O179,"")</f>
        <v/>
      </c>
      <c r="S179" s="5" t="n"/>
      <c r="T179" s="5" t="n"/>
      <c r="U179" s="5">
        <f>A179&amp;"-"&amp;YEAR(J179)&amp;"-"&amp;IF(LEN(MONTH(J179))=1,"0"&amp;MONTH(J179),MONTH(J179))&amp;"-"&amp;DAY(J179)</f>
        <v/>
      </c>
      <c r="V179" s="5" t="n">
        <v>2</v>
      </c>
    </row>
    <row r="180">
      <c r="A180" s="43" t="n">
        <v>216</v>
      </c>
      <c r="B180" s="5" t="inlineStr">
        <is>
          <t>Disposición Ambientalmente Adecuada de Residuos Peligrosos</t>
        </is>
      </c>
      <c r="C180" s="5" t="inlineStr">
        <is>
          <t>Estratégico</t>
        </is>
      </c>
      <c r="D180" s="5" t="inlineStr">
        <is>
          <t>GESTIÓN AMBIENTAL</t>
        </is>
      </c>
      <c r="E180" s="5" t="n"/>
      <c r="F180" s="5" t="inlineStr">
        <is>
          <t>Anual</t>
        </is>
      </c>
      <c r="G180" s="5" t="inlineStr">
        <is>
          <t>Positivo</t>
        </is>
      </c>
      <c r="H180" s="5" t="n">
        <v>100</v>
      </c>
      <c r="I180" s="5" t="n"/>
      <c r="J180" s="6" t="n">
        <v>45291</v>
      </c>
      <c r="K180" s="5">
        <f>YEAR(J180)</f>
        <v/>
      </c>
      <c r="L180" s="5">
        <f>PROPER(TEXT(J180,"mmmm"))</f>
        <v/>
      </c>
      <c r="M180" s="6">
        <f>IF(OR(L180="Enero",L180="Febrero",L180="Marzo",L180="Abril",L180="Mayo",L180="Junio"),K180&amp;"-1",IF(OR(L180="Julio",L180="Agosto",L180="Septiembre",L180="Octubre",L180="Noviembre",L180="Diciembre"),K180&amp;"-2"))</f>
        <v/>
      </c>
      <c r="N180" s="5" t="n"/>
      <c r="O180" s="5" t="n"/>
      <c r="P180" s="5" t="n"/>
      <c r="Q180" s="32">
        <f>IFERROR(IF((P180/O180)&gt;1.3,1.3,P180/O180),"")</f>
        <v/>
      </c>
      <c r="R180" s="32">
        <f>IFERROR(P180/O180,"")</f>
        <v/>
      </c>
      <c r="S180" s="5" t="n"/>
      <c r="T180" s="5" t="n"/>
      <c r="U180" s="5">
        <f>A180&amp;"-"&amp;YEAR(J180)&amp;"-"&amp;IF(LEN(MONTH(J180))=1,"0"&amp;MONTH(J180),MONTH(J180))&amp;"-"&amp;DAY(J180)</f>
        <v/>
      </c>
      <c r="V180" s="5" t="n">
        <v>0</v>
      </c>
    </row>
    <row r="181">
      <c r="A181" s="5" t="n">
        <v>217</v>
      </c>
      <c r="B181" s="5" t="inlineStr">
        <is>
          <t>Aprovechamiento de Residuos</t>
        </is>
      </c>
      <c r="C181" s="5" t="inlineStr">
        <is>
          <t>Estratégico</t>
        </is>
      </c>
      <c r="D181" s="5" t="inlineStr">
        <is>
          <t>GESTIÓN AMBIENTAL</t>
        </is>
      </c>
      <c r="E181" s="5" t="inlineStr">
        <is>
          <t>Eficiencia</t>
        </is>
      </c>
      <c r="F181" s="5" t="inlineStr">
        <is>
          <t>Mensual</t>
        </is>
      </c>
      <c r="G181" s="5" t="inlineStr">
        <is>
          <t>Positivo</t>
        </is>
      </c>
      <c r="H181" s="5" t="n"/>
      <c r="I181" s="5" t="n"/>
      <c r="J181" s="6" t="n">
        <v>45138</v>
      </c>
      <c r="K181" s="20">
        <f>YEAR(J181)</f>
        <v/>
      </c>
      <c r="L181" s="6">
        <f>PROPER(TEXT(J181,"mmmm"))</f>
        <v/>
      </c>
      <c r="M181" s="6" t="inlineStr">
        <is>
          <t>2023-2</t>
        </is>
      </c>
      <c r="N181" s="5" t="n"/>
      <c r="O181" s="5" t="n">
        <v>30</v>
      </c>
      <c r="P181" s="13" t="n">
        <v>24.49</v>
      </c>
      <c r="Q181" s="32">
        <f>IFERROR(IF((P181/O181)&gt;1.3,1.3,P181/O181),"")</f>
        <v/>
      </c>
      <c r="R181" s="32">
        <f>IFERROR(P181/O181,"")</f>
        <v/>
      </c>
      <c r="S181" s="5" t="n"/>
      <c r="T181" s="5" t="n"/>
      <c r="U181" s="5">
        <f>A181&amp;"-"&amp;YEAR(J181)&amp;"-"&amp;IF(LEN(MONTH(J181))=1,"0"&amp;MONTH(J181),MONTH(J181))&amp;"-"&amp;DAY(J181)</f>
        <v/>
      </c>
      <c r="V181" s="5" t="n">
        <v>0</v>
      </c>
    </row>
    <row r="182">
      <c r="A182" s="5" t="n">
        <v>217</v>
      </c>
      <c r="B182" s="5" t="inlineStr">
        <is>
          <t>Aprovechamiento de Residuos</t>
        </is>
      </c>
      <c r="C182" s="5" t="inlineStr">
        <is>
          <t>Estratégico</t>
        </is>
      </c>
      <c r="D182" s="5" t="inlineStr">
        <is>
          <t>GESTIÓN AMBIENTAL</t>
        </is>
      </c>
      <c r="E182" s="5" t="inlineStr">
        <is>
          <t>Eficiencia</t>
        </is>
      </c>
      <c r="F182" s="5" t="inlineStr">
        <is>
          <t>Mensual</t>
        </is>
      </c>
      <c r="G182" s="5" t="inlineStr">
        <is>
          <t>Positivo</t>
        </is>
      </c>
      <c r="H182" s="5" t="n"/>
      <c r="I182" s="5" t="n"/>
      <c r="J182" s="6" t="n">
        <v>45169</v>
      </c>
      <c r="K182" s="20">
        <f>YEAR(J182)</f>
        <v/>
      </c>
      <c r="L182" s="6">
        <f>PROPER(TEXT(J182,"mmmm"))</f>
        <v/>
      </c>
      <c r="M182" s="6" t="inlineStr">
        <is>
          <t>2023-2</t>
        </is>
      </c>
      <c r="N182" s="5" t="n"/>
      <c r="O182" s="5" t="n">
        <v>30</v>
      </c>
      <c r="P182" s="13" t="n">
        <v>17.25</v>
      </c>
      <c r="Q182" s="32">
        <f>IFERROR(IF((P182/O182)&gt;1.3,1.3,P182/O182),"")</f>
        <v/>
      </c>
      <c r="R182" s="32">
        <f>IFERROR(P182/O182,"")</f>
        <v/>
      </c>
      <c r="S182" s="5" t="n"/>
      <c r="T182" s="5" t="n"/>
      <c r="U182" s="5">
        <f>A182&amp;"-"&amp;YEAR(J182)&amp;"-"&amp;IF(LEN(MONTH(J182))=1,"0"&amp;MONTH(J182),MONTH(J182))&amp;"-"&amp;DAY(J182)</f>
        <v/>
      </c>
      <c r="V182" s="5" t="n">
        <v>0</v>
      </c>
    </row>
    <row r="183">
      <c r="A183" s="5" t="n">
        <v>217</v>
      </c>
      <c r="B183" s="5" t="inlineStr">
        <is>
          <t>Aprovechamiento de Residuos</t>
        </is>
      </c>
      <c r="C183" s="5" t="inlineStr">
        <is>
          <t>Estratégico</t>
        </is>
      </c>
      <c r="D183" s="5" t="inlineStr">
        <is>
          <t>GESTIÓN AMBIENTAL</t>
        </is>
      </c>
      <c r="E183" s="5" t="inlineStr">
        <is>
          <t>Eficiencia</t>
        </is>
      </c>
      <c r="F183" s="5" t="inlineStr">
        <is>
          <t>Mensual</t>
        </is>
      </c>
      <c r="G183" s="5" t="inlineStr">
        <is>
          <t>Positivo</t>
        </is>
      </c>
      <c r="H183" s="5" t="n"/>
      <c r="I183" s="5" t="n"/>
      <c r="J183" s="6" t="n">
        <v>45199</v>
      </c>
      <c r="K183" s="20">
        <f>YEAR(J183)</f>
        <v/>
      </c>
      <c r="L183" s="6">
        <f>PROPER(TEXT(J183,"mmmm"))</f>
        <v/>
      </c>
      <c r="M183" s="6" t="inlineStr">
        <is>
          <t>2023-2</t>
        </is>
      </c>
      <c r="N183" s="5" t="n"/>
      <c r="O183" s="5" t="n">
        <v>30</v>
      </c>
      <c r="P183" s="13" t="n">
        <v>8.52</v>
      </c>
      <c r="Q183" s="32">
        <f>IFERROR(IF((P183/O183)&gt;1.3,1.3,P183/O183),"")</f>
        <v/>
      </c>
      <c r="R183" s="32">
        <f>IFERROR(P183/O183,"")</f>
        <v/>
      </c>
      <c r="S183" s="5" t="n"/>
      <c r="T183" s="5" t="n"/>
      <c r="U183" s="5">
        <f>A183&amp;"-"&amp;YEAR(J183)&amp;"-"&amp;IF(LEN(MONTH(J183))=1,"0"&amp;MONTH(J183),MONTH(J183))&amp;"-"&amp;DAY(J183)</f>
        <v/>
      </c>
      <c r="V183" s="5" t="n">
        <v>0</v>
      </c>
    </row>
    <row r="184">
      <c r="A184" s="43" t="n">
        <v>217</v>
      </c>
      <c r="B184" s="5" t="inlineStr">
        <is>
          <t>Aprovechamiento de Residuos</t>
        </is>
      </c>
      <c r="C184" s="5" t="inlineStr">
        <is>
          <t>Estratégico</t>
        </is>
      </c>
      <c r="D184" s="5" t="inlineStr">
        <is>
          <t>GESTIÓN AMBIENTAL</t>
        </is>
      </c>
      <c r="E184" s="5" t="n"/>
      <c r="F184" s="5" t="inlineStr">
        <is>
          <t>Mensual</t>
        </is>
      </c>
      <c r="G184" s="5" t="inlineStr">
        <is>
          <t>Positivo</t>
        </is>
      </c>
      <c r="H184" s="5" t="n">
        <v>30</v>
      </c>
      <c r="I184" s="5" t="n"/>
      <c r="J184" s="6" t="n">
        <v>45291</v>
      </c>
      <c r="K184" s="5">
        <f>YEAR(J184)</f>
        <v/>
      </c>
      <c r="L184" s="5">
        <f>PROPER(TEXT(J184,"mmmm"))</f>
        <v/>
      </c>
      <c r="M184" s="6">
        <f>IF(OR(L184="Enero",L184="Febrero",L184="Marzo",L184="Abril",L184="Mayo",L184="Junio"),K184&amp;"-1",IF(OR(L184="Julio",L184="Agosto",L184="Septiembre",L184="Octubre",L184="Noviembre",L184="Diciembre"),K184&amp;"-2"))</f>
        <v/>
      </c>
      <c r="N184" s="5" t="n"/>
      <c r="O184" s="5" t="n"/>
      <c r="P184" s="5" t="n"/>
      <c r="Q184" s="32">
        <f>IFERROR(IF((P184/O184)&gt;1.3,1.3,P184/O184),"")</f>
        <v/>
      </c>
      <c r="R184" s="32">
        <f>IFERROR(P184/O184,"")</f>
        <v/>
      </c>
      <c r="S184" s="5" t="n"/>
      <c r="T184" s="5" t="n"/>
      <c r="U184" s="5">
        <f>A184&amp;"-"&amp;YEAR(J184)&amp;"-"&amp;IF(LEN(MONTH(J184))=1,"0"&amp;MONTH(J184),MONTH(J184))&amp;"-"&amp;DAY(J184)</f>
        <v/>
      </c>
      <c r="V184" s="5" t="n">
        <v>0</v>
      </c>
    </row>
    <row r="185">
      <c r="A185" s="5" t="n">
        <v>218</v>
      </c>
      <c r="B185" s="5" t="inlineStr">
        <is>
          <t>Consumo de Energía Eléctrica kWh Mensual</t>
        </is>
      </c>
      <c r="C185" s="5" t="inlineStr">
        <is>
          <t>Operativo</t>
        </is>
      </c>
      <c r="D185" s="5" t="inlineStr">
        <is>
          <t>GESTIÓN AMBIENTAL</t>
        </is>
      </c>
      <c r="E185" s="5" t="inlineStr">
        <is>
          <t>Eficacia</t>
        </is>
      </c>
      <c r="F185" s="5" t="inlineStr">
        <is>
          <t>Mensual</t>
        </is>
      </c>
      <c r="G185" s="5" t="inlineStr">
        <is>
          <t>Negativo</t>
        </is>
      </c>
      <c r="H185" s="5" t="n"/>
      <c r="I185" s="5" t="n"/>
      <c r="J185" s="6" t="n">
        <v>45138</v>
      </c>
      <c r="K185" s="20">
        <f>YEAR(J185)</f>
        <v/>
      </c>
      <c r="L185" s="6">
        <f>PROPER(TEXT(J185,"mmmm"))</f>
        <v/>
      </c>
      <c r="M185" s="6" t="inlineStr">
        <is>
          <t>2023-2</t>
        </is>
      </c>
      <c r="N185" s="5" t="n"/>
      <c r="O185" s="5" t="n">
        <v>172000</v>
      </c>
      <c r="P185" s="5" t="n">
        <v>125486</v>
      </c>
      <c r="Q185" s="32">
        <f>IFERROR(IF((O185/P185)&gt;1.3,1.3,O185/P185),"")</f>
        <v/>
      </c>
      <c r="R185" s="32">
        <f>IFERROR(IF((O185/P185)&gt;O185/P185,1.3,O185/P185),"")</f>
        <v/>
      </c>
      <c r="S185" s="5" t="inlineStr">
        <is>
          <t>kWh</t>
        </is>
      </c>
      <c r="T185" s="5" t="inlineStr">
        <is>
          <t>kWh</t>
        </is>
      </c>
      <c r="U185" s="5">
        <f>A185&amp;"-"&amp;YEAR(J185)&amp;"-"&amp;IF(LEN(MONTH(J185))=1,"0"&amp;MONTH(J185),MONTH(J185))&amp;"-"&amp;DAY(J185)</f>
        <v/>
      </c>
      <c r="V185" s="5" t="n">
        <v>0</v>
      </c>
    </row>
    <row r="186">
      <c r="A186" s="5" t="n">
        <v>218</v>
      </c>
      <c r="B186" s="5" t="inlineStr">
        <is>
          <t>Consumo de Energía Eléctrica kWh Mensual</t>
        </is>
      </c>
      <c r="C186" s="5" t="inlineStr">
        <is>
          <t>Operativo</t>
        </is>
      </c>
      <c r="D186" s="5" t="inlineStr">
        <is>
          <t>GESTIÓN AMBIENTAL</t>
        </is>
      </c>
      <c r="E186" s="5" t="inlineStr">
        <is>
          <t>Eficacia</t>
        </is>
      </c>
      <c r="F186" s="5" t="inlineStr">
        <is>
          <t>Mensual</t>
        </is>
      </c>
      <c r="G186" s="5" t="inlineStr">
        <is>
          <t>Negativo</t>
        </is>
      </c>
      <c r="H186" s="5" t="n"/>
      <c r="I186" s="5" t="n"/>
      <c r="J186" s="6" t="n">
        <v>45169</v>
      </c>
      <c r="K186" s="20">
        <f>YEAR(J186)</f>
        <v/>
      </c>
      <c r="L186" s="6">
        <f>PROPER(TEXT(J186,"mmmm"))</f>
        <v/>
      </c>
      <c r="M186" s="6" t="inlineStr">
        <is>
          <t>2023-2</t>
        </is>
      </c>
      <c r="N186" s="5" t="n"/>
      <c r="O186" s="5" t="n">
        <v>172000</v>
      </c>
      <c r="P186" s="5" t="n">
        <v>143021.71</v>
      </c>
      <c r="Q186" s="32">
        <f>IFERROR(IF((O186/P186)&gt;1.3,1.3,O186/P186),"")</f>
        <v/>
      </c>
      <c r="R186" s="32">
        <f>IFERROR(IF((O186/P186)&gt;O186/P186,1.3,O186/P186),"")</f>
        <v/>
      </c>
      <c r="S186" s="5" t="inlineStr">
        <is>
          <t>kWh</t>
        </is>
      </c>
      <c r="T186" s="5" t="inlineStr">
        <is>
          <t>kWh</t>
        </is>
      </c>
      <c r="U186" s="5">
        <f>A186&amp;"-"&amp;YEAR(J186)&amp;"-"&amp;IF(LEN(MONTH(J186))=1,"0"&amp;MONTH(J186),MONTH(J186))&amp;"-"&amp;DAY(J186)</f>
        <v/>
      </c>
      <c r="V186" s="5" t="n">
        <v>0</v>
      </c>
    </row>
    <row r="187">
      <c r="A187" s="5" t="n">
        <v>218</v>
      </c>
      <c r="B187" s="5" t="inlineStr">
        <is>
          <t>Consumo de Energía Eléctrica kWh Mensual</t>
        </is>
      </c>
      <c r="C187" s="5" t="inlineStr">
        <is>
          <t>Operativo</t>
        </is>
      </c>
      <c r="D187" s="5" t="inlineStr">
        <is>
          <t>GESTIÓN AMBIENTAL</t>
        </is>
      </c>
      <c r="E187" s="5" t="inlineStr">
        <is>
          <t>Eficacia</t>
        </is>
      </c>
      <c r="F187" s="5" t="inlineStr">
        <is>
          <t>Mensual</t>
        </is>
      </c>
      <c r="G187" s="5" t="inlineStr">
        <is>
          <t>Negativo</t>
        </is>
      </c>
      <c r="H187" s="5" t="n"/>
      <c r="I187" s="5" t="n"/>
      <c r="J187" s="6" t="n">
        <v>45199</v>
      </c>
      <c r="K187" s="20">
        <f>YEAR(J187)</f>
        <v/>
      </c>
      <c r="L187" s="6">
        <f>PROPER(TEXT(J187,"mmmm"))</f>
        <v/>
      </c>
      <c r="M187" s="6" t="inlineStr">
        <is>
          <t>2023-2</t>
        </is>
      </c>
      <c r="N187" s="5" t="n"/>
      <c r="O187" s="5" t="n">
        <v>172000</v>
      </c>
      <c r="P187" s="134" t="n">
        <v>0</v>
      </c>
      <c r="Q187" s="32">
        <f>IFERROR(IF((O187/P187)&gt;1.3,1.3,O187/P187),"")</f>
        <v/>
      </c>
      <c r="R187" s="32">
        <f>IFERROR(IF((O187/P187)&gt;O187/P187,1.3,O187/P187),"")</f>
        <v/>
      </c>
      <c r="S187" s="5" t="inlineStr">
        <is>
          <t>kWh</t>
        </is>
      </c>
      <c r="T187" s="5" t="inlineStr">
        <is>
          <t>kWh</t>
        </is>
      </c>
      <c r="U187" s="5">
        <f>A187&amp;"-"&amp;YEAR(J187)&amp;"-"&amp;IF(LEN(MONTH(J187))=1,"0"&amp;MONTH(J187),MONTH(J187))&amp;"-"&amp;DAY(J187)</f>
        <v/>
      </c>
      <c r="V187" s="5" t="n">
        <v>0</v>
      </c>
    </row>
    <row r="188">
      <c r="A188" s="43" t="n">
        <v>218</v>
      </c>
      <c r="B188" s="5" t="inlineStr">
        <is>
          <t>Consumo de Energía Eléctrica kWh Mensual</t>
        </is>
      </c>
      <c r="C188" s="5" t="inlineStr">
        <is>
          <t>Operativo</t>
        </is>
      </c>
      <c r="D188" s="5" t="inlineStr">
        <is>
          <t>GESTIÓN AMBIENTAL</t>
        </is>
      </c>
      <c r="E188" s="5" t="n"/>
      <c r="F188" s="5" t="inlineStr">
        <is>
          <t>Mensual</t>
        </is>
      </c>
      <c r="G188" s="5" t="inlineStr">
        <is>
          <t>Negativo</t>
        </is>
      </c>
      <c r="H188" s="5" t="n">
        <v>172000</v>
      </c>
      <c r="I188" s="5" t="n"/>
      <c r="J188" s="6" t="n">
        <v>45291</v>
      </c>
      <c r="K188" s="5">
        <f>YEAR(J188)</f>
        <v/>
      </c>
      <c r="L188" s="5">
        <f>PROPER(TEXT(J188,"mmmm"))</f>
        <v/>
      </c>
      <c r="M188" s="6">
        <f>IF(OR(L188="Enero",L188="Febrero",L188="Marzo",L188="Abril",L188="Mayo",L188="Junio"),K188&amp;"-1",IF(OR(L188="Julio",L188="Agosto",L188="Septiembre",L188="Octubre",L188="Noviembre",L188="Diciembre"),K188&amp;"-2"))</f>
        <v/>
      </c>
      <c r="N188" s="5" t="n"/>
      <c r="O188" s="5" t="n"/>
      <c r="P188" s="5" t="n"/>
      <c r="Q188" s="32">
        <f>IFERROR(IF((O188/P188)&gt;1.3,1.3,O188/P188),"")</f>
        <v/>
      </c>
      <c r="R188" s="32">
        <f>IFERROR(IF((O188/P188)&gt;O188/P188,1.3,O188/P188),"")</f>
        <v/>
      </c>
      <c r="S188" s="5" t="inlineStr">
        <is>
          <t>kWh</t>
        </is>
      </c>
      <c r="T188" s="5" t="inlineStr">
        <is>
          <t>kWh</t>
        </is>
      </c>
      <c r="U188" s="5">
        <f>A188&amp;"-"&amp;YEAR(J188)&amp;"-"&amp;IF(LEN(MONTH(J188))=1,"0"&amp;MONTH(J188),MONTH(J188))&amp;"-"&amp;DAY(J188)</f>
        <v/>
      </c>
      <c r="V188" s="5" t="n">
        <v>0</v>
      </c>
    </row>
    <row r="189">
      <c r="A189" s="43" t="n">
        <v>219</v>
      </c>
      <c r="B189" s="5" t="inlineStr">
        <is>
          <t>Disminución del Consumo de Energía Eléctrica per Cápita</t>
        </is>
      </c>
      <c r="C189" s="5" t="inlineStr">
        <is>
          <t>Operativo</t>
        </is>
      </c>
      <c r="D189" s="5" t="inlineStr">
        <is>
          <t>GESTIÓN AMBIENTAL</t>
        </is>
      </c>
      <c r="E189" s="5" t="n"/>
      <c r="F189" s="5" t="inlineStr">
        <is>
          <t>Semestral</t>
        </is>
      </c>
      <c r="G189" s="5" t="inlineStr">
        <is>
          <t>Positivo</t>
        </is>
      </c>
      <c r="H189" s="5" t="n">
        <v>1</v>
      </c>
      <c r="I189" s="5" t="n"/>
      <c r="J189" s="6" t="n">
        <v>45291</v>
      </c>
      <c r="K189" s="5">
        <f>YEAR(J189)</f>
        <v/>
      </c>
      <c r="L189" s="5">
        <f>PROPER(TEXT(J189,"mmmm"))</f>
        <v/>
      </c>
      <c r="M189" s="6">
        <f>IF(OR(L189="Enero",L189="Febrero",L189="Marzo",L189="Abril",L189="Mayo",L189="Junio"),K189&amp;"-1",IF(OR(L189="Julio",L189="Agosto",L189="Septiembre",L189="Octubre",L189="Noviembre",L189="Diciembre"),K189&amp;"-2"))</f>
        <v/>
      </c>
      <c r="N189" s="5" t="n"/>
      <c r="O189" s="5" t="n"/>
      <c r="P189" s="5" t="n"/>
      <c r="Q189" s="32">
        <f>IFERROR(IF((P189/O189)&gt;1.3,1.3,P189/O189),"")</f>
        <v/>
      </c>
      <c r="R189" s="32">
        <f>IFERROR(P189/O189,"")</f>
        <v/>
      </c>
      <c r="S189" s="5" t="n"/>
      <c r="T189" s="5" t="n"/>
      <c r="U189" s="5">
        <f>A189&amp;"-"&amp;YEAR(J189)&amp;"-"&amp;IF(LEN(MONTH(J189))=1,"0"&amp;MONTH(J189),MONTH(J189))&amp;"-"&amp;DAY(J189)</f>
        <v/>
      </c>
      <c r="V189" s="5" t="n">
        <v>0</v>
      </c>
    </row>
    <row r="190">
      <c r="A190" s="43" t="n">
        <v>220</v>
      </c>
      <c r="B190" s="5" t="inlineStr">
        <is>
          <t>Disminución del Consumo de Agua per Cápita</t>
        </is>
      </c>
      <c r="C190" s="5" t="inlineStr">
        <is>
          <t>Operativo</t>
        </is>
      </c>
      <c r="D190" s="5" t="inlineStr">
        <is>
          <t>GESTIÓN AMBIENTAL</t>
        </is>
      </c>
      <c r="E190" s="5" t="n"/>
      <c r="F190" s="5" t="inlineStr">
        <is>
          <t>Semestral</t>
        </is>
      </c>
      <c r="G190" s="5" t="inlineStr">
        <is>
          <t>Positivo</t>
        </is>
      </c>
      <c r="H190" s="5" t="n">
        <v>1</v>
      </c>
      <c r="I190" s="5" t="n"/>
      <c r="J190" s="6" t="n">
        <v>45291</v>
      </c>
      <c r="K190" s="5">
        <f>YEAR(J190)</f>
        <v/>
      </c>
      <c r="L190" s="5">
        <f>PROPER(TEXT(J190,"mmmm"))</f>
        <v/>
      </c>
      <c r="M190" s="6">
        <f>IF(OR(L190="Enero",L190="Febrero",L190="Marzo",L190="Abril",L190="Mayo",L190="Junio"),K190&amp;"-1",IF(OR(L190="Julio",L190="Agosto",L190="Septiembre",L190="Octubre",L190="Noviembre",L190="Diciembre"),K190&amp;"-2"))</f>
        <v/>
      </c>
      <c r="N190" s="5" t="n"/>
      <c r="O190" s="5" t="n"/>
      <c r="P190" s="5" t="n"/>
      <c r="Q190" s="32">
        <f>IFERROR(IF((P190/O190)&gt;1.3,1.3,P190/O190),"")</f>
        <v/>
      </c>
      <c r="R190" s="32">
        <f>IFERROR(P190/O190,"")</f>
        <v/>
      </c>
      <c r="S190" s="5" t="n"/>
      <c r="T190" s="5" t="n"/>
      <c r="U190" s="5">
        <f>A190&amp;"-"&amp;YEAR(J190)&amp;"-"&amp;IF(LEN(MONTH(J190))=1,"0"&amp;MONTH(J190),MONTH(J190))&amp;"-"&amp;DAY(J190)</f>
        <v/>
      </c>
      <c r="V190" s="5" t="n">
        <v>0</v>
      </c>
    </row>
    <row r="191">
      <c r="A191" s="43" t="n">
        <v>221</v>
      </c>
      <c r="B191" s="5" t="inlineStr">
        <is>
          <t>Riesgo de la Calidad del Agua Potable</t>
        </is>
      </c>
      <c r="C191" s="5" t="inlineStr">
        <is>
          <t>Operativo</t>
        </is>
      </c>
      <c r="D191" s="5" t="inlineStr">
        <is>
          <t>GESTIÓN AMBIENTAL</t>
        </is>
      </c>
      <c r="E191" s="5" t="n"/>
      <c r="F191" s="5" t="inlineStr">
        <is>
          <t>Anual</t>
        </is>
      </c>
      <c r="G191" s="5" t="inlineStr">
        <is>
          <t>Positivo</t>
        </is>
      </c>
      <c r="H191" s="5" t="n">
        <v>100</v>
      </c>
      <c r="I191" s="5" t="n"/>
      <c r="J191" s="6" t="n">
        <v>45291</v>
      </c>
      <c r="K191" s="5">
        <f>YEAR(J191)</f>
        <v/>
      </c>
      <c r="L191" s="5">
        <f>PROPER(TEXT(J191,"mmmm"))</f>
        <v/>
      </c>
      <c r="M191" s="6">
        <f>IF(OR(L191="Enero",L191="Febrero",L191="Marzo",L191="Abril",L191="Mayo",L191="Junio"),K191&amp;"-1",IF(OR(L191="Julio",L191="Agosto",L191="Septiembre",L191="Octubre",L191="Noviembre",L191="Diciembre"),K191&amp;"-2"))</f>
        <v/>
      </c>
      <c r="N191" s="5" t="n"/>
      <c r="O191" s="5" t="n"/>
      <c r="P191" s="5" t="n"/>
      <c r="Q191" s="32">
        <f>IFERROR(IF((P191/O191)&gt;1.3,1.3,P191/O191),"")</f>
        <v/>
      </c>
      <c r="R191" s="32">
        <f>IFERROR(P191/O191,"")</f>
        <v/>
      </c>
      <c r="S191" s="5" t="n"/>
      <c r="T191" s="5" t="n"/>
      <c r="U191" s="5">
        <f>A191&amp;"-"&amp;YEAR(J191)&amp;"-"&amp;IF(LEN(MONTH(J191))=1,"0"&amp;MONTH(J191),MONTH(J191))&amp;"-"&amp;DAY(J191)</f>
        <v/>
      </c>
      <c r="V191" s="5" t="n">
        <v>0</v>
      </c>
    </row>
    <row r="192">
      <c r="A192" s="43" t="n">
        <v>222</v>
      </c>
      <c r="B192" s="5" t="inlineStr">
        <is>
          <t>Calidad de las Aguas Residuales Domesticas</t>
        </is>
      </c>
      <c r="C192" s="5" t="inlineStr">
        <is>
          <t>Operativo</t>
        </is>
      </c>
      <c r="D192" s="5" t="inlineStr">
        <is>
          <t>GESTIÓN AMBIENTAL</t>
        </is>
      </c>
      <c r="E192" s="5" t="n"/>
      <c r="F192" s="5" t="inlineStr">
        <is>
          <t>Anual</t>
        </is>
      </c>
      <c r="G192" s="5" t="inlineStr">
        <is>
          <t>Positivo</t>
        </is>
      </c>
      <c r="H192" s="5" t="n">
        <v>100</v>
      </c>
      <c r="I192" s="5" t="n"/>
      <c r="J192" s="6" t="n">
        <v>45291</v>
      </c>
      <c r="K192" s="5">
        <f>YEAR(J192)</f>
        <v/>
      </c>
      <c r="L192" s="5">
        <f>PROPER(TEXT(J192,"mmmm"))</f>
        <v/>
      </c>
      <c r="M192" s="6">
        <f>IF(OR(L192="Enero",L192="Febrero",L192="Marzo",L192="Abril",L192="Mayo",L192="Junio"),K192&amp;"-1",IF(OR(L192="Julio",L192="Agosto",L192="Septiembre",L192="Octubre",L192="Noviembre",L192="Diciembre"),K192&amp;"-2"))</f>
        <v/>
      </c>
      <c r="N192" s="5" t="n"/>
      <c r="O192" s="5" t="n"/>
      <c r="P192" s="5" t="n"/>
      <c r="Q192" s="32">
        <f>IFERROR(IF((P192/O192)&gt;1.3,1.3,P192/O192),"")</f>
        <v/>
      </c>
      <c r="R192" s="32">
        <f>IFERROR(P192/O192,"")</f>
        <v/>
      </c>
      <c r="S192" s="5" t="n"/>
      <c r="T192" s="5" t="n"/>
      <c r="U192" s="5">
        <f>A192&amp;"-"&amp;YEAR(J192)&amp;"-"&amp;IF(LEN(MONTH(J192))=1,"0"&amp;MONTH(J192),MONTH(J192))&amp;"-"&amp;DAY(J192)</f>
        <v/>
      </c>
      <c r="V192" s="5" t="n">
        <v>0</v>
      </c>
    </row>
    <row r="193">
      <c r="A193" s="43" t="n">
        <v>223</v>
      </c>
      <c r="B193" s="5" t="inlineStr">
        <is>
          <t>Registro de Publicidad Exterior Visual</t>
        </is>
      </c>
      <c r="C193" s="5" t="inlineStr">
        <is>
          <t>Operativo</t>
        </is>
      </c>
      <c r="D193" s="5" t="inlineStr">
        <is>
          <t>GESTIÓN AMBIENTAL</t>
        </is>
      </c>
      <c r="E193" s="5" t="n"/>
      <c r="F193" s="5" t="inlineStr">
        <is>
          <t>Anual</t>
        </is>
      </c>
      <c r="G193" s="5" t="inlineStr">
        <is>
          <t>Positivo</t>
        </is>
      </c>
      <c r="H193" s="5" t="n">
        <v>100</v>
      </c>
      <c r="I193" s="5" t="n"/>
      <c r="J193" s="6" t="n">
        <v>45291</v>
      </c>
      <c r="K193" s="5">
        <f>YEAR(J193)</f>
        <v/>
      </c>
      <c r="L193" s="5">
        <f>PROPER(TEXT(J193,"mmmm"))</f>
        <v/>
      </c>
      <c r="M193" s="6">
        <f>IF(OR(L193="Enero",L193="Febrero",L193="Marzo",L193="Abril",L193="Mayo",L193="Junio"),K193&amp;"-1",IF(OR(L193="Julio",L193="Agosto",L193="Septiembre",L193="Octubre",L193="Noviembre",L193="Diciembre"),K193&amp;"-2"))</f>
        <v/>
      </c>
      <c r="N193" s="5" t="n"/>
      <c r="O193" s="5" t="n"/>
      <c r="P193" s="5" t="n"/>
      <c r="Q193" s="32">
        <f>IFERROR(IF((P193/O193)&gt;1.3,1.3,P193/O193),"")</f>
        <v/>
      </c>
      <c r="R193" s="32">
        <f>IFERROR(P193/O193,"")</f>
        <v/>
      </c>
      <c r="S193" s="5" t="n"/>
      <c r="T193" s="5" t="n"/>
      <c r="U193" s="5">
        <f>A193&amp;"-"&amp;YEAR(J193)&amp;"-"&amp;IF(LEN(MONTH(J193))=1,"0"&amp;MONTH(J193),MONTH(J193))&amp;"-"&amp;DAY(J193)</f>
        <v/>
      </c>
      <c r="V193" s="5" t="n">
        <v>0</v>
      </c>
    </row>
    <row r="194">
      <c r="A194" s="43" t="n">
        <v>224</v>
      </c>
      <c r="B194" s="5" t="inlineStr">
        <is>
          <t>Cumplimiento Nivel de Emisión de Ruido</t>
        </is>
      </c>
      <c r="C194" s="5" t="inlineStr">
        <is>
          <t>Operativo</t>
        </is>
      </c>
      <c r="D194" s="5" t="inlineStr">
        <is>
          <t>GESTIÓN AMBIENTAL</t>
        </is>
      </c>
      <c r="E194" s="5" t="n"/>
      <c r="F194" s="5" t="inlineStr">
        <is>
          <t>Anual</t>
        </is>
      </c>
      <c r="G194" s="5" t="inlineStr">
        <is>
          <t>Positivo</t>
        </is>
      </c>
      <c r="H194" s="5" t="n">
        <v>100</v>
      </c>
      <c r="I194" s="5" t="n"/>
      <c r="J194" s="6" t="n">
        <v>45291</v>
      </c>
      <c r="K194" s="5">
        <f>YEAR(J194)</f>
        <v/>
      </c>
      <c r="L194" s="5">
        <f>PROPER(TEXT(J194,"mmmm"))</f>
        <v/>
      </c>
      <c r="M194" s="6">
        <f>IF(OR(L194="Enero",L194="Febrero",L194="Marzo",L194="Abril",L194="Mayo",L194="Junio"),K194&amp;"-1",IF(OR(L194="Julio",L194="Agosto",L194="Septiembre",L194="Octubre",L194="Noviembre",L194="Diciembre"),K194&amp;"-2"))</f>
        <v/>
      </c>
      <c r="N194" s="5" t="n"/>
      <c r="O194" s="5" t="n"/>
      <c r="P194" s="5" t="n"/>
      <c r="Q194" s="32">
        <f>IFERROR(IF((P194/O194)&gt;1.3,1.3,P194/O194),"")</f>
        <v/>
      </c>
      <c r="R194" s="32">
        <f>IFERROR(P194/O194,"")</f>
        <v/>
      </c>
      <c r="S194" s="5" t="n"/>
      <c r="T194" s="5" t="n"/>
      <c r="U194" s="5">
        <f>A194&amp;"-"&amp;YEAR(J194)&amp;"-"&amp;IF(LEN(MONTH(J194))=1,"0"&amp;MONTH(J194),MONTH(J194))&amp;"-"&amp;DAY(J194)</f>
        <v/>
      </c>
      <c r="V194" s="5" t="n">
        <v>0</v>
      </c>
    </row>
    <row r="195">
      <c r="A195" s="5" t="n">
        <v>225</v>
      </c>
      <c r="B195" s="5" t="inlineStr">
        <is>
          <t>Acciones para el Cuidado y Mantenimiento de las Especies de Flora y el Suelo de las Áreas Naturales</t>
        </is>
      </c>
      <c r="C195" s="5" t="inlineStr">
        <is>
          <t>Operativo</t>
        </is>
      </c>
      <c r="D195" s="5" t="inlineStr">
        <is>
          <t>GESTIÓN AMBIENTAL</t>
        </is>
      </c>
      <c r="E195" s="5" t="inlineStr">
        <is>
          <t>Eficiencia</t>
        </is>
      </c>
      <c r="F195" s="5" t="inlineStr">
        <is>
          <t>Mensual</t>
        </is>
      </c>
      <c r="G195" s="5" t="inlineStr">
        <is>
          <t>Positivo</t>
        </is>
      </c>
      <c r="H195" s="5" t="n"/>
      <c r="I195" s="5" t="n"/>
      <c r="J195" s="6" t="n">
        <v>45138</v>
      </c>
      <c r="K195" s="20">
        <f>YEAR(J195)</f>
        <v/>
      </c>
      <c r="L195" s="6">
        <f>PROPER(TEXT(J195,"mmmm"))</f>
        <v/>
      </c>
      <c r="M195" s="6" t="inlineStr">
        <is>
          <t>2023-2</t>
        </is>
      </c>
      <c r="N195" s="5" t="n"/>
      <c r="O195" s="5" t="n">
        <v>6</v>
      </c>
      <c r="P195" s="5" t="n">
        <v>20</v>
      </c>
      <c r="Q195" s="32">
        <f>IFERROR(IF((P195/O195)&gt;1.3,1.3,P195/O195),"")</f>
        <v/>
      </c>
      <c r="R195" s="32">
        <f>IFERROR(P195/O195,"")</f>
        <v/>
      </c>
      <c r="S195" s="5" t="n"/>
      <c r="T195" s="5" t="n"/>
      <c r="U195" s="5">
        <f>A195&amp;"-"&amp;YEAR(J195)&amp;"-"&amp;IF(LEN(MONTH(J195))=1,"0"&amp;MONTH(J195),MONTH(J195))&amp;"-"&amp;DAY(J195)</f>
        <v/>
      </c>
      <c r="V195" s="5" t="n">
        <v>0</v>
      </c>
    </row>
    <row r="196">
      <c r="A196" s="5" t="n">
        <v>225</v>
      </c>
      <c r="B196" s="5" t="inlineStr">
        <is>
          <t>Acciones para el Cuidado y Mantenimiento de las Especies de Flora y el Suelo de las Áreas Naturales</t>
        </is>
      </c>
      <c r="C196" s="5" t="inlineStr">
        <is>
          <t>Operativo</t>
        </is>
      </c>
      <c r="D196" s="5" t="inlineStr">
        <is>
          <t>GESTIÓN AMBIENTAL</t>
        </is>
      </c>
      <c r="E196" s="5" t="inlineStr">
        <is>
          <t>Eficiencia</t>
        </is>
      </c>
      <c r="F196" s="5" t="inlineStr">
        <is>
          <t>Mensual</t>
        </is>
      </c>
      <c r="G196" s="5" t="inlineStr">
        <is>
          <t>Positivo</t>
        </is>
      </c>
      <c r="H196" s="5" t="n"/>
      <c r="I196" s="5" t="n"/>
      <c r="J196" s="6" t="n">
        <v>45169</v>
      </c>
      <c r="K196" s="20">
        <f>YEAR(J196)</f>
        <v/>
      </c>
      <c r="L196" s="6">
        <f>PROPER(TEXT(J196,"mmmm"))</f>
        <v/>
      </c>
      <c r="M196" s="6" t="inlineStr">
        <is>
          <t>2023-2</t>
        </is>
      </c>
      <c r="N196" s="5" t="n"/>
      <c r="O196" s="5" t="n">
        <v>6</v>
      </c>
      <c r="P196" s="5" t="n">
        <v>23</v>
      </c>
      <c r="Q196" s="32">
        <f>IFERROR(IF((P196/O196)&gt;1.3,1.3,P196/O196),"")</f>
        <v/>
      </c>
      <c r="R196" s="32">
        <f>IFERROR(P196/O196,"")</f>
        <v/>
      </c>
      <c r="S196" s="5" t="n"/>
      <c r="T196" s="5" t="n"/>
      <c r="U196" s="5">
        <f>A196&amp;"-"&amp;YEAR(J196)&amp;"-"&amp;IF(LEN(MONTH(J196))=1,"0"&amp;MONTH(J196),MONTH(J196))&amp;"-"&amp;DAY(J196)</f>
        <v/>
      </c>
      <c r="V196" s="5" t="n">
        <v>0</v>
      </c>
    </row>
    <row r="197">
      <c r="A197" s="5" t="n">
        <v>225</v>
      </c>
      <c r="B197" s="5" t="inlineStr">
        <is>
          <t>Acciones para el Cuidado y Mantenimiento de las Especies de Flora y el Suelo de las Áreas Naturales</t>
        </is>
      </c>
      <c r="C197" s="5" t="inlineStr">
        <is>
          <t>Operativo</t>
        </is>
      </c>
      <c r="D197" s="5" t="inlineStr">
        <is>
          <t>GESTIÓN AMBIENTAL</t>
        </is>
      </c>
      <c r="E197" s="5" t="inlineStr">
        <is>
          <t>Eficiencia</t>
        </is>
      </c>
      <c r="F197" s="5" t="inlineStr">
        <is>
          <t>Mensual</t>
        </is>
      </c>
      <c r="G197" s="5" t="inlineStr">
        <is>
          <t>Positivo</t>
        </is>
      </c>
      <c r="H197" s="5" t="n"/>
      <c r="I197" s="5" t="n"/>
      <c r="J197" s="6" t="n">
        <v>45199</v>
      </c>
      <c r="K197" s="20">
        <f>YEAR(J197)</f>
        <v/>
      </c>
      <c r="L197" s="6">
        <f>PROPER(TEXT(J197,"mmmm"))</f>
        <v/>
      </c>
      <c r="M197" s="6" t="inlineStr">
        <is>
          <t>2023-2</t>
        </is>
      </c>
      <c r="N197" s="5" t="n"/>
      <c r="O197" s="5" t="n">
        <v>6</v>
      </c>
      <c r="P197" s="5" t="n">
        <v>21</v>
      </c>
      <c r="Q197" s="32">
        <f>IFERROR(IF((P197/O197)&gt;1.3,1.3,P197/O197),"")</f>
        <v/>
      </c>
      <c r="R197" s="32">
        <f>IFERROR(P197/O197,"")</f>
        <v/>
      </c>
      <c r="S197" s="5" t="n"/>
      <c r="T197" s="5" t="n"/>
      <c r="U197" s="5">
        <f>A197&amp;"-"&amp;YEAR(J197)&amp;"-"&amp;IF(LEN(MONTH(J197))=1,"0"&amp;MONTH(J197),MONTH(J197))&amp;"-"&amp;DAY(J197)</f>
        <v/>
      </c>
      <c r="V197" s="5" t="n">
        <v>0</v>
      </c>
    </row>
    <row r="198">
      <c r="A198" s="43" t="n">
        <v>225</v>
      </c>
      <c r="B198" s="5" t="inlineStr">
        <is>
          <t>Acciones para el Cuidado y Mantenimiento de las Especies de Flora y el Suelo de las Áreas Naturales</t>
        </is>
      </c>
      <c r="C198" s="5" t="inlineStr">
        <is>
          <t>Operativo</t>
        </is>
      </c>
      <c r="D198" s="5" t="inlineStr">
        <is>
          <t>GESTIÓN AMBIENTAL</t>
        </is>
      </c>
      <c r="E198" s="5" t="n"/>
      <c r="F198" s="5" t="inlineStr">
        <is>
          <t>Mensual</t>
        </is>
      </c>
      <c r="G198" s="5" t="inlineStr">
        <is>
          <t>Positivo</t>
        </is>
      </c>
      <c r="H198" s="5" t="n">
        <v>1</v>
      </c>
      <c r="I198" s="5" t="n"/>
      <c r="J198" s="6" t="n">
        <v>45291</v>
      </c>
      <c r="K198" s="5">
        <f>YEAR(J198)</f>
        <v/>
      </c>
      <c r="L198" s="5">
        <f>PROPER(TEXT(J198,"mmmm"))</f>
        <v/>
      </c>
      <c r="M198" s="6">
        <f>IF(OR(L198="Enero",L198="Febrero",L198="Marzo",L198="Abril",L198="Mayo",L198="Junio"),K198&amp;"-1",IF(OR(L198="Julio",L198="Agosto",L198="Septiembre",L198="Octubre",L198="Noviembre",L198="Diciembre"),K198&amp;"-2"))</f>
        <v/>
      </c>
      <c r="N198" s="5" t="n"/>
      <c r="O198" s="5" t="n"/>
      <c r="P198" s="5" t="n"/>
      <c r="Q198" s="32">
        <f>IFERROR(IF((P198/O198)&gt;1.3,1.3,P198/O198),"")</f>
        <v/>
      </c>
      <c r="R198" s="32">
        <f>IFERROR(P198/O198,"")</f>
        <v/>
      </c>
      <c r="S198" s="5" t="n"/>
      <c r="T198" s="5" t="n"/>
      <c r="U198" s="5">
        <f>A198&amp;"-"&amp;YEAR(J198)&amp;"-"&amp;IF(LEN(MONTH(J198))=1,"0"&amp;MONTH(J198),MONTH(J198))&amp;"-"&amp;DAY(J198)</f>
        <v/>
      </c>
      <c r="V198" s="5" t="n">
        <v>0</v>
      </c>
    </row>
    <row r="199">
      <c r="A199" s="43" t="n">
        <v>226</v>
      </c>
      <c r="B199" s="5" t="inlineStr">
        <is>
          <t>Generación de Gases de Efecto Invernadero</t>
        </is>
      </c>
      <c r="C199" s="5" t="inlineStr">
        <is>
          <t>Operativo</t>
        </is>
      </c>
      <c r="D199" s="5" t="inlineStr">
        <is>
          <t>GESTIÓN AMBIENTAL</t>
        </is>
      </c>
      <c r="E199" s="5" t="n"/>
      <c r="F199" s="5" t="inlineStr">
        <is>
          <t>Anual</t>
        </is>
      </c>
      <c r="G199" s="5" t="inlineStr">
        <is>
          <t>Positivo</t>
        </is>
      </c>
      <c r="H199" s="5" t="n">
        <v>2</v>
      </c>
      <c r="I199" s="5" t="n"/>
      <c r="J199" s="6" t="n">
        <v>45291</v>
      </c>
      <c r="K199" s="5">
        <f>YEAR(J199)</f>
        <v/>
      </c>
      <c r="L199" s="5">
        <f>PROPER(TEXT(J199,"mmmm"))</f>
        <v/>
      </c>
      <c r="M199" s="6">
        <f>IF(OR(L199="Enero",L199="Febrero",L199="Marzo",L199="Abril",L199="Mayo",L199="Junio"),K199&amp;"-1",IF(OR(L199="Julio",L199="Agosto",L199="Septiembre",L199="Octubre",L199="Noviembre",L199="Diciembre"),K199&amp;"-2"))</f>
        <v/>
      </c>
      <c r="N199" s="5" t="n"/>
      <c r="O199" s="5" t="n"/>
      <c r="P199" s="5" t="n"/>
      <c r="Q199" s="32">
        <f>IFERROR(IF((P199/O199)&gt;1.3,1.3,P199/O199),"")</f>
        <v/>
      </c>
      <c r="R199" s="32">
        <f>IFERROR(P199/O199,"")</f>
        <v/>
      </c>
      <c r="S199" s="5" t="n"/>
      <c r="T199" s="5" t="n"/>
      <c r="U199" s="5">
        <f>A199&amp;"-"&amp;YEAR(J199)&amp;"-"&amp;IF(LEN(MONTH(J199))=1,"0"&amp;MONTH(J199),MONTH(J199))&amp;"-"&amp;DAY(J199)</f>
        <v/>
      </c>
      <c r="V199" s="5" t="n">
        <v>0</v>
      </c>
    </row>
    <row r="200">
      <c r="A200" s="43" t="n">
        <v>227</v>
      </c>
      <c r="B200" s="5" t="inlineStr">
        <is>
          <t>Generación de  Gases de Efecto Invernadero per Cápita</t>
        </is>
      </c>
      <c r="C200" s="5" t="inlineStr">
        <is>
          <t>Operativo</t>
        </is>
      </c>
      <c r="D200" s="5" t="inlineStr">
        <is>
          <t>GESTIÓN AMBIENTAL</t>
        </is>
      </c>
      <c r="E200" s="5" t="n"/>
      <c r="F200" s="5" t="inlineStr">
        <is>
          <t>Anual</t>
        </is>
      </c>
      <c r="G200" s="5" t="inlineStr">
        <is>
          <t>Negativo</t>
        </is>
      </c>
      <c r="H200" s="5" t="n">
        <v>0.3</v>
      </c>
      <c r="I200" s="5" t="n"/>
      <c r="J200" s="6" t="n">
        <v>45291</v>
      </c>
      <c r="K200" s="5">
        <f>YEAR(J200)</f>
        <v/>
      </c>
      <c r="L200" s="5">
        <f>PROPER(TEXT(J200,"mmmm"))</f>
        <v/>
      </c>
      <c r="M200" s="6">
        <f>IF(OR(L200="Enero",L200="Febrero",L200="Marzo",L200="Abril",L200="Mayo",L200="Junio"),K200&amp;"-1",IF(OR(L200="Julio",L200="Agosto",L200="Septiembre",L200="Octubre",L200="Noviembre",L200="Diciembre"),K200&amp;"-2"))</f>
        <v/>
      </c>
      <c r="N200" s="5" t="n"/>
      <c r="O200" s="5" t="n"/>
      <c r="P200" s="5" t="n"/>
      <c r="Q200" s="32">
        <f>IFERROR(IF((O200/P200)&gt;1.3,1.3,O200/P200),"")</f>
        <v/>
      </c>
      <c r="R200" s="32">
        <f>IFERROR(IF((O200/P200)&gt;O200/P200,1.3,O200/P200),"")</f>
        <v/>
      </c>
      <c r="S200" s="5" t="n"/>
      <c r="T200" s="5" t="n"/>
      <c r="U200" s="5">
        <f>A200&amp;"-"&amp;YEAR(J200)&amp;"-"&amp;IF(LEN(MONTH(J200))=1,"0"&amp;MONTH(J200),MONTH(J200))&amp;"-"&amp;DAY(J200)</f>
        <v/>
      </c>
      <c r="V200" s="5" t="n">
        <v>0</v>
      </c>
    </row>
    <row r="201">
      <c r="A201" s="43" t="n">
        <v>228</v>
      </c>
      <c r="B201" s="5" t="inlineStr">
        <is>
          <t>Compensación de Gases de Efecto Invernadero</t>
        </is>
      </c>
      <c r="C201" s="5" t="inlineStr">
        <is>
          <t>Operativo</t>
        </is>
      </c>
      <c r="D201" s="5" t="inlineStr">
        <is>
          <t>GESTIÓN AMBIENTAL</t>
        </is>
      </c>
      <c r="E201" s="5" t="n"/>
      <c r="F201" s="5" t="inlineStr">
        <is>
          <t>Anual</t>
        </is>
      </c>
      <c r="G201" s="5" t="inlineStr">
        <is>
          <t>Positivo</t>
        </is>
      </c>
      <c r="H201" s="5" t="n">
        <v>100</v>
      </c>
      <c r="I201" s="5" t="n"/>
      <c r="J201" s="6" t="n">
        <v>44926</v>
      </c>
      <c r="K201" s="5">
        <f>YEAR(J201)</f>
        <v/>
      </c>
      <c r="L201" s="5">
        <f>PROPER(TEXT(J201,"mmmm"))</f>
        <v/>
      </c>
      <c r="M201" s="6">
        <f>IF(OR(L201="Enero",L201="Febrero",L201="Marzo",L201="Abril",L201="Mayo",L201="Junio"),K201&amp;"-1",IF(OR(L201="Julio",L201="Agosto",L201="Septiembre",L201="Octubre",L201="Noviembre",L201="Diciembre"),K201&amp;"-2"))</f>
        <v/>
      </c>
      <c r="N201" s="5" t="n"/>
      <c r="O201" s="5" t="n">
        <v>100</v>
      </c>
      <c r="P201" s="5" t="n">
        <v>100.11</v>
      </c>
      <c r="Q201" s="32">
        <f>IFERROR(IF((P201/O201)&gt;1.3,1.3,P201/O201),"")</f>
        <v/>
      </c>
      <c r="R201" s="32">
        <f>IFERROR(P201/O201,"")</f>
        <v/>
      </c>
      <c r="S201" s="5" t="n"/>
      <c r="T201" s="5" t="n"/>
      <c r="U201" s="5">
        <f>A201&amp;"-"&amp;YEAR(J201)&amp;"-"&amp;IF(LEN(MONTH(J201))=1,"0"&amp;MONTH(J201),MONTH(J201))&amp;"-"&amp;DAY(J201)</f>
        <v/>
      </c>
      <c r="V201" s="5" t="n">
        <v>0</v>
      </c>
    </row>
    <row r="202">
      <c r="A202" s="43" t="n">
        <v>230</v>
      </c>
      <c r="B202" s="5" t="inlineStr">
        <is>
          <t>Ejecución de Eventos de Formación en Materia Ambiental</t>
        </is>
      </c>
      <c r="C202" s="5" t="inlineStr">
        <is>
          <t>Operativo</t>
        </is>
      </c>
      <c r="D202" s="5" t="inlineStr">
        <is>
          <t>GESTIÓN AMBIENTAL</t>
        </is>
      </c>
      <c r="E202" s="5" t="n"/>
      <c r="F202" s="5" t="inlineStr">
        <is>
          <t>Semestral</t>
        </is>
      </c>
      <c r="G202" s="5" t="inlineStr">
        <is>
          <t>Positivo</t>
        </is>
      </c>
      <c r="H202" s="5" t="n">
        <v>90</v>
      </c>
      <c r="I202" s="5" t="n"/>
      <c r="J202" s="6" t="n">
        <v>45291</v>
      </c>
      <c r="K202" s="5">
        <f>YEAR(J202)</f>
        <v/>
      </c>
      <c r="L202" s="5">
        <f>PROPER(TEXT(J202,"mmmm"))</f>
        <v/>
      </c>
      <c r="M202" s="6">
        <f>IF(OR(L202="Enero",L202="Febrero",L202="Marzo",L202="Abril",L202="Mayo",L202="Junio"),K202&amp;"-1",IF(OR(L202="Julio",L202="Agosto",L202="Septiembre",L202="Octubre",L202="Noviembre",L202="Diciembre"),K202&amp;"-2"))</f>
        <v/>
      </c>
      <c r="N202" s="5" t="n"/>
      <c r="O202" s="5" t="n"/>
      <c r="P202" s="5" t="n"/>
      <c r="Q202" s="32">
        <f>IFERROR(IF((P202/O202)&gt;1.3,1.3,P202/O202),"")</f>
        <v/>
      </c>
      <c r="R202" s="32">
        <f>IFERROR(P202/O202,"")</f>
        <v/>
      </c>
      <c r="S202" s="5" t="n"/>
      <c r="T202" s="5" t="n"/>
      <c r="U202" s="5">
        <f>A202&amp;"-"&amp;YEAR(J202)&amp;"-"&amp;IF(LEN(MONTH(J202))=1,"0"&amp;MONTH(J202),MONTH(J202))&amp;"-"&amp;DAY(J202)</f>
        <v/>
      </c>
      <c r="V202" s="5" t="n">
        <v>0</v>
      </c>
    </row>
    <row r="203">
      <c r="A203" s="43" t="n">
        <v>231</v>
      </c>
      <c r="B203" s="5" t="inlineStr">
        <is>
          <t>Asistencia Eventos de Formación en Materia Ambiental</t>
        </is>
      </c>
      <c r="C203" s="5" t="inlineStr">
        <is>
          <t>Operativo</t>
        </is>
      </c>
      <c r="D203" s="5" t="inlineStr">
        <is>
          <t>GESTIÓN AMBIENTAL</t>
        </is>
      </c>
      <c r="E203" s="5" t="n"/>
      <c r="F203" s="5" t="inlineStr">
        <is>
          <t>Semestral</t>
        </is>
      </c>
      <c r="G203" s="5" t="inlineStr">
        <is>
          <t>Positivo</t>
        </is>
      </c>
      <c r="H203" s="5" t="n">
        <v>35</v>
      </c>
      <c r="I203" s="5" t="n"/>
      <c r="J203" s="6" t="n">
        <v>45291</v>
      </c>
      <c r="K203" s="5">
        <f>YEAR(J203)</f>
        <v/>
      </c>
      <c r="L203" s="5">
        <f>PROPER(TEXT(J203,"mmmm"))</f>
        <v/>
      </c>
      <c r="M203" s="6">
        <f>IF(OR(L203="Enero",L203="Febrero",L203="Marzo",L203="Abril",L203="Mayo",L203="Junio"),K203&amp;"-1",IF(OR(L203="Julio",L203="Agosto",L203="Septiembre",L203="Octubre",L203="Noviembre",L203="Diciembre"),K203&amp;"-2"))</f>
        <v/>
      </c>
      <c r="N203" s="5" t="n"/>
      <c r="O203" s="5" t="n"/>
      <c r="P203" s="5" t="n"/>
      <c r="Q203" s="32">
        <f>IFERROR(IF((P203/O203)&gt;1.3,1.3,P203/O203),"")</f>
        <v/>
      </c>
      <c r="R203" s="32">
        <f>IFERROR(P203/O203,"")</f>
        <v/>
      </c>
      <c r="S203" s="5" t="n"/>
      <c r="T203" s="5" t="n"/>
      <c r="U203" s="5">
        <f>A203&amp;"-"&amp;YEAR(J203)&amp;"-"&amp;IF(LEN(MONTH(J203))=1,"0"&amp;MONTH(J203),MONTH(J203))&amp;"-"&amp;DAY(J203)</f>
        <v/>
      </c>
      <c r="V203" s="5" t="n">
        <v>0</v>
      </c>
    </row>
    <row r="204">
      <c r="A204" s="43" t="n">
        <v>232</v>
      </c>
      <c r="B204" s="5" t="inlineStr">
        <is>
          <t>Ejecución de las Comunicaciones en Materia Ambiental</t>
        </is>
      </c>
      <c r="C204" s="5" t="inlineStr">
        <is>
          <t>Operativo</t>
        </is>
      </c>
      <c r="D204" s="5" t="inlineStr">
        <is>
          <t>GESTIÓN AMBIENTAL</t>
        </is>
      </c>
      <c r="E204" s="5" t="n"/>
      <c r="F204" s="5" t="inlineStr">
        <is>
          <t>Semestral</t>
        </is>
      </c>
      <c r="G204" s="5" t="inlineStr">
        <is>
          <t>Positivo</t>
        </is>
      </c>
      <c r="H204" s="5" t="n">
        <v>90</v>
      </c>
      <c r="I204" s="5" t="n"/>
      <c r="J204" s="6" t="n">
        <v>45291</v>
      </c>
      <c r="K204" s="5">
        <f>YEAR(J204)</f>
        <v/>
      </c>
      <c r="L204" s="5">
        <f>PROPER(TEXT(J204,"mmmm"))</f>
        <v/>
      </c>
      <c r="M204" s="6">
        <f>IF(OR(L204="Enero",L204="Febrero",L204="Marzo",L204="Abril",L204="Mayo",L204="Junio"),K204&amp;"-1",IF(OR(L204="Julio",L204="Agosto",L204="Septiembre",L204="Octubre",L204="Noviembre",L204="Diciembre"),K204&amp;"-2"))</f>
        <v/>
      </c>
      <c r="N204" s="5" t="n"/>
      <c r="O204" s="5" t="n"/>
      <c r="P204" s="5" t="n"/>
      <c r="Q204" s="32">
        <f>IFERROR(IF((P204/O204)&gt;1.3,1.3,P204/O204),"")</f>
        <v/>
      </c>
      <c r="R204" s="32">
        <f>IFERROR(P204/O204,"")</f>
        <v/>
      </c>
      <c r="S204" s="5" t="n"/>
      <c r="T204" s="5" t="n"/>
      <c r="U204" s="5">
        <f>A204&amp;"-"&amp;YEAR(J204)&amp;"-"&amp;IF(LEN(MONTH(J204))=1,"0"&amp;MONTH(J204),MONTH(J204))&amp;"-"&amp;DAY(J204)</f>
        <v/>
      </c>
      <c r="V204" s="5" t="n">
        <v>0</v>
      </c>
    </row>
    <row r="205">
      <c r="A205" s="43" t="n">
        <v>233</v>
      </c>
      <c r="B205" s="5" t="inlineStr">
        <is>
          <t>Impacto de las Comunicaciones Correo Electrónico</t>
        </is>
      </c>
      <c r="C205" s="5" t="inlineStr">
        <is>
          <t>Operativo</t>
        </is>
      </c>
      <c r="D205" s="5" t="inlineStr">
        <is>
          <t>GESTIÓN AMBIENTAL</t>
        </is>
      </c>
      <c r="E205" s="5" t="n"/>
      <c r="F205" s="5" t="inlineStr">
        <is>
          <t>Trimestral</t>
        </is>
      </c>
      <c r="G205" s="5" t="inlineStr">
        <is>
          <t>Positivo</t>
        </is>
      </c>
      <c r="H205" s="5" t="n">
        <v>20</v>
      </c>
      <c r="I205" s="5" t="n"/>
      <c r="J205" s="6" t="n">
        <v>45291</v>
      </c>
      <c r="K205" s="5">
        <f>YEAR(J205)</f>
        <v/>
      </c>
      <c r="L205" s="5">
        <f>PROPER(TEXT(J205,"mmmm"))</f>
        <v/>
      </c>
      <c r="M205" s="6">
        <f>IF(OR(L205="Enero",L205="Febrero",L205="Marzo",L205="Abril",L205="Mayo",L205="Junio"),K205&amp;"-1",IF(OR(L205="Julio",L205="Agosto",L205="Septiembre",L205="Octubre",L205="Noviembre",L205="Diciembre"),K205&amp;"-2"))</f>
        <v/>
      </c>
      <c r="N205" s="5" t="n"/>
      <c r="O205" s="5" t="n"/>
      <c r="P205" s="5" t="n"/>
      <c r="Q205" s="32">
        <f>IFERROR(IF((P205/O205)&gt;1.3,1.3,P205/O205),"")</f>
        <v/>
      </c>
      <c r="R205" s="32">
        <f>IFERROR(P205/O205,"")</f>
        <v/>
      </c>
      <c r="S205" s="5" t="n"/>
      <c r="T205" s="5" t="n"/>
      <c r="U205" s="5">
        <f>A205&amp;"-"&amp;YEAR(J205)&amp;"-"&amp;IF(LEN(MONTH(J205))=1,"0"&amp;MONTH(J205),MONTH(J205))&amp;"-"&amp;DAY(J205)</f>
        <v/>
      </c>
      <c r="V205" s="5" t="n">
        <v>0</v>
      </c>
    </row>
    <row r="206">
      <c r="A206" s="43" t="n">
        <v>234</v>
      </c>
      <c r="B206" s="5" t="inlineStr">
        <is>
          <t>Impacto de las Comunicaciones en Materia Ambiental a Través de Redes Sociales - Instagram</t>
        </is>
      </c>
      <c r="C206" s="5" t="inlineStr">
        <is>
          <t>Operativo</t>
        </is>
      </c>
      <c r="D206" s="5" t="inlineStr">
        <is>
          <t>GESTIÓN AMBIENTAL</t>
        </is>
      </c>
      <c r="E206" s="5" t="n"/>
      <c r="F206" s="5" t="inlineStr">
        <is>
          <t>Trimestral</t>
        </is>
      </c>
      <c r="G206" s="5" t="inlineStr">
        <is>
          <t>Positivo</t>
        </is>
      </c>
      <c r="H206" s="5" t="n">
        <v>4000</v>
      </c>
      <c r="I206" s="5" t="n"/>
      <c r="J206" s="6" t="n">
        <v>45291</v>
      </c>
      <c r="K206" s="5">
        <f>YEAR(J206)</f>
        <v/>
      </c>
      <c r="L206" s="5">
        <f>PROPER(TEXT(J206,"mmmm"))</f>
        <v/>
      </c>
      <c r="M206" s="6">
        <f>IF(OR(L206="Enero",L206="Febrero",L206="Marzo",L206="Abril",L206="Mayo",L206="Junio"),K206&amp;"-1",IF(OR(L206="Julio",L206="Agosto",L206="Septiembre",L206="Octubre",L206="Noviembre",L206="Diciembre"),K206&amp;"-2"))</f>
        <v/>
      </c>
      <c r="N206" s="5" t="n"/>
      <c r="O206" s="5" t="n"/>
      <c r="P206" s="5" t="n"/>
      <c r="Q206" s="32">
        <f>IFERROR(IF((P206/O206)&gt;1.3,1.3,P206/O206),"")</f>
        <v/>
      </c>
      <c r="R206" s="32">
        <f>IFERROR(P206/O206,"")</f>
        <v/>
      </c>
      <c r="S206" s="5" t="n"/>
      <c r="T206" s="5" t="n"/>
      <c r="U206" s="5">
        <f>A206&amp;"-"&amp;YEAR(J206)&amp;"-"&amp;IF(LEN(MONTH(J206))=1,"0"&amp;MONTH(J206),MONTH(J206))&amp;"-"&amp;DAY(J206)</f>
        <v/>
      </c>
      <c r="V206" s="5" t="n">
        <v>0</v>
      </c>
    </row>
    <row r="207">
      <c r="A207" s="43" t="n">
        <v>235</v>
      </c>
      <c r="B207" s="5" t="inlineStr">
        <is>
          <t>Cumplimiento de Requisitos Legales Ambientales Aplicables</t>
        </is>
      </c>
      <c r="C207" s="5" t="inlineStr">
        <is>
          <t>Operativo</t>
        </is>
      </c>
      <c r="D207" s="5" t="inlineStr">
        <is>
          <t>GESTIÓN AMBIENTAL</t>
        </is>
      </c>
      <c r="E207" s="5" t="n"/>
      <c r="F207" s="5" t="inlineStr">
        <is>
          <t>Anual</t>
        </is>
      </c>
      <c r="G207" s="5" t="inlineStr">
        <is>
          <t>Positivo</t>
        </is>
      </c>
      <c r="H207" s="5" t="n">
        <v>100</v>
      </c>
      <c r="I207" s="5" t="n"/>
      <c r="J207" s="6" t="n">
        <v>45291</v>
      </c>
      <c r="K207" s="5">
        <f>YEAR(J207)</f>
        <v/>
      </c>
      <c r="L207" s="5">
        <f>PROPER(TEXT(J207,"mmmm"))</f>
        <v/>
      </c>
      <c r="M207" s="6">
        <f>IF(OR(L207="Enero",L207="Febrero",L207="Marzo",L207="Abril",L207="Mayo",L207="Junio"),K207&amp;"-1",IF(OR(L207="Julio",L207="Agosto",L207="Septiembre",L207="Octubre",L207="Noviembre",L207="Diciembre"),K207&amp;"-2"))</f>
        <v/>
      </c>
      <c r="N207" s="5" t="n"/>
      <c r="O207" s="5" t="n"/>
      <c r="P207" s="5" t="n"/>
      <c r="Q207" s="32">
        <f>IFERROR(IF((P207/O207)&gt;1.3,1.3,P207/O207),"")</f>
        <v/>
      </c>
      <c r="R207" s="32">
        <f>IFERROR(P207/O207,"")</f>
        <v/>
      </c>
      <c r="S207" s="5" t="n"/>
      <c r="T207" s="5" t="n"/>
      <c r="U207" s="5">
        <f>A207&amp;"-"&amp;YEAR(J207)&amp;"-"&amp;IF(LEN(MONTH(J207))=1,"0"&amp;MONTH(J207),MONTH(J207))&amp;"-"&amp;DAY(J207)</f>
        <v/>
      </c>
      <c r="V207" s="5" t="n">
        <v>0</v>
      </c>
    </row>
    <row r="208">
      <c r="A208" s="43" t="n">
        <v>236</v>
      </c>
      <c r="B208" s="5" t="inlineStr">
        <is>
          <t>Actos Administrativos o Decisiones Judiciales Ambientales</t>
        </is>
      </c>
      <c r="C208" s="5" t="inlineStr">
        <is>
          <t>Operativo</t>
        </is>
      </c>
      <c r="D208" s="5" t="inlineStr">
        <is>
          <t>GESTIÓN AMBIENTAL</t>
        </is>
      </c>
      <c r="E208" s="5" t="n"/>
      <c r="F208" s="5" t="inlineStr">
        <is>
          <t>Anual</t>
        </is>
      </c>
      <c r="G208" s="5" t="inlineStr">
        <is>
          <t>Negativo</t>
        </is>
      </c>
      <c r="H208" s="5" t="n">
        <v>0</v>
      </c>
      <c r="I208" s="5" t="n"/>
      <c r="J208" s="6" t="n">
        <v>45291</v>
      </c>
      <c r="K208" s="5">
        <f>YEAR(J208)</f>
        <v/>
      </c>
      <c r="L208" s="5">
        <f>PROPER(TEXT(J208,"mmmm"))</f>
        <v/>
      </c>
      <c r="M208" s="6">
        <f>IF(OR(L208="Enero",L208="Febrero",L208="Marzo",L208="Abril",L208="Mayo",L208="Junio"),K208&amp;"-1",IF(OR(L208="Julio",L208="Agosto",L208="Septiembre",L208="Octubre",L208="Noviembre",L208="Diciembre"),K208&amp;"-2"))</f>
        <v/>
      </c>
      <c r="N208" s="5" t="n"/>
      <c r="O208" s="5" t="n"/>
      <c r="P208" s="5" t="n"/>
      <c r="Q208" s="32">
        <f>IFERROR(IF((O208/P208)&gt;1.3,1.3,O208/P208),"")</f>
        <v/>
      </c>
      <c r="R208" s="32">
        <f>IFERROR(IF((O208/P208)&gt;O208/P208,1.3,O208/P208),"")</f>
        <v/>
      </c>
      <c r="S208" s="5" t="n"/>
      <c r="T208" s="5" t="n"/>
      <c r="U208" s="5">
        <f>A208&amp;"-"&amp;YEAR(J208)&amp;"-"&amp;IF(LEN(MONTH(J208))=1,"0"&amp;MONTH(J208),MONTH(J208))&amp;"-"&amp;DAY(J208)</f>
        <v/>
      </c>
      <c r="V208" s="5" t="n">
        <v>0</v>
      </c>
    </row>
    <row r="209">
      <c r="A209" s="43" t="n">
        <v>238</v>
      </c>
      <c r="B209" s="5" t="inlineStr">
        <is>
          <t>Cumplimiento de la Protección del Medio Ambiente</t>
        </is>
      </c>
      <c r="C209" s="5" t="inlineStr">
        <is>
          <t>Estratégico</t>
        </is>
      </c>
      <c r="D209" s="5" t="inlineStr">
        <is>
          <t>GESTIÓN AMBIENTAL</t>
        </is>
      </c>
      <c r="E209" s="5" t="n"/>
      <c r="F209" s="5" t="inlineStr">
        <is>
          <t>Trimestral</t>
        </is>
      </c>
      <c r="G209" s="5" t="inlineStr">
        <is>
          <t>Positivo</t>
        </is>
      </c>
      <c r="H209" s="5" t="n">
        <v>90</v>
      </c>
      <c r="I209" s="5" t="n"/>
      <c r="J209" s="6" t="n">
        <v>45291</v>
      </c>
      <c r="K209" s="5">
        <f>YEAR(J209)</f>
        <v/>
      </c>
      <c r="L209" s="5">
        <f>PROPER(TEXT(J209,"mmmm"))</f>
        <v/>
      </c>
      <c r="M209" s="6">
        <f>IF(OR(L209="Enero",L209="Febrero",L209="Marzo",L209="Abril",L209="Mayo",L209="Junio"),K209&amp;"-1",IF(OR(L209="Julio",L209="Agosto",L209="Septiembre",L209="Octubre",L209="Noviembre",L209="Diciembre"),K209&amp;"-2"))</f>
        <v/>
      </c>
      <c r="N209" s="5" t="n"/>
      <c r="O209" s="5" t="n"/>
      <c r="P209" s="5" t="n"/>
      <c r="Q209" s="32">
        <f>IFERROR(IF((P209/O209)&gt;1.3,1.3,P209/O209),"")</f>
        <v/>
      </c>
      <c r="R209" s="32">
        <f>IFERROR(P209/O209,"")</f>
        <v/>
      </c>
      <c r="S209" s="5" t="n"/>
      <c r="T209" s="5" t="n"/>
      <c r="U209" s="5">
        <f>A209&amp;"-"&amp;YEAR(J209)&amp;"-"&amp;IF(LEN(MONTH(J209))=1,"0"&amp;MONTH(J209),MONTH(J209))&amp;"-"&amp;DAY(J209)</f>
        <v/>
      </c>
      <c r="V209" s="5" t="n">
        <v>0</v>
      </c>
    </row>
    <row r="210">
      <c r="A210" s="5" t="n">
        <v>239</v>
      </c>
      <c r="B210" s="5" t="inlineStr">
        <is>
          <t>Portafolio de Proyectos</t>
        </is>
      </c>
      <c r="C210" s="5" t="inlineStr">
        <is>
          <t>Operativo</t>
        </is>
      </c>
      <c r="D210" s="5" t="inlineStr">
        <is>
          <t>Gestión de Proyectos</t>
        </is>
      </c>
      <c r="E210" s="5" t="inlineStr">
        <is>
          <t>Eficacia</t>
        </is>
      </c>
      <c r="F210" s="5" t="inlineStr">
        <is>
          <t>Mensual</t>
        </is>
      </c>
      <c r="G210" s="5" t="inlineStr">
        <is>
          <t>Positivo</t>
        </is>
      </c>
      <c r="H210" s="5" t="n"/>
      <c r="I210" s="5" t="n"/>
      <c r="J210" s="6" t="n">
        <v>45138</v>
      </c>
      <c r="K210" s="20">
        <f>YEAR(J210)</f>
        <v/>
      </c>
      <c r="L210" s="6">
        <f>PROPER(TEXT(J210,"mmmm"))</f>
        <v/>
      </c>
      <c r="M210" s="6" t="inlineStr">
        <is>
          <t>2023-2</t>
        </is>
      </c>
      <c r="N210" s="5" t="n"/>
      <c r="O210" s="5" t="n"/>
      <c r="P210" s="20" t="n">
        <v>18</v>
      </c>
      <c r="Q210" s="32">
        <f>IFERROR(IF((P210/O210)&gt;1.3,1.3,P210/O210),"")</f>
        <v/>
      </c>
      <c r="R210" s="32">
        <f>IFERROR(P210/O210,"")</f>
        <v/>
      </c>
      <c r="S210" s="5" t="n"/>
      <c r="T210" s="5" t="n"/>
      <c r="U210" s="5">
        <f>A210&amp;"-"&amp;YEAR(J210)&amp;"-"&amp;IF(LEN(MONTH(J210))=1,"0"&amp;MONTH(J210),MONTH(J210))&amp;"-"&amp;DAY(J210)</f>
        <v/>
      </c>
      <c r="V210" s="5" t="n">
        <v>0</v>
      </c>
    </row>
    <row r="211">
      <c r="A211" s="5" t="n">
        <v>239</v>
      </c>
      <c r="B211" s="5" t="inlineStr">
        <is>
          <t>Portafolio de Proyectos</t>
        </is>
      </c>
      <c r="C211" s="5" t="inlineStr">
        <is>
          <t>Operativo</t>
        </is>
      </c>
      <c r="D211" s="5" t="inlineStr">
        <is>
          <t>Gestión de Proyectos</t>
        </is>
      </c>
      <c r="E211" s="5" t="inlineStr">
        <is>
          <t>Eficacia</t>
        </is>
      </c>
      <c r="F211" s="5" t="inlineStr">
        <is>
          <t>Mensual</t>
        </is>
      </c>
      <c r="G211" s="5" t="inlineStr">
        <is>
          <t>Positivo</t>
        </is>
      </c>
      <c r="H211" s="5" t="n"/>
      <c r="I211" s="5" t="n"/>
      <c r="J211" s="6" t="n">
        <v>45169</v>
      </c>
      <c r="K211" s="20">
        <f>YEAR(J211)</f>
        <v/>
      </c>
      <c r="L211" s="6">
        <f>PROPER(TEXT(J211,"mmmm"))</f>
        <v/>
      </c>
      <c r="M211" s="6" t="inlineStr">
        <is>
          <t>2023-2</t>
        </is>
      </c>
      <c r="N211" s="5" t="n"/>
      <c r="O211" s="5" t="n"/>
      <c r="P211" s="20" t="n">
        <v>27</v>
      </c>
      <c r="Q211" s="32">
        <f>IFERROR(IF((P211/O211)&gt;1.3,1.3,P211/O211),"")</f>
        <v/>
      </c>
      <c r="R211" s="32">
        <f>IFERROR(P211/O211,"")</f>
        <v/>
      </c>
      <c r="S211" s="5" t="n"/>
      <c r="T211" s="5" t="n"/>
      <c r="U211" s="5">
        <f>A211&amp;"-"&amp;YEAR(J211)&amp;"-"&amp;IF(LEN(MONTH(J211))=1,"0"&amp;MONTH(J211),MONTH(J211))&amp;"-"&amp;DAY(J211)</f>
        <v/>
      </c>
      <c r="V211" s="5" t="n">
        <v>0</v>
      </c>
    </row>
    <row r="212">
      <c r="A212" s="5" t="n">
        <v>239</v>
      </c>
      <c r="B212" s="5" t="inlineStr">
        <is>
          <t>Portafolio de Proyectos</t>
        </is>
      </c>
      <c r="C212" s="5" t="inlineStr">
        <is>
          <t>Operativo</t>
        </is>
      </c>
      <c r="D212" s="5" t="inlineStr">
        <is>
          <t>Gestión de Proyectos</t>
        </is>
      </c>
      <c r="E212" s="5" t="inlineStr">
        <is>
          <t>Eficacia</t>
        </is>
      </c>
      <c r="F212" s="5" t="inlineStr">
        <is>
          <t>Mensual</t>
        </is>
      </c>
      <c r="G212" s="5" t="inlineStr">
        <is>
          <t>Positivo</t>
        </is>
      </c>
      <c r="H212" s="5" t="n"/>
      <c r="I212" s="5" t="n"/>
      <c r="J212" s="6" t="n">
        <v>45199</v>
      </c>
      <c r="K212" s="20">
        <f>YEAR(J212)</f>
        <v/>
      </c>
      <c r="L212" s="6">
        <f>PROPER(TEXT(J212,"mmmm"))</f>
        <v/>
      </c>
      <c r="M212" s="6" t="inlineStr">
        <is>
          <t>2023-2</t>
        </is>
      </c>
      <c r="N212" s="5" t="n"/>
      <c r="O212" s="5" t="n">
        <v>0</v>
      </c>
      <c r="P212" s="20" t="n">
        <v>27</v>
      </c>
      <c r="Q212" s="32">
        <f>IFERROR(IF((P212/O212)&gt;1.3,1.3,P212/O212),"")</f>
        <v/>
      </c>
      <c r="R212" s="32">
        <f>IFERROR(P212/O212,"")</f>
        <v/>
      </c>
      <c r="S212" s="5" t="n"/>
      <c r="T212" s="5" t="n"/>
      <c r="U212" s="5">
        <f>A212&amp;"-"&amp;YEAR(J212)&amp;"-"&amp;IF(LEN(MONTH(J212))=1,"0"&amp;MONTH(J212),MONTH(J212))&amp;"-"&amp;DAY(J212)</f>
        <v/>
      </c>
      <c r="V212" s="5" t="n">
        <v>0</v>
      </c>
    </row>
    <row r="213">
      <c r="A213" s="43" t="n">
        <v>239</v>
      </c>
      <c r="B213" s="5" t="inlineStr">
        <is>
          <t>Portafolio de Proyectos</t>
        </is>
      </c>
      <c r="C213" s="5" t="inlineStr">
        <is>
          <t>Operativo</t>
        </is>
      </c>
      <c r="D213" s="5" t="inlineStr">
        <is>
          <t>Gestión de Proyectos</t>
        </is>
      </c>
      <c r="E213" s="5" t="n"/>
      <c r="F213" s="5" t="inlineStr">
        <is>
          <t>Mensual</t>
        </is>
      </c>
      <c r="G213" s="5" t="inlineStr">
        <is>
          <t>Positivo</t>
        </is>
      </c>
      <c r="H213" s="5" t="inlineStr">
        <is>
          <t>ND</t>
        </is>
      </c>
      <c r="I213" s="5" t="n"/>
      <c r="J213" s="6" t="n">
        <v>45291</v>
      </c>
      <c r="K213" s="5">
        <f>YEAR(J213)</f>
        <v/>
      </c>
      <c r="L213" s="5">
        <f>PROPER(TEXT(J213,"mmmm"))</f>
        <v/>
      </c>
      <c r="M213" s="6">
        <f>IF(OR(L213="Enero",L213="Febrero",L213="Marzo",L213="Abril",L213="Mayo",L213="Junio"),K213&amp;"-1",IF(OR(L213="Julio",L213="Agosto",L213="Septiembre",L213="Octubre",L213="Noviembre",L213="Diciembre"),K213&amp;"-2"))</f>
        <v/>
      </c>
      <c r="N213" s="5" t="n"/>
      <c r="O213" s="5" t="n"/>
      <c r="P213" s="5" t="n"/>
      <c r="Q213" s="32">
        <f>IFERROR(IF((P213/O213)&gt;1.3,1.3,P213/O213),"")</f>
        <v/>
      </c>
      <c r="R213" s="32">
        <f>IFERROR(P213/O213,"")</f>
        <v/>
      </c>
      <c r="S213" s="5" t="n"/>
      <c r="T213" s="5" t="n"/>
      <c r="U213" s="5">
        <f>A213&amp;"-"&amp;YEAR(J213)&amp;"-"&amp;IF(LEN(MONTH(J213))=1,"0"&amp;MONTH(J213),MONTH(J213))&amp;"-"&amp;DAY(J213)</f>
        <v/>
      </c>
      <c r="V213" s="5" t="n">
        <v>0</v>
      </c>
    </row>
    <row r="214">
      <c r="A214" s="43" t="n">
        <v>240</v>
      </c>
      <c r="B214" s="5" t="inlineStr">
        <is>
          <t>Cumplimiento de Gestión De Proyectos Cerrados</t>
        </is>
      </c>
      <c r="C214" s="5" t="inlineStr">
        <is>
          <t>Operativo</t>
        </is>
      </c>
      <c r="D214" s="5" t="inlineStr">
        <is>
          <t>Gestión de Proyectos</t>
        </is>
      </c>
      <c r="E214" s="5" t="n"/>
      <c r="F214" s="5" t="inlineStr">
        <is>
          <t>Trimestral</t>
        </is>
      </c>
      <c r="G214" s="5" t="inlineStr">
        <is>
          <t>Positivo</t>
        </is>
      </c>
      <c r="H214" s="5" t="n">
        <v>100</v>
      </c>
      <c r="I214" s="5" t="n"/>
      <c r="J214" s="6" t="n">
        <v>45291</v>
      </c>
      <c r="K214" s="5">
        <f>YEAR(J214)</f>
        <v/>
      </c>
      <c r="L214" s="5">
        <f>PROPER(TEXT(J214,"mmmm"))</f>
        <v/>
      </c>
      <c r="M214" s="6">
        <f>IF(OR(L214="Enero",L214="Febrero",L214="Marzo",L214="Abril",L214="Mayo",L214="Junio"),K214&amp;"-1",IF(OR(L214="Julio",L214="Agosto",L214="Septiembre",L214="Octubre",L214="Noviembre",L214="Diciembre"),K214&amp;"-2"))</f>
        <v/>
      </c>
      <c r="N214" s="5" t="n"/>
      <c r="O214" s="5" t="n">
        <v>100</v>
      </c>
      <c r="P214" s="5" t="n">
        <v>80</v>
      </c>
      <c r="Q214" s="32">
        <f>IFERROR(IF((P214/O214)&gt;1.3,1.3,P214/O214),"")</f>
        <v/>
      </c>
      <c r="R214" s="32">
        <f>IFERROR(P214/O214,"")</f>
        <v/>
      </c>
      <c r="S214" s="5" t="inlineStr">
        <is>
          <t>%</t>
        </is>
      </c>
      <c r="T214" s="5" t="inlineStr">
        <is>
          <t>%</t>
        </is>
      </c>
      <c r="U214" s="5">
        <f>A214&amp;"-"&amp;YEAR(J214)&amp;"-"&amp;IF(LEN(MONTH(J214))=1,"0"&amp;MONTH(J214),MONTH(J214))&amp;"-"&amp;DAY(J214)</f>
        <v/>
      </c>
      <c r="V214" s="5" t="n">
        <v>0</v>
      </c>
    </row>
    <row r="215">
      <c r="A215" s="43" t="n">
        <v>241</v>
      </c>
      <c r="B215" s="5" t="inlineStr">
        <is>
          <t>Cumplimiento de gestión de proyectos fase inicio</t>
        </is>
      </c>
      <c r="C215" s="5" t="inlineStr">
        <is>
          <t>Operativo</t>
        </is>
      </c>
      <c r="D215" s="5" t="inlineStr">
        <is>
          <t>Gestión de Proyectos</t>
        </is>
      </c>
      <c r="E215" s="5" t="n"/>
      <c r="F215" s="5" t="inlineStr">
        <is>
          <t>Mensual</t>
        </is>
      </c>
      <c r="G215" s="5" t="inlineStr">
        <is>
          <t>Positivo</t>
        </is>
      </c>
      <c r="H215" s="5" t="n">
        <v>80</v>
      </c>
      <c r="I215" s="5" t="n"/>
      <c r="J215" s="6" t="n">
        <v>45291</v>
      </c>
      <c r="K215" s="5">
        <f>YEAR(J215)</f>
        <v/>
      </c>
      <c r="L215" s="5">
        <f>PROPER(TEXT(J215,"mmmm"))</f>
        <v/>
      </c>
      <c r="M215" s="6">
        <f>IF(OR(L215="Enero",L215="Febrero",L215="Marzo",L215="Abril",L215="Mayo",L215="Junio"),K215&amp;"-1",IF(OR(L215="Julio",L215="Agosto",L215="Septiembre",L215="Octubre",L215="Noviembre",L215="Diciembre"),K215&amp;"-2"))</f>
        <v/>
      </c>
      <c r="N215" s="5" t="n"/>
      <c r="O215" s="5" t="n">
        <v>80</v>
      </c>
      <c r="P215" s="5" t="n">
        <v>91.84999999999999</v>
      </c>
      <c r="Q215" s="32">
        <f>IFERROR(IF((P215/O215)&gt;1.3,1.3,P215/O215),"")</f>
        <v/>
      </c>
      <c r="R215" s="32">
        <f>IFERROR(P215/O215,"")</f>
        <v/>
      </c>
      <c r="S215" s="5" t="inlineStr">
        <is>
          <t>%</t>
        </is>
      </c>
      <c r="T215" s="5" t="inlineStr">
        <is>
          <t>%</t>
        </is>
      </c>
      <c r="U215" s="5">
        <f>A215&amp;"-"&amp;YEAR(J215)&amp;"-"&amp;IF(LEN(MONTH(J215))=1,"0"&amp;MONTH(J215),MONTH(J215))&amp;"-"&amp;DAY(J215)</f>
        <v/>
      </c>
      <c r="V215" s="5" t="n">
        <v>0</v>
      </c>
    </row>
    <row r="216">
      <c r="A216" s="43" t="n">
        <v>242</v>
      </c>
      <c r="B216" s="5" t="inlineStr">
        <is>
          <t>Cumplimiento a cronograma de proyectos</t>
        </is>
      </c>
      <c r="C216" s="5" t="inlineStr">
        <is>
          <t>Estratégico</t>
        </is>
      </c>
      <c r="D216" s="5" t="inlineStr">
        <is>
          <t>Gestión de Proyectos</t>
        </is>
      </c>
      <c r="E216" s="5" t="n"/>
      <c r="F216" s="5" t="inlineStr">
        <is>
          <t>Mensual</t>
        </is>
      </c>
      <c r="G216" s="5" t="inlineStr">
        <is>
          <t>Positivo</t>
        </is>
      </c>
      <c r="H216" s="5" t="n">
        <v>90</v>
      </c>
      <c r="I216" s="5" t="n"/>
      <c r="J216" s="6" t="n">
        <v>45291</v>
      </c>
      <c r="K216" s="5">
        <f>YEAR(J216)</f>
        <v/>
      </c>
      <c r="L216" s="5">
        <f>PROPER(TEXT(J216,"mmmm"))</f>
        <v/>
      </c>
      <c r="M216" s="6">
        <f>IF(OR(L216="Enero",L216="Febrero",L216="Marzo",L216="Abril",L216="Mayo",L216="Junio"),K216&amp;"-1",IF(OR(L216="Julio",L216="Agosto",L216="Septiembre",L216="Octubre",L216="Noviembre",L216="Diciembre"),K216&amp;"-2"))</f>
        <v/>
      </c>
      <c r="N216" s="5" t="n"/>
      <c r="O216" s="5" t="n">
        <v>90</v>
      </c>
      <c r="P216" s="5" t="n">
        <v>96.08</v>
      </c>
      <c r="Q216" s="32">
        <f>IFERROR(IF((P216/O216)&gt;1.3,1.3,P216/O216),"")</f>
        <v/>
      </c>
      <c r="R216" s="32">
        <f>IFERROR(P216/O216,"")</f>
        <v/>
      </c>
      <c r="S216" s="5" t="inlineStr">
        <is>
          <t>%</t>
        </is>
      </c>
      <c r="T216" s="5" t="inlineStr">
        <is>
          <t>%</t>
        </is>
      </c>
      <c r="U216" s="5">
        <f>A216&amp;"-"&amp;YEAR(J216)&amp;"-"&amp;IF(LEN(MONTH(J216))=1,"0"&amp;MONTH(J216),MONTH(J216))&amp;"-"&amp;DAY(J216)</f>
        <v/>
      </c>
      <c r="V216" s="5" t="n">
        <v>0</v>
      </c>
    </row>
    <row r="217">
      <c r="A217" s="43" t="n">
        <v>243</v>
      </c>
      <c r="B217" s="5" t="inlineStr">
        <is>
          <t>Cumplimiento de gestión de proyectos control de cambios</t>
        </is>
      </c>
      <c r="C217" s="5" t="inlineStr">
        <is>
          <t>Operativo</t>
        </is>
      </c>
      <c r="D217" s="5" t="inlineStr">
        <is>
          <t>Gestión de Proyectos</t>
        </is>
      </c>
      <c r="E217" s="5" t="n"/>
      <c r="F217" s="5" t="inlineStr">
        <is>
          <t>Mensual</t>
        </is>
      </c>
      <c r="G217" s="5" t="inlineStr">
        <is>
          <t>Negativo</t>
        </is>
      </c>
      <c r="H217" s="5" t="n"/>
      <c r="I217" s="5" t="n"/>
      <c r="J217" s="6" t="n">
        <v>45291</v>
      </c>
      <c r="K217" s="5">
        <f>YEAR(J217)</f>
        <v/>
      </c>
      <c r="L217" s="5">
        <f>PROPER(TEXT(J217,"mmmm"))</f>
        <v/>
      </c>
      <c r="M217" s="6">
        <f>IF(OR(L217="Enero",L217="Febrero",L217="Marzo",L217="Abril",L217="Mayo",L217="Junio"),K217&amp;"-1",IF(OR(L217="Julio",L217="Agosto",L217="Septiembre",L217="Octubre",L217="Noviembre",L217="Diciembre"),K217&amp;"-2"))</f>
        <v/>
      </c>
      <c r="N217" s="5" t="n"/>
      <c r="O217" s="5" t="n">
        <v>90</v>
      </c>
      <c r="P217" s="5" t="n">
        <v>95.44</v>
      </c>
      <c r="Q217" s="32">
        <f>IFERROR(IF((O217/P217)&gt;1.3,1.3,O217/P217),"")</f>
        <v/>
      </c>
      <c r="R217" s="32">
        <f>IFERROR(IF((O217/P217)&gt;O217/P217,1.3,O217/P217),"")</f>
        <v/>
      </c>
      <c r="S217" s="5" t="inlineStr">
        <is>
          <t>%</t>
        </is>
      </c>
      <c r="T217" s="5" t="inlineStr">
        <is>
          <t>%</t>
        </is>
      </c>
      <c r="U217" s="5">
        <f>A217&amp;"-"&amp;YEAR(J217)&amp;"-"&amp;IF(LEN(MONTH(J217))=1,"0"&amp;MONTH(J217),MONTH(J217))&amp;"-"&amp;DAY(J217)</f>
        <v/>
      </c>
      <c r="V217" s="5" t="n">
        <v>0</v>
      </c>
    </row>
    <row r="218">
      <c r="A218" s="43" t="n">
        <v>244</v>
      </c>
      <c r="B218" s="5" t="inlineStr">
        <is>
          <t>GreenMetric - Nacional</t>
        </is>
      </c>
      <c r="C218" s="5" t="inlineStr">
        <is>
          <t>Estratégico</t>
        </is>
      </c>
      <c r="D218" s="5" t="inlineStr">
        <is>
          <t>GESTIÓN AMBIENTAL</t>
        </is>
      </c>
      <c r="E218" s="5" t="n"/>
      <c r="F218" s="5" t="inlineStr">
        <is>
          <t>Anual</t>
        </is>
      </c>
      <c r="G218" s="5" t="inlineStr">
        <is>
          <t>Negativo</t>
        </is>
      </c>
      <c r="H218" s="5" t="n">
        <v>25</v>
      </c>
      <c r="I218" s="5" t="n"/>
      <c r="J218" s="6" t="n">
        <v>45291</v>
      </c>
      <c r="K218" s="5">
        <f>YEAR(J218)</f>
        <v/>
      </c>
      <c r="L218" s="5">
        <f>PROPER(TEXT(J218,"mmmm"))</f>
        <v/>
      </c>
      <c r="M218" s="6">
        <f>IF(OR(L218="Enero",L218="Febrero",L218="Marzo",L218="Abril",L218="Mayo",L218="Junio"),K218&amp;"-1",IF(OR(L218="Julio",L218="Agosto",L218="Septiembre",L218="Octubre",L218="Noviembre",L218="Diciembre"),K218&amp;"-2"))</f>
        <v/>
      </c>
      <c r="N218" s="5" t="n"/>
      <c r="O218" s="5" t="n"/>
      <c r="P218" s="5" t="n"/>
      <c r="Q218" s="32">
        <f>IFERROR(IF((O218/P218)&gt;1.3,1.3,O218/P218),"")</f>
        <v/>
      </c>
      <c r="R218" s="32">
        <f>IFERROR(IF((O218/P218)&gt;O218/P218,1.3,O218/P218),"")</f>
        <v/>
      </c>
      <c r="S218" s="5" t="n"/>
      <c r="T218" s="5" t="n"/>
      <c r="U218" s="5">
        <f>A218&amp;"-"&amp;YEAR(J218)&amp;"-"&amp;IF(LEN(MONTH(J218))=1,"0"&amp;MONTH(J218),MONTH(J218))&amp;"-"&amp;DAY(J218)</f>
        <v/>
      </c>
      <c r="V218" s="5" t="n">
        <v>0</v>
      </c>
    </row>
    <row r="219">
      <c r="A219" s="5" t="n">
        <v>245</v>
      </c>
      <c r="B219" s="5" t="inlineStr">
        <is>
          <t>Permanencia Intersemestral</t>
        </is>
      </c>
      <c r="C219" s="5" t="inlineStr">
        <is>
          <t>Estratégico</t>
        </is>
      </c>
      <c r="D219" s="5" t="inlineStr">
        <is>
          <t>Permanencia</t>
        </is>
      </c>
      <c r="E219" s="5" t="inlineStr">
        <is>
          <t>Eficacia</t>
        </is>
      </c>
      <c r="F219" s="5" t="inlineStr">
        <is>
          <t>Semestral</t>
        </is>
      </c>
      <c r="G219" s="5" t="inlineStr">
        <is>
          <t>Positivo</t>
        </is>
      </c>
      <c r="H219" s="5" t="n">
        <v>87</v>
      </c>
      <c r="I219" s="5" t="inlineStr">
        <is>
          <t>Alimentado</t>
        </is>
      </c>
      <c r="J219" s="21" t="n">
        <v>44926</v>
      </c>
      <c r="K219" s="20">
        <f>YEAR(J219)</f>
        <v/>
      </c>
      <c r="L219" s="6">
        <f>PROPER(TEXT(J219,"mmmm"))</f>
        <v/>
      </c>
      <c r="M219" s="45" t="inlineStr">
        <is>
          <t>2022-2</t>
        </is>
      </c>
      <c r="N219" s="10" t="n">
        <v>85.11504870675176</v>
      </c>
      <c r="O219" s="5" t="n">
        <v>88.5</v>
      </c>
      <c r="P219" s="5" t="n">
        <v>85.90000000000001</v>
      </c>
      <c r="Q219" s="32">
        <f>IFERROR(IF((P219/O219)&gt;1.3,1.3,P219/O219),"")</f>
        <v/>
      </c>
      <c r="R219" s="32">
        <f>IFERROR(P219/O219,"")</f>
        <v/>
      </c>
      <c r="S219" s="5" t="inlineStr">
        <is>
          <t>%</t>
        </is>
      </c>
      <c r="T219" s="5" t="inlineStr">
        <is>
          <t>%</t>
        </is>
      </c>
      <c r="U219" s="5">
        <f>A219&amp;"-"&amp;YEAR(J219)&amp;"-"&amp;IF(LEN(MONTH(J219))=1,"0"&amp;MONTH(J219),MONTH(J219))&amp;"-"&amp;DAY(J219)</f>
        <v/>
      </c>
      <c r="V219" s="5" t="n">
        <v>0</v>
      </c>
    </row>
    <row r="220">
      <c r="A220" s="43" t="n">
        <v>245</v>
      </c>
      <c r="B220" s="5" t="inlineStr">
        <is>
          <t>Permanencia Intersemestral</t>
        </is>
      </c>
      <c r="C220" s="5" t="inlineStr">
        <is>
          <t>Estratégico</t>
        </is>
      </c>
      <c r="D220" s="5" t="inlineStr">
        <is>
          <t>Permanencia</t>
        </is>
      </c>
      <c r="E220" s="5" t="inlineStr">
        <is>
          <t>Eficacia</t>
        </is>
      </c>
      <c r="F220" s="5" t="inlineStr">
        <is>
          <t>Semestral</t>
        </is>
      </c>
      <c r="G220" s="5" t="inlineStr">
        <is>
          <t>Positivo</t>
        </is>
      </c>
      <c r="H220" s="5" t="n">
        <v>87</v>
      </c>
      <c r="I220" s="5" t="n"/>
      <c r="J220" s="6" t="n">
        <v>45291</v>
      </c>
      <c r="K220" s="5">
        <f>YEAR(J220)</f>
        <v/>
      </c>
      <c r="L220" s="5">
        <f>PROPER(TEXT(J220,"mmmm"))</f>
        <v/>
      </c>
      <c r="M220" s="6">
        <f>IF(OR(L220="Enero",L220="Febrero",L220="Marzo",L220="Abril",L220="Mayo",L220="Junio"),K220&amp;"-1",IF(OR(L220="Julio",L220="Agosto",L220="Septiembre",L220="Octubre",L220="Noviembre",L220="Diciembre"),K220&amp;"-2"))</f>
        <v/>
      </c>
      <c r="N220" s="5" t="n"/>
      <c r="O220" s="5" t="n">
        <v>87</v>
      </c>
      <c r="P220" s="5" t="n">
        <v>85.38</v>
      </c>
      <c r="Q220" s="32">
        <f>IFERROR(IF((P220/O220)&gt;1.3,1.3,P220/O220),"")</f>
        <v/>
      </c>
      <c r="R220" s="32">
        <f>IFERROR(P220/O220,"")</f>
        <v/>
      </c>
      <c r="S220" s="5" t="inlineStr">
        <is>
          <t>%</t>
        </is>
      </c>
      <c r="T220" s="5" t="inlineStr">
        <is>
          <t>%</t>
        </is>
      </c>
      <c r="U220" s="5">
        <f>A220&amp;"-"&amp;YEAR(J220)&amp;"-"&amp;IF(LEN(MONTH(J220))=1,"0"&amp;MONTH(J220),MONTH(J220))&amp;"-"&amp;DAY(J220)</f>
        <v/>
      </c>
      <c r="V220" s="5" t="n">
        <v>2</v>
      </c>
    </row>
    <row r="221">
      <c r="A221" s="43" t="n">
        <v>246</v>
      </c>
      <c r="B221" s="5" t="inlineStr">
        <is>
          <t>Satisfacción del proceso de grados</t>
        </is>
      </c>
      <c r="C221" s="5" t="inlineStr">
        <is>
          <t>Estratégico</t>
        </is>
      </c>
      <c r="D221" s="5" t="inlineStr">
        <is>
          <t>Registro y Control</t>
        </is>
      </c>
      <c r="E221" s="5" t="n"/>
      <c r="F221" s="5" t="inlineStr">
        <is>
          <t>Semestral</t>
        </is>
      </c>
      <c r="G221" s="5" t="inlineStr">
        <is>
          <t>Positivo</t>
        </is>
      </c>
      <c r="H221" s="5" t="n">
        <v>85</v>
      </c>
      <c r="I221" s="5" t="n"/>
      <c r="J221" s="6" t="n">
        <v>45291</v>
      </c>
      <c r="K221" s="5">
        <f>YEAR(J221)</f>
        <v/>
      </c>
      <c r="L221" s="5">
        <f>PROPER(TEXT(J221,"mmmm"))</f>
        <v/>
      </c>
      <c r="M221" s="6">
        <f>IF(OR(L221="Enero",L221="Febrero",L221="Marzo",L221="Abril",L221="Mayo",L221="Junio"),K221&amp;"-1",IF(OR(L221="Julio",L221="Agosto",L221="Septiembre",L221="Octubre",L221="Noviembre",L221="Diciembre"),K221&amp;"-2"))</f>
        <v/>
      </c>
      <c r="N221" s="5" t="n"/>
      <c r="O221" s="5" t="n">
        <v>85</v>
      </c>
      <c r="P221" s="5" t="n">
        <v>61.4</v>
      </c>
      <c r="Q221" s="32">
        <f>IFERROR(IF((P221/O221)&gt;1.3,1.3,P221/O221),"")</f>
        <v/>
      </c>
      <c r="R221" s="32">
        <f>IFERROR(P221/O221,"")</f>
        <v/>
      </c>
      <c r="S221" s="5" t="inlineStr">
        <is>
          <t>%</t>
        </is>
      </c>
      <c r="T221" s="5" t="inlineStr">
        <is>
          <t>%</t>
        </is>
      </c>
      <c r="U221" s="5">
        <f>A221&amp;"-"&amp;YEAR(J221)&amp;"-"&amp;IF(LEN(MONTH(J221))=1,"0"&amp;MONTH(J221),MONTH(J221))&amp;"-"&amp;DAY(J221)</f>
        <v/>
      </c>
      <c r="V221" s="5" t="n">
        <v>0</v>
      </c>
    </row>
    <row r="222">
      <c r="A222" s="43" t="n">
        <v>247</v>
      </c>
      <c r="B222" s="5" t="inlineStr">
        <is>
          <t>Solicitud de certificados</t>
        </is>
      </c>
      <c r="C222" s="5" t="inlineStr">
        <is>
          <t>Operativo</t>
        </is>
      </c>
      <c r="D222" s="5" t="inlineStr">
        <is>
          <t>Registro y Control</t>
        </is>
      </c>
      <c r="E222" s="5" t="n"/>
      <c r="F222" s="5" t="inlineStr">
        <is>
          <t>Mensual</t>
        </is>
      </c>
      <c r="G222" s="5" t="inlineStr">
        <is>
          <t>Positivo</t>
        </is>
      </c>
      <c r="H222" s="5" t="inlineStr">
        <is>
          <t>ND</t>
        </is>
      </c>
      <c r="I222" s="5" t="n"/>
      <c r="J222" s="6" t="n">
        <v>45291</v>
      </c>
      <c r="K222" s="5">
        <f>YEAR(J222)</f>
        <v/>
      </c>
      <c r="L222" s="5">
        <f>PROPER(TEXT(J222,"mmmm"))</f>
        <v/>
      </c>
      <c r="M222" s="6">
        <f>IF(OR(L222="Enero",L222="Febrero",L222="Marzo",L222="Abril",L222="Mayo",L222="Junio"),K222&amp;"-1",IF(OR(L222="Julio",L222="Agosto",L222="Septiembre",L222="Octubre",L222="Noviembre",L222="Diciembre"),K222&amp;"-2"))</f>
        <v/>
      </c>
      <c r="N222" s="5" t="n"/>
      <c r="O222" s="5" t="n"/>
      <c r="P222" s="5" t="n">
        <v>69.8</v>
      </c>
      <c r="Q222" s="32">
        <f>IFERROR(IF((P222/O222)&gt;1.3,1.3,P222/O222),"")</f>
        <v/>
      </c>
      <c r="R222" s="32">
        <f>IFERROR(P222/O222,"")</f>
        <v/>
      </c>
      <c r="S222" s="5" t="n"/>
      <c r="T222" s="5" t="n"/>
      <c r="U222" s="5">
        <f>A222&amp;"-"&amp;YEAR(J222)&amp;"-"&amp;IF(LEN(MONTH(J222))=1,"0"&amp;MONTH(J222),MONTH(J222))&amp;"-"&amp;DAY(J222)</f>
        <v/>
      </c>
      <c r="V222" s="5" t="n">
        <v>0</v>
      </c>
    </row>
    <row r="223">
      <c r="A223" s="43" t="n">
        <v>248</v>
      </c>
      <c r="B223" s="5" t="inlineStr">
        <is>
          <t>Programas con reforzamiento curricular</t>
        </is>
      </c>
      <c r="C223" s="5" t="inlineStr">
        <is>
          <t>Estratégico</t>
        </is>
      </c>
      <c r="D223" s="5" t="inlineStr">
        <is>
          <t>Gestión, Evaluación e Innovación Curricular</t>
        </is>
      </c>
      <c r="E223" s="5" t="inlineStr">
        <is>
          <t>Eficacia</t>
        </is>
      </c>
      <c r="F223" s="5" t="inlineStr">
        <is>
          <t>Semestral</t>
        </is>
      </c>
      <c r="G223" s="5" t="inlineStr">
        <is>
          <t>Positivo</t>
        </is>
      </c>
      <c r="H223" s="5" t="n">
        <v>100</v>
      </c>
      <c r="I223" s="5" t="n"/>
      <c r="J223" s="6" t="n">
        <v>45291</v>
      </c>
      <c r="K223" s="5">
        <f>YEAR(J223)</f>
        <v/>
      </c>
      <c r="L223" s="5">
        <f>PROPER(TEXT(J223,"mmmm"))</f>
        <v/>
      </c>
      <c r="M223" s="6">
        <f>IF(OR(L223="Enero",L223="Febrero",L223="Marzo",L223="Abril",L223="Mayo",L223="Junio"),K223&amp;"-1",IF(OR(L223="Julio",L223="Agosto",L223="Septiembre",L223="Octubre",L223="Noviembre",L223="Diciembre"),K223&amp;"-2"))</f>
        <v/>
      </c>
      <c r="N223" s="5" t="n"/>
      <c r="O223" s="5" t="n">
        <v>44</v>
      </c>
      <c r="P223" s="5" t="n">
        <v>44</v>
      </c>
      <c r="Q223" s="32">
        <f>IFERROR(IF((P223/O223)&gt;1.3,1.3,P223/O223),"")</f>
        <v/>
      </c>
      <c r="R223" s="32">
        <f>IFERROR(P223/O223,"")</f>
        <v/>
      </c>
      <c r="S223" s="5" t="n"/>
      <c r="T223" s="5" t="n"/>
      <c r="U223" s="5">
        <f>A223&amp;"-"&amp;YEAR(J223)&amp;"-"&amp;IF(LEN(MONTH(J223))=1,"0"&amp;MONTH(J223),MONTH(J223))&amp;"-"&amp;DAY(J223)</f>
        <v/>
      </c>
      <c r="V223" s="5" t="n">
        <v>0</v>
      </c>
    </row>
    <row r="224">
      <c r="A224" s="43" t="n">
        <v>249</v>
      </c>
      <c r="B224" s="5" t="inlineStr">
        <is>
          <t>Programas con matriz de resultado de aprendizaje</t>
        </is>
      </c>
      <c r="C224" s="5" t="inlineStr">
        <is>
          <t>Estratégico</t>
        </is>
      </c>
      <c r="D224" s="5" t="inlineStr">
        <is>
          <t>Gestión, Evaluación e Innovación Curricular</t>
        </is>
      </c>
      <c r="E224" s="5" t="inlineStr">
        <is>
          <t>Eficacia</t>
        </is>
      </c>
      <c r="F224" s="5" t="inlineStr">
        <is>
          <t>Semestral</t>
        </is>
      </c>
      <c r="G224" s="5" t="inlineStr">
        <is>
          <t>Positivo</t>
        </is>
      </c>
      <c r="H224" s="5" t="n">
        <v>100</v>
      </c>
      <c r="I224" s="5" t="n"/>
      <c r="J224" s="6" t="n">
        <v>45291</v>
      </c>
      <c r="K224" s="5">
        <f>YEAR(J224)</f>
        <v/>
      </c>
      <c r="L224" s="5">
        <f>PROPER(TEXT(J224,"mmmm"))</f>
        <v/>
      </c>
      <c r="M224" s="6">
        <f>IF(OR(L224="Enero",L224="Febrero",L224="Marzo",L224="Abril",L224="Mayo",L224="Junio"),K224&amp;"-1",IF(OR(L224="Julio",L224="Agosto",L224="Septiembre",L224="Octubre",L224="Noviembre",L224="Diciembre"),K224&amp;"-2"))</f>
        <v/>
      </c>
      <c r="N224" s="5" t="n"/>
      <c r="O224" s="5" t="n">
        <v>98</v>
      </c>
      <c r="P224" s="5" t="n">
        <v>98</v>
      </c>
      <c r="Q224" s="32">
        <f>IFERROR(IF((P224/O224)&gt;1.3,1.3,P224/O224),"")</f>
        <v/>
      </c>
      <c r="R224" s="32">
        <f>IFERROR(P224/O224,"")</f>
        <v/>
      </c>
      <c r="S224" s="5" t="n"/>
      <c r="T224" s="5" t="n"/>
      <c r="U224" s="5">
        <f>A224&amp;"-"&amp;YEAR(J224)&amp;"-"&amp;IF(LEN(MONTH(J224))=1,"0"&amp;MONTH(J224),MONTH(J224))&amp;"-"&amp;DAY(J224)</f>
        <v/>
      </c>
      <c r="V224" s="5" t="n">
        <v>0</v>
      </c>
    </row>
    <row r="225">
      <c r="A225" s="43" t="n">
        <v>251</v>
      </c>
      <c r="B225" s="5" t="inlineStr">
        <is>
          <t>Subprocesos Con CMI Estructurado</t>
        </is>
      </c>
      <c r="C225" s="5" t="inlineStr">
        <is>
          <t>Estratégico</t>
        </is>
      </c>
      <c r="D225" s="5" t="inlineStr">
        <is>
          <t>Desempeño Institucional</t>
        </is>
      </c>
      <c r="E225" s="5" t="n"/>
      <c r="F225" s="5" t="inlineStr">
        <is>
          <t>Trimestral</t>
        </is>
      </c>
      <c r="G225" s="5" t="inlineStr">
        <is>
          <t>Positivo</t>
        </is>
      </c>
      <c r="H225" s="5" t="n">
        <v>100</v>
      </c>
      <c r="I225" s="5" t="n"/>
      <c r="J225" s="6" t="n">
        <v>45291</v>
      </c>
      <c r="K225" s="5">
        <f>YEAR(J225)</f>
        <v/>
      </c>
      <c r="L225" s="5">
        <f>PROPER(TEXT(J225,"mmmm"))</f>
        <v/>
      </c>
      <c r="M225" s="6">
        <f>IF(OR(L225="Enero",L225="Febrero",L225="Marzo",L225="Abril",L225="Mayo",L225="Junio"),K225&amp;"-1",IF(OR(L225="Julio",L225="Agosto",L225="Septiembre",L225="Octubre",L225="Noviembre",L225="Diciembre"),K225&amp;"-2"))</f>
        <v/>
      </c>
      <c r="N225" s="5" t="n"/>
      <c r="O225" s="5" t="n">
        <v>100</v>
      </c>
      <c r="P225" s="5" t="n">
        <v>100</v>
      </c>
      <c r="Q225" s="32">
        <f>IFERROR(IF((P225/O225)&gt;1.3,1.3,P225/O225),"")</f>
        <v/>
      </c>
      <c r="R225" s="32">
        <f>IFERROR(P225/O225,"")</f>
        <v/>
      </c>
      <c r="S225" s="5" t="inlineStr">
        <is>
          <t>%</t>
        </is>
      </c>
      <c r="T225" s="5" t="inlineStr">
        <is>
          <t>%</t>
        </is>
      </c>
      <c r="U225" s="5">
        <f>A225&amp;"-"&amp;YEAR(J225)&amp;"-"&amp;IF(LEN(MONTH(J225))=1,"0"&amp;MONTH(J225),MONTH(J225))&amp;"-"&amp;DAY(J225)</f>
        <v/>
      </c>
      <c r="V225" s="5" t="n">
        <v>0</v>
      </c>
    </row>
    <row r="226">
      <c r="A226" s="43" t="n">
        <v>252</v>
      </c>
      <c r="B226" s="5" t="inlineStr">
        <is>
          <t>Permanencia intersemestral ingresantes</t>
        </is>
      </c>
      <c r="C226" s="5" t="inlineStr">
        <is>
          <t>Estratégico</t>
        </is>
      </c>
      <c r="D226" s="5" t="inlineStr">
        <is>
          <t>Permanencia</t>
        </is>
      </c>
      <c r="E226" s="5" t="n"/>
      <c r="F226" s="5" t="inlineStr">
        <is>
          <t>Semestral</t>
        </is>
      </c>
      <c r="G226" s="5" t="inlineStr">
        <is>
          <t>Positivo</t>
        </is>
      </c>
      <c r="H226" s="5" t="n">
        <v>68</v>
      </c>
      <c r="I226" s="5" t="n"/>
      <c r="J226" s="6" t="n">
        <v>45291</v>
      </c>
      <c r="K226" s="5">
        <f>YEAR(J226)</f>
        <v/>
      </c>
      <c r="L226" s="5">
        <f>PROPER(TEXT(J226,"mmmm"))</f>
        <v/>
      </c>
      <c r="M226" s="6">
        <f>IF(OR(L226="Enero",L226="Febrero",L226="Marzo",L226="Abril",L226="Mayo",L226="Junio"),K226&amp;"-1",IF(OR(L226="Julio",L226="Agosto",L226="Septiembre",L226="Octubre",L226="Noviembre",L226="Diciembre"),K226&amp;"-2"))</f>
        <v/>
      </c>
      <c r="N226" s="5" t="n"/>
      <c r="O226" s="5" t="n">
        <v>68</v>
      </c>
      <c r="P226" s="5" t="n">
        <v>74.73999999999999</v>
      </c>
      <c r="Q226" s="32">
        <f>IFERROR(IF((P226/O226)&gt;1.3,1.3,P226/O226),"")</f>
        <v/>
      </c>
      <c r="R226" s="32">
        <f>IFERROR(P226/O226,"")</f>
        <v/>
      </c>
      <c r="S226" s="5" t="inlineStr">
        <is>
          <t>%</t>
        </is>
      </c>
      <c r="T226" s="5" t="inlineStr">
        <is>
          <t>%</t>
        </is>
      </c>
      <c r="U226" s="5">
        <f>A226&amp;"-"&amp;YEAR(J226)&amp;"-"&amp;IF(LEN(MONTH(J226))=1,"0"&amp;MONTH(J226),MONTH(J226))&amp;"-"&amp;DAY(J226)</f>
        <v/>
      </c>
      <c r="V226" s="5" t="n">
        <v>2</v>
      </c>
    </row>
    <row r="227">
      <c r="A227" s="43" t="n">
        <v>253</v>
      </c>
      <c r="B227" s="5" t="inlineStr">
        <is>
          <t>Oportunidad en la entrega de informes de auditoria</t>
        </is>
      </c>
      <c r="C227" s="5" t="inlineStr">
        <is>
          <t>Estratégico</t>
        </is>
      </c>
      <c r="D227" s="5" t="inlineStr">
        <is>
          <t>AUDITORÍA INTERNA</t>
        </is>
      </c>
      <c r="E227" s="5" t="n"/>
      <c r="F227" s="5" t="inlineStr">
        <is>
          <t>Bimestral</t>
        </is>
      </c>
      <c r="G227" s="5" t="inlineStr">
        <is>
          <t>Negativo</t>
        </is>
      </c>
      <c r="H227" s="5" t="n">
        <v>8</v>
      </c>
      <c r="I227" s="5" t="n"/>
      <c r="J227" s="6" t="n">
        <v>45291</v>
      </c>
      <c r="K227" s="5">
        <f>YEAR(J227)</f>
        <v/>
      </c>
      <c r="L227" s="5">
        <f>PROPER(TEXT(J227,"mmmm"))</f>
        <v/>
      </c>
      <c r="M227" s="6">
        <f>IF(OR(L227="Enero",L227="Febrero",L227="Marzo",L227="Abril",L227="Mayo",L227="Junio"),K227&amp;"-1",IF(OR(L227="Julio",L227="Agosto",L227="Septiembre",L227="Octubre",L227="Noviembre",L227="Diciembre"),K227&amp;"-2"))</f>
        <v/>
      </c>
      <c r="N227" s="5" t="n"/>
      <c r="O227" s="5" t="n">
        <v>8</v>
      </c>
      <c r="P227" s="5" t="n">
        <v>5.56</v>
      </c>
      <c r="Q227" s="32">
        <f>IFERROR(IF((O227/P227)&gt;1.3,1.3,O227/P227),"")</f>
        <v/>
      </c>
      <c r="R227" s="32">
        <f>IFERROR(IF((O227/P227)&gt;O227/P227,1.3,O227/P227),"")</f>
        <v/>
      </c>
      <c r="S227" s="5" t="inlineStr">
        <is>
          <t>N/A</t>
        </is>
      </c>
      <c r="T227" s="5" t="inlineStr">
        <is>
          <t>N/A</t>
        </is>
      </c>
      <c r="U227" s="5">
        <f>A227&amp;"-"&amp;YEAR(J227)&amp;"-"&amp;IF(LEN(MONTH(J227))=1,"0"&amp;MONTH(J227),MONTH(J227))&amp;"-"&amp;DAY(J227)</f>
        <v/>
      </c>
      <c r="V227" s="5" t="n">
        <v>0</v>
      </c>
    </row>
    <row r="228">
      <c r="A228" s="43" t="n">
        <v>254</v>
      </c>
      <c r="B228" s="5" t="inlineStr">
        <is>
          <t>Áreas con reportes de plan de retos</t>
        </is>
      </c>
      <c r="C228" s="5" t="inlineStr">
        <is>
          <t>Estratégico</t>
        </is>
      </c>
      <c r="D228" s="5" t="inlineStr">
        <is>
          <t>Planeación Estratégica</t>
        </is>
      </c>
      <c r="E228" s="5" t="n"/>
      <c r="F228" s="5" t="inlineStr">
        <is>
          <t>Trimestral</t>
        </is>
      </c>
      <c r="G228" s="5" t="inlineStr">
        <is>
          <t>Positivo</t>
        </is>
      </c>
      <c r="H228" s="5" t="n">
        <v>100</v>
      </c>
      <c r="I228" s="5" t="n"/>
      <c r="J228" s="6" t="n">
        <v>45291</v>
      </c>
      <c r="K228" s="5">
        <f>YEAR(J228)</f>
        <v/>
      </c>
      <c r="L228" s="5">
        <f>PROPER(TEXT(J228,"mmmm"))</f>
        <v/>
      </c>
      <c r="M228" s="6">
        <f>IF(OR(L228="Enero",L228="Febrero",L228="Marzo",L228="Abril",L228="Mayo",L228="Junio"),K228&amp;"-1",IF(OR(L228="Julio",L228="Agosto",L228="Septiembre",L228="Octubre",L228="Noviembre",L228="Diciembre"),K228&amp;"-2"))</f>
        <v/>
      </c>
      <c r="N228" s="5" t="n"/>
      <c r="O228" s="5" t="n"/>
      <c r="P228" s="5" t="n"/>
      <c r="Q228" s="32">
        <f>IFERROR(IF((P228/O228)&gt;1.3,1.3,P228/O228),"")</f>
        <v/>
      </c>
      <c r="R228" s="32">
        <f>IFERROR(P228/O228,"")</f>
        <v/>
      </c>
      <c r="S228" s="5" t="inlineStr">
        <is>
          <t>%</t>
        </is>
      </c>
      <c r="T228" s="5" t="inlineStr">
        <is>
          <t>%</t>
        </is>
      </c>
      <c r="U228" s="5">
        <f>A228&amp;"-"&amp;YEAR(J228)&amp;"-"&amp;IF(LEN(MONTH(J228))=1,"0"&amp;MONTH(J228),MONTH(J228))&amp;"-"&amp;DAY(J228)</f>
        <v/>
      </c>
      <c r="V228" s="5" t="n">
        <v>0</v>
      </c>
    </row>
    <row r="229">
      <c r="A229" s="43" t="n">
        <v>255</v>
      </c>
      <c r="B229" s="5" t="inlineStr">
        <is>
          <t>Informe anual de variación de índice H</t>
        </is>
      </c>
      <c r="C229" s="5" t="inlineStr">
        <is>
          <t>Estratégico</t>
        </is>
      </c>
      <c r="D229" s="5" t="inlineStr">
        <is>
          <t>Editorial y Publicaciones</t>
        </is>
      </c>
      <c r="E229" s="5" t="n"/>
      <c r="F229" s="5" t="inlineStr">
        <is>
          <t>Anual</t>
        </is>
      </c>
      <c r="G229" s="5" t="inlineStr">
        <is>
          <t>Positivo</t>
        </is>
      </c>
      <c r="H229" s="5" t="n">
        <v>3</v>
      </c>
      <c r="I229" s="5" t="n"/>
      <c r="J229" s="6" t="n">
        <v>45291</v>
      </c>
      <c r="K229" s="5">
        <f>YEAR(J229)</f>
        <v/>
      </c>
      <c r="L229" s="5">
        <f>PROPER(TEXT(J229,"mmmm"))</f>
        <v/>
      </c>
      <c r="M229" s="6">
        <f>IF(OR(L229="Enero",L229="Febrero",L229="Marzo",L229="Abril",L229="Mayo",L229="Junio"),K229&amp;"-1",IF(OR(L229="Julio",L229="Agosto",L229="Septiembre",L229="Octubre",L229="Noviembre",L229="Diciembre"),K229&amp;"-2"))</f>
        <v/>
      </c>
      <c r="N229" s="5" t="n"/>
      <c r="O229" s="5" t="n">
        <v>16</v>
      </c>
      <c r="P229" s="5" t="n">
        <v>18</v>
      </c>
      <c r="Q229" s="32">
        <f>IFERROR(IF((P229/O229)&gt;1.3,1.3,P229/O229),"")</f>
        <v/>
      </c>
      <c r="R229" s="32">
        <f>IFERROR(P229/O229,"")</f>
        <v/>
      </c>
      <c r="S229" s="5" t="n"/>
      <c r="T229" s="5" t="n"/>
      <c r="U229" s="5">
        <f>A229&amp;"-"&amp;YEAR(J229)&amp;"-"&amp;IF(LEN(MONTH(J229))=1,"0"&amp;MONTH(J229),MONTH(J229))&amp;"-"&amp;DAY(J229)</f>
        <v/>
      </c>
      <c r="V229" s="5" t="n">
        <v>0</v>
      </c>
    </row>
    <row r="230">
      <c r="A230" s="43" t="n">
        <v>256</v>
      </c>
      <c r="B230" s="5" t="inlineStr">
        <is>
          <t>Publicaciones editadas por la editorial</t>
        </is>
      </c>
      <c r="C230" s="5" t="inlineStr">
        <is>
          <t>Estratégico</t>
        </is>
      </c>
      <c r="D230" s="5" t="inlineStr">
        <is>
          <t>Editorial y Publicaciones</t>
        </is>
      </c>
      <c r="E230" s="5" t="n"/>
      <c r="F230" s="5" t="inlineStr">
        <is>
          <t>Semestral</t>
        </is>
      </c>
      <c r="G230" s="5" t="inlineStr">
        <is>
          <t>Positivo</t>
        </is>
      </c>
      <c r="H230" s="5" t="n">
        <v>100</v>
      </c>
      <c r="I230" s="5" t="n"/>
      <c r="J230" s="6" t="n">
        <v>45291</v>
      </c>
      <c r="K230" s="5">
        <f>YEAR(J230)</f>
        <v/>
      </c>
      <c r="L230" s="5">
        <f>PROPER(TEXT(J230,"mmmm"))</f>
        <v/>
      </c>
      <c r="M230" s="6">
        <f>IF(OR(L230="Enero",L230="Febrero",L230="Marzo",L230="Abril",L230="Mayo",L230="Junio"),K230&amp;"-1",IF(OR(L230="Julio",L230="Agosto",L230="Septiembre",L230="Octubre",L230="Noviembre",L230="Diciembre"),K230&amp;"-2"))</f>
        <v/>
      </c>
      <c r="N230" s="5" t="n"/>
      <c r="O230" s="5" t="n">
        <v>34</v>
      </c>
      <c r="P230" s="5" t="n">
        <v>42</v>
      </c>
      <c r="Q230" s="32">
        <f>IFERROR(IF((P230/O230)&gt;1.3,1.3,P230/O230),"")</f>
        <v/>
      </c>
      <c r="R230" s="32">
        <f>IFERROR(P230/O230,"")</f>
        <v/>
      </c>
      <c r="S230" s="5" t="n"/>
      <c r="T230" s="5" t="n"/>
      <c r="U230" s="5">
        <f>A230&amp;"-"&amp;YEAR(J230)&amp;"-"&amp;IF(LEN(MONTH(J230))=1,"0"&amp;MONTH(J230),MONTH(J230))&amp;"-"&amp;DAY(J230)</f>
        <v/>
      </c>
      <c r="V230" s="5" t="n">
        <v>0</v>
      </c>
    </row>
    <row r="231">
      <c r="A231" s="43" t="n">
        <v>257</v>
      </c>
      <c r="B231" s="5" t="inlineStr">
        <is>
          <t>N de publicaciones aprobadas en convocatorias</t>
        </is>
      </c>
      <c r="C231" s="5" t="inlineStr">
        <is>
          <t>Estratégico</t>
        </is>
      </c>
      <c r="D231" s="5" t="inlineStr">
        <is>
          <t>Editorial y Publicaciones</t>
        </is>
      </c>
      <c r="E231" s="5" t="n"/>
      <c r="F231" s="5" t="inlineStr">
        <is>
          <t>Semestral</t>
        </is>
      </c>
      <c r="G231" s="5" t="inlineStr">
        <is>
          <t>Positivo</t>
        </is>
      </c>
      <c r="H231" s="5" t="n">
        <v>100</v>
      </c>
      <c r="I231" s="5" t="n"/>
      <c r="J231" s="6" t="n">
        <v>45291</v>
      </c>
      <c r="K231" s="5">
        <f>YEAR(J231)</f>
        <v/>
      </c>
      <c r="L231" s="5">
        <f>PROPER(TEXT(J231,"mmmm"))</f>
        <v/>
      </c>
      <c r="M231" s="6">
        <f>IF(OR(L231="Enero",L231="Febrero",L231="Marzo",L231="Abril",L231="Mayo",L231="Junio"),K231&amp;"-1",IF(OR(L231="Julio",L231="Agosto",L231="Septiembre",L231="Octubre",L231="Noviembre",L231="Diciembre"),K231&amp;"-2"))</f>
        <v/>
      </c>
      <c r="N231" s="5" t="n"/>
      <c r="O231" s="5" t="n">
        <v>42</v>
      </c>
      <c r="P231" s="5" t="n">
        <v>39</v>
      </c>
      <c r="Q231" s="32">
        <f>IFERROR(IF((P231/O231)&gt;1.3,1.3,P231/O231),"")</f>
        <v/>
      </c>
      <c r="R231" s="32">
        <f>IFERROR(P231/O231,"")</f>
        <v/>
      </c>
      <c r="S231" s="5" t="n"/>
      <c r="T231" s="5" t="n"/>
      <c r="U231" s="5">
        <f>A231&amp;"-"&amp;YEAR(J231)&amp;"-"&amp;IF(LEN(MONTH(J231))=1,"0"&amp;MONTH(J231),MONTH(J231))&amp;"-"&amp;DAY(J231)</f>
        <v/>
      </c>
      <c r="V231" s="5" t="n">
        <v>0</v>
      </c>
    </row>
    <row r="232">
      <c r="A232" s="43" t="n">
        <v>259</v>
      </c>
      <c r="B232" s="5" t="inlineStr">
        <is>
          <t>Subprocesos con indicadores reportados oportunamente</t>
        </is>
      </c>
      <c r="C232" s="5" t="inlineStr">
        <is>
          <t>Operativo</t>
        </is>
      </c>
      <c r="D232" s="5" t="inlineStr">
        <is>
          <t>Desempeño Institucional</t>
        </is>
      </c>
      <c r="E232" s="5" t="n"/>
      <c r="F232" s="5" t="inlineStr">
        <is>
          <t>Trimestral</t>
        </is>
      </c>
      <c r="G232" s="5" t="inlineStr">
        <is>
          <t>Positivo</t>
        </is>
      </c>
      <c r="H232" s="5" t="n">
        <v>100</v>
      </c>
      <c r="I232" s="5" t="n"/>
      <c r="J232" s="6" t="n">
        <v>45291</v>
      </c>
      <c r="K232" s="5">
        <f>YEAR(J232)</f>
        <v/>
      </c>
      <c r="L232" s="5">
        <f>PROPER(TEXT(J232,"mmmm"))</f>
        <v/>
      </c>
      <c r="M232" s="6">
        <f>IF(OR(L232="Enero",L232="Febrero",L232="Marzo",L232="Abril",L232="Mayo",L232="Junio"),K232&amp;"-1",IF(OR(L232="Julio",L232="Agosto",L232="Septiembre",L232="Octubre",L232="Noviembre",L232="Diciembre"),K232&amp;"-2"))</f>
        <v/>
      </c>
      <c r="N232" s="5" t="n"/>
      <c r="O232" s="5" t="n">
        <v>100</v>
      </c>
      <c r="P232" s="5" t="n">
        <v>70</v>
      </c>
      <c r="Q232" s="32">
        <f>IFERROR(IF((P232/O232)&gt;1.3,1.3,P232/O232),"")</f>
        <v/>
      </c>
      <c r="R232" s="32">
        <f>IFERROR(P232/O232,"")</f>
        <v/>
      </c>
      <c r="S232" s="5" t="inlineStr">
        <is>
          <t>%</t>
        </is>
      </c>
      <c r="T232" s="5" t="inlineStr">
        <is>
          <t>%</t>
        </is>
      </c>
      <c r="U232" s="5">
        <f>A232&amp;"-"&amp;YEAR(J232)&amp;"-"&amp;IF(LEN(MONTH(J232))=1,"0"&amp;MONTH(J232),MONTH(J232))&amp;"-"&amp;DAY(J232)</f>
        <v/>
      </c>
      <c r="V232" s="5" t="n">
        <v>0</v>
      </c>
    </row>
    <row r="233">
      <c r="A233" s="43" t="n">
        <v>260</v>
      </c>
      <c r="B233" s="5" t="inlineStr">
        <is>
          <t>CES- Costumer Effort Score del proceso de Rematrícula</t>
        </is>
      </c>
      <c r="C233" s="5" t="inlineStr">
        <is>
          <t>Estratégico</t>
        </is>
      </c>
      <c r="D233" s="5" t="inlineStr">
        <is>
          <t>Rematrícula</t>
        </is>
      </c>
      <c r="E233" s="5" t="n"/>
      <c r="F233" s="5" t="inlineStr">
        <is>
          <t>Semestral</t>
        </is>
      </c>
      <c r="G233" s="5" t="inlineStr">
        <is>
          <t>Negativo</t>
        </is>
      </c>
      <c r="H233" s="5" t="n">
        <v>3</v>
      </c>
      <c r="I233" s="5" t="n"/>
      <c r="J233" s="6" t="n">
        <v>45291</v>
      </c>
      <c r="K233" s="5">
        <f>YEAR(J233)</f>
        <v/>
      </c>
      <c r="L233" s="5">
        <f>PROPER(TEXT(J233,"mmmm"))</f>
        <v/>
      </c>
      <c r="M233" s="6">
        <f>IF(OR(L233="Enero",L233="Febrero",L233="Marzo",L233="Abril",L233="Mayo",L233="Junio"),K233&amp;"-1",IF(OR(L233="Julio",L233="Agosto",L233="Septiembre",L233="Octubre",L233="Noviembre",L233="Diciembre"),K233&amp;"-2"))</f>
        <v/>
      </c>
      <c r="N233" s="5" t="n"/>
      <c r="O233" s="5" t="n">
        <v>3</v>
      </c>
      <c r="P233" s="5" t="n">
        <v>2.85</v>
      </c>
      <c r="Q233" s="32">
        <f>IFERROR(IF((O233/P233)&gt;1.3,1.3,O233/P233),"")</f>
        <v/>
      </c>
      <c r="R233" s="32">
        <f>IFERROR(IF((O233/P233)&gt;O233/P233,1.3,O233/P233),"")</f>
        <v/>
      </c>
      <c r="S233" s="5" t="n"/>
      <c r="T233" s="5" t="n"/>
      <c r="U233" s="5">
        <f>A233&amp;"-"&amp;YEAR(J233)&amp;"-"&amp;IF(LEN(MONTH(J233))=1,"0"&amp;MONTH(J233),MONTH(J233))&amp;"-"&amp;DAY(J233)</f>
        <v/>
      </c>
      <c r="V233" s="5" t="n">
        <v>1</v>
      </c>
    </row>
    <row r="234">
      <c r="A234" s="43" t="n">
        <v>261</v>
      </c>
      <c r="B234" s="5" t="inlineStr">
        <is>
          <t>CES- Costumer Effort Score del proceso de Saber Pro</t>
        </is>
      </c>
      <c r="C234" s="5" t="inlineStr">
        <is>
          <t>Estratégico</t>
        </is>
      </c>
      <c r="D234" s="5" t="inlineStr">
        <is>
          <t>Servicio</t>
        </is>
      </c>
      <c r="E234" s="5" t="n"/>
      <c r="F234" s="5" t="inlineStr">
        <is>
          <t>Semestral</t>
        </is>
      </c>
      <c r="G234" s="5" t="inlineStr">
        <is>
          <t>Negativo</t>
        </is>
      </c>
      <c r="H234" s="5" t="n">
        <v>3</v>
      </c>
      <c r="I234" s="5" t="n"/>
      <c r="J234" s="6" t="n">
        <v>45291</v>
      </c>
      <c r="K234" s="5">
        <f>YEAR(J234)</f>
        <v/>
      </c>
      <c r="L234" s="5">
        <f>PROPER(TEXT(J234,"mmmm"))</f>
        <v/>
      </c>
      <c r="M234" s="6">
        <f>IF(OR(L234="Enero",L234="Febrero",L234="Marzo",L234="Abril",L234="Mayo",L234="Junio"),K234&amp;"-1",IF(OR(L234="Julio",L234="Agosto",L234="Septiembre",L234="Octubre",L234="Noviembre",L234="Diciembre"),K234&amp;"-2"))</f>
        <v/>
      </c>
      <c r="N234" s="5" t="n"/>
      <c r="O234" s="5" t="n">
        <v>3</v>
      </c>
      <c r="P234" s="5" t="n">
        <v>2.02</v>
      </c>
      <c r="Q234" s="32">
        <f>IFERROR(IF((O234/P234)&gt;1.3,1.3,O234/P234),"")</f>
        <v/>
      </c>
      <c r="R234" s="32">
        <f>IFERROR(IF((O234/P234)&gt;O234/P234,1.3,O234/P234),"")</f>
        <v/>
      </c>
      <c r="S234" s="5" t="n"/>
      <c r="T234" s="5" t="n"/>
      <c r="U234" s="5">
        <f>A234&amp;"-"&amp;YEAR(J234)&amp;"-"&amp;IF(LEN(MONTH(J234))=1,"0"&amp;MONTH(J234),MONTH(J234))&amp;"-"&amp;DAY(J234)</f>
        <v/>
      </c>
      <c r="V234" s="5" t="n">
        <v>2</v>
      </c>
    </row>
    <row r="235">
      <c r="A235" s="43" t="n">
        <v>262</v>
      </c>
      <c r="B235" s="5" t="inlineStr">
        <is>
          <t>Evitar erogación de dinero por multas asociadas en contra del POLI por los procesos en curso</t>
        </is>
      </c>
      <c r="C235" s="5" t="inlineStr">
        <is>
          <t>Estratégico</t>
        </is>
      </c>
      <c r="D235" s="5" t="inlineStr">
        <is>
          <t>GESTIÓN JURÍDICA Y NORMATIVA</t>
        </is>
      </c>
      <c r="E235" s="5" t="n"/>
      <c r="F235" s="5" t="inlineStr">
        <is>
          <t>Semestral</t>
        </is>
      </c>
      <c r="G235" s="5" t="inlineStr">
        <is>
          <t>Negativo</t>
        </is>
      </c>
      <c r="H235" s="5" t="n">
        <v>20</v>
      </c>
      <c r="I235" s="5" t="n"/>
      <c r="J235" s="6" t="n">
        <v>45291</v>
      </c>
      <c r="K235" s="5">
        <f>YEAR(J235)</f>
        <v/>
      </c>
      <c r="L235" s="5">
        <f>PROPER(TEXT(J235,"mmmm"))</f>
        <v/>
      </c>
      <c r="M235" s="6">
        <f>IF(OR(L235="Enero",L235="Febrero",L235="Marzo",L235="Abril",L235="Mayo",L235="Junio"),K235&amp;"-1",IF(OR(L235="Julio",L235="Agosto",L235="Septiembre",L235="Octubre",L235="Noviembre",L235="Diciembre"),K235&amp;"-2"))</f>
        <v/>
      </c>
      <c r="N235" s="5" t="n"/>
      <c r="O235" s="5" t="n">
        <v>20</v>
      </c>
      <c r="P235" s="5" t="n">
        <v>11</v>
      </c>
      <c r="Q235" s="9" t="n">
        <v>1</v>
      </c>
      <c r="R235" s="9" t="n">
        <v>1</v>
      </c>
      <c r="S235" s="5" t="inlineStr">
        <is>
          <t>%</t>
        </is>
      </c>
      <c r="T235" s="5" t="inlineStr">
        <is>
          <t>%</t>
        </is>
      </c>
      <c r="U235" s="5">
        <f>A235&amp;"-"&amp;YEAR(J235)&amp;"-"&amp;IF(LEN(MONTH(J235))=1,"0"&amp;MONTH(J235),MONTH(J235))&amp;"-"&amp;DAY(J235)</f>
        <v/>
      </c>
      <c r="V235" s="5" t="n">
        <v>0</v>
      </c>
    </row>
    <row r="236">
      <c r="A236" s="43" t="n">
        <v>263</v>
      </c>
      <c r="B236" s="5" t="inlineStr">
        <is>
          <t>Oportunidad de respuesta de PQRS</t>
        </is>
      </c>
      <c r="C236" s="5" t="inlineStr">
        <is>
          <t>Estratégico</t>
        </is>
      </c>
      <c r="D236" s="5" t="inlineStr">
        <is>
          <t>GESTIÓN JURÍDICA Y NORMATIVA</t>
        </is>
      </c>
      <c r="E236" s="5" t="n"/>
      <c r="F236" s="5" t="inlineStr">
        <is>
          <t>Trimestral</t>
        </is>
      </c>
      <c r="G236" s="5" t="inlineStr">
        <is>
          <t>Positivo</t>
        </is>
      </c>
      <c r="H236" s="5" t="n">
        <v>100</v>
      </c>
      <c r="I236" s="5" t="n"/>
      <c r="J236" s="6" t="n">
        <v>45291</v>
      </c>
      <c r="K236" s="5">
        <f>YEAR(J236)</f>
        <v/>
      </c>
      <c r="L236" s="5">
        <f>PROPER(TEXT(J236,"mmmm"))</f>
        <v/>
      </c>
      <c r="M236" s="6">
        <f>IF(OR(L236="Enero",L236="Febrero",L236="Marzo",L236="Abril",L236="Mayo",L236="Junio"),K236&amp;"-1",IF(OR(L236="Julio",L236="Agosto",L236="Septiembre",L236="Octubre",L236="Noviembre",L236="Diciembre"),K236&amp;"-2"))</f>
        <v/>
      </c>
      <c r="N236" s="5" t="n"/>
      <c r="O236" s="5" t="n">
        <v>100</v>
      </c>
      <c r="P236" s="5" t="n">
        <v>100</v>
      </c>
      <c r="Q236" s="136">
        <f>IFERROR(P236/O236,"")</f>
        <v/>
      </c>
      <c r="R236" s="32">
        <f>IFERROR(P236/O236,"")</f>
        <v/>
      </c>
      <c r="S236" s="5" t="inlineStr">
        <is>
          <t>%</t>
        </is>
      </c>
      <c r="T236" s="5" t="inlineStr">
        <is>
          <t>%</t>
        </is>
      </c>
      <c r="U236" s="5">
        <f>A236&amp;"-"&amp;YEAR(J236)&amp;"-"&amp;IF(LEN(MONTH(J236))=1,"0"&amp;MONTH(J236),MONTH(J236))&amp;"-"&amp;DAY(J236)</f>
        <v/>
      </c>
      <c r="V236" s="5" t="n">
        <v>0</v>
      </c>
    </row>
    <row r="237">
      <c r="A237" s="43" t="n">
        <v>264</v>
      </c>
      <c r="B237" s="5" t="inlineStr">
        <is>
          <t>Emisión De Conceptos Jurídicos (Educación)</t>
        </is>
      </c>
      <c r="C237" s="5" t="inlineStr">
        <is>
          <t>Estratégico</t>
        </is>
      </c>
      <c r="D237" s="5" t="inlineStr">
        <is>
          <t>GESTIÓN JURÍDICA Y NORMATIVA</t>
        </is>
      </c>
      <c r="E237" s="5" t="n"/>
      <c r="F237" s="5" t="inlineStr">
        <is>
          <t>Semestral</t>
        </is>
      </c>
      <c r="G237" s="5" t="inlineStr">
        <is>
          <t>Positivo</t>
        </is>
      </c>
      <c r="H237" s="5" t="n">
        <v>100</v>
      </c>
      <c r="I237" s="5" t="n"/>
      <c r="J237" s="6" t="n">
        <v>45291</v>
      </c>
      <c r="K237" s="5">
        <f>YEAR(J237)</f>
        <v/>
      </c>
      <c r="L237" s="5">
        <f>PROPER(TEXT(J237,"mmmm"))</f>
        <v/>
      </c>
      <c r="M237" s="6">
        <f>IF(OR(L237="Enero",L237="Febrero",L237="Marzo",L237="Abril",L237="Mayo",L237="Junio"),K237&amp;"-1",IF(OR(L237="Julio",L237="Agosto",L237="Septiembre",L237="Octubre",L237="Noviembre",L237="Diciembre"),K237&amp;"-2"))</f>
        <v/>
      </c>
      <c r="N237" s="5" t="n"/>
      <c r="O237" s="5" t="n">
        <v>100</v>
      </c>
      <c r="P237" s="5" t="n">
        <v>100</v>
      </c>
      <c r="Q237" s="136">
        <f>IFERROR(P237/O237,"")</f>
        <v/>
      </c>
      <c r="R237" s="32">
        <f>IFERROR(P237/O237,"")</f>
        <v/>
      </c>
      <c r="S237" s="5" t="inlineStr">
        <is>
          <t>%</t>
        </is>
      </c>
      <c r="T237" s="5" t="inlineStr">
        <is>
          <t>%</t>
        </is>
      </c>
      <c r="U237" s="5">
        <f>A237&amp;"-"&amp;YEAR(J237)&amp;"-"&amp;IF(LEN(MONTH(J237))=1,"0"&amp;MONTH(J237),MONTH(J237))&amp;"-"&amp;DAY(J237)</f>
        <v/>
      </c>
      <c r="V237" s="5" t="n">
        <v>0</v>
      </c>
    </row>
    <row r="238">
      <c r="A238" s="43" t="n">
        <v>265</v>
      </c>
      <c r="B238" s="5" t="inlineStr">
        <is>
          <t>Emisión De Conceptos Jurídicos (Jurídicos)</t>
        </is>
      </c>
      <c r="C238" s="5" t="inlineStr">
        <is>
          <t>Estratégico</t>
        </is>
      </c>
      <c r="D238" s="5" t="inlineStr">
        <is>
          <t>GESTIÓN JURÍDICA Y NORMATIVA</t>
        </is>
      </c>
      <c r="E238" s="5" t="n"/>
      <c r="F238" s="5" t="inlineStr">
        <is>
          <t>Semestral</t>
        </is>
      </c>
      <c r="G238" s="5" t="inlineStr">
        <is>
          <t>Positivo</t>
        </is>
      </c>
      <c r="H238" s="5" t="n">
        <v>100</v>
      </c>
      <c r="I238" s="5" t="n"/>
      <c r="J238" s="6" t="n">
        <v>45291</v>
      </c>
      <c r="K238" s="5">
        <f>YEAR(J238)</f>
        <v/>
      </c>
      <c r="L238" s="5">
        <f>PROPER(TEXT(J238,"mmmm"))</f>
        <v/>
      </c>
      <c r="M238" s="6">
        <f>IF(OR(L238="Enero",L238="Febrero",L238="Marzo",L238="Abril",L238="Mayo",L238="Junio"),K238&amp;"-1",IF(OR(L238="Julio",L238="Agosto",L238="Septiembre",L238="Octubre",L238="Noviembre",L238="Diciembre"),K238&amp;"-2"))</f>
        <v/>
      </c>
      <c r="N238" s="5" t="n"/>
      <c r="O238" s="5" t="n">
        <v>100</v>
      </c>
      <c r="P238" s="5" t="n">
        <v>97.13</v>
      </c>
      <c r="Q238" s="136">
        <f>IFERROR(P238/O238,"")</f>
        <v/>
      </c>
      <c r="R238" s="32">
        <f>IFERROR(P238/O238,"")</f>
        <v/>
      </c>
      <c r="S238" s="5" t="inlineStr">
        <is>
          <t>%</t>
        </is>
      </c>
      <c r="T238" s="5" t="inlineStr">
        <is>
          <t>%</t>
        </is>
      </c>
      <c r="U238" s="5">
        <f>A238&amp;"-"&amp;YEAR(J238)&amp;"-"&amp;IF(LEN(MONTH(J238))=1,"0"&amp;MONTH(J238),MONTH(J238))&amp;"-"&amp;DAY(J238)</f>
        <v/>
      </c>
      <c r="V238" s="5" t="n">
        <v>0</v>
      </c>
    </row>
    <row r="239">
      <c r="A239" s="43" t="n">
        <v>266</v>
      </c>
      <c r="B239" s="5" t="inlineStr">
        <is>
          <t>Oportunidad en la elaboración de contratos</t>
        </is>
      </c>
      <c r="C239" s="5" t="inlineStr">
        <is>
          <t>Estratégico</t>
        </is>
      </c>
      <c r="D239" s="5" t="inlineStr">
        <is>
          <t>GESTIÓN JURÍDICA Y NORMATIVA</t>
        </is>
      </c>
      <c r="E239" s="5" t="n"/>
      <c r="F239" s="5" t="inlineStr">
        <is>
          <t>Semestral</t>
        </is>
      </c>
      <c r="G239" s="5" t="inlineStr">
        <is>
          <t>Positivo</t>
        </is>
      </c>
      <c r="H239" s="5" t="n">
        <v>100</v>
      </c>
      <c r="I239" s="5" t="n"/>
      <c r="J239" s="6" t="n">
        <v>45291</v>
      </c>
      <c r="K239" s="5">
        <f>YEAR(J239)</f>
        <v/>
      </c>
      <c r="L239" s="5">
        <f>PROPER(TEXT(J239,"mmmm"))</f>
        <v/>
      </c>
      <c r="M239" s="6">
        <f>IF(OR(L239="Enero",L239="Febrero",L239="Marzo",L239="Abril",L239="Mayo",L239="Junio"),K239&amp;"-1",IF(OR(L239="Julio",L239="Agosto",L239="Septiembre",L239="Octubre",L239="Noviembre",L239="Diciembre"),K239&amp;"-2"))</f>
        <v/>
      </c>
      <c r="N239" s="5" t="n"/>
      <c r="O239" s="5" t="n">
        <v>100</v>
      </c>
      <c r="P239" s="5" t="n">
        <v>97.06999999999999</v>
      </c>
      <c r="Q239" s="32">
        <f>IFERROR(IF((P239/O239)&gt;1.3,1.3,P239/O239),"")</f>
        <v/>
      </c>
      <c r="R239" s="32">
        <f>IFERROR(P239/O239,"")</f>
        <v/>
      </c>
      <c r="S239" s="5" t="inlineStr">
        <is>
          <t>%</t>
        </is>
      </c>
      <c r="T239" s="5" t="inlineStr">
        <is>
          <t>%</t>
        </is>
      </c>
      <c r="U239" s="5">
        <f>A239&amp;"-"&amp;YEAR(J239)&amp;"-"&amp;IF(LEN(MONTH(J239))=1,"0"&amp;MONTH(J239),MONTH(J239))&amp;"-"&amp;DAY(J239)</f>
        <v/>
      </c>
      <c r="V239" s="5" t="n">
        <v>0</v>
      </c>
    </row>
    <row r="240">
      <c r="A240" s="43" t="n">
        <v>267</v>
      </c>
      <c r="B240" s="5" t="inlineStr">
        <is>
          <t>Satisfacción procesos de Homologaciones</t>
        </is>
      </c>
      <c r="C240" s="5" t="inlineStr">
        <is>
          <t>Estratégico</t>
        </is>
      </c>
      <c r="D240" s="5" t="inlineStr">
        <is>
          <t>Registro y Control</t>
        </is>
      </c>
      <c r="E240" s="5" t="n"/>
      <c r="F240" s="5" t="inlineStr">
        <is>
          <t>Anual</t>
        </is>
      </c>
      <c r="G240" s="5" t="inlineStr">
        <is>
          <t>Positivo</t>
        </is>
      </c>
      <c r="H240" s="5" t="n">
        <v>80</v>
      </c>
      <c r="I240" s="5" t="n"/>
      <c r="J240" s="6" t="n">
        <v>45291</v>
      </c>
      <c r="K240" s="5">
        <f>YEAR(J240)</f>
        <v/>
      </c>
      <c r="L240" s="5">
        <f>PROPER(TEXT(J240,"mmmm"))</f>
        <v/>
      </c>
      <c r="M240" s="6">
        <f>IF(OR(L240="Enero",L240="Febrero",L240="Marzo",L240="Abril",L240="Mayo",L240="Junio"),K240&amp;"-1",IF(OR(L240="Julio",L240="Agosto",L240="Septiembre",L240="Octubre",L240="Noviembre",L240="Diciembre"),K240&amp;"-2"))</f>
        <v/>
      </c>
      <c r="N240" s="5" t="n"/>
      <c r="O240" s="5" t="n"/>
      <c r="P240" s="5" t="n"/>
      <c r="Q240" s="32">
        <f>IFERROR(IF((P240/O240)&gt;1.3,1.3,P240/O240),"")</f>
        <v/>
      </c>
      <c r="R240" s="32">
        <f>IFERROR(P240/O240,"")</f>
        <v/>
      </c>
      <c r="S240" s="5" t="n"/>
      <c r="T240" s="5" t="n"/>
      <c r="U240" s="5">
        <f>A240&amp;"-"&amp;YEAR(J240)&amp;"-"&amp;IF(LEN(MONTH(J240))=1,"0"&amp;MONTH(J240),MONTH(J240))&amp;"-"&amp;DAY(J240)</f>
        <v/>
      </c>
      <c r="V240" s="5" t="n">
        <v>0</v>
      </c>
    </row>
    <row r="241">
      <c r="A241" s="43" t="n">
        <v>268</v>
      </c>
      <c r="B241" s="5" t="inlineStr">
        <is>
          <t>Cantidad de usuarios</t>
        </is>
      </c>
      <c r="C241" s="5" t="inlineStr">
        <is>
          <t>Estratégico</t>
        </is>
      </c>
      <c r="D241" s="5" t="inlineStr">
        <is>
          <t>Centro de Medios Audiovisuales</t>
        </is>
      </c>
      <c r="E241" s="5" t="n"/>
      <c r="F241" s="5" t="inlineStr">
        <is>
          <t>Semestral</t>
        </is>
      </c>
      <c r="G241" s="5" t="inlineStr">
        <is>
          <t>Positivo</t>
        </is>
      </c>
      <c r="H241" s="5" t="inlineStr">
        <is>
          <t>ND</t>
        </is>
      </c>
      <c r="I241" s="5" t="n"/>
      <c r="J241" s="6" t="n">
        <v>45291</v>
      </c>
      <c r="K241" s="5">
        <f>YEAR(J241)</f>
        <v/>
      </c>
      <c r="L241" s="5">
        <f>PROPER(TEXT(J241,"mmmm"))</f>
        <v/>
      </c>
      <c r="M241" s="6">
        <f>IF(OR(L241="Enero",L241="Febrero",L241="Marzo",L241="Abril",L241="Mayo",L241="Junio"),K241&amp;"-1",IF(OR(L241="Julio",L241="Agosto",L241="Septiembre",L241="Octubre",L241="Noviembre",L241="Diciembre"),K241&amp;"-2"))</f>
        <v/>
      </c>
      <c r="N241" s="5" t="n"/>
      <c r="O241" s="5" t="n"/>
      <c r="P241" s="5" t="n">
        <v>2204</v>
      </c>
      <c r="Q241" s="32">
        <f>IFERROR(IF((P241/O241)&gt;1.3,1.3,P241/O241),"")</f>
        <v/>
      </c>
      <c r="R241" s="32">
        <f>IFERROR(P241/O241,"")</f>
        <v/>
      </c>
      <c r="S241" s="5" t="n"/>
      <c r="T241" s="5" t="n"/>
      <c r="U241" s="5">
        <f>A241&amp;"-"&amp;YEAR(J241)&amp;"-"&amp;IF(LEN(MONTH(J241))=1,"0"&amp;MONTH(J241),MONTH(J241))&amp;"-"&amp;DAY(J241)</f>
        <v/>
      </c>
      <c r="V241" s="5" t="n">
        <v>0</v>
      </c>
    </row>
    <row r="242">
      <c r="A242" s="43" t="n">
        <v>269</v>
      </c>
      <c r="B242" s="5" t="inlineStr">
        <is>
          <t>N de personas promedio por evento</t>
        </is>
      </c>
      <c r="C242" s="5" t="inlineStr">
        <is>
          <t>Operativo</t>
        </is>
      </c>
      <c r="D242" s="5" t="inlineStr">
        <is>
          <t>Centro de Medios Audiovisuales</t>
        </is>
      </c>
      <c r="E242" s="5" t="n"/>
      <c r="F242" s="5" t="inlineStr">
        <is>
          <t>Semestral</t>
        </is>
      </c>
      <c r="G242" s="5" t="inlineStr">
        <is>
          <t>Positivo</t>
        </is>
      </c>
      <c r="H242" s="5" t="inlineStr">
        <is>
          <t>ND</t>
        </is>
      </c>
      <c r="I242" s="5" t="n"/>
      <c r="J242" s="6" t="n">
        <v>45291</v>
      </c>
      <c r="K242" s="5">
        <f>YEAR(J242)</f>
        <v/>
      </c>
      <c r="L242" s="5">
        <f>PROPER(TEXT(J242,"mmmm"))</f>
        <v/>
      </c>
      <c r="M242" s="6">
        <f>IF(OR(L242="Enero",L242="Febrero",L242="Marzo",L242="Abril",L242="Mayo",L242="Junio"),K242&amp;"-1",IF(OR(L242="Julio",L242="Agosto",L242="Septiembre",L242="Octubre",L242="Noviembre",L242="Diciembre"),K242&amp;"-2"))</f>
        <v/>
      </c>
      <c r="N242" s="5" t="n"/>
      <c r="O242" s="5" t="n">
        <v>0</v>
      </c>
      <c r="P242" s="5" t="n">
        <v>1.28</v>
      </c>
      <c r="Q242" s="32">
        <f>IFERROR(IF((P242/O242)&gt;1.3,1.3,P242/O242),"")</f>
        <v/>
      </c>
      <c r="R242" s="32">
        <f>IFERROR(P242/O242,"")</f>
        <v/>
      </c>
      <c r="S242" s="5" t="inlineStr">
        <is>
          <t>DEC</t>
        </is>
      </c>
      <c r="T242" s="5" t="inlineStr">
        <is>
          <t>DEC</t>
        </is>
      </c>
      <c r="U242" s="5">
        <f>A242&amp;"-"&amp;YEAR(J242)&amp;"-"&amp;IF(LEN(MONTH(J242))=1,"0"&amp;MONTH(J242),MONTH(J242))&amp;"-"&amp;DAY(J242)</f>
        <v/>
      </c>
      <c r="V242" s="5" t="n">
        <v>2</v>
      </c>
    </row>
    <row r="243">
      <c r="A243" s="43" t="n">
        <v>270</v>
      </c>
      <c r="B243" s="5" t="inlineStr">
        <is>
          <t>N de horas promedio por evento</t>
        </is>
      </c>
      <c r="C243" s="5" t="inlineStr">
        <is>
          <t>Operativo</t>
        </is>
      </c>
      <c r="D243" s="5" t="inlineStr">
        <is>
          <t>Centro de Medios Audiovisuales</t>
        </is>
      </c>
      <c r="E243" s="5" t="n"/>
      <c r="F243" s="5" t="inlineStr">
        <is>
          <t>Semestral</t>
        </is>
      </c>
      <c r="G243" s="5" t="inlineStr">
        <is>
          <t>Positivo</t>
        </is>
      </c>
      <c r="H243" s="5" t="inlineStr">
        <is>
          <t>ND</t>
        </is>
      </c>
      <c r="I243" s="5" t="n"/>
      <c r="J243" s="6" t="n">
        <v>45291</v>
      </c>
      <c r="K243" s="5">
        <f>YEAR(J243)</f>
        <v/>
      </c>
      <c r="L243" s="5">
        <f>PROPER(TEXT(J243,"mmmm"))</f>
        <v/>
      </c>
      <c r="M243" s="6">
        <f>IF(OR(L243="Enero",L243="Febrero",L243="Marzo",L243="Abril",L243="Mayo",L243="Junio"),K243&amp;"-1",IF(OR(L243="Julio",L243="Agosto",L243="Septiembre",L243="Octubre",L243="Noviembre",L243="Diciembre"),K243&amp;"-2"))</f>
        <v/>
      </c>
      <c r="N243" s="5" t="n"/>
      <c r="O243" s="5" t="n"/>
      <c r="P243" s="5" t="n">
        <v>5.19</v>
      </c>
      <c r="Q243" s="32">
        <f>IFERROR(IF((P243/O243)&gt;1.3,1.3,P243/O243),"")</f>
        <v/>
      </c>
      <c r="R243" s="32">
        <f>IFERROR(P243/O243,"")</f>
        <v/>
      </c>
      <c r="S243" s="5" t="n"/>
      <c r="T243" s="5" t="n"/>
      <c r="U243" s="5">
        <f>A243&amp;"-"&amp;YEAR(J243)&amp;"-"&amp;IF(LEN(MONTH(J243))=1,"0"&amp;MONTH(J243),MONTH(J243))&amp;"-"&amp;DAY(J243)</f>
        <v/>
      </c>
      <c r="V243" s="5" t="n">
        <v>0</v>
      </c>
    </row>
    <row r="244">
      <c r="A244" s="43" t="n">
        <v>271</v>
      </c>
      <c r="B244" s="5" t="inlineStr">
        <is>
          <t>N de horas por solicitud</t>
        </is>
      </c>
      <c r="C244" s="5" t="inlineStr">
        <is>
          <t>Operativo</t>
        </is>
      </c>
      <c r="D244" s="5" t="inlineStr">
        <is>
          <t>Centro de Medios Audiovisuales</t>
        </is>
      </c>
      <c r="E244" s="5" t="n"/>
      <c r="F244" s="5" t="inlineStr">
        <is>
          <t>Semestral</t>
        </is>
      </c>
      <c r="G244" s="5" t="inlineStr">
        <is>
          <t>Positivo</t>
        </is>
      </c>
      <c r="H244" s="5" t="inlineStr">
        <is>
          <t>ND</t>
        </is>
      </c>
      <c r="I244" s="5" t="n"/>
      <c r="J244" s="6" t="n">
        <v>45291</v>
      </c>
      <c r="K244" s="5">
        <f>YEAR(J244)</f>
        <v/>
      </c>
      <c r="L244" s="5">
        <f>PROPER(TEXT(J244,"mmmm"))</f>
        <v/>
      </c>
      <c r="M244" s="6">
        <f>IF(OR(L244="Enero",L244="Febrero",L244="Marzo",L244="Abril",L244="Mayo",L244="Junio"),K244&amp;"-1",IF(OR(L244="Julio",L244="Agosto",L244="Septiembre",L244="Octubre",L244="Noviembre",L244="Diciembre"),K244&amp;"-2"))</f>
        <v/>
      </c>
      <c r="N244" s="5" t="n"/>
      <c r="O244" s="5" t="n"/>
      <c r="P244" s="5" t="n">
        <v>39.73</v>
      </c>
      <c r="Q244" s="32">
        <f>IFERROR(IF((P244/O244)&gt;1.3,1.3,P244/O244),"")</f>
        <v/>
      </c>
      <c r="R244" s="32">
        <f>IFERROR(P244/O244,"")</f>
        <v/>
      </c>
      <c r="S244" s="5" t="n"/>
      <c r="T244" s="5" t="n"/>
      <c r="U244" s="5">
        <f>A244&amp;"-"&amp;YEAR(J244)&amp;"-"&amp;IF(LEN(MONTH(J244))=1,"0"&amp;MONTH(J244),MONTH(J244))&amp;"-"&amp;DAY(J244)</f>
        <v/>
      </c>
      <c r="V244" s="5" t="n">
        <v>0</v>
      </c>
    </row>
    <row r="245">
      <c r="A245" s="43" t="n">
        <v>272</v>
      </c>
      <c r="B245" s="5" t="inlineStr">
        <is>
          <t>Proporción de accidentes de trabajo mortales</t>
        </is>
      </c>
      <c r="C245" s="5" t="inlineStr">
        <is>
          <t>Estratégico</t>
        </is>
      </c>
      <c r="D245" s="5" t="inlineStr">
        <is>
          <t>GESTIÓN DE SEGURIDAD Y SALUD EN EL TRABAJO</t>
        </is>
      </c>
      <c r="E245" s="5" t="n"/>
      <c r="F245" s="5" t="inlineStr">
        <is>
          <t>Anual</t>
        </is>
      </c>
      <c r="G245" s="5" t="inlineStr">
        <is>
          <t>Negativo</t>
        </is>
      </c>
      <c r="H245" s="5" t="n">
        <v>0</v>
      </c>
      <c r="I245" s="5" t="n"/>
      <c r="J245" s="6" t="n">
        <v>45291</v>
      </c>
      <c r="K245" s="5">
        <f>YEAR(J245)</f>
        <v/>
      </c>
      <c r="L245" s="5">
        <f>PROPER(TEXT(J245,"mmmm"))</f>
        <v/>
      </c>
      <c r="M245" s="6">
        <f>IF(OR(L245="Enero",L245="Febrero",L245="Marzo",L245="Abril",L245="Mayo",L245="Junio"),K245&amp;"-1",IF(OR(L245="Julio",L245="Agosto",L245="Septiembre",L245="Octubre",L245="Noviembre",L245="Diciembre"),K245&amp;"-2"))</f>
        <v/>
      </c>
      <c r="N245" s="5" t="n"/>
      <c r="O245" s="20" t="n">
        <v>1e-06</v>
      </c>
      <c r="P245" s="20" t="n">
        <v>1e-06</v>
      </c>
      <c r="Q245" s="9">
        <f>IF(P245&lt;=O245,100%,O245/P245)</f>
        <v/>
      </c>
      <c r="R245" s="32">
        <f>IF(P245&lt;=O245,100%,O245/P245)</f>
        <v/>
      </c>
      <c r="S245" s="5" t="n"/>
      <c r="T245" s="5" t="n"/>
      <c r="U245" s="5">
        <f>A245&amp;"-"&amp;YEAR(J245)&amp;"-"&amp;IF(LEN(MONTH(J245))=1,"0"&amp;MONTH(J245),MONTH(J245))&amp;"-"&amp;DAY(J245)</f>
        <v/>
      </c>
      <c r="V245" s="5" t="n">
        <v>0</v>
      </c>
    </row>
    <row r="246">
      <c r="A246" s="43" t="n">
        <v>273</v>
      </c>
      <c r="B246" s="5" t="inlineStr">
        <is>
          <t>Número de programas con condiciones iniciales elaboradas y analizadas institucionalmente</t>
        </is>
      </c>
      <c r="C246" s="5" t="inlineStr">
        <is>
          <t>Estratégico</t>
        </is>
      </c>
      <c r="D246" s="5" t="inlineStr">
        <is>
          <t>Autoevaluación de programas académicos</t>
        </is>
      </c>
      <c r="E246" s="5" t="n"/>
      <c r="F246" s="5" t="inlineStr">
        <is>
          <t>Semestral</t>
        </is>
      </c>
      <c r="G246" s="5" t="inlineStr">
        <is>
          <t>Positivo</t>
        </is>
      </c>
      <c r="H246" s="5" t="n">
        <v>100</v>
      </c>
      <c r="I246" s="5" t="n"/>
      <c r="J246" s="6" t="n">
        <v>45291</v>
      </c>
      <c r="K246" s="5">
        <f>YEAR(J246)</f>
        <v/>
      </c>
      <c r="L246" s="5">
        <f>PROPER(TEXT(J246,"mmmm"))</f>
        <v/>
      </c>
      <c r="M246" s="6">
        <f>IF(OR(L246="Enero",L246="Febrero",L246="Marzo",L246="Abril",L246="Mayo",L246="Junio"),K246&amp;"-1",IF(OR(L246="Julio",L246="Agosto",L246="Septiembre",L246="Octubre",L246="Noviembre",L246="Diciembre"),K246&amp;"-2"))</f>
        <v/>
      </c>
      <c r="N246" s="5" t="n"/>
      <c r="O246" s="5" t="n">
        <v>5</v>
      </c>
      <c r="P246" s="5" t="n">
        <v>5</v>
      </c>
      <c r="Q246" s="32">
        <f>IFERROR(IF((P246/O246)&gt;1.3,1.3,P246/O246),"")</f>
        <v/>
      </c>
      <c r="R246" s="32">
        <f>IFERROR(P246/O246,"")</f>
        <v/>
      </c>
      <c r="S246" s="5" t="n"/>
      <c r="T246" s="5" t="n"/>
      <c r="U246" s="5">
        <f>A246&amp;"-"&amp;YEAR(J246)&amp;"-"&amp;IF(LEN(MONTH(J246))=1,"0"&amp;MONTH(J246),MONTH(J246))&amp;"-"&amp;DAY(J246)</f>
        <v/>
      </c>
      <c r="V246" s="5" t="n">
        <v>0</v>
      </c>
    </row>
    <row r="247">
      <c r="A247" s="5" t="n">
        <v>274</v>
      </c>
      <c r="B247" s="5" t="inlineStr">
        <is>
          <t>Cumplimiento total estudiantes antiguos</t>
        </is>
      </c>
      <c r="C247" s="5" t="inlineStr">
        <is>
          <t>Estratégico</t>
        </is>
      </c>
      <c r="D247" s="5" t="inlineStr">
        <is>
          <t>Rematrícula</t>
        </is>
      </c>
      <c r="E247" s="5" t="inlineStr">
        <is>
          <t>Eficacia</t>
        </is>
      </c>
      <c r="F247" s="5" t="inlineStr">
        <is>
          <t>Semestral</t>
        </is>
      </c>
      <c r="G247" s="5" t="inlineStr">
        <is>
          <t>Positivo</t>
        </is>
      </c>
      <c r="H247" s="5" t="n">
        <v>100</v>
      </c>
      <c r="I247" s="5" t="inlineStr">
        <is>
          <t>Alimentado</t>
        </is>
      </c>
      <c r="J247" s="21" t="n">
        <v>44926</v>
      </c>
      <c r="K247" s="20">
        <f>YEAR(J247)</f>
        <v/>
      </c>
      <c r="L247" s="6">
        <f>PROPER(TEXT(J247,"mmmm"))</f>
        <v/>
      </c>
      <c r="M247" s="45" t="inlineStr">
        <is>
          <t>2022-2</t>
        </is>
      </c>
      <c r="N247" s="10" t="n"/>
      <c r="O247" s="5" t="n">
        <v>39817</v>
      </c>
      <c r="P247" s="5" t="n">
        <v>40663</v>
      </c>
      <c r="Q247" s="32">
        <f>IFERROR(IF((P247/O247)&gt;1.3,1.3,P247/O247),"")</f>
        <v/>
      </c>
      <c r="R247" s="32">
        <f>IFERROR(P247/O247,"")</f>
        <v/>
      </c>
      <c r="S247" s="5" t="n"/>
      <c r="T247" s="5" t="n"/>
      <c r="U247" s="5">
        <f>A247&amp;"-"&amp;YEAR(J247)&amp;"-"&amp;IF(LEN(MONTH(J247))=1,"0"&amp;MONTH(J247),MONTH(J247))&amp;"-"&amp;DAY(J247)</f>
        <v/>
      </c>
      <c r="V247" s="5" t="n">
        <v>0</v>
      </c>
    </row>
    <row r="248">
      <c r="A248" s="5" t="n">
        <v>274</v>
      </c>
      <c r="B248" s="5" t="inlineStr">
        <is>
          <t>Cumplimiento total estudiantes antiguos</t>
        </is>
      </c>
      <c r="C248" s="5" t="inlineStr">
        <is>
          <t>Estratégico</t>
        </is>
      </c>
      <c r="D248" s="5" t="inlineStr">
        <is>
          <t>Rematrícula</t>
        </is>
      </c>
      <c r="E248" s="5" t="inlineStr">
        <is>
          <t>Eficacia</t>
        </is>
      </c>
      <c r="F248" s="5" t="inlineStr">
        <is>
          <t>Semestral</t>
        </is>
      </c>
      <c r="G248" s="5" t="inlineStr">
        <is>
          <t>Positivo</t>
        </is>
      </c>
      <c r="H248" s="5" t="n">
        <v>100</v>
      </c>
      <c r="I248" s="5" t="n"/>
      <c r="J248" s="6" t="n">
        <v>45291</v>
      </c>
      <c r="K248" s="5">
        <f>YEAR(J248)</f>
        <v/>
      </c>
      <c r="L248" s="5">
        <f>PROPER(TEXT(J248,"mmmm"))</f>
        <v/>
      </c>
      <c r="M248" s="6">
        <f>IF(OR(L248="Enero",L248="Febrero",L248="Marzo",L248="Abril",L248="Mayo",L248="Junio"),K248&amp;"-1",IF(OR(L248="Julio",L248="Agosto",L248="Septiembre",L248="Octubre",L248="Noviembre",L248="Diciembre"),K248&amp;"-2"))</f>
        <v/>
      </c>
      <c r="N248" s="5" t="n"/>
      <c r="O248" s="5" t="n">
        <v>41811</v>
      </c>
      <c r="P248" s="5" t="n">
        <v>40771</v>
      </c>
      <c r="Q248" s="32">
        <f>IFERROR(IF((P248/O248)&gt;1.3,1.3,P248/O248),"")</f>
        <v/>
      </c>
      <c r="R248" s="32">
        <f>IFERROR(P248/O248,"")</f>
        <v/>
      </c>
      <c r="S248" s="5" t="n"/>
      <c r="T248" s="5" t="n"/>
      <c r="U248" s="5">
        <f>A248&amp;"-"&amp;YEAR(J248)&amp;"-"&amp;IF(LEN(MONTH(J248))=1,"0"&amp;MONTH(J248),MONTH(J248))&amp;"-"&amp;DAY(J248)</f>
        <v/>
      </c>
      <c r="V248" s="5" t="n">
        <v>0</v>
      </c>
    </row>
    <row r="249">
      <c r="A249" s="43" t="n">
        <v>275</v>
      </c>
      <c r="B249" s="5" t="inlineStr">
        <is>
          <t>Percepción de la experiencia institucional</t>
        </is>
      </c>
      <c r="C249" s="5" t="inlineStr">
        <is>
          <t>Estratégico</t>
        </is>
      </c>
      <c r="D249" s="5" t="inlineStr">
        <is>
          <t>EXPERIENCIA INSTITUCIONAL</t>
        </is>
      </c>
      <c r="E249" s="5" t="n"/>
      <c r="F249" s="5" t="inlineStr">
        <is>
          <t>Anual</t>
        </is>
      </c>
      <c r="G249" s="5" t="inlineStr">
        <is>
          <t>Positivo</t>
        </is>
      </c>
      <c r="H249" s="5" t="n">
        <v>80</v>
      </c>
      <c r="I249" s="5" t="n"/>
      <c r="J249" s="6" t="n">
        <v>45291</v>
      </c>
      <c r="K249" s="5">
        <f>YEAR(J249)</f>
        <v/>
      </c>
      <c r="L249" s="5">
        <f>PROPER(TEXT(J249,"mmmm"))</f>
        <v/>
      </c>
      <c r="M249" s="6">
        <f>IF(OR(L249="Enero",L249="Febrero",L249="Marzo",L249="Abril",L249="Mayo",L249="Junio"),K249&amp;"-1",IF(OR(L249="Julio",L249="Agosto",L249="Septiembre",L249="Octubre",L249="Noviembre",L249="Diciembre"),K249&amp;"-2"))</f>
        <v/>
      </c>
      <c r="N249" s="5" t="n"/>
      <c r="O249" s="5" t="n"/>
      <c r="P249" s="5" t="n"/>
      <c r="Q249" s="32">
        <f>IFERROR(IF((P249/O249)&gt;1.3,1.3,P249/O249),"")</f>
        <v/>
      </c>
      <c r="R249" s="32">
        <f>IFERROR(P249/O249,"")</f>
        <v/>
      </c>
      <c r="S249" s="5" t="n"/>
      <c r="T249" s="5" t="n"/>
      <c r="U249" s="5">
        <f>A249&amp;"-"&amp;YEAR(J249)&amp;"-"&amp;IF(LEN(MONTH(J249))=1,"0"&amp;MONTH(J249),MONTH(J249))&amp;"-"&amp;DAY(J249)</f>
        <v/>
      </c>
      <c r="V249" s="5" t="n">
        <v>0</v>
      </c>
    </row>
    <row r="250">
      <c r="A250" s="5" t="n">
        <v>276</v>
      </c>
      <c r="B250" s="5" t="inlineStr">
        <is>
          <t>Relación Estudiante-Docente Tiempo completo</t>
        </is>
      </c>
      <c r="C250" s="5" t="inlineStr">
        <is>
          <t>Estratégico</t>
        </is>
      </c>
      <c r="D250" s="5" t="inlineStr">
        <is>
          <t>Gestión Docente</t>
        </is>
      </c>
      <c r="E250" s="5" t="inlineStr">
        <is>
          <t>Eficacia</t>
        </is>
      </c>
      <c r="F250" s="5" t="inlineStr">
        <is>
          <t>Semestral</t>
        </is>
      </c>
      <c r="G250" s="5" t="inlineStr">
        <is>
          <t>Negativo</t>
        </is>
      </c>
      <c r="H250" s="5" t="n">
        <v>85</v>
      </c>
      <c r="I250" s="5" t="inlineStr">
        <is>
          <t>Alimentado</t>
        </is>
      </c>
      <c r="J250" s="21" t="n">
        <v>44926</v>
      </c>
      <c r="K250" s="20">
        <f>YEAR(J250)</f>
        <v/>
      </c>
      <c r="L250" s="6">
        <f>PROPER(TEXT(J250,"mmmm"))</f>
        <v/>
      </c>
      <c r="M250" s="45" t="inlineStr">
        <is>
          <t>2022-2</t>
        </is>
      </c>
      <c r="N250" s="15" t="n"/>
      <c r="O250" s="5" t="n">
        <v>88</v>
      </c>
      <c r="P250" s="3" t="n">
        <v>88</v>
      </c>
      <c r="Q250" s="32">
        <f>IFERROR(IF((O250/P250)&gt;1.3,1.3,O250/P250),"")</f>
        <v/>
      </c>
      <c r="R250" s="32">
        <f>IFERROR(IF((O250/P250)&gt;O250/P250,1.3,O250/P250),"")</f>
        <v/>
      </c>
      <c r="S250" s="5" t="n"/>
      <c r="T250" s="5" t="n"/>
      <c r="U250" s="5">
        <f>A250&amp;"-"&amp;YEAR(J250)&amp;"-"&amp;IF(LEN(MONTH(J250))=1,"0"&amp;MONTH(J250),MONTH(J250))&amp;"-"&amp;DAY(J250)</f>
        <v/>
      </c>
      <c r="V250" s="5" t="n">
        <v>0</v>
      </c>
    </row>
    <row r="251">
      <c r="A251" s="43" t="n">
        <v>276</v>
      </c>
      <c r="B251" s="5" t="inlineStr">
        <is>
          <t>Relación Estudiante-Docente Tiempo completo</t>
        </is>
      </c>
      <c r="C251" s="5" t="inlineStr">
        <is>
          <t>Estratégico</t>
        </is>
      </c>
      <c r="D251" s="5" t="inlineStr">
        <is>
          <t>Gestión Docente</t>
        </is>
      </c>
      <c r="E251" s="5" t="inlineStr">
        <is>
          <t>Eficacia</t>
        </is>
      </c>
      <c r="F251" s="5" t="inlineStr">
        <is>
          <t>Semestral</t>
        </is>
      </c>
      <c r="G251" s="5" t="inlineStr">
        <is>
          <t>Negativo</t>
        </is>
      </c>
      <c r="H251" s="5" t="n">
        <v>85</v>
      </c>
      <c r="I251" s="5" t="n"/>
      <c r="J251" s="6" t="n">
        <v>45291</v>
      </c>
      <c r="K251" s="5">
        <f>YEAR(J251)</f>
        <v/>
      </c>
      <c r="L251" s="5">
        <f>PROPER(TEXT(J251,"mmmm"))</f>
        <v/>
      </c>
      <c r="M251" s="6">
        <f>IF(OR(L251="Enero",L251="Febrero",L251="Marzo",L251="Abril",L251="Mayo",L251="Junio"),K251&amp;"-1",IF(OR(L251="Julio",L251="Agosto",L251="Septiembre",L251="Octubre",L251="Noviembre",L251="Diciembre"),K251&amp;"-2"))</f>
        <v/>
      </c>
      <c r="N251" s="5" t="n"/>
      <c r="O251" s="5" t="n">
        <v>85</v>
      </c>
      <c r="P251" s="5" t="n">
        <v>84.5</v>
      </c>
      <c r="Q251" s="32" t="n">
        <v>1</v>
      </c>
      <c r="R251" s="32">
        <f>IFERROR(IF((O251/P251)&gt;O251/P251,1.3,O251/P251),"")</f>
        <v/>
      </c>
      <c r="S251" s="5" t="n"/>
      <c r="T251" s="5" t="n"/>
      <c r="U251" s="5">
        <f>A251&amp;"-"&amp;YEAR(J251)&amp;"-"&amp;IF(LEN(MONTH(J251))=1,"0"&amp;MONTH(J251),MONTH(J251))&amp;"-"&amp;DAY(J251)</f>
        <v/>
      </c>
      <c r="V251" s="5" t="n">
        <v>1</v>
      </c>
    </row>
    <row r="252">
      <c r="A252" s="43" t="n">
        <v>277</v>
      </c>
      <c r="B252" s="5" t="inlineStr">
        <is>
          <t>Relación estudiante docente Tiempo Completo Equivalente</t>
        </is>
      </c>
      <c r="C252" s="5" t="inlineStr">
        <is>
          <t>Estratégico</t>
        </is>
      </c>
      <c r="D252" s="5" t="inlineStr">
        <is>
          <t>Gestión Docente</t>
        </is>
      </c>
      <c r="E252" s="5" t="n"/>
      <c r="F252" s="5" t="inlineStr">
        <is>
          <t>Semestral</t>
        </is>
      </c>
      <c r="G252" s="5" t="inlineStr">
        <is>
          <t>Negativo</t>
        </is>
      </c>
      <c r="H252" s="5" t="n">
        <v>85</v>
      </c>
      <c r="I252" s="5" t="n"/>
      <c r="J252" s="6" t="n">
        <v>45291</v>
      </c>
      <c r="K252" s="5">
        <f>YEAR(J252)</f>
        <v/>
      </c>
      <c r="L252" s="5">
        <f>PROPER(TEXT(J252,"mmmm"))</f>
        <v/>
      </c>
      <c r="M252" s="6">
        <f>IF(OR(L252="Enero",L252="Febrero",L252="Marzo",L252="Abril",L252="Mayo",L252="Junio"),K252&amp;"-1",IF(OR(L252="Julio",L252="Agosto",L252="Septiembre",L252="Octubre",L252="Noviembre",L252="Diciembre"),K252&amp;"-2"))</f>
        <v/>
      </c>
      <c r="N252" s="5" t="n"/>
      <c r="O252" s="5" t="n">
        <v>85</v>
      </c>
      <c r="P252" s="3" t="n">
        <v>73.29000000000001</v>
      </c>
      <c r="Q252" s="32">
        <f>IFERROR(IF((O252/P252)&gt;1.3,1.3,O252/P252),"")</f>
        <v/>
      </c>
      <c r="R252" s="32">
        <f>IFERROR(IF((O252/P252)&gt;O252/P252,1.3,O252/P252),"")</f>
        <v/>
      </c>
      <c r="S252" s="5" t="n"/>
      <c r="T252" s="5" t="n"/>
      <c r="U252" s="5">
        <f>A252&amp;"-"&amp;YEAR(J252)&amp;"-"&amp;IF(LEN(MONTH(J252))=1,"0"&amp;MONTH(J252),MONTH(J252))&amp;"-"&amp;DAY(J252)</f>
        <v/>
      </c>
      <c r="V252" s="5" t="n">
        <v>0</v>
      </c>
    </row>
    <row r="253">
      <c r="A253" s="43" t="n">
        <v>278</v>
      </c>
      <c r="B253" s="5" t="inlineStr">
        <is>
          <t>Docentes contratados</t>
        </is>
      </c>
      <c r="C253" s="5" t="inlineStr">
        <is>
          <t>Operativo</t>
        </is>
      </c>
      <c r="D253" s="5" t="inlineStr">
        <is>
          <t>Gestión Docente</t>
        </is>
      </c>
      <c r="E253" s="5" t="n"/>
      <c r="F253" s="5" t="inlineStr">
        <is>
          <t>Semestral</t>
        </is>
      </c>
      <c r="G253" s="5" t="inlineStr">
        <is>
          <t>Positivo</t>
        </is>
      </c>
      <c r="H253" s="5" t="inlineStr">
        <is>
          <t>ND</t>
        </is>
      </c>
      <c r="I253" s="5" t="n"/>
      <c r="J253" s="6" t="n">
        <v>45291</v>
      </c>
      <c r="K253" s="5">
        <f>YEAR(J253)</f>
        <v/>
      </c>
      <c r="L253" s="5">
        <f>PROPER(TEXT(J253,"mmmm"))</f>
        <v/>
      </c>
      <c r="M253" s="6">
        <f>IF(OR(L253="Enero",L253="Febrero",L253="Marzo",L253="Abril",L253="Mayo",L253="Junio"),K253&amp;"-1",IF(OR(L253="Julio",L253="Agosto",L253="Septiembre",L253="Octubre",L253="Noviembre",L253="Diciembre"),K253&amp;"-2"))</f>
        <v/>
      </c>
      <c r="N253" s="5" t="n"/>
      <c r="O253" s="5" t="n"/>
      <c r="P253" s="5" t="n">
        <v>1017</v>
      </c>
      <c r="Q253" s="32">
        <f>IFERROR(IF((P253/O253)&gt;1.3,1.3,P253/O253),"")</f>
        <v/>
      </c>
      <c r="R253" s="32">
        <f>IFERROR(P253/O253,"")</f>
        <v/>
      </c>
      <c r="S253" s="5" t="n"/>
      <c r="T253" s="5" t="n"/>
      <c r="U253" s="5">
        <f>A253&amp;"-"&amp;YEAR(J253)&amp;"-"&amp;IF(LEN(MONTH(J253))=1,"0"&amp;MONTH(J253),MONTH(J253))&amp;"-"&amp;DAY(J253)</f>
        <v/>
      </c>
      <c r="V253" s="5" t="n">
        <v>0</v>
      </c>
    </row>
    <row r="254">
      <c r="A254" s="43" t="n">
        <v>279</v>
      </c>
      <c r="B254" s="5" t="inlineStr">
        <is>
          <t>Docentes tiempo completo</t>
        </is>
      </c>
      <c r="C254" s="5" t="inlineStr">
        <is>
          <t>Operativo</t>
        </is>
      </c>
      <c r="D254" s="5" t="inlineStr">
        <is>
          <t>Gestión Docente</t>
        </is>
      </c>
      <c r="E254" s="5" t="n"/>
      <c r="F254" s="5" t="inlineStr">
        <is>
          <t>Semestral</t>
        </is>
      </c>
      <c r="G254" s="5" t="inlineStr">
        <is>
          <t>Positivo</t>
        </is>
      </c>
      <c r="H254" s="5" t="inlineStr">
        <is>
          <t>ND</t>
        </is>
      </c>
      <c r="I254" s="5" t="n"/>
      <c r="J254" s="6" t="n">
        <v>45291</v>
      </c>
      <c r="K254" s="5">
        <f>YEAR(J254)</f>
        <v/>
      </c>
      <c r="L254" s="5">
        <f>PROPER(TEXT(J254,"mmmm"))</f>
        <v/>
      </c>
      <c r="M254" s="6">
        <f>IF(OR(L254="Enero",L254="Febrero",L254="Marzo",L254="Abril",L254="Mayo",L254="Junio"),K254&amp;"-1",IF(OR(L254="Julio",L254="Agosto",L254="Septiembre",L254="Octubre",L254="Noviembre",L254="Diciembre"),K254&amp;"-2"))</f>
        <v/>
      </c>
      <c r="N254" s="5" t="n"/>
      <c r="O254" s="5" t="n"/>
      <c r="P254" s="5" t="n">
        <v>608</v>
      </c>
      <c r="Q254" s="32">
        <f>IFERROR(IF((P254/O254)&gt;1.3,1.3,P254/O254),"")</f>
        <v/>
      </c>
      <c r="R254" s="32">
        <f>IFERROR(P254/O254,"")</f>
        <v/>
      </c>
      <c r="S254" s="5" t="n"/>
      <c r="T254" s="5" t="n"/>
      <c r="U254" s="5">
        <f>A254&amp;"-"&amp;YEAR(J254)&amp;"-"&amp;IF(LEN(MONTH(J254))=1,"0"&amp;MONTH(J254),MONTH(J254))&amp;"-"&amp;DAY(J254)</f>
        <v/>
      </c>
      <c r="V254" s="5" t="n">
        <v>0</v>
      </c>
    </row>
    <row r="255">
      <c r="A255" s="43" t="n">
        <v>280</v>
      </c>
      <c r="B255" s="5" t="inlineStr">
        <is>
          <t>Docentes medio tiempo</t>
        </is>
      </c>
      <c r="C255" s="5" t="inlineStr">
        <is>
          <t>Operativo</t>
        </is>
      </c>
      <c r="D255" s="5" t="inlineStr">
        <is>
          <t>Gestión Docente</t>
        </is>
      </c>
      <c r="E255" s="5" t="n"/>
      <c r="F255" s="5" t="inlineStr">
        <is>
          <t>Semestral</t>
        </is>
      </c>
      <c r="G255" s="5" t="inlineStr">
        <is>
          <t>Positivo</t>
        </is>
      </c>
      <c r="H255" s="5" t="inlineStr">
        <is>
          <t>ND</t>
        </is>
      </c>
      <c r="I255" s="5" t="n"/>
      <c r="J255" s="6" t="n">
        <v>45291</v>
      </c>
      <c r="K255" s="5">
        <f>YEAR(J255)</f>
        <v/>
      </c>
      <c r="L255" s="5">
        <f>PROPER(TEXT(J255,"mmmm"))</f>
        <v/>
      </c>
      <c r="M255" s="6">
        <f>IF(OR(L255="Enero",L255="Febrero",L255="Marzo",L255="Abril",L255="Mayo",L255="Junio"),K255&amp;"-1",IF(OR(L255="Julio",L255="Agosto",L255="Septiembre",L255="Octubre",L255="Noviembre",L255="Diciembre"),K255&amp;"-2"))</f>
        <v/>
      </c>
      <c r="N255" s="5" t="n"/>
      <c r="O255" s="5" t="n"/>
      <c r="P255" s="5" t="n">
        <v>186</v>
      </c>
      <c r="Q255" s="32">
        <f>IFERROR(IF((P255/O255)&gt;1.3,1.3,P255/O255),"")</f>
        <v/>
      </c>
      <c r="R255" s="32">
        <f>IFERROR(P255/O255,"")</f>
        <v/>
      </c>
      <c r="S255" s="5" t="n"/>
      <c r="T255" s="5" t="n"/>
      <c r="U255" s="5">
        <f>A255&amp;"-"&amp;YEAR(J255)&amp;"-"&amp;IF(LEN(MONTH(J255))=1,"0"&amp;MONTH(J255),MONTH(J255))&amp;"-"&amp;DAY(J255)</f>
        <v/>
      </c>
      <c r="V255" s="5" t="n">
        <v>0</v>
      </c>
    </row>
    <row r="256">
      <c r="A256" s="43" t="n">
        <v>281</v>
      </c>
      <c r="B256" s="5" t="inlineStr">
        <is>
          <t>Docentes cátedra</t>
        </is>
      </c>
      <c r="C256" s="5" t="inlineStr">
        <is>
          <t>Operativo</t>
        </is>
      </c>
      <c r="D256" s="5" t="inlineStr">
        <is>
          <t>Gestión Docente</t>
        </is>
      </c>
      <c r="E256" s="5" t="n"/>
      <c r="F256" s="5" t="inlineStr">
        <is>
          <t>Semestral</t>
        </is>
      </c>
      <c r="G256" s="5" t="inlineStr">
        <is>
          <t>Positivo</t>
        </is>
      </c>
      <c r="H256" s="5" t="inlineStr">
        <is>
          <t>ND</t>
        </is>
      </c>
      <c r="I256" s="5" t="n"/>
      <c r="J256" s="6" t="n">
        <v>45291</v>
      </c>
      <c r="K256" s="5">
        <f>YEAR(J256)</f>
        <v/>
      </c>
      <c r="L256" s="5">
        <f>PROPER(TEXT(J256,"mmmm"))</f>
        <v/>
      </c>
      <c r="M256" s="6">
        <f>IF(OR(L256="Enero",L256="Febrero",L256="Marzo",L256="Abril",L256="Mayo",L256="Junio"),K256&amp;"-1",IF(OR(L256="Julio",L256="Agosto",L256="Septiembre",L256="Octubre",L256="Noviembre",L256="Diciembre"),K256&amp;"-2"))</f>
        <v/>
      </c>
      <c r="N256" s="5" t="n"/>
      <c r="O256" s="5" t="n"/>
      <c r="P256" s="5" t="n">
        <v>223</v>
      </c>
      <c r="Q256" s="32">
        <f>IFERROR(IF((P256/O256)&gt;1.3,1.3,P256/O256),"")</f>
        <v/>
      </c>
      <c r="R256" s="32">
        <f>IFERROR(P256/O256,"")</f>
        <v/>
      </c>
      <c r="S256" s="5" t="n"/>
      <c r="T256" s="5" t="n"/>
      <c r="U256" s="5">
        <f>A256&amp;"-"&amp;YEAR(J256)&amp;"-"&amp;IF(LEN(MONTH(J256))=1,"0"&amp;MONTH(J256),MONTH(J256))&amp;"-"&amp;DAY(J256)</f>
        <v/>
      </c>
      <c r="V256" s="5" t="n">
        <v>0</v>
      </c>
    </row>
    <row r="257">
      <c r="A257" s="43" t="n">
        <v>282</v>
      </c>
      <c r="B257" s="5" t="inlineStr">
        <is>
          <t>Docentes evaluados</t>
        </is>
      </c>
      <c r="C257" s="5" t="inlineStr">
        <is>
          <t>Operativo</t>
        </is>
      </c>
      <c r="D257" s="5" t="inlineStr">
        <is>
          <t>Gestión Docente</t>
        </is>
      </c>
      <c r="E257" s="5" t="n"/>
      <c r="F257" s="5" t="inlineStr">
        <is>
          <t>Semestral</t>
        </is>
      </c>
      <c r="G257" s="5" t="inlineStr">
        <is>
          <t>Positivo</t>
        </is>
      </c>
      <c r="H257" s="5" t="n">
        <v>96</v>
      </c>
      <c r="I257" s="5" t="n"/>
      <c r="J257" s="6" t="n">
        <v>45291</v>
      </c>
      <c r="K257" s="5">
        <f>YEAR(J257)</f>
        <v/>
      </c>
      <c r="L257" s="5">
        <f>PROPER(TEXT(J257,"mmmm"))</f>
        <v/>
      </c>
      <c r="M257" s="6">
        <f>IF(OR(L257="Enero",L257="Febrero",L257="Marzo",L257="Abril",L257="Mayo",L257="Junio"),K257&amp;"-1",IF(OR(L257="Julio",L257="Agosto",L257="Septiembre",L257="Octubre",L257="Noviembre",L257="Diciembre"),K257&amp;"-2"))</f>
        <v/>
      </c>
      <c r="N257" s="5" t="n"/>
      <c r="O257" s="13" t="n">
        <v>96</v>
      </c>
      <c r="P257" s="5" t="n">
        <v>96.56</v>
      </c>
      <c r="Q257" s="32">
        <f>IFERROR(IF((P257/O257)&gt;1.3,1.3,P257/O257),"")</f>
        <v/>
      </c>
      <c r="R257" s="32">
        <f>IFERROR(P257/O257,"")</f>
        <v/>
      </c>
      <c r="S257" s="13" t="inlineStr">
        <is>
          <t>%</t>
        </is>
      </c>
      <c r="T257" s="13" t="inlineStr">
        <is>
          <t>%</t>
        </is>
      </c>
      <c r="U257" s="5">
        <f>A257&amp;"-"&amp;YEAR(J257)&amp;"-"&amp;IF(LEN(MONTH(J257))=1,"0"&amp;MONTH(J257),MONTH(J257))&amp;"-"&amp;DAY(J257)</f>
        <v/>
      </c>
      <c r="V257" s="5" t="n">
        <v>0</v>
      </c>
    </row>
    <row r="258">
      <c r="A258" s="43" t="n">
        <v>283</v>
      </c>
      <c r="B258" s="5" t="inlineStr">
        <is>
          <t>Resultado evaluación docente</t>
        </is>
      </c>
      <c r="C258" s="5" t="inlineStr">
        <is>
          <t>Operativo</t>
        </is>
      </c>
      <c r="D258" s="5" t="inlineStr">
        <is>
          <t>Gestión Docente</t>
        </is>
      </c>
      <c r="E258" s="5" t="n"/>
      <c r="F258" s="5" t="inlineStr">
        <is>
          <t>Semestral</t>
        </is>
      </c>
      <c r="G258" s="5" t="inlineStr">
        <is>
          <t>Positivo</t>
        </is>
      </c>
      <c r="H258" s="5" t="n">
        <v>4.5</v>
      </c>
      <c r="I258" s="5" t="n"/>
      <c r="J258" s="6" t="n">
        <v>45291</v>
      </c>
      <c r="K258" s="5">
        <f>YEAR(J258)</f>
        <v/>
      </c>
      <c r="L258" s="5">
        <f>PROPER(TEXT(J258,"mmmm"))</f>
        <v/>
      </c>
      <c r="M258" s="6">
        <f>IF(OR(L258="Enero",L258="Febrero",L258="Marzo",L258="Abril",L258="Mayo",L258="Junio"),K258&amp;"-1",IF(OR(L258="Julio",L258="Agosto",L258="Septiembre",L258="Octubre",L258="Noviembre",L258="Diciembre"),K258&amp;"-2"))</f>
        <v/>
      </c>
      <c r="N258" s="5" t="n"/>
      <c r="O258" s="5" t="n">
        <v>4.5</v>
      </c>
      <c r="P258" s="5" t="n">
        <v>4.56</v>
      </c>
      <c r="Q258" s="32">
        <f>IFERROR(IF((P258/O258)&gt;1.3,1.3,P258/O258),"")</f>
        <v/>
      </c>
      <c r="R258" s="32">
        <f>IFERROR(P258/O258,"")</f>
        <v/>
      </c>
      <c r="S258" s="5" t="n"/>
      <c r="T258" s="5" t="n"/>
      <c r="U258" s="5">
        <f>A258&amp;"-"&amp;YEAR(J258)&amp;"-"&amp;IF(LEN(MONTH(J258))=1,"0"&amp;MONTH(J258),MONTH(J258))&amp;"-"&amp;DAY(J258)</f>
        <v/>
      </c>
      <c r="V258" s="5" t="n">
        <v>2</v>
      </c>
    </row>
    <row r="259">
      <c r="A259" s="43" t="n">
        <v>284</v>
      </c>
      <c r="B259" s="5" t="inlineStr">
        <is>
          <t>Número Horas semanales docentes</t>
        </is>
      </c>
      <c r="C259" s="5" t="inlineStr">
        <is>
          <t>Operativo</t>
        </is>
      </c>
      <c r="D259" s="5" t="inlineStr">
        <is>
          <t>Gestión Docente</t>
        </is>
      </c>
      <c r="E259" s="5" t="n"/>
      <c r="F259" s="5" t="inlineStr">
        <is>
          <t>Semestral</t>
        </is>
      </c>
      <c r="G259" s="5" t="inlineStr">
        <is>
          <t>Positivo</t>
        </is>
      </c>
      <c r="H259" s="5" t="inlineStr">
        <is>
          <t>ND</t>
        </is>
      </c>
      <c r="I259" s="5" t="n"/>
      <c r="J259" s="6" t="n">
        <v>45291</v>
      </c>
      <c r="K259" s="5">
        <f>YEAR(J259)</f>
        <v/>
      </c>
      <c r="L259" s="5">
        <f>PROPER(TEXT(J259,"mmmm"))</f>
        <v/>
      </c>
      <c r="M259" s="6">
        <f>IF(OR(L259="Enero",L259="Febrero",L259="Marzo",L259="Abril",L259="Mayo",L259="Junio"),K259&amp;"-1",IF(OR(L259="Julio",L259="Agosto",L259="Septiembre",L259="Octubre",L259="Noviembre",L259="Diciembre"),K259&amp;"-2"))</f>
        <v/>
      </c>
      <c r="N259" s="5" t="n"/>
      <c r="O259" s="5" t="n"/>
      <c r="P259" s="5" t="n">
        <v>16281</v>
      </c>
      <c r="Q259" s="32">
        <f>IFERROR(IF((P259/O259)&gt;1.3,1.3,P259/O259),"")</f>
        <v/>
      </c>
      <c r="R259" s="32">
        <f>IFERROR(P259/O259,"")</f>
        <v/>
      </c>
      <c r="S259" s="5" t="n"/>
      <c r="T259" s="5" t="n"/>
      <c r="U259" s="5">
        <f>A259&amp;"-"&amp;YEAR(J259)&amp;"-"&amp;IF(LEN(MONTH(J259))=1,"0"&amp;MONTH(J259),MONTH(J259))&amp;"-"&amp;DAY(J259)</f>
        <v/>
      </c>
      <c r="V259" s="5" t="n">
        <v>0</v>
      </c>
    </row>
    <row r="260">
      <c r="A260" s="43" t="n">
        <v>285</v>
      </c>
      <c r="B260" s="5" t="inlineStr">
        <is>
          <t>Docentes con plan de trabajo asignado</t>
        </is>
      </c>
      <c r="C260" s="5" t="inlineStr">
        <is>
          <t>Operativo</t>
        </is>
      </c>
      <c r="D260" s="5" t="inlineStr">
        <is>
          <t>Gestión Docente</t>
        </is>
      </c>
      <c r="E260" s="5" t="n"/>
      <c r="F260" s="5" t="inlineStr">
        <is>
          <t>Semestral</t>
        </is>
      </c>
      <c r="G260" s="5" t="inlineStr">
        <is>
          <t>Positivo</t>
        </is>
      </c>
      <c r="H260" s="5" t="n">
        <v>100</v>
      </c>
      <c r="I260" s="5" t="n"/>
      <c r="J260" s="6" t="n">
        <v>45291</v>
      </c>
      <c r="K260" s="5">
        <f>YEAR(J260)</f>
        <v/>
      </c>
      <c r="L260" s="5">
        <f>PROPER(TEXT(J260,"mmmm"))</f>
        <v/>
      </c>
      <c r="M260" s="6">
        <f>IF(OR(L260="Enero",L260="Febrero",L260="Marzo",L260="Abril",L260="Mayo",L260="Junio"),K260&amp;"-1",IF(OR(L260="Julio",L260="Agosto",L260="Septiembre",L260="Octubre",L260="Noviembre",L260="Diciembre"),K260&amp;"-2"))</f>
        <v/>
      </c>
      <c r="N260" s="5" t="n"/>
      <c r="O260" s="5" t="n">
        <v>100</v>
      </c>
      <c r="P260" s="5" t="n">
        <v>100</v>
      </c>
      <c r="Q260" s="32">
        <f>IFERROR(IF((P260/O260)&gt;1.3,1.3,P260/O260),"")</f>
        <v/>
      </c>
      <c r="R260" s="32">
        <f>IFERROR(P260/O260,"")</f>
        <v/>
      </c>
      <c r="S260" s="5" t="inlineStr">
        <is>
          <t>%</t>
        </is>
      </c>
      <c r="T260" s="5" t="inlineStr">
        <is>
          <t>%</t>
        </is>
      </c>
      <c r="U260" s="5">
        <f>A260&amp;"-"&amp;YEAR(J260)&amp;"-"&amp;IF(LEN(MONTH(J260))=1,"0"&amp;MONTH(J260),MONTH(J260))&amp;"-"&amp;DAY(J260)</f>
        <v/>
      </c>
      <c r="V260" s="5" t="n">
        <v>0</v>
      </c>
    </row>
    <row r="261">
      <c r="A261" s="43" t="n">
        <v>286</v>
      </c>
      <c r="B261" s="5" t="inlineStr">
        <is>
          <t>Total docentes por nivel de estudios</t>
        </is>
      </c>
      <c r="C261" s="5" t="inlineStr">
        <is>
          <t>Operativo</t>
        </is>
      </c>
      <c r="D261" s="5" t="inlineStr">
        <is>
          <t>Gestión Docente</t>
        </is>
      </c>
      <c r="E261" s="5" t="n"/>
      <c r="F261" s="5" t="inlineStr">
        <is>
          <t>Semestral</t>
        </is>
      </c>
      <c r="G261" s="5" t="inlineStr">
        <is>
          <t>Positivo</t>
        </is>
      </c>
      <c r="H261" s="5" t="inlineStr">
        <is>
          <t>ND</t>
        </is>
      </c>
      <c r="I261" s="5" t="n"/>
      <c r="J261" s="6" t="n">
        <v>45291</v>
      </c>
      <c r="K261" s="5">
        <f>YEAR(J261)</f>
        <v/>
      </c>
      <c r="L261" s="5">
        <f>PROPER(TEXT(J261,"mmmm"))</f>
        <v/>
      </c>
      <c r="M261" s="6">
        <f>IF(OR(L261="Enero",L261="Febrero",L261="Marzo",L261="Abril",L261="Mayo",L261="Junio"),K261&amp;"-1",IF(OR(L261="Julio",L261="Agosto",L261="Septiembre",L261="Octubre",L261="Noviembre",L261="Diciembre"),K261&amp;"-2"))</f>
        <v/>
      </c>
      <c r="N261" s="5" t="n"/>
      <c r="O261" s="5" t="n"/>
      <c r="P261" s="5" t="n">
        <v>1017</v>
      </c>
      <c r="Q261" s="32">
        <f>IFERROR(IF((P261/O261)&gt;1.3,1.3,P261/O261),"")</f>
        <v/>
      </c>
      <c r="R261" s="32">
        <f>IFERROR(P261/O261,"")</f>
        <v/>
      </c>
      <c r="S261" s="5" t="n"/>
      <c r="T261" s="5" t="n"/>
      <c r="U261" s="5">
        <f>A261&amp;"-"&amp;YEAR(J261)&amp;"-"&amp;IF(LEN(MONTH(J261))=1,"0"&amp;MONTH(J261),MONTH(J261))&amp;"-"&amp;DAY(J261)</f>
        <v/>
      </c>
      <c r="V261" s="5" t="n">
        <v>0</v>
      </c>
    </row>
    <row r="262">
      <c r="A262" s="43" t="n">
        <v>288</v>
      </c>
      <c r="B262" s="5" t="inlineStr">
        <is>
          <t>Número docentes escalafonados presentados en convocatoria</t>
        </is>
      </c>
      <c r="C262" s="5" t="inlineStr">
        <is>
          <t>Operativo</t>
        </is>
      </c>
      <c r="D262" s="5" t="inlineStr">
        <is>
          <t>Gestión Docente</t>
        </is>
      </c>
      <c r="E262" s="5" t="n"/>
      <c r="F262" s="5" t="inlineStr">
        <is>
          <t>Semestral</t>
        </is>
      </c>
      <c r="G262" s="5" t="inlineStr">
        <is>
          <t>Positivo</t>
        </is>
      </c>
      <c r="H262" s="5" t="n">
        <v>85</v>
      </c>
      <c r="I262" s="5" t="n"/>
      <c r="J262" s="6" t="n">
        <v>45291</v>
      </c>
      <c r="K262" s="5">
        <f>YEAR(J262)</f>
        <v/>
      </c>
      <c r="L262" s="5">
        <f>PROPER(TEXT(J262,"mmmm"))</f>
        <v/>
      </c>
      <c r="M262" s="6">
        <f>IF(OR(L262="Enero",L262="Febrero",L262="Marzo",L262="Abril",L262="Mayo",L262="Junio"),K262&amp;"-1",IF(OR(L262="Julio",L262="Agosto",L262="Septiembre",L262="Octubre",L262="Noviembre",L262="Diciembre"),K262&amp;"-2"))</f>
        <v/>
      </c>
      <c r="N262" s="5" t="n"/>
      <c r="O262" s="5" t="n">
        <v>16</v>
      </c>
      <c r="P262" s="5" t="n">
        <v>18</v>
      </c>
      <c r="Q262" s="32">
        <f>IFERROR(IF((P262/O262)&gt;1.3,1.3,P262/O262),"")</f>
        <v/>
      </c>
      <c r="R262" s="32">
        <f>IFERROR(P262/O262,"")</f>
        <v/>
      </c>
      <c r="S262" s="5" t="n"/>
      <c r="T262" s="5" t="n"/>
      <c r="U262" s="5">
        <f>A262&amp;"-"&amp;YEAR(J262)&amp;"-"&amp;IF(LEN(MONTH(J262))=1,"0"&amp;MONTH(J262),MONTH(J262))&amp;"-"&amp;DAY(J262)</f>
        <v/>
      </c>
      <c r="V262" s="5" t="n">
        <v>0</v>
      </c>
    </row>
    <row r="263">
      <c r="A263" s="43" t="n">
        <v>289</v>
      </c>
      <c r="B263" s="5" t="inlineStr">
        <is>
          <t>Cumplimiento plan de comunicaciones SGC</t>
        </is>
      </c>
      <c r="C263" s="5" t="inlineStr">
        <is>
          <t>Operativo</t>
        </is>
      </c>
      <c r="D263" s="5" t="inlineStr">
        <is>
          <t>Gestión de calidad</t>
        </is>
      </c>
      <c r="E263" s="5" t="n"/>
      <c r="F263" s="5" t="inlineStr">
        <is>
          <t>Trimestral</t>
        </is>
      </c>
      <c r="G263" s="5" t="inlineStr">
        <is>
          <t>Positivo</t>
        </is>
      </c>
      <c r="H263" s="5" t="n">
        <v>95</v>
      </c>
      <c r="I263" s="5" t="n"/>
      <c r="J263" s="6" t="n">
        <v>45291</v>
      </c>
      <c r="K263" s="5">
        <f>YEAR(J263)</f>
        <v/>
      </c>
      <c r="L263" s="5">
        <f>PROPER(TEXT(J263,"mmmm"))</f>
        <v/>
      </c>
      <c r="M263" s="6">
        <f>IF(OR(L263="Enero",L263="Febrero",L263="Marzo",L263="Abril",L263="Mayo",L263="Junio"),K263&amp;"-1",IF(OR(L263="Julio",L263="Agosto",L263="Septiembre",L263="Octubre",L263="Noviembre",L263="Diciembre"),K263&amp;"-2"))</f>
        <v/>
      </c>
      <c r="N263" s="5" t="n"/>
      <c r="O263" s="5" t="n">
        <v>95</v>
      </c>
      <c r="P263" s="5" t="n">
        <v>87.5</v>
      </c>
      <c r="Q263" s="32">
        <f>IFERROR(IF((P263/O263)&gt;1.3,1.3,P263/O263),"")</f>
        <v/>
      </c>
      <c r="R263" s="32">
        <f>IFERROR(P263/O263,"")</f>
        <v/>
      </c>
      <c r="S263" s="5" t="inlineStr">
        <is>
          <t>%</t>
        </is>
      </c>
      <c r="T263" s="5" t="inlineStr">
        <is>
          <t>%</t>
        </is>
      </c>
      <c r="U263" s="5">
        <f>A263&amp;"-"&amp;YEAR(J263)&amp;"-"&amp;IF(LEN(MONTH(J263))=1,"0"&amp;MONTH(J263),MONTH(J263))&amp;"-"&amp;DAY(J263)</f>
        <v/>
      </c>
      <c r="V263" s="5" t="n">
        <v>0</v>
      </c>
    </row>
    <row r="264">
      <c r="A264" s="5" t="n">
        <v>290</v>
      </c>
      <c r="B264" s="5" t="inlineStr">
        <is>
          <t>Cierre eficaz de las oportunidades de mejora</t>
        </is>
      </c>
      <c r="C264" s="5" t="inlineStr">
        <is>
          <t>Estratégico</t>
        </is>
      </c>
      <c r="D264" s="5" t="inlineStr">
        <is>
          <t>Planificación POLISIGS</t>
        </is>
      </c>
      <c r="E264" s="5" t="inlineStr">
        <is>
          <t>Eficacia</t>
        </is>
      </c>
      <c r="F264" s="5" t="inlineStr">
        <is>
          <t>Bimestral</t>
        </is>
      </c>
      <c r="G264" s="5" t="inlineStr">
        <is>
          <t>Positivo</t>
        </is>
      </c>
      <c r="H264" s="5" t="n"/>
      <c r="I264" s="5" t="n"/>
      <c r="J264" s="6" t="n">
        <v>45168</v>
      </c>
      <c r="K264" s="20">
        <f>YEAR(J264)</f>
        <v/>
      </c>
      <c r="L264" s="6">
        <f>PROPER(TEXT(J264,"mmmm"))</f>
        <v/>
      </c>
      <c r="M264" s="6" t="inlineStr">
        <is>
          <t>2023-2</t>
        </is>
      </c>
      <c r="N264" s="5" t="n"/>
      <c r="O264" s="5" t="n">
        <v>90</v>
      </c>
      <c r="P264" s="5" t="n">
        <v>81.81999999999999</v>
      </c>
      <c r="Q264" s="32">
        <f>IFERROR(IF((P264/O264)&gt;1.3,1.3,P264/O264),"")</f>
        <v/>
      </c>
      <c r="R264" s="32">
        <f>IFERROR(P264/O264,"")</f>
        <v/>
      </c>
      <c r="S264" s="5" t="n"/>
      <c r="T264" s="5" t="n"/>
      <c r="U264" s="5">
        <f>A264&amp;"-"&amp;YEAR(J264)&amp;"-"&amp;IF(LEN(MONTH(J264))=1,"0"&amp;MONTH(J264),MONTH(J264))&amp;"-"&amp;DAY(J264)</f>
        <v/>
      </c>
      <c r="V264" s="5" t="n">
        <v>0</v>
      </c>
    </row>
    <row r="265">
      <c r="A265" s="43" t="n">
        <v>290</v>
      </c>
      <c r="B265" s="5" t="inlineStr">
        <is>
          <t>Cierre eficaz de las oportunidades de mejora</t>
        </is>
      </c>
      <c r="C265" s="5" t="inlineStr">
        <is>
          <t>Estratégico</t>
        </is>
      </c>
      <c r="D265" s="5" t="inlineStr">
        <is>
          <t>Planificación POLISIGS</t>
        </is>
      </c>
      <c r="E265" s="5" t="n"/>
      <c r="F265" s="5" t="inlineStr">
        <is>
          <t>Bimestral</t>
        </is>
      </c>
      <c r="G265" s="5" t="inlineStr">
        <is>
          <t>Positivo</t>
        </is>
      </c>
      <c r="H265" s="5" t="n">
        <v>90</v>
      </c>
      <c r="I265" s="5" t="n"/>
      <c r="J265" s="6" t="n">
        <v>45291</v>
      </c>
      <c r="K265" s="5">
        <f>YEAR(J265)</f>
        <v/>
      </c>
      <c r="L265" s="5">
        <f>PROPER(TEXT(J265,"mmmm"))</f>
        <v/>
      </c>
      <c r="M265" s="6">
        <f>IF(OR(L265="Enero",L265="Febrero",L265="Marzo",L265="Abril",L265="Mayo",L265="Junio"),K265&amp;"-1",IF(OR(L265="Julio",L265="Agosto",L265="Septiembre",L265="Octubre",L265="Noviembre",L265="Diciembre"),K265&amp;"-2"))</f>
        <v/>
      </c>
      <c r="N265" s="5" t="n"/>
      <c r="O265" s="5" t="n"/>
      <c r="P265" s="5" t="n"/>
      <c r="Q265" s="32">
        <f>IFERROR(IF((P265/O265)&gt;1.3,1.3,P265/O265),"")</f>
        <v/>
      </c>
      <c r="R265" s="32">
        <f>IFERROR(P265/O265,"")</f>
        <v/>
      </c>
      <c r="S265" s="5" t="n"/>
      <c r="T265" s="5" t="n"/>
      <c r="U265" s="5">
        <f>A265&amp;"-"&amp;YEAR(J265)&amp;"-"&amp;IF(LEN(MONTH(J265))=1,"0"&amp;MONTH(J265),MONTH(J265))&amp;"-"&amp;DAY(J265)</f>
        <v/>
      </c>
      <c r="V265" s="5" t="n">
        <v>0</v>
      </c>
    </row>
    <row r="266">
      <c r="A266" s="43" t="n">
        <v>291</v>
      </c>
      <c r="B266" s="5" t="inlineStr">
        <is>
          <t>Cumplimiento del cronograma de actividades deportivas</t>
        </is>
      </c>
      <c r="C266" s="5" t="inlineStr">
        <is>
          <t>Operativo</t>
        </is>
      </c>
      <c r="D266" s="5" t="inlineStr">
        <is>
          <t>Cultura y Deporte</t>
        </is>
      </c>
      <c r="E266" s="5" t="n"/>
      <c r="F266" s="5" t="inlineStr">
        <is>
          <t>Semestral</t>
        </is>
      </c>
      <c r="G266" s="5" t="inlineStr">
        <is>
          <t>Positivo</t>
        </is>
      </c>
      <c r="H266" s="5" t="n">
        <v>100</v>
      </c>
      <c r="I266" s="5" t="n"/>
      <c r="J266" s="6" t="n">
        <v>45291</v>
      </c>
      <c r="K266" s="5">
        <f>YEAR(J266)</f>
        <v/>
      </c>
      <c r="L266" s="5">
        <f>PROPER(TEXT(J266,"mmmm"))</f>
        <v/>
      </c>
      <c r="M266" s="6">
        <f>IF(OR(L266="Enero",L266="Febrero",L266="Marzo",L266="Abril",L266="Mayo",L266="Junio"),K266&amp;"-1",IF(OR(L266="Julio",L266="Agosto",L266="Septiembre",L266="Octubre",L266="Noviembre",L266="Diciembre"),K266&amp;"-2"))</f>
        <v/>
      </c>
      <c r="N266" s="5" t="n"/>
      <c r="O266" s="5" t="n">
        <v>100</v>
      </c>
      <c r="P266" s="5" t="n">
        <v>100</v>
      </c>
      <c r="Q266" s="32">
        <f>IFERROR(IF((P266/O266)&gt;1.3,1.3,P266/O266),"")</f>
        <v/>
      </c>
      <c r="R266" s="32">
        <f>IFERROR(P266/O266,"")</f>
        <v/>
      </c>
      <c r="S266" s="5" t="inlineStr">
        <is>
          <t>%</t>
        </is>
      </c>
      <c r="T266" s="5" t="inlineStr">
        <is>
          <t>%</t>
        </is>
      </c>
      <c r="U266" s="5">
        <f>A266&amp;"-"&amp;YEAR(J266)&amp;"-"&amp;IF(LEN(MONTH(J266))=1,"0"&amp;MONTH(J266),MONTH(J266))&amp;"-"&amp;DAY(J266)</f>
        <v/>
      </c>
      <c r="V266" s="5" t="n">
        <v>0</v>
      </c>
    </row>
    <row r="267">
      <c r="A267" s="43" t="n">
        <v>292</v>
      </c>
      <c r="B267" s="5" t="inlineStr">
        <is>
          <t>Participación en Actividades deportivas presenciales</t>
        </is>
      </c>
      <c r="C267" s="5" t="inlineStr">
        <is>
          <t>Operativo</t>
        </is>
      </c>
      <c r="D267" s="5" t="inlineStr">
        <is>
          <t>Cultura y Deporte</t>
        </is>
      </c>
      <c r="E267" s="5" t="n"/>
      <c r="F267" s="5" t="inlineStr">
        <is>
          <t>Semestral</t>
        </is>
      </c>
      <c r="G267" s="5" t="inlineStr">
        <is>
          <t>Positivo</t>
        </is>
      </c>
      <c r="H267" s="5" t="n">
        <v>3</v>
      </c>
      <c r="I267" s="5" t="n"/>
      <c r="J267" s="6" t="n">
        <v>45291</v>
      </c>
      <c r="K267" s="5">
        <f>YEAR(J267)</f>
        <v/>
      </c>
      <c r="L267" s="5">
        <f>PROPER(TEXT(J267,"mmmm"))</f>
        <v/>
      </c>
      <c r="M267" s="6">
        <f>IF(OR(L267="Enero",L267="Febrero",L267="Marzo",L267="Abril",L267="Mayo",L267="Junio"),K267&amp;"-1",IF(OR(L267="Julio",L267="Agosto",L267="Septiembre",L267="Octubre",L267="Noviembre",L267="Diciembre"),K267&amp;"-2"))</f>
        <v/>
      </c>
      <c r="N267" s="5" t="n"/>
      <c r="O267" s="5" t="n">
        <v>3</v>
      </c>
      <c r="P267" s="5" t="n">
        <v>19.32</v>
      </c>
      <c r="Q267" s="32">
        <f>IFERROR(IF((P267/O267)&gt;1.3,1.3,P267/O267),"")</f>
        <v/>
      </c>
      <c r="R267" s="32">
        <f>IFERROR(P267/O267,"")</f>
        <v/>
      </c>
      <c r="S267" s="5" t="inlineStr">
        <is>
          <t>%</t>
        </is>
      </c>
      <c r="T267" s="5" t="inlineStr">
        <is>
          <t>%</t>
        </is>
      </c>
      <c r="U267" s="5">
        <f>A267&amp;"-"&amp;YEAR(J267)&amp;"-"&amp;IF(LEN(MONTH(J267))=1,"0"&amp;MONTH(J267),MONTH(J267))&amp;"-"&amp;DAY(J267)</f>
        <v/>
      </c>
      <c r="V267" s="5" t="n">
        <v>0</v>
      </c>
    </row>
    <row r="268">
      <c r="A268" s="43" t="n">
        <v>293</v>
      </c>
      <c r="B268" s="5" t="inlineStr">
        <is>
          <t>Cumplimiento del cronograma de actividades culturales</t>
        </is>
      </c>
      <c r="C268" s="5" t="inlineStr">
        <is>
          <t>Operativo</t>
        </is>
      </c>
      <c r="D268" s="5" t="inlineStr">
        <is>
          <t>Cultura y Deporte</t>
        </is>
      </c>
      <c r="E268" s="5" t="n"/>
      <c r="F268" s="5" t="inlineStr">
        <is>
          <t>Semestral</t>
        </is>
      </c>
      <c r="G268" s="5" t="inlineStr">
        <is>
          <t>Positivo</t>
        </is>
      </c>
      <c r="H268" s="5" t="n">
        <v>100</v>
      </c>
      <c r="I268" s="5" t="n"/>
      <c r="J268" s="6" t="n">
        <v>45291</v>
      </c>
      <c r="K268" s="5">
        <f>YEAR(J268)</f>
        <v/>
      </c>
      <c r="L268" s="5">
        <f>PROPER(TEXT(J268,"mmmm"))</f>
        <v/>
      </c>
      <c r="M268" s="6">
        <f>IF(OR(L268="Enero",L268="Febrero",L268="Marzo",L268="Abril",L268="Mayo",L268="Junio"),K268&amp;"-1",IF(OR(L268="Julio",L268="Agosto",L268="Septiembre",L268="Octubre",L268="Noviembre",L268="Diciembre"),K268&amp;"-2"))</f>
        <v/>
      </c>
      <c r="N268" s="5" t="n"/>
      <c r="O268" s="5" t="n">
        <v>100</v>
      </c>
      <c r="P268" s="5" t="n">
        <v>100</v>
      </c>
      <c r="Q268" s="32">
        <f>IFERROR(IF((P268/O268)&gt;1.3,1.3,P268/O268),"")</f>
        <v/>
      </c>
      <c r="R268" s="32">
        <f>IFERROR(P268/O268,"")</f>
        <v/>
      </c>
      <c r="S268" s="5" t="inlineStr">
        <is>
          <t>%</t>
        </is>
      </c>
      <c r="T268" s="5" t="inlineStr">
        <is>
          <t>%</t>
        </is>
      </c>
      <c r="U268" s="5">
        <f>A268&amp;"-"&amp;YEAR(J268)&amp;"-"&amp;IF(LEN(MONTH(J268))=1,"0"&amp;MONTH(J268),MONTH(J268))&amp;"-"&amp;DAY(J268)</f>
        <v/>
      </c>
      <c r="V268" s="5" t="n">
        <v>0</v>
      </c>
    </row>
    <row r="269">
      <c r="A269" s="43" t="n">
        <v>294</v>
      </c>
      <c r="B269" s="5" t="inlineStr">
        <is>
          <t>Participación en actividades culturales presenciales</t>
        </is>
      </c>
      <c r="C269" s="5" t="inlineStr">
        <is>
          <t>Operativo</t>
        </is>
      </c>
      <c r="D269" s="5" t="inlineStr">
        <is>
          <t>Cultura y Deporte</t>
        </is>
      </c>
      <c r="E269" s="5" t="n"/>
      <c r="F269" s="5" t="inlineStr">
        <is>
          <t>Semestral</t>
        </is>
      </c>
      <c r="G269" s="5" t="inlineStr">
        <is>
          <t>Positivo</t>
        </is>
      </c>
      <c r="H269" s="5" t="n">
        <v>3</v>
      </c>
      <c r="I269" s="5" t="n"/>
      <c r="J269" s="6" t="n">
        <v>45291</v>
      </c>
      <c r="K269" s="5">
        <f>YEAR(J269)</f>
        <v/>
      </c>
      <c r="L269" s="5">
        <f>PROPER(TEXT(J269,"mmmm"))</f>
        <v/>
      </c>
      <c r="M269" s="6">
        <f>IF(OR(L269="Enero",L269="Febrero",L269="Marzo",L269="Abril",L269="Mayo",L269="Junio"),K269&amp;"-1",IF(OR(L269="Julio",L269="Agosto",L269="Septiembre",L269="Octubre",L269="Noviembre",L269="Diciembre"),K269&amp;"-2"))</f>
        <v/>
      </c>
      <c r="N269" s="5" t="n"/>
      <c r="O269" s="5" t="n">
        <v>3</v>
      </c>
      <c r="P269" s="5" t="n">
        <v>36.7</v>
      </c>
      <c r="Q269" s="32">
        <f>IFERROR(IF((P269/O269)&gt;1.3,1.3,P269/O269),"")</f>
        <v/>
      </c>
      <c r="R269" s="32">
        <f>IFERROR(P269/O269,"")</f>
        <v/>
      </c>
      <c r="S269" s="5" t="inlineStr">
        <is>
          <t>%</t>
        </is>
      </c>
      <c r="T269" s="5" t="inlineStr">
        <is>
          <t>%</t>
        </is>
      </c>
      <c r="U269" s="5">
        <f>A269&amp;"-"&amp;YEAR(J269)&amp;"-"&amp;IF(LEN(MONTH(J269))=1,"0"&amp;MONTH(J269),MONTH(J269))&amp;"-"&amp;DAY(J269)</f>
        <v/>
      </c>
      <c r="V269" s="5" t="n">
        <v>0</v>
      </c>
    </row>
    <row r="270">
      <c r="A270" s="43" t="n">
        <v>295</v>
      </c>
      <c r="B270" s="5" t="inlineStr">
        <is>
          <t>Cumplimiento Del Cierre De Oportunidades De Mejora De Auditoria</t>
        </is>
      </c>
      <c r="C270" s="5" t="inlineStr">
        <is>
          <t>Operativo</t>
        </is>
      </c>
      <c r="D270" s="5" t="inlineStr">
        <is>
          <t>AUDITORÍA INTERNA</t>
        </is>
      </c>
      <c r="E270" s="5" t="n"/>
      <c r="F270" s="5" t="inlineStr">
        <is>
          <t>Semestral</t>
        </is>
      </c>
      <c r="G270" s="5" t="inlineStr">
        <is>
          <t>Positivo</t>
        </is>
      </c>
      <c r="H270" s="5" t="n">
        <v>80</v>
      </c>
      <c r="I270" s="5" t="n"/>
      <c r="J270" s="6" t="n">
        <v>45291</v>
      </c>
      <c r="K270" s="5">
        <f>YEAR(J270)</f>
        <v/>
      </c>
      <c r="L270" s="5">
        <f>PROPER(TEXT(J270,"mmmm"))</f>
        <v/>
      </c>
      <c r="M270" s="6">
        <f>IF(OR(L270="Enero",L270="Febrero",L270="Marzo",L270="Abril",L270="Mayo",L270="Junio"),K270&amp;"-1",IF(OR(L270="Julio",L270="Agosto",L270="Septiembre",L270="Octubre",L270="Noviembre",L270="Diciembre"),K270&amp;"-2"))</f>
        <v/>
      </c>
      <c r="N270" s="5" t="n"/>
      <c r="O270" s="5" t="n">
        <v>32</v>
      </c>
      <c r="P270" s="5" t="n">
        <v>14</v>
      </c>
      <c r="Q270" s="32">
        <f>IFERROR(IF((P270/O270)&gt;1.3,1.3,P270/O270),"")</f>
        <v/>
      </c>
      <c r="R270" s="32">
        <f>IFERROR(P270/O270,"")</f>
        <v/>
      </c>
      <c r="S270" s="5" t="n"/>
      <c r="T270" s="5" t="n"/>
      <c r="U270" s="5">
        <f>A270&amp;"-"&amp;YEAR(J270)&amp;"-"&amp;IF(LEN(MONTH(J270))=1,"0"&amp;MONTH(J270),MONTH(J270))&amp;"-"&amp;DAY(J270)</f>
        <v/>
      </c>
      <c r="V270" s="5" t="n">
        <v>0</v>
      </c>
    </row>
    <row r="271">
      <c r="A271" s="43" t="n">
        <v>296</v>
      </c>
      <c r="B271" s="5" t="inlineStr">
        <is>
          <t>Gestión de riesgos por subprocesos</t>
        </is>
      </c>
      <c r="C271" s="5" t="inlineStr">
        <is>
          <t>Operativo</t>
        </is>
      </c>
      <c r="D271" s="5" t="inlineStr">
        <is>
          <t>GESTIÓN DE RIESGOS</t>
        </is>
      </c>
      <c r="E271" s="5" t="n"/>
      <c r="F271" s="5" t="inlineStr">
        <is>
          <t>Bimestral</t>
        </is>
      </c>
      <c r="G271" s="5" t="inlineStr">
        <is>
          <t>Positivo</t>
        </is>
      </c>
      <c r="H271" s="5" t="n">
        <v>100</v>
      </c>
      <c r="I271" s="5" t="n"/>
      <c r="J271" s="6" t="n">
        <v>45291</v>
      </c>
      <c r="K271" s="5">
        <f>YEAR(J271)</f>
        <v/>
      </c>
      <c r="L271" s="5">
        <f>PROPER(TEXT(J271,"mmmm"))</f>
        <v/>
      </c>
      <c r="M271" s="6">
        <f>IF(OR(L271="Enero",L271="Febrero",L271="Marzo",L271="Abril",L271="Mayo",L271="Junio"),K271&amp;"-1",IF(OR(L271="Julio",L271="Agosto",L271="Septiembre",L271="Octubre",L271="Noviembre",L271="Diciembre"),K271&amp;"-2"))</f>
        <v/>
      </c>
      <c r="N271" s="5" t="n"/>
      <c r="O271" s="5" t="n">
        <v>100</v>
      </c>
      <c r="P271" s="5" t="n">
        <v>85.45</v>
      </c>
      <c r="Q271" s="32">
        <f>IFERROR(IF((P271/O271)&gt;1.3,1.3,P271/O271),"")</f>
        <v/>
      </c>
      <c r="R271" s="32">
        <f>IFERROR(P271/O271,"")</f>
        <v/>
      </c>
      <c r="S271" s="5" t="n"/>
      <c r="T271" s="5" t="n"/>
      <c r="U271" s="5">
        <f>A271&amp;"-"&amp;YEAR(J271)&amp;"-"&amp;IF(LEN(MONTH(J271))=1,"0"&amp;MONTH(J271),MONTH(J271))&amp;"-"&amp;DAY(J271)</f>
        <v/>
      </c>
      <c r="V271" s="5" t="n">
        <v>0</v>
      </c>
    </row>
    <row r="272">
      <c r="A272" s="5" t="n">
        <v>297</v>
      </c>
      <c r="B272" s="5" t="inlineStr">
        <is>
          <t>N de riesgos operacionales intervenidos</t>
        </is>
      </c>
      <c r="C272" s="5" t="inlineStr">
        <is>
          <t>Operativo</t>
        </is>
      </c>
      <c r="D272" s="5" t="inlineStr">
        <is>
          <t>GESTIÓN DE RIESGOS</t>
        </is>
      </c>
      <c r="E272" s="5" t="n"/>
      <c r="F272" s="5" t="inlineStr">
        <is>
          <t>Bimestral</t>
        </is>
      </c>
      <c r="G272" s="5" t="inlineStr">
        <is>
          <t>Negativo</t>
        </is>
      </c>
      <c r="H272" s="5" t="n">
        <v>20</v>
      </c>
      <c r="I272" s="5" t="n"/>
      <c r="J272" s="6" t="n">
        <v>45291</v>
      </c>
      <c r="K272" s="5">
        <f>YEAR(J272)</f>
        <v/>
      </c>
      <c r="L272" s="5">
        <f>PROPER(TEXT(J272,"mmmm"))</f>
        <v/>
      </c>
      <c r="M272" s="6">
        <f>IF(OR(L272="Enero",L272="Febrero",L272="Marzo",L272="Abril",L272="Mayo",L272="Junio"),K272&amp;"-1",IF(OR(L272="Julio",L272="Agosto",L272="Septiembre",L272="Octubre",L272="Noviembre",L272="Diciembre"),K272&amp;"-2"))</f>
        <v/>
      </c>
      <c r="N272" s="5" t="n"/>
      <c r="O272" s="5" t="n">
        <v>20</v>
      </c>
      <c r="P272" s="5" t="n">
        <v>0.93</v>
      </c>
      <c r="Q272" s="32">
        <f>IFERROR(IF((O272/P272)&gt;1.3,1.3,O272/P272),"")</f>
        <v/>
      </c>
      <c r="R272" s="32">
        <f>IFERROR(IF((O272/P272)&gt;O272/P272,1.3,O272/P272),"")</f>
        <v/>
      </c>
      <c r="S272" s="5" t="n"/>
      <c r="T272" s="5" t="n"/>
      <c r="U272" s="5">
        <f>A272&amp;"-"&amp;YEAR(J272)&amp;"-"&amp;IF(LEN(MONTH(J272))=1,"0"&amp;MONTH(J272),MONTH(J272))&amp;"-"&amp;DAY(J272)</f>
        <v/>
      </c>
      <c r="V272" s="5" t="n">
        <v>0</v>
      </c>
    </row>
    <row r="273">
      <c r="A273" s="43" t="n">
        <v>298</v>
      </c>
      <c r="B273" s="5" t="inlineStr">
        <is>
          <t>N de riesgos materializados</t>
        </is>
      </c>
      <c r="C273" s="5" t="inlineStr">
        <is>
          <t>Operativo</t>
        </is>
      </c>
      <c r="D273" s="5" t="inlineStr">
        <is>
          <t>GESTIÓN DE RIESGOS</t>
        </is>
      </c>
      <c r="E273" s="5" t="n"/>
      <c r="F273" s="5" t="inlineStr">
        <is>
          <t>Semestral</t>
        </is>
      </c>
      <c r="G273" s="5" t="inlineStr">
        <is>
          <t>Negativo</t>
        </is>
      </c>
      <c r="H273" s="5" t="inlineStr">
        <is>
          <t>ND</t>
        </is>
      </c>
      <c r="I273" s="5" t="n"/>
      <c r="J273" s="6" t="n">
        <v>45291</v>
      </c>
      <c r="K273" s="5">
        <f>YEAR(J273)</f>
        <v/>
      </c>
      <c r="L273" s="5">
        <f>PROPER(TEXT(J273,"mmmm"))</f>
        <v/>
      </c>
      <c r="M273" s="6">
        <f>IF(OR(L273="Enero",L273="Febrero",L273="Marzo",L273="Abril",L273="Mayo",L273="Junio"),K273&amp;"-1",IF(OR(L273="Julio",L273="Agosto",L273="Septiembre",L273="Octubre",L273="Noviembre",L273="Diciembre"),K273&amp;"-2"))</f>
        <v/>
      </c>
      <c r="N273" s="5" t="n"/>
      <c r="O273" s="5" t="n"/>
      <c r="P273" s="5" t="n">
        <v>1</v>
      </c>
      <c r="Q273" s="32">
        <f>IFERROR(IF((O273/P273)&gt;1.3,1.3,O273/P273),"")</f>
        <v/>
      </c>
      <c r="R273" s="32">
        <f>IFERROR(IF((O273/P273)&gt;O273/P273,1.3,O273/P273),"")</f>
        <v/>
      </c>
      <c r="S273" s="5" t="inlineStr">
        <is>
          <t>Linea Base</t>
        </is>
      </c>
      <c r="T273" s="5" t="n"/>
      <c r="U273" s="5">
        <f>A273&amp;"-"&amp;YEAR(J273)&amp;"-"&amp;IF(LEN(MONTH(J273))=1,"0"&amp;MONTH(J273),MONTH(J273))&amp;"-"&amp;DAY(J273)</f>
        <v/>
      </c>
      <c r="V273" s="5" t="n">
        <v>0</v>
      </c>
    </row>
    <row r="274">
      <c r="A274" s="43" t="n">
        <v>300</v>
      </c>
      <c r="B274" s="5" t="inlineStr">
        <is>
          <t>Cumplimiento de Inspecciones de control</t>
        </is>
      </c>
      <c r="C274" s="5" t="inlineStr">
        <is>
          <t>Operativo</t>
        </is>
      </c>
      <c r="D274" s="5" t="inlineStr">
        <is>
          <t>Administración de Servicios Generales</t>
        </is>
      </c>
      <c r="E274" s="5" t="n"/>
      <c r="F274" s="5" t="inlineStr">
        <is>
          <t>Trimestral</t>
        </is>
      </c>
      <c r="G274" s="5" t="inlineStr">
        <is>
          <t>Positivo</t>
        </is>
      </c>
      <c r="H274" s="5" t="n">
        <v>100</v>
      </c>
      <c r="I274" s="5" t="n"/>
      <c r="J274" s="6" t="n">
        <v>45107</v>
      </c>
      <c r="K274" s="5">
        <f>YEAR(J274)</f>
        <v/>
      </c>
      <c r="L274" s="5">
        <f>PROPER(TEXT(J274,"mmmm"))</f>
        <v/>
      </c>
      <c r="M274" s="6">
        <f>IF(OR(L274="Enero",L274="Febrero",L274="Marzo",L274="Abril",L274="Mayo",L274="Junio"),K274&amp;"-1",IF(OR(L274="Julio",L274="Agosto",L274="Septiembre",L274="Octubre",L274="Noviembre",L274="Diciembre"),K274&amp;"-2"))</f>
        <v/>
      </c>
      <c r="N274" s="5" t="n"/>
      <c r="O274" s="5" t="n">
        <v>100</v>
      </c>
      <c r="P274" s="5" t="n">
        <v>100</v>
      </c>
      <c r="Q274" s="32">
        <f>IFERROR(IF((P274/O274)&gt;1.3,1.3,P274/O274),"")</f>
        <v/>
      </c>
      <c r="R274" s="32">
        <f>IFERROR(P274/O274,"")</f>
        <v/>
      </c>
      <c r="S274" s="5" t="inlineStr">
        <is>
          <t>%</t>
        </is>
      </c>
      <c r="T274" s="5" t="inlineStr">
        <is>
          <t>%</t>
        </is>
      </c>
      <c r="U274" s="5">
        <f>A274&amp;"-"&amp;YEAR(J274)&amp;"-"&amp;IF(LEN(MONTH(J274))=1,"0"&amp;MONTH(J274),MONTH(J274))&amp;"-"&amp;DAY(J274)</f>
        <v/>
      </c>
      <c r="V274" s="5" t="n">
        <v>0</v>
      </c>
    </row>
    <row r="275">
      <c r="A275" s="43" t="n">
        <v>301</v>
      </c>
      <c r="B275" s="5" t="inlineStr">
        <is>
          <t>Cumplimiento plan de trabajo</t>
        </is>
      </c>
      <c r="C275" s="5" t="inlineStr">
        <is>
          <t>Operativo</t>
        </is>
      </c>
      <c r="D275" s="5" t="inlineStr">
        <is>
          <t>Administración de Servicios Generales</t>
        </is>
      </c>
      <c r="E275" s="5" t="n"/>
      <c r="F275" s="5" t="inlineStr">
        <is>
          <t>Trimestral</t>
        </is>
      </c>
      <c r="G275" s="5" t="inlineStr">
        <is>
          <t>Positivo</t>
        </is>
      </c>
      <c r="H275" s="5" t="n">
        <v>100</v>
      </c>
      <c r="I275" s="5" t="n"/>
      <c r="J275" s="6" t="n">
        <v>45107</v>
      </c>
      <c r="K275" s="5">
        <f>YEAR(J275)</f>
        <v/>
      </c>
      <c r="L275" s="5">
        <f>PROPER(TEXT(J275,"mmmm"))</f>
        <v/>
      </c>
      <c r="M275" s="6">
        <f>IF(OR(L275="Enero",L275="Febrero",L275="Marzo",L275="Abril",L275="Mayo",L275="Junio"),K275&amp;"-1",IF(OR(L275="Julio",L275="Agosto",L275="Septiembre",L275="Octubre",L275="Noviembre",L275="Diciembre"),K275&amp;"-2"))</f>
        <v/>
      </c>
      <c r="N275" s="5" t="n"/>
      <c r="O275" s="5" t="n">
        <v>100</v>
      </c>
      <c r="P275" s="5" t="n">
        <v>100</v>
      </c>
      <c r="Q275" s="32">
        <f>IFERROR(IF((P275/O275)&gt;1.3,1.3,P275/O275),"")</f>
        <v/>
      </c>
      <c r="R275" s="32">
        <f>IFERROR(P275/O275,"")</f>
        <v/>
      </c>
      <c r="S275" s="5" t="inlineStr">
        <is>
          <t>%</t>
        </is>
      </c>
      <c r="T275" s="5" t="inlineStr">
        <is>
          <t>%</t>
        </is>
      </c>
      <c r="U275" s="5">
        <f>A275&amp;"-"&amp;YEAR(J275)&amp;"-"&amp;IF(LEN(MONTH(J275))=1,"0"&amp;MONTH(J275),MONTH(J275))&amp;"-"&amp;DAY(J275)</f>
        <v/>
      </c>
      <c r="V275" s="5" t="n">
        <v>0</v>
      </c>
    </row>
    <row r="276">
      <c r="A276" s="43" t="n">
        <v>302</v>
      </c>
      <c r="B276" s="5" t="inlineStr">
        <is>
          <t>N de solicitudes radicadas</t>
        </is>
      </c>
      <c r="C276" s="5" t="inlineStr">
        <is>
          <t>Operativo</t>
        </is>
      </c>
      <c r="D276" s="5" t="inlineStr">
        <is>
          <t>Centro de Medios Audiovisuales</t>
        </is>
      </c>
      <c r="E276" s="5" t="n"/>
      <c r="F276" s="5" t="inlineStr">
        <is>
          <t>Semestral</t>
        </is>
      </c>
      <c r="G276" s="5" t="inlineStr">
        <is>
          <t>Positivo</t>
        </is>
      </c>
      <c r="H276" s="5" t="inlineStr">
        <is>
          <t>ND</t>
        </is>
      </c>
      <c r="I276" s="5" t="n"/>
      <c r="J276" s="6" t="n">
        <v>45291</v>
      </c>
      <c r="K276" s="5">
        <f>YEAR(J276)</f>
        <v/>
      </c>
      <c r="L276" s="5">
        <f>PROPER(TEXT(J276,"mmmm"))</f>
        <v/>
      </c>
      <c r="M276" s="6">
        <f>IF(OR(L276="Enero",L276="Febrero",L276="Marzo",L276="Abril",L276="Mayo",L276="Junio"),K276&amp;"-1",IF(OR(L276="Julio",L276="Agosto",L276="Septiembre",L276="Octubre",L276="Noviembre",L276="Diciembre"),K276&amp;"-2"))</f>
        <v/>
      </c>
      <c r="N276" s="5" t="n"/>
      <c r="O276" s="5" t="n"/>
      <c r="P276" s="5" t="n">
        <v>37846</v>
      </c>
      <c r="Q276" s="32">
        <f>IFERROR(IF((P276/O276)&gt;1.3,1.3,P276/O276),"")</f>
        <v/>
      </c>
      <c r="R276" s="32">
        <f>IFERROR(P276/O276,"")</f>
        <v/>
      </c>
      <c r="S276" s="5" t="n"/>
      <c r="T276" s="5" t="n"/>
      <c r="U276" s="5">
        <f>A276&amp;"-"&amp;YEAR(J276)&amp;"-"&amp;IF(LEN(MONTH(J276))=1,"0"&amp;MONTH(J276),MONTH(J276))&amp;"-"&amp;DAY(J276)</f>
        <v/>
      </c>
      <c r="V276" s="5" t="n">
        <v>0</v>
      </c>
    </row>
    <row r="277">
      <c r="A277" s="43" t="n">
        <v>303</v>
      </c>
      <c r="B277" s="5" t="inlineStr">
        <is>
          <t>Cumplimiento del cronograma de actividades de salud</t>
        </is>
      </c>
      <c r="C277" s="5" t="inlineStr">
        <is>
          <t>Operativo</t>
        </is>
      </c>
      <c r="D277" s="5" t="inlineStr">
        <is>
          <t>Servicio de Salud</t>
        </is>
      </c>
      <c r="E277" s="5" t="n"/>
      <c r="F277" s="5" t="inlineStr">
        <is>
          <t>Semestral</t>
        </is>
      </c>
      <c r="G277" s="5" t="inlineStr">
        <is>
          <t>Positivo</t>
        </is>
      </c>
      <c r="H277" s="5" t="n">
        <v>100</v>
      </c>
      <c r="I277" s="5" t="n"/>
      <c r="J277" s="6" t="n">
        <v>45291</v>
      </c>
      <c r="K277" s="5">
        <f>YEAR(J277)</f>
        <v/>
      </c>
      <c r="L277" s="5">
        <f>PROPER(TEXT(J277,"mmmm"))</f>
        <v/>
      </c>
      <c r="M277" s="6">
        <f>IF(OR(L277="Enero",L277="Febrero",L277="Marzo",L277="Abril",L277="Mayo",L277="Junio"),K277&amp;"-1",IF(OR(L277="Julio",L277="Agosto",L277="Septiembre",L277="Octubre",L277="Noviembre",L277="Diciembre"),K277&amp;"-2"))</f>
        <v/>
      </c>
      <c r="N277" s="5" t="n"/>
      <c r="O277" s="5" t="n">
        <v>100</v>
      </c>
      <c r="P277" s="5" t="n">
        <v>79.55</v>
      </c>
      <c r="Q277" s="32">
        <f>IFERROR(IF((P277/O277)&gt;1.3,1.3,P277/O277),"")</f>
        <v/>
      </c>
      <c r="R277" s="32">
        <f>IFERROR(P277/O277,"")</f>
        <v/>
      </c>
      <c r="S277" s="5" t="inlineStr">
        <is>
          <t>%</t>
        </is>
      </c>
      <c r="T277" s="5" t="inlineStr">
        <is>
          <t>%</t>
        </is>
      </c>
      <c r="U277" s="5">
        <f>A277&amp;"-"&amp;YEAR(J277)&amp;"-"&amp;IF(LEN(MONTH(J277))=1,"0"&amp;MONTH(J277),MONTH(J277))&amp;"-"&amp;DAY(J277)</f>
        <v/>
      </c>
      <c r="V277" s="5" t="n">
        <v>0</v>
      </c>
    </row>
    <row r="278">
      <c r="A278" s="43" t="n">
        <v>304</v>
      </c>
      <c r="B278" s="5" t="inlineStr">
        <is>
          <t>Impacto de Campañas de promoción y prevención</t>
        </is>
      </c>
      <c r="C278" s="5" t="inlineStr">
        <is>
          <t>Operativo</t>
        </is>
      </c>
      <c r="D278" s="5" t="inlineStr">
        <is>
          <t>Servicio de Salud</t>
        </is>
      </c>
      <c r="E278" s="5" t="n"/>
      <c r="F278" s="5" t="inlineStr">
        <is>
          <t>Semestral</t>
        </is>
      </c>
      <c r="G278" s="5" t="inlineStr">
        <is>
          <t>Positivo</t>
        </is>
      </c>
      <c r="H278" s="5" t="n">
        <v>1863</v>
      </c>
      <c r="I278" s="5" t="n"/>
      <c r="J278" s="6" t="n">
        <v>45291</v>
      </c>
      <c r="K278" s="5">
        <f>YEAR(J278)</f>
        <v/>
      </c>
      <c r="L278" s="5">
        <f>PROPER(TEXT(J278,"mmmm"))</f>
        <v/>
      </c>
      <c r="M278" s="6">
        <f>IF(OR(L278="Enero",L278="Febrero",L278="Marzo",L278="Abril",L278="Mayo",L278="Junio"),K278&amp;"-1",IF(OR(L278="Julio",L278="Agosto",L278="Septiembre",L278="Octubre",L278="Noviembre",L278="Diciembre"),K278&amp;"-2"))</f>
        <v/>
      </c>
      <c r="N278" s="5" t="n"/>
      <c r="O278" s="5" t="n">
        <v>3726</v>
      </c>
      <c r="P278" s="5" t="n">
        <v>6822</v>
      </c>
      <c r="Q278" s="32">
        <f>IFERROR(IF((P278/O278)&gt;1.3,1.3,P278/O278),"")</f>
        <v/>
      </c>
      <c r="R278" s="32">
        <f>IFERROR(P278/O278,"")</f>
        <v/>
      </c>
      <c r="S278" s="5" t="n"/>
      <c r="T278" s="5" t="n"/>
      <c r="U278" s="5">
        <f>A278&amp;"-"&amp;YEAR(J278)&amp;"-"&amp;IF(LEN(MONTH(J278))=1,"0"&amp;MONTH(J278),MONTH(J278))&amp;"-"&amp;DAY(J278)</f>
        <v/>
      </c>
      <c r="V278" s="5" t="n">
        <v>0</v>
      </c>
    </row>
    <row r="279">
      <c r="A279" s="43" t="n">
        <v>305</v>
      </c>
      <c r="B279" s="5" t="inlineStr">
        <is>
          <t>Cumplimiento del plan anual de mantenimiento de equipos médicos</t>
        </is>
      </c>
      <c r="C279" s="5" t="inlineStr">
        <is>
          <t>Operativo</t>
        </is>
      </c>
      <c r="D279" s="5" t="inlineStr">
        <is>
          <t>Servicio de Salud</t>
        </is>
      </c>
      <c r="E279" s="5" t="n"/>
      <c r="F279" s="5" t="inlineStr">
        <is>
          <t>Anual</t>
        </is>
      </c>
      <c r="G279" s="5" t="inlineStr">
        <is>
          <t>Positivo</t>
        </is>
      </c>
      <c r="H279" s="5" t="n">
        <v>100</v>
      </c>
      <c r="I279" s="5" t="n"/>
      <c r="J279" s="6" t="n">
        <v>45291</v>
      </c>
      <c r="K279" s="5">
        <f>YEAR(J279)</f>
        <v/>
      </c>
      <c r="L279" s="5">
        <f>PROPER(TEXT(J279,"mmmm"))</f>
        <v/>
      </c>
      <c r="M279" s="6">
        <f>IF(OR(L279="Enero",L279="Febrero",L279="Marzo",L279="Abril",L279="Mayo",L279="Junio"),K279&amp;"-1",IF(OR(L279="Julio",L279="Agosto",L279="Septiembre",L279="Octubre",L279="Noviembre",L279="Diciembre"),K279&amp;"-2"))</f>
        <v/>
      </c>
      <c r="N279" s="5" t="n"/>
      <c r="O279" s="5" t="n">
        <v>100</v>
      </c>
      <c r="P279" s="5" t="n">
        <v>100</v>
      </c>
      <c r="Q279" s="32">
        <f>IFERROR(IF((P279/O279)&gt;1.3,1.3,P279/O279),"")</f>
        <v/>
      </c>
      <c r="R279" s="32">
        <f>IFERROR(P279/O279,"")</f>
        <v/>
      </c>
      <c r="S279" s="5" t="inlineStr">
        <is>
          <t>%</t>
        </is>
      </c>
      <c r="T279" s="5" t="inlineStr">
        <is>
          <t>%</t>
        </is>
      </c>
      <c r="U279" s="5">
        <f>A279&amp;"-"&amp;YEAR(J279)&amp;"-"&amp;IF(LEN(MONTH(J279))=1,"0"&amp;MONTH(J279),MONTH(J279))&amp;"-"&amp;DAY(J279)</f>
        <v/>
      </c>
      <c r="V279" s="5" t="n">
        <v>0</v>
      </c>
    </row>
    <row r="280">
      <c r="A280" s="43" t="n">
        <v>306</v>
      </c>
      <c r="B280" s="5" t="inlineStr">
        <is>
          <t>Seguimiento KPI Plan de Desarrollo Institucional</t>
        </is>
      </c>
      <c r="C280" s="5" t="inlineStr">
        <is>
          <t>Estratégico</t>
        </is>
      </c>
      <c r="D280" s="5" t="inlineStr">
        <is>
          <t>Desempeño Institucional</t>
        </is>
      </c>
      <c r="E280" s="5" t="n"/>
      <c r="F280" s="5" t="inlineStr">
        <is>
          <t>Trimestral</t>
        </is>
      </c>
      <c r="G280" s="5" t="inlineStr">
        <is>
          <t>Positivo</t>
        </is>
      </c>
      <c r="H280" s="5" t="n">
        <v>100</v>
      </c>
      <c r="I280" s="5" t="n"/>
      <c r="J280" s="6" t="n">
        <v>45291</v>
      </c>
      <c r="K280" s="5">
        <f>YEAR(J280)</f>
        <v/>
      </c>
      <c r="L280" s="5">
        <f>PROPER(TEXT(J280,"mmmm"))</f>
        <v/>
      </c>
      <c r="M280" s="6">
        <f>IF(OR(L280="Enero",L280="Febrero",L280="Marzo",L280="Abril",L280="Mayo",L280="Junio"),K280&amp;"-1",IF(OR(L280="Julio",L280="Agosto",L280="Septiembre",L280="Octubre",L280="Noviembre",L280="Diciembre"),K280&amp;"-2"))</f>
        <v/>
      </c>
      <c r="N280" s="5" t="n"/>
      <c r="O280" s="5" t="n">
        <v>100</v>
      </c>
      <c r="P280" s="5" t="n">
        <v>104.5</v>
      </c>
      <c r="Q280" s="32">
        <f>IFERROR(IF((P280/O280)&gt;1.3,1.3,P280/O280),"")</f>
        <v/>
      </c>
      <c r="R280" s="32">
        <f>IFERROR(P280/O280,"")</f>
        <v/>
      </c>
      <c r="S280" s="5" t="inlineStr">
        <is>
          <t>%</t>
        </is>
      </c>
      <c r="T280" s="5" t="inlineStr">
        <is>
          <t>%</t>
        </is>
      </c>
      <c r="U280" s="5">
        <f>A280&amp;"-"&amp;YEAR(J280)&amp;"-"&amp;IF(LEN(MONTH(J280))=1,"0"&amp;MONTH(J280),MONTH(J280))&amp;"-"&amp;DAY(J280)</f>
        <v/>
      </c>
      <c r="V280" s="5" t="n">
        <v>0</v>
      </c>
    </row>
    <row r="281">
      <c r="A281" s="43" t="n">
        <v>307</v>
      </c>
      <c r="B281" s="5" t="inlineStr">
        <is>
          <t>Organización de escenarios de visibilidad nacional e internacional</t>
        </is>
      </c>
      <c r="C281" s="5" t="inlineStr">
        <is>
          <t>Estratégico</t>
        </is>
      </c>
      <c r="D281" s="5" t="inlineStr">
        <is>
          <t>VISIBILIDAD NACIONAL E INTERNACIONAL</t>
        </is>
      </c>
      <c r="E281" s="5" t="n"/>
      <c r="F281" s="5" t="inlineStr">
        <is>
          <t>Semestral</t>
        </is>
      </c>
      <c r="G281" s="5" t="inlineStr">
        <is>
          <t>Positivo</t>
        </is>
      </c>
      <c r="H281" s="5" t="n">
        <v>100</v>
      </c>
      <c r="I281" s="5" t="n"/>
      <c r="J281" s="6" t="n">
        <v>45291</v>
      </c>
      <c r="K281" s="5">
        <f>YEAR(J281)</f>
        <v/>
      </c>
      <c r="L281" s="5">
        <f>PROPER(TEXT(J281,"mmmm"))</f>
        <v/>
      </c>
      <c r="M281" s="6">
        <f>IF(OR(L281="Enero",L281="Febrero",L281="Marzo",L281="Abril",L281="Mayo",L281="Junio"),K281&amp;"-1",IF(OR(L281="Julio",L281="Agosto",L281="Septiembre",L281="Octubre",L281="Noviembre",L281="Diciembre"),K281&amp;"-2"))</f>
        <v/>
      </c>
      <c r="N281" s="5" t="n"/>
      <c r="O281" s="5" t="n">
        <v>46</v>
      </c>
      <c r="P281" s="5" t="n">
        <v>107</v>
      </c>
      <c r="Q281" s="32">
        <f>IFERROR(IF((P281/O281)&gt;1.3,1.3,P281/O281),"")</f>
        <v/>
      </c>
      <c r="R281" s="32">
        <f>IFERROR(P281/O281,"")</f>
        <v/>
      </c>
      <c r="S281" s="5" t="n"/>
      <c r="T281" s="5" t="n"/>
      <c r="U281" s="5">
        <f>A281&amp;"-"&amp;YEAR(J281)&amp;"-"&amp;IF(LEN(MONTH(J281))=1,"0"&amp;MONTH(J281),MONTH(J281))&amp;"-"&amp;DAY(J281)</f>
        <v/>
      </c>
      <c r="V281" s="5" t="n">
        <v>0</v>
      </c>
    </row>
    <row r="282">
      <c r="A282" s="43" t="n">
        <v>308</v>
      </c>
      <c r="B282" s="5" t="inlineStr">
        <is>
          <t>Movilidad Física Entrantes Profesores</t>
        </is>
      </c>
      <c r="C282" s="5" t="inlineStr">
        <is>
          <t>Estratégico</t>
        </is>
      </c>
      <c r="D282" s="5" t="inlineStr">
        <is>
          <t>VISIBILIDAD NACIONAL E INTERNACIONAL</t>
        </is>
      </c>
      <c r="E282" s="5" t="n"/>
      <c r="F282" s="5" t="inlineStr">
        <is>
          <t>Semestral</t>
        </is>
      </c>
      <c r="G282" s="5" t="inlineStr">
        <is>
          <t>Positivo</t>
        </is>
      </c>
      <c r="H282" s="5" t="n">
        <v>100</v>
      </c>
      <c r="I282" s="5" t="n"/>
      <c r="J282" s="6" t="n">
        <v>45291</v>
      </c>
      <c r="K282" s="5">
        <f>YEAR(J282)</f>
        <v/>
      </c>
      <c r="L282" s="5">
        <f>PROPER(TEXT(J282,"mmmm"))</f>
        <v/>
      </c>
      <c r="M282" s="6">
        <f>IF(OR(L282="Enero",L282="Febrero",L282="Marzo",L282="Abril",L282="Mayo",L282="Junio"),K282&amp;"-1",IF(OR(L282="Julio",L282="Agosto",L282="Septiembre",L282="Octubre",L282="Noviembre",L282="Diciembre"),K282&amp;"-2"))</f>
        <v/>
      </c>
      <c r="N282" s="5" t="n"/>
      <c r="O282" s="5" t="n">
        <v>32</v>
      </c>
      <c r="P282" s="5" t="n">
        <v>81</v>
      </c>
      <c r="Q282" s="32">
        <f>IFERROR(IF((P282/O282)&gt;1.3,1.3,P282/O282),"")</f>
        <v/>
      </c>
      <c r="R282" s="32">
        <f>IFERROR(P282/O282,"")</f>
        <v/>
      </c>
      <c r="S282" s="5" t="n"/>
      <c r="T282" s="5" t="n"/>
      <c r="U282" s="5">
        <f>A282&amp;"-"&amp;YEAR(J282)&amp;"-"&amp;IF(LEN(MONTH(J282))=1,"0"&amp;MONTH(J282),MONTH(J282))&amp;"-"&amp;DAY(J282)</f>
        <v/>
      </c>
      <c r="V282" s="5" t="n">
        <v>0</v>
      </c>
    </row>
    <row r="283">
      <c r="A283" s="43" t="n">
        <v>309</v>
      </c>
      <c r="B283" s="5" t="inlineStr">
        <is>
          <t>Movilidad Física Profesores Salientes</t>
        </is>
      </c>
      <c r="C283" s="5" t="inlineStr">
        <is>
          <t>Estratégico</t>
        </is>
      </c>
      <c r="D283" s="5" t="inlineStr">
        <is>
          <t>VISIBILIDAD NACIONAL E INTERNACIONAL</t>
        </is>
      </c>
      <c r="E283" s="5" t="n"/>
      <c r="F283" s="5" t="inlineStr">
        <is>
          <t>Semestral</t>
        </is>
      </c>
      <c r="G283" s="5" t="inlineStr">
        <is>
          <t>Positivo</t>
        </is>
      </c>
      <c r="H283" s="5" t="n">
        <v>100</v>
      </c>
      <c r="I283" s="5" t="n"/>
      <c r="J283" s="6" t="n">
        <v>45291</v>
      </c>
      <c r="K283" s="5">
        <f>YEAR(J283)</f>
        <v/>
      </c>
      <c r="L283" s="5">
        <f>PROPER(TEXT(J283,"mmmm"))</f>
        <v/>
      </c>
      <c r="M283" s="6">
        <f>IF(OR(L283="Enero",L283="Febrero",L283="Marzo",L283="Abril",L283="Mayo",L283="Junio"),K283&amp;"-1",IF(OR(L283="Julio",L283="Agosto",L283="Septiembre",L283="Octubre",L283="Noviembre",L283="Diciembre"),K283&amp;"-2"))</f>
        <v/>
      </c>
      <c r="N283" s="5" t="n"/>
      <c r="O283" s="5" t="n">
        <v>64</v>
      </c>
      <c r="P283" s="5" t="n">
        <v>103</v>
      </c>
      <c r="Q283" s="32">
        <f>IFERROR(IF((P283/O283)&gt;1.3,1.3,P283/O283),"")</f>
        <v/>
      </c>
      <c r="R283" s="32">
        <f>IFERROR(P283/O283,"")</f>
        <v/>
      </c>
      <c r="S283" s="5" t="n"/>
      <c r="T283" s="5" t="n"/>
      <c r="U283" s="5">
        <f>A283&amp;"-"&amp;YEAR(J283)&amp;"-"&amp;IF(LEN(MONTH(J283))=1,"0"&amp;MONTH(J283),MONTH(J283))&amp;"-"&amp;DAY(J283)</f>
        <v/>
      </c>
      <c r="V283" s="5" t="n">
        <v>0</v>
      </c>
    </row>
    <row r="284">
      <c r="A284" s="43" t="n">
        <v>310</v>
      </c>
      <c r="B284" s="5" t="inlineStr">
        <is>
          <t>Movilidad Física Entrante Estudiantes</t>
        </is>
      </c>
      <c r="C284" s="5" t="inlineStr">
        <is>
          <t>Estratégico</t>
        </is>
      </c>
      <c r="D284" s="5" t="inlineStr">
        <is>
          <t>VISIBILIDAD NACIONAL E INTERNACIONAL</t>
        </is>
      </c>
      <c r="E284" s="5" t="n"/>
      <c r="F284" s="5" t="inlineStr">
        <is>
          <t>Semestral</t>
        </is>
      </c>
      <c r="G284" s="5" t="inlineStr">
        <is>
          <t>Positivo</t>
        </is>
      </c>
      <c r="H284" s="5" t="n">
        <v>100</v>
      </c>
      <c r="I284" s="5" t="n"/>
      <c r="J284" s="6" t="n">
        <v>45291</v>
      </c>
      <c r="K284" s="5">
        <f>YEAR(J284)</f>
        <v/>
      </c>
      <c r="L284" s="5">
        <f>PROPER(TEXT(J284,"mmmm"))</f>
        <v/>
      </c>
      <c r="M284" s="6">
        <f>IF(OR(L284="Enero",L284="Febrero",L284="Marzo",L284="Abril",L284="Mayo",L284="Junio"),K284&amp;"-1",IF(OR(L284="Julio",L284="Agosto",L284="Septiembre",L284="Octubre",L284="Noviembre",L284="Diciembre"),K284&amp;"-2"))</f>
        <v/>
      </c>
      <c r="N284" s="5" t="n"/>
      <c r="O284" s="5" t="n">
        <v>84</v>
      </c>
      <c r="P284" s="5" t="n">
        <v>166</v>
      </c>
      <c r="Q284" s="32">
        <f>IFERROR(IF((P284/O284)&gt;1.3,1.3,P284/O284),"")</f>
        <v/>
      </c>
      <c r="R284" s="32">
        <f>IFERROR(P284/O284,"")</f>
        <v/>
      </c>
      <c r="S284" s="5" t="n"/>
      <c r="T284" s="5" t="n"/>
      <c r="U284" s="5">
        <f>A284&amp;"-"&amp;YEAR(J284)&amp;"-"&amp;IF(LEN(MONTH(J284))=1,"0"&amp;MONTH(J284),MONTH(J284))&amp;"-"&amp;DAY(J284)</f>
        <v/>
      </c>
      <c r="V284" s="5" t="n">
        <v>0</v>
      </c>
    </row>
    <row r="285">
      <c r="A285" s="43" t="n">
        <v>311</v>
      </c>
      <c r="B285" s="5" t="inlineStr">
        <is>
          <t>Movilidad Física Saliente Estudiantes</t>
        </is>
      </c>
      <c r="C285" s="5" t="inlineStr">
        <is>
          <t>Estratégico</t>
        </is>
      </c>
      <c r="D285" s="5" t="inlineStr">
        <is>
          <t>VISIBILIDAD NACIONAL E INTERNACIONAL</t>
        </is>
      </c>
      <c r="E285" s="5" t="n"/>
      <c r="F285" s="5" t="inlineStr">
        <is>
          <t>Semestral</t>
        </is>
      </c>
      <c r="G285" s="5" t="inlineStr">
        <is>
          <t>Positivo</t>
        </is>
      </c>
      <c r="H285" s="5" t="n">
        <v>100</v>
      </c>
      <c r="I285" s="5" t="n"/>
      <c r="J285" s="6" t="n">
        <v>45291</v>
      </c>
      <c r="K285" s="5">
        <f>YEAR(J285)</f>
        <v/>
      </c>
      <c r="L285" s="5">
        <f>PROPER(TEXT(J285,"mmmm"))</f>
        <v/>
      </c>
      <c r="M285" s="6">
        <f>IF(OR(L285="Enero",L285="Febrero",L285="Marzo",L285="Abril",L285="Mayo",L285="Junio"),K285&amp;"-1",IF(OR(L285="Julio",L285="Agosto",L285="Septiembre",L285="Octubre",L285="Noviembre",L285="Diciembre"),K285&amp;"-2"))</f>
        <v/>
      </c>
      <c r="N285" s="5" t="n"/>
      <c r="O285" s="5" t="n">
        <v>267</v>
      </c>
      <c r="P285" s="5" t="n">
        <v>332</v>
      </c>
      <c r="Q285" s="32">
        <f>IFERROR(IF((P285/O285)&gt;1.3,1.3,P285/O285),"")</f>
        <v/>
      </c>
      <c r="R285" s="32">
        <f>IFERROR(P285/O285,"")</f>
        <v/>
      </c>
      <c r="S285" s="5" t="n"/>
      <c r="T285" s="5" t="n"/>
      <c r="U285" s="5">
        <f>A285&amp;"-"&amp;YEAR(J285)&amp;"-"&amp;IF(LEN(MONTH(J285))=1,"0"&amp;MONTH(J285),MONTH(J285))&amp;"-"&amp;DAY(J285)</f>
        <v/>
      </c>
      <c r="V285" s="5" t="n">
        <v>0</v>
      </c>
    </row>
    <row r="286">
      <c r="A286" s="43" t="n">
        <v>312</v>
      </c>
      <c r="B286" s="5" t="inlineStr">
        <is>
          <t>Clases espejo</t>
        </is>
      </c>
      <c r="C286" s="5" t="inlineStr">
        <is>
          <t>Estratégico</t>
        </is>
      </c>
      <c r="D286" s="5" t="inlineStr">
        <is>
          <t>VISIBILIDAD NACIONAL E INTERNACIONAL</t>
        </is>
      </c>
      <c r="E286" s="5" t="n"/>
      <c r="F286" s="5" t="inlineStr">
        <is>
          <t>Semestral</t>
        </is>
      </c>
      <c r="G286" s="5" t="inlineStr">
        <is>
          <t>Positivo</t>
        </is>
      </c>
      <c r="H286" s="5" t="n"/>
      <c r="I286" s="5" t="n"/>
      <c r="J286" s="6" t="n">
        <v>45291</v>
      </c>
      <c r="K286" s="5">
        <f>YEAR(J286)</f>
        <v/>
      </c>
      <c r="L286" s="5">
        <f>PROPER(TEXT(J286,"mmmm"))</f>
        <v/>
      </c>
      <c r="M286" s="6">
        <f>IF(OR(L286="Enero",L286="Febrero",L286="Marzo",L286="Abril",L286="Mayo",L286="Junio"),K286&amp;"-1",IF(OR(L286="Julio",L286="Agosto",L286="Septiembre",L286="Octubre",L286="Noviembre",L286="Diciembre"),K286&amp;"-2"))</f>
        <v/>
      </c>
      <c r="N286" s="5" t="n"/>
      <c r="O286" s="5" t="n">
        <v>221</v>
      </c>
      <c r="P286" s="5" t="n">
        <v>243</v>
      </c>
      <c r="Q286" s="32">
        <f>IFERROR(IF((P286/O286)&gt;1.3,1.3,P286/O286),"")</f>
        <v/>
      </c>
      <c r="R286" s="32">
        <f>IFERROR(P286/O286,"")</f>
        <v/>
      </c>
      <c r="S286" s="5" t="n"/>
      <c r="T286" s="5" t="n"/>
      <c r="U286" s="5">
        <f>A286&amp;"-"&amp;YEAR(J286)&amp;"-"&amp;IF(LEN(MONTH(J286))=1,"0"&amp;MONTH(J286),MONTH(J286))&amp;"-"&amp;DAY(J286)</f>
        <v/>
      </c>
      <c r="V286" s="5" t="n">
        <v>0</v>
      </c>
    </row>
    <row r="287">
      <c r="A287" s="43" t="n">
        <v>313</v>
      </c>
      <c r="B287" s="5" t="inlineStr">
        <is>
          <t>Seminarios y cursos internacionales virtuales impartidos y certificados por entidades externas</t>
        </is>
      </c>
      <c r="C287" s="5" t="inlineStr">
        <is>
          <t>Estratégico</t>
        </is>
      </c>
      <c r="D287" s="5" t="inlineStr">
        <is>
          <t>VISIBILIDAD NACIONAL E INTERNACIONAL</t>
        </is>
      </c>
      <c r="E287" s="5" t="n"/>
      <c r="F287" s="5" t="inlineStr">
        <is>
          <t>Semestral</t>
        </is>
      </c>
      <c r="G287" s="5" t="inlineStr">
        <is>
          <t>Positivo</t>
        </is>
      </c>
      <c r="H287" s="5" t="n">
        <v>100</v>
      </c>
      <c r="I287" s="5" t="n"/>
      <c r="J287" s="6" t="n">
        <v>45291</v>
      </c>
      <c r="K287" s="5">
        <f>YEAR(J287)</f>
        <v/>
      </c>
      <c r="L287" s="5">
        <f>PROPER(TEXT(J287,"mmmm"))</f>
        <v/>
      </c>
      <c r="M287" s="6">
        <f>IF(OR(L287="Enero",L287="Febrero",L287="Marzo",L287="Abril",L287="Mayo",L287="Junio"),K287&amp;"-1",IF(OR(L287="Julio",L287="Agosto",L287="Septiembre",L287="Octubre",L287="Noviembre",L287="Diciembre"),K287&amp;"-2"))</f>
        <v/>
      </c>
      <c r="N287" s="5" t="n"/>
      <c r="O287" s="5" t="n">
        <v>28</v>
      </c>
      <c r="P287" s="5" t="n">
        <v>25</v>
      </c>
      <c r="Q287" s="32">
        <f>IFERROR(IF((P287/O287)&gt;1.3,1.3,P287/O287),"")</f>
        <v/>
      </c>
      <c r="R287" s="32">
        <f>IFERROR(P287/O287,"")</f>
        <v/>
      </c>
      <c r="S287" s="5" t="n"/>
      <c r="T287" s="5" t="n"/>
      <c r="U287" s="5">
        <f>A287&amp;"-"&amp;YEAR(J287)&amp;"-"&amp;IF(LEN(MONTH(J287))=1,"0"&amp;MONTH(J287),MONTH(J287))&amp;"-"&amp;DAY(J287)</f>
        <v/>
      </c>
      <c r="V287" s="5" t="n">
        <v>0</v>
      </c>
    </row>
    <row r="288">
      <c r="A288" s="43" t="n">
        <v>314</v>
      </c>
      <c r="B288" s="5" t="inlineStr">
        <is>
          <t>N de asignaturas COIL - (Collaborative Online International Learning)</t>
        </is>
      </c>
      <c r="C288" s="5" t="inlineStr">
        <is>
          <t>Estratégico</t>
        </is>
      </c>
      <c r="D288" s="5" t="inlineStr">
        <is>
          <t>VISIBILIDAD NACIONAL E INTERNACIONAL</t>
        </is>
      </c>
      <c r="E288" s="5" t="n"/>
      <c r="F288" s="5" t="inlineStr">
        <is>
          <t>Semestral</t>
        </is>
      </c>
      <c r="G288" s="5" t="inlineStr">
        <is>
          <t>Positivo</t>
        </is>
      </c>
      <c r="H288" s="5" t="n">
        <v>100</v>
      </c>
      <c r="I288" s="5" t="n"/>
      <c r="J288" s="6" t="n">
        <v>45291</v>
      </c>
      <c r="K288" s="5">
        <f>YEAR(J288)</f>
        <v/>
      </c>
      <c r="L288" s="5">
        <f>PROPER(TEXT(J288,"mmmm"))</f>
        <v/>
      </c>
      <c r="M288" s="6">
        <f>IF(OR(L288="Enero",L288="Febrero",L288="Marzo",L288="Abril",L288="Mayo",L288="Junio"),K288&amp;"-1",IF(OR(L288="Julio",L288="Agosto",L288="Septiembre",L288="Octubre",L288="Noviembre",L288="Diciembre"),K288&amp;"-2"))</f>
        <v/>
      </c>
      <c r="N288" s="5" t="n"/>
      <c r="O288" s="5" t="n">
        <v>23</v>
      </c>
      <c r="P288" s="5" t="n">
        <v>29</v>
      </c>
      <c r="Q288" s="32">
        <f>IFERROR(IF((P288/O288)&gt;1.3,1.3,P288/O288),"")</f>
        <v/>
      </c>
      <c r="R288" s="32">
        <f>IFERROR(P288/O288,"")</f>
        <v/>
      </c>
      <c r="S288" s="5" t="n"/>
      <c r="T288" s="5" t="n"/>
      <c r="U288" s="5">
        <f>A288&amp;"-"&amp;YEAR(J288)&amp;"-"&amp;IF(LEN(MONTH(J288))=1,"0"&amp;MONTH(J288),MONTH(J288))&amp;"-"&amp;DAY(J288)</f>
        <v/>
      </c>
      <c r="V288" s="5" t="n">
        <v>0</v>
      </c>
    </row>
    <row r="289">
      <c r="A289" s="43" t="n">
        <v>315</v>
      </c>
      <c r="B289" s="5" t="inlineStr">
        <is>
          <t>Convenios con doble titulación</t>
        </is>
      </c>
      <c r="C289" s="5" t="inlineStr">
        <is>
          <t>Estratégico</t>
        </is>
      </c>
      <c r="D289" s="5" t="inlineStr">
        <is>
          <t>VISIBILIDAD NACIONAL E INTERNACIONAL</t>
        </is>
      </c>
      <c r="E289" s="5" t="n"/>
      <c r="F289" s="5" t="inlineStr">
        <is>
          <t>Semestral</t>
        </is>
      </c>
      <c r="G289" s="5" t="inlineStr">
        <is>
          <t>Positivo</t>
        </is>
      </c>
      <c r="H289" s="5" t="n">
        <v>100</v>
      </c>
      <c r="I289" s="5" t="n"/>
      <c r="J289" s="6" t="n">
        <v>45291</v>
      </c>
      <c r="K289" s="5">
        <f>YEAR(J289)</f>
        <v/>
      </c>
      <c r="L289" s="5">
        <f>PROPER(TEXT(J289,"mmmm"))</f>
        <v/>
      </c>
      <c r="M289" s="6">
        <f>IF(OR(L289="Enero",L289="Febrero",L289="Marzo",L289="Abril",L289="Mayo",L289="Junio"),K289&amp;"-1",IF(OR(L289="Julio",L289="Agosto",L289="Septiembre",L289="Octubre",L289="Noviembre",L289="Diciembre"),K289&amp;"-2"))</f>
        <v/>
      </c>
      <c r="N289" s="5" t="n"/>
      <c r="O289" s="5" t="n">
        <v>5</v>
      </c>
      <c r="P289" s="5" t="n">
        <v>7</v>
      </c>
      <c r="Q289" s="32">
        <f>IFERROR(IF((P289/O289)&gt;1.3,1.3,P289/O289),"")</f>
        <v/>
      </c>
      <c r="R289" s="32">
        <f>IFERROR(P289/O289,"")</f>
        <v/>
      </c>
      <c r="S289" s="5" t="n"/>
      <c r="T289" s="5" t="n"/>
      <c r="U289" s="5">
        <f>A289&amp;"-"&amp;YEAR(J289)&amp;"-"&amp;IF(LEN(MONTH(J289))=1,"0"&amp;MONTH(J289),MONTH(J289))&amp;"-"&amp;DAY(J289)</f>
        <v/>
      </c>
      <c r="V289" s="5" t="n">
        <v>0</v>
      </c>
    </row>
    <row r="290">
      <c r="A290" s="43" t="n">
        <v>316</v>
      </c>
      <c r="B290" s="5" t="inlineStr">
        <is>
          <t>Asignaturas con sesiones en segundo idioma</t>
        </is>
      </c>
      <c r="C290" s="5" t="inlineStr">
        <is>
          <t>Estratégico</t>
        </is>
      </c>
      <c r="D290" s="5" t="inlineStr">
        <is>
          <t>VISIBILIDAD NACIONAL E INTERNACIONAL</t>
        </is>
      </c>
      <c r="E290" s="5" t="n"/>
      <c r="F290" s="5" t="inlineStr">
        <is>
          <t>Semestral</t>
        </is>
      </c>
      <c r="G290" s="5" t="inlineStr">
        <is>
          <t>Positivo</t>
        </is>
      </c>
      <c r="H290" s="5" t="n">
        <v>100</v>
      </c>
      <c r="I290" s="5" t="n"/>
      <c r="J290" s="6" t="n">
        <v>45291</v>
      </c>
      <c r="K290" s="5">
        <f>YEAR(J290)</f>
        <v/>
      </c>
      <c r="L290" s="5">
        <f>PROPER(TEXT(J290,"mmmm"))</f>
        <v/>
      </c>
      <c r="M290" s="6">
        <f>IF(OR(L290="Enero",L290="Febrero",L290="Marzo",L290="Abril",L290="Mayo",L290="Junio"),K290&amp;"-1",IF(OR(L290="Julio",L290="Agosto",L290="Septiembre",L290="Octubre",L290="Noviembre",L290="Diciembre"),K290&amp;"-2"))</f>
        <v/>
      </c>
      <c r="N290" s="5" t="n"/>
      <c r="O290" s="5" t="n">
        <v>21</v>
      </c>
      <c r="P290" s="5" t="n">
        <v>22</v>
      </c>
      <c r="Q290" s="32">
        <f>IFERROR(IF((P290/O290)&gt;1.3,1.3,P290/O290),"")</f>
        <v/>
      </c>
      <c r="R290" s="32">
        <f>IFERROR(P290/O290,"")</f>
        <v/>
      </c>
      <c r="S290" s="5" t="n"/>
      <c r="T290" s="5" t="n"/>
      <c r="U290" s="5">
        <f>A290&amp;"-"&amp;YEAR(J290)&amp;"-"&amp;IF(LEN(MONTH(J290))=1,"0"&amp;MONTH(J290),MONTH(J290))&amp;"-"&amp;DAY(J290)</f>
        <v/>
      </c>
      <c r="V290" s="5" t="n">
        <v>0</v>
      </c>
    </row>
    <row r="291">
      <c r="A291" s="43" t="n">
        <v>317</v>
      </c>
      <c r="B291" s="5" t="inlineStr">
        <is>
          <t>Plan De Internacionalización A 7 Años</t>
        </is>
      </c>
      <c r="C291" s="5" t="inlineStr">
        <is>
          <t>Operativo</t>
        </is>
      </c>
      <c r="D291" s="5" t="inlineStr">
        <is>
          <t>VISIBILIDAD NACIONAL E INTERNACIONAL</t>
        </is>
      </c>
      <c r="E291" s="5" t="n"/>
      <c r="F291" s="5" t="inlineStr">
        <is>
          <t>Anual</t>
        </is>
      </c>
      <c r="G291" s="5" t="inlineStr">
        <is>
          <t>Positivo</t>
        </is>
      </c>
      <c r="H291" s="5" t="n">
        <v>100</v>
      </c>
      <c r="I291" s="5" t="n"/>
      <c r="J291" s="6" t="n">
        <v>45291</v>
      </c>
      <c r="K291" s="5">
        <f>YEAR(J291)</f>
        <v/>
      </c>
      <c r="L291" s="5">
        <f>PROPER(TEXT(J291,"mmmm"))</f>
        <v/>
      </c>
      <c r="M291" s="6">
        <f>IF(OR(L291="Enero",L291="Febrero",L291="Marzo",L291="Abril",L291="Mayo",L291="Junio"),K291&amp;"-1",IF(OR(L291="Julio",L291="Agosto",L291="Septiembre",L291="Octubre",L291="Noviembre",L291="Diciembre"),K291&amp;"-2"))</f>
        <v/>
      </c>
      <c r="N291" s="5" t="n"/>
      <c r="O291" s="5" t="n">
        <v>12</v>
      </c>
      <c r="P291" s="5" t="n">
        <v>12</v>
      </c>
      <c r="Q291" s="32">
        <f>IFERROR(IF((P291/O291)&gt;1.3,1.3,P291/O291),"")</f>
        <v/>
      </c>
      <c r="R291" s="32">
        <f>IFERROR(P291/O291,"")</f>
        <v/>
      </c>
      <c r="S291" s="5" t="n"/>
      <c r="T291" s="5" t="n"/>
      <c r="U291" s="5">
        <f>A291&amp;"-"&amp;YEAR(J291)&amp;"-"&amp;IF(LEN(MONTH(J291))=1,"0"&amp;MONTH(J291),MONTH(J291))&amp;"-"&amp;DAY(J291)</f>
        <v/>
      </c>
      <c r="V291" s="5" t="n">
        <v>0</v>
      </c>
    </row>
    <row r="292">
      <c r="A292" s="43" t="n">
        <v>318</v>
      </c>
      <c r="B292" s="5" t="inlineStr">
        <is>
          <t>Convenios, alianzas activas con actividades desde 2018</t>
        </is>
      </c>
      <c r="C292" s="5" t="inlineStr">
        <is>
          <t>Operativo</t>
        </is>
      </c>
      <c r="D292" s="5" t="inlineStr">
        <is>
          <t>VISIBILIDAD NACIONAL E INTERNACIONAL</t>
        </is>
      </c>
      <c r="E292" s="5" t="n"/>
      <c r="F292" s="5" t="inlineStr">
        <is>
          <t>Semestral</t>
        </is>
      </c>
      <c r="G292" s="5" t="inlineStr">
        <is>
          <t>Positivo</t>
        </is>
      </c>
      <c r="H292" s="5" t="n">
        <v>80</v>
      </c>
      <c r="I292" s="5" t="n"/>
      <c r="J292" s="6" t="n">
        <v>45291</v>
      </c>
      <c r="K292" s="5">
        <f>YEAR(J292)</f>
        <v/>
      </c>
      <c r="L292" s="5">
        <f>PROPER(TEXT(J292,"mmmm"))</f>
        <v/>
      </c>
      <c r="M292" s="6">
        <f>IF(OR(L292="Enero",L292="Febrero",L292="Marzo",L292="Abril",L292="Mayo",L292="Junio"),K292&amp;"-1",IF(OR(L292="Julio",L292="Agosto",L292="Septiembre",L292="Octubre",L292="Noviembre",L292="Diciembre"),K292&amp;"-2"))</f>
        <v/>
      </c>
      <c r="N292" s="5" t="n"/>
      <c r="O292" s="5" t="n">
        <v>80</v>
      </c>
      <c r="P292" s="5" t="n">
        <v>90.91</v>
      </c>
      <c r="Q292" s="32">
        <f>IFERROR(IF((P292/O292)&gt;1.3,1.3,P292/O292),"")</f>
        <v/>
      </c>
      <c r="R292" s="32">
        <f>IFERROR(P292/O292,"")</f>
        <v/>
      </c>
      <c r="S292" s="5" t="inlineStr">
        <is>
          <t>%</t>
        </is>
      </c>
      <c r="T292" s="5" t="inlineStr">
        <is>
          <t>%</t>
        </is>
      </c>
      <c r="U292" s="5">
        <f>A292&amp;"-"&amp;YEAR(J292)&amp;"-"&amp;IF(LEN(MONTH(J292))=1,"0"&amp;MONTH(J292),MONTH(J292))&amp;"-"&amp;DAY(J292)</f>
        <v/>
      </c>
      <c r="V292" s="5" t="n">
        <v>0</v>
      </c>
    </row>
    <row r="293">
      <c r="A293" s="43" t="n">
        <v>319</v>
      </c>
      <c r="B293" s="5" t="inlineStr">
        <is>
          <t>Nivel de cumplimiento de la gestión de internacionalización descrito en el plan de trabajo de la ORNI</t>
        </is>
      </c>
      <c r="C293" s="5" t="inlineStr">
        <is>
          <t>Operativo</t>
        </is>
      </c>
      <c r="D293" s="5" t="inlineStr">
        <is>
          <t>VISIBILIDAD NACIONAL E INTERNACIONAL</t>
        </is>
      </c>
      <c r="E293" s="5" t="n"/>
      <c r="F293" s="5" t="inlineStr">
        <is>
          <t>Semestral</t>
        </is>
      </c>
      <c r="G293" s="5" t="inlineStr">
        <is>
          <t>Positivo</t>
        </is>
      </c>
      <c r="H293" s="5" t="n">
        <v>100</v>
      </c>
      <c r="I293" s="5" t="n"/>
      <c r="J293" s="6" t="n">
        <v>45291</v>
      </c>
      <c r="K293" s="5">
        <f>YEAR(J293)</f>
        <v/>
      </c>
      <c r="L293" s="5">
        <f>PROPER(TEXT(J293,"mmmm"))</f>
        <v/>
      </c>
      <c r="M293" s="6">
        <f>IF(OR(L293="Enero",L293="Febrero",L293="Marzo",L293="Abril",L293="Mayo",L293="Junio"),K293&amp;"-1",IF(OR(L293="Julio",L293="Agosto",L293="Septiembre",L293="Octubre",L293="Noviembre",L293="Diciembre"),K293&amp;"-2"))</f>
        <v/>
      </c>
      <c r="N293" s="5" t="n"/>
      <c r="O293" s="5" t="n">
        <v>100</v>
      </c>
      <c r="P293" s="5" t="n">
        <v>100</v>
      </c>
      <c r="Q293" s="32">
        <f>IFERROR(IF((P293/O293)&gt;1.3,1.3,P293/O293),"")</f>
        <v/>
      </c>
      <c r="R293" s="32">
        <f>IFERROR(P293/O293,"")</f>
        <v/>
      </c>
      <c r="S293" s="5" t="inlineStr">
        <is>
          <t>%</t>
        </is>
      </c>
      <c r="T293" s="5" t="inlineStr">
        <is>
          <t>%</t>
        </is>
      </c>
      <c r="U293" s="5">
        <f>A293&amp;"-"&amp;YEAR(J293)&amp;"-"&amp;IF(LEN(MONTH(J293))=1,"0"&amp;MONTH(J293),MONTH(J293))&amp;"-"&amp;DAY(J293)</f>
        <v/>
      </c>
      <c r="V293" s="5" t="n">
        <v>0</v>
      </c>
    </row>
    <row r="294">
      <c r="A294" s="43" t="n">
        <v>320</v>
      </c>
      <c r="B294" s="5" t="inlineStr">
        <is>
          <t>Participación docentes eventos académicos internacionales virtuales</t>
        </is>
      </c>
      <c r="C294" s="5" t="inlineStr">
        <is>
          <t>Estratégico</t>
        </is>
      </c>
      <c r="D294" s="5" t="inlineStr">
        <is>
          <t>VISIBILIDAD NACIONAL E INTERNACIONAL</t>
        </is>
      </c>
      <c r="E294" s="5" t="n"/>
      <c r="F294" s="5" t="inlineStr">
        <is>
          <t>Semestral</t>
        </is>
      </c>
      <c r="G294" s="5" t="inlineStr">
        <is>
          <t>Positivo</t>
        </is>
      </c>
      <c r="H294" s="5" t="n">
        <v>100</v>
      </c>
      <c r="I294" s="5" t="n"/>
      <c r="J294" s="6" t="n">
        <v>45291</v>
      </c>
      <c r="K294" s="5">
        <f>YEAR(J294)</f>
        <v/>
      </c>
      <c r="L294" s="5">
        <f>PROPER(TEXT(J294,"mmmm"))</f>
        <v/>
      </c>
      <c r="M294" s="6">
        <f>IF(OR(L294="Enero",L294="Febrero",L294="Marzo",L294="Abril",L294="Mayo",L294="Junio"),K294&amp;"-1",IF(OR(L294="Julio",L294="Agosto",L294="Septiembre",L294="Octubre",L294="Noviembre",L294="Diciembre"),K294&amp;"-2"))</f>
        <v/>
      </c>
      <c r="N294" s="5" t="n"/>
      <c r="O294" s="5" t="n">
        <v>41</v>
      </c>
      <c r="P294" s="5" t="n">
        <v>29</v>
      </c>
      <c r="Q294" s="32">
        <f>IFERROR(IF((P294/O294)&gt;1.3,1.3,P294/O294),"")</f>
        <v/>
      </c>
      <c r="R294" s="32">
        <f>IFERROR(P294/O294,"")</f>
        <v/>
      </c>
      <c r="S294" s="5" t="n"/>
      <c r="T294" s="5" t="n"/>
      <c r="U294" s="5">
        <f>A294&amp;"-"&amp;YEAR(J294)&amp;"-"&amp;IF(LEN(MONTH(J294))=1,"0"&amp;MONTH(J294),MONTH(J294))&amp;"-"&amp;DAY(J294)</f>
        <v/>
      </c>
      <c r="V294" s="5" t="n">
        <v>0</v>
      </c>
    </row>
    <row r="295">
      <c r="A295" s="43" t="n">
        <v>321</v>
      </c>
      <c r="B295" s="5" t="inlineStr">
        <is>
          <t>Participación estudiantes eventos académicos internacionales virtuales</t>
        </is>
      </c>
      <c r="C295" s="5" t="inlineStr">
        <is>
          <t>Estratégico</t>
        </is>
      </c>
      <c r="D295" s="5" t="inlineStr">
        <is>
          <t>VISIBILIDAD NACIONAL E INTERNACIONAL</t>
        </is>
      </c>
      <c r="E295" s="5" t="n"/>
      <c r="F295" s="5" t="inlineStr">
        <is>
          <t>Semestral</t>
        </is>
      </c>
      <c r="G295" s="5" t="inlineStr">
        <is>
          <t>Positivo</t>
        </is>
      </c>
      <c r="H295" s="5" t="n">
        <v>100</v>
      </c>
      <c r="I295" s="5" t="n"/>
      <c r="J295" s="6" t="n">
        <v>45291</v>
      </c>
      <c r="K295" s="5">
        <f>YEAR(J295)</f>
        <v/>
      </c>
      <c r="L295" s="5">
        <f>PROPER(TEXT(J295,"mmmm"))</f>
        <v/>
      </c>
      <c r="M295" s="6">
        <f>IF(OR(L295="Enero",L295="Febrero",L295="Marzo",L295="Abril",L295="Mayo",L295="Junio"),K295&amp;"-1",IF(OR(L295="Julio",L295="Agosto",L295="Septiembre",L295="Octubre",L295="Noviembre",L295="Diciembre"),K295&amp;"-2"))</f>
        <v/>
      </c>
      <c r="N295" s="5" t="n"/>
      <c r="O295" s="5" t="n">
        <v>360</v>
      </c>
      <c r="P295" s="5" t="n">
        <v>467</v>
      </c>
      <c r="Q295" s="32">
        <f>IFERROR(IF((P295/O295)&gt;1.3,1.3,P295/O295),"")</f>
        <v/>
      </c>
      <c r="R295" s="32">
        <f>IFERROR(P295/O295,"")</f>
        <v/>
      </c>
      <c r="S295" s="5" t="n"/>
      <c r="T295" s="5" t="n"/>
      <c r="U295" s="5">
        <f>A295&amp;"-"&amp;YEAR(J295)&amp;"-"&amp;IF(LEN(MONTH(J295))=1,"0"&amp;MONTH(J295),MONTH(J295))&amp;"-"&amp;DAY(J295)</f>
        <v/>
      </c>
      <c r="V295" s="5" t="n">
        <v>0</v>
      </c>
    </row>
    <row r="296">
      <c r="A296" s="43" t="n">
        <v>323</v>
      </c>
      <c r="B296" s="5" t="inlineStr">
        <is>
          <t>Número de renovaciones de registro calificado</t>
        </is>
      </c>
      <c r="C296" s="5" t="inlineStr">
        <is>
          <t>Estratégico</t>
        </is>
      </c>
      <c r="D296" s="5" t="inlineStr">
        <is>
          <t>Creación, modificación y cierre de programas académicos</t>
        </is>
      </c>
      <c r="E296" s="5" t="inlineStr">
        <is>
          <t>Eficacia</t>
        </is>
      </c>
      <c r="F296" s="5" t="inlineStr">
        <is>
          <t>Semestral</t>
        </is>
      </c>
      <c r="G296" s="5" t="inlineStr">
        <is>
          <t>Positivo</t>
        </is>
      </c>
      <c r="H296" s="5" t="n">
        <v>100</v>
      </c>
      <c r="I296" s="5" t="n"/>
      <c r="J296" s="6" t="n">
        <v>44926</v>
      </c>
      <c r="K296" s="5">
        <f>YEAR(J296)</f>
        <v/>
      </c>
      <c r="L296" s="5">
        <f>PROPER(TEXT(J296,"mmmm"))</f>
        <v/>
      </c>
      <c r="M296" s="6">
        <f>IF(OR(L296="Enero",L296="Febrero",L296="Marzo",L296="Abril",L296="Mayo",L296="Junio"),K296&amp;"-1",IF(OR(L296="Julio",L296="Agosto",L296="Septiembre",L296="Octubre",L296="Noviembre",L296="Diciembre"),K296&amp;"-2"))</f>
        <v/>
      </c>
      <c r="N296" s="5" t="n"/>
      <c r="O296" s="5" t="n">
        <v>3</v>
      </c>
      <c r="P296" s="5" t="n">
        <v>3</v>
      </c>
      <c r="Q296" s="32">
        <f>IFERROR(IF((P296/O296)&gt;1.3,1.3,P296/O296),"")</f>
        <v/>
      </c>
      <c r="R296" s="32">
        <f>IFERROR(P296/O296,"")</f>
        <v/>
      </c>
      <c r="S296" s="5" t="n"/>
      <c r="T296" s="5" t="n"/>
      <c r="U296" s="5">
        <f>A296&amp;"-"&amp;YEAR(J296)&amp;"-"&amp;IF(LEN(MONTH(J296))=1,"0"&amp;MONTH(J296),MONTH(J296))&amp;"-"&amp;DAY(J296)</f>
        <v/>
      </c>
      <c r="V296" s="5" t="n">
        <v>0</v>
      </c>
    </row>
    <row r="297">
      <c r="A297" s="43" t="n">
        <v>323</v>
      </c>
      <c r="B297" s="5" t="inlineStr">
        <is>
          <t>Número de renovaciones de registro calificado</t>
        </is>
      </c>
      <c r="C297" s="5" t="inlineStr">
        <is>
          <t>Estratégico</t>
        </is>
      </c>
      <c r="D297" s="5" t="inlineStr">
        <is>
          <t>Creación, modificación y cierre de programas académicos</t>
        </is>
      </c>
      <c r="E297" s="5" t="inlineStr">
        <is>
          <t>Eficacia</t>
        </is>
      </c>
      <c r="F297" s="5" t="inlineStr">
        <is>
          <t>Semestral</t>
        </is>
      </c>
      <c r="G297" s="5" t="inlineStr">
        <is>
          <t>Positivo</t>
        </is>
      </c>
      <c r="H297" s="5" t="n">
        <v>100</v>
      </c>
      <c r="I297" s="5" t="n"/>
      <c r="J297" s="6" t="n">
        <v>45291</v>
      </c>
      <c r="K297" s="5">
        <f>YEAR(J297)</f>
        <v/>
      </c>
      <c r="L297" s="5">
        <f>PROPER(TEXT(J297,"mmmm"))</f>
        <v/>
      </c>
      <c r="M297" s="6">
        <f>IF(OR(L297="Enero",L297="Febrero",L297="Marzo",L297="Abril",L297="Mayo",L297="Junio"),K297&amp;"-1",IF(OR(L297="Julio",L297="Agosto",L297="Septiembre",L297="Octubre",L297="Noviembre",L297="Diciembre"),K297&amp;"-2"))</f>
        <v/>
      </c>
      <c r="N297" s="5" t="n"/>
      <c r="O297" s="5" t="n">
        <v>8</v>
      </c>
      <c r="P297" s="5" t="n">
        <v>8</v>
      </c>
      <c r="Q297" s="32">
        <f>IFERROR(IF((P297/O297)&gt;1.3,1.3,P297/O297),"")</f>
        <v/>
      </c>
      <c r="R297" s="32">
        <f>IFERROR(P297/O297,"")</f>
        <v/>
      </c>
      <c r="S297" s="5" t="n"/>
      <c r="T297" s="5" t="n"/>
      <c r="U297" s="5">
        <f>A297&amp;"-"&amp;YEAR(J297)&amp;"-"&amp;IF(LEN(MONTH(J297))=1,"0"&amp;MONTH(J297),MONTH(J297))&amp;"-"&amp;DAY(J297)</f>
        <v/>
      </c>
      <c r="V297" s="5" t="n">
        <v>0</v>
      </c>
    </row>
    <row r="298">
      <c r="A298" s="43" t="n">
        <v>324</v>
      </c>
      <c r="B298" s="5" t="inlineStr">
        <is>
          <t>Número de programas nuevos radicados en el Ministerio de Educación</t>
        </is>
      </c>
      <c r="C298" s="5" t="inlineStr">
        <is>
          <t>Estratégico</t>
        </is>
      </c>
      <c r="D298" s="5" t="inlineStr">
        <is>
          <t>Creación, modificación y cierre de programas académicos</t>
        </is>
      </c>
      <c r="E298" s="5" t="n"/>
      <c r="F298" s="5" t="inlineStr">
        <is>
          <t>Semestral</t>
        </is>
      </c>
      <c r="G298" s="5" t="inlineStr">
        <is>
          <t>Positivo</t>
        </is>
      </c>
      <c r="H298" s="5" t="n">
        <v>100</v>
      </c>
      <c r="I298" s="5" t="n"/>
      <c r="J298" s="6" t="n">
        <v>45291</v>
      </c>
      <c r="K298" s="5">
        <f>YEAR(J298)</f>
        <v/>
      </c>
      <c r="L298" s="5">
        <f>PROPER(TEXT(J298,"mmmm"))</f>
        <v/>
      </c>
      <c r="M298" s="6">
        <f>IF(OR(L298="Enero",L298="Febrero",L298="Marzo",L298="Abril",L298="Mayo",L298="Junio"),K298&amp;"-1",IF(OR(L298="Julio",L298="Agosto",L298="Septiembre",L298="Octubre",L298="Noviembre",L298="Diciembre"),K298&amp;"-2"))</f>
        <v/>
      </c>
      <c r="N298" s="5" t="n"/>
      <c r="O298" s="5" t="n">
        <v>12</v>
      </c>
      <c r="P298" s="5" t="n">
        <v>12</v>
      </c>
      <c r="Q298" s="32">
        <f>IFERROR(IF((P298/O298)&gt;1.3,1.3,P298/O298),"")</f>
        <v/>
      </c>
      <c r="R298" s="32">
        <f>IFERROR(P298/O298,"")</f>
        <v/>
      </c>
      <c r="S298" s="5" t="n"/>
      <c r="T298" s="5" t="n"/>
      <c r="U298" s="5">
        <f>A298&amp;"-"&amp;YEAR(J298)&amp;"-"&amp;IF(LEN(MONTH(J298))=1,"0"&amp;MONTH(J298),MONTH(J298))&amp;"-"&amp;DAY(J298)</f>
        <v/>
      </c>
      <c r="V298" s="5" t="n">
        <v>0</v>
      </c>
    </row>
    <row r="299">
      <c r="A299" s="5" t="n">
        <v>325</v>
      </c>
      <c r="B299" s="5" t="inlineStr">
        <is>
          <t>Número de programas nuevos con registro calificado aprobado</t>
        </is>
      </c>
      <c r="C299" s="5" t="inlineStr">
        <is>
          <t>Estratégico</t>
        </is>
      </c>
      <c r="D299" s="5" t="inlineStr">
        <is>
          <t>Creación, modificación y cierre de programas académicos</t>
        </is>
      </c>
      <c r="E299" s="5" t="inlineStr">
        <is>
          <t>Eficacia</t>
        </is>
      </c>
      <c r="F299" s="5" t="inlineStr">
        <is>
          <t>Semestral</t>
        </is>
      </c>
      <c r="G299" s="5" t="inlineStr">
        <is>
          <t>Positivo</t>
        </is>
      </c>
      <c r="H299" s="5" t="n">
        <v>100</v>
      </c>
      <c r="I299" s="5" t="inlineStr">
        <is>
          <t>Alimentado</t>
        </is>
      </c>
      <c r="J299" s="21" t="n">
        <v>44926</v>
      </c>
      <c r="K299" s="20">
        <f>YEAR(J299)</f>
        <v/>
      </c>
      <c r="L299" s="6">
        <f>PROPER(TEXT(J299,"mmmm"))</f>
        <v/>
      </c>
      <c r="M299" s="45" t="inlineStr">
        <is>
          <t>2022-2</t>
        </is>
      </c>
      <c r="N299" s="7" t="n">
        <v>100</v>
      </c>
      <c r="O299" s="5" t="n">
        <v>6</v>
      </c>
      <c r="P299" s="5" t="n">
        <v>6</v>
      </c>
      <c r="Q299" s="32">
        <f>IFERROR(IF((P299/O299)&gt;1.3,1.3,P299/O299),"")</f>
        <v/>
      </c>
      <c r="R299" s="32">
        <f>IFERROR(P299/O299,"")</f>
        <v/>
      </c>
      <c r="S299" s="5" t="n"/>
      <c r="T299" s="5" t="n"/>
      <c r="U299" s="5">
        <f>A299&amp;"-"&amp;YEAR(J299)&amp;"-"&amp;IF(LEN(MONTH(J299))=1,"0"&amp;MONTH(J299),MONTH(J299))&amp;"-"&amp;DAY(J299)</f>
        <v/>
      </c>
      <c r="V299" s="5" t="n">
        <v>0</v>
      </c>
    </row>
    <row r="300">
      <c r="A300" s="43" t="n">
        <v>325</v>
      </c>
      <c r="B300" s="5" t="inlineStr">
        <is>
          <t>Número de programas nuevos con registro calificado aprobado</t>
        </is>
      </c>
      <c r="C300" s="5" t="inlineStr">
        <is>
          <t>Estratégico</t>
        </is>
      </c>
      <c r="D300" s="5" t="inlineStr">
        <is>
          <t>Creación, modificación y cierre de programas académicos</t>
        </is>
      </c>
      <c r="E300" s="5" t="inlineStr">
        <is>
          <t>Eficacia</t>
        </is>
      </c>
      <c r="F300" s="5" t="inlineStr">
        <is>
          <t>Semestral</t>
        </is>
      </c>
      <c r="G300" s="5" t="inlineStr">
        <is>
          <t>Positivo</t>
        </is>
      </c>
      <c r="H300" s="5" t="n">
        <v>100</v>
      </c>
      <c r="I300" s="5" t="n"/>
      <c r="J300" s="6" t="n">
        <v>45291</v>
      </c>
      <c r="K300" s="5">
        <f>YEAR(J300)</f>
        <v/>
      </c>
      <c r="L300" s="5">
        <f>PROPER(TEXT(J300,"mmmm"))</f>
        <v/>
      </c>
      <c r="M300" s="6">
        <f>IF(OR(L300="Enero",L300="Febrero",L300="Marzo",L300="Abril",L300="Mayo",L300="Junio"),K300&amp;"-1",IF(OR(L300="Julio",L300="Agosto",L300="Septiembre",L300="Octubre",L300="Noviembre",L300="Diciembre"),K300&amp;"-2"))</f>
        <v/>
      </c>
      <c r="N300" s="5" t="n"/>
      <c r="O300" s="5" t="n">
        <v>1</v>
      </c>
      <c r="P300" s="5" t="n">
        <v>1</v>
      </c>
      <c r="Q300" s="32">
        <f>IFERROR(IF((P300/O300)&gt;1.3,1.3,P300/O300),"")</f>
        <v/>
      </c>
      <c r="R300" s="32">
        <f>IFERROR(P300/O300,"")</f>
        <v/>
      </c>
      <c r="S300" s="5" t="n"/>
      <c r="T300" s="5" t="n"/>
      <c r="U300" s="5">
        <f>A300&amp;"-"&amp;YEAR(J300)&amp;"-"&amp;IF(LEN(MONTH(J300))=1,"0"&amp;MONTH(J300),MONTH(J300))&amp;"-"&amp;DAY(J300)</f>
        <v/>
      </c>
      <c r="V300" s="5" t="n">
        <v>0</v>
      </c>
    </row>
    <row r="301">
      <c r="A301" s="43" t="n">
        <v>326</v>
      </c>
      <c r="B301" s="5" t="inlineStr">
        <is>
          <t>Número de informes de autoevaluación con fines de acreditación en alta calidad radicados</t>
        </is>
      </c>
      <c r="C301" s="5" t="inlineStr">
        <is>
          <t>Operativo</t>
        </is>
      </c>
      <c r="D301" s="5" t="inlineStr">
        <is>
          <t>Autoevaluación de programas académicos</t>
        </is>
      </c>
      <c r="E301" s="5" t="n"/>
      <c r="F301" s="5" t="inlineStr">
        <is>
          <t>Anual</t>
        </is>
      </c>
      <c r="G301" s="5" t="inlineStr">
        <is>
          <t>Positivo</t>
        </is>
      </c>
      <c r="H301" s="5" t="n">
        <v>100</v>
      </c>
      <c r="I301" s="5" t="n"/>
      <c r="J301" s="6" t="n">
        <v>45291</v>
      </c>
      <c r="K301" s="5">
        <f>YEAR(J301)</f>
        <v/>
      </c>
      <c r="L301" s="5">
        <f>PROPER(TEXT(J301,"mmmm"))</f>
        <v/>
      </c>
      <c r="M301" s="6">
        <f>IF(OR(L301="Enero",L301="Febrero",L301="Marzo",L301="Abril",L301="Mayo",L301="Junio"),K301&amp;"-1",IF(OR(L301="Julio",L301="Agosto",L301="Septiembre",L301="Octubre",L301="Noviembre",L301="Diciembre"),K301&amp;"-2"))</f>
        <v/>
      </c>
      <c r="N301" s="5" t="n"/>
      <c r="O301" s="5" t="n">
        <v>5</v>
      </c>
      <c r="P301" s="5" t="n">
        <v>5</v>
      </c>
      <c r="Q301" s="32">
        <f>IFERROR(IF((P301/O301)&gt;1.3,1.3,P301/O301),"")</f>
        <v/>
      </c>
      <c r="R301" s="32">
        <f>IFERROR(P301/O301,"")</f>
        <v/>
      </c>
      <c r="S301" s="5" t="n"/>
      <c r="T301" s="5" t="n"/>
      <c r="U301" s="5">
        <f>A301&amp;"-"&amp;YEAR(J301)&amp;"-"&amp;IF(LEN(MONTH(J301))=1,"0"&amp;MONTH(J301),MONTH(J301))&amp;"-"&amp;DAY(J301)</f>
        <v/>
      </c>
      <c r="V301" s="5" t="n">
        <v>0</v>
      </c>
    </row>
    <row r="302">
      <c r="A302" s="43" t="n">
        <v>327</v>
      </c>
      <c r="B302" s="5" t="inlineStr">
        <is>
          <t>Número de programas con obtención de acreditación por primera vez</t>
        </is>
      </c>
      <c r="C302" s="5" t="inlineStr">
        <is>
          <t>Estratégico</t>
        </is>
      </c>
      <c r="D302" s="5" t="inlineStr">
        <is>
          <t>Autoevaluación de programas académicos</t>
        </is>
      </c>
      <c r="E302" s="5" t="n"/>
      <c r="F302" s="5" t="inlineStr">
        <is>
          <t>Semestral</t>
        </is>
      </c>
      <c r="G302" s="5" t="inlineStr">
        <is>
          <t>Positivo</t>
        </is>
      </c>
      <c r="H302" s="5" t="n">
        <v>100</v>
      </c>
      <c r="I302" s="5" t="n"/>
      <c r="J302" s="6" t="n">
        <v>44926</v>
      </c>
      <c r="K302" s="5">
        <f>YEAR(J302)</f>
        <v/>
      </c>
      <c r="L302" s="5">
        <f>PROPER(TEXT(J302,"mmmm"))</f>
        <v/>
      </c>
      <c r="M302" s="6">
        <f>IF(OR(L302="Enero",L302="Febrero",L302="Marzo",L302="Abril",L302="Mayo",L302="Junio"),K302&amp;"-1",IF(OR(L302="Julio",L302="Agosto",L302="Septiembre",L302="Octubre",L302="Noviembre",L302="Diciembre"),K302&amp;"-2"))</f>
        <v/>
      </c>
      <c r="N302" s="5" t="n"/>
      <c r="O302" s="5" t="n">
        <v>0</v>
      </c>
      <c r="P302" s="5" t="n">
        <v>0</v>
      </c>
      <c r="Q302" s="32">
        <f>IFERROR(IF((P302/O302)&gt;1.3,1.3,P302/O302),"")</f>
        <v/>
      </c>
      <c r="R302" s="32">
        <f>IFERROR(P302/O302,"")</f>
        <v/>
      </c>
      <c r="S302" s="5" t="n"/>
      <c r="T302" s="5" t="n"/>
      <c r="U302" s="5">
        <f>A302&amp;"-"&amp;YEAR(J302)&amp;"-"&amp;IF(LEN(MONTH(J302))=1,"0"&amp;MONTH(J302),MONTH(J302))&amp;"-"&amp;DAY(J302)</f>
        <v/>
      </c>
      <c r="V302" s="5" t="n">
        <v>0</v>
      </c>
    </row>
    <row r="303">
      <c r="A303" s="43" t="n">
        <v>327</v>
      </c>
      <c r="B303" s="5" t="inlineStr">
        <is>
          <t>Número de programas con obtención de acreditación por primera vez</t>
        </is>
      </c>
      <c r="C303" s="5" t="inlineStr">
        <is>
          <t>Estratégico</t>
        </is>
      </c>
      <c r="D303" s="5" t="inlineStr">
        <is>
          <t>Autoevaluación de programas académicos</t>
        </is>
      </c>
      <c r="E303" s="5" t="n"/>
      <c r="F303" s="5" t="inlineStr">
        <is>
          <t>Semestral</t>
        </is>
      </c>
      <c r="G303" s="5" t="inlineStr">
        <is>
          <t>Positivo</t>
        </is>
      </c>
      <c r="H303" s="5" t="n">
        <v>100</v>
      </c>
      <c r="I303" s="5" t="n"/>
      <c r="J303" s="6" t="n">
        <v>45291</v>
      </c>
      <c r="K303" s="5">
        <f>YEAR(J303)</f>
        <v/>
      </c>
      <c r="L303" s="5">
        <f>PROPER(TEXT(J303,"mmmm"))</f>
        <v/>
      </c>
      <c r="M303" s="6">
        <f>IF(OR(L303="Enero",L303="Febrero",L303="Marzo",L303="Abril",L303="Mayo",L303="Junio"),K303&amp;"-1",IF(OR(L303="Julio",L303="Agosto",L303="Septiembre",L303="Octubre",L303="Noviembre",L303="Diciembre"),K303&amp;"-2"))</f>
        <v/>
      </c>
      <c r="N303" s="5" t="n"/>
      <c r="O303" s="5" t="n">
        <v>2</v>
      </c>
      <c r="P303" s="5" t="n">
        <v>2</v>
      </c>
      <c r="Q303" s="32">
        <f>IFERROR(IF((P303/O303)&gt;1.3,1.3,P303/O303),"")</f>
        <v/>
      </c>
      <c r="R303" s="32">
        <f>IFERROR(P303/O303,"")</f>
        <v/>
      </c>
      <c r="S303" s="5" t="n"/>
      <c r="T303" s="5" t="n"/>
      <c r="U303" s="5">
        <f>A303&amp;"-"&amp;YEAR(J303)&amp;"-"&amp;IF(LEN(MONTH(J303))=1,"0"&amp;MONTH(J303),MONTH(J303))&amp;"-"&amp;DAY(J303)</f>
        <v/>
      </c>
      <c r="V303" s="5" t="n">
        <v>0</v>
      </c>
    </row>
    <row r="304">
      <c r="A304" s="43" t="n">
        <v>328</v>
      </c>
      <c r="B304" s="5" t="inlineStr">
        <is>
          <t>Nivel de encuestas obtenidas en el encuentro institucional de graduados</t>
        </is>
      </c>
      <c r="C304" s="5" t="inlineStr">
        <is>
          <t>Estratégico</t>
        </is>
      </c>
      <c r="D304" s="5" t="inlineStr">
        <is>
          <t>Gestión de Graduados</t>
        </is>
      </c>
      <c r="E304" s="5" t="n"/>
      <c r="F304" s="5" t="inlineStr">
        <is>
          <t>Anual</t>
        </is>
      </c>
      <c r="G304" s="5" t="inlineStr">
        <is>
          <t>Positivo</t>
        </is>
      </c>
      <c r="H304" s="5" t="n">
        <v>100</v>
      </c>
      <c r="I304" s="5" t="n"/>
      <c r="J304" s="6" t="n">
        <v>45291</v>
      </c>
      <c r="K304" s="5">
        <f>YEAR(J304)</f>
        <v/>
      </c>
      <c r="L304" s="5">
        <f>PROPER(TEXT(J304,"mmmm"))</f>
        <v/>
      </c>
      <c r="M304" s="6">
        <f>IF(OR(L304="Enero",L304="Febrero",L304="Marzo",L304="Abril",L304="Mayo",L304="Junio"),K304&amp;"-1",IF(OR(L304="Julio",L304="Agosto",L304="Septiembre",L304="Octubre",L304="Noviembre",L304="Diciembre"),K304&amp;"-2"))</f>
        <v/>
      </c>
      <c r="N304" s="5" t="n"/>
      <c r="O304" s="5" t="n">
        <v>800</v>
      </c>
      <c r="P304" s="5" t="n">
        <v>1035</v>
      </c>
      <c r="Q304" s="32">
        <f>IFERROR(IF((P304/O304)&gt;1.3,1.3,P304/O304),"")</f>
        <v/>
      </c>
      <c r="R304" s="32">
        <f>IFERROR(P304/O304,"")</f>
        <v/>
      </c>
      <c r="S304" s="5" t="n"/>
      <c r="T304" s="5" t="n"/>
      <c r="U304" s="5">
        <f>A304&amp;"-"&amp;YEAR(J304)&amp;"-"&amp;IF(LEN(MONTH(J304))=1,"0"&amp;MONTH(J304),MONTH(J304))&amp;"-"&amp;DAY(J304)</f>
        <v/>
      </c>
      <c r="V304" s="5" t="n">
        <v>0</v>
      </c>
    </row>
    <row r="305">
      <c r="A305" s="43" t="n">
        <v>329</v>
      </c>
      <c r="B305" s="5" t="inlineStr">
        <is>
          <t>Participación en actividades diseñadas para graduados</t>
        </is>
      </c>
      <c r="C305" s="5" t="inlineStr">
        <is>
          <t>Operativo</t>
        </is>
      </c>
      <c r="D305" s="5" t="inlineStr">
        <is>
          <t>Gestión de Graduados</t>
        </is>
      </c>
      <c r="E305" s="5" t="n"/>
      <c r="F305" s="5" t="inlineStr">
        <is>
          <t>Anual</t>
        </is>
      </c>
      <c r="G305" s="5" t="inlineStr">
        <is>
          <t>Positivo</t>
        </is>
      </c>
      <c r="H305" s="5" t="inlineStr">
        <is>
          <t>ND</t>
        </is>
      </c>
      <c r="I305" s="5" t="n"/>
      <c r="J305" s="6" t="n">
        <v>45291</v>
      </c>
      <c r="K305" s="5">
        <f>YEAR(J305)</f>
        <v/>
      </c>
      <c r="L305" s="5">
        <f>PROPER(TEXT(J305,"mmmm"))</f>
        <v/>
      </c>
      <c r="M305" s="6">
        <f>IF(OR(L305="Enero",L305="Febrero",L305="Marzo",L305="Abril",L305="Mayo",L305="Junio"),K305&amp;"-1",IF(OR(L305="Julio",L305="Agosto",L305="Septiembre",L305="Octubre",L305="Noviembre",L305="Diciembre"),K305&amp;"-2"))</f>
        <v/>
      </c>
      <c r="N305" s="5" t="n"/>
      <c r="O305" s="5" t="n">
        <v>3000</v>
      </c>
      <c r="P305" s="5" t="n">
        <v>3315</v>
      </c>
      <c r="Q305" s="32">
        <f>IFERROR(IF((P305/O305)&gt;1.3,1.3,P305/O305),"")</f>
        <v/>
      </c>
      <c r="R305" s="32">
        <f>IFERROR(P305/O305,"")</f>
        <v/>
      </c>
      <c r="S305" s="5" t="n"/>
      <c r="T305" s="5" t="n"/>
      <c r="U305" s="5">
        <f>A305&amp;"-"&amp;YEAR(J305)&amp;"-"&amp;IF(LEN(MONTH(J305))=1,"0"&amp;MONTH(J305),MONTH(J305))&amp;"-"&amp;DAY(J305)</f>
        <v/>
      </c>
      <c r="V305" s="5" t="n">
        <v>0</v>
      </c>
    </row>
    <row r="306">
      <c r="A306" s="43" t="n">
        <v>331</v>
      </c>
      <c r="B306" s="5" t="inlineStr">
        <is>
          <t>Nivel de empleabilidad del graduado</t>
        </is>
      </c>
      <c r="C306" s="5" t="inlineStr">
        <is>
          <t>Operativo</t>
        </is>
      </c>
      <c r="D306" s="5" t="inlineStr">
        <is>
          <t>Gestión de Graduados</t>
        </is>
      </c>
      <c r="E306" s="5" t="inlineStr">
        <is>
          <t>Eficacia</t>
        </is>
      </c>
      <c r="F306" s="5" t="inlineStr">
        <is>
          <t>Anual</t>
        </is>
      </c>
      <c r="G306" s="5" t="inlineStr">
        <is>
          <t>Positivo</t>
        </is>
      </c>
      <c r="H306" s="5" t="inlineStr">
        <is>
          <t>ND</t>
        </is>
      </c>
      <c r="I306" s="5" t="n"/>
      <c r="J306" s="6" t="n">
        <v>45291</v>
      </c>
      <c r="K306" s="5">
        <f>YEAR(J306)</f>
        <v/>
      </c>
      <c r="L306" s="5">
        <f>PROPER(TEXT(J306,"mmmm"))</f>
        <v/>
      </c>
      <c r="M306" s="6">
        <f>IF(OR(L306="Enero",L306="Febrero",L306="Marzo",L306="Abril",L306="Mayo",L306="Junio"),K306&amp;"-1",IF(OR(L306="Julio",L306="Agosto",L306="Septiembre",L306="Octubre",L306="Noviembre",L306="Diciembre"),K306&amp;"-2"))</f>
        <v/>
      </c>
      <c r="N306" s="5" t="n"/>
      <c r="O306" s="5" t="n"/>
      <c r="P306" s="5" t="n">
        <v>81</v>
      </c>
      <c r="Q306" s="32">
        <f>IFERROR(IF((P306/O306)&gt;1.3,1.3,P306/O306),"")</f>
        <v/>
      </c>
      <c r="R306" s="32">
        <f>IFERROR(P306/O306,"")</f>
        <v/>
      </c>
      <c r="S306" s="5" t="inlineStr">
        <is>
          <t>Linea Base</t>
        </is>
      </c>
      <c r="T306" s="5" t="inlineStr">
        <is>
          <t>%</t>
        </is>
      </c>
      <c r="U306" s="5">
        <f>A306&amp;"-"&amp;YEAR(J306)&amp;"-"&amp;IF(LEN(MONTH(J306))=1,"0"&amp;MONTH(J306),MONTH(J306))&amp;"-"&amp;DAY(J306)</f>
        <v/>
      </c>
      <c r="V306" s="5" t="n">
        <v>0</v>
      </c>
    </row>
    <row r="307">
      <c r="A307" s="5" t="n">
        <v>332</v>
      </c>
      <c r="B307" s="5" t="inlineStr">
        <is>
          <t>Índice de rotación</t>
        </is>
      </c>
      <c r="C307" s="5" t="inlineStr">
        <is>
          <t>Estratégico</t>
        </is>
      </c>
      <c r="D307" s="5" t="inlineStr">
        <is>
          <t>GESTIÓN Y DESARROLLO DEL TALENTO HUMANO</t>
        </is>
      </c>
      <c r="E307" s="5" t="inlineStr">
        <is>
          <t>Eficacia</t>
        </is>
      </c>
      <c r="F307" s="5" t="inlineStr">
        <is>
          <t>Semestral</t>
        </is>
      </c>
      <c r="G307" s="5" t="inlineStr">
        <is>
          <t>Negativo</t>
        </is>
      </c>
      <c r="H307" s="5" t="n">
        <v>1.8</v>
      </c>
      <c r="I307" s="5" t="inlineStr">
        <is>
          <t>Alimentado</t>
        </is>
      </c>
      <c r="J307" s="21" t="n">
        <v>44926</v>
      </c>
      <c r="K307" s="20">
        <f>YEAR(J307)</f>
        <v/>
      </c>
      <c r="L307" s="6">
        <f>PROPER(TEXT(J307,"mmmm"))</f>
        <v/>
      </c>
      <c r="M307" s="45" t="inlineStr">
        <is>
          <t>2022-2</t>
        </is>
      </c>
      <c r="N307" s="15" t="n"/>
      <c r="O307" s="5" t="n">
        <v>1.6</v>
      </c>
      <c r="P307" s="5" t="n">
        <v>1.75</v>
      </c>
      <c r="Q307" s="32">
        <f>IFERROR(IF((O307/P307)&gt;1.3,1.3,O307/P307),"")</f>
        <v/>
      </c>
      <c r="R307" s="32">
        <f>IFERROR(IF((O307/P307)&gt;O307/P307,1.3,O307/P307),"")</f>
        <v/>
      </c>
      <c r="S307" s="5" t="n"/>
      <c r="T307" s="5" t="n"/>
      <c r="U307" s="5">
        <f>A307&amp;"-"&amp;YEAR(J307)&amp;"-"&amp;IF(LEN(MONTH(J307))=1,"0"&amp;MONTH(J307),MONTH(J307))&amp;"-"&amp;DAY(J307)</f>
        <v/>
      </c>
      <c r="V307" s="5" t="n">
        <v>2</v>
      </c>
    </row>
    <row r="308">
      <c r="A308" s="43" t="n">
        <v>332</v>
      </c>
      <c r="B308" s="5" t="inlineStr">
        <is>
          <t>Índice de rotación</t>
        </is>
      </c>
      <c r="C308" s="5" t="inlineStr">
        <is>
          <t>Estratégico</t>
        </is>
      </c>
      <c r="D308" s="5" t="inlineStr">
        <is>
          <t>GESTIÓN Y DESARROLLO DEL TALENTO HUMANO</t>
        </is>
      </c>
      <c r="E308" s="5" t="inlineStr">
        <is>
          <t>Eficacia</t>
        </is>
      </c>
      <c r="F308" s="5" t="inlineStr">
        <is>
          <t>Semestral</t>
        </is>
      </c>
      <c r="G308" s="5" t="inlineStr">
        <is>
          <t>Negativo</t>
        </is>
      </c>
      <c r="H308" s="5" t="n">
        <v>1.8</v>
      </c>
      <c r="I308" s="5" t="n"/>
      <c r="J308" s="6" t="n">
        <v>45291</v>
      </c>
      <c r="K308" s="5">
        <f>YEAR(J308)</f>
        <v/>
      </c>
      <c r="L308" s="5">
        <f>PROPER(TEXT(J308,"mmmm"))</f>
        <v/>
      </c>
      <c r="M308" s="6">
        <f>IF(OR(L308="Enero",L308="Febrero",L308="Marzo",L308="Abril",L308="Mayo",L308="Junio"),K308&amp;"-1",IF(OR(L308="Julio",L308="Agosto",L308="Septiembre",L308="Octubre",L308="Noviembre",L308="Diciembre"),K308&amp;"-2"))</f>
        <v/>
      </c>
      <c r="N308" s="5" t="n"/>
      <c r="O308" s="5" t="n">
        <v>1.8</v>
      </c>
      <c r="P308" s="5" t="n">
        <v>1.4</v>
      </c>
      <c r="Q308" s="32">
        <f>IFERROR(IF((O308/P308)&gt;1.3,1.3,O308/P308),"")</f>
        <v/>
      </c>
      <c r="R308" s="32">
        <f>IFERROR(IF((O308/P308)&gt;O308/P308,1.3,O308/P308),"")</f>
        <v/>
      </c>
      <c r="S308" s="5" t="n"/>
      <c r="T308" s="5" t="n"/>
      <c r="U308" s="5">
        <f>A308&amp;"-"&amp;YEAR(J308)&amp;"-"&amp;IF(LEN(MONTH(J308))=1,"0"&amp;MONTH(J308),MONTH(J308))&amp;"-"&amp;DAY(J308)</f>
        <v/>
      </c>
      <c r="V308" s="5" t="n">
        <v>2</v>
      </c>
    </row>
    <row r="309">
      <c r="A309" s="43" t="n">
        <v>334</v>
      </c>
      <c r="B309" s="5" t="inlineStr">
        <is>
          <t>Resultado de la evaluación 360 (evaluación por competencias)</t>
        </is>
      </c>
      <c r="C309" s="5" t="inlineStr">
        <is>
          <t>Operativo</t>
        </is>
      </c>
      <c r="D309" s="5" t="inlineStr">
        <is>
          <t>GESTIÓN Y DESARROLLO DEL TALENTO HUMANO</t>
        </is>
      </c>
      <c r="E309" s="5" t="inlineStr">
        <is>
          <t>Eficacia</t>
        </is>
      </c>
      <c r="F309" s="5" t="inlineStr">
        <is>
          <t>Anual</t>
        </is>
      </c>
      <c r="G309" s="5" t="inlineStr">
        <is>
          <t>Positivo</t>
        </is>
      </c>
      <c r="H309" s="5" t="n">
        <v>88</v>
      </c>
      <c r="I309" s="5" t="n"/>
      <c r="J309" s="6" t="n">
        <v>44926</v>
      </c>
      <c r="K309" s="5">
        <f>YEAR(J309)</f>
        <v/>
      </c>
      <c r="L309" s="5">
        <f>PROPER(TEXT(J309,"mmmm"))</f>
        <v/>
      </c>
      <c r="M309" s="6">
        <f>IF(OR(L309="Enero",L309="Febrero",L309="Marzo",L309="Abril",L309="Mayo",L309="Junio"),K309&amp;"-1",IF(OR(L309="Julio",L309="Agosto",L309="Septiembre",L309="Octubre",L309="Noviembre",L309="Diciembre"),K309&amp;"-2"))</f>
        <v/>
      </c>
      <c r="N309" s="5" t="n"/>
      <c r="O309" s="5" t="n">
        <v>86</v>
      </c>
      <c r="P309" s="5" t="n">
        <v>86</v>
      </c>
      <c r="Q309" s="32">
        <f>IFERROR(IF((P309/O309)&gt;1.3,1.3,P309/O309),"")</f>
        <v/>
      </c>
      <c r="R309" s="32">
        <f>IFERROR(P309/O309,"")</f>
        <v/>
      </c>
      <c r="S309" s="5" t="n"/>
      <c r="T309" s="5" t="n"/>
      <c r="U309" s="5">
        <f>A309&amp;"-"&amp;YEAR(J309)&amp;"-"&amp;IF(LEN(MONTH(J309))=1,"0"&amp;MONTH(J309),MONTH(J309))&amp;"-"&amp;DAY(J309)</f>
        <v/>
      </c>
      <c r="V309" s="5" t="n">
        <v>0</v>
      </c>
    </row>
    <row r="310">
      <c r="A310" s="43" t="n">
        <v>334</v>
      </c>
      <c r="B310" s="5" t="inlineStr">
        <is>
          <t>Resultado de la evaluación 360 (evaluación por competencias)</t>
        </is>
      </c>
      <c r="C310" s="5" t="inlineStr">
        <is>
          <t>Operativo</t>
        </is>
      </c>
      <c r="D310" s="5" t="inlineStr">
        <is>
          <t>GESTIÓN Y DESARROLLO DEL TALENTO HUMANO</t>
        </is>
      </c>
      <c r="E310" s="5" t="inlineStr">
        <is>
          <t>Eficacia</t>
        </is>
      </c>
      <c r="F310" s="5" t="inlineStr">
        <is>
          <t>Anual</t>
        </is>
      </c>
      <c r="G310" s="5" t="inlineStr">
        <is>
          <t>Positivo</t>
        </is>
      </c>
      <c r="H310" s="5" t="n">
        <v>88</v>
      </c>
      <c r="I310" s="5" t="n"/>
      <c r="J310" s="6" t="n">
        <v>45291</v>
      </c>
      <c r="K310" s="5">
        <f>YEAR(J310)</f>
        <v/>
      </c>
      <c r="L310" s="5">
        <f>PROPER(TEXT(J310,"mmmm"))</f>
        <v/>
      </c>
      <c r="M310" s="6">
        <f>IF(OR(L310="Enero",L310="Febrero",L310="Marzo",L310="Abril",L310="Mayo",L310="Junio"),K310&amp;"-1",IF(OR(L310="Julio",L310="Agosto",L310="Septiembre",L310="Octubre",L310="Noviembre",L310="Diciembre"),K310&amp;"-2"))</f>
        <v/>
      </c>
      <c r="N310" s="5" t="n"/>
      <c r="O310" s="5" t="n">
        <v>88</v>
      </c>
      <c r="P310" s="5" t="n">
        <v>88.39</v>
      </c>
      <c r="Q310" s="32">
        <f>IFERROR(IF((P310/O310)&gt;1.3,1.3,P310/O310),"")</f>
        <v/>
      </c>
      <c r="R310" s="32">
        <f>IFERROR(P310/O310,"")</f>
        <v/>
      </c>
      <c r="S310" s="5" t="n"/>
      <c r="T310" s="5" t="n"/>
      <c r="U310" s="5">
        <f>A310&amp;"-"&amp;YEAR(J310)&amp;"-"&amp;IF(LEN(MONTH(J310))=1,"0"&amp;MONTH(J310),MONTH(J310))&amp;"-"&amp;DAY(J310)</f>
        <v/>
      </c>
      <c r="V310" s="5" t="n">
        <v>0</v>
      </c>
    </row>
    <row r="311">
      <c r="A311" s="43" t="n">
        <v>335</v>
      </c>
      <c r="B311" s="5" t="inlineStr">
        <is>
          <t>Cumplimiento de diagnóstico necesidades de capacitación por área</t>
        </is>
      </c>
      <c r="C311" s="5" t="inlineStr">
        <is>
          <t>Operativo</t>
        </is>
      </c>
      <c r="D311" s="5" t="inlineStr">
        <is>
          <t>GESTIÓN Y DESARROLLO DEL TALENTO HUMANO</t>
        </is>
      </c>
      <c r="E311" s="5" t="n"/>
      <c r="F311" s="5" t="inlineStr">
        <is>
          <t>Anual</t>
        </is>
      </c>
      <c r="G311" s="5" t="inlineStr">
        <is>
          <t>Positivo</t>
        </is>
      </c>
      <c r="H311" s="5" t="n">
        <v>80</v>
      </c>
      <c r="I311" s="5" t="n"/>
      <c r="J311" s="6" t="n">
        <v>45291</v>
      </c>
      <c r="K311" s="5">
        <f>YEAR(J311)</f>
        <v/>
      </c>
      <c r="L311" s="5">
        <f>PROPER(TEXT(J311,"mmmm"))</f>
        <v/>
      </c>
      <c r="M311" s="6">
        <f>IF(OR(L311="Enero",L311="Febrero",L311="Marzo",L311="Abril",L311="Mayo",L311="Junio"),K311&amp;"-1",IF(OR(L311="Julio",L311="Agosto",L311="Septiembre",L311="Octubre",L311="Noviembre",L311="Diciembre"),K311&amp;"-2"))</f>
        <v/>
      </c>
      <c r="N311" s="5" t="n"/>
      <c r="O311" s="5" t="n">
        <v>80</v>
      </c>
      <c r="P311" s="5" t="n">
        <v>93.84999999999999</v>
      </c>
      <c r="Q311" s="32">
        <f>IFERROR(IF((P311/O311)&gt;1.3,1.3,P311/O311),"")</f>
        <v/>
      </c>
      <c r="R311" s="32">
        <f>IFERROR(P311/O311,"")</f>
        <v/>
      </c>
      <c r="S311" s="5" t="inlineStr">
        <is>
          <t>%</t>
        </is>
      </c>
      <c r="T311" s="5" t="inlineStr">
        <is>
          <t>%</t>
        </is>
      </c>
      <c r="U311" s="5">
        <f>A311&amp;"-"&amp;YEAR(J311)&amp;"-"&amp;IF(LEN(MONTH(J311))=1,"0"&amp;MONTH(J311),MONTH(J311))&amp;"-"&amp;DAY(J311)</f>
        <v/>
      </c>
      <c r="V311" s="5" t="n">
        <v>0</v>
      </c>
    </row>
    <row r="312">
      <c r="A312" s="43" t="n">
        <v>336</v>
      </c>
      <c r="B312" s="5" t="inlineStr">
        <is>
          <t>Materiales bibliográficos en formato físico con estado de perdida</t>
        </is>
      </c>
      <c r="C312" s="5" t="inlineStr">
        <is>
          <t>Operativo</t>
        </is>
      </c>
      <c r="D312" s="5" t="inlineStr">
        <is>
          <t>Biblioteca Institucional</t>
        </is>
      </c>
      <c r="E312" s="5" t="n"/>
      <c r="F312" s="5" t="inlineStr">
        <is>
          <t>Anual</t>
        </is>
      </c>
      <c r="G312" s="5" t="inlineStr">
        <is>
          <t>Negativo</t>
        </is>
      </c>
      <c r="H312" s="5" t="n">
        <v>0</v>
      </c>
      <c r="I312" s="5" t="n"/>
      <c r="J312" s="6" t="n">
        <v>45291</v>
      </c>
      <c r="K312" s="5">
        <f>YEAR(J312)</f>
        <v/>
      </c>
      <c r="L312" s="5">
        <f>PROPER(TEXT(J312,"mmmm"))</f>
        <v/>
      </c>
      <c r="M312" s="6">
        <f>IF(OR(L312="Enero",L312="Febrero",L312="Marzo",L312="Abril",L312="Mayo",L312="Junio"),K312&amp;"-1",IF(OR(L312="Julio",L312="Agosto",L312="Septiembre",L312="Octubre",L312="Noviembre",L312="Diciembre"),K312&amp;"-2"))</f>
        <v/>
      </c>
      <c r="N312" s="5" t="n"/>
      <c r="O312" s="5" t="n"/>
      <c r="P312" s="5" t="n"/>
      <c r="Q312" s="32">
        <f>IFERROR(IF((O312/P312)&gt;1.3,1.3,O312/P312),"")</f>
        <v/>
      </c>
      <c r="R312" s="32">
        <f>IFERROR(IF((O312/P312)&gt;O312/P312,1.3,O312/P312),"")</f>
        <v/>
      </c>
      <c r="S312" s="5" t="n"/>
      <c r="T312" s="5" t="n"/>
      <c r="U312" s="5">
        <f>A312&amp;"-"&amp;YEAR(J312)&amp;"-"&amp;IF(LEN(MONTH(J312))=1,"0"&amp;MONTH(J312),MONTH(J312))&amp;"-"&amp;DAY(J312)</f>
        <v/>
      </c>
      <c r="V312" s="5" t="n">
        <v>0</v>
      </c>
    </row>
    <row r="313">
      <c r="A313" s="43" t="n">
        <v>337</v>
      </c>
      <c r="B313" s="5" t="inlineStr">
        <is>
          <t>Número de programas con renovación de acreditación en alta calidad</t>
        </is>
      </c>
      <c r="C313" s="5" t="inlineStr">
        <is>
          <t>Estratégico</t>
        </is>
      </c>
      <c r="D313" s="5" t="inlineStr">
        <is>
          <t>Autoevaluación de programas académicos</t>
        </is>
      </c>
      <c r="E313" s="5" t="n"/>
      <c r="F313" s="5" t="inlineStr">
        <is>
          <t>Semestral</t>
        </is>
      </c>
      <c r="G313" s="5" t="inlineStr">
        <is>
          <t>Positivo</t>
        </is>
      </c>
      <c r="H313" s="5" t="n">
        <v>100</v>
      </c>
      <c r="I313" s="5" t="n"/>
      <c r="J313" s="6" t="n">
        <v>45291</v>
      </c>
      <c r="K313" s="5">
        <f>YEAR(J313)</f>
        <v/>
      </c>
      <c r="L313" s="5">
        <f>PROPER(TEXT(J313,"mmmm"))</f>
        <v/>
      </c>
      <c r="M313" s="6">
        <f>IF(OR(L313="Enero",L313="Febrero",L313="Marzo",L313="Abril",L313="Mayo",L313="Junio"),K313&amp;"-1",IF(OR(L313="Julio",L313="Agosto",L313="Septiembre",L313="Octubre",L313="Noviembre",L313="Diciembre"),K313&amp;"-2"))</f>
        <v/>
      </c>
      <c r="N313" s="5" t="n"/>
      <c r="O313" s="5" t="n">
        <v>3</v>
      </c>
      <c r="P313" s="5" t="n">
        <v>3</v>
      </c>
      <c r="Q313" s="32">
        <f>IFERROR(IF((P313/O313)&gt;1.3,1.3,P313/O313),"")</f>
        <v/>
      </c>
      <c r="R313" s="32">
        <f>IFERROR(P313/O313,"")</f>
        <v/>
      </c>
      <c r="S313" s="5" t="n"/>
      <c r="T313" s="5" t="n"/>
      <c r="U313" s="5">
        <f>A313&amp;"-"&amp;YEAR(J313)&amp;"-"&amp;IF(LEN(MONTH(J313))=1,"0"&amp;MONTH(J313),MONTH(J313))&amp;"-"&amp;DAY(J313)</f>
        <v/>
      </c>
      <c r="V313" s="5" t="n">
        <v>0</v>
      </c>
    </row>
    <row r="314">
      <c r="A314" s="43" t="n">
        <v>338</v>
      </c>
      <c r="B314" s="5" t="inlineStr">
        <is>
          <t>Número de programas con condiciones iniciales aprobadas (indicador externo)</t>
        </is>
      </c>
      <c r="C314" s="5" t="inlineStr">
        <is>
          <t>Estratégico</t>
        </is>
      </c>
      <c r="D314" s="5" t="inlineStr">
        <is>
          <t>Autoevaluación de programas académicos</t>
        </is>
      </c>
      <c r="E314" s="5" t="n"/>
      <c r="F314" s="5" t="inlineStr">
        <is>
          <t>Semestral</t>
        </is>
      </c>
      <c r="G314" s="5" t="inlineStr">
        <is>
          <t>Positivo</t>
        </is>
      </c>
      <c r="H314" s="5" t="n">
        <v>100</v>
      </c>
      <c r="I314" s="5" t="n"/>
      <c r="J314" s="6" t="n">
        <v>45291</v>
      </c>
      <c r="K314" s="5">
        <f>YEAR(J314)</f>
        <v/>
      </c>
      <c r="L314" s="5">
        <f>PROPER(TEXT(J314,"mmmm"))</f>
        <v/>
      </c>
      <c r="M314" s="6">
        <f>IF(OR(L314="Enero",L314="Febrero",L314="Marzo",L314="Abril",L314="Mayo",L314="Junio"),K314&amp;"-1",IF(OR(L314="Julio",L314="Agosto",L314="Septiembre",L314="Octubre",L314="Noviembre",L314="Diciembre"),K314&amp;"-2"))</f>
        <v/>
      </c>
      <c r="N314" s="5" t="n"/>
      <c r="O314" s="5" t="n">
        <v>5</v>
      </c>
      <c r="P314" s="5" t="n">
        <v>5</v>
      </c>
      <c r="Q314" s="32">
        <f>IFERROR(IF((P314/O314)&gt;1.3,1.3,P314/O314),"")</f>
        <v/>
      </c>
      <c r="R314" s="32">
        <f>IFERROR(P314/O314,"")</f>
        <v/>
      </c>
      <c r="S314" s="5" t="n"/>
      <c r="T314" s="5" t="n"/>
      <c r="U314" s="5">
        <f>A314&amp;"-"&amp;YEAR(J314)&amp;"-"&amp;IF(LEN(MONTH(J314))=1,"0"&amp;MONTH(J314),MONTH(J314))&amp;"-"&amp;DAY(J314)</f>
        <v/>
      </c>
      <c r="V314" s="5" t="n">
        <v>0</v>
      </c>
    </row>
    <row r="315">
      <c r="A315" s="43" t="n">
        <v>339</v>
      </c>
      <c r="B315" s="5" t="inlineStr">
        <is>
          <t>Programas acreditables acreditados Sede Bogotá</t>
        </is>
      </c>
      <c r="C315" s="5" t="inlineStr">
        <is>
          <t>Estratégico</t>
        </is>
      </c>
      <c r="D315" s="5" t="inlineStr">
        <is>
          <t>Autoevaluación institucional</t>
        </is>
      </c>
      <c r="E315" s="5" t="n"/>
      <c r="F315" s="5" t="inlineStr">
        <is>
          <t>Anual</t>
        </is>
      </c>
      <c r="G315" s="5" t="inlineStr">
        <is>
          <t>Positivo</t>
        </is>
      </c>
      <c r="H315" s="5" t="inlineStr">
        <is>
          <t>ND</t>
        </is>
      </c>
      <c r="I315" s="5" t="n"/>
      <c r="J315" s="6" t="n">
        <v>45291</v>
      </c>
      <c r="K315" s="5">
        <f>YEAR(J315)</f>
        <v/>
      </c>
      <c r="L315" s="5">
        <f>PROPER(TEXT(J315,"mmmm"))</f>
        <v/>
      </c>
      <c r="M315" s="6">
        <f>IF(OR(L315="Enero",L315="Febrero",L315="Marzo",L315="Abril",L315="Mayo",L315="Junio"),K315&amp;"-1",IF(OR(L315="Julio",L315="Agosto",L315="Septiembre",L315="Octubre",L315="Noviembre",L315="Diciembre"),K315&amp;"-2"))</f>
        <v/>
      </c>
      <c r="N315" s="5" t="n"/>
      <c r="O315" s="5" t="n">
        <v>30</v>
      </c>
      <c r="P315" s="5" t="n">
        <v>28.57</v>
      </c>
      <c r="Q315" s="32">
        <f>IFERROR(IF((P315/O315)&gt;1.3,1.3,P315/O315),"")</f>
        <v/>
      </c>
      <c r="R315" s="32">
        <f>IFERROR(P315/O315,"")</f>
        <v/>
      </c>
      <c r="S315" s="5" t="inlineStr">
        <is>
          <t>%</t>
        </is>
      </c>
      <c r="T315" s="5" t="inlineStr">
        <is>
          <t>%</t>
        </is>
      </c>
      <c r="U315" s="5">
        <f>A315&amp;"-"&amp;YEAR(J315)&amp;"-"&amp;IF(LEN(MONTH(J315))=1,"0"&amp;MONTH(J315),MONTH(J315))&amp;"-"&amp;DAY(J315)</f>
        <v/>
      </c>
      <c r="V315" s="5" t="n">
        <v>2</v>
      </c>
    </row>
    <row r="316">
      <c r="A316" s="43" t="n">
        <v>340</v>
      </c>
      <c r="B316" s="5" t="inlineStr">
        <is>
          <t>Cumplimiento cronograma revisiones locativas</t>
        </is>
      </c>
      <c r="C316" s="5" t="inlineStr">
        <is>
          <t>Operativo</t>
        </is>
      </c>
      <c r="D316" s="5" t="inlineStr">
        <is>
          <t>Gestión Infraestructura Física</t>
        </is>
      </c>
      <c r="E316" s="5" t="n"/>
      <c r="F316" s="5" t="inlineStr">
        <is>
          <t>Trimestral</t>
        </is>
      </c>
      <c r="G316" s="5" t="inlineStr">
        <is>
          <t>Positivo</t>
        </is>
      </c>
      <c r="H316" s="5" t="n">
        <v>90</v>
      </c>
      <c r="I316" s="5" t="n"/>
      <c r="J316" s="6" t="n">
        <v>45291</v>
      </c>
      <c r="K316" s="5">
        <f>YEAR(J316)</f>
        <v/>
      </c>
      <c r="L316" s="5">
        <f>PROPER(TEXT(J316,"mmmm"))</f>
        <v/>
      </c>
      <c r="M316" s="6">
        <f>IF(OR(L316="Enero",L316="Febrero",L316="Marzo",L316="Abril",L316="Mayo",L316="Junio"),K316&amp;"-1",IF(OR(L316="Julio",L316="Agosto",L316="Septiembre",L316="Octubre",L316="Noviembre",L316="Diciembre"),K316&amp;"-2"))</f>
        <v/>
      </c>
      <c r="N316" s="5" t="n"/>
      <c r="O316" s="5" t="n">
        <v>90</v>
      </c>
      <c r="P316" s="5" t="n">
        <v>100</v>
      </c>
      <c r="Q316" s="9" t="n">
        <v>1</v>
      </c>
      <c r="R316" s="32" t="n">
        <v>1</v>
      </c>
      <c r="S316" s="5" t="inlineStr">
        <is>
          <t>%</t>
        </is>
      </c>
      <c r="T316" s="5" t="inlineStr">
        <is>
          <t>%</t>
        </is>
      </c>
      <c r="U316" s="5">
        <f>A316&amp;"-"&amp;YEAR(J316)&amp;"-"&amp;IF(LEN(MONTH(J316))=1,"0"&amp;MONTH(J316),MONTH(J316))&amp;"-"&amp;DAY(J316)</f>
        <v/>
      </c>
      <c r="V316" s="5" t="n">
        <v>0</v>
      </c>
    </row>
    <row r="317">
      <c r="A317" s="43" t="n">
        <v>341</v>
      </c>
      <c r="B317" s="5" t="inlineStr">
        <is>
          <t>Monto total de ahorro en gestión de abastecimiento</t>
        </is>
      </c>
      <c r="C317" s="5" t="inlineStr">
        <is>
          <t>Estratégico</t>
        </is>
      </c>
      <c r="D317" s="5" t="inlineStr">
        <is>
          <t>GESTIÓN DE ABASTECIMIENTO</t>
        </is>
      </c>
      <c r="E317" s="5" t="n"/>
      <c r="F317" s="5" t="inlineStr">
        <is>
          <t>Semestral</t>
        </is>
      </c>
      <c r="G317" s="5" t="inlineStr">
        <is>
          <t>Positivo</t>
        </is>
      </c>
      <c r="H317" s="5" t="n">
        <v>100</v>
      </c>
      <c r="I317" s="5" t="n"/>
      <c r="J317" s="6" t="n">
        <v>45291</v>
      </c>
      <c r="K317" s="5">
        <f>YEAR(J317)</f>
        <v/>
      </c>
      <c r="L317" s="5">
        <f>PROPER(TEXT(J317,"mmmm"))</f>
        <v/>
      </c>
      <c r="M317" s="6">
        <f>IF(OR(L317="Enero",L317="Febrero",L317="Marzo",L317="Abril",L317="Mayo",L317="Junio"),K317&amp;"-1",IF(OR(L317="Julio",L317="Agosto",L317="Septiembre",L317="Octubre",L317="Noviembre",L317="Diciembre"),K317&amp;"-2"))</f>
        <v/>
      </c>
      <c r="N317" s="5" t="n"/>
      <c r="O317" s="5" t="n">
        <v>1500000000</v>
      </c>
      <c r="P317" s="5" t="n">
        <v>1918390000</v>
      </c>
      <c r="Q317" s="32">
        <f>IFERROR(IF((P317/O317)&gt;1.3,1.3,P317/O317),"")</f>
        <v/>
      </c>
      <c r="R317" s="32">
        <f>IFERROR(P317/O317,"")</f>
        <v/>
      </c>
      <c r="S317" s="5" t="n"/>
      <c r="T317" s="5" t="n"/>
      <c r="U317" s="5">
        <f>A317&amp;"-"&amp;YEAR(J317)&amp;"-"&amp;IF(LEN(MONTH(J317))=1,"0"&amp;MONTH(J317),MONTH(J317))&amp;"-"&amp;DAY(J317)</f>
        <v/>
      </c>
      <c r="V317" s="5" t="n">
        <v>0</v>
      </c>
    </row>
    <row r="318">
      <c r="A318" s="43" t="n">
        <v>344</v>
      </c>
      <c r="B318" s="5" t="inlineStr">
        <is>
          <t>Cumplimiento del plan de Inducción institucional</t>
        </is>
      </c>
      <c r="C318" s="5" t="inlineStr">
        <is>
          <t>Estratégico</t>
        </is>
      </c>
      <c r="D318" s="5" t="inlineStr">
        <is>
          <t>GESTIÓN Y DESARROLLO DEL TALENTO HUMANO</t>
        </is>
      </c>
      <c r="E318" s="5" t="n"/>
      <c r="F318" s="5" t="inlineStr">
        <is>
          <t>Semestral</t>
        </is>
      </c>
      <c r="G318" s="5" t="inlineStr">
        <is>
          <t>Positivo</t>
        </is>
      </c>
      <c r="H318" s="5" t="n">
        <v>90</v>
      </c>
      <c r="I318" s="5" t="n"/>
      <c r="J318" s="6" t="n">
        <v>45291</v>
      </c>
      <c r="K318" s="5">
        <f>YEAR(J318)</f>
        <v/>
      </c>
      <c r="L318" s="5">
        <f>PROPER(TEXT(J318,"mmmm"))</f>
        <v/>
      </c>
      <c r="M318" s="6">
        <f>IF(OR(L318="Enero",L318="Febrero",L318="Marzo",L318="Abril",L318="Mayo",L318="Junio"),K318&amp;"-1",IF(OR(L318="Julio",L318="Agosto",L318="Septiembre",L318="Octubre",L318="Noviembre",L318="Diciembre"),K318&amp;"-2"))</f>
        <v/>
      </c>
      <c r="N318" s="5" t="n"/>
      <c r="O318" s="5" t="n">
        <v>90</v>
      </c>
      <c r="P318" s="5" t="n">
        <v>97.75</v>
      </c>
      <c r="Q318" s="32">
        <f>IFERROR(IF((P318/O318)&gt;1.3,1.3,P318/O318),"")</f>
        <v/>
      </c>
      <c r="R318" s="32">
        <f>IFERROR(P318/O318,"")</f>
        <v/>
      </c>
      <c r="S318" s="5" t="inlineStr">
        <is>
          <t>%</t>
        </is>
      </c>
      <c r="T318" s="5" t="inlineStr">
        <is>
          <t>%</t>
        </is>
      </c>
      <c r="U318" s="5">
        <f>A318&amp;"-"&amp;YEAR(J318)&amp;"-"&amp;IF(LEN(MONTH(J318))=1,"0"&amp;MONTH(J318),MONTH(J318))&amp;"-"&amp;DAY(J318)</f>
        <v/>
      </c>
      <c r="V318" s="5" t="n">
        <v>0</v>
      </c>
    </row>
    <row r="319">
      <c r="A319" s="43" t="n">
        <v>345</v>
      </c>
      <c r="B319" s="5" t="inlineStr">
        <is>
          <t>% de profesores impactados plan de desarrollo docente</t>
        </is>
      </c>
      <c r="C319" s="5" t="inlineStr">
        <is>
          <t>Operativo</t>
        </is>
      </c>
      <c r="D319" s="5" t="inlineStr">
        <is>
          <t>GESTIÓN Y DESARROLLO DEL TALENTO HUMANO</t>
        </is>
      </c>
      <c r="E319" s="5" t="n"/>
      <c r="F319" s="5" t="inlineStr">
        <is>
          <t>Anual</t>
        </is>
      </c>
      <c r="G319" s="5" t="inlineStr">
        <is>
          <t>Positivo</t>
        </is>
      </c>
      <c r="H319" s="5" t="inlineStr">
        <is>
          <t>ND</t>
        </is>
      </c>
      <c r="I319" s="5" t="n"/>
      <c r="J319" s="6" t="n">
        <v>45291</v>
      </c>
      <c r="K319" s="5">
        <f>YEAR(J319)</f>
        <v/>
      </c>
      <c r="L319" s="5">
        <f>PROPER(TEXT(J319,"mmmm"))</f>
        <v/>
      </c>
      <c r="M319" s="6">
        <f>IF(OR(L319="Enero",L319="Febrero",L319="Marzo",L319="Abril",L319="Mayo",L319="Junio"),K319&amp;"-1",IF(OR(L319="Julio",L319="Agosto",L319="Septiembre",L319="Octubre",L319="Noviembre",L319="Diciembre"),K319&amp;"-2"))</f>
        <v/>
      </c>
      <c r="N319" s="5" t="n"/>
      <c r="O319" s="5" t="n"/>
      <c r="P319" s="5" t="n">
        <v>94.84999999999999</v>
      </c>
      <c r="Q319" s="32">
        <f>IFERROR(IF((P319/O319)&gt;1.3,1.3,P319/O319),"")</f>
        <v/>
      </c>
      <c r="R319" s="32">
        <f>IFERROR(P319/O319,"")</f>
        <v/>
      </c>
      <c r="S319" s="5" t="inlineStr">
        <is>
          <t>Linea Base</t>
        </is>
      </c>
      <c r="T319" s="73" t="inlineStr">
        <is>
          <t>%</t>
        </is>
      </c>
      <c r="U319" s="5">
        <f>A319&amp;"-"&amp;YEAR(J319)&amp;"-"&amp;IF(LEN(MONTH(J319))=1,"0"&amp;MONTH(J319),MONTH(J319))&amp;"-"&amp;DAY(J319)</f>
        <v/>
      </c>
      <c r="V319" s="5" t="n">
        <v>0</v>
      </c>
    </row>
    <row r="320">
      <c r="A320" s="43" t="n">
        <v>346</v>
      </c>
      <c r="B320" s="5" t="inlineStr">
        <is>
          <t>% de profesores impactados en actividades de Bienestar</t>
        </is>
      </c>
      <c r="C320" s="5" t="inlineStr">
        <is>
          <t>Operativo</t>
        </is>
      </c>
      <c r="D320" s="5" t="inlineStr">
        <is>
          <t>GESTIÓN Y DESARROLLO DEL TALENTO HUMANO</t>
        </is>
      </c>
      <c r="E320" s="5" t="n"/>
      <c r="F320" s="5" t="inlineStr">
        <is>
          <t>Anual</t>
        </is>
      </c>
      <c r="G320" s="5" t="inlineStr">
        <is>
          <t>Positivo</t>
        </is>
      </c>
      <c r="H320" s="5" t="inlineStr">
        <is>
          <t>ND</t>
        </is>
      </c>
      <c r="I320" s="5" t="n"/>
      <c r="J320" s="6" t="n">
        <v>45291</v>
      </c>
      <c r="K320" s="5">
        <f>YEAR(J320)</f>
        <v/>
      </c>
      <c r="L320" s="5">
        <f>PROPER(TEXT(J320,"mmmm"))</f>
        <v/>
      </c>
      <c r="M320" s="6">
        <f>IF(OR(L320="Enero",L320="Febrero",L320="Marzo",L320="Abril",L320="Mayo",L320="Junio"),K320&amp;"-1",IF(OR(L320="Julio",L320="Agosto",L320="Septiembre",L320="Octubre",L320="Noviembre",L320="Diciembre"),K320&amp;"-2"))</f>
        <v/>
      </c>
      <c r="N320" s="5" t="n"/>
      <c r="O320" s="5" t="n"/>
      <c r="P320" s="5" t="n">
        <v>88.23999999999999</v>
      </c>
      <c r="Q320" s="32">
        <f>IFERROR(IF((P320/O320)&gt;1.3,1.3,P320/O320),"")</f>
        <v/>
      </c>
      <c r="R320" s="32">
        <f>IFERROR(P320/O320,"")</f>
        <v/>
      </c>
      <c r="S320" s="5" t="inlineStr">
        <is>
          <t>Linea Base</t>
        </is>
      </c>
      <c r="T320" s="5" t="inlineStr">
        <is>
          <t>%</t>
        </is>
      </c>
      <c r="U320" s="5">
        <f>A320&amp;"-"&amp;YEAR(J320)&amp;"-"&amp;IF(LEN(MONTH(J320))=1,"0"&amp;MONTH(J320),MONTH(J320))&amp;"-"&amp;DAY(J320)</f>
        <v/>
      </c>
      <c r="V320" s="5" t="n">
        <v>0</v>
      </c>
    </row>
    <row r="321">
      <c r="A321" s="43" t="n">
        <v>347</v>
      </c>
      <c r="B321" s="5" t="inlineStr">
        <is>
          <t>Legalizaciones y anticipos</t>
        </is>
      </c>
      <c r="C321" s="5" t="inlineStr">
        <is>
          <t>Operativo</t>
        </is>
      </c>
      <c r="D321" s="5" t="inlineStr">
        <is>
          <t>Contabilidad</t>
        </is>
      </c>
      <c r="E321" s="5" t="n"/>
      <c r="F321" s="5" t="inlineStr">
        <is>
          <t>Trimestral</t>
        </is>
      </c>
      <c r="G321" s="5" t="inlineStr">
        <is>
          <t>Negativo</t>
        </is>
      </c>
      <c r="H321" s="5" t="n">
        <v>0</v>
      </c>
      <c r="I321" s="5" t="n"/>
      <c r="J321" s="6" t="n">
        <v>45291</v>
      </c>
      <c r="K321" s="5">
        <f>YEAR(J321)</f>
        <v/>
      </c>
      <c r="L321" s="5">
        <f>PROPER(TEXT(J321,"mmmm"))</f>
        <v/>
      </c>
      <c r="M321" s="6">
        <f>IF(OR(L321="Enero",L321="Febrero",L321="Marzo",L321="Abril",L321="Mayo",L321="Junio"),K321&amp;"-1",IF(OR(L321="Julio",L321="Agosto",L321="Septiembre",L321="Octubre",L321="Noviembre",L321="Diciembre"),K321&amp;"-2"))</f>
        <v/>
      </c>
      <c r="N321" s="5" t="n"/>
      <c r="O321" s="5" t="n">
        <v>0</v>
      </c>
      <c r="P321" s="5" t="n">
        <v>27</v>
      </c>
      <c r="Q321" s="32" t="n">
        <v>0.865</v>
      </c>
      <c r="R321" s="32" t="n">
        <v>0.865</v>
      </c>
      <c r="S321" s="5" t="n"/>
      <c r="T321" s="5" t="n"/>
      <c r="U321" s="5">
        <f>A321&amp;"-"&amp;YEAR(J321)&amp;"-"&amp;IF(LEN(MONTH(J321))=1,"0"&amp;MONTH(J321),MONTH(J321))&amp;"-"&amp;DAY(J321)</f>
        <v/>
      </c>
      <c r="V321" s="5" t="n">
        <v>0</v>
      </c>
    </row>
    <row r="322">
      <c r="A322" s="43" t="n">
        <v>348</v>
      </c>
      <c r="B322" s="5" t="inlineStr">
        <is>
          <t>Cuentas por pagar</t>
        </is>
      </c>
      <c r="C322" s="5" t="inlineStr">
        <is>
          <t>Estratégico</t>
        </is>
      </c>
      <c r="D322" s="5" t="inlineStr">
        <is>
          <t>Contabilidad</t>
        </is>
      </c>
      <c r="E322" s="5" t="n"/>
      <c r="F322" s="5" t="inlineStr">
        <is>
          <t>Trimestral</t>
        </is>
      </c>
      <c r="G322" s="5" t="inlineStr">
        <is>
          <t>Positivo</t>
        </is>
      </c>
      <c r="H322" s="5" t="n">
        <v>99</v>
      </c>
      <c r="I322" s="5" t="n"/>
      <c r="J322" s="6" t="n">
        <v>45291</v>
      </c>
      <c r="K322" s="5">
        <f>YEAR(J322)</f>
        <v/>
      </c>
      <c r="L322" s="5">
        <f>PROPER(TEXT(J322,"mmmm"))</f>
        <v/>
      </c>
      <c r="M322" s="6">
        <f>IF(OR(L322="Enero",L322="Febrero",L322="Marzo",L322="Abril",L322="Mayo",L322="Junio"),K322&amp;"-1",IF(OR(L322="Julio",L322="Agosto",L322="Septiembre",L322="Octubre",L322="Noviembre",L322="Diciembre"),K322&amp;"-2"))</f>
        <v/>
      </c>
      <c r="N322" s="5" t="n"/>
      <c r="O322" s="5" t="n">
        <v>99</v>
      </c>
      <c r="P322" s="5" t="n">
        <v>99.91</v>
      </c>
      <c r="Q322" s="32">
        <f>IFERROR(IF((P322/O322)&gt;1.3,1.3,P322/O322),"")</f>
        <v/>
      </c>
      <c r="R322" s="32">
        <f>IFERROR(P322/O322,"")</f>
        <v/>
      </c>
      <c r="S322" s="5" t="n"/>
      <c r="T322" s="5" t="n"/>
      <c r="U322" s="5">
        <f>A322&amp;"-"&amp;YEAR(J322)&amp;"-"&amp;IF(LEN(MONTH(J322))=1,"0"&amp;MONTH(J322),MONTH(J322))&amp;"-"&amp;DAY(J322)</f>
        <v/>
      </c>
      <c r="V322" s="5" t="n">
        <v>0</v>
      </c>
    </row>
    <row r="323">
      <c r="A323" s="43" t="n">
        <v>349</v>
      </c>
      <c r="B323" s="5" t="inlineStr">
        <is>
          <t>Número de redes de investigación</t>
        </is>
      </c>
      <c r="C323" s="5" t="inlineStr">
        <is>
          <t>Operativo</t>
        </is>
      </c>
      <c r="D323" s="5" t="inlineStr">
        <is>
          <t>Investigación, desarrollo tecnológico, innovación y creación</t>
        </is>
      </c>
      <c r="E323" s="5" t="n"/>
      <c r="F323" s="5" t="inlineStr">
        <is>
          <t>Anual</t>
        </is>
      </c>
      <c r="G323" s="5" t="inlineStr">
        <is>
          <t>Positivo</t>
        </is>
      </c>
      <c r="H323" s="5" t="inlineStr">
        <is>
          <t>ND</t>
        </is>
      </c>
      <c r="I323" s="5" t="n"/>
      <c r="J323" s="6" t="n">
        <v>45291</v>
      </c>
      <c r="K323" s="5">
        <f>YEAR(J323)</f>
        <v/>
      </c>
      <c r="L323" s="5">
        <f>PROPER(TEXT(J323,"mmmm"))</f>
        <v/>
      </c>
      <c r="M323" s="6">
        <f>IF(OR(L323="Enero",L323="Febrero",L323="Marzo",L323="Abril",L323="Mayo",L323="Junio"),K323&amp;"-1",IF(OR(L323="Julio",L323="Agosto",L323="Septiembre",L323="Octubre",L323="Noviembre",L323="Diciembre"),K323&amp;"-2"))</f>
        <v/>
      </c>
      <c r="N323" s="5" t="n"/>
      <c r="O323" s="5" t="n"/>
      <c r="P323" s="5" t="n"/>
      <c r="Q323" s="32">
        <f>IFERROR(IF((P323/O323)&gt;1.3,1.3,P323/O323),"")</f>
        <v/>
      </c>
      <c r="R323" s="32">
        <f>IFERROR(P323/O323,"")</f>
        <v/>
      </c>
      <c r="S323" s="5" t="n"/>
      <c r="T323" s="5" t="n"/>
      <c r="U323" s="5">
        <f>A323&amp;"-"&amp;YEAR(J323)&amp;"-"&amp;IF(LEN(MONTH(J323))=1,"0"&amp;MONTH(J323),MONTH(J323))&amp;"-"&amp;DAY(J323)</f>
        <v/>
      </c>
      <c r="V323" s="5" t="n">
        <v>0</v>
      </c>
    </row>
    <row r="324">
      <c r="A324" s="43" t="n">
        <v>350</v>
      </c>
      <c r="B324" s="5" t="inlineStr">
        <is>
          <t>Centros de investigación, ciencia y de apoyo a CTI en consolidación</t>
        </is>
      </c>
      <c r="C324" s="5" t="inlineStr">
        <is>
          <t>Operativo</t>
        </is>
      </c>
      <c r="D324" s="5" t="inlineStr">
        <is>
          <t>Investigación, desarrollo tecnológico, innovación y creación</t>
        </is>
      </c>
      <c r="E324" s="5" t="n"/>
      <c r="F324" s="5" t="inlineStr">
        <is>
          <t>Anual</t>
        </is>
      </c>
      <c r="G324" s="5" t="inlineStr">
        <is>
          <t>Positivo</t>
        </is>
      </c>
      <c r="H324" s="5" t="inlineStr">
        <is>
          <t>ND</t>
        </is>
      </c>
      <c r="I324" s="5" t="n"/>
      <c r="J324" s="6" t="n">
        <v>45291</v>
      </c>
      <c r="K324" s="5">
        <f>YEAR(J324)</f>
        <v/>
      </c>
      <c r="L324" s="5">
        <f>PROPER(TEXT(J324,"mmmm"))</f>
        <v/>
      </c>
      <c r="M324" s="6">
        <f>IF(OR(L324="Enero",L324="Febrero",L324="Marzo",L324="Abril",L324="Mayo",L324="Junio"),K324&amp;"-1",IF(OR(L324="Julio",L324="Agosto",L324="Septiembre",L324="Octubre",L324="Noviembre",L324="Diciembre"),K324&amp;"-2"))</f>
        <v/>
      </c>
      <c r="N324" s="5" t="n"/>
      <c r="O324" s="5" t="n"/>
      <c r="P324" s="5" t="n"/>
      <c r="Q324" s="32">
        <f>IFERROR(IF((P324/O324)&gt;1.3,1.3,P324/O324),"")</f>
        <v/>
      </c>
      <c r="R324" s="32">
        <f>IFERROR(P324/O324,"")</f>
        <v/>
      </c>
      <c r="S324" s="5" t="n"/>
      <c r="T324" s="5" t="n"/>
      <c r="U324" s="5">
        <f>A324&amp;"-"&amp;YEAR(J324)&amp;"-"&amp;IF(LEN(MONTH(J324))=1,"0"&amp;MONTH(J324),MONTH(J324))&amp;"-"&amp;DAY(J324)</f>
        <v/>
      </c>
      <c r="V324" s="5" t="n">
        <v>0</v>
      </c>
    </row>
    <row r="325">
      <c r="A325" s="43" t="n">
        <v>351</v>
      </c>
      <c r="B325" s="5" t="inlineStr">
        <is>
          <t>Partidas conciliatorias de bancos</t>
        </is>
      </c>
      <c r="C325" s="5" t="inlineStr">
        <is>
          <t>Operativo</t>
        </is>
      </c>
      <c r="D325" s="5" t="inlineStr">
        <is>
          <t>Contabilidad</t>
        </is>
      </c>
      <c r="E325" s="5" t="n"/>
      <c r="F325" s="5" t="inlineStr">
        <is>
          <t>Trimestral</t>
        </is>
      </c>
      <c r="G325" s="5" t="inlineStr">
        <is>
          <t>Negativo</t>
        </is>
      </c>
      <c r="H325" s="5" t="n">
        <v>0</v>
      </c>
      <c r="I325" s="5" t="n"/>
      <c r="J325" s="6" t="n">
        <v>45291</v>
      </c>
      <c r="K325" s="5">
        <f>YEAR(J325)</f>
        <v/>
      </c>
      <c r="L325" s="5">
        <f>PROPER(TEXT(J325,"mmmm"))</f>
        <v/>
      </c>
      <c r="M325" s="6">
        <f>IF(OR(L325="Enero",L325="Febrero",L325="Marzo",L325="Abril",L325="Mayo",L325="Junio"),K325&amp;"-1",IF(OR(L325="Julio",L325="Agosto",L325="Septiembre",L325="Octubre",L325="Noviembre",L325="Diciembre"),K325&amp;"-2"))</f>
        <v/>
      </c>
      <c r="N325" s="5" t="n"/>
      <c r="O325" s="5" t="n">
        <v>5</v>
      </c>
      <c r="P325" s="5" t="n">
        <v>3.54</v>
      </c>
      <c r="Q325" s="9" t="n">
        <v>1.0125</v>
      </c>
      <c r="R325" s="9" t="n">
        <v>1.0125</v>
      </c>
      <c r="S325" s="5" t="n"/>
      <c r="T325" s="5" t="n"/>
      <c r="U325" s="5">
        <f>A325&amp;"-"&amp;YEAR(J325)&amp;"-"&amp;IF(LEN(MONTH(J325))=1,"0"&amp;MONTH(J325),MONTH(J325))&amp;"-"&amp;DAY(J325)</f>
        <v/>
      </c>
      <c r="V325" s="5" t="n">
        <v>0</v>
      </c>
    </row>
    <row r="326">
      <c r="A326" s="43" t="n">
        <v>352</v>
      </c>
      <c r="B326" s="5" t="inlineStr">
        <is>
          <t>Nivel de facturas generadas con error</t>
        </is>
      </c>
      <c r="C326" s="5" t="inlineStr">
        <is>
          <t>Estratégico</t>
        </is>
      </c>
      <c r="D326" s="5" t="inlineStr">
        <is>
          <t>Contabilidad</t>
        </is>
      </c>
      <c r="E326" s="5" t="n"/>
      <c r="F326" s="5" t="inlineStr">
        <is>
          <t>Trimestral</t>
        </is>
      </c>
      <c r="G326" s="5" t="inlineStr">
        <is>
          <t>Negativo</t>
        </is>
      </c>
      <c r="H326" s="5" t="n">
        <v>0</v>
      </c>
      <c r="I326" s="5" t="n"/>
      <c r="J326" s="6" t="n">
        <v>45291</v>
      </c>
      <c r="K326" s="5">
        <f>YEAR(J326)</f>
        <v/>
      </c>
      <c r="L326" s="5">
        <f>PROPER(TEXT(J326,"mmmm"))</f>
        <v/>
      </c>
      <c r="M326" s="6">
        <f>IF(OR(L326="Enero",L326="Febrero",L326="Marzo",L326="Abril",L326="Mayo",L326="Junio"),K326&amp;"-1",IF(OR(L326="Julio",L326="Agosto",L326="Septiembre",L326="Octubre",L326="Noviembre",L326="Diciembre"),K326&amp;"-2"))</f>
        <v/>
      </c>
      <c r="N326" s="5" t="n"/>
      <c r="O326" s="9" t="n">
        <v>1e-08</v>
      </c>
      <c r="P326" s="5" t="n">
        <v>0.08702169989535276</v>
      </c>
      <c r="Q326" s="32">
        <f>(100%)-(P326/100)</f>
        <v/>
      </c>
      <c r="R326" s="32">
        <f>(100%)-(P326/100)</f>
        <v/>
      </c>
      <c r="S326" s="5" t="inlineStr">
        <is>
          <t>DEC</t>
        </is>
      </c>
      <c r="T326" s="5" t="inlineStr">
        <is>
          <t>DEC</t>
        </is>
      </c>
      <c r="U326" s="5">
        <f>A326&amp;"-"&amp;YEAR(J326)&amp;"-"&amp;IF(LEN(MONTH(J326))=1,"0"&amp;MONTH(J326),MONTH(J326))&amp;"-"&amp;DAY(J326)</f>
        <v/>
      </c>
      <c r="V326" s="5" t="n">
        <v>2</v>
      </c>
    </row>
    <row r="327">
      <c r="A327" s="43" t="n">
        <v>353</v>
      </c>
      <c r="B327" s="5" t="inlineStr">
        <is>
          <t>Cobertura de tableros BI en procesos</t>
        </is>
      </c>
      <c r="C327" s="5" t="inlineStr">
        <is>
          <t>Estratégico</t>
        </is>
      </c>
      <c r="D327" s="5" t="inlineStr">
        <is>
          <t>DATOS Y ANALÍTICA</t>
        </is>
      </c>
      <c r="E327" s="5" t="inlineStr">
        <is>
          <t>Eficacia</t>
        </is>
      </c>
      <c r="F327" s="5" t="inlineStr">
        <is>
          <t>Semestral</t>
        </is>
      </c>
      <c r="G327" s="5" t="inlineStr">
        <is>
          <t>Positivo</t>
        </is>
      </c>
      <c r="H327" s="5" t="n">
        <v>35</v>
      </c>
      <c r="I327" s="5" t="n"/>
      <c r="J327" s="6" t="n">
        <v>45291</v>
      </c>
      <c r="K327" s="5">
        <f>YEAR(J327)</f>
        <v/>
      </c>
      <c r="L327" s="5">
        <f>PROPER(TEXT(J327,"mmmm"))</f>
        <v/>
      </c>
      <c r="M327" s="6">
        <f>IF(OR(L327="Enero",L327="Febrero",L327="Marzo",L327="Abril",L327="Mayo",L327="Junio"),K327&amp;"-1",IF(OR(L327="Julio",L327="Agosto",L327="Septiembre",L327="Octubre",L327="Noviembre",L327="Diciembre"),K327&amp;"-2"))</f>
        <v/>
      </c>
      <c r="N327" s="5" t="n"/>
      <c r="O327" s="5" t="n">
        <v>35</v>
      </c>
      <c r="P327" s="5" t="n">
        <v>40.3846153846154</v>
      </c>
      <c r="Q327" s="32">
        <f>IFERROR(IF((P327/O327)&gt;1.3,1.3,P327/O327),"")</f>
        <v/>
      </c>
      <c r="R327" s="32">
        <f>IFERROR(P327/O327,"")</f>
        <v/>
      </c>
      <c r="S327" s="5" t="n"/>
      <c r="T327" s="5" t="n"/>
      <c r="U327" s="5">
        <f>A327&amp;"-"&amp;YEAR(J327)&amp;"-"&amp;IF(LEN(MONTH(J327))=1,"0"&amp;MONTH(J327),MONTH(J327))&amp;"-"&amp;DAY(J327)</f>
        <v/>
      </c>
      <c r="V327" s="5" t="n">
        <v>0</v>
      </c>
    </row>
    <row r="328">
      <c r="A328" s="43" t="n">
        <v>354</v>
      </c>
      <c r="B328" s="5" t="inlineStr">
        <is>
          <t>Plan de formación en analitica</t>
        </is>
      </c>
      <c r="C328" s="5" t="inlineStr">
        <is>
          <t>Operativo</t>
        </is>
      </c>
      <c r="D328" s="5" t="inlineStr">
        <is>
          <t>DATOS Y ANALÍTICA</t>
        </is>
      </c>
      <c r="E328" s="5" t="n"/>
      <c r="F328" s="5" t="inlineStr">
        <is>
          <t>Semestral</t>
        </is>
      </c>
      <c r="G328" s="5" t="inlineStr">
        <is>
          <t>Positivo</t>
        </is>
      </c>
      <c r="H328" s="5" t="n">
        <v>10</v>
      </c>
      <c r="I328" s="5" t="n"/>
      <c r="J328" s="6" t="n">
        <v>45291</v>
      </c>
      <c r="K328" s="5">
        <f>YEAR(J328)</f>
        <v/>
      </c>
      <c r="L328" s="5">
        <f>PROPER(TEXT(J328,"mmmm"))</f>
        <v/>
      </c>
      <c r="M328" s="6">
        <f>IF(OR(L328="Enero",L328="Febrero",L328="Marzo",L328="Abril",L328="Mayo",L328="Junio"),K328&amp;"-1",IF(OR(L328="Julio",L328="Agosto",L328="Septiembre",L328="Octubre",L328="Noviembre",L328="Diciembre"),K328&amp;"-2"))</f>
        <v/>
      </c>
      <c r="N328" s="5" t="n"/>
      <c r="O328" s="5" t="n">
        <v>10</v>
      </c>
      <c r="P328" s="5" t="n">
        <v>31.77</v>
      </c>
      <c r="Q328" s="32">
        <f>IFERROR(IF((P328/O328)&gt;1.3,1.3,P328/O328),"")</f>
        <v/>
      </c>
      <c r="R328" s="32">
        <f>IFERROR(P328/O328,"")</f>
        <v/>
      </c>
      <c r="S328" s="5" t="n"/>
      <c r="T328" s="5" t="n"/>
      <c r="U328" s="5">
        <f>A328&amp;"-"&amp;YEAR(J328)&amp;"-"&amp;IF(LEN(MONTH(J328))=1,"0"&amp;MONTH(J328),MONTH(J328))&amp;"-"&amp;DAY(J328)</f>
        <v/>
      </c>
      <c r="V328" s="5" t="n">
        <v>2</v>
      </c>
    </row>
    <row r="329">
      <c r="A329" s="43" t="n">
        <v>355</v>
      </c>
      <c r="B329" s="5" t="inlineStr">
        <is>
          <t>Indice de liquidez</t>
        </is>
      </c>
      <c r="C329" s="5" t="inlineStr">
        <is>
          <t>Estratégico</t>
        </is>
      </c>
      <c r="D329" s="5" t="inlineStr">
        <is>
          <t>Tesorería</t>
        </is>
      </c>
      <c r="E329" s="5" t="n"/>
      <c r="F329" s="5" t="inlineStr">
        <is>
          <t>Anual</t>
        </is>
      </c>
      <c r="G329" s="5" t="inlineStr">
        <is>
          <t>Positivo</t>
        </is>
      </c>
      <c r="H329" s="5" t="n">
        <v>1</v>
      </c>
      <c r="I329" s="5" t="n"/>
      <c r="J329" s="6" t="n">
        <v>45291</v>
      </c>
      <c r="K329" s="5">
        <f>YEAR(J329)</f>
        <v/>
      </c>
      <c r="L329" s="5">
        <f>PROPER(TEXT(J329,"mmmm"))</f>
        <v/>
      </c>
      <c r="M329" s="6">
        <f>IF(OR(L329="Enero",L329="Febrero",L329="Marzo",L329="Abril",L329="Mayo",L329="Junio"),K329&amp;"-1",IF(OR(L329="Julio",L329="Agosto",L329="Septiembre",L329="Octubre",L329="Noviembre",L329="Diciembre"),K329&amp;"-2"))</f>
        <v/>
      </c>
      <c r="N329" s="5" t="n"/>
      <c r="O329" s="5" t="n">
        <v>1</v>
      </c>
      <c r="P329" s="5" t="n">
        <v>1.65</v>
      </c>
      <c r="Q329" s="32">
        <f>IFERROR(IF((P329/O329)&gt;1.3,1.3,P329/O329),"")</f>
        <v/>
      </c>
      <c r="R329" s="32">
        <f>IFERROR(P329/O329,"")</f>
        <v/>
      </c>
      <c r="S329" s="5" t="n"/>
      <c r="T329" s="5" t="n"/>
      <c r="U329" s="5">
        <f>A329&amp;"-"&amp;YEAR(J329)&amp;"-"&amp;IF(LEN(MONTH(J329))=1,"0"&amp;MONTH(J329),MONTH(J329))&amp;"-"&amp;DAY(J329)</f>
        <v/>
      </c>
      <c r="V329" s="5" t="n">
        <v>0</v>
      </c>
    </row>
    <row r="330">
      <c r="A330" s="43" t="n">
        <v>356</v>
      </c>
      <c r="B330" s="5" t="inlineStr">
        <is>
          <t>Indice de Endeudamiento</t>
        </is>
      </c>
      <c r="C330" s="5" t="inlineStr">
        <is>
          <t>Estratégico</t>
        </is>
      </c>
      <c r="D330" s="5" t="inlineStr">
        <is>
          <t>Tesorería</t>
        </is>
      </c>
      <c r="E330" s="5" t="n"/>
      <c r="F330" s="5" t="inlineStr">
        <is>
          <t>Semestral</t>
        </is>
      </c>
      <c r="G330" s="5" t="inlineStr">
        <is>
          <t>Negativo</t>
        </is>
      </c>
      <c r="H330" s="5" t="n">
        <v>60</v>
      </c>
      <c r="I330" s="5" t="n"/>
      <c r="J330" s="6" t="n">
        <v>45291</v>
      </c>
      <c r="K330" s="5">
        <f>YEAR(J330)</f>
        <v/>
      </c>
      <c r="L330" s="5">
        <f>PROPER(TEXT(J330,"mmmm"))</f>
        <v/>
      </c>
      <c r="M330" s="6">
        <f>IF(OR(L330="Enero",L330="Febrero",L330="Marzo",L330="Abril",L330="Mayo",L330="Junio"),K330&amp;"-1",IF(OR(L330="Julio",L330="Agosto",L330="Septiembre",L330="Octubre",L330="Noviembre",L330="Diciembre"),K330&amp;"-2"))</f>
        <v/>
      </c>
      <c r="N330" s="5" t="n"/>
      <c r="O330" s="5" t="n">
        <v>60</v>
      </c>
      <c r="P330" s="5" t="n">
        <v>61.54</v>
      </c>
      <c r="Q330" s="32">
        <f>IFERROR(IF((O330/P330)&gt;1.3,1.3,O330/P330),"")</f>
        <v/>
      </c>
      <c r="R330" s="32">
        <f>IFERROR(IF((O330/P330)&gt;O330/P330,1.3,O330/P330),"")</f>
        <v/>
      </c>
      <c r="S330" s="5" t="n"/>
      <c r="T330" s="5" t="n"/>
      <c r="U330" s="5">
        <f>A330&amp;"-"&amp;YEAR(J330)&amp;"-"&amp;IF(LEN(MONTH(J330))=1,"0"&amp;MONTH(J330),MONTH(J330))&amp;"-"&amp;DAY(J330)</f>
        <v/>
      </c>
      <c r="V330" s="5" t="n">
        <v>0</v>
      </c>
    </row>
    <row r="331">
      <c r="A331" s="43" t="n">
        <v>357</v>
      </c>
      <c r="B331" s="5" t="inlineStr">
        <is>
          <t>Cartera</t>
        </is>
      </c>
      <c r="C331" s="5" t="inlineStr">
        <is>
          <t>Estratégico</t>
        </is>
      </c>
      <c r="D331" s="5" t="inlineStr">
        <is>
          <t>Tesorería</t>
        </is>
      </c>
      <c r="E331" s="5" t="n"/>
      <c r="F331" s="5" t="inlineStr">
        <is>
          <t>Semestral</t>
        </is>
      </c>
      <c r="G331" s="5" t="inlineStr">
        <is>
          <t>Positivo</t>
        </is>
      </c>
      <c r="H331" s="5" t="n"/>
      <c r="I331" s="5" t="n"/>
      <c r="J331" s="6" t="n">
        <v>45291</v>
      </c>
      <c r="K331" s="5">
        <f>YEAR(J331)</f>
        <v/>
      </c>
      <c r="L331" s="5">
        <f>PROPER(TEXT(J331,"mmmm"))</f>
        <v/>
      </c>
      <c r="M331" s="6">
        <f>IF(OR(L331="Enero",L331="Febrero",L331="Marzo",L331="Abril",L331="Mayo",L331="Junio"),K331&amp;"-1",IF(OR(L331="Julio",L331="Agosto",L331="Septiembre",L331="Octubre",L331="Noviembre",L331="Diciembre"),K331&amp;"-2"))</f>
        <v/>
      </c>
      <c r="N331" s="5" t="n"/>
      <c r="O331" s="5" t="n"/>
      <c r="P331" s="5" t="n">
        <v>4.45</v>
      </c>
      <c r="Q331" s="32">
        <f>IFERROR(IF((P331/O331)&gt;1.3,1.3,P331/O331),"")</f>
        <v/>
      </c>
      <c r="R331" s="32">
        <f>IFERROR(P331/O331,"")</f>
        <v/>
      </c>
      <c r="S331" s="5" t="inlineStr">
        <is>
          <t>Linea Base</t>
        </is>
      </c>
      <c r="T331" s="5" t="inlineStr">
        <is>
          <t>%</t>
        </is>
      </c>
      <c r="U331" s="5">
        <f>A331&amp;"-"&amp;YEAR(J331)&amp;"-"&amp;IF(LEN(MONTH(J331))=1,"0"&amp;MONTH(J331),MONTH(J331))&amp;"-"&amp;DAY(J331)</f>
        <v/>
      </c>
      <c r="V331" s="5" t="n">
        <v>2</v>
      </c>
    </row>
    <row r="332">
      <c r="A332" s="43" t="n">
        <v>358</v>
      </c>
      <c r="B332" s="5" t="inlineStr">
        <is>
          <t>Acompañamiento a estudiantes en practicas</t>
        </is>
      </c>
      <c r="C332" s="5" t="inlineStr">
        <is>
          <t>Operativo</t>
        </is>
      </c>
      <c r="D332" s="5" t="inlineStr">
        <is>
          <t>Prácticas</t>
        </is>
      </c>
      <c r="E332" s="5" t="n"/>
      <c r="F332" s="5" t="inlineStr">
        <is>
          <t>Semestral</t>
        </is>
      </c>
      <c r="G332" s="5" t="inlineStr">
        <is>
          <t>Positivo</t>
        </is>
      </c>
      <c r="H332" s="5" t="n">
        <v>87</v>
      </c>
      <c r="I332" s="5" t="n"/>
      <c r="J332" s="6" t="n">
        <v>45291</v>
      </c>
      <c r="K332" s="5">
        <f>YEAR(J332)</f>
        <v/>
      </c>
      <c r="L332" s="5">
        <f>PROPER(TEXT(J332,"mmmm"))</f>
        <v/>
      </c>
      <c r="M332" s="6">
        <f>IF(OR(L332="Enero",L332="Febrero",L332="Marzo",L332="Abril",L332="Mayo",L332="Junio"),K332&amp;"-1",IF(OR(L332="Julio",L332="Agosto",L332="Septiembre",L332="Octubre",L332="Noviembre",L332="Diciembre"),K332&amp;"-2"))</f>
        <v/>
      </c>
      <c r="N332" s="5" t="n"/>
      <c r="O332" s="5" t="n">
        <v>87</v>
      </c>
      <c r="P332" s="5" t="n">
        <v>95</v>
      </c>
      <c r="Q332" s="32">
        <f>IFERROR(IF((P332/O332)&gt;1.3,1.3,P332/O332),"")</f>
        <v/>
      </c>
      <c r="R332" s="32">
        <f>IFERROR(P332/O332,"")</f>
        <v/>
      </c>
      <c r="S332" s="5" t="inlineStr">
        <is>
          <t>%</t>
        </is>
      </c>
      <c r="T332" s="5" t="inlineStr">
        <is>
          <t>%</t>
        </is>
      </c>
      <c r="U332" s="5">
        <f>A332&amp;"-"&amp;YEAR(J332)&amp;"-"&amp;IF(LEN(MONTH(J332))=1,"0"&amp;MONTH(J332),MONTH(J332))&amp;"-"&amp;DAY(J332)</f>
        <v/>
      </c>
      <c r="V332" s="5" t="n">
        <v>0</v>
      </c>
    </row>
    <row r="333">
      <c r="A333" s="43" t="n">
        <v>359</v>
      </c>
      <c r="B333" s="5" t="inlineStr">
        <is>
          <t>Porcentaje Iniciativas aprobadas</t>
        </is>
      </c>
      <c r="C333" s="5" t="inlineStr">
        <is>
          <t>Operativo</t>
        </is>
      </c>
      <c r="D333" s="5" t="inlineStr">
        <is>
          <t>EXPERIENCIA INSTITUCIONAL</t>
        </is>
      </c>
      <c r="E333" s="5" t="n"/>
      <c r="F333" s="5" t="inlineStr">
        <is>
          <t>Anual</t>
        </is>
      </c>
      <c r="G333" s="5" t="inlineStr">
        <is>
          <t>Positivo</t>
        </is>
      </c>
      <c r="H333" s="5" t="inlineStr">
        <is>
          <t>ND</t>
        </is>
      </c>
      <c r="I333" s="5" t="n"/>
      <c r="J333" s="6" t="n">
        <v>45291</v>
      </c>
      <c r="K333" s="5">
        <f>YEAR(J333)</f>
        <v/>
      </c>
      <c r="L333" s="5">
        <f>PROPER(TEXT(J333,"mmmm"))</f>
        <v/>
      </c>
      <c r="M333" s="6">
        <f>IF(OR(L333="Enero",L333="Febrero",L333="Marzo",L333="Abril",L333="Mayo",L333="Junio"),K333&amp;"-1",IF(OR(L333="Julio",L333="Agosto",L333="Septiembre",L333="Octubre",L333="Noviembre",L333="Diciembre"),K333&amp;"-2"))</f>
        <v/>
      </c>
      <c r="N333" s="5" t="n"/>
      <c r="O333" s="5" t="n"/>
      <c r="P333" s="5" t="n"/>
      <c r="Q333" s="32">
        <f>IFERROR(IF((P333/O333)&gt;1.3,1.3,P333/O333),"")</f>
        <v/>
      </c>
      <c r="R333" s="32">
        <f>IFERROR(P333/O333,"")</f>
        <v/>
      </c>
      <c r="S333" s="5" t="n"/>
      <c r="T333" s="5" t="n"/>
      <c r="U333" s="5">
        <f>A333&amp;"-"&amp;YEAR(J333)&amp;"-"&amp;IF(LEN(MONTH(J333))=1,"0"&amp;MONTH(J333),MONTH(J333))&amp;"-"&amp;DAY(J333)</f>
        <v/>
      </c>
      <c r="V333" s="5" t="n">
        <v>0</v>
      </c>
    </row>
    <row r="334">
      <c r="A334" s="43" t="n">
        <v>360</v>
      </c>
      <c r="B334" s="5" t="inlineStr">
        <is>
          <t>Cumplimiento de cronogramas</t>
        </is>
      </c>
      <c r="C334" s="5" t="inlineStr">
        <is>
          <t>Operativo</t>
        </is>
      </c>
      <c r="D334" s="5" t="inlineStr">
        <is>
          <t>EXPERIENCIA INSTITUCIONAL</t>
        </is>
      </c>
      <c r="E334" s="5" t="inlineStr">
        <is>
          <t>Eficacia</t>
        </is>
      </c>
      <c r="F334" s="5" t="inlineStr">
        <is>
          <t>Semestral</t>
        </is>
      </c>
      <c r="G334" s="5" t="inlineStr">
        <is>
          <t>Positivo</t>
        </is>
      </c>
      <c r="H334" s="5" t="inlineStr">
        <is>
          <t>ND</t>
        </is>
      </c>
      <c r="I334" s="5" t="n"/>
      <c r="J334" s="6" t="n">
        <v>45291</v>
      </c>
      <c r="K334" s="5">
        <f>YEAR(J334)</f>
        <v/>
      </c>
      <c r="L334" s="5">
        <f>PROPER(TEXT(J334,"mmmm"))</f>
        <v/>
      </c>
      <c r="M334" s="6">
        <f>IF(OR(L334="Enero",L334="Febrero",L334="Marzo",L334="Abril",L334="Mayo",L334="Junio"),K334&amp;"-1",IF(OR(L334="Julio",L334="Agosto",L334="Septiembre",L334="Octubre",L334="Noviembre",L334="Diciembre"),K334&amp;"-2"))</f>
        <v/>
      </c>
      <c r="N334" s="5" t="n"/>
      <c r="O334" s="5" t="n"/>
      <c r="P334" s="5" t="n"/>
      <c r="Q334" s="32">
        <f>IFERROR(IF((P334/O334)&gt;1.3,1.3,P334/O334),"")</f>
        <v/>
      </c>
      <c r="R334" s="32">
        <f>IFERROR(P334/O334,"")</f>
        <v/>
      </c>
      <c r="S334" s="5" t="n"/>
      <c r="T334" s="5" t="n"/>
      <c r="U334" s="5">
        <f>A334&amp;"-"&amp;YEAR(J334)&amp;"-"&amp;IF(LEN(MONTH(J334))=1,"0"&amp;MONTH(J334),MONTH(J334))&amp;"-"&amp;DAY(J334)</f>
        <v/>
      </c>
      <c r="V334" s="5" t="n">
        <v>0</v>
      </c>
    </row>
    <row r="335">
      <c r="A335" s="43" t="n">
        <v>361</v>
      </c>
      <c r="B335" s="5" t="inlineStr">
        <is>
          <t>Inclusión</t>
        </is>
      </c>
      <c r="C335" s="5" t="inlineStr">
        <is>
          <t>Estratégico</t>
        </is>
      </c>
      <c r="D335" s="5" t="inlineStr">
        <is>
          <t>Gestión de la Responsabilidad Social</t>
        </is>
      </c>
      <c r="E335" s="5" t="inlineStr">
        <is>
          <t>Eficacia</t>
        </is>
      </c>
      <c r="F335" s="5" t="inlineStr">
        <is>
          <t>Anual</t>
        </is>
      </c>
      <c r="G335" s="5" t="inlineStr">
        <is>
          <t>Positivo</t>
        </is>
      </c>
      <c r="H335" s="5" t="n">
        <v>4.5</v>
      </c>
      <c r="I335" s="5" t="n"/>
      <c r="J335" s="6" t="n">
        <v>45291</v>
      </c>
      <c r="K335" s="5">
        <f>YEAR(J335)</f>
        <v/>
      </c>
      <c r="L335" s="5">
        <f>PROPER(TEXT(J335,"mmmm"))</f>
        <v/>
      </c>
      <c r="M335" s="6">
        <f>IF(OR(L335="Enero",L335="Febrero",L335="Marzo",L335="Abril",L335="Mayo",L335="Junio"),K335&amp;"-1",IF(OR(L335="Julio",L335="Agosto",L335="Septiembre",L335="Octubre",L335="Noviembre",L335="Diciembre"),K335&amp;"-2"))</f>
        <v/>
      </c>
      <c r="N335" s="5" t="n"/>
      <c r="O335" s="5" t="n">
        <v>4.5</v>
      </c>
      <c r="P335" s="5" t="n">
        <v>4.56</v>
      </c>
      <c r="Q335" s="32">
        <f>IFERROR(IF((P335/O335)&gt;1.3,1.3,P335/O335),"")</f>
        <v/>
      </c>
      <c r="R335" s="32">
        <f>IFERROR(P335/O335,"")</f>
        <v/>
      </c>
      <c r="S335" s="5" t="n"/>
      <c r="T335" s="5" t="n"/>
      <c r="U335" s="5">
        <f>A335&amp;"-"&amp;YEAR(J335)&amp;"-"&amp;IF(LEN(MONTH(J335))=1,"0"&amp;MONTH(J335),MONTH(J335))&amp;"-"&amp;DAY(J335)</f>
        <v/>
      </c>
      <c r="V335" s="5" t="n">
        <v>2</v>
      </c>
    </row>
    <row r="336">
      <c r="A336" s="43" t="n">
        <v>362</v>
      </c>
      <c r="B336" s="5" t="inlineStr">
        <is>
          <t>Aseguramiento de matricula académica presencial</t>
        </is>
      </c>
      <c r="C336" s="5" t="inlineStr">
        <is>
          <t>Operativo</t>
        </is>
      </c>
      <c r="D336" s="5" t="inlineStr">
        <is>
          <t>Operaciones Académica pregrado y posgrado presencial.</t>
        </is>
      </c>
      <c r="E336" s="5" t="n"/>
      <c r="F336" s="5" t="inlineStr">
        <is>
          <t>Semestral</t>
        </is>
      </c>
      <c r="G336" s="5" t="inlineStr">
        <is>
          <t>Positivo</t>
        </is>
      </c>
      <c r="H336" s="5" t="n">
        <v>100</v>
      </c>
      <c r="I336" s="5" t="n"/>
      <c r="J336" s="6" t="n">
        <v>45291</v>
      </c>
      <c r="K336" s="5">
        <f>YEAR(J336)</f>
        <v/>
      </c>
      <c r="L336" s="5">
        <f>PROPER(TEXT(J336,"mmmm"))</f>
        <v/>
      </c>
      <c r="M336" s="6">
        <f>IF(OR(L336="Enero",L336="Febrero",L336="Marzo",L336="Abril",L336="Mayo",L336="Junio"),K336&amp;"-1",IF(OR(L336="Julio",L336="Agosto",L336="Septiembre",L336="Octubre",L336="Noviembre",L336="Diciembre"),K336&amp;"-2"))</f>
        <v/>
      </c>
      <c r="N336" s="5" t="n"/>
      <c r="O336" s="5" t="n">
        <v>100</v>
      </c>
      <c r="P336" s="5" t="n">
        <v>99.16</v>
      </c>
      <c r="Q336" s="32">
        <f>IFERROR(IF((P336/O336)&gt;1.3,1.3,P336/O336),"")</f>
        <v/>
      </c>
      <c r="R336" s="32">
        <f>IFERROR(P336/O336,"")</f>
        <v/>
      </c>
      <c r="S336" s="5" t="inlineStr">
        <is>
          <t>%</t>
        </is>
      </c>
      <c r="T336" s="5" t="inlineStr">
        <is>
          <t>%</t>
        </is>
      </c>
      <c r="U336" s="5">
        <f>A336&amp;"-"&amp;YEAR(J336)&amp;"-"&amp;IF(LEN(MONTH(J336))=1,"0"&amp;MONTH(J336),MONTH(J336))&amp;"-"&amp;DAY(J336)</f>
        <v/>
      </c>
      <c r="V336" s="5" t="n">
        <v>0</v>
      </c>
    </row>
    <row r="337">
      <c r="A337" s="43" t="n">
        <v>363</v>
      </c>
      <c r="B337" s="5" t="inlineStr">
        <is>
          <t>Seguimiento a la parametrización de aulas master y secciones de asignaturas</t>
        </is>
      </c>
      <c r="C337" s="5" t="inlineStr">
        <is>
          <t>Operativo</t>
        </is>
      </c>
      <c r="D337" s="5" t="inlineStr">
        <is>
          <t>Operaciones Académica pregrado y posgrado virtual</t>
        </is>
      </c>
      <c r="E337" s="5" t="n"/>
      <c r="F337" s="5" t="inlineStr">
        <is>
          <t>Semestral</t>
        </is>
      </c>
      <c r="G337" s="5" t="inlineStr">
        <is>
          <t>Positivo</t>
        </is>
      </c>
      <c r="H337" s="5" t="n">
        <v>100</v>
      </c>
      <c r="I337" s="5" t="n"/>
      <c r="J337" s="6" t="n">
        <v>45291</v>
      </c>
      <c r="K337" s="5">
        <f>YEAR(J337)</f>
        <v/>
      </c>
      <c r="L337" s="5">
        <f>PROPER(TEXT(J337,"mmmm"))</f>
        <v/>
      </c>
      <c r="M337" s="6">
        <f>IF(OR(L337="Enero",L337="Febrero",L337="Marzo",L337="Abril",L337="Mayo",L337="Junio"),K337&amp;"-1",IF(OR(L337="Julio",L337="Agosto",L337="Septiembre",L337="Octubre",L337="Noviembre",L337="Diciembre"),K337&amp;"-2"))</f>
        <v/>
      </c>
      <c r="N337" s="5" t="n"/>
      <c r="O337" s="5" t="n"/>
      <c r="P337" s="5" t="n"/>
      <c r="Q337" s="32">
        <f>IFERROR(IF((P337/O337)&gt;1.3,1.3,P337/O337),"")</f>
        <v/>
      </c>
      <c r="R337" s="32">
        <f>IFERROR(P337/O337,"")</f>
        <v/>
      </c>
      <c r="S337" s="5" t="n"/>
      <c r="T337" s="5" t="n"/>
      <c r="U337" s="5">
        <f>A337&amp;"-"&amp;YEAR(J337)&amp;"-"&amp;IF(LEN(MONTH(J337))=1,"0"&amp;MONTH(J337),MONTH(J337))&amp;"-"&amp;DAY(J337)</f>
        <v/>
      </c>
      <c r="V337" s="5" t="n">
        <v>0</v>
      </c>
    </row>
    <row r="338">
      <c r="A338" s="43" t="n">
        <v>364</v>
      </c>
      <c r="B338" s="5" t="inlineStr">
        <is>
          <t>Impacto de actividades de Responsabilidad y proyección</t>
        </is>
      </c>
      <c r="C338" s="5" t="inlineStr">
        <is>
          <t>Operativo</t>
        </is>
      </c>
      <c r="D338" s="5" t="inlineStr">
        <is>
          <t>Gestión de la Responsabilidad Social</t>
        </is>
      </c>
      <c r="E338" s="5" t="inlineStr">
        <is>
          <t>Eficacia</t>
        </is>
      </c>
      <c r="F338" s="5" t="inlineStr">
        <is>
          <t>Semestral</t>
        </is>
      </c>
      <c r="G338" s="5" t="inlineStr">
        <is>
          <t>Negativo</t>
        </is>
      </c>
      <c r="H338" s="5" t="inlineStr">
        <is>
          <t>ND</t>
        </is>
      </c>
      <c r="I338" s="5" t="n"/>
      <c r="J338" s="6" t="n">
        <v>45291</v>
      </c>
      <c r="K338" s="5">
        <f>YEAR(J338)</f>
        <v/>
      </c>
      <c r="L338" s="5">
        <f>PROPER(TEXT(J338,"mmmm"))</f>
        <v/>
      </c>
      <c r="M338" s="6">
        <f>IF(OR(L338="Enero",L338="Febrero",L338="Marzo",L338="Abril",L338="Mayo",L338="Junio"),K338&amp;"-1",IF(OR(L338="Julio",L338="Agosto",L338="Septiembre",L338="Octubre",L338="Noviembre",L338="Diciembre"),K338&amp;"-2"))</f>
        <v/>
      </c>
      <c r="N338" s="5" t="n"/>
      <c r="O338" s="5" t="n"/>
      <c r="P338" s="5" t="n">
        <v>78450</v>
      </c>
      <c r="Q338" s="32">
        <f>IFERROR(IF((O338/P338)&gt;1.3,1.3,O338/P338),"")</f>
        <v/>
      </c>
      <c r="R338" s="32">
        <f>IFERROR(IF((O338/P338)&gt;O338/P338,1.3,O338/P338),"")</f>
        <v/>
      </c>
      <c r="S338" s="5" t="inlineStr">
        <is>
          <t>Linea Base</t>
        </is>
      </c>
      <c r="T338" s="5" t="n"/>
      <c r="U338" s="5">
        <f>A338&amp;"-"&amp;YEAR(J338)&amp;"-"&amp;IF(LEN(MONTH(J338))=1,"0"&amp;MONTH(J338),MONTH(J338))&amp;"-"&amp;DAY(J338)</f>
        <v/>
      </c>
      <c r="V338" s="5" t="n">
        <v>0</v>
      </c>
    </row>
    <row r="339">
      <c r="A339" s="43" t="n">
        <v>365</v>
      </c>
      <c r="B339" s="5" t="inlineStr">
        <is>
          <t>Seguimiento de asignación docente a NRC Pregrado-Posgrado Presencial</t>
        </is>
      </c>
      <c r="C339" s="5" t="inlineStr">
        <is>
          <t>Estratégico</t>
        </is>
      </c>
      <c r="D339" s="5" t="inlineStr">
        <is>
          <t>Operaciones Académica pregrado y posgrado presencial.</t>
        </is>
      </c>
      <c r="E339" s="5" t="n"/>
      <c r="F339" s="5" t="inlineStr">
        <is>
          <t>Semestral</t>
        </is>
      </c>
      <c r="G339" s="5" t="inlineStr">
        <is>
          <t>Positivo</t>
        </is>
      </c>
      <c r="H339" s="5" t="n">
        <v>100</v>
      </c>
      <c r="I339" s="5" t="n"/>
      <c r="J339" s="6" t="n">
        <v>45291</v>
      </c>
      <c r="K339" s="5">
        <f>YEAR(J339)</f>
        <v/>
      </c>
      <c r="L339" s="5">
        <f>PROPER(TEXT(J339,"mmmm"))</f>
        <v/>
      </c>
      <c r="M339" s="6">
        <f>IF(OR(L339="Enero",L339="Febrero",L339="Marzo",L339="Abril",L339="Mayo",L339="Junio"),K339&amp;"-1",IF(OR(L339="Julio",L339="Agosto",L339="Septiembre",L339="Octubre",L339="Noviembre",L339="Diciembre"),K339&amp;"-2"))</f>
        <v/>
      </c>
      <c r="N339" s="5" t="n"/>
      <c r="O339" s="5" t="n">
        <v>100</v>
      </c>
      <c r="P339" s="5" t="n">
        <v>100</v>
      </c>
      <c r="Q339" s="32">
        <f>IFERROR(IF((P339/O339)&gt;1.3,1.3,P339/O339),"")</f>
        <v/>
      </c>
      <c r="R339" s="32">
        <f>IFERROR(P339/O339,"")</f>
        <v/>
      </c>
      <c r="S339" s="5" t="inlineStr">
        <is>
          <t>%</t>
        </is>
      </c>
      <c r="T339" s="5" t="inlineStr">
        <is>
          <t>%</t>
        </is>
      </c>
      <c r="U339" s="5">
        <f>A339&amp;"-"&amp;YEAR(J339)&amp;"-"&amp;IF(LEN(MONTH(J339))=1,"0"&amp;MONTH(J339),MONTH(J339))&amp;"-"&amp;DAY(J339)</f>
        <v/>
      </c>
      <c r="V339" s="5" t="n">
        <v>0</v>
      </c>
    </row>
    <row r="340">
      <c r="A340" s="43" t="n">
        <v>366</v>
      </c>
      <c r="B340" s="5" t="inlineStr">
        <is>
          <t>Normalización de cobros pecuniarios</t>
        </is>
      </c>
      <c r="C340" s="5" t="inlineStr">
        <is>
          <t>Operativo</t>
        </is>
      </c>
      <c r="D340" s="5" t="inlineStr">
        <is>
          <t>Operaciones Académica pregrado y posgrado presencial.</t>
        </is>
      </c>
      <c r="E340" s="5" t="n"/>
      <c r="F340" s="5" t="inlineStr">
        <is>
          <t>Anual</t>
        </is>
      </c>
      <c r="G340" s="5" t="inlineStr">
        <is>
          <t>Positivo</t>
        </is>
      </c>
      <c r="H340" s="5" t="n">
        <v>100</v>
      </c>
      <c r="I340" s="5" t="n"/>
      <c r="J340" s="6" t="n">
        <v>45291</v>
      </c>
      <c r="K340" s="5">
        <f>YEAR(J340)</f>
        <v/>
      </c>
      <c r="L340" s="5">
        <f>PROPER(TEXT(J340,"mmmm"))</f>
        <v/>
      </c>
      <c r="M340" s="6">
        <f>IF(OR(L340="Enero",L340="Febrero",L340="Marzo",L340="Abril",L340="Mayo",L340="Junio"),K340&amp;"-1",IF(OR(L340="Julio",L340="Agosto",L340="Septiembre",L340="Octubre",L340="Noviembre",L340="Diciembre"),K340&amp;"-2"))</f>
        <v/>
      </c>
      <c r="N340" s="5" t="n"/>
      <c r="O340" s="5" t="n">
        <v>100</v>
      </c>
      <c r="P340" s="5" t="n">
        <v>100</v>
      </c>
      <c r="Q340" s="32">
        <f>IFERROR(IF((P340/O340)&gt;1.3,1.3,P340/O340),"")</f>
        <v/>
      </c>
      <c r="R340" s="32">
        <f>IFERROR(P340/O340,"")</f>
        <v/>
      </c>
      <c r="S340" s="5" t="n"/>
      <c r="T340" s="5" t="n"/>
      <c r="U340" s="5">
        <f>A340&amp;"-"&amp;YEAR(J340)&amp;"-"&amp;IF(LEN(MONTH(J340))=1,"0"&amp;MONTH(J340),MONTH(J340))&amp;"-"&amp;DAY(J340)</f>
        <v/>
      </c>
      <c r="V340" s="5" t="n">
        <v>0</v>
      </c>
    </row>
    <row r="341">
      <c r="A341" s="43" t="n">
        <v>367</v>
      </c>
      <c r="B341" s="5" t="inlineStr">
        <is>
          <t>Estudiantes con Becas</t>
        </is>
      </c>
      <c r="C341" s="5" t="inlineStr">
        <is>
          <t>Estratégico</t>
        </is>
      </c>
      <c r="D341" s="5" t="inlineStr">
        <is>
          <t>Gestión de la Responsabilidad Social</t>
        </is>
      </c>
      <c r="E341" s="5" t="inlineStr">
        <is>
          <t>Eficacia</t>
        </is>
      </c>
      <c r="F341" s="5" t="inlineStr">
        <is>
          <t>Anual</t>
        </is>
      </c>
      <c r="G341" s="5" t="inlineStr">
        <is>
          <t>Positivo</t>
        </is>
      </c>
      <c r="H341" s="5" t="n">
        <v>5</v>
      </c>
      <c r="I341" s="5" t="n"/>
      <c r="J341" s="6" t="n">
        <v>44926</v>
      </c>
      <c r="K341" s="5">
        <f>YEAR(J341)</f>
        <v/>
      </c>
      <c r="L341" s="5">
        <f>PROPER(TEXT(J341,"mmmm"))</f>
        <v/>
      </c>
      <c r="M341" s="6">
        <f>IF(OR(L341="Enero",L341="Febrero",L341="Marzo",L341="Abril",L341="Mayo",L341="Junio"),K341&amp;"-1",IF(OR(L341="Julio",L341="Agosto",L341="Septiembre",L341="Octubre",L341="Noviembre",L341="Diciembre"),K341&amp;"-2"))</f>
        <v/>
      </c>
      <c r="N341" s="5" t="n"/>
      <c r="O341" s="5" t="n">
        <v>5.7</v>
      </c>
      <c r="P341" s="5" t="n">
        <v>6.7</v>
      </c>
      <c r="Q341" s="32">
        <f>IFERROR(IF((P341/O341)&gt;1.3,1.3,P341/O341),"")</f>
        <v/>
      </c>
      <c r="R341" s="32">
        <f>IFERROR(P341/O341,"")</f>
        <v/>
      </c>
      <c r="S341" s="5" t="inlineStr">
        <is>
          <t>%</t>
        </is>
      </c>
      <c r="T341" s="5" t="inlineStr">
        <is>
          <t>%</t>
        </is>
      </c>
      <c r="U341" s="5">
        <f>A341&amp;"-"&amp;YEAR(J341)&amp;"-"&amp;IF(LEN(MONTH(J341))=1,"0"&amp;MONTH(J341),MONTH(J341))&amp;"-"&amp;DAY(J341)</f>
        <v/>
      </c>
      <c r="V341" s="5" t="n">
        <v>2</v>
      </c>
    </row>
    <row r="342">
      <c r="A342" s="43" t="n">
        <v>367</v>
      </c>
      <c r="B342" s="5" t="inlineStr">
        <is>
          <t>Estudiantes con Becas</t>
        </is>
      </c>
      <c r="C342" s="5" t="inlineStr">
        <is>
          <t>Estratégico</t>
        </is>
      </c>
      <c r="D342" s="5" t="inlineStr">
        <is>
          <t>Gestión de la Responsabilidad Social</t>
        </is>
      </c>
      <c r="E342" s="5" t="inlineStr">
        <is>
          <t>Eficacia</t>
        </is>
      </c>
      <c r="F342" s="5" t="inlineStr">
        <is>
          <t>Anual</t>
        </is>
      </c>
      <c r="G342" s="5" t="inlineStr">
        <is>
          <t>Positivo</t>
        </is>
      </c>
      <c r="H342" s="5" t="n">
        <v>5</v>
      </c>
      <c r="I342" s="5" t="n"/>
      <c r="J342" s="6" t="n">
        <v>45291</v>
      </c>
      <c r="K342" s="5">
        <f>YEAR(J342)</f>
        <v/>
      </c>
      <c r="L342" s="5">
        <f>PROPER(TEXT(J342,"mmmm"))</f>
        <v/>
      </c>
      <c r="M342" s="6">
        <f>IF(OR(L342="Enero",L342="Febrero",L342="Marzo",L342="Abril",L342="Mayo",L342="Junio"),K342&amp;"-1",IF(OR(L342="Julio",L342="Agosto",L342="Septiembre",L342="Octubre",L342="Noviembre",L342="Diciembre"),K342&amp;"-2"))</f>
        <v/>
      </c>
      <c r="N342" s="5" t="n"/>
      <c r="O342" s="5" t="n">
        <v>5</v>
      </c>
      <c r="P342" s="5" t="n">
        <v>6.25</v>
      </c>
      <c r="Q342" s="32">
        <f>IFERROR(IF((P342/O342)&gt;1.3,1.3,P342/O342),"")</f>
        <v/>
      </c>
      <c r="R342" s="32">
        <f>IFERROR(P342/O342,"")</f>
        <v/>
      </c>
      <c r="S342" s="5" t="inlineStr">
        <is>
          <t>%</t>
        </is>
      </c>
      <c r="T342" s="5" t="inlineStr">
        <is>
          <t>%</t>
        </is>
      </c>
      <c r="U342" s="5">
        <f>A342&amp;"-"&amp;YEAR(J342)&amp;"-"&amp;IF(LEN(MONTH(J342))=1,"0"&amp;MONTH(J342),MONTH(J342))&amp;"-"&amp;DAY(J342)</f>
        <v/>
      </c>
      <c r="V342" s="5" t="n">
        <v>2</v>
      </c>
    </row>
    <row r="343">
      <c r="A343" s="43" t="n">
        <v>368</v>
      </c>
      <c r="B343" s="5" t="inlineStr">
        <is>
          <t>Satisfacción de los estudiantes de Educación para toda la vida</t>
        </is>
      </c>
      <c r="C343" s="5" t="inlineStr">
        <is>
          <t>Operativo</t>
        </is>
      </c>
      <c r="D343" s="5" t="inlineStr">
        <is>
          <t>Operación de Educación no Formal</t>
        </is>
      </c>
      <c r="E343" s="5" t="n"/>
      <c r="F343" s="5" t="inlineStr">
        <is>
          <t>Trimestral</t>
        </is>
      </c>
      <c r="G343" s="5" t="inlineStr">
        <is>
          <t>Positivo</t>
        </is>
      </c>
      <c r="H343" s="5" t="n">
        <v>90</v>
      </c>
      <c r="I343" s="5" t="n"/>
      <c r="J343" s="6" t="n">
        <v>45291</v>
      </c>
      <c r="K343" s="5">
        <f>YEAR(J343)</f>
        <v/>
      </c>
      <c r="L343" s="5">
        <f>PROPER(TEXT(J343,"mmmm"))</f>
        <v/>
      </c>
      <c r="M343" s="6">
        <f>IF(OR(L343="Enero",L343="Febrero",L343="Marzo",L343="Abril",L343="Mayo",L343="Junio"),K343&amp;"-1",IF(OR(L343="Julio",L343="Agosto",L343="Septiembre",L343="Octubre",L343="Noviembre",L343="Diciembre"),K343&amp;"-2"))</f>
        <v/>
      </c>
      <c r="N343" s="5" t="n"/>
      <c r="O343" s="5" t="n">
        <v>90</v>
      </c>
      <c r="P343" s="5" t="n">
        <v>94.5</v>
      </c>
      <c r="Q343" s="32">
        <f>IFERROR(IF((P343/O343)&gt;1.3,1.3,P343/O343),"")</f>
        <v/>
      </c>
      <c r="R343" s="32">
        <f>IFERROR(P343/O343,"")</f>
        <v/>
      </c>
      <c r="S343" s="5" t="inlineStr">
        <is>
          <t>%</t>
        </is>
      </c>
      <c r="T343" s="5" t="inlineStr">
        <is>
          <t>%</t>
        </is>
      </c>
      <c r="U343" s="5">
        <f>A343&amp;"-"&amp;YEAR(J343)&amp;"-"&amp;IF(LEN(MONTH(J343))=1,"0"&amp;MONTH(J343),MONTH(J343))&amp;"-"&amp;DAY(J343)</f>
        <v/>
      </c>
      <c r="V343" s="5" t="n">
        <v>0</v>
      </c>
    </row>
    <row r="344">
      <c r="A344" s="43" t="n">
        <v>369</v>
      </c>
      <c r="B344" s="5" t="inlineStr">
        <is>
          <t>Participación de POLI- voluntariados (Estudiantes- Colaboradores)</t>
        </is>
      </c>
      <c r="C344" s="5" t="inlineStr">
        <is>
          <t>Estratégico</t>
        </is>
      </c>
      <c r="D344" s="5" t="inlineStr">
        <is>
          <t>Gestión de la Responsabilidad Social</t>
        </is>
      </c>
      <c r="E344" s="5" t="n"/>
      <c r="F344" s="5" t="inlineStr">
        <is>
          <t>Semestral</t>
        </is>
      </c>
      <c r="G344" s="5" t="inlineStr">
        <is>
          <t>Positivo</t>
        </is>
      </c>
      <c r="H344" s="5" t="inlineStr">
        <is>
          <t>ND</t>
        </is>
      </c>
      <c r="I344" s="5" t="n"/>
      <c r="J344" s="6" t="n">
        <v>45291</v>
      </c>
      <c r="K344" s="5">
        <f>YEAR(J344)</f>
        <v/>
      </c>
      <c r="L344" s="5">
        <f>PROPER(TEXT(J344,"mmmm"))</f>
        <v/>
      </c>
      <c r="M344" s="6">
        <f>IF(OR(L344="Enero",L344="Febrero",L344="Marzo",L344="Abril",L344="Mayo",L344="Junio"),K344&amp;"-1",IF(OR(L344="Julio",L344="Agosto",L344="Septiembre",L344="Octubre",L344="Noviembre",L344="Diciembre"),K344&amp;"-2"))</f>
        <v/>
      </c>
      <c r="N344" s="5" t="n"/>
      <c r="O344" s="5" t="n"/>
      <c r="P344" s="5" t="n">
        <v>174</v>
      </c>
      <c r="Q344" s="32">
        <f>IFERROR(IF((P344/O344)&gt;1.3,1.3,P344/O344),"")</f>
        <v/>
      </c>
      <c r="R344" s="32">
        <f>IFERROR(P344/O344,"")</f>
        <v/>
      </c>
      <c r="S344" s="5" t="inlineStr">
        <is>
          <t>Linea Base</t>
        </is>
      </c>
      <c r="T344" s="5" t="n"/>
      <c r="U344" s="5">
        <f>A344&amp;"-"&amp;YEAR(J344)&amp;"-"&amp;IF(LEN(MONTH(J344))=1,"0"&amp;MONTH(J344),MONTH(J344))&amp;"-"&amp;DAY(J344)</f>
        <v/>
      </c>
      <c r="V344" s="5" t="n">
        <v>0</v>
      </c>
    </row>
    <row r="345">
      <c r="A345" s="43" t="n">
        <v>370</v>
      </c>
      <c r="B345" s="5" t="inlineStr">
        <is>
          <t>Oportunidades de mejora - Huella Verde</t>
        </is>
      </c>
      <c r="C345" s="5" t="inlineStr">
        <is>
          <t>Operativo</t>
        </is>
      </c>
      <c r="D345" s="5" t="inlineStr">
        <is>
          <t>Gestión de la Responsabilidad Social</t>
        </is>
      </c>
      <c r="E345" s="5" t="n"/>
      <c r="F345" s="5" t="inlineStr">
        <is>
          <t>Semestral</t>
        </is>
      </c>
      <c r="G345" s="5" t="inlineStr">
        <is>
          <t>Positivo</t>
        </is>
      </c>
      <c r="H345" s="5" t="inlineStr">
        <is>
          <t>ND</t>
        </is>
      </c>
      <c r="I345" s="5" t="n"/>
      <c r="J345" s="6" t="n">
        <v>45291</v>
      </c>
      <c r="K345" s="5">
        <f>YEAR(J345)</f>
        <v/>
      </c>
      <c r="L345" s="5">
        <f>PROPER(TEXT(J345,"mmmm"))</f>
        <v/>
      </c>
      <c r="M345" s="6">
        <f>IF(OR(L345="Enero",L345="Febrero",L345="Marzo",L345="Abril",L345="Mayo",L345="Junio"),K345&amp;"-1",IF(OR(L345="Julio",L345="Agosto",L345="Septiembre",L345="Octubre",L345="Noviembre",L345="Diciembre"),K345&amp;"-2"))</f>
        <v/>
      </c>
      <c r="N345" s="5" t="n"/>
      <c r="O345" s="5" t="n"/>
      <c r="P345" s="5" t="n"/>
      <c r="Q345" s="32">
        <f>IFERROR(IF((P345/O345)&gt;1.3,1.3,P345/O345),"")</f>
        <v/>
      </c>
      <c r="R345" s="32">
        <f>IFERROR(P345/O345,"")</f>
        <v/>
      </c>
      <c r="S345" s="5" t="n"/>
      <c r="T345" s="5" t="n"/>
      <c r="U345" s="5">
        <f>A345&amp;"-"&amp;YEAR(J345)&amp;"-"&amp;IF(LEN(MONTH(J345))=1,"0"&amp;MONTH(J345),MONTH(J345))&amp;"-"&amp;DAY(J345)</f>
        <v/>
      </c>
      <c r="V345" s="5" t="n">
        <v>0</v>
      </c>
    </row>
    <row r="346">
      <c r="A346" s="43" t="n">
        <v>371</v>
      </c>
      <c r="B346" s="5" t="inlineStr">
        <is>
          <t>Recaudación de fondos</t>
        </is>
      </c>
      <c r="C346" s="5" t="inlineStr">
        <is>
          <t>Estratégico</t>
        </is>
      </c>
      <c r="D346" s="5" t="inlineStr">
        <is>
          <t>Gestión de la Responsabilidad Social</t>
        </is>
      </c>
      <c r="E346" s="5" t="n"/>
      <c r="F346" s="5" t="inlineStr">
        <is>
          <t>Semestral</t>
        </is>
      </c>
      <c r="G346" s="5" t="inlineStr">
        <is>
          <t>Positivo</t>
        </is>
      </c>
      <c r="H346" s="5" t="n">
        <v>100</v>
      </c>
      <c r="I346" s="5" t="n"/>
      <c r="J346" s="6" t="n">
        <v>45291</v>
      </c>
      <c r="K346" s="5">
        <f>YEAR(J346)</f>
        <v/>
      </c>
      <c r="L346" s="5">
        <f>PROPER(TEXT(J346,"mmmm"))</f>
        <v/>
      </c>
      <c r="M346" s="6">
        <f>IF(OR(L346="Enero",L346="Febrero",L346="Marzo",L346="Abril",L346="Mayo",L346="Junio"),K346&amp;"-1",IF(OR(L346="Julio",L346="Agosto",L346="Septiembre",L346="Octubre",L346="Noviembre",L346="Diciembre"),K346&amp;"-2"))</f>
        <v/>
      </c>
      <c r="N346" s="5" t="n"/>
      <c r="O346" s="135" t="n">
        <v>5500000000</v>
      </c>
      <c r="P346" s="135" t="n">
        <v>9518852142</v>
      </c>
      <c r="Q346" s="32">
        <f>IFERROR(IF((P346/O346)&gt;1.3,1.3,P346/O346),"")</f>
        <v/>
      </c>
      <c r="R346" s="32">
        <f>IFERROR(P346/O346,"")</f>
        <v/>
      </c>
      <c r="S346" s="5" t="n"/>
      <c r="T346" s="5" t="n"/>
      <c r="U346" s="5">
        <f>A346&amp;"-"&amp;YEAR(J346)&amp;"-"&amp;IF(LEN(MONTH(J346))=1,"0"&amp;MONTH(J346),MONTH(J346))&amp;"-"&amp;DAY(J346)</f>
        <v/>
      </c>
      <c r="V346" s="5" t="n">
        <v>0</v>
      </c>
    </row>
    <row r="347">
      <c r="A347" s="43" t="n">
        <v>372</v>
      </c>
      <c r="B347" s="5" t="inlineStr">
        <is>
          <t>Satisfacción de los clientes corporativos Educación para toda la vida</t>
        </is>
      </c>
      <c r="C347" s="5" t="inlineStr">
        <is>
          <t>Operativo</t>
        </is>
      </c>
      <c r="D347" s="5" t="inlineStr">
        <is>
          <t>Operación de Educación no Formal</t>
        </is>
      </c>
      <c r="E347" s="5" t="n"/>
      <c r="F347" s="5" t="inlineStr">
        <is>
          <t>Trimestral</t>
        </is>
      </c>
      <c r="G347" s="5" t="inlineStr">
        <is>
          <t>Positivo</t>
        </is>
      </c>
      <c r="H347" s="5" t="n">
        <v>87</v>
      </c>
      <c r="I347" s="5" t="n"/>
      <c r="J347" s="6" t="n">
        <v>45291</v>
      </c>
      <c r="K347" s="5">
        <f>YEAR(J347)</f>
        <v/>
      </c>
      <c r="L347" s="5">
        <f>PROPER(TEXT(J347,"mmmm"))</f>
        <v/>
      </c>
      <c r="M347" s="6">
        <f>IF(OR(L347="Enero",L347="Febrero",L347="Marzo",L347="Abril",L347="Mayo",L347="Junio"),K347&amp;"-1",IF(OR(L347="Julio",L347="Agosto",L347="Septiembre",L347="Octubre",L347="Noviembre",L347="Diciembre"),K347&amp;"-2"))</f>
        <v/>
      </c>
      <c r="N347" s="5" t="n"/>
      <c r="O347" s="5" t="n">
        <v>87</v>
      </c>
      <c r="P347" s="5" t="n">
        <v>95.5</v>
      </c>
      <c r="Q347" s="32">
        <f>IFERROR(IF((P347/O347)&gt;1.3,1.3,P347/O347),"")</f>
        <v/>
      </c>
      <c r="R347" s="32">
        <f>IFERROR(P347/O347,"")</f>
        <v/>
      </c>
      <c r="S347" s="5" t="inlineStr">
        <is>
          <t>%</t>
        </is>
      </c>
      <c r="T347" s="5" t="inlineStr">
        <is>
          <t>%</t>
        </is>
      </c>
      <c r="U347" s="5">
        <f>A347&amp;"-"&amp;YEAR(J347)&amp;"-"&amp;IF(LEN(MONTH(J347))=1,"0"&amp;MONTH(J347),MONTH(J347))&amp;"-"&amp;DAY(J347)</f>
        <v/>
      </c>
      <c r="V347" s="5" t="n">
        <v>0</v>
      </c>
    </row>
    <row r="348">
      <c r="A348" s="43" t="n">
        <v>373</v>
      </c>
      <c r="B348" s="5" t="inlineStr">
        <is>
          <t>Cumplimiento de planes anuales por líneas</t>
        </is>
      </c>
      <c r="C348" s="5" t="inlineStr">
        <is>
          <t>Estratégico</t>
        </is>
      </c>
      <c r="D348" s="5" t="inlineStr">
        <is>
          <t>Planeación Estratégica</t>
        </is>
      </c>
      <c r="E348" s="5" t="n"/>
      <c r="F348" s="5" t="inlineStr">
        <is>
          <t>Trimestral</t>
        </is>
      </c>
      <c r="G348" s="5" t="inlineStr">
        <is>
          <t>Positivo</t>
        </is>
      </c>
      <c r="H348" s="5" t="n">
        <v>100</v>
      </c>
      <c r="I348" s="5" t="n"/>
      <c r="J348" s="6" t="n">
        <v>45291</v>
      </c>
      <c r="K348" s="5">
        <f>YEAR(J348)</f>
        <v/>
      </c>
      <c r="L348" s="5">
        <f>PROPER(TEXT(J348,"mmmm"))</f>
        <v/>
      </c>
      <c r="M348" s="6">
        <f>IF(OR(L348="Enero",L348="Febrero",L348="Marzo",L348="Abril",L348="Mayo",L348="Junio"),K348&amp;"-1",IF(OR(L348="Julio",L348="Agosto",L348="Septiembre",L348="Octubre",L348="Noviembre",L348="Diciembre"),K348&amp;"-2"))</f>
        <v/>
      </c>
      <c r="N348" s="5" t="n"/>
      <c r="O348" s="5" t="n"/>
      <c r="P348" s="5" t="n"/>
      <c r="Q348" s="32">
        <f>IFERROR(IF((P348/O348)&gt;1.3,1.3,P348/O348),"")</f>
        <v/>
      </c>
      <c r="R348" s="32">
        <f>IFERROR(P348/O348,"")</f>
        <v/>
      </c>
      <c r="S348" s="5" t="inlineStr">
        <is>
          <t>%</t>
        </is>
      </c>
      <c r="T348" s="5" t="inlineStr">
        <is>
          <t>%</t>
        </is>
      </c>
      <c r="U348" s="5">
        <f>A348&amp;"-"&amp;YEAR(J348)&amp;"-"&amp;IF(LEN(MONTH(J348))=1,"0"&amp;MONTH(J348),MONTH(J348))&amp;"-"&amp;DAY(J348)</f>
        <v/>
      </c>
      <c r="V348" s="5" t="n">
        <v>0</v>
      </c>
    </row>
    <row r="349">
      <c r="A349" s="43" t="n">
        <v>374</v>
      </c>
      <c r="B349" s="5" t="inlineStr">
        <is>
          <t>Disponibilidad de máster modalidad virtual</t>
        </is>
      </c>
      <c r="C349" s="5" t="inlineStr">
        <is>
          <t>Operativo</t>
        </is>
      </c>
      <c r="D349" s="5" t="inlineStr">
        <is>
          <t>Operaciones Académica pregrado y posgrado virtual</t>
        </is>
      </c>
      <c r="E349" s="5" t="n"/>
      <c r="F349" s="5" t="inlineStr">
        <is>
          <t>Semestral</t>
        </is>
      </c>
      <c r="G349" s="5" t="inlineStr">
        <is>
          <t>Positivo</t>
        </is>
      </c>
      <c r="H349" s="5" t="n">
        <v>100</v>
      </c>
      <c r="I349" s="5" t="n"/>
      <c r="J349" s="6" t="n">
        <v>45291</v>
      </c>
      <c r="K349" s="5">
        <f>YEAR(J349)</f>
        <v/>
      </c>
      <c r="L349" s="5">
        <f>PROPER(TEXT(J349,"mmmm"))</f>
        <v/>
      </c>
      <c r="M349" s="6">
        <f>IF(OR(L349="Enero",L349="Febrero",L349="Marzo",L349="Abril",L349="Mayo",L349="Junio"),K349&amp;"-1",IF(OR(L349="Julio",L349="Agosto",L349="Septiembre",L349="Octubre",L349="Noviembre",L349="Diciembre"),K349&amp;"-2"))</f>
        <v/>
      </c>
      <c r="N349" s="5" t="n"/>
      <c r="O349" s="5" t="n">
        <v>100</v>
      </c>
      <c r="P349" s="5" t="n">
        <v>100</v>
      </c>
      <c r="Q349" s="32">
        <f>IFERROR(IF((P349/O349)&gt;1.3,1.3,P349/O349),"")</f>
        <v/>
      </c>
      <c r="R349" s="32">
        <f>IFERROR(P349/O349,"")</f>
        <v/>
      </c>
      <c r="S349" s="5" t="n"/>
      <c r="T349" s="5" t="n"/>
      <c r="U349" s="5">
        <f>A349&amp;"-"&amp;YEAR(J349)&amp;"-"&amp;IF(LEN(MONTH(J349))=1,"0"&amp;MONTH(J349),MONTH(J349))&amp;"-"&amp;DAY(J349)</f>
        <v/>
      </c>
      <c r="V349" s="5" t="n">
        <v>0</v>
      </c>
    </row>
    <row r="350">
      <c r="A350" s="43" t="n">
        <v>375</v>
      </c>
      <c r="B350" s="5" t="inlineStr">
        <is>
          <t>Disponibilidad de catálogo de asignaturas pregrado y posgrado presencial</t>
        </is>
      </c>
      <c r="C350" s="5" t="inlineStr">
        <is>
          <t>Operativo</t>
        </is>
      </c>
      <c r="D350" s="5" t="inlineStr">
        <is>
          <t>Operaciones Académica pregrado y posgrado presencial.</t>
        </is>
      </c>
      <c r="E350" s="5" t="n"/>
      <c r="F350" s="5" t="inlineStr">
        <is>
          <t>Semestral</t>
        </is>
      </c>
      <c r="G350" s="5" t="inlineStr">
        <is>
          <t>Positivo</t>
        </is>
      </c>
      <c r="H350" s="5" t="n">
        <v>100</v>
      </c>
      <c r="I350" s="5" t="n"/>
      <c r="J350" s="6" t="n">
        <v>45291</v>
      </c>
      <c r="K350" s="5">
        <f>YEAR(J350)</f>
        <v/>
      </c>
      <c r="L350" s="5">
        <f>PROPER(TEXT(J350,"mmmm"))</f>
        <v/>
      </c>
      <c r="M350" s="6">
        <f>IF(OR(L350="Enero",L350="Febrero",L350="Marzo",L350="Abril",L350="Mayo",L350="Junio"),K350&amp;"-1",IF(OR(L350="Julio",L350="Agosto",L350="Septiembre",L350="Octubre",L350="Noviembre",L350="Diciembre"),K350&amp;"-2"))</f>
        <v/>
      </c>
      <c r="N350" s="5" t="n"/>
      <c r="O350" s="5" t="n">
        <v>100</v>
      </c>
      <c r="P350" s="5" t="n">
        <v>100</v>
      </c>
      <c r="Q350" s="32">
        <f>IFERROR(IF((P350/O350)&gt;1.3,1.3,P350/O350),"")</f>
        <v/>
      </c>
      <c r="R350" s="32">
        <f>IFERROR(P350/O350,"")</f>
        <v/>
      </c>
      <c r="S350" s="5" t="inlineStr">
        <is>
          <t>%</t>
        </is>
      </c>
      <c r="T350" s="5" t="inlineStr">
        <is>
          <t>%</t>
        </is>
      </c>
      <c r="U350" s="5">
        <f>A350&amp;"-"&amp;YEAR(J350)&amp;"-"&amp;IF(LEN(MONTH(J350))=1,"0"&amp;MONTH(J350),MONTH(J350))&amp;"-"&amp;DAY(J350)</f>
        <v/>
      </c>
      <c r="V350" s="5" t="n">
        <v>0</v>
      </c>
    </row>
    <row r="351">
      <c r="A351" s="5" t="n">
        <v>376</v>
      </c>
      <c r="B351" s="5" t="inlineStr">
        <is>
          <t>Cumplimiento EBIDTA</t>
        </is>
      </c>
      <c r="C351" s="5" t="inlineStr">
        <is>
          <t>Estratégico</t>
        </is>
      </c>
      <c r="D351" s="5" t="inlineStr">
        <is>
          <t>Planeación Financiera</t>
        </is>
      </c>
      <c r="E351" s="5" t="inlineStr">
        <is>
          <t>Eficiencia</t>
        </is>
      </c>
      <c r="F351" s="5" t="inlineStr">
        <is>
          <t>Semestral</t>
        </is>
      </c>
      <c r="G351" s="5" t="inlineStr">
        <is>
          <t>Positivo</t>
        </is>
      </c>
      <c r="H351" s="5" t="n">
        <v>95</v>
      </c>
      <c r="I351" s="5" t="inlineStr">
        <is>
          <t>Alimentado</t>
        </is>
      </c>
      <c r="J351" s="21" t="n">
        <v>44925</v>
      </c>
      <c r="K351" s="20">
        <f>YEAR(J351)</f>
        <v/>
      </c>
      <c r="L351" s="6">
        <f>PROPER(TEXT(J351,"mmmm"))</f>
        <v/>
      </c>
      <c r="M351" s="45" t="inlineStr">
        <is>
          <t>2022-2</t>
        </is>
      </c>
      <c r="N351" s="15" t="n"/>
      <c r="O351" s="13" t="n">
        <v>16064</v>
      </c>
      <c r="P351" s="13" t="n">
        <v>24140</v>
      </c>
      <c r="Q351" s="32">
        <f>IFERROR(IF((P351/O351)&gt;1.3,1.3,P351/O351),"")</f>
        <v/>
      </c>
      <c r="R351" s="32">
        <f>IFERROR(P351/O351,"")</f>
        <v/>
      </c>
      <c r="S351" s="5" t="inlineStr">
        <is>
          <t>$</t>
        </is>
      </c>
      <c r="T351" s="5" t="inlineStr">
        <is>
          <t>$</t>
        </is>
      </c>
      <c r="U351" s="5">
        <f>A351&amp;"-"&amp;YEAR(J351)&amp;"-"&amp;IF(LEN(MONTH(J351))=1,"0"&amp;MONTH(J351),MONTH(J351))&amp;"-"&amp;DAY(J351)</f>
        <v/>
      </c>
      <c r="V351" s="5" t="n">
        <v>0</v>
      </c>
    </row>
    <row r="352">
      <c r="A352" s="43" t="n">
        <v>376</v>
      </c>
      <c r="B352" s="5" t="inlineStr">
        <is>
          <t>Cumplimiento EBIDTA</t>
        </is>
      </c>
      <c r="C352" s="5" t="inlineStr">
        <is>
          <t>Estratégico</t>
        </is>
      </c>
      <c r="D352" s="5" t="inlineStr">
        <is>
          <t>Planeación Financiera</t>
        </is>
      </c>
      <c r="E352" s="5" t="n"/>
      <c r="F352" s="5" t="inlineStr">
        <is>
          <t>Semestral</t>
        </is>
      </c>
      <c r="G352" s="5" t="inlineStr">
        <is>
          <t>Positivo</t>
        </is>
      </c>
      <c r="H352" s="5" t="n">
        <v>95</v>
      </c>
      <c r="I352" s="5" t="n"/>
      <c r="J352" s="6" t="n">
        <v>45291</v>
      </c>
      <c r="K352" s="5">
        <f>YEAR(J352)</f>
        <v/>
      </c>
      <c r="L352" s="5">
        <f>PROPER(TEXT(J352,"mmmm"))</f>
        <v/>
      </c>
      <c r="M352" s="6">
        <f>IF(OR(L352="Enero",L352="Febrero",L352="Marzo",L352="Abril",L352="Mayo",L352="Junio"),K352&amp;"-1",IF(OR(L352="Julio",L352="Agosto",L352="Septiembre",L352="Octubre",L352="Noviembre",L352="Diciembre"),K352&amp;"-2"))</f>
        <v/>
      </c>
      <c r="N352" s="5" t="n"/>
      <c r="O352" s="13" t="n">
        <v>26073.47270271854</v>
      </c>
      <c r="P352" s="13" t="n">
        <v>26403.08792599995</v>
      </c>
      <c r="Q352" s="32">
        <f>IFERROR(IF((P352/O352)&gt;1.3,1.3,P352/O352),"")</f>
        <v/>
      </c>
      <c r="R352" s="32">
        <f>IFERROR(P352/O352,"")</f>
        <v/>
      </c>
      <c r="S352" s="5" t="inlineStr">
        <is>
          <t>$</t>
        </is>
      </c>
      <c r="T352" s="5" t="inlineStr">
        <is>
          <t>$</t>
        </is>
      </c>
      <c r="U352" s="5">
        <f>A352&amp;"-"&amp;YEAR(J352)&amp;"-"&amp;IF(LEN(MONTH(J352))=1,"0"&amp;MONTH(J352),MONTH(J352))&amp;"-"&amp;DAY(J352)</f>
        <v/>
      </c>
      <c r="V352" s="5" t="n">
        <v>0</v>
      </c>
    </row>
    <row r="353">
      <c r="A353" s="43" t="n">
        <v>377</v>
      </c>
      <c r="B353" s="5" t="inlineStr">
        <is>
          <t>CAPEX</t>
        </is>
      </c>
      <c r="C353" s="5" t="inlineStr">
        <is>
          <t>Estratégico</t>
        </is>
      </c>
      <c r="D353" s="5" t="inlineStr">
        <is>
          <t>Planeación Financiera</t>
        </is>
      </c>
      <c r="E353" s="5" t="n"/>
      <c r="F353" s="5" t="inlineStr">
        <is>
          <t>Semestral</t>
        </is>
      </c>
      <c r="G353" s="5" t="inlineStr">
        <is>
          <t>Negativo</t>
        </is>
      </c>
      <c r="H353" s="5" t="n">
        <v>100</v>
      </c>
      <c r="I353" s="5" t="n"/>
      <c r="J353" s="6" t="n">
        <v>45291</v>
      </c>
      <c r="K353" s="5">
        <f>YEAR(J353)</f>
        <v/>
      </c>
      <c r="L353" s="5">
        <f>PROPER(TEXT(J353,"mmmm"))</f>
        <v/>
      </c>
      <c r="M353" s="6">
        <f>IF(OR(L353="Enero",L353="Febrero",L353="Marzo",L353="Abril",L353="Mayo",L353="Junio"),K353&amp;"-1",IF(OR(L353="Julio",L353="Agosto",L353="Septiembre",L353="Octubre",L353="Noviembre",L353="Diciembre"),K353&amp;"-2"))</f>
        <v/>
      </c>
      <c r="N353" s="5" t="n"/>
      <c r="O353" s="133" t="n">
        <v>12518.00530670625</v>
      </c>
      <c r="P353" s="133" t="n">
        <v>7607.138418999999</v>
      </c>
      <c r="Q353" s="32">
        <f>IFERROR(IF((O353/P353)&gt;1.3,1.3,O353/P353),"")</f>
        <v/>
      </c>
      <c r="R353" s="32">
        <f>IFERROR(IF((O353/P353)&gt;O353/P353,1.3,O353/P353),"")</f>
        <v/>
      </c>
      <c r="S353" s="5" t="inlineStr">
        <is>
          <t>$</t>
        </is>
      </c>
      <c r="T353" s="5" t="inlineStr">
        <is>
          <t>$</t>
        </is>
      </c>
      <c r="U353" s="5">
        <f>A353&amp;"-"&amp;YEAR(J353)&amp;"-"&amp;IF(LEN(MONTH(J353))=1,"0"&amp;MONTH(J353),MONTH(J353))&amp;"-"&amp;DAY(J353)</f>
        <v/>
      </c>
      <c r="V353" s="5" t="n">
        <v>0</v>
      </c>
    </row>
    <row r="354">
      <c r="A354" s="43" t="n">
        <v>378</v>
      </c>
      <c r="B354" s="5" t="inlineStr">
        <is>
          <t>Proyectos tecnológicos</t>
        </is>
      </c>
      <c r="C354" s="5" t="inlineStr">
        <is>
          <t>Estratégico</t>
        </is>
      </c>
      <c r="D354" s="5" t="inlineStr">
        <is>
          <t>GESTIÓN DE LA TECNOLOGÍA E INNOVACIÓN DIGITAL</t>
        </is>
      </c>
      <c r="E354" s="5" t="n"/>
      <c r="F354" s="5" t="inlineStr">
        <is>
          <t>Mensual</t>
        </is>
      </c>
      <c r="G354" s="5" t="inlineStr">
        <is>
          <t>Positivo</t>
        </is>
      </c>
      <c r="H354" s="5" t="n">
        <v>92</v>
      </c>
      <c r="I354" s="5" t="n"/>
      <c r="J354" s="6" t="n">
        <v>45291</v>
      </c>
      <c r="K354" s="5">
        <f>YEAR(J354)</f>
        <v/>
      </c>
      <c r="L354" s="5">
        <f>PROPER(TEXT(J354,"mmmm"))</f>
        <v/>
      </c>
      <c r="M354" s="6">
        <f>IF(OR(L354="Enero",L354="Febrero",L354="Marzo",L354="Abril",L354="Mayo",L354="Junio"),K354&amp;"-1",IF(OR(L354="Julio",L354="Agosto",L354="Septiembre",L354="Octubre",L354="Noviembre",L354="Diciembre"),K354&amp;"-2"))</f>
        <v/>
      </c>
      <c r="N354" s="5" t="n"/>
      <c r="O354" s="5" t="n">
        <v>92</v>
      </c>
      <c r="P354" s="5" t="n">
        <v>95.58</v>
      </c>
      <c r="Q354" s="32">
        <f>IFERROR(IF((P354/O354)&gt;1.3,1.3,P354/O354),"")</f>
        <v/>
      </c>
      <c r="R354" s="32">
        <f>IFERROR(P354/O354,"")</f>
        <v/>
      </c>
      <c r="S354" s="5" t="inlineStr">
        <is>
          <t>%</t>
        </is>
      </c>
      <c r="T354" s="5" t="inlineStr">
        <is>
          <t>%</t>
        </is>
      </c>
      <c r="U354" s="5">
        <f>A354&amp;"-"&amp;YEAR(J354)&amp;"-"&amp;IF(LEN(MONTH(J354))=1,"0"&amp;MONTH(J354),MONTH(J354))&amp;"-"&amp;DAY(J354)</f>
        <v/>
      </c>
      <c r="V354" s="5" t="n">
        <v>0</v>
      </c>
    </row>
    <row r="355">
      <c r="A355" s="5" t="n">
        <v>379</v>
      </c>
      <c r="B355" s="5" t="inlineStr">
        <is>
          <t>Total estudiantes nuevos</t>
        </is>
      </c>
      <c r="C355" s="5" t="inlineStr">
        <is>
          <t>Estratégico</t>
        </is>
      </c>
      <c r="D355" s="5" t="inlineStr">
        <is>
          <t>Inscripción, admisión y matrícula de estudiantes nuevos</t>
        </is>
      </c>
      <c r="E355" s="5" t="inlineStr">
        <is>
          <t>Eficacia</t>
        </is>
      </c>
      <c r="F355" s="5" t="inlineStr">
        <is>
          <t>Semestral</t>
        </is>
      </c>
      <c r="G355" s="5" t="inlineStr">
        <is>
          <t>Positivo</t>
        </is>
      </c>
      <c r="H355" s="5" t="n">
        <v>100</v>
      </c>
      <c r="I355" s="5" t="inlineStr">
        <is>
          <t>Alimentado</t>
        </is>
      </c>
      <c r="J355" s="21" t="n">
        <v>44926</v>
      </c>
      <c r="K355" s="20">
        <f>YEAR(J355)</f>
        <v/>
      </c>
      <c r="L355" s="6">
        <f>PROPER(TEXT(J355,"mmmm"))</f>
        <v/>
      </c>
      <c r="M355" s="45" t="inlineStr">
        <is>
          <t>2022-2</t>
        </is>
      </c>
      <c r="N355" s="15" t="n"/>
      <c r="O355" s="38" t="n">
        <v>20000</v>
      </c>
      <c r="P355" s="38" t="n">
        <v>20591</v>
      </c>
      <c r="Q355" s="32">
        <f>IFERROR(IF((P355/O355)&gt;1.3,1.3,P355/O355),"")</f>
        <v/>
      </c>
      <c r="R355" s="32">
        <f>IFERROR(P355/O355,"")</f>
        <v/>
      </c>
      <c r="S355" s="5" t="n"/>
      <c r="T355" s="5" t="n"/>
      <c r="U355" s="5">
        <f>A355&amp;"-"&amp;YEAR(J355)&amp;"-"&amp;IF(LEN(MONTH(J355))=1,"0"&amp;MONTH(J355),MONTH(J355))&amp;"-"&amp;DAY(J355)</f>
        <v/>
      </c>
      <c r="V355" s="5" t="n">
        <v>0</v>
      </c>
    </row>
    <row r="356">
      <c r="A356" s="43" t="n">
        <v>379</v>
      </c>
      <c r="B356" s="5" t="inlineStr">
        <is>
          <t>Total estudiantes nuevos</t>
        </is>
      </c>
      <c r="C356" s="5" t="inlineStr">
        <is>
          <t>Estratégico</t>
        </is>
      </c>
      <c r="D356" s="5" t="inlineStr">
        <is>
          <t>Inscripción, admisión y matrícula de estudiantes nuevos</t>
        </is>
      </c>
      <c r="E356" s="5" t="inlineStr">
        <is>
          <t>Eficacia</t>
        </is>
      </c>
      <c r="F356" s="5" t="inlineStr">
        <is>
          <t>Semestral</t>
        </is>
      </c>
      <c r="G356" s="5" t="inlineStr">
        <is>
          <t>Positivo</t>
        </is>
      </c>
      <c r="H356" s="5" t="n">
        <v>100</v>
      </c>
      <c r="I356" s="5" t="n"/>
      <c r="J356" s="6" t="n">
        <v>45291</v>
      </c>
      <c r="K356" s="5">
        <f>YEAR(J356)</f>
        <v/>
      </c>
      <c r="L356" s="5">
        <f>PROPER(TEXT(J356,"mmmm"))</f>
        <v/>
      </c>
      <c r="M356" s="6">
        <f>IF(OR(L356="Enero",L356="Febrero",L356="Marzo",L356="Abril",L356="Mayo",L356="Junio"),K356&amp;"-1",IF(OR(L356="Julio",L356="Agosto",L356="Septiembre",L356="Octubre",L356="Noviembre",L356="Diciembre"),K356&amp;"-2"))</f>
        <v/>
      </c>
      <c r="N356" s="5" t="n"/>
      <c r="O356" s="133" t="n">
        <v>22006</v>
      </c>
      <c r="P356" s="133" t="n">
        <v>23191</v>
      </c>
      <c r="Q356" s="32">
        <f>IFERROR(IF((P356/O356)&gt;1.3,1.3,P356/O356),"")</f>
        <v/>
      </c>
      <c r="R356" s="32">
        <f>IFERROR(P356/O356,"")</f>
        <v/>
      </c>
      <c r="S356" s="5" t="n"/>
      <c r="T356" s="5" t="n"/>
      <c r="U356" s="5">
        <f>A356&amp;"-"&amp;YEAR(J356)&amp;"-"&amp;IF(LEN(MONTH(J356))=1,"0"&amp;MONTH(J356),MONTH(J356))&amp;"-"&amp;DAY(J356)</f>
        <v/>
      </c>
      <c r="V356" s="5" t="n">
        <v>0</v>
      </c>
    </row>
    <row r="357">
      <c r="A357" s="43" t="n">
        <v>380</v>
      </c>
      <c r="B357" s="5" t="inlineStr">
        <is>
          <t>Ingresos de matriculas de estudiantes nuevos</t>
        </is>
      </c>
      <c r="C357" s="5" t="inlineStr">
        <is>
          <t>Estratégico</t>
        </is>
      </c>
      <c r="D357" s="5" t="inlineStr">
        <is>
          <t>Inscripción, admisión y matrícula de estudiantes nuevos</t>
        </is>
      </c>
      <c r="E357" s="5" t="n"/>
      <c r="F357" s="5" t="inlineStr">
        <is>
          <t>Semestral</t>
        </is>
      </c>
      <c r="G357" s="5" t="inlineStr">
        <is>
          <t>Positivo</t>
        </is>
      </c>
      <c r="H357" s="5" t="n">
        <v>100</v>
      </c>
      <c r="I357" s="5" t="n"/>
      <c r="J357" s="6" t="n">
        <v>45291</v>
      </c>
      <c r="K357" s="5">
        <f>YEAR(J357)</f>
        <v/>
      </c>
      <c r="L357" s="5">
        <f>PROPER(TEXT(J357,"mmmm"))</f>
        <v/>
      </c>
      <c r="M357" s="6">
        <f>IF(OR(L357="Enero",L357="Febrero",L357="Marzo",L357="Abril",L357="Mayo",L357="Junio"),K357&amp;"-1",IF(OR(L357="Julio",L357="Agosto",L357="Septiembre",L357="Octubre",L357="Noviembre",L357="Diciembre"),K357&amp;"-2"))</f>
        <v/>
      </c>
      <c r="N357" s="5" t="n"/>
      <c r="O357" s="133" t="n">
        <v>49384117103</v>
      </c>
      <c r="P357" s="133" t="n">
        <v>51094632052</v>
      </c>
      <c r="Q357" s="32">
        <f>IFERROR(IF((P357/O357)&gt;1.3,1.3,P357/O357),"")</f>
        <v/>
      </c>
      <c r="R357" s="32">
        <f>IFERROR(P357/O357,"")</f>
        <v/>
      </c>
      <c r="S357" s="5" t="inlineStr">
        <is>
          <t>$</t>
        </is>
      </c>
      <c r="T357" s="5" t="inlineStr">
        <is>
          <t>$</t>
        </is>
      </c>
      <c r="U357" s="5">
        <f>A357&amp;"-"&amp;YEAR(J357)&amp;"-"&amp;IF(LEN(MONTH(J357))=1,"0"&amp;MONTH(J357),MONTH(J357))&amp;"-"&amp;DAY(J357)</f>
        <v/>
      </c>
      <c r="V357" s="5" t="n">
        <v>0</v>
      </c>
    </row>
    <row r="358">
      <c r="A358" s="43" t="n">
        <v>381</v>
      </c>
      <c r="B358" s="5" t="inlineStr">
        <is>
          <t>Cumplimiento de matrículas pregrado presencial nuevos</t>
        </is>
      </c>
      <c r="C358" s="5" t="inlineStr">
        <is>
          <t>Estratégico</t>
        </is>
      </c>
      <c r="D358" s="5" t="inlineStr">
        <is>
          <t>Inscripción, admisión y matrícula de estudiantes nuevos</t>
        </is>
      </c>
      <c r="E358" s="5" t="n"/>
      <c r="F358" s="5" t="inlineStr">
        <is>
          <t>Semestral</t>
        </is>
      </c>
      <c r="G358" s="5" t="inlineStr">
        <is>
          <t>Positivo</t>
        </is>
      </c>
      <c r="H358" s="5" t="n">
        <v>100</v>
      </c>
      <c r="I358" s="5" t="n"/>
      <c r="J358" s="6" t="n">
        <v>45291</v>
      </c>
      <c r="K358" s="5">
        <f>YEAR(J358)</f>
        <v/>
      </c>
      <c r="L358" s="5">
        <f>PROPER(TEXT(J358,"mmmm"))</f>
        <v/>
      </c>
      <c r="M358" s="6">
        <f>IF(OR(L358="Enero",L358="Febrero",L358="Marzo",L358="Abril",L358="Mayo",L358="Junio"),K358&amp;"-1",IF(OR(L358="Julio",L358="Agosto",L358="Septiembre",L358="Octubre",L358="Noviembre",L358="Diciembre"),K358&amp;"-2"))</f>
        <v/>
      </c>
      <c r="N358" s="5" t="n"/>
      <c r="O358" s="5" t="n">
        <v>2596</v>
      </c>
      <c r="P358" s="5" t="n">
        <v>2817</v>
      </c>
      <c r="Q358" s="32">
        <f>IFERROR(IF((P358/O358)&gt;1.3,1.3,P358/O358),"")</f>
        <v/>
      </c>
      <c r="R358" s="32">
        <f>IFERROR(P358/O358,"")</f>
        <v/>
      </c>
      <c r="S358" s="5" t="n"/>
      <c r="T358" s="5" t="n"/>
      <c r="U358" s="5">
        <f>A358&amp;"-"&amp;YEAR(J358)&amp;"-"&amp;IF(LEN(MONTH(J358))=1,"0"&amp;MONTH(J358),MONTH(J358))&amp;"-"&amp;DAY(J358)</f>
        <v/>
      </c>
      <c r="V358" s="5" t="n">
        <v>0</v>
      </c>
    </row>
    <row r="359">
      <c r="A359" s="43" t="n">
        <v>382</v>
      </c>
      <c r="B359" s="5" t="inlineStr">
        <is>
          <t>Cumplimiento de matrículas pregrado virtual nuevos</t>
        </is>
      </c>
      <c r="C359" s="5" t="inlineStr">
        <is>
          <t>Estratégico</t>
        </is>
      </c>
      <c r="D359" s="5" t="inlineStr">
        <is>
          <t>Inscripción, admisión y matrícula de estudiantes nuevos</t>
        </is>
      </c>
      <c r="E359" s="5" t="n"/>
      <c r="F359" s="5" t="inlineStr">
        <is>
          <t>Semestral</t>
        </is>
      </c>
      <c r="G359" s="5" t="inlineStr">
        <is>
          <t>Positivo</t>
        </is>
      </c>
      <c r="H359" s="5" t="n">
        <v>100</v>
      </c>
      <c r="I359" s="5" t="n"/>
      <c r="J359" s="6" t="n">
        <v>45291</v>
      </c>
      <c r="K359" s="5">
        <f>YEAR(J359)</f>
        <v/>
      </c>
      <c r="L359" s="5">
        <f>PROPER(TEXT(J359,"mmmm"))</f>
        <v/>
      </c>
      <c r="M359" s="6">
        <f>IF(OR(L359="Enero",L359="Febrero",L359="Marzo",L359="Abril",L359="Mayo",L359="Junio"),K359&amp;"-1",IF(OR(L359="Julio",L359="Agosto",L359="Septiembre",L359="Octubre",L359="Noviembre",L359="Diciembre"),K359&amp;"-2"))</f>
        <v/>
      </c>
      <c r="N359" s="5" t="n"/>
      <c r="O359" s="5" t="n">
        <v>16733</v>
      </c>
      <c r="P359" s="5" t="n">
        <v>17076</v>
      </c>
      <c r="Q359" s="32">
        <f>IFERROR(IF((P359/O359)&gt;1.3,1.3,P359/O359),"")</f>
        <v/>
      </c>
      <c r="R359" s="32">
        <f>IFERROR(P359/O359,"")</f>
        <v/>
      </c>
      <c r="S359" s="13" t="inlineStr">
        <is>
          <t>%</t>
        </is>
      </c>
      <c r="T359" s="13" t="inlineStr">
        <is>
          <t>%</t>
        </is>
      </c>
      <c r="U359" s="5">
        <f>A359&amp;"-"&amp;YEAR(J359)&amp;"-"&amp;IF(LEN(MONTH(J359))=1,"0"&amp;MONTH(J359),MONTH(J359))&amp;"-"&amp;DAY(J359)</f>
        <v/>
      </c>
      <c r="V359" s="5" t="n">
        <v>0</v>
      </c>
    </row>
    <row r="360">
      <c r="A360" s="43" t="n">
        <v>383</v>
      </c>
      <c r="B360" s="5" t="inlineStr">
        <is>
          <t>Cumplimiento de matrículas posgrado virtual nuevos</t>
        </is>
      </c>
      <c r="C360" s="5" t="inlineStr">
        <is>
          <t>Operativo</t>
        </is>
      </c>
      <c r="D360" s="5" t="inlineStr">
        <is>
          <t>Inscripción, admisión y matrícula de estudiantes nuevos</t>
        </is>
      </c>
      <c r="E360" s="5" t="n"/>
      <c r="F360" s="5" t="inlineStr">
        <is>
          <t>Semestral</t>
        </is>
      </c>
      <c r="G360" s="5" t="inlineStr">
        <is>
          <t>Positivo</t>
        </is>
      </c>
      <c r="H360" s="5" t="n">
        <v>100</v>
      </c>
      <c r="I360" s="5" t="n"/>
      <c r="J360" s="6" t="n">
        <v>45291</v>
      </c>
      <c r="K360" s="5">
        <f>YEAR(J360)</f>
        <v/>
      </c>
      <c r="L360" s="5">
        <f>PROPER(TEXT(J360,"mmmm"))</f>
        <v/>
      </c>
      <c r="M360" s="6">
        <f>IF(OR(L360="Enero",L360="Febrero",L360="Marzo",L360="Abril",L360="Mayo",L360="Junio"),K360&amp;"-1",IF(OR(L360="Julio",L360="Agosto",L360="Septiembre",L360="Octubre",L360="Noviembre",L360="Diciembre"),K360&amp;"-2"))</f>
        <v/>
      </c>
      <c r="N360" s="5" t="n"/>
      <c r="O360" s="5" t="n">
        <v>2175</v>
      </c>
      <c r="P360" s="5" t="n">
        <v>2731</v>
      </c>
      <c r="Q360" s="32">
        <f>IFERROR(IF((P360/O360)&gt;1.3,1.3,P360/O360),"")</f>
        <v/>
      </c>
      <c r="R360" s="32">
        <f>IFERROR(P360/O360,"")</f>
        <v/>
      </c>
      <c r="S360" s="5" t="n"/>
      <c r="T360" s="5" t="n"/>
      <c r="U360" s="5">
        <f>A360&amp;"-"&amp;YEAR(J360)&amp;"-"&amp;IF(LEN(MONTH(J360))=1,"0"&amp;MONTH(J360),MONTH(J360))&amp;"-"&amp;DAY(J360)</f>
        <v/>
      </c>
      <c r="V360" s="5" t="n">
        <v>0</v>
      </c>
    </row>
    <row r="361">
      <c r="A361" s="43" t="n">
        <v>384</v>
      </c>
      <c r="B361" s="5" t="inlineStr">
        <is>
          <t>Cumplimiento de matrículas posgrado presencial nuevos</t>
        </is>
      </c>
      <c r="C361" s="5" t="inlineStr">
        <is>
          <t>Operativo</t>
        </is>
      </c>
      <c r="D361" s="5" t="inlineStr">
        <is>
          <t>Inscripción, admisión y matrícula de estudiantes nuevos</t>
        </is>
      </c>
      <c r="E361" s="5" t="n"/>
      <c r="F361" s="5" t="inlineStr">
        <is>
          <t>Semestral</t>
        </is>
      </c>
      <c r="G361" s="5" t="inlineStr">
        <is>
          <t>Positivo</t>
        </is>
      </c>
      <c r="H361" s="5" t="n">
        <v>100</v>
      </c>
      <c r="I361" s="5" t="n"/>
      <c r="J361" s="6" t="n">
        <v>45291</v>
      </c>
      <c r="K361" s="5">
        <f>YEAR(J361)</f>
        <v/>
      </c>
      <c r="L361" s="5">
        <f>PROPER(TEXT(J361,"mmmm"))</f>
        <v/>
      </c>
      <c r="M361" s="6">
        <f>IF(OR(L361="Enero",L361="Febrero",L361="Marzo",L361="Abril",L361="Mayo",L361="Junio"),K361&amp;"-1",IF(OR(L361="Julio",L361="Agosto",L361="Septiembre",L361="Octubre",L361="Noviembre",L361="Diciembre"),K361&amp;"-2"))</f>
        <v/>
      </c>
      <c r="N361" s="5" t="n"/>
      <c r="O361" s="5" t="n">
        <v>501</v>
      </c>
      <c r="P361" s="5" t="n">
        <v>567</v>
      </c>
      <c r="Q361" s="32">
        <f>IFERROR(IF((P361/O361)&gt;1.3,1.3,P361/O361),"")</f>
        <v/>
      </c>
      <c r="R361" s="32">
        <f>IFERROR(P361/O361,"")</f>
        <v/>
      </c>
      <c r="S361" s="5" t="n"/>
      <c r="T361" s="5" t="n"/>
      <c r="U361" s="5">
        <f>A361&amp;"-"&amp;YEAR(J361)&amp;"-"&amp;IF(LEN(MONTH(J361))=1,"0"&amp;MONTH(J361),MONTH(J361))&amp;"-"&amp;DAY(J361)</f>
        <v/>
      </c>
      <c r="V361" s="5" t="n">
        <v>0</v>
      </c>
    </row>
    <row r="362">
      <c r="A362" s="5" t="n">
        <v>385</v>
      </c>
      <c r="B362" s="5" t="inlineStr">
        <is>
          <t>Ingresos totales de educación para la vida</t>
        </is>
      </c>
      <c r="C362" s="5" t="inlineStr">
        <is>
          <t>Estratégico</t>
        </is>
      </c>
      <c r="D362" s="5" t="inlineStr">
        <is>
          <t>Mercadeo y venta de educación para la vida</t>
        </is>
      </c>
      <c r="E362" s="5" t="inlineStr">
        <is>
          <t>Eficacia</t>
        </is>
      </c>
      <c r="F362" s="5" t="inlineStr">
        <is>
          <t>Semestral</t>
        </is>
      </c>
      <c r="G362" s="5" t="inlineStr">
        <is>
          <t>Positivo</t>
        </is>
      </c>
      <c r="H362" s="5" t="n">
        <v>100</v>
      </c>
      <c r="I362" s="5" t="inlineStr">
        <is>
          <t>Alimentado</t>
        </is>
      </c>
      <c r="J362" s="21" t="n">
        <v>44926</v>
      </c>
      <c r="K362" s="20">
        <f>YEAR(J362)</f>
        <v/>
      </c>
      <c r="L362" s="6">
        <f>PROPER(TEXT(J362,"mmmm"))</f>
        <v/>
      </c>
      <c r="M362" s="45" t="inlineStr">
        <is>
          <t>2022-2</t>
        </is>
      </c>
      <c r="N362" s="15" t="n"/>
      <c r="O362" s="13" t="n">
        <v>13361</v>
      </c>
      <c r="P362" s="13" t="n">
        <v>9700</v>
      </c>
      <c r="Q362" s="32">
        <f>IFERROR(IF((P362/O362)&gt;1.3,1.3,P362/O362),"")</f>
        <v/>
      </c>
      <c r="R362" s="32">
        <f>IFERROR(P362/O362,"")</f>
        <v/>
      </c>
      <c r="S362" s="5" t="inlineStr">
        <is>
          <t>$</t>
        </is>
      </c>
      <c r="T362" s="5" t="inlineStr">
        <is>
          <t>$</t>
        </is>
      </c>
      <c r="U362" s="5">
        <f>A362&amp;"-"&amp;YEAR(J362)&amp;"-"&amp;IF(LEN(MONTH(J362))=1,"0"&amp;MONTH(J362),MONTH(J362))&amp;"-"&amp;DAY(J362)</f>
        <v/>
      </c>
      <c r="V362" s="5" t="n">
        <v>0</v>
      </c>
    </row>
    <row r="363">
      <c r="A363" s="43" t="n">
        <v>385</v>
      </c>
      <c r="B363" s="5" t="inlineStr">
        <is>
          <t>Ingresos totales de educación para la vida</t>
        </is>
      </c>
      <c r="C363" s="5" t="inlineStr">
        <is>
          <t>Estratégico</t>
        </is>
      </c>
      <c r="D363" s="5" t="inlineStr">
        <is>
          <t>Mercadeo y venta de educación para la vida</t>
        </is>
      </c>
      <c r="E363" s="5" t="inlineStr">
        <is>
          <t>Eficacia</t>
        </is>
      </c>
      <c r="F363" s="5" t="inlineStr">
        <is>
          <t>Semestral</t>
        </is>
      </c>
      <c r="G363" s="5" t="inlineStr">
        <is>
          <t>Positivo</t>
        </is>
      </c>
      <c r="H363" s="5" t="n">
        <v>100</v>
      </c>
      <c r="I363" s="5" t="n"/>
      <c r="J363" s="6" t="n">
        <v>45291</v>
      </c>
      <c r="K363" s="5">
        <f>YEAR(J363)</f>
        <v/>
      </c>
      <c r="L363" s="5">
        <f>PROPER(TEXT(J363,"mmmm"))</f>
        <v/>
      </c>
      <c r="M363" s="6">
        <f>IF(OR(L363="Enero",L363="Febrero",L363="Marzo",L363="Abril",L363="Mayo",L363="Junio"),K363&amp;"-1",IF(OR(L363="Julio",L363="Agosto",L363="Septiembre",L363="Octubre",L363="Noviembre",L363="Diciembre"),K363&amp;"-2"))</f>
        <v/>
      </c>
      <c r="N363" s="5" t="n"/>
      <c r="O363" s="5" t="n">
        <v>14097.721</v>
      </c>
      <c r="P363" s="5" t="n">
        <v>17698.153608</v>
      </c>
      <c r="Q363" s="32">
        <f>IFERROR(IF((P363/O363)&gt;1.3,1.3,P363/O363),"")</f>
        <v/>
      </c>
      <c r="R363" s="32">
        <f>IFERROR(P363/O363,"")</f>
        <v/>
      </c>
      <c r="S363" s="5" t="inlineStr">
        <is>
          <t>$</t>
        </is>
      </c>
      <c r="T363" s="5" t="inlineStr">
        <is>
          <t>$</t>
        </is>
      </c>
      <c r="U363" s="5">
        <f>A363&amp;"-"&amp;YEAR(J363)&amp;"-"&amp;IF(LEN(MONTH(J363))=1,"0"&amp;MONTH(J363),MONTH(J363))&amp;"-"&amp;DAY(J363)</f>
        <v/>
      </c>
      <c r="V363" s="5" t="n">
        <v>0</v>
      </c>
    </row>
    <row r="364">
      <c r="A364" s="43" t="n">
        <v>386</v>
      </c>
      <c r="B364" s="5" t="inlineStr">
        <is>
          <t>Cumplimiento Meta comercial Educación para toda la vida por linea</t>
        </is>
      </c>
      <c r="C364" s="5" t="inlineStr">
        <is>
          <t>Estratégico</t>
        </is>
      </c>
      <c r="D364" s="5" t="inlineStr">
        <is>
          <t>Mercadeo y venta de educación para la vida</t>
        </is>
      </c>
      <c r="E364" s="5" t="n"/>
      <c r="F364" s="5" t="inlineStr">
        <is>
          <t>Semestral</t>
        </is>
      </c>
      <c r="G364" s="5" t="inlineStr">
        <is>
          <t>Positivo</t>
        </is>
      </c>
      <c r="H364" s="5" t="n">
        <v>100</v>
      </c>
      <c r="I364" s="5" t="n"/>
      <c r="J364" s="6" t="n">
        <v>45291</v>
      </c>
      <c r="K364" s="5">
        <f>YEAR(J364)</f>
        <v/>
      </c>
      <c r="L364" s="5">
        <f>PROPER(TEXT(J364,"mmmm"))</f>
        <v/>
      </c>
      <c r="M364" s="6">
        <f>IF(OR(L364="Enero",L364="Febrero",L364="Marzo",L364="Abril",L364="Mayo",L364="Junio"),K364&amp;"-1",IF(OR(L364="Julio",L364="Agosto",L364="Septiembre",L364="Octubre",L364="Noviembre",L364="Diciembre"),K364&amp;"-2"))</f>
        <v/>
      </c>
      <c r="N364" s="5" t="n"/>
      <c r="O364" s="133">
        <f>14097721000/1000000</f>
        <v/>
      </c>
      <c r="P364" s="133">
        <f>17612977930/1000000</f>
        <v/>
      </c>
      <c r="Q364" s="32">
        <f>IFERROR(IF((P364/O364)&gt;1.3,1.3,P364/O364),"")</f>
        <v/>
      </c>
      <c r="R364" s="32">
        <f>IFERROR(P364/O364,"")</f>
        <v/>
      </c>
      <c r="S364" s="5" t="inlineStr">
        <is>
          <t>$</t>
        </is>
      </c>
      <c r="T364" s="5" t="inlineStr">
        <is>
          <t>$</t>
        </is>
      </c>
      <c r="U364" s="5">
        <f>A364&amp;"-"&amp;YEAR(J364)&amp;"-"&amp;IF(LEN(MONTH(J364))=1,"0"&amp;MONTH(J364),MONTH(J364))&amp;"-"&amp;DAY(J364)</f>
        <v/>
      </c>
      <c r="V364" s="5" t="n">
        <v>0</v>
      </c>
    </row>
    <row r="365">
      <c r="A365" s="43" t="n">
        <v>387</v>
      </c>
      <c r="B365" s="5" t="inlineStr">
        <is>
          <t>Programas con reforzamiento curricular por escuela</t>
        </is>
      </c>
      <c r="C365" s="5" t="inlineStr">
        <is>
          <t>Estratégico</t>
        </is>
      </c>
      <c r="D365" s="5" t="inlineStr">
        <is>
          <t>Gestión, Evaluación e Innovación Curricular</t>
        </is>
      </c>
      <c r="E365" s="5" t="n"/>
      <c r="F365" s="5" t="inlineStr">
        <is>
          <t>Semestral</t>
        </is>
      </c>
      <c r="G365" s="5" t="inlineStr">
        <is>
          <t>Positivo</t>
        </is>
      </c>
      <c r="H365" s="5" t="n">
        <v>100</v>
      </c>
      <c r="I365" s="5" t="n"/>
      <c r="J365" s="6" t="n">
        <v>45291</v>
      </c>
      <c r="K365" s="5">
        <f>YEAR(J365)</f>
        <v/>
      </c>
      <c r="L365" s="5">
        <f>PROPER(TEXT(J365,"mmmm"))</f>
        <v/>
      </c>
      <c r="M365" s="6">
        <f>IF(OR(L365="Enero",L365="Febrero",L365="Marzo",L365="Abril",L365="Mayo",L365="Junio"),K365&amp;"-1",IF(OR(L365="Julio",L365="Agosto",L365="Septiembre",L365="Octubre",L365="Noviembre",L365="Diciembre"),K365&amp;"-2"))</f>
        <v/>
      </c>
      <c r="N365" s="5" t="n"/>
      <c r="O365" s="5" t="n">
        <v>38</v>
      </c>
      <c r="P365" s="5" t="n">
        <v>38</v>
      </c>
      <c r="Q365" s="32">
        <f>IFERROR(IF((P365/O365)&gt;1.3,1.3,P365/O365),"")</f>
        <v/>
      </c>
      <c r="R365" s="32">
        <f>IFERROR(P365/O365,"")</f>
        <v/>
      </c>
      <c r="S365" s="5" t="n"/>
      <c r="T365" s="5" t="n"/>
      <c r="U365" s="5">
        <f>A365&amp;"-"&amp;YEAR(J365)&amp;"-"&amp;IF(LEN(MONTH(J365))=1,"0"&amp;MONTH(J365),MONTH(J365))&amp;"-"&amp;DAY(J365)</f>
        <v/>
      </c>
      <c r="V365" s="5" t="n">
        <v>0</v>
      </c>
    </row>
    <row r="366">
      <c r="A366" s="43" t="n">
        <v>388</v>
      </c>
      <c r="B366" s="5" t="inlineStr">
        <is>
          <t>Programas con matriz de resultados de aprendizaje por escuela</t>
        </is>
      </c>
      <c r="C366" s="5" t="inlineStr">
        <is>
          <t>Estratégico</t>
        </is>
      </c>
      <c r="D366" s="5" t="inlineStr">
        <is>
          <t>Gestión, Evaluación e Innovación Curricular</t>
        </is>
      </c>
      <c r="E366" s="5" t="n"/>
      <c r="F366" s="5" t="inlineStr">
        <is>
          <t>Semestral</t>
        </is>
      </c>
      <c r="G366" s="5" t="inlineStr">
        <is>
          <t>Positivo</t>
        </is>
      </c>
      <c r="H366" s="5" t="n">
        <v>100</v>
      </c>
      <c r="I366" s="5" t="n"/>
      <c r="J366" s="6" t="n">
        <v>45291</v>
      </c>
      <c r="K366" s="5">
        <f>YEAR(J366)</f>
        <v/>
      </c>
      <c r="L366" s="5">
        <f>PROPER(TEXT(J366,"mmmm"))</f>
        <v/>
      </c>
      <c r="M366" s="6">
        <f>IF(OR(L366="Enero",L366="Febrero",L366="Marzo",L366="Abril",L366="Mayo",L366="Junio"),K366&amp;"-1",IF(OR(L366="Julio",L366="Agosto",L366="Septiembre",L366="Octubre",L366="Noviembre",L366="Diciembre"),K366&amp;"-2"))</f>
        <v/>
      </c>
      <c r="N366" s="5" t="n"/>
      <c r="O366" s="5" t="n">
        <v>93</v>
      </c>
      <c r="P366" s="5" t="n">
        <v>93</v>
      </c>
      <c r="Q366" s="32">
        <f>IFERROR(IF((P366/O366)&gt;1.3,1.3,P366/O366),"")</f>
        <v/>
      </c>
      <c r="R366" s="32">
        <f>IFERROR(P366/O366,"")</f>
        <v/>
      </c>
      <c r="S366" s="5" t="n"/>
      <c r="T366" s="5" t="n"/>
      <c r="U366" s="5">
        <f>A366&amp;"-"&amp;YEAR(J366)&amp;"-"&amp;IF(LEN(MONTH(J366))=1,"0"&amp;MONTH(J366),MONTH(J366))&amp;"-"&amp;DAY(J366)</f>
        <v/>
      </c>
      <c r="V366" s="5" t="n">
        <v>0</v>
      </c>
    </row>
    <row r="367">
      <c r="A367" s="43" t="n">
        <v>389</v>
      </c>
      <c r="B367" s="5" t="inlineStr">
        <is>
          <t>Permanencia por escuela</t>
        </is>
      </c>
      <c r="C367" s="5" t="inlineStr">
        <is>
          <t>Estratégico</t>
        </is>
      </c>
      <c r="D367" s="5" t="inlineStr">
        <is>
          <t>Permanencia</t>
        </is>
      </c>
      <c r="E367" s="5" t="n"/>
      <c r="F367" s="5" t="inlineStr">
        <is>
          <t>Semestral</t>
        </is>
      </c>
      <c r="G367" s="5" t="inlineStr">
        <is>
          <t>Positivo</t>
        </is>
      </c>
      <c r="H367" s="5" t="n">
        <v>91</v>
      </c>
      <c r="I367" s="5" t="n"/>
      <c r="J367" s="6" t="n">
        <v>45291</v>
      </c>
      <c r="K367" s="5">
        <f>YEAR(J367)</f>
        <v/>
      </c>
      <c r="L367" s="5">
        <f>PROPER(TEXT(J367,"mmmm"))</f>
        <v/>
      </c>
      <c r="M367" s="6">
        <f>IF(OR(L367="Enero",L367="Febrero",L367="Marzo",L367="Abril",L367="Mayo",L367="Junio"),K367&amp;"-1",IF(OR(L367="Julio",L367="Agosto",L367="Septiembre",L367="Octubre",L367="Noviembre",L367="Diciembre"),K367&amp;"-2"))</f>
        <v/>
      </c>
      <c r="N367" s="5" t="n"/>
      <c r="O367" s="5" t="n">
        <v>91</v>
      </c>
      <c r="P367" s="5" t="n">
        <v>85.42</v>
      </c>
      <c r="Q367" s="32">
        <f>IFERROR(IF((P367/O367)&gt;1.3,1.3,P367/O367),"")</f>
        <v/>
      </c>
      <c r="R367" s="32">
        <f>IFERROR(P367/O367,"")</f>
        <v/>
      </c>
      <c r="S367" s="5" t="inlineStr">
        <is>
          <t>%</t>
        </is>
      </c>
      <c r="T367" s="5" t="inlineStr">
        <is>
          <t>%</t>
        </is>
      </c>
      <c r="U367" s="5">
        <f>A367&amp;"-"&amp;YEAR(J367)&amp;"-"&amp;IF(LEN(MONTH(J367))=1,"0"&amp;MONTH(J367),MONTH(J367))&amp;"-"&amp;DAY(J367)</f>
        <v/>
      </c>
      <c r="V367" s="5" t="n">
        <v>0</v>
      </c>
    </row>
    <row r="368">
      <c r="A368" s="43" t="n">
        <v>390</v>
      </c>
      <c r="B368" s="5" t="inlineStr">
        <is>
          <t>Cumplimiento Plan Anual por escuela</t>
        </is>
      </c>
      <c r="C368" s="5" t="inlineStr">
        <is>
          <t>Estratégico</t>
        </is>
      </c>
      <c r="D368" s="5" t="inlineStr">
        <is>
          <t>Planeación Estratégica</t>
        </is>
      </c>
      <c r="E368" s="5" t="n"/>
      <c r="F368" s="5" t="inlineStr">
        <is>
          <t>Trimestral</t>
        </is>
      </c>
      <c r="G368" s="5" t="inlineStr">
        <is>
          <t>Positivo</t>
        </is>
      </c>
      <c r="H368" s="5" t="n">
        <v>100</v>
      </c>
      <c r="I368" s="5" t="n"/>
      <c r="J368" s="6" t="n">
        <v>45291</v>
      </c>
      <c r="K368" s="5">
        <f>YEAR(J368)</f>
        <v/>
      </c>
      <c r="L368" s="5">
        <f>PROPER(TEXT(J368,"mmmm"))</f>
        <v/>
      </c>
      <c r="M368" s="6">
        <f>IF(OR(L368="Enero",L368="Febrero",L368="Marzo",L368="Abril",L368="Mayo",L368="Junio"),K368&amp;"-1",IF(OR(L368="Julio",L368="Agosto",L368="Septiembre",L368="Octubre",L368="Noviembre",L368="Diciembre"),K368&amp;"-2"))</f>
        <v/>
      </c>
      <c r="N368" s="5" t="n"/>
      <c r="O368" s="5" t="n"/>
      <c r="P368" s="5" t="n"/>
      <c r="Q368" s="32">
        <f>IFERROR(IF((P368/O368)&gt;1.3,1.3,P368/O368),"")</f>
        <v/>
      </c>
      <c r="R368" s="32">
        <f>IFERROR(P368/O368,"")</f>
        <v/>
      </c>
      <c r="S368" s="5" t="n"/>
      <c r="T368" s="5" t="n"/>
      <c r="U368" s="5">
        <f>A368&amp;"-"&amp;YEAR(J368)&amp;"-"&amp;IF(LEN(MONTH(J368))=1,"0"&amp;MONTH(J368),MONTH(J368))&amp;"-"&amp;DAY(J368)</f>
        <v/>
      </c>
      <c r="V368" s="5" t="n">
        <v>0</v>
      </c>
    </row>
    <row r="369">
      <c r="A369" s="43" t="n">
        <v>391</v>
      </c>
      <c r="B369" s="5" t="inlineStr">
        <is>
          <t>Satisfacción del cliente con campañas integradas de marketing</t>
        </is>
      </c>
      <c r="C369" s="5" t="inlineStr">
        <is>
          <t>Estratégico</t>
        </is>
      </c>
      <c r="D369" s="5" t="inlineStr">
        <is>
          <t>Gestión de campañas integradas de marketing</t>
        </is>
      </c>
      <c r="E369" s="5" t="n"/>
      <c r="F369" s="5" t="inlineStr">
        <is>
          <t>Semestral</t>
        </is>
      </c>
      <c r="G369" s="5" t="inlineStr">
        <is>
          <t>Positivo</t>
        </is>
      </c>
      <c r="H369" s="5" t="n">
        <v>94</v>
      </c>
      <c r="I369" s="5" t="n"/>
      <c r="J369" s="6" t="n">
        <v>45291</v>
      </c>
      <c r="K369" s="5">
        <f>YEAR(J369)</f>
        <v/>
      </c>
      <c r="L369" s="5">
        <f>PROPER(TEXT(J369,"mmmm"))</f>
        <v/>
      </c>
      <c r="M369" s="6">
        <f>IF(OR(L369="Enero",L369="Febrero",L369="Marzo",L369="Abril",L369="Mayo",L369="Junio"),K369&amp;"-1",IF(OR(L369="Julio",L369="Agosto",L369="Septiembre",L369="Octubre",L369="Noviembre",L369="Diciembre"),K369&amp;"-2"))</f>
        <v/>
      </c>
      <c r="N369" s="5" t="n"/>
      <c r="O369" s="5" t="n">
        <v>100</v>
      </c>
      <c r="P369" s="5" t="n">
        <v>100</v>
      </c>
      <c r="Q369" s="32">
        <f>IFERROR(IF((P369/O369)&gt;1.3,1.3,P369/O369),"")</f>
        <v/>
      </c>
      <c r="R369" s="32">
        <f>IFERROR(P369/O369,"")</f>
        <v/>
      </c>
      <c r="S369" s="5" t="inlineStr">
        <is>
          <t>%</t>
        </is>
      </c>
      <c r="T369" s="5" t="inlineStr">
        <is>
          <t>%</t>
        </is>
      </c>
      <c r="U369" s="5">
        <f>A369&amp;"-"&amp;YEAR(J369)&amp;"-"&amp;IF(LEN(MONTH(J369))=1,"0"&amp;MONTH(J369),MONTH(J369))&amp;"-"&amp;DAY(J369)</f>
        <v/>
      </c>
      <c r="V369" s="5" t="n">
        <v>0</v>
      </c>
    </row>
    <row r="370">
      <c r="A370" s="43" t="n">
        <v>392</v>
      </c>
      <c r="B370" s="5" t="inlineStr">
        <is>
          <t>Ahorro institucional con base en la monetización de los servicios</t>
        </is>
      </c>
      <c r="C370" s="5" t="inlineStr">
        <is>
          <t>Estratégico</t>
        </is>
      </c>
      <c r="D370" s="5" t="inlineStr">
        <is>
          <t>Gestión de campañas integradas de marketing</t>
        </is>
      </c>
      <c r="E370" s="5" t="n"/>
      <c r="F370" s="5" t="inlineStr">
        <is>
          <t>Semestral</t>
        </is>
      </c>
      <c r="G370" s="5" t="inlineStr">
        <is>
          <t>Positivo</t>
        </is>
      </c>
      <c r="H370" s="5" t="n">
        <v>100</v>
      </c>
      <c r="I370" s="5" t="n"/>
      <c r="J370" s="6" t="n">
        <v>45291</v>
      </c>
      <c r="K370" s="5">
        <f>YEAR(J370)</f>
        <v/>
      </c>
      <c r="L370" s="5">
        <f>PROPER(TEXT(J370,"mmmm"))</f>
        <v/>
      </c>
      <c r="M370" s="6">
        <f>IF(OR(L370="Enero",L370="Febrero",L370="Marzo",L370="Abril",L370="Mayo",L370="Junio"),K370&amp;"-1",IF(OR(L370="Julio",L370="Agosto",L370="Septiembre",L370="Octubre",L370="Noviembre",L370="Diciembre"),K370&amp;"-2"))</f>
        <v/>
      </c>
      <c r="N370" s="5" t="n"/>
      <c r="O370" s="133" t="n">
        <v>730000000</v>
      </c>
      <c r="P370" s="133" t="n">
        <v>1417148237</v>
      </c>
      <c r="Q370" s="32">
        <f>IFERROR(IF((P370/O370)&gt;1.3,1.3,P370/O370),"")</f>
        <v/>
      </c>
      <c r="R370" s="32">
        <f>IFERROR(P370/O370,"")</f>
        <v/>
      </c>
      <c r="S370" s="5" t="n"/>
      <c r="T370" s="5" t="n"/>
      <c r="U370" s="5">
        <f>A370&amp;"-"&amp;YEAR(J370)&amp;"-"&amp;IF(LEN(MONTH(J370))=1,"0"&amp;MONTH(J370),MONTH(J370))&amp;"-"&amp;DAY(J370)</f>
        <v/>
      </c>
      <c r="V370" s="5" t="n">
        <v>0</v>
      </c>
    </row>
    <row r="371">
      <c r="A371" s="43" t="n">
        <v>393</v>
      </c>
      <c r="B371" s="5" t="inlineStr">
        <is>
          <t>Disminución de los tiempos empleados en el desarrollo de las solicitudes</t>
        </is>
      </c>
      <c r="C371" s="5" t="inlineStr">
        <is>
          <t>Operativo</t>
        </is>
      </c>
      <c r="D371" s="5" t="inlineStr">
        <is>
          <t>Gestión de campañas integradas de marketing</t>
        </is>
      </c>
      <c r="E371" s="5" t="n"/>
      <c r="F371" s="5" t="inlineStr">
        <is>
          <t>Anual</t>
        </is>
      </c>
      <c r="G371" s="5" t="inlineStr">
        <is>
          <t>Positivo</t>
        </is>
      </c>
      <c r="H371" s="5" t="n">
        <v>15</v>
      </c>
      <c r="I371" s="5" t="n"/>
      <c r="J371" s="6" t="n">
        <v>45291</v>
      </c>
      <c r="K371" s="5">
        <f>YEAR(J371)</f>
        <v/>
      </c>
      <c r="L371" s="5">
        <f>PROPER(TEXT(J371,"mmmm"))</f>
        <v/>
      </c>
      <c r="M371" s="6">
        <f>IF(OR(L371="Enero",L371="Febrero",L371="Marzo",L371="Abril",L371="Mayo",L371="Junio"),K371&amp;"-1",IF(OR(L371="Julio",L371="Agosto",L371="Septiembre",L371="Octubre",L371="Noviembre",L371="Diciembre"),K371&amp;"-2"))</f>
        <v/>
      </c>
      <c r="N371" s="5" t="n"/>
      <c r="O371" s="5" t="n">
        <v>15</v>
      </c>
      <c r="P371" s="5" t="n">
        <v>15.45</v>
      </c>
      <c r="Q371" s="32">
        <f>IFERROR(IF((O371/P371)&gt;1.3,1.3,O371/P371),"")</f>
        <v/>
      </c>
      <c r="R371" s="32">
        <f>IFERROR(O371/P371,"")</f>
        <v/>
      </c>
      <c r="S371" s="5" t="n"/>
      <c r="T371" s="5" t="n"/>
      <c r="U371" s="5">
        <f>A371&amp;"-"&amp;YEAR(J371)&amp;"-"&amp;IF(LEN(MONTH(J371))=1,"0"&amp;MONTH(J371),MONTH(J371))&amp;"-"&amp;DAY(J371)</f>
        <v/>
      </c>
      <c r="V371" s="5" t="n">
        <v>0</v>
      </c>
    </row>
    <row r="372">
      <c r="A372" s="43" t="n">
        <v>394</v>
      </c>
      <c r="B372" s="5" t="inlineStr">
        <is>
          <t>Publicaciones en medios de comunicación Tier 1 y Tier 2</t>
        </is>
      </c>
      <c r="C372" s="5" t="inlineStr">
        <is>
          <t>Estratégico</t>
        </is>
      </c>
      <c r="D372" s="5" t="inlineStr">
        <is>
          <t>Comunicaciones Externas</t>
        </is>
      </c>
      <c r="E372" s="5" t="n"/>
      <c r="F372" s="5" t="inlineStr">
        <is>
          <t>Semestral</t>
        </is>
      </c>
      <c r="G372" s="5" t="inlineStr">
        <is>
          <t>Positivo</t>
        </is>
      </c>
      <c r="H372" s="5" t="n">
        <v>100</v>
      </c>
      <c r="I372" s="5" t="n"/>
      <c r="J372" s="6" t="n">
        <v>45291</v>
      </c>
      <c r="K372" s="5">
        <f>YEAR(J372)</f>
        <v/>
      </c>
      <c r="L372" s="5">
        <f>PROPER(TEXT(J372,"mmmm"))</f>
        <v/>
      </c>
      <c r="M372" s="6">
        <f>IF(OR(L372="Enero",L372="Febrero",L372="Marzo",L372="Abril",L372="Mayo",L372="Junio"),K372&amp;"-1",IF(OR(L372="Julio",L372="Agosto",L372="Septiembre",L372="Octubre",L372="Noviembre",L372="Diciembre"),K372&amp;"-2"))</f>
        <v/>
      </c>
      <c r="N372" s="5" t="n"/>
      <c r="O372" s="5" t="n">
        <v>350</v>
      </c>
      <c r="P372" s="5" t="n">
        <v>1094</v>
      </c>
      <c r="Q372" s="32">
        <f>IFERROR(IF((P372/O372)&gt;1.3,1.3,P372/O372),"")</f>
        <v/>
      </c>
      <c r="R372" s="32">
        <f>IFERROR(P372/O372,"")</f>
        <v/>
      </c>
      <c r="S372" s="5" t="n"/>
      <c r="T372" s="5" t="n"/>
      <c r="U372" s="5">
        <f>A372&amp;"-"&amp;YEAR(J372)&amp;"-"&amp;IF(LEN(MONTH(J372))=1,"0"&amp;MONTH(J372),MONTH(J372))&amp;"-"&amp;DAY(J372)</f>
        <v/>
      </c>
      <c r="V372" s="5" t="n">
        <v>0</v>
      </c>
    </row>
    <row r="373">
      <c r="A373" s="43" t="n">
        <v>395</v>
      </c>
      <c r="B373" s="5" t="inlineStr">
        <is>
          <t>Publicaciones en medios de comunicación Tier 1 y Tier 2 de la región Antioquia</t>
        </is>
      </c>
      <c r="C373" s="5" t="inlineStr">
        <is>
          <t>Operativo</t>
        </is>
      </c>
      <c r="D373" s="5" t="inlineStr">
        <is>
          <t>Comunicaciones Externas</t>
        </is>
      </c>
      <c r="E373" s="5" t="n"/>
      <c r="F373" s="5" t="inlineStr">
        <is>
          <t>Semestral</t>
        </is>
      </c>
      <c r="G373" s="5" t="inlineStr">
        <is>
          <t>Positivo</t>
        </is>
      </c>
      <c r="H373" s="5" t="n">
        <v>100</v>
      </c>
      <c r="I373" s="5" t="n"/>
      <c r="J373" s="6" t="n">
        <v>45291</v>
      </c>
      <c r="K373" s="5">
        <f>YEAR(J373)</f>
        <v/>
      </c>
      <c r="L373" s="5">
        <f>PROPER(TEXT(J373,"mmmm"))</f>
        <v/>
      </c>
      <c r="M373" s="6">
        <f>IF(OR(L373="Enero",L373="Febrero",L373="Marzo",L373="Abril",L373="Mayo",L373="Junio"),K373&amp;"-1",IF(OR(L373="Julio",L373="Agosto",L373="Septiembre",L373="Octubre",L373="Noviembre",L373="Diciembre"),K373&amp;"-2"))</f>
        <v/>
      </c>
      <c r="N373" s="5" t="n"/>
      <c r="O373" s="5" t="n">
        <v>35</v>
      </c>
      <c r="P373" s="5" t="n">
        <v>98</v>
      </c>
      <c r="Q373" s="32">
        <f>IFERROR(IF((P373/O373)&gt;1.3,1.3,P373/O373),"")</f>
        <v/>
      </c>
      <c r="R373" s="32">
        <f>IFERROR(P373/O373,"")</f>
        <v/>
      </c>
      <c r="S373" s="5" t="n"/>
      <c r="T373" s="5" t="n"/>
      <c r="U373" s="5">
        <f>A373&amp;"-"&amp;YEAR(J373)&amp;"-"&amp;IF(LEN(MONTH(J373))=1,"0"&amp;MONTH(J373),MONTH(J373))&amp;"-"&amp;DAY(J373)</f>
        <v/>
      </c>
      <c r="V373" s="5" t="n">
        <v>0</v>
      </c>
    </row>
    <row r="374">
      <c r="A374" s="43" t="n">
        <v>396</v>
      </c>
      <c r="B374" s="5" t="inlineStr">
        <is>
          <t>Publicaciones en el Campus Virtual</t>
        </is>
      </c>
      <c r="C374" s="5" t="inlineStr">
        <is>
          <t>Operativo</t>
        </is>
      </c>
      <c r="D374" s="5" t="inlineStr">
        <is>
          <t>Gestión de campañas integradas de marketing</t>
        </is>
      </c>
      <c r="E374" s="5" t="n"/>
      <c r="F374" s="5" t="inlineStr">
        <is>
          <t>Semestral</t>
        </is>
      </c>
      <c r="G374" s="5" t="inlineStr">
        <is>
          <t>Positivo</t>
        </is>
      </c>
      <c r="H374" s="5" t="n">
        <v>80</v>
      </c>
      <c r="I374" s="5" t="n"/>
      <c r="J374" s="6" t="n">
        <v>45291</v>
      </c>
      <c r="K374" s="5">
        <f>YEAR(J374)</f>
        <v/>
      </c>
      <c r="L374" s="5">
        <f>PROPER(TEXT(J374,"mmmm"))</f>
        <v/>
      </c>
      <c r="M374" s="6">
        <f>IF(OR(L374="Enero",L374="Febrero",L374="Marzo",L374="Abril",L374="Mayo",L374="Junio"),K374&amp;"-1",IF(OR(L374="Julio",L374="Agosto",L374="Septiembre",L374="Octubre",L374="Noviembre",L374="Diciembre"),K374&amp;"-2"))</f>
        <v/>
      </c>
      <c r="N374" s="5" t="n"/>
      <c r="O374" s="5" t="n">
        <v>80</v>
      </c>
      <c r="P374" s="5" t="n">
        <v>88.89</v>
      </c>
      <c r="Q374" s="32">
        <f>IFERROR(IF((P374/O374)&gt;1.3,1.3,P374/O374),"")</f>
        <v/>
      </c>
      <c r="R374" s="32">
        <f>IFERROR(P374/O374,"")</f>
        <v/>
      </c>
      <c r="S374" s="5" t="n"/>
      <c r="T374" s="5" t="n"/>
      <c r="U374" s="5">
        <f>A374&amp;"-"&amp;YEAR(J374)&amp;"-"&amp;IF(LEN(MONTH(J374))=1,"0"&amp;MONTH(J374),MONTH(J374))&amp;"-"&amp;DAY(J374)</f>
        <v/>
      </c>
      <c r="V374" s="5" t="n">
        <v>0</v>
      </c>
    </row>
    <row r="375">
      <c r="A375" s="43" t="n">
        <v>397</v>
      </c>
      <c r="B375" s="5" t="inlineStr">
        <is>
          <t>Gestión de casos del Estudio de Emisión</t>
        </is>
      </c>
      <c r="C375" s="5" t="inlineStr">
        <is>
          <t>Operativo</t>
        </is>
      </c>
      <c r="D375" s="5" t="inlineStr">
        <is>
          <t>Gestión de campañas integradas de marketing</t>
        </is>
      </c>
      <c r="E375" s="5" t="n"/>
      <c r="F375" s="5" t="inlineStr">
        <is>
          <t>Semestral</t>
        </is>
      </c>
      <c r="G375" s="5" t="inlineStr">
        <is>
          <t>Positivo</t>
        </is>
      </c>
      <c r="H375" s="5" t="n">
        <v>80</v>
      </c>
      <c r="I375" s="5" t="n"/>
      <c r="J375" s="6" t="n">
        <v>45291</v>
      </c>
      <c r="K375" s="5">
        <f>YEAR(J375)</f>
        <v/>
      </c>
      <c r="L375" s="5">
        <f>PROPER(TEXT(J375,"mmmm"))</f>
        <v/>
      </c>
      <c r="M375" s="6">
        <f>IF(OR(L375="Enero",L375="Febrero",L375="Marzo",L375="Abril",L375="Mayo",L375="Junio"),K375&amp;"-1",IF(OR(L375="Julio",L375="Agosto",L375="Septiembre",L375="Octubre",L375="Noviembre",L375="Diciembre"),K375&amp;"-2"))</f>
        <v/>
      </c>
      <c r="N375" s="5" t="n"/>
      <c r="O375" s="5" t="n">
        <v>80</v>
      </c>
      <c r="P375" s="5" t="n">
        <v>92.01499999999999</v>
      </c>
      <c r="Q375" s="32">
        <f>IFERROR(IF((P375/O375)&gt;1.3,1.3,P375/O375),"")</f>
        <v/>
      </c>
      <c r="R375" s="32">
        <f>IFERROR(P375/O375,"")</f>
        <v/>
      </c>
      <c r="S375" s="5" t="n"/>
      <c r="T375" s="5" t="n"/>
      <c r="U375" s="5">
        <f>A375&amp;"-"&amp;YEAR(J375)&amp;"-"&amp;IF(LEN(MONTH(J375))=1,"0"&amp;MONTH(J375),MONTH(J375))&amp;"-"&amp;DAY(J375)</f>
        <v/>
      </c>
      <c r="V375" s="5" t="n">
        <v>0</v>
      </c>
    </row>
    <row r="376">
      <c r="A376" s="43" t="n">
        <v>398</v>
      </c>
      <c r="B376" s="5" t="inlineStr">
        <is>
          <t>Participación en actividades de desarrollo de Cultura y Formación Emprendedora</t>
        </is>
      </c>
      <c r="C376" s="5" t="inlineStr">
        <is>
          <t>Operativo</t>
        </is>
      </c>
      <c r="D376" s="5" t="inlineStr">
        <is>
          <t>Emprendimiento</t>
        </is>
      </c>
      <c r="E376" s="5" t="n"/>
      <c r="F376" s="5" t="inlineStr">
        <is>
          <t>Semestral</t>
        </is>
      </c>
      <c r="G376" s="5" t="inlineStr">
        <is>
          <t>Positivo</t>
        </is>
      </c>
      <c r="H376" s="5" t="n">
        <v>100</v>
      </c>
      <c r="I376" s="5" t="n"/>
      <c r="J376" s="6" t="n">
        <v>45291</v>
      </c>
      <c r="K376" s="5">
        <f>YEAR(J376)</f>
        <v/>
      </c>
      <c r="L376" s="5">
        <f>PROPER(TEXT(J376,"mmmm"))</f>
        <v/>
      </c>
      <c r="M376" s="6">
        <f>IF(OR(L376="Enero",L376="Febrero",L376="Marzo",L376="Abril",L376="Mayo",L376="Junio"),K376&amp;"-1",IF(OR(L376="Julio",L376="Agosto",L376="Septiembre",L376="Octubre",L376="Noviembre",L376="Diciembre"),K376&amp;"-2"))</f>
        <v/>
      </c>
      <c r="N376" s="5" t="n"/>
      <c r="O376" s="5" t="n">
        <v>2000</v>
      </c>
      <c r="P376" s="5" t="n">
        <v>4912</v>
      </c>
      <c r="Q376" s="32">
        <f>IFERROR(IF((P376/O376)&gt;1.3,1.3,P376/O376),"")</f>
        <v/>
      </c>
      <c r="R376" s="32">
        <f>IFERROR(P376/O376,"")</f>
        <v/>
      </c>
      <c r="S376" s="5" t="n"/>
      <c r="T376" s="5" t="n"/>
      <c r="U376" s="5">
        <f>A376&amp;"-"&amp;YEAR(J376)&amp;"-"&amp;IF(LEN(MONTH(J376))=1,"0"&amp;MONTH(J376),MONTH(J376))&amp;"-"&amp;DAY(J376)</f>
        <v/>
      </c>
      <c r="V376" s="5" t="n">
        <v>0</v>
      </c>
    </row>
    <row r="377">
      <c r="A377" s="43" t="n">
        <v>399</v>
      </c>
      <c r="B377" s="5" t="inlineStr">
        <is>
          <t>Acompañamiento a emprendedores en creación de empresas</t>
        </is>
      </c>
      <c r="C377" s="5" t="inlineStr">
        <is>
          <t>Operativo</t>
        </is>
      </c>
      <c r="D377" s="5" t="inlineStr">
        <is>
          <t>Emprendimiento</t>
        </is>
      </c>
      <c r="E377" s="5" t="n"/>
      <c r="F377" s="5" t="inlineStr">
        <is>
          <t>Semestral</t>
        </is>
      </c>
      <c r="G377" s="5" t="inlineStr">
        <is>
          <t>Positivo</t>
        </is>
      </c>
      <c r="H377" s="5" t="n">
        <v>100</v>
      </c>
      <c r="I377" s="5" t="n"/>
      <c r="J377" s="6" t="n">
        <v>45291</v>
      </c>
      <c r="K377" s="5">
        <f>YEAR(J377)</f>
        <v/>
      </c>
      <c r="L377" s="5">
        <f>PROPER(TEXT(J377,"mmmm"))</f>
        <v/>
      </c>
      <c r="M377" s="6">
        <f>IF(OR(L377="Enero",L377="Febrero",L377="Marzo",L377="Abril",L377="Mayo",L377="Junio"),K377&amp;"-1",IF(OR(L377="Julio",L377="Agosto",L377="Septiembre",L377="Octubre",L377="Noviembre",L377="Diciembre"),K377&amp;"-2"))</f>
        <v/>
      </c>
      <c r="N377" s="5" t="n"/>
      <c r="O377" s="5" t="n">
        <v>1000</v>
      </c>
      <c r="P377" s="5" t="n">
        <v>1334</v>
      </c>
      <c r="Q377" s="32">
        <f>IFERROR(IF((P377/O377)&gt;1.3,1.3,P377/O377),"")</f>
        <v/>
      </c>
      <c r="R377" s="32">
        <f>IFERROR(P377/O377,"")</f>
        <v/>
      </c>
      <c r="S377" s="5" t="n"/>
      <c r="T377" s="5" t="n"/>
      <c r="U377" s="5">
        <f>A377&amp;"-"&amp;YEAR(J377)&amp;"-"&amp;IF(LEN(MONTH(J377))=1,"0"&amp;MONTH(J377),MONTH(J377))&amp;"-"&amp;DAY(J377)</f>
        <v/>
      </c>
      <c r="V377" s="5" t="n">
        <v>0</v>
      </c>
    </row>
    <row r="378">
      <c r="A378" s="43" t="n">
        <v>400</v>
      </c>
      <c r="B378" s="5" t="inlineStr">
        <is>
          <t>Puesta en marcha de proyectos de emprendimiento</t>
        </is>
      </c>
      <c r="C378" s="5" t="inlineStr">
        <is>
          <t>Operativo</t>
        </is>
      </c>
      <c r="D378" s="5" t="inlineStr">
        <is>
          <t>Emprendimiento</t>
        </is>
      </c>
      <c r="E378" s="5" t="n"/>
      <c r="F378" s="5" t="inlineStr">
        <is>
          <t>Semestral</t>
        </is>
      </c>
      <c r="G378" s="5" t="inlineStr">
        <is>
          <t>Positivo</t>
        </is>
      </c>
      <c r="H378" s="5" t="n">
        <v>100</v>
      </c>
      <c r="I378" s="5" t="n"/>
      <c r="J378" s="6" t="n">
        <v>45291</v>
      </c>
      <c r="K378" s="5">
        <f>YEAR(J378)</f>
        <v/>
      </c>
      <c r="L378" s="5">
        <f>PROPER(TEXT(J378,"mmmm"))</f>
        <v/>
      </c>
      <c r="M378" s="6">
        <f>IF(OR(L378="Enero",L378="Febrero",L378="Marzo",L378="Abril",L378="Mayo",L378="Junio"),K378&amp;"-1",IF(OR(L378="Julio",L378="Agosto",L378="Septiembre",L378="Octubre",L378="Noviembre",L378="Diciembre"),K378&amp;"-2"))</f>
        <v/>
      </c>
      <c r="N378" s="5" t="n"/>
      <c r="O378" s="5" t="n">
        <v>70</v>
      </c>
      <c r="P378" s="5" t="n">
        <v>199</v>
      </c>
      <c r="Q378" s="32">
        <f>IFERROR(IF((P378/O378)&gt;1.3,1.3,P378/O378),"")</f>
        <v/>
      </c>
      <c r="R378" s="32">
        <f>IFERROR(P378/O378,"")</f>
        <v/>
      </c>
      <c r="S378" s="5" t="n"/>
      <c r="T378" s="5" t="n"/>
      <c r="U378" s="5">
        <f>A378&amp;"-"&amp;YEAR(J378)&amp;"-"&amp;IF(LEN(MONTH(J378))=1,"0"&amp;MONTH(J378),MONTH(J378))&amp;"-"&amp;DAY(J378)</f>
        <v/>
      </c>
      <c r="V378" s="5" t="n">
        <v>0</v>
      </c>
    </row>
    <row r="379">
      <c r="A379" s="43" t="n">
        <v>401</v>
      </c>
      <c r="B379" s="5" t="inlineStr">
        <is>
          <t>Producción de nuevos MI-Books</t>
        </is>
      </c>
      <c r="C379" s="5" t="inlineStr">
        <is>
          <t>Operativo</t>
        </is>
      </c>
      <c r="D379" s="5" t="inlineStr">
        <is>
          <t>LEI</t>
        </is>
      </c>
      <c r="E379" s="5" t="n"/>
      <c r="F379" s="5" t="inlineStr">
        <is>
          <t>Semestral</t>
        </is>
      </c>
      <c r="G379" s="5" t="inlineStr">
        <is>
          <t>Positivo</t>
        </is>
      </c>
      <c r="H379" s="5" t="n">
        <v>90</v>
      </c>
      <c r="I379" s="5" t="n"/>
      <c r="J379" s="6" t="n">
        <v>45291</v>
      </c>
      <c r="K379" s="5">
        <f>YEAR(J379)</f>
        <v/>
      </c>
      <c r="L379" s="5">
        <f>PROPER(TEXT(J379,"mmmm"))</f>
        <v/>
      </c>
      <c r="M379" s="6">
        <f>IF(OR(L379="Enero",L379="Febrero",L379="Marzo",L379="Abril",L379="Mayo",L379="Junio"),K379&amp;"-1",IF(OR(L379="Julio",L379="Agosto",L379="Septiembre",L379="Octubre",L379="Noviembre",L379="Diciembre"),K379&amp;"-2"))</f>
        <v/>
      </c>
      <c r="N379" s="5" t="n"/>
      <c r="O379" s="5" t="n">
        <v>16</v>
      </c>
      <c r="P379" s="5" t="n">
        <v>17</v>
      </c>
      <c r="Q379" s="32">
        <f>IFERROR(IF((P379/O379)&gt;1.3,1.3,P379/O379),"")</f>
        <v/>
      </c>
      <c r="R379" s="32">
        <f>IFERROR(P379/O379,"")</f>
        <v/>
      </c>
      <c r="S379" s="5" t="n"/>
      <c r="T379" s="5" t="n"/>
      <c r="U379" s="5">
        <f>A379&amp;"-"&amp;YEAR(J379)&amp;"-"&amp;IF(LEN(MONTH(J379))=1,"0"&amp;MONTH(J379),MONTH(J379))&amp;"-"&amp;DAY(J379)</f>
        <v/>
      </c>
      <c r="V379" s="5" t="n">
        <v>0</v>
      </c>
    </row>
    <row r="380">
      <c r="A380" s="43" t="n">
        <v>402</v>
      </c>
      <c r="B380" s="5" t="inlineStr">
        <is>
          <t>Informe anual de consulta de MI-Books</t>
        </is>
      </c>
      <c r="C380" s="5" t="inlineStr">
        <is>
          <t>Estratégico</t>
        </is>
      </c>
      <c r="D380" s="5" t="inlineStr">
        <is>
          <t>LEI</t>
        </is>
      </c>
      <c r="E380" s="5" t="n"/>
      <c r="F380" s="5" t="inlineStr">
        <is>
          <t>Anual</t>
        </is>
      </c>
      <c r="G380" s="5" t="inlineStr">
        <is>
          <t>Positivo</t>
        </is>
      </c>
      <c r="H380" s="5" t="inlineStr">
        <is>
          <t>ND</t>
        </is>
      </c>
      <c r="I380" s="5" t="n"/>
      <c r="J380" s="6" t="n">
        <v>45291</v>
      </c>
      <c r="K380" s="5">
        <f>YEAR(J380)</f>
        <v/>
      </c>
      <c r="L380" s="5">
        <f>PROPER(TEXT(J380,"mmmm"))</f>
        <v/>
      </c>
      <c r="M380" s="6">
        <f>IF(OR(L380="Enero",L380="Febrero",L380="Marzo",L380="Abril",L380="Mayo",L380="Junio"),K380&amp;"-1",IF(OR(L380="Julio",L380="Agosto",L380="Septiembre",L380="Octubre",L380="Noviembre",L380="Diciembre"),K380&amp;"-2"))</f>
        <v/>
      </c>
      <c r="N380" s="5" t="n"/>
      <c r="O380" s="5" t="n"/>
      <c r="P380" s="5" t="n">
        <v>21000</v>
      </c>
      <c r="Q380" s="32">
        <f>IFERROR(IF((P380/O380)&gt;1.3,1.3,P380/O380),"")</f>
        <v/>
      </c>
      <c r="R380" s="32">
        <f>IFERROR(P380/O380,"")</f>
        <v/>
      </c>
      <c r="S380" s="5" t="n"/>
      <c r="T380" s="5" t="n"/>
      <c r="U380" s="5">
        <f>A380&amp;"-"&amp;YEAR(J380)&amp;"-"&amp;IF(LEN(MONTH(J380))=1,"0"&amp;MONTH(J380),MONTH(J380))&amp;"-"&amp;DAY(J380)</f>
        <v/>
      </c>
      <c r="V380" s="5" t="n">
        <v>0</v>
      </c>
    </row>
    <row r="381">
      <c r="A381" s="43" t="n">
        <v>403</v>
      </c>
      <c r="B381" s="5" t="inlineStr">
        <is>
          <t>Número de estudiantes que ha realizado la simulación</t>
        </is>
      </c>
      <c r="C381" s="5" t="inlineStr">
        <is>
          <t>Estratégico</t>
        </is>
      </c>
      <c r="D381" s="5" t="inlineStr">
        <is>
          <t>LEI</t>
        </is>
      </c>
      <c r="E381" s="5" t="n"/>
      <c r="F381" s="5" t="inlineStr">
        <is>
          <t>Semestral</t>
        </is>
      </c>
      <c r="G381" s="5" t="inlineStr">
        <is>
          <t>Positivo</t>
        </is>
      </c>
      <c r="H381" s="5" t="inlineStr">
        <is>
          <t>ND</t>
        </is>
      </c>
      <c r="I381" s="5" t="n"/>
      <c r="J381" s="6" t="n">
        <v>45291</v>
      </c>
      <c r="K381" s="5">
        <f>YEAR(J381)</f>
        <v/>
      </c>
      <c r="L381" s="5">
        <f>PROPER(TEXT(J381,"mmmm"))</f>
        <v/>
      </c>
      <c r="M381" s="6">
        <f>IF(OR(L381="Enero",L381="Febrero",L381="Marzo",L381="Abril",L381="Mayo",L381="Junio"),K381&amp;"-1",IF(OR(L381="Julio",L381="Agosto",L381="Septiembre",L381="Octubre",L381="Noviembre",L381="Diciembre"),K381&amp;"-2"))</f>
        <v/>
      </c>
      <c r="N381" s="5" t="n"/>
      <c r="O381" s="5" t="n"/>
      <c r="P381" s="5" t="n">
        <v>28590</v>
      </c>
      <c r="Q381" s="32">
        <f>IFERROR(IF((P381/O381)&gt;1.3,1.3,P381/O381),"")</f>
        <v/>
      </c>
      <c r="R381" s="32">
        <f>IFERROR(P381/O381,"")</f>
        <v/>
      </c>
      <c r="S381" s="5" t="n"/>
      <c r="T381" s="5" t="n"/>
      <c r="U381" s="5">
        <f>A381&amp;"-"&amp;YEAR(J381)&amp;"-"&amp;IF(LEN(MONTH(J381))=1,"0"&amp;MONTH(J381),MONTH(J381))&amp;"-"&amp;DAY(J381)</f>
        <v/>
      </c>
      <c r="V381" s="5" t="n">
        <v>0</v>
      </c>
    </row>
    <row r="382">
      <c r="A382" s="43" t="n">
        <v>404</v>
      </c>
      <c r="B382" s="5" t="inlineStr">
        <is>
          <t>Casos presentados y solucionados</t>
        </is>
      </c>
      <c r="C382" s="5" t="inlineStr">
        <is>
          <t>Estratégico</t>
        </is>
      </c>
      <c r="D382" s="5" t="inlineStr">
        <is>
          <t>LEI</t>
        </is>
      </c>
      <c r="E382" s="5" t="n"/>
      <c r="F382" s="5" t="inlineStr">
        <is>
          <t>Semestral</t>
        </is>
      </c>
      <c r="G382" s="5" t="inlineStr">
        <is>
          <t>Negativo</t>
        </is>
      </c>
      <c r="H382" s="5" t="n">
        <v>20</v>
      </c>
      <c r="I382" s="5" t="n"/>
      <c r="J382" s="6" t="n">
        <v>45291</v>
      </c>
      <c r="K382" s="5">
        <f>YEAR(J382)</f>
        <v/>
      </c>
      <c r="L382" s="5">
        <f>PROPER(TEXT(J382,"mmmm"))</f>
        <v/>
      </c>
      <c r="M382" s="6">
        <f>IF(OR(L382="Enero",L382="Febrero",L382="Marzo",L382="Abril",L382="Mayo",L382="Junio"),K382&amp;"-1",IF(OR(L382="Julio",L382="Agosto",L382="Septiembre",L382="Octubre",L382="Noviembre",L382="Diciembre"),K382&amp;"-2"))</f>
        <v/>
      </c>
      <c r="N382" s="5" t="n"/>
      <c r="O382" s="5" t="n">
        <v>20</v>
      </c>
      <c r="P382" s="5" t="n">
        <v>1.7</v>
      </c>
      <c r="Q382" s="32" t="n">
        <v>1</v>
      </c>
      <c r="R382" s="32" t="n">
        <v>1</v>
      </c>
      <c r="S382" s="5" t="inlineStr">
        <is>
          <t>%</t>
        </is>
      </c>
      <c r="T382" s="5" t="inlineStr">
        <is>
          <t>%</t>
        </is>
      </c>
      <c r="U382" s="5">
        <f>A382&amp;"-"&amp;YEAR(J382)&amp;"-"&amp;IF(LEN(MONTH(J382))=1,"0"&amp;MONTH(J382),MONTH(J382))&amp;"-"&amp;DAY(J382)</f>
        <v/>
      </c>
      <c r="V382" s="5" t="n">
        <v>0</v>
      </c>
    </row>
    <row r="383">
      <c r="A383" s="43" t="n">
        <v>405</v>
      </c>
      <c r="B383" s="5" t="inlineStr">
        <is>
          <t>Proyecto de reingenieria y arquitectura de software LEI</t>
        </is>
      </c>
      <c r="C383" s="5" t="inlineStr">
        <is>
          <t>Estratégico</t>
        </is>
      </c>
      <c r="D383" s="5" t="inlineStr">
        <is>
          <t>LEI</t>
        </is>
      </c>
      <c r="E383" s="5" t="n"/>
      <c r="F383" s="5" t="inlineStr">
        <is>
          <t>Semestral</t>
        </is>
      </c>
      <c r="G383" s="5" t="inlineStr">
        <is>
          <t>Positivo</t>
        </is>
      </c>
      <c r="H383" s="5" t="n">
        <v>100</v>
      </c>
      <c r="I383" s="5" t="n"/>
      <c r="J383" s="6" t="n">
        <v>45291</v>
      </c>
      <c r="K383" s="5">
        <f>YEAR(J383)</f>
        <v/>
      </c>
      <c r="L383" s="5">
        <f>PROPER(TEXT(J383,"mmmm"))</f>
        <v/>
      </c>
      <c r="M383" s="6">
        <f>IF(OR(L383="Enero",L383="Febrero",L383="Marzo",L383="Abril",L383="Mayo",L383="Junio"),K383&amp;"-1",IF(OR(L383="Julio",L383="Agosto",L383="Septiembre",L383="Octubre",L383="Noviembre",L383="Diciembre"),K383&amp;"-2"))</f>
        <v/>
      </c>
      <c r="N383" s="5" t="n"/>
      <c r="O383" s="5" t="n">
        <v>50</v>
      </c>
      <c r="P383" s="5" t="n">
        <v>62</v>
      </c>
      <c r="Q383" s="32">
        <f>IFERROR(IF((P383/O383)&gt;1.3,1.3,P383/O383),"")</f>
        <v/>
      </c>
      <c r="R383" s="32">
        <f>IFERROR(P383/O383,"")</f>
        <v/>
      </c>
      <c r="S383" s="5" t="inlineStr">
        <is>
          <t>%</t>
        </is>
      </c>
      <c r="T383" s="5" t="inlineStr">
        <is>
          <t>%</t>
        </is>
      </c>
      <c r="U383" s="5">
        <f>A383&amp;"-"&amp;YEAR(J383)&amp;"-"&amp;IF(LEN(MONTH(J383))=1,"0"&amp;MONTH(J383),MONTH(J383))&amp;"-"&amp;DAY(J383)</f>
        <v/>
      </c>
      <c r="V383" s="5" t="n">
        <v>0</v>
      </c>
    </row>
    <row r="384">
      <c r="A384" s="43" t="n">
        <v>406</v>
      </c>
      <c r="B384" s="5" t="inlineStr">
        <is>
          <t>Programas con condiciones iniciales aprobadas por facultad</t>
        </is>
      </c>
      <c r="C384" s="5" t="inlineStr">
        <is>
          <t>Estratégico</t>
        </is>
      </c>
      <c r="D384" s="5" t="inlineStr">
        <is>
          <t>Creación, modificación y cierre de programas académicos</t>
        </is>
      </c>
      <c r="E384" s="5" t="n"/>
      <c r="F384" s="5" t="inlineStr">
        <is>
          <t>Semestral</t>
        </is>
      </c>
      <c r="G384" s="5" t="inlineStr">
        <is>
          <t>Positivo</t>
        </is>
      </c>
      <c r="H384" s="5" t="inlineStr">
        <is>
          <t>ND</t>
        </is>
      </c>
      <c r="I384" s="5" t="n"/>
      <c r="J384" s="6" t="n">
        <v>45291</v>
      </c>
      <c r="K384" s="5">
        <f>YEAR(J384)</f>
        <v/>
      </c>
      <c r="L384" s="5">
        <f>PROPER(TEXT(J384,"mmmm"))</f>
        <v/>
      </c>
      <c r="M384" s="6">
        <f>IF(OR(L384="Enero",L384="Febrero",L384="Marzo",L384="Abril",L384="Mayo",L384="Junio"),K384&amp;"-1",IF(OR(L384="Julio",L384="Agosto",L384="Septiembre",L384="Octubre",L384="Noviembre",L384="Diciembre"),K384&amp;"-2"))</f>
        <v/>
      </c>
      <c r="N384" s="5" t="n"/>
      <c r="O384" s="5" t="n">
        <v>5</v>
      </c>
      <c r="P384" s="5" t="n">
        <v>5</v>
      </c>
      <c r="Q384" s="32">
        <f>IFERROR(IF((P384/O384)&gt;1.3,1.3,P384/O384),"")</f>
        <v/>
      </c>
      <c r="R384" s="32">
        <f>IFERROR(P384/O384,"")</f>
        <v/>
      </c>
      <c r="S384" s="5" t="n"/>
      <c r="T384" s="5" t="n"/>
      <c r="U384" s="5">
        <f>A384&amp;"-"&amp;YEAR(J384)&amp;"-"&amp;IF(LEN(MONTH(J384))=1,"0"&amp;MONTH(J384),MONTH(J384))&amp;"-"&amp;DAY(J384)</f>
        <v/>
      </c>
      <c r="V384" s="5" t="n">
        <v>0</v>
      </c>
    </row>
    <row r="385">
      <c r="A385" s="43" t="n">
        <v>407</v>
      </c>
      <c r="B385" s="5" t="inlineStr">
        <is>
          <t>Programas 1ra fase de condiciones iniciales radicadas por facultad</t>
        </is>
      </c>
      <c r="C385" s="5" t="inlineStr">
        <is>
          <t>Estratégico</t>
        </is>
      </c>
      <c r="D385" s="5" t="inlineStr">
        <is>
          <t>Creación, modificación y cierre de programas académicos</t>
        </is>
      </c>
      <c r="E385" s="5" t="n"/>
      <c r="F385" s="5" t="inlineStr">
        <is>
          <t>Semestral</t>
        </is>
      </c>
      <c r="G385" s="5" t="inlineStr">
        <is>
          <t>Positivo</t>
        </is>
      </c>
      <c r="H385" s="5" t="n">
        <v>100</v>
      </c>
      <c r="I385" s="5" t="n"/>
      <c r="J385" s="6" t="n">
        <v>45291</v>
      </c>
      <c r="K385" s="5">
        <f>YEAR(J385)</f>
        <v/>
      </c>
      <c r="L385" s="5">
        <f>PROPER(TEXT(J385,"mmmm"))</f>
        <v/>
      </c>
      <c r="M385" s="6">
        <f>IF(OR(L385="Enero",L385="Febrero",L385="Marzo",L385="Abril",L385="Mayo",L385="Junio"),K385&amp;"-1",IF(OR(L385="Julio",L385="Agosto",L385="Septiembre",L385="Octubre",L385="Noviembre",L385="Diciembre"),K385&amp;"-2"))</f>
        <v/>
      </c>
      <c r="N385" s="5" t="n"/>
      <c r="O385" s="5" t="n">
        <v>3</v>
      </c>
      <c r="P385" s="5" t="n">
        <v>3</v>
      </c>
      <c r="Q385" s="32">
        <f>IFERROR(IF((P385/O385)&gt;1.3,1.3,P385/O385),"")</f>
        <v/>
      </c>
      <c r="R385" s="32">
        <f>IFERROR(P385/O385,"")</f>
        <v/>
      </c>
      <c r="S385" s="5" t="n"/>
      <c r="T385" s="5" t="n"/>
      <c r="U385" s="5">
        <f>A385&amp;"-"&amp;YEAR(J385)&amp;"-"&amp;IF(LEN(MONTH(J385))=1,"0"&amp;MONTH(J385),MONTH(J385))&amp;"-"&amp;DAY(J385)</f>
        <v/>
      </c>
      <c r="V385" s="5" t="n">
        <v>0</v>
      </c>
    </row>
    <row r="386">
      <c r="A386" s="43" t="n">
        <v>408</v>
      </c>
      <c r="B386" s="5" t="inlineStr">
        <is>
          <t>Programas nuevos radicados por facultad</t>
        </is>
      </c>
      <c r="C386" s="5" t="inlineStr">
        <is>
          <t>Estratégico</t>
        </is>
      </c>
      <c r="D386" s="5" t="inlineStr">
        <is>
          <t>Creación, modificación y cierre de programas académicos</t>
        </is>
      </c>
      <c r="E386" s="5" t="n"/>
      <c r="F386" s="5" t="inlineStr">
        <is>
          <t>Semestral</t>
        </is>
      </c>
      <c r="G386" s="5" t="inlineStr">
        <is>
          <t>Positivo</t>
        </is>
      </c>
      <c r="H386" s="5" t="n">
        <v>100</v>
      </c>
      <c r="I386" s="5" t="n"/>
      <c r="J386" s="6" t="n">
        <v>45291</v>
      </c>
      <c r="K386" s="5">
        <f>YEAR(J386)</f>
        <v/>
      </c>
      <c r="L386" s="5">
        <f>PROPER(TEXT(J386,"mmmm"))</f>
        <v/>
      </c>
      <c r="M386" s="6">
        <f>IF(OR(L386="Enero",L386="Febrero",L386="Marzo",L386="Abril",L386="Mayo",L386="Junio"),K386&amp;"-1",IF(OR(L386="Julio",L386="Agosto",L386="Septiembre",L386="Octubre",L386="Noviembre",L386="Diciembre"),K386&amp;"-2"))</f>
        <v/>
      </c>
      <c r="N386" s="5" t="n"/>
      <c r="O386" s="5" t="n">
        <v>12</v>
      </c>
      <c r="P386" s="5" t="n">
        <v>12</v>
      </c>
      <c r="Q386" s="32">
        <f>IFERROR(IF((P386/O386)&gt;1.3,1.3,P386/O386),"")</f>
        <v/>
      </c>
      <c r="R386" s="32">
        <f>IFERROR(P386/O386,"")</f>
        <v/>
      </c>
      <c r="S386" s="5" t="n"/>
      <c r="T386" s="5" t="n"/>
      <c r="U386" s="5">
        <f>A386&amp;"-"&amp;YEAR(J386)&amp;"-"&amp;IF(LEN(MONTH(J386))=1,"0"&amp;MONTH(J386),MONTH(J386))&amp;"-"&amp;DAY(J386)</f>
        <v/>
      </c>
      <c r="V386" s="5" t="n">
        <v>0</v>
      </c>
    </row>
    <row r="387">
      <c r="A387" s="43" t="n">
        <v>409</v>
      </c>
      <c r="B387" s="5" t="inlineStr">
        <is>
          <t>Oportunidad en tiempo de envios</t>
        </is>
      </c>
      <c r="C387" s="5" t="inlineStr">
        <is>
          <t>Operativo</t>
        </is>
      </c>
      <c r="D387" s="5" t="inlineStr">
        <is>
          <t>GESTIÓN JURÍDICA Y NORMATIVA</t>
        </is>
      </c>
      <c r="E387" s="5" t="n"/>
      <c r="F387" s="5" t="inlineStr">
        <is>
          <t>Trimestral</t>
        </is>
      </c>
      <c r="G387" s="5" t="inlineStr">
        <is>
          <t>Positivo</t>
        </is>
      </c>
      <c r="H387" s="5" t="n">
        <v>80</v>
      </c>
      <c r="I387" s="5" t="n"/>
      <c r="J387" s="6" t="n">
        <v>45291</v>
      </c>
      <c r="K387" s="5">
        <f>YEAR(J387)</f>
        <v/>
      </c>
      <c r="L387" s="5">
        <f>PROPER(TEXT(J387,"mmmm"))</f>
        <v/>
      </c>
      <c r="M387" s="6">
        <f>IF(OR(L387="Enero",L387="Febrero",L387="Marzo",L387="Abril",L387="Mayo",L387="Junio"),K387&amp;"-1",IF(OR(L387="Julio",L387="Agosto",L387="Septiembre",L387="Octubre",L387="Noviembre",L387="Diciembre"),K387&amp;"-2"))</f>
        <v/>
      </c>
      <c r="N387" s="5" t="n"/>
      <c r="O387" s="5" t="n">
        <v>80</v>
      </c>
      <c r="P387" s="5" t="n">
        <v>100</v>
      </c>
      <c r="Q387" s="136">
        <f>IFERROR(P387/O387,"")</f>
        <v/>
      </c>
      <c r="R387" s="32">
        <f>IFERROR(P387/O387,"")</f>
        <v/>
      </c>
      <c r="S387" s="5" t="inlineStr">
        <is>
          <t>%</t>
        </is>
      </c>
      <c r="T387" s="5" t="inlineStr">
        <is>
          <t>%</t>
        </is>
      </c>
      <c r="U387" s="5">
        <f>A387&amp;"-"&amp;YEAR(J387)&amp;"-"&amp;IF(LEN(MONTH(J387))=1,"0"&amp;MONTH(J387),MONTH(J387))&amp;"-"&amp;DAY(J387)</f>
        <v/>
      </c>
      <c r="V387" s="5" t="n">
        <v>0</v>
      </c>
    </row>
    <row r="388">
      <c r="A388" s="43" t="n">
        <v>410</v>
      </c>
      <c r="B388" s="5" t="inlineStr">
        <is>
          <t>Solicitudes de gestión documental</t>
        </is>
      </c>
      <c r="C388" s="5" t="inlineStr">
        <is>
          <t>Operativo</t>
        </is>
      </c>
      <c r="D388" s="5" t="inlineStr">
        <is>
          <t>GESTIÓN JURÍDICA Y NORMATIVA</t>
        </is>
      </c>
      <c r="E388" s="5" t="n"/>
      <c r="F388" s="5" t="inlineStr">
        <is>
          <t>Trimestral</t>
        </is>
      </c>
      <c r="G388" s="5" t="inlineStr">
        <is>
          <t>Positivo</t>
        </is>
      </c>
      <c r="H388" s="5" t="n">
        <v>90</v>
      </c>
      <c r="I388" s="5" t="n"/>
      <c r="J388" s="6" t="n">
        <v>45291</v>
      </c>
      <c r="K388" s="5">
        <f>YEAR(J388)</f>
        <v/>
      </c>
      <c r="L388" s="5">
        <f>PROPER(TEXT(J388,"mmmm"))</f>
        <v/>
      </c>
      <c r="M388" s="6">
        <f>IF(OR(L388="Enero",L388="Febrero",L388="Marzo",L388="Abril",L388="Mayo",L388="Junio"),K388&amp;"-1",IF(OR(L388="Julio",L388="Agosto",L388="Septiembre",L388="Octubre",L388="Noviembre",L388="Diciembre"),K388&amp;"-2"))</f>
        <v/>
      </c>
      <c r="N388" s="5" t="n"/>
      <c r="O388" s="5" t="n">
        <v>90</v>
      </c>
      <c r="P388" s="5" t="n"/>
      <c r="Q388" s="32">
        <f>IFERROR(IF((P388/O388)&gt;1.3,1.3,P388/O388),"")</f>
        <v/>
      </c>
      <c r="R388" s="32">
        <f>IFERROR(P388/O388,"")</f>
        <v/>
      </c>
      <c r="S388" s="5" t="inlineStr">
        <is>
          <t>%</t>
        </is>
      </c>
      <c r="T388" s="5" t="inlineStr">
        <is>
          <t>%</t>
        </is>
      </c>
      <c r="U388" s="5">
        <f>A388&amp;"-"&amp;YEAR(J388)&amp;"-"&amp;IF(LEN(MONTH(J388))=1,"0"&amp;MONTH(J388),MONTH(J388))&amp;"-"&amp;DAY(J388)</f>
        <v/>
      </c>
      <c r="V388" s="5" t="n">
        <v>0</v>
      </c>
    </row>
    <row r="389">
      <c r="A389" s="43" t="n">
        <v>411</v>
      </c>
      <c r="B389" s="5" t="inlineStr">
        <is>
          <t>Cumplimiento Planes De Relacionamiento</t>
        </is>
      </c>
      <c r="C389" s="5" t="inlineStr">
        <is>
          <t>Operativo</t>
        </is>
      </c>
      <c r="D389" s="5" t="inlineStr">
        <is>
          <t>Comunicaciones Externas</t>
        </is>
      </c>
      <c r="E389" s="5" t="n"/>
      <c r="F389" s="5" t="inlineStr">
        <is>
          <t>Semestral</t>
        </is>
      </c>
      <c r="G389" s="5" t="inlineStr">
        <is>
          <t>Positivo</t>
        </is>
      </c>
      <c r="H389" s="5" t="n">
        <v>100</v>
      </c>
      <c r="I389" s="5" t="n"/>
      <c r="J389" s="6" t="n">
        <v>45291</v>
      </c>
      <c r="K389" s="5">
        <f>YEAR(J389)</f>
        <v/>
      </c>
      <c r="L389" s="5">
        <f>PROPER(TEXT(J389,"mmmm"))</f>
        <v/>
      </c>
      <c r="M389" s="6">
        <f>IF(OR(L389="Enero",L389="Febrero",L389="Marzo",L389="Abril",L389="Mayo",L389="Junio"),K389&amp;"-1",IF(OR(L389="Julio",L389="Agosto",L389="Septiembre",L389="Octubre",L389="Noviembre",L389="Diciembre"),K389&amp;"-2"))</f>
        <v/>
      </c>
      <c r="N389" s="5" t="n"/>
      <c r="O389" s="5" t="n">
        <v>100</v>
      </c>
      <c r="P389" s="5" t="n">
        <v>100</v>
      </c>
      <c r="Q389" s="32">
        <f>IFERROR(IF((P389/O389)&gt;1.3,1.3,P389/O389),"")</f>
        <v/>
      </c>
      <c r="R389" s="32">
        <f>IFERROR(P389/O389,"")</f>
        <v/>
      </c>
      <c r="S389" s="5" t="inlineStr">
        <is>
          <t>%</t>
        </is>
      </c>
      <c r="T389" s="5" t="inlineStr">
        <is>
          <t>%</t>
        </is>
      </c>
      <c r="U389" s="5">
        <f>A389&amp;"-"&amp;YEAR(J389)&amp;"-"&amp;IF(LEN(MONTH(J389))=1,"0"&amp;MONTH(J389),MONTH(J389))&amp;"-"&amp;DAY(J389)</f>
        <v/>
      </c>
      <c r="V389" s="5" t="n">
        <v>0</v>
      </c>
    </row>
    <row r="390">
      <c r="A390" s="43" t="n">
        <v>412</v>
      </c>
      <c r="B390" s="5" t="inlineStr">
        <is>
          <t>Participaciones en 2 eventos externos de impacto</t>
        </is>
      </c>
      <c r="C390" s="5" t="inlineStr">
        <is>
          <t>Operativo</t>
        </is>
      </c>
      <c r="D390" s="5" t="inlineStr">
        <is>
          <t>Comunicaciones Externas</t>
        </is>
      </c>
      <c r="E390" s="5" t="n"/>
      <c r="F390" s="5" t="inlineStr">
        <is>
          <t>Anual</t>
        </is>
      </c>
      <c r="G390" s="5" t="inlineStr">
        <is>
          <t>Positivo</t>
        </is>
      </c>
      <c r="H390" s="5" t="n">
        <v>100</v>
      </c>
      <c r="I390" s="5" t="n"/>
      <c r="J390" s="6" t="n">
        <v>45291</v>
      </c>
      <c r="K390" s="5">
        <f>YEAR(J390)</f>
        <v/>
      </c>
      <c r="L390" s="5">
        <f>PROPER(TEXT(J390,"mmmm"))</f>
        <v/>
      </c>
      <c r="M390" s="6">
        <f>IF(OR(L390="Enero",L390="Febrero",L390="Marzo",L390="Abril",L390="Mayo",L390="Junio"),K390&amp;"-1",IF(OR(L390="Julio",L390="Agosto",L390="Septiembre",L390="Octubre",L390="Noviembre",L390="Diciembre"),K390&amp;"-2"))</f>
        <v/>
      </c>
      <c r="N390" s="5" t="n"/>
      <c r="O390" s="5" t="n">
        <v>100</v>
      </c>
      <c r="P390" s="5" t="n">
        <v>100</v>
      </c>
      <c r="Q390" s="32">
        <f>IFERROR(IF((P390/O390)&gt;1.3,1.3,P390/O390),"")</f>
        <v/>
      </c>
      <c r="R390" s="32">
        <f>IFERROR(P390/O390,"")</f>
        <v/>
      </c>
      <c r="S390" s="5" t="inlineStr">
        <is>
          <t>%</t>
        </is>
      </c>
      <c r="T390" s="5" t="inlineStr">
        <is>
          <t>%</t>
        </is>
      </c>
      <c r="U390" s="5">
        <f>A390&amp;"-"&amp;YEAR(J390)&amp;"-"&amp;IF(LEN(MONTH(J390))=1,"0"&amp;MONTH(J390),MONTH(J390))&amp;"-"&amp;DAY(J390)</f>
        <v/>
      </c>
      <c r="V390" s="5" t="n">
        <v>0</v>
      </c>
    </row>
    <row r="391">
      <c r="A391" s="43" t="n">
        <v>413</v>
      </c>
      <c r="B391" s="5" t="inlineStr">
        <is>
          <t>Participaciones del Poli como sede o patrocinador</t>
        </is>
      </c>
      <c r="C391" s="5" t="inlineStr">
        <is>
          <t>Operativo</t>
        </is>
      </c>
      <c r="D391" s="5" t="inlineStr">
        <is>
          <t>Comunicaciones Externas</t>
        </is>
      </c>
      <c r="E391" s="5" t="n"/>
      <c r="F391" s="5" t="inlineStr">
        <is>
          <t>Anual</t>
        </is>
      </c>
      <c r="G391" s="5" t="inlineStr">
        <is>
          <t>Positivo</t>
        </is>
      </c>
      <c r="H391" s="5" t="inlineStr">
        <is>
          <t>ND</t>
        </is>
      </c>
      <c r="I391" s="5" t="n"/>
      <c r="J391" s="6" t="n">
        <v>45291</v>
      </c>
      <c r="K391" s="5">
        <f>YEAR(J391)</f>
        <v/>
      </c>
      <c r="L391" s="5">
        <f>PROPER(TEXT(J391,"mmmm"))</f>
        <v/>
      </c>
      <c r="M391" s="6">
        <f>IF(OR(L391="Enero",L391="Febrero",L391="Marzo",L391="Abril",L391="Mayo",L391="Junio"),K391&amp;"-1",IF(OR(L391="Julio",L391="Agosto",L391="Septiembre",L391="Octubre",L391="Noviembre",L391="Diciembre"),K391&amp;"-2"))</f>
        <v/>
      </c>
      <c r="N391" s="5" t="n"/>
      <c r="O391" s="5" t="n"/>
      <c r="P391" s="5" t="n">
        <v>2</v>
      </c>
      <c r="Q391" s="32">
        <f>IFERROR(IF((P391/O391)&gt;1.3,1.3,P391/O391),"")</f>
        <v/>
      </c>
      <c r="R391" s="32">
        <f>IFERROR(P391/O391,"")</f>
        <v/>
      </c>
      <c r="S391" s="5" t="inlineStr">
        <is>
          <t>Linea Base</t>
        </is>
      </c>
      <c r="T391" s="5" t="n"/>
      <c r="U391" s="5">
        <f>A391&amp;"-"&amp;YEAR(J391)&amp;"-"&amp;IF(LEN(MONTH(J391))=1,"0"&amp;MONTH(J391),MONTH(J391))&amp;"-"&amp;DAY(J391)</f>
        <v/>
      </c>
      <c r="V391" s="5" t="n">
        <v>0</v>
      </c>
    </row>
    <row r="392">
      <c r="A392" s="43" t="n">
        <v>414</v>
      </c>
      <c r="B392" s="5" t="inlineStr">
        <is>
          <t>Cumplimiento Plan Anual Rectoría</t>
        </is>
      </c>
      <c r="C392" s="5" t="inlineStr">
        <is>
          <t>Estratégico</t>
        </is>
      </c>
      <c r="D392" s="5" t="inlineStr">
        <is>
          <t>Planeación Estratégica</t>
        </is>
      </c>
      <c r="E392" s="5" t="n"/>
      <c r="F392" s="5" t="inlineStr">
        <is>
          <t>Trimestral</t>
        </is>
      </c>
      <c r="G392" s="5" t="inlineStr">
        <is>
          <t>Positivo</t>
        </is>
      </c>
      <c r="H392" s="5" t="n">
        <v>100</v>
      </c>
      <c r="I392" s="5" t="n"/>
      <c r="J392" s="6" t="n">
        <v>45291</v>
      </c>
      <c r="K392" s="5">
        <f>YEAR(J392)</f>
        <v/>
      </c>
      <c r="L392" s="5">
        <f>PROPER(TEXT(J392,"mmmm"))</f>
        <v/>
      </c>
      <c r="M392" s="6">
        <f>IF(OR(L392="Enero",L392="Febrero",L392="Marzo",L392="Abril",L392="Mayo",L392="Junio"),K392&amp;"-1",IF(OR(L392="Julio",L392="Agosto",L392="Septiembre",L392="Octubre",L392="Noviembre",L392="Diciembre"),K392&amp;"-2"))</f>
        <v/>
      </c>
      <c r="N392" s="5" t="n"/>
      <c r="O392" s="5" t="n"/>
      <c r="P392" s="5" t="n"/>
      <c r="Q392" s="32">
        <f>IFERROR(IF((P392/O392)&gt;1.3,1.3,P392/O392),"")</f>
        <v/>
      </c>
      <c r="R392" s="32">
        <f>IFERROR(P392/O392,"")</f>
        <v/>
      </c>
      <c r="S392" s="5" t="n"/>
      <c r="T392" s="5" t="n"/>
      <c r="U392" s="5">
        <f>A392&amp;"-"&amp;YEAR(J392)&amp;"-"&amp;IF(LEN(MONTH(J392))=1,"0"&amp;MONTH(J392),MONTH(J392))&amp;"-"&amp;DAY(J392)</f>
        <v/>
      </c>
      <c r="V392" s="5" t="n">
        <v>0</v>
      </c>
    </row>
    <row r="393">
      <c r="A393" s="43" t="n">
        <v>415</v>
      </c>
      <c r="B393" s="5" t="inlineStr">
        <is>
          <t>Cumplimiento Plan Anual Vicerrectoría del estudiante</t>
        </is>
      </c>
      <c r="C393" s="5" t="inlineStr">
        <is>
          <t>Estratégico</t>
        </is>
      </c>
      <c r="D393" s="5" t="inlineStr">
        <is>
          <t>Planeación Estratégica</t>
        </is>
      </c>
      <c r="E393" s="5" t="n"/>
      <c r="F393" s="5" t="inlineStr">
        <is>
          <t>Trimestral</t>
        </is>
      </c>
      <c r="G393" s="5" t="inlineStr">
        <is>
          <t>Positivo</t>
        </is>
      </c>
      <c r="H393" s="5" t="n">
        <v>100</v>
      </c>
      <c r="I393" s="5" t="n"/>
      <c r="J393" s="6" t="n">
        <v>45291</v>
      </c>
      <c r="K393" s="5">
        <f>YEAR(J393)</f>
        <v/>
      </c>
      <c r="L393" s="5">
        <f>PROPER(TEXT(J393,"mmmm"))</f>
        <v/>
      </c>
      <c r="M393" s="6">
        <f>IF(OR(L393="Enero",L393="Febrero",L393="Marzo",L393="Abril",L393="Mayo",L393="Junio"),K393&amp;"-1",IF(OR(L393="Julio",L393="Agosto",L393="Septiembre",L393="Octubre",L393="Noviembre",L393="Diciembre"),K393&amp;"-2"))</f>
        <v/>
      </c>
      <c r="N393" s="5" t="n"/>
      <c r="O393" s="5" t="n"/>
      <c r="P393" s="5" t="n"/>
      <c r="Q393" s="32">
        <f>IFERROR(IF((P393/O393)&gt;1.3,1.3,P393/O393),"")</f>
        <v/>
      </c>
      <c r="R393" s="32">
        <f>IFERROR(P393/O393,"")</f>
        <v/>
      </c>
      <c r="S393" s="5" t="n"/>
      <c r="T393" s="5" t="n"/>
      <c r="U393" s="5">
        <f>A393&amp;"-"&amp;YEAR(J393)&amp;"-"&amp;IF(LEN(MONTH(J393))=1,"0"&amp;MONTH(J393),MONTH(J393))&amp;"-"&amp;DAY(J393)</f>
        <v/>
      </c>
      <c r="V393" s="5" t="n">
        <v>0</v>
      </c>
    </row>
    <row r="394">
      <c r="A394" s="43" t="n">
        <v>416</v>
      </c>
      <c r="B394" s="5" t="inlineStr">
        <is>
          <t>Cumplimiento Plan Anual Vicerrectoría de crecimiento</t>
        </is>
      </c>
      <c r="C394" s="5" t="inlineStr">
        <is>
          <t>Estratégico</t>
        </is>
      </c>
      <c r="D394" s="5" t="inlineStr">
        <is>
          <t>Planeación Estratégica</t>
        </is>
      </c>
      <c r="E394" s="5" t="n"/>
      <c r="F394" s="5" t="inlineStr">
        <is>
          <t>Trimestral</t>
        </is>
      </c>
      <c r="G394" s="5" t="inlineStr">
        <is>
          <t>Positivo</t>
        </is>
      </c>
      <c r="H394" s="5" t="n">
        <v>100</v>
      </c>
      <c r="I394" s="5" t="n"/>
      <c r="J394" s="6" t="n">
        <v>45291</v>
      </c>
      <c r="K394" s="5">
        <f>YEAR(J394)</f>
        <v/>
      </c>
      <c r="L394" s="5">
        <f>PROPER(TEXT(J394,"mmmm"))</f>
        <v/>
      </c>
      <c r="M394" s="6">
        <f>IF(OR(L394="Enero",L394="Febrero",L394="Marzo",L394="Abril",L394="Mayo",L394="Junio"),K394&amp;"-1",IF(OR(L394="Julio",L394="Agosto",L394="Septiembre",L394="Octubre",L394="Noviembre",L394="Diciembre"),K394&amp;"-2"))</f>
        <v/>
      </c>
      <c r="N394" s="5" t="n"/>
      <c r="O394" s="5" t="n"/>
      <c r="P394" s="5" t="n"/>
      <c r="Q394" s="32">
        <f>IFERROR(IF((P394/O394)&gt;1.3,1.3,P394/O394),"")</f>
        <v/>
      </c>
      <c r="R394" s="32">
        <f>IFERROR(P394/O394,"")</f>
        <v/>
      </c>
      <c r="S394" s="5" t="n"/>
      <c r="T394" s="5" t="n"/>
      <c r="U394" s="5">
        <f>A394&amp;"-"&amp;YEAR(J394)&amp;"-"&amp;IF(LEN(MONTH(J394))=1,"0"&amp;MONTH(J394),MONTH(J394))&amp;"-"&amp;DAY(J394)</f>
        <v/>
      </c>
      <c r="V394" s="5" t="n">
        <v>0</v>
      </c>
    </row>
    <row r="395">
      <c r="A395" s="43" t="n">
        <v>417</v>
      </c>
      <c r="B395" s="5" t="inlineStr">
        <is>
          <t>Cumplimiento Plan Anual Vicerrectoría Financiera</t>
        </is>
      </c>
      <c r="C395" s="5" t="inlineStr">
        <is>
          <t>Estratégico</t>
        </is>
      </c>
      <c r="D395" s="5" t="inlineStr">
        <is>
          <t>Planeación Estratégica</t>
        </is>
      </c>
      <c r="E395" s="5" t="n"/>
      <c r="F395" s="5" t="inlineStr">
        <is>
          <t>Trimestral</t>
        </is>
      </c>
      <c r="G395" s="5" t="inlineStr">
        <is>
          <t>Positivo</t>
        </is>
      </c>
      <c r="H395" s="5" t="n">
        <v>100</v>
      </c>
      <c r="I395" s="5" t="n"/>
      <c r="J395" s="6" t="n">
        <v>45291</v>
      </c>
      <c r="K395" s="5">
        <f>YEAR(J395)</f>
        <v/>
      </c>
      <c r="L395" s="5">
        <f>PROPER(TEXT(J395,"mmmm"))</f>
        <v/>
      </c>
      <c r="M395" s="6">
        <f>IF(OR(L395="Enero",L395="Febrero",L395="Marzo",L395="Abril",L395="Mayo",L395="Junio"),K395&amp;"-1",IF(OR(L395="Julio",L395="Agosto",L395="Septiembre",L395="Octubre",L395="Noviembre",L395="Diciembre"),K395&amp;"-2"))</f>
        <v/>
      </c>
      <c r="N395" s="5" t="n"/>
      <c r="O395" s="5" t="n"/>
      <c r="P395" s="5" t="n"/>
      <c r="Q395" s="32">
        <f>IFERROR(IF((P395/O395)&gt;1.3,1.3,P395/O395),"")</f>
        <v/>
      </c>
      <c r="R395" s="32">
        <f>IFERROR(P395/O395,"")</f>
        <v/>
      </c>
      <c r="S395" s="5" t="n"/>
      <c r="T395" s="5" t="n"/>
      <c r="U395" s="5">
        <f>A395&amp;"-"&amp;YEAR(J395)&amp;"-"&amp;IF(LEN(MONTH(J395))=1,"0"&amp;MONTH(J395),MONTH(J395))&amp;"-"&amp;DAY(J395)</f>
        <v/>
      </c>
      <c r="V395" s="5" t="n">
        <v>0</v>
      </c>
    </row>
    <row r="396">
      <c r="A396" s="43" t="n">
        <v>418</v>
      </c>
      <c r="B396" s="5" t="inlineStr">
        <is>
          <t>Cumplimiento Plan Anual Vicerrectoría Académica</t>
        </is>
      </c>
      <c r="C396" s="5" t="inlineStr">
        <is>
          <t>Estratégico</t>
        </is>
      </c>
      <c r="D396" s="5" t="inlineStr">
        <is>
          <t>Planeación Estratégica</t>
        </is>
      </c>
      <c r="E396" s="5" t="n"/>
      <c r="F396" s="5" t="inlineStr">
        <is>
          <t>Trimestral</t>
        </is>
      </c>
      <c r="G396" s="5" t="inlineStr">
        <is>
          <t>Positivo</t>
        </is>
      </c>
      <c r="H396" s="5" t="n">
        <v>100</v>
      </c>
      <c r="I396" s="5" t="n"/>
      <c r="J396" s="6" t="n">
        <v>45291</v>
      </c>
      <c r="K396" s="5">
        <f>YEAR(J396)</f>
        <v/>
      </c>
      <c r="L396" s="5">
        <f>PROPER(TEXT(J396,"mmmm"))</f>
        <v/>
      </c>
      <c r="M396" s="6">
        <f>IF(OR(L396="Enero",L396="Febrero",L396="Marzo",L396="Abril",L396="Mayo",L396="Junio"),K396&amp;"-1",IF(OR(L396="Julio",L396="Agosto",L396="Septiembre",L396="Octubre",L396="Noviembre",L396="Diciembre"),K396&amp;"-2"))</f>
        <v/>
      </c>
      <c r="N396" s="5" t="n"/>
      <c r="O396" s="5" t="n"/>
      <c r="P396" s="5" t="n"/>
      <c r="Q396" s="32">
        <f>IFERROR(IF((P396/O396)&gt;1.3,1.3,P396/O396),"")</f>
        <v/>
      </c>
      <c r="R396" s="32">
        <f>IFERROR(P396/O396,"")</f>
        <v/>
      </c>
      <c r="S396" s="5" t="n"/>
      <c r="T396" s="5" t="n"/>
      <c r="U396" s="5">
        <f>A396&amp;"-"&amp;YEAR(J396)&amp;"-"&amp;IF(LEN(MONTH(J396))=1,"0"&amp;MONTH(J396),MONTH(J396))&amp;"-"&amp;DAY(J396)</f>
        <v/>
      </c>
      <c r="V396" s="5" t="n">
        <v>0</v>
      </c>
    </row>
    <row r="397">
      <c r="A397" s="43" t="n">
        <v>419</v>
      </c>
      <c r="B397" s="5" t="inlineStr">
        <is>
          <t>Cumplimiento Plan Anual Áreas sede Medellín</t>
        </is>
      </c>
      <c r="C397" s="5" t="inlineStr">
        <is>
          <t>Estratégico</t>
        </is>
      </c>
      <c r="D397" s="5" t="inlineStr">
        <is>
          <t>Planeación Estratégica</t>
        </is>
      </c>
      <c r="E397" s="5" t="n"/>
      <c r="F397" s="5" t="inlineStr">
        <is>
          <t>Trimestral</t>
        </is>
      </c>
      <c r="G397" s="5" t="inlineStr">
        <is>
          <t>Positivo</t>
        </is>
      </c>
      <c r="H397" s="5" t="n">
        <v>100</v>
      </c>
      <c r="I397" s="5" t="n"/>
      <c r="J397" s="6" t="n">
        <v>45291</v>
      </c>
      <c r="K397" s="5">
        <f>YEAR(J397)</f>
        <v/>
      </c>
      <c r="L397" s="5">
        <f>PROPER(TEXT(J397,"mmmm"))</f>
        <v/>
      </c>
      <c r="M397" s="6">
        <f>IF(OR(L397="Enero",L397="Febrero",L397="Marzo",L397="Abril",L397="Mayo",L397="Junio"),K397&amp;"-1",IF(OR(L397="Julio",L397="Agosto",L397="Septiembre",L397="Octubre",L397="Noviembre",L397="Diciembre"),K397&amp;"-2"))</f>
        <v/>
      </c>
      <c r="N397" s="5" t="n"/>
      <c r="O397" s="5" t="n"/>
      <c r="P397" s="5" t="n"/>
      <c r="Q397" s="32">
        <f>IFERROR(IF((P397/O397)&gt;1.3,1.3,P397/O397),"")</f>
        <v/>
      </c>
      <c r="R397" s="32">
        <f>IFERROR(P397/O397,"")</f>
        <v/>
      </c>
      <c r="S397" s="5" t="inlineStr">
        <is>
          <t>%</t>
        </is>
      </c>
      <c r="T397" s="5" t="inlineStr">
        <is>
          <t>%</t>
        </is>
      </c>
      <c r="U397" s="5">
        <f>A397&amp;"-"&amp;YEAR(J397)&amp;"-"&amp;IF(LEN(MONTH(J397))=1,"0"&amp;MONTH(J397),MONTH(J397))&amp;"-"&amp;DAY(J397)</f>
        <v/>
      </c>
      <c r="V397" s="5" t="n">
        <v>0</v>
      </c>
    </row>
    <row r="398">
      <c r="A398" s="43" t="n">
        <v>420</v>
      </c>
      <c r="B398" s="5" t="inlineStr">
        <is>
          <t>Cumplimiento Plan Anual Gerencia de estrategia</t>
        </is>
      </c>
      <c r="C398" s="5" t="inlineStr">
        <is>
          <t>Estratégico</t>
        </is>
      </c>
      <c r="D398" s="5" t="inlineStr">
        <is>
          <t>Planeación Estratégica</t>
        </is>
      </c>
      <c r="E398" s="5" t="n"/>
      <c r="F398" s="5" t="inlineStr">
        <is>
          <t>Trimestral</t>
        </is>
      </c>
      <c r="G398" s="5" t="inlineStr">
        <is>
          <t>Positivo</t>
        </is>
      </c>
      <c r="H398" s="5" t="n">
        <v>100</v>
      </c>
      <c r="I398" s="5" t="n"/>
      <c r="J398" s="6" t="n">
        <v>45291</v>
      </c>
      <c r="K398" s="5">
        <f>YEAR(J398)</f>
        <v/>
      </c>
      <c r="L398" s="5">
        <f>PROPER(TEXT(J398,"mmmm"))</f>
        <v/>
      </c>
      <c r="M398" s="6">
        <f>IF(OR(L398="Enero",L398="Febrero",L398="Marzo",L398="Abril",L398="Mayo",L398="Junio"),K398&amp;"-1",IF(OR(L398="Julio",L398="Agosto",L398="Septiembre",L398="Octubre",L398="Noviembre",L398="Diciembre"),K398&amp;"-2"))</f>
        <v/>
      </c>
      <c r="N398" s="5" t="n"/>
      <c r="O398" s="5" t="n"/>
      <c r="P398" s="5" t="n"/>
      <c r="Q398" s="32">
        <f>IFERROR(IF((P398/O398)&gt;1.3,1.3,P398/O398),"")</f>
        <v/>
      </c>
      <c r="R398" s="32">
        <f>IFERROR(P398/O398,"")</f>
        <v/>
      </c>
      <c r="S398" s="5" t="inlineStr">
        <is>
          <t>%</t>
        </is>
      </c>
      <c r="T398" s="5" t="inlineStr">
        <is>
          <t>%</t>
        </is>
      </c>
      <c r="U398" s="5">
        <f>A398&amp;"-"&amp;YEAR(J398)&amp;"-"&amp;IF(LEN(MONTH(J398))=1,"0"&amp;MONTH(J398),MONTH(J398))&amp;"-"&amp;DAY(J398)</f>
        <v/>
      </c>
      <c r="V398" s="5" t="n">
        <v>0</v>
      </c>
    </row>
    <row r="399">
      <c r="A399" s="43" t="n">
        <v>421</v>
      </c>
      <c r="B399" s="5" t="inlineStr">
        <is>
          <t>Total Leads por canales de captación</t>
        </is>
      </c>
      <c r="C399" s="5" t="inlineStr">
        <is>
          <t>Operativo</t>
        </is>
      </c>
      <c r="D399" s="5" t="inlineStr">
        <is>
          <t>Mercadeo de programas académicos</t>
        </is>
      </c>
      <c r="E399" s="5" t="n"/>
      <c r="F399" s="5" t="inlineStr">
        <is>
          <t>Semestral</t>
        </is>
      </c>
      <c r="G399" s="5" t="inlineStr">
        <is>
          <t>Positivo</t>
        </is>
      </c>
      <c r="H399" s="5" t="n">
        <v>100</v>
      </c>
      <c r="I399" s="5" t="n"/>
      <c r="J399" s="6" t="n">
        <v>45291</v>
      </c>
      <c r="K399" s="5">
        <f>YEAR(J399)</f>
        <v/>
      </c>
      <c r="L399" s="5">
        <f>PROPER(TEXT(J399,"mmmm"))</f>
        <v/>
      </c>
      <c r="M399" s="6">
        <f>IF(OR(L399="Enero",L399="Febrero",L399="Marzo",L399="Abril",L399="Mayo",L399="Junio"),K399&amp;"-1",IF(OR(L399="Julio",L399="Agosto",L399="Septiembre",L399="Octubre",L399="Noviembre",L399="Diciembre"),K399&amp;"-2"))</f>
        <v/>
      </c>
      <c r="N399" s="5" t="n"/>
      <c r="O399" s="5" t="n">
        <v>201272</v>
      </c>
      <c r="P399" s="5" t="n">
        <v>276201</v>
      </c>
      <c r="Q399" s="32">
        <f>IFERROR(IF((P399/O399)&gt;1.3,1.3,P399/O399),"")</f>
        <v/>
      </c>
      <c r="R399" s="32">
        <f>IFERROR(P399/O399,"")</f>
        <v/>
      </c>
      <c r="S399" s="5" t="n"/>
      <c r="T399" s="5" t="n"/>
      <c r="U399" s="5">
        <f>A399&amp;"-"&amp;YEAR(J399)&amp;"-"&amp;IF(LEN(MONTH(J399))=1,"0"&amp;MONTH(J399),MONTH(J399))&amp;"-"&amp;DAY(J399)</f>
        <v/>
      </c>
      <c r="V399" s="5" t="n">
        <v>0</v>
      </c>
    </row>
    <row r="400">
      <c r="A400" s="43" t="n">
        <v>422</v>
      </c>
      <c r="B400" s="5" t="inlineStr">
        <is>
          <t>Total conversión</t>
        </is>
      </c>
      <c r="C400" s="5" t="inlineStr">
        <is>
          <t>Estratégico</t>
        </is>
      </c>
      <c r="D400" s="5" t="inlineStr">
        <is>
          <t>Mercadeo de programas académicos</t>
        </is>
      </c>
      <c r="E400" s="5" t="n"/>
      <c r="F400" s="5" t="inlineStr">
        <is>
          <t>Semestral</t>
        </is>
      </c>
      <c r="G400" s="5" t="inlineStr">
        <is>
          <t>Positivo</t>
        </is>
      </c>
      <c r="H400" s="5" t="n">
        <v>10.15</v>
      </c>
      <c r="I400" s="5" t="n"/>
      <c r="J400" s="6" t="n">
        <v>45291</v>
      </c>
      <c r="K400" s="5">
        <f>YEAR(J400)</f>
        <v/>
      </c>
      <c r="L400" s="5">
        <f>PROPER(TEXT(J400,"mmmm"))</f>
        <v/>
      </c>
      <c r="M400" s="6">
        <f>IF(OR(L400="Enero",L400="Febrero",L400="Marzo",L400="Abril",L400="Mayo",L400="Junio"),K400&amp;"-1",IF(OR(L400="Julio",L400="Agosto",L400="Septiembre",L400="Octubre",L400="Noviembre",L400="Diciembre"),K400&amp;"-2"))</f>
        <v/>
      </c>
      <c r="N400" s="5" t="n"/>
      <c r="O400" s="5" t="n">
        <v>10.5</v>
      </c>
      <c r="P400" s="5" t="n">
        <v>11.04</v>
      </c>
      <c r="Q400" s="32">
        <f>IFERROR(IF((P400/O400)&gt;1.3,1.3,P400/O400),"")</f>
        <v/>
      </c>
      <c r="R400" s="32">
        <f>IFERROR(P400/O400,"")</f>
        <v/>
      </c>
      <c r="S400" s="5" t="n"/>
      <c r="T400" s="5" t="n"/>
      <c r="U400" s="5">
        <f>A400&amp;"-"&amp;YEAR(J400)&amp;"-"&amp;IF(LEN(MONTH(J400))=1,"0"&amp;MONTH(J400),MONTH(J400))&amp;"-"&amp;DAY(J400)</f>
        <v/>
      </c>
      <c r="V400" s="5" t="n">
        <v>0</v>
      </c>
    </row>
    <row r="401">
      <c r="A401" s="5" t="n">
        <v>423</v>
      </c>
      <c r="B401" s="5" t="inlineStr">
        <is>
          <t>Brand equity</t>
        </is>
      </c>
      <c r="C401" s="5" t="inlineStr">
        <is>
          <t>Estratégico</t>
        </is>
      </c>
      <c r="D401" s="5" t="inlineStr">
        <is>
          <t>Mercadeo de programas académicos</t>
        </is>
      </c>
      <c r="E401" s="5" t="inlineStr">
        <is>
          <t>Eficacia</t>
        </is>
      </c>
      <c r="F401" s="5" t="inlineStr">
        <is>
          <t>Anual</t>
        </is>
      </c>
      <c r="G401" s="5" t="inlineStr">
        <is>
          <t>Positivo</t>
        </is>
      </c>
      <c r="H401" s="5" t="n"/>
      <c r="I401" s="5" t="n"/>
      <c r="J401" s="21" t="n">
        <v>44926</v>
      </c>
      <c r="K401" s="20">
        <f>YEAR(J401)</f>
        <v/>
      </c>
      <c r="L401" s="6">
        <f>PROPER(TEXT(J401,"mmmm"))</f>
        <v/>
      </c>
      <c r="M401" s="45" t="inlineStr">
        <is>
          <t>2022-2</t>
        </is>
      </c>
      <c r="N401" s="5" t="n"/>
      <c r="O401" s="5" t="n">
        <v>8.800000000000001</v>
      </c>
      <c r="P401" s="5" t="n">
        <v>7.8</v>
      </c>
      <c r="Q401" s="32">
        <f>IFERROR(IF((P401/O401)&gt;1.3,1.3,P401/O401),"")</f>
        <v/>
      </c>
      <c r="R401" s="32">
        <f>IFERROR(P401/O401,"")</f>
        <v/>
      </c>
      <c r="S401" s="5" t="n"/>
      <c r="T401" s="5" t="n"/>
      <c r="U401" s="5">
        <f>A401&amp;"-"&amp;YEAR(J401)&amp;"-"&amp;IF(LEN(MONTH(J401))=1,"0"&amp;MONTH(J401),MONTH(J401))&amp;"-"&amp;DAY(J401)</f>
        <v/>
      </c>
      <c r="V401" s="5" t="n">
        <v>1</v>
      </c>
    </row>
    <row r="402">
      <c r="A402" s="43" t="n">
        <v>423</v>
      </c>
      <c r="B402" s="5" t="inlineStr">
        <is>
          <t>Brand equity</t>
        </is>
      </c>
      <c r="C402" s="5" t="inlineStr">
        <is>
          <t>Estratégico</t>
        </is>
      </c>
      <c r="D402" s="5" t="inlineStr">
        <is>
          <t>Mercadeo de programas académicos</t>
        </is>
      </c>
      <c r="E402" s="5" t="n"/>
      <c r="F402" s="5" t="inlineStr">
        <is>
          <t>Anual</t>
        </is>
      </c>
      <c r="G402" s="5" t="inlineStr">
        <is>
          <t>Positivo</t>
        </is>
      </c>
      <c r="H402" s="5" t="n">
        <v>8.4</v>
      </c>
      <c r="I402" s="5" t="n"/>
      <c r="J402" s="6" t="n">
        <v>45291</v>
      </c>
      <c r="K402" s="5">
        <f>YEAR(J402)</f>
        <v/>
      </c>
      <c r="L402" s="5">
        <f>PROPER(TEXT(J402,"mmmm"))</f>
        <v/>
      </c>
      <c r="M402" s="6">
        <f>IF(OR(L402="Enero",L402="Febrero",L402="Marzo",L402="Abril",L402="Mayo",L402="Junio"),K402&amp;"-1",IF(OR(L402="Julio",L402="Agosto",L402="Septiembre",L402="Octubre",L402="Noviembre",L402="Diciembre"),K402&amp;"-2"))</f>
        <v/>
      </c>
      <c r="N402" s="5" t="n"/>
      <c r="O402" s="5" t="n">
        <v>8.4</v>
      </c>
      <c r="P402" s="5" t="n">
        <v>7.9</v>
      </c>
      <c r="Q402" s="32">
        <f>IFERROR(IF((P402/O402)&gt;1.3,1.3,P402/O402),"")</f>
        <v/>
      </c>
      <c r="R402" s="32">
        <f>IFERROR(P402/O402,"")</f>
        <v/>
      </c>
      <c r="S402" s="5" t="n"/>
      <c r="T402" s="5" t="n"/>
      <c r="U402" s="5">
        <f>A402&amp;"-"&amp;YEAR(J402)&amp;"-"&amp;IF(LEN(MONTH(J402))=1,"0"&amp;MONTH(J402),MONTH(J402))&amp;"-"&amp;DAY(J402)</f>
        <v/>
      </c>
      <c r="V402" s="5" t="n">
        <v>1</v>
      </c>
    </row>
    <row r="403">
      <c r="A403" s="5" t="n">
        <v>424</v>
      </c>
      <c r="B403" s="5" t="inlineStr">
        <is>
          <t>Conocimiento espontaneo</t>
        </is>
      </c>
      <c r="C403" s="5" t="inlineStr">
        <is>
          <t>Estratégico</t>
        </is>
      </c>
      <c r="D403" s="5" t="inlineStr">
        <is>
          <t>Mercadeo de programas académicos</t>
        </is>
      </c>
      <c r="E403" s="5" t="inlineStr">
        <is>
          <t>Eficacia</t>
        </is>
      </c>
      <c r="F403" s="5" t="inlineStr">
        <is>
          <t>Anual</t>
        </is>
      </c>
      <c r="G403" s="5" t="inlineStr">
        <is>
          <t>Positivo</t>
        </is>
      </c>
      <c r="H403" s="5" t="n"/>
      <c r="I403" s="5" t="n"/>
      <c r="J403" s="21" t="n">
        <v>44926</v>
      </c>
      <c r="K403" s="20">
        <f>YEAR(J403)</f>
        <v/>
      </c>
      <c r="L403" s="6">
        <f>PROPER(TEXT(J403,"mmmm"))</f>
        <v/>
      </c>
      <c r="M403" s="45" t="inlineStr">
        <is>
          <t>2022-2</t>
        </is>
      </c>
      <c r="N403" s="5" t="n"/>
      <c r="O403" s="5" t="n">
        <v>6.5</v>
      </c>
      <c r="P403" s="5" t="n">
        <v>5</v>
      </c>
      <c r="Q403" s="32">
        <f>IFERROR(IF((P403/O403)&gt;1.3,1.3,P403/O403),"")</f>
        <v/>
      </c>
      <c r="R403" s="32">
        <f>IFERROR(P403/O403,"")</f>
        <v/>
      </c>
      <c r="S403" s="5" t="n"/>
      <c r="T403" s="5" t="n"/>
      <c r="U403" s="5">
        <f>A403&amp;"-"&amp;YEAR(J403)&amp;"-"&amp;IF(LEN(MONTH(J403))=1,"0"&amp;MONTH(J403),MONTH(J403))&amp;"-"&amp;DAY(J403)</f>
        <v/>
      </c>
      <c r="V403" s="5" t="n">
        <v>0</v>
      </c>
    </row>
    <row r="404">
      <c r="A404" s="43" t="n">
        <v>424</v>
      </c>
      <c r="B404" s="5" t="inlineStr">
        <is>
          <t>Conocimiento espontaneo</t>
        </is>
      </c>
      <c r="C404" s="5" t="inlineStr">
        <is>
          <t>Estratégico</t>
        </is>
      </c>
      <c r="D404" s="5" t="inlineStr">
        <is>
          <t>Mercadeo de programas académicos</t>
        </is>
      </c>
      <c r="E404" s="5" t="n"/>
      <c r="F404" s="5" t="inlineStr">
        <is>
          <t>Anual</t>
        </is>
      </c>
      <c r="G404" s="5" t="inlineStr">
        <is>
          <t>Positivo</t>
        </is>
      </c>
      <c r="H404" s="5" t="n">
        <v>92</v>
      </c>
      <c r="I404" s="5" t="n"/>
      <c r="J404" s="6" t="n">
        <v>45291</v>
      </c>
      <c r="K404" s="5">
        <f>YEAR(J404)</f>
        <v/>
      </c>
      <c r="L404" s="5">
        <f>PROPER(TEXT(J404,"mmmm"))</f>
        <v/>
      </c>
      <c r="M404" s="6">
        <f>IF(OR(L404="Enero",L404="Febrero",L404="Marzo",L404="Abril",L404="Mayo",L404="Junio"),K404&amp;"-1",IF(OR(L404="Julio",L404="Agosto",L404="Septiembre",L404="Octubre",L404="Noviembre",L404="Diciembre"),K404&amp;"-2"))</f>
        <v/>
      </c>
      <c r="N404" s="5" t="n"/>
      <c r="O404" s="5" t="n">
        <v>6</v>
      </c>
      <c r="P404" s="5" t="n">
        <v>6</v>
      </c>
      <c r="Q404" s="32">
        <f>IFERROR(IF((P404/O404)&gt;1.3,1.3,P404/O404),"")</f>
        <v/>
      </c>
      <c r="R404" s="32">
        <f>IFERROR(P404/O404,"")</f>
        <v/>
      </c>
      <c r="S404" s="5" t="n"/>
      <c r="T404" s="5" t="n"/>
      <c r="U404" s="5">
        <f>A404&amp;"-"&amp;YEAR(J404)&amp;"-"&amp;IF(LEN(MONTH(J404))=1,"0"&amp;MONTH(J404),MONTH(J404))&amp;"-"&amp;DAY(J404)</f>
        <v/>
      </c>
      <c r="V404" s="5" t="n">
        <v>0</v>
      </c>
    </row>
    <row r="405">
      <c r="A405" s="43" t="n">
        <v>425</v>
      </c>
      <c r="B405" s="5" t="inlineStr">
        <is>
          <t>Cumplimiento Leads Educación para la vida</t>
        </is>
      </c>
      <c r="C405" s="5" t="inlineStr">
        <is>
          <t>Operativo</t>
        </is>
      </c>
      <c r="D405" s="5" t="inlineStr">
        <is>
          <t>Mercadeo y venta de educación para la vida</t>
        </is>
      </c>
      <c r="E405" s="5" t="n"/>
      <c r="F405" s="5" t="inlineStr">
        <is>
          <t>Anual</t>
        </is>
      </c>
      <c r="G405" s="5" t="inlineStr">
        <is>
          <t>Positivo</t>
        </is>
      </c>
      <c r="H405" s="5" t="n">
        <v>100</v>
      </c>
      <c r="I405" s="5" t="n"/>
      <c r="J405" s="6" t="n">
        <v>45291</v>
      </c>
      <c r="K405" s="5">
        <f>YEAR(J405)</f>
        <v/>
      </c>
      <c r="L405" s="5">
        <f>PROPER(TEXT(J405,"mmmm"))</f>
        <v/>
      </c>
      <c r="M405" s="6">
        <f>IF(OR(L405="Enero",L405="Febrero",L405="Marzo",L405="Abril",L405="Mayo",L405="Junio"),K405&amp;"-1",IF(OR(L405="Julio",L405="Agosto",L405="Septiembre",L405="Octubre",L405="Noviembre",L405="Diciembre"),K405&amp;"-2"))</f>
        <v/>
      </c>
      <c r="N405" s="5" t="n"/>
      <c r="O405" s="5" t="n">
        <v>5500</v>
      </c>
      <c r="P405" s="5" t="n">
        <v>5785</v>
      </c>
      <c r="Q405" s="32">
        <f>IFERROR(IF((P405/O405)&gt;1.3,1.3,P405/O405),"")</f>
        <v/>
      </c>
      <c r="R405" s="32">
        <f>IFERROR(P405/O405,"")</f>
        <v/>
      </c>
      <c r="S405" s="5" t="n"/>
      <c r="T405" s="5" t="n"/>
      <c r="U405" s="5">
        <f>A405&amp;"-"&amp;YEAR(J405)&amp;"-"&amp;IF(LEN(MONTH(J405))=1,"0"&amp;MONTH(J405),MONTH(J405))&amp;"-"&amp;DAY(J405)</f>
        <v/>
      </c>
      <c r="V405" s="5" t="n">
        <v>0</v>
      </c>
    </row>
    <row r="406">
      <c r="A406" s="43" t="n">
        <v>426</v>
      </c>
      <c r="B406" s="5" t="inlineStr">
        <is>
          <t>Cumplimiento en la respuesta a solicitudes de comunicaciones internas</t>
        </is>
      </c>
      <c r="C406" s="5" t="inlineStr">
        <is>
          <t>Operativo</t>
        </is>
      </c>
      <c r="D406" s="5" t="inlineStr">
        <is>
          <t>Comunicaciones Internas</t>
        </is>
      </c>
      <c r="E406" s="5" t="n"/>
      <c r="F406" s="5" t="inlineStr">
        <is>
          <t>Semestral</t>
        </is>
      </c>
      <c r="G406" s="5" t="inlineStr">
        <is>
          <t>Positivo</t>
        </is>
      </c>
      <c r="H406" s="5" t="inlineStr">
        <is>
          <t>ND</t>
        </is>
      </c>
      <c r="I406" s="5" t="n"/>
      <c r="J406" s="6" t="n">
        <v>45291</v>
      </c>
      <c r="K406" s="5">
        <f>YEAR(J406)</f>
        <v/>
      </c>
      <c r="L406" s="5">
        <f>PROPER(TEXT(J406,"mmmm"))</f>
        <v/>
      </c>
      <c r="M406" s="6">
        <f>IF(OR(L406="Enero",L406="Febrero",L406="Marzo",L406="Abril",L406="Mayo",L406="Junio"),K406&amp;"-1",IF(OR(L406="Julio",L406="Agosto",L406="Septiembre",L406="Octubre",L406="Noviembre",L406="Diciembre"),K406&amp;"-2"))</f>
        <v/>
      </c>
      <c r="N406" s="5" t="n"/>
      <c r="O406" s="5" t="n"/>
      <c r="P406" s="5" t="n">
        <v>89.64500000000001</v>
      </c>
      <c r="Q406" s="32">
        <f>IFERROR(IF((P406/O406)&gt;1.3,1.3,P406/O406),"")</f>
        <v/>
      </c>
      <c r="R406" s="32">
        <f>IFERROR(P406/O406,"")</f>
        <v/>
      </c>
      <c r="S406" s="5" t="inlineStr">
        <is>
          <t>Linea Base</t>
        </is>
      </c>
      <c r="T406" s="5" t="inlineStr">
        <is>
          <t>%</t>
        </is>
      </c>
      <c r="U406" s="5">
        <f>A406&amp;"-"&amp;YEAR(J406)&amp;"-"&amp;IF(LEN(MONTH(J406))=1,"0"&amp;MONTH(J406),MONTH(J406))&amp;"-"&amp;DAY(J406)</f>
        <v/>
      </c>
      <c r="V406" s="5" t="n">
        <v>0</v>
      </c>
    </row>
    <row r="407">
      <c r="A407" s="43" t="n">
        <v>427</v>
      </c>
      <c r="B407" s="5" t="inlineStr">
        <is>
          <t>Consumo de Agua per Cápita Semestral</t>
        </is>
      </c>
      <c r="C407" s="5" t="inlineStr">
        <is>
          <t>Operativo</t>
        </is>
      </c>
      <c r="D407" s="5" t="inlineStr">
        <is>
          <t>GESTIÓN AMBIENTAL</t>
        </is>
      </c>
      <c r="E407" s="5" t="n"/>
      <c r="F407" s="5" t="inlineStr">
        <is>
          <t>Semestral</t>
        </is>
      </c>
      <c r="G407" s="5" t="inlineStr">
        <is>
          <t>Negativo</t>
        </is>
      </c>
      <c r="H407" s="5" t="n">
        <v>0.2</v>
      </c>
      <c r="I407" s="5" t="n"/>
      <c r="J407" s="6" t="n">
        <v>45291</v>
      </c>
      <c r="K407" s="5">
        <f>YEAR(J407)</f>
        <v/>
      </c>
      <c r="L407" s="5">
        <f>PROPER(TEXT(J407,"mmmm"))</f>
        <v/>
      </c>
      <c r="M407" s="6">
        <f>IF(OR(L407="Enero",L407="Febrero",L407="Marzo",L407="Abril",L407="Mayo",L407="Junio"),K407&amp;"-1",IF(OR(L407="Julio",L407="Agosto",L407="Septiembre",L407="Octubre",L407="Noviembre",L407="Diciembre"),K407&amp;"-2"))</f>
        <v/>
      </c>
      <c r="N407" s="5" t="n"/>
      <c r="O407" s="5" t="n"/>
      <c r="P407" s="5" t="n"/>
      <c r="Q407" s="32">
        <f>IFERROR(IF((O407/P407)&gt;1.3,1.3,O407/P407),"")</f>
        <v/>
      </c>
      <c r="R407" s="32">
        <f>IFERROR(IF((O407/P407)&gt;O407/P407,1.3,O407/P407),"")</f>
        <v/>
      </c>
      <c r="S407" s="5" t="inlineStr">
        <is>
          <t>DEC</t>
        </is>
      </c>
      <c r="T407" s="5" t="inlineStr">
        <is>
          <t>DEC</t>
        </is>
      </c>
      <c r="U407" s="5">
        <f>A407&amp;"-"&amp;YEAR(J407)&amp;"-"&amp;IF(LEN(MONTH(J407))=1,"0"&amp;MONTH(J407),MONTH(J407))&amp;"-"&amp;DAY(J407)</f>
        <v/>
      </c>
      <c r="V407" s="5" t="n">
        <v>2</v>
      </c>
    </row>
    <row r="408" customFormat="1" s="52">
      <c r="A408" s="43" t="n">
        <v>428</v>
      </c>
      <c r="B408" s="5" t="inlineStr">
        <is>
          <t>Consumo de Energía Eléctrica per Cápita Semestral</t>
        </is>
      </c>
      <c r="C408" s="5" t="inlineStr">
        <is>
          <t>Operativo</t>
        </is>
      </c>
      <c r="D408" s="5" t="inlineStr">
        <is>
          <t>GESTIÓN AMBIENTAL</t>
        </is>
      </c>
      <c r="E408" s="5" t="n"/>
      <c r="F408" s="5" t="inlineStr">
        <is>
          <t>Semestral</t>
        </is>
      </c>
      <c r="G408" s="5" t="inlineStr">
        <is>
          <t>Negativo</t>
        </is>
      </c>
      <c r="H408" s="5" t="n">
        <v>20</v>
      </c>
      <c r="I408" s="5" t="n"/>
      <c r="J408" s="6" t="n">
        <v>45291</v>
      </c>
      <c r="K408" s="5">
        <f>YEAR(J408)</f>
        <v/>
      </c>
      <c r="L408" s="5">
        <f>PROPER(TEXT(J408,"mmmm"))</f>
        <v/>
      </c>
      <c r="M408" s="6">
        <f>IF(OR(L408="Enero",L408="Febrero",L408="Marzo",L408="Abril",L408="Mayo",L408="Junio"),K408&amp;"-1",IF(OR(L408="Julio",L408="Agosto",L408="Septiembre",L408="Octubre",L408="Noviembre",L408="Diciembre"),K408&amp;"-2"))</f>
        <v/>
      </c>
      <c r="N408" s="5" t="n"/>
      <c r="O408" s="5" t="n"/>
      <c r="P408" s="5" t="n"/>
      <c r="Q408" s="32">
        <f>IFERROR(IF((O408/P408)&gt;1.3,1.3,O408/P408),"")</f>
        <v/>
      </c>
      <c r="R408" s="32">
        <f>IFERROR(IF((O408/P408)&gt;O408/P408,1.3,O408/P408),"")</f>
        <v/>
      </c>
      <c r="S408" s="5" t="n"/>
      <c r="T408" s="5" t="n"/>
      <c r="U408" s="5">
        <f>A408&amp;"-"&amp;YEAR(J408)&amp;"-"&amp;IF(LEN(MONTH(J408))=1,"0"&amp;MONTH(J408),MONTH(J408))&amp;"-"&amp;DAY(J408)</f>
        <v/>
      </c>
      <c r="V408" s="5" t="n">
        <v>0</v>
      </c>
    </row>
    <row r="409">
      <c r="A409" s="43" t="n">
        <v>429</v>
      </c>
      <c r="B409" s="5" t="inlineStr">
        <is>
          <t>Generación de Residuos Sólidos per Cápita Semestral</t>
        </is>
      </c>
      <c r="C409" s="5" t="inlineStr">
        <is>
          <t>Operativo</t>
        </is>
      </c>
      <c r="D409" s="5" t="inlineStr">
        <is>
          <t>GESTIÓN AMBIENTAL</t>
        </is>
      </c>
      <c r="E409" s="5" t="n"/>
      <c r="F409" s="5" t="inlineStr">
        <is>
          <t>Semestral</t>
        </is>
      </c>
      <c r="G409" s="5" t="inlineStr">
        <is>
          <t>Negativo</t>
        </is>
      </c>
      <c r="H409" s="5" t="n">
        <v>0.3</v>
      </c>
      <c r="I409" s="5" t="n"/>
      <c r="J409" s="6" t="n">
        <v>45291</v>
      </c>
      <c r="K409" s="5">
        <f>YEAR(J409)</f>
        <v/>
      </c>
      <c r="L409" s="5">
        <f>PROPER(TEXT(J409,"mmmm"))</f>
        <v/>
      </c>
      <c r="M409" s="6">
        <f>IF(OR(L409="Enero",L409="Febrero",L409="Marzo",L409="Abril",L409="Mayo",L409="Junio"),K409&amp;"-1",IF(OR(L409="Julio",L409="Agosto",L409="Septiembre",L409="Octubre",L409="Noviembre",L409="Diciembre"),K409&amp;"-2"))</f>
        <v/>
      </c>
      <c r="N409" s="5" t="n"/>
      <c r="O409" s="5" t="n"/>
      <c r="P409" s="5" t="n"/>
      <c r="Q409" s="32">
        <f>IFERROR(IF((O409/P409)&gt;1.3,1.3,O409/P409),"")</f>
        <v/>
      </c>
      <c r="R409" s="32">
        <f>IFERROR(IF((O409/P409)&gt;O409/P409,1.3,O409/P409),"")</f>
        <v/>
      </c>
      <c r="S409" s="5" t="inlineStr">
        <is>
          <t>DEC</t>
        </is>
      </c>
      <c r="T409" s="5" t="inlineStr">
        <is>
          <t>DEC</t>
        </is>
      </c>
      <c r="U409" s="5">
        <f>A409&amp;"-"&amp;YEAR(J409)&amp;"-"&amp;IF(LEN(MONTH(J409))=1,"0"&amp;MONTH(J409),MONTH(J409))&amp;"-"&amp;DAY(J409)</f>
        <v/>
      </c>
      <c r="V409" s="5" t="n">
        <v>1</v>
      </c>
    </row>
    <row r="410">
      <c r="A410" s="43" t="n">
        <v>430</v>
      </c>
      <c r="B410" s="5" t="inlineStr">
        <is>
          <t>Cumplimiento ingresos por matriculas</t>
        </is>
      </c>
      <c r="C410" s="5" t="inlineStr">
        <is>
          <t>Estratégico</t>
        </is>
      </c>
      <c r="D410" s="5" t="inlineStr">
        <is>
          <t>Planeación Financiera</t>
        </is>
      </c>
      <c r="E410" s="5" t="n"/>
      <c r="F410" s="5" t="inlineStr">
        <is>
          <t>Semestral</t>
        </is>
      </c>
      <c r="G410" s="5" t="inlineStr">
        <is>
          <t>Positivo</t>
        </is>
      </c>
      <c r="H410" s="5" t="n">
        <v>95</v>
      </c>
      <c r="I410" s="5" t="n"/>
      <c r="J410" s="6" t="n">
        <v>45291</v>
      </c>
      <c r="K410" s="5">
        <f>YEAR(J410)</f>
        <v/>
      </c>
      <c r="L410" s="5">
        <f>PROPER(TEXT(J410,"mmmm"))</f>
        <v/>
      </c>
      <c r="M410" s="6">
        <f>IF(OR(L410="Enero",L410="Febrero",L410="Marzo",L410="Abril",L410="Mayo",L410="Junio"),K410&amp;"-1",IF(OR(L410="Julio",L410="Agosto",L410="Septiembre",L410="Octubre",L410="Noviembre",L410="Diciembre"),K410&amp;"-2"))</f>
        <v/>
      </c>
      <c r="N410" s="5" t="n"/>
      <c r="O410" s="135" t="n">
        <v>240231.931854</v>
      </c>
      <c r="P410" s="135" t="n">
        <v>243583.800218</v>
      </c>
      <c r="Q410" s="32">
        <f>IFERROR(IF((P410/O410)&gt;1.3,1.3,P410/O410),"")</f>
        <v/>
      </c>
      <c r="R410" s="32">
        <f>IFERROR(P410/O410,"")</f>
        <v/>
      </c>
      <c r="S410" s="5" t="inlineStr">
        <is>
          <t>$</t>
        </is>
      </c>
      <c r="T410" s="5" t="inlineStr">
        <is>
          <t>$</t>
        </is>
      </c>
      <c r="U410" s="5">
        <f>A410&amp;"-"&amp;YEAR(J410)&amp;"-"&amp;IF(LEN(MONTH(J410))=1,"0"&amp;MONTH(J410),MONTH(J410))&amp;"-"&amp;DAY(J410)</f>
        <v/>
      </c>
      <c r="V410" s="5" t="n">
        <v>0</v>
      </c>
    </row>
    <row r="411">
      <c r="A411" s="43" t="n">
        <v>431</v>
      </c>
      <c r="B411" s="5" t="inlineStr">
        <is>
          <t>Gestión de casos de salud que impactan a los colaboradores</t>
        </is>
      </c>
      <c r="C411" s="5" t="inlineStr">
        <is>
          <t>Operativo</t>
        </is>
      </c>
      <c r="D411" s="5" t="inlineStr">
        <is>
          <t>GESTIÓN DE SEGURIDAD Y SALUD EN EL TRABAJO</t>
        </is>
      </c>
      <c r="E411" s="5" t="n"/>
      <c r="F411" s="5" t="inlineStr">
        <is>
          <t>Trimestral</t>
        </is>
      </c>
      <c r="G411" s="5" t="inlineStr">
        <is>
          <t>Positivo</t>
        </is>
      </c>
      <c r="H411" s="5" t="n">
        <v>100</v>
      </c>
      <c r="I411" s="5" t="n"/>
      <c r="J411" s="6" t="n">
        <v>45291</v>
      </c>
      <c r="K411" s="5">
        <f>YEAR(J411)</f>
        <v/>
      </c>
      <c r="L411" s="5">
        <f>PROPER(TEXT(J411,"mmmm"))</f>
        <v/>
      </c>
      <c r="M411" s="6">
        <f>IF(OR(L411="Enero",L411="Febrero",L411="Marzo",L411="Abril",L411="Mayo",L411="Junio"),K411&amp;"-1",IF(OR(L411="Julio",L411="Agosto",L411="Septiembre",L411="Octubre",L411="Noviembre",L411="Diciembre"),K411&amp;"-2"))</f>
        <v/>
      </c>
      <c r="N411" s="5" t="n"/>
      <c r="O411" s="5" t="n">
        <v>100</v>
      </c>
      <c r="P411" s="5" t="n">
        <v>100</v>
      </c>
      <c r="Q411" s="32">
        <f>IFERROR(IF((P411/O411)&gt;1.3,1.3,P411/O411),"")</f>
        <v/>
      </c>
      <c r="R411" s="32">
        <f>IFERROR(P411/O411,"")</f>
        <v/>
      </c>
      <c r="S411" s="5" t="inlineStr">
        <is>
          <t>%</t>
        </is>
      </c>
      <c r="T411" s="5" t="inlineStr">
        <is>
          <t>%</t>
        </is>
      </c>
      <c r="U411" s="5">
        <f>A411&amp;"-"&amp;YEAR(J411)&amp;"-"&amp;IF(LEN(MONTH(J411))=1,"0"&amp;MONTH(J411),MONTH(J411))&amp;"-"&amp;DAY(J411)</f>
        <v/>
      </c>
      <c r="V411" s="5" t="n">
        <v>0</v>
      </c>
    </row>
    <row r="412">
      <c r="A412" s="43" t="n">
        <v>432</v>
      </c>
      <c r="B412" s="5" t="inlineStr">
        <is>
          <t>Intervención a la gestión del riesgo de los colaboradores</t>
        </is>
      </c>
      <c r="C412" s="5" t="inlineStr">
        <is>
          <t>Operativo</t>
        </is>
      </c>
      <c r="D412" s="5" t="inlineStr">
        <is>
          <t>GESTIÓN DE SEGURIDAD Y SALUD EN EL TRABAJO</t>
        </is>
      </c>
      <c r="E412" s="5" t="n"/>
      <c r="F412" s="5" t="inlineStr">
        <is>
          <t>Trimestral</t>
        </is>
      </c>
      <c r="G412" s="5" t="inlineStr">
        <is>
          <t>Positivo</t>
        </is>
      </c>
      <c r="H412" s="5" t="n">
        <v>90</v>
      </c>
      <c r="I412" s="5" t="n"/>
      <c r="J412" s="6" t="n">
        <v>45291</v>
      </c>
      <c r="K412" s="5">
        <f>YEAR(J412)</f>
        <v/>
      </c>
      <c r="L412" s="5">
        <f>PROPER(TEXT(J412,"mmmm"))</f>
        <v/>
      </c>
      <c r="M412" s="6">
        <f>IF(OR(L412="Enero",L412="Febrero",L412="Marzo",L412="Abril",L412="Mayo",L412="Junio"),K412&amp;"-1",IF(OR(L412="Julio",L412="Agosto",L412="Septiembre",L412="Octubre",L412="Noviembre",L412="Diciembre"),K412&amp;"-2"))</f>
        <v/>
      </c>
      <c r="N412" s="5" t="n"/>
      <c r="O412" s="5" t="n">
        <v>90</v>
      </c>
      <c r="P412" s="5" t="n">
        <v>98.77</v>
      </c>
      <c r="Q412" s="32">
        <f>IFERROR(IF((P412/O412)&gt;1.3,1.3,P412/O412),"")</f>
        <v/>
      </c>
      <c r="R412" s="32">
        <f>IFERROR(P412/O412,"")</f>
        <v/>
      </c>
      <c r="S412" s="5" t="inlineStr">
        <is>
          <t>%</t>
        </is>
      </c>
      <c r="T412" s="5" t="inlineStr">
        <is>
          <t>%</t>
        </is>
      </c>
      <c r="U412" s="5">
        <f>A412&amp;"-"&amp;YEAR(J412)&amp;"-"&amp;IF(LEN(MONTH(J412))=1,"0"&amp;MONTH(J412),MONTH(J412))&amp;"-"&amp;DAY(J412)</f>
        <v/>
      </c>
      <c r="V412" s="5" t="n">
        <v>0</v>
      </c>
    </row>
    <row r="413">
      <c r="A413" s="43" t="n">
        <v>433</v>
      </c>
      <c r="B413" s="5" t="inlineStr">
        <is>
          <t>Generación de Residuos Peligrosos per Cápita Semestral</t>
        </is>
      </c>
      <c r="C413" s="5" t="inlineStr">
        <is>
          <t>Operativo</t>
        </is>
      </c>
      <c r="D413" s="5" t="inlineStr">
        <is>
          <t>GESTIÓN AMBIENTAL</t>
        </is>
      </c>
      <c r="E413" s="5" t="n"/>
      <c r="F413" s="5" t="inlineStr">
        <is>
          <t>Semestral</t>
        </is>
      </c>
      <c r="G413" s="5" t="inlineStr">
        <is>
          <t>Negativo</t>
        </is>
      </c>
      <c r="H413" s="5" t="n">
        <v>0.05</v>
      </c>
      <c r="I413" s="5" t="n"/>
      <c r="J413" s="6" t="n">
        <v>45291</v>
      </c>
      <c r="K413" s="5">
        <f>YEAR(J413)</f>
        <v/>
      </c>
      <c r="L413" s="5">
        <f>PROPER(TEXT(J413,"mmmm"))</f>
        <v/>
      </c>
      <c r="M413" s="6">
        <f>IF(OR(L413="Enero",L413="Febrero",L413="Marzo",L413="Abril",L413="Mayo",L413="Junio"),K413&amp;"-1",IF(OR(L413="Julio",L413="Agosto",L413="Septiembre",L413="Octubre",L413="Noviembre",L413="Diciembre"),K413&amp;"-2"))</f>
        <v/>
      </c>
      <c r="N413" s="5" t="n"/>
      <c r="O413" s="5" t="n"/>
      <c r="P413" s="5" t="n"/>
      <c r="Q413" s="32">
        <f>IFERROR(IF((O413/P413)&gt;1.3,1.3,O413/P413),"")</f>
        <v/>
      </c>
      <c r="R413" s="32">
        <f>IFERROR(IF((O413/P413)&gt;O413/P413,1.3,O413/P413),"")</f>
        <v/>
      </c>
      <c r="S413" s="5" t="inlineStr">
        <is>
          <t>DEC</t>
        </is>
      </c>
      <c r="T413" s="5" t="inlineStr">
        <is>
          <t>DEC</t>
        </is>
      </c>
      <c r="U413" s="5">
        <f>A413&amp;"-"&amp;YEAR(J413)&amp;"-"&amp;IF(LEN(MONTH(J413))=1,"0"&amp;MONTH(J413),MONTH(J413))&amp;"-"&amp;DAY(J413)</f>
        <v/>
      </c>
      <c r="V413" s="5" t="n">
        <v>1</v>
      </c>
    </row>
    <row r="414">
      <c r="A414" s="43" t="n">
        <v>434</v>
      </c>
      <c r="B414" s="5" t="inlineStr">
        <is>
          <t>Generación de Residuos Peligroso Mensual</t>
        </is>
      </c>
      <c r="C414" s="5" t="inlineStr">
        <is>
          <t>Operativo</t>
        </is>
      </c>
      <c r="D414" s="5" t="inlineStr">
        <is>
          <t>GESTIÓN AMBIENTAL</t>
        </is>
      </c>
      <c r="E414" s="5" t="n"/>
      <c r="F414" s="5" t="inlineStr">
        <is>
          <t>Mensual</t>
        </is>
      </c>
      <c r="G414" s="5" t="inlineStr">
        <is>
          <t>Negativo</t>
        </is>
      </c>
      <c r="H414" s="5" t="n">
        <v>200</v>
      </c>
      <c r="I414" s="5" t="n"/>
      <c r="J414" s="6" t="n">
        <v>45291</v>
      </c>
      <c r="K414" s="5">
        <f>YEAR(J414)</f>
        <v/>
      </c>
      <c r="L414" s="5">
        <f>PROPER(TEXT(J414,"mmmm"))</f>
        <v/>
      </c>
      <c r="M414" s="6">
        <f>IF(OR(L414="Enero",L414="Febrero",L414="Marzo",L414="Abril",L414="Mayo",L414="Junio"),K414&amp;"-1",IF(OR(L414="Julio",L414="Agosto",L414="Septiembre",L414="Octubre",L414="Noviembre",L414="Diciembre"),K414&amp;"-2"))</f>
        <v/>
      </c>
      <c r="N414" s="5" t="n"/>
      <c r="O414" s="5" t="n"/>
      <c r="P414" s="5" t="n"/>
      <c r="Q414" s="32">
        <f>IFERROR(IF((O414/P414)&gt;1.3,1.3,O414/P414),"")</f>
        <v/>
      </c>
      <c r="R414" s="32">
        <f>IFERROR(IF((O414/P414)&gt;O414/P414,1.3,O414/P414),"")</f>
        <v/>
      </c>
      <c r="S414" s="5" t="n"/>
      <c r="T414" s="5" t="n"/>
      <c r="U414" s="5">
        <f>A414&amp;"-"&amp;YEAR(J414)&amp;"-"&amp;IF(LEN(MONTH(J414))=1,"0"&amp;MONTH(J414),MONTH(J414))&amp;"-"&amp;DAY(J414)</f>
        <v/>
      </c>
      <c r="V414" s="5" t="n">
        <v>1</v>
      </c>
    </row>
    <row r="415">
      <c r="A415" s="43" t="n">
        <v>435</v>
      </c>
      <c r="B415" s="5" t="inlineStr">
        <is>
          <t>Disminución de la Generación de Residuos Peligrosos per Cápita</t>
        </is>
      </c>
      <c r="C415" s="5" t="inlineStr">
        <is>
          <t>Operativo</t>
        </is>
      </c>
      <c r="D415" s="5" t="inlineStr">
        <is>
          <t>GESTIÓN AMBIENTAL</t>
        </is>
      </c>
      <c r="E415" s="5" t="n"/>
      <c r="F415" s="5" t="inlineStr">
        <is>
          <t>Semestral</t>
        </is>
      </c>
      <c r="G415" s="5" t="inlineStr">
        <is>
          <t>Positivo</t>
        </is>
      </c>
      <c r="H415" s="5" t="n">
        <v>100</v>
      </c>
      <c r="I415" s="5" t="n"/>
      <c r="J415" s="6" t="n">
        <v>45291</v>
      </c>
      <c r="K415" s="5">
        <f>YEAR(J415)</f>
        <v/>
      </c>
      <c r="L415" s="5">
        <f>PROPER(TEXT(J415,"mmmm"))</f>
        <v/>
      </c>
      <c r="M415" s="6">
        <f>IF(OR(L415="Enero",L415="Febrero",L415="Marzo",L415="Abril",L415="Mayo",L415="Junio"),K415&amp;"-1",IF(OR(L415="Julio",L415="Agosto",L415="Septiembre",L415="Octubre",L415="Noviembre",L415="Diciembre"),K415&amp;"-2"))</f>
        <v/>
      </c>
      <c r="N415" s="5" t="n"/>
      <c r="O415" s="5" t="n"/>
      <c r="P415" s="5" t="n"/>
      <c r="Q415" s="32">
        <f>IFERROR(IF((P415/O415)&gt;1.3,1.3,P415/O415),"")</f>
        <v/>
      </c>
      <c r="R415" s="32">
        <f>IFERROR(P415/O415,"")</f>
        <v/>
      </c>
      <c r="S415" s="5" t="inlineStr">
        <is>
          <t>DEC</t>
        </is>
      </c>
      <c r="T415" s="5" t="inlineStr">
        <is>
          <t>DEC</t>
        </is>
      </c>
      <c r="U415" s="5">
        <f>A415&amp;"-"&amp;YEAR(J415)&amp;"-"&amp;IF(LEN(MONTH(J415))=1,"0"&amp;MONTH(J415),MONTH(J415))&amp;"-"&amp;DAY(J415)</f>
        <v/>
      </c>
      <c r="V415" s="5" t="n">
        <v>2</v>
      </c>
    </row>
    <row r="416">
      <c r="A416" s="43" t="n">
        <v>436</v>
      </c>
      <c r="B416" s="5" t="inlineStr">
        <is>
          <t>ANS documentos operativos</t>
        </is>
      </c>
      <c r="C416" s="5" t="inlineStr">
        <is>
          <t>Operativo</t>
        </is>
      </c>
      <c r="D416" s="5" t="inlineStr">
        <is>
          <t>Gestión de calidad</t>
        </is>
      </c>
      <c r="E416" s="5" t="n"/>
      <c r="F416" s="5" t="inlineStr">
        <is>
          <t>Mensual</t>
        </is>
      </c>
      <c r="G416" s="5" t="inlineStr">
        <is>
          <t>Negativo</t>
        </is>
      </c>
      <c r="H416" s="5" t="n">
        <v>21</v>
      </c>
      <c r="I416" s="5" t="n"/>
      <c r="J416" s="6" t="n">
        <v>45291</v>
      </c>
      <c r="K416" s="5">
        <f>YEAR(J416)</f>
        <v/>
      </c>
      <c r="L416" s="5">
        <f>PROPER(TEXT(J416,"mmmm"))</f>
        <v/>
      </c>
      <c r="M416" s="6">
        <f>IF(OR(L416="Enero",L416="Febrero",L416="Marzo",L416="Abril",L416="Mayo",L416="Junio"),K416&amp;"-1",IF(OR(L416="Julio",L416="Agosto",L416="Septiembre",L416="Octubre",L416="Noviembre",L416="Diciembre"),K416&amp;"-2"))</f>
        <v/>
      </c>
      <c r="N416" s="5" t="n"/>
      <c r="O416" s="5" t="n">
        <v>21</v>
      </c>
      <c r="P416" s="5" t="n">
        <v>11.07</v>
      </c>
      <c r="Q416" s="32">
        <f>IFERROR(IF((O416/P416)&gt;1.3,1.3,O416/P416),"")</f>
        <v/>
      </c>
      <c r="R416" s="32">
        <f>IFERROR(IF((O416/P416)&gt;O416/P416,1.3,O416/P416),"")</f>
        <v/>
      </c>
      <c r="S416" s="5" t="inlineStr">
        <is>
          <t>Días</t>
        </is>
      </c>
      <c r="T416" s="5" t="inlineStr">
        <is>
          <t>Días</t>
        </is>
      </c>
      <c r="U416" s="5">
        <f>A416&amp;"-"&amp;YEAR(J416)&amp;"-"&amp;IF(LEN(MONTH(J416))=1,"0"&amp;MONTH(J416),MONTH(J416))&amp;"-"&amp;DAY(J416)</f>
        <v/>
      </c>
      <c r="V416" s="5" t="n">
        <v>1</v>
      </c>
    </row>
    <row r="417">
      <c r="A417" s="43" t="n">
        <v>437</v>
      </c>
      <c r="B417" s="5" t="inlineStr">
        <is>
          <t>Nivel de Satisfacción Servicios Prestados - Riesgos</t>
        </is>
      </c>
      <c r="C417" s="5" t="inlineStr">
        <is>
          <t>Estratégico</t>
        </is>
      </c>
      <c r="D417" s="5" t="inlineStr">
        <is>
          <t>GESTIÓN DE RIESGOS</t>
        </is>
      </c>
      <c r="E417" s="5" t="n"/>
      <c r="F417" s="5" t="inlineStr">
        <is>
          <t>Anual</t>
        </is>
      </c>
      <c r="G417" s="5" t="inlineStr">
        <is>
          <t>Positivo</t>
        </is>
      </c>
      <c r="H417" s="5" t="n">
        <v>80</v>
      </c>
      <c r="I417" s="5" t="n"/>
      <c r="J417" s="6" t="n">
        <v>45291</v>
      </c>
      <c r="K417" s="5">
        <f>YEAR(J417)</f>
        <v/>
      </c>
      <c r="L417" s="5">
        <f>PROPER(TEXT(J417,"mmmm"))</f>
        <v/>
      </c>
      <c r="M417" s="6">
        <f>IF(OR(L417="Enero",L417="Febrero",L417="Marzo",L417="Abril",L417="Mayo",L417="Junio"),K417&amp;"-1",IF(OR(L417="Julio",L417="Agosto",L417="Septiembre",L417="Octubre",L417="Noviembre",L417="Diciembre"),K417&amp;"-2"))</f>
        <v/>
      </c>
      <c r="N417" s="5" t="n"/>
      <c r="O417" s="5" t="n">
        <v>80</v>
      </c>
      <c r="P417" s="5" t="n">
        <v>96.239806704923</v>
      </c>
      <c r="Q417" s="32">
        <f>IFERROR(IF((P417/O417)&gt;1.3,1.3,P417/O417),"")</f>
        <v/>
      </c>
      <c r="R417" s="32">
        <f>IFERROR(P417/O417,"")</f>
        <v/>
      </c>
      <c r="S417" s="5" t="inlineStr">
        <is>
          <t>%</t>
        </is>
      </c>
      <c r="T417" s="5" t="inlineStr">
        <is>
          <t>%</t>
        </is>
      </c>
      <c r="U417" s="5">
        <f>A417&amp;"-"&amp;YEAR(J417)&amp;"-"&amp;IF(LEN(MONTH(J417))=1,"0"&amp;MONTH(J417),MONTH(J417))&amp;"-"&amp;DAY(J417)</f>
        <v/>
      </c>
      <c r="V417" s="5" t="n">
        <v>0</v>
      </c>
    </row>
    <row r="418">
      <c r="A418" s="43" t="n">
        <v>438</v>
      </c>
      <c r="B418" s="5" t="inlineStr">
        <is>
          <t>Seguimiento de asignación docente a NRC Pregrado-Posgrado Virtual</t>
        </is>
      </c>
      <c r="C418" s="5" t="inlineStr">
        <is>
          <t>Estratégico</t>
        </is>
      </c>
      <c r="D418" s="5" t="inlineStr">
        <is>
          <t>Operaciones Académica pregrado y posgrado virtual</t>
        </is>
      </c>
      <c r="E418" s="5" t="n"/>
      <c r="F418" s="5" t="inlineStr">
        <is>
          <t>Semestral</t>
        </is>
      </c>
      <c r="G418" s="5" t="inlineStr">
        <is>
          <t>Positivo</t>
        </is>
      </c>
      <c r="H418" s="5" t="n">
        <v>100</v>
      </c>
      <c r="I418" s="5" t="n"/>
      <c r="J418" s="6" t="n">
        <v>45291</v>
      </c>
      <c r="K418" s="5">
        <f>YEAR(J418)</f>
        <v/>
      </c>
      <c r="L418" s="5">
        <f>PROPER(TEXT(J418,"mmmm"))</f>
        <v/>
      </c>
      <c r="M418" s="6">
        <f>IF(OR(L418="Enero",L418="Febrero",L418="Marzo",L418="Abril",L418="Mayo",L418="Junio"),K418&amp;"-1",IF(OR(L418="Julio",L418="Agosto",L418="Septiembre",L418="Octubre",L418="Noviembre",L418="Diciembre"),K418&amp;"-2"))</f>
        <v/>
      </c>
      <c r="N418" s="5" t="n"/>
      <c r="O418" s="5" t="n">
        <v>100</v>
      </c>
      <c r="P418" s="5" t="n">
        <v>100</v>
      </c>
      <c r="Q418" s="32">
        <f>IFERROR(IF((P418/O418)&gt;1.3,1.3,P418/O418),"")</f>
        <v/>
      </c>
      <c r="R418" s="32">
        <f>IFERROR(P418/O418,"")</f>
        <v/>
      </c>
      <c r="S418" s="5" t="n"/>
      <c r="T418" s="5" t="n"/>
      <c r="U418" s="5">
        <f>A418&amp;"-"&amp;YEAR(J418)&amp;"-"&amp;IF(LEN(MONTH(J418))=1,"0"&amp;MONTH(J418),MONTH(J418))&amp;"-"&amp;DAY(J418)</f>
        <v/>
      </c>
      <c r="V418" s="5" t="n">
        <v>0</v>
      </c>
    </row>
    <row r="419">
      <c r="A419" s="43" t="n">
        <v>439</v>
      </c>
      <c r="B419" s="5" t="inlineStr">
        <is>
          <t>Disponibilidad de catálogo de asignaturas pregrado y posgrado virtual</t>
        </is>
      </c>
      <c r="C419" s="5" t="inlineStr">
        <is>
          <t>Operativo</t>
        </is>
      </c>
      <c r="D419" s="5" t="inlineStr">
        <is>
          <t>Operaciones Académica pregrado y posgrado virtual</t>
        </is>
      </c>
      <c r="E419" s="5" t="n"/>
      <c r="F419" s="5" t="inlineStr">
        <is>
          <t>Semestral</t>
        </is>
      </c>
      <c r="G419" s="5" t="inlineStr">
        <is>
          <t>Positivo</t>
        </is>
      </c>
      <c r="H419" s="5" t="n">
        <v>100</v>
      </c>
      <c r="I419" s="5" t="n"/>
      <c r="J419" s="6" t="n">
        <v>45291</v>
      </c>
      <c r="K419" s="5">
        <f>YEAR(J419)</f>
        <v/>
      </c>
      <c r="L419" s="5">
        <f>PROPER(TEXT(J419,"mmmm"))</f>
        <v/>
      </c>
      <c r="M419" s="6">
        <f>IF(OR(L419="Enero",L419="Febrero",L419="Marzo",L419="Abril",L419="Mayo",L419="Junio"),K419&amp;"-1",IF(OR(L419="Julio",L419="Agosto",L419="Septiembre",L419="Octubre",L419="Noviembre",L419="Diciembre"),K419&amp;"-2"))</f>
        <v/>
      </c>
      <c r="N419" s="5" t="n"/>
      <c r="O419" s="5" t="n">
        <v>100</v>
      </c>
      <c r="P419" s="5" t="n">
        <v>100</v>
      </c>
      <c r="Q419" s="32">
        <f>IFERROR(IF((P419/O419)&gt;1.3,1.3,P419/O419),"")</f>
        <v/>
      </c>
      <c r="R419" s="32">
        <f>IFERROR(P419/O419,"")</f>
        <v/>
      </c>
      <c r="S419" s="5" t="n"/>
      <c r="T419" s="5" t="n"/>
      <c r="U419" s="5">
        <f>A419&amp;"-"&amp;YEAR(J419)&amp;"-"&amp;IF(LEN(MONTH(J419))=1,"0"&amp;MONTH(J419),MONTH(J419))&amp;"-"&amp;DAY(J419)</f>
        <v/>
      </c>
      <c r="V419" s="5" t="n">
        <v>0</v>
      </c>
    </row>
    <row r="420">
      <c r="A420" s="43" t="n">
        <v>440</v>
      </c>
      <c r="B420" s="5" t="inlineStr">
        <is>
          <t>Aseguramiento de matricula académica virtual</t>
        </is>
      </c>
      <c r="C420" s="5" t="inlineStr">
        <is>
          <t>Operativo</t>
        </is>
      </c>
      <c r="D420" s="5" t="inlineStr">
        <is>
          <t>Operaciones Académica pregrado y posgrado virtual</t>
        </is>
      </c>
      <c r="E420" s="5" t="n"/>
      <c r="F420" s="5" t="inlineStr">
        <is>
          <t>Semestral</t>
        </is>
      </c>
      <c r="G420" s="5" t="inlineStr">
        <is>
          <t>Positivo</t>
        </is>
      </c>
      <c r="H420" s="5" t="n">
        <v>100</v>
      </c>
      <c r="I420" s="5" t="n"/>
      <c r="J420" s="6" t="n">
        <v>45291</v>
      </c>
      <c r="K420" s="5">
        <f>YEAR(J420)</f>
        <v/>
      </c>
      <c r="L420" s="5">
        <f>PROPER(TEXT(J420,"mmmm"))</f>
        <v/>
      </c>
      <c r="M420" s="6">
        <f>IF(OR(L420="Enero",L420="Febrero",L420="Marzo",L420="Abril",L420="Mayo",L420="Junio"),K420&amp;"-1",IF(OR(L420="Julio",L420="Agosto",L420="Septiembre",L420="Octubre",L420="Noviembre",L420="Diciembre"),K420&amp;"-2"))</f>
        <v/>
      </c>
      <c r="N420" s="5" t="n"/>
      <c r="O420" s="5" t="n">
        <v>100</v>
      </c>
      <c r="P420" s="5" t="n">
        <v>97.75</v>
      </c>
      <c r="Q420" s="32">
        <f>IFERROR(IF((P420/O420)&gt;1.3,1.3,P420/O420),"")</f>
        <v/>
      </c>
      <c r="R420" s="32">
        <f>IFERROR(P420/O420,"")</f>
        <v/>
      </c>
      <c r="S420" s="5" t="n"/>
      <c r="T420" s="5" t="n"/>
      <c r="U420" s="5">
        <f>A420&amp;"-"&amp;YEAR(J420)&amp;"-"&amp;IF(LEN(MONTH(J420))=1,"0"&amp;MONTH(J420),MONTH(J420))&amp;"-"&amp;DAY(J420)</f>
        <v/>
      </c>
      <c r="V420" s="5" t="n">
        <v>0</v>
      </c>
    </row>
    <row r="421">
      <c r="A421" s="5" t="inlineStr">
        <is>
          <t>10.1</t>
        </is>
      </c>
      <c r="B421" s="5" t="inlineStr">
        <is>
          <t>Acreditación Institucional Sede Bogotá - Fase I</t>
        </is>
      </c>
      <c r="C421" s="5" t="inlineStr">
        <is>
          <t>Estratégico</t>
        </is>
      </c>
      <c r="D421" s="5" t="inlineStr">
        <is>
          <t>Gestión de Proyectos</t>
        </is>
      </c>
      <c r="E421" s="5" t="inlineStr">
        <is>
          <t>Efectividad</t>
        </is>
      </c>
      <c r="F421" s="5" t="inlineStr">
        <is>
          <t>Mensual</t>
        </is>
      </c>
      <c r="G421" s="5" t="inlineStr">
        <is>
          <t>Positivo</t>
        </is>
      </c>
      <c r="H421" s="5" t="n">
        <v>95</v>
      </c>
      <c r="I421" s="5" t="inlineStr">
        <is>
          <t>Alimentado</t>
        </is>
      </c>
      <c r="J421" s="6" t="n">
        <v>44925</v>
      </c>
      <c r="K421" s="20">
        <f>YEAR(J421)</f>
        <v/>
      </c>
      <c r="L421" s="6">
        <f>PROPER(TEXT(J421,"mmmm"))</f>
        <v/>
      </c>
      <c r="M421" s="45" t="inlineStr">
        <is>
          <t>2022-2</t>
        </is>
      </c>
      <c r="N421" s="5" t="n"/>
      <c r="O421" s="5" t="n">
        <v>87</v>
      </c>
      <c r="P421" s="5" t="n">
        <v>89</v>
      </c>
      <c r="Q421" s="32">
        <f>IFERROR(IF((P421/O421)&gt;1.3,1.3,P421/O421),"")</f>
        <v/>
      </c>
      <c r="R421" s="32">
        <f>IFERROR(P421/O421,"")</f>
        <v/>
      </c>
      <c r="S421" s="5" t="inlineStr">
        <is>
          <t>%</t>
        </is>
      </c>
      <c r="T421" s="5" t="inlineStr">
        <is>
          <t>%</t>
        </is>
      </c>
      <c r="U421" s="5">
        <f>A421&amp;"-"&amp;YEAR(J421)&amp;"-"&amp;IF(LEN(MONTH(J421))=1,"0"&amp;MONTH(J421),MONTH(J421))&amp;"-"&amp;DAY(J421)</f>
        <v/>
      </c>
      <c r="V421" s="5" t="n">
        <v>0</v>
      </c>
    </row>
    <row r="422">
      <c r="A422" s="5" t="inlineStr">
        <is>
          <t>10.1</t>
        </is>
      </c>
      <c r="B422" s="5" t="inlineStr">
        <is>
          <t>Acreditación Institucional Sede Bogotá - Fase I</t>
        </is>
      </c>
      <c r="C422" s="5" t="inlineStr">
        <is>
          <t>Estratégico</t>
        </is>
      </c>
      <c r="D422" s="5" t="inlineStr">
        <is>
          <t>Gestión de Proyectos</t>
        </is>
      </c>
      <c r="E422" s="5" t="inlineStr">
        <is>
          <t>Efectividad</t>
        </is>
      </c>
      <c r="F422" s="5" t="inlineStr">
        <is>
          <t>Mensual</t>
        </is>
      </c>
      <c r="G422" s="5" t="inlineStr">
        <is>
          <t>Positivo</t>
        </is>
      </c>
      <c r="H422" s="5" t="n">
        <v>95</v>
      </c>
      <c r="I422" s="5" t="inlineStr">
        <is>
          <t>Alimentado</t>
        </is>
      </c>
      <c r="J422" s="6" t="n">
        <v>45107</v>
      </c>
      <c r="K422" s="20">
        <f>YEAR(J422)</f>
        <v/>
      </c>
      <c r="L422" s="6">
        <f>PROPER(TEXT(J422,"mmmm"))</f>
        <v/>
      </c>
      <c r="M422" s="45" t="inlineStr">
        <is>
          <t>2023-1</t>
        </is>
      </c>
      <c r="N422" s="5" t="n"/>
      <c r="O422" s="5" t="n">
        <v>100</v>
      </c>
      <c r="P422" s="5" t="n">
        <v>100</v>
      </c>
      <c r="Q422" s="32">
        <f>IFERROR(IF((P422/O422)&gt;1.3,1.3,P422/O422),"")</f>
        <v/>
      </c>
      <c r="R422" s="32">
        <f>IFERROR(P422/O422,"")</f>
        <v/>
      </c>
      <c r="S422" s="5" t="inlineStr">
        <is>
          <t>%</t>
        </is>
      </c>
      <c r="T422" s="5" t="inlineStr">
        <is>
          <t>%</t>
        </is>
      </c>
      <c r="U422" s="5">
        <f>A422&amp;"-"&amp;YEAR(J422)&amp;"-"&amp;IF(LEN(MONTH(J422))=1,"0"&amp;MONTH(J422),MONTH(J422))&amp;"-"&amp;DAY(J422)</f>
        <v/>
      </c>
      <c r="V422" s="5" t="n">
        <v>0</v>
      </c>
    </row>
    <row r="423">
      <c r="A423" s="5" t="inlineStr">
        <is>
          <t>108.1</t>
        </is>
      </c>
      <c r="B423" s="5" t="inlineStr">
        <is>
          <t>Nivel de Satisfacción Servicios Prestados</t>
        </is>
      </c>
      <c r="C423" s="5" t="inlineStr">
        <is>
          <t>Operativo</t>
        </is>
      </c>
      <c r="D423" s="5" t="inlineStr">
        <is>
          <t>Planeación Estratégica</t>
        </is>
      </c>
      <c r="E423" s="5" t="inlineStr">
        <is>
          <t>Efectividad</t>
        </is>
      </c>
      <c r="F423" s="5" t="inlineStr">
        <is>
          <t>Anual</t>
        </is>
      </c>
      <c r="G423" s="5" t="inlineStr">
        <is>
          <t>Positivo</t>
        </is>
      </c>
      <c r="H423" s="5" t="n">
        <v>80</v>
      </c>
      <c r="I423" s="5" t="n"/>
      <c r="J423" s="6" t="n">
        <v>45291</v>
      </c>
      <c r="K423" s="20">
        <f>YEAR(J423)</f>
        <v/>
      </c>
      <c r="L423" s="5">
        <f>PROPER(TEXT(J423,"mmmm"))</f>
        <v/>
      </c>
      <c r="M423" s="6">
        <f>IF(OR(L423="Enero",L423="Febrero",L423="Marzo",L423="Abril",L423="Mayo",L423="Junio"),K423&amp;"-1",IF(OR(L423="Julio",L423="Agosto",L423="Septiembre",L423="Octubre",L423="Noviembre",L423="Diciembre"),K423&amp;"-2"))</f>
        <v/>
      </c>
      <c r="N423" s="5" t="n"/>
      <c r="O423" s="5" t="n">
        <v>80</v>
      </c>
      <c r="P423" s="5" t="n">
        <v>80.4761904761905</v>
      </c>
      <c r="Q423" s="32">
        <f>IFERROR(IF((P423/O423)&gt;1.3,1.3,P423/O423),"")</f>
        <v/>
      </c>
      <c r="R423" s="32">
        <f>IFERROR(P423/O423,"")</f>
        <v/>
      </c>
      <c r="S423" s="5" t="inlineStr">
        <is>
          <t>%</t>
        </is>
      </c>
      <c r="T423" s="5" t="inlineStr">
        <is>
          <t>%</t>
        </is>
      </c>
      <c r="U423" s="5">
        <f>A423&amp;"-"&amp;YEAR(J423)&amp;"-"&amp;IF(LEN(MONTH(J423))=1,"0"&amp;MONTH(J423),MONTH(J423))&amp;"-"&amp;DAY(J423)</f>
        <v/>
      </c>
      <c r="V423" s="5" t="n">
        <v>0</v>
      </c>
    </row>
    <row r="424">
      <c r="A424" s="5" t="inlineStr">
        <is>
          <t>108.1</t>
        </is>
      </c>
      <c r="B424" s="5" t="inlineStr">
        <is>
          <t>Nivel de Satisfacción Servicios Prestados</t>
        </is>
      </c>
      <c r="C424" s="5" t="inlineStr">
        <is>
          <t>Operativo</t>
        </is>
      </c>
      <c r="D424" s="5" t="inlineStr">
        <is>
          <t>Planeación Estratégica</t>
        </is>
      </c>
      <c r="E424" s="5" t="inlineStr">
        <is>
          <t>Efectividad</t>
        </is>
      </c>
      <c r="F424" s="5" t="inlineStr">
        <is>
          <t>Anual</t>
        </is>
      </c>
      <c r="G424" s="5" t="inlineStr">
        <is>
          <t>Positivo</t>
        </is>
      </c>
      <c r="H424" s="5" t="n">
        <v>80</v>
      </c>
      <c r="I424" s="5" t="n"/>
      <c r="J424" s="6" t="n">
        <v>45291</v>
      </c>
      <c r="K424" s="5" t="n">
        <v>2023</v>
      </c>
      <c r="L424" s="5">
        <f>PROPER(TEXT(J424,"mmmm"))</f>
        <v/>
      </c>
      <c r="M424" s="6">
        <f>IF(OR(L424="Enero",L424="Febrero",L424="Marzo",L424="Abril",L424="Mayo",L424="Junio"),K424&amp;"-1",IF(OR(L424="Julio",L424="Agosto",L424="Septiembre",L424="Octubre",L424="Noviembre",L424="Diciembre"),K424&amp;"-2"))</f>
        <v/>
      </c>
      <c r="N424" s="5" t="n"/>
      <c r="O424" s="5" t="n">
        <v>80</v>
      </c>
      <c r="P424" s="5" t="n">
        <v>92.95362762846399</v>
      </c>
      <c r="Q424" s="32">
        <f>IFERROR(IF((P424/O424)&gt;1.3,1.3,P424/O424),"")</f>
        <v/>
      </c>
      <c r="R424" s="32">
        <f>IFERROR(P424/O424,"")</f>
        <v/>
      </c>
      <c r="S424" s="5" t="inlineStr">
        <is>
          <t>%</t>
        </is>
      </c>
      <c r="T424" s="5" t="inlineStr">
        <is>
          <t>%</t>
        </is>
      </c>
      <c r="U424" s="5">
        <f>A424&amp;"-"&amp;YEAR(J424)&amp;"-"&amp;IF(LEN(MONTH(J424))=1,"0"&amp;MONTH(J424),MONTH(J424))&amp;"-"&amp;DAY(J424)</f>
        <v/>
      </c>
      <c r="V424" s="5" t="n">
        <v>0</v>
      </c>
    </row>
    <row r="425" customFormat="1" s="53">
      <c r="A425" s="5" t="inlineStr">
        <is>
          <t>108.10</t>
        </is>
      </c>
      <c r="B425" s="5" t="inlineStr">
        <is>
          <t>Nivel de Satisfacción Servicios Prestados</t>
        </is>
      </c>
      <c r="C425" s="5" t="inlineStr">
        <is>
          <t>Operativo</t>
        </is>
      </c>
      <c r="D425" s="5" t="inlineStr">
        <is>
          <t>Centro de Medios Audiovisuales</t>
        </is>
      </c>
      <c r="E425" s="5" t="inlineStr">
        <is>
          <t>Efectividad</t>
        </is>
      </c>
      <c r="F425" s="5" t="inlineStr">
        <is>
          <t>Anual</t>
        </is>
      </c>
      <c r="G425" s="5" t="inlineStr">
        <is>
          <t>Positivo</t>
        </is>
      </c>
      <c r="H425" s="5" t="n">
        <v>80</v>
      </c>
      <c r="I425" s="5" t="n"/>
      <c r="J425" s="6" t="n">
        <v>45291</v>
      </c>
      <c r="K425" s="5" t="n">
        <v>2023</v>
      </c>
      <c r="L425" s="5">
        <f>PROPER(TEXT(J425,"mmmm"))</f>
        <v/>
      </c>
      <c r="M425" s="6">
        <f>IF(OR(L425="Enero",L425="Febrero",L425="Marzo",L425="Abril",L425="Mayo",L425="Junio"),K425&amp;"-1",IF(OR(L425="Julio",L425="Agosto",L425="Septiembre",L425="Octubre",L425="Noviembre",L425="Diciembre"),K425&amp;"-2"))</f>
        <v/>
      </c>
      <c r="N425" s="5" t="n"/>
      <c r="O425" s="5" t="n">
        <v>80</v>
      </c>
      <c r="P425" s="5" t="n">
        <v>89.4402651686237</v>
      </c>
      <c r="Q425" s="32">
        <f>IFERROR(IF((P425/O425)&gt;1.3,1.3,P425/O425),"")</f>
        <v/>
      </c>
      <c r="R425" s="32">
        <f>IFERROR(P425/O425,"")</f>
        <v/>
      </c>
      <c r="S425" s="5" t="inlineStr">
        <is>
          <t>%</t>
        </is>
      </c>
      <c r="T425" s="5" t="inlineStr">
        <is>
          <t>%</t>
        </is>
      </c>
      <c r="U425" s="5">
        <f>A425&amp;"-"&amp;YEAR(J425)&amp;"-"&amp;IF(LEN(MONTH(J425))=1,"0"&amp;MONTH(J425),MONTH(J425))&amp;"-"&amp;DAY(J425)</f>
        <v/>
      </c>
      <c r="V425" s="5" t="n">
        <v>0</v>
      </c>
    </row>
    <row r="426">
      <c r="A426" s="5" t="inlineStr">
        <is>
          <t>108.11</t>
        </is>
      </c>
      <c r="B426" s="5" t="inlineStr">
        <is>
          <t>Nivel de Satisfacción Servicios Prestados</t>
        </is>
      </c>
      <c r="C426" s="5" t="inlineStr">
        <is>
          <t>Operativo</t>
        </is>
      </c>
      <c r="D426" s="5" t="inlineStr">
        <is>
          <t>Desempeño Institucional</t>
        </is>
      </c>
      <c r="E426" s="5" t="inlineStr">
        <is>
          <t>Efectividad</t>
        </is>
      </c>
      <c r="F426" s="5" t="inlineStr">
        <is>
          <t>Anual</t>
        </is>
      </c>
      <c r="G426" s="5" t="inlineStr">
        <is>
          <t>Positivo</t>
        </is>
      </c>
      <c r="H426" s="5" t="n">
        <v>80</v>
      </c>
      <c r="I426" s="5" t="n"/>
      <c r="J426" s="6" t="n">
        <v>45291</v>
      </c>
      <c r="K426" s="5" t="n">
        <v>2023</v>
      </c>
      <c r="L426" s="5">
        <f>PROPER(TEXT(J426,"mmmm"))</f>
        <v/>
      </c>
      <c r="M426" s="6">
        <f>IF(OR(L426="Enero",L426="Febrero",L426="Marzo",L426="Abril",L426="Mayo",L426="Junio"),K426&amp;"-1",IF(OR(L426="Julio",L426="Agosto",L426="Septiembre",L426="Octubre",L426="Noviembre",L426="Diciembre"),K426&amp;"-2"))</f>
        <v/>
      </c>
      <c r="N426" s="5" t="n"/>
      <c r="O426" s="5" t="n">
        <v>80</v>
      </c>
      <c r="P426" s="5" t="n">
        <v>96.68972332015811</v>
      </c>
      <c r="Q426" s="32">
        <f>IFERROR(IF((P426/O426)&gt;1.3,1.3,P426/O426),"")</f>
        <v/>
      </c>
      <c r="R426" s="32">
        <f>IFERROR(P426/O426,"")</f>
        <v/>
      </c>
      <c r="S426" s="5" t="inlineStr">
        <is>
          <t>%</t>
        </is>
      </c>
      <c r="T426" s="5" t="inlineStr">
        <is>
          <t>%</t>
        </is>
      </c>
      <c r="U426" s="5">
        <f>A426&amp;"-"&amp;YEAR(J426)&amp;"-"&amp;IF(LEN(MONTH(J426))=1,"0"&amp;MONTH(J426),MONTH(J426))&amp;"-"&amp;DAY(J426)</f>
        <v/>
      </c>
      <c r="V426" s="5" t="n">
        <v>0</v>
      </c>
    </row>
    <row r="427">
      <c r="A427" s="5" t="inlineStr">
        <is>
          <t>108.12</t>
        </is>
      </c>
      <c r="B427" s="5" t="inlineStr">
        <is>
          <t>Nivel de Satisfacción Servicios Prestados</t>
        </is>
      </c>
      <c r="C427" s="5" t="inlineStr">
        <is>
          <t>Operativo</t>
        </is>
      </c>
      <c r="D427" s="5" t="inlineStr">
        <is>
          <t>Prácticas Empresariales</t>
        </is>
      </c>
      <c r="E427" s="5" t="inlineStr">
        <is>
          <t>Efectividad</t>
        </is>
      </c>
      <c r="F427" s="5" t="inlineStr">
        <is>
          <t>Anual</t>
        </is>
      </c>
      <c r="G427" s="5" t="inlineStr">
        <is>
          <t>Positivo</t>
        </is>
      </c>
      <c r="H427" s="5" t="n">
        <v>80</v>
      </c>
      <c r="I427" s="5" t="n"/>
      <c r="J427" s="6" t="n">
        <v>45291</v>
      </c>
      <c r="K427" s="5" t="n">
        <v>2023</v>
      </c>
      <c r="L427" s="5">
        <f>PROPER(TEXT(J427,"mmmm"))</f>
        <v/>
      </c>
      <c r="M427" s="6">
        <f>IF(OR(L427="Enero",L427="Febrero",L427="Marzo",L427="Abril",L427="Mayo",L427="Junio"),K427&amp;"-1",IF(OR(L427="Julio",L427="Agosto",L427="Septiembre",L427="Octubre",L427="Noviembre",L427="Diciembre"),K427&amp;"-2"))</f>
        <v/>
      </c>
      <c r="N427" s="5" t="n"/>
      <c r="O427" s="5" t="n">
        <v>80</v>
      </c>
      <c r="P427" s="5" t="n">
        <v>84.55988455988461</v>
      </c>
      <c r="Q427" s="32">
        <f>IFERROR(IF((P427/O427)&gt;1.3,1.3,P427/O427),"")</f>
        <v/>
      </c>
      <c r="R427" s="32">
        <f>IFERROR(P427/O427,"")</f>
        <v/>
      </c>
      <c r="S427" s="5" t="inlineStr">
        <is>
          <t>%</t>
        </is>
      </c>
      <c r="T427" s="5" t="inlineStr">
        <is>
          <t>%</t>
        </is>
      </c>
      <c r="U427" s="5">
        <f>A427&amp;"-"&amp;YEAR(J427)&amp;"-"&amp;IF(LEN(MONTH(J427))=1,"0"&amp;MONTH(J427),MONTH(J427))&amp;"-"&amp;DAY(J427)</f>
        <v/>
      </c>
      <c r="V427" s="5" t="n">
        <v>0</v>
      </c>
    </row>
    <row r="428">
      <c r="A428" s="5" t="inlineStr">
        <is>
          <t>108.13</t>
        </is>
      </c>
      <c r="B428" s="5" t="inlineStr">
        <is>
          <t>Nivel de Satisfacción Servicios Prestados</t>
        </is>
      </c>
      <c r="C428" s="5" t="inlineStr">
        <is>
          <t>Operativo</t>
        </is>
      </c>
      <c r="D428" s="5" t="inlineStr">
        <is>
          <t>Formación para la investigación, creación e innovación</t>
        </is>
      </c>
      <c r="E428" s="5" t="inlineStr">
        <is>
          <t>Efectividad</t>
        </is>
      </c>
      <c r="F428" s="5" t="inlineStr">
        <is>
          <t>Anual</t>
        </is>
      </c>
      <c r="G428" s="5" t="inlineStr">
        <is>
          <t>Positivo</t>
        </is>
      </c>
      <c r="H428" s="5" t="n">
        <v>80</v>
      </c>
      <c r="I428" s="5" t="n"/>
      <c r="J428" s="6" t="n">
        <v>45291</v>
      </c>
      <c r="K428" s="5" t="n">
        <v>2023</v>
      </c>
      <c r="L428" s="5">
        <f>PROPER(TEXT(J428,"mmmm"))</f>
        <v/>
      </c>
      <c r="M428" s="6">
        <f>IF(OR(L428="Enero",L428="Febrero",L428="Marzo",L428="Abril",L428="Mayo",L428="Junio"),K428&amp;"-1",IF(OR(L428="Julio",L428="Agosto",L428="Septiembre",L428="Octubre",L428="Noviembre",L428="Diciembre"),K428&amp;"-2"))</f>
        <v/>
      </c>
      <c r="N428" s="5" t="n"/>
      <c r="O428" s="5" t="n">
        <v>80</v>
      </c>
      <c r="P428" s="5" t="n">
        <v>86</v>
      </c>
      <c r="Q428" s="32">
        <f>IFERROR(IF((P428/O428)&gt;1.3,1.3,P428/O428),"")</f>
        <v/>
      </c>
      <c r="R428" s="32">
        <f>IFERROR(P428/O428,"")</f>
        <v/>
      </c>
      <c r="S428" s="5" t="inlineStr">
        <is>
          <t>%</t>
        </is>
      </c>
      <c r="T428" s="5" t="inlineStr">
        <is>
          <t>%</t>
        </is>
      </c>
      <c r="U428" s="5">
        <f>A428&amp;"-"&amp;YEAR(J428)&amp;"-"&amp;IF(LEN(MONTH(J428))=1,"0"&amp;MONTH(J428),MONTH(J428))&amp;"-"&amp;DAY(J428)</f>
        <v/>
      </c>
      <c r="V428" s="5" t="n">
        <v>0</v>
      </c>
    </row>
    <row r="429">
      <c r="A429" s="5" t="inlineStr">
        <is>
          <t>108.14</t>
        </is>
      </c>
      <c r="B429" s="5" t="inlineStr">
        <is>
          <t>Nivel de Satisfacción Servicios Prestados</t>
        </is>
      </c>
      <c r="C429" s="5" t="inlineStr">
        <is>
          <t>Operativo</t>
        </is>
      </c>
      <c r="D429" s="5" t="inlineStr">
        <is>
          <t>Registro y Control</t>
        </is>
      </c>
      <c r="E429" s="5" t="inlineStr">
        <is>
          <t>Efectividad</t>
        </is>
      </c>
      <c r="F429" s="5" t="inlineStr">
        <is>
          <t>Anual</t>
        </is>
      </c>
      <c r="G429" s="5" t="inlineStr">
        <is>
          <t>Positivo</t>
        </is>
      </c>
      <c r="H429" s="5" t="n">
        <v>80</v>
      </c>
      <c r="I429" s="5" t="n"/>
      <c r="J429" s="6" t="n">
        <v>45291</v>
      </c>
      <c r="K429" s="5" t="n">
        <v>2023</v>
      </c>
      <c r="L429" s="5">
        <f>PROPER(TEXT(J429,"mmmm"))</f>
        <v/>
      </c>
      <c r="M429" s="6">
        <f>IF(OR(L429="Enero",L429="Febrero",L429="Marzo",L429="Abril",L429="Mayo",L429="Junio"),K429&amp;"-1",IF(OR(L429="Julio",L429="Agosto",L429="Septiembre",L429="Octubre",L429="Noviembre",L429="Diciembre"),K429&amp;"-2"))</f>
        <v/>
      </c>
      <c r="N429" s="5" t="n"/>
      <c r="O429" s="5" t="n">
        <v>80</v>
      </c>
      <c r="P429" s="5" t="n">
        <v>76.41853380250009</v>
      </c>
      <c r="Q429" s="32">
        <f>IFERROR(IF((P429/O429)&gt;1.3,1.3,P429/O429),"")</f>
        <v/>
      </c>
      <c r="R429" s="32">
        <f>IFERROR(P429/O429,"")</f>
        <v/>
      </c>
      <c r="S429" s="5" t="inlineStr">
        <is>
          <t>%</t>
        </is>
      </c>
      <c r="T429" s="5" t="inlineStr">
        <is>
          <t>%</t>
        </is>
      </c>
      <c r="U429" s="5">
        <f>A429&amp;"-"&amp;YEAR(J429)&amp;"-"&amp;IF(LEN(MONTH(J429))=1,"0"&amp;MONTH(J429),MONTH(J429))&amp;"-"&amp;DAY(J429)</f>
        <v/>
      </c>
      <c r="V429" s="5" t="n">
        <v>0</v>
      </c>
    </row>
    <row r="430">
      <c r="A430" s="5" t="inlineStr">
        <is>
          <t>108.15</t>
        </is>
      </c>
      <c r="B430" s="5" t="inlineStr">
        <is>
          <t>Nivel de Satisfacción Servicios Prestados</t>
        </is>
      </c>
      <c r="C430" s="5" t="inlineStr">
        <is>
          <t>Operativo</t>
        </is>
      </c>
      <c r="D430" s="5" t="inlineStr">
        <is>
          <t>Datos y Analítica</t>
        </is>
      </c>
      <c r="E430" s="5" t="inlineStr">
        <is>
          <t>Efectividad</t>
        </is>
      </c>
      <c r="F430" s="5" t="inlineStr">
        <is>
          <t>Anual</t>
        </is>
      </c>
      <c r="G430" s="5" t="inlineStr">
        <is>
          <t>Positivo</t>
        </is>
      </c>
      <c r="H430" s="5" t="n">
        <v>80</v>
      </c>
      <c r="I430" s="5" t="n"/>
      <c r="J430" s="6" t="n">
        <v>45291</v>
      </c>
      <c r="K430" s="5" t="n">
        <v>2023</v>
      </c>
      <c r="L430" s="5">
        <f>PROPER(TEXT(J430,"mmmm"))</f>
        <v/>
      </c>
      <c r="M430" s="6">
        <f>IF(OR(L430="Enero",L430="Febrero",L430="Marzo",L430="Abril",L430="Mayo",L430="Junio"),K430&amp;"-1",IF(OR(L430="Julio",L430="Agosto",L430="Septiembre",L430="Octubre",L430="Noviembre",L430="Diciembre"),K430&amp;"-2"))</f>
        <v/>
      </c>
      <c r="N430" s="5" t="n"/>
      <c r="O430" s="5" t="n">
        <v>80</v>
      </c>
      <c r="P430" s="5" t="n">
        <v>82.9040404040404</v>
      </c>
      <c r="Q430" s="32">
        <f>IFERROR(IF((P430/O430)&gt;1.3,1.3,P430/O430),"")</f>
        <v/>
      </c>
      <c r="R430" s="32">
        <f>IFERROR(P430/O430,"")</f>
        <v/>
      </c>
      <c r="S430" s="5" t="inlineStr">
        <is>
          <t>%</t>
        </is>
      </c>
      <c r="T430" s="5" t="inlineStr">
        <is>
          <t>%</t>
        </is>
      </c>
      <c r="U430" s="5">
        <f>A430&amp;"-"&amp;YEAR(J430)&amp;"-"&amp;IF(LEN(MONTH(J430))=1,"0"&amp;MONTH(J430),MONTH(J430))&amp;"-"&amp;DAY(J430)</f>
        <v/>
      </c>
      <c r="V430" s="5" t="n">
        <v>0</v>
      </c>
    </row>
    <row r="431">
      <c r="A431" s="5" t="inlineStr">
        <is>
          <t>108.2</t>
        </is>
      </c>
      <c r="B431" s="5" t="inlineStr">
        <is>
          <t>Nivel de Satisfacción Servicios Prestados</t>
        </is>
      </c>
      <c r="C431" s="5" t="inlineStr">
        <is>
          <t>Operativo</t>
        </is>
      </c>
      <c r="D431" s="5" t="inlineStr">
        <is>
          <t>Gestión Seguridad y Salud en el Trabajo</t>
        </is>
      </c>
      <c r="E431" s="5" t="inlineStr">
        <is>
          <t>Efectividad</t>
        </is>
      </c>
      <c r="F431" s="5" t="inlineStr">
        <is>
          <t>Anual</t>
        </is>
      </c>
      <c r="G431" s="5" t="inlineStr">
        <is>
          <t>Positivo</t>
        </is>
      </c>
      <c r="H431" s="5" t="n">
        <v>80</v>
      </c>
      <c r="I431" s="5" t="n"/>
      <c r="J431" s="6" t="n">
        <v>45291</v>
      </c>
      <c r="K431" s="5" t="n">
        <v>2023</v>
      </c>
      <c r="L431" s="5">
        <f>PROPER(TEXT(J431,"mmmm"))</f>
        <v/>
      </c>
      <c r="M431" s="6">
        <f>IF(OR(L431="Enero",L431="Febrero",L431="Marzo",L431="Abril",L431="Mayo",L431="Junio"),K431&amp;"-1",IF(OR(L431="Julio",L431="Agosto",L431="Septiembre",L431="Octubre",L431="Noviembre",L431="Diciembre"),K431&amp;"-2"))</f>
        <v/>
      </c>
      <c r="N431" s="5" t="n"/>
      <c r="O431" s="5" t="n">
        <v>80</v>
      </c>
      <c r="P431" s="5" t="n">
        <v>88.5084732495793</v>
      </c>
      <c r="Q431" s="32">
        <f>IFERROR(IF((P431/O431)&gt;1.3,1.3,P431/O431),"")</f>
        <v/>
      </c>
      <c r="R431" s="32">
        <f>IFERROR(P431/O431,"")</f>
        <v/>
      </c>
      <c r="S431" s="5" t="inlineStr"/>
      <c r="T431" s="5" t="inlineStr"/>
      <c r="U431" s="5">
        <f>A431&amp;"-"&amp;YEAR(J431)&amp;"-"&amp;IF(LEN(MONTH(J431))=1,"0"&amp;MONTH(J431),MONTH(J431))&amp;"-"&amp;DAY(J431)</f>
        <v/>
      </c>
      <c r="V431" s="5" t="n">
        <v>0</v>
      </c>
    </row>
    <row r="432">
      <c r="A432" s="5" t="inlineStr">
        <is>
          <t>108.2</t>
        </is>
      </c>
      <c r="B432" s="5" t="inlineStr">
        <is>
          <t>Nivel de Satisfacción Servicios Prestados</t>
        </is>
      </c>
      <c r="C432" s="5" t="inlineStr">
        <is>
          <t>Operativo</t>
        </is>
      </c>
      <c r="D432" s="5" t="inlineStr">
        <is>
          <t>Gestión Seguridad y Salud en el Trabajo</t>
        </is>
      </c>
      <c r="E432" s="5" t="inlineStr">
        <is>
          <t>Efectividad</t>
        </is>
      </c>
      <c r="F432" s="5" t="inlineStr">
        <is>
          <t>Anual</t>
        </is>
      </c>
      <c r="G432" s="5" t="inlineStr">
        <is>
          <t>Positivo</t>
        </is>
      </c>
      <c r="H432" s="5" t="n">
        <v>80</v>
      </c>
      <c r="I432" s="5" t="n"/>
      <c r="J432" s="6" t="n">
        <v>45291</v>
      </c>
      <c r="K432" s="5" t="n">
        <v>2023</v>
      </c>
      <c r="L432" s="5">
        <f>PROPER(TEXT(J432,"mmmm"))</f>
        <v/>
      </c>
      <c r="M432" s="6">
        <f>IF(OR(L432="Enero",L432="Febrero",L432="Marzo",L432="Abril",L432="Mayo",L432="Junio"),K432&amp;"-1",IF(OR(L432="Julio",L432="Agosto",L432="Septiembre",L432="Octubre",L432="Noviembre",L432="Diciembre"),K432&amp;"-2"))</f>
        <v/>
      </c>
      <c r="N432" s="5" t="n"/>
      <c r="O432" s="5" t="n">
        <v>80</v>
      </c>
      <c r="P432" s="5" t="n">
        <v>90.7894054838542</v>
      </c>
      <c r="Q432" s="32">
        <f>IFERROR(IF((P432/O432)&gt;1.3,1.3,P432/O432),"")</f>
        <v/>
      </c>
      <c r="R432" s="32">
        <f>IFERROR(P432/O432,"")</f>
        <v/>
      </c>
      <c r="S432" s="5" t="inlineStr"/>
      <c r="T432" s="5" t="inlineStr"/>
      <c r="U432" s="5">
        <f>A432&amp;"-"&amp;YEAR(J432)&amp;"-"&amp;IF(LEN(MONTH(J432))=1,"0"&amp;MONTH(J432),MONTH(J432))&amp;"-"&amp;DAY(J432)</f>
        <v/>
      </c>
      <c r="V432" s="5" t="n">
        <v>0</v>
      </c>
    </row>
    <row r="433">
      <c r="A433" s="5" t="inlineStr">
        <is>
          <t>108.3</t>
        </is>
      </c>
      <c r="B433" s="5" t="inlineStr">
        <is>
          <t>Nivel de Satisfacción Servicios Prestados</t>
        </is>
      </c>
      <c r="C433" s="5" t="inlineStr">
        <is>
          <t>Operativo</t>
        </is>
      </c>
      <c r="D433" s="5" t="inlineStr">
        <is>
          <t>Servicio de Salud</t>
        </is>
      </c>
      <c r="E433" s="5" t="inlineStr">
        <is>
          <t>Efectividad</t>
        </is>
      </c>
      <c r="F433" s="5" t="inlineStr">
        <is>
          <t>Anual</t>
        </is>
      </c>
      <c r="G433" s="5" t="inlineStr">
        <is>
          <t>Positivo</t>
        </is>
      </c>
      <c r="H433" s="5" t="n">
        <v>80</v>
      </c>
      <c r="I433" s="5" t="n"/>
      <c r="J433" s="6" t="n">
        <v>45291</v>
      </c>
      <c r="K433" s="5" t="n">
        <v>2023</v>
      </c>
      <c r="L433" s="5">
        <f>PROPER(TEXT(J433,"mmmm"))</f>
        <v/>
      </c>
      <c r="M433" s="6">
        <f>IF(OR(L433="Enero",L433="Febrero",L433="Marzo",L433="Abril",L433="Mayo",L433="Junio"),K433&amp;"-1",IF(OR(L433="Julio",L433="Agosto",L433="Septiembre",L433="Octubre",L433="Noviembre",L433="Diciembre"),K433&amp;"-2"))</f>
        <v/>
      </c>
      <c r="N433" s="5" t="n"/>
      <c r="O433" s="5" t="n">
        <v>80</v>
      </c>
      <c r="P433" s="5" t="n">
        <v>94.8110733365711</v>
      </c>
      <c r="Q433" s="32">
        <f>IFERROR(IF((P433/O433)&gt;1.3,1.3,P433/O433),"")</f>
        <v/>
      </c>
      <c r="R433" s="32">
        <f>IFERROR(P433/O433,"")</f>
        <v/>
      </c>
      <c r="S433" s="5" t="inlineStr">
        <is>
          <t>%</t>
        </is>
      </c>
      <c r="T433" s="5" t="inlineStr">
        <is>
          <t>%</t>
        </is>
      </c>
      <c r="U433" s="5">
        <f>A433&amp;"-"&amp;YEAR(J433)&amp;"-"&amp;IF(LEN(MONTH(J433))=1,"0"&amp;MONTH(J433),MONTH(J433))&amp;"-"&amp;DAY(J433)</f>
        <v/>
      </c>
      <c r="V433" s="5" t="n">
        <v>0</v>
      </c>
    </row>
    <row r="434">
      <c r="A434" s="5" t="inlineStr">
        <is>
          <t>108.4</t>
        </is>
      </c>
      <c r="B434" s="5" t="inlineStr">
        <is>
          <t>Nivel de Satisfacción Servicios Prestados</t>
        </is>
      </c>
      <c r="C434" s="5" t="inlineStr">
        <is>
          <t>Operativo</t>
        </is>
      </c>
      <c r="D434" s="5" t="inlineStr">
        <is>
          <t>Comunicaciones Internas</t>
        </is>
      </c>
      <c r="E434" s="5" t="inlineStr">
        <is>
          <t>Efectividad</t>
        </is>
      </c>
      <c r="F434" s="5" t="inlineStr">
        <is>
          <t>Anual</t>
        </is>
      </c>
      <c r="G434" s="5" t="inlineStr">
        <is>
          <t>Positivo</t>
        </is>
      </c>
      <c r="H434" s="5" t="n">
        <v>80</v>
      </c>
      <c r="I434" s="5" t="n"/>
      <c r="J434" s="6" t="n">
        <v>45291</v>
      </c>
      <c r="K434" s="5" t="n">
        <v>2023</v>
      </c>
      <c r="L434" s="5">
        <f>PROPER(TEXT(J434,"mmmm"))</f>
        <v/>
      </c>
      <c r="M434" s="6">
        <f>IF(OR(L434="Enero",L434="Febrero",L434="Marzo",L434="Abril",L434="Mayo",L434="Junio"),K434&amp;"-1",IF(OR(L434="Julio",L434="Agosto",L434="Septiembre",L434="Octubre",L434="Noviembre",L434="Diciembre"),K434&amp;"-2"))</f>
        <v/>
      </c>
      <c r="N434" s="5" t="n"/>
      <c r="O434" s="5" t="n">
        <v>80</v>
      </c>
      <c r="P434" s="5" t="n">
        <v>87.3927677036683</v>
      </c>
      <c r="Q434" s="32">
        <f>IFERROR(IF((P434/O434)&gt;1.3,1.3,P434/O434),"")</f>
        <v/>
      </c>
      <c r="R434" s="32">
        <f>IFERROR(P434/O434,"")</f>
        <v/>
      </c>
      <c r="S434" s="5" t="inlineStr">
        <is>
          <t>%</t>
        </is>
      </c>
      <c r="T434" s="5" t="inlineStr">
        <is>
          <t>%</t>
        </is>
      </c>
      <c r="U434" s="5">
        <f>A434&amp;"-"&amp;YEAR(J434)&amp;"-"&amp;IF(LEN(MONTH(J434))=1,"0"&amp;MONTH(J434),MONTH(J434))&amp;"-"&amp;DAY(J434)</f>
        <v/>
      </c>
      <c r="V434" s="5" t="n">
        <v>0</v>
      </c>
    </row>
    <row r="435">
      <c r="A435" s="5" t="inlineStr">
        <is>
          <t>108.5</t>
        </is>
      </c>
      <c r="B435" s="5" t="inlineStr">
        <is>
          <t>Nivel de Satisfacción Servicios Prestados</t>
        </is>
      </c>
      <c r="C435" s="5" t="inlineStr">
        <is>
          <t>Operativo</t>
        </is>
      </c>
      <c r="D435" s="5" t="inlineStr">
        <is>
          <t>Administración de Servicios Generales</t>
        </is>
      </c>
      <c r="E435" s="5" t="inlineStr">
        <is>
          <t>Efectividad</t>
        </is>
      </c>
      <c r="F435" s="5" t="inlineStr">
        <is>
          <t>Anual</t>
        </is>
      </c>
      <c r="G435" s="5" t="inlineStr">
        <is>
          <t>Positivo</t>
        </is>
      </c>
      <c r="H435" s="5" t="n">
        <v>80</v>
      </c>
      <c r="I435" s="5" t="n"/>
      <c r="J435" s="6" t="n">
        <v>44926</v>
      </c>
      <c r="K435" s="5" t="n">
        <v>2022</v>
      </c>
      <c r="L435" s="5">
        <f>PROPER(TEXT(J435,"mmmm"))</f>
        <v/>
      </c>
      <c r="M435" s="6">
        <f>IF(OR(L435="Enero",L435="Febrero",L435="Marzo",L435="Abril",L435="Mayo",L435="Junio"),K435&amp;"-1",IF(OR(L435="Julio",L435="Agosto",L435="Septiembre",L435="Octubre",L435="Noviembre",L435="Diciembre"),K435&amp;"-2"))</f>
        <v/>
      </c>
      <c r="N435" s="5" t="n"/>
      <c r="O435" s="5" t="n">
        <v>80</v>
      </c>
      <c r="P435" s="5" t="n">
        <v>68</v>
      </c>
      <c r="Q435" s="32">
        <f>IFERROR(IF((P435/O435)&gt;1.3,1.3,P435/O435),"")</f>
        <v/>
      </c>
      <c r="R435" s="32">
        <f>IFERROR(P435/O435,"")</f>
        <v/>
      </c>
      <c r="S435" s="5" t="inlineStr">
        <is>
          <t>%</t>
        </is>
      </c>
      <c r="T435" s="5" t="inlineStr">
        <is>
          <t>%</t>
        </is>
      </c>
      <c r="U435" s="5">
        <f>A435&amp;"-"&amp;YEAR(J435)&amp;"-"&amp;IF(LEN(MONTH(J435))=1,"0"&amp;MONTH(J435),MONTH(J435))&amp;"-"&amp;DAY(J435)</f>
        <v/>
      </c>
      <c r="V435" s="5" t="n">
        <v>0</v>
      </c>
    </row>
    <row r="436">
      <c r="A436" s="5" t="inlineStr">
        <is>
          <t>108.5</t>
        </is>
      </c>
      <c r="B436" s="5" t="inlineStr">
        <is>
          <t>Nivel de Satisfacción Servicios Prestados</t>
        </is>
      </c>
      <c r="C436" s="5" t="inlineStr">
        <is>
          <t>Operativo</t>
        </is>
      </c>
      <c r="D436" s="5" t="inlineStr">
        <is>
          <t>Administración de Servicios Generales</t>
        </is>
      </c>
      <c r="E436" s="5" t="inlineStr">
        <is>
          <t>Efectividad</t>
        </is>
      </c>
      <c r="F436" s="5" t="inlineStr">
        <is>
          <t>Anual</t>
        </is>
      </c>
      <c r="G436" s="5" t="inlineStr">
        <is>
          <t>Positivo</t>
        </is>
      </c>
      <c r="H436" s="5" t="n">
        <v>80</v>
      </c>
      <c r="I436" s="5" t="n"/>
      <c r="J436" s="6" t="n">
        <v>45291</v>
      </c>
      <c r="K436" s="5" t="n">
        <v>2023</v>
      </c>
      <c r="L436" s="5">
        <f>PROPER(TEXT(J436,"mmmm"))</f>
        <v/>
      </c>
      <c r="M436" s="6">
        <f>IF(OR(L436="Enero",L436="Febrero",L436="Marzo",L436="Abril",L436="Mayo",L436="Junio"),K436&amp;"-1",IF(OR(L436="Julio",L436="Agosto",L436="Septiembre",L436="Octubre",L436="Noviembre",L436="Diciembre"),K436&amp;"-2"))</f>
        <v/>
      </c>
      <c r="N436" s="5" t="n"/>
      <c r="O436" s="5" t="n">
        <v>80</v>
      </c>
      <c r="P436" s="5" t="n">
        <v>90.9777027715587</v>
      </c>
      <c r="Q436" s="32">
        <f>IFERROR(IF((P436/O436)&gt;1.3,1.3,P436/O436),"")</f>
        <v/>
      </c>
      <c r="R436" s="32">
        <f>IFERROR(P436/O436,"")</f>
        <v/>
      </c>
      <c r="S436" s="5" t="inlineStr">
        <is>
          <t>%</t>
        </is>
      </c>
      <c r="T436" s="5" t="inlineStr">
        <is>
          <t>%</t>
        </is>
      </c>
      <c r="U436" s="5">
        <f>A436&amp;"-"&amp;YEAR(J436)&amp;"-"&amp;IF(LEN(MONTH(J436))=1,"0"&amp;MONTH(J436),MONTH(J436))&amp;"-"&amp;DAY(J436)</f>
        <v/>
      </c>
      <c r="V436" s="5" t="n">
        <v>0</v>
      </c>
    </row>
    <row r="437">
      <c r="A437" s="5" t="inlineStr">
        <is>
          <t>108.6</t>
        </is>
      </c>
      <c r="B437" s="5" t="inlineStr">
        <is>
          <t>Nivel de Satisfacción Servicios Prestados</t>
        </is>
      </c>
      <c r="C437" s="5" t="inlineStr">
        <is>
          <t>Operativo</t>
        </is>
      </c>
      <c r="D437" s="5" t="inlineStr">
        <is>
          <t>Contabilidad</t>
        </is>
      </c>
      <c r="E437" s="5" t="inlineStr">
        <is>
          <t>Efectividad</t>
        </is>
      </c>
      <c r="F437" s="5" t="inlineStr">
        <is>
          <t>Anual</t>
        </is>
      </c>
      <c r="G437" s="5" t="inlineStr">
        <is>
          <t>Positivo</t>
        </is>
      </c>
      <c r="H437" s="5" t="n">
        <v>80</v>
      </c>
      <c r="I437" s="5" t="n"/>
      <c r="J437" s="6" t="n">
        <v>45291</v>
      </c>
      <c r="K437" s="5" t="n">
        <v>2023</v>
      </c>
      <c r="L437" s="5">
        <f>PROPER(TEXT(J437,"mmmm"))</f>
        <v/>
      </c>
      <c r="M437" s="6">
        <f>IF(OR(L437="Enero",L437="Febrero",L437="Marzo",L437="Abril",L437="Mayo",L437="Junio"),K437&amp;"-1",IF(OR(L437="Julio",L437="Agosto",L437="Septiembre",L437="Octubre",L437="Noviembre",L437="Diciembre"),K437&amp;"-2"))</f>
        <v/>
      </c>
      <c r="N437" s="5" t="n"/>
      <c r="O437" s="5" t="n">
        <v>80</v>
      </c>
      <c r="P437" s="5" t="n">
        <v>81.9914068128023</v>
      </c>
      <c r="Q437" s="32">
        <f>IFERROR(IF((P437/O437)&gt;1.3,1.3,P437/O437),"")</f>
        <v/>
      </c>
      <c r="R437" s="32">
        <f>IFERROR(P437/O437,"")</f>
        <v/>
      </c>
      <c r="S437" s="5" t="inlineStr">
        <is>
          <t>%</t>
        </is>
      </c>
      <c r="T437" s="5" t="inlineStr">
        <is>
          <t>%</t>
        </is>
      </c>
      <c r="U437" s="5">
        <f>A437&amp;"-"&amp;YEAR(J437)&amp;"-"&amp;IF(LEN(MONTH(J437))=1,"0"&amp;MONTH(J437),MONTH(J437))&amp;"-"&amp;DAY(J437)</f>
        <v/>
      </c>
      <c r="V437" s="5" t="n">
        <v>0</v>
      </c>
    </row>
    <row r="438">
      <c r="A438" s="5" t="inlineStr">
        <is>
          <t>108.7</t>
        </is>
      </c>
      <c r="B438" s="5" t="inlineStr">
        <is>
          <t>Nivel de Satisfacción Servicios Prestados</t>
        </is>
      </c>
      <c r="C438" s="5" t="inlineStr">
        <is>
          <t>Operativo</t>
        </is>
      </c>
      <c r="D438" s="5" t="inlineStr">
        <is>
          <t>Tesorería</t>
        </is>
      </c>
      <c r="E438" s="5" t="inlineStr">
        <is>
          <t>Efectividad</t>
        </is>
      </c>
      <c r="F438" s="5" t="inlineStr">
        <is>
          <t>Anual</t>
        </is>
      </c>
      <c r="G438" s="5" t="inlineStr">
        <is>
          <t>Positivo</t>
        </is>
      </c>
      <c r="H438" s="5" t="n">
        <v>80</v>
      </c>
      <c r="I438" s="5" t="n"/>
      <c r="J438" s="6" t="n">
        <v>45291</v>
      </c>
      <c r="K438" s="5" t="n">
        <v>2023</v>
      </c>
      <c r="L438" s="5">
        <f>PROPER(TEXT(J438,"mmmm"))</f>
        <v/>
      </c>
      <c r="M438" s="6">
        <f>IF(OR(L438="Enero",L438="Febrero",L438="Marzo",L438="Abril",L438="Mayo",L438="Junio"),K438&amp;"-1",IF(OR(L438="Julio",L438="Agosto",L438="Septiembre",L438="Octubre",L438="Noviembre",L438="Diciembre"),K438&amp;"-2"))</f>
        <v/>
      </c>
      <c r="N438" s="5" t="n"/>
      <c r="O438" s="5" t="n">
        <v>80</v>
      </c>
      <c r="P438" s="5" t="n">
        <v>81.3220575042423</v>
      </c>
      <c r="Q438" s="32">
        <f>IFERROR(IF((P438/O438)&gt;1.3,1.3,P438/O438),"")</f>
        <v/>
      </c>
      <c r="R438" s="32">
        <f>IFERROR(P438/O438,"")</f>
        <v/>
      </c>
      <c r="S438" s="5" t="inlineStr">
        <is>
          <t>%</t>
        </is>
      </c>
      <c r="T438" s="5" t="inlineStr">
        <is>
          <t>%</t>
        </is>
      </c>
      <c r="U438" s="5">
        <f>A438&amp;"-"&amp;YEAR(J438)&amp;"-"&amp;IF(LEN(MONTH(J438))=1,"0"&amp;MONTH(J438),MONTH(J438))&amp;"-"&amp;DAY(J438)</f>
        <v/>
      </c>
      <c r="V438" s="5" t="n">
        <v>0</v>
      </c>
    </row>
    <row r="439">
      <c r="A439" s="5" t="inlineStr">
        <is>
          <t>108.8</t>
        </is>
      </c>
      <c r="B439" s="5" t="inlineStr">
        <is>
          <t>Nivel de Satisfacción Servicios Prestados</t>
        </is>
      </c>
      <c r="C439" s="5" t="inlineStr">
        <is>
          <t>Operativo</t>
        </is>
      </c>
      <c r="D439" s="5" t="inlineStr">
        <is>
          <t>Gestión Normativa y Jurídica</t>
        </is>
      </c>
      <c r="E439" s="5" t="inlineStr">
        <is>
          <t>Efectividad</t>
        </is>
      </c>
      <c r="F439" s="5" t="inlineStr">
        <is>
          <t>Anual</t>
        </is>
      </c>
      <c r="G439" s="5" t="inlineStr">
        <is>
          <t>Positivo</t>
        </is>
      </c>
      <c r="H439" s="5" t="n">
        <v>80</v>
      </c>
      <c r="I439" s="5" t="n"/>
      <c r="J439" s="6" t="n">
        <v>45291</v>
      </c>
      <c r="K439" s="5" t="n">
        <v>2023</v>
      </c>
      <c r="L439" s="5">
        <f>PROPER(TEXT(J439,"mmmm"))</f>
        <v/>
      </c>
      <c r="M439" s="6">
        <f>IF(OR(L439="Enero",L439="Febrero",L439="Marzo",L439="Abril",L439="Mayo",L439="Junio"),K439&amp;"-1",IF(OR(L439="Julio",L439="Agosto",L439="Septiembre",L439="Octubre",L439="Noviembre",L439="Diciembre"),K439&amp;"-2"))</f>
        <v/>
      </c>
      <c r="N439" s="5" t="n"/>
      <c r="O439" s="5" t="n">
        <v>80</v>
      </c>
      <c r="P439" s="5" t="n">
        <v>77.7567567567568</v>
      </c>
      <c r="Q439" s="32">
        <f>IFERROR(IF((P439/O439)&gt;1.3,1.3,P439/O439),"")</f>
        <v/>
      </c>
      <c r="R439" s="32">
        <f>IFERROR(P439/O439,"")</f>
        <v/>
      </c>
      <c r="S439" s="5" t="inlineStr">
        <is>
          <t>%</t>
        </is>
      </c>
      <c r="T439" s="5" t="inlineStr">
        <is>
          <t>%</t>
        </is>
      </c>
      <c r="U439" s="5">
        <f>A439&amp;"-"&amp;YEAR(J439)&amp;"-"&amp;IF(LEN(MONTH(J439))=1,"0"&amp;MONTH(J439),MONTH(J439))&amp;"-"&amp;DAY(J439)</f>
        <v/>
      </c>
      <c r="V439" s="5" t="n">
        <v>0</v>
      </c>
    </row>
    <row r="440">
      <c r="A440" s="5" t="inlineStr">
        <is>
          <t>108.9</t>
        </is>
      </c>
      <c r="B440" s="5" t="inlineStr">
        <is>
          <t>Nivel de Satisfacción Servicios Prestados</t>
        </is>
      </c>
      <c r="C440" s="5" t="inlineStr">
        <is>
          <t>Operativo</t>
        </is>
      </c>
      <c r="D440" s="5" t="inlineStr">
        <is>
          <t>Gestión de Proyectos</t>
        </is>
      </c>
      <c r="E440" s="5" t="inlineStr">
        <is>
          <t>Efectividad</t>
        </is>
      </c>
      <c r="F440" s="5" t="inlineStr">
        <is>
          <t>Anual</t>
        </is>
      </c>
      <c r="G440" s="5" t="inlineStr">
        <is>
          <t>Positivo</t>
        </is>
      </c>
      <c r="H440" s="5" t="n">
        <v>80</v>
      </c>
      <c r="I440" s="5" t="n"/>
      <c r="J440" s="6" t="n">
        <v>45291</v>
      </c>
      <c r="K440" s="5" t="n">
        <v>2023</v>
      </c>
      <c r="L440" s="5">
        <f>PROPER(TEXT(J440,"mmmm"))</f>
        <v/>
      </c>
      <c r="M440" s="6">
        <f>IF(OR(L440="Enero",L440="Febrero",L440="Marzo",L440="Abril",L440="Mayo",L440="Junio"),K440&amp;"-1",IF(OR(L440="Julio",L440="Agosto",L440="Septiembre",L440="Octubre",L440="Noviembre",L440="Diciembre"),K440&amp;"-2"))</f>
        <v/>
      </c>
      <c r="N440" s="5" t="n"/>
      <c r="O440" s="5" t="n">
        <v>80</v>
      </c>
      <c r="P440" s="5" t="n">
        <v>94.9579831932773</v>
      </c>
      <c r="Q440" s="32">
        <f>IFERROR(IF((P440/O440)&gt;1.3,1.3,P440/O440),"")</f>
        <v/>
      </c>
      <c r="R440" s="32">
        <f>IFERROR(P440/O440,"")</f>
        <v/>
      </c>
      <c r="S440" s="5" t="inlineStr">
        <is>
          <t>%</t>
        </is>
      </c>
      <c r="T440" s="5" t="inlineStr">
        <is>
          <t>%</t>
        </is>
      </c>
      <c r="U440" s="5">
        <f>A440&amp;"-"&amp;YEAR(J440)&amp;"-"&amp;IF(LEN(MONTH(J440))=1,"0"&amp;MONTH(J440),MONTH(J440))&amp;"-"&amp;DAY(J440)</f>
        <v/>
      </c>
      <c r="V440" s="5" t="n">
        <v>0</v>
      </c>
    </row>
    <row r="441">
      <c r="A441" s="5" t="inlineStr">
        <is>
          <t>13.1</t>
        </is>
      </c>
      <c r="B441" s="5" t="inlineStr">
        <is>
          <t>Diseño del Modelo de Experiencia Institucional - Fase 1</t>
        </is>
      </c>
      <c r="C441" s="5" t="inlineStr">
        <is>
          <t>Estratégico</t>
        </is>
      </c>
      <c r="D441" s="5" t="inlineStr">
        <is>
          <t>Gestión de Proyectos</t>
        </is>
      </c>
      <c r="E441" s="5" t="inlineStr">
        <is>
          <t>Efectividad</t>
        </is>
      </c>
      <c r="F441" s="5" t="inlineStr">
        <is>
          <t>Mensual</t>
        </is>
      </c>
      <c r="G441" s="5" t="inlineStr">
        <is>
          <t>Positivo</t>
        </is>
      </c>
      <c r="H441" s="5" t="n">
        <v>95</v>
      </c>
      <c r="I441" s="5" t="inlineStr">
        <is>
          <t>Alimentado</t>
        </is>
      </c>
      <c r="J441" s="6" t="n">
        <v>44926</v>
      </c>
      <c r="K441" s="20">
        <f>YEAR(J441)</f>
        <v/>
      </c>
      <c r="L441" s="6">
        <f>PROPER(TEXT(J441,"mmmm"))</f>
        <v/>
      </c>
      <c r="M441" s="45" t="inlineStr">
        <is>
          <t>2022-2</t>
        </is>
      </c>
      <c r="N441" s="5" t="n"/>
      <c r="O441" s="5" t="n">
        <v>57</v>
      </c>
      <c r="P441" s="5" t="n">
        <v>71</v>
      </c>
      <c r="Q441" s="32">
        <f>IFERROR(IF((P441/O441)&gt;1.3,1.3,P441/O441),"")</f>
        <v/>
      </c>
      <c r="R441" s="32">
        <f>IFERROR(P441/O441,"")</f>
        <v/>
      </c>
      <c r="S441" s="5" t="inlineStr">
        <is>
          <t>%</t>
        </is>
      </c>
      <c r="T441" s="5" t="inlineStr">
        <is>
          <t>%</t>
        </is>
      </c>
      <c r="U441" s="5">
        <f>A441&amp;"-"&amp;YEAR(J441)&amp;"-"&amp;IF(LEN(MONTH(J441))=1,"0"&amp;MONTH(J441),MONTH(J441))&amp;"-"&amp;DAY(J441)</f>
        <v/>
      </c>
      <c r="V441" s="5" t="n">
        <v>0</v>
      </c>
    </row>
    <row r="442">
      <c r="A442" s="5" t="inlineStr">
        <is>
          <t>13.1</t>
        </is>
      </c>
      <c r="B442" s="5" t="inlineStr">
        <is>
          <t>Diseño del Modelo de Experiencia Institucional - Fase 1</t>
        </is>
      </c>
      <c r="C442" s="5" t="inlineStr">
        <is>
          <t>Estratégico</t>
        </is>
      </c>
      <c r="D442" s="5" t="inlineStr">
        <is>
          <t>Gestión de Proyectos</t>
        </is>
      </c>
      <c r="E442" s="5" t="inlineStr">
        <is>
          <t>Efectividad</t>
        </is>
      </c>
      <c r="F442" s="5" t="inlineStr">
        <is>
          <t>Mensual</t>
        </is>
      </c>
      <c r="G442" s="5" t="inlineStr">
        <is>
          <t>Positivo</t>
        </is>
      </c>
      <c r="H442" s="5" t="n">
        <v>95</v>
      </c>
      <c r="I442" s="5" t="inlineStr">
        <is>
          <t>Alimentado</t>
        </is>
      </c>
      <c r="J442" s="6" t="n">
        <v>45107</v>
      </c>
      <c r="K442" s="20">
        <f>YEAR(J442)</f>
        <v/>
      </c>
      <c r="L442" s="6">
        <f>PROPER(TEXT(J442,"mmmm"))</f>
        <v/>
      </c>
      <c r="M442" s="45" t="inlineStr">
        <is>
          <t>2023-1</t>
        </is>
      </c>
      <c r="N442" s="5" t="n"/>
      <c r="O442" s="5" t="n">
        <v>100</v>
      </c>
      <c r="P442" s="5" t="n">
        <v>100</v>
      </c>
      <c r="Q442" s="32">
        <f>IFERROR(IF((P442/O442)&gt;1.3,1.3,P442/O442),"")</f>
        <v/>
      </c>
      <c r="R442" s="32">
        <f>IFERROR(P442/O442,"")</f>
        <v/>
      </c>
      <c r="S442" s="5" t="inlineStr">
        <is>
          <t>%</t>
        </is>
      </c>
      <c r="T442" s="5" t="inlineStr">
        <is>
          <t>%</t>
        </is>
      </c>
      <c r="U442" s="5">
        <f>A442&amp;"-"&amp;YEAR(J442)&amp;"-"&amp;IF(LEN(MONTH(J442))=1,"0"&amp;MONTH(J442),MONTH(J442))&amp;"-"&amp;DAY(J442)</f>
        <v/>
      </c>
      <c r="V442" s="5" t="n">
        <v>0</v>
      </c>
    </row>
    <row r="443">
      <c r="A443" s="29" t="inlineStr">
        <is>
          <t>14.1</t>
        </is>
      </c>
      <c r="B443" s="27" t="inlineStr">
        <is>
          <t>Estudiantes Presencial</t>
        </is>
      </c>
      <c r="C443" s="5" t="inlineStr">
        <is>
          <t>Estratégico</t>
        </is>
      </c>
      <c r="D443" s="5" t="inlineStr">
        <is>
          <t>Servicio</t>
        </is>
      </c>
      <c r="E443" s="5" t="inlineStr">
        <is>
          <t>Eficacia</t>
        </is>
      </c>
      <c r="F443" s="5" t="inlineStr">
        <is>
          <t>Semestral</t>
        </is>
      </c>
      <c r="G443" s="5" t="inlineStr">
        <is>
          <t>Positivo</t>
        </is>
      </c>
      <c r="H443" s="5" t="n"/>
      <c r="I443" s="5" t="n"/>
      <c r="J443" s="6" t="n">
        <v>44926</v>
      </c>
      <c r="K443" s="20">
        <f>YEAR(J443)</f>
        <v/>
      </c>
      <c r="L443" s="6">
        <f>PROPER(TEXT(J443,"mmmm"))</f>
        <v/>
      </c>
      <c r="M443" s="45" t="inlineStr">
        <is>
          <t>2022-2</t>
        </is>
      </c>
      <c r="N443" s="5" t="n"/>
      <c r="O443" s="5" t="n"/>
      <c r="P443" s="5" t="n">
        <v>7539</v>
      </c>
      <c r="Q443" s="32">
        <f>IFERROR(IF((P443/O443)&gt;1.3,1.3,P443/O443),"")</f>
        <v/>
      </c>
      <c r="R443" s="32">
        <f>IFERROR(P443/O443,"")</f>
        <v/>
      </c>
      <c r="S443" s="5" t="n"/>
      <c r="T443" s="5" t="n"/>
      <c r="U443" s="5">
        <f>A443&amp;"-"&amp;YEAR(J443)&amp;"-"&amp;IF(LEN(MONTH(J443))=1,"0"&amp;MONTH(J443),MONTH(J443))&amp;"-"&amp;DAY(J443)</f>
        <v/>
      </c>
      <c r="V443" s="5" t="n">
        <v>0</v>
      </c>
    </row>
    <row r="444">
      <c r="A444" s="29" t="inlineStr">
        <is>
          <t>14.1</t>
        </is>
      </c>
      <c r="B444" s="27" t="inlineStr">
        <is>
          <t>Estudiantes Presencial</t>
        </is>
      </c>
      <c r="C444" s="5" t="inlineStr">
        <is>
          <t>Estratégico</t>
        </is>
      </c>
      <c r="D444" s="5" t="inlineStr">
        <is>
          <t>Permanencia</t>
        </is>
      </c>
      <c r="E444" s="5" t="inlineStr">
        <is>
          <t>Eficacia</t>
        </is>
      </c>
      <c r="F444" s="5" t="inlineStr">
        <is>
          <t>Semestral</t>
        </is>
      </c>
      <c r="G444" s="5" t="inlineStr">
        <is>
          <t>Positivo</t>
        </is>
      </c>
      <c r="H444" s="5" t="n"/>
      <c r="I444" s="5" t="n"/>
      <c r="J444" s="6" t="n">
        <v>45291</v>
      </c>
      <c r="K444" s="20">
        <f>YEAR(J444)</f>
        <v/>
      </c>
      <c r="L444" s="6">
        <f>PROPER(TEXT(J444,"mmmm"))</f>
        <v/>
      </c>
      <c r="M444" s="6">
        <f>IF(OR(L444="Enero",L444="Febrero",L444="Marzo",L444="Abril",L444="Mayo",L444="Junio"),K444&amp;"-1",IF(OR(L444="Julio",L444="Agosto",L444="Septiembre",L444="Octubre",L444="Noviembre",L444="Diciembre"),K444&amp;"-2"))</f>
        <v/>
      </c>
      <c r="N444" s="5" t="n"/>
      <c r="O444" s="5" t="n">
        <v>15442</v>
      </c>
      <c r="P444" s="5" t="n">
        <v>15979</v>
      </c>
      <c r="Q444" s="32">
        <f>IFERROR(IF((P444/O444)&gt;1.3,1.3,P444/O444),"")</f>
        <v/>
      </c>
      <c r="R444" s="32">
        <f>IFERROR(P444/O444,"")</f>
        <v/>
      </c>
      <c r="S444" s="5" t="n"/>
      <c r="T444" s="5" t="n"/>
      <c r="U444" s="5">
        <f>A444&amp;"-"&amp;YEAR(J444)&amp;"-"&amp;IF(LEN(MONTH(J444))=1,"0"&amp;MONTH(J444),MONTH(J444))&amp;"-"&amp;DAY(J444)</f>
        <v/>
      </c>
      <c r="V444" s="5" t="n">
        <v>0</v>
      </c>
    </row>
    <row r="445">
      <c r="A445" s="29" t="inlineStr">
        <is>
          <t>14.2</t>
        </is>
      </c>
      <c r="B445" s="27" t="inlineStr">
        <is>
          <t>Estudiantes Virtual</t>
        </is>
      </c>
      <c r="C445" s="5" t="inlineStr">
        <is>
          <t>Estratégico</t>
        </is>
      </c>
      <c r="D445" s="5" t="inlineStr">
        <is>
          <t>Servicio</t>
        </is>
      </c>
      <c r="E445" s="5" t="inlineStr">
        <is>
          <t>Eficacia</t>
        </is>
      </c>
      <c r="F445" s="5" t="inlineStr">
        <is>
          <t>Semestral</t>
        </is>
      </c>
      <c r="G445" s="5" t="inlineStr">
        <is>
          <t>Positivo</t>
        </is>
      </c>
      <c r="H445" s="5" t="n"/>
      <c r="I445" s="5" t="n"/>
      <c r="J445" s="6" t="n">
        <v>44742</v>
      </c>
      <c r="K445" s="20">
        <f>YEAR(J445)</f>
        <v/>
      </c>
      <c r="L445" s="6">
        <f>PROPER(TEXT(J445,"mmmm"))</f>
        <v/>
      </c>
      <c r="M445" s="45" t="inlineStr">
        <is>
          <t>2022-1</t>
        </is>
      </c>
      <c r="N445" s="5" t="n"/>
      <c r="O445" s="5" t="n"/>
      <c r="P445" s="5" t="n">
        <v>43359</v>
      </c>
      <c r="Q445" s="32">
        <f>IFERROR(IF((P445/O445)&gt;1.3,1.3,P445/O445),"")</f>
        <v/>
      </c>
      <c r="R445" s="32">
        <f>IFERROR(P445/O445,"")</f>
        <v/>
      </c>
      <c r="S445" s="5" t="n"/>
      <c r="T445" s="5" t="n"/>
      <c r="U445" s="5">
        <f>A445&amp;"-"&amp;YEAR(J445)&amp;"-"&amp;IF(LEN(MONTH(J445))=1,"0"&amp;MONTH(J445),MONTH(J445))&amp;"-"&amp;DAY(J445)</f>
        <v/>
      </c>
      <c r="V445" s="5" t="n">
        <v>0</v>
      </c>
    </row>
    <row r="446">
      <c r="A446" s="29" t="inlineStr">
        <is>
          <t>14.2</t>
        </is>
      </c>
      <c r="B446" s="27" t="inlineStr">
        <is>
          <t>Estudiantes Virtual</t>
        </is>
      </c>
      <c r="C446" s="5" t="inlineStr">
        <is>
          <t>Estratégico</t>
        </is>
      </c>
      <c r="D446" s="5" t="inlineStr">
        <is>
          <t>Servicio</t>
        </is>
      </c>
      <c r="E446" s="5" t="inlineStr">
        <is>
          <t>Eficacia</t>
        </is>
      </c>
      <c r="F446" s="5" t="inlineStr">
        <is>
          <t>Semestral</t>
        </is>
      </c>
      <c r="G446" s="5" t="inlineStr">
        <is>
          <t>Positivo</t>
        </is>
      </c>
      <c r="H446" s="5" t="n"/>
      <c r="I446" s="5" t="n"/>
      <c r="J446" s="6" t="n">
        <v>44926</v>
      </c>
      <c r="K446" s="20">
        <f>YEAR(J446)</f>
        <v/>
      </c>
      <c r="L446" s="6">
        <f>PROPER(TEXT(J446,"mmmm"))</f>
        <v/>
      </c>
      <c r="M446" s="45" t="inlineStr">
        <is>
          <t>2022-2</t>
        </is>
      </c>
      <c r="N446" s="5" t="n"/>
      <c r="O446" s="5" t="n"/>
      <c r="P446" s="5" t="n">
        <v>42699</v>
      </c>
      <c r="Q446" s="32">
        <f>IFERROR(IF((P446/O446)&gt;1.3,1.3,P446/O446),"")</f>
        <v/>
      </c>
      <c r="R446" s="32">
        <f>IFERROR(P446/O446,"")</f>
        <v/>
      </c>
      <c r="S446" s="5" t="n"/>
      <c r="T446" s="5" t="n"/>
      <c r="U446" s="5">
        <f>A446&amp;"-"&amp;YEAR(J446)&amp;"-"&amp;IF(LEN(MONTH(J446))=1,"0"&amp;MONTH(J446),MONTH(J446))&amp;"-"&amp;DAY(J446)</f>
        <v/>
      </c>
      <c r="V446" s="5" t="n">
        <v>0</v>
      </c>
    </row>
    <row r="447">
      <c r="A447" s="29" t="inlineStr">
        <is>
          <t>14.2</t>
        </is>
      </c>
      <c r="B447" s="27" t="inlineStr">
        <is>
          <t>Estudiantes Virtual</t>
        </is>
      </c>
      <c r="C447" s="5" t="inlineStr">
        <is>
          <t>Estratégico</t>
        </is>
      </c>
      <c r="D447" s="5" t="inlineStr">
        <is>
          <t>Permanencia</t>
        </is>
      </c>
      <c r="E447" s="5" t="inlineStr">
        <is>
          <t>Eficacia</t>
        </is>
      </c>
      <c r="F447" s="5" t="inlineStr">
        <is>
          <t>Semestral</t>
        </is>
      </c>
      <c r="G447" s="5" t="inlineStr">
        <is>
          <t>Positivo</t>
        </is>
      </c>
      <c r="H447" s="5" t="n"/>
      <c r="I447" s="5" t="n"/>
      <c r="J447" s="6" t="n">
        <v>45291</v>
      </c>
      <c r="K447" s="20">
        <f>YEAR(J447)</f>
        <v/>
      </c>
      <c r="L447" s="6">
        <f>PROPER(TEXT(J447,"mmmm"))</f>
        <v/>
      </c>
      <c r="M447" s="6">
        <f>IF(OR(L447="Enero",L447="Febrero",L447="Marzo",L447="Abril",L447="Mayo",L447="Junio"),K447&amp;"-1",IF(OR(L447="Julio",L447="Agosto",L447="Septiembre",L447="Octubre",L447="Noviembre",L447="Diciembre"),K447&amp;"-2"))</f>
        <v/>
      </c>
      <c r="N447" s="5" t="n"/>
      <c r="O447" s="5" t="n">
        <v>88422</v>
      </c>
      <c r="P447" s="5" t="n">
        <v>86869</v>
      </c>
      <c r="Q447" s="32">
        <f>IFERROR(IF((P447/O447)&gt;1.3,1.3,P447/O447),"")</f>
        <v/>
      </c>
      <c r="R447" s="32">
        <f>IFERROR(P447/O447,"")</f>
        <v/>
      </c>
      <c r="S447" s="5" t="n"/>
      <c r="T447" s="5" t="n"/>
      <c r="U447" s="5">
        <f>A447&amp;"-"&amp;YEAR(J447)&amp;"-"&amp;IF(LEN(MONTH(J447))=1,"0"&amp;MONTH(J447),MONTH(J447))&amp;"-"&amp;DAY(J447)</f>
        <v/>
      </c>
      <c r="V447" s="5" t="n">
        <v>0</v>
      </c>
    </row>
    <row r="448">
      <c r="A448" s="29" t="inlineStr">
        <is>
          <t>14.3</t>
        </is>
      </c>
      <c r="B448" s="27" t="inlineStr">
        <is>
          <t>Estudiantes Pregrado</t>
        </is>
      </c>
      <c r="C448" s="5" t="inlineStr">
        <is>
          <t>Estratégico</t>
        </is>
      </c>
      <c r="D448" s="5" t="inlineStr">
        <is>
          <t>Servicio</t>
        </is>
      </c>
      <c r="E448" s="5" t="inlineStr">
        <is>
          <t>Eficacia</t>
        </is>
      </c>
      <c r="F448" s="5" t="inlineStr">
        <is>
          <t>Semestral</t>
        </is>
      </c>
      <c r="G448" s="5" t="inlineStr">
        <is>
          <t>Positivo</t>
        </is>
      </c>
      <c r="H448" s="5" t="n"/>
      <c r="I448" s="5" t="n"/>
      <c r="J448" s="6" t="n">
        <v>44742</v>
      </c>
      <c r="K448" s="20">
        <f>YEAR(J448)</f>
        <v/>
      </c>
      <c r="L448" s="6">
        <f>PROPER(TEXT(J448,"mmmm"))</f>
        <v/>
      </c>
      <c r="M448" s="45" t="inlineStr">
        <is>
          <t>2022-1</t>
        </is>
      </c>
      <c r="N448" s="5" t="n"/>
      <c r="O448" s="5" t="n"/>
      <c r="P448" s="5" t="n">
        <v>48612</v>
      </c>
      <c r="Q448" s="32">
        <f>IFERROR(IF((P448/O448)&gt;1.3,1.3,P448/O448),"")</f>
        <v/>
      </c>
      <c r="R448" s="32">
        <f>IFERROR(P448/O448,"")</f>
        <v/>
      </c>
      <c r="S448" s="5" t="n"/>
      <c r="T448" s="5" t="n"/>
      <c r="U448" s="5">
        <f>A448&amp;"-"&amp;YEAR(J448)&amp;"-"&amp;IF(LEN(MONTH(J448))=1,"0"&amp;MONTH(J448),MONTH(J448))&amp;"-"&amp;DAY(J448)</f>
        <v/>
      </c>
      <c r="V448" s="5" t="n">
        <v>0</v>
      </c>
    </row>
    <row r="449">
      <c r="A449" s="29" t="inlineStr">
        <is>
          <t>14.3</t>
        </is>
      </c>
      <c r="B449" s="27" t="inlineStr">
        <is>
          <t>Estudiantes Pregrado</t>
        </is>
      </c>
      <c r="C449" s="5" t="inlineStr">
        <is>
          <t>Estratégico</t>
        </is>
      </c>
      <c r="D449" s="5" t="inlineStr">
        <is>
          <t>Servicio</t>
        </is>
      </c>
      <c r="E449" s="5" t="inlineStr">
        <is>
          <t>Eficacia</t>
        </is>
      </c>
      <c r="F449" s="5" t="inlineStr">
        <is>
          <t>Semestral</t>
        </is>
      </c>
      <c r="G449" s="5" t="inlineStr">
        <is>
          <t>Positivo</t>
        </is>
      </c>
      <c r="H449" s="5" t="n"/>
      <c r="I449" s="5" t="n"/>
      <c r="J449" s="6" t="n">
        <v>44926</v>
      </c>
      <c r="K449" s="20">
        <f>YEAR(J449)</f>
        <v/>
      </c>
      <c r="L449" s="6">
        <f>PROPER(TEXT(J449,"mmmm"))</f>
        <v/>
      </c>
      <c r="M449" s="45" t="inlineStr">
        <is>
          <t>2022-2</t>
        </is>
      </c>
      <c r="N449" s="5" t="n"/>
      <c r="O449" s="5" t="n"/>
      <c r="P449" s="5" t="n">
        <v>47628</v>
      </c>
      <c r="Q449" s="32">
        <f>IFERROR(IF((P449/O449)&gt;1.3,1.3,P449/O449),"")</f>
        <v/>
      </c>
      <c r="R449" s="32">
        <f>IFERROR(P449/O449,"")</f>
        <v/>
      </c>
      <c r="S449" s="5" t="n"/>
      <c r="T449" s="5" t="n"/>
      <c r="U449" s="5">
        <f>A449&amp;"-"&amp;YEAR(J449)&amp;"-"&amp;IF(LEN(MONTH(J449))=1,"0"&amp;MONTH(J449),MONTH(J449))&amp;"-"&amp;DAY(J449)</f>
        <v/>
      </c>
      <c r="V449" s="5" t="n">
        <v>0</v>
      </c>
    </row>
    <row r="450">
      <c r="A450" s="29" t="inlineStr">
        <is>
          <t>14.3</t>
        </is>
      </c>
      <c r="B450" s="27" t="inlineStr">
        <is>
          <t>Estudiantes Pregrado</t>
        </is>
      </c>
      <c r="C450" s="5" t="inlineStr">
        <is>
          <t>Estratégico</t>
        </is>
      </c>
      <c r="D450" s="5" t="inlineStr">
        <is>
          <t>Permanencia</t>
        </is>
      </c>
      <c r="E450" s="5" t="inlineStr">
        <is>
          <t>Eficacia</t>
        </is>
      </c>
      <c r="F450" s="5" t="inlineStr">
        <is>
          <t>Semestral</t>
        </is>
      </c>
      <c r="G450" s="5" t="inlineStr">
        <is>
          <t>Positivo</t>
        </is>
      </c>
      <c r="H450" s="5" t="n"/>
      <c r="I450" s="5" t="n"/>
      <c r="J450" s="6" t="n">
        <v>45291</v>
      </c>
      <c r="K450" s="20">
        <f>YEAR(J450)</f>
        <v/>
      </c>
      <c r="L450" s="6">
        <f>PROPER(TEXT(J450,"mmmm"))</f>
        <v/>
      </c>
      <c r="M450" s="6">
        <f>IF(OR(L450="Enero",L450="Febrero",L450="Marzo",L450="Abril",L450="Mayo",L450="Junio"),K450&amp;"-1",IF(OR(L450="Julio",L450="Agosto",L450="Septiembre",L450="Octubre",L450="Noviembre",L450="Diciembre"),K450&amp;"-2"))</f>
        <v/>
      </c>
      <c r="N450" s="5" t="n"/>
      <c r="O450" s="5" t="n">
        <v>98342</v>
      </c>
      <c r="P450" s="5" t="n">
        <v>96530</v>
      </c>
      <c r="Q450" s="32">
        <f>IFERROR(IF((P450/O450)&gt;1.3,1.3,P450/O450),"")</f>
        <v/>
      </c>
      <c r="R450" s="32">
        <f>IFERROR(P450/O450,"")</f>
        <v/>
      </c>
      <c r="S450" s="5" t="n"/>
      <c r="T450" s="5" t="n"/>
      <c r="U450" s="5">
        <f>A450&amp;"-"&amp;YEAR(J450)&amp;"-"&amp;IF(LEN(MONTH(J450))=1,"0"&amp;MONTH(J450),MONTH(J450))&amp;"-"&amp;DAY(J450)</f>
        <v/>
      </c>
      <c r="V450" s="5" t="n">
        <v>0</v>
      </c>
    </row>
    <row r="451">
      <c r="A451" s="29" t="inlineStr">
        <is>
          <t>14.4</t>
        </is>
      </c>
      <c r="B451" s="27" t="inlineStr">
        <is>
          <t>Estudiantes Posgrado</t>
        </is>
      </c>
      <c r="C451" s="5" t="inlineStr">
        <is>
          <t>Estratégico</t>
        </is>
      </c>
      <c r="D451" s="5" t="inlineStr">
        <is>
          <t>Servicio</t>
        </is>
      </c>
      <c r="E451" s="5" t="inlineStr">
        <is>
          <t>Eficacia</t>
        </is>
      </c>
      <c r="F451" s="5" t="inlineStr">
        <is>
          <t>Semestral</t>
        </is>
      </c>
      <c r="G451" s="5" t="inlineStr">
        <is>
          <t>Positivo</t>
        </is>
      </c>
      <c r="H451" s="5" t="n"/>
      <c r="I451" s="5" t="n"/>
      <c r="J451" s="6" t="n">
        <v>44742</v>
      </c>
      <c r="K451" s="20">
        <f>YEAR(J451)</f>
        <v/>
      </c>
      <c r="L451" s="6">
        <f>PROPER(TEXT(J451,"mmmm"))</f>
        <v/>
      </c>
      <c r="M451" s="45" t="inlineStr">
        <is>
          <t>2022-1</t>
        </is>
      </c>
      <c r="N451" s="5" t="n"/>
      <c r="O451" s="5" t="n"/>
      <c r="P451" s="5" t="n">
        <v>2398</v>
      </c>
      <c r="Q451" s="32">
        <f>IFERROR(IF((P451/O451)&gt;1.3,1.3,P451/O451),"")</f>
        <v/>
      </c>
      <c r="R451" s="32">
        <f>IFERROR(P451/O451,"")</f>
        <v/>
      </c>
      <c r="S451" s="5" t="n"/>
      <c r="T451" s="5" t="n"/>
      <c r="U451" s="5">
        <f>A451&amp;"-"&amp;YEAR(J451)&amp;"-"&amp;IF(LEN(MONTH(J451))=1,"0"&amp;MONTH(J451),MONTH(J451))&amp;"-"&amp;DAY(J451)</f>
        <v/>
      </c>
      <c r="V451" s="5" t="n">
        <v>0</v>
      </c>
    </row>
    <row r="452">
      <c r="A452" s="29" t="inlineStr">
        <is>
          <t>14.4</t>
        </is>
      </c>
      <c r="B452" s="27" t="inlineStr">
        <is>
          <t>Estudiantes Posgrado</t>
        </is>
      </c>
      <c r="C452" s="5" t="inlineStr">
        <is>
          <t>Estratégico</t>
        </is>
      </c>
      <c r="D452" s="5" t="inlineStr">
        <is>
          <t>Servicio</t>
        </is>
      </c>
      <c r="E452" s="5" t="inlineStr">
        <is>
          <t>Eficacia</t>
        </is>
      </c>
      <c r="F452" s="5" t="inlineStr">
        <is>
          <t>Semestral</t>
        </is>
      </c>
      <c r="G452" s="5" t="inlineStr">
        <is>
          <t>Positivo</t>
        </is>
      </c>
      <c r="H452" s="5" t="n"/>
      <c r="I452" s="5" t="n"/>
      <c r="J452" s="6" t="n">
        <v>44925</v>
      </c>
      <c r="K452" s="20">
        <f>YEAR(J452)</f>
        <v/>
      </c>
      <c r="L452" s="6">
        <f>PROPER(TEXT(J452,"mmmm"))</f>
        <v/>
      </c>
      <c r="M452" s="45" t="inlineStr">
        <is>
          <t>2022-2</t>
        </is>
      </c>
      <c r="N452" s="5" t="n"/>
      <c r="O452" s="5" t="n"/>
      <c r="P452" s="5" t="n">
        <v>2610</v>
      </c>
      <c r="Q452" s="32">
        <f>IFERROR(IF((P452/O452)&gt;1.3,1.3,P452/O452),"")</f>
        <v/>
      </c>
      <c r="R452" s="32">
        <f>IFERROR(P452/O452,"")</f>
        <v/>
      </c>
      <c r="S452" s="5" t="n"/>
      <c r="T452" s="5" t="n"/>
      <c r="U452" s="5">
        <f>A452&amp;"-"&amp;YEAR(J452)&amp;"-"&amp;IF(LEN(MONTH(J452))=1,"0"&amp;MONTH(J452),MONTH(J452))&amp;"-"&amp;DAY(J452)</f>
        <v/>
      </c>
      <c r="V452" s="5" t="n">
        <v>0</v>
      </c>
    </row>
    <row r="453">
      <c r="A453" s="29" t="inlineStr">
        <is>
          <t>14.4</t>
        </is>
      </c>
      <c r="B453" s="27" t="inlineStr">
        <is>
          <t>Estudiantes Posgrado</t>
        </is>
      </c>
      <c r="C453" s="5" t="inlineStr">
        <is>
          <t>Estratégico</t>
        </is>
      </c>
      <c r="D453" s="5" t="inlineStr">
        <is>
          <t>Permanencia</t>
        </is>
      </c>
      <c r="E453" s="5" t="inlineStr">
        <is>
          <t>Eficacia</t>
        </is>
      </c>
      <c r="F453" s="5" t="inlineStr">
        <is>
          <t>Semestral</t>
        </is>
      </c>
      <c r="G453" s="5" t="inlineStr">
        <is>
          <t>Positivo</t>
        </is>
      </c>
      <c r="H453" s="5" t="n"/>
      <c r="I453" s="5" t="n"/>
      <c r="J453" s="6" t="n">
        <v>45291</v>
      </c>
      <c r="K453" s="20">
        <f>YEAR(J453)</f>
        <v/>
      </c>
      <c r="L453" s="6">
        <f>PROPER(TEXT(J453,"mmmm"))</f>
        <v/>
      </c>
      <c r="M453" s="6">
        <f>IF(OR(L453="Enero",L453="Febrero",L453="Marzo",L453="Abril",L453="Mayo",L453="Junio"),K453&amp;"-1",IF(OR(L453="Julio",L453="Agosto",L453="Septiembre",L453="Octubre",L453="Noviembre",L453="Diciembre"),K453&amp;"-2"))</f>
        <v/>
      </c>
      <c r="N453" s="5" t="n"/>
      <c r="O453" s="5" t="n">
        <v>5522</v>
      </c>
      <c r="P453" s="5" t="n">
        <v>6318</v>
      </c>
      <c r="Q453" s="32">
        <f>IFERROR(IF((P453/O453)&gt;1.3,1.3,P453/O453),"")</f>
        <v/>
      </c>
      <c r="R453" s="32">
        <f>IFERROR(P453/O453,"")</f>
        <v/>
      </c>
      <c r="S453" s="5" t="n"/>
      <c r="T453" s="5" t="n"/>
      <c r="U453" s="5">
        <f>A453&amp;"-"&amp;YEAR(J453)&amp;"-"&amp;IF(LEN(MONTH(J453))=1,"0"&amp;MONTH(J453),MONTH(J453))&amp;"-"&amp;DAY(J453)</f>
        <v/>
      </c>
      <c r="V453" s="5" t="n">
        <v>0</v>
      </c>
    </row>
    <row r="454">
      <c r="A454" s="5" t="inlineStr">
        <is>
          <t>325.1</t>
        </is>
      </c>
      <c r="B454" s="5" t="inlineStr">
        <is>
          <t>Lanzamiento de nuevos programas presencial</t>
        </is>
      </c>
      <c r="C454" s="5" t="inlineStr">
        <is>
          <t>Estratégico</t>
        </is>
      </c>
      <c r="D454" s="5" t="inlineStr">
        <is>
          <t>Creación, modificación y cierre de programas académicos</t>
        </is>
      </c>
      <c r="E454" s="5" t="inlineStr">
        <is>
          <t>Eficacia</t>
        </is>
      </c>
      <c r="F454" s="5" t="inlineStr">
        <is>
          <t>Semestral</t>
        </is>
      </c>
      <c r="G454" s="5" t="inlineStr">
        <is>
          <t>Positivo</t>
        </is>
      </c>
      <c r="H454" s="5" t="n"/>
      <c r="I454" s="5" t="n"/>
      <c r="J454" s="21" t="n">
        <v>44926</v>
      </c>
      <c r="K454" s="20">
        <f>YEAR(J454)</f>
        <v/>
      </c>
      <c r="L454" s="6">
        <f>PROPER(TEXT(J454,"mmmm"))</f>
        <v/>
      </c>
      <c r="M454" s="45" t="inlineStr">
        <is>
          <t>2022-2</t>
        </is>
      </c>
      <c r="N454" s="5" t="n"/>
      <c r="O454" s="5" t="n">
        <v>6</v>
      </c>
      <c r="P454" s="5" t="n">
        <v>2</v>
      </c>
      <c r="Q454" s="32">
        <f>IFERROR(IF((P454/O454)&gt;1.3,1.3,P454/O454),"")</f>
        <v/>
      </c>
      <c r="R454" s="32">
        <f>IFERROR(P454/O454,"")</f>
        <v/>
      </c>
      <c r="S454" s="5" t="inlineStr"/>
      <c r="T454" s="5" t="inlineStr"/>
      <c r="U454" s="5">
        <f>A454&amp;"-"&amp;YEAR(J454)&amp;"-"&amp;IF(LEN(MONTH(J454))=1,"0"&amp;MONTH(J454),MONTH(J454))&amp;"-"&amp;DAY(J454)</f>
        <v/>
      </c>
      <c r="V454" s="5" t="n">
        <v>0</v>
      </c>
    </row>
    <row r="455">
      <c r="A455" s="5" t="inlineStr">
        <is>
          <t>325.1</t>
        </is>
      </c>
      <c r="B455" s="5" t="inlineStr">
        <is>
          <t>Lanzamiento de nuevos programas presencial</t>
        </is>
      </c>
      <c r="C455" s="5" t="inlineStr">
        <is>
          <t>Estratégico</t>
        </is>
      </c>
      <c r="D455" s="5" t="inlineStr">
        <is>
          <t>Creación, modificación y cierre de programas académicos</t>
        </is>
      </c>
      <c r="E455" s="5" t="inlineStr">
        <is>
          <t>Eficacia</t>
        </is>
      </c>
      <c r="F455" s="5" t="inlineStr">
        <is>
          <t>Semestral</t>
        </is>
      </c>
      <c r="G455" s="5" t="inlineStr">
        <is>
          <t>Positivo</t>
        </is>
      </c>
      <c r="H455" s="5" t="n"/>
      <c r="I455" s="5" t="n"/>
      <c r="J455" s="6" t="n">
        <v>45107</v>
      </c>
      <c r="K455" s="20">
        <f>YEAR(J455)</f>
        <v/>
      </c>
      <c r="L455" s="6">
        <f>PROPER(TEXT(J455,"mmmm"))</f>
        <v/>
      </c>
      <c r="M455" s="45" t="inlineStr">
        <is>
          <t>2023-1</t>
        </is>
      </c>
      <c r="N455" s="5" t="n"/>
      <c r="O455" s="5" t="n">
        <v>0</v>
      </c>
      <c r="P455" s="5" t="n">
        <v>0</v>
      </c>
      <c r="Q455" s="32">
        <f>IFERROR(IF((P455/O455)&gt;1.3,1.3,P455/O455),"")</f>
        <v/>
      </c>
      <c r="R455" s="32">
        <f>IFERROR(P455/O455,"")</f>
        <v/>
      </c>
      <c r="S455" s="5" t="inlineStr"/>
      <c r="T455" s="5" t="inlineStr"/>
      <c r="U455" s="5">
        <f>A455&amp;"-"&amp;YEAR(J455)&amp;"-"&amp;IF(LEN(MONTH(J455))=1,"0"&amp;MONTH(J455),MONTH(J455))&amp;"-"&amp;DAY(J455)</f>
        <v/>
      </c>
      <c r="V455" s="5" t="n">
        <v>0</v>
      </c>
    </row>
    <row r="456">
      <c r="A456" s="5" t="inlineStr">
        <is>
          <t>325.2</t>
        </is>
      </c>
      <c r="B456" s="5" t="inlineStr">
        <is>
          <t>Lanzamiento de nuevos programas virtual</t>
        </is>
      </c>
      <c r="C456" s="5" t="inlineStr">
        <is>
          <t>Estratégico</t>
        </is>
      </c>
      <c r="D456" s="5" t="inlineStr">
        <is>
          <t>Creación, modificación y cierre de programas académicos</t>
        </is>
      </c>
      <c r="E456" s="5" t="inlineStr">
        <is>
          <t>Eficacia</t>
        </is>
      </c>
      <c r="F456" s="5" t="inlineStr">
        <is>
          <t>Semestral</t>
        </is>
      </c>
      <c r="G456" s="5" t="inlineStr">
        <is>
          <t>Positivo</t>
        </is>
      </c>
      <c r="H456" s="5" t="n"/>
      <c r="I456" s="5" t="n"/>
      <c r="J456" s="21" t="n">
        <v>44926</v>
      </c>
      <c r="K456" s="20">
        <f>YEAR(J456)</f>
        <v/>
      </c>
      <c r="L456" s="6">
        <f>PROPER(TEXT(J456,"mmmm"))</f>
        <v/>
      </c>
      <c r="M456" s="45" t="inlineStr">
        <is>
          <t>2022-2</t>
        </is>
      </c>
      <c r="N456" s="5" t="n"/>
      <c r="O456" s="5" t="n">
        <v>2</v>
      </c>
      <c r="P456" s="5" t="n">
        <v>2</v>
      </c>
      <c r="Q456" s="32">
        <f>IFERROR(IF((P456/O456)&gt;1.3,1.3,P456/O456),"")</f>
        <v/>
      </c>
      <c r="R456" s="32">
        <f>IFERROR(P456/O456,"")</f>
        <v/>
      </c>
      <c r="S456" s="5" t="inlineStr"/>
      <c r="T456" s="5" t="inlineStr"/>
      <c r="U456" s="5">
        <f>A456&amp;"-"&amp;YEAR(J456)&amp;"-"&amp;IF(LEN(MONTH(J456))=1,"0"&amp;MONTH(J456),MONTH(J456))&amp;"-"&amp;DAY(J456)</f>
        <v/>
      </c>
      <c r="V456" s="5" t="n">
        <v>0</v>
      </c>
    </row>
    <row r="457">
      <c r="A457" s="5" t="inlineStr">
        <is>
          <t>325.2</t>
        </is>
      </c>
      <c r="B457" s="5" t="inlineStr">
        <is>
          <t>Lanzamiento de nuevos programas virtual</t>
        </is>
      </c>
      <c r="C457" s="5" t="inlineStr">
        <is>
          <t>Estratégico</t>
        </is>
      </c>
      <c r="D457" s="5" t="inlineStr">
        <is>
          <t>Creación, modificación y cierre de programas académicos</t>
        </is>
      </c>
      <c r="E457" s="5" t="inlineStr">
        <is>
          <t>Eficacia</t>
        </is>
      </c>
      <c r="F457" s="5" t="inlineStr">
        <is>
          <t>Semestral</t>
        </is>
      </c>
      <c r="G457" s="5" t="inlineStr">
        <is>
          <t>Positivo</t>
        </is>
      </c>
      <c r="H457" s="5" t="n"/>
      <c r="I457" s="5" t="n"/>
      <c r="J457" s="6" t="n">
        <v>45107</v>
      </c>
      <c r="K457" s="20">
        <f>YEAR(J457)</f>
        <v/>
      </c>
      <c r="L457" s="6">
        <f>PROPER(TEXT(J457,"mmmm"))</f>
        <v/>
      </c>
      <c r="M457" s="45" t="inlineStr">
        <is>
          <t>2023-1</t>
        </is>
      </c>
      <c r="N457" s="5" t="n"/>
      <c r="O457" s="5" t="n">
        <v>1</v>
      </c>
      <c r="P457" s="5" t="n">
        <v>1</v>
      </c>
      <c r="Q457" s="32">
        <f>IFERROR(IF((P457/O457)&gt;1.3,1.3,P457/O457),"")</f>
        <v/>
      </c>
      <c r="R457" s="32">
        <f>IFERROR(P457/O457,"")</f>
        <v/>
      </c>
      <c r="S457" s="5" t="inlineStr"/>
      <c r="T457" s="5" t="inlineStr"/>
      <c r="U457" s="5">
        <f>A457&amp;"-"&amp;YEAR(J457)&amp;"-"&amp;IF(LEN(MONTH(J457))=1,"0"&amp;MONTH(J457),MONTH(J457))&amp;"-"&amp;DAY(J457)</f>
        <v/>
      </c>
      <c r="V457" s="5" t="n">
        <v>0</v>
      </c>
    </row>
    <row r="458">
      <c r="A458" s="30" t="inlineStr">
        <is>
          <t>386.1</t>
        </is>
      </c>
      <c r="B458" s="27" t="inlineStr">
        <is>
          <t>B2B</t>
        </is>
      </c>
      <c r="C458" s="5" t="inlineStr">
        <is>
          <t>Estratégico</t>
        </is>
      </c>
      <c r="D458" s="5" t="inlineStr">
        <is>
          <t>Mercadeo y venta de educación para la vida</t>
        </is>
      </c>
      <c r="E458" s="5" t="inlineStr">
        <is>
          <t>Eficacia</t>
        </is>
      </c>
      <c r="F458" s="5" t="inlineStr">
        <is>
          <t>Semestral</t>
        </is>
      </c>
      <c r="G458" s="5" t="inlineStr">
        <is>
          <t>Positivo</t>
        </is>
      </c>
      <c r="H458" s="5" t="n"/>
      <c r="I458" s="5" t="n"/>
      <c r="J458" s="6" t="n">
        <v>45291</v>
      </c>
      <c r="K458" s="20">
        <f>YEAR(J458)</f>
        <v/>
      </c>
      <c r="L458" s="6">
        <f>PROPER(TEXT(J458,"mmmm"))</f>
        <v/>
      </c>
      <c r="M458" s="6">
        <f>IF(OR(L458="Enero",L458="Febrero",L458="Marzo",L458="Abril",L458="Mayo",L458="Junio"),K458&amp;"-1",IF(OR(L458="Julio",L458="Agosto",L458="Septiembre",L458="Octubre",L458="Noviembre",L458="Diciembre"),K458&amp;"-2"))</f>
        <v/>
      </c>
      <c r="N458" s="5" t="n"/>
      <c r="O458" s="13" t="n">
        <v>1357.778</v>
      </c>
      <c r="P458" s="13" t="n">
        <v>3779.928348</v>
      </c>
      <c r="Q458" s="32">
        <f>IFERROR(IF((P458/O458)&gt;1.3,1.3,P458/O458),"")</f>
        <v/>
      </c>
      <c r="R458" s="32">
        <f>IFERROR(P458/O458,"")</f>
        <v/>
      </c>
      <c r="S458" s="5" t="inlineStr">
        <is>
          <t>$</t>
        </is>
      </c>
      <c r="T458" s="5" t="inlineStr">
        <is>
          <t>$</t>
        </is>
      </c>
      <c r="U458" s="5">
        <f>A458&amp;"-"&amp;YEAR(J458)&amp;"-"&amp;IF(LEN(MONTH(J458))=1,"0"&amp;MONTH(J458),MONTH(J458))&amp;"-"&amp;DAY(J458)</f>
        <v/>
      </c>
      <c r="V458" s="5" t="n">
        <v>0</v>
      </c>
    </row>
    <row r="459">
      <c r="A459" s="30" t="inlineStr">
        <is>
          <t>386.2</t>
        </is>
      </c>
      <c r="B459" s="27" t="inlineStr">
        <is>
          <t>B2G</t>
        </is>
      </c>
      <c r="C459" s="5" t="inlineStr">
        <is>
          <t>Estratégico</t>
        </is>
      </c>
      <c r="D459" s="5" t="inlineStr">
        <is>
          <t>Mercadeo y venta de educación para la vida</t>
        </is>
      </c>
      <c r="E459" s="5" t="inlineStr">
        <is>
          <t>Eficacia</t>
        </is>
      </c>
      <c r="F459" s="5" t="inlineStr">
        <is>
          <t>Semestral</t>
        </is>
      </c>
      <c r="G459" s="5" t="inlineStr">
        <is>
          <t>Positivo</t>
        </is>
      </c>
      <c r="H459" s="5" t="n"/>
      <c r="I459" s="5" t="n"/>
      <c r="J459" s="6" t="n">
        <v>45291</v>
      </c>
      <c r="K459" s="20">
        <f>YEAR(J459)</f>
        <v/>
      </c>
      <c r="L459" s="6">
        <f>PROPER(TEXT(J459,"mmmm"))</f>
        <v/>
      </c>
      <c r="M459" s="6">
        <f>IF(OR(L459="Enero",L459="Febrero",L459="Marzo",L459="Abril",L459="Mayo",L459="Junio"),K459&amp;"-1",IF(OR(L459="Julio",L459="Agosto",L459="Septiembre",L459="Octubre",L459="Noviembre",L459="Diciembre"),K459&amp;"-2"))</f>
        <v/>
      </c>
      <c r="N459" s="5" t="n"/>
      <c r="O459" s="13" t="n">
        <v>7082.003</v>
      </c>
      <c r="P459" s="13" t="n">
        <v>9868.418317000001</v>
      </c>
      <c r="Q459" s="32">
        <f>IFERROR(IF((P459/O459)&gt;1.3,1.3,P459/O459),"")</f>
        <v/>
      </c>
      <c r="R459" s="32">
        <f>IFERROR(P459/O459,"")</f>
        <v/>
      </c>
      <c r="S459" s="5" t="inlineStr">
        <is>
          <t>$</t>
        </is>
      </c>
      <c r="T459" s="5" t="inlineStr">
        <is>
          <t>$</t>
        </is>
      </c>
      <c r="U459" s="5">
        <f>A459&amp;"-"&amp;YEAR(J459)&amp;"-"&amp;IF(LEN(MONTH(J459))=1,"0"&amp;MONTH(J459),MONTH(J459))&amp;"-"&amp;DAY(J459)</f>
        <v/>
      </c>
      <c r="V459" s="5" t="n">
        <v>0</v>
      </c>
    </row>
    <row r="460">
      <c r="A460" s="30" t="inlineStr">
        <is>
          <t>386.3</t>
        </is>
      </c>
      <c r="B460" s="27" t="inlineStr">
        <is>
          <t>Otros ingresos (Cursos -Opciones de grado)</t>
        </is>
      </c>
      <c r="C460" s="5" t="inlineStr">
        <is>
          <t>Estratégico</t>
        </is>
      </c>
      <c r="D460" s="5" t="inlineStr">
        <is>
          <t>Mercadeo y venta de educación para la vida</t>
        </is>
      </c>
      <c r="E460" s="5" t="inlineStr">
        <is>
          <t>Eficacia</t>
        </is>
      </c>
      <c r="F460" s="5" t="inlineStr">
        <is>
          <t>Semestral</t>
        </is>
      </c>
      <c r="G460" s="5" t="inlineStr">
        <is>
          <t>Positivo</t>
        </is>
      </c>
      <c r="H460" s="5" t="n"/>
      <c r="I460" s="5" t="n"/>
      <c r="J460" s="6" t="n">
        <v>45291</v>
      </c>
      <c r="K460" s="20">
        <f>YEAR(J460)</f>
        <v/>
      </c>
      <c r="L460" s="6">
        <f>PROPER(TEXT(J460,"mmmm"))</f>
        <v/>
      </c>
      <c r="M460" s="6">
        <f>IF(OR(L460="Enero",L460="Febrero",L460="Marzo",L460="Abril",L460="Mayo",L460="Junio"),K460&amp;"-1",IF(OR(L460="Julio",L460="Agosto",L460="Septiembre",L460="Octubre",L460="Noviembre",L460="Diciembre"),K460&amp;"-2"))</f>
        <v/>
      </c>
      <c r="N460" s="5" t="n"/>
      <c r="O460" s="13" t="n">
        <v>5657.94</v>
      </c>
      <c r="P460" s="13" t="n">
        <v>4048.733862</v>
      </c>
      <c r="Q460" s="32">
        <f>IFERROR(IF((P460/O460)&gt;1.3,1.3,P460/O460),"")</f>
        <v/>
      </c>
      <c r="R460" s="32">
        <f>IFERROR(P460/O460,"")</f>
        <v/>
      </c>
      <c r="S460" s="5" t="inlineStr">
        <is>
          <t>$</t>
        </is>
      </c>
      <c r="T460" s="5" t="inlineStr">
        <is>
          <t>$</t>
        </is>
      </c>
      <c r="U460" s="5">
        <f>A460&amp;"-"&amp;YEAR(J460)&amp;"-"&amp;IF(LEN(MONTH(J460))=1,"0"&amp;MONTH(J460),MONTH(J460))&amp;"-"&amp;DAY(J460)</f>
        <v/>
      </c>
      <c r="V460" s="5" t="n">
        <v>0</v>
      </c>
    </row>
    <row r="461">
      <c r="A461" s="30" t="inlineStr">
        <is>
          <t>Med 1</t>
        </is>
      </c>
      <c r="B461" s="5" t="inlineStr">
        <is>
          <t>Total Estudiantes  Sede Medellín</t>
        </is>
      </c>
      <c r="C461" s="5" t="inlineStr">
        <is>
          <t>Estratégico</t>
        </is>
      </c>
      <c r="D461" s="5" t="inlineStr">
        <is>
          <t>Sede Medellín</t>
        </is>
      </c>
      <c r="E461" s="5" t="inlineStr">
        <is>
          <t>Eficacia</t>
        </is>
      </c>
      <c r="F461" s="5" t="inlineStr">
        <is>
          <t>Semestral</t>
        </is>
      </c>
      <c r="G461" s="5" t="inlineStr">
        <is>
          <t>Positivo</t>
        </is>
      </c>
      <c r="H461" s="5" t="n"/>
      <c r="I461" s="5" t="n"/>
      <c r="J461" s="6" t="n">
        <v>45291</v>
      </c>
      <c r="K461" s="20">
        <f>YEAR(J461)</f>
        <v/>
      </c>
      <c r="L461" s="6">
        <f>PROPER(TEXT(J461,"mmmm"))</f>
        <v/>
      </c>
      <c r="M461" s="6">
        <f>IF(OR(L461="Enero",L461="Febrero",L461="Marzo",L461="Abril",L461="Mayo",L461="Junio"),K461&amp;"-1",IF(OR(L461="Julio",L461="Agosto",L461="Septiembre",L461="Octubre",L461="Noviembre",L461="Diciembre"),K461&amp;"-2"))</f>
        <v/>
      </c>
      <c r="N461" s="5" t="n"/>
      <c r="O461" s="5" t="n"/>
      <c r="P461" s="5" t="n"/>
      <c r="Q461" s="32">
        <f>IFERROR(IF((P461/O461)&gt;1.3,1.3,P461/O461),"")</f>
        <v/>
      </c>
      <c r="R461" s="32">
        <f>IFERROR(P461/O461,"")</f>
        <v/>
      </c>
      <c r="S461" s="5" t="n"/>
      <c r="T461" s="5" t="n"/>
      <c r="U461" s="5">
        <f>A461&amp;"-"&amp;YEAR(J461)&amp;"-"&amp;IF(LEN(MONTH(J461))=1,"0"&amp;MONTH(J461),MONTH(J461))&amp;"-"&amp;DAY(J461)</f>
        <v/>
      </c>
      <c r="V461" s="5" t="n">
        <v>0</v>
      </c>
    </row>
    <row r="462">
      <c r="A462" s="30" t="inlineStr">
        <is>
          <t>Med 1.1</t>
        </is>
      </c>
      <c r="B462" s="5" t="inlineStr">
        <is>
          <t>Estudiante nuevos presencial pregrado</t>
        </is>
      </c>
      <c r="C462" s="5" t="inlineStr">
        <is>
          <t>Estratégico</t>
        </is>
      </c>
      <c r="D462" s="5" t="inlineStr">
        <is>
          <t>Sede Medellín</t>
        </is>
      </c>
      <c r="E462" s="5" t="inlineStr">
        <is>
          <t>Eficacia</t>
        </is>
      </c>
      <c r="F462" s="5" t="inlineStr">
        <is>
          <t>Semestral</t>
        </is>
      </c>
      <c r="G462" s="5" t="inlineStr">
        <is>
          <t>Positivo</t>
        </is>
      </c>
      <c r="H462" s="5" t="n"/>
      <c r="I462" s="5" t="n"/>
      <c r="J462" s="6" t="n">
        <v>45291</v>
      </c>
      <c r="K462" s="20">
        <f>YEAR(J462)</f>
        <v/>
      </c>
      <c r="L462" s="6">
        <f>PROPER(TEXT(J462,"mmmm"))</f>
        <v/>
      </c>
      <c r="M462" s="6">
        <f>IF(OR(L462="Enero",L462="Febrero",L462="Marzo",L462="Abril",L462="Mayo",L462="Junio"),K462&amp;"-1",IF(OR(L462="Julio",L462="Agosto",L462="Septiembre",L462="Octubre",L462="Noviembre",L462="Diciembre"),K462&amp;"-2"))</f>
        <v/>
      </c>
      <c r="N462" s="5" t="n"/>
      <c r="O462" s="5" t="n"/>
      <c r="P462" s="5" t="n"/>
      <c r="Q462" s="32">
        <f>IFERROR(IF((P462/O462)&gt;1.3,1.3,P462/O462),"")</f>
        <v/>
      </c>
      <c r="R462" s="32">
        <f>IFERROR(P462/O462,"")</f>
        <v/>
      </c>
      <c r="S462" s="5" t="n"/>
      <c r="T462" s="5" t="n"/>
      <c r="U462" s="5">
        <f>A462&amp;"-"&amp;YEAR(J462)&amp;"-"&amp;IF(LEN(MONTH(J462))=1,"0"&amp;MONTH(J462),MONTH(J462))&amp;"-"&amp;DAY(J462)</f>
        <v/>
      </c>
      <c r="V462" s="5" t="n">
        <v>0</v>
      </c>
    </row>
    <row r="463">
      <c r="A463" s="30" t="inlineStr">
        <is>
          <t>Med 1.2</t>
        </is>
      </c>
      <c r="B463" s="5" t="inlineStr">
        <is>
          <t>Estudiante nuevos presencial posgrado</t>
        </is>
      </c>
      <c r="C463" s="5" t="inlineStr">
        <is>
          <t>Estratégico</t>
        </is>
      </c>
      <c r="D463" s="5" t="inlineStr">
        <is>
          <t>Sede Medellín</t>
        </is>
      </c>
      <c r="E463" s="5" t="inlineStr">
        <is>
          <t>Eficacia</t>
        </is>
      </c>
      <c r="F463" s="5" t="inlineStr">
        <is>
          <t>Semestral</t>
        </is>
      </c>
      <c r="G463" s="5" t="inlineStr">
        <is>
          <t>Positivo</t>
        </is>
      </c>
      <c r="H463" s="5" t="n"/>
      <c r="I463" s="5" t="n"/>
      <c r="J463" s="6" t="n">
        <v>45291</v>
      </c>
      <c r="K463" s="20">
        <f>YEAR(J463)</f>
        <v/>
      </c>
      <c r="L463" s="6">
        <f>PROPER(TEXT(J463,"mmmm"))</f>
        <v/>
      </c>
      <c r="M463" s="6">
        <f>IF(OR(L463="Enero",L463="Febrero",L463="Marzo",L463="Abril",L463="Mayo",L463="Junio"),K463&amp;"-1",IF(OR(L463="Julio",L463="Agosto",L463="Septiembre",L463="Octubre",L463="Noviembre",L463="Diciembre"),K463&amp;"-2"))</f>
        <v/>
      </c>
      <c r="N463" s="5" t="n"/>
      <c r="O463" s="5" t="n"/>
      <c r="P463" s="5" t="n"/>
      <c r="Q463" s="32">
        <f>IFERROR(IF((P463/O463)&gt;1.3,1.3,P463/O463),"")</f>
        <v/>
      </c>
      <c r="R463" s="32">
        <f>IFERROR(P463/O463,"")</f>
        <v/>
      </c>
      <c r="S463" s="5" t="n"/>
      <c r="T463" s="5" t="n"/>
      <c r="U463" s="5">
        <f>A463&amp;"-"&amp;YEAR(J463)&amp;"-"&amp;IF(LEN(MONTH(J463))=1,"0"&amp;MONTH(J463),MONTH(J463))&amp;"-"&amp;DAY(J463)</f>
        <v/>
      </c>
      <c r="V463" s="5" t="n">
        <v>0</v>
      </c>
    </row>
    <row r="464">
      <c r="A464" s="30" t="inlineStr">
        <is>
          <t>Med 1.3</t>
        </is>
      </c>
      <c r="B464" s="5" t="inlineStr">
        <is>
          <t xml:space="preserve">Total estudiantes nuevos presencial Medellin </t>
        </is>
      </c>
      <c r="C464" s="5" t="inlineStr">
        <is>
          <t>Estratégico</t>
        </is>
      </c>
      <c r="D464" s="5" t="inlineStr">
        <is>
          <t>Sede Medellín</t>
        </is>
      </c>
      <c r="E464" s="5" t="inlineStr">
        <is>
          <t>Eficacia</t>
        </is>
      </c>
      <c r="F464" s="5" t="inlineStr">
        <is>
          <t>Semestral</t>
        </is>
      </c>
      <c r="G464" s="5" t="inlineStr">
        <is>
          <t>Positivo</t>
        </is>
      </c>
      <c r="H464" s="5" t="n"/>
      <c r="I464" s="5" t="n"/>
      <c r="J464" s="6" t="n">
        <v>45291</v>
      </c>
      <c r="K464" s="20">
        <f>YEAR(J464)</f>
        <v/>
      </c>
      <c r="L464" s="6">
        <f>PROPER(TEXT(J464,"mmmm"))</f>
        <v/>
      </c>
      <c r="M464" s="6">
        <f>IF(OR(L464="Enero",L464="Febrero",L464="Marzo",L464="Abril",L464="Mayo",L464="Junio"),K464&amp;"-1",IF(OR(L464="Julio",L464="Agosto",L464="Septiembre",L464="Octubre",L464="Noviembre",L464="Diciembre"),K464&amp;"-2"))</f>
        <v/>
      </c>
      <c r="N464" s="5" t="n"/>
      <c r="O464" s="5" t="n"/>
      <c r="P464" s="5" t="n"/>
      <c r="Q464" s="32">
        <f>IFERROR(IF((P464/O464)&gt;1.3,1.3,P464/O464),"")</f>
        <v/>
      </c>
      <c r="R464" s="32">
        <f>IFERROR(P464/O464,"")</f>
        <v/>
      </c>
      <c r="S464" s="5" t="n"/>
      <c r="T464" s="5" t="n"/>
      <c r="U464" s="5">
        <f>A464&amp;"-"&amp;YEAR(J464)&amp;"-"&amp;IF(LEN(MONTH(J464))=1,"0"&amp;MONTH(J464),MONTH(J464))&amp;"-"&amp;DAY(J464)</f>
        <v/>
      </c>
      <c r="V464" s="5" t="n">
        <v>0</v>
      </c>
    </row>
    <row r="465">
      <c r="A465" s="30" t="inlineStr">
        <is>
          <t>Med 1.4</t>
        </is>
      </c>
      <c r="B465" s="5" t="inlineStr">
        <is>
          <t xml:space="preserve">Estudiantes antiguos presencial Medellin </t>
        </is>
      </c>
      <c r="C465" s="5" t="inlineStr">
        <is>
          <t>Estratégico</t>
        </is>
      </c>
      <c r="D465" s="5" t="inlineStr">
        <is>
          <t>Sede Medellín</t>
        </is>
      </c>
      <c r="E465" s="5" t="inlineStr">
        <is>
          <t>Eficacia</t>
        </is>
      </c>
      <c r="F465" s="5" t="inlineStr">
        <is>
          <t>Semestral</t>
        </is>
      </c>
      <c r="G465" s="5" t="inlineStr">
        <is>
          <t>Positivo</t>
        </is>
      </c>
      <c r="H465" s="5" t="n"/>
      <c r="I465" s="5" t="n"/>
      <c r="J465" s="6" t="n">
        <v>45291</v>
      </c>
      <c r="K465" s="20">
        <f>YEAR(J465)</f>
        <v/>
      </c>
      <c r="L465" s="6">
        <f>PROPER(TEXT(J465,"mmmm"))</f>
        <v/>
      </c>
      <c r="M465" s="6">
        <f>IF(OR(L465="Enero",L465="Febrero",L465="Marzo",L465="Abril",L465="Mayo",L465="Junio"),K465&amp;"-1",IF(OR(L465="Julio",L465="Agosto",L465="Septiembre",L465="Octubre",L465="Noviembre",L465="Diciembre"),K465&amp;"-2"))</f>
        <v/>
      </c>
      <c r="N465" s="5" t="n"/>
      <c r="O465" s="5" t="n"/>
      <c r="P465" s="5" t="n"/>
      <c r="Q465" s="32">
        <f>IFERROR(IF((P465/O465)&gt;1.3,1.3,P465/O465),"")</f>
        <v/>
      </c>
      <c r="R465" s="32">
        <f>IFERROR(P465/O465,"")</f>
        <v/>
      </c>
      <c r="S465" s="5" t="n"/>
      <c r="T465" s="5" t="n"/>
      <c r="U465" s="5">
        <f>A465&amp;"-"&amp;YEAR(J465)&amp;"-"&amp;IF(LEN(MONTH(J465))=1,"0"&amp;MONTH(J465),MONTH(J465))&amp;"-"&amp;DAY(J465)</f>
        <v/>
      </c>
      <c r="V465" s="5" t="n">
        <v>0</v>
      </c>
    </row>
    <row r="466">
      <c r="A466" s="30" t="inlineStr">
        <is>
          <t>Med 10</t>
        </is>
      </c>
      <c r="B466" s="5" t="inlineStr">
        <is>
          <t>Total ingresos sede</t>
        </is>
      </c>
      <c r="C466" s="5" t="inlineStr">
        <is>
          <t>Estratégico</t>
        </is>
      </c>
      <c r="D466" s="5" t="inlineStr">
        <is>
          <t>Sede Medellín</t>
        </is>
      </c>
      <c r="E466" s="5" t="inlineStr">
        <is>
          <t>Eficiencia</t>
        </is>
      </c>
      <c r="F466" s="5" t="inlineStr">
        <is>
          <t>Semestral</t>
        </is>
      </c>
      <c r="G466" s="5" t="inlineStr">
        <is>
          <t>Positivo</t>
        </is>
      </c>
      <c r="H466" s="5" t="n"/>
      <c r="I466" s="5" t="n"/>
      <c r="J466" s="6" t="n">
        <v>45291</v>
      </c>
      <c r="K466" s="20">
        <f>YEAR(J466)</f>
        <v/>
      </c>
      <c r="L466" s="6">
        <f>PROPER(TEXT(J466,"mmmm"))</f>
        <v/>
      </c>
      <c r="M466" s="6">
        <f>IF(OR(L466="Enero",L466="Febrero",L466="Marzo",L466="Abril",L466="Mayo",L466="Junio"),K466&amp;"-1",IF(OR(L466="Julio",L466="Agosto",L466="Septiembre",L466="Octubre",L466="Noviembre",L466="Diciembre"),K466&amp;"-2"))</f>
        <v/>
      </c>
      <c r="N466" s="5" t="n"/>
      <c r="O466" s="5" t="n"/>
      <c r="P466" s="5" t="n"/>
      <c r="Q466" s="32">
        <f>IFERROR(IF((P466/O466)&gt;1.3,1.3,P466/O466),"")</f>
        <v/>
      </c>
      <c r="R466" s="32">
        <f>IFERROR(P466/O466,"")</f>
        <v/>
      </c>
      <c r="S466" s="5" t="inlineStr">
        <is>
          <t>$</t>
        </is>
      </c>
      <c r="T466" s="5" t="inlineStr">
        <is>
          <t>$</t>
        </is>
      </c>
      <c r="U466" s="5">
        <f>A466&amp;"-"&amp;YEAR(J466)&amp;"-"&amp;IF(LEN(MONTH(J466))=1,"0"&amp;MONTH(J466),MONTH(J466))&amp;"-"&amp;DAY(J466)</f>
        <v/>
      </c>
      <c r="V466" s="5" t="n">
        <v>0</v>
      </c>
    </row>
    <row r="467">
      <c r="A467" s="30" t="inlineStr">
        <is>
          <t>Med 11</t>
        </is>
      </c>
      <c r="B467" s="5" t="inlineStr">
        <is>
          <t>EBITDA sede</t>
        </is>
      </c>
      <c r="C467" s="5" t="inlineStr">
        <is>
          <t>Estratégico</t>
        </is>
      </c>
      <c r="D467" s="5" t="inlineStr">
        <is>
          <t>Sede Medellín</t>
        </is>
      </c>
      <c r="E467" s="5" t="inlineStr">
        <is>
          <t>Eficiencia</t>
        </is>
      </c>
      <c r="F467" s="5" t="inlineStr">
        <is>
          <t>Semestral</t>
        </is>
      </c>
      <c r="G467" s="5" t="inlineStr">
        <is>
          <t>Positivo</t>
        </is>
      </c>
      <c r="H467" s="5" t="n"/>
      <c r="I467" s="5" t="n"/>
      <c r="J467" s="6" t="n">
        <v>45291</v>
      </c>
      <c r="K467" s="20">
        <f>YEAR(J467)</f>
        <v/>
      </c>
      <c r="L467" s="6">
        <f>PROPER(TEXT(J467,"mmmm"))</f>
        <v/>
      </c>
      <c r="M467" s="6">
        <f>IF(OR(L467="Enero",L467="Febrero",L467="Marzo",L467="Abril",L467="Mayo",L467="Junio"),K467&amp;"-1",IF(OR(L467="Julio",L467="Agosto",L467="Septiembre",L467="Octubre",L467="Noviembre",L467="Diciembre"),K467&amp;"-2"))</f>
        <v/>
      </c>
      <c r="N467" s="5" t="n"/>
      <c r="O467" s="5" t="n"/>
      <c r="P467" s="5" t="n"/>
      <c r="Q467" s="32">
        <f>IFERROR(IF((P467/O467)&gt;1.3,1.3,P467/O467),"")</f>
        <v/>
      </c>
      <c r="R467" s="32">
        <f>IFERROR(P467/O467,"")</f>
        <v/>
      </c>
      <c r="S467" s="5" t="inlineStr">
        <is>
          <t>$</t>
        </is>
      </c>
      <c r="T467" s="5" t="inlineStr">
        <is>
          <t>$</t>
        </is>
      </c>
      <c r="U467" s="5">
        <f>A467&amp;"-"&amp;YEAR(J467)&amp;"-"&amp;IF(LEN(MONTH(J467))=1,"0"&amp;MONTH(J467),MONTH(J467))&amp;"-"&amp;DAY(J467)</f>
        <v/>
      </c>
      <c r="V467" s="5" t="n">
        <v>0</v>
      </c>
    </row>
    <row r="468">
      <c r="A468" s="30" t="inlineStr">
        <is>
          <t>Med 12</t>
        </is>
      </c>
      <c r="B468" s="5" t="inlineStr">
        <is>
          <t xml:space="preserve">Ejecución Presupuestal </t>
        </is>
      </c>
      <c r="C468" s="5" t="inlineStr">
        <is>
          <t>Estratégico</t>
        </is>
      </c>
      <c r="D468" s="5" t="inlineStr">
        <is>
          <t>Sede Medellín</t>
        </is>
      </c>
      <c r="E468" s="5" t="inlineStr">
        <is>
          <t>Eficiencia</t>
        </is>
      </c>
      <c r="F468" s="5" t="inlineStr">
        <is>
          <t>Semestral</t>
        </is>
      </c>
      <c r="G468" s="5" t="inlineStr">
        <is>
          <t>Positivo</t>
        </is>
      </c>
      <c r="H468" s="5" t="n"/>
      <c r="I468" s="5" t="n"/>
      <c r="J468" s="6" t="n">
        <v>45291</v>
      </c>
      <c r="K468" s="20">
        <f>YEAR(J468)</f>
        <v/>
      </c>
      <c r="L468" s="6">
        <f>PROPER(TEXT(J468,"mmmm"))</f>
        <v/>
      </c>
      <c r="M468" s="6">
        <f>IF(OR(L468="Enero",L468="Febrero",L468="Marzo",L468="Abril",L468="Mayo",L468="Junio"),K468&amp;"-1",IF(OR(L468="Julio",L468="Agosto",L468="Septiembre",L468="Octubre",L468="Noviembre",L468="Diciembre"),K468&amp;"-2"))</f>
        <v/>
      </c>
      <c r="N468" s="5" t="n"/>
      <c r="O468" s="5" t="n"/>
      <c r="P468" s="5" t="n"/>
      <c r="Q468" s="32">
        <f>IFERROR(IF((P468/O468)&gt;1.3,1.3,P468/O468),"")</f>
        <v/>
      </c>
      <c r="R468" s="32">
        <f>IFERROR(P468/O468,"")</f>
        <v/>
      </c>
      <c r="S468" s="5" t="inlineStr">
        <is>
          <t>$</t>
        </is>
      </c>
      <c r="T468" s="5" t="inlineStr">
        <is>
          <t>$</t>
        </is>
      </c>
      <c r="U468" s="5">
        <f>A468&amp;"-"&amp;YEAR(J468)&amp;"-"&amp;IF(LEN(MONTH(J468))=1,"0"&amp;MONTH(J468),MONTH(J468))&amp;"-"&amp;DAY(J468)</f>
        <v/>
      </c>
      <c r="V468" s="5" t="n">
        <v>0</v>
      </c>
    </row>
    <row r="469">
      <c r="A469" s="30" t="inlineStr">
        <is>
          <t>Med 13</t>
        </is>
      </c>
      <c r="B469" s="5" t="inlineStr">
        <is>
          <t xml:space="preserve">Eficiencia OPEX </t>
        </is>
      </c>
      <c r="C469" s="5" t="inlineStr">
        <is>
          <t>Estratégico</t>
        </is>
      </c>
      <c r="D469" s="5" t="inlineStr">
        <is>
          <t>Sede Medellín</t>
        </is>
      </c>
      <c r="E469" s="5" t="inlineStr">
        <is>
          <t>Eficacia</t>
        </is>
      </c>
      <c r="F469" s="5" t="inlineStr">
        <is>
          <t>Semestral</t>
        </is>
      </c>
      <c r="G469" s="5" t="inlineStr">
        <is>
          <t>Positivo</t>
        </is>
      </c>
      <c r="H469" s="5" t="n"/>
      <c r="I469" s="5" t="n"/>
      <c r="J469" s="6" t="n">
        <v>45291</v>
      </c>
      <c r="K469" s="20">
        <f>YEAR(J469)</f>
        <v/>
      </c>
      <c r="L469" s="6">
        <f>PROPER(TEXT(J469,"mmmm"))</f>
        <v/>
      </c>
      <c r="M469" s="6">
        <f>IF(OR(L469="Enero",L469="Febrero",L469="Marzo",L469="Abril",L469="Mayo",L469="Junio"),K469&amp;"-1",IF(OR(L469="Julio",L469="Agosto",L469="Septiembre",L469="Octubre",L469="Noviembre",L469="Diciembre"),K469&amp;"-2"))</f>
        <v/>
      </c>
      <c r="N469" s="5" t="n"/>
      <c r="O469" s="5" t="n"/>
      <c r="P469" s="5" t="n"/>
      <c r="Q469" s="32">
        <f>IFERROR(IF((P469/O469)&gt;1.3,1.3,P469/O469),"")</f>
        <v/>
      </c>
      <c r="R469" s="32">
        <f>IFERROR(P469/O469,"")</f>
        <v/>
      </c>
      <c r="S469" s="5" t="n"/>
      <c r="T469" s="5" t="n"/>
      <c r="U469" s="5">
        <f>A469&amp;"-"&amp;YEAR(J469)&amp;"-"&amp;IF(LEN(MONTH(J469))=1,"0"&amp;MONTH(J469),MONTH(J469))&amp;"-"&amp;DAY(J469)</f>
        <v/>
      </c>
      <c r="V469" s="5" t="n">
        <v>0</v>
      </c>
    </row>
    <row r="470">
      <c r="A470" s="30" t="inlineStr">
        <is>
          <t>Med 14</t>
        </is>
      </c>
      <c r="B470" s="5" t="inlineStr">
        <is>
          <t>Cumplimiento proyecto Certificación SGA - medellín</t>
        </is>
      </c>
      <c r="C470" s="5" t="inlineStr">
        <is>
          <t>Operativo</t>
        </is>
      </c>
      <c r="D470" s="5" t="inlineStr">
        <is>
          <t>Sede Medellín</t>
        </is>
      </c>
      <c r="E470" s="5" t="inlineStr">
        <is>
          <t>Eficacia</t>
        </is>
      </c>
      <c r="F470" s="5" t="inlineStr">
        <is>
          <t>Semestral</t>
        </is>
      </c>
      <c r="G470" s="5" t="inlineStr">
        <is>
          <t>Positivo</t>
        </is>
      </c>
      <c r="H470" s="5" t="n"/>
      <c r="I470" s="5" t="n"/>
      <c r="J470" s="6" t="n">
        <v>45291</v>
      </c>
      <c r="K470" s="20">
        <f>YEAR(J470)</f>
        <v/>
      </c>
      <c r="L470" s="6">
        <f>PROPER(TEXT(J470,"mmmm"))</f>
        <v/>
      </c>
      <c r="M470" s="6">
        <f>IF(OR(L470="Enero",L470="Febrero",L470="Marzo",L470="Abril",L470="Mayo",L470="Junio"),K470&amp;"-1",IF(OR(L470="Julio",L470="Agosto",L470="Septiembre",L470="Octubre",L470="Noviembre",L470="Diciembre"),K470&amp;"-2"))</f>
        <v/>
      </c>
      <c r="N470" s="5" t="n"/>
      <c r="O470" s="5" t="n"/>
      <c r="P470" s="5" t="n"/>
      <c r="Q470" s="32">
        <f>IFERROR(IF((P470/O470)&gt;1.3,1.3,P470/O470),"")</f>
        <v/>
      </c>
      <c r="R470" s="32">
        <f>IFERROR(P470/O470,"")</f>
        <v/>
      </c>
      <c r="S470" s="5" t="inlineStr">
        <is>
          <t>%</t>
        </is>
      </c>
      <c r="T470" s="5" t="inlineStr">
        <is>
          <t>%</t>
        </is>
      </c>
      <c r="U470" s="5">
        <f>A470&amp;"-"&amp;YEAR(J470)&amp;"-"&amp;IF(LEN(MONTH(J470))=1,"0"&amp;MONTH(J470),MONTH(J470))&amp;"-"&amp;DAY(J470)</f>
        <v/>
      </c>
      <c r="V470" s="5" t="n">
        <v>0</v>
      </c>
    </row>
    <row r="471">
      <c r="A471" s="30" t="inlineStr">
        <is>
          <t>Med 15</t>
        </is>
      </c>
      <c r="B471" s="5" t="inlineStr">
        <is>
          <t>Cumplimiento del Plan Anual</t>
        </is>
      </c>
      <c r="C471" s="5" t="inlineStr">
        <is>
          <t>Estratégico</t>
        </is>
      </c>
      <c r="D471" s="5" t="inlineStr">
        <is>
          <t>Sede Medellín</t>
        </is>
      </c>
      <c r="E471" s="5" t="inlineStr">
        <is>
          <t>Eficacia</t>
        </is>
      </c>
      <c r="F471" s="5" t="inlineStr">
        <is>
          <t>Semestral</t>
        </is>
      </c>
      <c r="G471" s="5" t="inlineStr">
        <is>
          <t>Positivo</t>
        </is>
      </c>
      <c r="H471" s="5" t="n"/>
      <c r="I471" s="5" t="n"/>
      <c r="J471" s="6" t="n">
        <v>45291</v>
      </c>
      <c r="K471" s="20">
        <f>YEAR(J471)</f>
        <v/>
      </c>
      <c r="L471" s="6">
        <f>PROPER(TEXT(J471,"mmmm"))</f>
        <v/>
      </c>
      <c r="M471" s="6">
        <f>IF(OR(L471="Enero",L471="Febrero",L471="Marzo",L471="Abril",L471="Mayo",L471="Junio"),K471&amp;"-1",IF(OR(L471="Julio",L471="Agosto",L471="Septiembre",L471="Octubre",L471="Noviembre",L471="Diciembre"),K471&amp;"-2"))</f>
        <v/>
      </c>
      <c r="N471" s="5" t="n"/>
      <c r="O471" s="5" t="n"/>
      <c r="P471" s="5" t="n"/>
      <c r="Q471" s="32">
        <f>IFERROR(IF((P471/O471)&gt;1.3,1.3,P471/O471),"")</f>
        <v/>
      </c>
      <c r="R471" s="32">
        <f>IFERROR(P471/O471,"")</f>
        <v/>
      </c>
      <c r="S471" s="5" t="inlineStr">
        <is>
          <t>%</t>
        </is>
      </c>
      <c r="T471" s="5" t="inlineStr">
        <is>
          <t>%</t>
        </is>
      </c>
      <c r="U471" s="5">
        <f>A471&amp;"-"&amp;YEAR(J471)&amp;"-"&amp;IF(LEN(MONTH(J471))=1,"0"&amp;MONTH(J471),MONTH(J471))&amp;"-"&amp;DAY(J471)</f>
        <v/>
      </c>
      <c r="V471" s="5" t="n">
        <v>0</v>
      </c>
    </row>
    <row r="472">
      <c r="A472" s="30" t="inlineStr">
        <is>
          <t>Med 16</t>
        </is>
      </c>
      <c r="B472" s="5" t="inlineStr">
        <is>
          <t>Convenios con impacto en ingresos adicionales</t>
        </is>
      </c>
      <c r="C472" s="5" t="inlineStr">
        <is>
          <t>Operativo</t>
        </is>
      </c>
      <c r="D472" s="5" t="inlineStr">
        <is>
          <t>Sede Medellín</t>
        </is>
      </c>
      <c r="E472" s="5" t="inlineStr">
        <is>
          <t>Eficacia</t>
        </is>
      </c>
      <c r="F472" s="5" t="inlineStr">
        <is>
          <t>Semestral</t>
        </is>
      </c>
      <c r="G472" s="5" t="inlineStr">
        <is>
          <t>Positivo</t>
        </is>
      </c>
      <c r="H472" s="5" t="n"/>
      <c r="I472" s="5" t="n"/>
      <c r="J472" s="6" t="n">
        <v>45291</v>
      </c>
      <c r="K472" s="20">
        <f>YEAR(J472)</f>
        <v/>
      </c>
      <c r="L472" s="6">
        <f>PROPER(TEXT(J472,"mmmm"))</f>
        <v/>
      </c>
      <c r="M472" s="6">
        <f>IF(OR(L472="Enero",L472="Febrero",L472="Marzo",L472="Abril",L472="Mayo",L472="Junio"),K472&amp;"-1",IF(OR(L472="Julio",L472="Agosto",L472="Septiembre",L472="Octubre",L472="Noviembre",L472="Diciembre"),K472&amp;"-2"))</f>
        <v/>
      </c>
      <c r="N472" s="5" t="n"/>
      <c r="O472" s="5" t="n"/>
      <c r="P472" s="5" t="n"/>
      <c r="Q472" s="32">
        <f>IFERROR(IF((P472/O472)&gt;1.3,1.3,P472/O472),"")</f>
        <v/>
      </c>
      <c r="R472" s="32">
        <f>IFERROR(P472/O472,"")</f>
        <v/>
      </c>
      <c r="S472" s="5" t="n"/>
      <c r="T472" s="5" t="n"/>
      <c r="U472" s="5">
        <f>A472&amp;"-"&amp;YEAR(J472)&amp;"-"&amp;IF(LEN(MONTH(J472))=1,"0"&amp;MONTH(J472),MONTH(J472))&amp;"-"&amp;DAY(J472)</f>
        <v/>
      </c>
      <c r="V472" s="5" t="n">
        <v>0</v>
      </c>
    </row>
    <row r="473">
      <c r="A473" s="30" t="inlineStr">
        <is>
          <t>Med 17</t>
        </is>
      </c>
      <c r="B473" s="5" t="inlineStr">
        <is>
          <t>Medición Clima organizacional Sede - Great Place to work</t>
        </is>
      </c>
      <c r="C473" s="5" t="inlineStr">
        <is>
          <t>Operativo</t>
        </is>
      </c>
      <c r="D473" s="5" t="inlineStr">
        <is>
          <t>Sede Medellín</t>
        </is>
      </c>
      <c r="E473" s="5" t="inlineStr">
        <is>
          <t>Eficacia</t>
        </is>
      </c>
      <c r="F473" s="5" t="inlineStr">
        <is>
          <t>Semestral</t>
        </is>
      </c>
      <c r="G473" s="5" t="inlineStr">
        <is>
          <t>Positivo</t>
        </is>
      </c>
      <c r="H473" s="5" t="n"/>
      <c r="I473" s="5" t="n"/>
      <c r="J473" s="6" t="n">
        <v>45291</v>
      </c>
      <c r="K473" s="20">
        <f>YEAR(J473)</f>
        <v/>
      </c>
      <c r="L473" s="6">
        <f>PROPER(TEXT(J473,"mmmm"))</f>
        <v/>
      </c>
      <c r="M473" s="6">
        <f>IF(OR(L473="Enero",L473="Febrero",L473="Marzo",L473="Abril",L473="Mayo",L473="Junio"),K473&amp;"-1",IF(OR(L473="Julio",L473="Agosto",L473="Septiembre",L473="Octubre",L473="Noviembre",L473="Diciembre"),K473&amp;"-2"))</f>
        <v/>
      </c>
      <c r="N473" s="5" t="n"/>
      <c r="O473" s="5" t="n"/>
      <c r="P473" s="5" t="n"/>
      <c r="Q473" s="32">
        <f>IFERROR(IF((P473/O473)&gt;1.3,1.3,P473/O473),"")</f>
        <v/>
      </c>
      <c r="R473" s="32">
        <f>IFERROR(P473/O473,"")</f>
        <v/>
      </c>
      <c r="S473" s="5" t="n"/>
      <c r="T473" s="5" t="n"/>
      <c r="U473" s="5">
        <f>A473&amp;"-"&amp;YEAR(J473)&amp;"-"&amp;IF(LEN(MONTH(J473))=1,"0"&amp;MONTH(J473),MONTH(J473))&amp;"-"&amp;DAY(J473)</f>
        <v/>
      </c>
      <c r="V473" s="5" t="n">
        <v>1</v>
      </c>
    </row>
    <row r="474">
      <c r="A474" s="30" t="inlineStr">
        <is>
          <t>Med 2</t>
        </is>
      </c>
      <c r="B474" s="5" t="inlineStr">
        <is>
          <t xml:space="preserve">Total Estudiantes Pregrado nuevos y antiguos Medellín </t>
        </is>
      </c>
      <c r="C474" s="5" t="inlineStr">
        <is>
          <t>Estratégico</t>
        </is>
      </c>
      <c r="D474" s="5" t="inlineStr">
        <is>
          <t>Sede Medellín</t>
        </is>
      </c>
      <c r="E474" s="5" t="inlineStr">
        <is>
          <t>Eficacia</t>
        </is>
      </c>
      <c r="F474" s="5" t="inlineStr">
        <is>
          <t>Semestral</t>
        </is>
      </c>
      <c r="G474" s="5" t="inlineStr">
        <is>
          <t>Positivo</t>
        </is>
      </c>
      <c r="H474" s="5" t="n"/>
      <c r="I474" s="5" t="n"/>
      <c r="J474" s="6" t="n">
        <v>45291</v>
      </c>
      <c r="K474" s="20">
        <f>YEAR(J474)</f>
        <v/>
      </c>
      <c r="L474" s="6">
        <f>PROPER(TEXT(J474,"mmmm"))</f>
        <v/>
      </c>
      <c r="M474" s="6">
        <f>IF(OR(L474="Enero",L474="Febrero",L474="Marzo",L474="Abril",L474="Mayo",L474="Junio"),K474&amp;"-1",IF(OR(L474="Julio",L474="Agosto",L474="Septiembre",L474="Octubre",L474="Noviembre",L474="Diciembre"),K474&amp;"-2"))</f>
        <v/>
      </c>
      <c r="N474" s="5" t="n"/>
      <c r="O474" s="5" t="n"/>
      <c r="P474" s="5" t="n"/>
      <c r="Q474" s="32">
        <f>IFERROR(IF((P474/O474)&gt;1.3,1.3,P474/O474),"")</f>
        <v/>
      </c>
      <c r="R474" s="32">
        <f>IFERROR(P474/O474,"")</f>
        <v/>
      </c>
      <c r="S474" s="5" t="n"/>
      <c r="T474" s="5" t="n"/>
      <c r="U474" s="5">
        <f>A474&amp;"-"&amp;YEAR(J474)&amp;"-"&amp;IF(LEN(MONTH(J474))=1,"0"&amp;MONTH(J474),MONTH(J474))&amp;"-"&amp;DAY(J474)</f>
        <v/>
      </c>
      <c r="V474" s="5" t="n">
        <v>0</v>
      </c>
    </row>
    <row r="475">
      <c r="A475" s="30" t="inlineStr">
        <is>
          <t>Med 2.1</t>
        </is>
      </c>
      <c r="B475" s="5" t="inlineStr">
        <is>
          <t xml:space="preserve">Estudiantes virtuales pregrado nuevos </t>
        </is>
      </c>
      <c r="C475" s="5" t="inlineStr">
        <is>
          <t>Estratégico</t>
        </is>
      </c>
      <c r="D475" s="5" t="inlineStr">
        <is>
          <t>Sede Medellín</t>
        </is>
      </c>
      <c r="E475" s="5" t="inlineStr">
        <is>
          <t>Eficacia</t>
        </is>
      </c>
      <c r="F475" s="5" t="inlineStr">
        <is>
          <t>Semestral</t>
        </is>
      </c>
      <c r="G475" s="5" t="inlineStr">
        <is>
          <t>Positivo</t>
        </is>
      </c>
      <c r="H475" s="5" t="n"/>
      <c r="I475" s="5" t="n"/>
      <c r="J475" s="6" t="n">
        <v>45291</v>
      </c>
      <c r="K475" s="20">
        <f>YEAR(J475)</f>
        <v/>
      </c>
      <c r="L475" s="6">
        <f>PROPER(TEXT(J475,"mmmm"))</f>
        <v/>
      </c>
      <c r="M475" s="6">
        <f>IF(OR(L475="Enero",L475="Febrero",L475="Marzo",L475="Abril",L475="Mayo",L475="Junio"),K475&amp;"-1",IF(OR(L475="Julio",L475="Agosto",L475="Septiembre",L475="Octubre",L475="Noviembre",L475="Diciembre"),K475&amp;"-2"))</f>
        <v/>
      </c>
      <c r="N475" s="5" t="n"/>
      <c r="O475" s="5" t="n"/>
      <c r="P475" s="5" t="n"/>
      <c r="Q475" s="32">
        <f>IFERROR(IF((P475/O475)&gt;1.3,1.3,P475/O475),"")</f>
        <v/>
      </c>
      <c r="R475" s="32">
        <f>IFERROR(P475/O475,"")</f>
        <v/>
      </c>
      <c r="S475" s="5" t="n"/>
      <c r="T475" s="5" t="n"/>
      <c r="U475" s="5">
        <f>A475&amp;"-"&amp;YEAR(J475)&amp;"-"&amp;IF(LEN(MONTH(J475))=1,"0"&amp;MONTH(J475),MONTH(J475))&amp;"-"&amp;DAY(J475)</f>
        <v/>
      </c>
      <c r="V475" s="5" t="n">
        <v>0</v>
      </c>
    </row>
    <row r="476">
      <c r="A476" s="30" t="inlineStr">
        <is>
          <t>Med 2.2</t>
        </is>
      </c>
      <c r="B476" s="5" t="inlineStr">
        <is>
          <t>Estudiantes virtuales pregrado antiguos - Medellín</t>
        </is>
      </c>
      <c r="C476" s="5" t="inlineStr">
        <is>
          <t>Estratégico</t>
        </is>
      </c>
      <c r="D476" s="5" t="inlineStr">
        <is>
          <t>Sede Medellín</t>
        </is>
      </c>
      <c r="E476" s="5" t="inlineStr">
        <is>
          <t>Eficacia</t>
        </is>
      </c>
      <c r="F476" s="5" t="inlineStr">
        <is>
          <t>Semestral</t>
        </is>
      </c>
      <c r="G476" s="5" t="inlineStr">
        <is>
          <t>Positivo</t>
        </is>
      </c>
      <c r="H476" s="5" t="n"/>
      <c r="I476" s="5" t="n"/>
      <c r="J476" s="6" t="n">
        <v>45291</v>
      </c>
      <c r="K476" s="20">
        <f>YEAR(J476)</f>
        <v/>
      </c>
      <c r="L476" s="6">
        <f>PROPER(TEXT(J476,"mmmm"))</f>
        <v/>
      </c>
      <c r="M476" s="6">
        <f>IF(OR(L476="Enero",L476="Febrero",L476="Marzo",L476="Abril",L476="Mayo",L476="Junio"),K476&amp;"-1",IF(OR(L476="Julio",L476="Agosto",L476="Septiembre",L476="Octubre",L476="Noviembre",L476="Diciembre"),K476&amp;"-2"))</f>
        <v/>
      </c>
      <c r="N476" s="5" t="n"/>
      <c r="O476" s="5" t="n"/>
      <c r="P476" s="5" t="n"/>
      <c r="Q476" s="32">
        <f>IFERROR(IF((P476/O476)&gt;1.3,1.3,P476/O476),"")</f>
        <v/>
      </c>
      <c r="R476" s="32">
        <f>IFERROR(P476/O476,"")</f>
        <v/>
      </c>
      <c r="S476" s="5" t="n"/>
      <c r="T476" s="5" t="n"/>
      <c r="U476" s="5">
        <f>A476&amp;"-"&amp;YEAR(J476)&amp;"-"&amp;IF(LEN(MONTH(J476))=1,"0"&amp;MONTH(J476),MONTH(J476))&amp;"-"&amp;DAY(J476)</f>
        <v/>
      </c>
      <c r="V476" s="5" t="n">
        <v>0</v>
      </c>
    </row>
    <row r="477">
      <c r="A477" s="30" t="inlineStr">
        <is>
          <t>Med 3</t>
        </is>
      </c>
      <c r="B477" s="5" t="inlineStr">
        <is>
          <t>Estudiantes Postgrado antiguos</t>
        </is>
      </c>
      <c r="C477" s="5" t="inlineStr">
        <is>
          <t>Estratégico</t>
        </is>
      </c>
      <c r="D477" s="5" t="inlineStr">
        <is>
          <t>Sede Medellín</t>
        </is>
      </c>
      <c r="E477" s="5" t="inlineStr">
        <is>
          <t>Eficacia</t>
        </is>
      </c>
      <c r="F477" s="5" t="inlineStr">
        <is>
          <t>Semestral</t>
        </is>
      </c>
      <c r="G477" s="5" t="inlineStr">
        <is>
          <t>Positivo</t>
        </is>
      </c>
      <c r="H477" s="5" t="n"/>
      <c r="I477" s="5" t="n"/>
      <c r="J477" s="6" t="n">
        <v>45291</v>
      </c>
      <c r="K477" s="20">
        <f>YEAR(J477)</f>
        <v/>
      </c>
      <c r="L477" s="6">
        <f>PROPER(TEXT(J477,"mmmm"))</f>
        <v/>
      </c>
      <c r="M477" s="6">
        <f>IF(OR(L477="Enero",L477="Febrero",L477="Marzo",L477="Abril",L477="Mayo",L477="Junio"),K477&amp;"-1",IF(OR(L477="Julio",L477="Agosto",L477="Septiembre",L477="Octubre",L477="Noviembre",L477="Diciembre"),K477&amp;"-2"))</f>
        <v/>
      </c>
      <c r="N477" s="5" t="n"/>
      <c r="O477" s="5" t="n"/>
      <c r="P477" s="5" t="n"/>
      <c r="Q477" s="32">
        <f>IFERROR(IF((P477/O477)&gt;1.3,1.3,P477/O477),"")</f>
        <v/>
      </c>
      <c r="R477" s="32">
        <f>IFERROR(P477/O477,"")</f>
        <v/>
      </c>
      <c r="S477" s="5" t="n"/>
      <c r="T477" s="5" t="n"/>
      <c r="U477" s="5">
        <f>A477&amp;"-"&amp;YEAR(J477)&amp;"-"&amp;IF(LEN(MONTH(J477))=1,"0"&amp;MONTH(J477),MONTH(J477))&amp;"-"&amp;DAY(J477)</f>
        <v/>
      </c>
      <c r="V477" s="5" t="n">
        <v>0</v>
      </c>
    </row>
    <row r="478">
      <c r="A478" s="30" t="inlineStr">
        <is>
          <t>Med 4</t>
        </is>
      </c>
      <c r="B478" s="5" t="inlineStr">
        <is>
          <t>Total estudiantes Postgrado antiguos y nuevos Medellin</t>
        </is>
      </c>
      <c r="C478" s="5" t="inlineStr">
        <is>
          <t>Estratégico</t>
        </is>
      </c>
      <c r="D478" s="5" t="inlineStr">
        <is>
          <t>Sede Medellín</t>
        </is>
      </c>
      <c r="E478" s="5" t="inlineStr">
        <is>
          <t>Eficacia</t>
        </is>
      </c>
      <c r="F478" s="5" t="inlineStr">
        <is>
          <t>Semestral</t>
        </is>
      </c>
      <c r="G478" s="5" t="inlineStr">
        <is>
          <t>Positivo</t>
        </is>
      </c>
      <c r="H478" s="5" t="n"/>
      <c r="I478" s="5" t="n"/>
      <c r="J478" s="6" t="n">
        <v>45291</v>
      </c>
      <c r="K478" s="20">
        <f>YEAR(J478)</f>
        <v/>
      </c>
      <c r="L478" s="6">
        <f>PROPER(TEXT(J478,"mmmm"))</f>
        <v/>
      </c>
      <c r="M478" s="6">
        <f>IF(OR(L478="Enero",L478="Febrero",L478="Marzo",L478="Abril",L478="Mayo",L478="Junio"),K478&amp;"-1",IF(OR(L478="Julio",L478="Agosto",L478="Septiembre",L478="Octubre",L478="Noviembre",L478="Diciembre"),K478&amp;"-2"))</f>
        <v/>
      </c>
      <c r="N478" s="5" t="n"/>
      <c r="O478" s="5" t="n"/>
      <c r="P478" s="5" t="n"/>
      <c r="Q478" s="32">
        <f>IFERROR(IF((P478/O478)&gt;1.3,1.3,P478/O478),"")</f>
        <v/>
      </c>
      <c r="R478" s="32">
        <f>IFERROR(P478/O478,"")</f>
        <v/>
      </c>
      <c r="S478" s="5" t="n"/>
      <c r="T478" s="5" t="n"/>
      <c r="U478" s="5">
        <f>A478&amp;"-"&amp;YEAR(J478)&amp;"-"&amp;IF(LEN(MONTH(J478))=1,"0"&amp;MONTH(J478),MONTH(J478))&amp;"-"&amp;DAY(J478)</f>
        <v/>
      </c>
      <c r="V478" s="5" t="n">
        <v>0</v>
      </c>
    </row>
    <row r="479">
      <c r="A479" s="30" t="inlineStr">
        <is>
          <t>Med 4.1</t>
        </is>
      </c>
      <c r="B479" s="5" t="inlineStr">
        <is>
          <t xml:space="preserve">Estudiantes virtuales posgrado nuevos </t>
        </is>
      </c>
      <c r="C479" s="5" t="inlineStr">
        <is>
          <t>Estratégico</t>
        </is>
      </c>
      <c r="D479" s="5" t="inlineStr">
        <is>
          <t>Sede Medellín</t>
        </is>
      </c>
      <c r="E479" s="5" t="inlineStr">
        <is>
          <t>Eficacia</t>
        </is>
      </c>
      <c r="F479" s="5" t="inlineStr">
        <is>
          <t>Semestral</t>
        </is>
      </c>
      <c r="G479" s="5" t="inlineStr">
        <is>
          <t>Positivo</t>
        </is>
      </c>
      <c r="H479" s="5" t="n"/>
      <c r="I479" s="5" t="n"/>
      <c r="J479" s="6" t="n">
        <v>45291</v>
      </c>
      <c r="K479" s="20">
        <f>YEAR(J479)</f>
        <v/>
      </c>
      <c r="L479" s="6">
        <f>PROPER(TEXT(J479,"mmmm"))</f>
        <v/>
      </c>
      <c r="M479" s="6">
        <f>IF(OR(L479="Enero",L479="Febrero",L479="Marzo",L479="Abril",L479="Mayo",L479="Junio"),K479&amp;"-1",IF(OR(L479="Julio",L479="Agosto",L479="Septiembre",L479="Octubre",L479="Noviembre",L479="Diciembre"),K479&amp;"-2"))</f>
        <v/>
      </c>
      <c r="N479" s="5" t="n"/>
      <c r="O479" s="5" t="n"/>
      <c r="P479" s="5" t="n"/>
      <c r="Q479" s="32">
        <f>IFERROR(IF((P479/O479)&gt;1.3,1.3,P479/O479),"")</f>
        <v/>
      </c>
      <c r="R479" s="32">
        <f>IFERROR(P479/O479,"")</f>
        <v/>
      </c>
      <c r="S479" s="5" t="n"/>
      <c r="T479" s="5" t="n"/>
      <c r="U479" s="5">
        <f>A479&amp;"-"&amp;YEAR(J479)&amp;"-"&amp;IF(LEN(MONTH(J479))=1,"0"&amp;MONTH(J479),MONTH(J479))&amp;"-"&amp;DAY(J479)</f>
        <v/>
      </c>
      <c r="V479" s="5" t="n">
        <v>0</v>
      </c>
    </row>
    <row r="480">
      <c r="A480" s="30" t="inlineStr">
        <is>
          <t>Med 4.2</t>
        </is>
      </c>
      <c r="B480" s="5" t="inlineStr">
        <is>
          <t>Estudiantes virtuales posgrado antiguos - Medellín</t>
        </is>
      </c>
      <c r="C480" s="5" t="inlineStr">
        <is>
          <t>Estratégico</t>
        </is>
      </c>
      <c r="D480" s="5" t="inlineStr">
        <is>
          <t>Sede Medellín</t>
        </is>
      </c>
      <c r="E480" s="5" t="inlineStr">
        <is>
          <t>Eficacia</t>
        </is>
      </c>
      <c r="F480" s="5" t="inlineStr">
        <is>
          <t>Semestral</t>
        </is>
      </c>
      <c r="G480" s="5" t="inlineStr">
        <is>
          <t>Positivo</t>
        </is>
      </c>
      <c r="H480" s="5" t="n"/>
      <c r="I480" s="5" t="n"/>
      <c r="J480" s="6" t="n">
        <v>45291</v>
      </c>
      <c r="K480" s="20">
        <f>YEAR(J480)</f>
        <v/>
      </c>
      <c r="L480" s="6">
        <f>PROPER(TEXT(J480,"mmmm"))</f>
        <v/>
      </c>
      <c r="M480" s="6">
        <f>IF(OR(L480="Enero",L480="Febrero",L480="Marzo",L480="Abril",L480="Mayo",L480="Junio"),K480&amp;"-1",IF(OR(L480="Julio",L480="Agosto",L480="Septiembre",L480="Octubre",L480="Noviembre",L480="Diciembre"),K480&amp;"-2"))</f>
        <v/>
      </c>
      <c r="N480" s="5" t="n"/>
      <c r="O480" s="5" t="n"/>
      <c r="P480" s="5" t="n"/>
      <c r="Q480" s="32">
        <f>IFERROR(IF((P480/O480)&gt;1.3,1.3,P480/O480),"")</f>
        <v/>
      </c>
      <c r="R480" s="32">
        <f>IFERROR(P480/O480,"")</f>
        <v/>
      </c>
      <c r="S480" s="5" t="n"/>
      <c r="T480" s="5" t="n"/>
      <c r="U480" s="5">
        <f>A480&amp;"-"&amp;YEAR(J480)&amp;"-"&amp;IF(LEN(MONTH(J480))=1,"0"&amp;MONTH(J480),MONTH(J480))&amp;"-"&amp;DAY(J480)</f>
        <v/>
      </c>
      <c r="V480" s="5" t="n">
        <v>0</v>
      </c>
    </row>
    <row r="481">
      <c r="A481" s="30" t="inlineStr">
        <is>
          <t>Med 5</t>
        </is>
      </c>
      <c r="B481" s="5" t="inlineStr">
        <is>
          <t>Total Estudiantes virtuales antiguos-Antioquia</t>
        </is>
      </c>
      <c r="C481" s="5" t="inlineStr">
        <is>
          <t>Estratégico</t>
        </is>
      </c>
      <c r="D481" s="5" t="inlineStr">
        <is>
          <t>Sede Medellín</t>
        </is>
      </c>
      <c r="E481" s="5" t="inlineStr">
        <is>
          <t>Eficacia</t>
        </is>
      </c>
      <c r="F481" s="5" t="inlineStr">
        <is>
          <t>Semestral</t>
        </is>
      </c>
      <c r="G481" s="5" t="inlineStr">
        <is>
          <t>Positivo</t>
        </is>
      </c>
      <c r="H481" s="5" t="n"/>
      <c r="I481" s="5" t="n"/>
      <c r="J481" s="6" t="n">
        <v>45291</v>
      </c>
      <c r="K481" s="20">
        <f>YEAR(J481)</f>
        <v/>
      </c>
      <c r="L481" s="6">
        <f>PROPER(TEXT(J481,"mmmm"))</f>
        <v/>
      </c>
      <c r="M481" s="6">
        <f>IF(OR(L481="Enero",L481="Febrero",L481="Marzo",L481="Abril",L481="Mayo",L481="Junio"),K481&amp;"-1",IF(OR(L481="Julio",L481="Agosto",L481="Septiembre",L481="Octubre",L481="Noviembre",L481="Diciembre"),K481&amp;"-2"))</f>
        <v/>
      </c>
      <c r="N481" s="5" t="n"/>
      <c r="O481" s="5" t="n"/>
      <c r="P481" s="5" t="n"/>
      <c r="Q481" s="32">
        <f>IFERROR(IF((P481/O481)&gt;1.3,1.3,P481/O481),"")</f>
        <v/>
      </c>
      <c r="R481" s="32">
        <f>IFERROR(P481/O481,"")</f>
        <v/>
      </c>
      <c r="S481" s="5" t="n"/>
      <c r="T481" s="5" t="n"/>
      <c r="U481" s="5">
        <f>A481&amp;"-"&amp;YEAR(J481)&amp;"-"&amp;IF(LEN(MONTH(J481))=1,"0"&amp;MONTH(J481),MONTH(J481))&amp;"-"&amp;DAY(J481)</f>
        <v/>
      </c>
      <c r="V481" s="5" t="n">
        <v>0</v>
      </c>
    </row>
    <row r="482">
      <c r="A482" s="30" t="inlineStr">
        <is>
          <t>Med 6</t>
        </is>
      </c>
      <c r="B482" s="5" t="inlineStr">
        <is>
          <t>Ingresos Educación para la vida</t>
        </is>
      </c>
      <c r="C482" s="5" t="inlineStr">
        <is>
          <t>Estratégico</t>
        </is>
      </c>
      <c r="D482" s="5" t="inlineStr">
        <is>
          <t>Sede Medellín</t>
        </is>
      </c>
      <c r="E482" s="5" t="inlineStr">
        <is>
          <t>Eficiencia</t>
        </is>
      </c>
      <c r="F482" s="5" t="inlineStr">
        <is>
          <t>Semestral</t>
        </is>
      </c>
      <c r="G482" s="5" t="inlineStr">
        <is>
          <t>Positivo</t>
        </is>
      </c>
      <c r="H482" s="5" t="n"/>
      <c r="I482" s="5" t="n"/>
      <c r="J482" s="6" t="n">
        <v>45291</v>
      </c>
      <c r="K482" s="20">
        <f>YEAR(J482)</f>
        <v/>
      </c>
      <c r="L482" s="6">
        <f>PROPER(TEXT(J482,"mmmm"))</f>
        <v/>
      </c>
      <c r="M482" s="6">
        <f>IF(OR(L482="Enero",L482="Febrero",L482="Marzo",L482="Abril",L482="Mayo",L482="Junio"),K482&amp;"-1",IF(OR(L482="Julio",L482="Agosto",L482="Septiembre",L482="Octubre",L482="Noviembre",L482="Diciembre"),K482&amp;"-2"))</f>
        <v/>
      </c>
      <c r="N482" s="5" t="n"/>
      <c r="O482" s="5" t="n"/>
      <c r="P482" s="5" t="n"/>
      <c r="Q482" s="32">
        <f>IFERROR(IF((P482/O482)&gt;1.3,1.3,P482/O482),"")</f>
        <v/>
      </c>
      <c r="R482" s="32">
        <f>IFERROR(P482/O482,"")</f>
        <v/>
      </c>
      <c r="S482" s="5" t="inlineStr">
        <is>
          <t>$</t>
        </is>
      </c>
      <c r="T482" s="5" t="inlineStr">
        <is>
          <t>$</t>
        </is>
      </c>
      <c r="U482" s="5">
        <f>A482&amp;"-"&amp;YEAR(J482)&amp;"-"&amp;IF(LEN(MONTH(J482))=1,"0"&amp;MONTH(J482),MONTH(J482))&amp;"-"&amp;DAY(J482)</f>
        <v/>
      </c>
      <c r="V482" s="5" t="n">
        <v>0</v>
      </c>
    </row>
    <row r="483">
      <c r="A483" s="30" t="inlineStr">
        <is>
          <t>Med 7</t>
        </is>
      </c>
      <c r="B483" s="5" t="inlineStr">
        <is>
          <t>Satisfacción NPS</t>
        </is>
      </c>
      <c r="C483" s="5" t="inlineStr">
        <is>
          <t>Estratégico</t>
        </is>
      </c>
      <c r="D483" s="5" t="inlineStr">
        <is>
          <t>Sede Medellín</t>
        </is>
      </c>
      <c r="E483" s="5" t="inlineStr">
        <is>
          <t>Eficacia</t>
        </is>
      </c>
      <c r="F483" s="5" t="inlineStr">
        <is>
          <t>Semestral</t>
        </is>
      </c>
      <c r="G483" s="5" t="inlineStr">
        <is>
          <t>Positivo</t>
        </is>
      </c>
      <c r="H483" s="5" t="n"/>
      <c r="I483" s="5" t="n"/>
      <c r="J483" s="6" t="n">
        <v>45291</v>
      </c>
      <c r="K483" s="20">
        <f>YEAR(J483)</f>
        <v/>
      </c>
      <c r="L483" s="6">
        <f>PROPER(TEXT(J483,"mmmm"))</f>
        <v/>
      </c>
      <c r="M483" s="6">
        <f>IF(OR(L483="Enero",L483="Febrero",L483="Marzo",L483="Abril",L483="Mayo",L483="Junio"),K483&amp;"-1",IF(OR(L483="Julio",L483="Agosto",L483="Septiembre",L483="Octubre",L483="Noviembre",L483="Diciembre"),K483&amp;"-2"))</f>
        <v/>
      </c>
      <c r="N483" s="5" t="n"/>
      <c r="O483" s="5" t="n"/>
      <c r="P483" s="5" t="n"/>
      <c r="Q483" s="32">
        <f>IFERROR(IF((P483/O483)&gt;1.3,1.3,P483/O483),"")</f>
        <v/>
      </c>
      <c r="R483" s="32">
        <f>IFERROR(P483/O483,"")</f>
        <v/>
      </c>
      <c r="S483" s="5" t="n"/>
      <c r="T483" s="5" t="n"/>
      <c r="U483" s="5">
        <f>A483&amp;"-"&amp;YEAR(J483)&amp;"-"&amp;IF(LEN(MONTH(J483))=1,"0"&amp;MONTH(J483),MONTH(J483))&amp;"-"&amp;DAY(J483)</f>
        <v/>
      </c>
      <c r="V483" s="5" t="n">
        <v>0</v>
      </c>
    </row>
    <row r="484">
      <c r="A484" s="30" t="inlineStr">
        <is>
          <t>Med 8</t>
        </is>
      </c>
      <c r="B484" s="5" t="inlineStr">
        <is>
          <t xml:space="preserve">Tasa de permanencia </t>
        </is>
      </c>
      <c r="C484" s="5" t="inlineStr">
        <is>
          <t>Estratégico</t>
        </is>
      </c>
      <c r="D484" s="5" t="inlineStr">
        <is>
          <t>Sede Medellín</t>
        </is>
      </c>
      <c r="E484" s="5" t="inlineStr">
        <is>
          <t>Eficacia</t>
        </is>
      </c>
      <c r="F484" s="5" t="inlineStr">
        <is>
          <t>Semestral</t>
        </is>
      </c>
      <c r="G484" s="5" t="inlineStr">
        <is>
          <t>Positivo</t>
        </is>
      </c>
      <c r="H484" s="5" t="n"/>
      <c r="I484" s="5" t="n"/>
      <c r="J484" s="6" t="n">
        <v>45291</v>
      </c>
      <c r="K484" s="20">
        <f>YEAR(J484)</f>
        <v/>
      </c>
      <c r="L484" s="6">
        <f>PROPER(TEXT(J484,"mmmm"))</f>
        <v/>
      </c>
      <c r="M484" s="6">
        <f>IF(OR(L484="Enero",L484="Febrero",L484="Marzo",L484="Abril",L484="Mayo",L484="Junio"),K484&amp;"-1",IF(OR(L484="Julio",L484="Agosto",L484="Septiembre",L484="Octubre",L484="Noviembre",L484="Diciembre"),K484&amp;"-2"))</f>
        <v/>
      </c>
      <c r="N484" s="5" t="n"/>
      <c r="O484" s="5" t="n"/>
      <c r="P484" s="5" t="n"/>
      <c r="Q484" s="32">
        <f>IFERROR(IF((P484/O484)&gt;1.3,1.3,P484/O484),"")</f>
        <v/>
      </c>
      <c r="R484" s="32">
        <f>IFERROR(P484/O484,"")</f>
        <v/>
      </c>
      <c r="S484" s="5" t="inlineStr">
        <is>
          <t>%</t>
        </is>
      </c>
      <c r="T484" s="5" t="inlineStr">
        <is>
          <t>%</t>
        </is>
      </c>
      <c r="U484" s="5">
        <f>A484&amp;"-"&amp;YEAR(J484)&amp;"-"&amp;IF(LEN(MONTH(J484))=1,"0"&amp;MONTH(J484),MONTH(J484))&amp;"-"&amp;DAY(J484)</f>
        <v/>
      </c>
      <c r="V484" s="5" t="n">
        <v>1</v>
      </c>
    </row>
    <row r="485">
      <c r="A485" s="30" t="inlineStr">
        <is>
          <t>Med 9</t>
        </is>
      </c>
      <c r="B485" s="5" t="inlineStr">
        <is>
          <t xml:space="preserve">Satisfacción SSI </t>
        </is>
      </c>
      <c r="C485" s="5" t="inlineStr">
        <is>
          <t>Estratégico</t>
        </is>
      </c>
      <c r="D485" s="5" t="inlineStr">
        <is>
          <t>Sede Medellín</t>
        </is>
      </c>
      <c r="E485" s="5" t="inlineStr">
        <is>
          <t>Eficacia</t>
        </is>
      </c>
      <c r="F485" s="5" t="inlineStr">
        <is>
          <t>Semestral</t>
        </is>
      </c>
      <c r="G485" s="5" t="inlineStr">
        <is>
          <t>Positivo</t>
        </is>
      </c>
      <c r="H485" s="5" t="n"/>
      <c r="I485" s="5" t="n"/>
      <c r="J485" s="6" t="n">
        <v>45291</v>
      </c>
      <c r="K485" s="20">
        <f>YEAR(J485)</f>
        <v/>
      </c>
      <c r="L485" s="6">
        <f>PROPER(TEXT(J485,"mmmm"))</f>
        <v/>
      </c>
      <c r="M485" s="6">
        <f>IF(OR(L485="Enero",L485="Febrero",L485="Marzo",L485="Abril",L485="Mayo",L485="Junio"),K485&amp;"-1",IF(OR(L485="Julio",L485="Agosto",L485="Septiembre",L485="Octubre",L485="Noviembre",L485="Diciembre"),K485&amp;"-2"))</f>
        <v/>
      </c>
      <c r="N485" s="5" t="n"/>
      <c r="O485" s="5" t="n"/>
      <c r="P485" s="5" t="n"/>
      <c r="Q485" s="32">
        <f>IFERROR(IF((P485/O485)&gt;1.3,1.3,P485/O485),"")</f>
        <v/>
      </c>
      <c r="R485" s="32">
        <f>IFERROR(P485/O485,"")</f>
        <v/>
      </c>
      <c r="S485" s="5" t="inlineStr">
        <is>
          <t>%</t>
        </is>
      </c>
      <c r="T485" s="5" t="inlineStr">
        <is>
          <t>%</t>
        </is>
      </c>
      <c r="U485" s="5">
        <f>A485&amp;"-"&amp;YEAR(J485)&amp;"-"&amp;IF(LEN(MONTH(J485))=1,"0"&amp;MONTH(J485),MONTH(J485))&amp;"-"&amp;DAY(J485)</f>
        <v/>
      </c>
      <c r="V485" s="5" t="n">
        <v>0</v>
      </c>
    </row>
    <row r="486">
      <c r="A486" s="5" t="inlineStr">
        <is>
          <t>10.1</t>
        </is>
      </c>
      <c r="B486" s="5" t="inlineStr">
        <is>
          <t>Acreditación Institucional Sede Bogotá - Fase I</t>
        </is>
      </c>
      <c r="C486" s="5" t="inlineStr">
        <is>
          <t>Estratégico</t>
        </is>
      </c>
      <c r="D486" s="5" t="inlineStr">
        <is>
          <t>Gestión de Proyectos</t>
        </is>
      </c>
      <c r="E486" s="5" t="inlineStr">
        <is>
          <t>Efectividad</t>
        </is>
      </c>
      <c r="F486" s="5" t="inlineStr">
        <is>
          <t>Mensual</t>
        </is>
      </c>
      <c r="G486" s="5" t="inlineStr">
        <is>
          <t>Positivo</t>
        </is>
      </c>
      <c r="H486" s="5" t="n">
        <v>95</v>
      </c>
      <c r="I486" s="5" t="inlineStr">
        <is>
          <t>Alimentado</t>
        </is>
      </c>
      <c r="J486" s="6" t="n">
        <v>45291</v>
      </c>
      <c r="K486" s="20">
        <f>YEAR(J486)</f>
        <v/>
      </c>
      <c r="L486" s="6">
        <f>PROPER(TEXT(J486,"mmmm"))</f>
        <v/>
      </c>
      <c r="M486" s="45" t="inlineStr">
        <is>
          <t>2023-1</t>
        </is>
      </c>
      <c r="N486" s="5" t="n"/>
      <c r="O486" s="5" t="n">
        <v>100</v>
      </c>
      <c r="P486" s="5" t="n">
        <v>100</v>
      </c>
      <c r="Q486" s="32">
        <f>IFERROR(IF((P486/O486)&gt;1.3,1.3,P486/O486),"")</f>
        <v/>
      </c>
      <c r="R486" s="32">
        <f>IFERROR(P486/O486,"")</f>
        <v/>
      </c>
      <c r="S486" s="5" t="inlineStr">
        <is>
          <t>%</t>
        </is>
      </c>
      <c r="T486" s="5" t="inlineStr">
        <is>
          <t>%</t>
        </is>
      </c>
      <c r="U486" s="5">
        <f>A486&amp;"-"&amp;YEAR(J486)&amp;"-"&amp;IF(LEN(MONTH(J486))=1,"0"&amp;MONTH(J486),MONTH(J486))&amp;"-"&amp;DAY(J486)</f>
        <v/>
      </c>
      <c r="V486" s="5" t="n">
        <v>0</v>
      </c>
    </row>
    <row r="487">
      <c r="A487" s="43" t="n">
        <v>300</v>
      </c>
      <c r="B487" s="5" t="inlineStr">
        <is>
          <t>Cumplimiento de Inspecciones de control</t>
        </is>
      </c>
      <c r="C487" s="5" t="inlineStr">
        <is>
          <t>Operativo</t>
        </is>
      </c>
      <c r="D487" s="5" t="inlineStr">
        <is>
          <t>Administración de Servicios Generales</t>
        </is>
      </c>
      <c r="E487" s="5" t="n"/>
      <c r="F487" s="5" t="inlineStr">
        <is>
          <t>Trimestral</t>
        </is>
      </c>
      <c r="G487" s="5" t="inlineStr">
        <is>
          <t>Positivo</t>
        </is>
      </c>
      <c r="H487" s="5" t="n">
        <v>100</v>
      </c>
      <c r="I487" s="5" t="n"/>
      <c r="J487" s="6" t="n">
        <v>45291</v>
      </c>
      <c r="K487" s="5">
        <f>YEAR(J487)</f>
        <v/>
      </c>
      <c r="L487" s="5">
        <f>PROPER(TEXT(J487,"mmmm"))</f>
        <v/>
      </c>
      <c r="M487" s="6">
        <f>IF(OR(L487="Enero",L487="Febrero",L487="Marzo",L487="Abril",L487="Mayo",L487="Junio"),K487&amp;"-1",IF(OR(L487="Julio",L487="Agosto",L487="Septiembre",L487="Octubre",L487="Noviembre",L487="Diciembre"),K487&amp;"-2"))</f>
        <v/>
      </c>
      <c r="N487" s="5" t="n"/>
      <c r="O487" s="5" t="n">
        <v>100</v>
      </c>
      <c r="P487" s="5" t="n">
        <v>100</v>
      </c>
      <c r="Q487" s="32">
        <f>IFERROR(IF((P487/O487)&gt;1.3,1.3,P487/O487),"")</f>
        <v/>
      </c>
      <c r="R487" s="32">
        <f>IFERROR(P487/O487,"")</f>
        <v/>
      </c>
      <c r="S487" s="5" t="inlineStr">
        <is>
          <t>%</t>
        </is>
      </c>
      <c r="T487" s="5" t="inlineStr">
        <is>
          <t>%</t>
        </is>
      </c>
      <c r="U487" s="5">
        <f>A487&amp;"-"&amp;YEAR(J487)&amp;"-"&amp;IF(LEN(MONTH(J487))=1,"0"&amp;MONTH(J487),MONTH(J487))&amp;"-"&amp;DAY(J487)</f>
        <v/>
      </c>
      <c r="V487" s="5" t="n">
        <v>0</v>
      </c>
    </row>
    <row r="488">
      <c r="A488" s="43" t="n">
        <v>301</v>
      </c>
      <c r="B488" s="5" t="inlineStr">
        <is>
          <t>Cumplimiento plan de trabajo</t>
        </is>
      </c>
      <c r="C488" s="5" t="inlineStr">
        <is>
          <t>Operativo</t>
        </is>
      </c>
      <c r="D488" s="5" t="inlineStr">
        <is>
          <t>Administración de Servicios Generales</t>
        </is>
      </c>
      <c r="E488" s="5" t="n"/>
      <c r="F488" s="5" t="inlineStr">
        <is>
          <t>Trimestral</t>
        </is>
      </c>
      <c r="G488" s="5" t="inlineStr">
        <is>
          <t>Positivo</t>
        </is>
      </c>
      <c r="H488" s="5" t="n">
        <v>100</v>
      </c>
      <c r="I488" s="5" t="n"/>
      <c r="J488" s="6" t="n">
        <v>45291</v>
      </c>
      <c r="K488" s="5">
        <f>YEAR(J488)</f>
        <v/>
      </c>
      <c r="L488" s="5">
        <f>PROPER(TEXT(J488,"mmmm"))</f>
        <v/>
      </c>
      <c r="M488" s="6">
        <f>IF(OR(L488="Enero",L488="Febrero",L488="Marzo",L488="Abril",L488="Mayo",L488="Junio"),K488&amp;"-1",IF(OR(L488="Julio",L488="Agosto",L488="Septiembre",L488="Octubre",L488="Noviembre",L488="Diciembre"),K488&amp;"-2"))</f>
        <v/>
      </c>
      <c r="N488" s="5" t="n"/>
      <c r="O488" s="5" t="n">
        <v>100</v>
      </c>
      <c r="P488" s="5" t="n">
        <v>100</v>
      </c>
      <c r="Q488" s="32">
        <f>IFERROR(IF((P488/O488)&gt;1.3,1.3,P488/O488),"")</f>
        <v/>
      </c>
      <c r="R488" s="32">
        <f>IFERROR(P488/O488,"")</f>
        <v/>
      </c>
      <c r="S488" s="5" t="inlineStr">
        <is>
          <t>%</t>
        </is>
      </c>
      <c r="T488" s="5" t="inlineStr">
        <is>
          <t>%</t>
        </is>
      </c>
      <c r="U488" s="5">
        <f>A488&amp;"-"&amp;YEAR(J488)&amp;"-"&amp;IF(LEN(MONTH(J488))=1,"0"&amp;MONTH(J488),MONTH(J488))&amp;"-"&amp;DAY(J488)</f>
        <v/>
      </c>
      <c r="V488" s="5" t="n">
        <v>0</v>
      </c>
    </row>
    <row r="489">
      <c r="A489" s="30" t="n">
        <v>171</v>
      </c>
      <c r="B489" s="5" t="inlineStr">
        <is>
          <t>ANS documentos operativos</t>
        </is>
      </c>
      <c r="C489" s="5" t="inlineStr">
        <is>
          <t>Operativo</t>
        </is>
      </c>
      <c r="D489" s="5" t="inlineStr">
        <is>
          <t>Gestión de calidad</t>
        </is>
      </c>
      <c r="E489" s="5" t="inlineStr">
        <is>
          <t>Eficacia</t>
        </is>
      </c>
      <c r="F489" s="5" t="inlineStr">
        <is>
          <t>Bimestral</t>
        </is>
      </c>
      <c r="G489" s="5" t="inlineStr">
        <is>
          <t>Negativo</t>
        </is>
      </c>
      <c r="H489" s="5" t="n"/>
      <c r="I489" s="5" t="n"/>
      <c r="J489" s="6" t="n">
        <v>45107</v>
      </c>
      <c r="K489" s="20">
        <f>YEAR(J489)</f>
        <v/>
      </c>
      <c r="L489" s="6">
        <f>PROPER(TEXT(J489,"mmmm"))</f>
        <v/>
      </c>
      <c r="M489" s="6">
        <f>IF(OR(L489="Enero",L489="Febrero",L489="Marzo",L489="Abril",L489="Mayo",L489="Junio"),K489&amp;"-1",IF(OR(L489="Julio",L489="Agosto",L489="Septiembre",L489="Octubre",L489="Noviembre",L489="Diciembre"),K489&amp;"-2"))</f>
        <v/>
      </c>
      <c r="N489" s="5" t="n"/>
      <c r="O489" s="13" t="n">
        <v>15</v>
      </c>
      <c r="P489" s="13" t="n">
        <v>6.21</v>
      </c>
      <c r="Q489" s="31">
        <f>IF(IFERROR(O489/P489,"")&gt;130%,130%,O489/P489)</f>
        <v/>
      </c>
      <c r="R489" s="32">
        <f>IFERROR(O489/P489,"")</f>
        <v/>
      </c>
      <c r="S489" s="5" t="n"/>
      <c r="T489" s="5" t="n"/>
      <c r="U489" s="5">
        <f>A489&amp;"-"&amp;YEAR(J489)&amp;"-"&amp;IF(LEN(MONTH(J489))=1,"0"&amp;MONTH(J489),MONTH(J489))&amp;"-"&amp;DAY(J489)</f>
        <v/>
      </c>
      <c r="V489" s="5" t="n">
        <v>1</v>
      </c>
    </row>
  </sheetData>
  <conditionalFormatting sqref="A22">
    <cfRule type="duplicateValues" priority="1" dxfId="0"/>
    <cfRule type="duplicateValues" priority="2" dxfId="0"/>
    <cfRule type="duplicateValues" priority="3" dxfId="0"/>
  </conditionalFormatting>
  <conditionalFormatting sqref="A23">
    <cfRule type="duplicateValues" priority="4" dxfId="0"/>
  </conditionalFormatting>
  <pageMargins left="0.7" right="0.7" top="0.75" bottom="0.75" header="0.3" footer="0.3"/>
</worksheet>
</file>

<file path=xl/worksheets/sheet8.xml><?xml version="1.0" encoding="utf-8"?>
<worksheet xmlns="http://schemas.openxmlformats.org/spreadsheetml/2006/main">
  <sheetPr codeName="Hoja11">
    <outlinePr summaryBelow="1" summaryRight="1"/>
    <pageSetUpPr/>
  </sheetPr>
  <dimension ref="A1:D56"/>
  <sheetViews>
    <sheetView workbookViewId="0">
      <selection activeCell="B18" sqref="B18"/>
    </sheetView>
  </sheetViews>
  <sheetFormatPr baseColWidth="10" defaultRowHeight="14.4"/>
  <cols>
    <col width="45.44140625" bestFit="1" customWidth="1" min="1" max="1"/>
    <col width="36.21875" bestFit="1" customWidth="1" min="2" max="2"/>
    <col width="38.5546875" bestFit="1" customWidth="1" min="4" max="4"/>
  </cols>
  <sheetData>
    <row r="1" ht="15" customHeight="1" thickBot="1">
      <c r="A1" s="70" t="inlineStr">
        <is>
          <t xml:space="preserve">PROCESO </t>
        </is>
      </c>
      <c r="B1" s="71" t="inlineStr">
        <is>
          <t>SUBPROCESO</t>
        </is>
      </c>
      <c r="D1" s="70" t="inlineStr">
        <is>
          <t xml:space="preserve">PROCESO </t>
        </is>
      </c>
    </row>
    <row r="2" ht="15" customHeight="1" thickBot="1">
      <c r="A2" s="66" t="inlineStr">
        <is>
          <t>Auditoría_Interna</t>
        </is>
      </c>
      <c r="B2" s="66" t="inlineStr">
        <is>
          <t>Auditoría Interna</t>
        </is>
      </c>
      <c r="D2" s="65">
        <f t="array" ref="D2:D27">_xlfn.UNIQUE($A$2:$A$56)</f>
        <v/>
      </c>
    </row>
    <row r="3" ht="15" customHeight="1" thickBot="1">
      <c r="A3" s="65" t="inlineStr">
        <is>
          <t>Autoevaluación_y_Autoregulación</t>
        </is>
      </c>
      <c r="B3" s="66" t="inlineStr">
        <is>
          <t>Autoevaluación de programas académicos</t>
        </is>
      </c>
      <c r="D3" s="66" t="inlineStr">
        <is>
          <t>Autoevaluación_y_Autoregulación</t>
        </is>
      </c>
    </row>
    <row r="4" ht="15" customHeight="1" thickBot="1">
      <c r="A4" s="65" t="inlineStr">
        <is>
          <t>Autoevaluación_y_Autoregulación</t>
        </is>
      </c>
      <c r="B4" s="66" t="inlineStr">
        <is>
          <t>Autoevaluación institucional</t>
        </is>
      </c>
      <c r="D4" s="66" t="inlineStr">
        <is>
          <t>Bienestar_Institucional</t>
        </is>
      </c>
    </row>
    <row r="5" ht="29.4" customHeight="1" thickBot="1">
      <c r="A5" s="65" t="inlineStr">
        <is>
          <t>Bienestar_Institucional</t>
        </is>
      </c>
      <c r="B5" s="66" t="inlineStr">
        <is>
          <t>Cultura y Deporte</t>
        </is>
      </c>
      <c r="D5" s="65" t="inlineStr">
        <is>
          <t>Comunicación_y_Posicionamiento_Estratégico</t>
        </is>
      </c>
    </row>
    <row r="6" ht="15" customHeight="1" thickBot="1">
      <c r="A6" s="65" t="inlineStr">
        <is>
          <t>Bienestar_Institucional</t>
        </is>
      </c>
      <c r="B6" s="66" t="inlineStr">
        <is>
          <t>Servicio de Salud</t>
        </is>
      </c>
      <c r="D6" s="65" t="inlineStr">
        <is>
          <t>Datos_y_Analítica</t>
        </is>
      </c>
    </row>
    <row r="7" ht="15" customHeight="1" thickBot="1">
      <c r="A7" s="65" t="inlineStr">
        <is>
          <t>Comunicación_y_Posicionamiento_Estratégico</t>
        </is>
      </c>
      <c r="B7" s="66" t="inlineStr">
        <is>
          <t>Comunicaciones Externas</t>
        </is>
      </c>
      <c r="D7" s="65" t="inlineStr">
        <is>
          <t>Desarrollo_del_Talento_Humano</t>
        </is>
      </c>
    </row>
    <row r="8" ht="15" customHeight="1" thickBot="1">
      <c r="A8" s="65" t="inlineStr">
        <is>
          <t>Comunicación_y_Posicionamiento_Estratégico</t>
        </is>
      </c>
      <c r="B8" s="66" t="inlineStr">
        <is>
          <t>Comunicaciones Internas</t>
        </is>
      </c>
      <c r="D8" s="65" t="inlineStr">
        <is>
          <t>Direccionamiento_Estratégico</t>
        </is>
      </c>
    </row>
    <row r="9" ht="29.4" customHeight="1" thickBot="1">
      <c r="A9" s="65" t="inlineStr">
        <is>
          <t>Comunicación_y_Posicionamiento_Estratégico</t>
        </is>
      </c>
      <c r="B9" s="66" t="inlineStr">
        <is>
          <t>Gestión de campañas integradas de marketing</t>
        </is>
      </c>
      <c r="D9" s="66" t="inlineStr">
        <is>
          <t>Docencia</t>
        </is>
      </c>
    </row>
    <row r="10" ht="15" customHeight="1" thickBot="1">
      <c r="A10" s="66" t="inlineStr">
        <is>
          <t>Datos_y_Analítica</t>
        </is>
      </c>
      <c r="B10" s="66" t="inlineStr">
        <is>
          <t>Datos Y Analítica</t>
        </is>
      </c>
      <c r="D10" s="65" t="inlineStr">
        <is>
          <t>Experiencia_Institucional</t>
        </is>
      </c>
    </row>
    <row r="11" ht="15" customHeight="1" thickBot="1">
      <c r="A11" s="66" t="inlineStr">
        <is>
          <t>Desarrollo_del_Talento_Humano</t>
        </is>
      </c>
      <c r="B11" s="66" t="inlineStr">
        <is>
          <t>Gestión y Desarrollo del Talento Humano</t>
        </is>
      </c>
      <c r="D11" s="65" t="inlineStr">
        <is>
          <t>Extensión</t>
        </is>
      </c>
    </row>
    <row r="12" ht="15" customHeight="1" thickBot="1">
      <c r="A12" s="65" t="inlineStr">
        <is>
          <t>Direccionamiento_Estratégico</t>
        </is>
      </c>
      <c r="B12" s="66" t="inlineStr">
        <is>
          <t>Desempeño institucional</t>
        </is>
      </c>
      <c r="D12" s="65" t="inlineStr">
        <is>
          <t>Gestión_Ambiental</t>
        </is>
      </c>
    </row>
    <row r="13" ht="15" customHeight="1" thickBot="1">
      <c r="A13" s="65" t="inlineStr">
        <is>
          <t>Direccionamiento_Estratégico</t>
        </is>
      </c>
      <c r="B13" s="66" t="inlineStr">
        <is>
          <t>Gestión de proyectos</t>
        </is>
      </c>
      <c r="D13" s="65" t="inlineStr">
        <is>
          <t>Gestión_de_Abastecimiento</t>
        </is>
      </c>
    </row>
    <row r="14" ht="29.4" customHeight="1" thickBot="1">
      <c r="A14" s="65" t="inlineStr">
        <is>
          <t>Direccionamiento_Estratégico</t>
        </is>
      </c>
      <c r="B14" s="66" t="inlineStr">
        <is>
          <t>Planeación estratégica</t>
        </is>
      </c>
      <c r="D14" s="65" t="inlineStr">
        <is>
          <t>Gestión_de_la_Tecnología_e_Innovación_Digital</t>
        </is>
      </c>
    </row>
    <row r="15" ht="29.4" customHeight="1" thickBot="1">
      <c r="A15" s="65" t="inlineStr">
        <is>
          <t>Docencia</t>
        </is>
      </c>
      <c r="B15" s="66" t="inlineStr">
        <is>
          <t>Gestión de Unidades Académicas -Facultades y escuelas</t>
        </is>
      </c>
      <c r="D15" s="66" t="inlineStr">
        <is>
          <t>Gestión_de_Portafolio_Institucional</t>
        </is>
      </c>
    </row>
    <row r="16" ht="15" customHeight="1" thickBot="1">
      <c r="A16" s="65" t="inlineStr">
        <is>
          <t>Docencia</t>
        </is>
      </c>
      <c r="B16" s="66" t="inlineStr">
        <is>
          <t>Gestión Docente</t>
        </is>
      </c>
      <c r="D16" s="66" t="inlineStr">
        <is>
          <t>Gestión_de_Riesgos</t>
        </is>
      </c>
    </row>
    <row r="17" ht="15" customHeight="1" thickBot="1">
      <c r="A17" s="65" t="inlineStr">
        <is>
          <t>Docencia</t>
        </is>
      </c>
      <c r="B17" s="66" t="inlineStr">
        <is>
          <t>Operación de educación no formal</t>
        </is>
      </c>
      <c r="D17" s="68" t="inlineStr">
        <is>
          <t>Gestión_de_Seguridad_y_Salud_en_el_Trabajo</t>
        </is>
      </c>
    </row>
    <row r="18" ht="29.4" customHeight="1" thickBot="1">
      <c r="A18" s="65" t="inlineStr">
        <is>
          <t>Docencia</t>
        </is>
      </c>
      <c r="B18" s="66" t="inlineStr">
        <is>
          <t>Operaciones Académica pregrado y posgrado presencial.</t>
        </is>
      </c>
      <c r="D18" s="66" t="inlineStr">
        <is>
          <t>Gestión_Financiera</t>
        </is>
      </c>
    </row>
    <row r="19" ht="29.4" customHeight="1" thickBot="1">
      <c r="A19" s="65" t="inlineStr">
        <is>
          <t>Docencia</t>
        </is>
      </c>
      <c r="B19" s="66" t="inlineStr">
        <is>
          <t>Operaciones Académica pregrado y posgrado virtual</t>
        </is>
      </c>
      <c r="D19" s="65" t="inlineStr">
        <is>
          <t>Gestión_Jurídica_y_Normativa</t>
        </is>
      </c>
    </row>
    <row r="20" ht="15" customHeight="1" thickBot="1">
      <c r="A20" s="69" t="inlineStr">
        <is>
          <t>Experiencia_Institucional</t>
        </is>
      </c>
      <c r="B20" s="66" t="inlineStr">
        <is>
          <t>Experiencia Institucional</t>
        </is>
      </c>
      <c r="D20" s="66" t="inlineStr">
        <is>
          <t>Gobierno_Institucional</t>
        </is>
      </c>
    </row>
    <row r="21" ht="15" customHeight="1" thickBot="1">
      <c r="A21" s="65" t="inlineStr">
        <is>
          <t>Extensión</t>
        </is>
      </c>
      <c r="B21" s="66" t="inlineStr">
        <is>
          <t>Consultorías y Asesorías</t>
        </is>
      </c>
      <c r="D21" s="66" t="inlineStr">
        <is>
          <t>Infraestructura_y_Servicios_Administrativos</t>
        </is>
      </c>
    </row>
    <row r="22" ht="15" customHeight="1" thickBot="1">
      <c r="A22" s="65" t="inlineStr">
        <is>
          <t>Extensión</t>
        </is>
      </c>
      <c r="B22" s="66" t="inlineStr">
        <is>
          <t>Emprendimiento</t>
        </is>
      </c>
      <c r="D22" s="66" t="inlineStr">
        <is>
          <t>Investigación_Innovación_y_Creación</t>
        </is>
      </c>
    </row>
    <row r="23" ht="15" customHeight="1" thickBot="1">
      <c r="A23" s="65" t="inlineStr">
        <is>
          <t>Extensión</t>
        </is>
      </c>
      <c r="B23" s="66" t="inlineStr">
        <is>
          <t>Gestión de Graduados</t>
        </is>
      </c>
      <c r="D23" s="65" t="inlineStr">
        <is>
          <t>Mercadeo_Admisiones_y_Matrícula</t>
        </is>
      </c>
    </row>
    <row r="24" ht="29.4" customHeight="1" thickBot="1">
      <c r="A24" s="65" t="inlineStr">
        <is>
          <t>Extensión</t>
        </is>
      </c>
      <c r="B24" s="66" t="inlineStr">
        <is>
          <t>Gestión de la responsabilidad social</t>
        </is>
      </c>
      <c r="D24" s="66" t="inlineStr">
        <is>
          <t>Planificación_y_Mejora_del_Sistema_Integrado</t>
        </is>
      </c>
    </row>
    <row r="25" ht="15" customHeight="1" thickBot="1">
      <c r="A25" s="65" t="inlineStr">
        <is>
          <t>Extensión</t>
        </is>
      </c>
      <c r="B25" s="66" t="inlineStr">
        <is>
          <t>Prácticas</t>
        </is>
      </c>
      <c r="D25" s="66" t="inlineStr">
        <is>
          <t>Recursos_Académicos_y_de_Investigación</t>
        </is>
      </c>
    </row>
    <row r="26" ht="15" customHeight="1" thickBot="1">
      <c r="A26" s="66" t="inlineStr">
        <is>
          <t>Gestión_Ambiental</t>
        </is>
      </c>
      <c r="B26" s="66" t="inlineStr">
        <is>
          <t>Gestión Ambiental</t>
        </is>
      </c>
      <c r="D26" s="65" t="inlineStr">
        <is>
          <t>Servicio_y_Permanencia</t>
        </is>
      </c>
    </row>
    <row r="27" ht="15" customHeight="1" thickBot="1">
      <c r="A27" s="66" t="inlineStr">
        <is>
          <t>Gestión_de_Abastecimiento</t>
        </is>
      </c>
      <c r="B27" s="66" t="inlineStr">
        <is>
          <t>Gestión De Abastecimiento</t>
        </is>
      </c>
      <c r="D27" s="69" t="inlineStr">
        <is>
          <t>Visibilidad_Nacional_e_Internacional</t>
        </is>
      </c>
    </row>
    <row r="28" ht="29.4" customHeight="1" thickBot="1">
      <c r="A28" s="66" t="inlineStr">
        <is>
          <t>Gestión_de_la_Tecnología_e_Innovación_Digital</t>
        </is>
      </c>
      <c r="B28" s="66" t="inlineStr">
        <is>
          <t>Gestión De La Tecnología E Innovación Digital</t>
        </is>
      </c>
    </row>
    <row r="29" ht="29.4" customHeight="1" thickBot="1">
      <c r="A29" s="65" t="inlineStr">
        <is>
          <t>Gestión_de_Portafolio_Institucional</t>
        </is>
      </c>
      <c r="B29" s="67" t="inlineStr">
        <is>
          <t>Creación, modificación y cierre de programas académicos</t>
        </is>
      </c>
    </row>
    <row r="30" ht="15" customHeight="1" thickBot="1">
      <c r="A30" s="65" t="inlineStr">
        <is>
          <t>Gestión_de_Portafolio_Institucional</t>
        </is>
      </c>
      <c r="B30" s="66" t="inlineStr">
        <is>
          <t>Diseño de contenido virtual</t>
        </is>
      </c>
    </row>
    <row r="31" ht="15" customHeight="1" thickBot="1">
      <c r="A31" s="65" t="inlineStr">
        <is>
          <t>Gestión_de_Portafolio_Institucional</t>
        </is>
      </c>
      <c r="B31" s="66" t="inlineStr">
        <is>
          <t>Gestión, evaluación e innovación curricular</t>
        </is>
      </c>
    </row>
    <row r="32" ht="15" customHeight="1" thickBot="1">
      <c r="A32" s="66" t="inlineStr">
        <is>
          <t>Gestión_de_Riesgos</t>
        </is>
      </c>
      <c r="B32" s="66" t="inlineStr">
        <is>
          <t>Gestión De Riesgos</t>
        </is>
      </c>
    </row>
    <row r="33" ht="15" customHeight="1" thickBot="1">
      <c r="A33" s="66" t="inlineStr">
        <is>
          <t>Gestión_de_Seguridad_y_Salud_en_el_Trabajo</t>
        </is>
      </c>
      <c r="B33" s="66" t="inlineStr">
        <is>
          <t>Gestión De Seguridad Y Salud En El Trabajo</t>
        </is>
      </c>
    </row>
    <row r="34" ht="15" customHeight="1" thickBot="1">
      <c r="A34" s="68" t="inlineStr">
        <is>
          <t>Gestión_Financiera</t>
        </is>
      </c>
      <c r="B34" s="66" t="inlineStr">
        <is>
          <t>Contabilidad</t>
        </is>
      </c>
    </row>
    <row r="35" ht="15" customHeight="1" thickBot="1">
      <c r="A35" s="68" t="inlineStr">
        <is>
          <t>Gestión_Financiera</t>
        </is>
      </c>
      <c r="B35" s="66" t="inlineStr">
        <is>
          <t>Planeación Financiera</t>
        </is>
      </c>
    </row>
    <row r="36" ht="15" customHeight="1" thickBot="1">
      <c r="A36" s="68" t="inlineStr">
        <is>
          <t>Gestión_Financiera</t>
        </is>
      </c>
      <c r="B36" s="66" t="inlineStr">
        <is>
          <t>Tesorería</t>
        </is>
      </c>
    </row>
    <row r="37" ht="15" customHeight="1" thickBot="1">
      <c r="A37" s="66" t="inlineStr">
        <is>
          <t>Gestión_Jurídica_y_Normativa</t>
        </is>
      </c>
      <c r="B37" s="66" t="inlineStr">
        <is>
          <t>Gestión Jurídica Y Normativa</t>
        </is>
      </c>
    </row>
    <row r="38" ht="15" customHeight="1" thickBot="1">
      <c r="A38" s="66" t="inlineStr">
        <is>
          <t>Gobierno_Institucional</t>
        </is>
      </c>
      <c r="B38" s="66" t="inlineStr">
        <is>
          <t xml:space="preserve">Gobierno Institucional </t>
        </is>
      </c>
    </row>
    <row r="39" ht="15" customHeight="1" thickBot="1">
      <c r="A39" s="65" t="inlineStr">
        <is>
          <t>Infraestructura_y_Servicios_Administrativos</t>
        </is>
      </c>
      <c r="B39" s="66" t="inlineStr">
        <is>
          <t>Administración de Servicios Generales</t>
        </is>
      </c>
    </row>
    <row r="40" ht="15" customHeight="1" thickBot="1">
      <c r="A40" s="65" t="inlineStr">
        <is>
          <t>Infraestructura_y_Servicios_Administrativos</t>
        </is>
      </c>
      <c r="B40" s="66" t="inlineStr">
        <is>
          <t>Gestión Infraestructura Física</t>
        </is>
      </c>
    </row>
    <row r="41" ht="29.4" customHeight="1" thickBot="1">
      <c r="A41" s="65" t="inlineStr">
        <is>
          <t>Investigación_Innovación_y_Creación</t>
        </is>
      </c>
      <c r="B41" s="66" t="inlineStr">
        <is>
          <t>Formación para la investigación, creación e innovación</t>
        </is>
      </c>
    </row>
    <row r="42" ht="29.4" customHeight="1" thickBot="1">
      <c r="A42" s="65" t="inlineStr">
        <is>
          <t>Investigación_Innovación_y_Creación</t>
        </is>
      </c>
      <c r="B42" s="66" t="inlineStr">
        <is>
          <t>Investigación, desarrollo tecnológico, innovación y creación</t>
        </is>
      </c>
    </row>
    <row r="43" ht="29.4" customHeight="1" thickBot="1">
      <c r="A43" s="65" t="inlineStr">
        <is>
          <t>Mercadeo_Admisiones_y_Matrícula</t>
        </is>
      </c>
      <c r="B43" s="66" t="inlineStr">
        <is>
          <t>Inscripción, admisión y Matrícula de estudiantes nuevos</t>
        </is>
      </c>
    </row>
    <row r="44" ht="15" customHeight="1" thickBot="1">
      <c r="A44" s="65" t="inlineStr">
        <is>
          <t>Mercadeo_Admisiones_y_Matrícula</t>
        </is>
      </c>
      <c r="B44" s="66" t="inlineStr">
        <is>
          <t>Mercadeo de programas académicos</t>
        </is>
      </c>
    </row>
    <row r="45" ht="29.4" customHeight="1" thickBot="1">
      <c r="A45" s="65" t="inlineStr">
        <is>
          <t>Mercadeo_Admisiones_y_Matrícula</t>
        </is>
      </c>
      <c r="B45" s="66" t="inlineStr">
        <is>
          <t>Mercadeo y venta de educación para la vida</t>
        </is>
      </c>
    </row>
    <row r="46" ht="15" customHeight="1" thickBot="1">
      <c r="A46" s="65" t="inlineStr">
        <is>
          <t>Planificación_y_Mejora_del_Sistema_Integrado</t>
        </is>
      </c>
      <c r="B46" s="66" t="inlineStr">
        <is>
          <t>Gestión de calidad</t>
        </is>
      </c>
    </row>
    <row r="47" ht="15" customHeight="1" thickBot="1">
      <c r="A47" s="65" t="inlineStr">
        <is>
          <t>Planificación_y_Mejora_del_Sistema_Integrado</t>
        </is>
      </c>
      <c r="B47" s="66" t="inlineStr">
        <is>
          <t>Planificación POLISIGS</t>
        </is>
      </c>
    </row>
    <row r="48" ht="15" customHeight="1" thickBot="1">
      <c r="A48" s="65" t="inlineStr">
        <is>
          <t>Recursos_Académicos_y_de_Investigación</t>
        </is>
      </c>
      <c r="B48" s="66" t="inlineStr">
        <is>
          <t>Biblioteca institucional</t>
        </is>
      </c>
    </row>
    <row r="49" ht="15" customHeight="1" thickBot="1">
      <c r="A49" s="65" t="inlineStr">
        <is>
          <t>Recursos_Académicos_y_de_Investigación</t>
        </is>
      </c>
      <c r="B49" s="66" t="inlineStr">
        <is>
          <t>Centro de Medios Audiovisuales</t>
        </is>
      </c>
    </row>
    <row r="50" ht="15" customHeight="1" thickBot="1">
      <c r="A50" s="65" t="inlineStr">
        <is>
          <t>Recursos_Académicos_y_de_Investigación</t>
        </is>
      </c>
      <c r="B50" s="66" t="inlineStr">
        <is>
          <t>Editorial y publicaciones</t>
        </is>
      </c>
    </row>
    <row r="51" ht="15" customHeight="1" thickBot="1">
      <c r="A51" s="65" t="inlineStr">
        <is>
          <t>Recursos_Académicos_y_de_Investigación</t>
        </is>
      </c>
      <c r="B51" s="66" t="inlineStr">
        <is>
          <t>LEI</t>
        </is>
      </c>
    </row>
    <row r="52" ht="15" customHeight="1" thickBot="1">
      <c r="A52" s="65" t="inlineStr">
        <is>
          <t>Servicio_y_Permanencia</t>
        </is>
      </c>
      <c r="B52" s="66" t="inlineStr">
        <is>
          <t>Permanencia</t>
        </is>
      </c>
    </row>
    <row r="53" ht="15" customHeight="1" thickBot="1">
      <c r="A53" s="65" t="inlineStr">
        <is>
          <t>Servicio_y_Permanencia</t>
        </is>
      </c>
      <c r="B53" s="66" t="inlineStr">
        <is>
          <t>Registro y Control</t>
        </is>
      </c>
    </row>
    <row r="54" ht="15" customHeight="1" thickBot="1">
      <c r="A54" s="65" t="inlineStr">
        <is>
          <t>Servicio_y_Permanencia</t>
        </is>
      </c>
      <c r="B54" s="66" t="inlineStr">
        <is>
          <t>Rematrícula</t>
        </is>
      </c>
    </row>
    <row r="55" ht="15" customHeight="1" thickBot="1">
      <c r="A55" s="65" t="inlineStr">
        <is>
          <t>Servicio_y_Permanencia</t>
        </is>
      </c>
      <c r="B55" s="66" t="inlineStr">
        <is>
          <t>Servicio</t>
        </is>
      </c>
    </row>
    <row r="56" ht="15" customHeight="1" thickBot="1">
      <c r="A56" s="66" t="inlineStr">
        <is>
          <t>Visibilidad_Nacional_e_Internacional</t>
        </is>
      </c>
      <c r="B56" s="66" t="inlineStr">
        <is>
          <t>Visibilidad Nacional E Internacional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299"/>
  <sheetViews>
    <sheetView workbookViewId="0">
      <selection activeCell="A1" sqref="A1"/>
    </sheetView>
  </sheetViews>
  <sheetFormatPr baseColWidth="8" defaultRowHeight="15"/>
  <sheetData>
    <row r="1">
      <c r="A1" s="130" t="inlineStr">
        <is>
          <t>Id</t>
        </is>
      </c>
      <c r="B1" s="130" t="inlineStr">
        <is>
          <t>Indicador</t>
        </is>
      </c>
      <c r="C1" s="130" t="inlineStr">
        <is>
          <t>Clasificación</t>
        </is>
      </c>
      <c r="D1" s="130" t="inlineStr">
        <is>
          <t>Proceso</t>
        </is>
      </c>
      <c r="E1" s="130" t="inlineStr">
        <is>
          <t>Unidad</t>
        </is>
      </c>
      <c r="F1" s="130" t="inlineStr">
        <is>
          <t>Tipo_Agregacion</t>
        </is>
      </c>
      <c r="G1" s="130" t="inlineStr">
        <is>
          <t>Tope</t>
        </is>
      </c>
    </row>
    <row r="2">
      <c r="A2" t="inlineStr">
        <is>
          <t>68</t>
        </is>
      </c>
      <c r="B2" t="inlineStr">
        <is>
          <t>Evaluación de desempeño a proveedores críticos</t>
        </is>
      </c>
      <c r="C2" t="inlineStr">
        <is>
          <t>Operativo</t>
        </is>
      </c>
      <c r="D2" t="inlineStr">
        <is>
          <t>GESTIÓN DE ABASTECIMIENTO</t>
        </is>
      </c>
      <c r="E2" t="inlineStr">
        <is>
          <t>%</t>
        </is>
      </c>
      <c r="F2" t="inlineStr">
        <is>
          <t>AVG</t>
        </is>
      </c>
      <c r="G2" t="n">
        <v>1.3</v>
      </c>
    </row>
    <row r="3">
      <c r="A3" t="inlineStr">
        <is>
          <t>69</t>
        </is>
      </c>
      <c r="B3" t="inlineStr">
        <is>
          <t>Oportunidad de Respuesta Solicitudes de Compra No Licitadas</t>
        </is>
      </c>
      <c r="C3" t="inlineStr">
        <is>
          <t>Operativo</t>
        </is>
      </c>
      <c r="D3" t="inlineStr">
        <is>
          <t>GESTIÓN DE ABASTECIMIENTO</t>
        </is>
      </c>
      <c r="E3" t="inlineStr">
        <is>
          <t>%</t>
        </is>
      </c>
      <c r="F3" t="inlineStr">
        <is>
          <t>AVG</t>
        </is>
      </c>
      <c r="G3" t="n">
        <v>1.3</v>
      </c>
    </row>
    <row r="4">
      <c r="A4" t="inlineStr">
        <is>
          <t>73</t>
        </is>
      </c>
      <c r="B4" t="inlineStr">
        <is>
          <t>Tiempo respuesta selección y contratación de colaboradores de planta</t>
        </is>
      </c>
      <c r="C4" t="inlineStr">
        <is>
          <t>Operativo</t>
        </is>
      </c>
      <c r="D4" t="inlineStr">
        <is>
          <t>GESTIÓN Y DESARROLLO DEL TALENTO HUMANO</t>
        </is>
      </c>
      <c r="E4" t="inlineStr">
        <is>
          <t>%</t>
        </is>
      </c>
      <c r="F4" t="inlineStr">
        <is>
          <t>AVG</t>
        </is>
      </c>
      <c r="G4" t="n">
        <v>1.3</v>
      </c>
    </row>
    <row r="5">
      <c r="A5" t="inlineStr">
        <is>
          <t>74</t>
        </is>
      </c>
      <c r="B5" t="inlineStr">
        <is>
          <t>Efectividad en las contrataciones</t>
        </is>
      </c>
      <c r="C5" t="inlineStr">
        <is>
          <t>Operativo</t>
        </is>
      </c>
      <c r="D5" t="inlineStr">
        <is>
          <t>GESTIÓN Y DESARROLLO DEL TALENTO HUMANO</t>
        </is>
      </c>
      <c r="E5" t="inlineStr">
        <is>
          <t>%</t>
        </is>
      </c>
      <c r="F5" t="inlineStr">
        <is>
          <t>AVG</t>
        </is>
      </c>
      <c r="G5" t="n">
        <v>1.3</v>
      </c>
    </row>
    <row r="6">
      <c r="A6" t="inlineStr">
        <is>
          <t>77</t>
        </is>
      </c>
      <c r="B6" t="inlineStr">
        <is>
          <t>Disponibilidad de servicios tecnológicos</t>
        </is>
      </c>
      <c r="C6" t="inlineStr">
        <is>
          <t>Estratégico</t>
        </is>
      </c>
      <c r="D6" t="inlineStr">
        <is>
          <t>GESTIÓN DE LA TECNOLOGÍA E INNOVACIÓN DIGITAL</t>
        </is>
      </c>
      <c r="E6" t="inlineStr">
        <is>
          <t>%</t>
        </is>
      </c>
      <c r="F6" t="inlineStr">
        <is>
          <t>AVG</t>
        </is>
      </c>
      <c r="G6" t="n">
        <v>1.3</v>
      </c>
    </row>
    <row r="7">
      <c r="A7" t="inlineStr">
        <is>
          <t>84</t>
        </is>
      </c>
      <c r="B7" t="inlineStr">
        <is>
          <t>Funcionamiento del COPASST</t>
        </is>
      </c>
      <c r="C7" t="inlineStr">
        <is>
          <t>Estratégico</t>
        </is>
      </c>
      <c r="D7" t="inlineStr">
        <is>
          <t>GESTIÓN DE SEGURIDAD Y SALUD EN EL TRABAJO</t>
        </is>
      </c>
      <c r="E7" t="inlineStr">
        <is>
          <t>%</t>
        </is>
      </c>
      <c r="F7" t="inlineStr">
        <is>
          <t>AVG</t>
        </is>
      </c>
      <c r="G7" t="n">
        <v>1.3</v>
      </c>
    </row>
    <row r="8">
      <c r="A8" t="inlineStr">
        <is>
          <t>85</t>
        </is>
      </c>
      <c r="B8" t="inlineStr">
        <is>
          <t>Plan de Emergencias</t>
        </is>
      </c>
      <c r="C8" t="inlineStr">
        <is>
          <t>Operativo</t>
        </is>
      </c>
      <c r="D8" t="inlineStr">
        <is>
          <t>GESTIÓN DE SEGURIDAD Y SALUD EN EL TRABAJO</t>
        </is>
      </c>
      <c r="E8" t="inlineStr">
        <is>
          <t>%</t>
        </is>
      </c>
      <c r="F8" t="inlineStr">
        <is>
          <t>AVG</t>
        </is>
      </c>
      <c r="G8" t="n">
        <v>1.3</v>
      </c>
    </row>
    <row r="9">
      <c r="A9" t="inlineStr">
        <is>
          <t>86</t>
        </is>
      </c>
      <c r="B9" t="inlineStr">
        <is>
          <t>Reporte e investigación</t>
        </is>
      </c>
      <c r="C9" t="inlineStr">
        <is>
          <t>Estratégico</t>
        </is>
      </c>
      <c r="D9" t="inlineStr">
        <is>
          <t>GESTIÓN DE SEGURIDAD Y SALUD EN EL TRABAJO</t>
        </is>
      </c>
      <c r="E9" t="inlineStr">
        <is>
          <t>%</t>
        </is>
      </c>
      <c r="F9" t="inlineStr">
        <is>
          <t>AVG</t>
        </is>
      </c>
      <c r="G9" t="n">
        <v>1.3</v>
      </c>
    </row>
    <row r="10">
      <c r="A10" t="inlineStr">
        <is>
          <t>87</t>
        </is>
      </c>
      <c r="B10" t="inlineStr">
        <is>
          <t>Autoevaluación</t>
        </is>
      </c>
      <c r="C10" t="inlineStr">
        <is>
          <t>Operativo</t>
        </is>
      </c>
      <c r="D10" t="inlineStr">
        <is>
          <t>GESTIÓN DE SEGURIDAD Y SALUD EN EL TRABAJO</t>
        </is>
      </c>
      <c r="E10" t="inlineStr">
        <is>
          <t>%</t>
        </is>
      </c>
      <c r="F10" t="inlineStr">
        <is>
          <t>AVG</t>
        </is>
      </c>
      <c r="G10" t="n">
        <v>1.3</v>
      </c>
    </row>
    <row r="11">
      <c r="A11" t="inlineStr">
        <is>
          <t>88</t>
        </is>
      </c>
      <c r="B11" t="inlineStr">
        <is>
          <t>Ejecución del plan de trabajo</t>
        </is>
      </c>
      <c r="C11" t="inlineStr">
        <is>
          <t>Operativo</t>
        </is>
      </c>
      <c r="D11" t="inlineStr">
        <is>
          <t>GESTIÓN DE SEGURIDAD Y SALUD EN EL TRABAJO</t>
        </is>
      </c>
      <c r="E11" t="inlineStr">
        <is>
          <t>%</t>
        </is>
      </c>
      <c r="F11" t="inlineStr">
        <is>
          <t>AVG</t>
        </is>
      </c>
      <c r="G11" t="n">
        <v>1.3</v>
      </c>
    </row>
    <row r="12">
      <c r="A12" t="inlineStr">
        <is>
          <t>89</t>
        </is>
      </c>
      <c r="B12" t="inlineStr">
        <is>
          <t>Ejecución plan de capacitación</t>
        </is>
      </c>
      <c r="C12" t="inlineStr">
        <is>
          <t>Operativo</t>
        </is>
      </c>
      <c r="D12" t="inlineStr">
        <is>
          <t>GESTIÓN DE SEGURIDAD Y SALUD EN EL TRABAJO</t>
        </is>
      </c>
      <c r="E12" t="inlineStr">
        <is>
          <t>%</t>
        </is>
      </c>
      <c r="F12" t="inlineStr">
        <is>
          <t>AVG</t>
        </is>
      </c>
      <c r="G12" t="n">
        <v>1.3</v>
      </c>
    </row>
    <row r="13">
      <c r="A13" t="inlineStr">
        <is>
          <t>90</t>
        </is>
      </c>
      <c r="B13" t="inlineStr">
        <is>
          <t>Ejecución de Simulacros</t>
        </is>
      </c>
      <c r="C13" t="inlineStr">
        <is>
          <t>Operativo</t>
        </is>
      </c>
      <c r="D13" t="inlineStr">
        <is>
          <t>GESTIÓN DE SEGURIDAD Y SALUD EN EL TRABAJO</t>
        </is>
      </c>
      <c r="E13" t="inlineStr">
        <is>
          <t>%</t>
        </is>
      </c>
      <c r="F13" t="inlineStr">
        <is>
          <t>AVG</t>
        </is>
      </c>
      <c r="G13" t="n">
        <v>1.3</v>
      </c>
    </row>
    <row r="14">
      <c r="A14" t="inlineStr">
        <is>
          <t>91</t>
        </is>
      </c>
      <c r="B14" t="inlineStr">
        <is>
          <t>Participación en capacitaciones SST</t>
        </is>
      </c>
      <c r="C14" t="inlineStr">
        <is>
          <t>Operativo</t>
        </is>
      </c>
      <c r="D14" t="inlineStr">
        <is>
          <t>GESTIÓN DE SEGURIDAD Y SALUD EN EL TRABAJO</t>
        </is>
      </c>
      <c r="E14" t="inlineStr">
        <is>
          <t>%</t>
        </is>
      </c>
      <c r="F14" t="inlineStr">
        <is>
          <t>AVG</t>
        </is>
      </c>
      <c r="G14" t="n">
        <v>1.3</v>
      </c>
    </row>
    <row r="15">
      <c r="A15" t="inlineStr">
        <is>
          <t>92</t>
        </is>
      </c>
      <c r="B15" t="inlineStr">
        <is>
          <t>Evaluación condiciones de salud (examen médico)</t>
        </is>
      </c>
      <c r="C15" t="inlineStr">
        <is>
          <t>Operativo</t>
        </is>
      </c>
      <c r="D15" t="inlineStr">
        <is>
          <t>GESTIÓN DE SEGURIDAD Y SALUD EN EL TRABAJO</t>
        </is>
      </c>
      <c r="E15" t="inlineStr">
        <is>
          <t>%</t>
        </is>
      </c>
      <c r="F15" t="inlineStr">
        <is>
          <t>AVG</t>
        </is>
      </c>
      <c r="G15" t="n">
        <v>1.3</v>
      </c>
    </row>
    <row r="16">
      <c r="A16" t="inlineStr">
        <is>
          <t>94</t>
        </is>
      </c>
      <c r="B16" t="inlineStr">
        <is>
          <t>Cobertura Elementos de Protección Personal</t>
        </is>
      </c>
      <c r="C16" t="inlineStr">
        <is>
          <t>Operativo</t>
        </is>
      </c>
      <c r="D16" t="inlineStr">
        <is>
          <t>GESTIÓN DE SEGURIDAD Y SALUD EN EL TRABAJO</t>
        </is>
      </c>
      <c r="E16" t="inlineStr">
        <is>
          <t>%</t>
        </is>
      </c>
      <c r="F16" t="inlineStr">
        <is>
          <t>AVG</t>
        </is>
      </c>
      <c r="G16" t="n">
        <v>1.3</v>
      </c>
    </row>
    <row r="17">
      <c r="A17" t="inlineStr">
        <is>
          <t>95</t>
        </is>
      </c>
      <c r="B17" t="inlineStr">
        <is>
          <t>Inspecciones de seguridad</t>
        </is>
      </c>
      <c r="C17" t="inlineStr">
        <is>
          <t>Operativo</t>
        </is>
      </c>
      <c r="D17" t="inlineStr">
        <is>
          <t>GESTIÓN DE SEGURIDAD Y SALUD EN EL TRABAJO</t>
        </is>
      </c>
      <c r="E17" t="inlineStr">
        <is>
          <t>%</t>
        </is>
      </c>
      <c r="F17" t="inlineStr">
        <is>
          <t>AVG</t>
        </is>
      </c>
      <c r="G17" t="n">
        <v>1.3</v>
      </c>
    </row>
    <row r="18">
      <c r="A18" t="inlineStr">
        <is>
          <t>100</t>
        </is>
      </c>
      <c r="B18" t="inlineStr">
        <is>
          <t>Cumplimiento de requisitos legales SST</t>
        </is>
      </c>
      <c r="C18" t="inlineStr">
        <is>
          <t>Operativo</t>
        </is>
      </c>
      <c r="D18" t="inlineStr">
        <is>
          <t>GESTIÓN DE SEGURIDAD Y SALUD EN EL TRABAJO</t>
        </is>
      </c>
      <c r="E18" t="inlineStr">
        <is>
          <t>%</t>
        </is>
      </c>
      <c r="F18" t="inlineStr">
        <is>
          <t>AVG</t>
        </is>
      </c>
      <c r="G18" t="n">
        <v>1.3</v>
      </c>
    </row>
    <row r="19">
      <c r="A19" t="inlineStr">
        <is>
          <t>104</t>
        </is>
      </c>
      <c r="B19" t="inlineStr">
        <is>
          <t>Tasa de accidentalidad</t>
        </is>
      </c>
      <c r="C19" t="inlineStr">
        <is>
          <t>Operativo</t>
        </is>
      </c>
      <c r="D19" t="inlineStr">
        <is>
          <t>GESTIÓN DE SEGURIDAD Y SALUD EN EL TRABAJO</t>
        </is>
      </c>
      <c r="E19" t="inlineStr">
        <is>
          <t>%</t>
        </is>
      </c>
      <c r="F19" t="inlineStr">
        <is>
          <t>AVG</t>
        </is>
      </c>
      <c r="G19" t="n">
        <v>1.3</v>
      </c>
    </row>
    <row r="20">
      <c r="A20" t="inlineStr">
        <is>
          <t>106</t>
        </is>
      </c>
      <c r="B20" t="inlineStr">
        <is>
          <t>Mortalidad de los accidentes laborales</t>
        </is>
      </c>
      <c r="C20" t="inlineStr">
        <is>
          <t>Operativo</t>
        </is>
      </c>
      <c r="D20" t="inlineStr">
        <is>
          <t>GESTIÓN DE SEGURIDAD Y SALUD EN EL TRABAJO</t>
        </is>
      </c>
      <c r="E20" t="inlineStr">
        <is>
          <t>%</t>
        </is>
      </c>
      <c r="F20" t="inlineStr">
        <is>
          <t>AVG</t>
        </is>
      </c>
      <c r="G20" t="n">
        <v>1.3</v>
      </c>
    </row>
    <row r="21">
      <c r="A21" t="inlineStr">
        <is>
          <t>109</t>
        </is>
      </c>
      <c r="B21" t="inlineStr">
        <is>
          <t>Nivel de Satisfacción Servicios Prestados</t>
        </is>
      </c>
      <c r="C21" t="inlineStr">
        <is>
          <t>Estratégico</t>
        </is>
      </c>
      <c r="D21" t="inlineStr">
        <is>
          <t>Comunicaciones Internas</t>
        </is>
      </c>
      <c r="E21" t="inlineStr">
        <is>
          <t>%</t>
        </is>
      </c>
      <c r="F21" t="inlineStr">
        <is>
          <t>AVG</t>
        </is>
      </c>
      <c r="G21" t="n">
        <v>1.3</v>
      </c>
    </row>
    <row r="22">
      <c r="A22" t="inlineStr">
        <is>
          <t>111</t>
        </is>
      </c>
      <c r="B22" t="inlineStr">
        <is>
          <t>Nivel de Satisfacción Servicios Prestados</t>
        </is>
      </c>
      <c r="C22" t="inlineStr">
        <is>
          <t>Operativo</t>
        </is>
      </c>
      <c r="D22" t="inlineStr">
        <is>
          <t>GESTIÓN DE ABASTECIMIENTO</t>
        </is>
      </c>
      <c r="E22" t="inlineStr">
        <is>
          <t>%</t>
        </is>
      </c>
      <c r="F22" t="inlineStr">
        <is>
          <t>AVG</t>
        </is>
      </c>
      <c r="G22" t="n">
        <v>1.3</v>
      </c>
    </row>
    <row r="23">
      <c r="A23" t="inlineStr">
        <is>
          <t>112</t>
        </is>
      </c>
      <c r="B23" t="inlineStr">
        <is>
          <t>Nivel de Satisfacción Servicios Prestados</t>
        </is>
      </c>
      <c r="C23" t="inlineStr">
        <is>
          <t>Estratégico</t>
        </is>
      </c>
      <c r="D23" t="inlineStr">
        <is>
          <t>Gestión Infraestructura Física</t>
        </is>
      </c>
      <c r="E23" t="inlineStr">
        <is>
          <t>%</t>
        </is>
      </c>
      <c r="F23" t="inlineStr">
        <is>
          <t>AVG</t>
        </is>
      </c>
      <c r="G23" t="n">
        <v>1.3</v>
      </c>
    </row>
    <row r="24">
      <c r="A24" t="inlineStr">
        <is>
          <t>113</t>
        </is>
      </c>
      <c r="B24" t="inlineStr">
        <is>
          <t>Nivel de Satisfacción Servicios Prestados</t>
        </is>
      </c>
      <c r="C24" t="inlineStr">
        <is>
          <t>Operativo</t>
        </is>
      </c>
      <c r="D24" t="inlineStr">
        <is>
          <t>GESTIÓN Y DESARROLLO DEL TALENTO HUMANO</t>
        </is>
      </c>
      <c r="E24" t="inlineStr">
        <is>
          <t>%</t>
        </is>
      </c>
      <c r="F24" t="inlineStr">
        <is>
          <t>AVG</t>
        </is>
      </c>
      <c r="G24" t="n">
        <v>1.3</v>
      </c>
    </row>
    <row r="25">
      <c r="A25" t="inlineStr">
        <is>
          <t>114</t>
        </is>
      </c>
      <c r="B25" t="inlineStr">
        <is>
          <t>Nivel de Satisfacción Servicios Prestados</t>
        </is>
      </c>
      <c r="C25" t="inlineStr">
        <is>
          <t>Estratégico</t>
        </is>
      </c>
      <c r="D25" t="inlineStr">
        <is>
          <t>GESTIÓN DE LA TECNOLOGÍA E INNOVACIÓN DIGITAL</t>
        </is>
      </c>
      <c r="E25" t="inlineStr">
        <is>
          <t>%</t>
        </is>
      </c>
      <c r="F25" t="inlineStr">
        <is>
          <t>AVG</t>
        </is>
      </c>
      <c r="G25" t="n">
        <v>1.3</v>
      </c>
    </row>
    <row r="26">
      <c r="A26" t="inlineStr">
        <is>
          <t>115</t>
        </is>
      </c>
      <c r="B26" t="inlineStr">
        <is>
          <t>Nivel de Satisfacción Servicios Prestados</t>
        </is>
      </c>
      <c r="C26" t="inlineStr">
        <is>
          <t>Estratégico</t>
        </is>
      </c>
      <c r="D26" t="inlineStr">
        <is>
          <t>GESTIÓN DE SEGURIDAD Y SALUD EN EL TRABAJO</t>
        </is>
      </c>
      <c r="E26" t="inlineStr">
        <is>
          <t>%</t>
        </is>
      </c>
      <c r="F26" t="inlineStr">
        <is>
          <t>AVG</t>
        </is>
      </c>
      <c r="G26" t="n">
        <v>1.3</v>
      </c>
    </row>
    <row r="27">
      <c r="A27" t="inlineStr">
        <is>
          <t>116</t>
        </is>
      </c>
      <c r="B27" t="inlineStr">
        <is>
          <t>Nivel de Satisfacción Servicios Prestados</t>
        </is>
      </c>
      <c r="C27" t="inlineStr">
        <is>
          <t>Estratégico</t>
        </is>
      </c>
      <c r="D27" t="inlineStr">
        <is>
          <t>AUDITORÍA INTERNA</t>
        </is>
      </c>
      <c r="E27" t="inlineStr">
        <is>
          <t>%</t>
        </is>
      </c>
      <c r="F27" t="inlineStr">
        <is>
          <t>AVG</t>
        </is>
      </c>
      <c r="G27" t="n">
        <v>1.3</v>
      </c>
    </row>
    <row r="28">
      <c r="A28" t="inlineStr">
        <is>
          <t>117</t>
        </is>
      </c>
      <c r="B28" t="inlineStr">
        <is>
          <t>Nivel de Satisfacción Servicios Prestados</t>
        </is>
      </c>
      <c r="C28" t="inlineStr">
        <is>
          <t>Estratégico</t>
        </is>
      </c>
      <c r="D28" t="inlineStr">
        <is>
          <t>GESTIÓN AMBIENTAL</t>
        </is>
      </c>
      <c r="E28" t="inlineStr">
        <is>
          <t>%</t>
        </is>
      </c>
      <c r="F28" t="inlineStr">
        <is>
          <t>AVG</t>
        </is>
      </c>
      <c r="G28" t="n">
        <v>1.3</v>
      </c>
    </row>
    <row r="29">
      <c r="A29" t="inlineStr">
        <is>
          <t>118</t>
        </is>
      </c>
      <c r="B29" t="inlineStr">
        <is>
          <t>Nivel de Satisfacción del sistema de gestión de calidad</t>
        </is>
      </c>
      <c r="C29" t="inlineStr">
        <is>
          <t>Estratégico</t>
        </is>
      </c>
      <c r="D29" t="inlineStr">
        <is>
          <t>Gestión de calidad</t>
        </is>
      </c>
      <c r="E29" t="inlineStr">
        <is>
          <t>%</t>
        </is>
      </c>
      <c r="F29" t="inlineStr">
        <is>
          <t>AVG</t>
        </is>
      </c>
      <c r="G29" t="n">
        <v>1.3</v>
      </c>
    </row>
    <row r="30">
      <c r="A30" t="inlineStr">
        <is>
          <t>121</t>
        </is>
      </c>
      <c r="B30" t="inlineStr">
        <is>
          <t>Ejecución presupuestal de la nómina acumulada</t>
        </is>
      </c>
      <c r="C30" t="inlineStr">
        <is>
          <t>Operativo</t>
        </is>
      </c>
      <c r="D30" t="inlineStr">
        <is>
          <t>GESTIÓN Y DESARROLLO DEL TALENTO HUMANO</t>
        </is>
      </c>
      <c r="E30" t="inlineStr">
        <is>
          <t>%</t>
        </is>
      </c>
      <c r="F30" t="inlineStr">
        <is>
          <t>AVG</t>
        </is>
      </c>
      <c r="G30" t="n">
        <v>1.3</v>
      </c>
    </row>
    <row r="31">
      <c r="A31" t="inlineStr">
        <is>
          <t>122</t>
        </is>
      </c>
      <c r="B31" t="inlineStr">
        <is>
          <t>Eficacia en la solicitud documental- por periodo</t>
        </is>
      </c>
      <c r="C31" t="inlineStr">
        <is>
          <t>Operativo</t>
        </is>
      </c>
      <c r="D31" t="inlineStr">
        <is>
          <t>Gestión de calidad</t>
        </is>
      </c>
      <c r="E31" t="inlineStr">
        <is>
          <t>%</t>
        </is>
      </c>
      <c r="F31" t="inlineStr">
        <is>
          <t>AVG</t>
        </is>
      </c>
      <c r="G31" t="n">
        <v>1.3</v>
      </c>
    </row>
    <row r="32">
      <c r="A32" t="inlineStr">
        <is>
          <t>124</t>
        </is>
      </c>
      <c r="B32" t="inlineStr">
        <is>
          <t>Indice de Frecuencia de accidentalidad</t>
        </is>
      </c>
      <c r="C32" t="inlineStr">
        <is>
          <t>Operativo</t>
        </is>
      </c>
      <c r="D32" t="inlineStr">
        <is>
          <t>GESTIÓN DE SEGURIDAD Y SALUD EN EL TRABAJO</t>
        </is>
      </c>
      <c r="E32" t="inlineStr">
        <is>
          <t>%</t>
        </is>
      </c>
      <c r="F32" t="inlineStr">
        <is>
          <t>AVG</t>
        </is>
      </c>
      <c r="G32" t="n">
        <v>1.3</v>
      </c>
    </row>
    <row r="33">
      <c r="A33" t="inlineStr">
        <is>
          <t>125</t>
        </is>
      </c>
      <c r="B33" t="inlineStr">
        <is>
          <t>Indice de severidad</t>
        </is>
      </c>
      <c r="C33" t="inlineStr">
        <is>
          <t>Operativo</t>
        </is>
      </c>
      <c r="D33" t="inlineStr">
        <is>
          <t>GESTIÓN DE SEGURIDAD Y SALUD EN EL TRABAJO</t>
        </is>
      </c>
      <c r="E33" t="inlineStr">
        <is>
          <t>%</t>
        </is>
      </c>
      <c r="F33" t="inlineStr">
        <is>
          <t>AVG</t>
        </is>
      </c>
      <c r="G33" t="n">
        <v>1.3</v>
      </c>
    </row>
    <row r="34">
      <c r="A34" t="inlineStr">
        <is>
          <t>126</t>
        </is>
      </c>
      <c r="B34" t="inlineStr">
        <is>
          <t>Indice de Prevalencia EL Enfermedad laboral</t>
        </is>
      </c>
      <c r="C34" t="inlineStr">
        <is>
          <t>Operativo</t>
        </is>
      </c>
      <c r="D34" t="inlineStr">
        <is>
          <t>GESTIÓN DE SEGURIDAD Y SALUD EN EL TRABAJO</t>
        </is>
      </c>
      <c r="E34" t="inlineStr">
        <is>
          <t>%</t>
        </is>
      </c>
      <c r="F34" t="inlineStr">
        <is>
          <t>AVG</t>
        </is>
      </c>
      <c r="G34" t="n">
        <v>1.3</v>
      </c>
    </row>
    <row r="35">
      <c r="A35" t="inlineStr">
        <is>
          <t>127</t>
        </is>
      </c>
      <c r="B35" t="inlineStr">
        <is>
          <t>Indice de Incidencia EL Enfermedad laboral</t>
        </is>
      </c>
      <c r="C35" t="inlineStr">
        <is>
          <t>Operativo</t>
        </is>
      </c>
      <c r="D35" t="inlineStr">
        <is>
          <t>GESTIÓN DE SEGURIDAD Y SALUD EN EL TRABAJO</t>
        </is>
      </c>
      <c r="E35" t="inlineStr">
        <is>
          <t>%</t>
        </is>
      </c>
      <c r="F35" t="inlineStr">
        <is>
          <t>AVG</t>
        </is>
      </c>
      <c r="G35" t="n">
        <v>1.3</v>
      </c>
    </row>
    <row r="36">
      <c r="A36" t="inlineStr">
        <is>
          <t>128</t>
        </is>
      </c>
      <c r="B36" t="inlineStr">
        <is>
          <t>Ausentísmo por causa médica</t>
        </is>
      </c>
      <c r="C36" t="inlineStr">
        <is>
          <t>Operativo</t>
        </is>
      </c>
      <c r="D36" t="inlineStr">
        <is>
          <t>GESTIÓN DE SEGURIDAD Y SALUD EN EL TRABAJO</t>
        </is>
      </c>
      <c r="E36" t="inlineStr">
        <is>
          <t>%</t>
        </is>
      </c>
      <c r="F36" t="inlineStr">
        <is>
          <t>AVG</t>
        </is>
      </c>
      <c r="G36" t="n">
        <v>1.3</v>
      </c>
    </row>
    <row r="37">
      <c r="A37" t="inlineStr">
        <is>
          <t>133</t>
        </is>
      </c>
      <c r="B37" t="inlineStr">
        <is>
          <t>Nivel de Satisfacción Servicios Prestados</t>
        </is>
      </c>
      <c r="C37" t="inlineStr">
        <is>
          <t>Estratégico</t>
        </is>
      </c>
      <c r="D37" t="inlineStr">
        <is>
          <t>VISIBILIDAD NACIONAL E INTERNACIONAL</t>
        </is>
      </c>
      <c r="E37" t="inlineStr">
        <is>
          <t>%</t>
        </is>
      </c>
      <c r="F37" t="inlineStr">
        <is>
          <t>AVG</t>
        </is>
      </c>
      <c r="G37" t="n">
        <v>1.3</v>
      </c>
    </row>
    <row r="38">
      <c r="A38" t="inlineStr">
        <is>
          <t>143</t>
        </is>
      </c>
      <c r="B38" t="inlineStr">
        <is>
          <t>Proyectos de investigación e innovación- Metrica</t>
        </is>
      </c>
      <c r="C38" t="inlineStr">
        <is>
          <t>Operativo</t>
        </is>
      </c>
      <c r="D38" t="inlineStr">
        <is>
          <t>Investigación, desarrollo tecnológico, innovación y creación</t>
        </is>
      </c>
      <c r="E38" t="inlineStr">
        <is>
          <t>%</t>
        </is>
      </c>
      <c r="F38" t="inlineStr">
        <is>
          <t>LAST</t>
        </is>
      </c>
      <c r="G38" t="n">
        <v>1.3</v>
      </c>
    </row>
    <row r="39">
      <c r="A39" t="inlineStr">
        <is>
          <t>144</t>
        </is>
      </c>
      <c r="B39" t="inlineStr">
        <is>
          <t>Productos de investigación</t>
        </is>
      </c>
      <c r="C39" t="inlineStr">
        <is>
          <t>Estratégico</t>
        </is>
      </c>
      <c r="D39" t="inlineStr">
        <is>
          <t>Investigación, desarrollo tecnológico, innovación y creación</t>
        </is>
      </c>
      <c r="E39" t="inlineStr">
        <is>
          <t>%</t>
        </is>
      </c>
      <c r="F39" t="inlineStr">
        <is>
          <t>AVG</t>
        </is>
      </c>
      <c r="G39" t="n">
        <v>1.3</v>
      </c>
    </row>
    <row r="40">
      <c r="A40" t="inlineStr">
        <is>
          <t>145</t>
        </is>
      </c>
      <c r="B40" t="inlineStr">
        <is>
          <t>Semilleros de Investigación, Innovación y Creación</t>
        </is>
      </c>
      <c r="C40" t="inlineStr">
        <is>
          <t>Estratégico</t>
        </is>
      </c>
      <c r="D40" t="inlineStr">
        <is>
          <t>Formación para la investigación, creación e innovación</t>
        </is>
      </c>
      <c r="E40" t="inlineStr">
        <is>
          <t>%</t>
        </is>
      </c>
      <c r="F40" t="inlineStr">
        <is>
          <t>AVG</t>
        </is>
      </c>
      <c r="G40" t="n">
        <v>1.3</v>
      </c>
    </row>
    <row r="41">
      <c r="A41" t="inlineStr">
        <is>
          <t>146</t>
        </is>
      </c>
      <c r="B41" t="inlineStr">
        <is>
          <t>Docentes vinculados a investigación</t>
        </is>
      </c>
      <c r="C41" t="inlineStr">
        <is>
          <t>Estratégico</t>
        </is>
      </c>
      <c r="D41" t="inlineStr">
        <is>
          <t>Investigación, desarrollo tecnológico, innovación y creación</t>
        </is>
      </c>
      <c r="E41" t="inlineStr">
        <is>
          <t>%</t>
        </is>
      </c>
      <c r="F41" t="inlineStr">
        <is>
          <t>AVG</t>
        </is>
      </c>
      <c r="G41" t="n">
        <v>1.3</v>
      </c>
    </row>
    <row r="42">
      <c r="A42" t="inlineStr">
        <is>
          <t>147</t>
        </is>
      </c>
      <c r="B42" t="inlineStr">
        <is>
          <t>Grupos de investigación categorizados</t>
        </is>
      </c>
      <c r="C42" t="inlineStr">
        <is>
          <t>Operativo</t>
        </is>
      </c>
      <c r="D42" t="inlineStr">
        <is>
          <t>Investigación, desarrollo tecnológico, innovación y creación</t>
        </is>
      </c>
      <c r="E42" t="inlineStr">
        <is>
          <t>%</t>
        </is>
      </c>
      <c r="F42" t="inlineStr">
        <is>
          <t>AVG</t>
        </is>
      </c>
      <c r="G42" t="n">
        <v>1.3</v>
      </c>
    </row>
    <row r="43">
      <c r="A43" t="inlineStr">
        <is>
          <t>148</t>
        </is>
      </c>
      <c r="B43" t="inlineStr">
        <is>
          <t>Estudiantes vinculados a investigación</t>
        </is>
      </c>
      <c r="C43" t="inlineStr">
        <is>
          <t>Estratégico</t>
        </is>
      </c>
      <c r="D43" t="inlineStr">
        <is>
          <t>Formación para la investigación, creación e innovación</t>
        </is>
      </c>
      <c r="E43" t="inlineStr">
        <is>
          <t>%</t>
        </is>
      </c>
      <c r="F43" t="inlineStr">
        <is>
          <t>AVG</t>
        </is>
      </c>
      <c r="G43" t="n">
        <v>1.3</v>
      </c>
    </row>
    <row r="44">
      <c r="A44" t="inlineStr">
        <is>
          <t>150</t>
        </is>
      </c>
      <c r="B44" t="inlineStr">
        <is>
          <t>Nivel de Satisfacción Servicios Prestados- Investigación, desarrollo tecnológico, innovación y creación</t>
        </is>
      </c>
      <c r="C44" t="inlineStr">
        <is>
          <t>Estratégico</t>
        </is>
      </c>
      <c r="D44" t="inlineStr">
        <is>
          <t>Investigación, desarrollo tecnológico, innovación y creación</t>
        </is>
      </c>
      <c r="E44" t="inlineStr">
        <is>
          <t>%</t>
        </is>
      </c>
      <c r="F44" t="inlineStr">
        <is>
          <t>AVG</t>
        </is>
      </c>
      <c r="G44" t="n">
        <v>1.3</v>
      </c>
    </row>
    <row r="45">
      <c r="A45" t="inlineStr">
        <is>
          <t>151</t>
        </is>
      </c>
      <c r="B45" t="inlineStr">
        <is>
          <t>Nivel de Satisfacción Servicios Prestados</t>
        </is>
      </c>
      <c r="C45" t="inlineStr">
        <is>
          <t>Estratégico</t>
        </is>
      </c>
      <c r="D45" t="inlineStr">
        <is>
          <t>Biblioteca Institucional</t>
        </is>
      </c>
      <c r="E45" t="inlineStr">
        <is>
          <t>%</t>
        </is>
      </c>
      <c r="F45" t="inlineStr">
        <is>
          <t>AVG</t>
        </is>
      </c>
      <c r="G45" t="n">
        <v>1.3</v>
      </c>
    </row>
    <row r="46">
      <c r="A46" t="inlineStr">
        <is>
          <t>159</t>
        </is>
      </c>
      <c r="B46" t="inlineStr">
        <is>
          <t>Nivel de Satisfacción Servicios Prestados</t>
        </is>
      </c>
      <c r="C46" t="inlineStr">
        <is>
          <t>Estratégico</t>
        </is>
      </c>
      <c r="D46" t="inlineStr">
        <is>
          <t>Editorial y Publicaciones</t>
        </is>
      </c>
      <c r="E46" t="inlineStr">
        <is>
          <t>%</t>
        </is>
      </c>
      <c r="F46" t="inlineStr">
        <is>
          <t>AVG</t>
        </is>
      </c>
      <c r="G46" t="n">
        <v>1.3</v>
      </c>
    </row>
    <row r="47">
      <c r="A47" t="inlineStr">
        <is>
          <t>167</t>
        </is>
      </c>
      <c r="B47" t="inlineStr">
        <is>
          <t>Satisfacción actividades plan de bienestar</t>
        </is>
      </c>
      <c r="C47" t="inlineStr">
        <is>
          <t>Operativo</t>
        </is>
      </c>
      <c r="D47" t="inlineStr">
        <is>
          <t>GESTIÓN Y DESARROLLO DEL TALENTO HUMANO</t>
        </is>
      </c>
      <c r="E47" t="inlineStr">
        <is>
          <t>%</t>
        </is>
      </c>
      <c r="F47" t="inlineStr">
        <is>
          <t>AVG</t>
        </is>
      </c>
      <c r="G47" t="n">
        <v>1.3</v>
      </c>
    </row>
    <row r="48">
      <c r="A48" t="inlineStr">
        <is>
          <t>172</t>
        </is>
      </c>
      <c r="B48" t="inlineStr">
        <is>
          <t>Cumplimiento plan operativo del SGC</t>
        </is>
      </c>
      <c r="C48" t="inlineStr">
        <is>
          <t>Operativo</t>
        </is>
      </c>
      <c r="D48" t="inlineStr">
        <is>
          <t>Gestión de calidad</t>
        </is>
      </c>
      <c r="E48" t="inlineStr">
        <is>
          <t>%</t>
        </is>
      </c>
      <c r="F48" t="inlineStr">
        <is>
          <t>AVG</t>
        </is>
      </c>
      <c r="G48" t="n">
        <v>1.3</v>
      </c>
    </row>
    <row r="49">
      <c r="A49" t="inlineStr">
        <is>
          <t>193</t>
        </is>
      </c>
      <c r="B49" t="inlineStr">
        <is>
          <t>Porcentaje de Cumplimiento del Acuerdo de Nivel de Servicio (ANS)</t>
        </is>
      </c>
      <c r="C49" t="inlineStr">
        <is>
          <t>Estratégico</t>
        </is>
      </c>
      <c r="D49" t="inlineStr">
        <is>
          <t>Servicio</t>
        </is>
      </c>
      <c r="E49" t="inlineStr">
        <is>
          <t>%</t>
        </is>
      </c>
      <c r="F49" t="inlineStr">
        <is>
          <t>AVG</t>
        </is>
      </c>
      <c r="G49" t="n">
        <v>1.3</v>
      </c>
    </row>
    <row r="50">
      <c r="A50" t="inlineStr">
        <is>
          <t>197</t>
        </is>
      </c>
      <c r="B50" t="inlineStr">
        <is>
          <t>Cumplimiento cronograma Mantenimiento de Equipos</t>
        </is>
      </c>
      <c r="C50" t="inlineStr">
        <is>
          <t>Estratégico</t>
        </is>
      </c>
      <c r="D50" t="inlineStr">
        <is>
          <t>Gestión Infraestructura Física</t>
        </is>
      </c>
      <c r="E50" t="inlineStr">
        <is>
          <t>%</t>
        </is>
      </c>
      <c r="F50" t="inlineStr">
        <is>
          <t>AVG</t>
        </is>
      </c>
      <c r="G50" t="n">
        <v>1.3</v>
      </c>
    </row>
    <row r="51">
      <c r="A51" t="inlineStr">
        <is>
          <t>199</t>
        </is>
      </c>
      <c r="B51" t="inlineStr">
        <is>
          <t>Nivel de cumplimiento de eficacia las capacitaciones</t>
        </is>
      </c>
      <c r="C51" t="inlineStr">
        <is>
          <t>Operativo</t>
        </is>
      </c>
      <c r="D51" t="inlineStr">
        <is>
          <t>GESTIÓN Y DESARROLLO DEL TALENTO HUMANO</t>
        </is>
      </c>
      <c r="E51" t="inlineStr">
        <is>
          <t>%</t>
        </is>
      </c>
      <c r="F51" t="inlineStr">
        <is>
          <t>AVG</t>
        </is>
      </c>
      <c r="G51" t="n">
        <v>1.3</v>
      </c>
    </row>
    <row r="52">
      <c r="A52" t="inlineStr">
        <is>
          <t>200</t>
        </is>
      </c>
      <c r="B52" t="inlineStr">
        <is>
          <t>Nivel de efectividad de las capacitaciones</t>
        </is>
      </c>
      <c r="C52" t="inlineStr">
        <is>
          <t>Estratégico</t>
        </is>
      </c>
      <c r="D52" t="inlineStr">
        <is>
          <t>GESTIÓN Y DESARROLLO DEL TALENTO HUMANO</t>
        </is>
      </c>
      <c r="E52" t="inlineStr">
        <is>
          <t>%</t>
        </is>
      </c>
      <c r="F52" t="inlineStr">
        <is>
          <t>AVG</t>
        </is>
      </c>
      <c r="G52" t="n">
        <v>1.3</v>
      </c>
    </row>
    <row r="53">
      <c r="A53" t="inlineStr">
        <is>
          <t>202</t>
        </is>
      </c>
      <c r="B53" t="inlineStr">
        <is>
          <t>Great Place to Work</t>
        </is>
      </c>
      <c r="C53" t="inlineStr">
        <is>
          <t>Estratégico</t>
        </is>
      </c>
      <c r="D53" t="inlineStr">
        <is>
          <t>GESTIÓN Y DESARROLLO DEL TALENTO HUMANO</t>
        </is>
      </c>
      <c r="E53" t="inlineStr">
        <is>
          <t>%</t>
        </is>
      </c>
      <c r="F53" t="inlineStr">
        <is>
          <t>AVG</t>
        </is>
      </c>
      <c r="G53" t="n">
        <v>1.3</v>
      </c>
    </row>
    <row r="54">
      <c r="A54" t="inlineStr">
        <is>
          <t>203</t>
        </is>
      </c>
      <c r="B54" t="inlineStr">
        <is>
          <t>Cumplimiento de Ingresos</t>
        </is>
      </c>
      <c r="C54" t="inlineStr">
        <is>
          <t>Estratégico</t>
        </is>
      </c>
      <c r="D54" t="inlineStr">
        <is>
          <t>Planeación Financiera</t>
        </is>
      </c>
      <c r="E54" t="inlineStr">
        <is>
          <t>%</t>
        </is>
      </c>
      <c r="F54" t="inlineStr">
        <is>
          <t>SUM</t>
        </is>
      </c>
      <c r="G54" t="n">
        <v>1.3</v>
      </c>
    </row>
    <row r="55">
      <c r="A55" t="inlineStr">
        <is>
          <t>204</t>
        </is>
      </c>
      <c r="B55" t="inlineStr">
        <is>
          <t>Caja</t>
        </is>
      </c>
      <c r="C55" t="inlineStr">
        <is>
          <t>Estratégico</t>
        </is>
      </c>
      <c r="D55" t="inlineStr">
        <is>
          <t>Planeación Financiera</t>
        </is>
      </c>
      <c r="E55" t="inlineStr">
        <is>
          <t>%</t>
        </is>
      </c>
      <c r="F55" t="inlineStr">
        <is>
          <t>AVG</t>
        </is>
      </c>
      <c r="G55" t="n">
        <v>1.3</v>
      </c>
    </row>
    <row r="56">
      <c r="A56" t="inlineStr">
        <is>
          <t>205</t>
        </is>
      </c>
      <c r="B56" t="inlineStr">
        <is>
          <t>Utilidad Neta</t>
        </is>
      </c>
      <c r="C56" t="inlineStr">
        <is>
          <t>Estratégico</t>
        </is>
      </c>
      <c r="D56" t="inlineStr">
        <is>
          <t>Planeación Financiera</t>
        </is>
      </c>
      <c r="E56" t="inlineStr">
        <is>
          <t>%</t>
        </is>
      </c>
      <c r="F56" t="inlineStr">
        <is>
          <t>AVG</t>
        </is>
      </c>
      <c r="G56" t="n">
        <v>1.3</v>
      </c>
    </row>
    <row r="57">
      <c r="A57" t="inlineStr">
        <is>
          <t>206</t>
        </is>
      </c>
      <c r="B57" t="inlineStr">
        <is>
          <t>Inversión en CAPEX de la utilidad anterior</t>
        </is>
      </c>
      <c r="C57" t="inlineStr">
        <is>
          <t>Estratégico</t>
        </is>
      </c>
      <c r="D57" t="inlineStr">
        <is>
          <t>Planeación Financiera</t>
        </is>
      </c>
      <c r="E57" t="inlineStr">
        <is>
          <t>%</t>
        </is>
      </c>
      <c r="F57" t="inlineStr">
        <is>
          <t>AVG</t>
        </is>
      </c>
      <c r="G57" t="n">
        <v>1.3</v>
      </c>
    </row>
    <row r="58">
      <c r="A58" t="inlineStr">
        <is>
          <t>207</t>
        </is>
      </c>
      <c r="B58" t="inlineStr">
        <is>
          <t>Nivel de Cumplimiento Opex</t>
        </is>
      </c>
      <c r="C58" t="inlineStr">
        <is>
          <t>Estratégico</t>
        </is>
      </c>
      <c r="D58" t="inlineStr">
        <is>
          <t>Planeación Financiera</t>
        </is>
      </c>
      <c r="E58" t="inlineStr">
        <is>
          <t>%</t>
        </is>
      </c>
      <c r="F58" t="inlineStr">
        <is>
          <t>AVG</t>
        </is>
      </c>
      <c r="G58" t="n">
        <v>1.3</v>
      </c>
    </row>
    <row r="59">
      <c r="A59" t="inlineStr">
        <is>
          <t>208</t>
        </is>
      </c>
      <c r="B59" t="inlineStr">
        <is>
          <t>Consumo de Agua m3 Mensual</t>
        </is>
      </c>
      <c r="C59" t="inlineStr">
        <is>
          <t>Operativo</t>
        </is>
      </c>
      <c r="D59" t="inlineStr">
        <is>
          <t>GESTIÓN AMBIENTAL</t>
        </is>
      </c>
      <c r="E59" t="inlineStr">
        <is>
          <t>%</t>
        </is>
      </c>
      <c r="F59" t="inlineStr">
        <is>
          <t>SUM</t>
        </is>
      </c>
      <c r="G59" t="n">
        <v>1.3</v>
      </c>
    </row>
    <row r="60">
      <c r="A60" t="inlineStr">
        <is>
          <t>213</t>
        </is>
      </c>
      <c r="B60" t="inlineStr">
        <is>
          <t>Cumplimiento del Plan Anual del Sistema de Gestión Ambiental</t>
        </is>
      </c>
      <c r="C60" t="inlineStr">
        <is>
          <t>Estratégico</t>
        </is>
      </c>
      <c r="D60" t="inlineStr">
        <is>
          <t>GESTIÓN AMBIENTAL</t>
        </is>
      </c>
      <c r="E60" t="inlineStr">
        <is>
          <t>%</t>
        </is>
      </c>
      <c r="F60" t="inlineStr">
        <is>
          <t>AVG</t>
        </is>
      </c>
      <c r="G60" t="n">
        <v>1.3</v>
      </c>
    </row>
    <row r="61">
      <c r="A61" t="inlineStr">
        <is>
          <t>214</t>
        </is>
      </c>
      <c r="B61" t="inlineStr">
        <is>
          <t>Generación de Residuos Sólidos Mensual</t>
        </is>
      </c>
      <c r="C61" t="inlineStr">
        <is>
          <t>Operativo</t>
        </is>
      </c>
      <c r="D61" t="inlineStr">
        <is>
          <t>GESTIÓN AMBIENTAL</t>
        </is>
      </c>
      <c r="E61" t="inlineStr">
        <is>
          <t>%</t>
        </is>
      </c>
      <c r="F61" t="inlineStr">
        <is>
          <t>SUM</t>
        </is>
      </c>
      <c r="G61" t="n">
        <v>1.3</v>
      </c>
    </row>
    <row r="62">
      <c r="A62" t="inlineStr">
        <is>
          <t>215</t>
        </is>
      </c>
      <c r="B62" t="inlineStr">
        <is>
          <t>Disminución de la Generación de Residuos per Cápita</t>
        </is>
      </c>
      <c r="C62" t="inlineStr">
        <is>
          <t>Operativo</t>
        </is>
      </c>
      <c r="D62" t="inlineStr">
        <is>
          <t>GESTIÓN AMBIENTAL</t>
        </is>
      </c>
      <c r="E62" t="inlineStr">
        <is>
          <t>%</t>
        </is>
      </c>
      <c r="F62" t="inlineStr">
        <is>
          <t>AVG</t>
        </is>
      </c>
      <c r="G62" t="n">
        <v>1.3</v>
      </c>
    </row>
    <row r="63">
      <c r="A63" t="inlineStr">
        <is>
          <t>216</t>
        </is>
      </c>
      <c r="B63" t="inlineStr">
        <is>
          <t>Disposición Ambientalmente Adecuada de Residuos Peligrosos</t>
        </is>
      </c>
      <c r="C63" t="inlineStr">
        <is>
          <t>Estratégico</t>
        </is>
      </c>
      <c r="D63" t="inlineStr">
        <is>
          <t>GESTIÓN AMBIENTAL</t>
        </is>
      </c>
      <c r="E63" t="inlineStr">
        <is>
          <t>%</t>
        </is>
      </c>
      <c r="F63" t="inlineStr">
        <is>
          <t>AVG</t>
        </is>
      </c>
      <c r="G63" t="n">
        <v>1.3</v>
      </c>
    </row>
    <row r="64">
      <c r="A64" t="inlineStr">
        <is>
          <t>217</t>
        </is>
      </c>
      <c r="B64" t="inlineStr">
        <is>
          <t>Aprovechamiento de Residuos</t>
        </is>
      </c>
      <c r="C64" t="inlineStr">
        <is>
          <t>Estratégico</t>
        </is>
      </c>
      <c r="D64" t="inlineStr">
        <is>
          <t>GESTIÓN AMBIENTAL</t>
        </is>
      </c>
      <c r="E64" t="inlineStr">
        <is>
          <t>%</t>
        </is>
      </c>
      <c r="F64" t="inlineStr">
        <is>
          <t>SUM</t>
        </is>
      </c>
      <c r="G64" t="n">
        <v>1.3</v>
      </c>
    </row>
    <row r="65">
      <c r="A65" t="inlineStr">
        <is>
          <t>218</t>
        </is>
      </c>
      <c r="B65" t="inlineStr">
        <is>
          <t>Consumo de Energía Eléctrica kWh Mensual</t>
        </is>
      </c>
      <c r="C65" t="inlineStr">
        <is>
          <t>Operativo</t>
        </is>
      </c>
      <c r="D65" t="inlineStr">
        <is>
          <t>GESTIÓN AMBIENTAL</t>
        </is>
      </c>
      <c r="E65" t="inlineStr">
        <is>
          <t>%</t>
        </is>
      </c>
      <c r="F65" t="inlineStr">
        <is>
          <t>SUM</t>
        </is>
      </c>
      <c r="G65" t="n">
        <v>1.3</v>
      </c>
    </row>
    <row r="66">
      <c r="A66" t="inlineStr">
        <is>
          <t>219</t>
        </is>
      </c>
      <c r="B66" t="inlineStr">
        <is>
          <t>Disminución del Consumo de Energía Eléctrica per Cápita</t>
        </is>
      </c>
      <c r="C66" t="inlineStr">
        <is>
          <t>Operativo</t>
        </is>
      </c>
      <c r="D66" t="inlineStr">
        <is>
          <t>GESTIÓN AMBIENTAL</t>
        </is>
      </c>
      <c r="E66" t="inlineStr">
        <is>
          <t>%</t>
        </is>
      </c>
      <c r="F66" t="inlineStr">
        <is>
          <t>SUM</t>
        </is>
      </c>
      <c r="G66" t="n">
        <v>1.3</v>
      </c>
    </row>
    <row r="67">
      <c r="A67" t="inlineStr">
        <is>
          <t>220</t>
        </is>
      </c>
      <c r="B67" t="inlineStr">
        <is>
          <t>Disminución del Consumo de Agua per Cápita</t>
        </is>
      </c>
      <c r="C67" t="inlineStr">
        <is>
          <t>Operativo</t>
        </is>
      </c>
      <c r="D67" t="inlineStr">
        <is>
          <t>GESTIÓN AMBIENTAL</t>
        </is>
      </c>
      <c r="E67" t="inlineStr">
        <is>
          <t>%</t>
        </is>
      </c>
      <c r="F67" t="inlineStr">
        <is>
          <t>AVG</t>
        </is>
      </c>
      <c r="G67" t="n">
        <v>1.3</v>
      </c>
    </row>
    <row r="68">
      <c r="A68" t="inlineStr">
        <is>
          <t>221</t>
        </is>
      </c>
      <c r="B68" t="inlineStr">
        <is>
          <t>Riesgo de la Calidad del Agua Potable</t>
        </is>
      </c>
      <c r="C68" t="inlineStr">
        <is>
          <t>Operativo</t>
        </is>
      </c>
      <c r="D68" t="inlineStr">
        <is>
          <t>GESTIÓN AMBIENTAL</t>
        </is>
      </c>
      <c r="E68" t="inlineStr">
        <is>
          <t>%</t>
        </is>
      </c>
      <c r="F68" t="inlineStr">
        <is>
          <t>AVG</t>
        </is>
      </c>
      <c r="G68" t="n">
        <v>1.3</v>
      </c>
    </row>
    <row r="69">
      <c r="A69" t="inlineStr">
        <is>
          <t>222</t>
        </is>
      </c>
      <c r="B69" t="inlineStr">
        <is>
          <t>Calidad de las Aguas Residuales Domesticas</t>
        </is>
      </c>
      <c r="C69" t="inlineStr">
        <is>
          <t>Operativo</t>
        </is>
      </c>
      <c r="D69" t="inlineStr">
        <is>
          <t>GESTIÓN AMBIENTAL</t>
        </is>
      </c>
      <c r="E69" t="inlineStr">
        <is>
          <t>%</t>
        </is>
      </c>
      <c r="F69" t="inlineStr">
        <is>
          <t>SUM</t>
        </is>
      </c>
      <c r="G69" t="n">
        <v>1.3</v>
      </c>
    </row>
    <row r="70">
      <c r="A70" t="inlineStr">
        <is>
          <t>223</t>
        </is>
      </c>
      <c r="B70" t="inlineStr">
        <is>
          <t>Registro de Publicidad Exterior Visual</t>
        </is>
      </c>
      <c r="C70" t="inlineStr">
        <is>
          <t>Operativo</t>
        </is>
      </c>
      <c r="D70" t="inlineStr">
        <is>
          <t>GESTIÓN AMBIENTAL</t>
        </is>
      </c>
      <c r="E70" t="inlineStr">
        <is>
          <t>%</t>
        </is>
      </c>
      <c r="F70" t="inlineStr">
        <is>
          <t>SUM</t>
        </is>
      </c>
      <c r="G70" t="n">
        <v>1.3</v>
      </c>
    </row>
    <row r="71">
      <c r="A71" t="inlineStr">
        <is>
          <t>224</t>
        </is>
      </c>
      <c r="B71" t="inlineStr">
        <is>
          <t>Cumplimiento Nivel de Emisión de Ruido</t>
        </is>
      </c>
      <c r="C71" t="inlineStr">
        <is>
          <t>Operativo</t>
        </is>
      </c>
      <c r="D71" t="inlineStr">
        <is>
          <t>GESTIÓN AMBIENTAL</t>
        </is>
      </c>
      <c r="E71" t="inlineStr">
        <is>
          <t>%</t>
        </is>
      </c>
      <c r="F71" t="inlineStr">
        <is>
          <t>SUM</t>
        </is>
      </c>
      <c r="G71" t="n">
        <v>1.3</v>
      </c>
    </row>
    <row r="72">
      <c r="A72" t="inlineStr">
        <is>
          <t>225</t>
        </is>
      </c>
      <c r="B72" t="inlineStr">
        <is>
          <t>Acciones para el Cuidado y Mantenimiento de las Especies de Flora y el Suelo de las Áreas Naturales</t>
        </is>
      </c>
      <c r="C72" t="inlineStr">
        <is>
          <t>Operativo</t>
        </is>
      </c>
      <c r="D72" t="inlineStr">
        <is>
          <t>GESTIÓN AMBIENTAL</t>
        </is>
      </c>
      <c r="E72" t="inlineStr">
        <is>
          <t>%</t>
        </is>
      </c>
      <c r="F72" t="inlineStr">
        <is>
          <t>SUM</t>
        </is>
      </c>
      <c r="G72" t="n">
        <v>1.3</v>
      </c>
    </row>
    <row r="73">
      <c r="A73" t="inlineStr">
        <is>
          <t>226</t>
        </is>
      </c>
      <c r="B73" t="inlineStr">
        <is>
          <t>Generación de Gases de Efecto Invernadero</t>
        </is>
      </c>
      <c r="C73" t="inlineStr">
        <is>
          <t>Operativo</t>
        </is>
      </c>
      <c r="D73" t="inlineStr">
        <is>
          <t>GESTIÓN AMBIENTAL</t>
        </is>
      </c>
      <c r="E73" t="inlineStr">
        <is>
          <t>%</t>
        </is>
      </c>
      <c r="F73" t="inlineStr">
        <is>
          <t>SUM</t>
        </is>
      </c>
      <c r="G73" t="n">
        <v>1.3</v>
      </c>
    </row>
    <row r="74">
      <c r="A74" t="inlineStr">
        <is>
          <t>227</t>
        </is>
      </c>
      <c r="B74" t="inlineStr">
        <is>
          <t>Generación de Gases de Efecto Invernadero per Cápita</t>
        </is>
      </c>
      <c r="C74" t="inlineStr">
        <is>
          <t>Operativo</t>
        </is>
      </c>
      <c r="D74" t="inlineStr">
        <is>
          <t>GESTIÓN AMBIENTAL</t>
        </is>
      </c>
      <c r="E74" t="inlineStr">
        <is>
          <t>%</t>
        </is>
      </c>
      <c r="F74" t="inlineStr">
        <is>
          <t>SUM</t>
        </is>
      </c>
      <c r="G74" t="n">
        <v>1.3</v>
      </c>
    </row>
    <row r="75">
      <c r="A75" t="inlineStr">
        <is>
          <t>228</t>
        </is>
      </c>
      <c r="B75" t="inlineStr">
        <is>
          <t>Compensación de Gases de Efecto Invernadero</t>
        </is>
      </c>
      <c r="C75" t="inlineStr">
        <is>
          <t>Operativo</t>
        </is>
      </c>
      <c r="D75" t="inlineStr">
        <is>
          <t>GESTIÓN AMBIENTAL</t>
        </is>
      </c>
      <c r="E75" t="inlineStr">
        <is>
          <t>%</t>
        </is>
      </c>
      <c r="F75" t="inlineStr">
        <is>
          <t>SUM</t>
        </is>
      </c>
      <c r="G75" t="n">
        <v>1.3</v>
      </c>
    </row>
    <row r="76">
      <c r="A76" t="inlineStr">
        <is>
          <t>230</t>
        </is>
      </c>
      <c r="B76" t="inlineStr">
        <is>
          <t>Ejecución de Eventos de Formación en Materia Ambiental</t>
        </is>
      </c>
      <c r="C76" t="inlineStr">
        <is>
          <t>Operativo</t>
        </is>
      </c>
      <c r="D76" t="inlineStr">
        <is>
          <t>GESTIÓN AMBIENTAL</t>
        </is>
      </c>
      <c r="E76" t="inlineStr">
        <is>
          <t>%</t>
        </is>
      </c>
      <c r="F76" t="inlineStr">
        <is>
          <t>AVG</t>
        </is>
      </c>
      <c r="G76" t="n">
        <v>1.3</v>
      </c>
    </row>
    <row r="77">
      <c r="A77" t="inlineStr">
        <is>
          <t>231</t>
        </is>
      </c>
      <c r="B77" t="inlineStr">
        <is>
          <t>Asistencia Eventos de Formación en Materia Ambiental</t>
        </is>
      </c>
      <c r="C77" t="inlineStr">
        <is>
          <t>Operativo</t>
        </is>
      </c>
      <c r="D77" t="inlineStr">
        <is>
          <t>GESTIÓN AMBIENTAL</t>
        </is>
      </c>
      <c r="E77" t="inlineStr">
        <is>
          <t>%</t>
        </is>
      </c>
      <c r="F77" t="inlineStr">
        <is>
          <t>AVG</t>
        </is>
      </c>
      <c r="G77" t="n">
        <v>1.3</v>
      </c>
    </row>
    <row r="78">
      <c r="A78" t="inlineStr">
        <is>
          <t>232</t>
        </is>
      </c>
      <c r="B78" t="inlineStr">
        <is>
          <t>Ejecución de las Comunicaciones en Materia Ambiental</t>
        </is>
      </c>
      <c r="C78" t="inlineStr">
        <is>
          <t>Operativo</t>
        </is>
      </c>
      <c r="D78" t="inlineStr">
        <is>
          <t>GESTIÓN AMBIENTAL</t>
        </is>
      </c>
      <c r="E78" t="inlineStr">
        <is>
          <t>%</t>
        </is>
      </c>
      <c r="F78" t="inlineStr">
        <is>
          <t>AVG</t>
        </is>
      </c>
      <c r="G78" t="n">
        <v>1.3</v>
      </c>
    </row>
    <row r="79">
      <c r="A79" t="inlineStr">
        <is>
          <t>233</t>
        </is>
      </c>
      <c r="B79" t="inlineStr">
        <is>
          <t>Impacto de las Comunicaciones Correo Electrónico</t>
        </is>
      </c>
      <c r="C79" t="inlineStr">
        <is>
          <t>Operativo</t>
        </is>
      </c>
      <c r="D79" t="inlineStr">
        <is>
          <t>GESTIÓN AMBIENTAL</t>
        </is>
      </c>
      <c r="E79" t="inlineStr">
        <is>
          <t>%</t>
        </is>
      </c>
      <c r="F79" t="inlineStr">
        <is>
          <t>AVG</t>
        </is>
      </c>
      <c r="G79" t="n">
        <v>1.3</v>
      </c>
    </row>
    <row r="80">
      <c r="A80" t="inlineStr">
        <is>
          <t>234</t>
        </is>
      </c>
      <c r="B80" t="inlineStr">
        <is>
          <t>Impacto de las Comunicaciones en Materia Ambiental a Través de Redes Sociales - Instagram</t>
        </is>
      </c>
      <c r="C80" t="inlineStr">
        <is>
          <t>Operativo</t>
        </is>
      </c>
      <c r="D80" t="inlineStr">
        <is>
          <t>GESTIÓN AMBIENTAL</t>
        </is>
      </c>
      <c r="E80" t="inlineStr">
        <is>
          <t>%</t>
        </is>
      </c>
      <c r="F80" t="inlineStr">
        <is>
          <t>AVG</t>
        </is>
      </c>
      <c r="G80" t="n">
        <v>1.3</v>
      </c>
    </row>
    <row r="81">
      <c r="A81" t="inlineStr">
        <is>
          <t>235</t>
        </is>
      </c>
      <c r="B81" t="inlineStr">
        <is>
          <t>Cumplimiento de Requisitos Legales Ambientales Aplicables</t>
        </is>
      </c>
      <c r="C81" t="inlineStr">
        <is>
          <t>Operativo</t>
        </is>
      </c>
      <c r="D81" t="inlineStr">
        <is>
          <t>GESTIÓN AMBIENTAL</t>
        </is>
      </c>
      <c r="E81" t="inlineStr">
        <is>
          <t>%</t>
        </is>
      </c>
      <c r="F81" t="inlineStr">
        <is>
          <t>AVG</t>
        </is>
      </c>
      <c r="G81" t="n">
        <v>1.3</v>
      </c>
    </row>
    <row r="82">
      <c r="A82" t="inlineStr">
        <is>
          <t>236</t>
        </is>
      </c>
      <c r="B82" t="inlineStr">
        <is>
          <t>Actos Administrativos o Decisiones Judiciales Ambientales</t>
        </is>
      </c>
      <c r="C82" t="inlineStr">
        <is>
          <t>Operativo</t>
        </is>
      </c>
      <c r="D82" t="inlineStr">
        <is>
          <t>GESTIÓN AMBIENTAL</t>
        </is>
      </c>
      <c r="E82" t="inlineStr">
        <is>
          <t>%</t>
        </is>
      </c>
      <c r="F82" t="inlineStr">
        <is>
          <t>AVG</t>
        </is>
      </c>
      <c r="G82" t="n">
        <v>1.3</v>
      </c>
    </row>
    <row r="83">
      <c r="A83" t="inlineStr">
        <is>
          <t>238</t>
        </is>
      </c>
      <c r="B83" t="inlineStr">
        <is>
          <t>Cumplimiento de la Protección del Medio Ambiente</t>
        </is>
      </c>
      <c r="C83" t="inlineStr">
        <is>
          <t>Estratégico</t>
        </is>
      </c>
      <c r="D83" t="inlineStr">
        <is>
          <t>GESTIÓN AMBIENTAL</t>
        </is>
      </c>
      <c r="E83" t="inlineStr">
        <is>
          <t>%</t>
        </is>
      </c>
      <c r="F83" t="inlineStr">
        <is>
          <t>SUM</t>
        </is>
      </c>
      <c r="G83" t="n">
        <v>1.3</v>
      </c>
    </row>
    <row r="84">
      <c r="A84" t="inlineStr">
        <is>
          <t>239</t>
        </is>
      </c>
      <c r="B84" t="inlineStr">
        <is>
          <t>Portafolio de Proyectos - Metrica</t>
        </is>
      </c>
      <c r="C84" t="inlineStr">
        <is>
          <t>Operativo</t>
        </is>
      </c>
      <c r="D84" t="inlineStr">
        <is>
          <t>Gestión de Proyectos</t>
        </is>
      </c>
      <c r="E84" t="inlineStr">
        <is>
          <t>%</t>
        </is>
      </c>
      <c r="F84" t="inlineStr">
        <is>
          <t>SUM</t>
        </is>
      </c>
      <c r="G84" t="n">
        <v>1.3</v>
      </c>
    </row>
    <row r="85">
      <c r="A85" t="inlineStr">
        <is>
          <t>240</t>
        </is>
      </c>
      <c r="B85" t="inlineStr">
        <is>
          <t>Cumplimiento de Gestión De Proyectos Cerrados</t>
        </is>
      </c>
      <c r="C85" t="inlineStr">
        <is>
          <t>Operativo</t>
        </is>
      </c>
      <c r="D85" t="inlineStr">
        <is>
          <t>Gestión de Proyectos</t>
        </is>
      </c>
      <c r="E85" t="inlineStr">
        <is>
          <t>%</t>
        </is>
      </c>
      <c r="F85" t="inlineStr">
        <is>
          <t>AVG</t>
        </is>
      </c>
      <c r="G85" t="n">
        <v>1.3</v>
      </c>
    </row>
    <row r="86">
      <c r="A86" t="inlineStr">
        <is>
          <t>241</t>
        </is>
      </c>
      <c r="B86" t="inlineStr">
        <is>
          <t>Cumplimiento de gestión de proyectos fase inicio</t>
        </is>
      </c>
      <c r="C86" t="inlineStr">
        <is>
          <t>Operativo</t>
        </is>
      </c>
      <c r="D86" t="inlineStr">
        <is>
          <t>Gestión de Proyectos</t>
        </is>
      </c>
      <c r="E86" t="inlineStr">
        <is>
          <t>%</t>
        </is>
      </c>
      <c r="F86" t="inlineStr">
        <is>
          <t>AVG</t>
        </is>
      </c>
      <c r="G86" t="n">
        <v>1.3</v>
      </c>
    </row>
    <row r="87">
      <c r="A87" t="inlineStr">
        <is>
          <t>244</t>
        </is>
      </c>
      <c r="B87" t="inlineStr">
        <is>
          <t>GreenMetric - Nacional</t>
        </is>
      </c>
      <c r="C87" t="inlineStr">
        <is>
          <t>Estratégico</t>
        </is>
      </c>
      <c r="D87" t="inlineStr">
        <is>
          <t>GESTIÓN AMBIENTAL</t>
        </is>
      </c>
      <c r="E87" t="inlineStr">
        <is>
          <t>%</t>
        </is>
      </c>
      <c r="F87" t="inlineStr">
        <is>
          <t>AVG</t>
        </is>
      </c>
      <c r="G87" t="n">
        <v>1.3</v>
      </c>
    </row>
    <row r="88">
      <c r="A88" t="inlineStr">
        <is>
          <t>245</t>
        </is>
      </c>
      <c r="B88" t="inlineStr">
        <is>
          <t>Tasa de Permanencia Intersemestral</t>
        </is>
      </c>
      <c r="C88" t="inlineStr">
        <is>
          <t>Estratégico</t>
        </is>
      </c>
      <c r="D88" t="inlineStr">
        <is>
          <t>Permanencia</t>
        </is>
      </c>
      <c r="E88" t="inlineStr">
        <is>
          <t>%</t>
        </is>
      </c>
      <c r="F88" t="inlineStr">
        <is>
          <t>AVG</t>
        </is>
      </c>
      <c r="G88" t="n">
        <v>1.3</v>
      </c>
    </row>
    <row r="89">
      <c r="A89" t="inlineStr">
        <is>
          <t>246</t>
        </is>
      </c>
      <c r="B89" t="inlineStr">
        <is>
          <t>Satisfacción del proceso de grados presencial</t>
        </is>
      </c>
      <c r="C89" t="inlineStr">
        <is>
          <t>Estratégico</t>
        </is>
      </c>
      <c r="D89" t="inlineStr">
        <is>
          <t>Registro y Control</t>
        </is>
      </c>
      <c r="E89" t="inlineStr">
        <is>
          <t>%</t>
        </is>
      </c>
      <c r="F89" t="inlineStr">
        <is>
          <t>AVG</t>
        </is>
      </c>
      <c r="G89" t="n">
        <v>1.3</v>
      </c>
    </row>
    <row r="90">
      <c r="A90" t="inlineStr">
        <is>
          <t>251</t>
        </is>
      </c>
      <c r="B90" t="inlineStr">
        <is>
          <t>Subprocesos Con indicadores definidos</t>
        </is>
      </c>
      <c r="C90" t="inlineStr">
        <is>
          <t>Estratégico</t>
        </is>
      </c>
      <c r="D90" t="inlineStr">
        <is>
          <t>Desempeño Institucional</t>
        </is>
      </c>
      <c r="E90" t="inlineStr">
        <is>
          <t>%</t>
        </is>
      </c>
      <c r="F90" t="inlineStr">
        <is>
          <t>AVG</t>
        </is>
      </c>
      <c r="G90" t="n">
        <v>1.3</v>
      </c>
    </row>
    <row r="91">
      <c r="A91" t="inlineStr">
        <is>
          <t>252</t>
        </is>
      </c>
      <c r="B91" t="inlineStr">
        <is>
          <t>Tasa de Permanencia Intersemestral de Estudiantes Ingresantes</t>
        </is>
      </c>
      <c r="C91" t="inlineStr">
        <is>
          <t>Estratégico</t>
        </is>
      </c>
      <c r="D91" t="inlineStr">
        <is>
          <t>Permanencia</t>
        </is>
      </c>
      <c r="E91" t="inlineStr">
        <is>
          <t>%</t>
        </is>
      </c>
      <c r="F91" t="inlineStr">
        <is>
          <t>AVG</t>
        </is>
      </c>
      <c r="G91" t="n">
        <v>1.3</v>
      </c>
    </row>
    <row r="92">
      <c r="A92" t="inlineStr">
        <is>
          <t>254</t>
        </is>
      </c>
      <c r="B92" t="inlineStr">
        <is>
          <t>Áreas con reportes de plan de retos</t>
        </is>
      </c>
      <c r="C92" t="inlineStr">
        <is>
          <t>Estratégico</t>
        </is>
      </c>
      <c r="D92" t="inlineStr">
        <is>
          <t>Planeación Estratégica</t>
        </is>
      </c>
      <c r="E92" t="inlineStr">
        <is>
          <t>%</t>
        </is>
      </c>
      <c r="F92" t="inlineStr">
        <is>
          <t>AVG</t>
        </is>
      </c>
      <c r="G92" t="n">
        <v>1.3</v>
      </c>
    </row>
    <row r="93">
      <c r="A93" t="inlineStr">
        <is>
          <t>255</t>
        </is>
      </c>
      <c r="B93" t="inlineStr">
        <is>
          <t>Informe anual de índice H</t>
        </is>
      </c>
      <c r="C93" t="inlineStr">
        <is>
          <t>Estratégico</t>
        </is>
      </c>
      <c r="D93" t="inlineStr">
        <is>
          <t>Editorial y Publicaciones</t>
        </is>
      </c>
      <c r="E93" t="inlineStr">
        <is>
          <t>%</t>
        </is>
      </c>
      <c r="F93" t="inlineStr">
        <is>
          <t>AVG</t>
        </is>
      </c>
      <c r="G93" t="n">
        <v>1.3</v>
      </c>
    </row>
    <row r="94">
      <c r="A94" t="inlineStr">
        <is>
          <t>256</t>
        </is>
      </c>
      <c r="B94" t="inlineStr">
        <is>
          <t>Publicaciones editadas por la editorial</t>
        </is>
      </c>
      <c r="C94" t="inlineStr">
        <is>
          <t>Estratégico</t>
        </is>
      </c>
      <c r="D94" t="inlineStr">
        <is>
          <t>Editorial y Publicaciones</t>
        </is>
      </c>
      <c r="E94" t="inlineStr">
        <is>
          <t>%</t>
        </is>
      </c>
      <c r="F94" t="inlineStr">
        <is>
          <t>AVG</t>
        </is>
      </c>
      <c r="G94" t="n">
        <v>1.3</v>
      </c>
    </row>
    <row r="95">
      <c r="A95" t="inlineStr">
        <is>
          <t>260</t>
        </is>
      </c>
      <c r="B95" t="inlineStr">
        <is>
          <t>CES- Costumer Effort Score del proceso de Rematrícula</t>
        </is>
      </c>
      <c r="C95" t="inlineStr">
        <is>
          <t>Estratégico</t>
        </is>
      </c>
      <c r="D95" t="inlineStr">
        <is>
          <t>Rematrícula</t>
        </is>
      </c>
      <c r="E95" t="inlineStr">
        <is>
          <t>%</t>
        </is>
      </c>
      <c r="F95" t="inlineStr">
        <is>
          <t>AVG</t>
        </is>
      </c>
      <c r="G95" t="n">
        <v>1.3</v>
      </c>
    </row>
    <row r="96">
      <c r="A96" t="inlineStr">
        <is>
          <t>261</t>
        </is>
      </c>
      <c r="B96" t="inlineStr">
        <is>
          <t>CES- Costumer Effort Score del proceso de Saber Pro</t>
        </is>
      </c>
      <c r="C96" t="inlineStr">
        <is>
          <t>Estratégico</t>
        </is>
      </c>
      <c r="D96" t="inlineStr">
        <is>
          <t>Servicio</t>
        </is>
      </c>
      <c r="E96" t="inlineStr">
        <is>
          <t>%</t>
        </is>
      </c>
      <c r="F96" t="inlineStr">
        <is>
          <t>AVG</t>
        </is>
      </c>
      <c r="G96" t="n">
        <v>1.3</v>
      </c>
    </row>
    <row r="97">
      <c r="A97" t="inlineStr">
        <is>
          <t>262</t>
        </is>
      </c>
      <c r="B97" t="inlineStr">
        <is>
          <t>Reducción de número de sentencias condenatorias en contra del Poli</t>
        </is>
      </c>
      <c r="C97" t="inlineStr">
        <is>
          <t>Estratégico</t>
        </is>
      </c>
      <c r="D97" t="inlineStr">
        <is>
          <t>GESTIÓN JURÍDICA Y NORMATIVA</t>
        </is>
      </c>
      <c r="E97" t="inlineStr">
        <is>
          <t>%</t>
        </is>
      </c>
      <c r="F97" t="inlineStr">
        <is>
          <t>AVG</t>
        </is>
      </c>
      <c r="G97" t="n">
        <v>1.3</v>
      </c>
    </row>
    <row r="98">
      <c r="A98" t="inlineStr">
        <is>
          <t>263</t>
        </is>
      </c>
      <c r="B98" t="inlineStr">
        <is>
          <t>Oportunidad de respuesta de PQRS</t>
        </is>
      </c>
      <c r="C98" t="inlineStr">
        <is>
          <t>Estratégico</t>
        </is>
      </c>
      <c r="D98" t="inlineStr">
        <is>
          <t>GESTIÓN JURÍDICA Y NORMATIVA</t>
        </is>
      </c>
      <c r="E98" t="inlineStr">
        <is>
          <t>%</t>
        </is>
      </c>
      <c r="F98" t="inlineStr">
        <is>
          <t>AVG</t>
        </is>
      </c>
      <c r="G98" t="n">
        <v>1.3</v>
      </c>
    </row>
    <row r="99">
      <c r="A99" t="inlineStr">
        <is>
          <t>265</t>
        </is>
      </c>
      <c r="B99" t="inlineStr">
        <is>
          <t>Eficiencia Emisión De Conceptos Jurídicos (Jurídicos)</t>
        </is>
      </c>
      <c r="C99" t="inlineStr">
        <is>
          <t>Estratégico</t>
        </is>
      </c>
      <c r="D99" t="inlineStr">
        <is>
          <t>GESTIÓN JURÍDICA Y NORMATIVA</t>
        </is>
      </c>
      <c r="E99" t="inlineStr">
        <is>
          <t>%</t>
        </is>
      </c>
      <c r="F99" t="inlineStr">
        <is>
          <t>AVG</t>
        </is>
      </c>
      <c r="G99" t="n">
        <v>1.3</v>
      </c>
    </row>
    <row r="100">
      <c r="A100" t="inlineStr">
        <is>
          <t>266</t>
        </is>
      </c>
      <c r="B100" t="inlineStr">
        <is>
          <t>Oportunidad en la elaboración de contratos</t>
        </is>
      </c>
      <c r="C100" t="inlineStr">
        <is>
          <t>Estratégico</t>
        </is>
      </c>
      <c r="D100" t="inlineStr">
        <is>
          <t>GESTIÓN JURÍDICA Y NORMATIVA</t>
        </is>
      </c>
      <c r="E100" t="inlineStr">
        <is>
          <t>%</t>
        </is>
      </c>
      <c r="F100" t="inlineStr">
        <is>
          <t>AVG</t>
        </is>
      </c>
      <c r="G100" t="n">
        <v>1.3</v>
      </c>
    </row>
    <row r="101">
      <c r="A101" t="inlineStr">
        <is>
          <t>268</t>
        </is>
      </c>
      <c r="B101" t="inlineStr">
        <is>
          <t>Cantidad de usuarios - (Metrica)</t>
        </is>
      </c>
      <c r="C101" t="inlineStr">
        <is>
          <t>Estratégico</t>
        </is>
      </c>
      <c r="D101" t="inlineStr">
        <is>
          <t>Centro de Medios Audiovisuales</t>
        </is>
      </c>
      <c r="E101" t="inlineStr">
        <is>
          <t>%</t>
        </is>
      </c>
      <c r="F101" t="inlineStr">
        <is>
          <t>LAST</t>
        </is>
      </c>
      <c r="G101" t="n">
        <v>1.3</v>
      </c>
    </row>
    <row r="102">
      <c r="A102" t="inlineStr">
        <is>
          <t>269</t>
        </is>
      </c>
      <c r="B102" t="inlineStr">
        <is>
          <t>N de personas promedio por evento - (Metrica)</t>
        </is>
      </c>
      <c r="C102" t="inlineStr">
        <is>
          <t>Operativo</t>
        </is>
      </c>
      <c r="D102" t="inlineStr">
        <is>
          <t>Centro de Medios Audiovisuales</t>
        </is>
      </c>
      <c r="E102" t="inlineStr">
        <is>
          <t>%</t>
        </is>
      </c>
      <c r="F102" t="inlineStr">
        <is>
          <t>LAST</t>
        </is>
      </c>
      <c r="G102" t="n">
        <v>1.3</v>
      </c>
    </row>
    <row r="103">
      <c r="A103" t="inlineStr">
        <is>
          <t>270</t>
        </is>
      </c>
      <c r="B103" t="inlineStr">
        <is>
          <t>N de horas promedio por evento - (Metrica)</t>
        </is>
      </c>
      <c r="C103" t="inlineStr">
        <is>
          <t>Operativo</t>
        </is>
      </c>
      <c r="D103" t="inlineStr">
        <is>
          <t>Centro de Medios Audiovisuales</t>
        </is>
      </c>
      <c r="E103" t="inlineStr">
        <is>
          <t>%</t>
        </is>
      </c>
      <c r="F103" t="inlineStr">
        <is>
          <t>LAST</t>
        </is>
      </c>
      <c r="G103" t="n">
        <v>1.3</v>
      </c>
    </row>
    <row r="104">
      <c r="A104" t="inlineStr">
        <is>
          <t>271</t>
        </is>
      </c>
      <c r="B104" t="inlineStr">
        <is>
          <t>N de horas por solicitud - (Metrica)</t>
        </is>
      </c>
      <c r="C104" t="inlineStr">
        <is>
          <t>Operativo</t>
        </is>
      </c>
      <c r="D104" t="inlineStr">
        <is>
          <t>Centro de Medios Audiovisuales</t>
        </is>
      </c>
      <c r="E104" t="inlineStr">
        <is>
          <t>%</t>
        </is>
      </c>
      <c r="F104" t="inlineStr">
        <is>
          <t>LAST</t>
        </is>
      </c>
      <c r="G104" t="n">
        <v>1.3</v>
      </c>
    </row>
    <row r="105">
      <c r="A105" t="inlineStr">
        <is>
          <t>272</t>
        </is>
      </c>
      <c r="B105" t="inlineStr">
        <is>
          <t>Proporción de accidentes de trabajo mortales</t>
        </is>
      </c>
      <c r="C105" t="inlineStr">
        <is>
          <t>Estratégico</t>
        </is>
      </c>
      <c r="D105" t="inlineStr">
        <is>
          <t>GESTIÓN DE SEGURIDAD Y SALUD EN EL TRABAJO</t>
        </is>
      </c>
      <c r="E105" t="inlineStr">
        <is>
          <t>%</t>
        </is>
      </c>
      <c r="F105" t="inlineStr">
        <is>
          <t>AVG</t>
        </is>
      </c>
      <c r="G105" t="n">
        <v>1.3</v>
      </c>
    </row>
    <row r="106">
      <c r="A106" t="inlineStr">
        <is>
          <t>273</t>
        </is>
      </c>
      <c r="B106" t="inlineStr">
        <is>
          <t>Número de programas con condiciones iniciales elaboradas y analizadas institucionalmente</t>
        </is>
      </c>
      <c r="C106" t="inlineStr">
        <is>
          <t>Estratégico</t>
        </is>
      </c>
      <c r="D106" t="inlineStr">
        <is>
          <t>Autoevaluación de programas académicos</t>
        </is>
      </c>
      <c r="E106" t="inlineStr">
        <is>
          <t>%</t>
        </is>
      </c>
      <c r="F106" t="inlineStr">
        <is>
          <t>AVG</t>
        </is>
      </c>
      <c r="G106" t="n">
        <v>1.3</v>
      </c>
    </row>
    <row r="107">
      <c r="A107" t="inlineStr">
        <is>
          <t>274</t>
        </is>
      </c>
      <c r="B107" t="inlineStr">
        <is>
          <t>Cumplimiento total estudiantes antiguos</t>
        </is>
      </c>
      <c r="C107" t="inlineStr">
        <is>
          <t>Estratégico</t>
        </is>
      </c>
      <c r="D107" t="inlineStr">
        <is>
          <t>Rematrícula</t>
        </is>
      </c>
      <c r="E107" t="inlineStr">
        <is>
          <t>%</t>
        </is>
      </c>
      <c r="F107" t="inlineStr">
        <is>
          <t>SUM</t>
        </is>
      </c>
      <c r="G107" t="n">
        <v>1.3</v>
      </c>
    </row>
    <row r="108">
      <c r="A108" t="inlineStr">
        <is>
          <t>275</t>
        </is>
      </c>
      <c r="B108" t="inlineStr">
        <is>
          <t>Satisfacción Institucional por grupo de interes</t>
        </is>
      </c>
      <c r="C108" t="inlineStr">
        <is>
          <t>Estratégico</t>
        </is>
      </c>
      <c r="D108" t="inlineStr">
        <is>
          <t>EXPERIENCIA INSTITUCIONAL</t>
        </is>
      </c>
      <c r="E108" t="inlineStr">
        <is>
          <t>%</t>
        </is>
      </c>
      <c r="F108" t="inlineStr">
        <is>
          <t>AVG</t>
        </is>
      </c>
      <c r="G108" t="n">
        <v>1.3</v>
      </c>
    </row>
    <row r="109">
      <c r="A109" t="inlineStr">
        <is>
          <t>276</t>
        </is>
      </c>
      <c r="B109" t="inlineStr">
        <is>
          <t>Relación Estudiante-Docente Tiempo completo</t>
        </is>
      </c>
      <c r="C109" t="inlineStr">
        <is>
          <t>Estratégico</t>
        </is>
      </c>
      <c r="D109" t="inlineStr">
        <is>
          <t>Gestión Docente</t>
        </is>
      </c>
      <c r="E109" t="inlineStr">
        <is>
          <t>%</t>
        </is>
      </c>
      <c r="F109" t="inlineStr">
        <is>
          <t>AVG</t>
        </is>
      </c>
      <c r="G109" t="n">
        <v>1.3</v>
      </c>
    </row>
    <row r="110">
      <c r="A110" t="inlineStr">
        <is>
          <t>277</t>
        </is>
      </c>
      <c r="B110" t="inlineStr">
        <is>
          <t>Relación estudiante docente TCE (Tiempo Completo Equivalente)</t>
        </is>
      </c>
      <c r="C110" t="inlineStr">
        <is>
          <t>Estratégico</t>
        </is>
      </c>
      <c r="D110" t="inlineStr">
        <is>
          <t>Gestión Docente</t>
        </is>
      </c>
      <c r="E110" t="inlineStr">
        <is>
          <t>%</t>
        </is>
      </c>
      <c r="F110" t="inlineStr">
        <is>
          <t>AVG</t>
        </is>
      </c>
      <c r="G110" t="n">
        <v>1.3</v>
      </c>
    </row>
    <row r="111">
      <c r="A111" t="inlineStr">
        <is>
          <t>278</t>
        </is>
      </c>
      <c r="B111" t="inlineStr">
        <is>
          <t>Docentes contratados - Metrica</t>
        </is>
      </c>
      <c r="C111" t="inlineStr">
        <is>
          <t>Operativo</t>
        </is>
      </c>
      <c r="D111" t="inlineStr">
        <is>
          <t>Gestión Docente</t>
        </is>
      </c>
      <c r="E111" t="inlineStr">
        <is>
          <t>%</t>
        </is>
      </c>
      <c r="F111" t="inlineStr">
        <is>
          <t>SUM</t>
        </is>
      </c>
      <c r="G111" t="n">
        <v>1.3</v>
      </c>
    </row>
    <row r="112">
      <c r="A112" t="inlineStr">
        <is>
          <t>282</t>
        </is>
      </c>
      <c r="B112" t="inlineStr">
        <is>
          <t>Docentes evaluados</t>
        </is>
      </c>
      <c r="C112" t="inlineStr">
        <is>
          <t>Operativo</t>
        </is>
      </c>
      <c r="D112" t="inlineStr">
        <is>
          <t>Gestión Docente</t>
        </is>
      </c>
      <c r="E112" t="inlineStr">
        <is>
          <t>%</t>
        </is>
      </c>
      <c r="F112" t="inlineStr">
        <is>
          <t>AVG</t>
        </is>
      </c>
      <c r="G112" t="n">
        <v>1.3</v>
      </c>
    </row>
    <row r="113">
      <c r="A113" t="inlineStr">
        <is>
          <t>283</t>
        </is>
      </c>
      <c r="B113" t="inlineStr">
        <is>
          <t>Resultado evaluación docente</t>
        </is>
      </c>
      <c r="C113" t="inlineStr">
        <is>
          <t>Operativo</t>
        </is>
      </c>
      <c r="D113" t="inlineStr">
        <is>
          <t>Gestión Docente</t>
        </is>
      </c>
      <c r="E113" t="inlineStr">
        <is>
          <t>%</t>
        </is>
      </c>
      <c r="F113" t="inlineStr">
        <is>
          <t>AVG</t>
        </is>
      </c>
      <c r="G113" t="n">
        <v>1.3</v>
      </c>
    </row>
    <row r="114">
      <c r="A114" t="inlineStr">
        <is>
          <t>285</t>
        </is>
      </c>
      <c r="B114" t="inlineStr">
        <is>
          <t>Docentes con plan de trabajo asignado</t>
        </is>
      </c>
      <c r="C114" t="inlineStr">
        <is>
          <t>Operativo</t>
        </is>
      </c>
      <c r="D114" t="inlineStr">
        <is>
          <t>Gestión Docente</t>
        </is>
      </c>
      <c r="E114" t="inlineStr">
        <is>
          <t>%</t>
        </is>
      </c>
      <c r="F114" t="inlineStr">
        <is>
          <t>AVG</t>
        </is>
      </c>
      <c r="G114" t="n">
        <v>1.3</v>
      </c>
    </row>
    <row r="115">
      <c r="A115" t="inlineStr">
        <is>
          <t>286</t>
        </is>
      </c>
      <c r="B115" t="inlineStr">
        <is>
          <t>Total docentes por nivel de estudios - Metrica</t>
        </is>
      </c>
      <c r="C115" t="inlineStr">
        <is>
          <t>Operativo</t>
        </is>
      </c>
      <c r="D115" t="inlineStr">
        <is>
          <t>Gestión Docente</t>
        </is>
      </c>
      <c r="E115" t="inlineStr">
        <is>
          <t>%</t>
        </is>
      </c>
      <c r="F115" t="inlineStr">
        <is>
          <t>SUM</t>
        </is>
      </c>
      <c r="G115" t="n">
        <v>1.3</v>
      </c>
    </row>
    <row r="116">
      <c r="A116" t="inlineStr">
        <is>
          <t>288</t>
        </is>
      </c>
      <c r="B116" t="inlineStr">
        <is>
          <t>Número docentes escalafonados presentados en convocatoria</t>
        </is>
      </c>
      <c r="C116" t="inlineStr">
        <is>
          <t>Operativo</t>
        </is>
      </c>
      <c r="D116" t="inlineStr">
        <is>
          <t>Gestión Docente</t>
        </is>
      </c>
      <c r="E116" t="inlineStr">
        <is>
          <t>%</t>
        </is>
      </c>
      <c r="F116" t="inlineStr">
        <is>
          <t>AVG</t>
        </is>
      </c>
      <c r="G116" t="n">
        <v>1.3</v>
      </c>
    </row>
    <row r="117">
      <c r="A117" t="inlineStr">
        <is>
          <t>290</t>
        </is>
      </c>
      <c r="B117" t="inlineStr">
        <is>
          <t>Cierre eficaz de las oportunidades de mejora</t>
        </is>
      </c>
      <c r="C117" t="inlineStr">
        <is>
          <t>Estratégico</t>
        </is>
      </c>
      <c r="D117" t="inlineStr">
        <is>
          <t>Planificación POLISIGS</t>
        </is>
      </c>
      <c r="E117" t="inlineStr">
        <is>
          <t>%</t>
        </is>
      </c>
      <c r="F117" t="inlineStr">
        <is>
          <t>SUM</t>
        </is>
      </c>
      <c r="G117" t="n">
        <v>1.3</v>
      </c>
    </row>
    <row r="118">
      <c r="A118" t="inlineStr">
        <is>
          <t>292</t>
        </is>
      </c>
      <c r="B118" t="inlineStr">
        <is>
          <t>Participación en Actividades deportivas</t>
        </is>
      </c>
      <c r="C118" t="inlineStr">
        <is>
          <t>Operativo</t>
        </is>
      </c>
      <c r="D118" t="inlineStr">
        <is>
          <t>Cultura y Deporte</t>
        </is>
      </c>
      <c r="E118" t="inlineStr">
        <is>
          <t>%</t>
        </is>
      </c>
      <c r="F118" t="inlineStr">
        <is>
          <t>SUM</t>
        </is>
      </c>
      <c r="G118" t="n">
        <v>1.3</v>
      </c>
    </row>
    <row r="119">
      <c r="A119" t="inlineStr">
        <is>
          <t>294</t>
        </is>
      </c>
      <c r="B119" t="inlineStr">
        <is>
          <t>Participación en actividades culturales</t>
        </is>
      </c>
      <c r="C119" t="inlineStr">
        <is>
          <t>Operativo</t>
        </is>
      </c>
      <c r="D119" t="inlineStr">
        <is>
          <t>Cultura y Deporte</t>
        </is>
      </c>
      <c r="E119" t="inlineStr">
        <is>
          <t>%</t>
        </is>
      </c>
      <c r="F119" t="inlineStr">
        <is>
          <t>SUM</t>
        </is>
      </c>
      <c r="G119" t="n">
        <v>1.3</v>
      </c>
    </row>
    <row r="120">
      <c r="A120" t="inlineStr">
        <is>
          <t>300</t>
        </is>
      </c>
      <c r="B120" t="inlineStr">
        <is>
          <t>Cumplimiento de Inspecciones de control</t>
        </is>
      </c>
      <c r="C120" t="inlineStr">
        <is>
          <t>Operativo</t>
        </is>
      </c>
      <c r="D120" t="inlineStr">
        <is>
          <t>Administración de Servicios Generales</t>
        </is>
      </c>
      <c r="E120" t="inlineStr">
        <is>
          <t>%</t>
        </is>
      </c>
      <c r="F120" t="inlineStr">
        <is>
          <t>AVG</t>
        </is>
      </c>
      <c r="G120" t="n">
        <v>1.3</v>
      </c>
    </row>
    <row r="121">
      <c r="A121" t="inlineStr">
        <is>
          <t>301</t>
        </is>
      </c>
      <c r="B121" t="inlineStr">
        <is>
          <t>Cumplimiento plan de trabajo</t>
        </is>
      </c>
      <c r="C121" t="inlineStr">
        <is>
          <t>Operativo</t>
        </is>
      </c>
      <c r="D121" t="inlineStr">
        <is>
          <t>Administración de Servicios Generales</t>
        </is>
      </c>
      <c r="E121" t="inlineStr">
        <is>
          <t>%</t>
        </is>
      </c>
      <c r="F121" t="inlineStr">
        <is>
          <t>AVG</t>
        </is>
      </c>
      <c r="G121" t="n">
        <v>1.3</v>
      </c>
    </row>
    <row r="122">
      <c r="A122" t="inlineStr">
        <is>
          <t>302</t>
        </is>
      </c>
      <c r="B122" t="inlineStr">
        <is>
          <t>N de solicitudes radicadas - (Metrica)</t>
        </is>
      </c>
      <c r="C122" t="inlineStr">
        <is>
          <t>Operativo</t>
        </is>
      </c>
      <c r="D122" t="inlineStr">
        <is>
          <t>Centro de Medios Audiovisuales</t>
        </is>
      </c>
      <c r="E122" t="inlineStr">
        <is>
          <t>%</t>
        </is>
      </c>
      <c r="F122" t="inlineStr">
        <is>
          <t>SUM</t>
        </is>
      </c>
      <c r="G122" t="n">
        <v>1.3</v>
      </c>
    </row>
    <row r="123">
      <c r="A123" t="inlineStr">
        <is>
          <t>303</t>
        </is>
      </c>
      <c r="B123" t="inlineStr">
        <is>
          <t>Cumplimiento del cronograma de actividades de salud</t>
        </is>
      </c>
      <c r="C123" t="inlineStr">
        <is>
          <t>Operativo</t>
        </is>
      </c>
      <c r="D123" t="inlineStr">
        <is>
          <t>Servicio de Salud</t>
        </is>
      </c>
      <c r="E123" t="inlineStr">
        <is>
          <t>%</t>
        </is>
      </c>
      <c r="F123" t="inlineStr">
        <is>
          <t>SUM</t>
        </is>
      </c>
      <c r="G123" t="n">
        <v>1.3</v>
      </c>
    </row>
    <row r="124">
      <c r="A124" t="inlineStr">
        <is>
          <t>304</t>
        </is>
      </c>
      <c r="B124" t="inlineStr">
        <is>
          <t>Impacto de Campañas de promoción y prevención</t>
        </is>
      </c>
      <c r="C124" t="inlineStr">
        <is>
          <t>Operativo</t>
        </is>
      </c>
      <c r="D124" t="inlineStr">
        <is>
          <t>Servicio de Salud</t>
        </is>
      </c>
      <c r="E124" t="inlineStr">
        <is>
          <t>%</t>
        </is>
      </c>
      <c r="F124" t="inlineStr">
        <is>
          <t>AVG</t>
        </is>
      </c>
      <c r="G124" t="n">
        <v>1.3</v>
      </c>
    </row>
    <row r="125">
      <c r="A125" t="inlineStr">
        <is>
          <t>306</t>
        </is>
      </c>
      <c r="B125" t="inlineStr">
        <is>
          <t>Seguimiento KPI Plan de Desarrollo Institucional</t>
        </is>
      </c>
      <c r="C125" t="inlineStr">
        <is>
          <t>Estratégico</t>
        </is>
      </c>
      <c r="D125" t="inlineStr">
        <is>
          <t>Desempeño Institucional</t>
        </is>
      </c>
      <c r="E125" t="inlineStr">
        <is>
          <t>%</t>
        </is>
      </c>
      <c r="F125" t="inlineStr">
        <is>
          <t>AVG</t>
        </is>
      </c>
      <c r="G125" t="n">
        <v>1.3</v>
      </c>
    </row>
    <row r="126">
      <c r="A126" t="inlineStr">
        <is>
          <t>318</t>
        </is>
      </c>
      <c r="B126" t="inlineStr">
        <is>
          <t>Convenios, alianzas activas con actividades en los últimos 5 años</t>
        </is>
      </c>
      <c r="C126" t="inlineStr">
        <is>
          <t>Operativo</t>
        </is>
      </c>
      <c r="D126" t="inlineStr">
        <is>
          <t>VISIBILIDAD NACIONAL E INTERNACIONAL</t>
        </is>
      </c>
      <c r="E126" t="inlineStr">
        <is>
          <t>%</t>
        </is>
      </c>
      <c r="F126" t="inlineStr">
        <is>
          <t>AVG</t>
        </is>
      </c>
      <c r="G126" t="n">
        <v>1.3</v>
      </c>
    </row>
    <row r="127">
      <c r="A127" t="inlineStr">
        <is>
          <t>323</t>
        </is>
      </c>
      <c r="B127" t="inlineStr">
        <is>
          <t>Número de renovaciones de registro calificado</t>
        </is>
      </c>
      <c r="C127" t="inlineStr">
        <is>
          <t>Estratégico</t>
        </is>
      </c>
      <c r="D127" t="inlineStr">
        <is>
          <t>Creación, modificación y cierre de programas académicos</t>
        </is>
      </c>
      <c r="E127" t="inlineStr">
        <is>
          <t>%</t>
        </is>
      </c>
      <c r="F127" t="inlineStr">
        <is>
          <t>AVG</t>
        </is>
      </c>
      <c r="G127" t="n">
        <v>1.3</v>
      </c>
    </row>
    <row r="128">
      <c r="A128" t="inlineStr">
        <is>
          <t>324</t>
        </is>
      </c>
      <c r="B128" t="inlineStr">
        <is>
          <t>Número de programas nuevos radicados en el Ministerio de Educación</t>
        </is>
      </c>
      <c r="C128" t="inlineStr">
        <is>
          <t>Estratégico</t>
        </is>
      </c>
      <c r="D128" t="inlineStr">
        <is>
          <t>Creación, modificación y cierre de programas académicos</t>
        </is>
      </c>
      <c r="E128" t="inlineStr">
        <is>
          <t>%</t>
        </is>
      </c>
      <c r="F128" t="inlineStr">
        <is>
          <t>AVG</t>
        </is>
      </c>
      <c r="G128" t="n">
        <v>1.3</v>
      </c>
    </row>
    <row r="129">
      <c r="A129" t="inlineStr">
        <is>
          <t>325</t>
        </is>
      </c>
      <c r="B129" t="inlineStr">
        <is>
          <t>Número de programas nuevos con registro calificado aprobado - Metrica</t>
        </is>
      </c>
      <c r="C129" t="inlineStr">
        <is>
          <t>Estratégico</t>
        </is>
      </c>
      <c r="D129" t="inlineStr">
        <is>
          <t>Creación, modificación y cierre de programas académicos</t>
        </is>
      </c>
      <c r="E129" t="inlineStr">
        <is>
          <t>%</t>
        </is>
      </c>
      <c r="F129" t="inlineStr">
        <is>
          <t>LAST</t>
        </is>
      </c>
      <c r="G129" t="n">
        <v>1.3</v>
      </c>
    </row>
    <row r="130">
      <c r="A130" t="inlineStr">
        <is>
          <t>326</t>
        </is>
      </c>
      <c r="B130" t="inlineStr">
        <is>
          <t>Número de informes de autoevaluación con fines de acreditación en alta calidad radicados- Metrica</t>
        </is>
      </c>
      <c r="C130" t="inlineStr">
        <is>
          <t>Operativo</t>
        </is>
      </c>
      <c r="D130" t="inlineStr">
        <is>
          <t>Autoevaluación de programas académicos</t>
        </is>
      </c>
      <c r="E130" t="inlineStr">
        <is>
          <t>%</t>
        </is>
      </c>
      <c r="F130" t="inlineStr">
        <is>
          <t>LAST</t>
        </is>
      </c>
      <c r="G130" t="n">
        <v>1.3</v>
      </c>
    </row>
    <row r="131">
      <c r="A131" t="inlineStr">
        <is>
          <t>327</t>
        </is>
      </c>
      <c r="B131" t="inlineStr">
        <is>
          <t>Número de programas con obtención de acreditación por primera vez- Metrica</t>
        </is>
      </c>
      <c r="C131" t="inlineStr">
        <is>
          <t>Estratégico</t>
        </is>
      </c>
      <c r="D131" t="inlineStr">
        <is>
          <t>Autoevaluación de programas académicos</t>
        </is>
      </c>
      <c r="E131" t="inlineStr">
        <is>
          <t>%</t>
        </is>
      </c>
      <c r="F131" t="inlineStr">
        <is>
          <t>LAST</t>
        </is>
      </c>
      <c r="G131" t="n">
        <v>1.3</v>
      </c>
    </row>
    <row r="132">
      <c r="A132" t="inlineStr">
        <is>
          <t>332</t>
        </is>
      </c>
      <c r="B132" t="inlineStr">
        <is>
          <t>Índice de rotación</t>
        </is>
      </c>
      <c r="C132" t="inlineStr">
        <is>
          <t>Estratégico</t>
        </is>
      </c>
      <c r="D132" t="inlineStr">
        <is>
          <t>GESTIÓN Y DESARROLLO DEL TALENTO HUMANO</t>
        </is>
      </c>
      <c r="E132" t="inlineStr">
        <is>
          <t>%</t>
        </is>
      </c>
      <c r="F132" t="inlineStr">
        <is>
          <t>AVG</t>
        </is>
      </c>
      <c r="G132" t="n">
        <v>1.3</v>
      </c>
    </row>
    <row r="133">
      <c r="A133" t="inlineStr">
        <is>
          <t>334</t>
        </is>
      </c>
      <c r="B133" t="inlineStr">
        <is>
          <t>Resultado de la evaluación 360 (evaluación por competencias)</t>
        </is>
      </c>
      <c r="C133" t="inlineStr">
        <is>
          <t>Operativo</t>
        </is>
      </c>
      <c r="D133" t="inlineStr">
        <is>
          <t>GESTIÓN Y DESARROLLO DEL TALENTO HUMANO</t>
        </is>
      </c>
      <c r="E133" t="inlineStr">
        <is>
          <t>%</t>
        </is>
      </c>
      <c r="F133" t="inlineStr">
        <is>
          <t>AVG</t>
        </is>
      </c>
      <c r="G133" t="n">
        <v>1.3</v>
      </c>
    </row>
    <row r="134">
      <c r="A134" t="inlineStr">
        <is>
          <t>336</t>
        </is>
      </c>
      <c r="B134" t="inlineStr">
        <is>
          <t>Materiales bibliográficos en formato físico con estado de perdida</t>
        </is>
      </c>
      <c r="C134" t="inlineStr">
        <is>
          <t>Operativo</t>
        </is>
      </c>
      <c r="D134" t="inlineStr">
        <is>
          <t>Biblioteca Institucional</t>
        </is>
      </c>
      <c r="E134" t="inlineStr">
        <is>
          <t>%</t>
        </is>
      </c>
      <c r="F134" t="inlineStr">
        <is>
          <t>AVG</t>
        </is>
      </c>
      <c r="G134" t="n">
        <v>1.3</v>
      </c>
    </row>
    <row r="135">
      <c r="A135" t="inlineStr">
        <is>
          <t>337</t>
        </is>
      </c>
      <c r="B135" t="inlineStr">
        <is>
          <t>Número de programas con renovación de acreditación en alta calidad - Metrica</t>
        </is>
      </c>
      <c r="C135" t="inlineStr">
        <is>
          <t>Estratégico</t>
        </is>
      </c>
      <c r="D135" t="inlineStr">
        <is>
          <t>Autoevaluación de programas académicos</t>
        </is>
      </c>
      <c r="E135" t="inlineStr">
        <is>
          <t>%</t>
        </is>
      </c>
      <c r="F135" t="inlineStr">
        <is>
          <t>AVG</t>
        </is>
      </c>
      <c r="G135" t="n">
        <v>1.3</v>
      </c>
    </row>
    <row r="136">
      <c r="A136" t="inlineStr">
        <is>
          <t>338</t>
        </is>
      </c>
      <c r="B136" t="inlineStr">
        <is>
          <t>Número de programas con condiciones iniciales aprobadas (indicador externo)- Metrica</t>
        </is>
      </c>
      <c r="C136" t="inlineStr">
        <is>
          <t>Estratégico</t>
        </is>
      </c>
      <c r="D136" t="inlineStr">
        <is>
          <t>Autoevaluación de programas académicos</t>
        </is>
      </c>
      <c r="E136" t="inlineStr">
        <is>
          <t>%</t>
        </is>
      </c>
      <c r="F136" t="inlineStr">
        <is>
          <t>AVG</t>
        </is>
      </c>
      <c r="G136" t="n">
        <v>1.3</v>
      </c>
    </row>
    <row r="137">
      <c r="A137" t="inlineStr">
        <is>
          <t>339</t>
        </is>
      </c>
      <c r="B137" t="inlineStr">
        <is>
          <t>Programas acreditables acreditados Sede Bogotá</t>
        </is>
      </c>
      <c r="C137" t="inlineStr">
        <is>
          <t>Estratégico</t>
        </is>
      </c>
      <c r="D137" t="inlineStr">
        <is>
          <t>Autoevaluación institucional</t>
        </is>
      </c>
      <c r="E137" t="inlineStr">
        <is>
          <t>%</t>
        </is>
      </c>
      <c r="F137" t="inlineStr">
        <is>
          <t>AVG</t>
        </is>
      </c>
      <c r="G137" t="n">
        <v>1.3</v>
      </c>
    </row>
    <row r="138">
      <c r="A138" t="inlineStr">
        <is>
          <t>341</t>
        </is>
      </c>
      <c r="B138" t="inlineStr">
        <is>
          <t>Eficiencia en la reducción de costos en la gestión del abastecimiento</t>
        </is>
      </c>
      <c r="C138" t="inlineStr">
        <is>
          <t>Estratégico</t>
        </is>
      </c>
      <c r="D138" t="inlineStr">
        <is>
          <t>GESTIÓN DE ABASTECIMIENTO</t>
        </is>
      </c>
      <c r="E138" t="inlineStr">
        <is>
          <t>%</t>
        </is>
      </c>
      <c r="F138" t="inlineStr">
        <is>
          <t>AVG</t>
        </is>
      </c>
      <c r="G138" t="n">
        <v>1.3</v>
      </c>
    </row>
    <row r="139">
      <c r="A139" t="inlineStr">
        <is>
          <t>344</t>
        </is>
      </c>
      <c r="B139" t="inlineStr">
        <is>
          <t>Cumplimiento del plan de Inducción institucional</t>
        </is>
      </c>
      <c r="C139" t="inlineStr">
        <is>
          <t>Estratégico</t>
        </is>
      </c>
      <c r="D139" t="inlineStr">
        <is>
          <t>GESTIÓN Y DESARROLLO DEL TALENTO HUMANO</t>
        </is>
      </c>
      <c r="E139" t="inlineStr">
        <is>
          <t>%</t>
        </is>
      </c>
      <c r="F139" t="inlineStr">
        <is>
          <t>AVG</t>
        </is>
      </c>
      <c r="G139" t="n">
        <v>1.3</v>
      </c>
    </row>
    <row r="140">
      <c r="A140" t="inlineStr">
        <is>
          <t>346</t>
        </is>
      </c>
      <c r="B140" t="inlineStr">
        <is>
          <t>% de profesores impactados en actividades de Bienestar</t>
        </is>
      </c>
      <c r="C140" t="inlineStr">
        <is>
          <t>Operativo</t>
        </is>
      </c>
      <c r="D140" t="inlineStr">
        <is>
          <t>GESTIÓN Y DESARROLLO DEL TALENTO HUMANO</t>
        </is>
      </c>
      <c r="E140" t="inlineStr">
        <is>
          <t>%</t>
        </is>
      </c>
      <c r="F140" t="inlineStr">
        <is>
          <t>AVG</t>
        </is>
      </c>
      <c r="G140" t="n">
        <v>1.3</v>
      </c>
    </row>
    <row r="141">
      <c r="A141" t="inlineStr">
        <is>
          <t>347</t>
        </is>
      </c>
      <c r="B141" t="inlineStr">
        <is>
          <t>Legalizaciones y anticipos</t>
        </is>
      </c>
      <c r="C141" t="inlineStr">
        <is>
          <t>Operativo</t>
        </is>
      </c>
      <c r="D141" t="inlineStr">
        <is>
          <t>Contabilidad</t>
        </is>
      </c>
      <c r="E141" t="inlineStr">
        <is>
          <t>%</t>
        </is>
      </c>
      <c r="F141" t="inlineStr">
        <is>
          <t>AVG</t>
        </is>
      </c>
      <c r="G141" t="n">
        <v>1.3</v>
      </c>
    </row>
    <row r="142">
      <c r="A142" t="inlineStr">
        <is>
          <t>348</t>
        </is>
      </c>
      <c r="B142" t="inlineStr">
        <is>
          <t>Cuentas por pagar</t>
        </is>
      </c>
      <c r="C142" t="inlineStr">
        <is>
          <t>Operativo</t>
        </is>
      </c>
      <c r="D142" t="inlineStr">
        <is>
          <t>Contabilidad</t>
        </is>
      </c>
      <c r="E142" t="inlineStr">
        <is>
          <t>%</t>
        </is>
      </c>
      <c r="F142" t="inlineStr">
        <is>
          <t>AVG</t>
        </is>
      </c>
      <c r="G142" t="n">
        <v>1.3</v>
      </c>
    </row>
    <row r="143">
      <c r="A143" t="inlineStr">
        <is>
          <t>351</t>
        </is>
      </c>
      <c r="B143" t="inlineStr">
        <is>
          <t>Partidas conciliatorias de bancos</t>
        </is>
      </c>
      <c r="C143" t="inlineStr">
        <is>
          <t>Operativo</t>
        </is>
      </c>
      <c r="D143" t="inlineStr">
        <is>
          <t>Contabilidad</t>
        </is>
      </c>
      <c r="E143" t="inlineStr">
        <is>
          <t>%</t>
        </is>
      </c>
      <c r="F143" t="inlineStr">
        <is>
          <t>AVG</t>
        </is>
      </c>
      <c r="G143" t="n">
        <v>1.3</v>
      </c>
    </row>
    <row r="144">
      <c r="A144" t="inlineStr">
        <is>
          <t>352</t>
        </is>
      </c>
      <c r="B144" t="inlineStr">
        <is>
          <t>Nivel de facturas generadas con error</t>
        </is>
      </c>
      <c r="C144" t="inlineStr">
        <is>
          <t>Operativo</t>
        </is>
      </c>
      <c r="D144" t="inlineStr">
        <is>
          <t>Contabilidad</t>
        </is>
      </c>
      <c r="E144" t="inlineStr">
        <is>
          <t>%</t>
        </is>
      </c>
      <c r="F144" t="inlineStr">
        <is>
          <t>AVG</t>
        </is>
      </c>
      <c r="G144" t="n">
        <v>1.3</v>
      </c>
    </row>
    <row r="145">
      <c r="A145" t="inlineStr">
        <is>
          <t>355</t>
        </is>
      </c>
      <c r="B145" t="inlineStr">
        <is>
          <t>Indice de liquidez</t>
        </is>
      </c>
      <c r="C145" t="inlineStr">
        <is>
          <t>Estratégico</t>
        </is>
      </c>
      <c r="D145" t="inlineStr">
        <is>
          <t>Tesorería</t>
        </is>
      </c>
      <c r="E145" t="inlineStr">
        <is>
          <t>%</t>
        </is>
      </c>
      <c r="F145" t="inlineStr">
        <is>
          <t>AVG</t>
        </is>
      </c>
      <c r="G145" t="n">
        <v>1.3</v>
      </c>
    </row>
    <row r="146">
      <c r="A146" t="inlineStr">
        <is>
          <t>356</t>
        </is>
      </c>
      <c r="B146" t="inlineStr">
        <is>
          <t>Indice de Endeudamiento</t>
        </is>
      </c>
      <c r="C146" t="inlineStr">
        <is>
          <t>Estratégico</t>
        </is>
      </c>
      <c r="D146" t="inlineStr">
        <is>
          <t>Tesorería</t>
        </is>
      </c>
      <c r="E146" t="inlineStr">
        <is>
          <t>%</t>
        </is>
      </c>
      <c r="F146" t="inlineStr">
        <is>
          <t>AVG</t>
        </is>
      </c>
      <c r="G146" t="n">
        <v>1.3</v>
      </c>
    </row>
    <row r="147">
      <c r="A147" t="inlineStr">
        <is>
          <t>357</t>
        </is>
      </c>
      <c r="B147" t="inlineStr">
        <is>
          <t>Cartera - Metrica</t>
        </is>
      </c>
      <c r="C147" t="inlineStr">
        <is>
          <t>Estratégico</t>
        </is>
      </c>
      <c r="D147" t="inlineStr">
        <is>
          <t>Tesorería</t>
        </is>
      </c>
      <c r="E147" t="inlineStr">
        <is>
          <t>%</t>
        </is>
      </c>
      <c r="F147" t="inlineStr">
        <is>
          <t>AVG</t>
        </is>
      </c>
      <c r="G147" t="n">
        <v>1.3</v>
      </c>
    </row>
    <row r="148">
      <c r="A148" t="inlineStr">
        <is>
          <t>358</t>
        </is>
      </c>
      <c r="B148" t="inlineStr">
        <is>
          <t>Nivel de acompañamiento a estudiantes en práctica</t>
        </is>
      </c>
      <c r="C148" t="inlineStr">
        <is>
          <t>Operativo</t>
        </is>
      </c>
      <c r="D148" t="inlineStr">
        <is>
          <t>Prácticas</t>
        </is>
      </c>
      <c r="E148" t="inlineStr">
        <is>
          <t>%</t>
        </is>
      </c>
      <c r="F148" t="inlineStr">
        <is>
          <t>AVG</t>
        </is>
      </c>
      <c r="G148" t="n">
        <v>1.3</v>
      </c>
    </row>
    <row r="149">
      <c r="A149" t="inlineStr">
        <is>
          <t>359</t>
        </is>
      </c>
      <c r="B149" t="inlineStr">
        <is>
          <t>Satisfacción Institucional CSAT</t>
        </is>
      </c>
      <c r="C149" t="inlineStr">
        <is>
          <t>Estratégico</t>
        </is>
      </c>
      <c r="D149" t="inlineStr">
        <is>
          <t>EXPERIENCIA INSTITUCIONAL</t>
        </is>
      </c>
      <c r="E149" t="inlineStr">
        <is>
          <t>%</t>
        </is>
      </c>
      <c r="F149" t="inlineStr">
        <is>
          <t>AVG</t>
        </is>
      </c>
      <c r="G149" t="n">
        <v>1.3</v>
      </c>
    </row>
    <row r="150">
      <c r="A150" t="inlineStr">
        <is>
          <t>361</t>
        </is>
      </c>
      <c r="B150" t="inlineStr">
        <is>
          <t>Índice de Inclusión</t>
        </is>
      </c>
      <c r="C150" t="inlineStr">
        <is>
          <t>Estratégico</t>
        </is>
      </c>
      <c r="D150" t="inlineStr">
        <is>
          <t>Gestión de la Responsabilidad Social</t>
        </is>
      </c>
      <c r="E150" t="inlineStr">
        <is>
          <t>%</t>
        </is>
      </c>
      <c r="F150" t="inlineStr">
        <is>
          <t>AVG</t>
        </is>
      </c>
      <c r="G150" t="n">
        <v>1.3</v>
      </c>
    </row>
    <row r="151">
      <c r="A151" t="inlineStr">
        <is>
          <t>362</t>
        </is>
      </c>
      <c r="B151" t="inlineStr">
        <is>
          <t>Aseguramiento de matricula académica presencial</t>
        </is>
      </c>
      <c r="C151" t="inlineStr">
        <is>
          <t>Operativo</t>
        </is>
      </c>
      <c r="D151" t="inlineStr">
        <is>
          <t>Operaciones Académicas</t>
        </is>
      </c>
      <c r="E151" t="inlineStr">
        <is>
          <t>%</t>
        </is>
      </c>
      <c r="F151" t="inlineStr">
        <is>
          <t>SUM</t>
        </is>
      </c>
      <c r="G151" t="n">
        <v>1.3</v>
      </c>
    </row>
    <row r="152">
      <c r="A152" t="inlineStr">
        <is>
          <t>363</t>
        </is>
      </c>
      <c r="B152" t="inlineStr">
        <is>
          <t>Seguimiento a la parametrización de aulas master y secciones de asignaturas</t>
        </is>
      </c>
      <c r="C152" t="inlineStr">
        <is>
          <t>Operativo</t>
        </is>
      </c>
      <c r="D152" t="inlineStr">
        <is>
          <t>Operaciones Académicas</t>
        </is>
      </c>
      <c r="E152" t="inlineStr">
        <is>
          <t>%</t>
        </is>
      </c>
      <c r="F152" t="inlineStr">
        <is>
          <t>AVG</t>
        </is>
      </c>
      <c r="G152" t="n">
        <v>1.3</v>
      </c>
    </row>
    <row r="153">
      <c r="A153" t="inlineStr">
        <is>
          <t>364</t>
        </is>
      </c>
      <c r="B153" t="inlineStr">
        <is>
          <t>Impacto de actividades de Responsabilidad y proyección</t>
        </is>
      </c>
      <c r="C153" t="inlineStr">
        <is>
          <t>Operativo</t>
        </is>
      </c>
      <c r="D153" t="inlineStr">
        <is>
          <t>Gestión de la Responsabilidad Social</t>
        </is>
      </c>
      <c r="E153" t="inlineStr">
        <is>
          <t>%</t>
        </is>
      </c>
      <c r="F153" t="inlineStr">
        <is>
          <t>AVG</t>
        </is>
      </c>
      <c r="G153" t="n">
        <v>1.3</v>
      </c>
    </row>
    <row r="154">
      <c r="A154" t="inlineStr">
        <is>
          <t>366</t>
        </is>
      </c>
      <c r="B154" t="inlineStr">
        <is>
          <t>Normalización de cobros pecuniarios</t>
        </is>
      </c>
      <c r="C154" t="inlineStr">
        <is>
          <t>Operativo</t>
        </is>
      </c>
      <c r="D154" t="inlineStr">
        <is>
          <t>Operaciones Académicas</t>
        </is>
      </c>
      <c r="E154" t="inlineStr">
        <is>
          <t>%</t>
        </is>
      </c>
      <c r="F154" t="inlineStr">
        <is>
          <t>AVG</t>
        </is>
      </c>
      <c r="G154" t="n">
        <v>1.3</v>
      </c>
    </row>
    <row r="155">
      <c r="A155" t="inlineStr">
        <is>
          <t>367</t>
        </is>
      </c>
      <c r="B155" t="inlineStr">
        <is>
          <t>Estudiantes con Becas</t>
        </is>
      </c>
      <c r="C155" t="inlineStr">
        <is>
          <t>Estratégico</t>
        </is>
      </c>
      <c r="D155" t="inlineStr">
        <is>
          <t>Gestión de la Responsabilidad Social</t>
        </is>
      </c>
      <c r="E155" t="inlineStr">
        <is>
          <t>%</t>
        </is>
      </c>
      <c r="F155" t="inlineStr">
        <is>
          <t>AVG</t>
        </is>
      </c>
      <c r="G155" t="n">
        <v>1.3</v>
      </c>
    </row>
    <row r="156">
      <c r="A156" t="inlineStr">
        <is>
          <t>368</t>
        </is>
      </c>
      <c r="B156" t="inlineStr">
        <is>
          <t>Satisfacción de los estudiantes de Educación para toda la vida</t>
        </is>
      </c>
      <c r="C156" t="inlineStr">
        <is>
          <t>Operativo</t>
        </is>
      </c>
      <c r="D156" t="inlineStr">
        <is>
          <t>Operación de Educación no Formal</t>
        </is>
      </c>
      <c r="E156" t="inlineStr">
        <is>
          <t>%</t>
        </is>
      </c>
      <c r="F156" t="inlineStr">
        <is>
          <t>AVG</t>
        </is>
      </c>
      <c r="G156" t="n">
        <v>1.3</v>
      </c>
    </row>
    <row r="157">
      <c r="A157" t="inlineStr">
        <is>
          <t>369</t>
        </is>
      </c>
      <c r="B157" t="inlineStr">
        <is>
          <t>Participación de POLI- voluntariados (Estudiantes- Colaboradores)</t>
        </is>
      </c>
      <c r="C157" t="inlineStr">
        <is>
          <t>Estratégico</t>
        </is>
      </c>
      <c r="D157" t="inlineStr">
        <is>
          <t>Gestión de la Responsabilidad Social</t>
        </is>
      </c>
      <c r="E157" t="inlineStr">
        <is>
          <t>%</t>
        </is>
      </c>
      <c r="F157" t="inlineStr">
        <is>
          <t>SUM</t>
        </is>
      </c>
      <c r="G157" t="n">
        <v>1.3</v>
      </c>
    </row>
    <row r="158">
      <c r="A158" t="inlineStr">
        <is>
          <t>371</t>
        </is>
      </c>
      <c r="B158" t="inlineStr">
        <is>
          <t>Recaudación de fondos</t>
        </is>
      </c>
      <c r="C158" t="inlineStr">
        <is>
          <t>Estratégico</t>
        </is>
      </c>
      <c r="D158" t="inlineStr">
        <is>
          <t>Gestión de la Responsabilidad Social</t>
        </is>
      </c>
      <c r="E158" t="inlineStr">
        <is>
          <t>%</t>
        </is>
      </c>
      <c r="F158" t="inlineStr">
        <is>
          <t>AVG</t>
        </is>
      </c>
      <c r="G158" t="n">
        <v>1.3</v>
      </c>
    </row>
    <row r="159">
      <c r="A159" t="inlineStr">
        <is>
          <t>372</t>
        </is>
      </c>
      <c r="B159" t="inlineStr">
        <is>
          <t>Satisfacción de los clientes corporativos Educación para toda la vida</t>
        </is>
      </c>
      <c r="C159" t="inlineStr">
        <is>
          <t>Operativo</t>
        </is>
      </c>
      <c r="D159" t="inlineStr">
        <is>
          <t>Operación de Educación no Formal</t>
        </is>
      </c>
      <c r="E159" t="inlineStr">
        <is>
          <t>%</t>
        </is>
      </c>
      <c r="F159" t="inlineStr">
        <is>
          <t>AVG</t>
        </is>
      </c>
      <c r="G159" t="n">
        <v>1.3</v>
      </c>
    </row>
    <row r="160">
      <c r="A160" t="inlineStr">
        <is>
          <t>373</t>
        </is>
      </c>
      <c r="B160" t="inlineStr">
        <is>
          <t>Cumplimiento de planes anuales por líneas</t>
        </is>
      </c>
      <c r="C160" t="inlineStr">
        <is>
          <t>Estratégico</t>
        </is>
      </c>
      <c r="D160" t="inlineStr">
        <is>
          <t>Planeación Estratégica</t>
        </is>
      </c>
      <c r="E160" t="inlineStr">
        <is>
          <t>%</t>
        </is>
      </c>
      <c r="F160" t="inlineStr">
        <is>
          <t>AVG</t>
        </is>
      </c>
      <c r="G160" t="n">
        <v>1.3</v>
      </c>
    </row>
    <row r="161">
      <c r="A161" t="inlineStr">
        <is>
          <t>375</t>
        </is>
      </c>
      <c r="B161" t="inlineStr">
        <is>
          <t>Disponibilidad de catálogo de asignaturas pregrado y posgrado presencial</t>
        </is>
      </c>
      <c r="C161" t="inlineStr">
        <is>
          <t>Operativo</t>
        </is>
      </c>
      <c r="D161" t="inlineStr">
        <is>
          <t>Operaciones Académicas</t>
        </is>
      </c>
      <c r="E161" t="inlineStr">
        <is>
          <t>%</t>
        </is>
      </c>
      <c r="F161" t="inlineStr">
        <is>
          <t>AVG</t>
        </is>
      </c>
      <c r="G161" t="n">
        <v>1.3</v>
      </c>
    </row>
    <row r="162">
      <c r="A162" t="inlineStr">
        <is>
          <t>376</t>
        </is>
      </c>
      <c r="B162" t="inlineStr">
        <is>
          <t>Cumplimiento EBITDA</t>
        </is>
      </c>
      <c r="C162" t="inlineStr">
        <is>
          <t>Estratégico</t>
        </is>
      </c>
      <c r="D162" t="inlineStr">
        <is>
          <t>Planeación Financiera</t>
        </is>
      </c>
      <c r="E162" t="inlineStr">
        <is>
          <t>%</t>
        </is>
      </c>
      <c r="F162" t="inlineStr">
        <is>
          <t>AVG</t>
        </is>
      </c>
      <c r="G162" t="n">
        <v>1.3</v>
      </c>
    </row>
    <row r="163">
      <c r="A163" t="inlineStr">
        <is>
          <t>377</t>
        </is>
      </c>
      <c r="B163" t="inlineStr">
        <is>
          <t>CAPEX</t>
        </is>
      </c>
      <c r="C163" t="inlineStr">
        <is>
          <t>Estratégico</t>
        </is>
      </c>
      <c r="D163" t="inlineStr">
        <is>
          <t>Planeación Financiera</t>
        </is>
      </c>
      <c r="E163" t="inlineStr">
        <is>
          <t>%</t>
        </is>
      </c>
      <c r="F163" t="inlineStr">
        <is>
          <t>AVG</t>
        </is>
      </c>
      <c r="G163" t="n">
        <v>1.3</v>
      </c>
    </row>
    <row r="164">
      <c r="A164" t="inlineStr">
        <is>
          <t>379</t>
        </is>
      </c>
      <c r="B164" t="inlineStr">
        <is>
          <t>Total estudiantes nuevos</t>
        </is>
      </c>
      <c r="C164" t="inlineStr">
        <is>
          <t>Estratégico</t>
        </is>
      </c>
      <c r="D164" t="inlineStr">
        <is>
          <t>Inscripción, admisión y matrícula de estudiantes nuevos</t>
        </is>
      </c>
      <c r="E164" t="inlineStr">
        <is>
          <t>%</t>
        </is>
      </c>
      <c r="F164" t="inlineStr">
        <is>
          <t>AVG</t>
        </is>
      </c>
      <c r="G164" t="n">
        <v>1.3</v>
      </c>
    </row>
    <row r="165">
      <c r="A165" t="inlineStr">
        <is>
          <t>381</t>
        </is>
      </c>
      <c r="B165" t="inlineStr">
        <is>
          <t>Cumplimiento de matrículas pregrado presencial nuevos</t>
        </is>
      </c>
      <c r="C165" t="inlineStr">
        <is>
          <t>Estratégico</t>
        </is>
      </c>
      <c r="D165" t="inlineStr">
        <is>
          <t>Inscripción, admisión y matrícula de estudiantes nuevos</t>
        </is>
      </c>
      <c r="E165" t="inlineStr">
        <is>
          <t>%</t>
        </is>
      </c>
      <c r="F165" t="inlineStr">
        <is>
          <t>AVG</t>
        </is>
      </c>
      <c r="G165" t="n">
        <v>1.3</v>
      </c>
    </row>
    <row r="166">
      <c r="A166" t="inlineStr">
        <is>
          <t>382</t>
        </is>
      </c>
      <c r="B166" t="inlineStr">
        <is>
          <t>Cumplimiento de matrículas pregrado virtual nuevos</t>
        </is>
      </c>
      <c r="C166" t="inlineStr">
        <is>
          <t>Estratégico</t>
        </is>
      </c>
      <c r="D166" t="inlineStr">
        <is>
          <t>Inscripción, admisión y matrícula de estudiantes nuevos</t>
        </is>
      </c>
      <c r="E166" t="inlineStr">
        <is>
          <t>%</t>
        </is>
      </c>
      <c r="F166" t="inlineStr">
        <is>
          <t>AVG</t>
        </is>
      </c>
      <c r="G166" t="n">
        <v>1.3</v>
      </c>
    </row>
    <row r="167">
      <c r="A167" t="inlineStr">
        <is>
          <t>383</t>
        </is>
      </c>
      <c r="B167" t="inlineStr">
        <is>
          <t>Cumplimiento de matrículas posgrado virtual nuevos</t>
        </is>
      </c>
      <c r="C167" t="inlineStr">
        <is>
          <t>Operativo</t>
        </is>
      </c>
      <c r="D167" t="inlineStr">
        <is>
          <t>Inscripción, admisión y matrícula de estudiantes nuevos</t>
        </is>
      </c>
      <c r="E167" t="inlineStr">
        <is>
          <t>%</t>
        </is>
      </c>
      <c r="F167" t="inlineStr">
        <is>
          <t>AVG</t>
        </is>
      </c>
      <c r="G167" t="n">
        <v>1.3</v>
      </c>
    </row>
    <row r="168">
      <c r="A168" t="inlineStr">
        <is>
          <t>384</t>
        </is>
      </c>
      <c r="B168" t="inlineStr">
        <is>
          <t>Cumplimiento de matrículas posgrado presencial nuevos</t>
        </is>
      </c>
      <c r="C168" t="inlineStr">
        <is>
          <t>Operativo</t>
        </is>
      </c>
      <c r="D168" t="inlineStr">
        <is>
          <t>Inscripción, admisión y matrícula de estudiantes nuevos</t>
        </is>
      </c>
      <c r="E168" t="inlineStr">
        <is>
          <t>%</t>
        </is>
      </c>
      <c r="F168" t="inlineStr">
        <is>
          <t>AVG</t>
        </is>
      </c>
      <c r="G168" t="n">
        <v>1.3</v>
      </c>
    </row>
    <row r="169">
      <c r="A169" t="inlineStr">
        <is>
          <t>385</t>
        </is>
      </c>
      <c r="B169" t="inlineStr">
        <is>
          <t>Ingresos totales de educación para la vida</t>
        </is>
      </c>
      <c r="C169" t="inlineStr">
        <is>
          <t>Estratégico</t>
        </is>
      </c>
      <c r="D169" t="inlineStr">
        <is>
          <t>Mercadeo y venta de educación para la vida</t>
        </is>
      </c>
      <c r="E169" t="inlineStr">
        <is>
          <t>%</t>
        </is>
      </c>
      <c r="F169" t="inlineStr">
        <is>
          <t>AVG</t>
        </is>
      </c>
      <c r="G169" t="n">
        <v>1.3</v>
      </c>
    </row>
    <row r="170">
      <c r="A170" t="inlineStr">
        <is>
          <t>386</t>
        </is>
      </c>
      <c r="B170" t="inlineStr">
        <is>
          <t>Cumplimiento Meta comercial Educación para toda la vida por linea</t>
        </is>
      </c>
      <c r="C170" t="inlineStr">
        <is>
          <t>Estratégico</t>
        </is>
      </c>
      <c r="D170" t="inlineStr">
        <is>
          <t>Mercadeo y venta de educación para la vida</t>
        </is>
      </c>
      <c r="E170" t="inlineStr">
        <is>
          <t>%</t>
        </is>
      </c>
      <c r="F170" t="inlineStr">
        <is>
          <t>SUM</t>
        </is>
      </c>
      <c r="G170" t="n">
        <v>1.3</v>
      </c>
    </row>
    <row r="171">
      <c r="A171" t="inlineStr">
        <is>
          <t>389</t>
        </is>
      </c>
      <c r="B171" t="inlineStr">
        <is>
          <t>Permanencia por escuela</t>
        </is>
      </c>
      <c r="C171" t="inlineStr">
        <is>
          <t>Estratégico</t>
        </is>
      </c>
      <c r="D171" t="inlineStr">
        <is>
          <t>Gestión de Unidades Académicas</t>
        </is>
      </c>
      <c r="E171" t="inlineStr">
        <is>
          <t>%</t>
        </is>
      </c>
      <c r="F171" t="inlineStr">
        <is>
          <t>AVG</t>
        </is>
      </c>
      <c r="G171" t="n">
        <v>1.3</v>
      </c>
    </row>
    <row r="172">
      <c r="A172" t="inlineStr">
        <is>
          <t>390</t>
        </is>
      </c>
      <c r="B172" t="inlineStr">
        <is>
          <t>Cumplimiento Plan Anual por escuela</t>
        </is>
      </c>
      <c r="C172" t="inlineStr">
        <is>
          <t>Estratégico</t>
        </is>
      </c>
      <c r="D172" t="inlineStr">
        <is>
          <t>Planeación Estratégica</t>
        </is>
      </c>
      <c r="E172" t="inlineStr">
        <is>
          <t>%</t>
        </is>
      </c>
      <c r="F172" t="inlineStr">
        <is>
          <t>AVG</t>
        </is>
      </c>
      <c r="G172" t="n">
        <v>1.3</v>
      </c>
    </row>
    <row r="173">
      <c r="A173" t="inlineStr">
        <is>
          <t>392</t>
        </is>
      </c>
      <c r="B173" t="inlineStr">
        <is>
          <t>Ahorro institucional con base en la monetización de los servicios</t>
        </is>
      </c>
      <c r="C173" t="inlineStr">
        <is>
          <t>Estratégico</t>
        </is>
      </c>
      <c r="D173" t="inlineStr">
        <is>
          <t>Gestión de campañas integradas de marketing</t>
        </is>
      </c>
      <c r="E173" t="inlineStr">
        <is>
          <t>%</t>
        </is>
      </c>
      <c r="F173" t="inlineStr">
        <is>
          <t>AVG</t>
        </is>
      </c>
      <c r="G173" t="n">
        <v>1.3</v>
      </c>
    </row>
    <row r="174">
      <c r="A174" t="inlineStr">
        <is>
          <t>393</t>
        </is>
      </c>
      <c r="B174" t="inlineStr">
        <is>
          <t>Disminución de los tiempos empleados en el desarrollo de las solicitudes</t>
        </is>
      </c>
      <c r="C174" t="inlineStr">
        <is>
          <t>Operativo</t>
        </is>
      </c>
      <c r="D174" t="inlineStr">
        <is>
          <t>Gestión de campañas integradas de marketing</t>
        </is>
      </c>
      <c r="E174" t="inlineStr">
        <is>
          <t>%</t>
        </is>
      </c>
      <c r="F174" t="inlineStr">
        <is>
          <t>AVG</t>
        </is>
      </c>
      <c r="G174" t="n">
        <v>1.3</v>
      </c>
    </row>
    <row r="175">
      <c r="A175" t="inlineStr">
        <is>
          <t>394</t>
        </is>
      </c>
      <c r="B175" t="inlineStr">
        <is>
          <t>Publicaciones en medios de comunicación Tier 1 y Tier 2</t>
        </is>
      </c>
      <c r="C175" t="inlineStr">
        <is>
          <t>Estratégico</t>
        </is>
      </c>
      <c r="D175" t="inlineStr">
        <is>
          <t>Comunicaciones Externas</t>
        </is>
      </c>
      <c r="E175" t="inlineStr">
        <is>
          <t>%</t>
        </is>
      </c>
      <c r="F175" t="inlineStr">
        <is>
          <t>AVG</t>
        </is>
      </c>
      <c r="G175" t="n">
        <v>1.3</v>
      </c>
    </row>
    <row r="176">
      <c r="A176" t="inlineStr">
        <is>
          <t>395</t>
        </is>
      </c>
      <c r="B176" t="inlineStr">
        <is>
          <t>Publicaciones en medios de comunicación de la región Antioquia</t>
        </is>
      </c>
      <c r="C176" t="inlineStr">
        <is>
          <t>Operativo</t>
        </is>
      </c>
      <c r="D176" t="inlineStr">
        <is>
          <t>Comunicaciones Externas</t>
        </is>
      </c>
      <c r="E176" t="inlineStr">
        <is>
          <t>%</t>
        </is>
      </c>
      <c r="F176" t="inlineStr">
        <is>
          <t>AVG</t>
        </is>
      </c>
      <c r="G176" t="n">
        <v>1.3</v>
      </c>
    </row>
    <row r="177">
      <c r="A177" t="inlineStr">
        <is>
          <t>397</t>
        </is>
      </c>
      <c r="B177" t="inlineStr">
        <is>
          <t>Gestión de casos del Estudio de Grabación Virtual</t>
        </is>
      </c>
      <c r="C177" t="inlineStr">
        <is>
          <t>Operativo</t>
        </is>
      </c>
      <c r="D177" t="inlineStr">
        <is>
          <t>Diseño de Contenido Virtual</t>
        </is>
      </c>
      <c r="E177" t="inlineStr">
        <is>
          <t>%</t>
        </is>
      </c>
      <c r="F177" t="inlineStr">
        <is>
          <t>AVG</t>
        </is>
      </c>
      <c r="G177" t="n">
        <v>1.3</v>
      </c>
    </row>
    <row r="178">
      <c r="A178" t="inlineStr">
        <is>
          <t>398</t>
        </is>
      </c>
      <c r="B178" t="inlineStr">
        <is>
          <t>Participación en actividades de desarrollo de Cultura y Formación Emprendedora</t>
        </is>
      </c>
      <c r="C178" t="inlineStr">
        <is>
          <t>Operativo</t>
        </is>
      </c>
      <c r="D178" t="inlineStr">
        <is>
          <t>Emprendimiento</t>
        </is>
      </c>
      <c r="E178" t="inlineStr">
        <is>
          <t>%</t>
        </is>
      </c>
      <c r="F178" t="inlineStr">
        <is>
          <t>AVG</t>
        </is>
      </c>
      <c r="G178" t="n">
        <v>1.3</v>
      </c>
    </row>
    <row r="179">
      <c r="A179" t="inlineStr">
        <is>
          <t>399</t>
        </is>
      </c>
      <c r="B179" t="inlineStr">
        <is>
          <t>Sesiones de Acompañamiento a emprendedores en creación de empresas</t>
        </is>
      </c>
      <c r="C179" t="inlineStr">
        <is>
          <t>Operativo</t>
        </is>
      </c>
      <c r="D179" t="inlineStr">
        <is>
          <t>Emprendimiento</t>
        </is>
      </c>
      <c r="E179" t="inlineStr">
        <is>
          <t>%</t>
        </is>
      </c>
      <c r="F179" t="inlineStr">
        <is>
          <t>AVG</t>
        </is>
      </c>
      <c r="G179" t="n">
        <v>1.3</v>
      </c>
    </row>
    <row r="180">
      <c r="A180" t="inlineStr">
        <is>
          <t>400</t>
        </is>
      </c>
      <c r="B180" t="inlineStr">
        <is>
          <t>Puesta en marcha de proyectos de emprendimiento</t>
        </is>
      </c>
      <c r="C180" t="inlineStr">
        <is>
          <t>Operativo</t>
        </is>
      </c>
      <c r="D180" t="inlineStr">
        <is>
          <t>Emprendimiento</t>
        </is>
      </c>
      <c r="E180" t="inlineStr">
        <is>
          <t>%</t>
        </is>
      </c>
      <c r="F180" t="inlineStr">
        <is>
          <t>AVG</t>
        </is>
      </c>
      <c r="G180" t="n">
        <v>1.3</v>
      </c>
    </row>
    <row r="181">
      <c r="A181" t="inlineStr">
        <is>
          <t>401</t>
        </is>
      </c>
      <c r="B181" t="inlineStr">
        <is>
          <t>Producción de nuevos MI-Books</t>
        </is>
      </c>
      <c r="C181" t="inlineStr">
        <is>
          <t>Operativo</t>
        </is>
      </c>
      <c r="D181" t="inlineStr">
        <is>
          <t>LEI</t>
        </is>
      </c>
      <c r="E181" t="inlineStr">
        <is>
          <t>%</t>
        </is>
      </c>
      <c r="F181" t="inlineStr">
        <is>
          <t>AVG</t>
        </is>
      </c>
      <c r="G181" t="n">
        <v>1.3</v>
      </c>
    </row>
    <row r="182">
      <c r="A182" t="inlineStr">
        <is>
          <t>402</t>
        </is>
      </c>
      <c r="B182" t="inlineStr">
        <is>
          <t>Informe anual de consulta de MI-Books</t>
        </is>
      </c>
      <c r="C182" t="inlineStr">
        <is>
          <t>Estratégico</t>
        </is>
      </c>
      <c r="D182" t="inlineStr">
        <is>
          <t>LEI</t>
        </is>
      </c>
      <c r="E182" t="inlineStr">
        <is>
          <t>%</t>
        </is>
      </c>
      <c r="F182" t="inlineStr">
        <is>
          <t>AVG</t>
        </is>
      </c>
      <c r="G182" t="n">
        <v>1.3</v>
      </c>
    </row>
    <row r="183">
      <c r="A183" t="inlineStr">
        <is>
          <t>403</t>
        </is>
      </c>
      <c r="B183" t="inlineStr">
        <is>
          <t>Número de estudiantes que ha realizado la simulación (Metrica)</t>
        </is>
      </c>
      <c r="C183" t="inlineStr">
        <is>
          <t>Estratégico</t>
        </is>
      </c>
      <c r="D183" t="inlineStr">
        <is>
          <t>LEI</t>
        </is>
      </c>
      <c r="E183" t="inlineStr">
        <is>
          <t>%</t>
        </is>
      </c>
      <c r="F183" t="inlineStr">
        <is>
          <t>LAST</t>
        </is>
      </c>
      <c r="G183" t="n">
        <v>1.3</v>
      </c>
    </row>
    <row r="184">
      <c r="A184" t="inlineStr">
        <is>
          <t>408</t>
        </is>
      </c>
      <c r="B184" t="inlineStr">
        <is>
          <t>Programas nuevos radicados por facultad</t>
        </is>
      </c>
      <c r="C184" t="inlineStr">
        <is>
          <t>Estratégico</t>
        </is>
      </c>
      <c r="D184" t="inlineStr">
        <is>
          <t>Creación, modificación y cierre de programas académicos</t>
        </is>
      </c>
      <c r="E184" t="inlineStr">
        <is>
          <t>%</t>
        </is>
      </c>
      <c r="F184" t="inlineStr">
        <is>
          <t>SUM</t>
        </is>
      </c>
      <c r="G184" t="n">
        <v>1.3</v>
      </c>
    </row>
    <row r="185">
      <c r="A185" t="inlineStr">
        <is>
          <t>409</t>
        </is>
      </c>
      <c r="B185" t="inlineStr">
        <is>
          <t>Oportunidad en tiempo de envios</t>
        </is>
      </c>
      <c r="C185" t="inlineStr">
        <is>
          <t>Operativo</t>
        </is>
      </c>
      <c r="D185" t="inlineStr">
        <is>
          <t>GESTIÓN JURÍDICA Y NORMATIVA</t>
        </is>
      </c>
      <c r="E185" t="inlineStr">
        <is>
          <t>%</t>
        </is>
      </c>
      <c r="F185" t="inlineStr">
        <is>
          <t>SUM</t>
        </is>
      </c>
      <c r="G185" t="n">
        <v>1.3</v>
      </c>
    </row>
    <row r="186">
      <c r="A186" t="inlineStr">
        <is>
          <t>413</t>
        </is>
      </c>
      <c r="B186" t="inlineStr">
        <is>
          <t>Participación del Poli como sede o patrocinador</t>
        </is>
      </c>
      <c r="C186" t="inlineStr">
        <is>
          <t>Operativo</t>
        </is>
      </c>
      <c r="D186" t="inlineStr">
        <is>
          <t>Comunicaciones Externas</t>
        </is>
      </c>
      <c r="E186" t="inlineStr">
        <is>
          <t>%</t>
        </is>
      </c>
      <c r="F186" t="inlineStr">
        <is>
          <t>AVG</t>
        </is>
      </c>
      <c r="G186" t="n">
        <v>1.3</v>
      </c>
    </row>
    <row r="187">
      <c r="A187" t="inlineStr">
        <is>
          <t>414</t>
        </is>
      </c>
      <c r="B187" t="inlineStr">
        <is>
          <t>Cumplimiento Plan Anual Rectoría</t>
        </is>
      </c>
      <c r="C187" t="inlineStr">
        <is>
          <t>Estratégico</t>
        </is>
      </c>
      <c r="D187" t="inlineStr">
        <is>
          <t>Planeación Estratégica</t>
        </is>
      </c>
      <c r="E187" t="inlineStr">
        <is>
          <t>%</t>
        </is>
      </c>
      <c r="F187" t="inlineStr">
        <is>
          <t>AVG</t>
        </is>
      </c>
      <c r="G187" t="n">
        <v>1.3</v>
      </c>
    </row>
    <row r="188">
      <c r="A188" t="inlineStr">
        <is>
          <t>415</t>
        </is>
      </c>
      <c r="B188" t="inlineStr">
        <is>
          <t>Cumplimiento Plan Anual Vicerrectoría del estudiante</t>
        </is>
      </c>
      <c r="C188" t="inlineStr">
        <is>
          <t>Estratégico</t>
        </is>
      </c>
      <c r="D188" t="inlineStr">
        <is>
          <t>Planeación Estratégica</t>
        </is>
      </c>
      <c r="E188" t="inlineStr">
        <is>
          <t>%</t>
        </is>
      </c>
      <c r="F188" t="inlineStr">
        <is>
          <t>AVG</t>
        </is>
      </c>
      <c r="G188" t="n">
        <v>1.3</v>
      </c>
    </row>
    <row r="189">
      <c r="A189" t="inlineStr">
        <is>
          <t>416</t>
        </is>
      </c>
      <c r="B189" t="inlineStr">
        <is>
          <t>Cumplimiento Plan Anual Vicerrectoría de crecimiento</t>
        </is>
      </c>
      <c r="C189" t="inlineStr">
        <is>
          <t>Estratégico</t>
        </is>
      </c>
      <c r="D189" t="inlineStr">
        <is>
          <t>Planeación Estratégica</t>
        </is>
      </c>
      <c r="E189" t="inlineStr">
        <is>
          <t>%</t>
        </is>
      </c>
      <c r="F189" t="inlineStr">
        <is>
          <t>AVG</t>
        </is>
      </c>
      <c r="G189" t="n">
        <v>1.3</v>
      </c>
    </row>
    <row r="190">
      <c r="A190" t="inlineStr">
        <is>
          <t>417</t>
        </is>
      </c>
      <c r="B190" t="inlineStr">
        <is>
          <t>Cumplimiento Plan Anual Vicerrectoría Financiera</t>
        </is>
      </c>
      <c r="C190" t="inlineStr">
        <is>
          <t>Estratégico</t>
        </is>
      </c>
      <c r="D190" t="inlineStr">
        <is>
          <t>Planeación Estratégica</t>
        </is>
      </c>
      <c r="E190" t="inlineStr">
        <is>
          <t>%</t>
        </is>
      </c>
      <c r="F190" t="inlineStr">
        <is>
          <t>AVG</t>
        </is>
      </c>
      <c r="G190" t="n">
        <v>1.3</v>
      </c>
    </row>
    <row r="191">
      <c r="A191" t="inlineStr">
        <is>
          <t>418</t>
        </is>
      </c>
      <c r="B191" t="inlineStr">
        <is>
          <t>Cumplimiento Plan Anual Vicerrectoría Académica</t>
        </is>
      </c>
      <c r="C191" t="inlineStr">
        <is>
          <t>Estratégico</t>
        </is>
      </c>
      <c r="D191" t="inlineStr">
        <is>
          <t>Planeación Estratégica</t>
        </is>
      </c>
      <c r="E191" t="inlineStr">
        <is>
          <t>%</t>
        </is>
      </c>
      <c r="F191" t="inlineStr">
        <is>
          <t>AVG</t>
        </is>
      </c>
      <c r="G191" t="n">
        <v>1.3</v>
      </c>
    </row>
    <row r="192">
      <c r="A192" t="inlineStr">
        <is>
          <t>420</t>
        </is>
      </c>
      <c r="B192" t="inlineStr">
        <is>
          <t>Cumplimiento Plan Anual Gerencia de estrategia</t>
        </is>
      </c>
      <c r="C192" t="inlineStr">
        <is>
          <t>Estratégico</t>
        </is>
      </c>
      <c r="D192" t="inlineStr">
        <is>
          <t>Planeación Estratégica</t>
        </is>
      </c>
      <c r="E192" t="inlineStr">
        <is>
          <t>%</t>
        </is>
      </c>
      <c r="F192" t="inlineStr">
        <is>
          <t>AVG</t>
        </is>
      </c>
      <c r="G192" t="n">
        <v>1.3</v>
      </c>
    </row>
    <row r="193">
      <c r="A193" t="inlineStr">
        <is>
          <t>422</t>
        </is>
      </c>
      <c r="B193" t="inlineStr">
        <is>
          <t>Total conversión</t>
        </is>
      </c>
      <c r="C193" t="inlineStr">
        <is>
          <t>Estratégico</t>
        </is>
      </c>
      <c r="D193" t="inlineStr">
        <is>
          <t>Mercadeo de programas académicos</t>
        </is>
      </c>
      <c r="E193" t="inlineStr">
        <is>
          <t>%</t>
        </is>
      </c>
      <c r="F193" t="inlineStr">
        <is>
          <t>AVG</t>
        </is>
      </c>
      <c r="G193" t="n">
        <v>1.3</v>
      </c>
    </row>
    <row r="194">
      <c r="A194" t="inlineStr">
        <is>
          <t>423</t>
        </is>
      </c>
      <c r="B194" t="inlineStr">
        <is>
          <t>Brand equity</t>
        </is>
      </c>
      <c r="C194" t="inlineStr">
        <is>
          <t>Estratégico</t>
        </is>
      </c>
      <c r="D194" t="inlineStr">
        <is>
          <t>Mercadeo de programas académicos</t>
        </is>
      </c>
      <c r="E194" t="inlineStr">
        <is>
          <t>%</t>
        </is>
      </c>
      <c r="F194" t="inlineStr">
        <is>
          <t>AVG</t>
        </is>
      </c>
      <c r="G194" t="n">
        <v>1.3</v>
      </c>
    </row>
    <row r="195">
      <c r="A195" t="inlineStr">
        <is>
          <t>424</t>
        </is>
      </c>
      <c r="B195" t="inlineStr">
        <is>
          <t>Conocimiento espontáneo</t>
        </is>
      </c>
      <c r="C195" t="inlineStr">
        <is>
          <t>Estratégico</t>
        </is>
      </c>
      <c r="D195" t="inlineStr">
        <is>
          <t>Mercadeo de programas académicos</t>
        </is>
      </c>
      <c r="E195" t="inlineStr">
        <is>
          <t>%</t>
        </is>
      </c>
      <c r="F195" t="inlineStr">
        <is>
          <t>AVG</t>
        </is>
      </c>
      <c r="G195" t="n">
        <v>1.3</v>
      </c>
    </row>
    <row r="196">
      <c r="A196" t="inlineStr">
        <is>
          <t>426</t>
        </is>
      </c>
      <c r="B196" t="inlineStr">
        <is>
          <t>Cumplimiento en la respuesta a solicitudes de comunicaciones internas</t>
        </is>
      </c>
      <c r="C196" t="inlineStr">
        <is>
          <t>Operativo</t>
        </is>
      </c>
      <c r="D196" t="inlineStr">
        <is>
          <t>Comunicaciones Internas</t>
        </is>
      </c>
      <c r="E196" t="inlineStr">
        <is>
          <t>%</t>
        </is>
      </c>
      <c r="F196" t="inlineStr">
        <is>
          <t>AVG</t>
        </is>
      </c>
      <c r="G196" t="n">
        <v>1.3</v>
      </c>
    </row>
    <row r="197">
      <c r="A197" t="inlineStr">
        <is>
          <t>427</t>
        </is>
      </c>
      <c r="B197" t="inlineStr">
        <is>
          <t>Consumo de Agua per Cápita Semestral</t>
        </is>
      </c>
      <c r="C197" t="inlineStr">
        <is>
          <t>Operativo</t>
        </is>
      </c>
      <c r="D197" t="inlineStr">
        <is>
          <t>GESTIÓN AMBIENTAL</t>
        </is>
      </c>
      <c r="E197" t="inlineStr">
        <is>
          <t>%</t>
        </is>
      </c>
      <c r="F197" t="inlineStr">
        <is>
          <t>AVG</t>
        </is>
      </c>
      <c r="G197" t="n">
        <v>1.3</v>
      </c>
    </row>
    <row r="198">
      <c r="A198" t="inlineStr">
        <is>
          <t>428</t>
        </is>
      </c>
      <c r="B198" t="inlineStr">
        <is>
          <t>Consumo de Energía Eléctrica per Cápita Semestral</t>
        </is>
      </c>
      <c r="C198" t="inlineStr">
        <is>
          <t>Operativo</t>
        </is>
      </c>
      <c r="D198" t="inlineStr">
        <is>
          <t>GESTIÓN AMBIENTAL</t>
        </is>
      </c>
      <c r="E198" t="inlineStr">
        <is>
          <t>%</t>
        </is>
      </c>
      <c r="F198" t="inlineStr">
        <is>
          <t>SUM</t>
        </is>
      </c>
      <c r="G198" t="n">
        <v>1.3</v>
      </c>
    </row>
    <row r="199">
      <c r="A199" t="inlineStr">
        <is>
          <t>429</t>
        </is>
      </c>
      <c r="B199" t="inlineStr">
        <is>
          <t>Generación de Residuos Sólidos per Cápita Semestral</t>
        </is>
      </c>
      <c r="C199" t="inlineStr">
        <is>
          <t>Operativo</t>
        </is>
      </c>
      <c r="D199" t="inlineStr">
        <is>
          <t>GESTIÓN AMBIENTAL</t>
        </is>
      </c>
      <c r="E199" t="inlineStr">
        <is>
          <t>%</t>
        </is>
      </c>
      <c r="F199" t="inlineStr">
        <is>
          <t>SUM</t>
        </is>
      </c>
      <c r="G199" t="n">
        <v>1.3</v>
      </c>
    </row>
    <row r="200">
      <c r="A200" t="inlineStr">
        <is>
          <t>430</t>
        </is>
      </c>
      <c r="B200" t="inlineStr">
        <is>
          <t>Cumplimiento ingresos por matriculas</t>
        </is>
      </c>
      <c r="C200" t="inlineStr">
        <is>
          <t>Estratégico</t>
        </is>
      </c>
      <c r="D200" t="inlineStr">
        <is>
          <t>Planeación Financiera</t>
        </is>
      </c>
      <c r="E200" t="inlineStr">
        <is>
          <t>%</t>
        </is>
      </c>
      <c r="F200" t="inlineStr">
        <is>
          <t>SUM</t>
        </is>
      </c>
      <c r="G200" t="n">
        <v>1.3</v>
      </c>
    </row>
    <row r="201">
      <c r="A201" t="inlineStr">
        <is>
          <t>431</t>
        </is>
      </c>
      <c r="B201" t="inlineStr">
        <is>
          <t>Gestión de casos de salud que impactan a los colaboradores</t>
        </is>
      </c>
      <c r="C201" t="inlineStr">
        <is>
          <t>Operativo</t>
        </is>
      </c>
      <c r="D201" t="inlineStr">
        <is>
          <t>GESTIÓN DE SEGURIDAD Y SALUD EN EL TRABAJO</t>
        </is>
      </c>
      <c r="E201" t="inlineStr">
        <is>
          <t>%</t>
        </is>
      </c>
      <c r="F201" t="inlineStr">
        <is>
          <t>AVG</t>
        </is>
      </c>
      <c r="G201" t="n">
        <v>1.3</v>
      </c>
    </row>
    <row r="202">
      <c r="A202" t="inlineStr">
        <is>
          <t>432</t>
        </is>
      </c>
      <c r="B202" t="inlineStr">
        <is>
          <t>Intervención a la gestión del riesgo de los colaboradores</t>
        </is>
      </c>
      <c r="C202" t="inlineStr">
        <is>
          <t>Operativo</t>
        </is>
      </c>
      <c r="D202" t="inlineStr">
        <is>
          <t>GESTIÓN DE SEGURIDAD Y SALUD EN EL TRABAJO</t>
        </is>
      </c>
      <c r="E202" t="inlineStr">
        <is>
          <t>%</t>
        </is>
      </c>
      <c r="F202" t="inlineStr">
        <is>
          <t>AVG</t>
        </is>
      </c>
      <c r="G202" t="n">
        <v>1.3</v>
      </c>
    </row>
    <row r="203">
      <c r="A203" t="inlineStr">
        <is>
          <t>433</t>
        </is>
      </c>
      <c r="B203" t="inlineStr">
        <is>
          <t>Generación de Residuos Peligrosos per Cápita Semestral</t>
        </is>
      </c>
      <c r="C203" t="inlineStr">
        <is>
          <t>Operativo</t>
        </is>
      </c>
      <c r="D203" t="inlineStr">
        <is>
          <t>GESTIÓN AMBIENTAL</t>
        </is>
      </c>
      <c r="E203" t="inlineStr">
        <is>
          <t>%</t>
        </is>
      </c>
      <c r="F203" t="inlineStr">
        <is>
          <t>SUM</t>
        </is>
      </c>
      <c r="G203" t="n">
        <v>1.3</v>
      </c>
    </row>
    <row r="204">
      <c r="A204" t="inlineStr">
        <is>
          <t>434</t>
        </is>
      </c>
      <c r="B204" t="inlineStr">
        <is>
          <t>Generación de Residuos Peligrosos Mensual</t>
        </is>
      </c>
      <c r="C204" t="inlineStr">
        <is>
          <t>Operativo</t>
        </is>
      </c>
      <c r="D204" t="inlineStr">
        <is>
          <t>GESTIÓN AMBIENTAL</t>
        </is>
      </c>
      <c r="E204" t="inlineStr">
        <is>
          <t>%</t>
        </is>
      </c>
      <c r="F204" t="inlineStr">
        <is>
          <t>SUM</t>
        </is>
      </c>
      <c r="G204" t="n">
        <v>1.3</v>
      </c>
    </row>
    <row r="205">
      <c r="A205" t="inlineStr">
        <is>
          <t>435</t>
        </is>
      </c>
      <c r="B205" t="inlineStr">
        <is>
          <t>Disminución de la Generación de Residuos Peligrosos per Cápita</t>
        </is>
      </c>
      <c r="C205" t="inlineStr">
        <is>
          <t>Operativo</t>
        </is>
      </c>
      <c r="D205" t="inlineStr">
        <is>
          <t>GESTIÓN AMBIENTAL</t>
        </is>
      </c>
      <c r="E205" t="inlineStr">
        <is>
          <t>%</t>
        </is>
      </c>
      <c r="F205" t="inlineStr">
        <is>
          <t>SUM</t>
        </is>
      </c>
      <c r="G205" t="n">
        <v>1.3</v>
      </c>
    </row>
    <row r="206">
      <c r="A206" t="inlineStr">
        <is>
          <t>436</t>
        </is>
      </c>
      <c r="B206" t="inlineStr">
        <is>
          <t>ANS documentos operativos</t>
        </is>
      </c>
      <c r="C206" t="inlineStr">
        <is>
          <t>Operativo</t>
        </is>
      </c>
      <c r="D206" t="inlineStr">
        <is>
          <t>Gestión de calidad</t>
        </is>
      </c>
      <c r="E206" t="inlineStr">
        <is>
          <t>%</t>
        </is>
      </c>
      <c r="F206" t="inlineStr">
        <is>
          <t>SUM</t>
        </is>
      </c>
      <c r="G206" t="n">
        <v>1.3</v>
      </c>
    </row>
    <row r="207">
      <c r="A207" t="inlineStr">
        <is>
          <t>437</t>
        </is>
      </c>
      <c r="B207" t="inlineStr">
        <is>
          <t>Nivel de Satisfacción Servicios Prestados - Riesgos</t>
        </is>
      </c>
      <c r="C207" t="inlineStr">
        <is>
          <t>Estratégico</t>
        </is>
      </c>
      <c r="D207" t="inlineStr">
        <is>
          <t>GESTIÓN DE RIESGOS</t>
        </is>
      </c>
      <c r="E207" t="inlineStr">
        <is>
          <t>%</t>
        </is>
      </c>
      <c r="F207" t="inlineStr">
        <is>
          <t>AVG</t>
        </is>
      </c>
      <c r="G207" t="n">
        <v>1.3</v>
      </c>
    </row>
    <row r="208">
      <c r="A208" t="inlineStr">
        <is>
          <t>439</t>
        </is>
      </c>
      <c r="B208" t="inlineStr">
        <is>
          <t>Disponibilidad de catálogo de asignaturas pregrado y posgrado virtual</t>
        </is>
      </c>
      <c r="C208" t="inlineStr">
        <is>
          <t>Operativo</t>
        </is>
      </c>
      <c r="D208" t="inlineStr">
        <is>
          <t>Operaciones Académicas</t>
        </is>
      </c>
      <c r="E208" t="inlineStr">
        <is>
          <t>%</t>
        </is>
      </c>
      <c r="F208" t="inlineStr">
        <is>
          <t>AVG</t>
        </is>
      </c>
      <c r="G208" t="n">
        <v>1.3</v>
      </c>
    </row>
    <row r="209">
      <c r="A209" t="inlineStr">
        <is>
          <t>440</t>
        </is>
      </c>
      <c r="B209" t="inlineStr">
        <is>
          <t>Aseguramiento de matricula académica virtual</t>
        </is>
      </c>
      <c r="C209" t="inlineStr">
        <is>
          <t>Operativo</t>
        </is>
      </c>
      <c r="D209" t="inlineStr">
        <is>
          <t>Operaciones Académicas</t>
        </is>
      </c>
      <c r="E209" t="inlineStr">
        <is>
          <t>%</t>
        </is>
      </c>
      <c r="F209" t="inlineStr">
        <is>
          <t>SUM</t>
        </is>
      </c>
      <c r="G209" t="n">
        <v>1.3</v>
      </c>
    </row>
    <row r="210">
      <c r="A210" t="inlineStr">
        <is>
          <t>444</t>
        </is>
      </c>
      <c r="B210" t="inlineStr">
        <is>
          <t>CES Proceso de grados</t>
        </is>
      </c>
      <c r="C210" t="inlineStr">
        <is>
          <t>Operativo</t>
        </is>
      </c>
      <c r="D210" t="inlineStr">
        <is>
          <t>Registro y Control</t>
        </is>
      </c>
      <c r="E210" t="inlineStr">
        <is>
          <t>%</t>
        </is>
      </c>
      <c r="F210" t="inlineStr">
        <is>
          <t>AVG</t>
        </is>
      </c>
      <c r="G210" t="n">
        <v>1.3</v>
      </c>
    </row>
    <row r="211">
      <c r="A211" t="inlineStr">
        <is>
          <t>445</t>
        </is>
      </c>
      <c r="B211" t="inlineStr">
        <is>
          <t>Satisfacción del proceso de grados virtual</t>
        </is>
      </c>
      <c r="C211" t="inlineStr">
        <is>
          <t>Operativo</t>
        </is>
      </c>
      <c r="D211" t="inlineStr">
        <is>
          <t>Registro y Control</t>
        </is>
      </c>
      <c r="E211" t="inlineStr">
        <is>
          <t>%</t>
        </is>
      </c>
      <c r="F211" t="inlineStr">
        <is>
          <t>AVG</t>
        </is>
      </c>
      <c r="G211" t="n">
        <v>1.3</v>
      </c>
    </row>
    <row r="212">
      <c r="A212" t="inlineStr">
        <is>
          <t>447</t>
        </is>
      </c>
      <c r="B212" t="inlineStr">
        <is>
          <t>Participación en actividades culturales</t>
        </is>
      </c>
      <c r="C212" t="inlineStr">
        <is>
          <t>Operativo</t>
        </is>
      </c>
      <c r="D212" t="inlineStr">
        <is>
          <t>Biblioteca Institucional</t>
        </is>
      </c>
      <c r="E212" t="inlineStr">
        <is>
          <t>%</t>
        </is>
      </c>
      <c r="F212" t="inlineStr">
        <is>
          <t>AVG</t>
        </is>
      </c>
      <c r="G212" t="n">
        <v>1.3</v>
      </c>
    </row>
    <row r="213">
      <c r="A213" t="inlineStr">
        <is>
          <t>448</t>
        </is>
      </c>
      <c r="B213" t="inlineStr">
        <is>
          <t>Participación en actividades de formación</t>
        </is>
      </c>
      <c r="C213" t="inlineStr">
        <is>
          <t>Operativo</t>
        </is>
      </c>
      <c r="D213" t="inlineStr">
        <is>
          <t>Biblioteca Institucional</t>
        </is>
      </c>
      <c r="E213" t="inlineStr">
        <is>
          <t>%</t>
        </is>
      </c>
      <c r="F213" t="inlineStr">
        <is>
          <t>AVG</t>
        </is>
      </c>
      <c r="G213" t="n">
        <v>1.3</v>
      </c>
    </row>
    <row r="214">
      <c r="A214" t="inlineStr">
        <is>
          <t>451</t>
        </is>
      </c>
      <c r="B214" t="inlineStr">
        <is>
          <t>% de publicaciones con sentimiento positivo</t>
        </is>
      </c>
      <c r="C214" t="inlineStr">
        <is>
          <t>Operativo</t>
        </is>
      </c>
      <c r="D214" t="inlineStr">
        <is>
          <t>Comunicaciones Externas</t>
        </is>
      </c>
      <c r="E214" t="inlineStr">
        <is>
          <t>%</t>
        </is>
      </c>
      <c r="F214" t="inlineStr">
        <is>
          <t>AVG</t>
        </is>
      </c>
      <c r="G214" t="n">
        <v>1.3</v>
      </c>
    </row>
    <row r="215">
      <c r="A215" t="inlineStr">
        <is>
          <t>452</t>
        </is>
      </c>
      <c r="B215" t="inlineStr">
        <is>
          <t>Seguimiento a eventos internos y externos institucionales</t>
        </is>
      </c>
      <c r="C215" t="inlineStr">
        <is>
          <t>Operativo</t>
        </is>
      </c>
      <c r="D215" t="inlineStr">
        <is>
          <t>Comunicaciones Externas</t>
        </is>
      </c>
      <c r="E215" t="inlineStr">
        <is>
          <t>%</t>
        </is>
      </c>
      <c r="F215" t="inlineStr">
        <is>
          <t>AVG</t>
        </is>
      </c>
      <c r="G215" t="n">
        <v>1.3</v>
      </c>
    </row>
    <row r="216">
      <c r="A216" t="inlineStr">
        <is>
          <t>453</t>
        </is>
      </c>
      <c r="B216" t="inlineStr">
        <is>
          <t>Número de cursos diseñados</t>
        </is>
      </c>
      <c r="C216" t="inlineStr">
        <is>
          <t>Operativo</t>
        </is>
      </c>
      <c r="D216" t="inlineStr">
        <is>
          <t>Diseño de Contenido Virtual</t>
        </is>
      </c>
      <c r="E216" t="inlineStr">
        <is>
          <t>%</t>
        </is>
      </c>
      <c r="F216" t="inlineStr">
        <is>
          <t>AVG</t>
        </is>
      </c>
      <c r="G216" t="n">
        <v>1.3</v>
      </c>
    </row>
    <row r="217">
      <c r="A217" t="inlineStr">
        <is>
          <t>455</t>
        </is>
      </c>
      <c r="B217" t="inlineStr">
        <is>
          <t>ANS Diseño de contenidos virtuales</t>
        </is>
      </c>
      <c r="C217" t="inlineStr">
        <is>
          <t>Estratégico</t>
        </is>
      </c>
      <c r="D217" t="inlineStr">
        <is>
          <t>Diseño de Contenido Virtual</t>
        </is>
      </c>
      <c r="E217" t="inlineStr">
        <is>
          <t>%</t>
        </is>
      </c>
      <c r="F217" t="inlineStr">
        <is>
          <t>AVG</t>
        </is>
      </c>
      <c r="G217" t="n">
        <v>1.3</v>
      </c>
    </row>
    <row r="218">
      <c r="A218" t="inlineStr">
        <is>
          <t>456</t>
        </is>
      </c>
      <c r="B218" t="inlineStr">
        <is>
          <t>Impacto de campañas de Mailing</t>
        </is>
      </c>
      <c r="C218" t="inlineStr">
        <is>
          <t>Operativo</t>
        </is>
      </c>
      <c r="D218" t="inlineStr">
        <is>
          <t>Comunicaciones Internas</t>
        </is>
      </c>
      <c r="E218" t="inlineStr">
        <is>
          <t>%</t>
        </is>
      </c>
      <c r="F218" t="inlineStr">
        <is>
          <t>AVG</t>
        </is>
      </c>
      <c r="G218" t="n">
        <v>1.3</v>
      </c>
    </row>
    <row r="219">
      <c r="A219" t="inlineStr">
        <is>
          <t>457</t>
        </is>
      </c>
      <c r="B219" t="inlineStr">
        <is>
          <t>Apertura de enlaces en mensajes de texto</t>
        </is>
      </c>
      <c r="C219" t="inlineStr">
        <is>
          <t>Operativo</t>
        </is>
      </c>
      <c r="D219" t="inlineStr">
        <is>
          <t>Comunicaciones Internas</t>
        </is>
      </c>
      <c r="E219" t="inlineStr">
        <is>
          <t>%</t>
        </is>
      </c>
      <c r="F219" t="inlineStr">
        <is>
          <t>AVG</t>
        </is>
      </c>
      <c r="G219" t="n">
        <v>1.3</v>
      </c>
    </row>
    <row r="220">
      <c r="A220" t="inlineStr">
        <is>
          <t>460</t>
        </is>
      </c>
      <c r="B220" t="inlineStr">
        <is>
          <t>% de profesores (Contrato Indefinido- Fijo) impactados plan de desarrollo docente</t>
        </is>
      </c>
      <c r="C220" t="inlineStr">
        <is>
          <t>Operativo</t>
        </is>
      </c>
      <c r="D220" t="inlineStr">
        <is>
          <t>GESTIÓN Y DESARROLLO DEL TALENTO HUMANO</t>
        </is>
      </c>
      <c r="E220" t="inlineStr">
        <is>
          <t>%</t>
        </is>
      </c>
      <c r="F220" t="inlineStr">
        <is>
          <t>AVG</t>
        </is>
      </c>
      <c r="G220" t="n">
        <v>1.3</v>
      </c>
    </row>
    <row r="221">
      <c r="A221" t="inlineStr">
        <is>
          <t>466</t>
        </is>
      </c>
      <c r="B221" t="inlineStr">
        <is>
          <t>NPS Estudiantes</t>
        </is>
      </c>
      <c r="C221" t="inlineStr">
        <is>
          <t>Estratégico</t>
        </is>
      </c>
      <c r="D221" t="inlineStr">
        <is>
          <t>EXPERIENCIA INSTITUCIONAL</t>
        </is>
      </c>
      <c r="E221" t="inlineStr">
        <is>
          <t>%</t>
        </is>
      </c>
      <c r="F221" t="inlineStr">
        <is>
          <t>AVG</t>
        </is>
      </c>
      <c r="G221" t="n">
        <v>1.3</v>
      </c>
    </row>
    <row r="222">
      <c r="A222" t="inlineStr">
        <is>
          <t>467</t>
        </is>
      </c>
      <c r="B222" t="inlineStr">
        <is>
          <t>NPS Graduados</t>
        </is>
      </c>
      <c r="C222" t="inlineStr">
        <is>
          <t>Estratégico</t>
        </is>
      </c>
      <c r="D222" t="inlineStr">
        <is>
          <t>EXPERIENCIA INSTITUCIONAL</t>
        </is>
      </c>
      <c r="E222" t="inlineStr">
        <is>
          <t>%</t>
        </is>
      </c>
      <c r="F222" t="inlineStr">
        <is>
          <t>AVG</t>
        </is>
      </c>
      <c r="G222" t="n">
        <v>1.3</v>
      </c>
    </row>
    <row r="223">
      <c r="A223" t="inlineStr">
        <is>
          <t>468</t>
        </is>
      </c>
      <c r="B223" t="inlineStr">
        <is>
          <t>CES General</t>
        </is>
      </c>
      <c r="C223" t="inlineStr">
        <is>
          <t>Estratégico</t>
        </is>
      </c>
      <c r="D223" t="inlineStr">
        <is>
          <t>EXPERIENCIA INSTITUCIONAL</t>
        </is>
      </c>
      <c r="E223" t="inlineStr">
        <is>
          <t>%</t>
        </is>
      </c>
      <c r="F223" t="inlineStr">
        <is>
          <t>AVG</t>
        </is>
      </c>
      <c r="G223" t="n">
        <v>1.3</v>
      </c>
    </row>
    <row r="224">
      <c r="A224" t="inlineStr">
        <is>
          <t>469</t>
        </is>
      </c>
      <c r="B224" t="inlineStr">
        <is>
          <t>Cumplimiento Plan Anual Áreas sede Medellín</t>
        </is>
      </c>
      <c r="C224" t="inlineStr">
        <is>
          <t>Estratégico</t>
        </is>
      </c>
      <c r="D224" t="inlineStr">
        <is>
          <t>Planeación Estratégica</t>
        </is>
      </c>
      <c r="E224" t="inlineStr">
        <is>
          <t>%</t>
        </is>
      </c>
      <c r="F224" t="inlineStr">
        <is>
          <t>AVG</t>
        </is>
      </c>
      <c r="G224" t="n">
        <v>1.3</v>
      </c>
    </row>
    <row r="225">
      <c r="A225" t="inlineStr">
        <is>
          <t>470</t>
        </is>
      </c>
      <c r="B225" t="inlineStr">
        <is>
          <t>Cumplimiento plan anual Secretaria académica y de extensión</t>
        </is>
      </c>
      <c r="C225" t="inlineStr">
        <is>
          <t>Estratégico</t>
        </is>
      </c>
      <c r="D225" t="inlineStr">
        <is>
          <t>Planeación Estratégica</t>
        </is>
      </c>
      <c r="E225" t="inlineStr">
        <is>
          <t>%</t>
        </is>
      </c>
      <c r="F225" t="inlineStr">
        <is>
          <t>AVG</t>
        </is>
      </c>
      <c r="G225" t="n">
        <v>1.3</v>
      </c>
    </row>
    <row r="226">
      <c r="A226" t="inlineStr">
        <is>
          <t>471</t>
        </is>
      </c>
      <c r="B226" t="inlineStr">
        <is>
          <t>Cumplimiento plan anual Gerencia de Talento Humano</t>
        </is>
      </c>
      <c r="C226" t="inlineStr">
        <is>
          <t>Estratégico</t>
        </is>
      </c>
      <c r="D226" t="inlineStr">
        <is>
          <t>Planeación Estratégica</t>
        </is>
      </c>
      <c r="E226" t="inlineStr">
        <is>
          <t>%</t>
        </is>
      </c>
      <c r="F226" t="inlineStr">
        <is>
          <t>AVG</t>
        </is>
      </c>
      <c r="G226" t="n">
        <v>1.3</v>
      </c>
    </row>
    <row r="227">
      <c r="A227" t="inlineStr">
        <is>
          <t>473</t>
        </is>
      </c>
      <c r="B227" t="inlineStr">
        <is>
          <t>Programas con planes de estudios definidos</t>
        </is>
      </c>
      <c r="C227" t="inlineStr">
        <is>
          <t>Estratégico</t>
        </is>
      </c>
      <c r="D227" t="inlineStr">
        <is>
          <t>Gestión, Evaluación e Innovación Curricular</t>
        </is>
      </c>
      <c r="E227" t="inlineStr">
        <is>
          <t>%</t>
        </is>
      </c>
      <c r="F227" t="inlineStr">
        <is>
          <t>AVG</t>
        </is>
      </c>
      <c r="G227" t="n">
        <v>1.3</v>
      </c>
    </row>
    <row r="228">
      <c r="A228" t="inlineStr">
        <is>
          <t>474</t>
        </is>
      </c>
      <c r="B228" t="inlineStr">
        <is>
          <t>Programas con planes de estudios definidos por escuela (Nuevos Programas)</t>
        </is>
      </c>
      <c r="C228" t="inlineStr">
        <is>
          <t>Estratégico</t>
        </is>
      </c>
      <c r="D228" t="inlineStr">
        <is>
          <t>Gestión de Unidades Académicas</t>
        </is>
      </c>
      <c r="E228" t="inlineStr">
        <is>
          <t>%</t>
        </is>
      </c>
      <c r="F228" t="inlineStr">
        <is>
          <t>AVG</t>
        </is>
      </c>
      <c r="G228" t="n">
        <v>1.3</v>
      </c>
    </row>
    <row r="229">
      <c r="A229" t="inlineStr">
        <is>
          <t>475</t>
        </is>
      </c>
      <c r="B229" t="inlineStr">
        <is>
          <t>Número de renovaciones de registro calificado radicadas al MEN</t>
        </is>
      </c>
      <c r="C229" t="inlineStr">
        <is>
          <t>Estratégico</t>
        </is>
      </c>
      <c r="D229" t="inlineStr">
        <is>
          <t>Creación, modificación y cierre de programas académicos</t>
        </is>
      </c>
      <c r="E229" t="inlineStr">
        <is>
          <t>%</t>
        </is>
      </c>
      <c r="F229" t="inlineStr">
        <is>
          <t>AVG</t>
        </is>
      </c>
      <c r="G229" t="n">
        <v>1.3</v>
      </c>
    </row>
    <row r="230">
      <c r="A230" t="inlineStr">
        <is>
          <t>476</t>
        </is>
      </c>
      <c r="B230" t="inlineStr">
        <is>
          <t>Programas con resultados de aprendizaje definidos</t>
        </is>
      </c>
      <c r="C230" t="inlineStr">
        <is>
          <t>Estratégico</t>
        </is>
      </c>
      <c r="D230" t="inlineStr">
        <is>
          <t>Gestión, Evaluación e Innovación Curricular</t>
        </is>
      </c>
      <c r="E230" t="inlineStr">
        <is>
          <t>%</t>
        </is>
      </c>
      <c r="F230" t="inlineStr">
        <is>
          <t>AVG</t>
        </is>
      </c>
      <c r="G230" t="n">
        <v>1.3</v>
      </c>
    </row>
    <row r="231">
      <c r="A231" t="inlineStr">
        <is>
          <t>477</t>
        </is>
      </c>
      <c r="B231" t="inlineStr">
        <is>
          <t>Programas con planes de estudios definidos por escuela (Programas Renovación, modificación y acreditación)</t>
        </is>
      </c>
      <c r="C231" t="inlineStr">
        <is>
          <t>Estratégico</t>
        </is>
      </c>
      <c r="D231" t="inlineStr">
        <is>
          <t>Gestión de Unidades Académicas</t>
        </is>
      </c>
      <c r="E231" t="inlineStr">
        <is>
          <t>%</t>
        </is>
      </c>
      <c r="F231" t="inlineStr">
        <is>
          <t>SUM</t>
        </is>
      </c>
      <c r="G231" t="n">
        <v>1.3</v>
      </c>
    </row>
    <row r="232">
      <c r="A232" t="inlineStr">
        <is>
          <t>478</t>
        </is>
      </c>
      <c r="B232" t="inlineStr">
        <is>
          <t>Programas con planes de estudios definidos por escuela (Mantenimiento de programas)</t>
        </is>
      </c>
      <c r="C232" t="inlineStr">
        <is>
          <t>Estratégico</t>
        </is>
      </c>
      <c r="D232" t="inlineStr">
        <is>
          <t>Gestión de Unidades Académicas</t>
        </is>
      </c>
      <c r="E232" t="inlineStr">
        <is>
          <t>%</t>
        </is>
      </c>
      <c r="F232" t="inlineStr">
        <is>
          <t>SUM</t>
        </is>
      </c>
      <c r="G232" t="n">
        <v>1.3</v>
      </c>
    </row>
    <row r="233">
      <c r="A233" t="inlineStr">
        <is>
          <t>479</t>
        </is>
      </c>
      <c r="B233" t="inlineStr">
        <is>
          <t>Programas con resultados de aprendizaje definidos por escuela (Nuevos Programas)</t>
        </is>
      </c>
      <c r="C233" t="inlineStr">
        <is>
          <t>Estratégico</t>
        </is>
      </c>
      <c r="D233" t="inlineStr">
        <is>
          <t>Gestión de Unidades Académicas</t>
        </is>
      </c>
      <c r="E233" t="inlineStr">
        <is>
          <t>%</t>
        </is>
      </c>
      <c r="F233" t="inlineStr">
        <is>
          <t>SUM</t>
        </is>
      </c>
      <c r="G233" t="n">
        <v>1.3</v>
      </c>
    </row>
    <row r="234">
      <c r="A234" t="inlineStr">
        <is>
          <t>480</t>
        </is>
      </c>
      <c r="B234" t="inlineStr">
        <is>
          <t>Programas con resultados de aprendizaje definidos por escuela (Programas Renovación, modificación y acreditación)</t>
        </is>
      </c>
      <c r="C234" t="inlineStr">
        <is>
          <t>Estratégico</t>
        </is>
      </c>
      <c r="D234" t="inlineStr">
        <is>
          <t>Gestión de Unidades Académicas</t>
        </is>
      </c>
      <c r="E234" t="inlineStr">
        <is>
          <t>%</t>
        </is>
      </c>
      <c r="F234" t="inlineStr">
        <is>
          <t>SUM</t>
        </is>
      </c>
      <c r="G234" t="n">
        <v>1.3</v>
      </c>
    </row>
    <row r="235">
      <c r="A235" t="inlineStr">
        <is>
          <t>481</t>
        </is>
      </c>
      <c r="B235" t="inlineStr">
        <is>
          <t>Solicitudes de documentación completadas</t>
        </is>
      </c>
      <c r="C235" t="inlineStr">
        <is>
          <t>Operativo</t>
        </is>
      </c>
      <c r="D235" t="inlineStr">
        <is>
          <t>Gestión, Evaluación e Innovación Curricular</t>
        </is>
      </c>
      <c r="E235" t="inlineStr">
        <is>
          <t>%</t>
        </is>
      </c>
      <c r="F235" t="inlineStr">
        <is>
          <t>SUM</t>
        </is>
      </c>
      <c r="G235" t="n">
        <v>1.3</v>
      </c>
    </row>
    <row r="236">
      <c r="A236" t="inlineStr">
        <is>
          <t>484</t>
        </is>
      </c>
      <c r="B236" t="inlineStr">
        <is>
          <t>Cumplimiento del Programa de la Cultura del Autocuidado</t>
        </is>
      </c>
      <c r="C236" t="inlineStr">
        <is>
          <t>Operativo</t>
        </is>
      </c>
      <c r="D236" t="inlineStr">
        <is>
          <t>GESTIÓN DE SEGURIDAD Y SALUD EN EL TRABAJO</t>
        </is>
      </c>
      <c r="E236" t="inlineStr">
        <is>
          <t>%</t>
        </is>
      </c>
      <c r="F236" t="inlineStr">
        <is>
          <t>AVG</t>
        </is>
      </c>
      <c r="G236" t="n">
        <v>1.3</v>
      </c>
    </row>
    <row r="237">
      <c r="A237" t="inlineStr">
        <is>
          <t>485</t>
        </is>
      </c>
      <c r="B237" t="inlineStr">
        <is>
          <t>Oportunidad en el cierre de acciones</t>
        </is>
      </c>
      <c r="C237" t="inlineStr">
        <is>
          <t>Operativo</t>
        </is>
      </c>
      <c r="D237" t="inlineStr">
        <is>
          <t>Gestión de calidad</t>
        </is>
      </c>
      <c r="E237" t="inlineStr">
        <is>
          <t>%</t>
        </is>
      </c>
      <c r="F237" t="inlineStr">
        <is>
          <t>SUM</t>
        </is>
      </c>
      <c r="G237" t="n">
        <v>1.3</v>
      </c>
    </row>
    <row r="238">
      <c r="A238" t="inlineStr">
        <is>
          <t>486</t>
        </is>
      </c>
      <c r="B238" t="inlineStr">
        <is>
          <t>Número de visitas a la página web</t>
        </is>
      </c>
      <c r="C238" t="inlineStr">
        <is>
          <t>Operativo</t>
        </is>
      </c>
      <c r="D238" t="inlineStr">
        <is>
          <t>Comunicaciones Internas</t>
        </is>
      </c>
      <c r="E238" t="inlineStr">
        <is>
          <t>%</t>
        </is>
      </c>
      <c r="F238" t="inlineStr">
        <is>
          <t>AVG</t>
        </is>
      </c>
      <c r="G238" t="n">
        <v>1.3</v>
      </c>
    </row>
    <row r="239">
      <c r="A239" t="inlineStr">
        <is>
          <t>487</t>
        </is>
      </c>
      <c r="B239" t="inlineStr">
        <is>
          <t>Número Impactados Talleres de formación</t>
        </is>
      </c>
      <c r="C239" t="inlineStr">
        <is>
          <t>Operativo</t>
        </is>
      </c>
      <c r="D239" t="inlineStr">
        <is>
          <t>Centro de Medios Audiovisuales</t>
        </is>
      </c>
      <c r="E239" t="inlineStr">
        <is>
          <t>%</t>
        </is>
      </c>
      <c r="F239" t="inlineStr">
        <is>
          <t>AVG</t>
        </is>
      </c>
      <c r="G239" t="n">
        <v>1.3</v>
      </c>
    </row>
    <row r="240">
      <c r="A240" t="inlineStr">
        <is>
          <t>488</t>
        </is>
      </c>
      <c r="B240" t="inlineStr">
        <is>
          <t>Oportunidad en el cierre de actividades de los planes de mejora</t>
        </is>
      </c>
      <c r="C240" t="inlineStr">
        <is>
          <t>Operativo</t>
        </is>
      </c>
      <c r="D240" t="inlineStr">
        <is>
          <t>Gestión de calidad</t>
        </is>
      </c>
      <c r="E240" t="inlineStr">
        <is>
          <t>%</t>
        </is>
      </c>
      <c r="F240" t="inlineStr">
        <is>
          <t>SUM</t>
        </is>
      </c>
      <c r="G240" t="n">
        <v>1.3</v>
      </c>
    </row>
    <row r="241">
      <c r="A241" t="inlineStr">
        <is>
          <t>490</t>
        </is>
      </c>
      <c r="B241" t="inlineStr">
        <is>
          <t>Nivel de Satisfacción Servicios Prestados - Planeación Estratégica</t>
        </is>
      </c>
      <c r="C241" t="inlineStr">
        <is>
          <t>Estratégico</t>
        </is>
      </c>
      <c r="D241" t="inlineStr">
        <is>
          <t>Planeación Estratégica</t>
        </is>
      </c>
      <c r="E241" t="inlineStr">
        <is>
          <t>%</t>
        </is>
      </c>
      <c r="F241" t="inlineStr">
        <is>
          <t>AVG</t>
        </is>
      </c>
      <c r="G241" t="n">
        <v>1.3</v>
      </c>
    </row>
    <row r="242">
      <c r="A242" t="inlineStr">
        <is>
          <t>491</t>
        </is>
      </c>
      <c r="B242" t="inlineStr">
        <is>
          <t>Nivel de Satisfacción Servicios Prestados - Gestión de proyectos</t>
        </is>
      </c>
      <c r="C242" t="inlineStr">
        <is>
          <t>Estratégico</t>
        </is>
      </c>
      <c r="D242" t="inlineStr">
        <is>
          <t>Gestión de Proyectos</t>
        </is>
      </c>
      <c r="E242" t="inlineStr">
        <is>
          <t>%</t>
        </is>
      </c>
      <c r="F242" t="inlineStr">
        <is>
          <t>AVG</t>
        </is>
      </c>
      <c r="G242" t="n">
        <v>1.3</v>
      </c>
    </row>
    <row r="243">
      <c r="A243" t="inlineStr">
        <is>
          <t>492</t>
        </is>
      </c>
      <c r="B243" t="inlineStr">
        <is>
          <t>Nivel de Satisfacción Servicios Prestados - Desempeño Institucional</t>
        </is>
      </c>
      <c r="C243" t="inlineStr">
        <is>
          <t>Estratégico</t>
        </is>
      </c>
      <c r="D243" t="inlineStr">
        <is>
          <t>Desempeño Institucional</t>
        </is>
      </c>
      <c r="E243" t="inlineStr">
        <is>
          <t>%</t>
        </is>
      </c>
      <c r="F243" t="inlineStr">
        <is>
          <t>AVG</t>
        </is>
      </c>
      <c r="G243" t="n">
        <v>1.3</v>
      </c>
    </row>
    <row r="244">
      <c r="A244" t="inlineStr">
        <is>
          <t>493</t>
        </is>
      </c>
      <c r="B244" t="inlineStr">
        <is>
          <t>Nivel de Satisfacción Servicios Prestados - Gestión Jurídica Y Normativa</t>
        </is>
      </c>
      <c r="C244" t="inlineStr">
        <is>
          <t>Estratégico</t>
        </is>
      </c>
      <c r="D244" t="inlineStr">
        <is>
          <t>GESTIÓN JURÍDICA Y NORMATIVA</t>
        </is>
      </c>
      <c r="E244" t="inlineStr">
        <is>
          <t>%</t>
        </is>
      </c>
      <c r="F244" t="inlineStr">
        <is>
          <t>AVG</t>
        </is>
      </c>
      <c r="G244" t="n">
        <v>1.3</v>
      </c>
    </row>
    <row r="245">
      <c r="A245" t="inlineStr">
        <is>
          <t>494</t>
        </is>
      </c>
      <c r="B245" t="inlineStr">
        <is>
          <t>Nivel de Satisfacción Servicios Prestados - Administración De Servicios Generales</t>
        </is>
      </c>
      <c r="C245" t="inlineStr">
        <is>
          <t>Estratégico</t>
        </is>
      </c>
      <c r="D245" t="inlineStr">
        <is>
          <t>Administración de Servicios Generales</t>
        </is>
      </c>
      <c r="E245" t="inlineStr">
        <is>
          <t>%</t>
        </is>
      </c>
      <c r="F245" t="inlineStr">
        <is>
          <t>AVG</t>
        </is>
      </c>
      <c r="G245" t="n">
        <v>1.3</v>
      </c>
    </row>
    <row r="246">
      <c r="A246" t="inlineStr">
        <is>
          <t>495</t>
        </is>
      </c>
      <c r="B246" t="inlineStr">
        <is>
          <t>Nivel de Satisfacción Servicios Prestados - Contabilidad</t>
        </is>
      </c>
      <c r="C246" t="inlineStr">
        <is>
          <t>Estratégico</t>
        </is>
      </c>
      <c r="D246" t="inlineStr">
        <is>
          <t>Contabilidad</t>
        </is>
      </c>
      <c r="E246" t="inlineStr">
        <is>
          <t>%</t>
        </is>
      </c>
      <c r="F246" t="inlineStr">
        <is>
          <t>AVG</t>
        </is>
      </c>
      <c r="G246" t="n">
        <v>1.3</v>
      </c>
    </row>
    <row r="247">
      <c r="A247" t="inlineStr">
        <is>
          <t>496</t>
        </is>
      </c>
      <c r="B247" t="inlineStr">
        <is>
          <t>Nivel de Satisfacción Servicios Prestados - Planeación Financiera</t>
        </is>
      </c>
      <c r="C247" t="inlineStr">
        <is>
          <t>Estratégico</t>
        </is>
      </c>
      <c r="D247" t="inlineStr">
        <is>
          <t>Planeación Financiera</t>
        </is>
      </c>
      <c r="E247" t="inlineStr">
        <is>
          <t>%</t>
        </is>
      </c>
      <c r="F247" t="inlineStr">
        <is>
          <t>AVG</t>
        </is>
      </c>
      <c r="G247" t="n">
        <v>1.3</v>
      </c>
    </row>
    <row r="248">
      <c r="A248" t="inlineStr">
        <is>
          <t>497</t>
        </is>
      </c>
      <c r="B248" t="inlineStr">
        <is>
          <t>Nivel de Satisfacción Servicios Prestados - Tesorería</t>
        </is>
      </c>
      <c r="C248" t="inlineStr">
        <is>
          <t>Estratégico</t>
        </is>
      </c>
      <c r="D248" t="inlineStr">
        <is>
          <t>Tesorería</t>
        </is>
      </c>
      <c r="E248" t="inlineStr">
        <is>
          <t>%</t>
        </is>
      </c>
      <c r="F248" t="inlineStr">
        <is>
          <t>AVG</t>
        </is>
      </c>
      <c r="G248" t="n">
        <v>1.3</v>
      </c>
    </row>
    <row r="249">
      <c r="A249" t="inlineStr">
        <is>
          <t>498</t>
        </is>
      </c>
      <c r="B249" t="inlineStr">
        <is>
          <t>Nivel de Satisfacción Servicios Prestados - Centro de Medios Audiovisuales</t>
        </is>
      </c>
      <c r="C249" t="inlineStr">
        <is>
          <t>Estratégico</t>
        </is>
      </c>
      <c r="D249" t="inlineStr">
        <is>
          <t>Centro de Medios Audiovisuales</t>
        </is>
      </c>
      <c r="E249" t="inlineStr">
        <is>
          <t>%</t>
        </is>
      </c>
      <c r="F249" t="inlineStr">
        <is>
          <t>AVG</t>
        </is>
      </c>
      <c r="G249" t="n">
        <v>1.3</v>
      </c>
    </row>
    <row r="250">
      <c r="A250" t="inlineStr">
        <is>
          <t>499</t>
        </is>
      </c>
      <c r="B250" t="inlineStr">
        <is>
          <t>Nivel de Satisfacción Servicios Prestados - Datos y analítica</t>
        </is>
      </c>
      <c r="C250" t="inlineStr">
        <is>
          <t>Estratégico</t>
        </is>
      </c>
      <c r="D250" t="inlineStr">
        <is>
          <t>DATOS Y ANALÍTICA</t>
        </is>
      </c>
      <c r="E250" t="inlineStr">
        <is>
          <t>%</t>
        </is>
      </c>
      <c r="F250" t="inlineStr">
        <is>
          <t>AVG</t>
        </is>
      </c>
      <c r="G250" t="n">
        <v>1.3</v>
      </c>
    </row>
    <row r="251">
      <c r="A251" t="inlineStr">
        <is>
          <t>500</t>
        </is>
      </c>
      <c r="B251" t="inlineStr">
        <is>
          <t>Nivel de Satisfacción Servicios Prestados -Servicio de Salud</t>
        </is>
      </c>
      <c r="C251" t="inlineStr">
        <is>
          <t>Estratégico</t>
        </is>
      </c>
      <c r="D251" t="inlineStr">
        <is>
          <t>Servicio de Salud</t>
        </is>
      </c>
      <c r="E251" t="inlineStr">
        <is>
          <t>%</t>
        </is>
      </c>
      <c r="F251" t="inlineStr">
        <is>
          <t>AVG</t>
        </is>
      </c>
      <c r="G251" t="n">
        <v>1.3</v>
      </c>
    </row>
    <row r="252">
      <c r="A252" t="inlineStr">
        <is>
          <t>501</t>
        </is>
      </c>
      <c r="B252" t="inlineStr">
        <is>
          <t>Nivel de Satisfacción Servicios Prestados -Gestión, evaluación e innovación curricular</t>
        </is>
      </c>
      <c r="C252" t="inlineStr">
        <is>
          <t>Estratégico</t>
        </is>
      </c>
      <c r="D252" t="inlineStr">
        <is>
          <t>Gestión, Evaluación e Innovación Curricular</t>
        </is>
      </c>
      <c r="E252" t="inlineStr">
        <is>
          <t>%</t>
        </is>
      </c>
      <c r="F252" t="inlineStr">
        <is>
          <t>AVG</t>
        </is>
      </c>
      <c r="G252" t="n">
        <v>1.3</v>
      </c>
    </row>
    <row r="253">
      <c r="A253" t="inlineStr">
        <is>
          <t>502</t>
        </is>
      </c>
      <c r="B253" t="inlineStr">
        <is>
          <t>Nivel de Satisfacción Servicios Prestados -Formación para la investigación, creación e innovación</t>
        </is>
      </c>
      <c r="C253" t="inlineStr">
        <is>
          <t>Estratégico</t>
        </is>
      </c>
      <c r="D253" t="inlineStr">
        <is>
          <t>Formación para la investigación, creación e innovación</t>
        </is>
      </c>
      <c r="E253" t="inlineStr">
        <is>
          <t>%</t>
        </is>
      </c>
      <c r="F253" t="inlineStr">
        <is>
          <t>AVG</t>
        </is>
      </c>
      <c r="G253" t="n">
        <v>1.3</v>
      </c>
    </row>
    <row r="254">
      <c r="A254" t="inlineStr">
        <is>
          <t>503</t>
        </is>
      </c>
      <c r="B254" t="inlineStr">
        <is>
          <t>Nivel de Satisfacción Servicios Prestados -Gestión de Unidades Académicas</t>
        </is>
      </c>
      <c r="C254" t="inlineStr">
        <is>
          <t>Estratégico</t>
        </is>
      </c>
      <c r="D254" t="inlineStr">
        <is>
          <t>Gestión de Unidades Académicas</t>
        </is>
      </c>
      <c r="E254" t="inlineStr">
        <is>
          <t>%</t>
        </is>
      </c>
      <c r="F254" t="inlineStr">
        <is>
          <t>AVG</t>
        </is>
      </c>
      <c r="G254" t="n">
        <v>1.3</v>
      </c>
    </row>
    <row r="255">
      <c r="A255" t="inlineStr">
        <is>
          <t>504</t>
        </is>
      </c>
      <c r="B255" t="inlineStr">
        <is>
          <t>Nivel de Satisfacción Servicios Prestados - LEI</t>
        </is>
      </c>
      <c r="C255" t="inlineStr">
        <is>
          <t>Estratégico</t>
        </is>
      </c>
      <c r="D255" t="inlineStr">
        <is>
          <t>LEI</t>
        </is>
      </c>
      <c r="E255" t="inlineStr">
        <is>
          <t>%</t>
        </is>
      </c>
      <c r="F255" t="inlineStr">
        <is>
          <t>AVG</t>
        </is>
      </c>
      <c r="G255" t="n">
        <v>1.3</v>
      </c>
    </row>
    <row r="256">
      <c r="A256" t="inlineStr">
        <is>
          <t>505</t>
        </is>
      </c>
      <c r="B256" t="inlineStr">
        <is>
          <t>Nivel de Satisfacción Servicios Prestados - Mercadeo de programas académicos</t>
        </is>
      </c>
      <c r="C256" t="inlineStr">
        <is>
          <t>Estratégico</t>
        </is>
      </c>
      <c r="D256" t="inlineStr">
        <is>
          <t>Mercadeo de programas académicos</t>
        </is>
      </c>
      <c r="E256" t="inlineStr">
        <is>
          <t>%</t>
        </is>
      </c>
      <c r="F256" t="inlineStr">
        <is>
          <t>AVG</t>
        </is>
      </c>
      <c r="G256" t="n">
        <v>1.3</v>
      </c>
    </row>
    <row r="257">
      <c r="A257" t="inlineStr">
        <is>
          <t>506</t>
        </is>
      </c>
      <c r="B257" t="inlineStr">
        <is>
          <t>Nivel de Satisfacción Servicios Prestados - Prácticas</t>
        </is>
      </c>
      <c r="C257" t="inlineStr">
        <is>
          <t>Estratégico</t>
        </is>
      </c>
      <c r="D257" t="inlineStr">
        <is>
          <t>Prácticas</t>
        </is>
      </c>
      <c r="E257" t="inlineStr">
        <is>
          <t>%</t>
        </is>
      </c>
      <c r="F257" t="inlineStr">
        <is>
          <t>AVG</t>
        </is>
      </c>
      <c r="G257" t="n">
        <v>1.3</v>
      </c>
    </row>
    <row r="258">
      <c r="A258" t="inlineStr">
        <is>
          <t>507</t>
        </is>
      </c>
      <c r="B258" t="inlineStr">
        <is>
          <t>Nivel de Satisfacción Servicios Prestados -Cultura y Deporte</t>
        </is>
      </c>
      <c r="C258" t="inlineStr">
        <is>
          <t>Estratégico</t>
        </is>
      </c>
      <c r="D258" t="inlineStr">
        <is>
          <t>Cultura y Deporte</t>
        </is>
      </c>
      <c r="E258" t="inlineStr">
        <is>
          <t>%</t>
        </is>
      </c>
      <c r="F258" t="inlineStr">
        <is>
          <t>AVG</t>
        </is>
      </c>
      <c r="G258" t="n">
        <v>1.3</v>
      </c>
    </row>
    <row r="259">
      <c r="A259" t="inlineStr">
        <is>
          <t>508</t>
        </is>
      </c>
      <c r="B259" t="inlineStr">
        <is>
          <t>Nivel de Satisfacción Servicios Prestados - Diseño y contenido virtual</t>
        </is>
      </c>
      <c r="C259" t="inlineStr">
        <is>
          <t>Estratégico</t>
        </is>
      </c>
      <c r="D259" t="inlineStr">
        <is>
          <t>Diseño de Contenido Virtual</t>
        </is>
      </c>
      <c r="E259" t="inlineStr">
        <is>
          <t>%</t>
        </is>
      </c>
      <c r="F259" t="inlineStr">
        <is>
          <t>AVG</t>
        </is>
      </c>
      <c r="G259" t="n">
        <v>1.3</v>
      </c>
    </row>
    <row r="260">
      <c r="A260" t="inlineStr">
        <is>
          <t>509</t>
        </is>
      </c>
      <c r="B260" t="inlineStr">
        <is>
          <t>Cumplimiento a cronograma de proyectos 2025</t>
        </is>
      </c>
      <c r="C260" t="inlineStr">
        <is>
          <t>Estratégico</t>
        </is>
      </c>
      <c r="D260" t="inlineStr">
        <is>
          <t>Gestión de Proyectos</t>
        </is>
      </c>
      <c r="E260" t="inlineStr">
        <is>
          <t>%</t>
        </is>
      </c>
      <c r="F260" t="inlineStr">
        <is>
          <t>AVG</t>
        </is>
      </c>
      <c r="G260" t="n">
        <v>1.3</v>
      </c>
    </row>
    <row r="261">
      <c r="A261" t="inlineStr">
        <is>
          <t>510</t>
        </is>
      </c>
      <c r="B261" t="inlineStr">
        <is>
          <t>Frecuencia de incidentes de riesgos</t>
        </is>
      </c>
      <c r="C261" t="inlineStr">
        <is>
          <t>Operativo</t>
        </is>
      </c>
      <c r="D261" t="inlineStr">
        <is>
          <t>GESTIÓN DE RIESGOS</t>
        </is>
      </c>
      <c r="E261" t="inlineStr">
        <is>
          <t>%</t>
        </is>
      </c>
      <c r="F261" t="inlineStr">
        <is>
          <t>SUM</t>
        </is>
      </c>
      <c r="G261" t="n">
        <v>1.3</v>
      </c>
    </row>
    <row r="262">
      <c r="A262" t="inlineStr">
        <is>
          <t>511</t>
        </is>
      </c>
      <c r="B262" t="inlineStr">
        <is>
          <t>Eficacia de controles</t>
        </is>
      </c>
      <c r="C262" t="inlineStr">
        <is>
          <t>Operativo</t>
        </is>
      </c>
      <c r="D262" t="inlineStr">
        <is>
          <t>GESTIÓN DE RIESGOS</t>
        </is>
      </c>
      <c r="E262" t="inlineStr">
        <is>
          <t>%</t>
        </is>
      </c>
      <c r="F262" t="inlineStr">
        <is>
          <t>SUM</t>
        </is>
      </c>
      <c r="G262" t="n">
        <v>1.3</v>
      </c>
    </row>
    <row r="263">
      <c r="A263" t="inlineStr">
        <is>
          <t>513</t>
        </is>
      </c>
      <c r="B263" t="inlineStr">
        <is>
          <t>Nivel de cumplimiento del plan de seguimiento a controles</t>
        </is>
      </c>
      <c r="C263" t="inlineStr">
        <is>
          <t>Operativo</t>
        </is>
      </c>
      <c r="D263" t="inlineStr">
        <is>
          <t>GESTIÓN DE RIESGOS</t>
        </is>
      </c>
      <c r="E263" t="inlineStr">
        <is>
          <t>%</t>
        </is>
      </c>
      <c r="F263" t="inlineStr">
        <is>
          <t>AVG</t>
        </is>
      </c>
      <c r="G263" t="n">
        <v>1.3</v>
      </c>
    </row>
    <row r="264">
      <c r="A264" t="inlineStr">
        <is>
          <t>514</t>
        </is>
      </c>
      <c r="B264" t="inlineStr">
        <is>
          <t>Respuesta ante nuevas necesidades de control</t>
        </is>
      </c>
      <c r="C264" t="inlineStr">
        <is>
          <t>Operativo</t>
        </is>
      </c>
      <c r="D264" t="inlineStr">
        <is>
          <t>GESTIÓN DE RIESGOS</t>
        </is>
      </c>
      <c r="E264" t="inlineStr">
        <is>
          <t>%</t>
        </is>
      </c>
      <c r="F264" t="inlineStr">
        <is>
          <t>AVG</t>
        </is>
      </c>
      <c r="G264" t="n">
        <v>1.3</v>
      </c>
    </row>
    <row r="265">
      <c r="A265" t="inlineStr">
        <is>
          <t>515</t>
        </is>
      </c>
      <c r="B265" t="inlineStr">
        <is>
          <t>Porcentaje de procesos de control implementados</t>
        </is>
      </c>
      <c r="C265" t="inlineStr">
        <is>
          <t>Estratégico</t>
        </is>
      </c>
      <c r="D265" t="inlineStr">
        <is>
          <t>GESTIÓN DE LA TECNOLOGÍA E INNOVACIÓN DIGITAL</t>
        </is>
      </c>
      <c r="E265" t="inlineStr">
        <is>
          <t>%</t>
        </is>
      </c>
      <c r="F265" t="inlineStr">
        <is>
          <t>AVG</t>
        </is>
      </c>
      <c r="G265" t="n">
        <v>1.3</v>
      </c>
    </row>
    <row r="266">
      <c r="A266" t="inlineStr">
        <is>
          <t>516</t>
        </is>
      </c>
      <c r="B266" t="inlineStr">
        <is>
          <t>Porcentaje de colaboradores formados en ciberseguridad</t>
        </is>
      </c>
      <c r="C266" t="inlineStr">
        <is>
          <t>Operativo</t>
        </is>
      </c>
      <c r="D266" t="inlineStr">
        <is>
          <t>GESTIÓN DE LA TECNOLOGÍA E INNOVACIÓN DIGITAL</t>
        </is>
      </c>
      <c r="E266" t="inlineStr">
        <is>
          <t>%</t>
        </is>
      </c>
      <c r="F266" t="inlineStr">
        <is>
          <t>AVG</t>
        </is>
      </c>
      <c r="G266" t="n">
        <v>1.3</v>
      </c>
    </row>
    <row r="267">
      <c r="A267" t="inlineStr">
        <is>
          <t>518</t>
        </is>
      </c>
      <c r="B267" t="inlineStr">
        <is>
          <t>Cumplimiento programa de auditoría</t>
        </is>
      </c>
      <c r="C267" t="inlineStr">
        <is>
          <t>Estratégico</t>
        </is>
      </c>
      <c r="D267" t="inlineStr">
        <is>
          <t>AUDITORÍA INTERNA</t>
        </is>
      </c>
      <c r="E267" t="inlineStr">
        <is>
          <t>%</t>
        </is>
      </c>
      <c r="F267" t="inlineStr">
        <is>
          <t>AVG</t>
        </is>
      </c>
      <c r="G267" t="n">
        <v>1.3</v>
      </c>
    </row>
    <row r="268">
      <c r="A268" t="inlineStr">
        <is>
          <t>519</t>
        </is>
      </c>
      <c r="B268" t="inlineStr">
        <is>
          <t>% de publicaciones con sentimiento neutro o negativo</t>
        </is>
      </c>
      <c r="C268" t="inlineStr">
        <is>
          <t>Operativo</t>
        </is>
      </c>
      <c r="D268" t="inlineStr">
        <is>
          <t>Comunicaciones Externas</t>
        </is>
      </c>
      <c r="E268" t="inlineStr">
        <is>
          <t>%</t>
        </is>
      </c>
      <c r="F268" t="inlineStr">
        <is>
          <t>AVG</t>
        </is>
      </c>
      <c r="G268" t="n">
        <v>1.3</v>
      </c>
    </row>
    <row r="269">
      <c r="A269" t="inlineStr">
        <is>
          <t>522</t>
        </is>
      </c>
      <c r="B269" t="inlineStr">
        <is>
          <t>Asignaturas o modulos con mecanismos de evaluación implementados</t>
        </is>
      </c>
      <c r="C269" t="inlineStr">
        <is>
          <t>Estratégico</t>
        </is>
      </c>
      <c r="D269" t="inlineStr">
        <is>
          <t>Gestión, Evaluación e Innovación Curricular</t>
        </is>
      </c>
      <c r="E269" t="inlineStr">
        <is>
          <t>%</t>
        </is>
      </c>
      <c r="F269" t="inlineStr">
        <is>
          <t>AVG</t>
        </is>
      </c>
      <c r="G269" t="n">
        <v>1.3</v>
      </c>
    </row>
    <row r="270">
      <c r="A270" t="inlineStr">
        <is>
          <t>523</t>
        </is>
      </c>
      <c r="B270" t="inlineStr">
        <is>
          <t>Ingresos totales de educación para la vida</t>
        </is>
      </c>
      <c r="C270" t="inlineStr">
        <is>
          <t>Estratégico</t>
        </is>
      </c>
      <c r="D270" t="inlineStr">
        <is>
          <t>Planeación Financiera</t>
        </is>
      </c>
      <c r="E270" t="inlineStr">
        <is>
          <t>%</t>
        </is>
      </c>
      <c r="F270" t="inlineStr">
        <is>
          <t>SUM</t>
        </is>
      </c>
      <c r="G270" t="n">
        <v>1.3</v>
      </c>
    </row>
    <row r="271">
      <c r="A271" t="inlineStr">
        <is>
          <t>524</t>
        </is>
      </c>
      <c r="B271" t="inlineStr">
        <is>
          <t>Total Leads por canales de captación</t>
        </is>
      </c>
      <c r="C271" t="inlineStr">
        <is>
          <t>Operativo</t>
        </is>
      </c>
      <c r="D271" t="inlineStr">
        <is>
          <t>Mercadeo de programas académicos</t>
        </is>
      </c>
      <c r="E271" t="inlineStr">
        <is>
          <t>%</t>
        </is>
      </c>
      <c r="F271" t="inlineStr">
        <is>
          <t>SUM</t>
        </is>
      </c>
      <c r="G271" t="n">
        <v>1.3</v>
      </c>
    </row>
    <row r="272">
      <c r="A272" t="inlineStr">
        <is>
          <t>526</t>
        </is>
      </c>
      <c r="B272" t="inlineStr">
        <is>
          <t>Cumplimiento Politica Polisigs</t>
        </is>
      </c>
      <c r="C272" t="inlineStr">
        <is>
          <t>Operativo</t>
        </is>
      </c>
      <c r="D272" t="inlineStr">
        <is>
          <t>Planificación POLISIGS</t>
        </is>
      </c>
      <c r="E272" t="inlineStr">
        <is>
          <t>%</t>
        </is>
      </c>
      <c r="F272" t="inlineStr">
        <is>
          <t>AVG</t>
        </is>
      </c>
      <c r="G272" t="n">
        <v>1.3</v>
      </c>
    </row>
    <row r="273">
      <c r="A273" t="inlineStr">
        <is>
          <t>527</t>
        </is>
      </c>
      <c r="B273" t="inlineStr">
        <is>
          <t>Participación de Grupos de Interés en la construcción del nuevo plan de desarrollo (PDI)</t>
        </is>
      </c>
      <c r="C273" t="inlineStr">
        <is>
          <t>Estratégico</t>
        </is>
      </c>
      <c r="D273" t="inlineStr">
        <is>
          <t>Planeación Estratégica</t>
        </is>
      </c>
      <c r="E273" t="inlineStr">
        <is>
          <t>%</t>
        </is>
      </c>
      <c r="F273" t="inlineStr">
        <is>
          <t>AVG</t>
        </is>
      </c>
      <c r="G273" t="n">
        <v>1.3</v>
      </c>
    </row>
    <row r="274">
      <c r="A274" t="inlineStr">
        <is>
          <t>528</t>
        </is>
      </c>
      <c r="B274" t="inlineStr">
        <is>
          <t>Participación de la comunidad en la Rendición de Cuentas</t>
        </is>
      </c>
      <c r="C274" t="inlineStr">
        <is>
          <t>Estratégico</t>
        </is>
      </c>
      <c r="D274" t="inlineStr">
        <is>
          <t>Planeación Estratégica</t>
        </is>
      </c>
      <c r="E274" t="inlineStr">
        <is>
          <t>%</t>
        </is>
      </c>
      <c r="F274" t="inlineStr">
        <is>
          <t>AVG</t>
        </is>
      </c>
      <c r="G274" t="n">
        <v>1.3</v>
      </c>
    </row>
    <row r="275">
      <c r="A275" t="inlineStr">
        <is>
          <t>529</t>
        </is>
      </c>
      <c r="B275" t="inlineStr">
        <is>
          <t>Oportunidad en la solución de solicitudes de infraestructura</t>
        </is>
      </c>
      <c r="C275" t="inlineStr">
        <is>
          <t>Operativo</t>
        </is>
      </c>
      <c r="D275" t="inlineStr">
        <is>
          <t>Gestión Infraestructura Física</t>
        </is>
      </c>
      <c r="E275" t="inlineStr">
        <is>
          <t>%</t>
        </is>
      </c>
      <c r="F275" t="inlineStr">
        <is>
          <t>SUM</t>
        </is>
      </c>
      <c r="G275" t="n">
        <v>1.3</v>
      </c>
    </row>
    <row r="276">
      <c r="A276" t="inlineStr">
        <is>
          <t>530</t>
        </is>
      </c>
      <c r="B276" t="inlineStr">
        <is>
          <t>Índice de Cumplimiento del Sprint</t>
        </is>
      </c>
      <c r="C276" t="inlineStr">
        <is>
          <t>Estratégico</t>
        </is>
      </c>
      <c r="D276" t="inlineStr">
        <is>
          <t>GESTIÓN DE LA TECNOLOGÍA E INNOVACIÓN DIGITAL</t>
        </is>
      </c>
      <c r="E276" t="inlineStr">
        <is>
          <t>%</t>
        </is>
      </c>
      <c r="F276" t="inlineStr">
        <is>
          <t>AVG</t>
        </is>
      </c>
      <c r="G276" t="n">
        <v>1.3</v>
      </c>
    </row>
    <row r="277">
      <c r="A277" t="inlineStr">
        <is>
          <t>531</t>
        </is>
      </c>
      <c r="B277" t="inlineStr">
        <is>
          <t>Eficiencia de capacidad instalada</t>
        </is>
      </c>
      <c r="C277" t="inlineStr">
        <is>
          <t>Estratégico</t>
        </is>
      </c>
      <c r="D277" t="inlineStr">
        <is>
          <t>GESTIÓN DE LA TECNOLOGÍA E INNOVACIÓN DIGITAL</t>
        </is>
      </c>
      <c r="E277" t="inlineStr">
        <is>
          <t>%</t>
        </is>
      </c>
      <c r="F277" t="inlineStr">
        <is>
          <t>AVG</t>
        </is>
      </c>
      <c r="G277" t="n">
        <v>1.3</v>
      </c>
    </row>
    <row r="278">
      <c r="A278" t="inlineStr">
        <is>
          <t>532</t>
        </is>
      </c>
      <c r="B278" t="inlineStr">
        <is>
          <t>Actividades de Cooperación en Internacionalización</t>
        </is>
      </c>
      <c r="C278" t="inlineStr">
        <is>
          <t>Estratégico</t>
        </is>
      </c>
      <c r="D278" t="inlineStr">
        <is>
          <t>VISIBILIDAD NACIONAL E INTERNACIONAL</t>
        </is>
      </c>
      <c r="E278" t="inlineStr">
        <is>
          <t>%</t>
        </is>
      </c>
      <c r="F278" t="inlineStr">
        <is>
          <t>SUM</t>
        </is>
      </c>
      <c r="G278" t="n">
        <v>1.3</v>
      </c>
    </row>
    <row r="279">
      <c r="A279" t="inlineStr">
        <is>
          <t>533</t>
        </is>
      </c>
      <c r="B279" t="inlineStr">
        <is>
          <t>Participación de estudiantes externos invitados a actividades de cooperación nacional e internacional</t>
        </is>
      </c>
      <c r="C279" t="inlineStr">
        <is>
          <t>Estratégico</t>
        </is>
      </c>
      <c r="D279" t="inlineStr">
        <is>
          <t>VISIBILIDAD NACIONAL E INTERNACIONAL</t>
        </is>
      </c>
      <c r="E279" t="inlineStr">
        <is>
          <t>%</t>
        </is>
      </c>
      <c r="F279" t="inlineStr">
        <is>
          <t>SUM</t>
        </is>
      </c>
      <c r="G279" t="n">
        <v>1.3</v>
      </c>
    </row>
    <row r="280">
      <c r="A280" t="inlineStr">
        <is>
          <t>534</t>
        </is>
      </c>
      <c r="B280" t="inlineStr">
        <is>
          <t>Participación de estudiantes POLI en actividades de cooperación nacional e internacional</t>
        </is>
      </c>
      <c r="C280" t="inlineStr">
        <is>
          <t>Estratégico</t>
        </is>
      </c>
      <c r="D280" t="inlineStr">
        <is>
          <t>VISIBILIDAD NACIONAL E INTERNACIONAL</t>
        </is>
      </c>
      <c r="E280" t="inlineStr">
        <is>
          <t>%</t>
        </is>
      </c>
      <c r="F280" t="inlineStr">
        <is>
          <t>SUM</t>
        </is>
      </c>
      <c r="G280" t="n">
        <v>1.3</v>
      </c>
    </row>
    <row r="281">
      <c r="A281" t="inlineStr">
        <is>
          <t>535</t>
        </is>
      </c>
      <c r="B281" t="inlineStr">
        <is>
          <t>Participación de profesores externos invitados a actividades de cooperación nacional e internacional</t>
        </is>
      </c>
      <c r="C281" t="inlineStr">
        <is>
          <t>Estratégico</t>
        </is>
      </c>
      <c r="D281" t="inlineStr">
        <is>
          <t>VISIBILIDAD NACIONAL E INTERNACIONAL</t>
        </is>
      </c>
      <c r="E281" t="inlineStr">
        <is>
          <t>%</t>
        </is>
      </c>
      <c r="F281" t="inlineStr">
        <is>
          <t>SUM</t>
        </is>
      </c>
      <c r="G281" t="n">
        <v>1.3</v>
      </c>
    </row>
    <row r="282">
      <c r="A282" t="inlineStr">
        <is>
          <t>536</t>
        </is>
      </c>
      <c r="B282" t="inlineStr">
        <is>
          <t>Participación de profesores POLI en actividades de cooperación nacional e internacional</t>
        </is>
      </c>
      <c r="C282" t="inlineStr">
        <is>
          <t>Estratégico</t>
        </is>
      </c>
      <c r="D282" t="inlineStr">
        <is>
          <t>VISIBILIDAD NACIONAL E INTERNACIONAL</t>
        </is>
      </c>
      <c r="E282" t="inlineStr">
        <is>
          <t>%</t>
        </is>
      </c>
      <c r="F282" t="inlineStr">
        <is>
          <t>SUM</t>
        </is>
      </c>
      <c r="G282" t="n">
        <v>1.3</v>
      </c>
    </row>
    <row r="283">
      <c r="A283" t="inlineStr">
        <is>
          <t>537</t>
        </is>
      </c>
      <c r="B283" t="inlineStr">
        <is>
          <t>FCR- Resolución en primer contacto</t>
        </is>
      </c>
      <c r="C283" t="inlineStr">
        <is>
          <t>Estratégico</t>
        </is>
      </c>
      <c r="D283" t="inlineStr">
        <is>
          <t>Servicio</t>
        </is>
      </c>
      <c r="E283" t="inlineStr">
        <is>
          <t>%</t>
        </is>
      </c>
      <c r="F283" t="inlineStr">
        <is>
          <t>AVG</t>
        </is>
      </c>
      <c r="G283" t="n">
        <v>1.3</v>
      </c>
    </row>
    <row r="284">
      <c r="A284" t="inlineStr">
        <is>
          <t>538</t>
        </is>
      </c>
      <c r="B284" t="inlineStr">
        <is>
          <t>Cumplimiento de sesiones de socialización de planeación académica</t>
        </is>
      </c>
      <c r="C284" t="inlineStr">
        <is>
          <t>Operativo</t>
        </is>
      </c>
      <c r="D284" t="inlineStr">
        <is>
          <t>Registro y Control</t>
        </is>
      </c>
      <c r="E284" t="inlineStr">
        <is>
          <t>%</t>
        </is>
      </c>
      <c r="F284" t="inlineStr">
        <is>
          <t>AVG</t>
        </is>
      </c>
      <c r="G284" t="n">
        <v>1.3</v>
      </c>
    </row>
    <row r="285">
      <c r="A285" t="inlineStr">
        <is>
          <t>539</t>
        </is>
      </c>
      <c r="B285" t="inlineStr">
        <is>
          <t>CES emisión de certificados</t>
        </is>
      </c>
      <c r="C285" t="inlineStr">
        <is>
          <t>Operativo</t>
        </is>
      </c>
      <c r="D285" t="inlineStr">
        <is>
          <t>Registro y Control</t>
        </is>
      </c>
      <c r="E285" t="inlineStr">
        <is>
          <t>%</t>
        </is>
      </c>
      <c r="F285" t="inlineStr">
        <is>
          <t>AVG</t>
        </is>
      </c>
      <c r="G285" t="n">
        <v>1.3</v>
      </c>
    </row>
    <row r="286">
      <c r="A286" t="inlineStr">
        <is>
          <t>540</t>
        </is>
      </c>
      <c r="B286" t="inlineStr">
        <is>
          <t>Nivel de Calidad de los Datos Cargados al SNIES</t>
        </is>
      </c>
      <c r="C286" t="inlineStr">
        <is>
          <t>Estratégico</t>
        </is>
      </c>
      <c r="D286" t="inlineStr">
        <is>
          <t>DATOS Y ANALÍTICA</t>
        </is>
      </c>
      <c r="E286" t="inlineStr">
        <is>
          <t>%</t>
        </is>
      </c>
      <c r="F286" t="inlineStr">
        <is>
          <t>AVG</t>
        </is>
      </c>
      <c r="G286" t="n">
        <v>1.3</v>
      </c>
    </row>
    <row r="287">
      <c r="A287" t="inlineStr">
        <is>
          <t>541</t>
        </is>
      </c>
      <c r="B287" t="inlineStr">
        <is>
          <t>Participación de graduados en actividades de empleabilidad y relacionamiento</t>
        </is>
      </c>
      <c r="C287" t="inlineStr">
        <is>
          <t>Operativo</t>
        </is>
      </c>
      <c r="D287" t="inlineStr">
        <is>
          <t>Gestión de Graduados</t>
        </is>
      </c>
      <c r="E287" t="inlineStr">
        <is>
          <t>%</t>
        </is>
      </c>
      <c r="F287" t="inlineStr">
        <is>
          <t>AVG</t>
        </is>
      </c>
      <c r="G287" t="n">
        <v>1.3</v>
      </c>
    </row>
    <row r="288">
      <c r="A288" t="inlineStr">
        <is>
          <t>542</t>
        </is>
      </c>
      <c r="B288" t="inlineStr">
        <is>
          <t>Tasa de cotización del graduado - Metrica</t>
        </is>
      </c>
      <c r="C288" t="inlineStr">
        <is>
          <t>Estratégico</t>
        </is>
      </c>
      <c r="D288" t="inlineStr">
        <is>
          <t>Gestión de Graduados</t>
        </is>
      </c>
      <c r="E288" t="inlineStr">
        <is>
          <t>%</t>
        </is>
      </c>
      <c r="F288" t="inlineStr">
        <is>
          <t>AVG</t>
        </is>
      </c>
      <c r="G288" t="n">
        <v>1.3</v>
      </c>
    </row>
    <row r="289">
      <c r="A289" t="inlineStr">
        <is>
          <t>543</t>
        </is>
      </c>
      <c r="B289" t="inlineStr">
        <is>
          <t>Tasa de interacción por usuario</t>
        </is>
      </c>
      <c r="C289" t="inlineStr">
        <is>
          <t>Operativo</t>
        </is>
      </c>
      <c r="D289" t="inlineStr">
        <is>
          <t>Editorial y Publicaciones</t>
        </is>
      </c>
      <c r="E289" t="inlineStr">
        <is>
          <t>%</t>
        </is>
      </c>
      <c r="F289" t="inlineStr">
        <is>
          <t>SUM</t>
        </is>
      </c>
      <c r="G289" t="n">
        <v>1.3</v>
      </c>
    </row>
    <row r="290">
      <c r="A290" t="inlineStr">
        <is>
          <t>544</t>
        </is>
      </c>
      <c r="B290" t="inlineStr">
        <is>
          <t>Producción de ambientes inmersivos LEI</t>
        </is>
      </c>
      <c r="C290" t="inlineStr">
        <is>
          <t>Operativo</t>
        </is>
      </c>
      <c r="D290" t="inlineStr">
        <is>
          <t>LEI</t>
        </is>
      </c>
      <c r="E290" t="inlineStr">
        <is>
          <t>%</t>
        </is>
      </c>
      <c r="F290" t="inlineStr">
        <is>
          <t>AVG</t>
        </is>
      </c>
      <c r="G290" t="n">
        <v>1.3</v>
      </c>
    </row>
    <row r="291">
      <c r="A291" t="inlineStr">
        <is>
          <t>546</t>
        </is>
      </c>
      <c r="B291" t="inlineStr">
        <is>
          <t>Tasa de participación de graduados en instrumentos de seguimiento (M0, M1, M5)</t>
        </is>
      </c>
      <c r="C291" t="inlineStr">
        <is>
          <t>Estratégico</t>
        </is>
      </c>
      <c r="D291" t="inlineStr">
        <is>
          <t>Gestión de Graduados</t>
        </is>
      </c>
      <c r="E291" t="inlineStr">
        <is>
          <t>%</t>
        </is>
      </c>
      <c r="F291" t="inlineStr">
        <is>
          <t>AVG</t>
        </is>
      </c>
      <c r="G291" t="n">
        <v>1.3</v>
      </c>
    </row>
    <row r="292">
      <c r="A292" t="inlineStr">
        <is>
          <t>547</t>
        </is>
      </c>
      <c r="B292" t="inlineStr">
        <is>
          <t>Nivel de satisfacción del graduado con la institución</t>
        </is>
      </c>
      <c r="C292" t="inlineStr">
        <is>
          <t>Estratégico</t>
        </is>
      </c>
      <c r="D292" t="inlineStr">
        <is>
          <t>Gestión de Graduados</t>
        </is>
      </c>
      <c r="E292" t="inlineStr">
        <is>
          <t>%</t>
        </is>
      </c>
      <c r="F292" t="inlineStr">
        <is>
          <t>AVG</t>
        </is>
      </c>
      <c r="G292" t="n">
        <v>1.3</v>
      </c>
    </row>
    <row r="293">
      <c r="A293" t="inlineStr">
        <is>
          <t>550</t>
        </is>
      </c>
      <c r="B293" t="inlineStr">
        <is>
          <t>Nivel de satisfacción con las actividades de formación</t>
        </is>
      </c>
      <c r="C293" t="inlineStr">
        <is>
          <t>Operativo</t>
        </is>
      </c>
      <c r="D293" t="inlineStr">
        <is>
          <t>Emprendimiento</t>
        </is>
      </c>
      <c r="E293" t="inlineStr">
        <is>
          <t>%</t>
        </is>
      </c>
      <c r="F293" t="inlineStr">
        <is>
          <t>AVG</t>
        </is>
      </c>
      <c r="G293" t="n">
        <v>1.3</v>
      </c>
    </row>
    <row r="294">
      <c r="A294" t="inlineStr">
        <is>
          <t>551</t>
        </is>
      </c>
      <c r="B294" t="inlineStr">
        <is>
          <t>Evaluación del desempeño de los mentores</t>
        </is>
      </c>
      <c r="C294" t="inlineStr">
        <is>
          <t>Operativo</t>
        </is>
      </c>
      <c r="D294" t="inlineStr">
        <is>
          <t>Emprendimiento</t>
        </is>
      </c>
      <c r="E294" t="inlineStr">
        <is>
          <t>%</t>
        </is>
      </c>
      <c r="F294" t="inlineStr">
        <is>
          <t>AVG</t>
        </is>
      </c>
      <c r="G294" t="n">
        <v>1.3</v>
      </c>
    </row>
    <row r="295">
      <c r="A295" t="inlineStr">
        <is>
          <t>552</t>
        </is>
      </c>
      <c r="B295" t="inlineStr">
        <is>
          <t>Nivel de Satisfacción Servicios Prestados -Gestión de la Responsabilidad Social</t>
        </is>
      </c>
      <c r="C295" t="inlineStr">
        <is>
          <t>Estratégico</t>
        </is>
      </c>
      <c r="D295" t="inlineStr">
        <is>
          <t>Gestión de la Responsabilidad Social</t>
        </is>
      </c>
      <c r="E295" t="inlineStr">
        <is>
          <t>%</t>
        </is>
      </c>
      <c r="F295" t="inlineStr">
        <is>
          <t>AVG</t>
        </is>
      </c>
      <c r="G295" t="n">
        <v>1.3</v>
      </c>
    </row>
    <row r="296">
      <c r="A296" t="inlineStr">
        <is>
          <t>553</t>
        </is>
      </c>
      <c r="B296" t="inlineStr">
        <is>
          <t>Nivel de Satisfacción Servicios Prestados -Inscripción, admisión y matrícula de estudiantes nuevos</t>
        </is>
      </c>
      <c r="C296" t="inlineStr">
        <is>
          <t>Estratégico</t>
        </is>
      </c>
      <c r="D296" t="inlineStr">
        <is>
          <t>Inscripción, admisión y matrícula de estudiantes nuevos</t>
        </is>
      </c>
      <c r="E296" t="inlineStr">
        <is>
          <t>%</t>
        </is>
      </c>
      <c r="F296" t="inlineStr">
        <is>
          <t>AVG</t>
        </is>
      </c>
      <c r="G296" t="n">
        <v>1.3</v>
      </c>
    </row>
    <row r="297">
      <c r="A297" t="inlineStr">
        <is>
          <t>554</t>
        </is>
      </c>
      <c r="B297" t="inlineStr">
        <is>
          <t>Nivel de Satisfacción Servicios Prestados -Permanencia</t>
        </is>
      </c>
      <c r="C297" t="inlineStr">
        <is>
          <t>Estratégico</t>
        </is>
      </c>
      <c r="D297" t="inlineStr">
        <is>
          <t>Permanencia</t>
        </is>
      </c>
      <c r="E297" t="inlineStr">
        <is>
          <t>%</t>
        </is>
      </c>
      <c r="F297" t="inlineStr">
        <is>
          <t>AVG</t>
        </is>
      </c>
      <c r="G297" t="n">
        <v>1.3</v>
      </c>
    </row>
    <row r="298">
      <c r="A298" t="inlineStr">
        <is>
          <t>555</t>
        </is>
      </c>
      <c r="B298" t="inlineStr">
        <is>
          <t>Nivel de Satisfacción Servicios Prestados -Mercadeo y venta de educación para la vida</t>
        </is>
      </c>
      <c r="C298" t="inlineStr">
        <is>
          <t>Estratégico</t>
        </is>
      </c>
      <c r="D298" t="inlineStr">
        <is>
          <t>Mercadeo y venta de educación para la vida</t>
        </is>
      </c>
      <c r="E298" t="inlineStr">
        <is>
          <t>%</t>
        </is>
      </c>
      <c r="F298" t="inlineStr">
        <is>
          <t>AVG</t>
        </is>
      </c>
      <c r="G298" t="n">
        <v>1.3</v>
      </c>
    </row>
    <row r="299">
      <c r="A299" t="inlineStr">
        <is>
          <t>556</t>
        </is>
      </c>
      <c r="B299" t="inlineStr">
        <is>
          <t>Cumplimiento Plan de formación Institucional</t>
        </is>
      </c>
      <c r="C299" t="inlineStr">
        <is>
          <t>Estratégico</t>
        </is>
      </c>
      <c r="D299" t="inlineStr">
        <is>
          <t>GESTIÓN Y DESARROLLO DEL TALENTO HUMANO</t>
        </is>
      </c>
      <c r="E299" t="inlineStr">
        <is>
          <t>%</t>
        </is>
      </c>
      <c r="F299" t="inlineStr">
        <is>
          <t>AVG</t>
        </is>
      </c>
      <c r="G299" t="n">
        <v>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O3857"/>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39"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39"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39"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39"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39"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39"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39"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39"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39"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39"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39"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39"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39"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39"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39"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39"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39"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39"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39"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39"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39"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39"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39"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39"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39"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39"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39"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39"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39"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39"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39"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39"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39"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39"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39"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39"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39"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39"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39"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39"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39"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39"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39"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39"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39"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39"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39"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39"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39"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39"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39"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39"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39"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39"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39"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39"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39"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39"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39"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39"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39"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39"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39"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39"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39"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39"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39"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39"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39"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39"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39"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39"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39"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39"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39"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39"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39"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39"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39"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39"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39"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39"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39"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39"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39"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39"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39"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39"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39"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39"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39"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39"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39"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39"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39"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39"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39"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39"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39"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39"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39"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39"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39"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39"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39"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39"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39"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39"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39"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39"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39"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39"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39"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39"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39"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39"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39"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39"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39"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39"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39"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39"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39"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39"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39"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39"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39"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39"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39"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39"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39"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39"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39"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39"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39"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39"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39"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39"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39"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39"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39"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39"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39"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39"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39"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39"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39"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39"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39"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39"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39"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39"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39"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39"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39"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39"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39"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39"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39"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39"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39"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39"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39"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39"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39"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39"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39"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39"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39"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39"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39"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39"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39"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39"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39"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39"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39"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39"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39"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39"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39"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39"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39"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39"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39"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39"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39"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39"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39"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39"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39"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39"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39"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39"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39"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39"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39"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39"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39"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39"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39"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39"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39"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39"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39"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39"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39"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39"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39"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39"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39"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39"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39"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39"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39"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39"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39"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39"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39"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39"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39"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39"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39"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39"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39"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39"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39"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39"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39"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39"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39"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39"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39"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39"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39"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39"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39"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39"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39"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39"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39"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39"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39"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39"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39"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39"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39"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39"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39"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39"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39"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39"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39"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39"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39"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39"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39"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39"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39"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39"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39"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39"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39"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39"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39"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39"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39"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39"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39"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39"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39"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39"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39"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39"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39"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39"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39"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39"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39"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39"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39"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39"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39"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39"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39"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39"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39"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39"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39"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39"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39"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39"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39"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39"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39"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39"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39"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39"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39"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39"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39"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39"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39"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39"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39"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39"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39"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39"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39"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39"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39"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39"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39"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39"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39"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39"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39"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39"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39"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39"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39"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39"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39"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39"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39"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39"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39"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39"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39"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39"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39"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39"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39"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39"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39"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39"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39"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39"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39"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39"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39"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39"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39"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39"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39"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39"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39"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39"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39"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39"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39"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39"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39"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39"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39"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39"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39"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39"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39"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39"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39"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39"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39"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39"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39"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39"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39"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39"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39"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39"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39"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39"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39"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39"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39"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39"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39"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39"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39"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39"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39"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39"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39"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39"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39"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39"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39"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39"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39"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39"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39"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39"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39"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39"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39"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39"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39"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39"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39"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39"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39"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39"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39"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39"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39"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39"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39"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39"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39"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39"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39"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39"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39"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39"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39"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39"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39"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39"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39"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39"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39"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39"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39"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39"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39"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39"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39"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39"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39"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39"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39"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39"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39"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39"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39"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39"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39"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39"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39"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39"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39"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39"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39"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39"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39"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39"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39"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39"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39"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39"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39"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39"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39"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39"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39"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39"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39"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39"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39"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39"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39"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39"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39"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39"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39"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39"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39"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39"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39"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39"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39"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39"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39"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39"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39"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39"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39"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39"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39"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39"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39"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39"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39"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39"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39"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39"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39"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39"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39"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39"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39"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39"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39"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39"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39"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39"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39"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39"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39"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39"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39"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39"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39"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39"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39"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39"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39"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39"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39"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39"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39"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39"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39"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39"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39"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39"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39"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39"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39"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39"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39"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39"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39"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39"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39"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39"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39"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39"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39"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39"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39"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39"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39"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39"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39"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39"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39"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39"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39"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39"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39"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39"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39"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39"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39"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39"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39"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39"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39"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39"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39"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39"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39"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39"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39"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39"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39"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39"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39"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39"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39"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39"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39"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39"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39"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39"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39"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39"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39"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39"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39"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39"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39"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39"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39"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39"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39"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39"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39"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39"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39"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39"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39"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39"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39"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39"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39"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39"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39"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39"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39"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39"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39"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39"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39"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39"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39"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39"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39"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39"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39"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39"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39"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39"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39"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39"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39"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39"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39"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39"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39"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39"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39"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39"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39"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39"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39"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39"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39"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39"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39"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39"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39"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39"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39"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39"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39"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39"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39"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39"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39"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39"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39"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39"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39"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39"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39"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39"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39"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39"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39"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39"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39"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39"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39"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39"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39"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39"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39"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39"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39"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39"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39"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39"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39"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39"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39"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39"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39"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39"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39"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39"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39"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39"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39"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39"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39"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39"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39"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39"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39"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39"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39"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39"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39"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39"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39"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39"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39"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39"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39"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39"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39"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39"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39"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39"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39"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39"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39"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39"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39"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39"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39"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39"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39"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39"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39"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39"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39"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39"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39"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39"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39"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39"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39"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39"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39"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39"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39"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39"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39"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39"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39"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39"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39"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39"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39"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39"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39"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39"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39"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39"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39"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39"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39"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39"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39"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39"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39"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39"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39"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39"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39"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39"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39"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39"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39"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39"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39"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39"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39"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39"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39"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39"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39"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39"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39"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39"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39"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39"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39"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39"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39"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39"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39"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39"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39"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39"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39"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39"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39"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39"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39"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39"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39"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39"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39"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39"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39"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39"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39"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39"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39"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39"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39"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39"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39"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39"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39"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39"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39"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39"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39"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39"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39"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39"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39"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39"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39"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39"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39"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39"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39"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39"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39"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39"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39"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39"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39"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39"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39"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39"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39"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39"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39"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39"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39"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39"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39"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39"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39"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39"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39"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39"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39"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39"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39"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39"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39"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39"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39"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39"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39"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39"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39"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39"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39"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39"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39"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39"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39"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39"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39"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39"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39"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39"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39"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39"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39"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39"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39"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39"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39"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39"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39"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39"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39"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39"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39"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39"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39"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39"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39"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39"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39"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39"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39"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39"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39"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39"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39"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39"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39"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39"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39"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39"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39"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39"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39"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39"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39"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39"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39"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39"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39"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39"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39"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39"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39"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39"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39"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39"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39"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39"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39"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39"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39"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39"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39"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39"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39"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39"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39"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39"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39"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39"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39"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39"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39"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39"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39"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39"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39"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39"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39"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39"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39"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39"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39"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39"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39"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39"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39"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39"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39"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39"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39"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39"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39"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39"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39"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39"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39"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39"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39"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39"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39"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39"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39"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39"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39"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39"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39"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39"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39"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39"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39"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39"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39"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39"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39"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39"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39"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39"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39"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39"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39"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39"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39"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39"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39"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39"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39"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39"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39"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39"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39"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39"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39"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39"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39"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39"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39"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39"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39"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39"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39"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39"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39"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39"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39"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39"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39"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39"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39"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39"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39"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39"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39"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39"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39"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39"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39"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39"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39"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39"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39"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39"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39"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39"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39"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39"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39"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39"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39"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39"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39"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39"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39"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39"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39"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39"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39"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39"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39"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39"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39"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39"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39"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39"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39"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39"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39"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39"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39"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39"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39"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39"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39"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39"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39"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39"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39"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39"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39"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39"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39"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39"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39"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39"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39"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39"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39"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39"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39"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39"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39"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39"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39"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39"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39"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39"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39"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39"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39"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39"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39"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39"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39"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39"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39"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39"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39"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39"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39"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39"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39"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39"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39"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39"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39"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39"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39"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39"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39"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39"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39"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39"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39"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39"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39"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39"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39"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39"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39"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39"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39"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39"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39"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39"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39"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39"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39"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39"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39"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39"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39"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39"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39"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39"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39"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39"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39"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39"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39"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39"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39"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39"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39"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39"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39"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39"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39"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39"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39"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39"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39"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39"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39"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39"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39"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39"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39"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39"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39"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39"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39"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39"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39"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39"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39"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39"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39"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39"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39"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39"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39"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39"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39"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39"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39"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39"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39"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39"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39"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39"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39"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39"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39"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39"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39"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39"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39"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39"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39"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39"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39"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39"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39"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39"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39"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39"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39"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39"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39"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39"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39"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39"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39"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39"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39"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39"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39"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39"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39"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39"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39"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39"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39"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39"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39"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39"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39"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39"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39"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39"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39"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39"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39"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39"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39"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39"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39"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39"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39"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39"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39"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39"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39"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39"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39"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39"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39"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39"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39"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39"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39"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39"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39"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39"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39"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39"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39"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39"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39"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39"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39"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39"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39"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39"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39"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39"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39"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39"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39"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39"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39"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39"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39"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39"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39"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39"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39"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39"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39"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39"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39"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39"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39"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39"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39"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39"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39"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39"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39"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39"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39"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39"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39"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39"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39"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39"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39"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39"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39"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39"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39"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39"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39"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39"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39"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39"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39"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39"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39"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39"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39"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39"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39"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39"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39"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39"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39"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39"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39"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39"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39"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39"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39"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39"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39"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39"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39"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39"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39"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39"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39"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39"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39"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39"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39"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39"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39"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39"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39"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39"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39"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39"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39"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39"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39"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39"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39"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39"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39"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39"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39"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39"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39"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39"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39"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39"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39"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39"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39"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39"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39"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39"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39"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39"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39"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39"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39"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39"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39"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39"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39"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39"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39"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39"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39"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39"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39"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39"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39"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39"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39"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39"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39"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39"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39"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39"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39"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39"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39"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39"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39"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39"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39"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39"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39"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39"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39"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39"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39"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39"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39"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39"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39"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39"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39"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39"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39"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39"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39"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39"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39"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39"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39"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39"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39"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39"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39"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39"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39"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39"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39"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39"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39"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39"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39"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39"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39"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39"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39"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39"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39"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39"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39"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39"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39"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39"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39"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39"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39"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39"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39"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39"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39"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39"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39"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39"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39"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39"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39"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39"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39"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39"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39"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39"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39"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39"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39"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39"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39"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39"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39"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39"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39"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39"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39"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39"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39"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39"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39"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39"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39"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39"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39"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39"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39"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39"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39"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39"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39"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39"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39"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39"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39"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39"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39"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39"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39"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39"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39"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39"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39"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39"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39"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39"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39"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39"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39"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39"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39"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39"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39"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39"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39"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39"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39"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39"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39"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39"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39"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39"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39"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39"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39"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39"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39"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39"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39"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39"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39"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39"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39"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39"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39"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39"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39"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39"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39"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39"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39"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39"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39"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39"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39"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39"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39"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39"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39"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39"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39"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39"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39"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39"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39"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39"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39"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39"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39"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39"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39"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39"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39"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39"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39"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39"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39"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39"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39"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39"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39"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39"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39"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39"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39"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39"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39"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39"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39"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39"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39"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39"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39"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39"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39"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39"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39"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39"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39"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39"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39"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39"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39"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39"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39"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39"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39"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39"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39"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39"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39"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39"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39"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39"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39"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39"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39"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39"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39"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39"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39"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39"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39"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39"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39"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39"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39"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39"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39"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39"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39"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39"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39"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39"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39"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39"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39"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39"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39"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39"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39"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39"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39"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39"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39"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39"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39"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39"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39"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39"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39"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39"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39"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39"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39"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39"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39"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39"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39"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39"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39"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39"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39"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39"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39"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39"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39"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39"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39"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39"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39"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39"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39"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39"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39"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39"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39"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39"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39"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39"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39"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39"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39"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39"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39"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39"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39"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39"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39"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39"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39"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39"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39"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39"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39"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39"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39"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39"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39"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39"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39"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39"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39"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39"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39"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39"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39"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39"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39"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39"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39"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39"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39"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39"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39"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39"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39"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39"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39"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39"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39"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39"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39"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39"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39"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39"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39"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39"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39"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39"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39"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39"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39"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39"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39"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39"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39"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39"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39"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39"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39"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39"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39"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39"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39"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39"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39"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39"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39"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39"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39"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39"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39"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39"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39"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39"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39"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39"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39"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39"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39"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39"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39"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39"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39"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39"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39"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39"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39"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39"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39"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39"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39"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39"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39"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39"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39"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39"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39"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39"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39"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39"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39"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39"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39"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39"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39"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39"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39"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39"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39"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39"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39"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39"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39"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39"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39"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39"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39"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39"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39"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39"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39"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39"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39"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39"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39"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39"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39"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39"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39"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39"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39"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39"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39"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39"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39"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39"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39"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39"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39"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39"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39"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39"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39"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39"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39"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39"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39"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39"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39"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39"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39"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39"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39"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39"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39"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39"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39"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39"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39"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39"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39"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39"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39"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39"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39"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39"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39"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39"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39"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39"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39"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39"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39"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39"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39"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39"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39"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39"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39"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39"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39"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39"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39"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39"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39"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39"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39"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39"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39"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39"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39"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39"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39"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39"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39"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39"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39"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39"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39"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39"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39"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39"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39"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39"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39"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39"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39"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39"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39"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39"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39"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39"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39"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39"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39"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39"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39"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39"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39"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39"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39"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39"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39"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39"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39"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39"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39"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39"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39"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39"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39"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39"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39"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39"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39"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39"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39"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39"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39"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39"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39"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39"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39"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39"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39"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39"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39"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39"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39"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39"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39"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39"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39"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39"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39"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39"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39"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39"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39"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39"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39"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39"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39"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39"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39"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39"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39"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39"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39"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39"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39"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39"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39"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39"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39"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39"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39"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39"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39"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39"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39"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39"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39"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39"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39"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39"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39"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39"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39"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39"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39"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39"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39"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39"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39"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39"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39"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39"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39"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39"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39"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39"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39"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39"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39"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39"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39"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39"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39"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39"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39"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39"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39"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39"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39"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39"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39"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39"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39"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39"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39"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39"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39"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39"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39"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39"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39"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39"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39"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39"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39"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39"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39"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39"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39"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39"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39"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39"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39"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39"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39"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39"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39"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39"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39"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39"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39"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39"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39"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39"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39"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39"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39"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39"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39"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39"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39"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39"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39"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39"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39"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39"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39"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39"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39"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39"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39"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39"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39"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39"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39"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39"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39"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39"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39"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39"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39"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39"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39"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39"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39"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39"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39"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39"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39"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39"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39"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39"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39"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39"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39"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39"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39"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39"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39"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39"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39"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39"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39"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39"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39"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39"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39"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39"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39"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39"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39"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39"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39"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39"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39"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39"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39"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39"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39"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39"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39"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39"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39"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39"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39"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39"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39"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39"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39"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39"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39"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39"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39"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39"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39"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39"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39"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39"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39"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39"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39"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39"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39"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39"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39"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39"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39"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39"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39"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39"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39"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39"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39"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39"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39"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39"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39"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39"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39"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39"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39"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39"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39"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39"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39"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39"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39"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39"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39"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39"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39"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39"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39"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39"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39"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39"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39"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39"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39"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39"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39"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39"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39"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39"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39"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39"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39"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39"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39"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39"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39"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39"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39"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39"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39"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39"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39"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39"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39"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39"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39"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39"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39"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39"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39"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39"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39"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39"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39"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39"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39"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39"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39"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39"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39"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39"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39"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39"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39"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39"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39"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39"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39"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39"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39"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39"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39"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39"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39"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39"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39"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39"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39"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39"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39"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39"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39"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39"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39"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39"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39"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39"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39"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39"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39"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39"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39"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39"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39"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39"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39"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39"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39"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39"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39"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39"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39"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39"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39"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39"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39"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39"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39"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39"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39"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39"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39"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39"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39"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39"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39"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39"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39"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39"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39"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39"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39"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39"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39"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39"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39"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39"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39"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39"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39"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39"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39"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39"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39"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39"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39"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39"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39"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39"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39"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39"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39"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39"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39"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39"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39"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39"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39"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39"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39"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39"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39"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39"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39"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39"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39"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39"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39"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39"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39"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39"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39"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39"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39"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39"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39"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39"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39"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39"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39"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39"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39"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39"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39"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39"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39"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39"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39"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39"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39"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39"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39"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39"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39"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39"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39"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39"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39"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39"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39"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39"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39"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39"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39"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39"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39"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39"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39"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39"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39"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39"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39"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39"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39"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39"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39"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39"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39"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39"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39"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39"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39"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39"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39"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39"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39"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39"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39"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39"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39"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39"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39"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39"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39"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39"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39"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39"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39"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39"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39"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39"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39"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39"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39"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39"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39"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39"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39"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39"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39"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39"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39"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39"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39"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39"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39"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39"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39"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39"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39"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39"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39"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39"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39"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39"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39"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39"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39"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39"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39"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39"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39"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39"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39"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39"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39"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39"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39"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39"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39"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39"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39"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39"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39"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39"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39"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39"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39"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39"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39"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39"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39"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39"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39"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39"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39"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39"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39"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39"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39"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39"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39"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39"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39"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39"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39"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39"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39"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39"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39"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39"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39"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39"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39"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39"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39"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39"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39"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39"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39"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39"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39"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39"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39"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39"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39"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39"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39"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39"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39"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39"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39"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39"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39"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39"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39"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39"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39"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39"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39"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39"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39"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39"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39"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39"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39"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39"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39"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39"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39"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39"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39"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39"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39"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39"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39"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39"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39"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39"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39"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39"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39"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39"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39"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39"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39"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39"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39"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39"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39"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39"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39"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39"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39"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39"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39"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39"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39"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39"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39"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39"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39"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39"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39"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39"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39"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39"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39"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39"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39"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39"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39"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39"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39"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39"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39"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39"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39"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39"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39"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39"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39"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39"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39"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39"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39"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39"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39"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39"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39"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39"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39"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39"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39"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39"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39"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39"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39"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39"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39"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39"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39"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39"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39"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39"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39"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39"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39"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39"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39"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39"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39"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39"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39"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39"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39"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39"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39"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39"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39"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39"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39"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39"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39"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39"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39"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39"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39"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39"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39"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39"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39"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39"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39"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39"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39"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39"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39"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39"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39"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39"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39"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39"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39"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39"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39"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39"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39"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39"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39"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39"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39"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39"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39"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39"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39"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39"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39"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39"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39"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39"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39"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39"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39"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39"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39"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39"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39"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39"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39"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39"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39"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39"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39"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39"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39"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39"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39"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39"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39"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39"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39"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39"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39"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39"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39"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39"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39"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39"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39"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39"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39"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39"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39"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39"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39"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39"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39"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39"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39"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39"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39"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39"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39"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39"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39"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39"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39"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39"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39"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39"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39"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39"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39"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39"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39"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39"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39"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39"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39"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39"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39"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39"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39"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39"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39"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39"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39"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39"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39"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39"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39"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39"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39"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39"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39"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39"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39"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39"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39"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39"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39"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39"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39"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39"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39"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39"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39"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39"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39"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39"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39"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39"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39"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39"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39"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39"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39"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39"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39"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39"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39"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39"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39"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39"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39"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39"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39"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39"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39"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39"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39"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39"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39"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39"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39"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39"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39"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39"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39"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39"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39"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39"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39"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39"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39"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39"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39"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39"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39"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39"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39"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39"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39"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39"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39"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39"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39"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39"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39"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39"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39"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39"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39"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39"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39"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39"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39"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39"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39"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39"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39" t="n">
        <v>45808</v>
      </c>
      <c r="G2680" t="inlineStr">
        <is>
          <t>509-2025-05-31</t>
        </is>
      </c>
      <c r="H2680" t="inlineStr">
        <is>
          <t>Acreditación Institucional fase III Etapa de evaluación externa o evaluación por pares</t>
        </is>
      </c>
      <c r="I2680" t="n">
        <v>90</v>
      </c>
      <c r="J2680" t="n">
        <v>97.62000274658203</v>
      </c>
      <c r="EJ2680" t="n">
        <v>42</v>
      </c>
      <c r="EK2680" t="n">
        <v>41</v>
      </c>
    </row>
    <row r="2681">
      <c r="A2681" t="n">
        <v>509</v>
      </c>
      <c r="B2681" t="inlineStr">
        <is>
          <t>Cumplimiento a cronograma de proyectos 2025</t>
        </is>
      </c>
      <c r="C2681" t="inlineStr">
        <is>
          <t>Gestión de Proyectos</t>
        </is>
      </c>
      <c r="D2681" t="inlineStr">
        <is>
          <t>Mensual</t>
        </is>
      </c>
      <c r="E2681" t="inlineStr">
        <is>
          <t>Positivo</t>
        </is>
      </c>
      <c r="F2681" s="139" t="n">
        <v>45808</v>
      </c>
      <c r="G2681" t="inlineStr">
        <is>
          <t>509-2025-05-31</t>
        </is>
      </c>
      <c r="H2681" t="inlineStr">
        <is>
          <t>Actualización de TRD y creación del Plan de Gestión documental</t>
        </is>
      </c>
      <c r="I2681" t="n">
        <v>90</v>
      </c>
      <c r="J2681" t="n">
        <v>85</v>
      </c>
      <c r="EJ2681" t="n">
        <v>80</v>
      </c>
      <c r="EK2681" t="n">
        <v>68</v>
      </c>
    </row>
    <row r="2682">
      <c r="A2682" t="n">
        <v>509</v>
      </c>
      <c r="B2682" t="inlineStr">
        <is>
          <t>Cumplimiento a cronograma de proyectos 2025</t>
        </is>
      </c>
      <c r="C2682" t="inlineStr">
        <is>
          <t>Gestión de Proyectos</t>
        </is>
      </c>
      <c r="D2682" t="inlineStr">
        <is>
          <t>Mensual</t>
        </is>
      </c>
      <c r="E2682" t="inlineStr">
        <is>
          <t>Positivo</t>
        </is>
      </c>
      <c r="F2682" s="139" t="n">
        <v>45808</v>
      </c>
      <c r="G2682" t="inlineStr">
        <is>
          <t>509-2025-05-31</t>
        </is>
      </c>
      <c r="H2682" t="inlineStr">
        <is>
          <t>Ecosistema E3</t>
        </is>
      </c>
      <c r="I2682" t="n">
        <v>90</v>
      </c>
      <c r="J2682" t="n">
        <v>93.68000030517578</v>
      </c>
      <c r="EJ2682" t="n">
        <v>95</v>
      </c>
      <c r="EK2682" t="n">
        <v>89</v>
      </c>
    </row>
    <row r="2683">
      <c r="A2683" t="n">
        <v>509</v>
      </c>
      <c r="B2683" t="inlineStr">
        <is>
          <t>Cumplimiento a cronograma de proyectos 2025</t>
        </is>
      </c>
      <c r="C2683" t="inlineStr">
        <is>
          <t>Gestión de Proyectos</t>
        </is>
      </c>
      <c r="D2683" t="inlineStr">
        <is>
          <t>Mensual</t>
        </is>
      </c>
      <c r="E2683" t="inlineStr">
        <is>
          <t>Positivo</t>
        </is>
      </c>
      <c r="F2683" s="139" t="n">
        <v>45808</v>
      </c>
      <c r="G2683" t="inlineStr">
        <is>
          <t>509-2025-05-31</t>
        </is>
      </c>
      <c r="H2683" t="inlineStr">
        <is>
          <t>Fortalecimiento de la investigación, la innovación y la creación</t>
        </is>
      </c>
      <c r="I2683" t="n">
        <v>90</v>
      </c>
      <c r="J2683" t="n">
        <v>94.44000244140625</v>
      </c>
      <c r="EJ2683" t="n">
        <v>18</v>
      </c>
      <c r="EK2683" t="n">
        <v>17</v>
      </c>
    </row>
    <row r="2684">
      <c r="A2684" t="n">
        <v>509</v>
      </c>
      <c r="B2684" t="inlineStr">
        <is>
          <t>Cumplimiento a cronograma de proyectos 2025</t>
        </is>
      </c>
      <c r="C2684" t="inlineStr">
        <is>
          <t>Gestión de Proyectos</t>
        </is>
      </c>
      <c r="D2684" t="inlineStr">
        <is>
          <t>Mensual</t>
        </is>
      </c>
      <c r="E2684" t="inlineStr">
        <is>
          <t>Positivo</t>
        </is>
      </c>
      <c r="F2684" s="139" t="n">
        <v>45808</v>
      </c>
      <c r="G2684" t="inlineStr">
        <is>
          <t>509-2025-05-31</t>
        </is>
      </c>
      <c r="H2684" t="inlineStr">
        <is>
          <t>Fortalecimiento de planta docente</t>
        </is>
      </c>
      <c r="I2684" t="n">
        <v>90</v>
      </c>
      <c r="J2684" t="n">
        <v>100</v>
      </c>
      <c r="EJ2684" t="n">
        <v>59</v>
      </c>
      <c r="EK2684" t="n">
        <v>59</v>
      </c>
    </row>
    <row r="2685">
      <c r="A2685" t="n">
        <v>509</v>
      </c>
      <c r="B2685" t="inlineStr">
        <is>
          <t>Cumplimiento a cronograma de proyectos 2025</t>
        </is>
      </c>
      <c r="C2685" t="inlineStr">
        <is>
          <t>Gestión de Proyectos</t>
        </is>
      </c>
      <c r="D2685" t="inlineStr">
        <is>
          <t>Mensual</t>
        </is>
      </c>
      <c r="E2685" t="inlineStr">
        <is>
          <t>Positivo</t>
        </is>
      </c>
      <c r="F2685" s="139" t="n">
        <v>45808</v>
      </c>
      <c r="G2685" t="inlineStr">
        <is>
          <t>509-2025-05-31</t>
        </is>
      </c>
      <c r="H2685" t="inlineStr">
        <is>
          <t>Gobierno de datos</t>
        </is>
      </c>
      <c r="I2685" t="n">
        <v>90</v>
      </c>
      <c r="J2685" t="n">
        <v>70.58999633789062</v>
      </c>
      <c r="EJ2685" t="n">
        <v>17</v>
      </c>
      <c r="EK2685" t="n">
        <v>12</v>
      </c>
    </row>
    <row r="2686">
      <c r="A2686" t="n">
        <v>509</v>
      </c>
      <c r="B2686" t="inlineStr">
        <is>
          <t>Cumplimiento a cronograma de proyectos 2025</t>
        </is>
      </c>
      <c r="C2686" t="inlineStr">
        <is>
          <t>Gestión de Proyectos</t>
        </is>
      </c>
      <c r="D2686" t="inlineStr">
        <is>
          <t>Mensual</t>
        </is>
      </c>
      <c r="E2686" t="inlineStr">
        <is>
          <t>Positivo</t>
        </is>
      </c>
      <c r="F2686" s="139" t="n">
        <v>45808</v>
      </c>
      <c r="G2686" t="inlineStr">
        <is>
          <t>509-2025-05-31</t>
        </is>
      </c>
      <c r="H2686" t="inlineStr">
        <is>
          <t>Herramientas de Gestión para el mejoramiento continuo</t>
        </is>
      </c>
      <c r="I2686" t="n">
        <v>90</v>
      </c>
      <c r="J2686" t="n">
        <v>90.91000366210938</v>
      </c>
      <c r="EJ2686" t="n">
        <v>11</v>
      </c>
      <c r="EK2686" t="n">
        <v>10</v>
      </c>
    </row>
    <row r="2687">
      <c r="A2687" t="n">
        <v>509</v>
      </c>
      <c r="B2687" t="inlineStr">
        <is>
          <t>Cumplimiento a cronograma de proyectos 2025</t>
        </is>
      </c>
      <c r="C2687" t="inlineStr">
        <is>
          <t>Gestión de Proyectos</t>
        </is>
      </c>
      <c r="D2687" t="inlineStr">
        <is>
          <t>Mensual</t>
        </is>
      </c>
      <c r="E2687" t="inlineStr">
        <is>
          <t>Positivo</t>
        </is>
      </c>
      <c r="F2687" s="139" t="n">
        <v>45808</v>
      </c>
      <c r="G2687" t="inlineStr">
        <is>
          <t>509-2025-05-31</t>
        </is>
      </c>
      <c r="H2687" t="inlineStr">
        <is>
          <t>Proyecto de Permanencia institucional</t>
        </is>
      </c>
      <c r="I2687" t="n">
        <v>90</v>
      </c>
      <c r="J2687" t="n">
        <v>94.29000091552734</v>
      </c>
      <c r="EJ2687" t="n">
        <v>70</v>
      </c>
      <c r="EK2687" t="n">
        <v>66</v>
      </c>
    </row>
    <row r="2688">
      <c r="A2688" t="n">
        <v>509</v>
      </c>
      <c r="B2688" t="inlineStr">
        <is>
          <t>Cumplimiento a cronograma de proyectos 2025</t>
        </is>
      </c>
      <c r="C2688" t="inlineStr">
        <is>
          <t>Gestión de Proyectos</t>
        </is>
      </c>
      <c r="D2688" t="inlineStr">
        <is>
          <t>Mensual</t>
        </is>
      </c>
      <c r="E2688" t="inlineStr">
        <is>
          <t>Positivo</t>
        </is>
      </c>
      <c r="F2688" s="139" t="n">
        <v>45808</v>
      </c>
      <c r="G2688" t="inlineStr">
        <is>
          <t>509-2025-05-31</t>
        </is>
      </c>
      <c r="H2688" t="inlineStr">
        <is>
          <t>Reingenieria de aplicaciones</t>
        </is>
      </c>
      <c r="I2688" t="n">
        <v>90</v>
      </c>
      <c r="J2688" t="n">
        <v>98.08000183105469</v>
      </c>
      <c r="EJ2688" t="n">
        <v>52</v>
      </c>
      <c r="EK2688" t="n">
        <v>51</v>
      </c>
    </row>
    <row r="2689">
      <c r="A2689" t="n">
        <v>509</v>
      </c>
      <c r="B2689" t="inlineStr">
        <is>
          <t>Cumplimiento a cronograma de proyectos 2025</t>
        </is>
      </c>
      <c r="C2689" t="inlineStr">
        <is>
          <t>Gestión de Proyectos</t>
        </is>
      </c>
      <c r="D2689" t="inlineStr">
        <is>
          <t>Mensual</t>
        </is>
      </c>
      <c r="E2689" t="inlineStr">
        <is>
          <t>Positivo</t>
        </is>
      </c>
      <c r="F2689" s="139" t="n">
        <v>45808</v>
      </c>
      <c r="G2689" t="inlineStr">
        <is>
          <t>509-2025-05-31</t>
        </is>
      </c>
      <c r="H2689" t="inlineStr">
        <is>
          <t>SOPHIA Sistema de Optimización y Programación Horaria Institucional  Académica  I Fase</t>
        </is>
      </c>
      <c r="I2689" t="n">
        <v>90</v>
      </c>
      <c r="J2689" t="n">
        <v>97.73000335693359</v>
      </c>
      <c r="EJ2689" t="n">
        <v>88</v>
      </c>
      <c r="EK2689" t="n">
        <v>86</v>
      </c>
    </row>
    <row r="2690">
      <c r="A2690" t="n">
        <v>509</v>
      </c>
      <c r="B2690" t="inlineStr">
        <is>
          <t>Cumplimiento a cronograma de proyectos 2025</t>
        </is>
      </c>
      <c r="C2690" t="inlineStr">
        <is>
          <t>Gestión de Proyectos</t>
        </is>
      </c>
      <c r="D2690" t="inlineStr">
        <is>
          <t>Mensual</t>
        </is>
      </c>
      <c r="E2690" t="inlineStr">
        <is>
          <t>Positivo</t>
        </is>
      </c>
      <c r="F2690" s="139" t="n">
        <v>45808</v>
      </c>
      <c r="G2690" t="inlineStr">
        <is>
          <t>509-2025-05-31</t>
        </is>
      </c>
      <c r="H2690" t="inlineStr">
        <is>
          <t>Modelo de seguimiento al graduado</t>
        </is>
      </c>
      <c r="I2690" t="n">
        <v>90</v>
      </c>
      <c r="J2690" t="n">
        <v>0</v>
      </c>
      <c r="EJ2690" t="n">
        <v>0</v>
      </c>
      <c r="EK2690" t="n">
        <v>0</v>
      </c>
    </row>
    <row r="2691">
      <c r="A2691" t="n">
        <v>509</v>
      </c>
      <c r="B2691" t="inlineStr">
        <is>
          <t>Cumplimiento a cronograma de proyectos 2025</t>
        </is>
      </c>
      <c r="C2691" t="inlineStr">
        <is>
          <t>Gestión de Proyectos</t>
        </is>
      </c>
      <c r="D2691" t="inlineStr">
        <is>
          <t>Mensual</t>
        </is>
      </c>
      <c r="E2691" t="inlineStr">
        <is>
          <t>Positivo</t>
        </is>
      </c>
      <c r="F2691" s="139" t="n">
        <v>45808</v>
      </c>
      <c r="G2691" t="inlineStr">
        <is>
          <t>509-2025-05-31</t>
        </is>
      </c>
      <c r="H2691" t="inlineStr">
        <is>
          <t>SER PRO Fase II</t>
        </is>
      </c>
      <c r="I2691" t="n">
        <v>90</v>
      </c>
      <c r="J2691" t="n">
        <v>0</v>
      </c>
      <c r="EJ2691" t="n">
        <v>0</v>
      </c>
      <c r="EK2691" t="n">
        <v>0</v>
      </c>
    </row>
    <row r="2692">
      <c r="A2692" t="n">
        <v>509</v>
      </c>
      <c r="B2692" t="inlineStr">
        <is>
          <t>Cumplimiento a cronograma de proyectos 2025</t>
        </is>
      </c>
      <c r="C2692" t="inlineStr">
        <is>
          <t>Gestión de Proyectos</t>
        </is>
      </c>
      <c r="D2692" t="inlineStr">
        <is>
          <t>Mensual</t>
        </is>
      </c>
      <c r="E2692" t="inlineStr">
        <is>
          <t>Positivo</t>
        </is>
      </c>
      <c r="F2692" s="139" t="n">
        <v>45808</v>
      </c>
      <c r="G2692" t="inlineStr">
        <is>
          <t>509-2025-05-31</t>
        </is>
      </c>
      <c r="H2692" t="inlineStr">
        <is>
          <t>Centro de Idiomas POLI</t>
        </is>
      </c>
      <c r="I2692" t="n">
        <v>90</v>
      </c>
      <c r="J2692" t="n">
        <v>0</v>
      </c>
      <c r="EK2692" t="n">
        <v>0</v>
      </c>
    </row>
    <row r="2693">
      <c r="A2693" t="n">
        <v>509</v>
      </c>
      <c r="B2693" t="inlineStr">
        <is>
          <t>Cumplimiento a cronograma de proyectos 2025</t>
        </is>
      </c>
      <c r="C2693" t="inlineStr">
        <is>
          <t>Gestión de Proyectos</t>
        </is>
      </c>
      <c r="D2693" t="inlineStr">
        <is>
          <t>Mensual</t>
        </is>
      </c>
      <c r="E2693" t="inlineStr">
        <is>
          <t>Positivo</t>
        </is>
      </c>
      <c r="F2693" s="139" t="n">
        <v>45808</v>
      </c>
      <c r="G2693" t="inlineStr">
        <is>
          <t>509-2025-05-31</t>
        </is>
      </c>
      <c r="H2693" t="inlineStr">
        <is>
          <t>Colegio Virtual</t>
        </is>
      </c>
      <c r="I2693" t="n">
        <v>90</v>
      </c>
      <c r="J2693" t="n">
        <v>0</v>
      </c>
      <c r="EJ2693" t="n">
        <v>0</v>
      </c>
      <c r="EK2693" t="n">
        <v>0</v>
      </c>
    </row>
    <row r="2694">
      <c r="A2694" t="n">
        <v>509</v>
      </c>
      <c r="B2694" t="inlineStr">
        <is>
          <t>Cumplimiento a cronograma de proyectos 2025</t>
        </is>
      </c>
      <c r="C2694" t="inlineStr">
        <is>
          <t>Gestión de Proyectos</t>
        </is>
      </c>
      <c r="D2694" t="inlineStr">
        <is>
          <t>Mensual</t>
        </is>
      </c>
      <c r="E2694" t="inlineStr">
        <is>
          <t>Positivo</t>
        </is>
      </c>
      <c r="F2694" s="139" t="n">
        <v>45808</v>
      </c>
      <c r="G2694" t="inlineStr">
        <is>
          <t>509-2025-05-31</t>
        </is>
      </c>
      <c r="H2694" t="inlineStr">
        <is>
          <t>Institución de educación para el trabajo y desarrollo humano IETDH</t>
        </is>
      </c>
      <c r="I2694" t="n">
        <v>90</v>
      </c>
      <c r="J2694" t="n">
        <v>0</v>
      </c>
      <c r="EJ2694" t="n">
        <v>0</v>
      </c>
      <c r="EK2694" t="n">
        <v>0</v>
      </c>
    </row>
    <row r="2695">
      <c r="A2695" t="n">
        <v>208</v>
      </c>
      <c r="B2695" t="inlineStr">
        <is>
          <t>Consumo de Agua m3 Mensual</t>
        </is>
      </c>
      <c r="C2695" t="inlineStr">
        <is>
          <t>GESTIÓN AMBIENTAL</t>
        </is>
      </c>
      <c r="D2695" t="inlineStr">
        <is>
          <t>Mensual</t>
        </is>
      </c>
      <c r="E2695" t="inlineStr">
        <is>
          <t>Negativo</t>
        </is>
      </c>
      <c r="F2695" s="139" t="n">
        <v>45838</v>
      </c>
      <c r="G2695" t="inlineStr">
        <is>
          <t>208-2025-06-30</t>
        </is>
      </c>
      <c r="H2695" t="inlineStr">
        <is>
          <t>Campus Bogotá</t>
        </is>
      </c>
      <c r="I2695" t="n">
        <v>950</v>
      </c>
      <c r="J2695" t="n">
        <v>716</v>
      </c>
      <c r="K2695" t="n">
        <v>716</v>
      </c>
    </row>
    <row r="2696">
      <c r="A2696" t="n">
        <v>208</v>
      </c>
      <c r="B2696" t="inlineStr">
        <is>
          <t>Consumo de Agua m3 Mensual</t>
        </is>
      </c>
      <c r="C2696" t="inlineStr">
        <is>
          <t>GESTIÓN AMBIENTAL</t>
        </is>
      </c>
      <c r="D2696" t="inlineStr">
        <is>
          <t>Mensual</t>
        </is>
      </c>
      <c r="E2696" t="inlineStr">
        <is>
          <t>Negativo</t>
        </is>
      </c>
      <c r="F2696" s="139" t="n">
        <v>45838</v>
      </c>
      <c r="G2696" t="inlineStr">
        <is>
          <t>208-2025-06-30</t>
        </is>
      </c>
      <c r="H2696" t="inlineStr">
        <is>
          <t>Sede Posgrado-Calle 85</t>
        </is>
      </c>
      <c r="I2696" t="n">
        <v>25</v>
      </c>
      <c r="J2696" t="n">
        <v>13</v>
      </c>
      <c r="K2696" t="n">
        <v>13</v>
      </c>
    </row>
    <row r="2697">
      <c r="A2697" t="n">
        <v>208</v>
      </c>
      <c r="B2697" t="inlineStr">
        <is>
          <t>Consumo de Agua m3 Mensual</t>
        </is>
      </c>
      <c r="C2697" t="inlineStr">
        <is>
          <t>GESTIÓN AMBIENTAL</t>
        </is>
      </c>
      <c r="D2697" t="inlineStr">
        <is>
          <t>Mensual</t>
        </is>
      </c>
      <c r="E2697" t="inlineStr">
        <is>
          <t>Negativo</t>
        </is>
      </c>
      <c r="F2697" s="139" t="n">
        <v>45838</v>
      </c>
      <c r="G2697" t="inlineStr">
        <is>
          <t>208-2025-06-30</t>
        </is>
      </c>
      <c r="H2697" t="inlineStr">
        <is>
          <t>Campus-Medellín</t>
        </is>
      </c>
      <c r="I2697" t="n">
        <v>200</v>
      </c>
      <c r="J2697" t="n">
        <v>153</v>
      </c>
      <c r="K2697" t="n">
        <v>153</v>
      </c>
    </row>
    <row r="2698">
      <c r="A2698" t="n">
        <v>208</v>
      </c>
      <c r="B2698" t="inlineStr">
        <is>
          <t>Consumo de Agua m3 Mensual</t>
        </is>
      </c>
      <c r="C2698" t="inlineStr">
        <is>
          <t>GESTIÓN AMBIENTAL</t>
        </is>
      </c>
      <c r="D2698" t="inlineStr">
        <is>
          <t>Mensual</t>
        </is>
      </c>
      <c r="E2698" t="inlineStr">
        <is>
          <t>Negativo</t>
        </is>
      </c>
      <c r="F2698" s="139" t="n">
        <v>45838</v>
      </c>
      <c r="G2698" t="inlineStr">
        <is>
          <t>208-2025-06-30</t>
        </is>
      </c>
      <c r="H2698" t="inlineStr">
        <is>
          <t>Sede Bienestar - Medellín</t>
        </is>
      </c>
      <c r="I2698" t="n">
        <v>0</v>
      </c>
      <c r="J2698" t="n">
        <v>0</v>
      </c>
      <c r="K2698" t="n">
        <v>0</v>
      </c>
    </row>
    <row r="2699">
      <c r="A2699" t="n">
        <v>208</v>
      </c>
      <c r="B2699" t="inlineStr">
        <is>
          <t>Consumo de Agua m3 Mensual</t>
        </is>
      </c>
      <c r="C2699" t="inlineStr">
        <is>
          <t>GESTIÓN AMBIENTAL</t>
        </is>
      </c>
      <c r="D2699" t="inlineStr">
        <is>
          <t>Mensual</t>
        </is>
      </c>
      <c r="E2699" t="inlineStr">
        <is>
          <t>Negativo</t>
        </is>
      </c>
      <c r="F2699" s="139" t="n">
        <v>45838</v>
      </c>
      <c r="G2699" t="inlineStr">
        <is>
          <t>208-2025-06-30</t>
        </is>
      </c>
      <c r="H2699" t="inlineStr">
        <is>
          <t>Consultorio Psicología - Medellin</t>
        </is>
      </c>
      <c r="I2699" t="n">
        <v>25</v>
      </c>
      <c r="J2699" t="n">
        <v>9</v>
      </c>
      <c r="K2699" t="n">
        <v>9</v>
      </c>
    </row>
    <row r="2700">
      <c r="A2700" t="n">
        <v>208</v>
      </c>
      <c r="B2700" t="inlineStr">
        <is>
          <t>Consumo de Agua m3 Mensual</t>
        </is>
      </c>
      <c r="C2700" t="inlineStr">
        <is>
          <t>GESTIÓN AMBIENTAL</t>
        </is>
      </c>
      <c r="D2700" t="inlineStr">
        <is>
          <t>Mensual</t>
        </is>
      </c>
      <c r="E2700" t="inlineStr">
        <is>
          <t>Negativo</t>
        </is>
      </c>
      <c r="F2700" s="139" t="n">
        <v>45838</v>
      </c>
      <c r="G2700" t="inlineStr">
        <is>
          <t>208-2025-06-30</t>
        </is>
      </c>
      <c r="H2700" t="inlineStr">
        <is>
          <t>City Campus</t>
        </is>
      </c>
      <c r="I2700" t="n">
        <v>350</v>
      </c>
      <c r="J2700" t="n">
        <v>517.5</v>
      </c>
      <c r="K2700" t="n">
        <v>517.5</v>
      </c>
    </row>
    <row r="2701">
      <c r="A2701" t="n">
        <v>214</v>
      </c>
      <c r="B2701" t="inlineStr">
        <is>
          <t>Generación de Residuos Sólidos Mensual</t>
        </is>
      </c>
      <c r="C2701" t="inlineStr">
        <is>
          <t>GESTIÓN AMBIENTAL</t>
        </is>
      </c>
      <c r="D2701" t="inlineStr">
        <is>
          <t>Mensual</t>
        </is>
      </c>
      <c r="E2701" t="inlineStr">
        <is>
          <t>Negativo</t>
        </is>
      </c>
      <c r="F2701" s="139" t="n">
        <v>45838</v>
      </c>
      <c r="G2701" t="inlineStr">
        <is>
          <t>214-2025-06-30</t>
        </is>
      </c>
      <c r="H2701" t="inlineStr">
        <is>
          <t>City Campus</t>
        </is>
      </c>
      <c r="I2701" t="n">
        <v>1000</v>
      </c>
      <c r="J2701" t="n">
        <v>681.8900146484375</v>
      </c>
      <c r="L2701" t="n">
        <v>69.01000000000001</v>
      </c>
      <c r="M2701" t="n">
        <v>612.88</v>
      </c>
    </row>
    <row r="2702">
      <c r="A2702" t="n">
        <v>214</v>
      </c>
      <c r="B2702" t="inlineStr">
        <is>
          <t>Generación de Residuos Sólidos Mensual</t>
        </is>
      </c>
      <c r="C2702" t="inlineStr">
        <is>
          <t>GESTIÓN AMBIENTAL</t>
        </is>
      </c>
      <c r="D2702" t="inlineStr">
        <is>
          <t>Mensual</t>
        </is>
      </c>
      <c r="E2702" t="inlineStr">
        <is>
          <t>Negativo</t>
        </is>
      </c>
      <c r="F2702" s="139" t="n">
        <v>45838</v>
      </c>
      <c r="G2702" t="inlineStr">
        <is>
          <t>214-2025-06-30</t>
        </is>
      </c>
      <c r="H2702" t="inlineStr">
        <is>
          <t>Sede Posgrado-Calle 85</t>
        </is>
      </c>
      <c r="I2702" t="n">
        <v>7500</v>
      </c>
      <c r="J2702" t="n">
        <v>49.91999816894531</v>
      </c>
      <c r="L2702" t="n">
        <v>15.06</v>
      </c>
      <c r="M2702" t="n">
        <v>34.86</v>
      </c>
    </row>
    <row r="2703">
      <c r="A2703" t="n">
        <v>214</v>
      </c>
      <c r="B2703" t="inlineStr">
        <is>
          <t>Generación de Residuos Sólidos Mensual</t>
        </is>
      </c>
      <c r="C2703" t="inlineStr">
        <is>
          <t>GESTIÓN AMBIENTAL</t>
        </is>
      </c>
      <c r="D2703" t="inlineStr">
        <is>
          <t>Mensual</t>
        </is>
      </c>
      <c r="E2703" t="inlineStr">
        <is>
          <t>Negativo</t>
        </is>
      </c>
      <c r="F2703" s="139" t="n">
        <v>45838</v>
      </c>
      <c r="G2703" t="inlineStr">
        <is>
          <t>214-2025-06-30</t>
        </is>
      </c>
      <c r="H2703" t="inlineStr">
        <is>
          <t>Campus-Medellín</t>
        </is>
      </c>
      <c r="I2703" t="n">
        <v>1000</v>
      </c>
      <c r="J2703" t="n">
        <v>492.7999877929688</v>
      </c>
      <c r="L2703" t="n">
        <v>13.7</v>
      </c>
      <c r="M2703" t="n">
        <v>479.1</v>
      </c>
    </row>
    <row r="2704">
      <c r="A2704" t="n">
        <v>214</v>
      </c>
      <c r="B2704" t="inlineStr">
        <is>
          <t>Generación de Residuos Sólidos Mensual</t>
        </is>
      </c>
      <c r="C2704" t="inlineStr">
        <is>
          <t>GESTIÓN AMBIENTAL</t>
        </is>
      </c>
      <c r="D2704" t="inlineStr">
        <is>
          <t>Mensual</t>
        </is>
      </c>
      <c r="E2704" t="inlineStr">
        <is>
          <t>Negativo</t>
        </is>
      </c>
      <c r="F2704" s="139" t="n">
        <v>45838</v>
      </c>
      <c r="G2704" t="inlineStr">
        <is>
          <t>214-2025-06-30</t>
        </is>
      </c>
      <c r="H2704" t="inlineStr">
        <is>
          <t>Sede Bienestar - Medellín</t>
        </is>
      </c>
      <c r="I2704" t="n">
        <v>1</v>
      </c>
      <c r="J2704" t="n">
        <v>116.9199981689453</v>
      </c>
      <c r="L2704" t="n">
        <v>8.550000000000001</v>
      </c>
      <c r="M2704" t="n">
        <v>108.37</v>
      </c>
    </row>
    <row r="2705">
      <c r="A2705" t="n">
        <v>214</v>
      </c>
      <c r="B2705" t="inlineStr">
        <is>
          <t>Generación de Residuos Sólidos Mensual</t>
        </is>
      </c>
      <c r="C2705" t="inlineStr">
        <is>
          <t>GESTIÓN AMBIENTAL</t>
        </is>
      </c>
      <c r="D2705" t="inlineStr">
        <is>
          <t>Mensual</t>
        </is>
      </c>
      <c r="E2705" t="inlineStr">
        <is>
          <t>Negativo</t>
        </is>
      </c>
      <c r="F2705" s="139" t="n">
        <v>45838</v>
      </c>
      <c r="G2705" t="inlineStr">
        <is>
          <t>214-2025-06-30</t>
        </is>
      </c>
      <c r="H2705" t="inlineStr">
        <is>
          <t>Consultorio Psicología - Medellin</t>
        </is>
      </c>
      <c r="I2705" t="n">
        <v>1</v>
      </c>
      <c r="J2705" t="n">
        <v>24.15999984741211</v>
      </c>
      <c r="L2705" t="n">
        <v>9</v>
      </c>
      <c r="M2705" t="n">
        <v>15.16</v>
      </c>
    </row>
    <row r="2706">
      <c r="A2706" t="n">
        <v>214</v>
      </c>
      <c r="B2706" t="inlineStr">
        <is>
          <t>Generación de Residuos Sólidos Mensual</t>
        </is>
      </c>
      <c r="C2706" t="inlineStr">
        <is>
          <t>GESTIÓN AMBIENTAL</t>
        </is>
      </c>
      <c r="D2706" t="inlineStr">
        <is>
          <t>Mensual</t>
        </is>
      </c>
      <c r="E2706" t="inlineStr">
        <is>
          <t>Negativo</t>
        </is>
      </c>
      <c r="F2706" s="139" t="n">
        <v>45838</v>
      </c>
      <c r="G2706" t="inlineStr">
        <is>
          <t>214-2025-06-30</t>
        </is>
      </c>
      <c r="H2706" t="inlineStr">
        <is>
          <t>Campus Bogotá</t>
        </is>
      </c>
      <c r="I2706" t="n">
        <v>5500</v>
      </c>
      <c r="J2706" t="n">
        <v>1264.469970703125</v>
      </c>
      <c r="L2706" t="n">
        <v>353.99</v>
      </c>
      <c r="M2706" t="n">
        <v>910.48</v>
      </c>
    </row>
    <row r="2707">
      <c r="A2707" t="n">
        <v>217</v>
      </c>
      <c r="B2707" t="inlineStr">
        <is>
          <t>Aprovechamiento de Residuos</t>
        </is>
      </c>
      <c r="C2707" t="inlineStr">
        <is>
          <t>GESTIÓN AMBIENTAL</t>
        </is>
      </c>
      <c r="D2707" t="inlineStr">
        <is>
          <t>Mensual</t>
        </is>
      </c>
      <c r="E2707" t="inlineStr">
        <is>
          <t>Positivo</t>
        </is>
      </c>
      <c r="F2707" s="139" t="n">
        <v>45838</v>
      </c>
      <c r="G2707" t="inlineStr">
        <is>
          <t>217-2025-06-30</t>
        </is>
      </c>
      <c r="H2707" t="inlineStr">
        <is>
          <t>City Campus</t>
        </is>
      </c>
      <c r="I2707" t="n">
        <v>20</v>
      </c>
      <c r="J2707" t="n">
        <v>19.95000076293945</v>
      </c>
      <c r="L2707" t="n">
        <v>69.01000000000001</v>
      </c>
      <c r="M2707" t="n">
        <v>612.88</v>
      </c>
      <c r="AS2707" t="n">
        <v>136.01</v>
      </c>
    </row>
    <row r="2708">
      <c r="A2708" t="n">
        <v>217</v>
      </c>
      <c r="B2708" t="inlineStr">
        <is>
          <t>Aprovechamiento de Residuos</t>
        </is>
      </c>
      <c r="C2708" t="inlineStr">
        <is>
          <t>GESTIÓN AMBIENTAL</t>
        </is>
      </c>
      <c r="D2708" t="inlineStr">
        <is>
          <t>Mensual</t>
        </is>
      </c>
      <c r="E2708" t="inlineStr">
        <is>
          <t>Positivo</t>
        </is>
      </c>
      <c r="F2708" s="139" t="n">
        <v>45838</v>
      </c>
      <c r="G2708" t="inlineStr">
        <is>
          <t>217-2025-06-30</t>
        </is>
      </c>
      <c r="H2708" t="inlineStr">
        <is>
          <t>Sede Posgrado-Calle 85</t>
        </is>
      </c>
      <c r="I2708" t="n">
        <v>20</v>
      </c>
      <c r="J2708" t="n">
        <v>30.17000007629395</v>
      </c>
      <c r="L2708" t="n">
        <v>15.06</v>
      </c>
      <c r="M2708" t="n">
        <v>34.86</v>
      </c>
      <c r="AS2708" t="n">
        <v>15.06</v>
      </c>
    </row>
    <row r="2709">
      <c r="A2709" t="n">
        <v>217</v>
      </c>
      <c r="B2709" t="inlineStr">
        <is>
          <t>Aprovechamiento de Residuos</t>
        </is>
      </c>
      <c r="C2709" t="inlineStr">
        <is>
          <t>GESTIÓN AMBIENTAL</t>
        </is>
      </c>
      <c r="D2709" t="inlineStr">
        <is>
          <t>Mensual</t>
        </is>
      </c>
      <c r="E2709" t="inlineStr">
        <is>
          <t>Positivo</t>
        </is>
      </c>
      <c r="F2709" s="139" t="n">
        <v>45838</v>
      </c>
      <c r="G2709" t="inlineStr">
        <is>
          <t>217-2025-06-30</t>
        </is>
      </c>
      <c r="H2709" t="inlineStr">
        <is>
          <t>Campus-Medellín</t>
        </is>
      </c>
      <c r="I2709" t="n">
        <v>20</v>
      </c>
      <c r="J2709" t="n">
        <v>2.640000104904175</v>
      </c>
      <c r="L2709" t="n">
        <v>13.7</v>
      </c>
      <c r="M2709" t="n">
        <v>479.1</v>
      </c>
      <c r="AS2709" t="n">
        <v>13</v>
      </c>
    </row>
    <row r="2710">
      <c r="A2710" t="n">
        <v>217</v>
      </c>
      <c r="B2710" t="inlineStr">
        <is>
          <t>Aprovechamiento de Residuos</t>
        </is>
      </c>
      <c r="C2710" t="inlineStr">
        <is>
          <t>GESTIÓN AMBIENTAL</t>
        </is>
      </c>
      <c r="D2710" t="inlineStr">
        <is>
          <t>Mensual</t>
        </is>
      </c>
      <c r="E2710" t="inlineStr">
        <is>
          <t>Positivo</t>
        </is>
      </c>
      <c r="F2710" s="139" t="n">
        <v>45838</v>
      </c>
      <c r="G2710" t="inlineStr">
        <is>
          <t>217-2025-06-30</t>
        </is>
      </c>
      <c r="H2710" t="inlineStr">
        <is>
          <t>Sede Bienestar - Medellín</t>
        </is>
      </c>
      <c r="I2710" t="n">
        <v>20</v>
      </c>
      <c r="J2710" t="n">
        <v>0</v>
      </c>
      <c r="L2710" t="n">
        <v>8.550000000000001</v>
      </c>
      <c r="M2710" t="n">
        <v>108.37</v>
      </c>
      <c r="AS2710" t="n">
        <v>0</v>
      </c>
    </row>
    <row r="2711">
      <c r="A2711" t="n">
        <v>217</v>
      </c>
      <c r="B2711" t="inlineStr">
        <is>
          <t>Aprovechamiento de Residuos</t>
        </is>
      </c>
      <c r="C2711" t="inlineStr">
        <is>
          <t>GESTIÓN AMBIENTAL</t>
        </is>
      </c>
      <c r="D2711" t="inlineStr">
        <is>
          <t>Mensual</t>
        </is>
      </c>
      <c r="E2711" t="inlineStr">
        <is>
          <t>Positivo</t>
        </is>
      </c>
      <c r="F2711" s="139" t="n">
        <v>45838</v>
      </c>
      <c r="G2711" t="inlineStr">
        <is>
          <t>217-2025-06-30</t>
        </is>
      </c>
      <c r="H2711" t="inlineStr">
        <is>
          <t>Consultorio Psicología - Medellin</t>
        </is>
      </c>
      <c r="I2711" t="n">
        <v>20</v>
      </c>
      <c r="J2711" t="n">
        <v>37.25</v>
      </c>
      <c r="L2711" t="n">
        <v>9</v>
      </c>
      <c r="M2711" t="n">
        <v>15.16</v>
      </c>
      <c r="AS2711" t="n">
        <v>9</v>
      </c>
    </row>
    <row r="2712">
      <c r="A2712" t="n">
        <v>217</v>
      </c>
      <c r="B2712" t="inlineStr">
        <is>
          <t>Aprovechamiento de Residuos</t>
        </is>
      </c>
      <c r="C2712" t="inlineStr">
        <is>
          <t>GESTIÓN AMBIENTAL</t>
        </is>
      </c>
      <c r="D2712" t="inlineStr">
        <is>
          <t>Mensual</t>
        </is>
      </c>
      <c r="E2712" t="inlineStr">
        <is>
          <t>Positivo</t>
        </is>
      </c>
      <c r="F2712" s="139" t="n">
        <v>45838</v>
      </c>
      <c r="G2712" t="inlineStr">
        <is>
          <t>217-2025-06-30</t>
        </is>
      </c>
      <c r="H2712" t="inlineStr">
        <is>
          <t>Campus Bogotá</t>
        </is>
      </c>
      <c r="I2712" t="n">
        <v>20</v>
      </c>
      <c r="J2712" t="n">
        <v>83.58999633789062</v>
      </c>
      <c r="L2712" t="n">
        <v>353.99</v>
      </c>
      <c r="M2712" t="n">
        <v>910.48</v>
      </c>
      <c r="AS2712" t="n">
        <v>1056.99</v>
      </c>
    </row>
    <row r="2713">
      <c r="A2713" t="n">
        <v>218</v>
      </c>
      <c r="B2713" t="inlineStr">
        <is>
          <t>Consumo de Energía Eléctrica kWh Mensual</t>
        </is>
      </c>
      <c r="C2713" t="inlineStr">
        <is>
          <t>GESTIÓN AMBIENTAL</t>
        </is>
      </c>
      <c r="D2713" t="inlineStr">
        <is>
          <t>Mensual</t>
        </is>
      </c>
      <c r="E2713" t="inlineStr">
        <is>
          <t>Negativo</t>
        </is>
      </c>
      <c r="F2713" s="139" t="n">
        <v>45838</v>
      </c>
      <c r="G2713" t="inlineStr">
        <is>
          <t>218-2025-06-30</t>
        </is>
      </c>
      <c r="H2713" t="inlineStr">
        <is>
          <t>Campus Bogotá</t>
        </is>
      </c>
      <c r="I2713" t="n">
        <v>76000</v>
      </c>
      <c r="J2713" t="n">
        <v>57969.87890625</v>
      </c>
      <c r="N2713" t="n">
        <v>57969.88</v>
      </c>
    </row>
    <row r="2714">
      <c r="A2714" t="n">
        <v>218</v>
      </c>
      <c r="B2714" t="inlineStr">
        <is>
          <t>Consumo de Energía Eléctrica kWh Mensual</t>
        </is>
      </c>
      <c r="C2714" t="inlineStr">
        <is>
          <t>GESTIÓN AMBIENTAL</t>
        </is>
      </c>
      <c r="D2714" t="inlineStr">
        <is>
          <t>Mensual</t>
        </is>
      </c>
      <c r="E2714" t="inlineStr">
        <is>
          <t>Negativo</t>
        </is>
      </c>
      <c r="F2714" s="139" t="n">
        <v>45838</v>
      </c>
      <c r="G2714" t="inlineStr">
        <is>
          <t>218-2025-06-30</t>
        </is>
      </c>
      <c r="H2714" t="inlineStr">
        <is>
          <t>City Campus</t>
        </is>
      </c>
      <c r="I2714" t="n">
        <v>76000</v>
      </c>
      <c r="J2714" t="n">
        <v>46740</v>
      </c>
      <c r="N2714" t="n">
        <v>46740</v>
      </c>
    </row>
    <row r="2715">
      <c r="A2715" t="n">
        <v>218</v>
      </c>
      <c r="B2715" t="inlineStr">
        <is>
          <t>Consumo de Energía Eléctrica kWh Mensual</t>
        </is>
      </c>
      <c r="C2715" t="inlineStr">
        <is>
          <t>GESTIÓN AMBIENTAL</t>
        </is>
      </c>
      <c r="D2715" t="inlineStr">
        <is>
          <t>Mensual</t>
        </is>
      </c>
      <c r="E2715" t="inlineStr">
        <is>
          <t>Negativo</t>
        </is>
      </c>
      <c r="F2715" s="139" t="n">
        <v>45838</v>
      </c>
      <c r="G2715" t="inlineStr">
        <is>
          <t>218-2025-06-30</t>
        </is>
      </c>
      <c r="H2715" t="inlineStr">
        <is>
          <t>Sede Posgrado-Calle 85</t>
        </is>
      </c>
      <c r="I2715" t="n">
        <v>5000</v>
      </c>
      <c r="J2715" t="n">
        <v>4380</v>
      </c>
      <c r="N2715" t="n">
        <v>4380</v>
      </c>
    </row>
    <row r="2716">
      <c r="A2716" t="n">
        <v>218</v>
      </c>
      <c r="B2716" t="inlineStr">
        <is>
          <t>Consumo de Energía Eléctrica kWh Mensual</t>
        </is>
      </c>
      <c r="C2716" t="inlineStr">
        <is>
          <t>GESTIÓN AMBIENTAL</t>
        </is>
      </c>
      <c r="D2716" t="inlineStr">
        <is>
          <t>Mensual</t>
        </is>
      </c>
      <c r="E2716" t="inlineStr">
        <is>
          <t>Negativo</t>
        </is>
      </c>
      <c r="F2716" s="139" t="n">
        <v>45838</v>
      </c>
      <c r="G2716" t="inlineStr">
        <is>
          <t>218-2025-06-30</t>
        </is>
      </c>
      <c r="H2716" t="inlineStr">
        <is>
          <t>Sede Bienestar - Medellín</t>
        </is>
      </c>
      <c r="I2716" t="n">
        <v>5000</v>
      </c>
      <c r="J2716" t="n">
        <v>0</v>
      </c>
      <c r="N2716" t="n">
        <v>0</v>
      </c>
    </row>
    <row r="2717">
      <c r="A2717" t="n">
        <v>218</v>
      </c>
      <c r="B2717" t="inlineStr">
        <is>
          <t>Consumo de Energía Eléctrica kWh Mensual</t>
        </is>
      </c>
      <c r="C2717" t="inlineStr">
        <is>
          <t>GESTIÓN AMBIENTAL</t>
        </is>
      </c>
      <c r="D2717" t="inlineStr">
        <is>
          <t>Mensual</t>
        </is>
      </c>
      <c r="E2717" t="inlineStr">
        <is>
          <t>Negativo</t>
        </is>
      </c>
      <c r="F2717" s="139" t="n">
        <v>45838</v>
      </c>
      <c r="G2717" t="inlineStr">
        <is>
          <t>218-2025-06-30</t>
        </is>
      </c>
      <c r="H2717" t="inlineStr">
        <is>
          <t>Consultorio Psicología - Medellin</t>
        </is>
      </c>
      <c r="I2717" t="n">
        <v>2000</v>
      </c>
      <c r="J2717" t="n">
        <v>2835</v>
      </c>
      <c r="N2717" t="n">
        <v>2835</v>
      </c>
    </row>
    <row r="2718">
      <c r="A2718" t="n">
        <v>218</v>
      </c>
      <c r="B2718" t="inlineStr">
        <is>
          <t>Consumo de Energía Eléctrica kWh Mensual</t>
        </is>
      </c>
      <c r="C2718" t="inlineStr">
        <is>
          <t>GESTIÓN AMBIENTAL</t>
        </is>
      </c>
      <c r="D2718" t="inlineStr">
        <is>
          <t>Mensual</t>
        </is>
      </c>
      <c r="E2718" t="inlineStr">
        <is>
          <t>Negativo</t>
        </is>
      </c>
      <c r="F2718" s="139" t="n">
        <v>45838</v>
      </c>
      <c r="G2718" t="inlineStr">
        <is>
          <t>218-2025-06-30</t>
        </is>
      </c>
      <c r="H2718" t="inlineStr">
        <is>
          <t>Campus-Medellín</t>
        </is>
      </c>
      <c r="I2718" t="n">
        <v>24000</v>
      </c>
      <c r="J2718" t="n">
        <v>18604</v>
      </c>
      <c r="N2718" t="n">
        <v>18604</v>
      </c>
    </row>
    <row r="2719">
      <c r="A2719" t="n">
        <v>225</v>
      </c>
      <c r="B2719" t="inlineStr">
        <is>
          <t>Acciones para el Cuidado y Mantenimiento de las Especies de Flora y el Suelo de las Áreas Naturales</t>
        </is>
      </c>
      <c r="C2719" t="inlineStr">
        <is>
          <t>GESTIÓN AMBIENTAL</t>
        </is>
      </c>
      <c r="D2719" t="inlineStr">
        <is>
          <t>Mensual</t>
        </is>
      </c>
      <c r="E2719" t="inlineStr">
        <is>
          <t>Positivo</t>
        </is>
      </c>
      <c r="F2719" s="139" t="n">
        <v>45838</v>
      </c>
      <c r="G2719" t="inlineStr">
        <is>
          <t>225-2025-06-30</t>
        </is>
      </c>
      <c r="H2719" t="inlineStr">
        <is>
          <t>Campus Bogotá</t>
        </is>
      </c>
      <c r="I2719" t="n">
        <v>1</v>
      </c>
      <c r="J2719" t="n">
        <v>9</v>
      </c>
      <c r="AT2719" t="n">
        <v>9</v>
      </c>
    </row>
    <row r="2720">
      <c r="A2720" t="n">
        <v>225</v>
      </c>
      <c r="B2720" t="inlineStr">
        <is>
          <t>Acciones para el Cuidado y Mantenimiento de las Especies de Flora y el Suelo de las Áreas Naturales</t>
        </is>
      </c>
      <c r="C2720" t="inlineStr">
        <is>
          <t>GESTIÓN AMBIENTAL</t>
        </is>
      </c>
      <c r="D2720" t="inlineStr">
        <is>
          <t>Mensual</t>
        </is>
      </c>
      <c r="E2720" t="inlineStr">
        <is>
          <t>Positivo</t>
        </is>
      </c>
      <c r="F2720" s="139" t="n">
        <v>45838</v>
      </c>
      <c r="G2720" t="inlineStr">
        <is>
          <t>225-2025-06-30</t>
        </is>
      </c>
      <c r="H2720" t="inlineStr">
        <is>
          <t>City Campus</t>
        </is>
      </c>
      <c r="I2720" t="n">
        <v>1</v>
      </c>
      <c r="J2720" t="n">
        <v>5</v>
      </c>
      <c r="AT2720" t="n">
        <v>5</v>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39" t="n">
        <v>45838</v>
      </c>
      <c r="G2721" t="inlineStr">
        <is>
          <t>225-2025-06-30</t>
        </is>
      </c>
      <c r="H2721" t="inlineStr">
        <is>
          <t>Sede Posgrado-Calle 85</t>
        </is>
      </c>
      <c r="I2721" t="n">
        <v>1</v>
      </c>
      <c r="J2721" t="n">
        <v>0</v>
      </c>
      <c r="AT2721" t="n">
        <v>0</v>
      </c>
    </row>
    <row r="2722">
      <c r="A2722" t="n">
        <v>225</v>
      </c>
      <c r="B2722" t="inlineStr">
        <is>
          <t>Acciones para el Cuidado y Mantenimiento de las Especies de Flora y el Suelo de las Áreas Naturales</t>
        </is>
      </c>
      <c r="C2722" t="inlineStr">
        <is>
          <t>GESTIÓN AMBIENTAL</t>
        </is>
      </c>
      <c r="D2722" t="inlineStr">
        <is>
          <t>Mensual</t>
        </is>
      </c>
      <c r="E2722" t="inlineStr">
        <is>
          <t>Positivo</t>
        </is>
      </c>
      <c r="F2722" s="139" t="n">
        <v>45838</v>
      </c>
      <c r="G2722" t="inlineStr">
        <is>
          <t>225-2025-06-30</t>
        </is>
      </c>
      <c r="H2722" t="inlineStr">
        <is>
          <t>Campus-Medellín</t>
        </is>
      </c>
      <c r="I2722" t="n">
        <v>1</v>
      </c>
      <c r="J2722" t="n">
        <v>10</v>
      </c>
      <c r="AT2722" t="n">
        <v>10</v>
      </c>
    </row>
    <row r="2723">
      <c r="A2723" t="n">
        <v>225</v>
      </c>
      <c r="B2723" t="inlineStr">
        <is>
          <t>Acciones para el Cuidado y Mantenimiento de las Especies de Flora y el Suelo de las Áreas Naturales</t>
        </is>
      </c>
      <c r="C2723" t="inlineStr">
        <is>
          <t>GESTIÓN AMBIENTAL</t>
        </is>
      </c>
      <c r="D2723" t="inlineStr">
        <is>
          <t>Mensual</t>
        </is>
      </c>
      <c r="E2723" t="inlineStr">
        <is>
          <t>Positivo</t>
        </is>
      </c>
      <c r="F2723" s="139" t="n">
        <v>45838</v>
      </c>
      <c r="G2723" t="inlineStr">
        <is>
          <t>225-2025-06-30</t>
        </is>
      </c>
      <c r="H2723" t="inlineStr">
        <is>
          <t>Sede Bienestar - Medellín</t>
        </is>
      </c>
      <c r="I2723" t="n">
        <v>1</v>
      </c>
      <c r="J2723" t="n">
        <v>1</v>
      </c>
      <c r="AT2723" t="n">
        <v>1</v>
      </c>
    </row>
    <row r="2724">
      <c r="A2724" t="n">
        <v>225</v>
      </c>
      <c r="B2724" t="inlineStr">
        <is>
          <t>Acciones para el Cuidado y Mantenimiento de las Especies de Flora y el Suelo de las Áreas Naturales</t>
        </is>
      </c>
      <c r="C2724" t="inlineStr">
        <is>
          <t>GESTIÓN AMBIENTAL</t>
        </is>
      </c>
      <c r="D2724" t="inlineStr">
        <is>
          <t>Mensual</t>
        </is>
      </c>
      <c r="E2724" t="inlineStr">
        <is>
          <t>Positivo</t>
        </is>
      </c>
      <c r="F2724" s="139" t="n">
        <v>45838</v>
      </c>
      <c r="G2724" t="inlineStr">
        <is>
          <t>225-2025-06-30</t>
        </is>
      </c>
      <c r="H2724" t="inlineStr">
        <is>
          <t>Consultorio Psicología - Medellin</t>
        </is>
      </c>
      <c r="I2724" t="n">
        <v>1</v>
      </c>
      <c r="J2724" t="n">
        <v>1</v>
      </c>
      <c r="AT2724" t="n">
        <v>1</v>
      </c>
    </row>
    <row r="2725">
      <c r="A2725" t="n">
        <v>239</v>
      </c>
      <c r="B2725" t="inlineStr">
        <is>
          <t>Portafolio de Proyectos - Metrica</t>
        </is>
      </c>
      <c r="C2725" t="inlineStr">
        <is>
          <t>Gestión de Proyectos</t>
        </is>
      </c>
      <c r="D2725" t="inlineStr">
        <is>
          <t>Mensual</t>
        </is>
      </c>
      <c r="E2725" t="inlineStr">
        <is>
          <t>Positivo</t>
        </is>
      </c>
      <c r="F2725" s="139" t="n">
        <v>45838</v>
      </c>
      <c r="G2725" t="inlineStr">
        <is>
          <t>239-2025-06-30</t>
        </is>
      </c>
      <c r="H2725" t="inlineStr">
        <is>
          <t>Planificación</t>
        </is>
      </c>
      <c r="J2725" t="n">
        <v>1</v>
      </c>
      <c r="AU2725" t="n">
        <v>1</v>
      </c>
    </row>
    <row r="2726">
      <c r="A2726" t="n">
        <v>239</v>
      </c>
      <c r="B2726" t="inlineStr">
        <is>
          <t>Portafolio de Proyectos - Metrica</t>
        </is>
      </c>
      <c r="C2726" t="inlineStr">
        <is>
          <t>Gestión de Proyectos</t>
        </is>
      </c>
      <c r="D2726" t="inlineStr">
        <is>
          <t>Mensual</t>
        </is>
      </c>
      <c r="E2726" t="inlineStr">
        <is>
          <t>Positivo</t>
        </is>
      </c>
      <c r="F2726" s="139" t="n">
        <v>45838</v>
      </c>
      <c r="G2726" t="inlineStr">
        <is>
          <t>239-2025-06-30</t>
        </is>
      </c>
      <c r="H2726" t="inlineStr">
        <is>
          <t>Ejecución</t>
        </is>
      </c>
      <c r="J2726" t="n">
        <v>14</v>
      </c>
      <c r="AU2726" t="n">
        <v>14</v>
      </c>
    </row>
    <row r="2727">
      <c r="A2727" t="n">
        <v>239</v>
      </c>
      <c r="B2727" t="inlineStr">
        <is>
          <t>Portafolio de Proyectos - Metrica</t>
        </is>
      </c>
      <c r="C2727" t="inlineStr">
        <is>
          <t>Gestión de Proyectos</t>
        </is>
      </c>
      <c r="D2727" t="inlineStr">
        <is>
          <t>Mensual</t>
        </is>
      </c>
      <c r="E2727" t="inlineStr">
        <is>
          <t>Positivo</t>
        </is>
      </c>
      <c r="F2727" s="139" t="n">
        <v>45838</v>
      </c>
      <c r="G2727" t="inlineStr">
        <is>
          <t>239-2025-06-30</t>
        </is>
      </c>
      <c r="H2727" t="inlineStr">
        <is>
          <t>Cierre</t>
        </is>
      </c>
      <c r="J2727" t="n">
        <v>0</v>
      </c>
      <c r="AU2727" t="n">
        <v>0</v>
      </c>
    </row>
    <row r="2728">
      <c r="A2728" t="n">
        <v>239</v>
      </c>
      <c r="B2728" t="inlineStr">
        <is>
          <t>Portafolio de Proyectos - Metrica</t>
        </is>
      </c>
      <c r="C2728" t="inlineStr">
        <is>
          <t>Gestión de Proyectos</t>
        </is>
      </c>
      <c r="D2728" t="inlineStr">
        <is>
          <t>Mensual</t>
        </is>
      </c>
      <c r="E2728" t="inlineStr">
        <is>
          <t>Positivo</t>
        </is>
      </c>
      <c r="F2728" s="139" t="n">
        <v>45838</v>
      </c>
      <c r="G2728" t="inlineStr">
        <is>
          <t>239-2025-06-30</t>
        </is>
      </c>
      <c r="H2728" t="inlineStr">
        <is>
          <t>Finalizados</t>
        </is>
      </c>
      <c r="J2728" t="n">
        <v>23</v>
      </c>
      <c r="AU2728" t="n">
        <v>23</v>
      </c>
    </row>
    <row r="2729">
      <c r="A2729" t="n">
        <v>239</v>
      </c>
      <c r="B2729" t="inlineStr">
        <is>
          <t>Portafolio de Proyectos - Metrica</t>
        </is>
      </c>
      <c r="C2729" t="inlineStr">
        <is>
          <t>Gestión de Proyectos</t>
        </is>
      </c>
      <c r="D2729" t="inlineStr">
        <is>
          <t>Mensual</t>
        </is>
      </c>
      <c r="E2729" t="inlineStr">
        <is>
          <t>Positivo</t>
        </is>
      </c>
      <c r="F2729" s="139" t="n">
        <v>45838</v>
      </c>
      <c r="G2729" t="inlineStr">
        <is>
          <t>239-2025-06-30</t>
        </is>
      </c>
      <c r="H2729" t="inlineStr">
        <is>
          <t>Stand by</t>
        </is>
      </c>
      <c r="J2729" t="n">
        <v>3</v>
      </c>
      <c r="AU2729" t="n">
        <v>3</v>
      </c>
    </row>
    <row r="2730">
      <c r="A2730" t="n">
        <v>434</v>
      </c>
      <c r="B2730" t="inlineStr">
        <is>
          <t>Generación de Residuos Peligrosos Mensual</t>
        </is>
      </c>
      <c r="C2730" t="inlineStr">
        <is>
          <t>GESTIÓN AMBIENTAL</t>
        </is>
      </c>
      <c r="D2730" t="inlineStr">
        <is>
          <t>Mensual</t>
        </is>
      </c>
      <c r="E2730" t="inlineStr">
        <is>
          <t>Negativo</t>
        </is>
      </c>
      <c r="F2730" s="139" t="n">
        <v>45838</v>
      </c>
      <c r="G2730" t="inlineStr">
        <is>
          <t>434-2025-06-30</t>
        </is>
      </c>
      <c r="H2730" t="inlineStr">
        <is>
          <t>Campus Bogotá</t>
        </is>
      </c>
      <c r="I2730" t="n">
        <v>100</v>
      </c>
      <c r="J2730" t="n">
        <v>18.82999992370605</v>
      </c>
      <c r="AV2730" t="n">
        <v>18.83</v>
      </c>
    </row>
    <row r="2731">
      <c r="A2731" t="n">
        <v>434</v>
      </c>
      <c r="B2731" t="inlineStr">
        <is>
          <t>Generación de Residuos Peligrosos Mensual</t>
        </is>
      </c>
      <c r="C2731" t="inlineStr">
        <is>
          <t>GESTIÓN AMBIENTAL</t>
        </is>
      </c>
      <c r="D2731" t="inlineStr">
        <is>
          <t>Mensual</t>
        </is>
      </c>
      <c r="E2731" t="inlineStr">
        <is>
          <t>Negativo</t>
        </is>
      </c>
      <c r="F2731" s="139" t="n">
        <v>45838</v>
      </c>
      <c r="G2731" t="inlineStr">
        <is>
          <t>434-2025-06-30</t>
        </is>
      </c>
      <c r="H2731" t="inlineStr">
        <is>
          <t>Sede Posgrado-Calle 85</t>
        </is>
      </c>
      <c r="I2731" t="n">
        <v>200</v>
      </c>
      <c r="J2731" t="n">
        <v>0</v>
      </c>
      <c r="AV2731" t="n">
        <v>0</v>
      </c>
    </row>
    <row r="2732">
      <c r="A2732" t="n">
        <v>434</v>
      </c>
      <c r="B2732" t="inlineStr">
        <is>
          <t>Generación de Residuos Peligrosos Mensual</t>
        </is>
      </c>
      <c r="C2732" t="inlineStr">
        <is>
          <t>GESTIÓN AMBIENTAL</t>
        </is>
      </c>
      <c r="D2732" t="inlineStr">
        <is>
          <t>Mensual</t>
        </is>
      </c>
      <c r="E2732" t="inlineStr">
        <is>
          <t>Negativo</t>
        </is>
      </c>
      <c r="F2732" s="139" t="n">
        <v>45838</v>
      </c>
      <c r="G2732" t="inlineStr">
        <is>
          <t>434-2025-06-30</t>
        </is>
      </c>
      <c r="H2732" t="inlineStr">
        <is>
          <t>Campus-Medellín</t>
        </is>
      </c>
      <c r="I2732" t="n">
        <v>25</v>
      </c>
      <c r="J2732" t="n">
        <v>0</v>
      </c>
      <c r="AV2732" t="n">
        <v>0</v>
      </c>
    </row>
    <row r="2733">
      <c r="A2733" t="n">
        <v>434</v>
      </c>
      <c r="B2733" t="inlineStr">
        <is>
          <t>Generación de Residuos Peligrosos Mensual</t>
        </is>
      </c>
      <c r="C2733" t="inlineStr">
        <is>
          <t>GESTIÓN AMBIENTAL</t>
        </is>
      </c>
      <c r="D2733" t="inlineStr">
        <is>
          <t>Mensual</t>
        </is>
      </c>
      <c r="E2733" t="inlineStr">
        <is>
          <t>Negativo</t>
        </is>
      </c>
      <c r="F2733" s="139" t="n">
        <v>45838</v>
      </c>
      <c r="G2733" t="inlineStr">
        <is>
          <t>434-2025-06-30</t>
        </is>
      </c>
      <c r="H2733" t="inlineStr">
        <is>
          <t>Sede Bienestar - Medellín</t>
        </is>
      </c>
      <c r="I2733" t="n">
        <v>10</v>
      </c>
      <c r="J2733" t="n">
        <v>0</v>
      </c>
      <c r="AV2733" t="n">
        <v>0</v>
      </c>
    </row>
    <row r="2734">
      <c r="A2734" t="n">
        <v>434</v>
      </c>
      <c r="B2734" t="inlineStr">
        <is>
          <t>Generación de Residuos Peligrosos Mensual</t>
        </is>
      </c>
      <c r="C2734" t="inlineStr">
        <is>
          <t>GESTIÓN AMBIENTAL</t>
        </is>
      </c>
      <c r="D2734" t="inlineStr">
        <is>
          <t>Mensual</t>
        </is>
      </c>
      <c r="E2734" t="inlineStr">
        <is>
          <t>Negativo</t>
        </is>
      </c>
      <c r="F2734" s="139" t="n">
        <v>45838</v>
      </c>
      <c r="G2734" t="inlineStr">
        <is>
          <t>434-2025-06-30</t>
        </is>
      </c>
      <c r="H2734" t="inlineStr">
        <is>
          <t>Consultorio Psicología - Medellin</t>
        </is>
      </c>
      <c r="I2734" t="n">
        <v>200</v>
      </c>
      <c r="J2734" t="n">
        <v>0</v>
      </c>
      <c r="AV2734" t="n">
        <v>0</v>
      </c>
    </row>
    <row r="2735">
      <c r="A2735" t="n">
        <v>434</v>
      </c>
      <c r="B2735" t="inlineStr">
        <is>
          <t>Generación de Residuos Peligrosos Mensual</t>
        </is>
      </c>
      <c r="C2735" t="inlineStr">
        <is>
          <t>GESTIÓN AMBIENTAL</t>
        </is>
      </c>
      <c r="D2735" t="inlineStr">
        <is>
          <t>Mensual</t>
        </is>
      </c>
      <c r="E2735" t="inlineStr">
        <is>
          <t>Negativo</t>
        </is>
      </c>
      <c r="F2735" s="139" t="n">
        <v>45838</v>
      </c>
      <c r="G2735" t="inlineStr">
        <is>
          <t>434-2025-06-30</t>
        </is>
      </c>
      <c r="H2735" t="inlineStr">
        <is>
          <t>City Campus</t>
        </is>
      </c>
      <c r="I2735" t="n">
        <v>25</v>
      </c>
      <c r="J2735" t="n">
        <v>111.75</v>
      </c>
      <c r="AV2735" t="n">
        <v>111.75</v>
      </c>
    </row>
    <row r="2736">
      <c r="A2736" t="n">
        <v>436</v>
      </c>
      <c r="B2736" t="inlineStr">
        <is>
          <t>ANS documentos operativos</t>
        </is>
      </c>
      <c r="C2736" t="inlineStr">
        <is>
          <t>Gestión de calidad</t>
        </is>
      </c>
      <c r="D2736" t="inlineStr">
        <is>
          <t>Mensual</t>
        </is>
      </c>
      <c r="E2736" t="inlineStr">
        <is>
          <t>Negativo</t>
        </is>
      </c>
      <c r="F2736" s="139" t="n">
        <v>45838</v>
      </c>
      <c r="G2736" t="inlineStr">
        <is>
          <t>436-2025-06-30</t>
        </is>
      </c>
      <c r="H2736" t="inlineStr">
        <is>
          <t>Solicitud Documental</t>
        </is>
      </c>
      <c r="I2736" t="n">
        <v>7</v>
      </c>
      <c r="J2736" t="n">
        <v>5.050000190734863</v>
      </c>
      <c r="CP2736" t="n">
        <v>5.05</v>
      </c>
    </row>
    <row r="2737">
      <c r="A2737" t="n">
        <v>436</v>
      </c>
      <c r="B2737" t="inlineStr">
        <is>
          <t>ANS documentos operativos</t>
        </is>
      </c>
      <c r="C2737" t="inlineStr">
        <is>
          <t>Gestión de calidad</t>
        </is>
      </c>
      <c r="D2737" t="inlineStr">
        <is>
          <t>Mensual</t>
        </is>
      </c>
      <c r="E2737" t="inlineStr">
        <is>
          <t>Negativo</t>
        </is>
      </c>
      <c r="F2737" s="139" t="n">
        <v>45838</v>
      </c>
      <c r="G2737" t="inlineStr">
        <is>
          <t>436-2025-06-30</t>
        </is>
      </c>
      <c r="H2737" t="inlineStr">
        <is>
          <t>Flujo de aprobación</t>
        </is>
      </c>
      <c r="I2737" t="n">
        <v>7</v>
      </c>
      <c r="J2737" t="n">
        <v>6.880000114440918</v>
      </c>
      <c r="CP2737" t="n">
        <v>6.88</v>
      </c>
    </row>
    <row r="2738">
      <c r="A2738" t="n">
        <v>485</v>
      </c>
      <c r="B2738" t="inlineStr">
        <is>
          <t>Oportunidad en el cierre de acciones</t>
        </is>
      </c>
      <c r="C2738" t="inlineStr">
        <is>
          <t>Gestión de calidad</t>
        </is>
      </c>
      <c r="D2738" t="inlineStr">
        <is>
          <t>Mensual</t>
        </is>
      </c>
      <c r="E2738" t="inlineStr">
        <is>
          <t>Positivo</t>
        </is>
      </c>
      <c r="F2738" s="139" t="n">
        <v>45838</v>
      </c>
      <c r="G2738" t="inlineStr">
        <is>
          <t>485-2025-06-30</t>
        </is>
      </c>
      <c r="H2738" t="inlineStr">
        <is>
          <t>Auditoría interna</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39" t="n">
        <v>45838</v>
      </c>
      <c r="G2739" t="inlineStr">
        <is>
          <t>485-2025-06-30</t>
        </is>
      </c>
      <c r="H2739" t="inlineStr">
        <is>
          <t>Auditoría externa</t>
        </is>
      </c>
      <c r="I2739" t="n">
        <v>80</v>
      </c>
      <c r="J2739" t="n">
        <v>0</v>
      </c>
      <c r="EC2739" t="n">
        <v>0</v>
      </c>
      <c r="ED2739" t="n">
        <v>0</v>
      </c>
    </row>
    <row r="2740">
      <c r="A2740" t="n">
        <v>485</v>
      </c>
      <c r="B2740" t="inlineStr">
        <is>
          <t>Oportunidad en el cierre de acciones</t>
        </is>
      </c>
      <c r="C2740" t="inlineStr">
        <is>
          <t>Gestión de calidad</t>
        </is>
      </c>
      <c r="D2740" t="inlineStr">
        <is>
          <t>Mensual</t>
        </is>
      </c>
      <c r="E2740" t="inlineStr">
        <is>
          <t>Positivo</t>
        </is>
      </c>
      <c r="F2740" s="139" t="n">
        <v>45838</v>
      </c>
      <c r="G2740" t="inlineStr">
        <is>
          <t>485-2025-06-30</t>
        </is>
      </c>
      <c r="H2740" t="inlineStr">
        <is>
          <t>Riesgos</t>
        </is>
      </c>
      <c r="I2740" t="n">
        <v>80</v>
      </c>
      <c r="J2740" t="n">
        <v>0</v>
      </c>
      <c r="EC2740" t="n">
        <v>0</v>
      </c>
      <c r="ED2740" t="n">
        <v>0</v>
      </c>
    </row>
    <row r="2741">
      <c r="A2741" t="n">
        <v>485</v>
      </c>
      <c r="B2741" t="inlineStr">
        <is>
          <t>Oportunidad en el cierre de acciones</t>
        </is>
      </c>
      <c r="C2741" t="inlineStr">
        <is>
          <t>Gestión de calidad</t>
        </is>
      </c>
      <c r="D2741" t="inlineStr">
        <is>
          <t>Mensual</t>
        </is>
      </c>
      <c r="E2741" t="inlineStr">
        <is>
          <t>Positivo</t>
        </is>
      </c>
      <c r="F2741" s="139" t="n">
        <v>45838</v>
      </c>
      <c r="G2741" t="inlineStr">
        <is>
          <t>485-2025-06-30</t>
        </is>
      </c>
      <c r="H2741" t="inlineStr">
        <is>
          <t>Autoevaluación</t>
        </is>
      </c>
      <c r="I2741" t="n">
        <v>80</v>
      </c>
      <c r="J2741" t="n">
        <v>0</v>
      </c>
      <c r="EC2741" t="n">
        <v>0</v>
      </c>
      <c r="ED2741" t="n">
        <v>0</v>
      </c>
    </row>
    <row r="2742">
      <c r="A2742" t="n">
        <v>485</v>
      </c>
      <c r="B2742" t="inlineStr">
        <is>
          <t>Oportunidad en el cierre de acciones</t>
        </is>
      </c>
      <c r="C2742" t="inlineStr">
        <is>
          <t>Gestión de calidad</t>
        </is>
      </c>
      <c r="D2742" t="inlineStr">
        <is>
          <t>Mensual</t>
        </is>
      </c>
      <c r="E2742" t="inlineStr">
        <is>
          <t>Positivo</t>
        </is>
      </c>
      <c r="F2742" s="139" t="n">
        <v>45838</v>
      </c>
      <c r="G2742" t="inlineStr">
        <is>
          <t>485-2025-06-30</t>
        </is>
      </c>
      <c r="H2742" t="inlineStr">
        <is>
          <t>Entes de control</t>
        </is>
      </c>
      <c r="I2742" t="n">
        <v>80</v>
      </c>
      <c r="J2742" t="n">
        <v>0</v>
      </c>
      <c r="EC2742" t="n">
        <v>0</v>
      </c>
      <c r="ED2742" t="n">
        <v>0</v>
      </c>
    </row>
    <row r="2743">
      <c r="A2743" t="n">
        <v>485</v>
      </c>
      <c r="B2743" t="inlineStr">
        <is>
          <t>Oportunidad en el cierre de acciones</t>
        </is>
      </c>
      <c r="C2743" t="inlineStr">
        <is>
          <t>Gestión de calidad</t>
        </is>
      </c>
      <c r="D2743" t="inlineStr">
        <is>
          <t>Mensual</t>
        </is>
      </c>
      <c r="E2743" t="inlineStr">
        <is>
          <t>Positivo</t>
        </is>
      </c>
      <c r="F2743" s="139" t="n">
        <v>45838</v>
      </c>
      <c r="G2743" t="inlineStr">
        <is>
          <t>485-2025-06-30</t>
        </is>
      </c>
      <c r="H2743" t="inlineStr">
        <is>
          <t>Seguimiento y control</t>
        </is>
      </c>
      <c r="I2743" t="n">
        <v>80</v>
      </c>
      <c r="J2743" t="n">
        <v>100</v>
      </c>
      <c r="EC2743" t="n">
        <v>1</v>
      </c>
      <c r="ED2743" t="n">
        <v>1</v>
      </c>
    </row>
    <row r="2744">
      <c r="A2744" t="n">
        <v>485</v>
      </c>
      <c r="B2744" t="inlineStr">
        <is>
          <t>Oportunidad en el cierre de acciones</t>
        </is>
      </c>
      <c r="C2744" t="inlineStr">
        <is>
          <t>Gestión de calidad</t>
        </is>
      </c>
      <c r="D2744" t="inlineStr">
        <is>
          <t>Mensual</t>
        </is>
      </c>
      <c r="E2744" t="inlineStr">
        <is>
          <t>Positivo</t>
        </is>
      </c>
      <c r="F2744" s="139" t="n">
        <v>45838</v>
      </c>
      <c r="G2744" t="inlineStr">
        <is>
          <t>485-2025-06-30</t>
        </is>
      </c>
      <c r="H2744" t="inlineStr">
        <is>
          <t>Experiencia</t>
        </is>
      </c>
      <c r="I2744" t="n">
        <v>80</v>
      </c>
      <c r="J2744" t="n">
        <v>0</v>
      </c>
      <c r="EC2744" t="n">
        <v>0</v>
      </c>
      <c r="ED2744" t="n">
        <v>0</v>
      </c>
    </row>
    <row r="2745">
      <c r="A2745" t="n">
        <v>485</v>
      </c>
      <c r="B2745" t="inlineStr">
        <is>
          <t>Oportunidad en el cierre de acciones</t>
        </is>
      </c>
      <c r="C2745" t="inlineStr">
        <is>
          <t>Gestión de calidad</t>
        </is>
      </c>
      <c r="D2745" t="inlineStr">
        <is>
          <t>Mensual</t>
        </is>
      </c>
      <c r="E2745" t="inlineStr">
        <is>
          <t>Positivo</t>
        </is>
      </c>
      <c r="F2745" s="139" t="n">
        <v>45838</v>
      </c>
      <c r="G2745" t="inlineStr">
        <is>
          <t>485-2025-06-30</t>
        </is>
      </c>
      <c r="H2745" t="inlineStr">
        <is>
          <t>Revisión por la dirección</t>
        </is>
      </c>
      <c r="I2745" t="n">
        <v>80</v>
      </c>
      <c r="J2745" t="n">
        <v>0</v>
      </c>
      <c r="EC2745" t="n">
        <v>0</v>
      </c>
      <c r="ED2745" t="n">
        <v>0</v>
      </c>
    </row>
    <row r="2746">
      <c r="A2746" t="n">
        <v>485</v>
      </c>
      <c r="B2746" t="inlineStr">
        <is>
          <t>Oportunidad en el cierre de acciones</t>
        </is>
      </c>
      <c r="C2746" t="inlineStr">
        <is>
          <t>Gestión de calidad</t>
        </is>
      </c>
      <c r="D2746" t="inlineStr">
        <is>
          <t>Mensual</t>
        </is>
      </c>
      <c r="E2746" t="inlineStr">
        <is>
          <t>Positivo</t>
        </is>
      </c>
      <c r="F2746" s="139" t="n">
        <v>45838</v>
      </c>
      <c r="G2746" t="inlineStr">
        <is>
          <t>485-2025-06-30</t>
        </is>
      </c>
      <c r="H2746" t="inlineStr">
        <is>
          <t>Indicadores</t>
        </is>
      </c>
      <c r="I2746" t="n">
        <v>80</v>
      </c>
      <c r="J2746" t="n">
        <v>50</v>
      </c>
      <c r="EC2746" t="n">
        <v>1</v>
      </c>
      <c r="ED2746" t="n">
        <v>2</v>
      </c>
    </row>
    <row r="2747">
      <c r="A2747" t="n">
        <v>488</v>
      </c>
      <c r="B2747" t="inlineStr">
        <is>
          <t>Oportunidad en el cierre de actividades de los planes de mejora</t>
        </is>
      </c>
      <c r="C2747" t="inlineStr">
        <is>
          <t>Gestión de calidad</t>
        </is>
      </c>
      <c r="D2747" t="inlineStr">
        <is>
          <t>Mensual</t>
        </is>
      </c>
      <c r="E2747" t="inlineStr">
        <is>
          <t>Positivo</t>
        </is>
      </c>
      <c r="F2747" s="139" t="n">
        <v>45838</v>
      </c>
      <c r="G2747" t="inlineStr">
        <is>
          <t>488-2025-06-30</t>
        </is>
      </c>
      <c r="H2747" t="inlineStr">
        <is>
          <t>Auditoría interna</t>
        </is>
      </c>
      <c r="I2747" t="n">
        <v>85</v>
      </c>
      <c r="J2747" t="n">
        <v>66.66999816894531</v>
      </c>
      <c r="EE2747" t="n">
        <v>2</v>
      </c>
      <c r="EF2747" t="n">
        <v>3</v>
      </c>
    </row>
    <row r="2748">
      <c r="A2748" t="n">
        <v>488</v>
      </c>
      <c r="B2748" t="inlineStr">
        <is>
          <t>Oportunidad en el cierre de actividades de los planes de mejora</t>
        </is>
      </c>
      <c r="C2748" t="inlineStr">
        <is>
          <t>Gestión de calidad</t>
        </is>
      </c>
      <c r="D2748" t="inlineStr">
        <is>
          <t>Mensual</t>
        </is>
      </c>
      <c r="E2748" t="inlineStr">
        <is>
          <t>Positivo</t>
        </is>
      </c>
      <c r="F2748" s="139" t="n">
        <v>45838</v>
      </c>
      <c r="G2748" t="inlineStr">
        <is>
          <t>488-2025-06-30</t>
        </is>
      </c>
      <c r="H2748" t="inlineStr">
        <is>
          <t>Indicadores</t>
        </is>
      </c>
      <c r="I2748" t="n">
        <v>85</v>
      </c>
      <c r="J2748" t="n">
        <v>0</v>
      </c>
      <c r="EE2748" t="n">
        <v>0</v>
      </c>
      <c r="EF2748" t="n">
        <v>3</v>
      </c>
    </row>
    <row r="2749">
      <c r="A2749" t="n">
        <v>488</v>
      </c>
      <c r="B2749" t="inlineStr">
        <is>
          <t>Oportunidad en el cierre de actividades de los planes de mejora</t>
        </is>
      </c>
      <c r="C2749" t="inlineStr">
        <is>
          <t>Gestión de calidad</t>
        </is>
      </c>
      <c r="D2749" t="inlineStr">
        <is>
          <t>Mensual</t>
        </is>
      </c>
      <c r="E2749" t="inlineStr">
        <is>
          <t>Positivo</t>
        </is>
      </c>
      <c r="F2749" s="139" t="n">
        <v>45838</v>
      </c>
      <c r="G2749" t="inlineStr">
        <is>
          <t>488-2025-06-30</t>
        </is>
      </c>
      <c r="H2749" t="inlineStr">
        <is>
          <t>Riesgos</t>
        </is>
      </c>
      <c r="I2749" t="n">
        <v>85</v>
      </c>
      <c r="J2749" t="n">
        <v>100</v>
      </c>
      <c r="EE2749" t="n">
        <v>28</v>
      </c>
      <c r="EF2749" t="n">
        <v>28</v>
      </c>
    </row>
    <row r="2750">
      <c r="A2750" t="n">
        <v>488</v>
      </c>
      <c r="B2750" t="inlineStr">
        <is>
          <t>Oportunidad en el cierre de actividades de los planes de mejora</t>
        </is>
      </c>
      <c r="C2750" t="inlineStr">
        <is>
          <t>Gestión de calidad</t>
        </is>
      </c>
      <c r="D2750" t="inlineStr">
        <is>
          <t>Mensual</t>
        </is>
      </c>
      <c r="E2750" t="inlineStr">
        <is>
          <t>Positivo</t>
        </is>
      </c>
      <c r="F2750" s="139" t="n">
        <v>45838</v>
      </c>
      <c r="G2750" t="inlineStr">
        <is>
          <t>488-2025-06-30</t>
        </is>
      </c>
      <c r="H2750" t="inlineStr">
        <is>
          <t>Autoevaluación</t>
        </is>
      </c>
      <c r="I2750" t="n">
        <v>85</v>
      </c>
      <c r="J2750" t="n">
        <v>0</v>
      </c>
      <c r="EE2750" t="n">
        <v>0</v>
      </c>
      <c r="EF2750" t="n">
        <v>0</v>
      </c>
    </row>
    <row r="2751">
      <c r="A2751" t="n">
        <v>488</v>
      </c>
      <c r="B2751" t="inlineStr">
        <is>
          <t>Oportunidad en el cierre de actividades de los planes de mejora</t>
        </is>
      </c>
      <c r="C2751" t="inlineStr">
        <is>
          <t>Gestión de calidad</t>
        </is>
      </c>
      <c r="D2751" t="inlineStr">
        <is>
          <t>Mensual</t>
        </is>
      </c>
      <c r="E2751" t="inlineStr">
        <is>
          <t>Positivo</t>
        </is>
      </c>
      <c r="F2751" s="139" t="n">
        <v>45838</v>
      </c>
      <c r="G2751" t="inlineStr">
        <is>
          <t>488-2025-06-30</t>
        </is>
      </c>
      <c r="H2751" t="inlineStr">
        <is>
          <t>Entes de control</t>
        </is>
      </c>
      <c r="I2751" t="n">
        <v>85</v>
      </c>
      <c r="J2751" t="n">
        <v>0</v>
      </c>
      <c r="EE2751" t="n">
        <v>0</v>
      </c>
      <c r="EF2751" t="n">
        <v>0</v>
      </c>
    </row>
    <row r="2752">
      <c r="A2752" t="n">
        <v>488</v>
      </c>
      <c r="B2752" t="inlineStr">
        <is>
          <t>Oportunidad en el cierre de actividades de los planes de mejora</t>
        </is>
      </c>
      <c r="C2752" t="inlineStr">
        <is>
          <t>Gestión de calidad</t>
        </is>
      </c>
      <c r="D2752" t="inlineStr">
        <is>
          <t>Mensual</t>
        </is>
      </c>
      <c r="E2752" t="inlineStr">
        <is>
          <t>Positivo</t>
        </is>
      </c>
      <c r="F2752" s="139" t="n">
        <v>45838</v>
      </c>
      <c r="G2752" t="inlineStr">
        <is>
          <t>488-2025-06-30</t>
        </is>
      </c>
      <c r="H2752" t="inlineStr">
        <is>
          <t>Seguimiento y control</t>
        </is>
      </c>
      <c r="I2752" t="n">
        <v>85</v>
      </c>
      <c r="J2752" t="n">
        <v>44.43999862670898</v>
      </c>
      <c r="EE2752" t="n">
        <v>4</v>
      </c>
      <c r="EF2752" t="n">
        <v>9</v>
      </c>
    </row>
    <row r="2753">
      <c r="A2753" t="n">
        <v>488</v>
      </c>
      <c r="B2753" t="inlineStr">
        <is>
          <t>Oportunidad en el cierre de actividades de los planes de mejora</t>
        </is>
      </c>
      <c r="C2753" t="inlineStr">
        <is>
          <t>Gestión de calidad</t>
        </is>
      </c>
      <c r="D2753" t="inlineStr">
        <is>
          <t>Mensual</t>
        </is>
      </c>
      <c r="E2753" t="inlineStr">
        <is>
          <t>Positivo</t>
        </is>
      </c>
      <c r="F2753" s="139" t="n">
        <v>45838</v>
      </c>
      <c r="G2753" t="inlineStr">
        <is>
          <t>488-2025-06-30</t>
        </is>
      </c>
      <c r="H2753" t="inlineStr">
        <is>
          <t>Experiencia</t>
        </is>
      </c>
      <c r="I2753" t="n">
        <v>85</v>
      </c>
      <c r="J2753" t="n">
        <v>0</v>
      </c>
      <c r="EE2753" t="n">
        <v>0</v>
      </c>
      <c r="EF2753" t="n">
        <v>0</v>
      </c>
    </row>
    <row r="2754">
      <c r="A2754" t="n">
        <v>488</v>
      </c>
      <c r="B2754" t="inlineStr">
        <is>
          <t>Oportunidad en el cierre de actividades de los planes de mejora</t>
        </is>
      </c>
      <c r="C2754" t="inlineStr">
        <is>
          <t>Gestión de calidad</t>
        </is>
      </c>
      <c r="D2754" t="inlineStr">
        <is>
          <t>Mensual</t>
        </is>
      </c>
      <c r="E2754" t="inlineStr">
        <is>
          <t>Positivo</t>
        </is>
      </c>
      <c r="F2754" s="139" t="n">
        <v>45838</v>
      </c>
      <c r="G2754" t="inlineStr">
        <is>
          <t>488-2025-06-30</t>
        </is>
      </c>
      <c r="H2754" t="inlineStr">
        <is>
          <t>Revisión por la dirección</t>
        </is>
      </c>
      <c r="I2754" t="n">
        <v>85</v>
      </c>
      <c r="J2754" t="n">
        <v>0</v>
      </c>
      <c r="EE2754" t="n">
        <v>0</v>
      </c>
      <c r="EF2754" t="n">
        <v>0</v>
      </c>
    </row>
    <row r="2755">
      <c r="A2755" t="n">
        <v>488</v>
      </c>
      <c r="B2755" t="inlineStr">
        <is>
          <t>Oportunidad en el cierre de actividades de los planes de mejora</t>
        </is>
      </c>
      <c r="C2755" t="inlineStr">
        <is>
          <t>Gestión de calidad</t>
        </is>
      </c>
      <c r="D2755" t="inlineStr">
        <is>
          <t>Mensual</t>
        </is>
      </c>
      <c r="E2755" t="inlineStr">
        <is>
          <t>Positivo</t>
        </is>
      </c>
      <c r="F2755" s="139" t="n">
        <v>45838</v>
      </c>
      <c r="G2755" t="inlineStr">
        <is>
          <t>488-2025-06-30</t>
        </is>
      </c>
      <c r="H2755" t="inlineStr">
        <is>
          <t>Auditoría externa</t>
        </is>
      </c>
      <c r="I2755" t="n">
        <v>85</v>
      </c>
      <c r="J2755" t="n">
        <v>53.33000183105469</v>
      </c>
      <c r="EE2755" t="n">
        <v>8</v>
      </c>
      <c r="EF2755" t="n">
        <v>15</v>
      </c>
    </row>
    <row r="2756">
      <c r="A2756" t="n">
        <v>509</v>
      </c>
      <c r="B2756" t="inlineStr">
        <is>
          <t>Cumplimiento a cronograma de proyectos 2025</t>
        </is>
      </c>
      <c r="C2756" t="inlineStr">
        <is>
          <t>Gestión de Proyectos</t>
        </is>
      </c>
      <c r="D2756" t="inlineStr">
        <is>
          <t>Mensual</t>
        </is>
      </c>
      <c r="E2756" t="inlineStr">
        <is>
          <t>Positivo</t>
        </is>
      </c>
      <c r="F2756" s="139" t="n">
        <v>45838</v>
      </c>
      <c r="G2756" t="inlineStr">
        <is>
          <t>509-2025-06-30</t>
        </is>
      </c>
      <c r="H2756" t="inlineStr">
        <is>
          <t>Acreditación Institucional fase III Etapa de evaluación externa o evaluación por pares</t>
        </is>
      </c>
      <c r="I2756" t="n">
        <v>90</v>
      </c>
      <c r="J2756" t="n">
        <v>100</v>
      </c>
      <c r="EJ2756" t="n">
        <v>55</v>
      </c>
      <c r="EK2756" t="n">
        <v>55</v>
      </c>
    </row>
    <row r="2757">
      <c r="A2757" t="n">
        <v>509</v>
      </c>
      <c r="B2757" t="inlineStr">
        <is>
          <t>Cumplimiento a cronograma de proyectos 2025</t>
        </is>
      </c>
      <c r="C2757" t="inlineStr">
        <is>
          <t>Gestión de Proyectos</t>
        </is>
      </c>
      <c r="D2757" t="inlineStr">
        <is>
          <t>Mensual</t>
        </is>
      </c>
      <c r="E2757" t="inlineStr">
        <is>
          <t>Positivo</t>
        </is>
      </c>
      <c r="F2757" s="139" t="n">
        <v>45838</v>
      </c>
      <c r="G2757" t="inlineStr">
        <is>
          <t>509-2025-06-30</t>
        </is>
      </c>
      <c r="H2757" t="inlineStr">
        <is>
          <t>Actualización de TRD y creación del Plan de Gestión documental</t>
        </is>
      </c>
      <c r="I2757" t="n">
        <v>90</v>
      </c>
      <c r="J2757" t="n">
        <v>109.879997253418</v>
      </c>
      <c r="EJ2757" t="n">
        <v>81</v>
      </c>
      <c r="EK2757" t="n">
        <v>89</v>
      </c>
    </row>
    <row r="2758">
      <c r="A2758" t="n">
        <v>509</v>
      </c>
      <c r="B2758" t="inlineStr">
        <is>
          <t>Cumplimiento a cronograma de proyectos 2025</t>
        </is>
      </c>
      <c r="C2758" t="inlineStr">
        <is>
          <t>Gestión de Proyectos</t>
        </is>
      </c>
      <c r="D2758" t="inlineStr">
        <is>
          <t>Mensual</t>
        </is>
      </c>
      <c r="E2758" t="inlineStr">
        <is>
          <t>Positivo</t>
        </is>
      </c>
      <c r="F2758" s="139" t="n">
        <v>45838</v>
      </c>
      <c r="G2758" t="inlineStr">
        <is>
          <t>509-2025-06-30</t>
        </is>
      </c>
      <c r="H2758" t="inlineStr">
        <is>
          <t>Ecosistema E3</t>
        </is>
      </c>
      <c r="I2758" t="n">
        <v>90</v>
      </c>
      <c r="J2758" t="n">
        <v>95.91999816894531</v>
      </c>
      <c r="EJ2758" t="n">
        <v>98</v>
      </c>
      <c r="EK2758" t="n">
        <v>94</v>
      </c>
    </row>
    <row r="2759">
      <c r="A2759" t="n">
        <v>509</v>
      </c>
      <c r="B2759" t="inlineStr">
        <is>
          <t>Cumplimiento a cronograma de proyectos 2025</t>
        </is>
      </c>
      <c r="C2759" t="inlineStr">
        <is>
          <t>Gestión de Proyectos</t>
        </is>
      </c>
      <c r="D2759" t="inlineStr">
        <is>
          <t>Mensual</t>
        </is>
      </c>
      <c r="E2759" t="inlineStr">
        <is>
          <t>Positivo</t>
        </is>
      </c>
      <c r="F2759" s="139" t="n">
        <v>45838</v>
      </c>
      <c r="G2759" t="inlineStr">
        <is>
          <t>509-2025-06-30</t>
        </is>
      </c>
      <c r="H2759" t="inlineStr">
        <is>
          <t>Fortalecimiento de la investigación, la innovación y la creación</t>
        </is>
      </c>
      <c r="I2759" t="n">
        <v>90</v>
      </c>
      <c r="J2759" t="n">
        <v>97.13999938964844</v>
      </c>
      <c r="EJ2759" t="n">
        <v>35</v>
      </c>
      <c r="EK2759" t="n">
        <v>34</v>
      </c>
    </row>
    <row r="2760">
      <c r="A2760" t="n">
        <v>509</v>
      </c>
      <c r="B2760" t="inlineStr">
        <is>
          <t>Cumplimiento a cronograma de proyectos 2025</t>
        </is>
      </c>
      <c r="C2760" t="inlineStr">
        <is>
          <t>Gestión de Proyectos</t>
        </is>
      </c>
      <c r="D2760" t="inlineStr">
        <is>
          <t>Mensual</t>
        </is>
      </c>
      <c r="E2760" t="inlineStr">
        <is>
          <t>Positivo</t>
        </is>
      </c>
      <c r="F2760" s="139" t="n">
        <v>45838</v>
      </c>
      <c r="G2760" t="inlineStr">
        <is>
          <t>509-2025-06-30</t>
        </is>
      </c>
      <c r="H2760" t="inlineStr">
        <is>
          <t>Fortalecimiento de planta docente</t>
        </is>
      </c>
      <c r="I2760" t="n">
        <v>90</v>
      </c>
      <c r="J2760" t="n">
        <v>98.56999969482422</v>
      </c>
      <c r="EJ2760" t="n">
        <v>70</v>
      </c>
      <c r="EK2760" t="n">
        <v>69</v>
      </c>
    </row>
    <row r="2761">
      <c r="A2761" t="n">
        <v>509</v>
      </c>
      <c r="B2761" t="inlineStr">
        <is>
          <t>Cumplimiento a cronograma de proyectos 2025</t>
        </is>
      </c>
      <c r="C2761" t="inlineStr">
        <is>
          <t>Gestión de Proyectos</t>
        </is>
      </c>
      <c r="D2761" t="inlineStr">
        <is>
          <t>Mensual</t>
        </is>
      </c>
      <c r="E2761" t="inlineStr">
        <is>
          <t>Positivo</t>
        </is>
      </c>
      <c r="F2761" s="139" t="n">
        <v>45838</v>
      </c>
      <c r="G2761" t="inlineStr">
        <is>
          <t>509-2025-06-30</t>
        </is>
      </c>
      <c r="H2761" t="inlineStr">
        <is>
          <t>Gobierno de datos</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39" t="n">
        <v>45838</v>
      </c>
      <c r="G2762" t="inlineStr">
        <is>
          <t>509-2025-06-30</t>
        </is>
      </c>
      <c r="H2762" t="inlineStr">
        <is>
          <t>Herramientas de Gestión para el mejoramiento continuo</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39" t="n">
        <v>45838</v>
      </c>
      <c r="G2763" t="inlineStr">
        <is>
          <t>509-2025-06-30</t>
        </is>
      </c>
      <c r="H2763" t="inlineStr">
        <is>
          <t>Proyecto de Permanencia institucional</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39" t="n">
        <v>45838</v>
      </c>
      <c r="G2764" t="inlineStr">
        <is>
          <t>509-2025-06-30</t>
        </is>
      </c>
      <c r="H2764" t="inlineStr">
        <is>
          <t>Reingenieria de aplicaciones</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39" t="n">
        <v>45838</v>
      </c>
      <c r="G2765" t="inlineStr">
        <is>
          <t>509-2025-06-30</t>
        </is>
      </c>
      <c r="H2765" t="inlineStr">
        <is>
          <t>SOPHIA Sistema de Optimización y Programación Horaria Institucional  Académica  I Fase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39" t="n">
        <v>45838</v>
      </c>
      <c r="G2766" t="inlineStr">
        <is>
          <t>509-2025-06-30</t>
        </is>
      </c>
      <c r="H2766" t="inlineStr">
        <is>
          <t>Modelo de seguimiento al graduado</t>
        </is>
      </c>
      <c r="I2766" t="n">
        <v>90</v>
      </c>
      <c r="J2766" t="n">
        <v>0</v>
      </c>
      <c r="EJ2766" t="n">
        <v>0</v>
      </c>
      <c r="EK2766" t="n">
        <v>0</v>
      </c>
    </row>
    <row r="2767">
      <c r="A2767" t="n">
        <v>509</v>
      </c>
      <c r="B2767" t="inlineStr">
        <is>
          <t>Cumplimiento a cronograma de proyectos 2025</t>
        </is>
      </c>
      <c r="C2767" t="inlineStr">
        <is>
          <t>Gestión de Proyectos</t>
        </is>
      </c>
      <c r="D2767" t="inlineStr">
        <is>
          <t>Mensual</t>
        </is>
      </c>
      <c r="E2767" t="inlineStr">
        <is>
          <t>Positivo</t>
        </is>
      </c>
      <c r="F2767" s="139" t="n">
        <v>45838</v>
      </c>
      <c r="G2767" t="inlineStr">
        <is>
          <t>509-2025-06-30</t>
        </is>
      </c>
      <c r="H2767" t="inlineStr">
        <is>
          <t>SER PRO Fase II</t>
        </is>
      </c>
      <c r="I2767" t="n">
        <v>90</v>
      </c>
      <c r="J2767" t="n">
        <v>0</v>
      </c>
      <c r="EJ2767" t="n">
        <v>0</v>
      </c>
      <c r="EK2767" t="n">
        <v>0</v>
      </c>
    </row>
    <row r="2768">
      <c r="A2768" t="n">
        <v>509</v>
      </c>
      <c r="B2768" t="inlineStr">
        <is>
          <t>Cumplimiento a cronograma de proyectos 2025</t>
        </is>
      </c>
      <c r="C2768" t="inlineStr">
        <is>
          <t>Gestión de Proyectos</t>
        </is>
      </c>
      <c r="D2768" t="inlineStr">
        <is>
          <t>Mensual</t>
        </is>
      </c>
      <c r="E2768" t="inlineStr">
        <is>
          <t>Positivo</t>
        </is>
      </c>
      <c r="F2768" s="139" t="n">
        <v>45838</v>
      </c>
      <c r="G2768" t="inlineStr">
        <is>
          <t>509-2025-06-30</t>
        </is>
      </c>
      <c r="H2768" t="inlineStr">
        <is>
          <t>Centro de Idiomas POLI</t>
        </is>
      </c>
      <c r="I2768" t="n">
        <v>90</v>
      </c>
      <c r="J2768" t="n">
        <v>0</v>
      </c>
      <c r="EJ2768" t="n">
        <v>0</v>
      </c>
      <c r="EK2768" t="n">
        <v>0</v>
      </c>
    </row>
    <row r="2769">
      <c r="A2769" t="n">
        <v>509</v>
      </c>
      <c r="B2769" t="inlineStr">
        <is>
          <t>Cumplimiento a cronograma de proyectos 2025</t>
        </is>
      </c>
      <c r="C2769" t="inlineStr">
        <is>
          <t>Gestión de Proyectos</t>
        </is>
      </c>
      <c r="D2769" t="inlineStr">
        <is>
          <t>Mensual</t>
        </is>
      </c>
      <c r="E2769" t="inlineStr">
        <is>
          <t>Positivo</t>
        </is>
      </c>
      <c r="F2769" s="139" t="n">
        <v>45838</v>
      </c>
      <c r="G2769" t="inlineStr">
        <is>
          <t>509-2025-06-30</t>
        </is>
      </c>
      <c r="H2769" t="inlineStr">
        <is>
          <t>Colegio Virtual</t>
        </is>
      </c>
      <c r="I2769" t="n">
        <v>90</v>
      </c>
      <c r="J2769" t="n">
        <v>0</v>
      </c>
      <c r="EJ2769" t="n">
        <v>0</v>
      </c>
      <c r="EK2769" t="n">
        <v>0</v>
      </c>
    </row>
    <row r="2770">
      <c r="A2770" t="n">
        <v>509</v>
      </c>
      <c r="B2770" t="inlineStr">
        <is>
          <t>Cumplimiento a cronograma de proyectos 2025</t>
        </is>
      </c>
      <c r="C2770" t="inlineStr">
        <is>
          <t>Gestión de Proyectos</t>
        </is>
      </c>
      <c r="D2770" t="inlineStr">
        <is>
          <t>Mensual</t>
        </is>
      </c>
      <c r="E2770" t="inlineStr">
        <is>
          <t>Positivo</t>
        </is>
      </c>
      <c r="F2770" s="139" t="n">
        <v>45838</v>
      </c>
      <c r="G2770" t="inlineStr">
        <is>
          <t>509-2025-06-30</t>
        </is>
      </c>
      <c r="H2770" t="inlineStr">
        <is>
          <t>Institución de educación para el trabajo y desarrollo humano IETDH</t>
        </is>
      </c>
      <c r="I2770" t="n">
        <v>90</v>
      </c>
      <c r="J2770" t="n">
        <v>0</v>
      </c>
      <c r="EJ2770" t="n">
        <v>0</v>
      </c>
      <c r="EK2770" t="n">
        <v>0</v>
      </c>
    </row>
    <row r="2771">
      <c r="A2771" t="n">
        <v>509</v>
      </c>
      <c r="B2771" t="inlineStr">
        <is>
          <t>Cumplimiento a cronograma de proyectos 2025</t>
        </is>
      </c>
      <c r="C2771" t="inlineStr">
        <is>
          <t>Gestión de Proyectos</t>
        </is>
      </c>
      <c r="D2771" t="inlineStr">
        <is>
          <t>Mensual</t>
        </is>
      </c>
      <c r="E2771" t="inlineStr">
        <is>
          <t>Positivo</t>
        </is>
      </c>
      <c r="F2771" s="139" t="n">
        <v>45838</v>
      </c>
      <c r="G2771" t="inlineStr">
        <is>
          <t>509-2025-06-30</t>
        </is>
      </c>
      <c r="H2771" t="inlineStr">
        <is>
          <t>Plataforma Tecnologica de Gestión de información Curricular</t>
        </is>
      </c>
      <c r="I2771" t="n">
        <v>90</v>
      </c>
      <c r="J2771" t="n">
        <v>0</v>
      </c>
      <c r="EJ2771" t="n">
        <v>0</v>
      </c>
      <c r="EK2771" t="n">
        <v>0</v>
      </c>
    </row>
    <row r="2772">
      <c r="A2772" t="n">
        <v>509</v>
      </c>
      <c r="B2772" t="inlineStr">
        <is>
          <t>Cumplimiento a cronograma de proyectos 2025</t>
        </is>
      </c>
      <c r="C2772" t="inlineStr">
        <is>
          <t>Gestión de Proyectos</t>
        </is>
      </c>
      <c r="D2772" t="inlineStr">
        <is>
          <t>Mensual</t>
        </is>
      </c>
      <c r="E2772" t="inlineStr">
        <is>
          <t>Positivo</t>
        </is>
      </c>
      <c r="F2772" s="139" t="n">
        <v>45838</v>
      </c>
      <c r="G2772" t="inlineStr">
        <is>
          <t>509-2025-06-30</t>
        </is>
      </c>
      <c r="H2772" t="inlineStr">
        <is>
          <t>Sistema de medición de resultados de aprendizaje</t>
        </is>
      </c>
      <c r="I2772" t="n">
        <v>90</v>
      </c>
      <c r="J2772" t="n">
        <v>0</v>
      </c>
      <c r="EJ2772" t="n">
        <v>0</v>
      </c>
      <c r="EK2772" t="n">
        <v>0</v>
      </c>
    </row>
    <row r="2773">
      <c r="A2773" t="n">
        <v>509</v>
      </c>
      <c r="B2773" t="inlineStr">
        <is>
          <t>Cumplimiento a cronograma de proyectos 2025</t>
        </is>
      </c>
      <c r="C2773" t="inlineStr">
        <is>
          <t>Gestión de Proyectos</t>
        </is>
      </c>
      <c r="D2773" t="inlineStr">
        <is>
          <t>Mensual</t>
        </is>
      </c>
      <c r="E2773" t="inlineStr">
        <is>
          <t>Positivo</t>
        </is>
      </c>
      <c r="F2773" s="139" t="n">
        <v>45838</v>
      </c>
      <c r="G2773" t="inlineStr">
        <is>
          <t>509-2025-06-30</t>
        </is>
      </c>
      <c r="H2773" t="inlineStr">
        <is>
          <t>ADN POLI</t>
        </is>
      </c>
      <c r="I2773" t="n">
        <v>90</v>
      </c>
      <c r="J2773" t="n">
        <v>0</v>
      </c>
      <c r="EJ2773" t="n">
        <v>0</v>
      </c>
      <c r="EK2773" t="n">
        <v>0</v>
      </c>
    </row>
    <row r="2774">
      <c r="A2774" t="n">
        <v>203</v>
      </c>
      <c r="B2774" t="inlineStr">
        <is>
          <t>Cumplimiento de Ingresos</t>
        </is>
      </c>
      <c r="C2774" t="inlineStr">
        <is>
          <t>Planeación Financiera</t>
        </is>
      </c>
      <c r="D2774" t="inlineStr">
        <is>
          <t>Trimestral</t>
        </is>
      </c>
      <c r="E2774" t="inlineStr">
        <is>
          <t>Positivo</t>
        </is>
      </c>
      <c r="F2774" s="139" t="n">
        <v>45838</v>
      </c>
      <c r="G2774" t="inlineStr">
        <is>
          <t>203-2025-06-30</t>
        </is>
      </c>
      <c r="H2774" t="inlineStr">
        <is>
          <t>Ingresos por matriculas</t>
        </is>
      </c>
      <c r="I2774" t="n">
        <v>95</v>
      </c>
      <c r="J2774" t="n">
        <v>110.7799987792969</v>
      </c>
      <c r="BA2774" t="n">
        <v>137196246234</v>
      </c>
      <c r="BB2774" t="n">
        <v>151992602412</v>
      </c>
    </row>
    <row r="2775">
      <c r="A2775" t="n">
        <v>203</v>
      </c>
      <c r="B2775" t="inlineStr">
        <is>
          <t>Cumplimiento de Ingresos</t>
        </is>
      </c>
      <c r="C2775" t="inlineStr">
        <is>
          <t>Planeación Financiera</t>
        </is>
      </c>
      <c r="D2775" t="inlineStr">
        <is>
          <t>Trimestral</t>
        </is>
      </c>
      <c r="E2775" t="inlineStr">
        <is>
          <t>Positivo</t>
        </is>
      </c>
      <c r="F2775" s="139" t="n">
        <v>45838</v>
      </c>
      <c r="G2775" t="inlineStr">
        <is>
          <t>203-2025-06-30</t>
        </is>
      </c>
      <c r="H2775" t="inlineStr">
        <is>
          <t>Programas especiales</t>
        </is>
      </c>
      <c r="I2775" t="n">
        <v>95</v>
      </c>
      <c r="J2775" t="n">
        <v>128.4100036621094</v>
      </c>
      <c r="BA2775" t="n">
        <v>6845877311</v>
      </c>
      <c r="BB2775" t="n">
        <v>8790948119</v>
      </c>
    </row>
    <row r="2776">
      <c r="A2776" t="n">
        <v>203</v>
      </c>
      <c r="B2776" t="inlineStr">
        <is>
          <t>Cumplimiento de Ingresos</t>
        </is>
      </c>
      <c r="C2776" t="inlineStr">
        <is>
          <t>Planeación Financiera</t>
        </is>
      </c>
      <c r="D2776" t="inlineStr">
        <is>
          <t>Trimestral</t>
        </is>
      </c>
      <c r="E2776" t="inlineStr">
        <is>
          <t>Positivo</t>
        </is>
      </c>
      <c r="F2776" s="139" t="n">
        <v>45838</v>
      </c>
      <c r="G2776" t="inlineStr">
        <is>
          <t>203-2025-06-30</t>
        </is>
      </c>
      <c r="H2776" t="inlineStr">
        <is>
          <t>Otros Ingresos</t>
        </is>
      </c>
      <c r="I2776" t="n">
        <v>95</v>
      </c>
      <c r="J2776" t="n">
        <v>115.2799987792969</v>
      </c>
      <c r="BA2776" t="n">
        <v>5908643785</v>
      </c>
      <c r="BB2776" t="n">
        <v>6811594765.9</v>
      </c>
    </row>
    <row r="2777">
      <c r="A2777" t="n">
        <v>215</v>
      </c>
      <c r="B2777" t="inlineStr">
        <is>
          <t>Disminución de la Generación de Residuos per Cápita</t>
        </is>
      </c>
      <c r="C2777" t="inlineStr">
        <is>
          <t>GESTIÓN AMBIENTAL</t>
        </is>
      </c>
      <c r="D2777" t="inlineStr">
        <is>
          <t>Trimestral</t>
        </is>
      </c>
      <c r="E2777" t="inlineStr">
        <is>
          <t>Positivo</t>
        </is>
      </c>
      <c r="F2777" s="139" t="n">
        <v>45838</v>
      </c>
      <c r="G2777" t="inlineStr">
        <is>
          <t>215-2025-06-30</t>
        </is>
      </c>
      <c r="H2777" t="inlineStr">
        <is>
          <t>Campus Bogotá</t>
        </is>
      </c>
      <c r="I2777" t="n">
        <v>1</v>
      </c>
      <c r="J2777" t="n">
        <v>0</v>
      </c>
      <c r="AC2777" t="n">
        <v>1.04</v>
      </c>
      <c r="AD2777" t="n">
        <v>1.04</v>
      </c>
    </row>
    <row r="2778">
      <c r="A2778" t="n">
        <v>215</v>
      </c>
      <c r="B2778" t="inlineStr">
        <is>
          <t>Disminución de la Generación de Residuos per Cápita</t>
        </is>
      </c>
      <c r="C2778" t="inlineStr">
        <is>
          <t>GESTIÓN AMBIENTAL</t>
        </is>
      </c>
      <c r="D2778" t="inlineStr">
        <is>
          <t>Trimestral</t>
        </is>
      </c>
      <c r="E2778" t="inlineStr">
        <is>
          <t>Positivo</t>
        </is>
      </c>
      <c r="F2778" s="139" t="n">
        <v>45838</v>
      </c>
      <c r="G2778" t="inlineStr">
        <is>
          <t>215-2025-06-30</t>
        </is>
      </c>
      <c r="H2778" t="inlineStr">
        <is>
          <t>City Campus</t>
        </is>
      </c>
      <c r="I2778" t="n">
        <v>1</v>
      </c>
      <c r="J2778" t="n">
        <v>22.21999931335449</v>
      </c>
      <c r="AC2778" t="n">
        <v>0.45</v>
      </c>
      <c r="AD2778" t="n">
        <v>0.35</v>
      </c>
    </row>
    <row r="2779">
      <c r="A2779" t="n">
        <v>215</v>
      </c>
      <c r="B2779" t="inlineStr">
        <is>
          <t>Disminución de la Generación de Residuos per Cápita</t>
        </is>
      </c>
      <c r="C2779" t="inlineStr">
        <is>
          <t>GESTIÓN AMBIENTAL</t>
        </is>
      </c>
      <c r="D2779" t="inlineStr">
        <is>
          <t>Trimestral</t>
        </is>
      </c>
      <c r="E2779" t="inlineStr">
        <is>
          <t>Positivo</t>
        </is>
      </c>
      <c r="F2779" s="139" t="n">
        <v>45838</v>
      </c>
      <c r="G2779" t="inlineStr">
        <is>
          <t>215-2025-06-30</t>
        </is>
      </c>
      <c r="H2779" t="inlineStr">
        <is>
          <t>Sede Posgrado-Calle 85</t>
        </is>
      </c>
      <c r="I2779" t="n">
        <v>1</v>
      </c>
      <c r="J2779" t="n">
        <v>0</v>
      </c>
      <c r="AC2779" t="n">
        <v>0</v>
      </c>
      <c r="AD2779" t="n">
        <v>0.82</v>
      </c>
    </row>
    <row r="2780">
      <c r="A2780" t="n">
        <v>215</v>
      </c>
      <c r="B2780" t="inlineStr">
        <is>
          <t>Disminución de la Generación de Residuos per Cápita</t>
        </is>
      </c>
      <c r="C2780" t="inlineStr">
        <is>
          <t>GESTIÓN AMBIENTAL</t>
        </is>
      </c>
      <c r="D2780" t="inlineStr">
        <is>
          <t>Trimestral</t>
        </is>
      </c>
      <c r="E2780" t="inlineStr">
        <is>
          <t>Positivo</t>
        </is>
      </c>
      <c r="F2780" s="139" t="n">
        <v>45838</v>
      </c>
      <c r="G2780" t="inlineStr">
        <is>
          <t>215-2025-06-30</t>
        </is>
      </c>
      <c r="H2780" t="inlineStr">
        <is>
          <t>Campus-Medellín</t>
        </is>
      </c>
      <c r="I2780" t="n">
        <v>0</v>
      </c>
      <c r="J2780" t="n">
        <v>-16.67000007629395</v>
      </c>
      <c r="AC2780" t="n">
        <v>0.3</v>
      </c>
      <c r="AD2780" t="n">
        <v>0.35</v>
      </c>
    </row>
    <row r="2781">
      <c r="A2781" t="n">
        <v>215</v>
      </c>
      <c r="B2781" t="inlineStr">
        <is>
          <t>Disminución de la Generación de Residuos per Cápita</t>
        </is>
      </c>
      <c r="C2781" t="inlineStr">
        <is>
          <t>GESTIÓN AMBIENTAL</t>
        </is>
      </c>
      <c r="D2781" t="inlineStr">
        <is>
          <t>Trimestral</t>
        </is>
      </c>
      <c r="E2781" t="inlineStr">
        <is>
          <t>Positivo</t>
        </is>
      </c>
      <c r="F2781" s="139" t="n">
        <v>45838</v>
      </c>
      <c r="G2781" t="inlineStr">
        <is>
          <t>215-2025-06-30</t>
        </is>
      </c>
      <c r="H2781" t="inlineStr">
        <is>
          <t>Sede Bienestar - Medellín</t>
        </is>
      </c>
      <c r="I2781" t="n">
        <v>1</v>
      </c>
      <c r="J2781" t="n">
        <v>0</v>
      </c>
      <c r="AC2781" t="n">
        <v>0</v>
      </c>
      <c r="AD2781" t="n">
        <v>0.03</v>
      </c>
    </row>
    <row r="2782">
      <c r="A2782" t="n">
        <v>215</v>
      </c>
      <c r="B2782" t="inlineStr">
        <is>
          <t>Disminución de la Generación de Residuos per Cápita</t>
        </is>
      </c>
      <c r="C2782" t="inlineStr">
        <is>
          <t>GESTIÓN AMBIENTAL</t>
        </is>
      </c>
      <c r="D2782" t="inlineStr">
        <is>
          <t>Trimestral</t>
        </is>
      </c>
      <c r="E2782" t="inlineStr">
        <is>
          <t>Positivo</t>
        </is>
      </c>
      <c r="F2782" s="139" t="n">
        <v>45838</v>
      </c>
      <c r="G2782" t="inlineStr">
        <is>
          <t>215-2025-06-30</t>
        </is>
      </c>
      <c r="H2782" t="inlineStr">
        <is>
          <t>Consultorio Psicología - Medellin</t>
        </is>
      </c>
      <c r="I2782" t="n">
        <v>1</v>
      </c>
      <c r="J2782" t="n">
        <v>-255.0599975585938</v>
      </c>
      <c r="AC2782" t="n">
        <v>0.89</v>
      </c>
      <c r="AD2782" t="n">
        <v>3.16</v>
      </c>
    </row>
    <row r="2783">
      <c r="A2783" t="n">
        <v>219</v>
      </c>
      <c r="B2783" t="inlineStr">
        <is>
          <t>Disminución del Consumo de Energía Eléctrica per Cápita</t>
        </is>
      </c>
      <c r="C2783" t="inlineStr">
        <is>
          <t>GESTIÓN AMBIENTAL</t>
        </is>
      </c>
      <c r="D2783" t="inlineStr">
        <is>
          <t>Trimestral</t>
        </is>
      </c>
      <c r="E2783" t="inlineStr">
        <is>
          <t>Positivo</t>
        </is>
      </c>
      <c r="F2783" s="139" t="n">
        <v>45838</v>
      </c>
      <c r="G2783" t="inlineStr">
        <is>
          <t>219-2025-06-30</t>
        </is>
      </c>
      <c r="H2783" t="inlineStr">
        <is>
          <t>Campus Bogotá</t>
        </is>
      </c>
      <c r="I2783" t="n">
        <v>1</v>
      </c>
      <c r="J2783" t="n">
        <v>2.569999933242798</v>
      </c>
      <c r="O2783" t="n">
        <v>2338</v>
      </c>
      <c r="P2783" t="n">
        <v>2240</v>
      </c>
      <c r="Q2783" t="n">
        <v>14736</v>
      </c>
      <c r="R2783" t="n">
        <v>0</v>
      </c>
      <c r="S2783" t="n">
        <v>2232</v>
      </c>
      <c r="T2783" t="n">
        <v>2683</v>
      </c>
      <c r="U2783" t="n">
        <v>13824</v>
      </c>
      <c r="V2783" t="n">
        <v>0</v>
      </c>
      <c r="W2783" t="n">
        <v>391333.21</v>
      </c>
      <c r="X2783" t="n">
        <v>389679</v>
      </c>
    </row>
    <row r="2784">
      <c r="A2784" t="n">
        <v>219</v>
      </c>
      <c r="B2784" t="inlineStr">
        <is>
          <t>Disminución del Consumo de Energía Eléctrica per Cápita</t>
        </is>
      </c>
      <c r="C2784" t="inlineStr">
        <is>
          <t>GESTIÓN AMBIENTAL</t>
        </is>
      </c>
      <c r="D2784" t="inlineStr">
        <is>
          <t>Trimestral</t>
        </is>
      </c>
      <c r="E2784" t="inlineStr">
        <is>
          <t>Positivo</t>
        </is>
      </c>
      <c r="F2784" s="139" t="n">
        <v>45838</v>
      </c>
      <c r="G2784" t="inlineStr">
        <is>
          <t>219-2025-06-30</t>
        </is>
      </c>
      <c r="H2784" t="inlineStr">
        <is>
          <t>Sede Posgrado-Calle 85</t>
        </is>
      </c>
      <c r="I2784" t="n">
        <v>1</v>
      </c>
      <c r="J2784" t="n">
        <v>7.039999961853027</v>
      </c>
      <c r="O2784" t="n">
        <v>51</v>
      </c>
      <c r="P2784" t="n">
        <v>38</v>
      </c>
      <c r="Q2784" t="n">
        <v>189</v>
      </c>
      <c r="R2784" t="n">
        <v>0</v>
      </c>
      <c r="S2784" t="n">
        <v>66</v>
      </c>
      <c r="T2784" t="n">
        <v>71</v>
      </c>
      <c r="U2784" t="n">
        <v>135</v>
      </c>
      <c r="V2784" t="n">
        <v>0</v>
      </c>
      <c r="W2784" t="n">
        <v>24000</v>
      </c>
      <c r="X2784" t="n">
        <v>25260</v>
      </c>
    </row>
    <row r="2785">
      <c r="A2785" t="n">
        <v>219</v>
      </c>
      <c r="B2785" t="inlineStr">
        <is>
          <t>Disminución del Consumo de Energía Eléctrica per Cápita</t>
        </is>
      </c>
      <c r="C2785" t="inlineStr">
        <is>
          <t>GESTIÓN AMBIENTAL</t>
        </is>
      </c>
      <c r="D2785" t="inlineStr">
        <is>
          <t>Trimestral</t>
        </is>
      </c>
      <c r="E2785" t="inlineStr">
        <is>
          <t>Positivo</t>
        </is>
      </c>
      <c r="F2785" s="139" t="n">
        <v>45838</v>
      </c>
      <c r="G2785" t="inlineStr">
        <is>
          <t>219-2025-06-30</t>
        </is>
      </c>
      <c r="H2785" t="inlineStr">
        <is>
          <t>Campus-Medellín</t>
        </is>
      </c>
      <c r="I2785" t="n">
        <v>1</v>
      </c>
      <c r="J2785" t="n">
        <v>38.18999862670898</v>
      </c>
      <c r="O2785" t="n">
        <v>387</v>
      </c>
      <c r="P2785" t="n">
        <v>810</v>
      </c>
      <c r="Q2785" t="n">
        <v>13541</v>
      </c>
      <c r="R2785" t="n">
        <v>144</v>
      </c>
      <c r="S2785" t="n">
        <v>374</v>
      </c>
      <c r="T2785" t="n">
        <v>922</v>
      </c>
      <c r="U2785" t="n">
        <v>10413</v>
      </c>
      <c r="V2785" t="n">
        <v>5</v>
      </c>
      <c r="W2785" t="n">
        <v>108240</v>
      </c>
      <c r="X2785" t="n">
        <v>137838</v>
      </c>
    </row>
    <row r="2786">
      <c r="A2786" t="n">
        <v>219</v>
      </c>
      <c r="B2786" t="inlineStr">
        <is>
          <t>Disminución del Consumo de Energía Eléctrica per Cápita</t>
        </is>
      </c>
      <c r="C2786" t="inlineStr">
        <is>
          <t>GESTIÓN AMBIENTAL</t>
        </is>
      </c>
      <c r="D2786" t="inlineStr">
        <is>
          <t>Trimestral</t>
        </is>
      </c>
      <c r="E2786" t="inlineStr">
        <is>
          <t>Positivo</t>
        </is>
      </c>
      <c r="F2786" s="139" t="n">
        <v>45838</v>
      </c>
      <c r="G2786" t="inlineStr">
        <is>
          <t>219-2025-06-30</t>
        </is>
      </c>
      <c r="H2786" t="inlineStr">
        <is>
          <t>Sede Bienestar - Medellín</t>
        </is>
      </c>
      <c r="I2786" t="n">
        <v>1</v>
      </c>
      <c r="J2786" t="n">
        <v>96.44999694824219</v>
      </c>
      <c r="O2786" t="n">
        <v>24</v>
      </c>
      <c r="P2786" t="n">
        <v>24</v>
      </c>
      <c r="Q2786" t="n">
        <v>3553</v>
      </c>
      <c r="R2786" t="n">
        <v>0</v>
      </c>
      <c r="S2786" t="n">
        <v>9</v>
      </c>
      <c r="T2786" t="n">
        <v>26</v>
      </c>
      <c r="U2786" t="n">
        <v>2938</v>
      </c>
      <c r="V2786" t="n">
        <v>0</v>
      </c>
      <c r="W2786" t="n">
        <v>960</v>
      </c>
      <c r="X2786" t="n">
        <v>22320</v>
      </c>
    </row>
    <row r="2787">
      <c r="A2787" t="n">
        <v>219</v>
      </c>
      <c r="B2787" t="inlineStr">
        <is>
          <t>Disminución del Consumo de Energía Eléctrica per Cápita</t>
        </is>
      </c>
      <c r="C2787" t="inlineStr">
        <is>
          <t>GESTIÓN AMBIENTAL</t>
        </is>
      </c>
      <c r="D2787" t="inlineStr">
        <is>
          <t>Trimestral</t>
        </is>
      </c>
      <c r="E2787" t="inlineStr">
        <is>
          <t>Positivo</t>
        </is>
      </c>
      <c r="F2787" s="139" t="n">
        <v>45838</v>
      </c>
      <c r="G2787" t="inlineStr">
        <is>
          <t>219-2025-06-30</t>
        </is>
      </c>
      <c r="H2787" t="inlineStr">
        <is>
          <t>Consultorio Psicología - Medellin</t>
        </is>
      </c>
      <c r="I2787" t="n">
        <v>1</v>
      </c>
      <c r="J2787" t="n">
        <v>-54.95000076293945</v>
      </c>
      <c r="O2787" t="n">
        <v>12</v>
      </c>
      <c r="P2787" t="n">
        <v>10</v>
      </c>
      <c r="Q2787" t="n">
        <v>60</v>
      </c>
      <c r="R2787" t="n">
        <v>0</v>
      </c>
      <c r="S2787" t="n">
        <v>10</v>
      </c>
      <c r="T2787" t="n">
        <v>10</v>
      </c>
      <c r="U2787" t="n">
        <v>48</v>
      </c>
      <c r="V2787" t="n">
        <v>0</v>
      </c>
      <c r="W2787" t="n">
        <v>14079</v>
      </c>
      <c r="X2787" t="n">
        <v>7535</v>
      </c>
    </row>
    <row r="2788">
      <c r="A2788" t="n">
        <v>219</v>
      </c>
      <c r="B2788" t="inlineStr">
        <is>
          <t>Disminución del Consumo de Energía Eléctrica per Cápita</t>
        </is>
      </c>
      <c r="C2788" t="inlineStr">
        <is>
          <t>GESTIÓN AMBIENTAL</t>
        </is>
      </c>
      <c r="D2788" t="inlineStr">
        <is>
          <t>Trimestral</t>
        </is>
      </c>
      <c r="E2788" t="inlineStr">
        <is>
          <t>Positivo</t>
        </is>
      </c>
      <c r="F2788" s="139" t="n">
        <v>45838</v>
      </c>
      <c r="G2788" t="inlineStr">
        <is>
          <t>219-2025-06-30</t>
        </is>
      </c>
      <c r="H2788" t="inlineStr">
        <is>
          <t>City Campus</t>
        </is>
      </c>
      <c r="I2788" t="n">
        <v>1</v>
      </c>
      <c r="J2788" t="n">
        <v>20.47999954223633</v>
      </c>
      <c r="O2788" t="n">
        <v>483</v>
      </c>
      <c r="P2788" t="n">
        <v>23</v>
      </c>
      <c r="Q2788" t="n">
        <v>11976</v>
      </c>
      <c r="R2788" t="n">
        <v>3010</v>
      </c>
      <c r="S2788" t="n">
        <v>477</v>
      </c>
      <c r="T2788" t="n">
        <v>24</v>
      </c>
      <c r="U2788" t="n">
        <v>8635</v>
      </c>
      <c r="V2788" t="n">
        <v>2925</v>
      </c>
      <c r="W2788" t="n">
        <v>272460</v>
      </c>
      <c r="X2788" t="n">
        <v>266760</v>
      </c>
    </row>
    <row r="2789">
      <c r="A2789" t="n">
        <v>220</v>
      </c>
      <c r="B2789" t="inlineStr">
        <is>
          <t>Disminución del Consumo de Agua per Cápita</t>
        </is>
      </c>
      <c r="C2789" t="inlineStr">
        <is>
          <t>GESTIÓN AMBIENTAL</t>
        </is>
      </c>
      <c r="D2789" t="inlineStr">
        <is>
          <t>Trimestral</t>
        </is>
      </c>
      <c r="E2789" t="inlineStr">
        <is>
          <t>Positivo</t>
        </is>
      </c>
      <c r="F2789" s="139" t="n">
        <v>45838</v>
      </c>
      <c r="G2789" t="inlineStr">
        <is>
          <t>220-2025-06-30</t>
        </is>
      </c>
      <c r="H2789" t="inlineStr">
        <is>
          <t>Campus Bogotá</t>
        </is>
      </c>
      <c r="I2789" t="n">
        <v>1</v>
      </c>
      <c r="J2789" t="n">
        <v>26.82999992370605</v>
      </c>
      <c r="O2789" t="n">
        <v>2338</v>
      </c>
      <c r="P2789" t="n">
        <v>2240</v>
      </c>
      <c r="Q2789" t="n">
        <v>14736</v>
      </c>
      <c r="R2789" t="n">
        <v>0</v>
      </c>
      <c r="S2789" t="n">
        <v>2232</v>
      </c>
      <c r="T2789" t="n">
        <v>2683</v>
      </c>
      <c r="U2789" t="n">
        <v>13824</v>
      </c>
      <c r="V2789" t="n">
        <v>0</v>
      </c>
      <c r="Y2789" t="n">
        <v>3849</v>
      </c>
      <c r="Z2789" t="n">
        <v>5104</v>
      </c>
    </row>
    <row r="2790">
      <c r="A2790" t="n">
        <v>220</v>
      </c>
      <c r="B2790" t="inlineStr">
        <is>
          <t>Disminución del Consumo de Agua per Cápita</t>
        </is>
      </c>
      <c r="C2790" t="inlineStr">
        <is>
          <t>GESTIÓN AMBIENTAL</t>
        </is>
      </c>
      <c r="D2790" t="inlineStr">
        <is>
          <t>Trimestral</t>
        </is>
      </c>
      <c r="E2790" t="inlineStr">
        <is>
          <t>Positivo</t>
        </is>
      </c>
      <c r="F2790" s="139" t="n">
        <v>45838</v>
      </c>
      <c r="G2790" t="inlineStr">
        <is>
          <t>220-2025-06-30</t>
        </is>
      </c>
      <c r="H2790" t="inlineStr">
        <is>
          <t>City Campus</t>
        </is>
      </c>
      <c r="I2790" t="n">
        <v>1</v>
      </c>
      <c r="J2790" t="n">
        <v>-0.7200000286102295</v>
      </c>
      <c r="O2790" t="n">
        <v>483</v>
      </c>
      <c r="P2790" t="n">
        <v>23</v>
      </c>
      <c r="Q2790" t="n">
        <v>11976</v>
      </c>
      <c r="R2790" t="n">
        <v>3010</v>
      </c>
      <c r="S2790" t="n">
        <v>477</v>
      </c>
      <c r="T2790" t="n">
        <v>24</v>
      </c>
      <c r="U2790" t="n">
        <v>8635</v>
      </c>
      <c r="V2790" t="n">
        <v>2925</v>
      </c>
      <c r="Y2790" t="n">
        <v>2273</v>
      </c>
      <c r="Z2790" t="n">
        <v>1757</v>
      </c>
    </row>
    <row r="2791">
      <c r="A2791" t="n">
        <v>220</v>
      </c>
      <c r="B2791" t="inlineStr">
        <is>
          <t>Disminución del Consumo de Agua per Cápita</t>
        </is>
      </c>
      <c r="C2791" t="inlineStr">
        <is>
          <t>GESTIÓN AMBIENTAL</t>
        </is>
      </c>
      <c r="D2791" t="inlineStr">
        <is>
          <t>Trimestral</t>
        </is>
      </c>
      <c r="E2791" t="inlineStr">
        <is>
          <t>Positivo</t>
        </is>
      </c>
      <c r="F2791" s="139" t="n">
        <v>45838</v>
      </c>
      <c r="G2791" t="inlineStr">
        <is>
          <t>220-2025-06-30</t>
        </is>
      </c>
      <c r="H2791" t="inlineStr">
        <is>
          <t>Sede Posgrado-Calle 85</t>
        </is>
      </c>
      <c r="I2791" t="n">
        <v>1</v>
      </c>
      <c r="J2791" t="n">
        <v>-37.38000106811523</v>
      </c>
      <c r="O2791" t="n">
        <v>51</v>
      </c>
      <c r="P2791" t="n">
        <v>38</v>
      </c>
      <c r="Q2791" t="n">
        <v>189</v>
      </c>
      <c r="R2791" t="n">
        <v>0</v>
      </c>
      <c r="S2791" t="n">
        <v>66</v>
      </c>
      <c r="T2791" t="n">
        <v>71</v>
      </c>
      <c r="U2791" t="n">
        <v>135</v>
      </c>
      <c r="V2791" t="n">
        <v>0</v>
      </c>
      <c r="Y2791" t="n">
        <v>102.5</v>
      </c>
      <c r="Z2791" t="n">
        <v>73</v>
      </c>
    </row>
    <row r="2792">
      <c r="A2792" t="n">
        <v>220</v>
      </c>
      <c r="B2792" t="inlineStr">
        <is>
          <t>Disminución del Consumo de Agua per Cápita</t>
        </is>
      </c>
      <c r="C2792" t="inlineStr">
        <is>
          <t>GESTIÓN AMBIENTAL</t>
        </is>
      </c>
      <c r="D2792" t="inlineStr">
        <is>
          <t>Trimestral</t>
        </is>
      </c>
      <c r="E2792" t="inlineStr">
        <is>
          <t>Positivo</t>
        </is>
      </c>
      <c r="F2792" s="139" t="n">
        <v>45838</v>
      </c>
      <c r="G2792" t="inlineStr">
        <is>
          <t>220-2025-06-30</t>
        </is>
      </c>
      <c r="H2792" t="inlineStr">
        <is>
          <t>Campus-Medellín</t>
        </is>
      </c>
      <c r="I2792" t="n">
        <v>1</v>
      </c>
      <c r="J2792" t="n">
        <v>64.70999908447266</v>
      </c>
      <c r="O2792" t="n">
        <v>387</v>
      </c>
      <c r="P2792" t="n">
        <v>810</v>
      </c>
      <c r="Q2792" t="n">
        <v>13541</v>
      </c>
      <c r="R2792" t="n">
        <v>144</v>
      </c>
      <c r="S2792" t="n">
        <v>374</v>
      </c>
      <c r="T2792" t="n">
        <v>922</v>
      </c>
      <c r="U2792" t="n">
        <v>10413</v>
      </c>
      <c r="V2792" t="n">
        <v>5</v>
      </c>
      <c r="Y2792" t="n">
        <v>1125</v>
      </c>
      <c r="Z2792" t="n">
        <v>2509</v>
      </c>
    </row>
    <row r="2793">
      <c r="A2793" t="n">
        <v>220</v>
      </c>
      <c r="B2793" t="inlineStr">
        <is>
          <t>Disminución del Consumo de Agua per Cápita</t>
        </is>
      </c>
      <c r="C2793" t="inlineStr">
        <is>
          <t>GESTIÓN AMBIENTAL</t>
        </is>
      </c>
      <c r="D2793" t="inlineStr">
        <is>
          <t>Trimestral</t>
        </is>
      </c>
      <c r="E2793" t="inlineStr">
        <is>
          <t>Positivo</t>
        </is>
      </c>
      <c r="F2793" s="139" t="n">
        <v>45838</v>
      </c>
      <c r="G2793" t="inlineStr">
        <is>
          <t>220-2025-06-30</t>
        </is>
      </c>
      <c r="H2793" t="inlineStr">
        <is>
          <t>Consultorio Psicología - Medellin</t>
        </is>
      </c>
      <c r="I2793" t="n">
        <v>1</v>
      </c>
      <c r="J2793" t="n">
        <v>98.76000213623047</v>
      </c>
      <c r="O2793" t="n">
        <v>12</v>
      </c>
      <c r="P2793" t="n">
        <v>10</v>
      </c>
      <c r="Q2793" t="n">
        <v>60</v>
      </c>
      <c r="R2793" t="n">
        <v>0</v>
      </c>
      <c r="S2793" t="n">
        <v>10</v>
      </c>
      <c r="T2793" t="n">
        <v>10</v>
      </c>
      <c r="U2793" t="n">
        <v>48</v>
      </c>
      <c r="V2793" t="n">
        <v>0</v>
      </c>
      <c r="Y2793" t="n">
        <v>1</v>
      </c>
      <c r="Z2793" t="n">
        <v>67</v>
      </c>
    </row>
    <row r="2794">
      <c r="A2794" t="n">
        <v>220</v>
      </c>
      <c r="B2794" t="inlineStr">
        <is>
          <t>Disminución del Consumo de Agua per Cápita</t>
        </is>
      </c>
      <c r="C2794" t="inlineStr">
        <is>
          <t>GESTIÓN AMBIENTAL</t>
        </is>
      </c>
      <c r="D2794" t="inlineStr">
        <is>
          <t>Trimestral</t>
        </is>
      </c>
      <c r="E2794" t="inlineStr">
        <is>
          <t>Positivo</t>
        </is>
      </c>
      <c r="F2794" s="139" t="n">
        <v>45838</v>
      </c>
      <c r="G2794" t="inlineStr">
        <is>
          <t>220-2025-06-30</t>
        </is>
      </c>
      <c r="H2794" t="inlineStr">
        <is>
          <t>Sede Bienestar - Medellín</t>
        </is>
      </c>
      <c r="I2794" t="n">
        <v>1</v>
      </c>
      <c r="O2794" t="n">
        <v>24</v>
      </c>
      <c r="P2794" t="n">
        <v>24</v>
      </c>
      <c r="Q2794" t="n">
        <v>3553</v>
      </c>
      <c r="R2794" t="n">
        <v>0</v>
      </c>
      <c r="S2794" t="n">
        <v>9</v>
      </c>
      <c r="T2794" t="n">
        <v>26</v>
      </c>
      <c r="U2794" t="n">
        <v>2938</v>
      </c>
      <c r="V2794" t="n">
        <v>0</v>
      </c>
      <c r="Y2794" t="n">
        <v>0</v>
      </c>
      <c r="Z2794" t="n">
        <v>0</v>
      </c>
    </row>
    <row r="2795">
      <c r="A2795" t="n">
        <v>274</v>
      </c>
      <c r="B2795" t="inlineStr">
        <is>
          <t>Cumplimiento total estudiantes antiguos</t>
        </is>
      </c>
      <c r="C2795" t="inlineStr">
        <is>
          <t>Rematrícula</t>
        </is>
      </c>
      <c r="D2795" t="inlineStr">
        <is>
          <t>Trimestral</t>
        </is>
      </c>
      <c r="E2795" t="inlineStr">
        <is>
          <t>Positivo</t>
        </is>
      </c>
      <c r="F2795" s="139" t="n">
        <v>45838</v>
      </c>
      <c r="G2795" t="inlineStr">
        <is>
          <t>274-2025-06-30</t>
        </is>
      </c>
      <c r="H2795" t="inlineStr">
        <is>
          <t>Posgrado Presencial</t>
        </is>
      </c>
      <c r="I2795" t="n">
        <v>100</v>
      </c>
      <c r="J2795" t="n">
        <v>106.3899993896484</v>
      </c>
      <c r="BC2795" t="n">
        <v>283</v>
      </c>
      <c r="BD2795" t="n">
        <v>266</v>
      </c>
    </row>
    <row r="2796">
      <c r="A2796" t="n">
        <v>274</v>
      </c>
      <c r="B2796" t="inlineStr">
        <is>
          <t>Cumplimiento total estudiantes antiguos</t>
        </is>
      </c>
      <c r="C2796" t="inlineStr">
        <is>
          <t>Rematrícula</t>
        </is>
      </c>
      <c r="D2796" t="inlineStr">
        <is>
          <t>Trimestral</t>
        </is>
      </c>
      <c r="E2796" t="inlineStr">
        <is>
          <t>Positivo</t>
        </is>
      </c>
      <c r="F2796" s="139" t="n">
        <v>45838</v>
      </c>
      <c r="G2796" t="inlineStr">
        <is>
          <t>274-2025-06-30</t>
        </is>
      </c>
      <c r="H2796" t="inlineStr">
        <is>
          <t>Pregrado Presencial</t>
        </is>
      </c>
      <c r="I2796" t="n">
        <v>100</v>
      </c>
      <c r="J2796" t="n">
        <v>103.8600006103516</v>
      </c>
      <c r="BC2796" t="n">
        <v>6504</v>
      </c>
      <c r="BD2796" t="n">
        <v>6262</v>
      </c>
    </row>
    <row r="2797">
      <c r="A2797" t="n">
        <v>274</v>
      </c>
      <c r="B2797" t="inlineStr">
        <is>
          <t>Cumplimiento total estudiantes antiguos</t>
        </is>
      </c>
      <c r="C2797" t="inlineStr">
        <is>
          <t>Rematrícula</t>
        </is>
      </c>
      <c r="D2797" t="inlineStr">
        <is>
          <t>Trimestral</t>
        </is>
      </c>
      <c r="E2797" t="inlineStr">
        <is>
          <t>Positivo</t>
        </is>
      </c>
      <c r="F2797" s="139" t="n">
        <v>45838</v>
      </c>
      <c r="G2797" t="inlineStr">
        <is>
          <t>274-2025-06-30</t>
        </is>
      </c>
      <c r="H2797" t="inlineStr">
        <is>
          <t>Pregrado Virtual</t>
        </is>
      </c>
      <c r="I2797" t="n">
        <v>100</v>
      </c>
      <c r="J2797" t="n">
        <v>107.0599975585938</v>
      </c>
      <c r="BC2797" t="n">
        <v>33982</v>
      </c>
      <c r="BD2797" t="n">
        <v>31740</v>
      </c>
    </row>
    <row r="2798">
      <c r="A2798" t="n">
        <v>274</v>
      </c>
      <c r="B2798" t="inlineStr">
        <is>
          <t>Cumplimiento total estudiantes antiguos</t>
        </is>
      </c>
      <c r="C2798" t="inlineStr">
        <is>
          <t>Rematrícula</t>
        </is>
      </c>
      <c r="D2798" t="inlineStr">
        <is>
          <t>Trimestral</t>
        </is>
      </c>
      <c r="E2798" t="inlineStr">
        <is>
          <t>Positivo</t>
        </is>
      </c>
      <c r="F2798" s="139" t="n">
        <v>45838</v>
      </c>
      <c r="G2798" t="inlineStr">
        <is>
          <t>274-2025-06-30</t>
        </is>
      </c>
      <c r="H2798" t="inlineStr">
        <is>
          <t>Posgrado Virtual</t>
        </is>
      </c>
      <c r="I2798" t="n">
        <v>100</v>
      </c>
      <c r="J2798" t="n">
        <v>89.87000274658203</v>
      </c>
      <c r="BC2798" t="n">
        <v>1580</v>
      </c>
      <c r="BD2798" t="n">
        <v>1758</v>
      </c>
    </row>
    <row r="2799">
      <c r="A2799" t="n">
        <v>275</v>
      </c>
      <c r="B2799" t="inlineStr">
        <is>
          <t>Satisfacción Institucional por grupo de interes</t>
        </is>
      </c>
      <c r="C2799" t="inlineStr">
        <is>
          <t>EXPERIENCIA INSTITUCIONAL</t>
        </is>
      </c>
      <c r="D2799" t="inlineStr">
        <is>
          <t>Trimestral</t>
        </is>
      </c>
      <c r="E2799" t="inlineStr">
        <is>
          <t>Positivo</t>
        </is>
      </c>
      <c r="F2799" s="139" t="n">
        <v>45838</v>
      </c>
      <c r="G2799" t="inlineStr">
        <is>
          <t>275-2025-06-30</t>
        </is>
      </c>
      <c r="H2799" t="inlineStr">
        <is>
          <t>Estudiantes</t>
        </is>
      </c>
      <c r="I2799" t="n">
        <v>80</v>
      </c>
      <c r="J2799" t="n">
        <v>90</v>
      </c>
      <c r="EG2799" t="n">
        <v>90</v>
      </c>
    </row>
    <row r="2800">
      <c r="A2800" t="n">
        <v>278</v>
      </c>
      <c r="B2800" t="inlineStr">
        <is>
          <t>Docentes contratados - Metrica</t>
        </is>
      </c>
      <c r="C2800" t="inlineStr">
        <is>
          <t>Gestión Docente</t>
        </is>
      </c>
      <c r="D2800" t="inlineStr">
        <is>
          <t>Trimestral</t>
        </is>
      </c>
      <c r="E2800" t="inlineStr">
        <is>
          <t>Positivo</t>
        </is>
      </c>
      <c r="F2800" s="139" t="n">
        <v>45838</v>
      </c>
      <c r="G2800" t="inlineStr">
        <is>
          <t>278-2025-06-30</t>
        </is>
      </c>
      <c r="H2800" t="inlineStr">
        <is>
          <t>Tiempo completo</t>
        </is>
      </c>
      <c r="J2800" t="n">
        <v>671</v>
      </c>
      <c r="BE2800" t="n">
        <v>671</v>
      </c>
    </row>
    <row r="2801">
      <c r="A2801" t="n">
        <v>278</v>
      </c>
      <c r="B2801" t="inlineStr">
        <is>
          <t>Docentes contratados - Metrica</t>
        </is>
      </c>
      <c r="C2801" t="inlineStr">
        <is>
          <t>Gestión Docente</t>
        </is>
      </c>
      <c r="D2801" t="inlineStr">
        <is>
          <t>Trimestral</t>
        </is>
      </c>
      <c r="E2801" t="inlineStr">
        <is>
          <t>Positivo</t>
        </is>
      </c>
      <c r="F2801" s="139" t="n">
        <v>45838</v>
      </c>
      <c r="G2801" t="inlineStr">
        <is>
          <t>278-2025-06-30</t>
        </is>
      </c>
      <c r="H2801" t="inlineStr">
        <is>
          <t>Catedra</t>
        </is>
      </c>
      <c r="J2801" t="n">
        <v>142</v>
      </c>
      <c r="BE2801" t="n">
        <v>142</v>
      </c>
    </row>
    <row r="2802">
      <c r="A2802" t="n">
        <v>278</v>
      </c>
      <c r="B2802" t="inlineStr">
        <is>
          <t>Docentes contratados - Metrica</t>
        </is>
      </c>
      <c r="C2802" t="inlineStr">
        <is>
          <t>Gestión Docente</t>
        </is>
      </c>
      <c r="D2802" t="inlineStr">
        <is>
          <t>Trimestral</t>
        </is>
      </c>
      <c r="E2802" t="inlineStr">
        <is>
          <t>Positivo</t>
        </is>
      </c>
      <c r="F2802" s="139" t="n">
        <v>45838</v>
      </c>
      <c r="G2802" t="inlineStr">
        <is>
          <t>278-2025-06-30</t>
        </is>
      </c>
      <c r="H2802" t="inlineStr">
        <is>
          <t>Medio tiempo</t>
        </is>
      </c>
      <c r="J2802" t="n">
        <v>286</v>
      </c>
      <c r="BE2802" t="n">
        <v>286</v>
      </c>
    </row>
    <row r="2803">
      <c r="A2803" t="n">
        <v>286</v>
      </c>
      <c r="B2803" t="inlineStr">
        <is>
          <t>Total docentes por nivel de estudios - Metrica</t>
        </is>
      </c>
      <c r="C2803" t="inlineStr">
        <is>
          <t>Gestión Docente</t>
        </is>
      </c>
      <c r="D2803" t="inlineStr">
        <is>
          <t>Trimestral</t>
        </is>
      </c>
      <c r="E2803" t="inlineStr">
        <is>
          <t>Positivo</t>
        </is>
      </c>
      <c r="F2803" s="139" t="n">
        <v>45838</v>
      </c>
      <c r="G2803" t="inlineStr">
        <is>
          <t>286-2025-06-30</t>
        </is>
      </c>
      <c r="H2803" t="inlineStr">
        <is>
          <t>Doctorado</t>
        </is>
      </c>
      <c r="J2803" t="n">
        <v>94</v>
      </c>
      <c r="BF2803" t="n">
        <v>94</v>
      </c>
    </row>
    <row r="2804">
      <c r="A2804" t="n">
        <v>286</v>
      </c>
      <c r="B2804" t="inlineStr">
        <is>
          <t>Total docentes por nivel de estudios - Metrica</t>
        </is>
      </c>
      <c r="C2804" t="inlineStr">
        <is>
          <t>Gestión Docente</t>
        </is>
      </c>
      <c r="D2804" t="inlineStr">
        <is>
          <t>Trimestral</t>
        </is>
      </c>
      <c r="E2804" t="inlineStr">
        <is>
          <t>Positivo</t>
        </is>
      </c>
      <c r="F2804" s="139" t="n">
        <v>45838</v>
      </c>
      <c r="G2804" t="inlineStr">
        <is>
          <t>286-2025-06-30</t>
        </is>
      </c>
      <c r="H2804" t="inlineStr">
        <is>
          <t>Maestría</t>
        </is>
      </c>
      <c r="J2804" t="n">
        <v>846</v>
      </c>
      <c r="BF2804" t="n">
        <v>846</v>
      </c>
    </row>
    <row r="2805">
      <c r="A2805" t="n">
        <v>286</v>
      </c>
      <c r="B2805" t="inlineStr">
        <is>
          <t>Total docentes por nivel de estudios - Metrica</t>
        </is>
      </c>
      <c r="C2805" t="inlineStr">
        <is>
          <t>Gestión Docente</t>
        </is>
      </c>
      <c r="D2805" t="inlineStr">
        <is>
          <t>Trimestral</t>
        </is>
      </c>
      <c r="E2805" t="inlineStr">
        <is>
          <t>Positivo</t>
        </is>
      </c>
      <c r="F2805" s="139" t="n">
        <v>45838</v>
      </c>
      <c r="G2805" t="inlineStr">
        <is>
          <t>286-2025-06-30</t>
        </is>
      </c>
      <c r="H2805" t="inlineStr">
        <is>
          <t>Especialización</t>
        </is>
      </c>
      <c r="J2805" t="n">
        <v>90</v>
      </c>
      <c r="BF2805" t="n">
        <v>90</v>
      </c>
    </row>
    <row r="2806">
      <c r="A2806" t="n">
        <v>286</v>
      </c>
      <c r="B2806" t="inlineStr">
        <is>
          <t>Total docentes por nivel de estudios - Metrica</t>
        </is>
      </c>
      <c r="C2806" t="inlineStr">
        <is>
          <t>Gestión Docente</t>
        </is>
      </c>
      <c r="D2806" t="inlineStr">
        <is>
          <t>Trimestral</t>
        </is>
      </c>
      <c r="E2806" t="inlineStr">
        <is>
          <t>Positivo</t>
        </is>
      </c>
      <c r="F2806" s="139" t="n">
        <v>45838</v>
      </c>
      <c r="G2806" t="inlineStr">
        <is>
          <t>286-2025-06-30</t>
        </is>
      </c>
      <c r="H2806" t="inlineStr">
        <is>
          <t>Pregrado</t>
        </is>
      </c>
      <c r="J2806" t="n">
        <v>69</v>
      </c>
      <c r="BF2806" t="n">
        <v>69</v>
      </c>
    </row>
    <row r="2807">
      <c r="A2807" t="n">
        <v>292</v>
      </c>
      <c r="B2807" t="inlineStr">
        <is>
          <t>Participación en Actividades deportivas</t>
        </is>
      </c>
      <c r="C2807" t="inlineStr">
        <is>
          <t>Cultura y Deporte</t>
        </is>
      </c>
      <c r="D2807" t="inlineStr">
        <is>
          <t>Trimestral</t>
        </is>
      </c>
      <c r="E2807" t="inlineStr">
        <is>
          <t>Positivo</t>
        </is>
      </c>
      <c r="F2807" s="139" t="n">
        <v>45838</v>
      </c>
      <c r="G2807" t="inlineStr">
        <is>
          <t>292-2025-06-30</t>
        </is>
      </c>
      <c r="H2807" t="inlineStr">
        <is>
          <t>Bogotá</t>
        </is>
      </c>
      <c r="I2807" t="n">
        <v>8</v>
      </c>
      <c r="J2807" t="n">
        <v>0.1700000017881393</v>
      </c>
      <c r="BG2807" t="n">
        <v>1784</v>
      </c>
      <c r="BH2807" t="n">
        <v>1781</v>
      </c>
    </row>
    <row r="2808">
      <c r="A2808" t="n">
        <v>292</v>
      </c>
      <c r="B2808" t="inlineStr">
        <is>
          <t>Participación en Actividades deportivas</t>
        </is>
      </c>
      <c r="C2808" t="inlineStr">
        <is>
          <t>Cultura y Deporte</t>
        </is>
      </c>
      <c r="D2808" t="inlineStr">
        <is>
          <t>Trimestral</t>
        </is>
      </c>
      <c r="E2808" t="inlineStr">
        <is>
          <t>Positivo</t>
        </is>
      </c>
      <c r="F2808" s="139" t="n">
        <v>45838</v>
      </c>
      <c r="G2808" t="inlineStr">
        <is>
          <t>292-2025-06-30</t>
        </is>
      </c>
      <c r="H2808" t="inlineStr">
        <is>
          <t>Medellín</t>
        </is>
      </c>
      <c r="I2808" t="n">
        <v>8</v>
      </c>
      <c r="J2808" t="n">
        <v>-17.68000030517578</v>
      </c>
      <c r="BG2808" t="n">
        <v>689</v>
      </c>
      <c r="BH2808" t="n">
        <v>837</v>
      </c>
    </row>
    <row r="2809">
      <c r="A2809" t="n">
        <v>292</v>
      </c>
      <c r="B2809" t="inlineStr">
        <is>
          <t>Participación en Actividades deportivas</t>
        </is>
      </c>
      <c r="C2809" t="inlineStr">
        <is>
          <t>Cultura y Deporte</t>
        </is>
      </c>
      <c r="D2809" t="inlineStr">
        <is>
          <t>Trimestral</t>
        </is>
      </c>
      <c r="E2809" t="inlineStr">
        <is>
          <t>Positivo</t>
        </is>
      </c>
      <c r="F2809" s="139" t="n">
        <v>45838</v>
      </c>
      <c r="G2809" t="inlineStr">
        <is>
          <t>292-2025-06-30</t>
        </is>
      </c>
      <c r="H2809" t="inlineStr">
        <is>
          <t>Virtual</t>
        </is>
      </c>
      <c r="I2809" t="n">
        <v>8</v>
      </c>
      <c r="J2809" t="n">
        <v>126.4499969482422</v>
      </c>
      <c r="BG2809" t="n">
        <v>779</v>
      </c>
      <c r="BH2809" t="n">
        <v>344</v>
      </c>
    </row>
    <row r="2810">
      <c r="A2810" t="n">
        <v>294</v>
      </c>
      <c r="B2810" t="inlineStr">
        <is>
          <t>Participación en actividades culturales</t>
        </is>
      </c>
      <c r="C2810" t="inlineStr">
        <is>
          <t>Cultura y Deporte</t>
        </is>
      </c>
      <c r="D2810" t="inlineStr">
        <is>
          <t>Trimestral</t>
        </is>
      </c>
      <c r="E2810" t="inlineStr">
        <is>
          <t>Positivo</t>
        </is>
      </c>
      <c r="F2810" s="139" t="n">
        <v>45838</v>
      </c>
      <c r="G2810" t="inlineStr">
        <is>
          <t>294-2025-06-30</t>
        </is>
      </c>
      <c r="H2810" t="inlineStr">
        <is>
          <t>Medellín</t>
        </is>
      </c>
      <c r="I2810" t="n">
        <v>8</v>
      </c>
      <c r="J2810" t="n">
        <v>-17.36000061035156</v>
      </c>
      <c r="BI2810" t="n">
        <v>376</v>
      </c>
      <c r="BJ2810" t="n">
        <v>455</v>
      </c>
    </row>
    <row r="2811">
      <c r="A2811" t="n">
        <v>294</v>
      </c>
      <c r="B2811" t="inlineStr">
        <is>
          <t>Participación en actividades culturales</t>
        </is>
      </c>
      <c r="C2811" t="inlineStr">
        <is>
          <t>Cultura y Deporte</t>
        </is>
      </c>
      <c r="D2811" t="inlineStr">
        <is>
          <t>Trimestral</t>
        </is>
      </c>
      <c r="E2811" t="inlineStr">
        <is>
          <t>Positivo</t>
        </is>
      </c>
      <c r="F2811" s="139" t="n">
        <v>45838</v>
      </c>
      <c r="G2811" t="inlineStr">
        <is>
          <t>294-2025-06-30</t>
        </is>
      </c>
      <c r="H2811" t="inlineStr">
        <is>
          <t>Virtual</t>
        </is>
      </c>
      <c r="I2811" t="n">
        <v>8</v>
      </c>
      <c r="J2811" t="n">
        <v>-22.98999977111816</v>
      </c>
      <c r="BI2811" t="n">
        <v>134</v>
      </c>
      <c r="BJ2811" t="n">
        <v>174</v>
      </c>
    </row>
    <row r="2812">
      <c r="A2812" t="n">
        <v>294</v>
      </c>
      <c r="B2812" t="inlineStr">
        <is>
          <t>Participación en actividades culturales</t>
        </is>
      </c>
      <c r="C2812" t="inlineStr">
        <is>
          <t>Cultura y Deporte</t>
        </is>
      </c>
      <c r="D2812" t="inlineStr">
        <is>
          <t>Trimestral</t>
        </is>
      </c>
      <c r="E2812" t="inlineStr">
        <is>
          <t>Positivo</t>
        </is>
      </c>
      <c r="F2812" s="139" t="n">
        <v>45838</v>
      </c>
      <c r="G2812" t="inlineStr">
        <is>
          <t>294-2025-06-30</t>
        </is>
      </c>
      <c r="H2812" t="inlineStr">
        <is>
          <t>Bogotá</t>
        </is>
      </c>
      <c r="I2812" t="n">
        <v>8</v>
      </c>
      <c r="J2812" t="n">
        <v>-0.8199999928474426</v>
      </c>
      <c r="BI2812" t="n">
        <v>725</v>
      </c>
      <c r="BJ2812" t="n">
        <v>731</v>
      </c>
    </row>
    <row r="2813">
      <c r="A2813" t="n">
        <v>302</v>
      </c>
      <c r="B2813" t="inlineStr">
        <is>
          <t>N de solicitudes radicadas - (Metrica)</t>
        </is>
      </c>
      <c r="C2813" t="inlineStr">
        <is>
          <t>Centro de Medios Audiovisuales</t>
        </is>
      </c>
      <c r="D2813" t="inlineStr">
        <is>
          <t>Trimestral</t>
        </is>
      </c>
      <c r="E2813" t="inlineStr">
        <is>
          <t>Positivo</t>
        </is>
      </c>
      <c r="F2813" s="139" t="n">
        <v>45838</v>
      </c>
      <c r="G2813" t="inlineStr">
        <is>
          <t>302-2025-06-30</t>
        </is>
      </c>
      <c r="H2813" t="inlineStr">
        <is>
          <t>Equipos</t>
        </is>
      </c>
      <c r="J2813" t="n">
        <v>19569</v>
      </c>
      <c r="DL2813" t="n">
        <v>19569</v>
      </c>
    </row>
    <row r="2814">
      <c r="A2814" t="n">
        <v>302</v>
      </c>
      <c r="B2814" t="inlineStr">
        <is>
          <t>N de solicitudes radicadas - (Metrica)</t>
        </is>
      </c>
      <c r="C2814" t="inlineStr">
        <is>
          <t>Centro de Medios Audiovisuales</t>
        </is>
      </c>
      <c r="D2814" t="inlineStr">
        <is>
          <t>Trimestral</t>
        </is>
      </c>
      <c r="E2814" t="inlineStr">
        <is>
          <t>Positivo</t>
        </is>
      </c>
      <c r="F2814" s="139" t="n">
        <v>45838</v>
      </c>
      <c r="G2814" t="inlineStr">
        <is>
          <t>302-2025-06-30</t>
        </is>
      </c>
      <c r="H2814" t="inlineStr">
        <is>
          <t>Salas de postproducción</t>
        </is>
      </c>
      <c r="J2814" t="n">
        <v>778</v>
      </c>
      <c r="DL2814" t="n">
        <v>778</v>
      </c>
    </row>
    <row r="2815">
      <c r="A2815" t="n">
        <v>302</v>
      </c>
      <c r="B2815" t="inlineStr">
        <is>
          <t>N de solicitudes radicadas - (Metrica)</t>
        </is>
      </c>
      <c r="C2815" t="inlineStr">
        <is>
          <t>Centro de Medios Audiovisuales</t>
        </is>
      </c>
      <c r="D2815" t="inlineStr">
        <is>
          <t>Trimestral</t>
        </is>
      </c>
      <c r="E2815" t="inlineStr">
        <is>
          <t>Positivo</t>
        </is>
      </c>
      <c r="F2815" s="139" t="n">
        <v>45838</v>
      </c>
      <c r="G2815" t="inlineStr">
        <is>
          <t>302-2025-06-30</t>
        </is>
      </c>
      <c r="H2815" t="inlineStr">
        <is>
          <t>Estudios</t>
        </is>
      </c>
      <c r="J2815" t="n">
        <v>997</v>
      </c>
      <c r="DL2815" t="n">
        <v>997</v>
      </c>
    </row>
    <row r="2816">
      <c r="A2816" t="n">
        <v>302</v>
      </c>
      <c r="B2816" t="inlineStr">
        <is>
          <t>N de solicitudes radicadas - (Metrica)</t>
        </is>
      </c>
      <c r="C2816" t="inlineStr">
        <is>
          <t>Centro de Medios Audiovisuales</t>
        </is>
      </c>
      <c r="D2816" t="inlineStr">
        <is>
          <t>Trimestral</t>
        </is>
      </c>
      <c r="E2816" t="inlineStr">
        <is>
          <t>Positivo</t>
        </is>
      </c>
      <c r="F2816" s="139" t="n">
        <v>45838</v>
      </c>
      <c r="G2816" t="inlineStr">
        <is>
          <t>302-2025-06-30</t>
        </is>
      </c>
      <c r="H2816" t="inlineStr">
        <is>
          <t>Eventos</t>
        </is>
      </c>
      <c r="J2816" t="n">
        <v>368</v>
      </c>
      <c r="DL2816" t="n">
        <v>368</v>
      </c>
    </row>
    <row r="2817">
      <c r="A2817" t="n">
        <v>303</v>
      </c>
      <c r="B2817" t="inlineStr">
        <is>
          <t>Cumplimiento del cronograma de actividades de salud</t>
        </is>
      </c>
      <c r="C2817" t="inlineStr">
        <is>
          <t>Servicio de Salud</t>
        </is>
      </c>
      <c r="D2817" t="inlineStr">
        <is>
          <t>Trimestral</t>
        </is>
      </c>
      <c r="E2817" t="inlineStr">
        <is>
          <t>Positivo</t>
        </is>
      </c>
      <c r="F2817" s="139" t="n">
        <v>45838</v>
      </c>
      <c r="G2817" t="inlineStr">
        <is>
          <t>303-2025-06-30</t>
        </is>
      </c>
      <c r="H2817" t="inlineStr">
        <is>
          <t>Medellín</t>
        </is>
      </c>
      <c r="I2817" t="n">
        <v>95</v>
      </c>
      <c r="J2817" t="n">
        <v>100</v>
      </c>
      <c r="BK2817" t="n">
        <v>14</v>
      </c>
      <c r="BL2817" t="n">
        <v>14</v>
      </c>
    </row>
    <row r="2818">
      <c r="A2818" t="n">
        <v>303</v>
      </c>
      <c r="B2818" t="inlineStr">
        <is>
          <t>Cumplimiento del cronograma de actividades de salud</t>
        </is>
      </c>
      <c r="C2818" t="inlineStr">
        <is>
          <t>Servicio de Salud</t>
        </is>
      </c>
      <c r="D2818" t="inlineStr">
        <is>
          <t>Trimestral</t>
        </is>
      </c>
      <c r="E2818" t="inlineStr">
        <is>
          <t>Positivo</t>
        </is>
      </c>
      <c r="F2818" s="139" t="n">
        <v>45838</v>
      </c>
      <c r="G2818" t="inlineStr">
        <is>
          <t>303-2025-06-30</t>
        </is>
      </c>
      <c r="H2818" t="inlineStr">
        <is>
          <t>Virtual</t>
        </is>
      </c>
      <c r="I2818" t="n">
        <v>95</v>
      </c>
      <c r="J2818" t="n">
        <v>0</v>
      </c>
      <c r="BK2818" t="n">
        <v>0</v>
      </c>
      <c r="BL2818" t="n">
        <v>0</v>
      </c>
    </row>
    <row r="2819">
      <c r="A2819" t="n">
        <v>303</v>
      </c>
      <c r="B2819" t="inlineStr">
        <is>
          <t>Cumplimiento del cronograma de actividades de salud</t>
        </is>
      </c>
      <c r="C2819" t="inlineStr">
        <is>
          <t>Servicio de Salud</t>
        </is>
      </c>
      <c r="D2819" t="inlineStr">
        <is>
          <t>Trimestral</t>
        </is>
      </c>
      <c r="E2819" t="inlineStr">
        <is>
          <t>Positivo</t>
        </is>
      </c>
      <c r="F2819" s="139" t="n">
        <v>45838</v>
      </c>
      <c r="G2819" t="inlineStr">
        <is>
          <t>303-2025-06-30</t>
        </is>
      </c>
      <c r="H2819" t="inlineStr">
        <is>
          <t>Bogotá</t>
        </is>
      </c>
      <c r="I2819" t="n">
        <v>95</v>
      </c>
      <c r="J2819" t="n">
        <v>82.34999847412109</v>
      </c>
      <c r="BK2819" t="n">
        <v>14</v>
      </c>
      <c r="BL2819" t="n">
        <v>17</v>
      </c>
    </row>
    <row r="2820">
      <c r="A2820" t="n">
        <v>362</v>
      </c>
      <c r="B2820" t="inlineStr">
        <is>
          <t>Aseguramiento de matricula académica presencial</t>
        </is>
      </c>
      <c r="C2820" t="inlineStr">
        <is>
          <t>Operaciones Académicas</t>
        </is>
      </c>
      <c r="D2820" t="inlineStr">
        <is>
          <t>Trimestral</t>
        </is>
      </c>
      <c r="E2820" t="inlineStr">
        <is>
          <t>Positivo</t>
        </is>
      </c>
      <c r="F2820" s="139" t="n">
        <v>45838</v>
      </c>
      <c r="G2820" t="inlineStr">
        <is>
          <t>362-2025-06-30</t>
        </is>
      </c>
      <c r="H2820" t="inlineStr">
        <is>
          <t>Posgrado Presencial</t>
        </is>
      </c>
      <c r="I2820" t="n">
        <v>98</v>
      </c>
      <c r="J2820" t="n">
        <v>98.63999938964844</v>
      </c>
      <c r="CU2820" t="n">
        <v>655</v>
      </c>
      <c r="CV2820" t="n">
        <v>664</v>
      </c>
    </row>
    <row r="2821">
      <c r="A2821" t="n">
        <v>362</v>
      </c>
      <c r="B2821" t="inlineStr">
        <is>
          <t>Aseguramiento de matricula académica presencial</t>
        </is>
      </c>
      <c r="C2821" t="inlineStr">
        <is>
          <t>Operaciones Académicas</t>
        </is>
      </c>
      <c r="D2821" t="inlineStr">
        <is>
          <t>Trimestral</t>
        </is>
      </c>
      <c r="E2821" t="inlineStr">
        <is>
          <t>Positivo</t>
        </is>
      </c>
      <c r="F2821" s="139" t="n">
        <v>45838</v>
      </c>
      <c r="G2821" t="inlineStr">
        <is>
          <t>362-2025-06-30</t>
        </is>
      </c>
      <c r="H2821" t="inlineStr">
        <is>
          <t>Pregrado Presencial</t>
        </is>
      </c>
      <c r="I2821" t="n">
        <v>98</v>
      </c>
      <c r="J2821" t="n">
        <v>99.72000122070312</v>
      </c>
      <c r="CU2821" t="n">
        <v>8056</v>
      </c>
      <c r="CV2821" t="n">
        <v>8079</v>
      </c>
    </row>
    <row r="2822">
      <c r="A2822" t="n">
        <v>369</v>
      </c>
      <c r="B2822" t="inlineStr">
        <is>
          <t>Participación de POLI- voluntariados (Estudiantes- Colaboradores)</t>
        </is>
      </c>
      <c r="C2822" t="inlineStr">
        <is>
          <t>Gestión de la Responsabilidad Social</t>
        </is>
      </c>
      <c r="D2822" t="inlineStr">
        <is>
          <t>Trimestral</t>
        </is>
      </c>
      <c r="E2822" t="inlineStr">
        <is>
          <t>Positivo</t>
        </is>
      </c>
      <c r="F2822" s="139" t="n">
        <v>45838</v>
      </c>
      <c r="G2822" t="inlineStr">
        <is>
          <t>369-2025-06-30</t>
        </is>
      </c>
      <c r="H2822" t="inlineStr">
        <is>
          <t>Estudiantes</t>
        </is>
      </c>
      <c r="I2822" t="n">
        <v>100</v>
      </c>
      <c r="J2822" t="n">
        <v>90.13999938964844</v>
      </c>
      <c r="BM2822" t="n">
        <v>64</v>
      </c>
      <c r="BN2822" t="n">
        <v>71</v>
      </c>
    </row>
    <row r="2823">
      <c r="A2823" t="n">
        <v>369</v>
      </c>
      <c r="B2823" t="inlineStr">
        <is>
          <t>Participación de POLI- voluntariados (Estudiantes- Colaboradores)</t>
        </is>
      </c>
      <c r="C2823" t="inlineStr">
        <is>
          <t>Gestión de la Responsabilidad Social</t>
        </is>
      </c>
      <c r="D2823" t="inlineStr">
        <is>
          <t>Trimestral</t>
        </is>
      </c>
      <c r="E2823" t="inlineStr">
        <is>
          <t>Positivo</t>
        </is>
      </c>
      <c r="F2823" s="139" t="n">
        <v>45838</v>
      </c>
      <c r="G2823" t="inlineStr">
        <is>
          <t>369-2025-06-30</t>
        </is>
      </c>
      <c r="H2823" t="inlineStr">
        <is>
          <t>Colaboradores</t>
        </is>
      </c>
      <c r="I2823" t="n">
        <v>100</v>
      </c>
      <c r="J2823" t="n">
        <v>80</v>
      </c>
      <c r="BM2823" t="n">
        <v>8</v>
      </c>
      <c r="BN2823" t="n">
        <v>10</v>
      </c>
    </row>
    <row r="2824">
      <c r="A2824" t="n">
        <v>375</v>
      </c>
      <c r="B2824" t="inlineStr">
        <is>
          <t>Disponibilidad de catálogo de asignaturas pregrado y posgrado presencial</t>
        </is>
      </c>
      <c r="C2824" t="inlineStr">
        <is>
          <t>Operaciones Académicas</t>
        </is>
      </c>
      <c r="D2824" t="inlineStr">
        <is>
          <t>Trimestral</t>
        </is>
      </c>
      <c r="E2824" t="inlineStr">
        <is>
          <t>Positivo</t>
        </is>
      </c>
      <c r="F2824" s="139" t="n">
        <v>45838</v>
      </c>
      <c r="G2824" t="inlineStr">
        <is>
          <t>375-2025-06-30</t>
        </is>
      </c>
      <c r="H2824" t="inlineStr">
        <is>
          <t>Posgrado Presencial</t>
        </is>
      </c>
      <c r="I2824" t="n">
        <v>100</v>
      </c>
      <c r="J2824" t="n">
        <v>100</v>
      </c>
      <c r="CW2824" t="n">
        <v>354</v>
      </c>
      <c r="CX2824" t="n">
        <v>354</v>
      </c>
    </row>
    <row r="2825">
      <c r="A2825" t="n">
        <v>375</v>
      </c>
      <c r="B2825" t="inlineStr">
        <is>
          <t>Disponibilidad de catálogo de asignaturas pregrado y posgrado presencial</t>
        </is>
      </c>
      <c r="C2825" t="inlineStr">
        <is>
          <t>Operaciones Académicas</t>
        </is>
      </c>
      <c r="D2825" t="inlineStr">
        <is>
          <t>Trimestral</t>
        </is>
      </c>
      <c r="E2825" t="inlineStr">
        <is>
          <t>Positivo</t>
        </is>
      </c>
      <c r="F2825" s="139" t="n">
        <v>45838</v>
      </c>
      <c r="G2825" t="inlineStr">
        <is>
          <t>375-2025-06-30</t>
        </is>
      </c>
      <c r="H2825" t="inlineStr">
        <is>
          <t>Pregrado Presencial</t>
        </is>
      </c>
      <c r="I2825" t="n">
        <v>100</v>
      </c>
      <c r="J2825" t="n">
        <v>100</v>
      </c>
      <c r="CW2825" t="n">
        <v>816</v>
      </c>
      <c r="CX2825" t="n">
        <v>816</v>
      </c>
    </row>
    <row r="2826">
      <c r="A2826" t="n">
        <v>386</v>
      </c>
      <c r="B2826" t="inlineStr">
        <is>
          <t>Cumplimiento Meta comercial Educación para toda la vida por linea</t>
        </is>
      </c>
      <c r="C2826" t="inlineStr">
        <is>
          <t>Mercadeo y venta de educación para la vida</t>
        </is>
      </c>
      <c r="D2826" t="inlineStr">
        <is>
          <t>Trimestral</t>
        </is>
      </c>
      <c r="E2826" t="inlineStr">
        <is>
          <t>Positivo</t>
        </is>
      </c>
      <c r="F2826" s="139" t="n">
        <v>45838</v>
      </c>
      <c r="G2826" t="inlineStr">
        <is>
          <t>386-2025-06-30</t>
        </is>
      </c>
      <c r="H2826" t="inlineStr">
        <is>
          <t>B2B</t>
        </is>
      </c>
      <c r="I2826" t="n">
        <v>100</v>
      </c>
      <c r="J2826" t="n">
        <v>116.8399963378906</v>
      </c>
      <c r="BO2826" t="n">
        <v>1447414435</v>
      </c>
      <c r="BP2826" t="n">
        <v>1238772716</v>
      </c>
    </row>
    <row r="2827">
      <c r="A2827" t="n">
        <v>386</v>
      </c>
      <c r="B2827" t="inlineStr">
        <is>
          <t>Cumplimiento Meta comercial Educación para toda la vida por linea</t>
        </is>
      </c>
      <c r="C2827" t="inlineStr">
        <is>
          <t>Mercadeo y venta de educación para la vida</t>
        </is>
      </c>
      <c r="D2827" t="inlineStr">
        <is>
          <t>Trimestral</t>
        </is>
      </c>
      <c r="E2827" t="inlineStr">
        <is>
          <t>Positivo</t>
        </is>
      </c>
      <c r="F2827" s="139" t="n">
        <v>45838</v>
      </c>
      <c r="G2827" t="inlineStr">
        <is>
          <t>386-2025-06-30</t>
        </is>
      </c>
      <c r="H2827" t="inlineStr">
        <is>
          <t>B2G</t>
        </is>
      </c>
      <c r="I2827" t="n">
        <v>100</v>
      </c>
      <c r="J2827" t="n">
        <v>126.4800033569336</v>
      </c>
      <c r="BO2827" t="n">
        <v>3358906184</v>
      </c>
      <c r="BP2827" t="n">
        <v>2655651556</v>
      </c>
    </row>
    <row r="2828">
      <c r="A2828" t="n">
        <v>386</v>
      </c>
      <c r="B2828" t="inlineStr">
        <is>
          <t>Cumplimiento Meta comercial Educación para toda la vida por linea</t>
        </is>
      </c>
      <c r="C2828" t="inlineStr">
        <is>
          <t>Mercadeo y venta de educación para la vida</t>
        </is>
      </c>
      <c r="D2828" t="inlineStr">
        <is>
          <t>Trimestral</t>
        </is>
      </c>
      <c r="E2828" t="inlineStr">
        <is>
          <t>Positivo</t>
        </is>
      </c>
      <c r="F2828" s="139" t="n">
        <v>45838</v>
      </c>
      <c r="G2828" t="inlineStr">
        <is>
          <t>386-2025-06-30</t>
        </is>
      </c>
      <c r="H2828" t="inlineStr">
        <is>
          <t>Otros ingresos (Cursos -Opciones de grado)</t>
        </is>
      </c>
      <c r="I2828" t="n">
        <v>100</v>
      </c>
      <c r="J2828" t="n">
        <v>112.9899978637695</v>
      </c>
      <c r="BO2828" t="n">
        <v>3334725583</v>
      </c>
      <c r="BP2828" t="n">
        <v>2951453039</v>
      </c>
    </row>
    <row r="2829">
      <c r="A2829" t="n">
        <v>408</v>
      </c>
      <c r="B2829" t="inlineStr">
        <is>
          <t>Programas nuevos radicados por facultad</t>
        </is>
      </c>
      <c r="C2829" t="inlineStr">
        <is>
          <t>Creación, modificación y cierre de programas académicos</t>
        </is>
      </c>
      <c r="D2829" t="inlineStr">
        <is>
          <t>Trimestral</t>
        </is>
      </c>
      <c r="E2829" t="inlineStr">
        <is>
          <t>Positivo</t>
        </is>
      </c>
      <c r="F2829" s="139" t="n">
        <v>45838</v>
      </c>
      <c r="G2829" t="inlineStr">
        <is>
          <t>408-2025-06-30</t>
        </is>
      </c>
      <c r="H2829" t="inlineStr">
        <is>
          <t>Facultad sociedad cultura y creatividad</t>
        </is>
      </c>
      <c r="I2829" t="n">
        <v>100</v>
      </c>
      <c r="J2829" t="n">
        <v>100</v>
      </c>
      <c r="BR2829" t="n">
        <v>2</v>
      </c>
      <c r="BS2829" t="n">
        <v>2</v>
      </c>
    </row>
    <row r="2830">
      <c r="A2830" t="n">
        <v>427</v>
      </c>
      <c r="B2830" t="inlineStr">
        <is>
          <t>Consumo de Agua per Cápita Semestral</t>
        </is>
      </c>
      <c r="C2830" t="inlineStr">
        <is>
          <t>GESTIÓN AMBIENTAL</t>
        </is>
      </c>
      <c r="D2830" t="inlineStr">
        <is>
          <t>Trimestral</t>
        </is>
      </c>
      <c r="E2830" t="inlineStr">
        <is>
          <t>Negativo</t>
        </is>
      </c>
      <c r="F2830" s="139" t="n">
        <v>45838</v>
      </c>
      <c r="G2830" t="inlineStr">
        <is>
          <t>427-2025-06-30</t>
        </is>
      </c>
      <c r="H2830" t="inlineStr">
        <is>
          <t>Campus Bogotá</t>
        </is>
      </c>
      <c r="I2830" t="n">
        <v>0.3</v>
      </c>
      <c r="J2830" t="n">
        <v>0.2000000029802322</v>
      </c>
      <c r="O2830" t="n">
        <v>2338</v>
      </c>
      <c r="P2830" t="n">
        <v>2240</v>
      </c>
      <c r="Q2830" t="n">
        <v>14736</v>
      </c>
      <c r="R2830" t="n">
        <v>0</v>
      </c>
      <c r="Y2830" t="n">
        <v>3849</v>
      </c>
    </row>
    <row r="2831">
      <c r="A2831" t="n">
        <v>427</v>
      </c>
      <c r="B2831" t="inlineStr">
        <is>
          <t>Consumo de Agua per Cápita Semestral</t>
        </is>
      </c>
      <c r="C2831" t="inlineStr">
        <is>
          <t>GESTIÓN AMBIENTAL</t>
        </is>
      </c>
      <c r="D2831" t="inlineStr">
        <is>
          <t>Trimestral</t>
        </is>
      </c>
      <c r="E2831" t="inlineStr">
        <is>
          <t>Negativo</t>
        </is>
      </c>
      <c r="F2831" s="139" t="n">
        <v>45838</v>
      </c>
      <c r="G2831" t="inlineStr">
        <is>
          <t>427-2025-06-30</t>
        </is>
      </c>
      <c r="H2831" t="inlineStr">
        <is>
          <t>City Campus</t>
        </is>
      </c>
      <c r="I2831" t="n">
        <v>0.15</v>
      </c>
      <c r="J2831" t="n">
        <v>0.1500000059604645</v>
      </c>
      <c r="O2831" t="n">
        <v>483</v>
      </c>
      <c r="P2831" t="n">
        <v>23</v>
      </c>
      <c r="Q2831" t="n">
        <v>11976</v>
      </c>
      <c r="R2831" t="n">
        <v>3010</v>
      </c>
      <c r="Y2831" t="n">
        <v>2273</v>
      </c>
    </row>
    <row r="2832">
      <c r="A2832" t="n">
        <v>427</v>
      </c>
      <c r="B2832" t="inlineStr">
        <is>
          <t>Consumo de Agua per Cápita Semestral</t>
        </is>
      </c>
      <c r="C2832" t="inlineStr">
        <is>
          <t>GESTIÓN AMBIENTAL</t>
        </is>
      </c>
      <c r="D2832" t="inlineStr">
        <is>
          <t>Trimestral</t>
        </is>
      </c>
      <c r="E2832" t="inlineStr">
        <is>
          <t>Negativo</t>
        </is>
      </c>
      <c r="F2832" s="139" t="n">
        <v>45838</v>
      </c>
      <c r="G2832" t="inlineStr">
        <is>
          <t>427-2025-06-30</t>
        </is>
      </c>
      <c r="H2832" t="inlineStr">
        <is>
          <t>Sede Posgrado-Calle 85</t>
        </is>
      </c>
      <c r="I2832" t="n">
        <v>0.2</v>
      </c>
      <c r="J2832" t="n">
        <v>0.3700000047683716</v>
      </c>
      <c r="O2832" t="n">
        <v>51</v>
      </c>
      <c r="P2832" t="n">
        <v>38</v>
      </c>
      <c r="Q2832" t="n">
        <v>189</v>
      </c>
      <c r="R2832" t="n">
        <v>0</v>
      </c>
      <c r="Y2832" t="n">
        <v>102.5</v>
      </c>
    </row>
    <row r="2833">
      <c r="A2833" t="n">
        <v>427</v>
      </c>
      <c r="B2833" t="inlineStr">
        <is>
          <t>Consumo de Agua per Cápita Semestral</t>
        </is>
      </c>
      <c r="C2833" t="inlineStr">
        <is>
          <t>GESTIÓN AMBIENTAL</t>
        </is>
      </c>
      <c r="D2833" t="inlineStr">
        <is>
          <t>Trimestral</t>
        </is>
      </c>
      <c r="E2833" t="inlineStr">
        <is>
          <t>Negativo</t>
        </is>
      </c>
      <c r="F2833" s="139" t="n">
        <v>45838</v>
      </c>
      <c r="G2833" t="inlineStr">
        <is>
          <t>427-2025-06-30</t>
        </is>
      </c>
      <c r="H2833" t="inlineStr">
        <is>
          <t>Campus-Medellín</t>
        </is>
      </c>
      <c r="I2833" t="n">
        <v>0.1</v>
      </c>
      <c r="J2833" t="n">
        <v>0.07999999821186066</v>
      </c>
      <c r="O2833" t="n">
        <v>387</v>
      </c>
      <c r="P2833" t="n">
        <v>810</v>
      </c>
      <c r="Q2833" t="n">
        <v>13541</v>
      </c>
      <c r="R2833" t="n">
        <v>144</v>
      </c>
      <c r="Y2833" t="n">
        <v>1125</v>
      </c>
    </row>
    <row r="2834">
      <c r="A2834" t="n">
        <v>427</v>
      </c>
      <c r="B2834" t="inlineStr">
        <is>
          <t>Consumo de Agua per Cápita Semestral</t>
        </is>
      </c>
      <c r="C2834" t="inlineStr">
        <is>
          <t>GESTIÓN AMBIENTAL</t>
        </is>
      </c>
      <c r="D2834" t="inlineStr">
        <is>
          <t>Trimestral</t>
        </is>
      </c>
      <c r="E2834" t="inlineStr">
        <is>
          <t>Negativo</t>
        </is>
      </c>
      <c r="F2834" s="139" t="n">
        <v>45838</v>
      </c>
      <c r="G2834" t="inlineStr">
        <is>
          <t>427-2025-06-30</t>
        </is>
      </c>
      <c r="H2834" t="inlineStr">
        <is>
          <t>Consultorio Psicología - Medellin</t>
        </is>
      </c>
      <c r="I2834" t="n">
        <v>0.2</v>
      </c>
      <c r="J2834" t="n">
        <v>0.009999999776482582</v>
      </c>
      <c r="O2834" t="n">
        <v>12</v>
      </c>
      <c r="P2834" t="n">
        <v>10</v>
      </c>
      <c r="Q2834" t="n">
        <v>60</v>
      </c>
      <c r="R2834" t="n">
        <v>0</v>
      </c>
      <c r="Y2834" t="n">
        <v>1</v>
      </c>
    </row>
    <row r="2835">
      <c r="A2835" t="n">
        <v>427</v>
      </c>
      <c r="B2835" t="inlineStr">
        <is>
          <t>Consumo de Agua per Cápita Semestral</t>
        </is>
      </c>
      <c r="C2835" t="inlineStr">
        <is>
          <t>GESTIÓN AMBIENTAL</t>
        </is>
      </c>
      <c r="D2835" t="inlineStr">
        <is>
          <t>Trimestral</t>
        </is>
      </c>
      <c r="E2835" t="inlineStr">
        <is>
          <t>Negativo</t>
        </is>
      </c>
      <c r="F2835" s="139" t="n">
        <v>45838</v>
      </c>
      <c r="G2835" t="inlineStr">
        <is>
          <t>427-2025-06-30</t>
        </is>
      </c>
      <c r="H2835" t="inlineStr">
        <is>
          <t>Sede Bienestar - Medellín</t>
        </is>
      </c>
      <c r="I2835" t="n">
        <v>0.2</v>
      </c>
      <c r="O2835" t="n">
        <v>24</v>
      </c>
      <c r="P2835" t="n">
        <v>24</v>
      </c>
      <c r="Q2835" t="n">
        <v>3553</v>
      </c>
      <c r="R2835" t="n">
        <v>0</v>
      </c>
      <c r="Y2835" t="n">
        <v>0</v>
      </c>
    </row>
    <row r="2836">
      <c r="A2836" t="n">
        <v>428</v>
      </c>
      <c r="B2836" t="inlineStr">
        <is>
          <t>Consumo de Energía Eléctrica per Cápita Semestral</t>
        </is>
      </c>
      <c r="C2836" t="inlineStr">
        <is>
          <t>GESTIÓN AMBIENTAL</t>
        </is>
      </c>
      <c r="D2836" t="inlineStr">
        <is>
          <t>Trimestral</t>
        </is>
      </c>
      <c r="E2836" t="inlineStr">
        <is>
          <t>Negativo</t>
        </is>
      </c>
      <c r="F2836" s="139" t="n">
        <v>45838</v>
      </c>
      <c r="G2836" t="inlineStr">
        <is>
          <t>428-2025-06-30</t>
        </is>
      </c>
      <c r="H2836" t="inlineStr">
        <is>
          <t>Campus Bogotá</t>
        </is>
      </c>
      <c r="I2836" t="n">
        <v>22</v>
      </c>
      <c r="J2836" t="n">
        <v>20.26000022888184</v>
      </c>
      <c r="O2836" t="n">
        <v>2338</v>
      </c>
      <c r="P2836" t="n">
        <v>2240</v>
      </c>
      <c r="Q2836" t="n">
        <v>14736</v>
      </c>
      <c r="R2836" t="n">
        <v>0</v>
      </c>
      <c r="W2836" t="n">
        <v>391333.21</v>
      </c>
    </row>
    <row r="2837">
      <c r="A2837" t="n">
        <v>428</v>
      </c>
      <c r="B2837" t="inlineStr">
        <is>
          <t>Consumo de Energía Eléctrica per Cápita Semestral</t>
        </is>
      </c>
      <c r="C2837" t="inlineStr">
        <is>
          <t>GESTIÓN AMBIENTAL</t>
        </is>
      </c>
      <c r="D2837" t="inlineStr">
        <is>
          <t>Trimestral</t>
        </is>
      </c>
      <c r="E2837" t="inlineStr">
        <is>
          <t>Negativo</t>
        </is>
      </c>
      <c r="F2837" s="139" t="n">
        <v>45838</v>
      </c>
      <c r="G2837" t="inlineStr">
        <is>
          <t>428-2025-06-30</t>
        </is>
      </c>
      <c r="H2837" t="inlineStr">
        <is>
          <t>Sede Posgrado-Calle 85</t>
        </is>
      </c>
      <c r="I2837" t="n">
        <v>1</v>
      </c>
      <c r="J2837" t="n">
        <v>86.33000183105469</v>
      </c>
      <c r="O2837" t="n">
        <v>51</v>
      </c>
      <c r="P2837" t="n">
        <v>38</v>
      </c>
      <c r="Q2837" t="n">
        <v>189</v>
      </c>
      <c r="R2837" t="n">
        <v>0</v>
      </c>
      <c r="W2837" t="n">
        <v>24000</v>
      </c>
    </row>
    <row r="2838">
      <c r="A2838" t="n">
        <v>428</v>
      </c>
      <c r="B2838" t="inlineStr">
        <is>
          <t>Consumo de Energía Eléctrica per Cápita Semestral</t>
        </is>
      </c>
      <c r="C2838" t="inlineStr">
        <is>
          <t>GESTIÓN AMBIENTAL</t>
        </is>
      </c>
      <c r="D2838" t="inlineStr">
        <is>
          <t>Trimestral</t>
        </is>
      </c>
      <c r="E2838" t="inlineStr">
        <is>
          <t>Negativo</t>
        </is>
      </c>
      <c r="F2838" s="139" t="n">
        <v>45838</v>
      </c>
      <c r="G2838" t="inlineStr">
        <is>
          <t>428-2025-06-30</t>
        </is>
      </c>
      <c r="H2838" t="inlineStr">
        <is>
          <t>Campus-Medellín</t>
        </is>
      </c>
      <c r="I2838" t="n">
        <v>11</v>
      </c>
      <c r="J2838" t="n">
        <v>7.269999980926514</v>
      </c>
      <c r="O2838" t="n">
        <v>387</v>
      </c>
      <c r="P2838" t="n">
        <v>810</v>
      </c>
      <c r="Q2838" t="n">
        <v>13541</v>
      </c>
      <c r="R2838" t="n">
        <v>144</v>
      </c>
      <c r="W2838" t="n">
        <v>108240</v>
      </c>
    </row>
    <row r="2839">
      <c r="A2839" t="n">
        <v>428</v>
      </c>
      <c r="B2839" t="inlineStr">
        <is>
          <t>Consumo de Energía Eléctrica per Cápita Semestral</t>
        </is>
      </c>
      <c r="C2839" t="inlineStr">
        <is>
          <t>GESTIÓN AMBIENTAL</t>
        </is>
      </c>
      <c r="D2839" t="inlineStr">
        <is>
          <t>Trimestral</t>
        </is>
      </c>
      <c r="E2839" t="inlineStr">
        <is>
          <t>Negativo</t>
        </is>
      </c>
      <c r="F2839" s="139" t="n">
        <v>45838</v>
      </c>
      <c r="G2839" t="inlineStr">
        <is>
          <t>428-2025-06-30</t>
        </is>
      </c>
      <c r="H2839" t="inlineStr">
        <is>
          <t>Sede Bienestar - Medellín</t>
        </is>
      </c>
      <c r="I2839" t="n">
        <v>7</v>
      </c>
      <c r="J2839" t="n">
        <v>0.2700000107288361</v>
      </c>
      <c r="O2839" t="n">
        <v>24</v>
      </c>
      <c r="P2839" t="n">
        <v>24</v>
      </c>
      <c r="Q2839" t="n">
        <v>3553</v>
      </c>
      <c r="R2839" t="n">
        <v>0</v>
      </c>
      <c r="W2839" t="n">
        <v>960</v>
      </c>
    </row>
    <row r="2840">
      <c r="A2840" t="n">
        <v>428</v>
      </c>
      <c r="B2840" t="inlineStr">
        <is>
          <t>Consumo de Energía Eléctrica per Cápita Semestral</t>
        </is>
      </c>
      <c r="C2840" t="inlineStr">
        <is>
          <t>GESTIÓN AMBIENTAL</t>
        </is>
      </c>
      <c r="D2840" t="inlineStr">
        <is>
          <t>Trimestral</t>
        </is>
      </c>
      <c r="E2840" t="inlineStr">
        <is>
          <t>Negativo</t>
        </is>
      </c>
      <c r="F2840" s="139" t="n">
        <v>45838</v>
      </c>
      <c r="G2840" t="inlineStr">
        <is>
          <t>428-2025-06-30</t>
        </is>
      </c>
      <c r="H2840" t="inlineStr">
        <is>
          <t>Consultorio Psicología - Medellin</t>
        </is>
      </c>
      <c r="I2840" t="n">
        <v>1</v>
      </c>
      <c r="J2840" t="n">
        <v>171.6999969482422</v>
      </c>
      <c r="O2840" t="n">
        <v>12</v>
      </c>
      <c r="P2840" t="n">
        <v>10</v>
      </c>
      <c r="Q2840" t="n">
        <v>60</v>
      </c>
      <c r="R2840" t="n">
        <v>0</v>
      </c>
      <c r="W2840" t="n">
        <v>14079</v>
      </c>
    </row>
    <row r="2841">
      <c r="A2841" t="n">
        <v>428</v>
      </c>
      <c r="B2841" t="inlineStr">
        <is>
          <t>Consumo de Energía Eléctrica per Cápita Semestral</t>
        </is>
      </c>
      <c r="C2841" t="inlineStr">
        <is>
          <t>GESTIÓN AMBIENTAL</t>
        </is>
      </c>
      <c r="D2841" t="inlineStr">
        <is>
          <t>Trimestral</t>
        </is>
      </c>
      <c r="E2841" t="inlineStr">
        <is>
          <t>Negativo</t>
        </is>
      </c>
      <c r="F2841" s="139" t="n">
        <v>45838</v>
      </c>
      <c r="G2841" t="inlineStr">
        <is>
          <t>428-2025-06-30</t>
        </is>
      </c>
      <c r="H2841" t="inlineStr">
        <is>
          <t>City Campus</t>
        </is>
      </c>
      <c r="I2841" t="n">
        <v>25</v>
      </c>
      <c r="J2841" t="n">
        <v>17.59000015258789</v>
      </c>
      <c r="O2841" t="n">
        <v>483</v>
      </c>
      <c r="P2841" t="n">
        <v>23</v>
      </c>
      <c r="Q2841" t="n">
        <v>11976</v>
      </c>
      <c r="R2841" t="n">
        <v>3010</v>
      </c>
      <c r="W2841" t="n">
        <v>272460</v>
      </c>
    </row>
    <row r="2842">
      <c r="A2842" t="n">
        <v>429</v>
      </c>
      <c r="B2842" t="inlineStr">
        <is>
          <t>Generación de Residuos Sólidos per Cápita Semestral</t>
        </is>
      </c>
      <c r="C2842" t="inlineStr">
        <is>
          <t>GESTIÓN AMBIENTAL</t>
        </is>
      </c>
      <c r="D2842" t="inlineStr">
        <is>
          <t>Trimestral</t>
        </is>
      </c>
      <c r="E2842" t="inlineStr">
        <is>
          <t>Negativo</t>
        </is>
      </c>
      <c r="F2842" s="139" t="n">
        <v>45838</v>
      </c>
      <c r="G2842" t="inlineStr">
        <is>
          <t>429-2025-06-30</t>
        </is>
      </c>
      <c r="H2842" t="inlineStr">
        <is>
          <t>Campus Bogotá</t>
        </is>
      </c>
      <c r="I2842" t="n">
        <v>0.4</v>
      </c>
      <c r="J2842" t="n">
        <v>1.039999961853027</v>
      </c>
      <c r="O2842" t="n">
        <v>2338</v>
      </c>
      <c r="P2842" t="n">
        <v>2240</v>
      </c>
      <c r="Q2842" t="n">
        <v>14736</v>
      </c>
      <c r="R2842" t="n">
        <v>0</v>
      </c>
      <c r="AA2842" t="n">
        <v>5366</v>
      </c>
      <c r="AB2842" t="n">
        <v>14776</v>
      </c>
    </row>
    <row r="2843">
      <c r="A2843" t="n">
        <v>429</v>
      </c>
      <c r="B2843" t="inlineStr">
        <is>
          <t>Generación de Residuos Sólidos per Cápita Semestral</t>
        </is>
      </c>
      <c r="C2843" t="inlineStr">
        <is>
          <t>GESTIÓN AMBIENTAL</t>
        </is>
      </c>
      <c r="D2843" t="inlineStr">
        <is>
          <t>Trimestral</t>
        </is>
      </c>
      <c r="E2843" t="inlineStr">
        <is>
          <t>Negativo</t>
        </is>
      </c>
      <c r="F2843" s="139" t="n">
        <v>45838</v>
      </c>
      <c r="G2843" t="inlineStr">
        <is>
          <t>429-2025-06-30</t>
        </is>
      </c>
      <c r="H2843" t="inlineStr">
        <is>
          <t>City Campus</t>
        </is>
      </c>
      <c r="I2843" t="n">
        <v>0.38</v>
      </c>
      <c r="J2843" t="n">
        <v>0.3499999940395355</v>
      </c>
      <c r="O2843" t="n">
        <v>483</v>
      </c>
      <c r="P2843" t="n">
        <v>23</v>
      </c>
      <c r="Q2843" t="n">
        <v>11976</v>
      </c>
      <c r="R2843" t="n">
        <v>3010</v>
      </c>
      <c r="AA2843" t="n">
        <v>1002.36</v>
      </c>
      <c r="AB2843" t="n">
        <v>4453.61</v>
      </c>
    </row>
    <row r="2844">
      <c r="A2844" t="n">
        <v>429</v>
      </c>
      <c r="B2844" t="inlineStr">
        <is>
          <t>Generación de Residuos Sólidos per Cápita Semestral</t>
        </is>
      </c>
      <c r="C2844" t="inlineStr">
        <is>
          <t>GESTIÓN AMBIENTAL</t>
        </is>
      </c>
      <c r="D2844" t="inlineStr">
        <is>
          <t>Trimestral</t>
        </is>
      </c>
      <c r="E2844" t="inlineStr">
        <is>
          <t>Negativo</t>
        </is>
      </c>
      <c r="F2844" s="139" t="n">
        <v>45838</v>
      </c>
      <c r="G2844" t="inlineStr">
        <is>
          <t>429-2025-06-30</t>
        </is>
      </c>
      <c r="H2844" t="inlineStr">
        <is>
          <t>Campus-Medellín</t>
        </is>
      </c>
      <c r="I2844" t="n">
        <v>0.41</v>
      </c>
      <c r="J2844" t="n">
        <v>0.3499999940395355</v>
      </c>
      <c r="O2844" t="n">
        <v>387</v>
      </c>
      <c r="P2844" t="n">
        <v>810</v>
      </c>
      <c r="Q2844" t="n">
        <v>13541</v>
      </c>
      <c r="R2844" t="n">
        <v>144</v>
      </c>
      <c r="AA2844" t="n">
        <v>671.5</v>
      </c>
      <c r="AB2844" t="n">
        <v>4565.9</v>
      </c>
    </row>
    <row r="2845">
      <c r="A2845" t="n">
        <v>429</v>
      </c>
      <c r="B2845" t="inlineStr">
        <is>
          <t>Generación de Residuos Sólidos per Cápita Semestral</t>
        </is>
      </c>
      <c r="C2845" t="inlineStr">
        <is>
          <t>GESTIÓN AMBIENTAL</t>
        </is>
      </c>
      <c r="D2845" t="inlineStr">
        <is>
          <t>Trimestral</t>
        </is>
      </c>
      <c r="E2845" t="inlineStr">
        <is>
          <t>Negativo</t>
        </is>
      </c>
      <c r="F2845" s="139" t="n">
        <v>45838</v>
      </c>
      <c r="G2845" t="inlineStr">
        <is>
          <t>429-2025-06-30</t>
        </is>
      </c>
      <c r="H2845" t="inlineStr">
        <is>
          <t>Sede Bienestar - Medellín</t>
        </is>
      </c>
      <c r="I2845" t="n">
        <v>0.76</v>
      </c>
      <c r="J2845" t="n">
        <v>0.02999999932944775</v>
      </c>
      <c r="O2845" t="n">
        <v>24</v>
      </c>
      <c r="P2845" t="n">
        <v>24</v>
      </c>
      <c r="Q2845" t="n">
        <v>3553</v>
      </c>
      <c r="R2845" t="n">
        <v>0</v>
      </c>
      <c r="AA2845" t="n">
        <v>0</v>
      </c>
      <c r="AB2845" t="n">
        <v>113.5</v>
      </c>
    </row>
    <row r="2846">
      <c r="A2846" t="n">
        <v>429</v>
      </c>
      <c r="B2846" t="inlineStr">
        <is>
          <t>Generación de Residuos Sólidos per Cápita Semestral</t>
        </is>
      </c>
      <c r="C2846" t="inlineStr">
        <is>
          <t>GESTIÓN AMBIENTAL</t>
        </is>
      </c>
      <c r="D2846" t="inlineStr">
        <is>
          <t>Trimestral</t>
        </is>
      </c>
      <c r="E2846" t="inlineStr">
        <is>
          <t>Negativo</t>
        </is>
      </c>
      <c r="F2846" s="139" t="n">
        <v>45838</v>
      </c>
      <c r="G2846" t="inlineStr">
        <is>
          <t>429-2025-06-30</t>
        </is>
      </c>
      <c r="H2846" t="inlineStr">
        <is>
          <t>Consultorio Psicología - Medellin</t>
        </is>
      </c>
      <c r="I2846" t="n">
        <v>0.76</v>
      </c>
      <c r="J2846" t="n">
        <v>3.160000085830688</v>
      </c>
      <c r="O2846" t="n">
        <v>12</v>
      </c>
      <c r="P2846" t="n">
        <v>10</v>
      </c>
      <c r="Q2846" t="n">
        <v>60</v>
      </c>
      <c r="R2846" t="n">
        <v>0</v>
      </c>
      <c r="AA2846" t="n">
        <v>119.68</v>
      </c>
      <c r="AB2846" t="n">
        <v>139.75</v>
      </c>
    </row>
    <row r="2847">
      <c r="A2847" t="n">
        <v>429</v>
      </c>
      <c r="B2847" t="inlineStr">
        <is>
          <t>Generación de Residuos Sólidos per Cápita Semestral</t>
        </is>
      </c>
      <c r="C2847" t="inlineStr">
        <is>
          <t>GESTIÓN AMBIENTAL</t>
        </is>
      </c>
      <c r="D2847" t="inlineStr">
        <is>
          <t>Trimestral</t>
        </is>
      </c>
      <c r="E2847" t="inlineStr">
        <is>
          <t>Negativo</t>
        </is>
      </c>
      <c r="F2847" s="139" t="n">
        <v>45838</v>
      </c>
      <c r="G2847" t="inlineStr">
        <is>
          <t>429-2025-06-30</t>
        </is>
      </c>
      <c r="H2847" t="inlineStr">
        <is>
          <t>Sede Posgrado-Calle 85</t>
        </is>
      </c>
      <c r="I2847" t="n">
        <v>0.76</v>
      </c>
      <c r="J2847" t="n">
        <v>0.8199999928474426</v>
      </c>
      <c r="O2847" t="n">
        <v>51</v>
      </c>
      <c r="P2847" t="n">
        <v>38</v>
      </c>
      <c r="Q2847" t="n">
        <v>189</v>
      </c>
      <c r="R2847" t="n">
        <v>0</v>
      </c>
      <c r="AA2847" t="n">
        <v>97.09</v>
      </c>
      <c r="AB2847" t="n">
        <v>130.7</v>
      </c>
    </row>
    <row r="2848">
      <c r="A2848" t="n">
        <v>430</v>
      </c>
      <c r="B2848" t="inlineStr">
        <is>
          <t>Cumplimiento ingresos por matriculas</t>
        </is>
      </c>
      <c r="C2848" t="inlineStr">
        <is>
          <t>Planeación Financiera</t>
        </is>
      </c>
      <c r="D2848" t="inlineStr">
        <is>
          <t>Trimestral</t>
        </is>
      </c>
      <c r="E2848" t="inlineStr">
        <is>
          <t>Positivo</t>
        </is>
      </c>
      <c r="F2848" s="139" t="n">
        <v>45838</v>
      </c>
      <c r="G2848" t="inlineStr">
        <is>
          <t>430-2025-06-30</t>
        </is>
      </c>
      <c r="H2848" t="inlineStr">
        <is>
          <t>Nuevos presencial</t>
        </is>
      </c>
      <c r="I2848" t="n">
        <v>95</v>
      </c>
      <c r="J2848" t="n">
        <v>105.8600006103516</v>
      </c>
      <c r="BT2848" t="n">
        <v>7801404954</v>
      </c>
      <c r="BU2848" t="n">
        <v>8258189707</v>
      </c>
    </row>
    <row r="2849">
      <c r="A2849" t="n">
        <v>430</v>
      </c>
      <c r="B2849" t="inlineStr">
        <is>
          <t>Cumplimiento ingresos por matriculas</t>
        </is>
      </c>
      <c r="C2849" t="inlineStr">
        <is>
          <t>Planeación Financiera</t>
        </is>
      </c>
      <c r="D2849" t="inlineStr">
        <is>
          <t>Trimestral</t>
        </is>
      </c>
      <c r="E2849" t="inlineStr">
        <is>
          <t>Positivo</t>
        </is>
      </c>
      <c r="F2849" s="139" t="n">
        <v>45838</v>
      </c>
      <c r="G2849" t="inlineStr">
        <is>
          <t>430-2025-06-30</t>
        </is>
      </c>
      <c r="H2849" t="inlineStr">
        <is>
          <t>Nuevos Virtual</t>
        </is>
      </c>
      <c r="I2849" t="n">
        <v>95</v>
      </c>
      <c r="J2849" t="n">
        <v>140.3500061035156</v>
      </c>
      <c r="BT2849" t="n">
        <v>19813377903</v>
      </c>
      <c r="BU2849" t="n">
        <v>27807465798</v>
      </c>
    </row>
    <row r="2850">
      <c r="A2850" t="n">
        <v>430</v>
      </c>
      <c r="B2850" t="inlineStr">
        <is>
          <t>Cumplimiento ingresos por matriculas</t>
        </is>
      </c>
      <c r="C2850" t="inlineStr">
        <is>
          <t>Planeación Financiera</t>
        </is>
      </c>
      <c r="D2850" t="inlineStr">
        <is>
          <t>Trimestral</t>
        </is>
      </c>
      <c r="E2850" t="inlineStr">
        <is>
          <t>Positivo</t>
        </is>
      </c>
      <c r="F2850" s="139" t="n">
        <v>45838</v>
      </c>
      <c r="G2850" t="inlineStr">
        <is>
          <t>430-2025-06-30</t>
        </is>
      </c>
      <c r="H2850" t="inlineStr">
        <is>
          <t>Antiguos Presencial</t>
        </is>
      </c>
      <c r="I2850" t="n">
        <v>95</v>
      </c>
      <c r="J2850" t="n">
        <v>104.0100021362305</v>
      </c>
      <c r="BT2850" t="n">
        <v>32422336096</v>
      </c>
      <c r="BU2850" t="n">
        <v>33721059502</v>
      </c>
    </row>
    <row r="2851">
      <c r="A2851" t="n">
        <v>430</v>
      </c>
      <c r="B2851" t="inlineStr">
        <is>
          <t>Cumplimiento ingresos por matriculas</t>
        </is>
      </c>
      <c r="C2851" t="inlineStr">
        <is>
          <t>Planeación Financiera</t>
        </is>
      </c>
      <c r="D2851" t="inlineStr">
        <is>
          <t>Trimestral</t>
        </is>
      </c>
      <c r="E2851" t="inlineStr">
        <is>
          <t>Positivo</t>
        </is>
      </c>
      <c r="F2851" s="139" t="n">
        <v>45838</v>
      </c>
      <c r="G2851" t="inlineStr">
        <is>
          <t>430-2025-06-30</t>
        </is>
      </c>
      <c r="H2851" t="inlineStr">
        <is>
          <t>Antiguos Virtual</t>
        </is>
      </c>
      <c r="I2851" t="n">
        <v>95</v>
      </c>
      <c r="J2851" t="n">
        <v>106.5500030517578</v>
      </c>
      <c r="BT2851" t="n">
        <v>77159127282</v>
      </c>
      <c r="BU2851" t="n">
        <v>82213230475</v>
      </c>
    </row>
    <row r="2852">
      <c r="A2852" t="n">
        <v>433</v>
      </c>
      <c r="B2852" t="inlineStr">
        <is>
          <t>Generación de Residuos Peligrosos per Cápita Semestral</t>
        </is>
      </c>
      <c r="C2852" t="inlineStr">
        <is>
          <t>GESTIÓN AMBIENTAL</t>
        </is>
      </c>
      <c r="D2852" t="inlineStr">
        <is>
          <t>Trimestral</t>
        </is>
      </c>
      <c r="E2852" t="inlineStr">
        <is>
          <t>Negativo</t>
        </is>
      </c>
      <c r="F2852" s="139" t="n">
        <v>45838</v>
      </c>
      <c r="G2852" t="inlineStr">
        <is>
          <t>433-2025-06-30</t>
        </is>
      </c>
      <c r="H2852" t="inlineStr">
        <is>
          <t>Campus Bogotá</t>
        </is>
      </c>
      <c r="I2852" t="n">
        <v>0.1</v>
      </c>
      <c r="J2852" t="n">
        <v>0.05000000074505806</v>
      </c>
      <c r="O2852" t="n">
        <v>2338</v>
      </c>
      <c r="P2852" t="n">
        <v>2240</v>
      </c>
      <c r="Q2852" t="n">
        <v>14736</v>
      </c>
      <c r="R2852" t="n">
        <v>0</v>
      </c>
      <c r="BV2852" t="n">
        <v>980.96</v>
      </c>
    </row>
    <row r="2853">
      <c r="A2853" t="n">
        <v>433</v>
      </c>
      <c r="B2853" t="inlineStr">
        <is>
          <t>Generación de Residuos Peligrosos per Cápita Semestral</t>
        </is>
      </c>
      <c r="C2853" t="inlineStr">
        <is>
          <t>GESTIÓN AMBIENTAL</t>
        </is>
      </c>
      <c r="D2853" t="inlineStr">
        <is>
          <t>Trimestral</t>
        </is>
      </c>
      <c r="E2853" t="inlineStr">
        <is>
          <t>Negativo</t>
        </is>
      </c>
      <c r="F2853" s="139" t="n">
        <v>45838</v>
      </c>
      <c r="G2853" t="inlineStr">
        <is>
          <t>433-2025-06-30</t>
        </is>
      </c>
      <c r="H2853" t="inlineStr">
        <is>
          <t>City Campus</t>
        </is>
      </c>
      <c r="I2853" t="n">
        <v>0.05</v>
      </c>
      <c r="J2853" t="n">
        <v>0</v>
      </c>
      <c r="O2853" t="n">
        <v>483</v>
      </c>
      <c r="P2853" t="n">
        <v>23</v>
      </c>
      <c r="Q2853" t="n">
        <v>11976</v>
      </c>
      <c r="R2853" t="n">
        <v>3010</v>
      </c>
      <c r="BV2853" t="n">
        <v>57.32</v>
      </c>
    </row>
    <row r="2854">
      <c r="A2854" t="n">
        <v>433</v>
      </c>
      <c r="B2854" t="inlineStr">
        <is>
          <t>Generación de Residuos Peligrosos per Cápita Semestral</t>
        </is>
      </c>
      <c r="C2854" t="inlineStr">
        <is>
          <t>GESTIÓN AMBIENTAL</t>
        </is>
      </c>
      <c r="D2854" t="inlineStr">
        <is>
          <t>Trimestral</t>
        </is>
      </c>
      <c r="E2854" t="inlineStr">
        <is>
          <t>Negativo</t>
        </is>
      </c>
      <c r="F2854" s="139" t="n">
        <v>45838</v>
      </c>
      <c r="G2854" t="inlineStr">
        <is>
          <t>433-2025-06-30</t>
        </is>
      </c>
      <c r="H2854" t="inlineStr">
        <is>
          <t>Sede Posgrado-Calle 85</t>
        </is>
      </c>
      <c r="I2854" t="n">
        <v>0.05</v>
      </c>
      <c r="J2854" t="n">
        <v>0</v>
      </c>
      <c r="O2854" t="n">
        <v>51</v>
      </c>
      <c r="P2854" t="n">
        <v>38</v>
      </c>
      <c r="Q2854" t="n">
        <v>189</v>
      </c>
      <c r="R2854" t="n">
        <v>0</v>
      </c>
      <c r="BV2854" t="n">
        <v>0</v>
      </c>
    </row>
    <row r="2855">
      <c r="A2855" t="n">
        <v>433</v>
      </c>
      <c r="B2855" t="inlineStr">
        <is>
          <t>Generación de Residuos Peligrosos per Cápita Semestral</t>
        </is>
      </c>
      <c r="C2855" t="inlineStr">
        <is>
          <t>GESTIÓN AMBIENTAL</t>
        </is>
      </c>
      <c r="D2855" t="inlineStr">
        <is>
          <t>Trimestral</t>
        </is>
      </c>
      <c r="E2855" t="inlineStr">
        <is>
          <t>Negativo</t>
        </is>
      </c>
      <c r="F2855" s="139" t="n">
        <v>45838</v>
      </c>
      <c r="G2855" t="inlineStr">
        <is>
          <t>433-2025-06-30</t>
        </is>
      </c>
      <c r="H2855" t="inlineStr">
        <is>
          <t>Campus-Medellín</t>
        </is>
      </c>
      <c r="I2855" t="n">
        <v>0.05</v>
      </c>
      <c r="J2855" t="n">
        <v>0</v>
      </c>
      <c r="O2855" t="n">
        <v>387</v>
      </c>
      <c r="P2855" t="n">
        <v>810</v>
      </c>
      <c r="Q2855" t="n">
        <v>13541</v>
      </c>
      <c r="R2855" t="n">
        <v>144</v>
      </c>
      <c r="BV2855" t="n">
        <v>20.95</v>
      </c>
    </row>
    <row r="2856">
      <c r="A2856" t="n">
        <v>433</v>
      </c>
      <c r="B2856" t="inlineStr">
        <is>
          <t>Generación de Residuos Peligrosos per Cápita Semestral</t>
        </is>
      </c>
      <c r="C2856" t="inlineStr">
        <is>
          <t>GESTIÓN AMBIENTAL</t>
        </is>
      </c>
      <c r="D2856" t="inlineStr">
        <is>
          <t>Trimestral</t>
        </is>
      </c>
      <c r="E2856" t="inlineStr">
        <is>
          <t>Negativo</t>
        </is>
      </c>
      <c r="F2856" s="139" t="n">
        <v>45838</v>
      </c>
      <c r="G2856" t="inlineStr">
        <is>
          <t>433-2025-06-30</t>
        </is>
      </c>
      <c r="H2856" t="inlineStr">
        <is>
          <t>Sede Bienestar - Medellín</t>
        </is>
      </c>
      <c r="I2856" t="n">
        <v>0.05</v>
      </c>
      <c r="J2856" t="n">
        <v>0</v>
      </c>
      <c r="O2856" t="n">
        <v>24</v>
      </c>
      <c r="P2856" t="n">
        <v>24</v>
      </c>
      <c r="Q2856" t="n">
        <v>3553</v>
      </c>
      <c r="R2856" t="n">
        <v>0</v>
      </c>
      <c r="BV2856" t="n">
        <v>0.73</v>
      </c>
    </row>
    <row r="2857">
      <c r="A2857" t="n">
        <v>433</v>
      </c>
      <c r="B2857" t="inlineStr">
        <is>
          <t>Generación de Residuos Peligrosos per Cápita Semestral</t>
        </is>
      </c>
      <c r="C2857" t="inlineStr">
        <is>
          <t>GESTIÓN AMBIENTAL</t>
        </is>
      </c>
      <c r="D2857" t="inlineStr">
        <is>
          <t>Trimestral</t>
        </is>
      </c>
      <c r="E2857" t="inlineStr">
        <is>
          <t>Negativo</t>
        </is>
      </c>
      <c r="F2857" s="139" t="n">
        <v>45838</v>
      </c>
      <c r="G2857" t="inlineStr">
        <is>
          <t>433-2025-06-30</t>
        </is>
      </c>
      <c r="H2857" t="inlineStr">
        <is>
          <t>Consultorio Psicología - Medellin</t>
        </is>
      </c>
      <c r="I2857" t="n">
        <v>0.05</v>
      </c>
      <c r="O2857" t="n">
        <v>12</v>
      </c>
      <c r="P2857" t="n">
        <v>10</v>
      </c>
      <c r="Q2857" t="n">
        <v>60</v>
      </c>
      <c r="R2857" t="n">
        <v>0</v>
      </c>
      <c r="BV2857" t="n">
        <v>0</v>
      </c>
    </row>
    <row r="2858">
      <c r="A2858" t="n">
        <v>435</v>
      </c>
      <c r="B2858" t="inlineStr">
        <is>
          <t>Disminución de la Generación de Residuos Peligrosos per Cápita</t>
        </is>
      </c>
      <c r="C2858" t="inlineStr">
        <is>
          <t>GESTIÓN AMBIENTAL</t>
        </is>
      </c>
      <c r="D2858" t="inlineStr">
        <is>
          <t>Trimestral</t>
        </is>
      </c>
      <c r="E2858" t="inlineStr">
        <is>
          <t>Positivo</t>
        </is>
      </c>
      <c r="F2858" s="139" t="n">
        <v>45838</v>
      </c>
      <c r="G2858" t="inlineStr">
        <is>
          <t>435-2025-06-30</t>
        </is>
      </c>
      <c r="H2858" t="inlineStr">
        <is>
          <t>Campus Bogotá</t>
        </is>
      </c>
      <c r="I2858" t="n">
        <v>100</v>
      </c>
      <c r="J2858" t="n">
        <v>66.66999816894531</v>
      </c>
      <c r="BW2858" t="n">
        <v>0.15</v>
      </c>
      <c r="BX2858" t="n">
        <v>0.05</v>
      </c>
    </row>
    <row r="2859">
      <c r="A2859" t="n">
        <v>435</v>
      </c>
      <c r="B2859" t="inlineStr">
        <is>
          <t>Disminución de la Generación de Residuos Peligrosos per Cápita</t>
        </is>
      </c>
      <c r="C2859" t="inlineStr">
        <is>
          <t>GESTIÓN AMBIENTAL</t>
        </is>
      </c>
      <c r="D2859" t="inlineStr">
        <is>
          <t>Trimestral</t>
        </is>
      </c>
      <c r="E2859" t="inlineStr">
        <is>
          <t>Positivo</t>
        </is>
      </c>
      <c r="F2859" s="139" t="n">
        <v>45838</v>
      </c>
      <c r="G2859" t="inlineStr">
        <is>
          <t>435-2025-06-30</t>
        </is>
      </c>
      <c r="H2859" t="inlineStr">
        <is>
          <t>Sede Posgrado-Calle 85</t>
        </is>
      </c>
      <c r="I2859" t="n">
        <v>100</v>
      </c>
      <c r="J2859" t="n">
        <v>0</v>
      </c>
      <c r="BW2859" t="n">
        <v>0</v>
      </c>
      <c r="BX2859" t="n">
        <v>0</v>
      </c>
    </row>
    <row r="2860">
      <c r="A2860" t="n">
        <v>435</v>
      </c>
      <c r="B2860" t="inlineStr">
        <is>
          <t>Disminución de la Generación de Residuos Peligrosos per Cápita</t>
        </is>
      </c>
      <c r="C2860" t="inlineStr">
        <is>
          <t>GESTIÓN AMBIENTAL</t>
        </is>
      </c>
      <c r="D2860" t="inlineStr">
        <is>
          <t>Trimestral</t>
        </is>
      </c>
      <c r="E2860" t="inlineStr">
        <is>
          <t>Positivo</t>
        </is>
      </c>
      <c r="F2860" s="139" t="n">
        <v>45838</v>
      </c>
      <c r="G2860" t="inlineStr">
        <is>
          <t>435-2025-06-30</t>
        </is>
      </c>
      <c r="H2860" t="inlineStr">
        <is>
          <t>Campus-Medellín</t>
        </is>
      </c>
      <c r="I2860" t="n">
        <v>100</v>
      </c>
      <c r="J2860" t="n">
        <v>0</v>
      </c>
      <c r="BW2860" t="n">
        <v>0</v>
      </c>
      <c r="BX2860" t="n">
        <v>0</v>
      </c>
    </row>
    <row r="2861">
      <c r="A2861" t="n">
        <v>435</v>
      </c>
      <c r="B2861" t="inlineStr">
        <is>
          <t>Disminución de la Generación de Residuos Peligrosos per Cápita</t>
        </is>
      </c>
      <c r="C2861" t="inlineStr">
        <is>
          <t>GESTIÓN AMBIENTAL</t>
        </is>
      </c>
      <c r="D2861" t="inlineStr">
        <is>
          <t>Trimestral</t>
        </is>
      </c>
      <c r="E2861" t="inlineStr">
        <is>
          <t>Positivo</t>
        </is>
      </c>
      <c r="F2861" s="139" t="n">
        <v>45838</v>
      </c>
      <c r="G2861" t="inlineStr">
        <is>
          <t>435-2025-06-30</t>
        </is>
      </c>
      <c r="H2861" t="inlineStr">
        <is>
          <t>Sede Bienestar - Medellín</t>
        </is>
      </c>
      <c r="I2861" t="n">
        <v>100</v>
      </c>
      <c r="J2861" t="n">
        <v>100</v>
      </c>
      <c r="BW2861" t="n">
        <v>1.1</v>
      </c>
      <c r="BX2861" t="n">
        <v>0</v>
      </c>
    </row>
    <row r="2862">
      <c r="A2862" t="n">
        <v>435</v>
      </c>
      <c r="B2862" t="inlineStr">
        <is>
          <t>Disminución de la Generación de Residuos Peligrosos per Cápita</t>
        </is>
      </c>
      <c r="C2862" t="inlineStr">
        <is>
          <t>GESTIÓN AMBIENTAL</t>
        </is>
      </c>
      <c r="D2862" t="inlineStr">
        <is>
          <t>Trimestral</t>
        </is>
      </c>
      <c r="E2862" t="inlineStr">
        <is>
          <t>Positivo</t>
        </is>
      </c>
      <c r="F2862" s="139" t="n">
        <v>45838</v>
      </c>
      <c r="G2862" t="inlineStr">
        <is>
          <t>435-2025-06-30</t>
        </is>
      </c>
      <c r="H2862" t="inlineStr">
        <is>
          <t>City Campus</t>
        </is>
      </c>
      <c r="I2862" t="n">
        <v>100</v>
      </c>
      <c r="J2862" t="n">
        <v>100</v>
      </c>
      <c r="BW2862" t="n">
        <v>0.03</v>
      </c>
      <c r="BX2862" t="n">
        <v>0</v>
      </c>
    </row>
    <row r="2863">
      <c r="A2863" t="n">
        <v>439</v>
      </c>
      <c r="B2863" t="inlineStr">
        <is>
          <t>Disponibilidad de catálogo de asignaturas pregrado y posgrado virtual</t>
        </is>
      </c>
      <c r="C2863" t="inlineStr">
        <is>
          <t>Operaciones Académicas</t>
        </is>
      </c>
      <c r="D2863" t="inlineStr">
        <is>
          <t>Trimestral</t>
        </is>
      </c>
      <c r="E2863" t="inlineStr">
        <is>
          <t>Positivo</t>
        </is>
      </c>
      <c r="F2863" s="139" t="n">
        <v>45838</v>
      </c>
      <c r="G2863" t="inlineStr">
        <is>
          <t>439-2025-06-30</t>
        </is>
      </c>
      <c r="H2863" t="inlineStr">
        <is>
          <t>Posgrado Virtual</t>
        </is>
      </c>
      <c r="I2863" t="n">
        <v>100</v>
      </c>
      <c r="J2863" t="n">
        <v>100</v>
      </c>
      <c r="CY2863" t="n">
        <v>342</v>
      </c>
      <c r="CZ2863" t="n">
        <v>342</v>
      </c>
    </row>
    <row r="2864">
      <c r="A2864" t="n">
        <v>439</v>
      </c>
      <c r="B2864" t="inlineStr">
        <is>
          <t>Disponibilidad de catálogo de asignaturas pregrado y posgrado virtual</t>
        </is>
      </c>
      <c r="C2864" t="inlineStr">
        <is>
          <t>Operaciones Académicas</t>
        </is>
      </c>
      <c r="D2864" t="inlineStr">
        <is>
          <t>Trimestral</t>
        </is>
      </c>
      <c r="E2864" t="inlineStr">
        <is>
          <t>Positivo</t>
        </is>
      </c>
      <c r="F2864" s="139" t="n">
        <v>45838</v>
      </c>
      <c r="G2864" t="inlineStr">
        <is>
          <t>439-2025-06-30</t>
        </is>
      </c>
      <c r="H2864" t="inlineStr">
        <is>
          <t>Pregrado Virtual</t>
        </is>
      </c>
      <c r="I2864" t="n">
        <v>100</v>
      </c>
      <c r="J2864" t="n">
        <v>100</v>
      </c>
      <c r="CY2864" t="n">
        <v>824</v>
      </c>
      <c r="CZ2864" t="n">
        <v>824</v>
      </c>
    </row>
    <row r="2865">
      <c r="A2865" t="n">
        <v>440</v>
      </c>
      <c r="B2865" t="inlineStr">
        <is>
          <t>Aseguramiento de matricula académica virtual</t>
        </is>
      </c>
      <c r="C2865" t="inlineStr">
        <is>
          <t>Operaciones Académicas</t>
        </is>
      </c>
      <c r="D2865" t="inlineStr">
        <is>
          <t>Trimestral</t>
        </is>
      </c>
      <c r="E2865" t="inlineStr">
        <is>
          <t>Positivo</t>
        </is>
      </c>
      <c r="F2865" s="139" t="n">
        <v>45838</v>
      </c>
      <c r="G2865" t="inlineStr">
        <is>
          <t>440-2025-06-30</t>
        </is>
      </c>
      <c r="H2865" t="inlineStr">
        <is>
          <t>Pregrado Virtual</t>
        </is>
      </c>
      <c r="I2865" t="n">
        <v>98</v>
      </c>
      <c r="J2865" t="n">
        <v>99.80999755859375</v>
      </c>
      <c r="DA2865" t="n">
        <v>43934</v>
      </c>
      <c r="DB2865" t="n">
        <v>44016</v>
      </c>
    </row>
    <row r="2866">
      <c r="A2866" t="n">
        <v>440</v>
      </c>
      <c r="B2866" t="inlineStr">
        <is>
          <t>Aseguramiento de matricula académica virtual</t>
        </is>
      </c>
      <c r="C2866" t="inlineStr">
        <is>
          <t>Operaciones Académicas</t>
        </is>
      </c>
      <c r="D2866" t="inlineStr">
        <is>
          <t>Trimestral</t>
        </is>
      </c>
      <c r="E2866" t="inlineStr">
        <is>
          <t>Positivo</t>
        </is>
      </c>
      <c r="F2866" s="139" t="n">
        <v>45838</v>
      </c>
      <c r="G2866" t="inlineStr">
        <is>
          <t>440-2025-06-30</t>
        </is>
      </c>
      <c r="H2866" t="inlineStr">
        <is>
          <t>Posgrado Virtual</t>
        </is>
      </c>
      <c r="I2866" t="n">
        <v>98</v>
      </c>
      <c r="J2866" t="n">
        <v>99.25</v>
      </c>
      <c r="DA2866" t="n">
        <v>3717</v>
      </c>
      <c r="DB2866" t="n">
        <v>3745</v>
      </c>
    </row>
    <row r="2867">
      <c r="A2867" t="n">
        <v>473</v>
      </c>
      <c r="B2867" t="inlineStr">
        <is>
          <t>Programas con planes de estudios definidos</t>
        </is>
      </c>
      <c r="C2867" t="inlineStr">
        <is>
          <t>Gestión, Evaluación e Innovación Curricular</t>
        </is>
      </c>
      <c r="D2867" t="inlineStr">
        <is>
          <t>Trimestral</t>
        </is>
      </c>
      <c r="E2867" t="inlineStr">
        <is>
          <t>Positivo</t>
        </is>
      </c>
      <c r="F2867" s="139" t="n">
        <v>45838</v>
      </c>
      <c r="G2867" t="inlineStr">
        <is>
          <t>473-2025-06-30</t>
        </is>
      </c>
      <c r="H2867" t="inlineStr">
        <is>
          <t>Nuevos Programas Académicos</t>
        </is>
      </c>
      <c r="I2867" t="n">
        <v>100</v>
      </c>
      <c r="J2867" t="n">
        <v>100</v>
      </c>
      <c r="DM2867" t="n">
        <v>1</v>
      </c>
      <c r="DN2867" t="n">
        <v>1</v>
      </c>
    </row>
    <row r="2868">
      <c r="A2868" t="n">
        <v>473</v>
      </c>
      <c r="B2868" t="inlineStr">
        <is>
          <t>Programas con planes de estudios definidos</t>
        </is>
      </c>
      <c r="C2868" t="inlineStr">
        <is>
          <t>Gestión, Evaluación e Innovación Curricular</t>
        </is>
      </c>
      <c r="D2868" t="inlineStr">
        <is>
          <t>Trimestral</t>
        </is>
      </c>
      <c r="E2868" t="inlineStr">
        <is>
          <t>Positivo</t>
        </is>
      </c>
      <c r="F2868" s="139" t="n">
        <v>45838</v>
      </c>
      <c r="G2868" t="inlineStr">
        <is>
          <t>473-2025-06-30</t>
        </is>
      </c>
      <c r="H2868" t="inlineStr">
        <is>
          <t>Programas Renovación, modificación y acreditación</t>
        </is>
      </c>
      <c r="I2868" t="n">
        <v>100</v>
      </c>
      <c r="J2868" t="n">
        <v>100</v>
      </c>
      <c r="DM2868" t="n">
        <v>5</v>
      </c>
      <c r="DN2868" t="n">
        <v>5</v>
      </c>
    </row>
    <row r="2869">
      <c r="A2869" t="n">
        <v>473</v>
      </c>
      <c r="B2869" t="inlineStr">
        <is>
          <t>Programas con planes de estudios definidos</t>
        </is>
      </c>
      <c r="C2869" t="inlineStr">
        <is>
          <t>Gestión, Evaluación e Innovación Curricular</t>
        </is>
      </c>
      <c r="D2869" t="inlineStr">
        <is>
          <t>Trimestral</t>
        </is>
      </c>
      <c r="E2869" t="inlineStr">
        <is>
          <t>Positivo</t>
        </is>
      </c>
      <c r="F2869" s="139" t="n">
        <v>45838</v>
      </c>
      <c r="G2869" t="inlineStr">
        <is>
          <t>473-2025-06-30</t>
        </is>
      </c>
      <c r="H2869" t="inlineStr">
        <is>
          <t>Mantenimiento de programas</t>
        </is>
      </c>
      <c r="I2869" t="n">
        <v>100</v>
      </c>
      <c r="J2869" t="n">
        <v>100</v>
      </c>
      <c r="DM2869" t="n">
        <v>66</v>
      </c>
      <c r="DN2869" t="n">
        <v>66</v>
      </c>
    </row>
    <row r="2870">
      <c r="A2870" t="n">
        <v>476</v>
      </c>
      <c r="B2870" t="inlineStr">
        <is>
          <t>Programas con resultados de aprendizaje definidos</t>
        </is>
      </c>
      <c r="C2870" t="inlineStr">
        <is>
          <t>Gestión, Evaluación e Innovación Curricular</t>
        </is>
      </c>
      <c r="D2870" t="inlineStr">
        <is>
          <t>Trimestral</t>
        </is>
      </c>
      <c r="E2870" t="inlineStr">
        <is>
          <t>Positivo</t>
        </is>
      </c>
      <c r="F2870" s="139" t="n">
        <v>45838</v>
      </c>
      <c r="G2870" t="inlineStr">
        <is>
          <t>476-2025-06-30</t>
        </is>
      </c>
      <c r="H2870" t="inlineStr">
        <is>
          <t>Nuevos Programas Académicos</t>
        </is>
      </c>
      <c r="I2870" t="n">
        <v>100</v>
      </c>
      <c r="J2870" t="n">
        <v>100</v>
      </c>
      <c r="DQ2870" t="n">
        <v>1</v>
      </c>
      <c r="DR2870" t="n">
        <v>1</v>
      </c>
    </row>
    <row r="2871">
      <c r="A2871" t="n">
        <v>476</v>
      </c>
      <c r="B2871" t="inlineStr">
        <is>
          <t>Programas con resultados de aprendizaje definidos</t>
        </is>
      </c>
      <c r="C2871" t="inlineStr">
        <is>
          <t>Gestión, Evaluación e Innovación Curricular</t>
        </is>
      </c>
      <c r="D2871" t="inlineStr">
        <is>
          <t>Trimestral</t>
        </is>
      </c>
      <c r="E2871" t="inlineStr">
        <is>
          <t>Positivo</t>
        </is>
      </c>
      <c r="F2871" s="139" t="n">
        <v>45838</v>
      </c>
      <c r="G2871" t="inlineStr">
        <is>
          <t>476-2025-06-30</t>
        </is>
      </c>
      <c r="H2871" t="inlineStr">
        <is>
          <t>Programas Renovación, modificación y acreditación</t>
        </is>
      </c>
      <c r="I2871" t="n">
        <v>100</v>
      </c>
      <c r="J2871" t="n">
        <v>100</v>
      </c>
      <c r="DQ2871" t="n">
        <v>5</v>
      </c>
      <c r="DR2871" t="n">
        <v>5</v>
      </c>
    </row>
    <row r="2872">
      <c r="A2872" t="n">
        <v>476</v>
      </c>
      <c r="B2872" t="inlineStr">
        <is>
          <t>Programas con resultados de aprendizaje definidos</t>
        </is>
      </c>
      <c r="C2872" t="inlineStr">
        <is>
          <t>Gestión, Evaluación e Innovación Curricular</t>
        </is>
      </c>
      <c r="D2872" t="inlineStr">
        <is>
          <t>Trimestral</t>
        </is>
      </c>
      <c r="E2872" t="inlineStr">
        <is>
          <t>Positivo</t>
        </is>
      </c>
      <c r="F2872" s="139" t="n">
        <v>45838</v>
      </c>
      <c r="G2872" t="inlineStr">
        <is>
          <t>476-2025-06-30</t>
        </is>
      </c>
      <c r="H2872" t="inlineStr">
        <is>
          <t>Mantenimiento de programas</t>
        </is>
      </c>
      <c r="I2872" t="n">
        <v>100</v>
      </c>
      <c r="J2872" t="n">
        <v>0</v>
      </c>
      <c r="DQ2872" t="n">
        <v>0</v>
      </c>
      <c r="DR2872" t="n">
        <v>0</v>
      </c>
    </row>
    <row r="2873">
      <c r="A2873" t="n">
        <v>519</v>
      </c>
      <c r="B2873" t="inlineStr">
        <is>
          <t>% de publicaciones con sentimiento neutro o negativo</t>
        </is>
      </c>
      <c r="C2873" t="inlineStr">
        <is>
          <t>Comunicaciones Externas</t>
        </is>
      </c>
      <c r="D2873" t="inlineStr">
        <is>
          <t>Trimestral</t>
        </is>
      </c>
      <c r="E2873" t="inlineStr">
        <is>
          <t>Positivo</t>
        </is>
      </c>
      <c r="F2873" s="139" t="n">
        <v>45838</v>
      </c>
      <c r="G2873" t="inlineStr">
        <is>
          <t>519-2025-06-30</t>
        </is>
      </c>
      <c r="H2873" t="inlineStr">
        <is>
          <t>Neutro</t>
        </is>
      </c>
      <c r="I2873" t="n">
        <v>100</v>
      </c>
      <c r="J2873" t="n">
        <v>112.9000015258789</v>
      </c>
      <c r="EP2873" t="n">
        <v>45</v>
      </c>
      <c r="EQ2873" t="n">
        <v>39.86</v>
      </c>
    </row>
    <row r="2874">
      <c r="A2874" t="n">
        <v>519</v>
      </c>
      <c r="B2874" t="inlineStr">
        <is>
          <t>% de publicaciones con sentimiento neutro o negativo</t>
        </is>
      </c>
      <c r="C2874" t="inlineStr">
        <is>
          <t>Comunicaciones Externas</t>
        </is>
      </c>
      <c r="D2874" t="inlineStr">
        <is>
          <t>Trimestral</t>
        </is>
      </c>
      <c r="E2874" t="inlineStr">
        <is>
          <t>Positivo</t>
        </is>
      </c>
      <c r="F2874" s="139" t="n">
        <v>45838</v>
      </c>
      <c r="G2874" t="inlineStr">
        <is>
          <t>519-2025-06-30</t>
        </is>
      </c>
      <c r="H2874" t="inlineStr">
        <is>
          <t>Negativo</t>
        </is>
      </c>
      <c r="I2874" t="n">
        <v>100</v>
      </c>
      <c r="J2874" t="n">
        <v>750</v>
      </c>
      <c r="EP2874" t="n">
        <v>3</v>
      </c>
      <c r="EQ2874" t="n">
        <v>0.4</v>
      </c>
    </row>
    <row r="2875">
      <c r="A2875" t="n">
        <v>523</v>
      </c>
      <c r="B2875" t="inlineStr">
        <is>
          <t>Ingresos totales de educación para la vida</t>
        </is>
      </c>
      <c r="C2875" t="inlineStr">
        <is>
          <t>Planeación Financiera</t>
        </is>
      </c>
      <c r="D2875" t="inlineStr">
        <is>
          <t>Trimestral</t>
        </is>
      </c>
      <c r="E2875" t="inlineStr">
        <is>
          <t>Positivo</t>
        </is>
      </c>
      <c r="F2875" s="139" t="n">
        <v>45838</v>
      </c>
      <c r="G2875" t="inlineStr">
        <is>
          <t>523-2025-06-30</t>
        </is>
      </c>
      <c r="H2875" t="inlineStr">
        <is>
          <t>B2G</t>
        </is>
      </c>
      <c r="I2875" t="n">
        <v>95</v>
      </c>
      <c r="J2875" t="n">
        <v>126.4800033569336</v>
      </c>
      <c r="ER2875" t="n">
        <v>2655651556</v>
      </c>
      <c r="ES2875" t="n">
        <v>3358906184</v>
      </c>
    </row>
    <row r="2876">
      <c r="A2876" t="n">
        <v>523</v>
      </c>
      <c r="B2876" t="inlineStr">
        <is>
          <t>Ingresos totales de educación para la vida</t>
        </is>
      </c>
      <c r="C2876" t="inlineStr">
        <is>
          <t>Planeación Financiera</t>
        </is>
      </c>
      <c r="D2876" t="inlineStr">
        <is>
          <t>Trimestral</t>
        </is>
      </c>
      <c r="E2876" t="inlineStr">
        <is>
          <t>Positivo</t>
        </is>
      </c>
      <c r="F2876" s="139" t="n">
        <v>45838</v>
      </c>
      <c r="G2876" t="inlineStr">
        <is>
          <t>523-2025-06-30</t>
        </is>
      </c>
      <c r="H2876" t="inlineStr">
        <is>
          <t>Opciones de grado</t>
        </is>
      </c>
      <c r="I2876" t="n">
        <v>95</v>
      </c>
      <c r="J2876" t="n">
        <v>136.5899963378906</v>
      </c>
      <c r="ER2876" t="n">
        <v>2797663886</v>
      </c>
      <c r="ES2876" t="n">
        <v>3821459750</v>
      </c>
    </row>
    <row r="2877">
      <c r="A2877" t="n">
        <v>523</v>
      </c>
      <c r="B2877" t="inlineStr">
        <is>
          <t>Ingresos totales de educación para la vida</t>
        </is>
      </c>
      <c r="C2877" t="inlineStr">
        <is>
          <t>Planeación Financiera</t>
        </is>
      </c>
      <c r="D2877" t="inlineStr">
        <is>
          <t>Trimestral</t>
        </is>
      </c>
      <c r="E2877" t="inlineStr">
        <is>
          <t>Positivo</t>
        </is>
      </c>
      <c r="F2877" s="139" t="n">
        <v>45838</v>
      </c>
      <c r="G2877" t="inlineStr">
        <is>
          <t>523-2025-06-30</t>
        </is>
      </c>
      <c r="H2877" t="inlineStr">
        <is>
          <t>B2B- B2C</t>
        </is>
      </c>
      <c r="I2877" t="n">
        <v>95</v>
      </c>
      <c r="J2877" t="n">
        <v>102.5400009155273</v>
      </c>
      <c r="ER2877" t="n">
        <v>1392561870</v>
      </c>
      <c r="ES2877" t="n">
        <v>1427952335</v>
      </c>
    </row>
    <row r="2878">
      <c r="A2878" t="n">
        <v>524</v>
      </c>
      <c r="B2878" t="inlineStr">
        <is>
          <t>Total Leads por canales de captación</t>
        </is>
      </c>
      <c r="C2878" t="inlineStr">
        <is>
          <t>Mercadeo de programas académicos</t>
        </is>
      </c>
      <c r="D2878" t="inlineStr">
        <is>
          <t>Trimestral</t>
        </is>
      </c>
      <c r="E2878" t="inlineStr">
        <is>
          <t>Positivo</t>
        </is>
      </c>
      <c r="F2878" s="139" t="n">
        <v>45838</v>
      </c>
      <c r="G2878" t="inlineStr">
        <is>
          <t>524-2025-06-30</t>
        </is>
      </c>
      <c r="H2878" t="inlineStr">
        <is>
          <t>Digital</t>
        </is>
      </c>
      <c r="I2878" t="n">
        <v>100</v>
      </c>
      <c r="J2878" t="n">
        <v>93.31999969482422</v>
      </c>
      <c r="ET2878" t="n">
        <v>107405</v>
      </c>
      <c r="EU2878" t="n">
        <v>115090</v>
      </c>
    </row>
    <row r="2879">
      <c r="A2879" t="n">
        <v>524</v>
      </c>
      <c r="B2879" t="inlineStr">
        <is>
          <t>Total Leads por canales de captación</t>
        </is>
      </c>
      <c r="C2879" t="inlineStr">
        <is>
          <t>Mercadeo de programas académicos</t>
        </is>
      </c>
      <c r="D2879" t="inlineStr">
        <is>
          <t>Trimestral</t>
        </is>
      </c>
      <c r="E2879" t="inlineStr">
        <is>
          <t>Positivo</t>
        </is>
      </c>
      <c r="F2879" s="139" t="n">
        <v>45838</v>
      </c>
      <c r="G2879" t="inlineStr">
        <is>
          <t>524-2025-06-30</t>
        </is>
      </c>
      <c r="H2879" t="inlineStr">
        <is>
          <t>ATL</t>
        </is>
      </c>
      <c r="I2879" t="n">
        <v>100</v>
      </c>
      <c r="J2879" t="n">
        <v>112.9499969482422</v>
      </c>
      <c r="ET2879" t="n">
        <v>14925</v>
      </c>
      <c r="EU2879" t="n">
        <v>13214</v>
      </c>
    </row>
    <row r="2880">
      <c r="A2880" t="n">
        <v>524</v>
      </c>
      <c r="B2880" t="inlineStr">
        <is>
          <t>Total Leads por canales de captación</t>
        </is>
      </c>
      <c r="C2880" t="inlineStr">
        <is>
          <t>Mercadeo de programas académicos</t>
        </is>
      </c>
      <c r="D2880" t="inlineStr">
        <is>
          <t>Trimestral</t>
        </is>
      </c>
      <c r="E2880" t="inlineStr">
        <is>
          <t>Positivo</t>
        </is>
      </c>
      <c r="F2880" s="139" t="n">
        <v>45838</v>
      </c>
      <c r="G2880" t="inlineStr">
        <is>
          <t>524-2025-06-30</t>
        </is>
      </c>
      <c r="H2880" t="inlineStr">
        <is>
          <t>BTL</t>
        </is>
      </c>
      <c r="I2880" t="n">
        <v>100</v>
      </c>
      <c r="J2880" t="n">
        <v>178.1199951171875</v>
      </c>
      <c r="ET2880" t="n">
        <v>5219</v>
      </c>
      <c r="EU2880" t="n">
        <v>2930</v>
      </c>
    </row>
    <row r="2881">
      <c r="A2881" t="n">
        <v>524</v>
      </c>
      <c r="B2881" t="inlineStr">
        <is>
          <t>Total Leads por canales de captación</t>
        </is>
      </c>
      <c r="C2881" t="inlineStr">
        <is>
          <t>Mercadeo de programas académicos</t>
        </is>
      </c>
      <c r="D2881" t="inlineStr">
        <is>
          <t>Trimestral</t>
        </is>
      </c>
      <c r="E2881" t="inlineStr">
        <is>
          <t>Positivo</t>
        </is>
      </c>
      <c r="F2881" s="139" t="n">
        <v>45838</v>
      </c>
      <c r="G2881" t="inlineStr">
        <is>
          <t>524-2025-06-30</t>
        </is>
      </c>
      <c r="H2881" t="inlineStr">
        <is>
          <t>CSU-High School-B2B</t>
        </is>
      </c>
      <c r="I2881" t="n">
        <v>100</v>
      </c>
      <c r="J2881" t="n">
        <v>104.6100006103516</v>
      </c>
      <c r="ET2881" t="n">
        <v>41780</v>
      </c>
      <c r="EU2881" t="n">
        <v>39937</v>
      </c>
    </row>
    <row r="2882">
      <c r="A2882" t="n">
        <v>524</v>
      </c>
      <c r="B2882" t="inlineStr">
        <is>
          <t>Total Leads por canales de captación</t>
        </is>
      </c>
      <c r="C2882" t="inlineStr">
        <is>
          <t>Mercadeo de programas académicos</t>
        </is>
      </c>
      <c r="D2882" t="inlineStr">
        <is>
          <t>Trimestral</t>
        </is>
      </c>
      <c r="E2882" t="inlineStr">
        <is>
          <t>Positivo</t>
        </is>
      </c>
      <c r="F2882" s="139" t="n">
        <v>45838</v>
      </c>
      <c r="G2882" t="inlineStr">
        <is>
          <t>524-2025-06-30</t>
        </is>
      </c>
      <c r="H2882" t="inlineStr">
        <is>
          <t>Whatsapp</t>
        </is>
      </c>
      <c r="I2882" t="n">
        <v>100</v>
      </c>
      <c r="J2882" t="n">
        <v>74.30999755859375</v>
      </c>
      <c r="ET2882" t="n">
        <v>1183</v>
      </c>
      <c r="EU2882" t="n">
        <v>1592</v>
      </c>
    </row>
    <row r="2883">
      <c r="A2883" t="n">
        <v>524</v>
      </c>
      <c r="B2883" t="inlineStr">
        <is>
          <t>Total Leads por canales de captación</t>
        </is>
      </c>
      <c r="C2883" t="inlineStr">
        <is>
          <t>Mercadeo de programas académicos</t>
        </is>
      </c>
      <c r="D2883" t="inlineStr">
        <is>
          <t>Trimestral</t>
        </is>
      </c>
      <c r="E2883" t="inlineStr">
        <is>
          <t>Positivo</t>
        </is>
      </c>
      <c r="F2883" s="139" t="n">
        <v>45838</v>
      </c>
      <c r="G2883" t="inlineStr">
        <is>
          <t>524-2025-06-30</t>
        </is>
      </c>
      <c r="H2883" t="inlineStr">
        <is>
          <t>Inbound</t>
        </is>
      </c>
      <c r="I2883" t="n">
        <v>100</v>
      </c>
      <c r="J2883" t="n">
        <v>221.3800048828125</v>
      </c>
      <c r="ET2883" t="n">
        <v>2143</v>
      </c>
      <c r="EU2883" t="n">
        <v>968</v>
      </c>
    </row>
    <row r="2884">
      <c r="A2884" t="n">
        <v>532</v>
      </c>
      <c r="B2884" t="inlineStr">
        <is>
          <t>Actividades de Cooperación en Internacionalización</t>
        </is>
      </c>
      <c r="C2884" t="inlineStr">
        <is>
          <t>VISIBILIDAD NACIONAL E INTERNACIONAL</t>
        </is>
      </c>
      <c r="D2884" t="inlineStr">
        <is>
          <t>Trimestral</t>
        </is>
      </c>
      <c r="E2884" t="inlineStr">
        <is>
          <t>Positivo</t>
        </is>
      </c>
      <c r="F2884" s="139" t="n">
        <v>45838</v>
      </c>
      <c r="G2884" t="inlineStr">
        <is>
          <t>532-2025-06-30</t>
        </is>
      </c>
      <c r="H2884" t="inlineStr">
        <is>
          <t>Organización de escenarios de visibilidad nacional e internacional</t>
        </is>
      </c>
      <c r="I2884" t="n">
        <v>100</v>
      </c>
      <c r="J2884" t="n">
        <v>132</v>
      </c>
      <c r="EV2884" t="n">
        <v>66</v>
      </c>
      <c r="EW2884" t="n">
        <v>50</v>
      </c>
    </row>
    <row r="2885">
      <c r="A2885" t="n">
        <v>532</v>
      </c>
      <c r="B2885" t="inlineStr">
        <is>
          <t>Actividades de Cooperación en Internacionalización</t>
        </is>
      </c>
      <c r="C2885" t="inlineStr">
        <is>
          <t>VISIBILIDAD NACIONAL E INTERNACIONAL</t>
        </is>
      </c>
      <c r="D2885" t="inlineStr">
        <is>
          <t>Trimestral</t>
        </is>
      </c>
      <c r="E2885" t="inlineStr">
        <is>
          <t>Positivo</t>
        </is>
      </c>
      <c r="F2885" s="139" t="n">
        <v>45838</v>
      </c>
      <c r="G2885" t="inlineStr">
        <is>
          <t>532-2025-06-30</t>
        </is>
      </c>
      <c r="H2885" t="inlineStr">
        <is>
          <t>Clases espejo</t>
        </is>
      </c>
      <c r="I2885" t="n">
        <v>100</v>
      </c>
      <c r="J2885" t="n">
        <v>136</v>
      </c>
      <c r="EV2885" t="n">
        <v>136</v>
      </c>
      <c r="EW2885" t="n">
        <v>100</v>
      </c>
    </row>
    <row r="2886">
      <c r="A2886" t="n">
        <v>532</v>
      </c>
      <c r="B2886" t="inlineStr">
        <is>
          <t>Actividades de Cooperación en Internacionalización</t>
        </is>
      </c>
      <c r="C2886" t="inlineStr">
        <is>
          <t>VISIBILIDAD NACIONAL E INTERNACIONAL</t>
        </is>
      </c>
      <c r="D2886" t="inlineStr">
        <is>
          <t>Trimestral</t>
        </is>
      </c>
      <c r="E2886" t="inlineStr">
        <is>
          <t>Positivo</t>
        </is>
      </c>
      <c r="F2886" s="139" t="n">
        <v>45838</v>
      </c>
      <c r="G2886" t="inlineStr">
        <is>
          <t>532-2025-06-30</t>
        </is>
      </c>
      <c r="H2886" t="inlineStr">
        <is>
          <t>Seminarios y cursos internacionales virtuales impartidos y certificados por entidades externas</t>
        </is>
      </c>
      <c r="I2886" t="n">
        <v>100</v>
      </c>
      <c r="J2886" t="n">
        <v>100</v>
      </c>
      <c r="EV2886" t="n">
        <v>6</v>
      </c>
      <c r="EW2886" t="n">
        <v>6</v>
      </c>
    </row>
    <row r="2887">
      <c r="A2887" t="n">
        <v>532</v>
      </c>
      <c r="B2887" t="inlineStr">
        <is>
          <t>Actividades de Cooperación en Internacionalización</t>
        </is>
      </c>
      <c r="C2887" t="inlineStr">
        <is>
          <t>VISIBILIDAD NACIONAL E INTERNACIONAL</t>
        </is>
      </c>
      <c r="D2887" t="inlineStr">
        <is>
          <t>Trimestral</t>
        </is>
      </c>
      <c r="E2887" t="inlineStr">
        <is>
          <t>Positivo</t>
        </is>
      </c>
      <c r="F2887" s="139" t="n">
        <v>45838</v>
      </c>
      <c r="G2887" t="inlineStr">
        <is>
          <t>532-2025-06-30</t>
        </is>
      </c>
      <c r="H2887" t="inlineStr">
        <is>
          <t>N de asignaturas COIL - (Collaborative Online International Learning)</t>
        </is>
      </c>
      <c r="I2887" t="n">
        <v>100</v>
      </c>
      <c r="J2887" t="n">
        <v>132</v>
      </c>
      <c r="EV2887" t="n">
        <v>33</v>
      </c>
      <c r="EW2887" t="n">
        <v>25</v>
      </c>
    </row>
    <row r="2888">
      <c r="A2888" t="n">
        <v>533</v>
      </c>
      <c r="B2888" t="inlineStr">
        <is>
          <t>Participación de estudiantes externos invitados a actividades de cooperación nacional e internacional</t>
        </is>
      </c>
      <c r="C2888" t="inlineStr">
        <is>
          <t>VISIBILIDAD NACIONAL E INTERNACIONAL</t>
        </is>
      </c>
      <c r="D2888" t="inlineStr">
        <is>
          <t>Trimestral</t>
        </is>
      </c>
      <c r="E2888" t="inlineStr">
        <is>
          <t>Positivo</t>
        </is>
      </c>
      <c r="F2888" s="139" t="n">
        <v>45838</v>
      </c>
      <c r="G2888" t="inlineStr">
        <is>
          <t>533-2025-06-30</t>
        </is>
      </c>
      <c r="H2888" t="inlineStr">
        <is>
          <t>Movilidad Física Entrante Estudiantes</t>
        </is>
      </c>
      <c r="I2888" t="n">
        <v>100</v>
      </c>
      <c r="J2888" t="n">
        <v>103.75</v>
      </c>
      <c r="EX2888" t="n">
        <v>80</v>
      </c>
      <c r="EY2888" t="n">
        <v>83</v>
      </c>
    </row>
    <row r="2889">
      <c r="A2889" t="n">
        <v>533</v>
      </c>
      <c r="B2889" t="inlineStr">
        <is>
          <t>Participación de estudiantes externos invitados a actividades de cooperación nacional e internacional</t>
        </is>
      </c>
      <c r="C2889" t="inlineStr">
        <is>
          <t>VISIBILIDAD NACIONAL E INTERNACIONAL</t>
        </is>
      </c>
      <c r="D2889" t="inlineStr">
        <is>
          <t>Trimestral</t>
        </is>
      </c>
      <c r="E2889" t="inlineStr">
        <is>
          <t>Positivo</t>
        </is>
      </c>
      <c r="F2889" s="139" t="n">
        <v>45838</v>
      </c>
      <c r="G2889" t="inlineStr">
        <is>
          <t>533-2025-06-30</t>
        </is>
      </c>
      <c r="H2889" t="inlineStr">
        <is>
          <t>Participación estudiantes invitados en eventos académicos virtuales en Poli</t>
        </is>
      </c>
      <c r="I2889" t="n">
        <v>100</v>
      </c>
      <c r="J2889" t="n">
        <v>127</v>
      </c>
      <c r="EX2889" t="n">
        <v>800</v>
      </c>
      <c r="EY2889" t="n">
        <v>1016</v>
      </c>
    </row>
    <row r="2890">
      <c r="A2890" t="n">
        <v>534</v>
      </c>
      <c r="B2890" t="inlineStr">
        <is>
          <t>Participación de estudiantes POLI en actividades de cooperación nacional e internacional</t>
        </is>
      </c>
      <c r="C2890" t="inlineStr">
        <is>
          <t>VISIBILIDAD NACIONAL E INTERNACIONAL</t>
        </is>
      </c>
      <c r="D2890" t="inlineStr">
        <is>
          <t>Trimestral</t>
        </is>
      </c>
      <c r="E2890" t="inlineStr">
        <is>
          <t>Positivo</t>
        </is>
      </c>
      <c r="F2890" s="139" t="n">
        <v>45838</v>
      </c>
      <c r="G2890" t="inlineStr">
        <is>
          <t>534-2025-06-30</t>
        </is>
      </c>
      <c r="H2890" t="inlineStr">
        <is>
          <t>Movilidad Física Saliente Estudiantes</t>
        </is>
      </c>
      <c r="I2890" t="n">
        <v>100</v>
      </c>
      <c r="J2890" t="n">
        <v>103</v>
      </c>
      <c r="EZ2890" t="n">
        <v>100</v>
      </c>
      <c r="FA2890" t="n">
        <v>103</v>
      </c>
    </row>
    <row r="2891">
      <c r="A2891" t="n">
        <v>534</v>
      </c>
      <c r="B2891" t="inlineStr">
        <is>
          <t>Participación de estudiantes POLI en actividades de cooperación nacional e internacional</t>
        </is>
      </c>
      <c r="C2891" t="inlineStr">
        <is>
          <t>VISIBILIDAD NACIONAL E INTERNACIONAL</t>
        </is>
      </c>
      <c r="D2891" t="inlineStr">
        <is>
          <t>Trimestral</t>
        </is>
      </c>
      <c r="E2891" t="inlineStr">
        <is>
          <t>Positivo</t>
        </is>
      </c>
      <c r="F2891" s="139" t="n">
        <v>45838</v>
      </c>
      <c r="G2891" t="inlineStr">
        <is>
          <t>534-2025-06-30</t>
        </is>
      </c>
      <c r="H2891" t="inlineStr">
        <is>
          <t>Participación estudiantes Poli en eventos académicos nacionales e internacionales virtuales</t>
        </is>
      </c>
      <c r="I2891" t="n">
        <v>100</v>
      </c>
      <c r="J2891" t="n">
        <v>137.1999969482422</v>
      </c>
      <c r="EZ2891" t="n">
        <v>1000</v>
      </c>
      <c r="FA2891" t="n">
        <v>1372</v>
      </c>
    </row>
    <row r="2892">
      <c r="A2892" t="n">
        <v>535</v>
      </c>
      <c r="B2892" t="inlineStr">
        <is>
          <t>Participación de profesores externos invitados a actividades de cooperación nacional e internacional</t>
        </is>
      </c>
      <c r="C2892" t="inlineStr">
        <is>
          <t>VISIBILIDAD NACIONAL E INTERNACIONAL</t>
        </is>
      </c>
      <c r="D2892" t="inlineStr">
        <is>
          <t>Trimestral</t>
        </is>
      </c>
      <c r="E2892" t="inlineStr">
        <is>
          <t>Positivo</t>
        </is>
      </c>
      <c r="F2892" s="139" t="n">
        <v>45838</v>
      </c>
      <c r="G2892" t="inlineStr">
        <is>
          <t>535-2025-06-30</t>
        </is>
      </c>
      <c r="H2892" t="inlineStr">
        <is>
          <t>Participación docentes invitados en eventos académicos virtuales en Poli</t>
        </is>
      </c>
      <c r="I2892" t="n">
        <v>100</v>
      </c>
      <c r="J2892" t="n">
        <v>151.25</v>
      </c>
      <c r="FB2892" t="n">
        <v>80</v>
      </c>
      <c r="FC2892" t="n">
        <v>121</v>
      </c>
    </row>
    <row r="2893">
      <c r="A2893" t="n">
        <v>535</v>
      </c>
      <c r="B2893" t="inlineStr">
        <is>
          <t>Participación de profesores externos invitados a actividades de cooperación nacional e internacional</t>
        </is>
      </c>
      <c r="C2893" t="inlineStr">
        <is>
          <t>VISIBILIDAD NACIONAL E INTERNACIONAL</t>
        </is>
      </c>
      <c r="D2893" t="inlineStr">
        <is>
          <t>Trimestral</t>
        </is>
      </c>
      <c r="E2893" t="inlineStr">
        <is>
          <t>Positivo</t>
        </is>
      </c>
      <c r="F2893" s="139" t="n">
        <v>45838</v>
      </c>
      <c r="G2893" t="inlineStr">
        <is>
          <t>535-2025-06-30</t>
        </is>
      </c>
      <c r="H2893" t="inlineStr">
        <is>
          <t>Movilidad Física Entrantes Profesores</t>
        </is>
      </c>
      <c r="I2893" t="n">
        <v>100</v>
      </c>
      <c r="J2893" t="n">
        <v>111.4300003051758</v>
      </c>
      <c r="FB2893" t="n">
        <v>70</v>
      </c>
      <c r="FC2893" t="n">
        <v>78</v>
      </c>
    </row>
    <row r="2894">
      <c r="A2894" t="n">
        <v>536</v>
      </c>
      <c r="B2894" t="inlineStr">
        <is>
          <t>Participación de profesores POLI en actividades de cooperación nacional e internacional</t>
        </is>
      </c>
      <c r="C2894" t="inlineStr">
        <is>
          <t>VISIBILIDAD NACIONAL E INTERNACIONAL</t>
        </is>
      </c>
      <c r="D2894" t="inlineStr">
        <is>
          <t>Trimestral</t>
        </is>
      </c>
      <c r="E2894" t="inlineStr">
        <is>
          <t>Positivo</t>
        </is>
      </c>
      <c r="F2894" s="139" t="n">
        <v>45838</v>
      </c>
      <c r="G2894" t="inlineStr">
        <is>
          <t>536-2025-06-30</t>
        </is>
      </c>
      <c r="H2894" t="inlineStr">
        <is>
          <t>Movilidad Física Profesores Salientes</t>
        </is>
      </c>
      <c r="I2894" t="n">
        <v>100</v>
      </c>
      <c r="J2894" t="n">
        <v>111.4300003051758</v>
      </c>
      <c r="FD2894" t="n">
        <v>70</v>
      </c>
      <c r="FE2894" t="n">
        <v>78</v>
      </c>
    </row>
    <row r="2895">
      <c r="A2895" t="n">
        <v>536</v>
      </c>
      <c r="B2895" t="inlineStr">
        <is>
          <t>Participación de profesores POLI en actividades de cooperación nacional e internacional</t>
        </is>
      </c>
      <c r="C2895" t="inlineStr">
        <is>
          <t>VISIBILIDAD NACIONAL E INTERNACIONAL</t>
        </is>
      </c>
      <c r="D2895" t="inlineStr">
        <is>
          <t>Trimestral</t>
        </is>
      </c>
      <c r="E2895" t="inlineStr">
        <is>
          <t>Positivo</t>
        </is>
      </c>
      <c r="F2895" s="139" t="n">
        <v>45838</v>
      </c>
      <c r="G2895" t="inlineStr">
        <is>
          <t>536-2025-06-30</t>
        </is>
      </c>
      <c r="H2895" t="inlineStr">
        <is>
          <t>Participación docentes Poli en eventos académicos nacionales e internacionales virtuales</t>
        </is>
      </c>
      <c r="I2895" t="n">
        <v>100</v>
      </c>
      <c r="J2895" t="n">
        <v>107.5</v>
      </c>
      <c r="FD2895" t="n">
        <v>80</v>
      </c>
      <c r="FE2895" t="n">
        <v>86</v>
      </c>
    </row>
    <row r="2896">
      <c r="A2896" t="n">
        <v>543</v>
      </c>
      <c r="B2896" t="inlineStr">
        <is>
          <t>Tasa de interacción por usuario</t>
        </is>
      </c>
      <c r="C2896" t="inlineStr">
        <is>
          <t>Editorial y Publicaciones</t>
        </is>
      </c>
      <c r="D2896" t="inlineStr">
        <is>
          <t>Trimestral</t>
        </is>
      </c>
      <c r="E2896" t="inlineStr">
        <is>
          <t>Positivo</t>
        </is>
      </c>
      <c r="F2896" s="139" t="n">
        <v>45838</v>
      </c>
      <c r="G2896" t="inlineStr">
        <is>
          <t>543-2025-06-30</t>
        </is>
      </c>
      <c r="H2896" t="inlineStr">
        <is>
          <t>Catálogo Editorial (Libros)</t>
        </is>
      </c>
      <c r="J2896" t="n">
        <v>7.400000095367432</v>
      </c>
      <c r="FF2896" t="n">
        <v>37000</v>
      </c>
      <c r="FG2896" t="n">
        <v>5000</v>
      </c>
    </row>
    <row r="2897">
      <c r="A2897" t="n">
        <v>543</v>
      </c>
      <c r="B2897" t="inlineStr">
        <is>
          <t>Tasa de interacción por usuario</t>
        </is>
      </c>
      <c r="C2897" t="inlineStr">
        <is>
          <t>Editorial y Publicaciones</t>
        </is>
      </c>
      <c r="D2897" t="inlineStr">
        <is>
          <t>Trimestral</t>
        </is>
      </c>
      <c r="E2897" t="inlineStr">
        <is>
          <t>Positivo</t>
        </is>
      </c>
      <c r="F2897" s="139" t="n">
        <v>45838</v>
      </c>
      <c r="G2897" t="inlineStr">
        <is>
          <t>543-2025-06-30</t>
        </is>
      </c>
      <c r="H2897" t="inlineStr">
        <is>
          <t>MI-Books (Libros interactivos)</t>
        </is>
      </c>
      <c r="J2897" t="n">
        <v>6.849999904632568</v>
      </c>
      <c r="FF2897" t="n">
        <v>8900</v>
      </c>
      <c r="FG2897" t="n">
        <v>1300</v>
      </c>
    </row>
    <row r="2898">
      <c r="A2898" t="n">
        <v>544</v>
      </c>
      <c r="B2898" t="inlineStr">
        <is>
          <t>Producción de ambientes inmersivos LEI</t>
        </is>
      </c>
      <c r="C2898" t="inlineStr">
        <is>
          <t>LEI</t>
        </is>
      </c>
      <c r="D2898" t="inlineStr">
        <is>
          <t>Trimestral</t>
        </is>
      </c>
      <c r="E2898" t="inlineStr">
        <is>
          <t>Positivo</t>
        </is>
      </c>
      <c r="F2898" s="139" t="n">
        <v>45838</v>
      </c>
      <c r="G2898" t="inlineStr">
        <is>
          <t>544-2025-06-30</t>
        </is>
      </c>
      <c r="H2898" t="inlineStr">
        <is>
          <t>Diseño pedagógico</t>
        </is>
      </c>
      <c r="I2898" t="n">
        <v>100</v>
      </c>
      <c r="J2898" t="n">
        <v>200</v>
      </c>
      <c r="FH2898" t="n">
        <v>1</v>
      </c>
      <c r="FI2898" t="n">
        <v>2</v>
      </c>
    </row>
    <row r="2899">
      <c r="A2899" t="n">
        <v>544</v>
      </c>
      <c r="B2899" t="inlineStr">
        <is>
          <t>Producción de ambientes inmersivos LEI</t>
        </is>
      </c>
      <c r="C2899" t="inlineStr">
        <is>
          <t>LEI</t>
        </is>
      </c>
      <c r="D2899" t="inlineStr">
        <is>
          <t>Trimestral</t>
        </is>
      </c>
      <c r="E2899" t="inlineStr">
        <is>
          <t>Positivo</t>
        </is>
      </c>
      <c r="F2899" s="139" t="n">
        <v>45838</v>
      </c>
      <c r="G2899" t="inlineStr">
        <is>
          <t>544-2025-06-30</t>
        </is>
      </c>
      <c r="H2899" t="inlineStr">
        <is>
          <t>Desarrollo</t>
        </is>
      </c>
      <c r="I2899" t="n">
        <v>100</v>
      </c>
      <c r="J2899" t="n">
        <v>400</v>
      </c>
      <c r="FH2899" t="n">
        <v>1</v>
      </c>
      <c r="FI2899" t="n">
        <v>4</v>
      </c>
    </row>
    <row r="2900">
      <c r="A2900" t="n">
        <v>544</v>
      </c>
      <c r="B2900" t="inlineStr">
        <is>
          <t>Producción de ambientes inmersivos LEI</t>
        </is>
      </c>
      <c r="C2900" t="inlineStr">
        <is>
          <t>LEI</t>
        </is>
      </c>
      <c r="D2900" t="inlineStr">
        <is>
          <t>Trimestral</t>
        </is>
      </c>
      <c r="E2900" t="inlineStr">
        <is>
          <t>Positivo</t>
        </is>
      </c>
      <c r="F2900" s="139" t="n">
        <v>45838</v>
      </c>
      <c r="G2900" t="inlineStr">
        <is>
          <t>544-2025-06-30</t>
        </is>
      </c>
      <c r="H2900" t="inlineStr">
        <is>
          <t>Pruebas</t>
        </is>
      </c>
      <c r="I2900" t="n">
        <v>100</v>
      </c>
      <c r="J2900" t="n">
        <v>100</v>
      </c>
      <c r="FH2900" t="n">
        <v>1</v>
      </c>
      <c r="FI2900" t="n">
        <v>1</v>
      </c>
    </row>
    <row r="2901">
      <c r="A2901" t="n">
        <v>544</v>
      </c>
      <c r="B2901" t="inlineStr">
        <is>
          <t>Producción de ambientes inmersivos LEI</t>
        </is>
      </c>
      <c r="C2901" t="inlineStr">
        <is>
          <t>LEI</t>
        </is>
      </c>
      <c r="D2901" t="inlineStr">
        <is>
          <t>Trimestral</t>
        </is>
      </c>
      <c r="E2901" t="inlineStr">
        <is>
          <t>Positivo</t>
        </is>
      </c>
      <c r="F2901" s="139" t="n">
        <v>45838</v>
      </c>
      <c r="G2901" t="inlineStr">
        <is>
          <t>544-2025-06-30</t>
        </is>
      </c>
      <c r="H2901" t="inlineStr">
        <is>
          <t>Implementación</t>
        </is>
      </c>
      <c r="I2901" t="n">
        <v>100</v>
      </c>
      <c r="J2901" t="n">
        <v>300</v>
      </c>
      <c r="FH2901" t="n">
        <v>1</v>
      </c>
      <c r="FI2901" t="n">
        <v>3</v>
      </c>
    </row>
    <row r="2902">
      <c r="A2902" t="n">
        <v>213</v>
      </c>
      <c r="B2902" t="inlineStr">
        <is>
          <t>Cumplimiento del Plan Anual del Sistema de Gestión Ambiental</t>
        </is>
      </c>
      <c r="C2902" t="inlineStr">
        <is>
          <t>GESTIÓN AMBIENTAL</t>
        </is>
      </c>
      <c r="D2902" t="inlineStr">
        <is>
          <t>Semestral</t>
        </is>
      </c>
      <c r="E2902" t="inlineStr">
        <is>
          <t>Positivo</t>
        </is>
      </c>
      <c r="F2902" s="139" t="n">
        <v>45838</v>
      </c>
      <c r="G2902" t="inlineStr">
        <is>
          <t>213-2025-06-30</t>
        </is>
      </c>
      <c r="H2902" t="inlineStr">
        <is>
          <t>Plan de Gestión Integral de Residuos</t>
        </is>
      </c>
      <c r="I2902" t="n">
        <v>90</v>
      </c>
      <c r="J2902" t="n">
        <v>94.55000305175781</v>
      </c>
      <c r="AW2902" t="n">
        <v>55</v>
      </c>
      <c r="AX2902" t="n">
        <v>52</v>
      </c>
    </row>
    <row r="2903">
      <c r="A2903" t="n">
        <v>213</v>
      </c>
      <c r="B2903" t="inlineStr">
        <is>
          <t>Cumplimiento del Plan Anual del Sistema de Gestión Ambiental</t>
        </is>
      </c>
      <c r="C2903" t="inlineStr">
        <is>
          <t>GESTIÓN AMBIENTAL</t>
        </is>
      </c>
      <c r="D2903" t="inlineStr">
        <is>
          <t>Semestral</t>
        </is>
      </c>
      <c r="E2903" t="inlineStr">
        <is>
          <t>Positivo</t>
        </is>
      </c>
      <c r="F2903" s="139" t="n">
        <v>45838</v>
      </c>
      <c r="G2903" t="inlineStr">
        <is>
          <t>213-2025-06-30</t>
        </is>
      </c>
      <c r="H2903" t="inlineStr">
        <is>
          <t>Programa de Gestión del Ahorro y Uso Eficiente de la Energía</t>
        </is>
      </c>
      <c r="I2903" t="n">
        <v>90</v>
      </c>
      <c r="J2903" t="n">
        <v>100</v>
      </c>
      <c r="AW2903" t="n">
        <v>6</v>
      </c>
      <c r="AX2903" t="n">
        <v>6</v>
      </c>
    </row>
    <row r="2904">
      <c r="A2904" t="n">
        <v>213</v>
      </c>
      <c r="B2904" t="inlineStr">
        <is>
          <t>Cumplimiento del Plan Anual del Sistema de Gestión Ambiental</t>
        </is>
      </c>
      <c r="C2904" t="inlineStr">
        <is>
          <t>GESTIÓN AMBIENTAL</t>
        </is>
      </c>
      <c r="D2904" t="inlineStr">
        <is>
          <t>Semestral</t>
        </is>
      </c>
      <c r="E2904" t="inlineStr">
        <is>
          <t>Positivo</t>
        </is>
      </c>
      <c r="F2904" s="139" t="n">
        <v>45838</v>
      </c>
      <c r="G2904" t="inlineStr">
        <is>
          <t>213-2025-06-30</t>
        </is>
      </c>
      <c r="H2904" t="inlineStr">
        <is>
          <t>Programa de Gestión de la Calidad, Ahorro y Uso Eficiente del Agua</t>
        </is>
      </c>
      <c r="I2904" t="n">
        <v>90</v>
      </c>
      <c r="J2904" t="n">
        <v>100</v>
      </c>
      <c r="AW2904" t="n">
        <v>25</v>
      </c>
      <c r="AX2904" t="n">
        <v>25</v>
      </c>
    </row>
    <row r="2905">
      <c r="A2905" t="n">
        <v>213</v>
      </c>
      <c r="B2905" t="inlineStr">
        <is>
          <t>Cumplimiento del Plan Anual del Sistema de Gestión Ambiental</t>
        </is>
      </c>
      <c r="C2905" t="inlineStr">
        <is>
          <t>GESTIÓN AMBIENTAL</t>
        </is>
      </c>
      <c r="D2905" t="inlineStr">
        <is>
          <t>Semestral</t>
        </is>
      </c>
      <c r="E2905" t="inlineStr">
        <is>
          <t>Positivo</t>
        </is>
      </c>
      <c r="F2905" s="139" t="n">
        <v>45838</v>
      </c>
      <c r="G2905" t="inlineStr">
        <is>
          <t>213-2025-06-30</t>
        </is>
      </c>
      <c r="H2905" t="inlineStr">
        <is>
          <t>Programa de Gestión del la Calidad del Aire,  Ruido Ambiental y Publicidad Exterior Visual</t>
        </is>
      </c>
      <c r="I2905" t="n">
        <v>90</v>
      </c>
      <c r="J2905" t="n">
        <v>100</v>
      </c>
      <c r="AW2905" t="n">
        <v>3</v>
      </c>
      <c r="AX2905" t="n">
        <v>3</v>
      </c>
    </row>
    <row r="2906">
      <c r="A2906" t="n">
        <v>213</v>
      </c>
      <c r="B2906" t="inlineStr">
        <is>
          <t>Cumplimiento del Plan Anual del Sistema de Gestión Ambiental</t>
        </is>
      </c>
      <c r="C2906" t="inlineStr">
        <is>
          <t>GESTIÓN AMBIENTAL</t>
        </is>
      </c>
      <c r="D2906" t="inlineStr">
        <is>
          <t>Semestral</t>
        </is>
      </c>
      <c r="E2906" t="inlineStr">
        <is>
          <t>Positivo</t>
        </is>
      </c>
      <c r="F2906" s="139" t="n">
        <v>45838</v>
      </c>
      <c r="G2906" t="inlineStr">
        <is>
          <t>213-2025-06-30</t>
        </is>
      </c>
      <c r="H2906" t="inlineStr">
        <is>
          <t>Programa de Gestión de Áreas Naturales</t>
        </is>
      </c>
      <c r="I2906" t="n">
        <v>90</v>
      </c>
      <c r="J2906" t="n">
        <v>100</v>
      </c>
      <c r="AW2906" t="n">
        <v>10</v>
      </c>
      <c r="AX2906" t="n">
        <v>10</v>
      </c>
    </row>
    <row r="2907">
      <c r="A2907" t="n">
        <v>213</v>
      </c>
      <c r="B2907" t="inlineStr">
        <is>
          <t>Cumplimiento del Plan Anual del Sistema de Gestión Ambiental</t>
        </is>
      </c>
      <c r="C2907" t="inlineStr">
        <is>
          <t>GESTIÓN AMBIENTAL</t>
        </is>
      </c>
      <c r="D2907" t="inlineStr">
        <is>
          <t>Semestral</t>
        </is>
      </c>
      <c r="E2907" t="inlineStr">
        <is>
          <t>Positivo</t>
        </is>
      </c>
      <c r="F2907" s="139" t="n">
        <v>45838</v>
      </c>
      <c r="G2907" t="inlineStr">
        <is>
          <t>213-2025-06-30</t>
        </is>
      </c>
      <c r="H2907" t="inlineStr">
        <is>
          <t>Programa de Gestión de la Medición y Compensación de Gases de Efecto Invernadero</t>
        </is>
      </c>
      <c r="I2907" t="n">
        <v>90</v>
      </c>
      <c r="J2907" t="n">
        <v>0</v>
      </c>
      <c r="AW2907" t="n">
        <v>0</v>
      </c>
      <c r="AX2907" t="n">
        <v>0</v>
      </c>
    </row>
    <row r="2908">
      <c r="A2908" t="n">
        <v>213</v>
      </c>
      <c r="B2908" t="inlineStr">
        <is>
          <t>Cumplimiento del Plan Anual del Sistema de Gestión Ambiental</t>
        </is>
      </c>
      <c r="C2908" t="inlineStr">
        <is>
          <t>GESTIÓN AMBIENTAL</t>
        </is>
      </c>
      <c r="D2908" t="inlineStr">
        <is>
          <t>Semestral</t>
        </is>
      </c>
      <c r="E2908" t="inlineStr">
        <is>
          <t>Positivo</t>
        </is>
      </c>
      <c r="F2908" s="139" t="n">
        <v>45838</v>
      </c>
      <c r="G2908" t="inlineStr">
        <is>
          <t>213-2025-06-30</t>
        </is>
      </c>
      <c r="H2908" t="inlineStr">
        <is>
          <t>Programa Gestión de la Educación y Comunicación Ambiental</t>
        </is>
      </c>
      <c r="I2908" t="n">
        <v>90</v>
      </c>
      <c r="J2908" t="n">
        <v>78.94999694824219</v>
      </c>
      <c r="AW2908" t="n">
        <v>19</v>
      </c>
      <c r="AX2908" t="n">
        <v>15</v>
      </c>
    </row>
    <row r="2909">
      <c r="A2909" t="n">
        <v>213</v>
      </c>
      <c r="B2909" t="inlineStr">
        <is>
          <t>Cumplimiento del Plan Anual del Sistema de Gestión Ambiental</t>
        </is>
      </c>
      <c r="C2909" t="inlineStr">
        <is>
          <t>GESTIÓN AMBIENTAL</t>
        </is>
      </c>
      <c r="D2909" t="inlineStr">
        <is>
          <t>Semestral</t>
        </is>
      </c>
      <c r="E2909" t="inlineStr">
        <is>
          <t>Positivo</t>
        </is>
      </c>
      <c r="F2909" s="139" t="n">
        <v>45838</v>
      </c>
      <c r="G2909" t="inlineStr">
        <is>
          <t>213-2025-06-30</t>
        </is>
      </c>
      <c r="H2909" t="inlineStr">
        <is>
          <t>Actividades de Gestión</t>
        </is>
      </c>
      <c r="I2909" t="n">
        <v>90</v>
      </c>
      <c r="J2909" t="n">
        <v>88.88999938964844</v>
      </c>
      <c r="AW2909" t="n">
        <v>18</v>
      </c>
      <c r="AX2909" t="n">
        <v>16</v>
      </c>
    </row>
    <row r="2910">
      <c r="A2910" t="n">
        <v>238</v>
      </c>
      <c r="B2910" t="inlineStr">
        <is>
          <t>Cumplimiento de la Protección del Medio Ambiente</t>
        </is>
      </c>
      <c r="C2910" t="inlineStr">
        <is>
          <t>GESTIÓN AMBIENTAL</t>
        </is>
      </c>
      <c r="D2910" t="inlineStr">
        <is>
          <t>Semestral</t>
        </is>
      </c>
      <c r="E2910" t="inlineStr">
        <is>
          <t>Positivo</t>
        </is>
      </c>
      <c r="F2910" s="139" t="n">
        <v>45838</v>
      </c>
      <c r="G2910" t="inlineStr">
        <is>
          <t>238-2025-06-30</t>
        </is>
      </c>
      <c r="H2910" t="inlineStr">
        <is>
          <t>Cumplimiento del Plan Anual del SGA</t>
        </is>
      </c>
      <c r="I2910" t="n">
        <v>90</v>
      </c>
      <c r="J2910" t="n">
        <v>90.62999725341797</v>
      </c>
      <c r="AY2910" t="n">
        <v>29</v>
      </c>
      <c r="AZ2910" t="n">
        <v>32</v>
      </c>
    </row>
    <row r="2911">
      <c r="A2911" t="n">
        <v>238</v>
      </c>
      <c r="B2911" t="inlineStr">
        <is>
          <t>Cumplimiento de la Protección del Medio Ambiente</t>
        </is>
      </c>
      <c r="C2911" t="inlineStr">
        <is>
          <t>GESTIÓN AMBIENTAL</t>
        </is>
      </c>
      <c r="D2911" t="inlineStr">
        <is>
          <t>Semestral</t>
        </is>
      </c>
      <c r="E2911" t="inlineStr">
        <is>
          <t>Positivo</t>
        </is>
      </c>
      <c r="F2911" s="139" t="n">
        <v>45838</v>
      </c>
      <c r="G2911" t="inlineStr">
        <is>
          <t>238-2025-06-30</t>
        </is>
      </c>
      <c r="H2911" t="inlineStr">
        <is>
          <t>Cumplimiento Gestión Integral de Residuos</t>
        </is>
      </c>
      <c r="I2911" t="n">
        <v>90</v>
      </c>
      <c r="J2911" t="n">
        <v>92.30999755859375</v>
      </c>
      <c r="AY2911" t="n">
        <v>12</v>
      </c>
      <c r="AZ2911" t="n">
        <v>13</v>
      </c>
    </row>
    <row r="2912">
      <c r="A2912" t="n">
        <v>238</v>
      </c>
      <c r="B2912" t="inlineStr">
        <is>
          <t>Cumplimiento de la Protección del Medio Ambiente</t>
        </is>
      </c>
      <c r="C2912" t="inlineStr">
        <is>
          <t>GESTIÓN AMBIENTAL</t>
        </is>
      </c>
      <c r="D2912" t="inlineStr">
        <is>
          <t>Semestral</t>
        </is>
      </c>
      <c r="E2912" t="inlineStr">
        <is>
          <t>Positivo</t>
        </is>
      </c>
      <c r="F2912" s="139" t="n">
        <v>45838</v>
      </c>
      <c r="G2912" t="inlineStr">
        <is>
          <t>238-2025-06-30</t>
        </is>
      </c>
      <c r="H2912" t="inlineStr">
        <is>
          <t>Cumplimiento Gestión del Ahorro y Uso Eficiente de Energía</t>
        </is>
      </c>
      <c r="I2912" t="n">
        <v>90</v>
      </c>
      <c r="J2912" t="n">
        <v>100</v>
      </c>
      <c r="AY2912" t="n">
        <v>5</v>
      </c>
      <c r="AZ2912" t="n">
        <v>5</v>
      </c>
    </row>
    <row r="2913">
      <c r="A2913" t="n">
        <v>238</v>
      </c>
      <c r="B2913" t="inlineStr">
        <is>
          <t>Cumplimiento de la Protección del Medio Ambiente</t>
        </is>
      </c>
      <c r="C2913" t="inlineStr">
        <is>
          <t>GESTIÓN AMBIENTAL</t>
        </is>
      </c>
      <c r="D2913" t="inlineStr">
        <is>
          <t>Semestral</t>
        </is>
      </c>
      <c r="E2913" t="inlineStr">
        <is>
          <t>Positivo</t>
        </is>
      </c>
      <c r="F2913" s="139" t="n">
        <v>45838</v>
      </c>
      <c r="G2913" t="inlineStr">
        <is>
          <t>238-2025-06-30</t>
        </is>
      </c>
      <c r="H2913" t="inlineStr">
        <is>
          <t>Cumplimiento Gestión de la Calidad, Ahorro y Uso Eficiente del Agua</t>
        </is>
      </c>
      <c r="I2913" t="n">
        <v>90</v>
      </c>
      <c r="J2913" t="n">
        <v>100</v>
      </c>
      <c r="AY2913" t="n">
        <v>5</v>
      </c>
      <c r="AZ2913" t="n">
        <v>5</v>
      </c>
    </row>
    <row r="2914">
      <c r="A2914" t="n">
        <v>238</v>
      </c>
      <c r="B2914" t="inlineStr">
        <is>
          <t>Cumplimiento de la Protección del Medio Ambiente</t>
        </is>
      </c>
      <c r="C2914" t="inlineStr">
        <is>
          <t>GESTIÓN AMBIENTAL</t>
        </is>
      </c>
      <c r="D2914" t="inlineStr">
        <is>
          <t>Semestral</t>
        </is>
      </c>
      <c r="E2914" t="inlineStr">
        <is>
          <t>Positivo</t>
        </is>
      </c>
      <c r="F2914" s="139" t="n">
        <v>45838</v>
      </c>
      <c r="G2914" t="inlineStr">
        <is>
          <t>238-2025-06-30</t>
        </is>
      </c>
      <c r="H2914" t="inlineStr">
        <is>
          <t>Cumplimiento Gestión del la Calidad del Aire,  Ruido Ambiental y Publicidad Exterior Visual</t>
        </is>
      </c>
      <c r="I2914" t="n">
        <v>90</v>
      </c>
      <c r="J2914" t="n">
        <v>0</v>
      </c>
      <c r="AY2914" t="n">
        <v>0</v>
      </c>
      <c r="AZ2914" t="n">
        <v>0</v>
      </c>
    </row>
    <row r="2915">
      <c r="A2915" t="n">
        <v>238</v>
      </c>
      <c r="B2915" t="inlineStr">
        <is>
          <t>Cumplimiento de la Protección del Medio Ambiente</t>
        </is>
      </c>
      <c r="C2915" t="inlineStr">
        <is>
          <t>GESTIÓN AMBIENTAL</t>
        </is>
      </c>
      <c r="D2915" t="inlineStr">
        <is>
          <t>Semestral</t>
        </is>
      </c>
      <c r="E2915" t="inlineStr">
        <is>
          <t>Positivo</t>
        </is>
      </c>
      <c r="F2915" s="139" t="n">
        <v>45838</v>
      </c>
      <c r="G2915" t="inlineStr">
        <is>
          <t>238-2025-06-30</t>
        </is>
      </c>
      <c r="H2915" t="inlineStr">
        <is>
          <t>Cumplimiento Gestión de Áreas Naturales</t>
        </is>
      </c>
      <c r="I2915" t="n">
        <v>90</v>
      </c>
      <c r="J2915" t="n">
        <v>100</v>
      </c>
      <c r="AY2915" t="n">
        <v>3</v>
      </c>
      <c r="AZ2915" t="n">
        <v>3</v>
      </c>
    </row>
    <row r="2916">
      <c r="A2916" t="n">
        <v>238</v>
      </c>
      <c r="B2916" t="inlineStr">
        <is>
          <t>Cumplimiento de la Protección del Medio Ambiente</t>
        </is>
      </c>
      <c r="C2916" t="inlineStr">
        <is>
          <t>GESTIÓN AMBIENTAL</t>
        </is>
      </c>
      <c r="D2916" t="inlineStr">
        <is>
          <t>Semestral</t>
        </is>
      </c>
      <c r="E2916" t="inlineStr">
        <is>
          <t>Positivo</t>
        </is>
      </c>
      <c r="F2916" s="139" t="n">
        <v>45838</v>
      </c>
      <c r="G2916" t="inlineStr">
        <is>
          <t>238-2025-06-30</t>
        </is>
      </c>
      <c r="H2916" t="inlineStr">
        <is>
          <t>Cumplimiento Gestión de la Medición y Compensación de GEI</t>
        </is>
      </c>
      <c r="I2916" t="n">
        <v>90</v>
      </c>
      <c r="J2916" t="n">
        <v>0</v>
      </c>
      <c r="AY2916" t="n">
        <v>0</v>
      </c>
      <c r="AZ2916" t="n">
        <v>0</v>
      </c>
    </row>
    <row r="2917">
      <c r="A2917" t="n">
        <v>238</v>
      </c>
      <c r="B2917" t="inlineStr">
        <is>
          <t>Cumplimiento de la Protección del Medio Ambiente</t>
        </is>
      </c>
      <c r="C2917" t="inlineStr">
        <is>
          <t>GESTIÓN AMBIENTAL</t>
        </is>
      </c>
      <c r="D2917" t="inlineStr">
        <is>
          <t>Semestral</t>
        </is>
      </c>
      <c r="E2917" t="inlineStr">
        <is>
          <t>Positivo</t>
        </is>
      </c>
      <c r="F2917" s="139" t="n">
        <v>45838</v>
      </c>
      <c r="G2917" t="inlineStr">
        <is>
          <t>238-2025-06-30</t>
        </is>
      </c>
      <c r="H2917" t="inlineStr">
        <is>
          <t>Cumplimiento Gestión de la Educación y Comunicación Ambiental</t>
        </is>
      </c>
      <c r="I2917" t="n">
        <v>90</v>
      </c>
      <c r="J2917" t="n">
        <v>60</v>
      </c>
      <c r="AY2917" t="n">
        <v>3</v>
      </c>
      <c r="AZ2917" t="n">
        <v>5</v>
      </c>
    </row>
    <row r="2918">
      <c r="A2918" t="n">
        <v>306</v>
      </c>
      <c r="B2918" t="inlineStr">
        <is>
          <t>Seguimiento KPI Plan de Desarrollo Institucional</t>
        </is>
      </c>
      <c r="C2918" t="inlineStr">
        <is>
          <t>Desempeño Institucional</t>
        </is>
      </c>
      <c r="D2918" t="inlineStr">
        <is>
          <t>Semestral</t>
        </is>
      </c>
      <c r="E2918" t="inlineStr">
        <is>
          <t>Positivo</t>
        </is>
      </c>
      <c r="F2918" s="139" t="n">
        <v>45838</v>
      </c>
      <c r="G2918" t="inlineStr">
        <is>
          <t>306-2025-06-30</t>
        </is>
      </c>
      <c r="H2918" t="inlineStr">
        <is>
          <t>Calidad</t>
        </is>
      </c>
      <c r="I2918" t="n">
        <v>100</v>
      </c>
      <c r="J2918" t="n">
        <v>104</v>
      </c>
      <c r="BY2918" t="n">
        <v>104</v>
      </c>
    </row>
    <row r="2919">
      <c r="A2919" t="n">
        <v>306</v>
      </c>
      <c r="B2919" t="inlineStr">
        <is>
          <t>Seguimiento KPI Plan de Desarrollo Institucional</t>
        </is>
      </c>
      <c r="C2919" t="inlineStr">
        <is>
          <t>Desempeño Institucional</t>
        </is>
      </c>
      <c r="D2919" t="inlineStr">
        <is>
          <t>Semestral</t>
        </is>
      </c>
      <c r="E2919" t="inlineStr">
        <is>
          <t>Positivo</t>
        </is>
      </c>
      <c r="F2919" s="139" t="n">
        <v>45838</v>
      </c>
      <c r="G2919" t="inlineStr">
        <is>
          <t>306-2025-06-30</t>
        </is>
      </c>
      <c r="H2919" t="inlineStr">
        <is>
          <t>Educación para toda la vida</t>
        </is>
      </c>
      <c r="I2919" t="n">
        <v>100</v>
      </c>
      <c r="J2919" t="n">
        <v>127</v>
      </c>
      <c r="BY2919" t="n">
        <v>127</v>
      </c>
    </row>
    <row r="2920">
      <c r="A2920" t="n">
        <v>306</v>
      </c>
      <c r="B2920" t="inlineStr">
        <is>
          <t>Seguimiento KPI Plan de Desarrollo Institucional</t>
        </is>
      </c>
      <c r="C2920" t="inlineStr">
        <is>
          <t>Desempeño Institucional</t>
        </is>
      </c>
      <c r="D2920" t="inlineStr">
        <is>
          <t>Semestral</t>
        </is>
      </c>
      <c r="E2920" t="inlineStr">
        <is>
          <t>Positivo</t>
        </is>
      </c>
      <c r="F2920" s="139" t="n">
        <v>45838</v>
      </c>
      <c r="G2920" t="inlineStr">
        <is>
          <t>306-2025-06-30</t>
        </is>
      </c>
      <c r="H2920" t="inlineStr">
        <is>
          <t>Trasformación Organizacional</t>
        </is>
      </c>
      <c r="I2920" t="n">
        <v>100</v>
      </c>
      <c r="J2920" t="n">
        <v>102</v>
      </c>
      <c r="BY2920" t="n">
        <v>102</v>
      </c>
    </row>
    <row r="2921">
      <c r="A2921" t="n">
        <v>306</v>
      </c>
      <c r="B2921" t="inlineStr">
        <is>
          <t>Seguimiento KPI Plan de Desarrollo Institucional</t>
        </is>
      </c>
      <c r="C2921" t="inlineStr">
        <is>
          <t>Desempeño Institucional</t>
        </is>
      </c>
      <c r="D2921" t="inlineStr">
        <is>
          <t>Semestral</t>
        </is>
      </c>
      <c r="E2921" t="inlineStr">
        <is>
          <t>Positivo</t>
        </is>
      </c>
      <c r="F2921" s="139" t="n">
        <v>45838</v>
      </c>
      <c r="G2921" t="inlineStr">
        <is>
          <t>306-2025-06-30</t>
        </is>
      </c>
      <c r="H2921" t="inlineStr">
        <is>
          <t>Experiencia</t>
        </is>
      </c>
      <c r="I2921" t="n">
        <v>100</v>
      </c>
      <c r="J2921" t="n">
        <v>106</v>
      </c>
      <c r="BY2921" t="n">
        <v>106</v>
      </c>
    </row>
    <row r="2922">
      <c r="A2922" t="n">
        <v>306</v>
      </c>
      <c r="B2922" t="inlineStr">
        <is>
          <t>Seguimiento KPI Plan de Desarrollo Institucional</t>
        </is>
      </c>
      <c r="C2922" t="inlineStr">
        <is>
          <t>Desempeño Institucional</t>
        </is>
      </c>
      <c r="D2922" t="inlineStr">
        <is>
          <t>Semestral</t>
        </is>
      </c>
      <c r="E2922" t="inlineStr">
        <is>
          <t>Positivo</t>
        </is>
      </c>
      <c r="F2922" s="139" t="n">
        <v>45838</v>
      </c>
      <c r="G2922" t="inlineStr">
        <is>
          <t>306-2025-06-30</t>
        </is>
      </c>
      <c r="H2922" t="inlineStr">
        <is>
          <t>Sostenibilidad</t>
        </is>
      </c>
      <c r="I2922" t="n">
        <v>100</v>
      </c>
      <c r="J2922" t="n">
        <v>108</v>
      </c>
      <c r="BY2922" t="n">
        <v>108</v>
      </c>
    </row>
    <row r="2923">
      <c r="A2923" t="n">
        <v>306</v>
      </c>
      <c r="B2923" t="inlineStr">
        <is>
          <t>Seguimiento KPI Plan de Desarrollo Institucional</t>
        </is>
      </c>
      <c r="C2923" t="inlineStr">
        <is>
          <t>Desempeño Institucional</t>
        </is>
      </c>
      <c r="D2923" t="inlineStr">
        <is>
          <t>Semestral</t>
        </is>
      </c>
      <c r="E2923" t="inlineStr">
        <is>
          <t>Positivo</t>
        </is>
      </c>
      <c r="F2923" s="139" t="n">
        <v>45838</v>
      </c>
      <c r="G2923" t="inlineStr">
        <is>
          <t>306-2025-06-30</t>
        </is>
      </c>
      <c r="H2923" t="inlineStr">
        <is>
          <t>Expansión</t>
        </is>
      </c>
      <c r="I2923" t="n">
        <v>100</v>
      </c>
      <c r="J2923" t="n">
        <v>105</v>
      </c>
      <c r="BY2923" t="n">
        <v>105</v>
      </c>
    </row>
    <row r="2924">
      <c r="A2924" t="n">
        <v>373</v>
      </c>
      <c r="B2924" t="inlineStr">
        <is>
          <t>Cumplimiento de planes anuales por líneas</t>
        </is>
      </c>
      <c r="C2924" t="inlineStr">
        <is>
          <t>Planeación Estratégica</t>
        </is>
      </c>
      <c r="D2924" t="inlineStr">
        <is>
          <t>Semestral</t>
        </is>
      </c>
      <c r="E2924" t="inlineStr">
        <is>
          <t>Positivo</t>
        </is>
      </c>
      <c r="F2924" s="139" t="n">
        <v>45838</v>
      </c>
      <c r="G2924" t="inlineStr">
        <is>
          <t>373-2025-06-30</t>
        </is>
      </c>
      <c r="H2924" t="inlineStr">
        <is>
          <t>Expansión</t>
        </is>
      </c>
      <c r="I2924" t="n">
        <v>100</v>
      </c>
      <c r="J2924" t="n">
        <v>96.55000305175781</v>
      </c>
      <c r="BZ2924" t="n">
        <v>56</v>
      </c>
      <c r="CA2924" t="n">
        <v>58</v>
      </c>
    </row>
    <row r="2925">
      <c r="A2925" t="n">
        <v>373</v>
      </c>
      <c r="B2925" t="inlineStr">
        <is>
          <t>Cumplimiento de planes anuales por líneas</t>
        </is>
      </c>
      <c r="C2925" t="inlineStr">
        <is>
          <t>Planeación Estratégica</t>
        </is>
      </c>
      <c r="D2925" t="inlineStr">
        <is>
          <t>Semestral</t>
        </is>
      </c>
      <c r="E2925" t="inlineStr">
        <is>
          <t>Positivo</t>
        </is>
      </c>
      <c r="F2925" s="139" t="n">
        <v>45838</v>
      </c>
      <c r="G2925" t="inlineStr">
        <is>
          <t>373-2025-06-30</t>
        </is>
      </c>
      <c r="H2925" t="inlineStr">
        <is>
          <t>Educación para toda la vida</t>
        </is>
      </c>
      <c r="I2925" t="n">
        <v>100</v>
      </c>
      <c r="J2925" t="n">
        <v>101.6900024414062</v>
      </c>
      <c r="BZ2925" t="n">
        <v>60</v>
      </c>
      <c r="CA2925" t="n">
        <v>59</v>
      </c>
    </row>
    <row r="2926">
      <c r="A2926" t="n">
        <v>373</v>
      </c>
      <c r="B2926" t="inlineStr">
        <is>
          <t>Cumplimiento de planes anuales por líneas</t>
        </is>
      </c>
      <c r="C2926" t="inlineStr">
        <is>
          <t>Planeación Estratégica</t>
        </is>
      </c>
      <c r="D2926" t="inlineStr">
        <is>
          <t>Semestral</t>
        </is>
      </c>
      <c r="E2926" t="inlineStr">
        <is>
          <t>Positivo</t>
        </is>
      </c>
      <c r="F2926" s="139" t="n">
        <v>45838</v>
      </c>
      <c r="G2926" t="inlineStr">
        <is>
          <t>373-2025-06-30</t>
        </is>
      </c>
      <c r="H2926" t="inlineStr">
        <is>
          <t>Trasformación Organizacional</t>
        </is>
      </c>
      <c r="I2926" t="n">
        <v>100</v>
      </c>
      <c r="J2926" t="n">
        <v>100</v>
      </c>
      <c r="BZ2926" t="n">
        <v>57</v>
      </c>
      <c r="CA2926" t="n">
        <v>57</v>
      </c>
    </row>
    <row r="2927">
      <c r="A2927" t="n">
        <v>373</v>
      </c>
      <c r="B2927" t="inlineStr">
        <is>
          <t>Cumplimiento de planes anuales por líneas</t>
        </is>
      </c>
      <c r="C2927" t="inlineStr">
        <is>
          <t>Planeación Estratégica</t>
        </is>
      </c>
      <c r="D2927" t="inlineStr">
        <is>
          <t>Semestral</t>
        </is>
      </c>
      <c r="E2927" t="inlineStr">
        <is>
          <t>Positivo</t>
        </is>
      </c>
      <c r="F2927" s="139" t="n">
        <v>45838</v>
      </c>
      <c r="G2927" t="inlineStr">
        <is>
          <t>373-2025-06-30</t>
        </is>
      </c>
      <c r="H2927" t="inlineStr">
        <is>
          <t>Experiencia</t>
        </is>
      </c>
      <c r="I2927" t="n">
        <v>100</v>
      </c>
      <c r="J2927" t="n">
        <v>100</v>
      </c>
      <c r="BZ2927" t="n">
        <v>65</v>
      </c>
      <c r="CA2927" t="n">
        <v>65</v>
      </c>
    </row>
    <row r="2928">
      <c r="A2928" t="n">
        <v>373</v>
      </c>
      <c r="B2928" t="inlineStr">
        <is>
          <t>Cumplimiento de planes anuales por líneas</t>
        </is>
      </c>
      <c r="C2928" t="inlineStr">
        <is>
          <t>Planeación Estratégica</t>
        </is>
      </c>
      <c r="D2928" t="inlineStr">
        <is>
          <t>Semestral</t>
        </is>
      </c>
      <c r="E2928" t="inlineStr">
        <is>
          <t>Positivo</t>
        </is>
      </c>
      <c r="F2928" s="139" t="n">
        <v>45838</v>
      </c>
      <c r="G2928" t="inlineStr">
        <is>
          <t>373-2025-06-30</t>
        </is>
      </c>
      <c r="H2928" t="inlineStr">
        <is>
          <t>Sostenibilidad</t>
        </is>
      </c>
      <c r="I2928" t="n">
        <v>100</v>
      </c>
      <c r="J2928" t="n">
        <v>101.7200012207031</v>
      </c>
      <c r="BZ2928" t="n">
        <v>59</v>
      </c>
      <c r="CA2928" t="n">
        <v>58</v>
      </c>
    </row>
    <row r="2929">
      <c r="A2929" t="n">
        <v>373</v>
      </c>
      <c r="B2929" t="inlineStr">
        <is>
          <t>Cumplimiento de planes anuales por líneas</t>
        </is>
      </c>
      <c r="C2929" t="inlineStr">
        <is>
          <t>Planeación Estratégica</t>
        </is>
      </c>
      <c r="D2929" t="inlineStr">
        <is>
          <t>Semestral</t>
        </is>
      </c>
      <c r="E2929" t="inlineStr">
        <is>
          <t>Positivo</t>
        </is>
      </c>
      <c r="F2929" s="139" t="n">
        <v>45838</v>
      </c>
      <c r="G2929" t="inlineStr">
        <is>
          <t>373-2025-06-30</t>
        </is>
      </c>
      <c r="H2929" t="inlineStr">
        <is>
          <t>Calidad</t>
        </is>
      </c>
      <c r="I2929" t="n">
        <v>100</v>
      </c>
      <c r="J2929" t="n">
        <v>110.5299987792969</v>
      </c>
      <c r="BZ2929" t="n">
        <v>63</v>
      </c>
      <c r="CA2929" t="n">
        <v>57</v>
      </c>
    </row>
    <row r="2930">
      <c r="A2930" t="n">
        <v>390</v>
      </c>
      <c r="B2930" t="inlineStr">
        <is>
          <t>Cumplimiento Plan Anual por escuela</t>
        </is>
      </c>
      <c r="C2930" t="inlineStr">
        <is>
          <t>Planeación Estratégica</t>
        </is>
      </c>
      <c r="D2930" t="inlineStr">
        <is>
          <t>Semestral</t>
        </is>
      </c>
      <c r="E2930" t="inlineStr">
        <is>
          <t>Positivo</t>
        </is>
      </c>
      <c r="F2930" s="139" t="n">
        <v>45838</v>
      </c>
      <c r="G2930" t="inlineStr">
        <is>
          <t>390-2025-06-30</t>
        </is>
      </c>
      <c r="H2930" t="inlineStr">
        <is>
          <t>ESCUELA DE CIENCIAS BÁSICAS</t>
        </is>
      </c>
      <c r="I2930" t="n">
        <v>100</v>
      </c>
      <c r="J2930" t="n">
        <v>95.65000152587891</v>
      </c>
      <c r="CB2930" t="n">
        <v>44</v>
      </c>
      <c r="CC2930" t="n">
        <v>46</v>
      </c>
    </row>
    <row r="2931">
      <c r="A2931" t="n">
        <v>390</v>
      </c>
      <c r="B2931" t="inlineStr">
        <is>
          <t>Cumplimiento Plan Anual por escuela</t>
        </is>
      </c>
      <c r="C2931" t="inlineStr">
        <is>
          <t>Planeación Estratégica</t>
        </is>
      </c>
      <c r="D2931" t="inlineStr">
        <is>
          <t>Semestral</t>
        </is>
      </c>
      <c r="E2931" t="inlineStr">
        <is>
          <t>Positivo</t>
        </is>
      </c>
      <c r="F2931" s="139" t="n">
        <v>45838</v>
      </c>
      <c r="G2931" t="inlineStr">
        <is>
          <t>390-2025-06-30</t>
        </is>
      </c>
      <c r="H2931" t="inlineStr">
        <is>
          <t>ESCUELA DE  DISEÑO</t>
        </is>
      </c>
      <c r="I2931" t="n">
        <v>100</v>
      </c>
      <c r="J2931" t="n">
        <v>92.16000366210938</v>
      </c>
      <c r="CB2931" t="n">
        <v>47</v>
      </c>
      <c r="CC2931" t="n">
        <v>51</v>
      </c>
    </row>
    <row r="2932">
      <c r="A2932" t="n">
        <v>390</v>
      </c>
      <c r="B2932" t="inlineStr">
        <is>
          <t>Cumplimiento Plan Anual por escuela</t>
        </is>
      </c>
      <c r="C2932" t="inlineStr">
        <is>
          <t>Planeación Estratégica</t>
        </is>
      </c>
      <c r="D2932" t="inlineStr">
        <is>
          <t>Semestral</t>
        </is>
      </c>
      <c r="E2932" t="inlineStr">
        <is>
          <t>Positivo</t>
        </is>
      </c>
      <c r="F2932" s="139" t="n">
        <v>45838</v>
      </c>
      <c r="G2932" t="inlineStr">
        <is>
          <t>390-2025-06-30</t>
        </is>
      </c>
      <c r="H2932" t="inlineStr">
        <is>
          <t>ESCUELA DE OPTIMIZACIÓN, INFRA Y AUTO</t>
        </is>
      </c>
      <c r="I2932" t="n">
        <v>100</v>
      </c>
      <c r="J2932" t="n">
        <v>102</v>
      </c>
      <c r="CB2932" t="n">
        <v>51</v>
      </c>
      <c r="CC2932" t="n">
        <v>50</v>
      </c>
    </row>
    <row r="2933">
      <c r="A2933" t="n">
        <v>390</v>
      </c>
      <c r="B2933" t="inlineStr">
        <is>
          <t>Cumplimiento Plan Anual por escuela</t>
        </is>
      </c>
      <c r="C2933" t="inlineStr">
        <is>
          <t>Planeación Estratégica</t>
        </is>
      </c>
      <c r="D2933" t="inlineStr">
        <is>
          <t>Semestral</t>
        </is>
      </c>
      <c r="E2933" t="inlineStr">
        <is>
          <t>Positivo</t>
        </is>
      </c>
      <c r="F2933" s="139" t="n">
        <v>45838</v>
      </c>
      <c r="G2933" t="inlineStr">
        <is>
          <t>390-2025-06-30</t>
        </is>
      </c>
      <c r="H2933" t="inlineStr">
        <is>
          <t>ESCUELA TIC</t>
        </is>
      </c>
      <c r="I2933" t="n">
        <v>100</v>
      </c>
      <c r="J2933" t="n">
        <v>95.65000152587891</v>
      </c>
      <c r="CB2933" t="n">
        <v>44</v>
      </c>
      <c r="CC2933" t="n">
        <v>46</v>
      </c>
    </row>
    <row r="2934">
      <c r="A2934" t="n">
        <v>390</v>
      </c>
      <c r="B2934" t="inlineStr">
        <is>
          <t>Cumplimiento Plan Anual por escuela</t>
        </is>
      </c>
      <c r="C2934" t="inlineStr">
        <is>
          <t>Planeación Estratégica</t>
        </is>
      </c>
      <c r="D2934" t="inlineStr">
        <is>
          <t>Semestral</t>
        </is>
      </c>
      <c r="E2934" t="inlineStr">
        <is>
          <t>Positivo</t>
        </is>
      </c>
      <c r="F2934" s="139" t="n">
        <v>45838</v>
      </c>
      <c r="G2934" t="inlineStr">
        <is>
          <t>390-2025-06-30</t>
        </is>
      </c>
      <c r="H2934" t="inlineStr">
        <is>
          <t>ESCUELA DE ADMINISTRACIÓN Y COMPETITIVIDAD</t>
        </is>
      </c>
      <c r="I2934" t="n">
        <v>100</v>
      </c>
      <c r="J2934" t="n">
        <v>128.5700073242188</v>
      </c>
      <c r="CB2934" t="n">
        <v>63</v>
      </c>
      <c r="CC2934" t="n">
        <v>49</v>
      </c>
    </row>
    <row r="2935">
      <c r="A2935" t="n">
        <v>390</v>
      </c>
      <c r="B2935" t="inlineStr">
        <is>
          <t>Cumplimiento Plan Anual por escuela</t>
        </is>
      </c>
      <c r="C2935" t="inlineStr">
        <is>
          <t>Planeación Estratégica</t>
        </is>
      </c>
      <c r="D2935" t="inlineStr">
        <is>
          <t>Semestral</t>
        </is>
      </c>
      <c r="E2935" t="inlineStr">
        <is>
          <t>Positivo</t>
        </is>
      </c>
      <c r="F2935" s="139" t="n">
        <v>45838</v>
      </c>
      <c r="G2935" t="inlineStr">
        <is>
          <t>390-2025-06-30</t>
        </is>
      </c>
      <c r="H2935" t="inlineStr">
        <is>
          <t>ESCUELA DE CONTABILIDAD INTERNACIONAL</t>
        </is>
      </c>
      <c r="I2935" t="n">
        <v>100</v>
      </c>
      <c r="J2935" t="n">
        <v>113.3300018310547</v>
      </c>
      <c r="CB2935" t="n">
        <v>68</v>
      </c>
      <c r="CC2935" t="n">
        <v>60</v>
      </c>
    </row>
    <row r="2936">
      <c r="A2936" t="n">
        <v>390</v>
      </c>
      <c r="B2936" t="inlineStr">
        <is>
          <t>Cumplimiento Plan Anual por escuela</t>
        </is>
      </c>
      <c r="C2936" t="inlineStr">
        <is>
          <t>Planeación Estratégica</t>
        </is>
      </c>
      <c r="D2936" t="inlineStr">
        <is>
          <t>Semestral</t>
        </is>
      </c>
      <c r="E2936" t="inlineStr">
        <is>
          <t>Positivo</t>
        </is>
      </c>
      <c r="F2936" s="139" t="n">
        <v>45838</v>
      </c>
      <c r="G2936" t="inlineStr">
        <is>
          <t>390-2025-06-30</t>
        </is>
      </c>
      <c r="H2936" t="inlineStr">
        <is>
          <t>ESCUELA DE NEGOCIOS Y DESARROLLO INTERNACIONAL</t>
        </is>
      </c>
      <c r="I2936" t="n">
        <v>100</v>
      </c>
      <c r="J2936" t="n">
        <v>134.5500030517578</v>
      </c>
      <c r="CB2936" t="n">
        <v>74</v>
      </c>
      <c r="CC2936" t="n">
        <v>55</v>
      </c>
    </row>
    <row r="2937">
      <c r="A2937" t="n">
        <v>390</v>
      </c>
      <c r="B2937" t="inlineStr">
        <is>
          <t>Cumplimiento Plan Anual por escuela</t>
        </is>
      </c>
      <c r="C2937" t="inlineStr">
        <is>
          <t>Planeación Estratégica</t>
        </is>
      </c>
      <c r="D2937" t="inlineStr">
        <is>
          <t>Semestral</t>
        </is>
      </c>
      <c r="E2937" t="inlineStr">
        <is>
          <t>Positivo</t>
        </is>
      </c>
      <c r="F2937" s="139" t="n">
        <v>45838</v>
      </c>
      <c r="G2937" t="inlineStr">
        <is>
          <t>390-2025-06-30</t>
        </is>
      </c>
      <c r="H2937" t="inlineStr">
        <is>
          <t>ESCUELA DE COMUNICACIÓN ARTES VISUALES Y DIGITALES</t>
        </is>
      </c>
      <c r="I2937" t="n">
        <v>100</v>
      </c>
      <c r="J2937" t="n">
        <v>92.58999633789062</v>
      </c>
      <c r="CB2937" t="n">
        <v>50</v>
      </c>
      <c r="CC2937" t="n">
        <v>54</v>
      </c>
    </row>
    <row r="2938">
      <c r="A2938" t="n">
        <v>390</v>
      </c>
      <c r="B2938" t="inlineStr">
        <is>
          <t>Cumplimiento Plan Anual por escuela</t>
        </is>
      </c>
      <c r="C2938" t="inlineStr">
        <is>
          <t>Planeación Estratégica</t>
        </is>
      </c>
      <c r="D2938" t="inlineStr">
        <is>
          <t>Semestral</t>
        </is>
      </c>
      <c r="E2938" t="inlineStr">
        <is>
          <t>Positivo</t>
        </is>
      </c>
      <c r="F2938" s="139" t="n">
        <v>45838</v>
      </c>
      <c r="G2938" t="inlineStr">
        <is>
          <t>390-2025-06-30</t>
        </is>
      </c>
      <c r="H2938" t="inlineStr">
        <is>
          <t>ESCUELA DE EDUCACIÓN E INNOVACIÓN</t>
        </is>
      </c>
      <c r="I2938" t="n">
        <v>100</v>
      </c>
      <c r="J2938" t="n">
        <v>96.30000305175781</v>
      </c>
      <c r="CB2938" t="n">
        <v>52</v>
      </c>
      <c r="CC2938" t="n">
        <v>54</v>
      </c>
    </row>
    <row r="2939">
      <c r="A2939" t="n">
        <v>390</v>
      </c>
      <c r="B2939" t="inlineStr">
        <is>
          <t>Cumplimiento Plan Anual por escuela</t>
        </is>
      </c>
      <c r="C2939" t="inlineStr">
        <is>
          <t>Planeación Estratégica</t>
        </is>
      </c>
      <c r="D2939" t="inlineStr">
        <is>
          <t>Semestral</t>
        </is>
      </c>
      <c r="E2939" t="inlineStr">
        <is>
          <t>Positivo</t>
        </is>
      </c>
      <c r="F2939" s="139" t="n">
        <v>45838</v>
      </c>
      <c r="G2939" t="inlineStr">
        <is>
          <t>390-2025-06-30</t>
        </is>
      </c>
      <c r="H2939" t="inlineStr">
        <is>
          <t>ESCUELA DE DERECHO Y GOBIERNO</t>
        </is>
      </c>
      <c r="I2939" t="n">
        <v>100</v>
      </c>
      <c r="J2939" t="n">
        <v>107.4100036621094</v>
      </c>
      <c r="CB2939" t="n">
        <v>58</v>
      </c>
      <c r="CC2939" t="n">
        <v>54</v>
      </c>
    </row>
    <row r="2940">
      <c r="A2940" t="n">
        <v>390</v>
      </c>
      <c r="B2940" t="inlineStr">
        <is>
          <t>Cumplimiento Plan Anual por escuela</t>
        </is>
      </c>
      <c r="C2940" t="inlineStr">
        <is>
          <t>Planeación Estratégica</t>
        </is>
      </c>
      <c r="D2940" t="inlineStr">
        <is>
          <t>Semestral</t>
        </is>
      </c>
      <c r="E2940" t="inlineStr">
        <is>
          <t>Positivo</t>
        </is>
      </c>
      <c r="F2940" s="139" t="n">
        <v>45838</v>
      </c>
      <c r="G2940" t="inlineStr">
        <is>
          <t>390-2025-06-30</t>
        </is>
      </c>
      <c r="H2940" t="inlineStr">
        <is>
          <t>ESCUELA DE MARKETING Y BRANDING</t>
        </is>
      </c>
      <c r="I2940" t="n">
        <v>100</v>
      </c>
      <c r="J2940" t="n">
        <v>92.58999633789062</v>
      </c>
      <c r="CB2940" t="n">
        <v>50</v>
      </c>
      <c r="CC2940" t="n">
        <v>54</v>
      </c>
    </row>
    <row r="2941">
      <c r="A2941" t="n">
        <v>390</v>
      </c>
      <c r="B2941" t="inlineStr">
        <is>
          <t>Cumplimiento Plan Anual por escuela</t>
        </is>
      </c>
      <c r="C2941" t="inlineStr">
        <is>
          <t>Planeación Estratégica</t>
        </is>
      </c>
      <c r="D2941" t="inlineStr">
        <is>
          <t>Semestral</t>
        </is>
      </c>
      <c r="E2941" t="inlineStr">
        <is>
          <t>Positivo</t>
        </is>
      </c>
      <c r="F2941" s="139" t="n">
        <v>45838</v>
      </c>
      <c r="G2941" t="inlineStr">
        <is>
          <t>390-2025-06-30</t>
        </is>
      </c>
      <c r="H2941" t="inlineStr">
        <is>
          <t>ESCUELA DE PSIC, TALENTO HUM Y SOC</t>
        </is>
      </c>
      <c r="I2941" t="n">
        <v>100</v>
      </c>
      <c r="J2941" t="n">
        <v>91.80000305175781</v>
      </c>
      <c r="CB2941" t="n">
        <v>49.5</v>
      </c>
      <c r="CC2941" t="n">
        <v>53.92</v>
      </c>
    </row>
    <row r="2942">
      <c r="A2942" t="n">
        <v>414</v>
      </c>
      <c r="B2942" t="inlineStr">
        <is>
          <t>Cumplimiento Plan Anual Rectoría</t>
        </is>
      </c>
      <c r="C2942" t="inlineStr">
        <is>
          <t>Planeación Estratégica</t>
        </is>
      </c>
      <c r="D2942" t="inlineStr">
        <is>
          <t>Semestral</t>
        </is>
      </c>
      <c r="E2942" t="inlineStr">
        <is>
          <t>Positivo</t>
        </is>
      </c>
      <c r="F2942" s="139" t="n">
        <v>45838</v>
      </c>
      <c r="G2942" t="inlineStr">
        <is>
          <t>414-2025-06-30</t>
        </is>
      </c>
      <c r="H2942" t="inlineStr">
        <is>
          <t>Vicerrectoría de crecimiento</t>
        </is>
      </c>
      <c r="I2942" t="n">
        <v>100</v>
      </c>
      <c r="J2942" t="n">
        <v>78.83000183105469</v>
      </c>
      <c r="CD2942" t="n">
        <v>68.3</v>
      </c>
      <c r="CE2942" t="n">
        <v>86.64</v>
      </c>
    </row>
    <row r="2943">
      <c r="A2943" t="n">
        <v>414</v>
      </c>
      <c r="B2943" t="inlineStr">
        <is>
          <t>Cumplimiento Plan Anual Rectoría</t>
        </is>
      </c>
      <c r="C2943" t="inlineStr">
        <is>
          <t>Planeación Estratégica</t>
        </is>
      </c>
      <c r="D2943" t="inlineStr">
        <is>
          <t>Semestral</t>
        </is>
      </c>
      <c r="E2943" t="inlineStr">
        <is>
          <t>Positivo</t>
        </is>
      </c>
      <c r="F2943" s="139" t="n">
        <v>45838</v>
      </c>
      <c r="G2943" t="inlineStr">
        <is>
          <t>414-2025-06-30</t>
        </is>
      </c>
      <c r="H2943" t="inlineStr">
        <is>
          <t>Vicerrectoría del estudiante</t>
        </is>
      </c>
      <c r="I2943" t="n">
        <v>100</v>
      </c>
      <c r="J2943" t="n">
        <v>83.12999725341797</v>
      </c>
      <c r="CD2943" t="n">
        <v>69</v>
      </c>
      <c r="CE2943" t="n">
        <v>83</v>
      </c>
    </row>
    <row r="2944">
      <c r="A2944" t="n">
        <v>414</v>
      </c>
      <c r="B2944" t="inlineStr">
        <is>
          <t>Cumplimiento Plan Anual Rectoría</t>
        </is>
      </c>
      <c r="C2944" t="inlineStr">
        <is>
          <t>Planeación Estratégica</t>
        </is>
      </c>
      <c r="D2944" t="inlineStr">
        <is>
          <t>Semestral</t>
        </is>
      </c>
      <c r="E2944" t="inlineStr">
        <is>
          <t>Positivo</t>
        </is>
      </c>
      <c r="F2944" s="139" t="n">
        <v>45838</v>
      </c>
      <c r="G2944" t="inlineStr">
        <is>
          <t>414-2025-06-30</t>
        </is>
      </c>
      <c r="H2944" t="inlineStr">
        <is>
          <t>Vicerrectoría financiera</t>
        </is>
      </c>
      <c r="I2944" t="n">
        <v>100</v>
      </c>
      <c r="J2944" t="n">
        <v>87.66999816894531</v>
      </c>
      <c r="CD2944" t="n">
        <v>64</v>
      </c>
      <c r="CE2944" t="n">
        <v>73</v>
      </c>
    </row>
    <row r="2945">
      <c r="A2945" t="n">
        <v>414</v>
      </c>
      <c r="B2945" t="inlineStr">
        <is>
          <t>Cumplimiento Plan Anual Rectoría</t>
        </is>
      </c>
      <c r="C2945" t="inlineStr">
        <is>
          <t>Planeación Estratégica</t>
        </is>
      </c>
      <c r="D2945" t="inlineStr">
        <is>
          <t>Semestral</t>
        </is>
      </c>
      <c r="E2945" t="inlineStr">
        <is>
          <t>Positivo</t>
        </is>
      </c>
      <c r="F2945" s="139" t="n">
        <v>45838</v>
      </c>
      <c r="G2945" t="inlineStr">
        <is>
          <t>414-2025-06-30</t>
        </is>
      </c>
      <c r="H2945" t="inlineStr">
        <is>
          <t>Vicerrectoría académica</t>
        </is>
      </c>
      <c r="I2945" t="n">
        <v>100</v>
      </c>
      <c r="J2945" t="n">
        <v>116.3600006103516</v>
      </c>
      <c r="CD2945" t="n">
        <v>64</v>
      </c>
      <c r="CE2945" t="n">
        <v>55</v>
      </c>
    </row>
    <row r="2946">
      <c r="A2946" t="n">
        <v>414</v>
      </c>
      <c r="B2946" t="inlineStr">
        <is>
          <t>Cumplimiento Plan Anual Rectoría</t>
        </is>
      </c>
      <c r="C2946" t="inlineStr">
        <is>
          <t>Planeación Estratégica</t>
        </is>
      </c>
      <c r="D2946" t="inlineStr">
        <is>
          <t>Semestral</t>
        </is>
      </c>
      <c r="E2946" t="inlineStr">
        <is>
          <t>Positivo</t>
        </is>
      </c>
      <c r="F2946" s="139" t="n">
        <v>45838</v>
      </c>
      <c r="G2946" t="inlineStr">
        <is>
          <t>414-2025-06-30</t>
        </is>
      </c>
      <c r="H2946" t="inlineStr">
        <is>
          <t>Gerencia de estrategia</t>
        </is>
      </c>
      <c r="I2946" t="n">
        <v>100</v>
      </c>
      <c r="J2946" t="n">
        <v>110.870002746582</v>
      </c>
      <c r="CD2946" t="n">
        <v>51</v>
      </c>
      <c r="CE2946" t="n">
        <v>46</v>
      </c>
    </row>
    <row r="2947">
      <c r="A2947" t="n">
        <v>414</v>
      </c>
      <c r="B2947" t="inlineStr">
        <is>
          <t>Cumplimiento Plan Anual Rectoría</t>
        </is>
      </c>
      <c r="C2947" t="inlineStr">
        <is>
          <t>Planeación Estratégica</t>
        </is>
      </c>
      <c r="D2947" t="inlineStr">
        <is>
          <t>Semestral</t>
        </is>
      </c>
      <c r="E2947" t="inlineStr">
        <is>
          <t>Positivo</t>
        </is>
      </c>
      <c r="F2947" s="139" t="n">
        <v>45838</v>
      </c>
      <c r="G2947" t="inlineStr">
        <is>
          <t>414-2025-06-30</t>
        </is>
      </c>
      <c r="H2947" t="inlineStr">
        <is>
          <t>Gerencia de  talento humano y desarrollo</t>
        </is>
      </c>
      <c r="I2947" t="n">
        <v>100</v>
      </c>
      <c r="J2947" t="n">
        <v>100</v>
      </c>
      <c r="CD2947" t="n">
        <v>31</v>
      </c>
      <c r="CE2947" t="n">
        <v>31</v>
      </c>
    </row>
    <row r="2948">
      <c r="A2948" t="n">
        <v>414</v>
      </c>
      <c r="B2948" t="inlineStr">
        <is>
          <t>Cumplimiento Plan Anual Rectoría</t>
        </is>
      </c>
      <c r="C2948" t="inlineStr">
        <is>
          <t>Planeación Estratégica</t>
        </is>
      </c>
      <c r="D2948" t="inlineStr">
        <is>
          <t>Semestral</t>
        </is>
      </c>
      <c r="E2948" t="inlineStr">
        <is>
          <t>Positivo</t>
        </is>
      </c>
      <c r="F2948" s="139" t="n">
        <v>45838</v>
      </c>
      <c r="G2948" t="inlineStr">
        <is>
          <t>414-2025-06-30</t>
        </is>
      </c>
      <c r="H2948" t="inlineStr">
        <is>
          <t>Gerencia sede Medellín</t>
        </is>
      </c>
      <c r="I2948" t="n">
        <v>100</v>
      </c>
      <c r="J2948" t="n">
        <v>68.12000274658203</v>
      </c>
      <c r="CD2948" t="n">
        <v>47</v>
      </c>
      <c r="CE2948" t="n">
        <v>69</v>
      </c>
    </row>
    <row r="2949">
      <c r="A2949" t="n">
        <v>414</v>
      </c>
      <c r="B2949" t="inlineStr">
        <is>
          <t>Cumplimiento Plan Anual Rectoría</t>
        </is>
      </c>
      <c r="C2949" t="inlineStr">
        <is>
          <t>Planeación Estratégica</t>
        </is>
      </c>
      <c r="D2949" t="inlineStr">
        <is>
          <t>Semestral</t>
        </is>
      </c>
      <c r="E2949" t="inlineStr">
        <is>
          <t>Positivo</t>
        </is>
      </c>
      <c r="F2949" s="139" t="n">
        <v>45838</v>
      </c>
      <c r="G2949" t="inlineStr">
        <is>
          <t>414-2025-06-30</t>
        </is>
      </c>
      <c r="H2949" t="inlineStr">
        <is>
          <t>Gerencia de educación virtual</t>
        </is>
      </c>
      <c r="I2949" t="n">
        <v>100</v>
      </c>
      <c r="J2949" t="n">
        <v>229.1699981689453</v>
      </c>
      <c r="CD2949" t="n">
        <v>55</v>
      </c>
      <c r="CE2949" t="n">
        <v>24</v>
      </c>
    </row>
    <row r="2950">
      <c r="A2950" t="n">
        <v>414</v>
      </c>
      <c r="B2950" t="inlineStr">
        <is>
          <t>Cumplimiento Plan Anual Rectoría</t>
        </is>
      </c>
      <c r="C2950" t="inlineStr">
        <is>
          <t>Planeación Estratégica</t>
        </is>
      </c>
      <c r="D2950" t="inlineStr">
        <is>
          <t>Semestral</t>
        </is>
      </c>
      <c r="E2950" t="inlineStr">
        <is>
          <t>Positivo</t>
        </is>
      </c>
      <c r="F2950" s="139" t="n">
        <v>45838</v>
      </c>
      <c r="G2950" t="inlineStr">
        <is>
          <t>414-2025-06-30</t>
        </is>
      </c>
      <c r="H2950" t="inlineStr">
        <is>
          <t>Secretaria general</t>
        </is>
      </c>
      <c r="I2950" t="n">
        <v>100</v>
      </c>
      <c r="J2950" t="n">
        <v>102.8000030517578</v>
      </c>
      <c r="CD2950" t="n">
        <v>71.437</v>
      </c>
      <c r="CE2950" t="n">
        <v>69.48999999999999</v>
      </c>
    </row>
    <row r="2951">
      <c r="A2951" t="n">
        <v>415</v>
      </c>
      <c r="B2951" t="inlineStr">
        <is>
          <t>Cumplimiento Plan Anual Vicerrectoría del estudiante</t>
        </is>
      </c>
      <c r="C2951" t="inlineStr">
        <is>
          <t>Planeación Estratégica</t>
        </is>
      </c>
      <c r="D2951" t="inlineStr">
        <is>
          <t>Semestral</t>
        </is>
      </c>
      <c r="E2951" t="inlineStr">
        <is>
          <t>Positivo</t>
        </is>
      </c>
      <c r="F2951" s="139" t="n">
        <v>45838</v>
      </c>
      <c r="G2951" t="inlineStr">
        <is>
          <t>415-2025-06-30</t>
        </is>
      </c>
      <c r="H2951" t="inlineStr">
        <is>
          <t>Gerencia de operaciones</t>
        </is>
      </c>
      <c r="I2951" t="n">
        <v>100</v>
      </c>
      <c r="J2951" t="n">
        <v>98.41000366210938</v>
      </c>
      <c r="CF2951" t="n">
        <v>62</v>
      </c>
      <c r="CG2951" t="n">
        <v>63</v>
      </c>
    </row>
    <row r="2952">
      <c r="A2952" t="n">
        <v>415</v>
      </c>
      <c r="B2952" t="inlineStr">
        <is>
          <t>Cumplimiento Plan Anual Vicerrectoría del estudiante</t>
        </is>
      </c>
      <c r="C2952" t="inlineStr">
        <is>
          <t>Planeación Estratégica</t>
        </is>
      </c>
      <c r="D2952" t="inlineStr">
        <is>
          <t>Semestral</t>
        </is>
      </c>
      <c r="E2952" t="inlineStr">
        <is>
          <t>Positivo</t>
        </is>
      </c>
      <c r="F2952" s="139" t="n">
        <v>45838</v>
      </c>
      <c r="G2952" t="inlineStr">
        <is>
          <t>415-2025-06-30</t>
        </is>
      </c>
      <c r="H2952" t="inlineStr">
        <is>
          <t>Gerencia de servicio y permanencia</t>
        </is>
      </c>
      <c r="I2952" t="n">
        <v>100</v>
      </c>
      <c r="J2952" t="n">
        <v>88.51000213623047</v>
      </c>
      <c r="CF2952" t="n">
        <v>77</v>
      </c>
      <c r="CG2952" t="n">
        <v>87</v>
      </c>
    </row>
    <row r="2953">
      <c r="A2953" t="n">
        <v>415</v>
      </c>
      <c r="B2953" t="inlineStr">
        <is>
          <t>Cumplimiento Plan Anual Vicerrectoría del estudiante</t>
        </is>
      </c>
      <c r="C2953" t="inlineStr">
        <is>
          <t>Planeación Estratégica</t>
        </is>
      </c>
      <c r="D2953" t="inlineStr">
        <is>
          <t>Semestral</t>
        </is>
      </c>
      <c r="E2953" t="inlineStr">
        <is>
          <t>Positivo</t>
        </is>
      </c>
      <c r="F2953" s="139" t="n">
        <v>45838</v>
      </c>
      <c r="G2953" t="inlineStr">
        <is>
          <t>415-2025-06-30</t>
        </is>
      </c>
      <c r="H2953" t="inlineStr">
        <is>
          <t>Gerencia de tecnología e innovación digital</t>
        </is>
      </c>
      <c r="I2953" t="n">
        <v>100</v>
      </c>
      <c r="J2953" t="n">
        <v>96.87999725341797</v>
      </c>
      <c r="CF2953" t="n">
        <v>62</v>
      </c>
      <c r="CG2953" t="n">
        <v>64</v>
      </c>
    </row>
    <row r="2954">
      <c r="A2954" t="n">
        <v>415</v>
      </c>
      <c r="B2954" t="inlineStr">
        <is>
          <t>Cumplimiento Plan Anual Vicerrectoría del estudiante</t>
        </is>
      </c>
      <c r="C2954" t="inlineStr">
        <is>
          <t>Planeación Estratégica</t>
        </is>
      </c>
      <c r="D2954" t="inlineStr">
        <is>
          <t>Semestral</t>
        </is>
      </c>
      <c r="E2954" t="inlineStr">
        <is>
          <t>Positivo</t>
        </is>
      </c>
      <c r="F2954" s="139" t="n">
        <v>45838</v>
      </c>
      <c r="G2954" t="inlineStr">
        <is>
          <t>415-2025-06-30</t>
        </is>
      </c>
      <c r="H2954" t="inlineStr">
        <is>
          <t>BI y analítica</t>
        </is>
      </c>
      <c r="I2954" t="n">
        <v>100</v>
      </c>
      <c r="J2954" t="n">
        <v>119.6100006103516</v>
      </c>
      <c r="CF2954" t="n">
        <v>61</v>
      </c>
      <c r="CG2954" t="n">
        <v>51</v>
      </c>
    </row>
    <row r="2955">
      <c r="A2955" t="n">
        <v>415</v>
      </c>
      <c r="B2955" t="inlineStr">
        <is>
          <t>Cumplimiento Plan Anual Vicerrectoría del estudiante</t>
        </is>
      </c>
      <c r="C2955" t="inlineStr">
        <is>
          <t>Planeación Estratégica</t>
        </is>
      </c>
      <c r="D2955" t="inlineStr">
        <is>
          <t>Semestral</t>
        </is>
      </c>
      <c r="E2955" t="inlineStr">
        <is>
          <t>Positivo</t>
        </is>
      </c>
      <c r="F2955" s="139" t="n">
        <v>45838</v>
      </c>
      <c r="G2955" t="inlineStr">
        <is>
          <t>415-2025-06-30</t>
        </is>
      </c>
      <c r="H2955" t="inlineStr">
        <is>
          <t>Dirección nacional de registro y control</t>
        </is>
      </c>
      <c r="I2955" t="n">
        <v>100</v>
      </c>
      <c r="J2955" t="n">
        <v>100</v>
      </c>
      <c r="CF2955" t="n">
        <v>67</v>
      </c>
      <c r="CG2955" t="n">
        <v>67</v>
      </c>
    </row>
    <row r="2956">
      <c r="A2956" t="n">
        <v>415</v>
      </c>
      <c r="B2956" t="inlineStr">
        <is>
          <t>Cumplimiento Plan Anual Vicerrectoría del estudiante</t>
        </is>
      </c>
      <c r="C2956" t="inlineStr">
        <is>
          <t>Planeación Estratégica</t>
        </is>
      </c>
      <c r="D2956" t="inlineStr">
        <is>
          <t>Semestral</t>
        </is>
      </c>
      <c r="E2956" t="inlineStr">
        <is>
          <t>Positivo</t>
        </is>
      </c>
      <c r="F2956" s="139" t="n">
        <v>45838</v>
      </c>
      <c r="G2956" t="inlineStr">
        <is>
          <t>415-2025-06-30</t>
        </is>
      </c>
      <c r="H2956" t="inlineStr">
        <is>
          <t>Dirección de Experiencia E Inclusion</t>
        </is>
      </c>
      <c r="I2956" t="n">
        <v>100</v>
      </c>
      <c r="J2956" t="n">
        <v>84.93000030517578</v>
      </c>
      <c r="CF2956" t="n">
        <v>62</v>
      </c>
      <c r="CG2956" t="n">
        <v>73</v>
      </c>
    </row>
    <row r="2957">
      <c r="A2957" t="n">
        <v>415</v>
      </c>
      <c r="B2957" t="inlineStr">
        <is>
          <t>Cumplimiento Plan Anual Vicerrectoría del estudiante</t>
        </is>
      </c>
      <c r="C2957" t="inlineStr">
        <is>
          <t>Planeación Estratégica</t>
        </is>
      </c>
      <c r="D2957" t="inlineStr">
        <is>
          <t>Semestral</t>
        </is>
      </c>
      <c r="E2957" t="inlineStr">
        <is>
          <t>Positivo</t>
        </is>
      </c>
      <c r="F2957" s="139" t="n">
        <v>45838</v>
      </c>
      <c r="G2957" t="inlineStr">
        <is>
          <t>415-2025-06-30</t>
        </is>
      </c>
      <c r="H2957" t="inlineStr">
        <is>
          <t>Direccion bienestar universitario y huella grancolombiana</t>
        </is>
      </c>
      <c r="I2957" t="n">
        <v>100</v>
      </c>
      <c r="J2957" t="n">
        <v>84.33999633789062</v>
      </c>
      <c r="CF2957" t="n">
        <v>70</v>
      </c>
      <c r="CG2957" t="n">
        <v>83</v>
      </c>
    </row>
    <row r="2958">
      <c r="A2958" t="n">
        <v>415</v>
      </c>
      <c r="B2958" t="inlineStr">
        <is>
          <t>Cumplimiento Plan Anual Vicerrectoría del estudiante</t>
        </is>
      </c>
      <c r="C2958" t="inlineStr">
        <is>
          <t>Planeación Estratégica</t>
        </is>
      </c>
      <c r="D2958" t="inlineStr">
        <is>
          <t>Semestral</t>
        </is>
      </c>
      <c r="E2958" t="inlineStr">
        <is>
          <t>Positivo</t>
        </is>
      </c>
      <c r="F2958" s="139" t="n">
        <v>45838</v>
      </c>
      <c r="G2958" t="inlineStr">
        <is>
          <t>415-2025-06-30</t>
        </is>
      </c>
      <c r="H2958" t="inlineStr">
        <is>
          <t>Director de gobierno digital</t>
        </is>
      </c>
      <c r="I2958" t="n">
        <v>100</v>
      </c>
      <c r="J2958" t="n">
        <v>103.129997253418</v>
      </c>
      <c r="CF2958" t="n">
        <v>66</v>
      </c>
      <c r="CG2958" t="n">
        <v>64</v>
      </c>
    </row>
    <row r="2959">
      <c r="A2959" t="n">
        <v>415</v>
      </c>
      <c r="B2959" t="inlineStr">
        <is>
          <t>Cumplimiento Plan Anual Vicerrectoría del estudiante</t>
        </is>
      </c>
      <c r="C2959" t="inlineStr">
        <is>
          <t>Planeación Estratégica</t>
        </is>
      </c>
      <c r="D2959" t="inlineStr">
        <is>
          <t>Semestral</t>
        </is>
      </c>
      <c r="E2959" t="inlineStr">
        <is>
          <t>Positivo</t>
        </is>
      </c>
      <c r="F2959" s="139" t="n">
        <v>45838</v>
      </c>
      <c r="G2959" t="inlineStr">
        <is>
          <t>415-2025-06-30</t>
        </is>
      </c>
      <c r="H2959" t="inlineStr">
        <is>
          <t>Gerente de innovación y producto</t>
        </is>
      </c>
      <c r="I2959" t="n">
        <v>100</v>
      </c>
      <c r="J2959" t="n">
        <v>0</v>
      </c>
      <c r="CF2959" t="n">
        <v>0</v>
      </c>
      <c r="CG2959" t="n">
        <v>0</v>
      </c>
    </row>
    <row r="2960">
      <c r="A2960" t="n">
        <v>415</v>
      </c>
      <c r="B2960" t="inlineStr">
        <is>
          <t>Cumplimiento Plan Anual Vicerrectoría del estudiante</t>
        </is>
      </c>
      <c r="C2960" t="inlineStr">
        <is>
          <t>Planeación Estratégica</t>
        </is>
      </c>
      <c r="D2960" t="inlineStr">
        <is>
          <t>Semestral</t>
        </is>
      </c>
      <c r="E2960" t="inlineStr">
        <is>
          <t>Positivo</t>
        </is>
      </c>
      <c r="F2960" s="139" t="n">
        <v>45838</v>
      </c>
      <c r="G2960" t="inlineStr">
        <is>
          <t>415-2025-06-30</t>
        </is>
      </c>
      <c r="H2960" t="inlineStr">
        <is>
          <t>Dirección de desarrollo e innovación</t>
        </is>
      </c>
      <c r="I2960" t="n">
        <v>100</v>
      </c>
      <c r="J2960" t="n">
        <v>97.01000213623047</v>
      </c>
      <c r="CF2960" t="n">
        <v>65</v>
      </c>
      <c r="CG2960" t="n">
        <v>67</v>
      </c>
    </row>
    <row r="2961">
      <c r="A2961" t="n">
        <v>415</v>
      </c>
      <c r="B2961" t="inlineStr">
        <is>
          <t>Cumplimiento Plan Anual Vicerrectoría del estudiante</t>
        </is>
      </c>
      <c r="C2961" t="inlineStr">
        <is>
          <t>Planeación Estratégica</t>
        </is>
      </c>
      <c r="D2961" t="inlineStr">
        <is>
          <t>Semestral</t>
        </is>
      </c>
      <c r="E2961" t="inlineStr">
        <is>
          <t>Positivo</t>
        </is>
      </c>
      <c r="F2961" s="139" t="n">
        <v>45838</v>
      </c>
      <c r="G2961" t="inlineStr">
        <is>
          <t>415-2025-06-30</t>
        </is>
      </c>
      <c r="H2961" t="inlineStr">
        <is>
          <t>Director de operaciones IT</t>
        </is>
      </c>
      <c r="I2961" t="n">
        <v>100</v>
      </c>
      <c r="J2961" t="n">
        <v>102.8199996948242</v>
      </c>
      <c r="CF2961" t="n">
        <v>73</v>
      </c>
      <c r="CG2961" t="n">
        <v>71</v>
      </c>
    </row>
    <row r="2962">
      <c r="A2962" t="n">
        <v>415</v>
      </c>
      <c r="B2962" t="inlineStr">
        <is>
          <t>Cumplimiento Plan Anual Vicerrectoría del estudiante</t>
        </is>
      </c>
      <c r="C2962" t="inlineStr">
        <is>
          <t>Planeación Estratégica</t>
        </is>
      </c>
      <c r="D2962" t="inlineStr">
        <is>
          <t>Semestral</t>
        </is>
      </c>
      <c r="E2962" t="inlineStr">
        <is>
          <t>Positivo</t>
        </is>
      </c>
      <c r="F2962" s="139" t="n">
        <v>45838</v>
      </c>
      <c r="G2962" t="inlineStr">
        <is>
          <t>415-2025-06-30</t>
        </is>
      </c>
      <c r="H2962" t="inlineStr">
        <is>
          <t>Director de operaciones integrales</t>
        </is>
      </c>
      <c r="I2962" t="n">
        <v>100</v>
      </c>
      <c r="J2962" t="n">
        <v>90.31999969482422</v>
      </c>
      <c r="CF2962" t="n">
        <v>56</v>
      </c>
      <c r="CG2962" t="n">
        <v>62</v>
      </c>
    </row>
    <row r="2963">
      <c r="A2963" t="n">
        <v>415</v>
      </c>
      <c r="B2963" t="inlineStr">
        <is>
          <t>Cumplimiento Plan Anual Vicerrectoría del estudiante</t>
        </is>
      </c>
      <c r="C2963" t="inlineStr">
        <is>
          <t>Planeación Estratégica</t>
        </is>
      </c>
      <c r="D2963" t="inlineStr">
        <is>
          <t>Semestral</t>
        </is>
      </c>
      <c r="E2963" t="inlineStr">
        <is>
          <t>Positivo</t>
        </is>
      </c>
      <c r="F2963" s="139" t="n">
        <v>45838</v>
      </c>
      <c r="G2963" t="inlineStr">
        <is>
          <t>415-2025-06-30</t>
        </is>
      </c>
      <c r="H2963" t="inlineStr">
        <is>
          <t>Director de permanencia</t>
        </is>
      </c>
      <c r="I2963" t="n">
        <v>100</v>
      </c>
      <c r="J2963" t="n">
        <v>87.76000213623047</v>
      </c>
      <c r="CF2963" t="n">
        <v>86</v>
      </c>
      <c r="CG2963" t="n">
        <v>98</v>
      </c>
    </row>
    <row r="2964">
      <c r="A2964" t="n">
        <v>415</v>
      </c>
      <c r="B2964" t="inlineStr">
        <is>
          <t>Cumplimiento Plan Anual Vicerrectoría del estudiante</t>
        </is>
      </c>
      <c r="C2964" t="inlineStr">
        <is>
          <t>Planeación Estratégica</t>
        </is>
      </c>
      <c r="D2964" t="inlineStr">
        <is>
          <t>Semestral</t>
        </is>
      </c>
      <c r="E2964" t="inlineStr">
        <is>
          <t>Positivo</t>
        </is>
      </c>
      <c r="F2964" s="139" t="n">
        <v>45838</v>
      </c>
      <c r="G2964" t="inlineStr">
        <is>
          <t>415-2025-06-30</t>
        </is>
      </c>
      <c r="H2964" t="inlineStr">
        <is>
          <t>Director de servicio</t>
        </is>
      </c>
      <c r="I2964" t="n">
        <v>100</v>
      </c>
      <c r="J2964" t="n">
        <v>100</v>
      </c>
      <c r="CF2964" t="n">
        <v>81</v>
      </c>
      <c r="CG2964" t="n">
        <v>81</v>
      </c>
    </row>
    <row r="2965">
      <c r="A2965" t="n">
        <v>416</v>
      </c>
      <c r="B2965" t="inlineStr">
        <is>
          <t>Cumplimiento Plan Anual Vicerrectoría de crecimiento</t>
        </is>
      </c>
      <c r="C2965" t="inlineStr">
        <is>
          <t>Planeación Estratégica</t>
        </is>
      </c>
      <c r="D2965" t="inlineStr">
        <is>
          <t>Semestral</t>
        </is>
      </c>
      <c r="E2965" t="inlineStr">
        <is>
          <t>Positivo</t>
        </is>
      </c>
      <c r="F2965" s="139" t="n">
        <v>45838</v>
      </c>
      <c r="G2965" t="inlineStr">
        <is>
          <t>416-2025-06-30</t>
        </is>
      </c>
      <c r="H2965" t="inlineStr">
        <is>
          <t>Gerencia de matriculas</t>
        </is>
      </c>
      <c r="I2965" t="n">
        <v>100</v>
      </c>
      <c r="J2965" t="n">
        <v>117.7399978637695</v>
      </c>
      <c r="CH2965" t="n">
        <v>73</v>
      </c>
      <c r="CI2965" t="n">
        <v>62</v>
      </c>
    </row>
    <row r="2966">
      <c r="A2966" t="n">
        <v>416</v>
      </c>
      <c r="B2966" t="inlineStr">
        <is>
          <t>Cumplimiento Plan Anual Vicerrectoría de crecimiento</t>
        </is>
      </c>
      <c r="C2966" t="inlineStr">
        <is>
          <t>Planeación Estratégica</t>
        </is>
      </c>
      <c r="D2966" t="inlineStr">
        <is>
          <t>Semestral</t>
        </is>
      </c>
      <c r="E2966" t="inlineStr">
        <is>
          <t>Positivo</t>
        </is>
      </c>
      <c r="F2966" s="139" t="n">
        <v>45838</v>
      </c>
      <c r="G2966" t="inlineStr">
        <is>
          <t>416-2025-06-30</t>
        </is>
      </c>
      <c r="H2966" t="inlineStr">
        <is>
          <t>Gerencia de mercadeo</t>
        </is>
      </c>
      <c r="I2966" t="n">
        <v>100</v>
      </c>
      <c r="J2966" t="n">
        <v>66.66999816894531</v>
      </c>
      <c r="CH2966" t="n">
        <v>66</v>
      </c>
      <c r="CI2966" t="n">
        <v>99</v>
      </c>
    </row>
    <row r="2967">
      <c r="A2967" t="n">
        <v>416</v>
      </c>
      <c r="B2967" t="inlineStr">
        <is>
          <t>Cumplimiento Plan Anual Vicerrectoría de crecimiento</t>
        </is>
      </c>
      <c r="C2967" t="inlineStr">
        <is>
          <t>Planeación Estratégica</t>
        </is>
      </c>
      <c r="D2967" t="inlineStr">
        <is>
          <t>Semestral</t>
        </is>
      </c>
      <c r="E2967" t="inlineStr">
        <is>
          <t>Positivo</t>
        </is>
      </c>
      <c r="F2967" s="139" t="n">
        <v>45838</v>
      </c>
      <c r="G2967" t="inlineStr">
        <is>
          <t>416-2025-06-30</t>
        </is>
      </c>
      <c r="H2967" t="inlineStr">
        <is>
          <t>Gerencia de servicios corporativos</t>
        </is>
      </c>
      <c r="I2967" t="n">
        <v>100</v>
      </c>
      <c r="J2967" t="n">
        <v>100</v>
      </c>
      <c r="CH2967" t="n">
        <v>40</v>
      </c>
      <c r="CI2967" t="n">
        <v>40</v>
      </c>
    </row>
    <row r="2968">
      <c r="A2968" t="n">
        <v>416</v>
      </c>
      <c r="B2968" t="inlineStr">
        <is>
          <t>Cumplimiento Plan Anual Vicerrectoría de crecimiento</t>
        </is>
      </c>
      <c r="C2968" t="inlineStr">
        <is>
          <t>Planeación Estratégica</t>
        </is>
      </c>
      <c r="D2968" t="inlineStr">
        <is>
          <t>Semestral</t>
        </is>
      </c>
      <c r="E2968" t="inlineStr">
        <is>
          <t>Positivo</t>
        </is>
      </c>
      <c r="F2968" s="139" t="n">
        <v>45838</v>
      </c>
      <c r="G2968" t="inlineStr">
        <is>
          <t>416-2025-06-30</t>
        </is>
      </c>
      <c r="H2968" t="inlineStr">
        <is>
          <t>Director B2B y B2C</t>
        </is>
      </c>
      <c r="I2968" t="n">
        <v>100</v>
      </c>
      <c r="J2968" t="n">
        <v>172.4100036621094</v>
      </c>
      <c r="CH2968" t="n">
        <v>100</v>
      </c>
      <c r="CI2968" t="n">
        <v>58</v>
      </c>
    </row>
    <row r="2969">
      <c r="A2969" t="n">
        <v>416</v>
      </c>
      <c r="B2969" t="inlineStr">
        <is>
          <t>Cumplimiento Plan Anual Vicerrectoría de crecimiento</t>
        </is>
      </c>
      <c r="C2969" t="inlineStr">
        <is>
          <t>Planeación Estratégica</t>
        </is>
      </c>
      <c r="D2969" t="inlineStr">
        <is>
          <t>Semestral</t>
        </is>
      </c>
      <c r="E2969" t="inlineStr">
        <is>
          <t>Positivo</t>
        </is>
      </c>
      <c r="F2969" s="139" t="n">
        <v>45838</v>
      </c>
      <c r="G2969" t="inlineStr">
        <is>
          <t>416-2025-06-30</t>
        </is>
      </c>
      <c r="H2969" t="inlineStr">
        <is>
          <t>Director de producto</t>
        </is>
      </c>
      <c r="I2969" t="n">
        <v>100</v>
      </c>
      <c r="J2969" t="n">
        <v>118.5999984741211</v>
      </c>
      <c r="CH2969" t="n">
        <v>51</v>
      </c>
      <c r="CI2969" t="n">
        <v>43</v>
      </c>
    </row>
    <row r="2970">
      <c r="A2970" t="n">
        <v>416</v>
      </c>
      <c r="B2970" t="inlineStr">
        <is>
          <t>Cumplimiento Plan Anual Vicerrectoría de crecimiento</t>
        </is>
      </c>
      <c r="C2970" t="inlineStr">
        <is>
          <t>Planeación Estratégica</t>
        </is>
      </c>
      <c r="D2970" t="inlineStr">
        <is>
          <t>Semestral</t>
        </is>
      </c>
      <c r="E2970" t="inlineStr">
        <is>
          <t>Positivo</t>
        </is>
      </c>
      <c r="F2970" s="139" t="n">
        <v>45838</v>
      </c>
      <c r="G2970" t="inlineStr">
        <is>
          <t>416-2025-06-30</t>
        </is>
      </c>
      <c r="H2970" t="inlineStr">
        <is>
          <t>Director de estrategia marca</t>
        </is>
      </c>
      <c r="I2970" t="n">
        <v>100</v>
      </c>
      <c r="J2970" t="n">
        <v>80</v>
      </c>
      <c r="CH2970" t="n">
        <v>80</v>
      </c>
      <c r="CI2970" t="n">
        <v>100</v>
      </c>
    </row>
    <row r="2971">
      <c r="A2971" t="n">
        <v>417</v>
      </c>
      <c r="B2971" t="inlineStr">
        <is>
          <t>Cumplimiento Plan Anual Vicerrectoría Financiera</t>
        </is>
      </c>
      <c r="C2971" t="inlineStr">
        <is>
          <t>Planeación Estratégica</t>
        </is>
      </c>
      <c r="D2971" t="inlineStr">
        <is>
          <t>Semestral</t>
        </is>
      </c>
      <c r="E2971" t="inlineStr">
        <is>
          <t>Positivo</t>
        </is>
      </c>
      <c r="F2971" s="139" t="n">
        <v>45838</v>
      </c>
      <c r="G2971" t="inlineStr">
        <is>
          <t>417-2025-06-30</t>
        </is>
      </c>
      <c r="H2971" t="inlineStr">
        <is>
          <t>Dirección de contabilidad</t>
        </is>
      </c>
      <c r="I2971" t="n">
        <v>100</v>
      </c>
      <c r="J2971" t="n">
        <v>117.9100036621094</v>
      </c>
      <c r="CJ2971" t="n">
        <v>79</v>
      </c>
      <c r="CK2971" t="n">
        <v>67</v>
      </c>
    </row>
    <row r="2972">
      <c r="A2972" t="n">
        <v>417</v>
      </c>
      <c r="B2972" t="inlineStr">
        <is>
          <t>Cumplimiento Plan Anual Vicerrectoría Financiera</t>
        </is>
      </c>
      <c r="C2972" t="inlineStr">
        <is>
          <t>Planeación Estratégica</t>
        </is>
      </c>
      <c r="D2972" t="inlineStr">
        <is>
          <t>Semestral</t>
        </is>
      </c>
      <c r="E2972" t="inlineStr">
        <is>
          <t>Positivo</t>
        </is>
      </c>
      <c r="F2972" s="139" t="n">
        <v>45838</v>
      </c>
      <c r="G2972" t="inlineStr">
        <is>
          <t>417-2025-06-30</t>
        </is>
      </c>
      <c r="H2972" t="inlineStr">
        <is>
          <t>Dirección de infraestructura</t>
        </is>
      </c>
      <c r="I2972" t="n">
        <v>100</v>
      </c>
      <c r="J2972" t="n">
        <v>88.88999938964844</v>
      </c>
      <c r="CJ2972" t="n">
        <v>64</v>
      </c>
      <c r="CK2972" t="n">
        <v>72</v>
      </c>
    </row>
    <row r="2973">
      <c r="A2973" t="n">
        <v>417</v>
      </c>
      <c r="B2973" t="inlineStr">
        <is>
          <t>Cumplimiento Plan Anual Vicerrectoría Financiera</t>
        </is>
      </c>
      <c r="C2973" t="inlineStr">
        <is>
          <t>Planeación Estratégica</t>
        </is>
      </c>
      <c r="D2973" t="inlineStr">
        <is>
          <t>Semestral</t>
        </is>
      </c>
      <c r="E2973" t="inlineStr">
        <is>
          <t>Positivo</t>
        </is>
      </c>
      <c r="F2973" s="139" t="n">
        <v>45838</v>
      </c>
      <c r="G2973" t="inlineStr">
        <is>
          <t>417-2025-06-30</t>
        </is>
      </c>
      <c r="H2973" t="inlineStr">
        <is>
          <t>Dirección planeación financiera y tesorería</t>
        </is>
      </c>
      <c r="I2973" t="n">
        <v>100</v>
      </c>
      <c r="J2973" t="n">
        <v>112</v>
      </c>
      <c r="CJ2973" t="n">
        <v>84</v>
      </c>
      <c r="CK2973" t="n">
        <v>75</v>
      </c>
    </row>
    <row r="2974">
      <c r="A2974" t="n">
        <v>417</v>
      </c>
      <c r="B2974" t="inlineStr">
        <is>
          <t>Cumplimiento Plan Anual Vicerrectoría Financiera</t>
        </is>
      </c>
      <c r="C2974" t="inlineStr">
        <is>
          <t>Planeación Estratégica</t>
        </is>
      </c>
      <c r="D2974" t="inlineStr">
        <is>
          <t>Semestral</t>
        </is>
      </c>
      <c r="E2974" t="inlineStr">
        <is>
          <t>Positivo</t>
        </is>
      </c>
      <c r="F2974" s="139" t="n">
        <v>45838</v>
      </c>
      <c r="G2974" t="inlineStr">
        <is>
          <t>417-2025-06-30</t>
        </is>
      </c>
      <c r="H2974" t="inlineStr">
        <is>
          <t>Dirección de servicios administrativos</t>
        </is>
      </c>
      <c r="I2974" t="n">
        <v>100</v>
      </c>
      <c r="J2974" t="n">
        <v>88.88999938964844</v>
      </c>
      <c r="CJ2974" t="n">
        <v>48</v>
      </c>
      <c r="CK2974" t="n">
        <v>54</v>
      </c>
    </row>
    <row r="2975">
      <c r="A2975" t="n">
        <v>417</v>
      </c>
      <c r="B2975" t="inlineStr">
        <is>
          <t>Cumplimiento Plan Anual Vicerrectoría Financiera</t>
        </is>
      </c>
      <c r="C2975" t="inlineStr">
        <is>
          <t>Planeación Estratégica</t>
        </is>
      </c>
      <c r="D2975" t="inlineStr">
        <is>
          <t>Semestral</t>
        </is>
      </c>
      <c r="E2975" t="inlineStr">
        <is>
          <t>Positivo</t>
        </is>
      </c>
      <c r="F2975" s="139" t="n">
        <v>45838</v>
      </c>
      <c r="G2975" t="inlineStr">
        <is>
          <t>417-2025-06-30</t>
        </is>
      </c>
      <c r="H2975" t="inlineStr">
        <is>
          <t>Dirección de compras y abastecimiento</t>
        </is>
      </c>
      <c r="I2975" t="n">
        <v>100</v>
      </c>
      <c r="J2975" t="n">
        <v>90.91000366210938</v>
      </c>
      <c r="CJ2975" t="n">
        <v>50</v>
      </c>
      <c r="CK2975" t="n">
        <v>55</v>
      </c>
    </row>
    <row r="2976">
      <c r="A2976" t="n">
        <v>417</v>
      </c>
      <c r="B2976" t="inlineStr">
        <is>
          <t>Cumplimiento Plan Anual Vicerrectoría Financiera</t>
        </is>
      </c>
      <c r="C2976" t="inlineStr">
        <is>
          <t>Planeación Estratégica</t>
        </is>
      </c>
      <c r="D2976" t="inlineStr">
        <is>
          <t>Semestral</t>
        </is>
      </c>
      <c r="E2976" t="inlineStr">
        <is>
          <t>Positivo</t>
        </is>
      </c>
      <c r="F2976" s="139" t="n">
        <v>45838</v>
      </c>
      <c r="G2976" t="inlineStr">
        <is>
          <t>417-2025-06-30</t>
        </is>
      </c>
      <c r="H2976" t="inlineStr">
        <is>
          <t>Dirección de relacionamiento de CSU</t>
        </is>
      </c>
      <c r="I2976" t="n">
        <v>100</v>
      </c>
      <c r="J2976" t="n">
        <v>109.0899963378906</v>
      </c>
      <c r="CJ2976" t="n">
        <v>60</v>
      </c>
      <c r="CK2976" t="n">
        <v>55</v>
      </c>
    </row>
    <row r="2977">
      <c r="A2977" t="n">
        <v>418</v>
      </c>
      <c r="B2977" t="inlineStr">
        <is>
          <t>Cumplimiento Plan Anual Vicerrectoría Académica</t>
        </is>
      </c>
      <c r="C2977" t="inlineStr">
        <is>
          <t>Planeación Estratégica</t>
        </is>
      </c>
      <c r="D2977" t="inlineStr">
        <is>
          <t>Semestral</t>
        </is>
      </c>
      <c r="E2977" t="inlineStr">
        <is>
          <t>Positivo</t>
        </is>
      </c>
      <c r="F2977" s="139" t="n">
        <v>45838</v>
      </c>
      <c r="G2977" t="inlineStr">
        <is>
          <t>418-2025-06-30</t>
        </is>
      </c>
      <c r="H2977" t="inlineStr">
        <is>
          <t>Dirección aseguramiento de la calidad</t>
        </is>
      </c>
      <c r="I2977" t="n">
        <v>100</v>
      </c>
      <c r="J2977" t="n">
        <v>105.6600036621094</v>
      </c>
      <c r="CL2977" t="n">
        <v>56</v>
      </c>
      <c r="CM2977" t="n">
        <v>53</v>
      </c>
    </row>
    <row r="2978">
      <c r="A2978" t="n">
        <v>418</v>
      </c>
      <c r="B2978" t="inlineStr">
        <is>
          <t>Cumplimiento Plan Anual Vicerrectoría Académica</t>
        </is>
      </c>
      <c r="C2978" t="inlineStr">
        <is>
          <t>Planeación Estratégica</t>
        </is>
      </c>
      <c r="D2978" t="inlineStr">
        <is>
          <t>Semestral</t>
        </is>
      </c>
      <c r="E2978" t="inlineStr">
        <is>
          <t>Positivo</t>
        </is>
      </c>
      <c r="F2978" s="139" t="n">
        <v>45838</v>
      </c>
      <c r="G2978" t="inlineStr">
        <is>
          <t>418-2025-06-30</t>
        </is>
      </c>
      <c r="H2978" t="inlineStr">
        <is>
          <t>Dirección investigación innovación y creación</t>
        </is>
      </c>
      <c r="I2978" t="n">
        <v>100</v>
      </c>
      <c r="J2978" t="n">
        <v>100</v>
      </c>
      <c r="CL2978" t="n">
        <v>32</v>
      </c>
      <c r="CM2978" t="n">
        <v>32</v>
      </c>
    </row>
    <row r="2979">
      <c r="A2979" t="n">
        <v>418</v>
      </c>
      <c r="B2979" t="inlineStr">
        <is>
          <t>Cumplimiento Plan Anual Vicerrectoría Académica</t>
        </is>
      </c>
      <c r="C2979" t="inlineStr">
        <is>
          <t>Planeación Estratégica</t>
        </is>
      </c>
      <c r="D2979" t="inlineStr">
        <is>
          <t>Semestral</t>
        </is>
      </c>
      <c r="E2979" t="inlineStr">
        <is>
          <t>Positivo</t>
        </is>
      </c>
      <c r="F2979" s="139" t="n">
        <v>45838</v>
      </c>
      <c r="G2979" t="inlineStr">
        <is>
          <t>418-2025-06-30</t>
        </is>
      </c>
      <c r="H2979" t="inlineStr">
        <is>
          <t>Dirección relaciones nacionales e internacionales</t>
        </is>
      </c>
      <c r="I2979" t="n">
        <v>100</v>
      </c>
      <c r="J2979" t="n">
        <v>100</v>
      </c>
      <c r="CL2979" t="n">
        <v>75</v>
      </c>
      <c r="CM2979" t="n">
        <v>75</v>
      </c>
    </row>
    <row r="2980">
      <c r="A2980" t="n">
        <v>418</v>
      </c>
      <c r="B2980" t="inlineStr">
        <is>
          <t>Cumplimiento Plan Anual Vicerrectoría Académica</t>
        </is>
      </c>
      <c r="C2980" t="inlineStr">
        <is>
          <t>Planeación Estratégica</t>
        </is>
      </c>
      <c r="D2980" t="inlineStr">
        <is>
          <t>Semestral</t>
        </is>
      </c>
      <c r="E2980" t="inlineStr">
        <is>
          <t>Positivo</t>
        </is>
      </c>
      <c r="F2980" s="139" t="n">
        <v>45838</v>
      </c>
      <c r="G2980" t="inlineStr">
        <is>
          <t>418-2025-06-30</t>
        </is>
      </c>
      <c r="H2980" t="inlineStr">
        <is>
          <t>Secretaria académica y de extensión</t>
        </is>
      </c>
      <c r="I2980" t="n">
        <v>100</v>
      </c>
      <c r="J2980" t="n">
        <v>133.3300018310547</v>
      </c>
      <c r="CL2980" t="n">
        <v>76</v>
      </c>
      <c r="CM2980" t="n">
        <v>57</v>
      </c>
    </row>
    <row r="2981">
      <c r="A2981" t="n">
        <v>418</v>
      </c>
      <c r="B2981" t="inlineStr">
        <is>
          <t>Cumplimiento Plan Anual Vicerrectoría Académica</t>
        </is>
      </c>
      <c r="C2981" t="inlineStr">
        <is>
          <t>Planeación Estratégica</t>
        </is>
      </c>
      <c r="D2981" t="inlineStr">
        <is>
          <t>Semestral</t>
        </is>
      </c>
      <c r="E2981" t="inlineStr">
        <is>
          <t>Positivo</t>
        </is>
      </c>
      <c r="F2981" s="139" t="n">
        <v>45838</v>
      </c>
      <c r="G2981" t="inlineStr">
        <is>
          <t>418-2025-06-30</t>
        </is>
      </c>
      <c r="H2981" t="inlineStr">
        <is>
          <t>Dirección de docencia</t>
        </is>
      </c>
      <c r="I2981" t="n">
        <v>100</v>
      </c>
      <c r="J2981" t="n">
        <v>0</v>
      </c>
      <c r="CL2981" t="n">
        <v>0</v>
      </c>
      <c r="CM2981" t="n">
        <v>0</v>
      </c>
    </row>
    <row r="2982">
      <c r="A2982" t="n">
        <v>418</v>
      </c>
      <c r="B2982" t="inlineStr">
        <is>
          <t>Cumplimiento Plan Anual Vicerrectoría Académica</t>
        </is>
      </c>
      <c r="C2982" t="inlineStr">
        <is>
          <t>Planeación Estratégica</t>
        </is>
      </c>
      <c r="D2982" t="inlineStr">
        <is>
          <t>Semestral</t>
        </is>
      </c>
      <c r="E2982" t="inlineStr">
        <is>
          <t>Positivo</t>
        </is>
      </c>
      <c r="F2982" s="139" t="n">
        <v>45838</v>
      </c>
      <c r="G2982" t="inlineStr">
        <is>
          <t>418-2025-06-30</t>
        </is>
      </c>
      <c r="H2982" t="inlineStr">
        <is>
          <t>Dirección de currículo presencial y virtual</t>
        </is>
      </c>
      <c r="I2982" t="n">
        <v>100</v>
      </c>
      <c r="J2982" t="n">
        <v>100</v>
      </c>
      <c r="CL2982" t="n">
        <v>78</v>
      </c>
      <c r="CM2982" t="n">
        <v>78</v>
      </c>
    </row>
    <row r="2983">
      <c r="A2983" t="n">
        <v>418</v>
      </c>
      <c r="B2983" t="inlineStr">
        <is>
          <t>Cumplimiento Plan Anual Vicerrectoría Académica</t>
        </is>
      </c>
      <c r="C2983" t="inlineStr">
        <is>
          <t>Planeación Estratégica</t>
        </is>
      </c>
      <c r="D2983" t="inlineStr">
        <is>
          <t>Semestral</t>
        </is>
      </c>
      <c r="E2983" t="inlineStr">
        <is>
          <t>Positivo</t>
        </is>
      </c>
      <c r="F2983" s="139" t="n">
        <v>45838</v>
      </c>
      <c r="G2983" t="inlineStr">
        <is>
          <t>418-2025-06-30</t>
        </is>
      </c>
      <c r="H2983" t="inlineStr">
        <is>
          <t>Facultad ingeniería diseño e innovación</t>
        </is>
      </c>
      <c r="I2983" t="n">
        <v>100</v>
      </c>
      <c r="J2983" t="n">
        <v>98.61000061035156</v>
      </c>
      <c r="CL2983" t="n">
        <v>71</v>
      </c>
      <c r="CM2983" t="n">
        <v>72</v>
      </c>
    </row>
    <row r="2984">
      <c r="A2984" t="n">
        <v>418</v>
      </c>
      <c r="B2984" t="inlineStr">
        <is>
          <t>Cumplimiento Plan Anual Vicerrectoría Académica</t>
        </is>
      </c>
      <c r="C2984" t="inlineStr">
        <is>
          <t>Planeación Estratégica</t>
        </is>
      </c>
      <c r="D2984" t="inlineStr">
        <is>
          <t>Semestral</t>
        </is>
      </c>
      <c r="E2984" t="inlineStr">
        <is>
          <t>Positivo</t>
        </is>
      </c>
      <c r="F2984" s="139" t="n">
        <v>45838</v>
      </c>
      <c r="G2984" t="inlineStr">
        <is>
          <t>418-2025-06-30</t>
        </is>
      </c>
      <c r="H2984" t="inlineStr">
        <is>
          <t>Facultad negocios gestión y sostenibilidad</t>
        </is>
      </c>
      <c r="I2984" t="n">
        <v>100</v>
      </c>
      <c r="J2984" t="n">
        <v>95.88999938964844</v>
      </c>
      <c r="CL2984" t="n">
        <v>70</v>
      </c>
      <c r="CM2984" t="n">
        <v>73</v>
      </c>
    </row>
    <row r="2985">
      <c r="A2985" t="n">
        <v>418</v>
      </c>
      <c r="B2985" t="inlineStr">
        <is>
          <t>Cumplimiento Plan Anual Vicerrectoría Académica</t>
        </is>
      </c>
      <c r="C2985" t="inlineStr">
        <is>
          <t>Planeación Estratégica</t>
        </is>
      </c>
      <c r="D2985" t="inlineStr">
        <is>
          <t>Semestral</t>
        </is>
      </c>
      <c r="E2985" t="inlineStr">
        <is>
          <t>Positivo</t>
        </is>
      </c>
      <c r="F2985" s="139" t="n">
        <v>45838</v>
      </c>
      <c r="G2985" t="inlineStr">
        <is>
          <t>418-2025-06-30</t>
        </is>
      </c>
      <c r="H2985" t="inlineStr">
        <is>
          <t>Facultad sociedad cultura y creatividad</t>
        </is>
      </c>
      <c r="I2985" t="n">
        <v>100</v>
      </c>
      <c r="J2985" t="n">
        <v>113.1600036621094</v>
      </c>
      <c r="CL2985" t="n">
        <v>86</v>
      </c>
      <c r="CM2985" t="n">
        <v>76</v>
      </c>
    </row>
    <row r="2986">
      <c r="A2986" t="n">
        <v>420</v>
      </c>
      <c r="B2986" t="inlineStr">
        <is>
          <t>Cumplimiento Plan Anual Gerencia de estrategia</t>
        </is>
      </c>
      <c r="C2986" t="inlineStr">
        <is>
          <t>Planeación Estratégica</t>
        </is>
      </c>
      <c r="D2986" t="inlineStr">
        <is>
          <t>Semestral</t>
        </is>
      </c>
      <c r="E2986" t="inlineStr">
        <is>
          <t>Positivo</t>
        </is>
      </c>
      <c r="F2986" s="139" t="n">
        <v>45838</v>
      </c>
      <c r="G2986" t="inlineStr">
        <is>
          <t>420-2025-06-30</t>
        </is>
      </c>
      <c r="H2986" t="inlineStr">
        <is>
          <t>SGC</t>
        </is>
      </c>
      <c r="I2986" t="n">
        <v>100</v>
      </c>
      <c r="J2986" t="n">
        <v>93.09999847412109</v>
      </c>
      <c r="CN2986" t="n">
        <v>54</v>
      </c>
      <c r="CO2986" t="n">
        <v>58</v>
      </c>
    </row>
    <row r="2987">
      <c r="A2987" t="n">
        <v>420</v>
      </c>
      <c r="B2987" t="inlineStr">
        <is>
          <t>Cumplimiento Plan Anual Gerencia de estrategia</t>
        </is>
      </c>
      <c r="C2987" t="inlineStr">
        <is>
          <t>Planeación Estratégica</t>
        </is>
      </c>
      <c r="D2987" t="inlineStr">
        <is>
          <t>Semestral</t>
        </is>
      </c>
      <c r="E2987" t="inlineStr">
        <is>
          <t>Positivo</t>
        </is>
      </c>
      <c r="F2987" s="139" t="n">
        <v>45838</v>
      </c>
      <c r="G2987" t="inlineStr">
        <is>
          <t>420-2025-06-30</t>
        </is>
      </c>
      <c r="H2987" t="inlineStr">
        <is>
          <t>SGA</t>
        </is>
      </c>
      <c r="I2987" t="n">
        <v>100</v>
      </c>
      <c r="J2987" t="n">
        <v>134.7799987792969</v>
      </c>
      <c r="CN2987" t="n">
        <v>31</v>
      </c>
      <c r="CO2987" t="n">
        <v>23</v>
      </c>
    </row>
    <row r="2988">
      <c r="A2988" t="n">
        <v>420</v>
      </c>
      <c r="B2988" t="inlineStr">
        <is>
          <t>Cumplimiento Plan Anual Gerencia de estrategia</t>
        </is>
      </c>
      <c r="C2988" t="inlineStr">
        <is>
          <t>Planeación Estratégica</t>
        </is>
      </c>
      <c r="D2988" t="inlineStr">
        <is>
          <t>Semestral</t>
        </is>
      </c>
      <c r="E2988" t="inlineStr">
        <is>
          <t>Positivo</t>
        </is>
      </c>
      <c r="F2988" s="139" t="n">
        <v>45838</v>
      </c>
      <c r="G2988" t="inlineStr">
        <is>
          <t>420-2025-06-30</t>
        </is>
      </c>
      <c r="H2988" t="inlineStr">
        <is>
          <t>Riesgos</t>
        </is>
      </c>
      <c r="I2988" t="n">
        <v>100</v>
      </c>
      <c r="J2988" t="n">
        <v>114.2900009155273</v>
      </c>
      <c r="CN2988" t="n">
        <v>64</v>
      </c>
      <c r="CO2988" t="n">
        <v>56</v>
      </c>
    </row>
    <row r="2989">
      <c r="A2989" t="n">
        <v>420</v>
      </c>
      <c r="B2989" t="inlineStr">
        <is>
          <t>Cumplimiento Plan Anual Gerencia de estrategia</t>
        </is>
      </c>
      <c r="C2989" t="inlineStr">
        <is>
          <t>Planeación Estratégica</t>
        </is>
      </c>
      <c r="D2989" t="inlineStr">
        <is>
          <t>Semestral</t>
        </is>
      </c>
      <c r="E2989" t="inlineStr">
        <is>
          <t>Positivo</t>
        </is>
      </c>
      <c r="F2989" s="139" t="n">
        <v>45838</v>
      </c>
      <c r="G2989" t="inlineStr">
        <is>
          <t>420-2025-06-30</t>
        </is>
      </c>
      <c r="H2989" t="inlineStr">
        <is>
          <t>Auditoría</t>
        </is>
      </c>
      <c r="I2989" t="n">
        <v>100</v>
      </c>
      <c r="J2989" t="n">
        <v>107.6900024414062</v>
      </c>
      <c r="CN2989" t="n">
        <v>42</v>
      </c>
      <c r="CO2989" t="n">
        <v>39</v>
      </c>
    </row>
    <row r="2990">
      <c r="A2990" t="n">
        <v>420</v>
      </c>
      <c r="B2990" t="inlineStr">
        <is>
          <t>Cumplimiento Plan Anual Gerencia de estrategia</t>
        </is>
      </c>
      <c r="C2990" t="inlineStr">
        <is>
          <t>Planeación Estratégica</t>
        </is>
      </c>
      <c r="D2990" t="inlineStr">
        <is>
          <t>Semestral</t>
        </is>
      </c>
      <c r="E2990" t="inlineStr">
        <is>
          <t>Positivo</t>
        </is>
      </c>
      <c r="F2990" s="139" t="n">
        <v>45838</v>
      </c>
      <c r="G2990" t="inlineStr">
        <is>
          <t>420-2025-06-30</t>
        </is>
      </c>
      <c r="H2990" t="inlineStr">
        <is>
          <t>Estudios Internos</t>
        </is>
      </c>
      <c r="I2990" t="n">
        <v>100</v>
      </c>
      <c r="J2990" t="n">
        <v>101.75</v>
      </c>
      <c r="CN2990" t="n">
        <v>58</v>
      </c>
      <c r="CO2990" t="n">
        <v>57</v>
      </c>
    </row>
    <row r="2991">
      <c r="A2991" t="n">
        <v>420</v>
      </c>
      <c r="B2991" t="inlineStr">
        <is>
          <t>Cumplimiento Plan Anual Gerencia de estrategia</t>
        </is>
      </c>
      <c r="C2991" t="inlineStr">
        <is>
          <t>Planeación Estratégica</t>
        </is>
      </c>
      <c r="D2991" t="inlineStr">
        <is>
          <t>Semestral</t>
        </is>
      </c>
      <c r="E2991" t="inlineStr">
        <is>
          <t>Positivo</t>
        </is>
      </c>
      <c r="F2991" s="139" t="n">
        <v>45838</v>
      </c>
      <c r="G2991" t="inlineStr">
        <is>
          <t>420-2025-06-30</t>
        </is>
      </c>
      <c r="H2991" t="inlineStr">
        <is>
          <t>Planeación estratégica</t>
        </is>
      </c>
      <c r="I2991" t="n">
        <v>100</v>
      </c>
      <c r="J2991" t="n">
        <v>99.51999664306641</v>
      </c>
      <c r="CN2991" t="n">
        <v>68.39</v>
      </c>
      <c r="CO2991" t="n">
        <v>68.72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39" t="n">
        <v>45838</v>
      </c>
      <c r="G2992" t="inlineStr">
        <is>
          <t>432-2025-06-30</t>
        </is>
      </c>
      <c r="H2992" t="inlineStr">
        <is>
          <t>Plan estratégico de seguridad vial</t>
        </is>
      </c>
      <c r="I2992" t="n">
        <v>90</v>
      </c>
      <c r="J2992" t="n">
        <v>100</v>
      </c>
      <c r="CS2992" t="n">
        <v>8</v>
      </c>
      <c r="CT2992" t="n">
        <v>8</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39" t="n">
        <v>45838</v>
      </c>
      <c r="G2993" t="inlineStr">
        <is>
          <t>432-2025-06-30</t>
        </is>
      </c>
      <c r="H2993" t="inlineStr">
        <is>
          <t>Plan de gestión de riesgo psicosocial</t>
        </is>
      </c>
      <c r="I2993" t="n">
        <v>90</v>
      </c>
      <c r="J2993" t="n">
        <v>100</v>
      </c>
      <c r="CS2993" t="n">
        <v>16</v>
      </c>
      <c r="CT2993" t="n">
        <v>16</v>
      </c>
    </row>
    <row r="2994">
      <c r="A2994" t="n">
        <v>432</v>
      </c>
      <c r="B2994" t="inlineStr">
        <is>
          <t>Intervención a la gestión del riesgo de los colaboradores</t>
        </is>
      </c>
      <c r="C2994" t="inlineStr">
        <is>
          <t>GESTIÓN DE SEGURIDAD Y SALUD EN EL TRABAJO</t>
        </is>
      </c>
      <c r="D2994" t="inlineStr">
        <is>
          <t>Semestral</t>
        </is>
      </c>
      <c r="E2994" t="inlineStr">
        <is>
          <t>Positivo</t>
        </is>
      </c>
      <c r="F2994" s="139" t="n">
        <v>45838</v>
      </c>
      <c r="G2994" t="inlineStr">
        <is>
          <t>432-2025-06-30</t>
        </is>
      </c>
      <c r="H2994" t="inlineStr">
        <is>
          <t>Plan de gestión osteomuscular</t>
        </is>
      </c>
      <c r="I2994" t="n">
        <v>90</v>
      </c>
      <c r="J2994" t="n">
        <v>100</v>
      </c>
      <c r="CS2994" t="n">
        <v>24</v>
      </c>
      <c r="CT2994" t="n">
        <v>24</v>
      </c>
    </row>
    <row r="2995">
      <c r="A2995" t="n">
        <v>432</v>
      </c>
      <c r="B2995" t="inlineStr">
        <is>
          <t>Intervención a la gestión del riesgo de los colaboradores</t>
        </is>
      </c>
      <c r="C2995" t="inlineStr">
        <is>
          <t>GESTIÓN DE SEGURIDAD Y SALUD EN EL TRABAJO</t>
        </is>
      </c>
      <c r="D2995" t="inlineStr">
        <is>
          <t>Semestral</t>
        </is>
      </c>
      <c r="E2995" t="inlineStr">
        <is>
          <t>Positivo</t>
        </is>
      </c>
      <c r="F2995" s="139" t="n">
        <v>45838</v>
      </c>
      <c r="G2995" t="inlineStr">
        <is>
          <t>432-2025-06-30</t>
        </is>
      </c>
      <c r="H2995" t="inlineStr">
        <is>
          <t>Plan de gestión TAR</t>
        </is>
      </c>
      <c r="I2995" t="n">
        <v>90</v>
      </c>
      <c r="J2995" t="n">
        <v>100</v>
      </c>
      <c r="CS2995" t="n">
        <v>10</v>
      </c>
      <c r="CT2995" t="n">
        <v>10</v>
      </c>
    </row>
    <row r="2996">
      <c r="A2996" t="n">
        <v>432</v>
      </c>
      <c r="B2996" t="inlineStr">
        <is>
          <t>Intervención a la gestión del riesgo de los colaboradores</t>
        </is>
      </c>
      <c r="C2996" t="inlineStr">
        <is>
          <t>GESTIÓN DE SEGURIDAD Y SALUD EN EL TRABAJO</t>
        </is>
      </c>
      <c r="D2996" t="inlineStr">
        <is>
          <t>Semestral</t>
        </is>
      </c>
      <c r="E2996" t="inlineStr">
        <is>
          <t>Positivo</t>
        </is>
      </c>
      <c r="F2996" s="139" t="n">
        <v>45838</v>
      </c>
      <c r="G2996" t="inlineStr">
        <is>
          <t>432-2025-06-30</t>
        </is>
      </c>
      <c r="H2996" t="inlineStr">
        <is>
          <t>Plan de de gestión conservación de la voz</t>
        </is>
      </c>
      <c r="I2996" t="n">
        <v>90</v>
      </c>
      <c r="J2996" t="n">
        <v>100</v>
      </c>
      <c r="CS2996" t="n">
        <v>4</v>
      </c>
      <c r="CT2996" t="n">
        <v>4</v>
      </c>
    </row>
    <row r="2997">
      <c r="A2997" t="n">
        <v>432</v>
      </c>
      <c r="B2997" t="inlineStr">
        <is>
          <t>Intervención a la gestión del riesgo de los colaboradores</t>
        </is>
      </c>
      <c r="C2997" t="inlineStr">
        <is>
          <t>GESTIÓN DE SEGURIDAD Y SALUD EN EL TRABAJO</t>
        </is>
      </c>
      <c r="D2997" t="inlineStr">
        <is>
          <t>Semestral</t>
        </is>
      </c>
      <c r="E2997" t="inlineStr">
        <is>
          <t>Positivo</t>
        </is>
      </c>
      <c r="F2997" s="139" t="n">
        <v>45838</v>
      </c>
      <c r="G2997" t="inlineStr">
        <is>
          <t>432-2025-06-30</t>
        </is>
      </c>
      <c r="H2997" t="inlineStr">
        <is>
          <t>Plan de gestión riesgo biológico</t>
        </is>
      </c>
      <c r="I2997" t="n">
        <v>90</v>
      </c>
      <c r="J2997" t="n">
        <v>100</v>
      </c>
      <c r="CS2997" t="n">
        <v>1</v>
      </c>
      <c r="CT2997" t="n">
        <v>1</v>
      </c>
    </row>
    <row r="2998">
      <c r="A2998" t="n">
        <v>432</v>
      </c>
      <c r="B2998" t="inlineStr">
        <is>
          <t>Intervención a la gestión del riesgo de los colaboradores</t>
        </is>
      </c>
      <c r="C2998" t="inlineStr">
        <is>
          <t>GESTIÓN DE SEGURIDAD Y SALUD EN EL TRABAJO</t>
        </is>
      </c>
      <c r="D2998" t="inlineStr">
        <is>
          <t>Semestral</t>
        </is>
      </c>
      <c r="E2998" t="inlineStr">
        <is>
          <t>Positivo</t>
        </is>
      </c>
      <c r="F2998" s="139" t="n">
        <v>45838</v>
      </c>
      <c r="G2998" t="inlineStr">
        <is>
          <t>432-2025-06-30</t>
        </is>
      </c>
      <c r="H2998" t="inlineStr">
        <is>
          <t>Plan de gestión Teletrabajadores</t>
        </is>
      </c>
      <c r="I2998" t="n">
        <v>90</v>
      </c>
      <c r="J2998" t="n">
        <v>100</v>
      </c>
      <c r="CS2998" t="n">
        <v>2</v>
      </c>
      <c r="CT2998" t="n">
        <v>2</v>
      </c>
    </row>
    <row r="2999">
      <c r="A2999" t="n">
        <v>432</v>
      </c>
      <c r="B2999" t="inlineStr">
        <is>
          <t>Intervención a la gestión del riesgo de los colaboradores</t>
        </is>
      </c>
      <c r="C2999" t="inlineStr">
        <is>
          <t>GESTIÓN DE SEGURIDAD Y SALUD EN EL TRABAJO</t>
        </is>
      </c>
      <c r="D2999" t="inlineStr">
        <is>
          <t>Semestral</t>
        </is>
      </c>
      <c r="E2999" t="inlineStr">
        <is>
          <t>Positivo</t>
        </is>
      </c>
      <c r="F2999" s="139" t="n">
        <v>45838</v>
      </c>
      <c r="G2999" t="inlineStr">
        <is>
          <t>432-2025-06-30</t>
        </is>
      </c>
      <c r="H2999" t="inlineStr">
        <is>
          <t>Plan de gestión inspecciones de seguridad</t>
        </is>
      </c>
      <c r="I2999" t="n">
        <v>90</v>
      </c>
      <c r="J2999" t="n">
        <v>100</v>
      </c>
      <c r="CS2999" t="n">
        <v>15</v>
      </c>
      <c r="CT2999" t="n">
        <v>15</v>
      </c>
    </row>
    <row r="3000">
      <c r="A3000" t="n">
        <v>432</v>
      </c>
      <c r="B3000" t="inlineStr">
        <is>
          <t>Intervención a la gestión del riesgo de los colaboradores</t>
        </is>
      </c>
      <c r="C3000" t="inlineStr">
        <is>
          <t>GESTIÓN DE SEGURIDAD Y SALUD EN EL TRABAJO</t>
        </is>
      </c>
      <c r="D3000" t="inlineStr">
        <is>
          <t>Semestral</t>
        </is>
      </c>
      <c r="E3000" t="inlineStr">
        <is>
          <t>Positivo</t>
        </is>
      </c>
      <c r="F3000" s="139" t="n">
        <v>45838</v>
      </c>
      <c r="G3000" t="inlineStr">
        <is>
          <t>432-2025-06-30</t>
        </is>
      </c>
      <c r="H3000" t="inlineStr">
        <is>
          <t>Plan de gestión de riesgo químico</t>
        </is>
      </c>
      <c r="I3000" t="n">
        <v>90</v>
      </c>
      <c r="J3000" t="n">
        <v>100</v>
      </c>
      <c r="CS3000" t="n">
        <v>3</v>
      </c>
      <c r="CT3000" t="n">
        <v>3</v>
      </c>
    </row>
    <row r="3001">
      <c r="A3001" t="n">
        <v>456</v>
      </c>
      <c r="B3001" t="inlineStr">
        <is>
          <t>Impacto de campañas de Mailing</t>
        </is>
      </c>
      <c r="C3001" t="inlineStr">
        <is>
          <t>Comunicaciones Internas</t>
        </is>
      </c>
      <c r="D3001" t="inlineStr">
        <is>
          <t>Semestral</t>
        </is>
      </c>
      <c r="E3001" t="inlineStr">
        <is>
          <t>Positivo</t>
        </is>
      </c>
      <c r="F3001" s="139" t="n">
        <v>45838</v>
      </c>
      <c r="G3001" t="inlineStr">
        <is>
          <t>456-2025-06-30</t>
        </is>
      </c>
      <c r="H3001" t="inlineStr">
        <is>
          <t>Colaboradores</t>
        </is>
      </c>
      <c r="I3001" t="n">
        <v>100</v>
      </c>
      <c r="J3001" t="n">
        <v>110</v>
      </c>
      <c r="DY3001" t="n">
        <v>60</v>
      </c>
      <c r="DZ3001" t="n">
        <v>66</v>
      </c>
    </row>
    <row r="3002">
      <c r="A3002" t="n">
        <v>456</v>
      </c>
      <c r="B3002" t="inlineStr">
        <is>
          <t>Impacto de campañas de Mailing</t>
        </is>
      </c>
      <c r="C3002" t="inlineStr">
        <is>
          <t>Comunicaciones Internas</t>
        </is>
      </c>
      <c r="D3002" t="inlineStr">
        <is>
          <t>Semestral</t>
        </is>
      </c>
      <c r="E3002" t="inlineStr">
        <is>
          <t>Positivo</t>
        </is>
      </c>
      <c r="F3002" s="139" t="n">
        <v>45838</v>
      </c>
      <c r="G3002" t="inlineStr">
        <is>
          <t>456-2025-06-30</t>
        </is>
      </c>
      <c r="H3002" t="inlineStr">
        <is>
          <t>Estudiantes</t>
        </is>
      </c>
      <c r="I3002" t="n">
        <v>100</v>
      </c>
      <c r="J3002" t="n">
        <v>93.33000183105469</v>
      </c>
      <c r="DY3002" t="n">
        <v>15</v>
      </c>
      <c r="DZ3002" t="n">
        <v>14</v>
      </c>
    </row>
    <row r="3003">
      <c r="A3003" t="n">
        <v>456</v>
      </c>
      <c r="B3003" t="inlineStr">
        <is>
          <t>Impacto de campañas de Mailing</t>
        </is>
      </c>
      <c r="C3003" t="inlineStr">
        <is>
          <t>Comunicaciones Internas</t>
        </is>
      </c>
      <c r="D3003" t="inlineStr">
        <is>
          <t>Semestral</t>
        </is>
      </c>
      <c r="E3003" t="inlineStr">
        <is>
          <t>Positivo</t>
        </is>
      </c>
      <c r="F3003" s="139" t="n">
        <v>45838</v>
      </c>
      <c r="G3003" t="inlineStr">
        <is>
          <t>456-2025-06-30</t>
        </is>
      </c>
      <c r="H3003" t="inlineStr">
        <is>
          <t>Graduados</t>
        </is>
      </c>
      <c r="I3003" t="n">
        <v>100</v>
      </c>
      <c r="J3003" t="n">
        <v>95.44999694824219</v>
      </c>
      <c r="DY3003" t="n">
        <v>22</v>
      </c>
      <c r="DZ3003" t="n">
        <v>21</v>
      </c>
    </row>
    <row r="3004">
      <c r="A3004" t="n">
        <v>457</v>
      </c>
      <c r="B3004" t="inlineStr">
        <is>
          <t>Apertura de enlaces en mensajes de texto</t>
        </is>
      </c>
      <c r="C3004" t="inlineStr">
        <is>
          <t>Comunicaciones Internas</t>
        </is>
      </c>
      <c r="D3004" t="inlineStr">
        <is>
          <t>Semestral</t>
        </is>
      </c>
      <c r="E3004" t="inlineStr">
        <is>
          <t>Positivo</t>
        </is>
      </c>
      <c r="F3004" s="139" t="n">
        <v>45838</v>
      </c>
      <c r="G3004" t="inlineStr">
        <is>
          <t>457-2025-06-30</t>
        </is>
      </c>
      <c r="H3004" t="inlineStr">
        <is>
          <t>Colaboradores</t>
        </is>
      </c>
      <c r="I3004" t="n">
        <v>100</v>
      </c>
      <c r="J3004" t="n">
        <v>100</v>
      </c>
      <c r="EA3004" t="n">
        <v>2</v>
      </c>
      <c r="EB3004" t="n">
        <v>2</v>
      </c>
    </row>
    <row r="3005">
      <c r="A3005" t="n">
        <v>457</v>
      </c>
      <c r="B3005" t="inlineStr">
        <is>
          <t>Apertura de enlaces en mensajes de texto</t>
        </is>
      </c>
      <c r="C3005" t="inlineStr">
        <is>
          <t>Comunicaciones Internas</t>
        </is>
      </c>
      <c r="D3005" t="inlineStr">
        <is>
          <t>Semestral</t>
        </is>
      </c>
      <c r="E3005" t="inlineStr">
        <is>
          <t>Positivo</t>
        </is>
      </c>
      <c r="F3005" s="139" t="n">
        <v>45838</v>
      </c>
      <c r="G3005" t="inlineStr">
        <is>
          <t>457-2025-06-30</t>
        </is>
      </c>
      <c r="H3005" t="inlineStr">
        <is>
          <t>Graduados</t>
        </is>
      </c>
      <c r="I3005" t="n">
        <v>100</v>
      </c>
      <c r="J3005" t="n">
        <v>50</v>
      </c>
      <c r="EA3005" t="n">
        <v>2</v>
      </c>
      <c r="EB3005" t="n">
        <v>1</v>
      </c>
    </row>
    <row r="3006">
      <c r="A3006" t="n">
        <v>457</v>
      </c>
      <c r="B3006" t="inlineStr">
        <is>
          <t>Apertura de enlaces en mensajes de texto</t>
        </is>
      </c>
      <c r="C3006" t="inlineStr">
        <is>
          <t>Comunicaciones Internas</t>
        </is>
      </c>
      <c r="D3006" t="inlineStr">
        <is>
          <t>Semestral</t>
        </is>
      </c>
      <c r="E3006" t="inlineStr">
        <is>
          <t>Positivo</t>
        </is>
      </c>
      <c r="F3006" s="139" t="n">
        <v>45838</v>
      </c>
      <c r="G3006" t="inlineStr">
        <is>
          <t>457-2025-06-30</t>
        </is>
      </c>
      <c r="H3006" t="inlineStr">
        <is>
          <t>Estudiantes</t>
        </is>
      </c>
      <c r="I3006" t="n">
        <v>100</v>
      </c>
      <c r="J3006" t="n">
        <v>100</v>
      </c>
      <c r="EA3006" t="n">
        <v>2</v>
      </c>
      <c r="EB3006" t="n">
        <v>2</v>
      </c>
    </row>
    <row r="3007">
      <c r="A3007" t="n">
        <v>469</v>
      </c>
      <c r="B3007" t="inlineStr">
        <is>
          <t>Cumplimiento Plan Anual Áreas sede Medellín</t>
        </is>
      </c>
      <c r="C3007" t="inlineStr">
        <is>
          <t>Planeación Estratégica</t>
        </is>
      </c>
      <c r="D3007" t="inlineStr">
        <is>
          <t>Semestral</t>
        </is>
      </c>
      <c r="E3007" t="inlineStr">
        <is>
          <t>Positivo</t>
        </is>
      </c>
      <c r="F3007" s="139" t="n">
        <v>45838</v>
      </c>
      <c r="G3007" t="inlineStr">
        <is>
          <t>469-2025-06-30</t>
        </is>
      </c>
      <c r="H3007" t="inlineStr">
        <is>
          <t>FSCC- DERECHO Y GOBIERNO-DERECHO</t>
        </is>
      </c>
      <c r="I3007" t="n">
        <v>100</v>
      </c>
      <c r="J3007" t="n">
        <v>114.8099975585938</v>
      </c>
      <c r="DF3007" t="n">
        <v>62</v>
      </c>
      <c r="DG3007" t="n">
        <v>54</v>
      </c>
    </row>
    <row r="3008">
      <c r="A3008" t="n">
        <v>469</v>
      </c>
      <c r="B3008" t="inlineStr">
        <is>
          <t>Cumplimiento Plan Anual Áreas sede Medellín</t>
        </is>
      </c>
      <c r="C3008" t="inlineStr">
        <is>
          <t>Planeación Estratégica</t>
        </is>
      </c>
      <c r="D3008" t="inlineStr">
        <is>
          <t>Semestral</t>
        </is>
      </c>
      <c r="E3008" t="inlineStr">
        <is>
          <t>Positivo</t>
        </is>
      </c>
      <c r="F3008" s="139" t="n">
        <v>45838</v>
      </c>
      <c r="G3008" t="inlineStr">
        <is>
          <t>469-2025-06-30</t>
        </is>
      </c>
      <c r="H3008" t="inlineStr">
        <is>
          <t>FIDI-DISEÑO-DISEÑO GRAFICO</t>
        </is>
      </c>
      <c r="I3008" t="n">
        <v>100</v>
      </c>
      <c r="J3008" t="n">
        <v>96</v>
      </c>
      <c r="DF3008" t="n">
        <v>48</v>
      </c>
      <c r="DG3008" t="n">
        <v>50</v>
      </c>
    </row>
    <row r="3009">
      <c r="A3009" t="n">
        <v>469</v>
      </c>
      <c r="B3009" t="inlineStr">
        <is>
          <t>Cumplimiento Plan Anual Áreas sede Medellín</t>
        </is>
      </c>
      <c r="C3009" t="inlineStr">
        <is>
          <t>Planeación Estratégica</t>
        </is>
      </c>
      <c r="D3009" t="inlineStr">
        <is>
          <t>Semestral</t>
        </is>
      </c>
      <c r="E3009" t="inlineStr">
        <is>
          <t>Positivo</t>
        </is>
      </c>
      <c r="F3009" s="139" t="n">
        <v>45838</v>
      </c>
      <c r="G3009" t="inlineStr">
        <is>
          <t>469-2025-06-30</t>
        </is>
      </c>
      <c r="H3009" t="inlineStr">
        <is>
          <t>FIDI-TIC -INGENIERIA DE SISTEMAS</t>
        </is>
      </c>
      <c r="I3009" t="n">
        <v>100</v>
      </c>
      <c r="J3009" t="n">
        <v>113.0400009155273</v>
      </c>
      <c r="DF3009" t="n">
        <v>52</v>
      </c>
      <c r="DG3009" t="n">
        <v>46</v>
      </c>
    </row>
    <row r="3010">
      <c r="A3010" t="n">
        <v>469</v>
      </c>
      <c r="B3010" t="inlineStr">
        <is>
          <t>Cumplimiento Plan Anual Áreas sede Medellín</t>
        </is>
      </c>
      <c r="C3010" t="inlineStr">
        <is>
          <t>Planeación Estratégica</t>
        </is>
      </c>
      <c r="D3010" t="inlineStr">
        <is>
          <t>Semestral</t>
        </is>
      </c>
      <c r="E3010" t="inlineStr">
        <is>
          <t>Positivo</t>
        </is>
      </c>
      <c r="F3010" s="139" t="n">
        <v>45838</v>
      </c>
      <c r="G3010" t="inlineStr">
        <is>
          <t>469-2025-06-30</t>
        </is>
      </c>
      <c r="H3010" t="inlineStr">
        <is>
          <t>FIDI-OPINA-INGENIERIA INDUSTRIAL</t>
        </is>
      </c>
      <c r="I3010" t="n">
        <v>100</v>
      </c>
      <c r="J3010" t="n">
        <v>96.15000152587891</v>
      </c>
      <c r="DF3010" t="n">
        <v>50</v>
      </c>
      <c r="DG3010" t="n">
        <v>52</v>
      </c>
    </row>
    <row r="3011">
      <c r="A3011" t="n">
        <v>469</v>
      </c>
      <c r="B3011" t="inlineStr">
        <is>
          <t>Cumplimiento Plan Anual Áreas sede Medellín</t>
        </is>
      </c>
      <c r="C3011" t="inlineStr">
        <is>
          <t>Planeación Estratégica</t>
        </is>
      </c>
      <c r="D3011" t="inlineStr">
        <is>
          <t>Semestral</t>
        </is>
      </c>
      <c r="E3011" t="inlineStr">
        <is>
          <t>Positivo</t>
        </is>
      </c>
      <c r="F3011" s="139" t="n">
        <v>45838</v>
      </c>
      <c r="G3011" t="inlineStr">
        <is>
          <t>469-2025-06-30</t>
        </is>
      </c>
      <c r="H3011" t="inlineStr">
        <is>
          <t>FNGS-NEG Y DLLO INTER-NEGOCIOS INTERNACIONALES</t>
        </is>
      </c>
      <c r="I3011" t="n">
        <v>100</v>
      </c>
      <c r="J3011" t="n">
        <v>122.9499969482422</v>
      </c>
      <c r="DF3011" t="n">
        <v>75</v>
      </c>
      <c r="DG3011" t="n">
        <v>61</v>
      </c>
    </row>
    <row r="3012">
      <c r="A3012" t="n">
        <v>469</v>
      </c>
      <c r="B3012" t="inlineStr">
        <is>
          <t>Cumplimiento Plan Anual Áreas sede Medellín</t>
        </is>
      </c>
      <c r="C3012" t="inlineStr">
        <is>
          <t>Planeación Estratégica</t>
        </is>
      </c>
      <c r="D3012" t="inlineStr">
        <is>
          <t>Semestral</t>
        </is>
      </c>
      <c r="E3012" t="inlineStr">
        <is>
          <t>Positivo</t>
        </is>
      </c>
      <c r="F3012" s="139" t="n">
        <v>45838</v>
      </c>
      <c r="G3012" t="inlineStr">
        <is>
          <t>469-2025-06-30</t>
        </is>
      </c>
      <c r="H3012" t="inlineStr">
        <is>
          <t>FSCC- EST.PSIC,TH Y SOC- PSICOLOGIA</t>
        </is>
      </c>
      <c r="I3012" t="n">
        <v>100</v>
      </c>
      <c r="J3012" t="n">
        <v>132.6499938964844</v>
      </c>
      <c r="DF3012" t="n">
        <v>65</v>
      </c>
      <c r="DG3012" t="n">
        <v>49</v>
      </c>
    </row>
    <row r="3013">
      <c r="A3013" t="n">
        <v>469</v>
      </c>
      <c r="B3013" t="inlineStr">
        <is>
          <t>Cumplimiento Plan Anual Áreas sede Medellín</t>
        </is>
      </c>
      <c r="C3013" t="inlineStr">
        <is>
          <t>Planeación Estratégica</t>
        </is>
      </c>
      <c r="D3013" t="inlineStr">
        <is>
          <t>Semestral</t>
        </is>
      </c>
      <c r="E3013" t="inlineStr">
        <is>
          <t>Positivo</t>
        </is>
      </c>
      <c r="F3013" s="139" t="n">
        <v>45838</v>
      </c>
      <c r="G3013" t="inlineStr">
        <is>
          <t>469-2025-06-30</t>
        </is>
      </c>
      <c r="H3013" t="inlineStr">
        <is>
          <t>FIDI-CIENCIAS BÁSICAS MED</t>
        </is>
      </c>
      <c r="I3013" t="n">
        <v>100</v>
      </c>
      <c r="J3013" t="n">
        <v>81.12999725341797</v>
      </c>
      <c r="DF3013" t="n">
        <v>43</v>
      </c>
      <c r="DG3013" t="n">
        <v>53</v>
      </c>
    </row>
    <row r="3014">
      <c r="A3014" t="n">
        <v>469</v>
      </c>
      <c r="B3014" t="inlineStr">
        <is>
          <t>Cumplimiento Plan Anual Áreas sede Medellín</t>
        </is>
      </c>
      <c r="C3014" t="inlineStr">
        <is>
          <t>Planeación Estratégica</t>
        </is>
      </c>
      <c r="D3014" t="inlineStr">
        <is>
          <t>Semestral</t>
        </is>
      </c>
      <c r="E3014" t="inlineStr">
        <is>
          <t>Positivo</t>
        </is>
      </c>
      <c r="F3014" s="139" t="n">
        <v>45838</v>
      </c>
      <c r="G3014" t="inlineStr">
        <is>
          <t>469-2025-06-30</t>
        </is>
      </c>
      <c r="H3014" t="inlineStr">
        <is>
          <t>ADMON DE EMPRESAS</t>
        </is>
      </c>
      <c r="I3014" t="n">
        <v>100</v>
      </c>
      <c r="J3014" t="n">
        <v>82.34999847412109</v>
      </c>
      <c r="DF3014" t="n">
        <v>56</v>
      </c>
      <c r="DG3014" t="n">
        <v>68</v>
      </c>
    </row>
    <row r="3015">
      <c r="A3015" t="n">
        <v>469</v>
      </c>
      <c r="B3015" t="inlineStr">
        <is>
          <t>Cumplimiento Plan Anual Áreas sede Medellín</t>
        </is>
      </c>
      <c r="C3015" t="inlineStr">
        <is>
          <t>Planeación Estratégica</t>
        </is>
      </c>
      <c r="D3015" t="inlineStr">
        <is>
          <t>Semestral</t>
        </is>
      </c>
      <c r="E3015" t="inlineStr">
        <is>
          <t>Positivo</t>
        </is>
      </c>
      <c r="F3015" s="139" t="n">
        <v>45838</v>
      </c>
      <c r="G3015" t="inlineStr">
        <is>
          <t>469-2025-06-30</t>
        </is>
      </c>
      <c r="H3015" t="inlineStr">
        <is>
          <t>FSCC - MARKETING MED</t>
        </is>
      </c>
      <c r="I3015" t="n">
        <v>100</v>
      </c>
      <c r="J3015" t="n">
        <v>92.58999633789062</v>
      </c>
      <c r="DF3015" t="n">
        <v>50</v>
      </c>
      <c r="DG3015" t="n">
        <v>54</v>
      </c>
    </row>
    <row r="3016">
      <c r="A3016" t="n">
        <v>470</v>
      </c>
      <c r="B3016" t="inlineStr">
        <is>
          <t>Cumplimiento plan anual Secretaria académica y de extensión</t>
        </is>
      </c>
      <c r="C3016" t="inlineStr">
        <is>
          <t>Planeación Estratégica</t>
        </is>
      </c>
      <c r="D3016" t="inlineStr">
        <is>
          <t>Semestral</t>
        </is>
      </c>
      <c r="E3016" t="inlineStr">
        <is>
          <t>Positivo</t>
        </is>
      </c>
      <c r="F3016" s="139" t="n">
        <v>45838</v>
      </c>
      <c r="G3016" t="inlineStr">
        <is>
          <t>470-2025-06-30</t>
        </is>
      </c>
      <c r="H3016" t="inlineStr">
        <is>
          <t>DIRECTOR SISTEMA NACIONAL DE BIBLIOTECAS</t>
        </is>
      </c>
      <c r="I3016" t="n">
        <v>100</v>
      </c>
      <c r="J3016" t="n">
        <v>100</v>
      </c>
      <c r="DH3016" t="n">
        <v>38</v>
      </c>
      <c r="DI3016" t="n">
        <v>38</v>
      </c>
    </row>
    <row r="3017">
      <c r="A3017" t="n">
        <v>470</v>
      </c>
      <c r="B3017" t="inlineStr">
        <is>
          <t>Cumplimiento plan anual Secretaria académica y de extensión</t>
        </is>
      </c>
      <c r="C3017" t="inlineStr">
        <is>
          <t>Planeación Estratégica</t>
        </is>
      </c>
      <c r="D3017" t="inlineStr">
        <is>
          <t>Semestral</t>
        </is>
      </c>
      <c r="E3017" t="inlineStr">
        <is>
          <t>Positivo</t>
        </is>
      </c>
      <c r="F3017" s="139" t="n">
        <v>45838</v>
      </c>
      <c r="G3017" t="inlineStr">
        <is>
          <t>470-2025-06-30</t>
        </is>
      </c>
      <c r="H3017" t="inlineStr">
        <is>
          <t>DIRECTOR EDITORIAL</t>
        </is>
      </c>
      <c r="I3017" t="n">
        <v>100</v>
      </c>
      <c r="J3017" t="n">
        <v>172.9700012207031</v>
      </c>
      <c r="DH3017" t="n">
        <v>64</v>
      </c>
      <c r="DI3017" t="n">
        <v>37</v>
      </c>
    </row>
    <row r="3018">
      <c r="A3018" t="n">
        <v>470</v>
      </c>
      <c r="B3018" t="inlineStr">
        <is>
          <t>Cumplimiento plan anual Secretaria académica y de extensión</t>
        </is>
      </c>
      <c r="C3018" t="inlineStr">
        <is>
          <t>Planeación Estratégica</t>
        </is>
      </c>
      <c r="D3018" t="inlineStr">
        <is>
          <t>Semestral</t>
        </is>
      </c>
      <c r="E3018" t="inlineStr">
        <is>
          <t>Positivo</t>
        </is>
      </c>
      <c r="F3018" s="139" t="n">
        <v>45838</v>
      </c>
      <c r="G3018" t="inlineStr">
        <is>
          <t>470-2025-06-30</t>
        </is>
      </c>
      <c r="H3018" t="inlineStr">
        <is>
          <t>DIRECTOR CENTRO MEDIOS AUDIOVISUALES</t>
        </is>
      </c>
      <c r="I3018" t="n">
        <v>100</v>
      </c>
      <c r="J3018" t="n">
        <v>150.9400024414062</v>
      </c>
      <c r="DH3018" t="n">
        <v>80</v>
      </c>
      <c r="DI3018" t="n">
        <v>53</v>
      </c>
    </row>
    <row r="3019">
      <c r="A3019" t="n">
        <v>470</v>
      </c>
      <c r="B3019" t="inlineStr">
        <is>
          <t>Cumplimiento plan anual Secretaria académica y de extensión</t>
        </is>
      </c>
      <c r="C3019" t="inlineStr">
        <is>
          <t>Planeación Estratégica</t>
        </is>
      </c>
      <c r="D3019" t="inlineStr">
        <is>
          <t>Semestral</t>
        </is>
      </c>
      <c r="E3019" t="inlineStr">
        <is>
          <t>Positivo</t>
        </is>
      </c>
      <c r="F3019" s="139" t="n">
        <v>45838</v>
      </c>
      <c r="G3019" t="inlineStr">
        <is>
          <t>470-2025-06-30</t>
        </is>
      </c>
      <c r="H3019" t="inlineStr">
        <is>
          <t>DIRECTOR AGENCIA TROMPO</t>
        </is>
      </c>
      <c r="I3019" t="n">
        <v>100</v>
      </c>
      <c r="J3019" t="n">
        <v>81.12999725341797</v>
      </c>
      <c r="DH3019" t="n">
        <v>43</v>
      </c>
      <c r="DI3019" t="n">
        <v>53</v>
      </c>
    </row>
    <row r="3020">
      <c r="A3020" t="n">
        <v>470</v>
      </c>
      <c r="B3020" t="inlineStr">
        <is>
          <t>Cumplimiento plan anual Secretaria académica y de extensión</t>
        </is>
      </c>
      <c r="C3020" t="inlineStr">
        <is>
          <t>Planeación Estratégica</t>
        </is>
      </c>
      <c r="D3020" t="inlineStr">
        <is>
          <t>Semestral</t>
        </is>
      </c>
      <c r="E3020" t="inlineStr">
        <is>
          <t>Positivo</t>
        </is>
      </c>
      <c r="F3020" s="139" t="n">
        <v>45838</v>
      </c>
      <c r="G3020" t="inlineStr">
        <is>
          <t>470-2025-06-30</t>
        </is>
      </c>
      <c r="H3020" t="inlineStr">
        <is>
          <t>DIRECTOR DE GRADUADOS Y PROYECCION EMP.</t>
        </is>
      </c>
      <c r="I3020" t="n">
        <v>100</v>
      </c>
      <c r="J3020" t="n">
        <v>236.8399963378906</v>
      </c>
      <c r="DH3020" t="n">
        <v>90</v>
      </c>
      <c r="DI3020" t="n">
        <v>38</v>
      </c>
    </row>
    <row r="3021">
      <c r="A3021" t="n">
        <v>471</v>
      </c>
      <c r="B3021" t="inlineStr">
        <is>
          <t>Cumplimiento plan anual Gerencia de Talento Humano</t>
        </is>
      </c>
      <c r="C3021" t="inlineStr">
        <is>
          <t>Planeación Estratégica</t>
        </is>
      </c>
      <c r="D3021" t="inlineStr">
        <is>
          <t>Semestral</t>
        </is>
      </c>
      <c r="E3021" t="inlineStr">
        <is>
          <t>Positivo</t>
        </is>
      </c>
      <c r="F3021" s="139" t="n">
        <v>45838</v>
      </c>
      <c r="G3021" t="inlineStr">
        <is>
          <t>471-2025-06-30</t>
        </is>
      </c>
      <c r="H3021" t="inlineStr">
        <is>
          <t>DIRECTOR DE BIENESTAR Y RELAC. LABORALES</t>
        </is>
      </c>
      <c r="I3021" t="n">
        <v>100</v>
      </c>
      <c r="J3021" t="n">
        <v>100</v>
      </c>
      <c r="DJ3021" t="n">
        <v>34</v>
      </c>
      <c r="DK3021" t="n">
        <v>34</v>
      </c>
    </row>
    <row r="3022">
      <c r="A3022" t="n">
        <v>471</v>
      </c>
      <c r="B3022" t="inlineStr">
        <is>
          <t>Cumplimiento plan anual Gerencia de Talento Humano</t>
        </is>
      </c>
      <c r="C3022" t="inlineStr">
        <is>
          <t>Planeación Estratégica</t>
        </is>
      </c>
      <c r="D3022" t="inlineStr">
        <is>
          <t>Semestral</t>
        </is>
      </c>
      <c r="E3022" t="inlineStr">
        <is>
          <t>Positivo</t>
        </is>
      </c>
      <c r="F3022" s="139" t="n">
        <v>45838</v>
      </c>
      <c r="G3022" t="inlineStr">
        <is>
          <t>471-2025-06-30</t>
        </is>
      </c>
      <c r="H3022" t="inlineStr">
        <is>
          <t>DIRECTOR DE FORMACION Y DESARROLLO</t>
        </is>
      </c>
      <c r="I3022" t="n">
        <v>100</v>
      </c>
      <c r="J3022" t="n">
        <v>73.33000183105469</v>
      </c>
      <c r="DJ3022" t="n">
        <v>22</v>
      </c>
      <c r="DK3022" t="n">
        <v>30</v>
      </c>
    </row>
    <row r="3023">
      <c r="A3023" t="n">
        <v>471</v>
      </c>
      <c r="B3023" t="inlineStr">
        <is>
          <t>Cumplimiento plan anual Gerencia de Talento Humano</t>
        </is>
      </c>
      <c r="C3023" t="inlineStr">
        <is>
          <t>Planeación Estratégica</t>
        </is>
      </c>
      <c r="D3023" t="inlineStr">
        <is>
          <t>Semestral</t>
        </is>
      </c>
      <c r="E3023" t="inlineStr">
        <is>
          <t>Positivo</t>
        </is>
      </c>
      <c r="F3023" s="139" t="n">
        <v>45838</v>
      </c>
      <c r="G3023" t="inlineStr">
        <is>
          <t>471-2025-06-30</t>
        </is>
      </c>
      <c r="H3023" t="inlineStr">
        <is>
          <t>DIRECTOR DE RELACIONES PUBLICAS Y PROTOC</t>
        </is>
      </c>
      <c r="I3023" t="n">
        <v>100</v>
      </c>
      <c r="J3023" t="n">
        <v>87.18000030517578</v>
      </c>
      <c r="DJ3023" t="n">
        <v>34</v>
      </c>
      <c r="DK3023" t="n">
        <v>39</v>
      </c>
    </row>
    <row r="3024">
      <c r="A3024" t="n">
        <v>471</v>
      </c>
      <c r="B3024" t="inlineStr">
        <is>
          <t>Cumplimiento plan anual Gerencia de Talento Humano</t>
        </is>
      </c>
      <c r="C3024" t="inlineStr">
        <is>
          <t>Planeación Estratégica</t>
        </is>
      </c>
      <c r="D3024" t="inlineStr">
        <is>
          <t>Semestral</t>
        </is>
      </c>
      <c r="E3024" t="inlineStr">
        <is>
          <t>Positivo</t>
        </is>
      </c>
      <c r="F3024" s="139" t="n">
        <v>45838</v>
      </c>
      <c r="G3024" t="inlineStr">
        <is>
          <t>471-2025-06-30</t>
        </is>
      </c>
      <c r="H3024" t="inlineStr">
        <is>
          <t>DIRECTOR DE COMUNICACIONES</t>
        </is>
      </c>
      <c r="I3024" t="n">
        <v>100</v>
      </c>
      <c r="J3024" t="n">
        <v>87.5</v>
      </c>
      <c r="DJ3024" t="n">
        <v>21</v>
      </c>
      <c r="DK3024" t="n">
        <v>24</v>
      </c>
    </row>
    <row r="3025">
      <c r="A3025" t="n">
        <v>471</v>
      </c>
      <c r="B3025" t="inlineStr">
        <is>
          <t>Cumplimiento plan anual Gerencia de Talento Humano</t>
        </is>
      </c>
      <c r="C3025" t="inlineStr">
        <is>
          <t>Planeación Estratégica</t>
        </is>
      </c>
      <c r="D3025" t="inlineStr">
        <is>
          <t>Semestral</t>
        </is>
      </c>
      <c r="E3025" t="inlineStr">
        <is>
          <t>Positivo</t>
        </is>
      </c>
      <c r="F3025" s="139" t="n">
        <v>45838</v>
      </c>
      <c r="G3025" t="inlineStr">
        <is>
          <t>471-2025-06-30</t>
        </is>
      </c>
      <c r="H3025" t="inlineStr">
        <is>
          <t>DIRECTOR DE ADMON LABORAL Y COMPENSACION</t>
        </is>
      </c>
      <c r="I3025" t="n">
        <v>100</v>
      </c>
      <c r="J3025" t="n">
        <v>104.3499984741211</v>
      </c>
      <c r="DJ3025" t="n">
        <v>24</v>
      </c>
      <c r="DK3025" t="n">
        <v>23</v>
      </c>
    </row>
    <row r="3026">
      <c r="A3026" t="n">
        <v>471</v>
      </c>
      <c r="B3026" t="inlineStr">
        <is>
          <t>Cumplimiento plan anual Gerencia de Talento Humano</t>
        </is>
      </c>
      <c r="C3026" t="inlineStr">
        <is>
          <t>Planeación Estratégica</t>
        </is>
      </c>
      <c r="D3026" t="inlineStr">
        <is>
          <t>Semestral</t>
        </is>
      </c>
      <c r="E3026" t="inlineStr">
        <is>
          <t>Positivo</t>
        </is>
      </c>
      <c r="F3026" s="139" t="n">
        <v>45838</v>
      </c>
      <c r="G3026" t="inlineStr">
        <is>
          <t>471-2025-06-30</t>
        </is>
      </c>
      <c r="H3026" t="inlineStr">
        <is>
          <t>DIRECTOR DE GESTION DE TALENTO</t>
        </is>
      </c>
      <c r="I3026" t="n">
        <v>100</v>
      </c>
      <c r="J3026" t="n">
        <v>105.879997253418</v>
      </c>
      <c r="DJ3026" t="n">
        <v>54</v>
      </c>
      <c r="DK3026" t="n">
        <v>51</v>
      </c>
    </row>
    <row r="3027">
      <c r="A3027" t="n">
        <v>471</v>
      </c>
      <c r="B3027" t="inlineStr">
        <is>
          <t>Cumplimiento plan anual Gerencia de Talento Humano</t>
        </is>
      </c>
      <c r="C3027" t="inlineStr">
        <is>
          <t>Planeación Estratégica</t>
        </is>
      </c>
      <c r="D3027" t="inlineStr">
        <is>
          <t>Semestral</t>
        </is>
      </c>
      <c r="E3027" t="inlineStr">
        <is>
          <t>Positivo</t>
        </is>
      </c>
      <c r="F3027" s="139" t="n">
        <v>45838</v>
      </c>
      <c r="G3027" t="inlineStr">
        <is>
          <t>471-2025-06-30</t>
        </is>
      </c>
      <c r="H3027" t="inlineStr">
        <is>
          <t>DIRECTOR DE COMUN. EXTERNAS SED MEDELLIN</t>
        </is>
      </c>
      <c r="I3027" t="n">
        <v>100</v>
      </c>
      <c r="J3027" t="n">
        <v>99.87999725341797</v>
      </c>
      <c r="DJ3027" t="n">
        <v>50</v>
      </c>
      <c r="DK3027" t="n">
        <v>50.06</v>
      </c>
    </row>
    <row r="3028">
      <c r="A3028" t="n">
        <v>510</v>
      </c>
      <c r="B3028" t="inlineStr">
        <is>
          <t>Frecuencia de incidentes de riesgos</t>
        </is>
      </c>
      <c r="C3028" t="inlineStr">
        <is>
          <t>GESTIÓN DE RIESGOS</t>
        </is>
      </c>
      <c r="D3028" t="inlineStr">
        <is>
          <t>Semestral</t>
        </is>
      </c>
      <c r="E3028" t="inlineStr">
        <is>
          <t>Positivo</t>
        </is>
      </c>
      <c r="F3028" s="139" t="n">
        <v>45838</v>
      </c>
      <c r="G3028" t="inlineStr">
        <is>
          <t>510-2025-06-30</t>
        </is>
      </c>
      <c r="H3028" t="inlineStr">
        <is>
          <t>Revisión y asesorías</t>
        </is>
      </c>
      <c r="EL3028" t="n">
        <v>0</v>
      </c>
      <c r="EM3028" t="n">
        <v>128</v>
      </c>
    </row>
    <row r="3029">
      <c r="A3029" t="n">
        <v>511</v>
      </c>
      <c r="B3029" t="inlineStr">
        <is>
          <t>Eficacia de controles</t>
        </is>
      </c>
      <c r="C3029" t="inlineStr">
        <is>
          <t>GESTIÓN DE RIESGOS</t>
        </is>
      </c>
      <c r="D3029" t="inlineStr">
        <is>
          <t>Semestral</t>
        </is>
      </c>
      <c r="E3029" t="inlineStr">
        <is>
          <t>Positivo</t>
        </is>
      </c>
      <c r="F3029" s="139" t="n">
        <v>45838</v>
      </c>
      <c r="G3029" t="inlineStr">
        <is>
          <t>511-2025-06-30</t>
        </is>
      </c>
      <c r="H3029" t="inlineStr">
        <is>
          <t>Estratégicos</t>
        </is>
      </c>
      <c r="J3029" t="n">
        <v>80.84999847412109</v>
      </c>
      <c r="EN3029" t="n">
        <v>38</v>
      </c>
      <c r="EO3029" t="n">
        <v>47</v>
      </c>
    </row>
    <row r="3030">
      <c r="A3030" t="n">
        <v>511</v>
      </c>
      <c r="B3030" t="inlineStr">
        <is>
          <t>Eficacia de controles</t>
        </is>
      </c>
      <c r="C3030" t="inlineStr">
        <is>
          <t>GESTIÓN DE RIESGOS</t>
        </is>
      </c>
      <c r="D3030" t="inlineStr">
        <is>
          <t>Semestral</t>
        </is>
      </c>
      <c r="E3030" t="inlineStr">
        <is>
          <t>Positivo</t>
        </is>
      </c>
      <c r="F3030" s="139" t="n">
        <v>45838</v>
      </c>
      <c r="G3030" t="inlineStr">
        <is>
          <t>511-2025-06-30</t>
        </is>
      </c>
      <c r="H3030" t="inlineStr">
        <is>
          <t>Proyectos</t>
        </is>
      </c>
      <c r="J3030" t="n">
        <v>100</v>
      </c>
      <c r="EN3030" t="n">
        <v>48</v>
      </c>
      <c r="EO3030" t="n">
        <v>48</v>
      </c>
    </row>
    <row r="3031">
      <c r="A3031" t="n">
        <v>511</v>
      </c>
      <c r="B3031" t="inlineStr">
        <is>
          <t>Eficacia de controles</t>
        </is>
      </c>
      <c r="C3031" t="inlineStr">
        <is>
          <t>GESTIÓN DE RIESGOS</t>
        </is>
      </c>
      <c r="D3031" t="inlineStr">
        <is>
          <t>Semestral</t>
        </is>
      </c>
      <c r="E3031" t="inlineStr">
        <is>
          <t>Positivo</t>
        </is>
      </c>
      <c r="F3031" s="139" t="n">
        <v>45838</v>
      </c>
      <c r="G3031" t="inlineStr">
        <is>
          <t>511-2025-06-30</t>
        </is>
      </c>
      <c r="H3031" t="inlineStr">
        <is>
          <t>Financieros</t>
        </is>
      </c>
      <c r="J3031" t="n">
        <v>100</v>
      </c>
      <c r="EN3031" t="n">
        <v>21</v>
      </c>
      <c r="EO3031" t="n">
        <v>21</v>
      </c>
    </row>
    <row r="3032">
      <c r="A3032" t="n">
        <v>511</v>
      </c>
      <c r="B3032" t="inlineStr">
        <is>
          <t>Eficacia de controles</t>
        </is>
      </c>
      <c r="C3032" t="inlineStr">
        <is>
          <t>GESTIÓN DE RIESGOS</t>
        </is>
      </c>
      <c r="D3032" t="inlineStr">
        <is>
          <t>Semestral</t>
        </is>
      </c>
      <c r="E3032" t="inlineStr">
        <is>
          <t>Positivo</t>
        </is>
      </c>
      <c r="F3032" s="139" t="n">
        <v>45838</v>
      </c>
      <c r="G3032" t="inlineStr">
        <is>
          <t>511-2025-06-30</t>
        </is>
      </c>
      <c r="H3032" t="inlineStr">
        <is>
          <t>Legal/ Cumplimiento</t>
        </is>
      </c>
      <c r="J3032" t="n">
        <v>92.86000061035156</v>
      </c>
      <c r="EN3032" t="n">
        <v>13</v>
      </c>
      <c r="EO3032" t="n">
        <v>14</v>
      </c>
    </row>
    <row r="3033">
      <c r="A3033" t="n">
        <v>511</v>
      </c>
      <c r="B3033" t="inlineStr">
        <is>
          <t>Eficacia de controles</t>
        </is>
      </c>
      <c r="C3033" t="inlineStr">
        <is>
          <t>GESTIÓN DE RIESGOS</t>
        </is>
      </c>
      <c r="D3033" t="inlineStr">
        <is>
          <t>Semestral</t>
        </is>
      </c>
      <c r="E3033" t="inlineStr">
        <is>
          <t>Positivo</t>
        </is>
      </c>
      <c r="F3033" s="139" t="n">
        <v>45838</v>
      </c>
      <c r="G3033" t="inlineStr">
        <is>
          <t>511-2025-06-30</t>
        </is>
      </c>
      <c r="H3033" t="inlineStr">
        <is>
          <t>Tecnológico</t>
        </is>
      </c>
      <c r="J3033" t="n">
        <v>75</v>
      </c>
      <c r="EN3033" t="n">
        <v>9</v>
      </c>
      <c r="EO3033" t="n">
        <v>12</v>
      </c>
    </row>
    <row r="3034">
      <c r="A3034" t="n">
        <v>511</v>
      </c>
      <c r="B3034" t="inlineStr">
        <is>
          <t>Eficacia de controles</t>
        </is>
      </c>
      <c r="C3034" t="inlineStr">
        <is>
          <t>GESTIÓN DE RIESGOS</t>
        </is>
      </c>
      <c r="D3034" t="inlineStr">
        <is>
          <t>Semestral</t>
        </is>
      </c>
      <c r="E3034" t="inlineStr">
        <is>
          <t>Positivo</t>
        </is>
      </c>
      <c r="F3034" s="139" t="n">
        <v>45838</v>
      </c>
      <c r="G3034" t="inlineStr">
        <is>
          <t>511-2025-06-30</t>
        </is>
      </c>
      <c r="H3034" t="inlineStr">
        <is>
          <t>Operativos</t>
        </is>
      </c>
      <c r="J3034" t="n">
        <v>82.31999969482422</v>
      </c>
      <c r="EN3034" t="n">
        <v>163</v>
      </c>
      <c r="EO3034" t="n">
        <v>198</v>
      </c>
    </row>
    <row r="3035">
      <c r="A3035" t="n">
        <v>511</v>
      </c>
      <c r="B3035" t="inlineStr">
        <is>
          <t>Eficacia de controles</t>
        </is>
      </c>
      <c r="C3035" t="inlineStr">
        <is>
          <t>GESTIÓN DE RIESGOS</t>
        </is>
      </c>
      <c r="D3035" t="inlineStr">
        <is>
          <t>Semestral</t>
        </is>
      </c>
      <c r="E3035" t="inlineStr">
        <is>
          <t>Positivo</t>
        </is>
      </c>
      <c r="F3035" s="139" t="n">
        <v>45838</v>
      </c>
      <c r="G3035" t="inlineStr">
        <is>
          <t>511-2025-06-30</t>
        </is>
      </c>
      <c r="H3035" t="inlineStr">
        <is>
          <t>Reputacionales</t>
        </is>
      </c>
      <c r="J3035" t="n">
        <v>100</v>
      </c>
      <c r="EN3035" t="n">
        <v>12</v>
      </c>
      <c r="EO3035" t="n">
        <v>12</v>
      </c>
    </row>
    <row r="3036">
      <c r="A3036" t="n">
        <v>208</v>
      </c>
      <c r="B3036" t="inlineStr">
        <is>
          <t>Consumo de Agua m3 Mensual</t>
        </is>
      </c>
      <c r="C3036" t="inlineStr">
        <is>
          <t>GESTIÓN AMBIENTAL</t>
        </is>
      </c>
      <c r="D3036" t="inlineStr">
        <is>
          <t>Mensual</t>
        </is>
      </c>
      <c r="E3036" t="inlineStr">
        <is>
          <t>Negativo</t>
        </is>
      </c>
      <c r="F3036" s="139" t="n">
        <v>45869</v>
      </c>
      <c r="G3036" t="inlineStr">
        <is>
          <t>208-2025-07-31</t>
        </is>
      </c>
      <c r="H3036" t="inlineStr">
        <is>
          <t>Campus Bogotá</t>
        </is>
      </c>
      <c r="I3036" t="n">
        <v>950</v>
      </c>
      <c r="J3036" t="n">
        <v>484</v>
      </c>
      <c r="K3036" t="n">
        <v>484</v>
      </c>
    </row>
    <row r="3037">
      <c r="A3037" t="n">
        <v>208</v>
      </c>
      <c r="B3037" t="inlineStr">
        <is>
          <t>Consumo de Agua m3 Mensual</t>
        </is>
      </c>
      <c r="C3037" t="inlineStr">
        <is>
          <t>GESTIÓN AMBIENTAL</t>
        </is>
      </c>
      <c r="D3037" t="inlineStr">
        <is>
          <t>Mensual</t>
        </is>
      </c>
      <c r="E3037" t="inlineStr">
        <is>
          <t>Negativo</t>
        </is>
      </c>
      <c r="F3037" s="139" t="n">
        <v>45869</v>
      </c>
      <c r="G3037" t="inlineStr">
        <is>
          <t>208-2025-07-31</t>
        </is>
      </c>
      <c r="H3037" t="inlineStr">
        <is>
          <t>Sede Posgrado-Calle 85</t>
        </is>
      </c>
      <c r="I3037" t="n">
        <v>25</v>
      </c>
      <c r="J3037" t="n">
        <v>13</v>
      </c>
      <c r="K3037" t="n">
        <v>13</v>
      </c>
    </row>
    <row r="3038">
      <c r="A3038" t="n">
        <v>208</v>
      </c>
      <c r="B3038" t="inlineStr">
        <is>
          <t>Consumo de Agua m3 Mensual</t>
        </is>
      </c>
      <c r="C3038" t="inlineStr">
        <is>
          <t>GESTIÓN AMBIENTAL</t>
        </is>
      </c>
      <c r="D3038" t="inlineStr">
        <is>
          <t>Mensual</t>
        </is>
      </c>
      <c r="E3038" t="inlineStr">
        <is>
          <t>Negativo</t>
        </is>
      </c>
      <c r="F3038" s="139" t="n">
        <v>45869</v>
      </c>
      <c r="G3038" t="inlineStr">
        <is>
          <t>208-2025-07-31</t>
        </is>
      </c>
      <c r="H3038" t="inlineStr">
        <is>
          <t>Campus-Medellín</t>
        </is>
      </c>
      <c r="I3038" t="n">
        <v>200</v>
      </c>
      <c r="J3038" t="n">
        <v>123</v>
      </c>
      <c r="K3038" t="n">
        <v>123</v>
      </c>
    </row>
    <row r="3039">
      <c r="A3039" t="n">
        <v>208</v>
      </c>
      <c r="B3039" t="inlineStr">
        <is>
          <t>Consumo de Agua m3 Mensual</t>
        </is>
      </c>
      <c r="C3039" t="inlineStr">
        <is>
          <t>GESTIÓN AMBIENTAL</t>
        </is>
      </c>
      <c r="D3039" t="inlineStr">
        <is>
          <t>Mensual</t>
        </is>
      </c>
      <c r="E3039" t="inlineStr">
        <is>
          <t>Negativo</t>
        </is>
      </c>
      <c r="F3039" s="139" t="n">
        <v>45869</v>
      </c>
      <c r="G3039" t="inlineStr">
        <is>
          <t>208-2025-07-31</t>
        </is>
      </c>
      <c r="H3039" t="inlineStr">
        <is>
          <t>Sede Bienestar - Medellín</t>
        </is>
      </c>
      <c r="I3039" t="n">
        <v>0</v>
      </c>
      <c r="J3039" t="n">
        <v>0</v>
      </c>
      <c r="K3039" t="n">
        <v>0</v>
      </c>
    </row>
    <row r="3040">
      <c r="A3040" t="n">
        <v>208</v>
      </c>
      <c r="B3040" t="inlineStr">
        <is>
          <t>Consumo de Agua m3 Mensual</t>
        </is>
      </c>
      <c r="C3040" t="inlineStr">
        <is>
          <t>GESTIÓN AMBIENTAL</t>
        </is>
      </c>
      <c r="D3040" t="inlineStr">
        <is>
          <t>Mensual</t>
        </is>
      </c>
      <c r="E3040" t="inlineStr">
        <is>
          <t>Negativo</t>
        </is>
      </c>
      <c r="F3040" s="139" t="n">
        <v>45869</v>
      </c>
      <c r="G3040" t="inlineStr">
        <is>
          <t>208-2025-07-31</t>
        </is>
      </c>
      <c r="H3040" t="inlineStr">
        <is>
          <t>Consultorio Psicología - Medellin</t>
        </is>
      </c>
      <c r="I3040" t="n">
        <v>25</v>
      </c>
      <c r="J3040" t="n">
        <v>14</v>
      </c>
      <c r="K3040" t="n">
        <v>14</v>
      </c>
    </row>
    <row r="3041">
      <c r="A3041" t="n">
        <v>208</v>
      </c>
      <c r="B3041" t="inlineStr">
        <is>
          <t>Consumo de Agua m3 Mensual</t>
        </is>
      </c>
      <c r="C3041" t="inlineStr">
        <is>
          <t>GESTIÓN AMBIENTAL</t>
        </is>
      </c>
      <c r="D3041" t="inlineStr">
        <is>
          <t>Mensual</t>
        </is>
      </c>
      <c r="E3041" t="inlineStr">
        <is>
          <t>Negativo</t>
        </is>
      </c>
      <c r="F3041" s="139" t="n">
        <v>45869</v>
      </c>
      <c r="G3041" t="inlineStr">
        <is>
          <t>208-2025-07-31</t>
        </is>
      </c>
      <c r="H3041" t="inlineStr">
        <is>
          <t>City Campus</t>
        </is>
      </c>
      <c r="I3041" t="n">
        <v>350</v>
      </c>
      <c r="J3041" t="n">
        <v>409.5</v>
      </c>
      <c r="K3041" t="n">
        <v>409.5</v>
      </c>
    </row>
    <row r="3042">
      <c r="A3042" t="n">
        <v>214</v>
      </c>
      <c r="B3042" t="inlineStr">
        <is>
          <t>Generación de Residuos Sólidos Mensual</t>
        </is>
      </c>
      <c r="C3042" t="inlineStr">
        <is>
          <t>GESTIÓN AMBIENTAL</t>
        </is>
      </c>
      <c r="D3042" t="inlineStr">
        <is>
          <t>Mensual</t>
        </is>
      </c>
      <c r="E3042" t="inlineStr">
        <is>
          <t>Negativo</t>
        </is>
      </c>
      <c r="F3042" s="139" t="n">
        <v>45869</v>
      </c>
      <c r="G3042" t="inlineStr">
        <is>
          <t>214-2025-07-31</t>
        </is>
      </c>
      <c r="H3042" t="inlineStr">
        <is>
          <t>City Campus</t>
        </is>
      </c>
      <c r="I3042" t="n">
        <v>1000</v>
      </c>
      <c r="J3042" t="n">
        <v>992.47998046875</v>
      </c>
      <c r="L3042" t="n">
        <v>237.25</v>
      </c>
      <c r="M3042" t="n">
        <v>755.23</v>
      </c>
    </row>
    <row r="3043">
      <c r="A3043" t="n">
        <v>214</v>
      </c>
      <c r="B3043" t="inlineStr">
        <is>
          <t>Generación de Residuos Sólidos Mensual</t>
        </is>
      </c>
      <c r="C3043" t="inlineStr">
        <is>
          <t>GESTIÓN AMBIENTAL</t>
        </is>
      </c>
      <c r="D3043" t="inlineStr">
        <is>
          <t>Mensual</t>
        </is>
      </c>
      <c r="E3043" t="inlineStr">
        <is>
          <t>Negativo</t>
        </is>
      </c>
      <c r="F3043" s="139" t="n">
        <v>45869</v>
      </c>
      <c r="G3043" t="inlineStr">
        <is>
          <t>214-2025-07-31</t>
        </is>
      </c>
      <c r="H3043" t="inlineStr">
        <is>
          <t>Sede Posgrado-Calle 85</t>
        </is>
      </c>
      <c r="I3043" t="n">
        <v>7500</v>
      </c>
      <c r="J3043" t="n">
        <v>3.640000104904175</v>
      </c>
      <c r="L3043" t="n">
        <v>0</v>
      </c>
      <c r="M3043" t="n">
        <v>3.64</v>
      </c>
    </row>
    <row r="3044">
      <c r="A3044" t="n">
        <v>214</v>
      </c>
      <c r="B3044" t="inlineStr">
        <is>
          <t>Generación de Residuos Sólidos Mensual</t>
        </is>
      </c>
      <c r="C3044" t="inlineStr">
        <is>
          <t>GESTIÓN AMBIENTAL</t>
        </is>
      </c>
      <c r="D3044" t="inlineStr">
        <is>
          <t>Mensual</t>
        </is>
      </c>
      <c r="E3044" t="inlineStr">
        <is>
          <t>Negativo</t>
        </is>
      </c>
      <c r="F3044" s="139" t="n">
        <v>45869</v>
      </c>
      <c r="G3044" t="inlineStr">
        <is>
          <t>214-2025-07-31</t>
        </is>
      </c>
      <c r="H3044" t="inlineStr">
        <is>
          <t>Campus-Medellín</t>
        </is>
      </c>
      <c r="I3044" t="n">
        <v>1000</v>
      </c>
      <c r="J3044" t="n">
        <v>496.1000061035156</v>
      </c>
      <c r="L3044" t="n">
        <v>23.6</v>
      </c>
      <c r="M3044" t="n">
        <v>472.5</v>
      </c>
    </row>
    <row r="3045">
      <c r="A3045" t="n">
        <v>214</v>
      </c>
      <c r="B3045" t="inlineStr">
        <is>
          <t>Generación de Residuos Sólidos Mensual</t>
        </is>
      </c>
      <c r="C3045" t="inlineStr">
        <is>
          <t>GESTIÓN AMBIENTAL</t>
        </is>
      </c>
      <c r="D3045" t="inlineStr">
        <is>
          <t>Mensual</t>
        </is>
      </c>
      <c r="E3045" t="inlineStr">
        <is>
          <t>Negativo</t>
        </is>
      </c>
      <c r="F3045" s="139" t="n">
        <v>45869</v>
      </c>
      <c r="G3045" t="inlineStr">
        <is>
          <t>214-2025-07-31</t>
        </is>
      </c>
      <c r="H3045" t="inlineStr">
        <is>
          <t>Sede Bienestar - Medellín</t>
        </is>
      </c>
      <c r="I3045" t="n">
        <v>1</v>
      </c>
      <c r="J3045" t="n">
        <v>103.3099975585938</v>
      </c>
      <c r="L3045" t="n">
        <v>9.91</v>
      </c>
      <c r="M3045" t="n">
        <v>93.40000000000001</v>
      </c>
    </row>
    <row r="3046">
      <c r="A3046" t="n">
        <v>214</v>
      </c>
      <c r="B3046" t="inlineStr">
        <is>
          <t>Generación de Residuos Sólidos Mensual</t>
        </is>
      </c>
      <c r="C3046" t="inlineStr">
        <is>
          <t>GESTIÓN AMBIENTAL</t>
        </is>
      </c>
      <c r="D3046" t="inlineStr">
        <is>
          <t>Mensual</t>
        </is>
      </c>
      <c r="E3046" t="inlineStr">
        <is>
          <t>Negativo</t>
        </is>
      </c>
      <c r="F3046" s="139" t="n">
        <v>45869</v>
      </c>
      <c r="G3046" t="inlineStr">
        <is>
          <t>214-2025-07-31</t>
        </is>
      </c>
      <c r="H3046" t="inlineStr">
        <is>
          <t>Consultorio Psicología - Medellin</t>
        </is>
      </c>
      <c r="I3046" t="n">
        <v>1</v>
      </c>
      <c r="J3046" t="n">
        <v>48.95000076293945</v>
      </c>
      <c r="L3046" t="n">
        <v>22.15</v>
      </c>
      <c r="M3046" t="n">
        <v>26.8</v>
      </c>
    </row>
    <row r="3047">
      <c r="A3047" t="n">
        <v>214</v>
      </c>
      <c r="B3047" t="inlineStr">
        <is>
          <t>Generación de Residuos Sólidos Mensual</t>
        </is>
      </c>
      <c r="C3047" t="inlineStr">
        <is>
          <t>GESTIÓN AMBIENTAL</t>
        </is>
      </c>
      <c r="D3047" t="inlineStr">
        <is>
          <t>Mensual</t>
        </is>
      </c>
      <c r="E3047" t="inlineStr">
        <is>
          <t>Negativo</t>
        </is>
      </c>
      <c r="F3047" s="139" t="n">
        <v>45869</v>
      </c>
      <c r="G3047" t="inlineStr">
        <is>
          <t>214-2025-07-31</t>
        </is>
      </c>
      <c r="H3047" t="inlineStr">
        <is>
          <t>Campus Bogotá</t>
        </is>
      </c>
      <c r="I3047" t="n">
        <v>5500</v>
      </c>
      <c r="J3047" t="n">
        <v>812.3499755859375</v>
      </c>
      <c r="L3047" t="n">
        <v>194.75</v>
      </c>
      <c r="M3047" t="n">
        <v>617.6</v>
      </c>
    </row>
    <row r="3048">
      <c r="A3048" t="n">
        <v>217</v>
      </c>
      <c r="B3048" t="inlineStr">
        <is>
          <t>Aprovechamiento de Residuos</t>
        </is>
      </c>
      <c r="C3048" t="inlineStr">
        <is>
          <t>GESTIÓN AMBIENTAL</t>
        </is>
      </c>
      <c r="D3048" t="inlineStr">
        <is>
          <t>Mensual</t>
        </is>
      </c>
      <c r="E3048" t="inlineStr">
        <is>
          <t>Positivo</t>
        </is>
      </c>
      <c r="F3048" s="139" t="n">
        <v>45869</v>
      </c>
      <c r="G3048" t="inlineStr">
        <is>
          <t>217-2025-07-31</t>
        </is>
      </c>
      <c r="H3048" t="inlineStr">
        <is>
          <t>City Campus</t>
        </is>
      </c>
      <c r="I3048" t="n">
        <v>20</v>
      </c>
      <c r="J3048" t="n">
        <v>23.89999961853027</v>
      </c>
      <c r="L3048" t="n">
        <v>237.25</v>
      </c>
      <c r="M3048" t="n">
        <v>755.23</v>
      </c>
      <c r="AS3048" t="n">
        <v>237.25</v>
      </c>
    </row>
    <row r="3049">
      <c r="A3049" t="n">
        <v>217</v>
      </c>
      <c r="B3049" t="inlineStr">
        <is>
          <t>Aprovechamiento de Residuos</t>
        </is>
      </c>
      <c r="C3049" t="inlineStr">
        <is>
          <t>GESTIÓN AMBIENTAL</t>
        </is>
      </c>
      <c r="D3049" t="inlineStr">
        <is>
          <t>Mensual</t>
        </is>
      </c>
      <c r="E3049" t="inlineStr">
        <is>
          <t>Positivo</t>
        </is>
      </c>
      <c r="F3049" s="139" t="n">
        <v>45869</v>
      </c>
      <c r="G3049" t="inlineStr">
        <is>
          <t>217-2025-07-31</t>
        </is>
      </c>
      <c r="H3049" t="inlineStr">
        <is>
          <t>Sede Posgrado-Calle 85</t>
        </is>
      </c>
      <c r="I3049" t="n">
        <v>20</v>
      </c>
      <c r="J3049" t="n">
        <v>0</v>
      </c>
      <c r="L3049" t="n">
        <v>0</v>
      </c>
      <c r="M3049" t="n">
        <v>3.64</v>
      </c>
      <c r="AS3049" t="n">
        <v>0</v>
      </c>
    </row>
    <row r="3050">
      <c r="A3050" t="n">
        <v>217</v>
      </c>
      <c r="B3050" t="inlineStr">
        <is>
          <t>Aprovechamiento de Residuos</t>
        </is>
      </c>
      <c r="C3050" t="inlineStr">
        <is>
          <t>GESTIÓN AMBIENTAL</t>
        </is>
      </c>
      <c r="D3050" t="inlineStr">
        <is>
          <t>Mensual</t>
        </is>
      </c>
      <c r="E3050" t="inlineStr">
        <is>
          <t>Positivo</t>
        </is>
      </c>
      <c r="F3050" s="139" t="n">
        <v>45869</v>
      </c>
      <c r="G3050" t="inlineStr">
        <is>
          <t>217-2025-07-31</t>
        </is>
      </c>
      <c r="H3050" t="inlineStr">
        <is>
          <t>Campus-Medellín</t>
        </is>
      </c>
      <c r="I3050" t="n">
        <v>20</v>
      </c>
      <c r="J3050" t="n">
        <v>4.760000228881836</v>
      </c>
      <c r="L3050" t="n">
        <v>23.6</v>
      </c>
      <c r="M3050" t="n">
        <v>472.5</v>
      </c>
      <c r="AS3050" t="n">
        <v>23.6</v>
      </c>
    </row>
    <row r="3051">
      <c r="A3051" t="n">
        <v>217</v>
      </c>
      <c r="B3051" t="inlineStr">
        <is>
          <t>Aprovechamiento de Residuos</t>
        </is>
      </c>
      <c r="C3051" t="inlineStr">
        <is>
          <t>GESTIÓN AMBIENTAL</t>
        </is>
      </c>
      <c r="D3051" t="inlineStr">
        <is>
          <t>Mensual</t>
        </is>
      </c>
      <c r="E3051" t="inlineStr">
        <is>
          <t>Positivo</t>
        </is>
      </c>
      <c r="F3051" s="139" t="n">
        <v>45869</v>
      </c>
      <c r="G3051" t="inlineStr">
        <is>
          <t>217-2025-07-31</t>
        </is>
      </c>
      <c r="H3051" t="inlineStr">
        <is>
          <t>Sede Bienestar - Medellín</t>
        </is>
      </c>
      <c r="I3051" t="n">
        <v>20</v>
      </c>
      <c r="J3051" t="n">
        <v>9.590000152587891</v>
      </c>
      <c r="L3051" t="n">
        <v>9.91</v>
      </c>
      <c r="M3051" t="n">
        <v>93.40000000000001</v>
      </c>
      <c r="AS3051" t="n">
        <v>9.91</v>
      </c>
    </row>
    <row r="3052">
      <c r="A3052" t="n">
        <v>217</v>
      </c>
      <c r="B3052" t="inlineStr">
        <is>
          <t>Aprovechamiento de Residuos</t>
        </is>
      </c>
      <c r="C3052" t="inlineStr">
        <is>
          <t>GESTIÓN AMBIENTAL</t>
        </is>
      </c>
      <c r="D3052" t="inlineStr">
        <is>
          <t>Mensual</t>
        </is>
      </c>
      <c r="E3052" t="inlineStr">
        <is>
          <t>Positivo</t>
        </is>
      </c>
      <c r="F3052" s="139" t="n">
        <v>45869</v>
      </c>
      <c r="G3052" t="inlineStr">
        <is>
          <t>217-2025-07-31</t>
        </is>
      </c>
      <c r="H3052" t="inlineStr">
        <is>
          <t>Consultorio Psicología - Medellin</t>
        </is>
      </c>
      <c r="I3052" t="n">
        <v>20</v>
      </c>
      <c r="J3052" t="n">
        <v>45.25</v>
      </c>
      <c r="L3052" t="n">
        <v>22.15</v>
      </c>
      <c r="M3052" t="n">
        <v>26.8</v>
      </c>
      <c r="AS3052" t="n">
        <v>22.15</v>
      </c>
    </row>
    <row r="3053">
      <c r="A3053" t="n">
        <v>217</v>
      </c>
      <c r="B3053" t="inlineStr">
        <is>
          <t>Aprovechamiento de Residuos</t>
        </is>
      </c>
      <c r="C3053" t="inlineStr">
        <is>
          <t>GESTIÓN AMBIENTAL</t>
        </is>
      </c>
      <c r="D3053" t="inlineStr">
        <is>
          <t>Mensual</t>
        </is>
      </c>
      <c r="E3053" t="inlineStr">
        <is>
          <t>Positivo</t>
        </is>
      </c>
      <c r="F3053" s="139" t="n">
        <v>45869</v>
      </c>
      <c r="G3053" t="inlineStr">
        <is>
          <t>217-2025-07-31</t>
        </is>
      </c>
      <c r="H3053" t="inlineStr">
        <is>
          <t>Campus Bogotá</t>
        </is>
      </c>
      <c r="I3053" t="n">
        <v>20</v>
      </c>
      <c r="J3053" t="n">
        <v>116.6699981689453</v>
      </c>
      <c r="L3053" t="n">
        <v>194.75</v>
      </c>
      <c r="M3053" t="n">
        <v>617.6</v>
      </c>
      <c r="AS3053" t="n">
        <v>947.75</v>
      </c>
    </row>
    <row r="3054">
      <c r="A3054" t="n">
        <v>218</v>
      </c>
      <c r="B3054" t="inlineStr">
        <is>
          <t>Consumo de Energía Eléctrica kWh Mensual</t>
        </is>
      </c>
      <c r="C3054" t="inlineStr">
        <is>
          <t>GESTIÓN AMBIENTAL</t>
        </is>
      </c>
      <c r="D3054" t="inlineStr">
        <is>
          <t>Mensual</t>
        </is>
      </c>
      <c r="E3054" t="inlineStr">
        <is>
          <t>Negativo</t>
        </is>
      </c>
      <c r="F3054" s="139" t="n">
        <v>45869</v>
      </c>
      <c r="G3054" t="inlineStr">
        <is>
          <t>218-2025-07-31</t>
        </is>
      </c>
      <c r="H3054" t="inlineStr">
        <is>
          <t>City Campus</t>
        </is>
      </c>
      <c r="I3054" t="n">
        <v>76000</v>
      </c>
      <c r="J3054" t="n">
        <v>39900</v>
      </c>
      <c r="N3054" t="n">
        <v>39900</v>
      </c>
    </row>
    <row r="3055">
      <c r="A3055" t="n">
        <v>218</v>
      </c>
      <c r="B3055" t="inlineStr">
        <is>
          <t>Consumo de Energía Eléctrica kWh Mensual</t>
        </is>
      </c>
      <c r="C3055" t="inlineStr">
        <is>
          <t>GESTIÓN AMBIENTAL</t>
        </is>
      </c>
      <c r="D3055" t="inlineStr">
        <is>
          <t>Mensual</t>
        </is>
      </c>
      <c r="E3055" t="inlineStr">
        <is>
          <t>Negativo</t>
        </is>
      </c>
      <c r="F3055" s="139" t="n">
        <v>45869</v>
      </c>
      <c r="G3055" t="inlineStr">
        <is>
          <t>218-2025-07-31</t>
        </is>
      </c>
      <c r="H3055" t="inlineStr">
        <is>
          <t>Sede Posgrado-Calle 85</t>
        </is>
      </c>
      <c r="I3055" t="n">
        <v>5000</v>
      </c>
      <c r="J3055" t="n">
        <v>3960</v>
      </c>
      <c r="N3055" t="n">
        <v>3960</v>
      </c>
    </row>
    <row r="3056">
      <c r="A3056" t="n">
        <v>218</v>
      </c>
      <c r="B3056" t="inlineStr">
        <is>
          <t>Consumo de Energía Eléctrica kWh Mensual</t>
        </is>
      </c>
      <c r="C3056" t="inlineStr">
        <is>
          <t>GESTIÓN AMBIENTAL</t>
        </is>
      </c>
      <c r="D3056" t="inlineStr">
        <is>
          <t>Mensual</t>
        </is>
      </c>
      <c r="E3056" t="inlineStr">
        <is>
          <t>Negativo</t>
        </is>
      </c>
      <c r="F3056" s="139" t="n">
        <v>45869</v>
      </c>
      <c r="G3056" t="inlineStr">
        <is>
          <t>218-2025-07-31</t>
        </is>
      </c>
      <c r="H3056" t="inlineStr">
        <is>
          <t>Campus-Medellín</t>
        </is>
      </c>
      <c r="I3056" t="n">
        <v>24000</v>
      </c>
      <c r="J3056" t="n">
        <v>15532</v>
      </c>
      <c r="N3056" t="n">
        <v>15532</v>
      </c>
    </row>
    <row r="3057">
      <c r="A3057" t="n">
        <v>218</v>
      </c>
      <c r="B3057" t="inlineStr">
        <is>
          <t>Consumo de Energía Eléctrica kWh Mensual</t>
        </is>
      </c>
      <c r="C3057" t="inlineStr">
        <is>
          <t>GESTIÓN AMBIENTAL</t>
        </is>
      </c>
      <c r="D3057" t="inlineStr">
        <is>
          <t>Mensual</t>
        </is>
      </c>
      <c r="E3057" t="inlineStr">
        <is>
          <t>Negativo</t>
        </is>
      </c>
      <c r="F3057" s="139" t="n">
        <v>45869</v>
      </c>
      <c r="G3057" t="inlineStr">
        <is>
          <t>218-2025-07-31</t>
        </is>
      </c>
      <c r="H3057" t="inlineStr">
        <is>
          <t>Sede Bienestar - Medellín</t>
        </is>
      </c>
      <c r="I3057" t="n">
        <v>5000</v>
      </c>
      <c r="J3057" t="n">
        <v>4290</v>
      </c>
      <c r="N3057" t="n">
        <v>4290</v>
      </c>
    </row>
    <row r="3058">
      <c r="A3058" t="n">
        <v>218</v>
      </c>
      <c r="B3058" t="inlineStr">
        <is>
          <t>Consumo de Energía Eléctrica kWh Mensual</t>
        </is>
      </c>
      <c r="C3058" t="inlineStr">
        <is>
          <t>GESTIÓN AMBIENTAL</t>
        </is>
      </c>
      <c r="D3058" t="inlineStr">
        <is>
          <t>Mensual</t>
        </is>
      </c>
      <c r="E3058" t="inlineStr">
        <is>
          <t>Negativo</t>
        </is>
      </c>
      <c r="F3058" s="139" t="n">
        <v>45869</v>
      </c>
      <c r="G3058" t="inlineStr">
        <is>
          <t>218-2025-07-31</t>
        </is>
      </c>
      <c r="H3058" t="inlineStr">
        <is>
          <t>Consultorio Psicología - Medellin</t>
        </is>
      </c>
      <c r="I3058" t="n">
        <v>2000</v>
      </c>
      <c r="J3058" t="n">
        <v>2398</v>
      </c>
      <c r="N3058" t="n">
        <v>2398</v>
      </c>
    </row>
    <row r="3059">
      <c r="A3059" t="n">
        <v>218</v>
      </c>
      <c r="B3059" t="inlineStr">
        <is>
          <t>Consumo de Energía Eléctrica kWh Mensual</t>
        </is>
      </c>
      <c r="C3059" t="inlineStr">
        <is>
          <t>GESTIÓN AMBIENTAL</t>
        </is>
      </c>
      <c r="D3059" t="inlineStr">
        <is>
          <t>Mensual</t>
        </is>
      </c>
      <c r="E3059" t="inlineStr">
        <is>
          <t>Negativo</t>
        </is>
      </c>
      <c r="F3059" s="139" t="n">
        <v>45869</v>
      </c>
      <c r="G3059" t="inlineStr">
        <is>
          <t>218-2025-07-31</t>
        </is>
      </c>
      <c r="H3059" t="inlineStr">
        <is>
          <t>Campus Bogotá</t>
        </is>
      </c>
      <c r="I3059" t="n">
        <v>76000</v>
      </c>
      <c r="J3059" t="n">
        <v>60391.6484375</v>
      </c>
      <c r="N3059" t="n">
        <v>60391.65</v>
      </c>
    </row>
    <row r="3060">
      <c r="A3060" t="n">
        <v>225</v>
      </c>
      <c r="B3060" t="inlineStr">
        <is>
          <t>Acciones para el Cuidado y Mantenimiento de las Especies de Flora y el Suelo de las Áreas Naturales</t>
        </is>
      </c>
      <c r="C3060" t="inlineStr">
        <is>
          <t>GESTIÓN AMBIENTAL</t>
        </is>
      </c>
      <c r="D3060" t="inlineStr">
        <is>
          <t>Mensual</t>
        </is>
      </c>
      <c r="E3060" t="inlineStr">
        <is>
          <t>Positivo</t>
        </is>
      </c>
      <c r="F3060" s="139" t="n">
        <v>45869</v>
      </c>
      <c r="G3060" t="inlineStr">
        <is>
          <t>225-2025-07-31</t>
        </is>
      </c>
      <c r="H3060" t="inlineStr">
        <is>
          <t>Campus Bogotá</t>
        </is>
      </c>
      <c r="I3060" t="n">
        <v>1</v>
      </c>
      <c r="J3060" t="n">
        <v>6</v>
      </c>
      <c r="AT3060" t="n">
        <v>6</v>
      </c>
    </row>
    <row r="3061">
      <c r="A3061" t="n">
        <v>225</v>
      </c>
      <c r="B3061" t="inlineStr">
        <is>
          <t>Acciones para el Cuidado y Mantenimiento de las Especies de Flora y el Suelo de las Áreas Naturales</t>
        </is>
      </c>
      <c r="C3061" t="inlineStr">
        <is>
          <t>GESTIÓN AMBIENTAL</t>
        </is>
      </c>
      <c r="D3061" t="inlineStr">
        <is>
          <t>Mensual</t>
        </is>
      </c>
      <c r="E3061" t="inlineStr">
        <is>
          <t>Positivo</t>
        </is>
      </c>
      <c r="F3061" s="139" t="n">
        <v>45869</v>
      </c>
      <c r="G3061" t="inlineStr">
        <is>
          <t>225-2025-07-31</t>
        </is>
      </c>
      <c r="H3061" t="inlineStr">
        <is>
          <t>City Campus</t>
        </is>
      </c>
      <c r="I3061" t="n">
        <v>1</v>
      </c>
      <c r="J3061" t="n">
        <v>0</v>
      </c>
      <c r="AT3061" t="n">
        <v>0</v>
      </c>
    </row>
    <row r="3062">
      <c r="A3062" t="n">
        <v>225</v>
      </c>
      <c r="B3062" t="inlineStr">
        <is>
          <t>Acciones para el Cuidado y Mantenimiento de las Especies de Flora y el Suelo de las Áreas Naturales</t>
        </is>
      </c>
      <c r="C3062" t="inlineStr">
        <is>
          <t>GESTIÓN AMBIENTAL</t>
        </is>
      </c>
      <c r="D3062" t="inlineStr">
        <is>
          <t>Mensual</t>
        </is>
      </c>
      <c r="E3062" t="inlineStr">
        <is>
          <t>Positivo</t>
        </is>
      </c>
      <c r="F3062" s="139" t="n">
        <v>45869</v>
      </c>
      <c r="G3062" t="inlineStr">
        <is>
          <t>225-2025-07-31</t>
        </is>
      </c>
      <c r="H3062" t="inlineStr">
        <is>
          <t>Sede Posgrado-Calle 85</t>
        </is>
      </c>
      <c r="I3062" t="n">
        <v>1</v>
      </c>
      <c r="J3062" t="n">
        <v>0</v>
      </c>
      <c r="AT3062" t="n">
        <v>0</v>
      </c>
    </row>
    <row r="3063">
      <c r="A3063" t="n">
        <v>225</v>
      </c>
      <c r="B3063" t="inlineStr">
        <is>
          <t>Acciones para el Cuidado y Mantenimiento de las Especies de Flora y el Suelo de las Áreas Naturales</t>
        </is>
      </c>
      <c r="C3063" t="inlineStr">
        <is>
          <t>GESTIÓN AMBIENTAL</t>
        </is>
      </c>
      <c r="D3063" t="inlineStr">
        <is>
          <t>Mensual</t>
        </is>
      </c>
      <c r="E3063" t="inlineStr">
        <is>
          <t>Positivo</t>
        </is>
      </c>
      <c r="F3063" s="139" t="n">
        <v>45869</v>
      </c>
      <c r="G3063" t="inlineStr">
        <is>
          <t>225-2025-07-31</t>
        </is>
      </c>
      <c r="H3063" t="inlineStr">
        <is>
          <t>Campus-Medellín</t>
        </is>
      </c>
      <c r="I3063" t="n">
        <v>1</v>
      </c>
      <c r="J3063" t="n">
        <v>10</v>
      </c>
      <c r="AT3063" t="n">
        <v>10</v>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39" t="n">
        <v>45869</v>
      </c>
      <c r="G3064" t="inlineStr">
        <is>
          <t>225-2025-07-31</t>
        </is>
      </c>
      <c r="H3064" t="inlineStr">
        <is>
          <t>Sede Bienestar - Medellín</t>
        </is>
      </c>
      <c r="I3064" t="n">
        <v>1</v>
      </c>
      <c r="J3064" t="n">
        <v>1</v>
      </c>
      <c r="AT3064" t="n">
        <v>1</v>
      </c>
    </row>
    <row r="3065">
      <c r="A3065" t="n">
        <v>225</v>
      </c>
      <c r="B3065" t="inlineStr">
        <is>
          <t>Acciones para el Cuidado y Mantenimiento de las Especies de Flora y el Suelo de las Áreas Naturales</t>
        </is>
      </c>
      <c r="C3065" t="inlineStr">
        <is>
          <t>GESTIÓN AMBIENTAL</t>
        </is>
      </c>
      <c r="D3065" t="inlineStr">
        <is>
          <t>Mensual</t>
        </is>
      </c>
      <c r="E3065" t="inlineStr">
        <is>
          <t>Positivo</t>
        </is>
      </c>
      <c r="F3065" s="139" t="n">
        <v>45869</v>
      </c>
      <c r="G3065" t="inlineStr">
        <is>
          <t>225-2025-07-31</t>
        </is>
      </c>
      <c r="H3065" t="inlineStr">
        <is>
          <t>Consultorio Psicología - Medellin</t>
        </is>
      </c>
      <c r="I3065" t="n">
        <v>1</v>
      </c>
      <c r="J3065" t="n">
        <v>1</v>
      </c>
      <c r="AT3065" t="n">
        <v>1</v>
      </c>
    </row>
    <row r="3066">
      <c r="A3066" t="n">
        <v>239</v>
      </c>
      <c r="B3066" t="inlineStr">
        <is>
          <t>Portafolio de Proyectos - Metrica</t>
        </is>
      </c>
      <c r="C3066" t="inlineStr">
        <is>
          <t>Gestión de Proyectos</t>
        </is>
      </c>
      <c r="D3066" t="inlineStr">
        <is>
          <t>Mensual</t>
        </is>
      </c>
      <c r="E3066" t="inlineStr">
        <is>
          <t>Positivo</t>
        </is>
      </c>
      <c r="F3066" s="139" t="n">
        <v>45869</v>
      </c>
      <c r="G3066" t="inlineStr">
        <is>
          <t>239-2025-07-31</t>
        </is>
      </c>
      <c r="H3066" t="inlineStr">
        <is>
          <t>Planificación</t>
        </is>
      </c>
      <c r="J3066" t="n">
        <v>1</v>
      </c>
      <c r="AU3066" t="n">
        <v>1</v>
      </c>
    </row>
    <row r="3067">
      <c r="A3067" t="n">
        <v>239</v>
      </c>
      <c r="B3067" t="inlineStr">
        <is>
          <t>Portafolio de Proyectos - Metrica</t>
        </is>
      </c>
      <c r="C3067" t="inlineStr">
        <is>
          <t>Gestión de Proyectos</t>
        </is>
      </c>
      <c r="D3067" t="inlineStr">
        <is>
          <t>Mensual</t>
        </is>
      </c>
      <c r="E3067" t="inlineStr">
        <is>
          <t>Positivo</t>
        </is>
      </c>
      <c r="F3067" s="139" t="n">
        <v>45869</v>
      </c>
      <c r="G3067" t="inlineStr">
        <is>
          <t>239-2025-07-31</t>
        </is>
      </c>
      <c r="H3067" t="inlineStr">
        <is>
          <t>Cierre</t>
        </is>
      </c>
      <c r="J3067" t="n">
        <v>0</v>
      </c>
      <c r="AU3067" t="n">
        <v>0</v>
      </c>
    </row>
    <row r="3068">
      <c r="A3068" t="n">
        <v>239</v>
      </c>
      <c r="B3068" t="inlineStr">
        <is>
          <t>Portafolio de Proyectos - Metrica</t>
        </is>
      </c>
      <c r="C3068" t="inlineStr">
        <is>
          <t>Gestión de Proyectos</t>
        </is>
      </c>
      <c r="D3068" t="inlineStr">
        <is>
          <t>Mensual</t>
        </is>
      </c>
      <c r="E3068" t="inlineStr">
        <is>
          <t>Positivo</t>
        </is>
      </c>
      <c r="F3068" s="139" t="n">
        <v>45869</v>
      </c>
      <c r="G3068" t="inlineStr">
        <is>
          <t>239-2025-07-31</t>
        </is>
      </c>
      <c r="H3068" t="inlineStr">
        <is>
          <t>Finalizados</t>
        </is>
      </c>
      <c r="J3068" t="n">
        <v>23</v>
      </c>
      <c r="AU3068" t="n">
        <v>23</v>
      </c>
    </row>
    <row r="3069">
      <c r="A3069" t="n">
        <v>239</v>
      </c>
      <c r="B3069" t="inlineStr">
        <is>
          <t>Portafolio de Proyectos - Metrica</t>
        </is>
      </c>
      <c r="C3069" t="inlineStr">
        <is>
          <t>Gestión de Proyectos</t>
        </is>
      </c>
      <c r="D3069" t="inlineStr">
        <is>
          <t>Mensual</t>
        </is>
      </c>
      <c r="E3069" t="inlineStr">
        <is>
          <t>Positivo</t>
        </is>
      </c>
      <c r="F3069" s="139" t="n">
        <v>45869</v>
      </c>
      <c r="G3069" t="inlineStr">
        <is>
          <t>239-2025-07-31</t>
        </is>
      </c>
      <c r="H3069" t="inlineStr">
        <is>
          <t>Stand by</t>
        </is>
      </c>
      <c r="J3069" t="n">
        <v>3</v>
      </c>
      <c r="AU3069" t="n">
        <v>3</v>
      </c>
    </row>
    <row r="3070">
      <c r="A3070" t="n">
        <v>239</v>
      </c>
      <c r="B3070" t="inlineStr">
        <is>
          <t>Portafolio de Proyectos - Metrica</t>
        </is>
      </c>
      <c r="C3070" t="inlineStr">
        <is>
          <t>Gestión de Proyectos</t>
        </is>
      </c>
      <c r="D3070" t="inlineStr">
        <is>
          <t>Mensual</t>
        </is>
      </c>
      <c r="E3070" t="inlineStr">
        <is>
          <t>Positivo</t>
        </is>
      </c>
      <c r="F3070" s="139" t="n">
        <v>45869</v>
      </c>
      <c r="G3070" t="inlineStr">
        <is>
          <t>239-2025-07-31</t>
        </is>
      </c>
      <c r="H3070" t="inlineStr">
        <is>
          <t>Ejecución</t>
        </is>
      </c>
      <c r="J3070" t="n">
        <v>15</v>
      </c>
      <c r="AU3070" t="n">
        <v>15</v>
      </c>
    </row>
    <row r="3071">
      <c r="A3071" t="n">
        <v>434</v>
      </c>
      <c r="B3071" t="inlineStr">
        <is>
          <t>Generación de Residuos Peligrosos Mensual</t>
        </is>
      </c>
      <c r="C3071" t="inlineStr">
        <is>
          <t>GESTIÓN AMBIENTAL</t>
        </is>
      </c>
      <c r="D3071" t="inlineStr">
        <is>
          <t>Mensual</t>
        </is>
      </c>
      <c r="E3071" t="inlineStr">
        <is>
          <t>Negativo</t>
        </is>
      </c>
      <c r="F3071" s="139" t="n">
        <v>45869</v>
      </c>
      <c r="G3071" t="inlineStr">
        <is>
          <t>434-2025-07-31</t>
        </is>
      </c>
      <c r="H3071" t="inlineStr">
        <is>
          <t>Campus Bogotá</t>
        </is>
      </c>
      <c r="I3071" t="n">
        <v>100</v>
      </c>
      <c r="J3071" t="n">
        <v>310.3999938964844</v>
      </c>
      <c r="AV3071" t="n">
        <v>310.4</v>
      </c>
    </row>
    <row r="3072">
      <c r="A3072" t="n">
        <v>434</v>
      </c>
      <c r="B3072" t="inlineStr">
        <is>
          <t>Generación de Residuos Peligrosos Mensual</t>
        </is>
      </c>
      <c r="C3072" t="inlineStr">
        <is>
          <t>GESTIÓN AMBIENTAL</t>
        </is>
      </c>
      <c r="D3072" t="inlineStr">
        <is>
          <t>Mensual</t>
        </is>
      </c>
      <c r="E3072" t="inlineStr">
        <is>
          <t>Negativo</t>
        </is>
      </c>
      <c r="F3072" s="139" t="n">
        <v>45869</v>
      </c>
      <c r="G3072" t="inlineStr">
        <is>
          <t>434-2025-07-31</t>
        </is>
      </c>
      <c r="H3072" t="inlineStr">
        <is>
          <t>Sede Posgrado-Calle 85</t>
        </is>
      </c>
      <c r="I3072" t="n">
        <v>200</v>
      </c>
      <c r="J3072" t="n">
        <v>0</v>
      </c>
      <c r="AV3072" t="n">
        <v>0</v>
      </c>
    </row>
    <row r="3073">
      <c r="A3073" t="n">
        <v>434</v>
      </c>
      <c r="B3073" t="inlineStr">
        <is>
          <t>Generación de Residuos Peligrosos Mensual</t>
        </is>
      </c>
      <c r="C3073" t="inlineStr">
        <is>
          <t>GESTIÓN AMBIENTAL</t>
        </is>
      </c>
      <c r="D3073" t="inlineStr">
        <is>
          <t>Mensual</t>
        </is>
      </c>
      <c r="E3073" t="inlineStr">
        <is>
          <t>Negativo</t>
        </is>
      </c>
      <c r="F3073" s="139" t="n">
        <v>45869</v>
      </c>
      <c r="G3073" t="inlineStr">
        <is>
          <t>434-2025-07-31</t>
        </is>
      </c>
      <c r="H3073" t="inlineStr">
        <is>
          <t>Campus-Medellín</t>
        </is>
      </c>
      <c r="I3073" t="n">
        <v>25</v>
      </c>
      <c r="J3073" t="n">
        <v>0</v>
      </c>
      <c r="AV3073" t="n">
        <v>0</v>
      </c>
    </row>
    <row r="3074">
      <c r="A3074" t="n">
        <v>434</v>
      </c>
      <c r="B3074" t="inlineStr">
        <is>
          <t>Generación de Residuos Peligrosos Mensual</t>
        </is>
      </c>
      <c r="C3074" t="inlineStr">
        <is>
          <t>GESTIÓN AMBIENTAL</t>
        </is>
      </c>
      <c r="D3074" t="inlineStr">
        <is>
          <t>Mensual</t>
        </is>
      </c>
      <c r="E3074" t="inlineStr">
        <is>
          <t>Negativo</t>
        </is>
      </c>
      <c r="F3074" s="139" t="n">
        <v>45869</v>
      </c>
      <c r="G3074" t="inlineStr">
        <is>
          <t>434-2025-07-31</t>
        </is>
      </c>
      <c r="H3074" t="inlineStr">
        <is>
          <t>Sede Bienestar - Medellín</t>
        </is>
      </c>
      <c r="I3074" t="n">
        <v>10</v>
      </c>
      <c r="J3074" t="n">
        <v>0</v>
      </c>
      <c r="AV3074" t="n">
        <v>0</v>
      </c>
    </row>
    <row r="3075">
      <c r="A3075" t="n">
        <v>434</v>
      </c>
      <c r="B3075" t="inlineStr">
        <is>
          <t>Generación de Residuos Peligrosos Mensual</t>
        </is>
      </c>
      <c r="C3075" t="inlineStr">
        <is>
          <t>GESTIÓN AMBIENTAL</t>
        </is>
      </c>
      <c r="D3075" t="inlineStr">
        <is>
          <t>Mensual</t>
        </is>
      </c>
      <c r="E3075" t="inlineStr">
        <is>
          <t>Negativo</t>
        </is>
      </c>
      <c r="F3075" s="139" t="n">
        <v>45869</v>
      </c>
      <c r="G3075" t="inlineStr">
        <is>
          <t>434-2025-07-31</t>
        </is>
      </c>
      <c r="H3075" t="inlineStr">
        <is>
          <t>Consultorio Psicología - Medellin</t>
        </is>
      </c>
      <c r="I3075" t="n">
        <v>200</v>
      </c>
      <c r="J3075" t="n">
        <v>0</v>
      </c>
      <c r="AV3075" t="n">
        <v>0</v>
      </c>
    </row>
    <row r="3076">
      <c r="A3076" t="n">
        <v>434</v>
      </c>
      <c r="B3076" t="inlineStr">
        <is>
          <t>Generación de Residuos Peligrosos Mensual</t>
        </is>
      </c>
      <c r="C3076" t="inlineStr">
        <is>
          <t>GESTIÓN AMBIENTAL</t>
        </is>
      </c>
      <c r="D3076" t="inlineStr">
        <is>
          <t>Mensual</t>
        </is>
      </c>
      <c r="E3076" t="inlineStr">
        <is>
          <t>Negativo</t>
        </is>
      </c>
      <c r="F3076" s="139" t="n">
        <v>45869</v>
      </c>
      <c r="G3076" t="inlineStr">
        <is>
          <t>434-2025-07-31</t>
        </is>
      </c>
      <c r="H3076" t="inlineStr">
        <is>
          <t>City Campus</t>
        </is>
      </c>
      <c r="I3076" t="n">
        <v>25</v>
      </c>
      <c r="J3076" t="n">
        <v>1.710000038146973</v>
      </c>
      <c r="AV3076" t="n">
        <v>1.71</v>
      </c>
    </row>
    <row r="3077">
      <c r="A3077" t="n">
        <v>436</v>
      </c>
      <c r="B3077" t="inlineStr">
        <is>
          <t>ANS documentos operativos</t>
        </is>
      </c>
      <c r="C3077" t="inlineStr">
        <is>
          <t>Gestión de calidad</t>
        </is>
      </c>
      <c r="D3077" t="inlineStr">
        <is>
          <t>Mensual</t>
        </is>
      </c>
      <c r="E3077" t="inlineStr">
        <is>
          <t>Negativo</t>
        </is>
      </c>
      <c r="F3077" s="139" t="n">
        <v>45869</v>
      </c>
      <c r="G3077" t="inlineStr">
        <is>
          <t>436-2025-07-31</t>
        </is>
      </c>
      <c r="H3077" t="inlineStr">
        <is>
          <t>Solicitud Documental</t>
        </is>
      </c>
      <c r="I3077" t="n">
        <v>7</v>
      </c>
      <c r="J3077" t="n">
        <v>4.590000152587891</v>
      </c>
      <c r="CP3077" t="n">
        <v>4.59</v>
      </c>
    </row>
    <row r="3078">
      <c r="A3078" t="n">
        <v>436</v>
      </c>
      <c r="B3078" t="inlineStr">
        <is>
          <t>ANS documentos operativos</t>
        </is>
      </c>
      <c r="C3078" t="inlineStr">
        <is>
          <t>Gestión de calidad</t>
        </is>
      </c>
      <c r="D3078" t="inlineStr">
        <is>
          <t>Mensual</t>
        </is>
      </c>
      <c r="E3078" t="inlineStr">
        <is>
          <t>Negativo</t>
        </is>
      </c>
      <c r="F3078" s="139" t="n">
        <v>45869</v>
      </c>
      <c r="G3078" t="inlineStr">
        <is>
          <t>436-2025-07-31</t>
        </is>
      </c>
      <c r="H3078" t="inlineStr">
        <is>
          <t>Flujo de aprobación</t>
        </is>
      </c>
      <c r="I3078" t="n">
        <v>7</v>
      </c>
      <c r="J3078" t="n">
        <v>8.819999694824219</v>
      </c>
      <c r="CP3078" t="n">
        <v>8.82</v>
      </c>
    </row>
    <row r="3079">
      <c r="A3079" t="n">
        <v>485</v>
      </c>
      <c r="B3079" t="inlineStr">
        <is>
          <t>Oportunidad en el cierre de acciones</t>
        </is>
      </c>
      <c r="C3079" t="inlineStr">
        <is>
          <t>Gestión de calidad</t>
        </is>
      </c>
      <c r="D3079" t="inlineStr">
        <is>
          <t>Mensual</t>
        </is>
      </c>
      <c r="E3079" t="inlineStr">
        <is>
          <t>Positivo</t>
        </is>
      </c>
      <c r="F3079" s="139" t="n">
        <v>45869</v>
      </c>
      <c r="G3079" t="inlineStr">
        <is>
          <t>485-2025-07-31</t>
        </is>
      </c>
      <c r="H3079" t="inlineStr">
        <is>
          <t>Indicadores</t>
        </is>
      </c>
      <c r="I3079" t="n">
        <v>80</v>
      </c>
      <c r="J3079" t="n">
        <v>100</v>
      </c>
      <c r="EC3079" t="n">
        <v>1</v>
      </c>
      <c r="ED3079" t="n">
        <v>1</v>
      </c>
    </row>
    <row r="3080">
      <c r="A3080" t="n">
        <v>485</v>
      </c>
      <c r="B3080" t="inlineStr">
        <is>
          <t>Oportunidad en el cierre de acciones</t>
        </is>
      </c>
      <c r="C3080" t="inlineStr">
        <is>
          <t>Gestión de calidad</t>
        </is>
      </c>
      <c r="D3080" t="inlineStr">
        <is>
          <t>Mensual</t>
        </is>
      </c>
      <c r="E3080" t="inlineStr">
        <is>
          <t>Positivo</t>
        </is>
      </c>
      <c r="F3080" s="139" t="n">
        <v>45869</v>
      </c>
      <c r="G3080" t="inlineStr">
        <is>
          <t>485-2025-07-31</t>
        </is>
      </c>
      <c r="H3080" t="inlineStr">
        <is>
          <t>Riesgos</t>
        </is>
      </c>
      <c r="I3080" t="n">
        <v>80</v>
      </c>
      <c r="J3080" t="n">
        <v>100</v>
      </c>
      <c r="EC3080" t="n">
        <v>1</v>
      </c>
      <c r="ED3080" t="n">
        <v>1</v>
      </c>
    </row>
    <row r="3081">
      <c r="A3081" t="n">
        <v>485</v>
      </c>
      <c r="B3081" t="inlineStr">
        <is>
          <t>Oportunidad en el cierre de acciones</t>
        </is>
      </c>
      <c r="C3081" t="inlineStr">
        <is>
          <t>Gestión de calidad</t>
        </is>
      </c>
      <c r="D3081" t="inlineStr">
        <is>
          <t>Mensual</t>
        </is>
      </c>
      <c r="E3081" t="inlineStr">
        <is>
          <t>Positivo</t>
        </is>
      </c>
      <c r="F3081" s="139" t="n">
        <v>45869</v>
      </c>
      <c r="G3081" t="inlineStr">
        <is>
          <t>485-2025-07-31</t>
        </is>
      </c>
      <c r="H3081" t="inlineStr">
        <is>
          <t>Autoevaluación</t>
        </is>
      </c>
      <c r="I3081" t="n">
        <v>80</v>
      </c>
      <c r="J3081" t="n">
        <v>0</v>
      </c>
      <c r="EC3081" t="n">
        <v>0</v>
      </c>
      <c r="ED3081" t="n">
        <v>0</v>
      </c>
    </row>
    <row r="3082">
      <c r="A3082" t="n">
        <v>485</v>
      </c>
      <c r="B3082" t="inlineStr">
        <is>
          <t>Oportunidad en el cierre de acciones</t>
        </is>
      </c>
      <c r="C3082" t="inlineStr">
        <is>
          <t>Gestión de calidad</t>
        </is>
      </c>
      <c r="D3082" t="inlineStr">
        <is>
          <t>Mensual</t>
        </is>
      </c>
      <c r="E3082" t="inlineStr">
        <is>
          <t>Positivo</t>
        </is>
      </c>
      <c r="F3082" s="139" t="n">
        <v>45869</v>
      </c>
      <c r="G3082" t="inlineStr">
        <is>
          <t>485-2025-07-31</t>
        </is>
      </c>
      <c r="H3082" t="inlineStr">
        <is>
          <t>Entes de control</t>
        </is>
      </c>
      <c r="I3082" t="n">
        <v>80</v>
      </c>
      <c r="J3082" t="n">
        <v>0</v>
      </c>
      <c r="EC3082" t="n">
        <v>0</v>
      </c>
      <c r="ED3082" t="n">
        <v>0</v>
      </c>
    </row>
    <row r="3083">
      <c r="A3083" t="n">
        <v>485</v>
      </c>
      <c r="B3083" t="inlineStr">
        <is>
          <t>Oportunidad en el cierre de acciones</t>
        </is>
      </c>
      <c r="C3083" t="inlineStr">
        <is>
          <t>Gestión de calidad</t>
        </is>
      </c>
      <c r="D3083" t="inlineStr">
        <is>
          <t>Mensual</t>
        </is>
      </c>
      <c r="E3083" t="inlineStr">
        <is>
          <t>Positivo</t>
        </is>
      </c>
      <c r="F3083" s="139" t="n">
        <v>45869</v>
      </c>
      <c r="G3083" t="inlineStr">
        <is>
          <t>485-2025-07-31</t>
        </is>
      </c>
      <c r="H3083" t="inlineStr">
        <is>
          <t>Seguimiento y control</t>
        </is>
      </c>
      <c r="I3083" t="n">
        <v>80</v>
      </c>
      <c r="J3083" t="n">
        <v>0</v>
      </c>
      <c r="EC3083" t="n">
        <v>0</v>
      </c>
      <c r="ED3083" t="n">
        <v>1</v>
      </c>
    </row>
    <row r="3084">
      <c r="A3084" t="n">
        <v>488</v>
      </c>
      <c r="B3084" t="inlineStr">
        <is>
          <t>Oportunidad en el cierre de actividades de los planes de mejora</t>
        </is>
      </c>
      <c r="C3084" t="inlineStr">
        <is>
          <t>Gestión de calidad</t>
        </is>
      </c>
      <c r="D3084" t="inlineStr">
        <is>
          <t>Mensual</t>
        </is>
      </c>
      <c r="E3084" t="inlineStr">
        <is>
          <t>Positivo</t>
        </is>
      </c>
      <c r="F3084" s="139" t="n">
        <v>45869</v>
      </c>
      <c r="G3084" t="inlineStr">
        <is>
          <t>488-2025-07-31</t>
        </is>
      </c>
      <c r="H3084" t="inlineStr">
        <is>
          <t>Auditoría interna</t>
        </is>
      </c>
      <c r="I3084" t="n">
        <v>85</v>
      </c>
      <c r="J3084" t="n">
        <v>33.33000183105469</v>
      </c>
      <c r="EE3084" t="n">
        <v>1</v>
      </c>
      <c r="EF3084" t="n">
        <v>3</v>
      </c>
    </row>
    <row r="3085">
      <c r="A3085" t="n">
        <v>488</v>
      </c>
      <c r="B3085" t="inlineStr">
        <is>
          <t>Oportunidad en el cierre de actividades de los planes de mejora</t>
        </is>
      </c>
      <c r="C3085" t="inlineStr">
        <is>
          <t>Gestión de calidad</t>
        </is>
      </c>
      <c r="D3085" t="inlineStr">
        <is>
          <t>Mensual</t>
        </is>
      </c>
      <c r="E3085" t="inlineStr">
        <is>
          <t>Positivo</t>
        </is>
      </c>
      <c r="F3085" s="139" t="n">
        <v>45869</v>
      </c>
      <c r="G3085" t="inlineStr">
        <is>
          <t>488-2025-07-31</t>
        </is>
      </c>
      <c r="H3085" t="inlineStr">
        <is>
          <t>Auditoría externa</t>
        </is>
      </c>
      <c r="I3085" t="n">
        <v>85</v>
      </c>
      <c r="J3085" t="n">
        <v>60</v>
      </c>
      <c r="EE3085" t="n">
        <v>6</v>
      </c>
      <c r="EF3085" t="n">
        <v>10</v>
      </c>
    </row>
    <row r="3086">
      <c r="A3086" t="n">
        <v>488</v>
      </c>
      <c r="B3086" t="inlineStr">
        <is>
          <t>Oportunidad en el cierre de actividades de los planes de mejora</t>
        </is>
      </c>
      <c r="C3086" t="inlineStr">
        <is>
          <t>Gestión de calidad</t>
        </is>
      </c>
      <c r="D3086" t="inlineStr">
        <is>
          <t>Mensual</t>
        </is>
      </c>
      <c r="E3086" t="inlineStr">
        <is>
          <t>Positivo</t>
        </is>
      </c>
      <c r="F3086" s="139" t="n">
        <v>45869</v>
      </c>
      <c r="G3086" t="inlineStr">
        <is>
          <t>488-2025-07-31</t>
        </is>
      </c>
      <c r="H3086" t="inlineStr">
        <is>
          <t>Indicadores</t>
        </is>
      </c>
      <c r="I3086" t="n">
        <v>85</v>
      </c>
      <c r="J3086" t="n">
        <v>100</v>
      </c>
      <c r="EE3086" t="n">
        <v>7</v>
      </c>
      <c r="EF3086" t="n">
        <v>7</v>
      </c>
    </row>
    <row r="3087">
      <c r="A3087" t="n">
        <v>488</v>
      </c>
      <c r="B3087" t="inlineStr">
        <is>
          <t>Oportunidad en el cierre de actividades de los planes de mejora</t>
        </is>
      </c>
      <c r="C3087" t="inlineStr">
        <is>
          <t>Gestión de calidad</t>
        </is>
      </c>
      <c r="D3087" t="inlineStr">
        <is>
          <t>Mensual</t>
        </is>
      </c>
      <c r="E3087" t="inlineStr">
        <is>
          <t>Positivo</t>
        </is>
      </c>
      <c r="F3087" s="139" t="n">
        <v>45869</v>
      </c>
      <c r="G3087" t="inlineStr">
        <is>
          <t>488-2025-07-31</t>
        </is>
      </c>
      <c r="H3087" t="inlineStr">
        <is>
          <t>Riesgos</t>
        </is>
      </c>
      <c r="I3087" t="n">
        <v>85</v>
      </c>
      <c r="J3087" t="n">
        <v>89.47000122070312</v>
      </c>
      <c r="EE3087" t="n">
        <v>34</v>
      </c>
      <c r="EF3087" t="n">
        <v>38</v>
      </c>
    </row>
    <row r="3088">
      <c r="A3088" t="n">
        <v>488</v>
      </c>
      <c r="B3088" t="inlineStr">
        <is>
          <t>Oportunidad en el cierre de actividades de los planes de mejora</t>
        </is>
      </c>
      <c r="C3088" t="inlineStr">
        <is>
          <t>Gestión de calidad</t>
        </is>
      </c>
      <c r="D3088" t="inlineStr">
        <is>
          <t>Mensual</t>
        </is>
      </c>
      <c r="E3088" t="inlineStr">
        <is>
          <t>Positivo</t>
        </is>
      </c>
      <c r="F3088" s="139" t="n">
        <v>45869</v>
      </c>
      <c r="G3088" t="inlineStr">
        <is>
          <t>488-2025-07-31</t>
        </is>
      </c>
      <c r="H3088" t="inlineStr">
        <is>
          <t>Autoevaluación</t>
        </is>
      </c>
      <c r="I3088" t="n">
        <v>85</v>
      </c>
      <c r="J3088" t="n">
        <v>0</v>
      </c>
      <c r="EE3088" t="n">
        <v>0</v>
      </c>
      <c r="EF3088" t="n">
        <v>0</v>
      </c>
    </row>
    <row r="3089">
      <c r="A3089" t="n">
        <v>488</v>
      </c>
      <c r="B3089" t="inlineStr">
        <is>
          <t>Oportunidad en el cierre de actividades de los planes de mejora</t>
        </is>
      </c>
      <c r="C3089" t="inlineStr">
        <is>
          <t>Gestión de calidad</t>
        </is>
      </c>
      <c r="D3089" t="inlineStr">
        <is>
          <t>Mensual</t>
        </is>
      </c>
      <c r="E3089" t="inlineStr">
        <is>
          <t>Positivo</t>
        </is>
      </c>
      <c r="F3089" s="139" t="n">
        <v>45869</v>
      </c>
      <c r="G3089" t="inlineStr">
        <is>
          <t>488-2025-07-31</t>
        </is>
      </c>
      <c r="H3089" t="inlineStr">
        <is>
          <t>Entes de control</t>
        </is>
      </c>
      <c r="I3089" t="n">
        <v>85</v>
      </c>
      <c r="J3089" t="n">
        <v>0</v>
      </c>
      <c r="EE3089" t="n">
        <v>0</v>
      </c>
      <c r="EF3089" t="n">
        <v>0</v>
      </c>
    </row>
    <row r="3090">
      <c r="A3090" t="n">
        <v>488</v>
      </c>
      <c r="B3090" t="inlineStr">
        <is>
          <t>Oportunidad en el cierre de actividades de los planes de mejora</t>
        </is>
      </c>
      <c r="C3090" t="inlineStr">
        <is>
          <t>Gestión de calidad</t>
        </is>
      </c>
      <c r="D3090" t="inlineStr">
        <is>
          <t>Mensual</t>
        </is>
      </c>
      <c r="E3090" t="inlineStr">
        <is>
          <t>Positivo</t>
        </is>
      </c>
      <c r="F3090" s="139" t="n">
        <v>45869</v>
      </c>
      <c r="G3090" t="inlineStr">
        <is>
          <t>488-2025-07-31</t>
        </is>
      </c>
      <c r="H3090" t="inlineStr">
        <is>
          <t>Experiencia</t>
        </is>
      </c>
      <c r="I3090" t="n">
        <v>85</v>
      </c>
      <c r="J3090" t="n">
        <v>0</v>
      </c>
      <c r="EE3090" t="n">
        <v>0</v>
      </c>
      <c r="EF3090" t="n">
        <v>0</v>
      </c>
    </row>
    <row r="3091">
      <c r="A3091" t="n">
        <v>488</v>
      </c>
      <c r="B3091" t="inlineStr">
        <is>
          <t>Oportunidad en el cierre de actividades de los planes de mejora</t>
        </is>
      </c>
      <c r="C3091" t="inlineStr">
        <is>
          <t>Gestión de calidad</t>
        </is>
      </c>
      <c r="D3091" t="inlineStr">
        <is>
          <t>Mensual</t>
        </is>
      </c>
      <c r="E3091" t="inlineStr">
        <is>
          <t>Positivo</t>
        </is>
      </c>
      <c r="F3091" s="139" t="n">
        <v>45869</v>
      </c>
      <c r="G3091" t="inlineStr">
        <is>
          <t>488-2025-07-31</t>
        </is>
      </c>
      <c r="H3091" t="inlineStr">
        <is>
          <t>Revisión por la dirección</t>
        </is>
      </c>
      <c r="I3091" t="n">
        <v>85</v>
      </c>
      <c r="J3091" t="n">
        <v>0</v>
      </c>
      <c r="EE3091" t="n">
        <v>0</v>
      </c>
      <c r="EF3091" t="n">
        <v>0</v>
      </c>
    </row>
    <row r="3092">
      <c r="A3092" t="n">
        <v>488</v>
      </c>
      <c r="B3092" t="inlineStr">
        <is>
          <t>Oportunidad en el cierre de actividades de los planes de mejora</t>
        </is>
      </c>
      <c r="C3092" t="inlineStr">
        <is>
          <t>Gestión de calidad</t>
        </is>
      </c>
      <c r="D3092" t="inlineStr">
        <is>
          <t>Mensual</t>
        </is>
      </c>
      <c r="E3092" t="inlineStr">
        <is>
          <t>Positivo</t>
        </is>
      </c>
      <c r="F3092" s="139" t="n">
        <v>45869</v>
      </c>
      <c r="G3092" t="inlineStr">
        <is>
          <t>488-2025-07-31</t>
        </is>
      </c>
      <c r="H3092" t="inlineStr">
        <is>
          <t>Seguimiento y control</t>
        </is>
      </c>
      <c r="I3092" t="n">
        <v>85</v>
      </c>
      <c r="J3092" t="n">
        <v>85.70999908447266</v>
      </c>
      <c r="EE3092" t="n">
        <v>18</v>
      </c>
      <c r="EF3092" t="n">
        <v>21</v>
      </c>
    </row>
    <row r="3093">
      <c r="A3093" t="n">
        <v>509</v>
      </c>
      <c r="B3093" t="inlineStr">
        <is>
          <t>Cumplimiento a cronograma de proyectos 2025</t>
        </is>
      </c>
      <c r="C3093" t="inlineStr">
        <is>
          <t>Gestión de Proyectos</t>
        </is>
      </c>
      <c r="D3093" t="inlineStr">
        <is>
          <t>Mensual</t>
        </is>
      </c>
      <c r="E3093" t="inlineStr">
        <is>
          <t>Positivo</t>
        </is>
      </c>
      <c r="F3093" s="139" t="n">
        <v>45869</v>
      </c>
      <c r="G3093" t="inlineStr">
        <is>
          <t>509-2025-07-31</t>
        </is>
      </c>
      <c r="H3093" t="inlineStr">
        <is>
          <t>Acreditación Institucional fase III Etapa de evaluación externa o evaluación por pares</t>
        </is>
      </c>
      <c r="I3093" t="n">
        <v>90</v>
      </c>
      <c r="J3093" t="n">
        <v>100</v>
      </c>
      <c r="EJ3093" t="n">
        <v>55</v>
      </c>
      <c r="EK3093" t="n">
        <v>55</v>
      </c>
    </row>
    <row r="3094">
      <c r="A3094" t="n">
        <v>509</v>
      </c>
      <c r="B3094" t="inlineStr">
        <is>
          <t>Cumplimiento a cronograma de proyectos 2025</t>
        </is>
      </c>
      <c r="C3094" t="inlineStr">
        <is>
          <t>Gestión de Proyectos</t>
        </is>
      </c>
      <c r="D3094" t="inlineStr">
        <is>
          <t>Mensual</t>
        </is>
      </c>
      <c r="E3094" t="inlineStr">
        <is>
          <t>Positivo</t>
        </is>
      </c>
      <c r="F3094" s="139" t="n">
        <v>45869</v>
      </c>
      <c r="G3094" t="inlineStr">
        <is>
          <t>509-2025-07-31</t>
        </is>
      </c>
      <c r="H3094" t="inlineStr">
        <is>
          <t>Actualización de TRD y creación del Plan de Gestión documental</t>
        </is>
      </c>
      <c r="I3094" t="n">
        <v>90</v>
      </c>
      <c r="J3094" t="n">
        <v>89.88999938964844</v>
      </c>
      <c r="EJ3094" t="n">
        <v>89</v>
      </c>
      <c r="EK3094" t="n">
        <v>80</v>
      </c>
    </row>
    <row r="3095">
      <c r="A3095" t="n">
        <v>509</v>
      </c>
      <c r="B3095" t="inlineStr">
        <is>
          <t>Cumplimiento a cronograma de proyectos 2025</t>
        </is>
      </c>
      <c r="C3095" t="inlineStr">
        <is>
          <t>Gestión de Proyectos</t>
        </is>
      </c>
      <c r="D3095" t="inlineStr">
        <is>
          <t>Mensual</t>
        </is>
      </c>
      <c r="E3095" t="inlineStr">
        <is>
          <t>Positivo</t>
        </is>
      </c>
      <c r="F3095" s="139" t="n">
        <v>45869</v>
      </c>
      <c r="G3095" t="inlineStr">
        <is>
          <t>509-2025-07-31</t>
        </is>
      </c>
      <c r="H3095" t="inlineStr">
        <is>
          <t>Ecosistema E3</t>
        </is>
      </c>
      <c r="I3095" t="n">
        <v>90</v>
      </c>
      <c r="J3095" t="n">
        <v>95.91999816894531</v>
      </c>
      <c r="EJ3095" t="n">
        <v>98</v>
      </c>
      <c r="EK3095" t="n">
        <v>94</v>
      </c>
    </row>
    <row r="3096">
      <c r="A3096" t="n">
        <v>509</v>
      </c>
      <c r="B3096" t="inlineStr">
        <is>
          <t>Cumplimiento a cronograma de proyectos 2025</t>
        </is>
      </c>
      <c r="C3096" t="inlineStr">
        <is>
          <t>Gestión de Proyectos</t>
        </is>
      </c>
      <c r="D3096" t="inlineStr">
        <is>
          <t>Mensual</t>
        </is>
      </c>
      <c r="E3096" t="inlineStr">
        <is>
          <t>Positivo</t>
        </is>
      </c>
      <c r="F3096" s="139" t="n">
        <v>45869</v>
      </c>
      <c r="G3096" t="inlineStr">
        <is>
          <t>509-2025-07-31</t>
        </is>
      </c>
      <c r="H3096" t="inlineStr">
        <is>
          <t>Fortalecimiento de la investigación, la innovación y la creación</t>
        </is>
      </c>
      <c r="I3096" t="n">
        <v>90</v>
      </c>
      <c r="J3096" t="n">
        <v>0</v>
      </c>
      <c r="EJ3096" t="n">
        <v>0</v>
      </c>
      <c r="EK3096" t="n">
        <v>0</v>
      </c>
    </row>
    <row r="3097">
      <c r="A3097" t="n">
        <v>509</v>
      </c>
      <c r="B3097" t="inlineStr">
        <is>
          <t>Cumplimiento a cronograma de proyectos 2025</t>
        </is>
      </c>
      <c r="C3097" t="inlineStr">
        <is>
          <t>Gestión de Proyectos</t>
        </is>
      </c>
      <c r="D3097" t="inlineStr">
        <is>
          <t>Mensual</t>
        </is>
      </c>
      <c r="E3097" t="inlineStr">
        <is>
          <t>Positivo</t>
        </is>
      </c>
      <c r="F3097" s="139" t="n">
        <v>45869</v>
      </c>
      <c r="G3097" t="inlineStr">
        <is>
          <t>509-2025-07-31</t>
        </is>
      </c>
      <c r="H3097" t="inlineStr">
        <is>
          <t>Fortalecimiento de planta docente</t>
        </is>
      </c>
      <c r="I3097" t="n">
        <v>90</v>
      </c>
      <c r="J3097" t="n">
        <v>98.56999969482422</v>
      </c>
      <c r="EJ3097" t="n">
        <v>70</v>
      </c>
      <c r="EK3097" t="n">
        <v>69</v>
      </c>
    </row>
    <row r="3098">
      <c r="A3098" t="n">
        <v>509</v>
      </c>
      <c r="B3098" t="inlineStr">
        <is>
          <t>Cumplimiento a cronograma de proyectos 2025</t>
        </is>
      </c>
      <c r="C3098" t="inlineStr">
        <is>
          <t>Gestión de Proyectos</t>
        </is>
      </c>
      <c r="D3098" t="inlineStr">
        <is>
          <t>Mensual</t>
        </is>
      </c>
      <c r="E3098" t="inlineStr">
        <is>
          <t>Positivo</t>
        </is>
      </c>
      <c r="F3098" s="139" t="n">
        <v>45869</v>
      </c>
      <c r="G3098" t="inlineStr">
        <is>
          <t>509-2025-07-31</t>
        </is>
      </c>
      <c r="H3098" t="inlineStr">
        <is>
          <t>Gobierno de datos</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39" t="n">
        <v>45869</v>
      </c>
      <c r="G3099" t="inlineStr">
        <is>
          <t>509-2025-07-31</t>
        </is>
      </c>
      <c r="H3099" t="inlineStr">
        <is>
          <t>Herramientas de Gestión para el mejoramiento continuo</t>
        </is>
      </c>
      <c r="I3099" t="n">
        <v>90</v>
      </c>
      <c r="J3099" t="n">
        <v>95.44999694824219</v>
      </c>
      <c r="EJ3099" t="n">
        <v>22</v>
      </c>
      <c r="EK3099" t="n">
        <v>21</v>
      </c>
    </row>
    <row r="3100">
      <c r="A3100" t="n">
        <v>509</v>
      </c>
      <c r="B3100" t="inlineStr">
        <is>
          <t>Cumplimiento a cronograma de proyectos 2025</t>
        </is>
      </c>
      <c r="C3100" t="inlineStr">
        <is>
          <t>Gestión de Proyectos</t>
        </is>
      </c>
      <c r="D3100" t="inlineStr">
        <is>
          <t>Mensual</t>
        </is>
      </c>
      <c r="E3100" t="inlineStr">
        <is>
          <t>Positivo</t>
        </is>
      </c>
      <c r="F3100" s="139" t="n">
        <v>45869</v>
      </c>
      <c r="G3100" t="inlineStr">
        <is>
          <t>509-2025-07-31</t>
        </is>
      </c>
      <c r="H3100" t="inlineStr">
        <is>
          <t>Proyecto de Permanencia institucional</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39" t="n">
        <v>45869</v>
      </c>
      <c r="G3101" t="inlineStr">
        <is>
          <t>509-2025-07-31</t>
        </is>
      </c>
      <c r="H3101" t="inlineStr">
        <is>
          <t>Reingenieria de aplicaciones</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39" t="n">
        <v>45869</v>
      </c>
      <c r="G3102" t="inlineStr">
        <is>
          <t>509-2025-07-31</t>
        </is>
      </c>
      <c r="H3102" t="inlineStr">
        <is>
          <t>SOPHIA Sistema de Optimización y Programación Horaria Institucional  Académica  I Fase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39" t="n">
        <v>45869</v>
      </c>
      <c r="G3103" t="inlineStr">
        <is>
          <t>509-2025-07-31</t>
        </is>
      </c>
      <c r="H3103" t="inlineStr">
        <is>
          <t>Modelo de seguimiento al graduado</t>
        </is>
      </c>
      <c r="I3103" t="n">
        <v>90</v>
      </c>
      <c r="J3103" t="n">
        <v>97.13999938964844</v>
      </c>
      <c r="EJ3103" t="n">
        <v>70</v>
      </c>
      <c r="EK3103" t="n">
        <v>68</v>
      </c>
    </row>
    <row r="3104">
      <c r="A3104" t="n">
        <v>509</v>
      </c>
      <c r="B3104" t="inlineStr">
        <is>
          <t>Cumplimiento a cronograma de proyectos 2025</t>
        </is>
      </c>
      <c r="C3104" t="inlineStr">
        <is>
          <t>Gestión de Proyectos</t>
        </is>
      </c>
      <c r="D3104" t="inlineStr">
        <is>
          <t>Mensual</t>
        </is>
      </c>
      <c r="E3104" t="inlineStr">
        <is>
          <t>Positivo</t>
        </is>
      </c>
      <c r="F3104" s="139" t="n">
        <v>45869</v>
      </c>
      <c r="G3104" t="inlineStr">
        <is>
          <t>509-2025-07-31</t>
        </is>
      </c>
      <c r="H3104" t="inlineStr">
        <is>
          <t>SER PRO Fase II</t>
        </is>
      </c>
      <c r="I3104" t="n">
        <v>90</v>
      </c>
      <c r="J3104" t="n">
        <v>0</v>
      </c>
      <c r="EJ3104" t="n">
        <v>0</v>
      </c>
      <c r="EK3104" t="n">
        <v>0</v>
      </c>
    </row>
    <row r="3105">
      <c r="A3105" t="n">
        <v>509</v>
      </c>
      <c r="B3105" t="inlineStr">
        <is>
          <t>Cumplimiento a cronograma de proyectos 2025</t>
        </is>
      </c>
      <c r="C3105" t="inlineStr">
        <is>
          <t>Gestión de Proyectos</t>
        </is>
      </c>
      <c r="D3105" t="inlineStr">
        <is>
          <t>Mensual</t>
        </is>
      </c>
      <c r="E3105" t="inlineStr">
        <is>
          <t>Positivo</t>
        </is>
      </c>
      <c r="F3105" s="139" t="n">
        <v>45869</v>
      </c>
      <c r="G3105" t="inlineStr">
        <is>
          <t>509-2025-07-31</t>
        </is>
      </c>
      <c r="H3105" t="inlineStr">
        <is>
          <t>Centro de Idiomas POLI</t>
        </is>
      </c>
      <c r="I3105" t="n">
        <v>90</v>
      </c>
      <c r="J3105" t="n">
        <v>0</v>
      </c>
      <c r="EJ3105" t="n">
        <v>0</v>
      </c>
      <c r="EK3105" t="n">
        <v>0</v>
      </c>
    </row>
    <row r="3106">
      <c r="A3106" t="n">
        <v>509</v>
      </c>
      <c r="B3106" t="inlineStr">
        <is>
          <t>Cumplimiento a cronograma de proyectos 2025</t>
        </is>
      </c>
      <c r="C3106" t="inlineStr">
        <is>
          <t>Gestión de Proyectos</t>
        </is>
      </c>
      <c r="D3106" t="inlineStr">
        <is>
          <t>Mensual</t>
        </is>
      </c>
      <c r="E3106" t="inlineStr">
        <is>
          <t>Positivo</t>
        </is>
      </c>
      <c r="F3106" s="139" t="n">
        <v>45869</v>
      </c>
      <c r="G3106" t="inlineStr">
        <is>
          <t>509-2025-07-31</t>
        </is>
      </c>
      <c r="H3106" t="inlineStr">
        <is>
          <t>Colegio Virtual</t>
        </is>
      </c>
      <c r="I3106" t="n">
        <v>90</v>
      </c>
      <c r="J3106" t="n">
        <v>0</v>
      </c>
      <c r="EJ3106" t="n">
        <v>0</v>
      </c>
      <c r="EK3106" t="n">
        <v>0</v>
      </c>
    </row>
    <row r="3107">
      <c r="A3107" t="n">
        <v>509</v>
      </c>
      <c r="B3107" t="inlineStr">
        <is>
          <t>Cumplimiento a cronograma de proyectos 2025</t>
        </is>
      </c>
      <c r="C3107" t="inlineStr">
        <is>
          <t>Gestión de Proyectos</t>
        </is>
      </c>
      <c r="D3107" t="inlineStr">
        <is>
          <t>Mensual</t>
        </is>
      </c>
      <c r="E3107" t="inlineStr">
        <is>
          <t>Positivo</t>
        </is>
      </c>
      <c r="F3107" s="139" t="n">
        <v>45869</v>
      </c>
      <c r="G3107" t="inlineStr">
        <is>
          <t>509-2025-07-31</t>
        </is>
      </c>
      <c r="H3107" t="inlineStr">
        <is>
          <t>Institución de educación para el trabajo y desarrollo humano IETDH</t>
        </is>
      </c>
      <c r="I3107" t="n">
        <v>90</v>
      </c>
      <c r="J3107" t="n">
        <v>0</v>
      </c>
      <c r="EJ3107" t="n">
        <v>0</v>
      </c>
      <c r="EK3107" t="n">
        <v>0</v>
      </c>
    </row>
    <row r="3108">
      <c r="A3108" t="n">
        <v>509</v>
      </c>
      <c r="B3108" t="inlineStr">
        <is>
          <t>Cumplimiento a cronograma de proyectos 2025</t>
        </is>
      </c>
      <c r="C3108" t="inlineStr">
        <is>
          <t>Gestión de Proyectos</t>
        </is>
      </c>
      <c r="D3108" t="inlineStr">
        <is>
          <t>Mensual</t>
        </is>
      </c>
      <c r="E3108" t="inlineStr">
        <is>
          <t>Positivo</t>
        </is>
      </c>
      <c r="F3108" s="139" t="n">
        <v>45869</v>
      </c>
      <c r="G3108" t="inlineStr">
        <is>
          <t>509-2025-07-31</t>
        </is>
      </c>
      <c r="H3108" t="inlineStr">
        <is>
          <t>Plataforma Tecnologica de Gestión de información Curricular</t>
        </is>
      </c>
      <c r="I3108" t="n">
        <v>90</v>
      </c>
      <c r="J3108" t="n">
        <v>0</v>
      </c>
      <c r="EJ3108" t="n">
        <v>0</v>
      </c>
      <c r="EK3108" t="n">
        <v>0</v>
      </c>
    </row>
    <row r="3109">
      <c r="A3109" t="n">
        <v>509</v>
      </c>
      <c r="B3109" t="inlineStr">
        <is>
          <t>Cumplimiento a cronograma de proyectos 2025</t>
        </is>
      </c>
      <c r="C3109" t="inlineStr">
        <is>
          <t>Gestión de Proyectos</t>
        </is>
      </c>
      <c r="D3109" t="inlineStr">
        <is>
          <t>Mensual</t>
        </is>
      </c>
      <c r="E3109" t="inlineStr">
        <is>
          <t>Positivo</t>
        </is>
      </c>
      <c r="F3109" s="139" t="n">
        <v>45869</v>
      </c>
      <c r="G3109" t="inlineStr">
        <is>
          <t>509-2025-07-31</t>
        </is>
      </c>
      <c r="H3109" t="inlineStr">
        <is>
          <t>Sistema de medición de resultados de aprendizaje</t>
        </is>
      </c>
      <c r="I3109" t="n">
        <v>90</v>
      </c>
      <c r="J3109" t="n">
        <v>0</v>
      </c>
      <c r="EJ3109" t="n">
        <v>0</v>
      </c>
      <c r="EK3109" t="n">
        <v>0</v>
      </c>
    </row>
    <row r="3110">
      <c r="A3110" t="n">
        <v>509</v>
      </c>
      <c r="B3110" t="inlineStr">
        <is>
          <t>Cumplimiento a cronograma de proyectos 2025</t>
        </is>
      </c>
      <c r="C3110" t="inlineStr">
        <is>
          <t>Gestión de Proyectos</t>
        </is>
      </c>
      <c r="D3110" t="inlineStr">
        <is>
          <t>Mensual</t>
        </is>
      </c>
      <c r="E3110" t="inlineStr">
        <is>
          <t>Positivo</t>
        </is>
      </c>
      <c r="F3110" s="139" t="n">
        <v>45869</v>
      </c>
      <c r="G3110" t="inlineStr">
        <is>
          <t>509-2025-07-31</t>
        </is>
      </c>
      <c r="H3110" t="inlineStr">
        <is>
          <t>ADN POLI</t>
        </is>
      </c>
      <c r="I3110" t="n">
        <v>90</v>
      </c>
      <c r="J3110" t="n">
        <v>100</v>
      </c>
      <c r="EJ3110" t="n">
        <v>25</v>
      </c>
      <c r="EK3110" t="n">
        <v>25</v>
      </c>
    </row>
    <row r="3111">
      <c r="A3111" t="n">
        <v>208</v>
      </c>
      <c r="B3111" t="inlineStr">
        <is>
          <t>Consumo de Agua m3 Mensual</t>
        </is>
      </c>
      <c r="C3111" t="inlineStr">
        <is>
          <t>GESTIÓN AMBIENTAL</t>
        </is>
      </c>
      <c r="D3111" t="inlineStr">
        <is>
          <t>Mensual</t>
        </is>
      </c>
      <c r="E3111" t="inlineStr">
        <is>
          <t>Negativo</t>
        </is>
      </c>
      <c r="F3111" s="139" t="n">
        <v>45900</v>
      </c>
      <c r="G3111" t="inlineStr">
        <is>
          <t>208-2025-08-31</t>
        </is>
      </c>
      <c r="H3111" t="inlineStr">
        <is>
          <t>Campus Bogotá</t>
        </is>
      </c>
      <c r="I3111" t="n">
        <v>950</v>
      </c>
      <c r="J3111" t="n">
        <v>659</v>
      </c>
      <c r="K3111" t="n">
        <v>659</v>
      </c>
    </row>
    <row r="3112">
      <c r="A3112" t="n">
        <v>208</v>
      </c>
      <c r="B3112" t="inlineStr">
        <is>
          <t>Consumo de Agua m3 Mensual</t>
        </is>
      </c>
      <c r="C3112" t="inlineStr">
        <is>
          <t>GESTIÓN AMBIENTAL</t>
        </is>
      </c>
      <c r="D3112" t="inlineStr">
        <is>
          <t>Mensual</t>
        </is>
      </c>
      <c r="E3112" t="inlineStr">
        <is>
          <t>Negativo</t>
        </is>
      </c>
      <c r="F3112" s="139" t="n">
        <v>45900</v>
      </c>
      <c r="G3112" t="inlineStr">
        <is>
          <t>208-2025-08-31</t>
        </is>
      </c>
      <c r="H3112" t="inlineStr">
        <is>
          <t>Sede Posgrado-Calle 85</t>
        </is>
      </c>
      <c r="I3112" t="n">
        <v>25</v>
      </c>
      <c r="J3112" t="n">
        <v>5.5</v>
      </c>
      <c r="K3112" t="n">
        <v>5.5</v>
      </c>
    </row>
    <row r="3113">
      <c r="A3113" t="n">
        <v>208</v>
      </c>
      <c r="B3113" t="inlineStr">
        <is>
          <t>Consumo de Agua m3 Mensual</t>
        </is>
      </c>
      <c r="C3113" t="inlineStr">
        <is>
          <t>GESTIÓN AMBIENTAL</t>
        </is>
      </c>
      <c r="D3113" t="inlineStr">
        <is>
          <t>Mensual</t>
        </is>
      </c>
      <c r="E3113" t="inlineStr">
        <is>
          <t>Negativo</t>
        </is>
      </c>
      <c r="F3113" s="139" t="n">
        <v>45900</v>
      </c>
      <c r="G3113" t="inlineStr">
        <is>
          <t>208-2025-08-31</t>
        </is>
      </c>
      <c r="H3113" t="inlineStr">
        <is>
          <t>Campus-Medellín</t>
        </is>
      </c>
      <c r="I3113" t="n">
        <v>200</v>
      </c>
      <c r="J3113" t="n">
        <v>169</v>
      </c>
      <c r="K3113" t="n">
        <v>169</v>
      </c>
    </row>
    <row r="3114">
      <c r="A3114" t="n">
        <v>208</v>
      </c>
      <c r="B3114" t="inlineStr">
        <is>
          <t>Consumo de Agua m3 Mensual</t>
        </is>
      </c>
      <c r="C3114" t="inlineStr">
        <is>
          <t>GESTIÓN AMBIENTAL</t>
        </is>
      </c>
      <c r="D3114" t="inlineStr">
        <is>
          <t>Mensual</t>
        </is>
      </c>
      <c r="E3114" t="inlineStr">
        <is>
          <t>Negativo</t>
        </is>
      </c>
      <c r="F3114" s="139" t="n">
        <v>45900</v>
      </c>
      <c r="G3114" t="inlineStr">
        <is>
          <t>208-2025-08-31</t>
        </is>
      </c>
      <c r="H3114" t="inlineStr">
        <is>
          <t>Sede Bienestar - Medellín</t>
        </is>
      </c>
      <c r="I3114" t="n">
        <v>0</v>
      </c>
      <c r="J3114" t="n">
        <v>0</v>
      </c>
      <c r="K3114" t="n">
        <v>0</v>
      </c>
    </row>
    <row r="3115">
      <c r="A3115" t="n">
        <v>208</v>
      </c>
      <c r="B3115" t="inlineStr">
        <is>
          <t>Consumo de Agua m3 Mensual</t>
        </is>
      </c>
      <c r="C3115" t="inlineStr">
        <is>
          <t>GESTIÓN AMBIENTAL</t>
        </is>
      </c>
      <c r="D3115" t="inlineStr">
        <is>
          <t>Mensual</t>
        </is>
      </c>
      <c r="E3115" t="inlineStr">
        <is>
          <t>Negativo</t>
        </is>
      </c>
      <c r="F3115" s="139" t="n">
        <v>45900</v>
      </c>
      <c r="G3115" t="inlineStr">
        <is>
          <t>208-2025-08-31</t>
        </is>
      </c>
      <c r="H3115" t="inlineStr">
        <is>
          <t>Consultorio Psicología - Medellin</t>
        </is>
      </c>
      <c r="I3115" t="n">
        <v>25</v>
      </c>
      <c r="J3115" t="n">
        <v>18</v>
      </c>
      <c r="K3115" t="n">
        <v>18</v>
      </c>
    </row>
    <row r="3116">
      <c r="A3116" t="n">
        <v>208</v>
      </c>
      <c r="B3116" t="inlineStr">
        <is>
          <t>Consumo de Agua m3 Mensual</t>
        </is>
      </c>
      <c r="C3116" t="inlineStr">
        <is>
          <t>GESTIÓN AMBIENTAL</t>
        </is>
      </c>
      <c r="D3116" t="inlineStr">
        <is>
          <t>Mensual</t>
        </is>
      </c>
      <c r="E3116" t="inlineStr">
        <is>
          <t>Negativo</t>
        </is>
      </c>
      <c r="F3116" s="139" t="n">
        <v>45900</v>
      </c>
      <c r="G3116" t="inlineStr">
        <is>
          <t>208-2025-08-31</t>
        </is>
      </c>
      <c r="H3116" t="inlineStr">
        <is>
          <t>City Campus</t>
        </is>
      </c>
      <c r="I3116" t="n">
        <v>350</v>
      </c>
      <c r="J3116" t="n">
        <v>409.5</v>
      </c>
      <c r="K3116" t="n">
        <v>409.5</v>
      </c>
    </row>
    <row r="3117">
      <c r="A3117" t="n">
        <v>214</v>
      </c>
      <c r="B3117" t="inlineStr">
        <is>
          <t>Generación de Residuos Sólidos Mensual</t>
        </is>
      </c>
      <c r="C3117" t="inlineStr">
        <is>
          <t>GESTIÓN AMBIENTAL</t>
        </is>
      </c>
      <c r="D3117" t="inlineStr">
        <is>
          <t>Mensual</t>
        </is>
      </c>
      <c r="E3117" t="inlineStr">
        <is>
          <t>Negativo</t>
        </is>
      </c>
      <c r="F3117" s="139" t="n">
        <v>45900</v>
      </c>
      <c r="G3117" t="inlineStr">
        <is>
          <t>214-2025-08-31</t>
        </is>
      </c>
      <c r="H3117" t="inlineStr">
        <is>
          <t>Campus Bogotá</t>
        </is>
      </c>
      <c r="I3117" t="n">
        <v>5500</v>
      </c>
      <c r="J3117" t="n">
        <v>2743.510009765625</v>
      </c>
      <c r="L3117" t="n">
        <v>139.21</v>
      </c>
      <c r="M3117" t="n">
        <v>2604.3</v>
      </c>
    </row>
    <row r="3118">
      <c r="A3118" t="n">
        <v>214</v>
      </c>
      <c r="B3118" t="inlineStr">
        <is>
          <t>Generación de Residuos Sólidos Mensual</t>
        </is>
      </c>
      <c r="C3118" t="inlineStr">
        <is>
          <t>GESTIÓN AMBIENTAL</t>
        </is>
      </c>
      <c r="D3118" t="inlineStr">
        <is>
          <t>Mensual</t>
        </is>
      </c>
      <c r="E3118" t="inlineStr">
        <is>
          <t>Negativo</t>
        </is>
      </c>
      <c r="F3118" s="139" t="n">
        <v>45900</v>
      </c>
      <c r="G3118" t="inlineStr">
        <is>
          <t>214-2025-08-31</t>
        </is>
      </c>
      <c r="H3118" t="inlineStr">
        <is>
          <t>City Campus</t>
        </is>
      </c>
      <c r="I3118" t="n">
        <v>1000</v>
      </c>
      <c r="J3118" t="n">
        <v>1181.77001953125</v>
      </c>
      <c r="L3118" t="n">
        <v>251.79</v>
      </c>
      <c r="M3118" t="n">
        <v>929.98</v>
      </c>
    </row>
    <row r="3119">
      <c r="A3119" t="n">
        <v>214</v>
      </c>
      <c r="B3119" t="inlineStr">
        <is>
          <t>Generación de Residuos Sólidos Mensual</t>
        </is>
      </c>
      <c r="C3119" t="inlineStr">
        <is>
          <t>GESTIÓN AMBIENTAL</t>
        </is>
      </c>
      <c r="D3119" t="inlineStr">
        <is>
          <t>Mensual</t>
        </is>
      </c>
      <c r="E3119" t="inlineStr">
        <is>
          <t>Negativo</t>
        </is>
      </c>
      <c r="F3119" s="139" t="n">
        <v>45900</v>
      </c>
      <c r="G3119" t="inlineStr">
        <is>
          <t>214-2025-08-31</t>
        </is>
      </c>
      <c r="H3119" t="inlineStr">
        <is>
          <t>Sede Posgrado-Calle 85</t>
        </is>
      </c>
      <c r="I3119" t="n">
        <v>7500</v>
      </c>
      <c r="J3119" t="n">
        <v>18.67000007629395</v>
      </c>
      <c r="L3119" t="n">
        <v>10.6</v>
      </c>
      <c r="M3119" t="n">
        <v>8.07</v>
      </c>
    </row>
    <row r="3120">
      <c r="A3120" t="n">
        <v>214</v>
      </c>
      <c r="B3120" t="inlineStr">
        <is>
          <t>Generación de Residuos Sólidos Mensual</t>
        </is>
      </c>
      <c r="C3120" t="inlineStr">
        <is>
          <t>GESTIÓN AMBIENTAL</t>
        </is>
      </c>
      <c r="D3120" t="inlineStr">
        <is>
          <t>Mensual</t>
        </is>
      </c>
      <c r="E3120" t="inlineStr">
        <is>
          <t>Negativo</t>
        </is>
      </c>
      <c r="F3120" s="139" t="n">
        <v>45900</v>
      </c>
      <c r="G3120" t="inlineStr">
        <is>
          <t>214-2025-08-31</t>
        </is>
      </c>
      <c r="H3120" t="inlineStr">
        <is>
          <t>Sede Bienestar - Medellín</t>
        </is>
      </c>
      <c r="I3120" t="n">
        <v>1</v>
      </c>
      <c r="J3120" t="n">
        <v>167.6499938964844</v>
      </c>
      <c r="L3120" t="n">
        <v>23.52</v>
      </c>
      <c r="M3120" t="n">
        <v>144.13</v>
      </c>
    </row>
    <row r="3121">
      <c r="A3121" t="n">
        <v>214</v>
      </c>
      <c r="B3121" t="inlineStr">
        <is>
          <t>Generación de Residuos Sólidos Mensual</t>
        </is>
      </c>
      <c r="C3121" t="inlineStr">
        <is>
          <t>GESTIÓN AMBIENTAL</t>
        </is>
      </c>
      <c r="D3121" t="inlineStr">
        <is>
          <t>Mensual</t>
        </is>
      </c>
      <c r="E3121" t="inlineStr">
        <is>
          <t>Negativo</t>
        </is>
      </c>
      <c r="F3121" s="139" t="n">
        <v>45900</v>
      </c>
      <c r="G3121" t="inlineStr">
        <is>
          <t>214-2025-08-31</t>
        </is>
      </c>
      <c r="H3121" t="inlineStr">
        <is>
          <t>Consultorio Psicología - Medellin</t>
        </is>
      </c>
      <c r="I3121" t="n">
        <v>1</v>
      </c>
      <c r="J3121" t="n">
        <v>25.29999923706055</v>
      </c>
      <c r="L3121" t="n">
        <v>4.88</v>
      </c>
      <c r="M3121" t="n">
        <v>20.42</v>
      </c>
    </row>
    <row r="3122">
      <c r="A3122" t="n">
        <v>214</v>
      </c>
      <c r="B3122" t="inlineStr">
        <is>
          <t>Generación de Residuos Sólidos Mensual</t>
        </is>
      </c>
      <c r="C3122" t="inlineStr">
        <is>
          <t>GESTIÓN AMBIENTAL</t>
        </is>
      </c>
      <c r="D3122" t="inlineStr">
        <is>
          <t>Mensual</t>
        </is>
      </c>
      <c r="E3122" t="inlineStr">
        <is>
          <t>Negativo</t>
        </is>
      </c>
      <c r="F3122" s="139" t="n">
        <v>45900</v>
      </c>
      <c r="G3122" t="inlineStr">
        <is>
          <t>214-2025-08-31</t>
        </is>
      </c>
      <c r="H3122" t="inlineStr">
        <is>
          <t>Campus-Medellín</t>
        </is>
      </c>
      <c r="I3122" t="n">
        <v>1000</v>
      </c>
      <c r="J3122" t="n">
        <v>983.97998046875</v>
      </c>
      <c r="L3122" t="n">
        <v>63.08</v>
      </c>
      <c r="M3122" t="n">
        <v>920.9</v>
      </c>
    </row>
    <row r="3123">
      <c r="A3123" t="n">
        <v>217</v>
      </c>
      <c r="B3123" t="inlineStr">
        <is>
          <t>Aprovechamiento de Residuos</t>
        </is>
      </c>
      <c r="C3123" t="inlineStr">
        <is>
          <t>GESTIÓN AMBIENTAL</t>
        </is>
      </c>
      <c r="D3123" t="inlineStr">
        <is>
          <t>Mensual</t>
        </is>
      </c>
      <c r="E3123" t="inlineStr">
        <is>
          <t>Positivo</t>
        </is>
      </c>
      <c r="F3123" s="139" t="n">
        <v>45900</v>
      </c>
      <c r="G3123" t="inlineStr">
        <is>
          <t>217-2025-08-31</t>
        </is>
      </c>
      <c r="H3123" t="inlineStr">
        <is>
          <t>Campus Bogotá</t>
        </is>
      </c>
      <c r="I3123" t="n">
        <v>20</v>
      </c>
      <c r="J3123" t="n">
        <v>38.31000137329102</v>
      </c>
      <c r="L3123" t="n">
        <v>139.21</v>
      </c>
      <c r="M3123" t="n">
        <v>2604.3</v>
      </c>
      <c r="AS3123" t="n">
        <v>1050.91</v>
      </c>
    </row>
    <row r="3124">
      <c r="A3124" t="n">
        <v>217</v>
      </c>
      <c r="B3124" t="inlineStr">
        <is>
          <t>Aprovechamiento de Residuos</t>
        </is>
      </c>
      <c r="C3124" t="inlineStr">
        <is>
          <t>GESTIÓN AMBIENTAL</t>
        </is>
      </c>
      <c r="D3124" t="inlineStr">
        <is>
          <t>Mensual</t>
        </is>
      </c>
      <c r="E3124" t="inlineStr">
        <is>
          <t>Positivo</t>
        </is>
      </c>
      <c r="F3124" s="139" t="n">
        <v>45900</v>
      </c>
      <c r="G3124" t="inlineStr">
        <is>
          <t>217-2025-08-31</t>
        </is>
      </c>
      <c r="H3124" t="inlineStr">
        <is>
          <t>City Campus</t>
        </is>
      </c>
      <c r="I3124" t="n">
        <v>20</v>
      </c>
      <c r="J3124" t="n">
        <v>21.30999946594238</v>
      </c>
      <c r="L3124" t="n">
        <v>251.79</v>
      </c>
      <c r="M3124" t="n">
        <v>929.98</v>
      </c>
      <c r="AS3124" t="n">
        <v>251.79</v>
      </c>
    </row>
    <row r="3125">
      <c r="A3125" t="n">
        <v>217</v>
      </c>
      <c r="B3125" t="inlineStr">
        <is>
          <t>Aprovechamiento de Residuos</t>
        </is>
      </c>
      <c r="C3125" t="inlineStr">
        <is>
          <t>GESTIÓN AMBIENTAL</t>
        </is>
      </c>
      <c r="D3125" t="inlineStr">
        <is>
          <t>Mensual</t>
        </is>
      </c>
      <c r="E3125" t="inlineStr">
        <is>
          <t>Positivo</t>
        </is>
      </c>
      <c r="F3125" s="139" t="n">
        <v>45900</v>
      </c>
      <c r="G3125" t="inlineStr">
        <is>
          <t>217-2025-08-31</t>
        </is>
      </c>
      <c r="H3125" t="inlineStr">
        <is>
          <t>Sede Posgrado-Calle 85</t>
        </is>
      </c>
      <c r="I3125" t="n">
        <v>20</v>
      </c>
      <c r="J3125" t="n">
        <v>56.77999877929688</v>
      </c>
      <c r="L3125" t="n">
        <v>10.6</v>
      </c>
      <c r="M3125" t="n">
        <v>8.07</v>
      </c>
      <c r="AS3125" t="n">
        <v>10.6</v>
      </c>
    </row>
    <row r="3126">
      <c r="A3126" t="n">
        <v>217</v>
      </c>
      <c r="B3126" t="inlineStr">
        <is>
          <t>Aprovechamiento de Residuos</t>
        </is>
      </c>
      <c r="C3126" t="inlineStr">
        <is>
          <t>GESTIÓN AMBIENTAL</t>
        </is>
      </c>
      <c r="D3126" t="inlineStr">
        <is>
          <t>Mensual</t>
        </is>
      </c>
      <c r="E3126" t="inlineStr">
        <is>
          <t>Positivo</t>
        </is>
      </c>
      <c r="F3126" s="139" t="n">
        <v>45900</v>
      </c>
      <c r="G3126" t="inlineStr">
        <is>
          <t>217-2025-08-31</t>
        </is>
      </c>
      <c r="H3126" t="inlineStr">
        <is>
          <t>Sede Bienestar - Medellín</t>
        </is>
      </c>
      <c r="I3126" t="n">
        <v>20</v>
      </c>
      <c r="J3126" t="n">
        <v>14.02999973297119</v>
      </c>
      <c r="L3126" t="n">
        <v>23.52</v>
      </c>
      <c r="M3126" t="n">
        <v>144.13</v>
      </c>
      <c r="AS3126" t="n">
        <v>23.52</v>
      </c>
    </row>
    <row r="3127">
      <c r="A3127" t="n">
        <v>217</v>
      </c>
      <c r="B3127" t="inlineStr">
        <is>
          <t>Aprovechamiento de Residuos</t>
        </is>
      </c>
      <c r="C3127" t="inlineStr">
        <is>
          <t>GESTIÓN AMBIENTAL</t>
        </is>
      </c>
      <c r="D3127" t="inlineStr">
        <is>
          <t>Mensual</t>
        </is>
      </c>
      <c r="E3127" t="inlineStr">
        <is>
          <t>Positivo</t>
        </is>
      </c>
      <c r="F3127" s="139" t="n">
        <v>45900</v>
      </c>
      <c r="G3127" t="inlineStr">
        <is>
          <t>217-2025-08-31</t>
        </is>
      </c>
      <c r="H3127" t="inlineStr">
        <is>
          <t>Consultorio Psicología - Medellin</t>
        </is>
      </c>
      <c r="I3127" t="n">
        <v>20</v>
      </c>
      <c r="J3127" t="n">
        <v>19.29000091552734</v>
      </c>
      <c r="L3127" t="n">
        <v>4.88</v>
      </c>
      <c r="M3127" t="n">
        <v>20.42</v>
      </c>
      <c r="AS3127" t="n">
        <v>4.88</v>
      </c>
    </row>
    <row r="3128">
      <c r="A3128" t="n">
        <v>217</v>
      </c>
      <c r="B3128" t="inlineStr">
        <is>
          <t>Aprovechamiento de Residuos</t>
        </is>
      </c>
      <c r="C3128" t="inlineStr">
        <is>
          <t>GESTIÓN AMBIENTAL</t>
        </is>
      </c>
      <c r="D3128" t="inlineStr">
        <is>
          <t>Mensual</t>
        </is>
      </c>
      <c r="E3128" t="inlineStr">
        <is>
          <t>Positivo</t>
        </is>
      </c>
      <c r="F3128" s="139" t="n">
        <v>45900</v>
      </c>
      <c r="G3128" t="inlineStr">
        <is>
          <t>217-2025-08-31</t>
        </is>
      </c>
      <c r="H3128" t="inlineStr">
        <is>
          <t>Campus-Medellín</t>
        </is>
      </c>
      <c r="I3128" t="n">
        <v>20</v>
      </c>
      <c r="J3128" t="n">
        <v>6.480000019073486</v>
      </c>
      <c r="L3128" t="n">
        <v>63.08</v>
      </c>
      <c r="M3128" t="n">
        <v>920.9</v>
      </c>
      <c r="AS3128" t="n">
        <v>63.8</v>
      </c>
    </row>
    <row r="3129">
      <c r="A3129" t="n">
        <v>218</v>
      </c>
      <c r="B3129" t="inlineStr">
        <is>
          <t>Consumo de Energía Eléctrica kWh Mensual</t>
        </is>
      </c>
      <c r="C3129" t="inlineStr">
        <is>
          <t>GESTIÓN AMBIENTAL</t>
        </is>
      </c>
      <c r="D3129" t="inlineStr">
        <is>
          <t>Mensual</t>
        </is>
      </c>
      <c r="E3129" t="inlineStr">
        <is>
          <t>Negativo</t>
        </is>
      </c>
      <c r="F3129" s="139" t="n">
        <v>45900</v>
      </c>
      <c r="G3129" t="inlineStr">
        <is>
          <t>218-2025-08-31</t>
        </is>
      </c>
      <c r="H3129" t="inlineStr">
        <is>
          <t>Campus Bogotá</t>
        </is>
      </c>
      <c r="I3129" t="n">
        <v>76000</v>
      </c>
      <c r="J3129" t="n">
        <v>66504.6171875</v>
      </c>
      <c r="N3129" t="n">
        <v>66504.62</v>
      </c>
    </row>
    <row r="3130">
      <c r="A3130" t="n">
        <v>218</v>
      </c>
      <c r="B3130" t="inlineStr">
        <is>
          <t>Consumo de Energía Eléctrica kWh Mensual</t>
        </is>
      </c>
      <c r="C3130" t="inlineStr">
        <is>
          <t>GESTIÓN AMBIENTAL</t>
        </is>
      </c>
      <c r="D3130" t="inlineStr">
        <is>
          <t>Mensual</t>
        </is>
      </c>
      <c r="E3130" t="inlineStr">
        <is>
          <t>Negativo</t>
        </is>
      </c>
      <c r="F3130" s="139" t="n">
        <v>45900</v>
      </c>
      <c r="G3130" t="inlineStr">
        <is>
          <t>218-2025-08-31</t>
        </is>
      </c>
      <c r="H3130" t="inlineStr">
        <is>
          <t>Sede Posgrado-Calle 85</t>
        </is>
      </c>
      <c r="I3130" t="n">
        <v>5000</v>
      </c>
      <c r="J3130" t="n">
        <v>3900</v>
      </c>
      <c r="N3130" t="n">
        <v>3900</v>
      </c>
    </row>
    <row r="3131">
      <c r="A3131" t="n">
        <v>218</v>
      </c>
      <c r="B3131" t="inlineStr">
        <is>
          <t>Consumo de Energía Eléctrica kWh Mensual</t>
        </is>
      </c>
      <c r="C3131" t="inlineStr">
        <is>
          <t>GESTIÓN AMBIENTAL</t>
        </is>
      </c>
      <c r="D3131" t="inlineStr">
        <is>
          <t>Mensual</t>
        </is>
      </c>
      <c r="E3131" t="inlineStr">
        <is>
          <t>Negativo</t>
        </is>
      </c>
      <c r="F3131" s="139" t="n">
        <v>45900</v>
      </c>
      <c r="G3131" t="inlineStr">
        <is>
          <t>218-2025-08-31</t>
        </is>
      </c>
      <c r="H3131" t="inlineStr">
        <is>
          <t>Campus-Medellín</t>
        </is>
      </c>
      <c r="I3131" t="n">
        <v>24000</v>
      </c>
      <c r="J3131" t="n">
        <v>20638</v>
      </c>
      <c r="N3131" t="n">
        <v>20638</v>
      </c>
    </row>
    <row r="3132">
      <c r="A3132" t="n">
        <v>218</v>
      </c>
      <c r="B3132" t="inlineStr">
        <is>
          <t>Consumo de Energía Eléctrica kWh Mensual</t>
        </is>
      </c>
      <c r="C3132" t="inlineStr">
        <is>
          <t>GESTIÓN AMBIENTAL</t>
        </is>
      </c>
      <c r="D3132" t="inlineStr">
        <is>
          <t>Mensual</t>
        </is>
      </c>
      <c r="E3132" t="inlineStr">
        <is>
          <t>Negativo</t>
        </is>
      </c>
      <c r="F3132" s="139" t="n">
        <v>45900</v>
      </c>
      <c r="G3132" t="inlineStr">
        <is>
          <t>218-2025-08-31</t>
        </is>
      </c>
      <c r="H3132" t="inlineStr">
        <is>
          <t>Sede Bienestar - Medellín</t>
        </is>
      </c>
      <c r="I3132" t="n">
        <v>5000</v>
      </c>
      <c r="J3132" t="n">
        <v>6874</v>
      </c>
      <c r="N3132" t="n">
        <v>6874</v>
      </c>
    </row>
    <row r="3133">
      <c r="A3133" t="n">
        <v>218</v>
      </c>
      <c r="B3133" t="inlineStr">
        <is>
          <t>Consumo de Energía Eléctrica kWh Mensual</t>
        </is>
      </c>
      <c r="C3133" t="inlineStr">
        <is>
          <t>GESTIÓN AMBIENTAL</t>
        </is>
      </c>
      <c r="D3133" t="inlineStr">
        <is>
          <t>Mensual</t>
        </is>
      </c>
      <c r="E3133" t="inlineStr">
        <is>
          <t>Negativo</t>
        </is>
      </c>
      <c r="F3133" s="139" t="n">
        <v>45900</v>
      </c>
      <c r="G3133" t="inlineStr">
        <is>
          <t>218-2025-08-31</t>
        </is>
      </c>
      <c r="H3133" t="inlineStr">
        <is>
          <t>Consultorio Psicología - Medellin</t>
        </is>
      </c>
      <c r="I3133" t="n">
        <v>2000</v>
      </c>
      <c r="J3133" t="n">
        <v>2522</v>
      </c>
      <c r="N3133" t="n">
        <v>2522</v>
      </c>
    </row>
    <row r="3134">
      <c r="A3134" t="n">
        <v>218</v>
      </c>
      <c r="B3134" t="inlineStr">
        <is>
          <t>Consumo de Energía Eléctrica kWh Mensual</t>
        </is>
      </c>
      <c r="C3134" t="inlineStr">
        <is>
          <t>GESTIÓN AMBIENTAL</t>
        </is>
      </c>
      <c r="D3134" t="inlineStr">
        <is>
          <t>Mensual</t>
        </is>
      </c>
      <c r="E3134" t="inlineStr">
        <is>
          <t>Negativo</t>
        </is>
      </c>
      <c r="F3134" s="139" t="n">
        <v>45900</v>
      </c>
      <c r="G3134" t="inlineStr">
        <is>
          <t>218-2025-08-31</t>
        </is>
      </c>
      <c r="H3134" t="inlineStr">
        <is>
          <t>City Campus</t>
        </is>
      </c>
      <c r="I3134" t="n">
        <v>76000</v>
      </c>
      <c r="J3134" t="n">
        <v>42180</v>
      </c>
      <c r="N3134" t="n">
        <v>42180</v>
      </c>
    </row>
    <row r="3135">
      <c r="A3135" t="n">
        <v>225</v>
      </c>
      <c r="B3135" t="inlineStr">
        <is>
          <t>Acciones para el Cuidado y Mantenimiento de las Especies de Flora y el Suelo de las Áreas Naturales</t>
        </is>
      </c>
      <c r="C3135" t="inlineStr">
        <is>
          <t>GESTIÓN AMBIENTAL</t>
        </is>
      </c>
      <c r="D3135" t="inlineStr">
        <is>
          <t>Mensual</t>
        </is>
      </c>
      <c r="E3135" t="inlineStr">
        <is>
          <t>Positivo</t>
        </is>
      </c>
      <c r="F3135" s="139" t="n">
        <v>45900</v>
      </c>
      <c r="G3135" t="inlineStr">
        <is>
          <t>225-2025-08-31</t>
        </is>
      </c>
      <c r="H3135" t="inlineStr">
        <is>
          <t>Campus Bogotá</t>
        </is>
      </c>
      <c r="I3135" t="n">
        <v>1</v>
      </c>
      <c r="J3135" t="n">
        <v>5</v>
      </c>
      <c r="AT3135" t="n">
        <v>5</v>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39" t="n">
        <v>45900</v>
      </c>
      <c r="G3136" t="inlineStr">
        <is>
          <t>225-2025-08-31</t>
        </is>
      </c>
      <c r="H3136" t="inlineStr">
        <is>
          <t>City Campus</t>
        </is>
      </c>
      <c r="I3136" t="n">
        <v>1</v>
      </c>
      <c r="J3136" t="n">
        <v>0</v>
      </c>
      <c r="AT3136" t="n">
        <v>0</v>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39" t="n">
        <v>45900</v>
      </c>
      <c r="G3137" t="inlineStr">
        <is>
          <t>225-2025-08-31</t>
        </is>
      </c>
      <c r="H3137" t="inlineStr">
        <is>
          <t>Sede Posgrado-Calle 85</t>
        </is>
      </c>
      <c r="I3137" t="n">
        <v>1</v>
      </c>
      <c r="J3137" t="n">
        <v>0</v>
      </c>
      <c r="AT3137" t="n">
        <v>0</v>
      </c>
    </row>
    <row r="3138">
      <c r="A3138" t="n">
        <v>225</v>
      </c>
      <c r="B3138" t="inlineStr">
        <is>
          <t>Acciones para el Cuidado y Mantenimiento de las Especies de Flora y el Suelo de las Áreas Naturales</t>
        </is>
      </c>
      <c r="C3138" t="inlineStr">
        <is>
          <t>GESTIÓN AMBIENTAL</t>
        </is>
      </c>
      <c r="D3138" t="inlineStr">
        <is>
          <t>Mensual</t>
        </is>
      </c>
      <c r="E3138" t="inlineStr">
        <is>
          <t>Positivo</t>
        </is>
      </c>
      <c r="F3138" s="139" t="n">
        <v>45900</v>
      </c>
      <c r="G3138" t="inlineStr">
        <is>
          <t>225-2025-08-31</t>
        </is>
      </c>
      <c r="H3138" t="inlineStr">
        <is>
          <t>Campus-Medellín</t>
        </is>
      </c>
      <c r="I3138" t="n">
        <v>1</v>
      </c>
      <c r="J3138" t="n">
        <v>10</v>
      </c>
      <c r="AT3138" t="n">
        <v>10</v>
      </c>
    </row>
    <row r="3139">
      <c r="A3139" t="n">
        <v>225</v>
      </c>
      <c r="B3139" t="inlineStr">
        <is>
          <t>Acciones para el Cuidado y Mantenimiento de las Especies de Flora y el Suelo de las Áreas Naturales</t>
        </is>
      </c>
      <c r="C3139" t="inlineStr">
        <is>
          <t>GESTIÓN AMBIENTAL</t>
        </is>
      </c>
      <c r="D3139" t="inlineStr">
        <is>
          <t>Mensual</t>
        </is>
      </c>
      <c r="E3139" t="inlineStr">
        <is>
          <t>Positivo</t>
        </is>
      </c>
      <c r="F3139" s="139" t="n">
        <v>45900</v>
      </c>
      <c r="G3139" t="inlineStr">
        <is>
          <t>225-2025-08-31</t>
        </is>
      </c>
      <c r="H3139" t="inlineStr">
        <is>
          <t>Sede Bienestar - Medellín</t>
        </is>
      </c>
      <c r="I3139" t="n">
        <v>1</v>
      </c>
      <c r="J3139" t="n">
        <v>1</v>
      </c>
      <c r="AT3139" t="n">
        <v>1</v>
      </c>
    </row>
    <row r="3140">
      <c r="A3140" t="n">
        <v>225</v>
      </c>
      <c r="B3140" t="inlineStr">
        <is>
          <t>Acciones para el Cuidado y Mantenimiento de las Especies de Flora y el Suelo de las Áreas Naturales</t>
        </is>
      </c>
      <c r="C3140" t="inlineStr">
        <is>
          <t>GESTIÓN AMBIENTAL</t>
        </is>
      </c>
      <c r="D3140" t="inlineStr">
        <is>
          <t>Mensual</t>
        </is>
      </c>
      <c r="E3140" t="inlineStr">
        <is>
          <t>Positivo</t>
        </is>
      </c>
      <c r="F3140" s="139" t="n">
        <v>45900</v>
      </c>
      <c r="G3140" t="inlineStr">
        <is>
          <t>225-2025-08-31</t>
        </is>
      </c>
      <c r="H3140" t="inlineStr">
        <is>
          <t>Consultorio Psicología - Medellin</t>
        </is>
      </c>
      <c r="I3140" t="n">
        <v>1</v>
      </c>
      <c r="J3140" t="n">
        <v>1</v>
      </c>
      <c r="AT3140" t="n">
        <v>1</v>
      </c>
    </row>
    <row r="3141">
      <c r="A3141" t="n">
        <v>239</v>
      </c>
      <c r="B3141" t="inlineStr">
        <is>
          <t>Portafolio de Proyectos - Metrica</t>
        </is>
      </c>
      <c r="C3141" t="inlineStr">
        <is>
          <t>Gestión de Proyectos</t>
        </is>
      </c>
      <c r="D3141" t="inlineStr">
        <is>
          <t>Mensual</t>
        </is>
      </c>
      <c r="E3141" t="inlineStr">
        <is>
          <t>Positivo</t>
        </is>
      </c>
      <c r="F3141" s="139" t="n">
        <v>45900</v>
      </c>
      <c r="G3141" t="inlineStr">
        <is>
          <t>239-2025-08-31</t>
        </is>
      </c>
      <c r="H3141" t="inlineStr">
        <is>
          <t>Planificación</t>
        </is>
      </c>
      <c r="J3141" t="n">
        <v>1</v>
      </c>
      <c r="AU3141" t="n">
        <v>1</v>
      </c>
    </row>
    <row r="3142">
      <c r="A3142" t="n">
        <v>239</v>
      </c>
      <c r="B3142" t="inlineStr">
        <is>
          <t>Portafolio de Proyectos - Metrica</t>
        </is>
      </c>
      <c r="C3142" t="inlineStr">
        <is>
          <t>Gestión de Proyectos</t>
        </is>
      </c>
      <c r="D3142" t="inlineStr">
        <is>
          <t>Mensual</t>
        </is>
      </c>
      <c r="E3142" t="inlineStr">
        <is>
          <t>Positivo</t>
        </is>
      </c>
      <c r="F3142" s="139" t="n">
        <v>45900</v>
      </c>
      <c r="G3142" t="inlineStr">
        <is>
          <t>239-2025-08-31</t>
        </is>
      </c>
      <c r="H3142" t="inlineStr">
        <is>
          <t>Ejecución</t>
        </is>
      </c>
      <c r="J3142" t="n">
        <v>14</v>
      </c>
      <c r="AU3142" t="n">
        <v>14</v>
      </c>
    </row>
    <row r="3143">
      <c r="A3143" t="n">
        <v>239</v>
      </c>
      <c r="B3143" t="inlineStr">
        <is>
          <t>Portafolio de Proyectos - Metrica</t>
        </is>
      </c>
      <c r="C3143" t="inlineStr">
        <is>
          <t>Gestión de Proyectos</t>
        </is>
      </c>
      <c r="D3143" t="inlineStr">
        <is>
          <t>Mensual</t>
        </is>
      </c>
      <c r="E3143" t="inlineStr">
        <is>
          <t>Positivo</t>
        </is>
      </c>
      <c r="F3143" s="139" t="n">
        <v>45900</v>
      </c>
      <c r="G3143" t="inlineStr">
        <is>
          <t>239-2025-08-31</t>
        </is>
      </c>
      <c r="H3143" t="inlineStr">
        <is>
          <t>Finalizados</t>
        </is>
      </c>
      <c r="J3143" t="n">
        <v>23</v>
      </c>
      <c r="AU3143" t="n">
        <v>23</v>
      </c>
    </row>
    <row r="3144">
      <c r="A3144" t="n">
        <v>239</v>
      </c>
      <c r="B3144" t="inlineStr">
        <is>
          <t>Portafolio de Proyectos - Metrica</t>
        </is>
      </c>
      <c r="C3144" t="inlineStr">
        <is>
          <t>Gestión de Proyectos</t>
        </is>
      </c>
      <c r="D3144" t="inlineStr">
        <is>
          <t>Mensual</t>
        </is>
      </c>
      <c r="E3144" t="inlineStr">
        <is>
          <t>Positivo</t>
        </is>
      </c>
      <c r="F3144" s="139" t="n">
        <v>45900</v>
      </c>
      <c r="G3144" t="inlineStr">
        <is>
          <t>239-2025-08-31</t>
        </is>
      </c>
      <c r="H3144" t="inlineStr">
        <is>
          <t>Stand by</t>
        </is>
      </c>
      <c r="J3144" t="n">
        <v>3</v>
      </c>
      <c r="AU3144" t="n">
        <v>3</v>
      </c>
    </row>
    <row r="3145">
      <c r="A3145" t="n">
        <v>239</v>
      </c>
      <c r="B3145" t="inlineStr">
        <is>
          <t>Portafolio de Proyectos - Metrica</t>
        </is>
      </c>
      <c r="C3145" t="inlineStr">
        <is>
          <t>Gestión de Proyectos</t>
        </is>
      </c>
      <c r="D3145" t="inlineStr">
        <is>
          <t>Mensual</t>
        </is>
      </c>
      <c r="E3145" t="inlineStr">
        <is>
          <t>Positivo</t>
        </is>
      </c>
      <c r="F3145" s="139" t="n">
        <v>45900</v>
      </c>
      <c r="G3145" t="inlineStr">
        <is>
          <t>239-2025-08-31</t>
        </is>
      </c>
      <c r="H3145" t="inlineStr">
        <is>
          <t>Cierre</t>
        </is>
      </c>
      <c r="AU3145" t="n">
        <v>0</v>
      </c>
    </row>
    <row r="3146">
      <c r="A3146" t="n">
        <v>434</v>
      </c>
      <c r="B3146" t="inlineStr">
        <is>
          <t>Generación de Residuos Peligrosos Mensual</t>
        </is>
      </c>
      <c r="C3146" t="inlineStr">
        <is>
          <t>GESTIÓN AMBIENTAL</t>
        </is>
      </c>
      <c r="D3146" t="inlineStr">
        <is>
          <t>Mensual</t>
        </is>
      </c>
      <c r="E3146" t="inlineStr">
        <is>
          <t>Negativo</t>
        </is>
      </c>
      <c r="F3146" s="139" t="n">
        <v>45900</v>
      </c>
      <c r="G3146" t="inlineStr">
        <is>
          <t>434-2025-08-31</t>
        </is>
      </c>
      <c r="H3146" t="inlineStr">
        <is>
          <t>Campus Bogotá</t>
        </is>
      </c>
      <c r="I3146" t="n">
        <v>100</v>
      </c>
      <c r="J3146" t="n">
        <v>63.90999984741211</v>
      </c>
      <c r="AV3146" t="n">
        <v>63.91</v>
      </c>
    </row>
    <row r="3147">
      <c r="A3147" t="n">
        <v>434</v>
      </c>
      <c r="B3147" t="inlineStr">
        <is>
          <t>Generación de Residuos Peligrosos Mensual</t>
        </is>
      </c>
      <c r="C3147" t="inlineStr">
        <is>
          <t>GESTIÓN AMBIENTAL</t>
        </is>
      </c>
      <c r="D3147" t="inlineStr">
        <is>
          <t>Mensual</t>
        </is>
      </c>
      <c r="E3147" t="inlineStr">
        <is>
          <t>Negativo</t>
        </is>
      </c>
      <c r="F3147" s="139" t="n">
        <v>45900</v>
      </c>
      <c r="G3147" t="inlineStr">
        <is>
          <t>434-2025-08-31</t>
        </is>
      </c>
      <c r="H3147" t="inlineStr">
        <is>
          <t>Sede Posgrado-Calle 85</t>
        </is>
      </c>
      <c r="I3147" t="n">
        <v>200</v>
      </c>
      <c r="J3147" t="n">
        <v>0</v>
      </c>
      <c r="AV3147" t="n">
        <v>0</v>
      </c>
    </row>
    <row r="3148">
      <c r="A3148" t="n">
        <v>434</v>
      </c>
      <c r="B3148" t="inlineStr">
        <is>
          <t>Generación de Residuos Peligrosos Mensual</t>
        </is>
      </c>
      <c r="C3148" t="inlineStr">
        <is>
          <t>GESTIÓN AMBIENTAL</t>
        </is>
      </c>
      <c r="D3148" t="inlineStr">
        <is>
          <t>Mensual</t>
        </is>
      </c>
      <c r="E3148" t="inlineStr">
        <is>
          <t>Negativo</t>
        </is>
      </c>
      <c r="F3148" s="139" t="n">
        <v>45900</v>
      </c>
      <c r="G3148" t="inlineStr">
        <is>
          <t>434-2025-08-31</t>
        </is>
      </c>
      <c r="H3148" t="inlineStr">
        <is>
          <t>Campus-Medellín</t>
        </is>
      </c>
      <c r="I3148" t="n">
        <v>25</v>
      </c>
      <c r="J3148" t="n">
        <v>19</v>
      </c>
      <c r="AV3148" t="n">
        <v>19</v>
      </c>
    </row>
    <row r="3149">
      <c r="A3149" t="n">
        <v>434</v>
      </c>
      <c r="B3149" t="inlineStr">
        <is>
          <t>Generación de Residuos Peligrosos Mensual</t>
        </is>
      </c>
      <c r="C3149" t="inlineStr">
        <is>
          <t>GESTIÓN AMBIENTAL</t>
        </is>
      </c>
      <c r="D3149" t="inlineStr">
        <is>
          <t>Mensual</t>
        </is>
      </c>
      <c r="E3149" t="inlineStr">
        <is>
          <t>Negativo</t>
        </is>
      </c>
      <c r="F3149" s="139" t="n">
        <v>45900</v>
      </c>
      <c r="G3149" t="inlineStr">
        <is>
          <t>434-2025-08-31</t>
        </is>
      </c>
      <c r="H3149" t="inlineStr">
        <is>
          <t>Sede Bienestar - Medellín</t>
        </is>
      </c>
      <c r="I3149" t="n">
        <v>10</v>
      </c>
      <c r="J3149" t="n">
        <v>0.5</v>
      </c>
      <c r="AV3149" t="n">
        <v>0.5</v>
      </c>
    </row>
    <row r="3150">
      <c r="A3150" t="n">
        <v>434</v>
      </c>
      <c r="B3150" t="inlineStr">
        <is>
          <t>Generación de Residuos Peligrosos Mensual</t>
        </is>
      </c>
      <c r="C3150" t="inlineStr">
        <is>
          <t>GESTIÓN AMBIENTAL</t>
        </is>
      </c>
      <c r="D3150" t="inlineStr">
        <is>
          <t>Mensual</t>
        </is>
      </c>
      <c r="E3150" t="inlineStr">
        <is>
          <t>Negativo</t>
        </is>
      </c>
      <c r="F3150" s="139" t="n">
        <v>45900</v>
      </c>
      <c r="G3150" t="inlineStr">
        <is>
          <t>434-2025-08-31</t>
        </is>
      </c>
      <c r="H3150" t="inlineStr">
        <is>
          <t>Consultorio Psicología - Medellin</t>
        </is>
      </c>
      <c r="I3150" t="n">
        <v>200</v>
      </c>
      <c r="J3150" t="n">
        <v>0</v>
      </c>
      <c r="AV3150" t="n">
        <v>0</v>
      </c>
    </row>
    <row r="3151">
      <c r="A3151" t="n">
        <v>434</v>
      </c>
      <c r="B3151" t="inlineStr">
        <is>
          <t>Generación de Residuos Peligrosos Mensual</t>
        </is>
      </c>
      <c r="C3151" t="inlineStr">
        <is>
          <t>GESTIÓN AMBIENTAL</t>
        </is>
      </c>
      <c r="D3151" t="inlineStr">
        <is>
          <t>Mensual</t>
        </is>
      </c>
      <c r="E3151" t="inlineStr">
        <is>
          <t>Negativo</t>
        </is>
      </c>
      <c r="F3151" s="139" t="n">
        <v>45900</v>
      </c>
      <c r="G3151" t="inlineStr">
        <is>
          <t>434-2025-08-31</t>
        </is>
      </c>
      <c r="H3151" t="inlineStr">
        <is>
          <t>City Campus</t>
        </is>
      </c>
      <c r="I3151" t="n">
        <v>25</v>
      </c>
      <c r="J3151" t="n">
        <v>1.340000033378601</v>
      </c>
      <c r="AV3151" t="n">
        <v>1.34</v>
      </c>
    </row>
    <row r="3152">
      <c r="A3152" t="n">
        <v>436</v>
      </c>
      <c r="B3152" t="inlineStr">
        <is>
          <t>ANS documentos operativos</t>
        </is>
      </c>
      <c r="C3152" t="inlineStr">
        <is>
          <t>Gestión de calidad</t>
        </is>
      </c>
      <c r="D3152" t="inlineStr">
        <is>
          <t>Mensual</t>
        </is>
      </c>
      <c r="E3152" t="inlineStr">
        <is>
          <t>Negativo</t>
        </is>
      </c>
      <c r="F3152" s="139" t="n">
        <v>45900</v>
      </c>
      <c r="G3152" t="inlineStr">
        <is>
          <t>436-2025-08-31</t>
        </is>
      </c>
      <c r="H3152" t="inlineStr">
        <is>
          <t>Solicitud Documental</t>
        </is>
      </c>
      <c r="I3152" t="n">
        <v>7</v>
      </c>
      <c r="J3152" t="n">
        <v>5.949999809265137</v>
      </c>
      <c r="CP3152" t="n">
        <v>5.95</v>
      </c>
    </row>
    <row r="3153">
      <c r="A3153" t="n">
        <v>436</v>
      </c>
      <c r="B3153" t="inlineStr">
        <is>
          <t>ANS documentos operativos</t>
        </is>
      </c>
      <c r="C3153" t="inlineStr">
        <is>
          <t>Gestión de calidad</t>
        </is>
      </c>
      <c r="D3153" t="inlineStr">
        <is>
          <t>Mensual</t>
        </is>
      </c>
      <c r="E3153" t="inlineStr">
        <is>
          <t>Negativo</t>
        </is>
      </c>
      <c r="F3153" s="139" t="n">
        <v>45900</v>
      </c>
      <c r="G3153" t="inlineStr">
        <is>
          <t>436-2025-08-31</t>
        </is>
      </c>
      <c r="H3153" t="inlineStr">
        <is>
          <t>Flujo de aprobación</t>
        </is>
      </c>
      <c r="I3153" t="n">
        <v>7</v>
      </c>
      <c r="J3153" t="n">
        <v>8.220000267028809</v>
      </c>
      <c r="CP3153" t="n">
        <v>8.220000000000001</v>
      </c>
    </row>
    <row r="3154">
      <c r="A3154" t="n">
        <v>485</v>
      </c>
      <c r="B3154" t="inlineStr">
        <is>
          <t>Oportunidad en el cierre de acciones</t>
        </is>
      </c>
      <c r="C3154" t="inlineStr">
        <is>
          <t>Gestión de calidad</t>
        </is>
      </c>
      <c r="D3154" t="inlineStr">
        <is>
          <t>Mensual</t>
        </is>
      </c>
      <c r="E3154" t="inlineStr">
        <is>
          <t>Positivo</t>
        </is>
      </c>
      <c r="F3154" s="139" t="n">
        <v>45900</v>
      </c>
      <c r="G3154" t="inlineStr">
        <is>
          <t>485-2025-08-31</t>
        </is>
      </c>
      <c r="H3154" t="inlineStr">
        <is>
          <t>Auditoría interna</t>
        </is>
      </c>
      <c r="I3154" t="n">
        <v>80</v>
      </c>
      <c r="J3154" t="n">
        <v>100</v>
      </c>
      <c r="EC3154" t="n">
        <v>1</v>
      </c>
      <c r="ED3154" t="n">
        <v>1</v>
      </c>
    </row>
    <row r="3155">
      <c r="A3155" t="n">
        <v>485</v>
      </c>
      <c r="B3155" t="inlineStr">
        <is>
          <t>Oportunidad en el cierre de acciones</t>
        </is>
      </c>
      <c r="C3155" t="inlineStr">
        <is>
          <t>Gestión de calidad</t>
        </is>
      </c>
      <c r="D3155" t="inlineStr">
        <is>
          <t>Mensual</t>
        </is>
      </c>
      <c r="E3155" t="inlineStr">
        <is>
          <t>Positivo</t>
        </is>
      </c>
      <c r="F3155" s="139" t="n">
        <v>45900</v>
      </c>
      <c r="G3155" t="inlineStr">
        <is>
          <t>485-2025-08-31</t>
        </is>
      </c>
      <c r="H3155" t="inlineStr">
        <is>
          <t>Auditoría externa</t>
        </is>
      </c>
      <c r="I3155" t="n">
        <v>80</v>
      </c>
      <c r="J3155" t="n">
        <v>0</v>
      </c>
      <c r="EC3155" t="n">
        <v>0</v>
      </c>
      <c r="ED3155" t="n">
        <v>2</v>
      </c>
    </row>
    <row r="3156">
      <c r="A3156" t="n">
        <v>485</v>
      </c>
      <c r="B3156" t="inlineStr">
        <is>
          <t>Oportunidad en el cierre de acciones</t>
        </is>
      </c>
      <c r="C3156" t="inlineStr">
        <is>
          <t>Gestión de calidad</t>
        </is>
      </c>
      <c r="D3156" t="inlineStr">
        <is>
          <t>Mensual</t>
        </is>
      </c>
      <c r="E3156" t="inlineStr">
        <is>
          <t>Positivo</t>
        </is>
      </c>
      <c r="F3156" s="139" t="n">
        <v>45900</v>
      </c>
      <c r="G3156" t="inlineStr">
        <is>
          <t>485-2025-08-31</t>
        </is>
      </c>
      <c r="H3156" t="inlineStr">
        <is>
          <t>Indicadores</t>
        </is>
      </c>
      <c r="I3156" t="n">
        <v>80</v>
      </c>
      <c r="J3156" t="n">
        <v>0</v>
      </c>
      <c r="EC3156" t="n">
        <v>0</v>
      </c>
      <c r="ED3156" t="n">
        <v>0</v>
      </c>
    </row>
    <row r="3157">
      <c r="A3157" t="n">
        <v>485</v>
      </c>
      <c r="B3157" t="inlineStr">
        <is>
          <t>Oportunidad en el cierre de acciones</t>
        </is>
      </c>
      <c r="C3157" t="inlineStr">
        <is>
          <t>Gestión de calidad</t>
        </is>
      </c>
      <c r="D3157" t="inlineStr">
        <is>
          <t>Mensual</t>
        </is>
      </c>
      <c r="E3157" t="inlineStr">
        <is>
          <t>Positivo</t>
        </is>
      </c>
      <c r="F3157" s="139" t="n">
        <v>45900</v>
      </c>
      <c r="G3157" t="inlineStr">
        <is>
          <t>485-2025-08-31</t>
        </is>
      </c>
      <c r="H3157" t="inlineStr">
        <is>
          <t>Riesgos</t>
        </is>
      </c>
      <c r="I3157" t="n">
        <v>80</v>
      </c>
      <c r="J3157" t="n">
        <v>0</v>
      </c>
      <c r="EC3157" t="n">
        <v>0</v>
      </c>
      <c r="ED3157" t="n">
        <v>0</v>
      </c>
    </row>
    <row r="3158">
      <c r="A3158" t="n">
        <v>485</v>
      </c>
      <c r="B3158" t="inlineStr">
        <is>
          <t>Oportunidad en el cierre de acciones</t>
        </is>
      </c>
      <c r="C3158" t="inlineStr">
        <is>
          <t>Gestión de calidad</t>
        </is>
      </c>
      <c r="D3158" t="inlineStr">
        <is>
          <t>Mensual</t>
        </is>
      </c>
      <c r="E3158" t="inlineStr">
        <is>
          <t>Positivo</t>
        </is>
      </c>
      <c r="F3158" s="139" t="n">
        <v>45900</v>
      </c>
      <c r="G3158" t="inlineStr">
        <is>
          <t>485-2025-08-31</t>
        </is>
      </c>
      <c r="H3158" t="inlineStr">
        <is>
          <t>Seguimiento y control</t>
        </is>
      </c>
      <c r="I3158" t="n">
        <v>80</v>
      </c>
      <c r="J3158" t="n">
        <v>100</v>
      </c>
      <c r="EC3158" t="n">
        <v>1</v>
      </c>
      <c r="ED3158" t="n">
        <v>1</v>
      </c>
    </row>
    <row r="3159">
      <c r="A3159" t="n">
        <v>488</v>
      </c>
      <c r="B3159" t="inlineStr">
        <is>
          <t>Oportunidad en el cierre de actividades de los planes de mejora</t>
        </is>
      </c>
      <c r="C3159" t="inlineStr">
        <is>
          <t>Gestión de calidad</t>
        </is>
      </c>
      <c r="D3159" t="inlineStr">
        <is>
          <t>Mensual</t>
        </is>
      </c>
      <c r="E3159" t="inlineStr">
        <is>
          <t>Positivo</t>
        </is>
      </c>
      <c r="F3159" s="139" t="n">
        <v>45900</v>
      </c>
      <c r="G3159" t="inlineStr">
        <is>
          <t>488-2025-08-31</t>
        </is>
      </c>
      <c r="H3159" t="inlineStr">
        <is>
          <t>Auditoría interna</t>
        </is>
      </c>
      <c r="I3159" t="n">
        <v>85</v>
      </c>
      <c r="J3159" t="n">
        <v>92.86000061035156</v>
      </c>
      <c r="EE3159" t="n">
        <v>13</v>
      </c>
      <c r="EF3159" t="n">
        <v>14</v>
      </c>
    </row>
    <row r="3160">
      <c r="A3160" t="n">
        <v>488</v>
      </c>
      <c r="B3160" t="inlineStr">
        <is>
          <t>Oportunidad en el cierre de actividades de los planes de mejora</t>
        </is>
      </c>
      <c r="C3160" t="inlineStr">
        <is>
          <t>Gestión de calidad</t>
        </is>
      </c>
      <c r="D3160" t="inlineStr">
        <is>
          <t>Mensual</t>
        </is>
      </c>
      <c r="E3160" t="inlineStr">
        <is>
          <t>Positivo</t>
        </is>
      </c>
      <c r="F3160" s="139" t="n">
        <v>45900</v>
      </c>
      <c r="G3160" t="inlineStr">
        <is>
          <t>488-2025-08-31</t>
        </is>
      </c>
      <c r="H3160" t="inlineStr">
        <is>
          <t>Auditoría externa</t>
        </is>
      </c>
      <c r="I3160" t="n">
        <v>85</v>
      </c>
      <c r="J3160" t="n">
        <v>100</v>
      </c>
      <c r="EE3160" t="n">
        <v>2</v>
      </c>
      <c r="EF3160" t="n">
        <v>2</v>
      </c>
    </row>
    <row r="3161">
      <c r="A3161" t="n">
        <v>488</v>
      </c>
      <c r="B3161" t="inlineStr">
        <is>
          <t>Oportunidad en el cierre de actividades de los planes de mejora</t>
        </is>
      </c>
      <c r="C3161" t="inlineStr">
        <is>
          <t>Gestión de calidad</t>
        </is>
      </c>
      <c r="D3161" t="inlineStr">
        <is>
          <t>Mensual</t>
        </is>
      </c>
      <c r="E3161" t="inlineStr">
        <is>
          <t>Positivo</t>
        </is>
      </c>
      <c r="F3161" s="139" t="n">
        <v>45900</v>
      </c>
      <c r="G3161" t="inlineStr">
        <is>
          <t>488-2025-08-31</t>
        </is>
      </c>
      <c r="H3161" t="inlineStr">
        <is>
          <t>Indicadores</t>
        </is>
      </c>
      <c r="I3161" t="n">
        <v>85</v>
      </c>
      <c r="J3161" t="n">
        <v>100</v>
      </c>
      <c r="EE3161" t="n">
        <v>5</v>
      </c>
      <c r="EF3161" t="n">
        <v>5</v>
      </c>
    </row>
    <row r="3162">
      <c r="A3162" t="n">
        <v>488</v>
      </c>
      <c r="B3162" t="inlineStr">
        <is>
          <t>Oportunidad en el cierre de actividades de los planes de mejora</t>
        </is>
      </c>
      <c r="C3162" t="inlineStr">
        <is>
          <t>Gestión de calidad</t>
        </is>
      </c>
      <c r="D3162" t="inlineStr">
        <is>
          <t>Mensual</t>
        </is>
      </c>
      <c r="E3162" t="inlineStr">
        <is>
          <t>Positivo</t>
        </is>
      </c>
      <c r="F3162" s="139" t="n">
        <v>45900</v>
      </c>
      <c r="G3162" t="inlineStr">
        <is>
          <t>488-2025-08-31</t>
        </is>
      </c>
      <c r="H3162" t="inlineStr">
        <is>
          <t>Riesgos</t>
        </is>
      </c>
      <c r="I3162" t="n">
        <v>85</v>
      </c>
      <c r="J3162" t="n">
        <v>77.55000305175781</v>
      </c>
      <c r="EE3162" t="n">
        <v>38</v>
      </c>
      <c r="EF3162" t="n">
        <v>49</v>
      </c>
    </row>
    <row r="3163">
      <c r="A3163" t="n">
        <v>488</v>
      </c>
      <c r="B3163" t="inlineStr">
        <is>
          <t>Oportunidad en el cierre de actividades de los planes de mejora</t>
        </is>
      </c>
      <c r="C3163" t="inlineStr">
        <is>
          <t>Gestión de calidad</t>
        </is>
      </c>
      <c r="D3163" t="inlineStr">
        <is>
          <t>Mensual</t>
        </is>
      </c>
      <c r="E3163" t="inlineStr">
        <is>
          <t>Positivo</t>
        </is>
      </c>
      <c r="F3163" s="139" t="n">
        <v>45900</v>
      </c>
      <c r="G3163" t="inlineStr">
        <is>
          <t>488-2025-08-31</t>
        </is>
      </c>
      <c r="H3163" t="inlineStr">
        <is>
          <t>Autoevaluación</t>
        </is>
      </c>
      <c r="I3163" t="n">
        <v>85</v>
      </c>
      <c r="J3163" t="n">
        <v>0</v>
      </c>
      <c r="EE3163" t="n">
        <v>0</v>
      </c>
      <c r="EF3163" t="n">
        <v>0</v>
      </c>
    </row>
    <row r="3164">
      <c r="A3164" t="n">
        <v>488</v>
      </c>
      <c r="B3164" t="inlineStr">
        <is>
          <t>Oportunidad en el cierre de actividades de los planes de mejora</t>
        </is>
      </c>
      <c r="C3164" t="inlineStr">
        <is>
          <t>Gestión de calidad</t>
        </is>
      </c>
      <c r="D3164" t="inlineStr">
        <is>
          <t>Mensual</t>
        </is>
      </c>
      <c r="E3164" t="inlineStr">
        <is>
          <t>Positivo</t>
        </is>
      </c>
      <c r="F3164" s="139" t="n">
        <v>45900</v>
      </c>
      <c r="G3164" t="inlineStr">
        <is>
          <t>488-2025-08-31</t>
        </is>
      </c>
      <c r="H3164" t="inlineStr">
        <is>
          <t>Entes de control</t>
        </is>
      </c>
      <c r="I3164" t="n">
        <v>85</v>
      </c>
      <c r="J3164" t="n">
        <v>0</v>
      </c>
      <c r="EE3164" t="n">
        <v>0</v>
      </c>
      <c r="EF3164" t="n">
        <v>0</v>
      </c>
    </row>
    <row r="3165">
      <c r="A3165" t="n">
        <v>488</v>
      </c>
      <c r="B3165" t="inlineStr">
        <is>
          <t>Oportunidad en el cierre de actividades de los planes de mejora</t>
        </is>
      </c>
      <c r="C3165" t="inlineStr">
        <is>
          <t>Gestión de calidad</t>
        </is>
      </c>
      <c r="D3165" t="inlineStr">
        <is>
          <t>Mensual</t>
        </is>
      </c>
      <c r="E3165" t="inlineStr">
        <is>
          <t>Positivo</t>
        </is>
      </c>
      <c r="F3165" s="139" t="n">
        <v>45900</v>
      </c>
      <c r="G3165" t="inlineStr">
        <is>
          <t>488-2025-08-31</t>
        </is>
      </c>
      <c r="H3165" t="inlineStr">
        <is>
          <t>Seguimiento y control</t>
        </is>
      </c>
      <c r="I3165" t="n">
        <v>85</v>
      </c>
      <c r="J3165" t="n">
        <v>66.66999816894531</v>
      </c>
      <c r="EE3165" t="n">
        <v>6</v>
      </c>
      <c r="EF3165" t="n">
        <v>9</v>
      </c>
    </row>
    <row r="3166">
      <c r="A3166" t="n">
        <v>488</v>
      </c>
      <c r="B3166" t="inlineStr">
        <is>
          <t>Oportunidad en el cierre de actividades de los planes de mejora</t>
        </is>
      </c>
      <c r="C3166" t="inlineStr">
        <is>
          <t>Gestión de calidad</t>
        </is>
      </c>
      <c r="D3166" t="inlineStr">
        <is>
          <t>Mensual</t>
        </is>
      </c>
      <c r="E3166" t="inlineStr">
        <is>
          <t>Positivo</t>
        </is>
      </c>
      <c r="F3166" s="139" t="n">
        <v>45900</v>
      </c>
      <c r="G3166" t="inlineStr">
        <is>
          <t>488-2025-08-31</t>
        </is>
      </c>
      <c r="H3166" t="inlineStr">
        <is>
          <t>Experiencia</t>
        </is>
      </c>
      <c r="I3166" t="n">
        <v>85</v>
      </c>
      <c r="J3166" t="n">
        <v>0</v>
      </c>
      <c r="EE3166" t="n">
        <v>0</v>
      </c>
      <c r="EF3166" t="n">
        <v>0</v>
      </c>
    </row>
    <row r="3167">
      <c r="A3167" t="n">
        <v>488</v>
      </c>
      <c r="B3167" t="inlineStr">
        <is>
          <t>Oportunidad en el cierre de actividades de los planes de mejora</t>
        </is>
      </c>
      <c r="C3167" t="inlineStr">
        <is>
          <t>Gestión de calidad</t>
        </is>
      </c>
      <c r="D3167" t="inlineStr">
        <is>
          <t>Mensual</t>
        </is>
      </c>
      <c r="E3167" t="inlineStr">
        <is>
          <t>Positivo</t>
        </is>
      </c>
      <c r="F3167" s="139" t="n">
        <v>45900</v>
      </c>
      <c r="G3167" t="inlineStr">
        <is>
          <t>488-2025-08-31</t>
        </is>
      </c>
      <c r="H3167" t="inlineStr">
        <is>
          <t>Revisión por la dirección</t>
        </is>
      </c>
      <c r="I3167" t="n">
        <v>85</v>
      </c>
      <c r="J3167" t="n">
        <v>0</v>
      </c>
      <c r="EE3167" t="n">
        <v>0</v>
      </c>
      <c r="EF3167" t="n">
        <v>0</v>
      </c>
    </row>
    <row r="3168">
      <c r="A3168" t="n">
        <v>509</v>
      </c>
      <c r="B3168" t="inlineStr">
        <is>
          <t>Cumplimiento a cronograma de proyectos 2025</t>
        </is>
      </c>
      <c r="C3168" t="inlineStr">
        <is>
          <t>Gestión de Proyectos</t>
        </is>
      </c>
      <c r="D3168" t="inlineStr">
        <is>
          <t>Mensual</t>
        </is>
      </c>
      <c r="E3168" t="inlineStr">
        <is>
          <t>Positivo</t>
        </is>
      </c>
      <c r="F3168" s="139" t="n">
        <v>45900</v>
      </c>
      <c r="G3168" t="inlineStr">
        <is>
          <t>509-2025-08-31</t>
        </is>
      </c>
      <c r="H3168" t="inlineStr">
        <is>
          <t>Acreditación Institucional fase III Etapa de evaluación externa o evaluación por pares</t>
        </is>
      </c>
      <c r="I3168" t="n">
        <v>90</v>
      </c>
      <c r="J3168" t="n">
        <v>98.51000213623047</v>
      </c>
      <c r="EJ3168" t="n">
        <v>67</v>
      </c>
      <c r="EK3168" t="n">
        <v>66</v>
      </c>
    </row>
    <row r="3169">
      <c r="A3169" t="n">
        <v>509</v>
      </c>
      <c r="B3169" t="inlineStr">
        <is>
          <t>Cumplimiento a cronograma de proyectos 2025</t>
        </is>
      </c>
      <c r="C3169" t="inlineStr">
        <is>
          <t>Gestión de Proyectos</t>
        </is>
      </c>
      <c r="D3169" t="inlineStr">
        <is>
          <t>Mensual</t>
        </is>
      </c>
      <c r="E3169" t="inlineStr">
        <is>
          <t>Positivo</t>
        </is>
      </c>
      <c r="F3169" s="139" t="n">
        <v>45900</v>
      </c>
      <c r="G3169" t="inlineStr">
        <is>
          <t>509-2025-08-31</t>
        </is>
      </c>
      <c r="H3169" t="inlineStr">
        <is>
          <t>Actualización de TRD y creación del Plan de Gestión documental</t>
        </is>
      </c>
      <c r="I3169" t="n">
        <v>90</v>
      </c>
      <c r="J3169" t="n">
        <v>91.36000061035156</v>
      </c>
      <c r="EJ3169" t="n">
        <v>81</v>
      </c>
      <c r="EK3169" t="n">
        <v>74</v>
      </c>
    </row>
    <row r="3170">
      <c r="A3170" t="n">
        <v>509</v>
      </c>
      <c r="B3170" t="inlineStr">
        <is>
          <t>Cumplimiento a cronograma de proyectos 2025</t>
        </is>
      </c>
      <c r="C3170" t="inlineStr">
        <is>
          <t>Gestión de Proyectos</t>
        </is>
      </c>
      <c r="D3170" t="inlineStr">
        <is>
          <t>Mensual</t>
        </is>
      </c>
      <c r="E3170" t="inlineStr">
        <is>
          <t>Positivo</t>
        </is>
      </c>
      <c r="F3170" s="139" t="n">
        <v>45900</v>
      </c>
      <c r="G3170" t="inlineStr">
        <is>
          <t>509-2025-08-31</t>
        </is>
      </c>
      <c r="H3170" t="inlineStr">
        <is>
          <t>Ecosistema E3</t>
        </is>
      </c>
      <c r="I3170" t="n">
        <v>90</v>
      </c>
      <c r="J3170" t="n">
        <v>102.0800018310547</v>
      </c>
      <c r="EJ3170" t="n">
        <v>96</v>
      </c>
      <c r="EK3170" t="n">
        <v>98</v>
      </c>
    </row>
    <row r="3171">
      <c r="A3171" t="n">
        <v>509</v>
      </c>
      <c r="B3171" t="inlineStr">
        <is>
          <t>Cumplimiento a cronograma de proyectos 2025</t>
        </is>
      </c>
      <c r="C3171" t="inlineStr">
        <is>
          <t>Gestión de Proyectos</t>
        </is>
      </c>
      <c r="D3171" t="inlineStr">
        <is>
          <t>Mensual</t>
        </is>
      </c>
      <c r="E3171" t="inlineStr">
        <is>
          <t>Positivo</t>
        </is>
      </c>
      <c r="F3171" s="139" t="n">
        <v>45900</v>
      </c>
      <c r="G3171" t="inlineStr">
        <is>
          <t>509-2025-08-31</t>
        </is>
      </c>
      <c r="H3171" t="inlineStr">
        <is>
          <t>Fortalecimiento de la investigación, la innovación y la creación</t>
        </is>
      </c>
      <c r="I3171" t="n">
        <v>90</v>
      </c>
      <c r="J3171" t="n">
        <v>95.83000183105469</v>
      </c>
      <c r="EJ3171" t="n">
        <v>48</v>
      </c>
      <c r="EK3171" t="n">
        <v>46</v>
      </c>
    </row>
    <row r="3172">
      <c r="A3172" t="n">
        <v>509</v>
      </c>
      <c r="B3172" t="inlineStr">
        <is>
          <t>Cumplimiento a cronograma de proyectos 2025</t>
        </is>
      </c>
      <c r="C3172" t="inlineStr">
        <is>
          <t>Gestión de Proyectos</t>
        </is>
      </c>
      <c r="D3172" t="inlineStr">
        <is>
          <t>Mensual</t>
        </is>
      </c>
      <c r="E3172" t="inlineStr">
        <is>
          <t>Positivo</t>
        </is>
      </c>
      <c r="F3172" s="139" t="n">
        <v>45900</v>
      </c>
      <c r="G3172" t="inlineStr">
        <is>
          <t>509-2025-08-31</t>
        </is>
      </c>
      <c r="H3172" t="inlineStr">
        <is>
          <t>Fortalecimiento de planta docente</t>
        </is>
      </c>
      <c r="I3172" t="n">
        <v>90</v>
      </c>
      <c r="J3172" t="n">
        <v>100</v>
      </c>
      <c r="EJ3172" t="n">
        <v>74</v>
      </c>
      <c r="EK3172" t="n">
        <v>74</v>
      </c>
    </row>
    <row r="3173">
      <c r="A3173" t="n">
        <v>509</v>
      </c>
      <c r="B3173" t="inlineStr">
        <is>
          <t>Cumplimiento a cronograma de proyectos 2025</t>
        </is>
      </c>
      <c r="C3173" t="inlineStr">
        <is>
          <t>Gestión de Proyectos</t>
        </is>
      </c>
      <c r="D3173" t="inlineStr">
        <is>
          <t>Mensual</t>
        </is>
      </c>
      <c r="E3173" t="inlineStr">
        <is>
          <t>Positivo</t>
        </is>
      </c>
      <c r="F3173" s="139" t="n">
        <v>45900</v>
      </c>
      <c r="G3173" t="inlineStr">
        <is>
          <t>509-2025-08-31</t>
        </is>
      </c>
      <c r="H3173" t="inlineStr">
        <is>
          <t>Gobierno de datos</t>
        </is>
      </c>
      <c r="I3173" t="n">
        <v>90</v>
      </c>
      <c r="J3173" t="n">
        <v>21.43000030517578</v>
      </c>
      <c r="EJ3173" t="n">
        <v>56</v>
      </c>
      <c r="EK3173" t="n">
        <v>12</v>
      </c>
    </row>
    <row r="3174">
      <c r="A3174" t="n">
        <v>509</v>
      </c>
      <c r="B3174" t="inlineStr">
        <is>
          <t>Cumplimiento a cronograma de proyectos 2025</t>
        </is>
      </c>
      <c r="C3174" t="inlineStr">
        <is>
          <t>Gestión de Proyectos</t>
        </is>
      </c>
      <c r="D3174" t="inlineStr">
        <is>
          <t>Mensual</t>
        </is>
      </c>
      <c r="E3174" t="inlineStr">
        <is>
          <t>Positivo</t>
        </is>
      </c>
      <c r="F3174" s="139" t="n">
        <v>45900</v>
      </c>
      <c r="G3174" t="inlineStr">
        <is>
          <t>509-2025-08-31</t>
        </is>
      </c>
      <c r="H3174" t="inlineStr">
        <is>
          <t>Herramientas de Gestión para el mejoramiento continuo</t>
        </is>
      </c>
      <c r="I3174" t="n">
        <v>90</v>
      </c>
      <c r="J3174" t="n">
        <v>92.30999755859375</v>
      </c>
      <c r="EJ3174" t="n">
        <v>26</v>
      </c>
      <c r="EK3174" t="n">
        <v>24</v>
      </c>
    </row>
    <row r="3175">
      <c r="A3175" t="n">
        <v>509</v>
      </c>
      <c r="B3175" t="inlineStr">
        <is>
          <t>Cumplimiento a cronograma de proyectos 2025</t>
        </is>
      </c>
      <c r="C3175" t="inlineStr">
        <is>
          <t>Gestión de Proyectos</t>
        </is>
      </c>
      <c r="D3175" t="inlineStr">
        <is>
          <t>Mensual</t>
        </is>
      </c>
      <c r="E3175" t="inlineStr">
        <is>
          <t>Positivo</t>
        </is>
      </c>
      <c r="F3175" s="139" t="n">
        <v>45900</v>
      </c>
      <c r="G3175" t="inlineStr">
        <is>
          <t>509-2025-08-31</t>
        </is>
      </c>
      <c r="H3175" t="inlineStr">
        <is>
          <t>Proyecto de Permanencia institucional</t>
        </is>
      </c>
      <c r="I3175" t="n">
        <v>90</v>
      </c>
      <c r="J3175" t="n">
        <v>94.51000213623047</v>
      </c>
      <c r="EJ3175" t="n">
        <v>91</v>
      </c>
      <c r="EK3175" t="n">
        <v>86</v>
      </c>
    </row>
    <row r="3176">
      <c r="A3176" t="n">
        <v>509</v>
      </c>
      <c r="B3176" t="inlineStr">
        <is>
          <t>Cumplimiento a cronograma de proyectos 2025</t>
        </is>
      </c>
      <c r="C3176" t="inlineStr">
        <is>
          <t>Gestión de Proyectos</t>
        </is>
      </c>
      <c r="D3176" t="inlineStr">
        <is>
          <t>Mensual</t>
        </is>
      </c>
      <c r="E3176" t="inlineStr">
        <is>
          <t>Positivo</t>
        </is>
      </c>
      <c r="F3176" s="139" t="n">
        <v>45900</v>
      </c>
      <c r="G3176" t="inlineStr">
        <is>
          <t>509-2025-08-31</t>
        </is>
      </c>
      <c r="H3176" t="inlineStr">
        <is>
          <t>Reingenieria de aplicaciones</t>
        </is>
      </c>
      <c r="I3176" t="n">
        <v>90</v>
      </c>
      <c r="J3176" t="n">
        <v>95.05999755859375</v>
      </c>
      <c r="EJ3176" t="n">
        <v>81</v>
      </c>
      <c r="EK3176" t="n">
        <v>77</v>
      </c>
    </row>
    <row r="3177">
      <c r="A3177" t="n">
        <v>509</v>
      </c>
      <c r="B3177" t="inlineStr">
        <is>
          <t>Cumplimiento a cronograma de proyectos 2025</t>
        </is>
      </c>
      <c r="C3177" t="inlineStr">
        <is>
          <t>Gestión de Proyectos</t>
        </is>
      </c>
      <c r="D3177" t="inlineStr">
        <is>
          <t>Mensual</t>
        </is>
      </c>
      <c r="E3177" t="inlineStr">
        <is>
          <t>Positivo</t>
        </is>
      </c>
      <c r="F3177" s="139" t="n">
        <v>45900</v>
      </c>
      <c r="G3177" t="inlineStr">
        <is>
          <t>509-2025-08-31</t>
        </is>
      </c>
      <c r="H3177" t="inlineStr">
        <is>
          <t>SOPHIA Sistema de Optimización y Programación Horaria Institucional  Académica  I Fase</t>
        </is>
      </c>
      <c r="I3177" t="n">
        <v>90</v>
      </c>
      <c r="J3177" t="n">
        <v>96.83999633789062</v>
      </c>
      <c r="EJ3177" t="n">
        <v>95</v>
      </c>
      <c r="EK3177" t="n">
        <v>92</v>
      </c>
    </row>
    <row r="3178">
      <c r="A3178" t="n">
        <v>509</v>
      </c>
      <c r="B3178" t="inlineStr">
        <is>
          <t>Cumplimiento a cronograma de proyectos 2025</t>
        </is>
      </c>
      <c r="C3178" t="inlineStr">
        <is>
          <t>Gestión de Proyectos</t>
        </is>
      </c>
      <c r="D3178" t="inlineStr">
        <is>
          <t>Mensual</t>
        </is>
      </c>
      <c r="E3178" t="inlineStr">
        <is>
          <t>Positivo</t>
        </is>
      </c>
      <c r="F3178" s="139" t="n">
        <v>45900</v>
      </c>
      <c r="G3178" t="inlineStr">
        <is>
          <t>509-2025-08-31</t>
        </is>
      </c>
      <c r="H3178" t="inlineStr">
        <is>
          <t>Modelo de seguimiento al graduado</t>
        </is>
      </c>
      <c r="I3178" t="n">
        <v>90</v>
      </c>
      <c r="J3178" t="n">
        <v>0</v>
      </c>
      <c r="EJ3178" t="n">
        <v>0</v>
      </c>
      <c r="EK3178" t="n">
        <v>0</v>
      </c>
    </row>
    <row r="3179">
      <c r="A3179" t="n">
        <v>509</v>
      </c>
      <c r="B3179" t="inlineStr">
        <is>
          <t>Cumplimiento a cronograma de proyectos 2025</t>
        </is>
      </c>
      <c r="C3179" t="inlineStr">
        <is>
          <t>Gestión de Proyectos</t>
        </is>
      </c>
      <c r="D3179" t="inlineStr">
        <is>
          <t>Mensual</t>
        </is>
      </c>
      <c r="E3179" t="inlineStr">
        <is>
          <t>Positivo</t>
        </is>
      </c>
      <c r="F3179" s="139" t="n">
        <v>45900</v>
      </c>
      <c r="G3179" t="inlineStr">
        <is>
          <t>509-2025-08-31</t>
        </is>
      </c>
      <c r="H3179" t="inlineStr">
        <is>
          <t>SER PRO Fase II</t>
        </is>
      </c>
      <c r="I3179" t="n">
        <v>90</v>
      </c>
      <c r="J3179" t="n">
        <v>0</v>
      </c>
      <c r="EJ3179" t="n">
        <v>0</v>
      </c>
      <c r="EK3179" t="n">
        <v>0</v>
      </c>
    </row>
    <row r="3180">
      <c r="A3180" t="n">
        <v>509</v>
      </c>
      <c r="B3180" t="inlineStr">
        <is>
          <t>Cumplimiento a cronograma de proyectos 2025</t>
        </is>
      </c>
      <c r="C3180" t="inlineStr">
        <is>
          <t>Gestión de Proyectos</t>
        </is>
      </c>
      <c r="D3180" t="inlineStr">
        <is>
          <t>Mensual</t>
        </is>
      </c>
      <c r="E3180" t="inlineStr">
        <is>
          <t>Positivo</t>
        </is>
      </c>
      <c r="F3180" s="139" t="n">
        <v>45900</v>
      </c>
      <c r="G3180" t="inlineStr">
        <is>
          <t>509-2025-08-31</t>
        </is>
      </c>
      <c r="H3180" t="inlineStr">
        <is>
          <t>Centro de Idiomas POLI</t>
        </is>
      </c>
      <c r="I3180" t="n">
        <v>90</v>
      </c>
      <c r="J3180" t="n">
        <v>0</v>
      </c>
      <c r="EJ3180" t="n">
        <v>0</v>
      </c>
      <c r="EK3180" t="n">
        <v>0</v>
      </c>
    </row>
    <row r="3181">
      <c r="A3181" t="n">
        <v>509</v>
      </c>
      <c r="B3181" t="inlineStr">
        <is>
          <t>Cumplimiento a cronograma de proyectos 2025</t>
        </is>
      </c>
      <c r="C3181" t="inlineStr">
        <is>
          <t>Gestión de Proyectos</t>
        </is>
      </c>
      <c r="D3181" t="inlineStr">
        <is>
          <t>Mensual</t>
        </is>
      </c>
      <c r="E3181" t="inlineStr">
        <is>
          <t>Positivo</t>
        </is>
      </c>
      <c r="F3181" s="139" t="n">
        <v>45900</v>
      </c>
      <c r="G3181" t="inlineStr">
        <is>
          <t>509-2025-08-31</t>
        </is>
      </c>
      <c r="H3181" t="inlineStr">
        <is>
          <t>Colegio Virtual</t>
        </is>
      </c>
      <c r="I3181" t="n">
        <v>90</v>
      </c>
      <c r="J3181" t="n">
        <v>0</v>
      </c>
      <c r="EJ3181" t="n">
        <v>0</v>
      </c>
      <c r="EK3181" t="n">
        <v>0</v>
      </c>
    </row>
    <row r="3182">
      <c r="A3182" t="n">
        <v>509</v>
      </c>
      <c r="B3182" t="inlineStr">
        <is>
          <t>Cumplimiento a cronograma de proyectos 2025</t>
        </is>
      </c>
      <c r="C3182" t="inlineStr">
        <is>
          <t>Gestión de Proyectos</t>
        </is>
      </c>
      <c r="D3182" t="inlineStr">
        <is>
          <t>Mensual</t>
        </is>
      </c>
      <c r="E3182" t="inlineStr">
        <is>
          <t>Positivo</t>
        </is>
      </c>
      <c r="F3182" s="139" t="n">
        <v>45900</v>
      </c>
      <c r="G3182" t="inlineStr">
        <is>
          <t>509-2025-08-31</t>
        </is>
      </c>
      <c r="H3182" t="inlineStr">
        <is>
          <t>Institución de educación para el trabajo y desarrollo humano IETDH</t>
        </is>
      </c>
      <c r="I3182" t="n">
        <v>90</v>
      </c>
      <c r="J3182" t="n">
        <v>0</v>
      </c>
      <c r="EJ3182" t="n">
        <v>0</v>
      </c>
      <c r="EK3182" t="n">
        <v>0</v>
      </c>
    </row>
    <row r="3183">
      <c r="A3183" t="n">
        <v>509</v>
      </c>
      <c r="B3183" t="inlineStr">
        <is>
          <t>Cumplimiento a cronograma de proyectos 2025</t>
        </is>
      </c>
      <c r="C3183" t="inlineStr">
        <is>
          <t>Gestión de Proyectos</t>
        </is>
      </c>
      <c r="D3183" t="inlineStr">
        <is>
          <t>Mensual</t>
        </is>
      </c>
      <c r="E3183" t="inlineStr">
        <is>
          <t>Positivo</t>
        </is>
      </c>
      <c r="F3183" s="139" t="n">
        <v>45900</v>
      </c>
      <c r="G3183" t="inlineStr">
        <is>
          <t>509-2025-08-31</t>
        </is>
      </c>
      <c r="H3183" t="inlineStr">
        <is>
          <t>Plataforma Tecnologica de Gestión de información Curricular</t>
        </is>
      </c>
      <c r="I3183" t="n">
        <v>90</v>
      </c>
      <c r="J3183" t="n">
        <v>100</v>
      </c>
      <c r="EJ3183" t="n">
        <v>46</v>
      </c>
      <c r="EK3183" t="n">
        <v>46</v>
      </c>
    </row>
    <row r="3184">
      <c r="A3184" t="n">
        <v>509</v>
      </c>
      <c r="B3184" t="inlineStr">
        <is>
          <t>Cumplimiento a cronograma de proyectos 2025</t>
        </is>
      </c>
      <c r="C3184" t="inlineStr">
        <is>
          <t>Gestión de Proyectos</t>
        </is>
      </c>
      <c r="D3184" t="inlineStr">
        <is>
          <t>Mensual</t>
        </is>
      </c>
      <c r="E3184" t="inlineStr">
        <is>
          <t>Positivo</t>
        </is>
      </c>
      <c r="F3184" s="139" t="n">
        <v>45900</v>
      </c>
      <c r="G3184" t="inlineStr">
        <is>
          <t>509-2025-08-31</t>
        </is>
      </c>
      <c r="H3184" t="inlineStr">
        <is>
          <t>Sistema de medición de resultados de aprendizaje</t>
        </is>
      </c>
      <c r="I3184" t="n">
        <v>90</v>
      </c>
      <c r="J3184" t="n">
        <v>0</v>
      </c>
      <c r="EJ3184" t="n">
        <v>0</v>
      </c>
      <c r="EK3184" t="n">
        <v>0</v>
      </c>
    </row>
    <row r="3185">
      <c r="A3185" t="n">
        <v>509</v>
      </c>
      <c r="B3185" t="inlineStr">
        <is>
          <t>Cumplimiento a cronograma de proyectos 2025</t>
        </is>
      </c>
      <c r="C3185" t="inlineStr">
        <is>
          <t>Gestión de Proyectos</t>
        </is>
      </c>
      <c r="D3185" t="inlineStr">
        <is>
          <t>Mensual</t>
        </is>
      </c>
      <c r="E3185" t="inlineStr">
        <is>
          <t>Positivo</t>
        </is>
      </c>
      <c r="F3185" s="139" t="n">
        <v>45900</v>
      </c>
      <c r="G3185" t="inlineStr">
        <is>
          <t>509-2025-08-31</t>
        </is>
      </c>
      <c r="H3185" t="inlineStr">
        <is>
          <t>ADN POLI</t>
        </is>
      </c>
      <c r="I3185" t="n">
        <v>90</v>
      </c>
      <c r="J3185" t="n">
        <v>95.12000274658203</v>
      </c>
      <c r="EJ3185" t="n">
        <v>41</v>
      </c>
      <c r="EK3185" t="n">
        <v>39</v>
      </c>
    </row>
    <row r="3186">
      <c r="A3186" t="n">
        <v>208</v>
      </c>
      <c r="B3186" t="inlineStr">
        <is>
          <t>Consumo de Agua m3 Mensual</t>
        </is>
      </c>
      <c r="C3186" t="inlineStr">
        <is>
          <t>GESTIÓN AMBIENTAL</t>
        </is>
      </c>
      <c r="D3186" t="inlineStr">
        <is>
          <t>Mensual</t>
        </is>
      </c>
      <c r="E3186" t="inlineStr">
        <is>
          <t>Negativo</t>
        </is>
      </c>
      <c r="F3186" s="139" t="n">
        <v>45930</v>
      </c>
      <c r="G3186" t="inlineStr">
        <is>
          <t>208-2025-09-30</t>
        </is>
      </c>
      <c r="H3186" t="inlineStr">
        <is>
          <t>Campus Bogotá</t>
        </is>
      </c>
      <c r="I3186" t="n">
        <v>950</v>
      </c>
      <c r="J3186" t="n">
        <v>757</v>
      </c>
      <c r="K3186" t="n">
        <v>757</v>
      </c>
    </row>
    <row r="3187">
      <c r="A3187" t="n">
        <v>208</v>
      </c>
      <c r="B3187" t="inlineStr">
        <is>
          <t>Consumo de Agua m3 Mensual</t>
        </is>
      </c>
      <c r="C3187" t="inlineStr">
        <is>
          <t>GESTIÓN AMBIENTAL</t>
        </is>
      </c>
      <c r="D3187" t="inlineStr">
        <is>
          <t>Mensual</t>
        </is>
      </c>
      <c r="E3187" t="inlineStr">
        <is>
          <t>Negativo</t>
        </is>
      </c>
      <c r="F3187" s="139" t="n">
        <v>45930</v>
      </c>
      <c r="G3187" t="inlineStr">
        <is>
          <t>208-2025-09-30</t>
        </is>
      </c>
      <c r="H3187" t="inlineStr">
        <is>
          <t>Sede Posgrado-Calle 85</t>
        </is>
      </c>
      <c r="I3187" t="n">
        <v>25</v>
      </c>
      <c r="J3187" t="n">
        <v>5.5</v>
      </c>
      <c r="K3187" t="n">
        <v>5.5</v>
      </c>
    </row>
    <row r="3188">
      <c r="A3188" t="n">
        <v>208</v>
      </c>
      <c r="B3188" t="inlineStr">
        <is>
          <t>Consumo de Agua m3 Mensual</t>
        </is>
      </c>
      <c r="C3188" t="inlineStr">
        <is>
          <t>GESTIÓN AMBIENTAL</t>
        </is>
      </c>
      <c r="D3188" t="inlineStr">
        <is>
          <t>Mensual</t>
        </is>
      </c>
      <c r="E3188" t="inlineStr">
        <is>
          <t>Negativo</t>
        </is>
      </c>
      <c r="F3188" s="139" t="n">
        <v>45930</v>
      </c>
      <c r="G3188" t="inlineStr">
        <is>
          <t>208-2025-09-30</t>
        </is>
      </c>
      <c r="H3188" t="inlineStr">
        <is>
          <t>Campus-Medellín</t>
        </is>
      </c>
      <c r="I3188" t="n">
        <v>200</v>
      </c>
      <c r="J3188" t="n">
        <v>210</v>
      </c>
      <c r="K3188" t="n">
        <v>210</v>
      </c>
    </row>
    <row r="3189">
      <c r="A3189" t="n">
        <v>208</v>
      </c>
      <c r="B3189" t="inlineStr">
        <is>
          <t>Consumo de Agua m3 Mensual</t>
        </is>
      </c>
      <c r="C3189" t="inlineStr">
        <is>
          <t>GESTIÓN AMBIENTAL</t>
        </is>
      </c>
      <c r="D3189" t="inlineStr">
        <is>
          <t>Mensual</t>
        </is>
      </c>
      <c r="E3189" t="inlineStr">
        <is>
          <t>Negativo</t>
        </is>
      </c>
      <c r="F3189" s="139" t="n">
        <v>45930</v>
      </c>
      <c r="G3189" t="inlineStr">
        <is>
          <t>208-2025-09-30</t>
        </is>
      </c>
      <c r="H3189" t="inlineStr">
        <is>
          <t>Sede Bienestar - Medellín</t>
        </is>
      </c>
      <c r="I3189" t="n">
        <v>0</v>
      </c>
      <c r="J3189" t="n">
        <v>0</v>
      </c>
      <c r="K3189" t="n">
        <v>0</v>
      </c>
    </row>
    <row r="3190">
      <c r="A3190" t="n">
        <v>208</v>
      </c>
      <c r="B3190" t="inlineStr">
        <is>
          <t>Consumo de Agua m3 Mensual</t>
        </is>
      </c>
      <c r="C3190" t="inlineStr">
        <is>
          <t>GESTIÓN AMBIENTAL</t>
        </is>
      </c>
      <c r="D3190" t="inlineStr">
        <is>
          <t>Mensual</t>
        </is>
      </c>
      <c r="E3190" t="inlineStr">
        <is>
          <t>Negativo</t>
        </is>
      </c>
      <c r="F3190" s="139" t="n">
        <v>45930</v>
      </c>
      <c r="G3190" t="inlineStr">
        <is>
          <t>208-2025-09-30</t>
        </is>
      </c>
      <c r="H3190" t="inlineStr">
        <is>
          <t>Consultorio Psicología - Medellin</t>
        </is>
      </c>
      <c r="I3190" t="n">
        <v>25</v>
      </c>
      <c r="J3190" t="n">
        <v>21</v>
      </c>
      <c r="K3190" t="n">
        <v>21</v>
      </c>
    </row>
    <row r="3191">
      <c r="A3191" t="n">
        <v>208</v>
      </c>
      <c r="B3191" t="inlineStr">
        <is>
          <t>Consumo de Agua m3 Mensual</t>
        </is>
      </c>
      <c r="C3191" t="inlineStr">
        <is>
          <t>GESTIÓN AMBIENTAL</t>
        </is>
      </c>
      <c r="D3191" t="inlineStr">
        <is>
          <t>Mensual</t>
        </is>
      </c>
      <c r="E3191" t="inlineStr">
        <is>
          <t>Negativo</t>
        </is>
      </c>
      <c r="F3191" s="139" t="n">
        <v>45930</v>
      </c>
      <c r="G3191" t="inlineStr">
        <is>
          <t>208-2025-09-30</t>
        </is>
      </c>
      <c r="H3191" t="inlineStr">
        <is>
          <t>City Campus</t>
        </is>
      </c>
      <c r="I3191" t="n">
        <v>350</v>
      </c>
      <c r="J3191" t="n">
        <v>358.5</v>
      </c>
      <c r="K3191" t="n">
        <v>358.5</v>
      </c>
    </row>
    <row r="3192">
      <c r="A3192" t="n">
        <v>214</v>
      </c>
      <c r="B3192" t="inlineStr">
        <is>
          <t>Generación de Residuos Sólidos Mensual</t>
        </is>
      </c>
      <c r="C3192" t="inlineStr">
        <is>
          <t>GESTIÓN AMBIENTAL</t>
        </is>
      </c>
      <c r="D3192" t="inlineStr">
        <is>
          <t>Mensual</t>
        </is>
      </c>
      <c r="E3192" t="inlineStr">
        <is>
          <t>Negativo</t>
        </is>
      </c>
      <c r="F3192" s="139" t="n">
        <v>45930</v>
      </c>
      <c r="G3192" t="inlineStr">
        <is>
          <t>214-2025-09-30</t>
        </is>
      </c>
      <c r="H3192" t="inlineStr">
        <is>
          <t>Campus Bogotá</t>
        </is>
      </c>
      <c r="I3192" t="n">
        <v>5500</v>
      </c>
      <c r="J3192" t="n">
        <v>2462.0400390625</v>
      </c>
      <c r="L3192" t="n">
        <v>62.71</v>
      </c>
      <c r="M3192" t="n">
        <v>2399.33</v>
      </c>
    </row>
    <row r="3193">
      <c r="A3193" t="n">
        <v>214</v>
      </c>
      <c r="B3193" t="inlineStr">
        <is>
          <t>Generación de Residuos Sólidos Mensual</t>
        </is>
      </c>
      <c r="C3193" t="inlineStr">
        <is>
          <t>GESTIÓN AMBIENTAL</t>
        </is>
      </c>
      <c r="D3193" t="inlineStr">
        <is>
          <t>Mensual</t>
        </is>
      </c>
      <c r="E3193" t="inlineStr">
        <is>
          <t>Negativo</t>
        </is>
      </c>
      <c r="F3193" s="139" t="n">
        <v>45930</v>
      </c>
      <c r="G3193" t="inlineStr">
        <is>
          <t>214-2025-09-30</t>
        </is>
      </c>
      <c r="H3193" t="inlineStr">
        <is>
          <t>City Campus</t>
        </is>
      </c>
      <c r="I3193" t="n">
        <v>1000</v>
      </c>
      <c r="J3193" t="n">
        <v>1334.030029296875</v>
      </c>
      <c r="L3193" t="n">
        <v>329.69</v>
      </c>
      <c r="M3193" t="n">
        <v>1004.34</v>
      </c>
    </row>
    <row r="3194">
      <c r="A3194" t="n">
        <v>214</v>
      </c>
      <c r="B3194" t="inlineStr">
        <is>
          <t>Generación de Residuos Sólidos Mensual</t>
        </is>
      </c>
      <c r="C3194" t="inlineStr">
        <is>
          <t>GESTIÓN AMBIENTAL</t>
        </is>
      </c>
      <c r="D3194" t="inlineStr">
        <is>
          <t>Mensual</t>
        </is>
      </c>
      <c r="E3194" t="inlineStr">
        <is>
          <t>Negativo</t>
        </is>
      </c>
      <c r="F3194" s="139" t="n">
        <v>45930</v>
      </c>
      <c r="G3194" t="inlineStr">
        <is>
          <t>214-2025-09-30</t>
        </is>
      </c>
      <c r="H3194" t="inlineStr">
        <is>
          <t>Sede Posgrado-Calle 85</t>
        </is>
      </c>
      <c r="I3194" t="n">
        <v>7500</v>
      </c>
      <c r="J3194" t="n">
        <v>84.30000305175781</v>
      </c>
      <c r="L3194" t="n">
        <v>26.97</v>
      </c>
      <c r="M3194" t="n">
        <v>57.33</v>
      </c>
    </row>
    <row r="3195">
      <c r="A3195" t="n">
        <v>214</v>
      </c>
      <c r="B3195" t="inlineStr">
        <is>
          <t>Generación de Residuos Sólidos Mensual</t>
        </is>
      </c>
      <c r="C3195" t="inlineStr">
        <is>
          <t>GESTIÓN AMBIENTAL</t>
        </is>
      </c>
      <c r="D3195" t="inlineStr">
        <is>
          <t>Mensual</t>
        </is>
      </c>
      <c r="E3195" t="inlineStr">
        <is>
          <t>Negativo</t>
        </is>
      </c>
      <c r="F3195" s="139" t="n">
        <v>45930</v>
      </c>
      <c r="G3195" t="inlineStr">
        <is>
          <t>214-2025-09-30</t>
        </is>
      </c>
      <c r="H3195" t="inlineStr">
        <is>
          <t>Sede Bienestar - Medellín</t>
        </is>
      </c>
      <c r="I3195" t="n">
        <v>1</v>
      </c>
      <c r="J3195" t="n">
        <v>240.3999938964844</v>
      </c>
      <c r="L3195" t="n">
        <v>24.4</v>
      </c>
      <c r="M3195" t="n">
        <v>216</v>
      </c>
    </row>
    <row r="3196">
      <c r="A3196" t="n">
        <v>214</v>
      </c>
      <c r="B3196" t="inlineStr">
        <is>
          <t>Generación de Residuos Sólidos Mensual</t>
        </is>
      </c>
      <c r="C3196" t="inlineStr">
        <is>
          <t>GESTIÓN AMBIENTAL</t>
        </is>
      </c>
      <c r="D3196" t="inlineStr">
        <is>
          <t>Mensual</t>
        </is>
      </c>
      <c r="E3196" t="inlineStr">
        <is>
          <t>Negativo</t>
        </is>
      </c>
      <c r="F3196" s="139" t="n">
        <v>45930</v>
      </c>
      <c r="G3196" t="inlineStr">
        <is>
          <t>214-2025-09-30</t>
        </is>
      </c>
      <c r="H3196" t="inlineStr">
        <is>
          <t>Consultorio Psicología - Medellin</t>
        </is>
      </c>
      <c r="I3196" t="n">
        <v>1</v>
      </c>
      <c r="J3196" t="n">
        <v>35.72000122070312</v>
      </c>
      <c r="L3196" t="n">
        <v>8.82</v>
      </c>
      <c r="M3196" t="n">
        <v>26.9</v>
      </c>
    </row>
    <row r="3197">
      <c r="A3197" t="n">
        <v>214</v>
      </c>
      <c r="B3197" t="inlineStr">
        <is>
          <t>Generación de Residuos Sólidos Mensual</t>
        </is>
      </c>
      <c r="C3197" t="inlineStr">
        <is>
          <t>GESTIÓN AMBIENTAL</t>
        </is>
      </c>
      <c r="D3197" t="inlineStr">
        <is>
          <t>Mensual</t>
        </is>
      </c>
      <c r="E3197" t="inlineStr">
        <is>
          <t>Negativo</t>
        </is>
      </c>
      <c r="F3197" s="139" t="n">
        <v>45930</v>
      </c>
      <c r="G3197" t="inlineStr">
        <is>
          <t>214-2025-09-30</t>
        </is>
      </c>
      <c r="H3197" t="inlineStr">
        <is>
          <t>Campus-Medellín</t>
        </is>
      </c>
      <c r="I3197" t="n">
        <v>1000</v>
      </c>
      <c r="J3197" t="n">
        <v>1165.099975585938</v>
      </c>
      <c r="L3197" t="n">
        <v>233.4</v>
      </c>
      <c r="M3197" t="n">
        <v>931.7</v>
      </c>
    </row>
    <row r="3198">
      <c r="A3198" t="n">
        <v>217</v>
      </c>
      <c r="B3198" t="inlineStr">
        <is>
          <t>Aprovechamiento de Residuos</t>
        </is>
      </c>
      <c r="C3198" t="inlineStr">
        <is>
          <t>GESTIÓN AMBIENTAL</t>
        </is>
      </c>
      <c r="D3198" t="inlineStr">
        <is>
          <t>Mensual</t>
        </is>
      </c>
      <c r="E3198" t="inlineStr">
        <is>
          <t>Positivo</t>
        </is>
      </c>
      <c r="F3198" s="139" t="n">
        <v>45930</v>
      </c>
      <c r="G3198" t="inlineStr">
        <is>
          <t>217-2025-09-30</t>
        </is>
      </c>
      <c r="H3198" t="inlineStr">
        <is>
          <t>Campus Bogotá</t>
        </is>
      </c>
      <c r="I3198" t="n">
        <v>20</v>
      </c>
      <c r="J3198" t="n">
        <v>59.95999908447266</v>
      </c>
      <c r="L3198" t="n">
        <v>62.71</v>
      </c>
      <c r="M3198" t="n">
        <v>2399.33</v>
      </c>
      <c r="AS3198" t="n">
        <v>1476.23</v>
      </c>
    </row>
    <row r="3199">
      <c r="A3199" t="n">
        <v>217</v>
      </c>
      <c r="B3199" t="inlineStr">
        <is>
          <t>Aprovechamiento de Residuos</t>
        </is>
      </c>
      <c r="C3199" t="inlineStr">
        <is>
          <t>GESTIÓN AMBIENTAL</t>
        </is>
      </c>
      <c r="D3199" t="inlineStr">
        <is>
          <t>Mensual</t>
        </is>
      </c>
      <c r="E3199" t="inlineStr">
        <is>
          <t>Positivo</t>
        </is>
      </c>
      <c r="F3199" s="139" t="n">
        <v>45930</v>
      </c>
      <c r="G3199" t="inlineStr">
        <is>
          <t>217-2025-09-30</t>
        </is>
      </c>
      <c r="H3199" t="inlineStr">
        <is>
          <t>City Campus</t>
        </is>
      </c>
      <c r="I3199" t="n">
        <v>20</v>
      </c>
      <c r="J3199" t="n">
        <v>24.70999908447266</v>
      </c>
      <c r="L3199" t="n">
        <v>329.69</v>
      </c>
      <c r="M3199" t="n">
        <v>1004.34</v>
      </c>
      <c r="AS3199" t="n">
        <v>329.69</v>
      </c>
    </row>
    <row r="3200">
      <c r="A3200" t="n">
        <v>217</v>
      </c>
      <c r="B3200" t="inlineStr">
        <is>
          <t>Aprovechamiento de Residuos</t>
        </is>
      </c>
      <c r="C3200" t="inlineStr">
        <is>
          <t>GESTIÓN AMBIENTAL</t>
        </is>
      </c>
      <c r="D3200" t="inlineStr">
        <is>
          <t>Mensual</t>
        </is>
      </c>
      <c r="E3200" t="inlineStr">
        <is>
          <t>Positivo</t>
        </is>
      </c>
      <c r="F3200" s="139" t="n">
        <v>45930</v>
      </c>
      <c r="G3200" t="inlineStr">
        <is>
          <t>217-2025-09-30</t>
        </is>
      </c>
      <c r="H3200" t="inlineStr">
        <is>
          <t>Sede Posgrado-Calle 85</t>
        </is>
      </c>
      <c r="I3200" t="n">
        <v>20</v>
      </c>
      <c r="J3200" t="n">
        <v>35.08000183105469</v>
      </c>
      <c r="L3200" t="n">
        <v>26.97</v>
      </c>
      <c r="M3200" t="n">
        <v>57.33</v>
      </c>
      <c r="AS3200" t="n">
        <v>29.57</v>
      </c>
    </row>
    <row r="3201">
      <c r="A3201" t="n">
        <v>217</v>
      </c>
      <c r="B3201" t="inlineStr">
        <is>
          <t>Aprovechamiento de Residuos</t>
        </is>
      </c>
      <c r="C3201" t="inlineStr">
        <is>
          <t>GESTIÓN AMBIENTAL</t>
        </is>
      </c>
      <c r="D3201" t="inlineStr">
        <is>
          <t>Mensual</t>
        </is>
      </c>
      <c r="E3201" t="inlineStr">
        <is>
          <t>Positivo</t>
        </is>
      </c>
      <c r="F3201" s="139" t="n">
        <v>45930</v>
      </c>
      <c r="G3201" t="inlineStr">
        <is>
          <t>217-2025-09-30</t>
        </is>
      </c>
      <c r="H3201" t="inlineStr">
        <is>
          <t>Sede Bienestar - Medellín</t>
        </is>
      </c>
      <c r="I3201" t="n">
        <v>20</v>
      </c>
      <c r="J3201" t="n">
        <v>10.14999961853027</v>
      </c>
      <c r="L3201" t="n">
        <v>24.4</v>
      </c>
      <c r="M3201" t="n">
        <v>216</v>
      </c>
      <c r="AS3201" t="n">
        <v>24.4</v>
      </c>
    </row>
    <row r="3202">
      <c r="A3202" t="n">
        <v>217</v>
      </c>
      <c r="B3202" t="inlineStr">
        <is>
          <t>Aprovechamiento de Residuos</t>
        </is>
      </c>
      <c r="C3202" t="inlineStr">
        <is>
          <t>GESTIÓN AMBIENTAL</t>
        </is>
      </c>
      <c r="D3202" t="inlineStr">
        <is>
          <t>Mensual</t>
        </is>
      </c>
      <c r="E3202" t="inlineStr">
        <is>
          <t>Positivo</t>
        </is>
      </c>
      <c r="F3202" s="139" t="n">
        <v>45930</v>
      </c>
      <c r="G3202" t="inlineStr">
        <is>
          <t>217-2025-09-30</t>
        </is>
      </c>
      <c r="H3202" t="inlineStr">
        <is>
          <t>Consultorio Psicología - Medellin</t>
        </is>
      </c>
      <c r="I3202" t="n">
        <v>20</v>
      </c>
      <c r="J3202" t="n">
        <v>24.69000053405762</v>
      </c>
      <c r="L3202" t="n">
        <v>8.82</v>
      </c>
      <c r="M3202" t="n">
        <v>26.9</v>
      </c>
      <c r="AS3202" t="n">
        <v>8.82</v>
      </c>
    </row>
    <row r="3203">
      <c r="A3203" t="n">
        <v>217</v>
      </c>
      <c r="B3203" t="inlineStr">
        <is>
          <t>Aprovechamiento de Residuos</t>
        </is>
      </c>
      <c r="C3203" t="inlineStr">
        <is>
          <t>GESTIÓN AMBIENTAL</t>
        </is>
      </c>
      <c r="D3203" t="inlineStr">
        <is>
          <t>Mensual</t>
        </is>
      </c>
      <c r="E3203" t="inlineStr">
        <is>
          <t>Positivo</t>
        </is>
      </c>
      <c r="F3203" s="139" t="n">
        <v>45930</v>
      </c>
      <c r="G3203" t="inlineStr">
        <is>
          <t>217-2025-09-30</t>
        </is>
      </c>
      <c r="H3203" t="inlineStr">
        <is>
          <t>Campus-Medellín</t>
        </is>
      </c>
      <c r="I3203" t="n">
        <v>20</v>
      </c>
      <c r="J3203" t="n">
        <v>20.03000068664551</v>
      </c>
      <c r="L3203" t="n">
        <v>233.4</v>
      </c>
      <c r="M3203" t="n">
        <v>931.7</v>
      </c>
      <c r="AS3203" t="n">
        <v>233.4</v>
      </c>
    </row>
    <row r="3204">
      <c r="A3204" t="n">
        <v>218</v>
      </c>
      <c r="B3204" t="inlineStr">
        <is>
          <t>Consumo de Energía Eléctrica kWh Mensual</t>
        </is>
      </c>
      <c r="C3204" t="inlineStr">
        <is>
          <t>GESTIÓN AMBIENTAL</t>
        </is>
      </c>
      <c r="D3204" t="inlineStr">
        <is>
          <t>Mensual</t>
        </is>
      </c>
      <c r="E3204" t="inlineStr">
        <is>
          <t>Negativo</t>
        </is>
      </c>
      <c r="F3204" s="139" t="n">
        <v>45930</v>
      </c>
      <c r="G3204" t="inlineStr">
        <is>
          <t>218-2025-09-30</t>
        </is>
      </c>
      <c r="H3204" t="inlineStr">
        <is>
          <t>City Campus</t>
        </is>
      </c>
      <c r="I3204" t="n">
        <v>76000</v>
      </c>
      <c r="J3204" t="n">
        <v>46740</v>
      </c>
      <c r="N3204" t="n">
        <v>46740</v>
      </c>
    </row>
    <row r="3205">
      <c r="A3205" t="n">
        <v>218</v>
      </c>
      <c r="B3205" t="inlineStr">
        <is>
          <t>Consumo de Energía Eléctrica kWh Mensual</t>
        </is>
      </c>
      <c r="C3205" t="inlineStr">
        <is>
          <t>GESTIÓN AMBIENTAL</t>
        </is>
      </c>
      <c r="D3205" t="inlineStr">
        <is>
          <t>Mensual</t>
        </is>
      </c>
      <c r="E3205" t="inlineStr">
        <is>
          <t>Negativo</t>
        </is>
      </c>
      <c r="F3205" s="139" t="n">
        <v>45930</v>
      </c>
      <c r="G3205" t="inlineStr">
        <is>
          <t>218-2025-09-30</t>
        </is>
      </c>
      <c r="H3205" t="inlineStr">
        <is>
          <t>Sede Posgrado-Calle 85</t>
        </is>
      </c>
      <c r="I3205" t="n">
        <v>5000</v>
      </c>
      <c r="J3205" t="n">
        <v>4620</v>
      </c>
      <c r="N3205" t="n">
        <v>4620</v>
      </c>
    </row>
    <row r="3206">
      <c r="A3206" t="n">
        <v>218</v>
      </c>
      <c r="B3206" t="inlineStr">
        <is>
          <t>Consumo de Energía Eléctrica kWh Mensual</t>
        </is>
      </c>
      <c r="C3206" t="inlineStr">
        <is>
          <t>GESTIÓN AMBIENTAL</t>
        </is>
      </c>
      <c r="D3206" t="inlineStr">
        <is>
          <t>Mensual</t>
        </is>
      </c>
      <c r="E3206" t="inlineStr">
        <is>
          <t>Negativo</t>
        </is>
      </c>
      <c r="F3206" s="139" t="n">
        <v>45930</v>
      </c>
      <c r="G3206" t="inlineStr">
        <is>
          <t>218-2025-09-30</t>
        </is>
      </c>
      <c r="H3206" t="inlineStr">
        <is>
          <t>Campus-Medellín</t>
        </is>
      </c>
      <c r="I3206" t="n">
        <v>24000</v>
      </c>
      <c r="J3206" t="n">
        <v>21654</v>
      </c>
      <c r="N3206" t="n">
        <v>21654</v>
      </c>
    </row>
    <row r="3207">
      <c r="A3207" t="n">
        <v>218</v>
      </c>
      <c r="B3207" t="inlineStr">
        <is>
          <t>Consumo de Energía Eléctrica kWh Mensual</t>
        </is>
      </c>
      <c r="C3207" t="inlineStr">
        <is>
          <t>GESTIÓN AMBIENTAL</t>
        </is>
      </c>
      <c r="D3207" t="inlineStr">
        <is>
          <t>Mensual</t>
        </is>
      </c>
      <c r="E3207" t="inlineStr">
        <is>
          <t>Negativo</t>
        </is>
      </c>
      <c r="F3207" s="139" t="n">
        <v>45930</v>
      </c>
      <c r="G3207" t="inlineStr">
        <is>
          <t>218-2025-09-30</t>
        </is>
      </c>
      <c r="H3207" t="inlineStr">
        <is>
          <t>Sede Bienestar - Medellín</t>
        </is>
      </c>
      <c r="I3207" t="n">
        <v>5000</v>
      </c>
      <c r="J3207" t="n">
        <v>8843</v>
      </c>
      <c r="N3207" t="n">
        <v>8843</v>
      </c>
    </row>
    <row r="3208">
      <c r="A3208" t="n">
        <v>218</v>
      </c>
      <c r="B3208" t="inlineStr">
        <is>
          <t>Consumo de Energía Eléctrica kWh Mensual</t>
        </is>
      </c>
      <c r="C3208" t="inlineStr">
        <is>
          <t>GESTIÓN AMBIENTAL</t>
        </is>
      </c>
      <c r="D3208" t="inlineStr">
        <is>
          <t>Mensual</t>
        </is>
      </c>
      <c r="E3208" t="inlineStr">
        <is>
          <t>Negativo</t>
        </is>
      </c>
      <c r="F3208" s="139" t="n">
        <v>45930</v>
      </c>
      <c r="G3208" t="inlineStr">
        <is>
          <t>218-2025-09-30</t>
        </is>
      </c>
      <c r="H3208" t="inlineStr">
        <is>
          <t>Consultorio Psicología - Medellin</t>
        </is>
      </c>
      <c r="I3208" t="n">
        <v>2000</v>
      </c>
      <c r="J3208" t="n">
        <v>2800</v>
      </c>
      <c r="N3208" t="n">
        <v>2800</v>
      </c>
    </row>
    <row r="3209">
      <c r="A3209" t="n">
        <v>218</v>
      </c>
      <c r="B3209" t="inlineStr">
        <is>
          <t>Consumo de Energía Eléctrica kWh Mensual</t>
        </is>
      </c>
      <c r="C3209" t="inlineStr">
        <is>
          <t>GESTIÓN AMBIENTAL</t>
        </is>
      </c>
      <c r="D3209" t="inlineStr">
        <is>
          <t>Mensual</t>
        </is>
      </c>
      <c r="E3209" t="inlineStr">
        <is>
          <t>Negativo</t>
        </is>
      </c>
      <c r="F3209" s="139" t="n">
        <v>45930</v>
      </c>
      <c r="G3209" t="inlineStr">
        <is>
          <t>218-2025-09-30</t>
        </is>
      </c>
      <c r="H3209" t="inlineStr">
        <is>
          <t>Campus Bogotá</t>
        </is>
      </c>
      <c r="I3209" t="n">
        <v>76000</v>
      </c>
      <c r="J3209" t="n">
        <v>69944.59375</v>
      </c>
      <c r="N3209" t="n">
        <v>69944.59</v>
      </c>
    </row>
    <row r="3210">
      <c r="A3210" t="n">
        <v>225</v>
      </c>
      <c r="B3210" t="inlineStr">
        <is>
          <t>Acciones para el Cuidado y Mantenimiento de las Especies de Flora y el Suelo de las Áreas Naturales</t>
        </is>
      </c>
      <c r="C3210" t="inlineStr">
        <is>
          <t>GESTIÓN AMBIENTAL</t>
        </is>
      </c>
      <c r="D3210" t="inlineStr">
        <is>
          <t>Mensual</t>
        </is>
      </c>
      <c r="E3210" t="inlineStr">
        <is>
          <t>Positivo</t>
        </is>
      </c>
      <c r="F3210" s="139" t="n">
        <v>45930</v>
      </c>
      <c r="G3210" t="inlineStr">
        <is>
          <t>225-2025-09-30</t>
        </is>
      </c>
      <c r="H3210" t="inlineStr">
        <is>
          <t>Campus Bogotá</t>
        </is>
      </c>
      <c r="I3210" t="n">
        <v>1</v>
      </c>
      <c r="J3210" t="n">
        <v>7</v>
      </c>
      <c r="AT3210" t="n">
        <v>7</v>
      </c>
    </row>
    <row r="3211">
      <c r="A3211" t="n">
        <v>225</v>
      </c>
      <c r="B3211" t="inlineStr">
        <is>
          <t>Acciones para el Cuidado y Mantenimiento de las Especies de Flora y el Suelo de las Áreas Naturales</t>
        </is>
      </c>
      <c r="C3211" t="inlineStr">
        <is>
          <t>GESTIÓN AMBIENTAL</t>
        </is>
      </c>
      <c r="D3211" t="inlineStr">
        <is>
          <t>Mensual</t>
        </is>
      </c>
      <c r="E3211" t="inlineStr">
        <is>
          <t>Positivo</t>
        </is>
      </c>
      <c r="F3211" s="139" t="n">
        <v>45930</v>
      </c>
      <c r="G3211" t="inlineStr">
        <is>
          <t>225-2025-09-30</t>
        </is>
      </c>
      <c r="H3211" t="inlineStr">
        <is>
          <t>Sede Posgrado-Calle 85</t>
        </is>
      </c>
      <c r="I3211" t="n">
        <v>1</v>
      </c>
      <c r="J3211" t="n">
        <v>0</v>
      </c>
      <c r="AT3211" t="n">
        <v>0</v>
      </c>
    </row>
    <row r="3212">
      <c r="A3212" t="n">
        <v>225</v>
      </c>
      <c r="B3212" t="inlineStr">
        <is>
          <t>Acciones para el Cuidado y Mantenimiento de las Especies de Flora y el Suelo de las Áreas Naturales</t>
        </is>
      </c>
      <c r="C3212" t="inlineStr">
        <is>
          <t>GESTIÓN AMBIENTAL</t>
        </is>
      </c>
      <c r="D3212" t="inlineStr">
        <is>
          <t>Mensual</t>
        </is>
      </c>
      <c r="E3212" t="inlineStr">
        <is>
          <t>Positivo</t>
        </is>
      </c>
      <c r="F3212" s="139" t="n">
        <v>45930</v>
      </c>
      <c r="G3212" t="inlineStr">
        <is>
          <t>225-2025-09-30</t>
        </is>
      </c>
      <c r="H3212" t="inlineStr">
        <is>
          <t>Campus-Medellín</t>
        </is>
      </c>
      <c r="I3212" t="n">
        <v>1</v>
      </c>
      <c r="J3212" t="n">
        <v>10</v>
      </c>
      <c r="AT3212" t="n">
        <v>10</v>
      </c>
    </row>
    <row r="3213">
      <c r="A3213" t="n">
        <v>225</v>
      </c>
      <c r="B3213" t="inlineStr">
        <is>
          <t>Acciones para el Cuidado y Mantenimiento de las Especies de Flora y el Suelo de las Áreas Naturales</t>
        </is>
      </c>
      <c r="C3213" t="inlineStr">
        <is>
          <t>GESTIÓN AMBIENTAL</t>
        </is>
      </c>
      <c r="D3213" t="inlineStr">
        <is>
          <t>Mensual</t>
        </is>
      </c>
      <c r="E3213" t="inlineStr">
        <is>
          <t>Positivo</t>
        </is>
      </c>
      <c r="F3213" s="139" t="n">
        <v>45930</v>
      </c>
      <c r="G3213" t="inlineStr">
        <is>
          <t>225-2025-09-30</t>
        </is>
      </c>
      <c r="H3213" t="inlineStr">
        <is>
          <t>Sede Bienestar - Medellín</t>
        </is>
      </c>
      <c r="I3213" t="n">
        <v>1</v>
      </c>
      <c r="J3213" t="n">
        <v>1</v>
      </c>
      <c r="AT3213" t="n">
        <v>1</v>
      </c>
    </row>
    <row r="3214">
      <c r="A3214" t="n">
        <v>225</v>
      </c>
      <c r="B3214" t="inlineStr">
        <is>
          <t>Acciones para el Cuidado y Mantenimiento de las Especies de Flora y el Suelo de las Áreas Naturales</t>
        </is>
      </c>
      <c r="C3214" t="inlineStr">
        <is>
          <t>GESTIÓN AMBIENTAL</t>
        </is>
      </c>
      <c r="D3214" t="inlineStr">
        <is>
          <t>Mensual</t>
        </is>
      </c>
      <c r="E3214" t="inlineStr">
        <is>
          <t>Positivo</t>
        </is>
      </c>
      <c r="F3214" s="139" t="n">
        <v>45930</v>
      </c>
      <c r="G3214" t="inlineStr">
        <is>
          <t>225-2025-09-30</t>
        </is>
      </c>
      <c r="H3214" t="inlineStr">
        <is>
          <t>Consultorio Psicología - Medellin</t>
        </is>
      </c>
      <c r="I3214" t="n">
        <v>1</v>
      </c>
      <c r="J3214" t="n">
        <v>1</v>
      </c>
      <c r="AT3214" t="n">
        <v>1</v>
      </c>
    </row>
    <row r="3215">
      <c r="A3215" t="n">
        <v>225</v>
      </c>
      <c r="B3215" t="inlineStr">
        <is>
          <t>Acciones para el Cuidado y Mantenimiento de las Especies de Flora y el Suelo de las Áreas Naturales</t>
        </is>
      </c>
      <c r="C3215" t="inlineStr">
        <is>
          <t>GESTIÓN AMBIENTAL</t>
        </is>
      </c>
      <c r="D3215" t="inlineStr">
        <is>
          <t>Mensual</t>
        </is>
      </c>
      <c r="E3215" t="inlineStr">
        <is>
          <t>Positivo</t>
        </is>
      </c>
      <c r="F3215" s="139" t="n">
        <v>45930</v>
      </c>
      <c r="G3215" t="inlineStr">
        <is>
          <t>225-2025-09-30</t>
        </is>
      </c>
      <c r="H3215" t="inlineStr">
        <is>
          <t>City Campus</t>
        </is>
      </c>
      <c r="I3215" t="n">
        <v>1</v>
      </c>
      <c r="AT3215" t="n">
        <v>0</v>
      </c>
    </row>
    <row r="3216">
      <c r="A3216" t="n">
        <v>239</v>
      </c>
      <c r="B3216" t="inlineStr">
        <is>
          <t>Portafolio de Proyectos - Metrica</t>
        </is>
      </c>
      <c r="C3216" t="inlineStr">
        <is>
          <t>Gestión de Proyectos</t>
        </is>
      </c>
      <c r="D3216" t="inlineStr">
        <is>
          <t>Mensual</t>
        </is>
      </c>
      <c r="E3216" t="inlineStr">
        <is>
          <t>Positivo</t>
        </is>
      </c>
      <c r="F3216" s="139" t="n">
        <v>45930</v>
      </c>
      <c r="G3216" t="inlineStr">
        <is>
          <t>239-2025-09-30</t>
        </is>
      </c>
      <c r="H3216" t="inlineStr">
        <is>
          <t>Planificación</t>
        </is>
      </c>
      <c r="J3216" t="n">
        <v>2</v>
      </c>
      <c r="AU3216" t="n">
        <v>2</v>
      </c>
    </row>
    <row r="3217">
      <c r="A3217" t="n">
        <v>239</v>
      </c>
      <c r="B3217" t="inlineStr">
        <is>
          <t>Portafolio de Proyectos - Metrica</t>
        </is>
      </c>
      <c r="C3217" t="inlineStr">
        <is>
          <t>Gestión de Proyectos</t>
        </is>
      </c>
      <c r="D3217" t="inlineStr">
        <is>
          <t>Mensual</t>
        </is>
      </c>
      <c r="E3217" t="inlineStr">
        <is>
          <t>Positivo</t>
        </is>
      </c>
      <c r="F3217" s="139" t="n">
        <v>45930</v>
      </c>
      <c r="G3217" t="inlineStr">
        <is>
          <t>239-2025-09-30</t>
        </is>
      </c>
      <c r="H3217" t="inlineStr">
        <is>
          <t>Ejecución</t>
        </is>
      </c>
      <c r="J3217" t="n">
        <v>12</v>
      </c>
      <c r="AU3217" t="n">
        <v>12</v>
      </c>
    </row>
    <row r="3218">
      <c r="A3218" t="n">
        <v>239</v>
      </c>
      <c r="B3218" t="inlineStr">
        <is>
          <t>Portafolio de Proyectos - Metrica</t>
        </is>
      </c>
      <c r="C3218" t="inlineStr">
        <is>
          <t>Gestión de Proyectos</t>
        </is>
      </c>
      <c r="D3218" t="inlineStr">
        <is>
          <t>Mensual</t>
        </is>
      </c>
      <c r="E3218" t="inlineStr">
        <is>
          <t>Positivo</t>
        </is>
      </c>
      <c r="F3218" s="139" t="n">
        <v>45930</v>
      </c>
      <c r="G3218" t="inlineStr">
        <is>
          <t>239-2025-09-30</t>
        </is>
      </c>
      <c r="H3218" t="inlineStr">
        <is>
          <t>Cierre</t>
        </is>
      </c>
      <c r="J3218" t="n">
        <v>2</v>
      </c>
      <c r="AU3218" t="n">
        <v>2</v>
      </c>
    </row>
    <row r="3219">
      <c r="A3219" t="n">
        <v>239</v>
      </c>
      <c r="B3219" t="inlineStr">
        <is>
          <t>Portafolio de Proyectos - Metrica</t>
        </is>
      </c>
      <c r="C3219" t="inlineStr">
        <is>
          <t>Gestión de Proyectos</t>
        </is>
      </c>
      <c r="D3219" t="inlineStr">
        <is>
          <t>Mensual</t>
        </is>
      </c>
      <c r="E3219" t="inlineStr">
        <is>
          <t>Positivo</t>
        </is>
      </c>
      <c r="F3219" s="139" t="n">
        <v>45930</v>
      </c>
      <c r="G3219" t="inlineStr">
        <is>
          <t>239-2025-09-30</t>
        </is>
      </c>
      <c r="H3219" t="inlineStr">
        <is>
          <t>Finalizados</t>
        </is>
      </c>
      <c r="J3219" t="n">
        <v>23</v>
      </c>
      <c r="AU3219" t="n">
        <v>23</v>
      </c>
    </row>
    <row r="3220">
      <c r="A3220" t="n">
        <v>239</v>
      </c>
      <c r="B3220" t="inlineStr">
        <is>
          <t>Portafolio de Proyectos - Metrica</t>
        </is>
      </c>
      <c r="C3220" t="inlineStr">
        <is>
          <t>Gestión de Proyectos</t>
        </is>
      </c>
      <c r="D3220" t="inlineStr">
        <is>
          <t>Mensual</t>
        </is>
      </c>
      <c r="E3220" t="inlineStr">
        <is>
          <t>Positivo</t>
        </is>
      </c>
      <c r="F3220" s="139" t="n">
        <v>45930</v>
      </c>
      <c r="G3220" t="inlineStr">
        <is>
          <t>239-2025-09-30</t>
        </is>
      </c>
      <c r="H3220" t="inlineStr">
        <is>
          <t>Stand by</t>
        </is>
      </c>
      <c r="J3220" t="n">
        <v>4</v>
      </c>
      <c r="AU3220" t="n">
        <v>4</v>
      </c>
    </row>
    <row r="3221">
      <c r="A3221" t="n">
        <v>434</v>
      </c>
      <c r="B3221" t="inlineStr">
        <is>
          <t>Generación de Residuos Peligrosos Mensual</t>
        </is>
      </c>
      <c r="C3221" t="inlineStr">
        <is>
          <t>GESTIÓN AMBIENTAL</t>
        </is>
      </c>
      <c r="D3221" t="inlineStr">
        <is>
          <t>Mensual</t>
        </is>
      </c>
      <c r="E3221" t="inlineStr">
        <is>
          <t>Negativo</t>
        </is>
      </c>
      <c r="F3221" s="139" t="n">
        <v>45930</v>
      </c>
      <c r="G3221" t="inlineStr">
        <is>
          <t>434-2025-09-30</t>
        </is>
      </c>
      <c r="H3221" t="inlineStr">
        <is>
          <t>Campus Bogotá</t>
        </is>
      </c>
      <c r="I3221" t="n">
        <v>100</v>
      </c>
      <c r="J3221" t="n">
        <v>83.72000122070312</v>
      </c>
      <c r="AV3221" t="n">
        <v>83.72</v>
      </c>
    </row>
    <row r="3222">
      <c r="A3222" t="n">
        <v>434</v>
      </c>
      <c r="B3222" t="inlineStr">
        <is>
          <t>Generación de Residuos Peligrosos Mensual</t>
        </is>
      </c>
      <c r="C3222" t="inlineStr">
        <is>
          <t>GESTIÓN AMBIENTAL</t>
        </is>
      </c>
      <c r="D3222" t="inlineStr">
        <is>
          <t>Mensual</t>
        </is>
      </c>
      <c r="E3222" t="inlineStr">
        <is>
          <t>Negativo</t>
        </is>
      </c>
      <c r="F3222" s="139" t="n">
        <v>45930</v>
      </c>
      <c r="G3222" t="inlineStr">
        <is>
          <t>434-2025-09-30</t>
        </is>
      </c>
      <c r="H3222" t="inlineStr">
        <is>
          <t>Sede Posgrado-Calle 85</t>
        </is>
      </c>
      <c r="I3222" t="n">
        <v>200</v>
      </c>
      <c r="J3222" t="n">
        <v>0</v>
      </c>
      <c r="AV3222" t="n">
        <v>0</v>
      </c>
    </row>
    <row r="3223">
      <c r="A3223" t="n">
        <v>434</v>
      </c>
      <c r="B3223" t="inlineStr">
        <is>
          <t>Generación de Residuos Peligrosos Mensual</t>
        </is>
      </c>
      <c r="C3223" t="inlineStr">
        <is>
          <t>GESTIÓN AMBIENTAL</t>
        </is>
      </c>
      <c r="D3223" t="inlineStr">
        <is>
          <t>Mensual</t>
        </is>
      </c>
      <c r="E3223" t="inlineStr">
        <is>
          <t>Negativo</t>
        </is>
      </c>
      <c r="F3223" s="139" t="n">
        <v>45930</v>
      </c>
      <c r="G3223" t="inlineStr">
        <is>
          <t>434-2025-09-30</t>
        </is>
      </c>
      <c r="H3223" t="inlineStr">
        <is>
          <t>Campus-Medellín</t>
        </is>
      </c>
      <c r="I3223" t="n">
        <v>25</v>
      </c>
      <c r="J3223" t="n">
        <v>23.39999961853027</v>
      </c>
      <c r="AV3223" t="n">
        <v>23.4</v>
      </c>
    </row>
    <row r="3224">
      <c r="A3224" t="n">
        <v>434</v>
      </c>
      <c r="B3224" t="inlineStr">
        <is>
          <t>Generación de Residuos Peligrosos Mensual</t>
        </is>
      </c>
      <c r="C3224" t="inlineStr">
        <is>
          <t>GESTIÓN AMBIENTAL</t>
        </is>
      </c>
      <c r="D3224" t="inlineStr">
        <is>
          <t>Mensual</t>
        </is>
      </c>
      <c r="E3224" t="inlineStr">
        <is>
          <t>Negativo</t>
        </is>
      </c>
      <c r="F3224" s="139" t="n">
        <v>45930</v>
      </c>
      <c r="G3224" t="inlineStr">
        <is>
          <t>434-2025-09-30</t>
        </is>
      </c>
      <c r="H3224" t="inlineStr">
        <is>
          <t>Sede Bienestar - Medellín</t>
        </is>
      </c>
      <c r="I3224" t="n">
        <v>10</v>
      </c>
      <c r="J3224" t="n">
        <v>0.1000000014901161</v>
      </c>
      <c r="AV3224" t="n">
        <v>0.1</v>
      </c>
    </row>
    <row r="3225">
      <c r="A3225" t="n">
        <v>434</v>
      </c>
      <c r="B3225" t="inlineStr">
        <is>
          <t>Generación de Residuos Peligrosos Mensual</t>
        </is>
      </c>
      <c r="C3225" t="inlineStr">
        <is>
          <t>GESTIÓN AMBIENTAL</t>
        </is>
      </c>
      <c r="D3225" t="inlineStr">
        <is>
          <t>Mensual</t>
        </is>
      </c>
      <c r="E3225" t="inlineStr">
        <is>
          <t>Negativo</t>
        </is>
      </c>
      <c r="F3225" s="139" t="n">
        <v>45930</v>
      </c>
      <c r="G3225" t="inlineStr">
        <is>
          <t>434-2025-09-30</t>
        </is>
      </c>
      <c r="H3225" t="inlineStr">
        <is>
          <t>Consultorio Psicología - Medellin</t>
        </is>
      </c>
      <c r="I3225" t="n">
        <v>200</v>
      </c>
      <c r="J3225" t="n">
        <v>0</v>
      </c>
      <c r="AV3225" t="n">
        <v>0</v>
      </c>
    </row>
    <row r="3226">
      <c r="A3226" t="n">
        <v>434</v>
      </c>
      <c r="B3226" t="inlineStr">
        <is>
          <t>Generación de Residuos Peligrosos Mensual</t>
        </is>
      </c>
      <c r="C3226" t="inlineStr">
        <is>
          <t>GESTIÓN AMBIENTAL</t>
        </is>
      </c>
      <c r="D3226" t="inlineStr">
        <is>
          <t>Mensual</t>
        </is>
      </c>
      <c r="E3226" t="inlineStr">
        <is>
          <t>Negativo</t>
        </is>
      </c>
      <c r="F3226" s="139" t="n">
        <v>45930</v>
      </c>
      <c r="G3226" t="inlineStr">
        <is>
          <t>434-2025-09-30</t>
        </is>
      </c>
      <c r="H3226" t="inlineStr">
        <is>
          <t>City Campus</t>
        </is>
      </c>
      <c r="I3226" t="n">
        <v>25</v>
      </c>
      <c r="J3226" t="n">
        <v>2.509999990463257</v>
      </c>
      <c r="AV3226" t="n">
        <v>2.51</v>
      </c>
    </row>
    <row r="3227">
      <c r="A3227" t="n">
        <v>436</v>
      </c>
      <c r="B3227" t="inlineStr">
        <is>
          <t>ANS documentos operativos</t>
        </is>
      </c>
      <c r="C3227" t="inlineStr">
        <is>
          <t>Gestión de calidad</t>
        </is>
      </c>
      <c r="D3227" t="inlineStr">
        <is>
          <t>Mensual</t>
        </is>
      </c>
      <c r="E3227" t="inlineStr">
        <is>
          <t>Negativo</t>
        </is>
      </c>
      <c r="F3227" s="139" t="n">
        <v>45930</v>
      </c>
      <c r="G3227" t="inlineStr">
        <is>
          <t>436-2025-09-30</t>
        </is>
      </c>
      <c r="H3227" t="inlineStr">
        <is>
          <t>Solicitud Documental</t>
        </is>
      </c>
      <c r="I3227" t="n">
        <v>7</v>
      </c>
      <c r="J3227" t="n">
        <v>3.529999971389771</v>
      </c>
      <c r="CP3227" t="n">
        <v>3.53</v>
      </c>
    </row>
    <row r="3228">
      <c r="A3228" t="n">
        <v>436</v>
      </c>
      <c r="B3228" t="inlineStr">
        <is>
          <t>ANS documentos operativos</t>
        </is>
      </c>
      <c r="C3228" t="inlineStr">
        <is>
          <t>Gestión de calidad</t>
        </is>
      </c>
      <c r="D3228" t="inlineStr">
        <is>
          <t>Mensual</t>
        </is>
      </c>
      <c r="E3228" t="inlineStr">
        <is>
          <t>Negativo</t>
        </is>
      </c>
      <c r="F3228" s="139" t="n">
        <v>45930</v>
      </c>
      <c r="G3228" t="inlineStr">
        <is>
          <t>436-2025-09-30</t>
        </is>
      </c>
      <c r="H3228" t="inlineStr">
        <is>
          <t>Flujo de aprobación</t>
        </is>
      </c>
      <c r="I3228" t="n">
        <v>7</v>
      </c>
      <c r="J3228" t="n">
        <v>3.549999952316284</v>
      </c>
      <c r="CP3228" t="n">
        <v>3.55</v>
      </c>
    </row>
    <row r="3229">
      <c r="A3229" t="n">
        <v>485</v>
      </c>
      <c r="B3229" t="inlineStr">
        <is>
          <t>Oportunidad en el cierre de acciones</t>
        </is>
      </c>
      <c r="C3229" t="inlineStr">
        <is>
          <t>Gestión de calidad</t>
        </is>
      </c>
      <c r="D3229" t="inlineStr">
        <is>
          <t>Mensual</t>
        </is>
      </c>
      <c r="E3229" t="inlineStr">
        <is>
          <t>Positivo</t>
        </is>
      </c>
      <c r="F3229" s="139" t="n">
        <v>45930</v>
      </c>
      <c r="G3229" t="inlineStr">
        <is>
          <t>485-2025-09-30</t>
        </is>
      </c>
      <c r="H3229" t="inlineStr">
        <is>
          <t>Auditoría externa</t>
        </is>
      </c>
      <c r="I3229" t="n">
        <v>80</v>
      </c>
      <c r="J3229" t="n">
        <v>100</v>
      </c>
      <c r="EC3229" t="n">
        <v>4</v>
      </c>
      <c r="ED3229" t="n">
        <v>4</v>
      </c>
    </row>
    <row r="3230">
      <c r="A3230" t="n">
        <v>485</v>
      </c>
      <c r="B3230" t="inlineStr">
        <is>
          <t>Oportunidad en el cierre de acciones</t>
        </is>
      </c>
      <c r="C3230" t="inlineStr">
        <is>
          <t>Gestión de calidad</t>
        </is>
      </c>
      <c r="D3230" t="inlineStr">
        <is>
          <t>Mensual</t>
        </is>
      </c>
      <c r="E3230" t="inlineStr">
        <is>
          <t>Positivo</t>
        </is>
      </c>
      <c r="F3230" s="139" t="n">
        <v>45930</v>
      </c>
      <c r="G3230" t="inlineStr">
        <is>
          <t>485-2025-09-30</t>
        </is>
      </c>
      <c r="H3230" t="inlineStr">
        <is>
          <t>Indicadores</t>
        </is>
      </c>
      <c r="I3230" t="n">
        <v>80</v>
      </c>
      <c r="J3230" t="n">
        <v>0</v>
      </c>
      <c r="EC3230" t="n">
        <v>0</v>
      </c>
      <c r="ED3230" t="n">
        <v>0</v>
      </c>
    </row>
    <row r="3231">
      <c r="A3231" t="n">
        <v>485</v>
      </c>
      <c r="B3231" t="inlineStr">
        <is>
          <t>Oportunidad en el cierre de acciones</t>
        </is>
      </c>
      <c r="C3231" t="inlineStr">
        <is>
          <t>Gestión de calidad</t>
        </is>
      </c>
      <c r="D3231" t="inlineStr">
        <is>
          <t>Mensual</t>
        </is>
      </c>
      <c r="E3231" t="inlineStr">
        <is>
          <t>Positivo</t>
        </is>
      </c>
      <c r="F3231" s="139" t="n">
        <v>45930</v>
      </c>
      <c r="G3231" t="inlineStr">
        <is>
          <t>485-2025-09-30</t>
        </is>
      </c>
      <c r="H3231" t="inlineStr">
        <is>
          <t>Riesgos</t>
        </is>
      </c>
      <c r="I3231" t="n">
        <v>80</v>
      </c>
      <c r="J3231" t="n">
        <v>0</v>
      </c>
      <c r="EC3231" t="n">
        <v>0</v>
      </c>
      <c r="ED3231" t="n">
        <v>2</v>
      </c>
    </row>
    <row r="3232">
      <c r="A3232" t="n">
        <v>485</v>
      </c>
      <c r="B3232" t="inlineStr">
        <is>
          <t>Oportunidad en el cierre de acciones</t>
        </is>
      </c>
      <c r="C3232" t="inlineStr">
        <is>
          <t>Gestión de calidad</t>
        </is>
      </c>
      <c r="D3232" t="inlineStr">
        <is>
          <t>Mensual</t>
        </is>
      </c>
      <c r="E3232" t="inlineStr">
        <is>
          <t>Positivo</t>
        </is>
      </c>
      <c r="F3232" s="139" t="n">
        <v>45930</v>
      </c>
      <c r="G3232" t="inlineStr">
        <is>
          <t>485-2025-09-30</t>
        </is>
      </c>
      <c r="H3232" t="inlineStr">
        <is>
          <t>Autoevaluación</t>
        </is>
      </c>
      <c r="I3232" t="n">
        <v>80</v>
      </c>
      <c r="J3232" t="n">
        <v>0</v>
      </c>
      <c r="EC3232" t="n">
        <v>0</v>
      </c>
      <c r="ED3232" t="n">
        <v>0</v>
      </c>
    </row>
    <row r="3233">
      <c r="A3233" t="n">
        <v>485</v>
      </c>
      <c r="B3233" t="inlineStr">
        <is>
          <t>Oportunidad en el cierre de acciones</t>
        </is>
      </c>
      <c r="C3233" t="inlineStr">
        <is>
          <t>Gestión de calidad</t>
        </is>
      </c>
      <c r="D3233" t="inlineStr">
        <is>
          <t>Mensual</t>
        </is>
      </c>
      <c r="E3233" t="inlineStr">
        <is>
          <t>Positivo</t>
        </is>
      </c>
      <c r="F3233" s="139" t="n">
        <v>45930</v>
      </c>
      <c r="G3233" t="inlineStr">
        <is>
          <t>485-2025-09-30</t>
        </is>
      </c>
      <c r="H3233" t="inlineStr">
        <is>
          <t>Entes de control</t>
        </is>
      </c>
      <c r="I3233" t="n">
        <v>80</v>
      </c>
      <c r="J3233" t="n">
        <v>0</v>
      </c>
      <c r="EC3233" t="n">
        <v>0</v>
      </c>
      <c r="ED3233" t="n">
        <v>0</v>
      </c>
    </row>
    <row r="3234">
      <c r="A3234" t="n">
        <v>485</v>
      </c>
      <c r="B3234" t="inlineStr">
        <is>
          <t>Oportunidad en el cierre de acciones</t>
        </is>
      </c>
      <c r="C3234" t="inlineStr">
        <is>
          <t>Gestión de calidad</t>
        </is>
      </c>
      <c r="D3234" t="inlineStr">
        <is>
          <t>Mensual</t>
        </is>
      </c>
      <c r="E3234" t="inlineStr">
        <is>
          <t>Positivo</t>
        </is>
      </c>
      <c r="F3234" s="139" t="n">
        <v>45930</v>
      </c>
      <c r="G3234" t="inlineStr">
        <is>
          <t>485-2025-09-30</t>
        </is>
      </c>
      <c r="H3234" t="inlineStr">
        <is>
          <t>Seguimiento y control</t>
        </is>
      </c>
      <c r="I3234" t="n">
        <v>80</v>
      </c>
      <c r="J3234" t="n">
        <v>100</v>
      </c>
      <c r="EC3234" t="n">
        <v>1</v>
      </c>
      <c r="ED3234" t="n">
        <v>1</v>
      </c>
    </row>
    <row r="3235">
      <c r="A3235" t="n">
        <v>485</v>
      </c>
      <c r="B3235" t="inlineStr">
        <is>
          <t>Oportunidad en el cierre de acciones</t>
        </is>
      </c>
      <c r="C3235" t="inlineStr">
        <is>
          <t>Gestión de calidad</t>
        </is>
      </c>
      <c r="D3235" t="inlineStr">
        <is>
          <t>Mensual</t>
        </is>
      </c>
      <c r="E3235" t="inlineStr">
        <is>
          <t>Positivo</t>
        </is>
      </c>
      <c r="F3235" s="139" t="n">
        <v>45930</v>
      </c>
      <c r="G3235" t="inlineStr">
        <is>
          <t>485-2025-09-30</t>
        </is>
      </c>
      <c r="H3235" t="inlineStr">
        <is>
          <t>Revisión por la dirección</t>
        </is>
      </c>
      <c r="I3235" t="n">
        <v>80</v>
      </c>
      <c r="J3235" t="n">
        <v>0</v>
      </c>
      <c r="EC3235" t="n">
        <v>0</v>
      </c>
      <c r="ED3235" t="n">
        <v>0</v>
      </c>
    </row>
    <row r="3236">
      <c r="A3236" t="n">
        <v>485</v>
      </c>
      <c r="B3236" t="inlineStr">
        <is>
          <t>Oportunidad en el cierre de acciones</t>
        </is>
      </c>
      <c r="C3236" t="inlineStr">
        <is>
          <t>Gestión de calidad</t>
        </is>
      </c>
      <c r="D3236" t="inlineStr">
        <is>
          <t>Mensual</t>
        </is>
      </c>
      <c r="E3236" t="inlineStr">
        <is>
          <t>Positivo</t>
        </is>
      </c>
      <c r="F3236" s="139" t="n">
        <v>45930</v>
      </c>
      <c r="G3236" t="inlineStr">
        <is>
          <t>485-2025-09-30</t>
        </is>
      </c>
      <c r="H3236" t="inlineStr">
        <is>
          <t>Auditoría interna</t>
        </is>
      </c>
      <c r="I3236" t="n">
        <v>80</v>
      </c>
      <c r="EC3236" t="n">
        <v>0</v>
      </c>
      <c r="ED3236" t="n">
        <v>1</v>
      </c>
    </row>
    <row r="3237">
      <c r="A3237" t="n">
        <v>488</v>
      </c>
      <c r="B3237" t="inlineStr">
        <is>
          <t>Oportunidad en el cierre de actividades de los planes de mejora</t>
        </is>
      </c>
      <c r="C3237" t="inlineStr">
        <is>
          <t>Gestión de calidad</t>
        </is>
      </c>
      <c r="D3237" t="inlineStr">
        <is>
          <t>Mensual</t>
        </is>
      </c>
      <c r="E3237" t="inlineStr">
        <is>
          <t>Positivo</t>
        </is>
      </c>
      <c r="F3237" s="139" t="n">
        <v>45930</v>
      </c>
      <c r="G3237" t="inlineStr">
        <is>
          <t>488-2025-09-30</t>
        </is>
      </c>
      <c r="H3237" t="inlineStr">
        <is>
          <t>Auditoría externa</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39" t="n">
        <v>45930</v>
      </c>
      <c r="G3238" t="inlineStr">
        <is>
          <t>488-2025-09-30</t>
        </is>
      </c>
      <c r="H3238" t="inlineStr">
        <is>
          <t>Indicadores</t>
        </is>
      </c>
      <c r="I3238" t="n">
        <v>85</v>
      </c>
      <c r="J3238" t="n">
        <v>0</v>
      </c>
      <c r="EE3238" t="n">
        <v>0</v>
      </c>
      <c r="EF3238" t="n">
        <v>1</v>
      </c>
    </row>
    <row r="3239">
      <c r="A3239" t="n">
        <v>488</v>
      </c>
      <c r="B3239" t="inlineStr">
        <is>
          <t>Oportunidad en el cierre de actividades de los planes de mejora</t>
        </is>
      </c>
      <c r="C3239" t="inlineStr">
        <is>
          <t>Gestión de calidad</t>
        </is>
      </c>
      <c r="D3239" t="inlineStr">
        <is>
          <t>Mensual</t>
        </is>
      </c>
      <c r="E3239" t="inlineStr">
        <is>
          <t>Positivo</t>
        </is>
      </c>
      <c r="F3239" s="139" t="n">
        <v>45930</v>
      </c>
      <c r="G3239" t="inlineStr">
        <is>
          <t>488-2025-09-30</t>
        </is>
      </c>
      <c r="H3239" t="inlineStr">
        <is>
          <t>Riesgos</t>
        </is>
      </c>
      <c r="I3239" t="n">
        <v>85</v>
      </c>
      <c r="J3239" t="n">
        <v>96.43000030517578</v>
      </c>
      <c r="EE3239" t="n">
        <v>54</v>
      </c>
      <c r="EF3239" t="n">
        <v>56</v>
      </c>
    </row>
    <row r="3240">
      <c r="A3240" t="n">
        <v>488</v>
      </c>
      <c r="B3240" t="inlineStr">
        <is>
          <t>Oportunidad en el cierre de actividades de los planes de mejora</t>
        </is>
      </c>
      <c r="C3240" t="inlineStr">
        <is>
          <t>Gestión de calidad</t>
        </is>
      </c>
      <c r="D3240" t="inlineStr">
        <is>
          <t>Mensual</t>
        </is>
      </c>
      <c r="E3240" t="inlineStr">
        <is>
          <t>Positivo</t>
        </is>
      </c>
      <c r="F3240" s="139" t="n">
        <v>45930</v>
      </c>
      <c r="G3240" t="inlineStr">
        <is>
          <t>488-2025-09-30</t>
        </is>
      </c>
      <c r="H3240" t="inlineStr">
        <is>
          <t>Autoevaluación</t>
        </is>
      </c>
      <c r="I3240" t="n">
        <v>85</v>
      </c>
      <c r="J3240" t="n">
        <v>0</v>
      </c>
      <c r="EE3240" t="n">
        <v>0</v>
      </c>
      <c r="EF3240" t="n">
        <v>0</v>
      </c>
    </row>
    <row r="3241">
      <c r="A3241" t="n">
        <v>488</v>
      </c>
      <c r="B3241" t="inlineStr">
        <is>
          <t>Oportunidad en el cierre de actividades de los planes de mejora</t>
        </is>
      </c>
      <c r="C3241" t="inlineStr">
        <is>
          <t>Gestión de calidad</t>
        </is>
      </c>
      <c r="D3241" t="inlineStr">
        <is>
          <t>Mensual</t>
        </is>
      </c>
      <c r="E3241" t="inlineStr">
        <is>
          <t>Positivo</t>
        </is>
      </c>
      <c r="F3241" s="139" t="n">
        <v>45930</v>
      </c>
      <c r="G3241" t="inlineStr">
        <is>
          <t>488-2025-09-30</t>
        </is>
      </c>
      <c r="H3241" t="inlineStr">
        <is>
          <t>Entes de control</t>
        </is>
      </c>
      <c r="I3241" t="n">
        <v>85</v>
      </c>
      <c r="J3241" t="n">
        <v>0</v>
      </c>
      <c r="EE3241" t="n">
        <v>0</v>
      </c>
      <c r="EF3241" t="n">
        <v>0</v>
      </c>
    </row>
    <row r="3242">
      <c r="A3242" t="n">
        <v>488</v>
      </c>
      <c r="B3242" t="inlineStr">
        <is>
          <t>Oportunidad en el cierre de actividades de los planes de mejora</t>
        </is>
      </c>
      <c r="C3242" t="inlineStr">
        <is>
          <t>Gestión de calidad</t>
        </is>
      </c>
      <c r="D3242" t="inlineStr">
        <is>
          <t>Mensual</t>
        </is>
      </c>
      <c r="E3242" t="inlineStr">
        <is>
          <t>Positivo</t>
        </is>
      </c>
      <c r="F3242" s="139" t="n">
        <v>45930</v>
      </c>
      <c r="G3242" t="inlineStr">
        <is>
          <t>488-2025-09-30</t>
        </is>
      </c>
      <c r="H3242" t="inlineStr">
        <is>
          <t>Seguimiento y control</t>
        </is>
      </c>
      <c r="I3242" t="n">
        <v>85</v>
      </c>
      <c r="J3242" t="n">
        <v>68</v>
      </c>
      <c r="EE3242" t="n">
        <v>17</v>
      </c>
      <c r="EF3242" t="n">
        <v>25</v>
      </c>
    </row>
    <row r="3243">
      <c r="A3243" t="n">
        <v>488</v>
      </c>
      <c r="B3243" t="inlineStr">
        <is>
          <t>Oportunidad en el cierre de actividades de los planes de mejora</t>
        </is>
      </c>
      <c r="C3243" t="inlineStr">
        <is>
          <t>Gestión de calidad</t>
        </is>
      </c>
      <c r="D3243" t="inlineStr">
        <is>
          <t>Mensual</t>
        </is>
      </c>
      <c r="E3243" t="inlineStr">
        <is>
          <t>Positivo</t>
        </is>
      </c>
      <c r="F3243" s="139" t="n">
        <v>45930</v>
      </c>
      <c r="G3243" t="inlineStr">
        <is>
          <t>488-2025-09-30</t>
        </is>
      </c>
      <c r="H3243" t="inlineStr">
        <is>
          <t>Experiencia</t>
        </is>
      </c>
      <c r="I3243" t="n">
        <v>85</v>
      </c>
      <c r="J3243" t="n">
        <v>0</v>
      </c>
      <c r="EE3243" t="n">
        <v>0</v>
      </c>
      <c r="EF3243" t="n">
        <v>0</v>
      </c>
    </row>
    <row r="3244">
      <c r="A3244" t="n">
        <v>488</v>
      </c>
      <c r="B3244" t="inlineStr">
        <is>
          <t>Oportunidad en el cierre de actividades de los planes de mejora</t>
        </is>
      </c>
      <c r="C3244" t="inlineStr">
        <is>
          <t>Gestión de calidad</t>
        </is>
      </c>
      <c r="D3244" t="inlineStr">
        <is>
          <t>Mensual</t>
        </is>
      </c>
      <c r="E3244" t="inlineStr">
        <is>
          <t>Positivo</t>
        </is>
      </c>
      <c r="F3244" s="139" t="n">
        <v>45930</v>
      </c>
      <c r="G3244" t="inlineStr">
        <is>
          <t>488-2025-09-30</t>
        </is>
      </c>
      <c r="H3244" t="inlineStr">
        <is>
          <t>Revisión por la dirección</t>
        </is>
      </c>
      <c r="I3244" t="n">
        <v>85</v>
      </c>
      <c r="J3244" t="n">
        <v>0</v>
      </c>
      <c r="EE3244" t="n">
        <v>0</v>
      </c>
      <c r="EF3244" t="n">
        <v>0</v>
      </c>
    </row>
    <row r="3245">
      <c r="A3245" t="n">
        <v>488</v>
      </c>
      <c r="B3245" t="inlineStr">
        <is>
          <t>Oportunidad en el cierre de actividades de los planes de mejora</t>
        </is>
      </c>
      <c r="C3245" t="inlineStr">
        <is>
          <t>Gestión de calidad</t>
        </is>
      </c>
      <c r="D3245" t="inlineStr">
        <is>
          <t>Mensual</t>
        </is>
      </c>
      <c r="E3245" t="inlineStr">
        <is>
          <t>Positivo</t>
        </is>
      </c>
      <c r="F3245" s="139" t="n">
        <v>45930</v>
      </c>
      <c r="G3245" t="inlineStr">
        <is>
          <t>488-2025-09-30</t>
        </is>
      </c>
      <c r="H3245" t="inlineStr">
        <is>
          <t>Auditoría interna</t>
        </is>
      </c>
      <c r="I3245" t="n">
        <v>85</v>
      </c>
      <c r="J3245" t="n">
        <v>87.5</v>
      </c>
      <c r="EE3245" t="n">
        <v>35</v>
      </c>
      <c r="EF3245" t="n">
        <v>40</v>
      </c>
    </row>
    <row r="3246">
      <c r="A3246" t="n">
        <v>509</v>
      </c>
      <c r="B3246" t="inlineStr">
        <is>
          <t>Cumplimiento a cronograma de proyectos 2025</t>
        </is>
      </c>
      <c r="C3246" t="inlineStr">
        <is>
          <t>Gestión de Proyectos</t>
        </is>
      </c>
      <c r="D3246" t="inlineStr">
        <is>
          <t>Mensual</t>
        </is>
      </c>
      <c r="E3246" t="inlineStr">
        <is>
          <t>Positivo</t>
        </is>
      </c>
      <c r="F3246" s="139" t="n">
        <v>45930</v>
      </c>
      <c r="G3246" t="inlineStr">
        <is>
          <t>509-2025-09-30</t>
        </is>
      </c>
      <c r="H3246" t="inlineStr">
        <is>
          <t>Acreditación Institucional fase III Etapa de evaluación externa o evaluación por pares</t>
        </is>
      </c>
      <c r="I3246" t="n">
        <v>90</v>
      </c>
      <c r="J3246" t="n">
        <v>96.38999938964844</v>
      </c>
      <c r="EJ3246" t="n">
        <v>83</v>
      </c>
      <c r="EK3246" t="n">
        <v>80</v>
      </c>
    </row>
    <row r="3247">
      <c r="A3247" t="n">
        <v>509</v>
      </c>
      <c r="B3247" t="inlineStr">
        <is>
          <t>Cumplimiento a cronograma de proyectos 2025</t>
        </is>
      </c>
      <c r="C3247" t="inlineStr">
        <is>
          <t>Gestión de Proyectos</t>
        </is>
      </c>
      <c r="D3247" t="inlineStr">
        <is>
          <t>Mensual</t>
        </is>
      </c>
      <c r="E3247" t="inlineStr">
        <is>
          <t>Positivo</t>
        </is>
      </c>
      <c r="F3247" s="139" t="n">
        <v>45930</v>
      </c>
      <c r="G3247" t="inlineStr">
        <is>
          <t>509-2025-09-30</t>
        </is>
      </c>
      <c r="H3247" t="inlineStr">
        <is>
          <t>Actualización de TRD y creación del Plan de Gestión documental</t>
        </is>
      </c>
      <c r="I3247" t="n">
        <v>90</v>
      </c>
      <c r="J3247" t="n">
        <v>91.11000061035156</v>
      </c>
      <c r="EJ3247" t="n">
        <v>90</v>
      </c>
      <c r="EK3247" t="n">
        <v>82</v>
      </c>
    </row>
    <row r="3248">
      <c r="A3248" t="n">
        <v>509</v>
      </c>
      <c r="B3248" t="inlineStr">
        <is>
          <t>Cumplimiento a cronograma de proyectos 2025</t>
        </is>
      </c>
      <c r="C3248" t="inlineStr">
        <is>
          <t>Gestión de Proyectos</t>
        </is>
      </c>
      <c r="D3248" t="inlineStr">
        <is>
          <t>Mensual</t>
        </is>
      </c>
      <c r="E3248" t="inlineStr">
        <is>
          <t>Positivo</t>
        </is>
      </c>
      <c r="F3248" s="139" t="n">
        <v>45930</v>
      </c>
      <c r="G3248" t="inlineStr">
        <is>
          <t>509-2025-09-30</t>
        </is>
      </c>
      <c r="H3248" t="inlineStr">
        <is>
          <t>Ecosistema E3</t>
        </is>
      </c>
      <c r="I3248" t="n">
        <v>90</v>
      </c>
      <c r="J3248" t="n">
        <v>99</v>
      </c>
      <c r="EJ3248" t="n">
        <v>100</v>
      </c>
      <c r="EK3248" t="n">
        <v>99</v>
      </c>
    </row>
    <row r="3249">
      <c r="A3249" t="n">
        <v>509</v>
      </c>
      <c r="B3249" t="inlineStr">
        <is>
          <t>Cumplimiento a cronograma de proyectos 2025</t>
        </is>
      </c>
      <c r="C3249" t="inlineStr">
        <is>
          <t>Gestión de Proyectos</t>
        </is>
      </c>
      <c r="D3249" t="inlineStr">
        <is>
          <t>Mensual</t>
        </is>
      </c>
      <c r="E3249" t="inlineStr">
        <is>
          <t>Positivo</t>
        </is>
      </c>
      <c r="F3249" s="139" t="n">
        <v>45930</v>
      </c>
      <c r="G3249" t="inlineStr">
        <is>
          <t>509-2025-09-30</t>
        </is>
      </c>
      <c r="H3249" t="inlineStr">
        <is>
          <t>Fortalecimiento de la investigación, la innovación y la creación</t>
        </is>
      </c>
      <c r="I3249" t="n">
        <v>90</v>
      </c>
      <c r="J3249" t="n">
        <v>98.69999694824219</v>
      </c>
      <c r="EJ3249" t="n">
        <v>77</v>
      </c>
      <c r="EK3249" t="n">
        <v>76</v>
      </c>
    </row>
    <row r="3250">
      <c r="A3250" t="n">
        <v>509</v>
      </c>
      <c r="B3250" t="inlineStr">
        <is>
          <t>Cumplimiento a cronograma de proyectos 2025</t>
        </is>
      </c>
      <c r="C3250" t="inlineStr">
        <is>
          <t>Gestión de Proyectos</t>
        </is>
      </c>
      <c r="D3250" t="inlineStr">
        <is>
          <t>Mensual</t>
        </is>
      </c>
      <c r="E3250" t="inlineStr">
        <is>
          <t>Positivo</t>
        </is>
      </c>
      <c r="F3250" s="139" t="n">
        <v>45930</v>
      </c>
      <c r="G3250" t="inlineStr">
        <is>
          <t>509-2025-09-30</t>
        </is>
      </c>
      <c r="H3250" t="inlineStr">
        <is>
          <t>Fortalecimiento de planta docente</t>
        </is>
      </c>
      <c r="I3250" t="n">
        <v>90</v>
      </c>
      <c r="J3250" t="n">
        <v>98.84999847412109</v>
      </c>
      <c r="EJ3250" t="n">
        <v>87</v>
      </c>
      <c r="EK3250" t="n">
        <v>86</v>
      </c>
    </row>
    <row r="3251">
      <c r="A3251" t="n">
        <v>509</v>
      </c>
      <c r="B3251" t="inlineStr">
        <is>
          <t>Cumplimiento a cronograma de proyectos 2025</t>
        </is>
      </c>
      <c r="C3251" t="inlineStr">
        <is>
          <t>Gestión de Proyectos</t>
        </is>
      </c>
      <c r="D3251" t="inlineStr">
        <is>
          <t>Mensual</t>
        </is>
      </c>
      <c r="E3251" t="inlineStr">
        <is>
          <t>Positivo</t>
        </is>
      </c>
      <c r="F3251" s="139" t="n">
        <v>45930</v>
      </c>
      <c r="G3251" t="inlineStr">
        <is>
          <t>509-2025-09-30</t>
        </is>
      </c>
      <c r="H3251" t="inlineStr">
        <is>
          <t>Gobierno de datos</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39" t="n">
        <v>45930</v>
      </c>
      <c r="G3252" t="inlineStr">
        <is>
          <t>509-2025-09-30</t>
        </is>
      </c>
      <c r="H3252" t="inlineStr">
        <is>
          <t>Herramientas de Gestión para el mejoramiento continuo</t>
        </is>
      </c>
      <c r="I3252" t="n">
        <v>90</v>
      </c>
      <c r="J3252" t="n">
        <v>92.44999694824219</v>
      </c>
      <c r="EJ3252" t="n">
        <v>53</v>
      </c>
      <c r="EK3252" t="n">
        <v>49</v>
      </c>
    </row>
    <row r="3253">
      <c r="A3253" t="n">
        <v>509</v>
      </c>
      <c r="B3253" t="inlineStr">
        <is>
          <t>Cumplimiento a cronograma de proyectos 2025</t>
        </is>
      </c>
      <c r="C3253" t="inlineStr">
        <is>
          <t>Gestión de Proyectos</t>
        </is>
      </c>
      <c r="D3253" t="inlineStr">
        <is>
          <t>Mensual</t>
        </is>
      </c>
      <c r="E3253" t="inlineStr">
        <is>
          <t>Positivo</t>
        </is>
      </c>
      <c r="F3253" s="139" t="n">
        <v>45930</v>
      </c>
      <c r="G3253" t="inlineStr">
        <is>
          <t>509-2025-09-30</t>
        </is>
      </c>
      <c r="H3253" t="inlineStr">
        <is>
          <t>Proyecto de Permanencia institucional</t>
        </is>
      </c>
      <c r="I3253" t="n">
        <v>90</v>
      </c>
      <c r="J3253" t="n">
        <v>97.94000244140625</v>
      </c>
      <c r="EJ3253" t="n">
        <v>97</v>
      </c>
      <c r="EK3253" t="n">
        <v>95</v>
      </c>
    </row>
    <row r="3254">
      <c r="A3254" t="n">
        <v>509</v>
      </c>
      <c r="B3254" t="inlineStr">
        <is>
          <t>Cumplimiento a cronograma de proyectos 2025</t>
        </is>
      </c>
      <c r="C3254" t="inlineStr">
        <is>
          <t>Gestión de Proyectos</t>
        </is>
      </c>
      <c r="D3254" t="inlineStr">
        <is>
          <t>Mensual</t>
        </is>
      </c>
      <c r="E3254" t="inlineStr">
        <is>
          <t>Positivo</t>
        </is>
      </c>
      <c r="F3254" s="139" t="n">
        <v>45930</v>
      </c>
      <c r="G3254" t="inlineStr">
        <is>
          <t>509-2025-09-30</t>
        </is>
      </c>
      <c r="H3254" t="inlineStr">
        <is>
          <t>Reingenieria de aplicaciones</t>
        </is>
      </c>
      <c r="I3254" t="n">
        <v>90</v>
      </c>
      <c r="J3254" t="n">
        <v>97.94000244140625</v>
      </c>
      <c r="EJ3254" t="n">
        <v>97</v>
      </c>
      <c r="EK3254" t="n">
        <v>95</v>
      </c>
    </row>
    <row r="3255">
      <c r="A3255" t="n">
        <v>509</v>
      </c>
      <c r="B3255" t="inlineStr">
        <is>
          <t>Cumplimiento a cronograma de proyectos 2025</t>
        </is>
      </c>
      <c r="C3255" t="inlineStr">
        <is>
          <t>Gestión de Proyectos</t>
        </is>
      </c>
      <c r="D3255" t="inlineStr">
        <is>
          <t>Mensual</t>
        </is>
      </c>
      <c r="E3255" t="inlineStr">
        <is>
          <t>Positivo</t>
        </is>
      </c>
      <c r="F3255" s="139" t="n">
        <v>45930</v>
      </c>
      <c r="G3255" t="inlineStr">
        <is>
          <t>509-2025-09-30</t>
        </is>
      </c>
      <c r="H3255" t="inlineStr">
        <is>
          <t>SOPHIA Sistema de Optimización y Programación Horaria Institucional  Académica  I Fase</t>
        </is>
      </c>
      <c r="I3255" t="n">
        <v>90</v>
      </c>
      <c r="J3255" t="n">
        <v>95.55999755859375</v>
      </c>
      <c r="EJ3255" t="n">
        <v>90</v>
      </c>
      <c r="EK3255" t="n">
        <v>86</v>
      </c>
    </row>
    <row r="3256">
      <c r="A3256" t="n">
        <v>509</v>
      </c>
      <c r="B3256" t="inlineStr">
        <is>
          <t>Cumplimiento a cronograma de proyectos 2025</t>
        </is>
      </c>
      <c r="C3256" t="inlineStr">
        <is>
          <t>Gestión de Proyectos</t>
        </is>
      </c>
      <c r="D3256" t="inlineStr">
        <is>
          <t>Mensual</t>
        </is>
      </c>
      <c r="E3256" t="inlineStr">
        <is>
          <t>Positivo</t>
        </is>
      </c>
      <c r="F3256" s="139" t="n">
        <v>45930</v>
      </c>
      <c r="G3256" t="inlineStr">
        <is>
          <t>509-2025-09-30</t>
        </is>
      </c>
      <c r="H3256" t="inlineStr">
        <is>
          <t>Modelo de seguimiento al graduado</t>
        </is>
      </c>
      <c r="I3256" t="n">
        <v>90</v>
      </c>
      <c r="J3256" t="n">
        <v>94.44000244140625</v>
      </c>
      <c r="EJ3256" t="n">
        <v>90</v>
      </c>
      <c r="EK3256" t="n">
        <v>85</v>
      </c>
    </row>
    <row r="3257">
      <c r="A3257" t="n">
        <v>509</v>
      </c>
      <c r="B3257" t="inlineStr">
        <is>
          <t>Cumplimiento a cronograma de proyectos 2025</t>
        </is>
      </c>
      <c r="C3257" t="inlineStr">
        <is>
          <t>Gestión de Proyectos</t>
        </is>
      </c>
      <c r="D3257" t="inlineStr">
        <is>
          <t>Mensual</t>
        </is>
      </c>
      <c r="E3257" t="inlineStr">
        <is>
          <t>Positivo</t>
        </is>
      </c>
      <c r="F3257" s="139" t="n">
        <v>45930</v>
      </c>
      <c r="G3257" t="inlineStr">
        <is>
          <t>509-2025-09-30</t>
        </is>
      </c>
      <c r="H3257" t="inlineStr">
        <is>
          <t>SER PRO Fase II</t>
        </is>
      </c>
      <c r="I3257" t="n">
        <v>90</v>
      </c>
      <c r="J3257" t="n">
        <v>0</v>
      </c>
      <c r="EJ3257" t="n">
        <v>0</v>
      </c>
      <c r="EK3257" t="n">
        <v>0</v>
      </c>
    </row>
    <row r="3258">
      <c r="A3258" t="n">
        <v>509</v>
      </c>
      <c r="B3258" t="inlineStr">
        <is>
          <t>Cumplimiento a cronograma de proyectos 2025</t>
        </is>
      </c>
      <c r="C3258" t="inlineStr">
        <is>
          <t>Gestión de Proyectos</t>
        </is>
      </c>
      <c r="D3258" t="inlineStr">
        <is>
          <t>Mensual</t>
        </is>
      </c>
      <c r="E3258" t="inlineStr">
        <is>
          <t>Positivo</t>
        </is>
      </c>
      <c r="F3258" s="139" t="n">
        <v>45930</v>
      </c>
      <c r="G3258" t="inlineStr">
        <is>
          <t>509-2025-09-30</t>
        </is>
      </c>
      <c r="H3258" t="inlineStr">
        <is>
          <t>Centro de Idiomas POLI</t>
        </is>
      </c>
      <c r="I3258" t="n">
        <v>90</v>
      </c>
      <c r="J3258" t="n">
        <v>0</v>
      </c>
      <c r="EJ3258" t="n">
        <v>0</v>
      </c>
      <c r="EK3258" t="n">
        <v>0</v>
      </c>
    </row>
    <row r="3259">
      <c r="A3259" t="n">
        <v>509</v>
      </c>
      <c r="B3259" t="inlineStr">
        <is>
          <t>Cumplimiento a cronograma de proyectos 2025</t>
        </is>
      </c>
      <c r="C3259" t="inlineStr">
        <is>
          <t>Gestión de Proyectos</t>
        </is>
      </c>
      <c r="D3259" t="inlineStr">
        <is>
          <t>Mensual</t>
        </is>
      </c>
      <c r="E3259" t="inlineStr">
        <is>
          <t>Positivo</t>
        </is>
      </c>
      <c r="F3259" s="139" t="n">
        <v>45930</v>
      </c>
      <c r="G3259" t="inlineStr">
        <is>
          <t>509-2025-09-30</t>
        </is>
      </c>
      <c r="H3259" t="inlineStr">
        <is>
          <t>Colegio Virtual</t>
        </is>
      </c>
      <c r="I3259" t="n">
        <v>90</v>
      </c>
      <c r="J3259" t="n">
        <v>0</v>
      </c>
      <c r="EJ3259" t="n">
        <v>0</v>
      </c>
      <c r="EK3259" t="n">
        <v>0</v>
      </c>
    </row>
    <row r="3260">
      <c r="A3260" t="n">
        <v>509</v>
      </c>
      <c r="B3260" t="inlineStr">
        <is>
          <t>Cumplimiento a cronograma de proyectos 2025</t>
        </is>
      </c>
      <c r="C3260" t="inlineStr">
        <is>
          <t>Gestión de Proyectos</t>
        </is>
      </c>
      <c r="D3260" t="inlineStr">
        <is>
          <t>Mensual</t>
        </is>
      </c>
      <c r="E3260" t="inlineStr">
        <is>
          <t>Positivo</t>
        </is>
      </c>
      <c r="F3260" s="139" t="n">
        <v>45930</v>
      </c>
      <c r="G3260" t="inlineStr">
        <is>
          <t>509-2025-09-30</t>
        </is>
      </c>
      <c r="H3260" t="inlineStr">
        <is>
          <t>Institución de educación para el trabajo y desarrollo humano IETDH</t>
        </is>
      </c>
      <c r="I3260" t="n">
        <v>90</v>
      </c>
      <c r="J3260" t="n">
        <v>0</v>
      </c>
      <c r="EJ3260" t="n">
        <v>0</v>
      </c>
      <c r="EK3260" t="n">
        <v>0</v>
      </c>
    </row>
    <row r="3261">
      <c r="A3261" t="n">
        <v>509</v>
      </c>
      <c r="B3261" t="inlineStr">
        <is>
          <t>Cumplimiento a cronograma de proyectos 2025</t>
        </is>
      </c>
      <c r="C3261" t="inlineStr">
        <is>
          <t>Gestión de Proyectos</t>
        </is>
      </c>
      <c r="D3261" t="inlineStr">
        <is>
          <t>Mensual</t>
        </is>
      </c>
      <c r="E3261" t="inlineStr">
        <is>
          <t>Positivo</t>
        </is>
      </c>
      <c r="F3261" s="139" t="n">
        <v>45930</v>
      </c>
      <c r="G3261" t="inlineStr">
        <is>
          <t>509-2025-09-30</t>
        </is>
      </c>
      <c r="H3261" t="inlineStr">
        <is>
          <t>Plataforma Tecnologica de Gestión de información Curricular</t>
        </is>
      </c>
      <c r="I3261" t="n">
        <v>90</v>
      </c>
      <c r="J3261" t="n">
        <v>97.13999938964844</v>
      </c>
      <c r="EJ3261" t="n">
        <v>70</v>
      </c>
      <c r="EK3261" t="n">
        <v>68</v>
      </c>
    </row>
    <row r="3262">
      <c r="A3262" t="n">
        <v>509</v>
      </c>
      <c r="B3262" t="inlineStr">
        <is>
          <t>Cumplimiento a cronograma de proyectos 2025</t>
        </is>
      </c>
      <c r="C3262" t="inlineStr">
        <is>
          <t>Gestión de Proyectos</t>
        </is>
      </c>
      <c r="D3262" t="inlineStr">
        <is>
          <t>Mensual</t>
        </is>
      </c>
      <c r="E3262" t="inlineStr">
        <is>
          <t>Positivo</t>
        </is>
      </c>
      <c r="F3262" s="139" t="n">
        <v>45930</v>
      </c>
      <c r="G3262" t="inlineStr">
        <is>
          <t>509-2025-09-30</t>
        </is>
      </c>
      <c r="H3262" t="inlineStr">
        <is>
          <t>Sistema de medición de resultados de aprendizaje</t>
        </is>
      </c>
      <c r="I3262" t="n">
        <v>90</v>
      </c>
      <c r="J3262" t="n">
        <v>0</v>
      </c>
      <c r="EJ3262" t="n">
        <v>0</v>
      </c>
      <c r="EK3262" t="n">
        <v>0</v>
      </c>
    </row>
    <row r="3263">
      <c r="A3263" t="n">
        <v>509</v>
      </c>
      <c r="B3263" t="inlineStr">
        <is>
          <t>Cumplimiento a cronograma de proyectos 2025</t>
        </is>
      </c>
      <c r="C3263" t="inlineStr">
        <is>
          <t>Gestión de Proyectos</t>
        </is>
      </c>
      <c r="D3263" t="inlineStr">
        <is>
          <t>Mensual</t>
        </is>
      </c>
      <c r="E3263" t="inlineStr">
        <is>
          <t>Positivo</t>
        </is>
      </c>
      <c r="F3263" s="139" t="n">
        <v>45930</v>
      </c>
      <c r="G3263" t="inlineStr">
        <is>
          <t>509-2025-09-30</t>
        </is>
      </c>
      <c r="H3263" t="inlineStr">
        <is>
          <t>ADN POLI</t>
        </is>
      </c>
      <c r="I3263" t="n">
        <v>90</v>
      </c>
      <c r="J3263" t="n">
        <v>100</v>
      </c>
      <c r="EJ3263" t="n">
        <v>56</v>
      </c>
      <c r="EK3263" t="n">
        <v>56</v>
      </c>
    </row>
    <row r="3264">
      <c r="A3264" t="n">
        <v>213</v>
      </c>
      <c r="B3264" t="inlineStr">
        <is>
          <t>Cumplimiento del Plan Anual del Sistema de Gestión Ambiental</t>
        </is>
      </c>
      <c r="C3264" t="inlineStr">
        <is>
          <t>GESTIÓN AMBIENTAL</t>
        </is>
      </c>
      <c r="D3264" t="inlineStr">
        <is>
          <t>Semestral</t>
        </is>
      </c>
      <c r="E3264" t="inlineStr">
        <is>
          <t>Positivo</t>
        </is>
      </c>
      <c r="F3264" s="139" t="n">
        <v>45930</v>
      </c>
      <c r="G3264" t="inlineStr">
        <is>
          <t>213-2025-09-30</t>
        </is>
      </c>
      <c r="H3264" t="inlineStr">
        <is>
          <t>Plan de Gestión Integral de Residuos</t>
        </is>
      </c>
      <c r="I3264" t="n">
        <v>90</v>
      </c>
      <c r="J3264" t="n">
        <v>100</v>
      </c>
      <c r="AW3264" t="n">
        <v>63</v>
      </c>
      <c r="AX3264" t="n">
        <v>63</v>
      </c>
    </row>
    <row r="3265">
      <c r="A3265" t="n">
        <v>213</v>
      </c>
      <c r="B3265" t="inlineStr">
        <is>
          <t>Cumplimiento del Plan Anual del Sistema de Gestión Ambiental</t>
        </is>
      </c>
      <c r="C3265" t="inlineStr">
        <is>
          <t>GESTIÓN AMBIENTAL</t>
        </is>
      </c>
      <c r="D3265" t="inlineStr">
        <is>
          <t>Semestral</t>
        </is>
      </c>
      <c r="E3265" t="inlineStr">
        <is>
          <t>Positivo</t>
        </is>
      </c>
      <c r="F3265" s="139" t="n">
        <v>45930</v>
      </c>
      <c r="G3265" t="inlineStr">
        <is>
          <t>213-2025-09-30</t>
        </is>
      </c>
      <c r="H3265" t="inlineStr">
        <is>
          <t>Programa de Gestión del Ahorro y Uso Eficiente de la Energía</t>
        </is>
      </c>
      <c r="I3265" t="n">
        <v>90</v>
      </c>
      <c r="J3265" t="n">
        <v>100</v>
      </c>
      <c r="AW3265" t="n">
        <v>6</v>
      </c>
      <c r="AX3265" t="n">
        <v>6</v>
      </c>
    </row>
    <row r="3266">
      <c r="A3266" t="n">
        <v>213</v>
      </c>
      <c r="B3266" t="inlineStr">
        <is>
          <t>Cumplimiento del Plan Anual del Sistema de Gestión Ambiental</t>
        </is>
      </c>
      <c r="C3266" t="inlineStr">
        <is>
          <t>GESTIÓN AMBIENTAL</t>
        </is>
      </c>
      <c r="D3266" t="inlineStr">
        <is>
          <t>Semestral</t>
        </is>
      </c>
      <c r="E3266" t="inlineStr">
        <is>
          <t>Positivo</t>
        </is>
      </c>
      <c r="F3266" s="139" t="n">
        <v>45930</v>
      </c>
      <c r="G3266" t="inlineStr">
        <is>
          <t>213-2025-09-30</t>
        </is>
      </c>
      <c r="H3266" t="inlineStr">
        <is>
          <t>Programa de Gestión de la Calidad, Ahorro y Uso Eficiente del Agua</t>
        </is>
      </c>
      <c r="I3266" t="n">
        <v>90</v>
      </c>
      <c r="J3266" t="n">
        <v>100</v>
      </c>
      <c r="AW3266" t="n">
        <v>35</v>
      </c>
      <c r="AX3266" t="n">
        <v>35</v>
      </c>
    </row>
    <row r="3267">
      <c r="A3267" t="n">
        <v>213</v>
      </c>
      <c r="B3267" t="inlineStr">
        <is>
          <t>Cumplimiento del Plan Anual del Sistema de Gestión Ambiental</t>
        </is>
      </c>
      <c r="C3267" t="inlineStr">
        <is>
          <t>GESTIÓN AMBIENTAL</t>
        </is>
      </c>
      <c r="D3267" t="inlineStr">
        <is>
          <t>Semestral</t>
        </is>
      </c>
      <c r="E3267" t="inlineStr">
        <is>
          <t>Positivo</t>
        </is>
      </c>
      <c r="F3267" s="139" t="n">
        <v>45930</v>
      </c>
      <c r="G3267" t="inlineStr">
        <is>
          <t>213-2025-09-30</t>
        </is>
      </c>
      <c r="H3267" t="inlineStr">
        <is>
          <t>Programa de Gestión del la Calidad del Aire,  Ruido Ambiental y Publicidad Exterior Visual</t>
        </is>
      </c>
      <c r="I3267" t="n">
        <v>90</v>
      </c>
      <c r="J3267" t="n">
        <v>100</v>
      </c>
      <c r="AW3267" t="n">
        <v>20</v>
      </c>
      <c r="AX3267" t="n">
        <v>20</v>
      </c>
    </row>
    <row r="3268">
      <c r="A3268" t="n">
        <v>213</v>
      </c>
      <c r="B3268" t="inlineStr">
        <is>
          <t>Cumplimiento del Plan Anual del Sistema de Gestión Ambiental</t>
        </is>
      </c>
      <c r="C3268" t="inlineStr">
        <is>
          <t>GESTIÓN AMBIENTAL</t>
        </is>
      </c>
      <c r="D3268" t="inlineStr">
        <is>
          <t>Semestral</t>
        </is>
      </c>
      <c r="E3268" t="inlineStr">
        <is>
          <t>Positivo</t>
        </is>
      </c>
      <c r="F3268" s="139" t="n">
        <v>45930</v>
      </c>
      <c r="G3268" t="inlineStr">
        <is>
          <t>213-2025-09-30</t>
        </is>
      </c>
      <c r="H3268" t="inlineStr">
        <is>
          <t>Programa de Gestión de Áreas Naturales</t>
        </is>
      </c>
      <c r="I3268" t="n">
        <v>90</v>
      </c>
      <c r="J3268" t="n">
        <v>100</v>
      </c>
      <c r="AW3268" t="n">
        <v>10</v>
      </c>
      <c r="AX3268" t="n">
        <v>10</v>
      </c>
    </row>
    <row r="3269">
      <c r="A3269" t="n">
        <v>213</v>
      </c>
      <c r="B3269" t="inlineStr">
        <is>
          <t>Cumplimiento del Plan Anual del Sistema de Gestión Ambiental</t>
        </is>
      </c>
      <c r="C3269" t="inlineStr">
        <is>
          <t>GESTIÓN AMBIENTAL</t>
        </is>
      </c>
      <c r="D3269" t="inlineStr">
        <is>
          <t>Semestral</t>
        </is>
      </c>
      <c r="E3269" t="inlineStr">
        <is>
          <t>Positivo</t>
        </is>
      </c>
      <c r="F3269" s="139" t="n">
        <v>45930</v>
      </c>
      <c r="G3269" t="inlineStr">
        <is>
          <t>213-2025-09-30</t>
        </is>
      </c>
      <c r="H3269" t="inlineStr">
        <is>
          <t>Programa de Gestión de la Medición y Compensación de Gases de Efecto Invernadero</t>
        </is>
      </c>
      <c r="I3269" t="n">
        <v>90</v>
      </c>
      <c r="J3269" t="n">
        <v>100</v>
      </c>
      <c r="AW3269" t="n">
        <v>3</v>
      </c>
      <c r="AX3269" t="n">
        <v>3</v>
      </c>
    </row>
    <row r="3270">
      <c r="A3270" t="n">
        <v>213</v>
      </c>
      <c r="B3270" t="inlineStr">
        <is>
          <t>Cumplimiento del Plan Anual del Sistema de Gestión Ambiental</t>
        </is>
      </c>
      <c r="C3270" t="inlineStr">
        <is>
          <t>GESTIÓN AMBIENTAL</t>
        </is>
      </c>
      <c r="D3270" t="inlineStr">
        <is>
          <t>Semestral</t>
        </is>
      </c>
      <c r="E3270" t="inlineStr">
        <is>
          <t>Positivo</t>
        </is>
      </c>
      <c r="F3270" s="139" t="n">
        <v>45930</v>
      </c>
      <c r="G3270" t="inlineStr">
        <is>
          <t>213-2025-09-30</t>
        </is>
      </c>
      <c r="H3270" t="inlineStr">
        <is>
          <t>Programa Gestión de la Educación y Comunicación Ambiental</t>
        </is>
      </c>
      <c r="I3270" t="n">
        <v>90</v>
      </c>
      <c r="J3270" t="n">
        <v>100</v>
      </c>
      <c r="AW3270" t="n">
        <v>30</v>
      </c>
      <c r="AX3270" t="n">
        <v>30</v>
      </c>
    </row>
    <row r="3271">
      <c r="A3271" t="n">
        <v>213</v>
      </c>
      <c r="B3271" t="inlineStr">
        <is>
          <t>Cumplimiento del Plan Anual del Sistema de Gestión Ambiental</t>
        </is>
      </c>
      <c r="C3271" t="inlineStr">
        <is>
          <t>GESTIÓN AMBIENTAL</t>
        </is>
      </c>
      <c r="D3271" t="inlineStr">
        <is>
          <t>Semestral</t>
        </is>
      </c>
      <c r="E3271" t="inlineStr">
        <is>
          <t>Positivo</t>
        </is>
      </c>
      <c r="F3271" s="139" t="n">
        <v>45930</v>
      </c>
      <c r="G3271" t="inlineStr">
        <is>
          <t>213-2025-09-30</t>
        </is>
      </c>
      <c r="H3271" t="inlineStr">
        <is>
          <t>Actividades de Gestión</t>
        </is>
      </c>
      <c r="I3271" t="n">
        <v>90</v>
      </c>
      <c r="J3271" t="n">
        <v>100</v>
      </c>
      <c r="AW3271" t="n">
        <v>30</v>
      </c>
      <c r="AX3271" t="n">
        <v>30</v>
      </c>
    </row>
    <row r="3272">
      <c r="A3272" t="n">
        <v>238</v>
      </c>
      <c r="B3272" t="inlineStr">
        <is>
          <t>Cumplimiento de la Protección del Medio Ambiente</t>
        </is>
      </c>
      <c r="C3272" t="inlineStr">
        <is>
          <t>GESTIÓN AMBIENTAL</t>
        </is>
      </c>
      <c r="D3272" t="inlineStr">
        <is>
          <t>Semestral</t>
        </is>
      </c>
      <c r="E3272" t="inlineStr">
        <is>
          <t>Positivo</t>
        </is>
      </c>
      <c r="F3272" s="139" t="n">
        <v>45930</v>
      </c>
      <c r="G3272" t="inlineStr">
        <is>
          <t>238-2025-09-30</t>
        </is>
      </c>
      <c r="H3272" t="inlineStr">
        <is>
          <t>Cumplimiento del Plan Anual del SGA</t>
        </is>
      </c>
      <c r="I3272" t="n">
        <v>90</v>
      </c>
      <c r="J3272" t="n">
        <v>94.73999786376953</v>
      </c>
      <c r="AY3272" t="n">
        <v>18</v>
      </c>
      <c r="AZ3272" t="n">
        <v>19</v>
      </c>
    </row>
    <row r="3273">
      <c r="A3273" t="n">
        <v>238</v>
      </c>
      <c r="B3273" t="inlineStr">
        <is>
          <t>Cumplimiento de la Protección del Medio Ambiente</t>
        </is>
      </c>
      <c r="C3273" t="inlineStr">
        <is>
          <t>GESTIÓN AMBIENTAL</t>
        </is>
      </c>
      <c r="D3273" t="inlineStr">
        <is>
          <t>Semestral</t>
        </is>
      </c>
      <c r="E3273" t="inlineStr">
        <is>
          <t>Positivo</t>
        </is>
      </c>
      <c r="F3273" s="139" t="n">
        <v>45930</v>
      </c>
      <c r="G3273" t="inlineStr">
        <is>
          <t>238-2025-09-30</t>
        </is>
      </c>
      <c r="H3273" t="inlineStr">
        <is>
          <t>Cumplimiento Gestión Integral de Residuos</t>
        </is>
      </c>
      <c r="I3273" t="n">
        <v>90</v>
      </c>
      <c r="J3273" t="n">
        <v>88.88999938964844</v>
      </c>
      <c r="AY3273" t="n">
        <v>8</v>
      </c>
      <c r="AZ3273" t="n">
        <v>9</v>
      </c>
    </row>
    <row r="3274">
      <c r="A3274" t="n">
        <v>238</v>
      </c>
      <c r="B3274" t="inlineStr">
        <is>
          <t>Cumplimiento de la Protección del Medio Ambiente</t>
        </is>
      </c>
      <c r="C3274" t="inlineStr">
        <is>
          <t>GESTIÓN AMBIENTAL</t>
        </is>
      </c>
      <c r="D3274" t="inlineStr">
        <is>
          <t>Semestral</t>
        </is>
      </c>
      <c r="E3274" t="inlineStr">
        <is>
          <t>Positivo</t>
        </is>
      </c>
      <c r="F3274" s="139" t="n">
        <v>45930</v>
      </c>
      <c r="G3274" t="inlineStr">
        <is>
          <t>238-2025-09-30</t>
        </is>
      </c>
      <c r="H3274" t="inlineStr">
        <is>
          <t>Cumplimiento Gestión del Ahorro y Uso Eficiente de Energía</t>
        </is>
      </c>
      <c r="I3274" t="n">
        <v>90</v>
      </c>
      <c r="J3274" t="n">
        <v>100</v>
      </c>
      <c r="AY3274" t="n">
        <v>3</v>
      </c>
      <c r="AZ3274" t="n">
        <v>3</v>
      </c>
    </row>
    <row r="3275">
      <c r="A3275" t="n">
        <v>238</v>
      </c>
      <c r="B3275" t="inlineStr">
        <is>
          <t>Cumplimiento de la Protección del Medio Ambiente</t>
        </is>
      </c>
      <c r="C3275" t="inlineStr">
        <is>
          <t>GESTIÓN AMBIENTAL</t>
        </is>
      </c>
      <c r="D3275" t="inlineStr">
        <is>
          <t>Semestral</t>
        </is>
      </c>
      <c r="E3275" t="inlineStr">
        <is>
          <t>Positivo</t>
        </is>
      </c>
      <c r="F3275" s="139" t="n">
        <v>45930</v>
      </c>
      <c r="G3275" t="inlineStr">
        <is>
          <t>238-2025-09-30</t>
        </is>
      </c>
      <c r="H3275" t="inlineStr">
        <is>
          <t>Cumplimiento Gestión de la Calidad, Ahorro y Uso Eficiente del Agua</t>
        </is>
      </c>
      <c r="I3275" t="n">
        <v>90</v>
      </c>
      <c r="J3275" t="n">
        <v>100</v>
      </c>
      <c r="AY3275" t="n">
        <v>3</v>
      </c>
      <c r="AZ3275" t="n">
        <v>3</v>
      </c>
    </row>
    <row r="3276">
      <c r="A3276" t="n">
        <v>238</v>
      </c>
      <c r="B3276" t="inlineStr">
        <is>
          <t>Cumplimiento de la Protección del Medio Ambiente</t>
        </is>
      </c>
      <c r="C3276" t="inlineStr">
        <is>
          <t>GESTIÓN AMBIENTAL</t>
        </is>
      </c>
      <c r="D3276" t="inlineStr">
        <is>
          <t>Semestral</t>
        </is>
      </c>
      <c r="E3276" t="inlineStr">
        <is>
          <t>Positivo</t>
        </is>
      </c>
      <c r="F3276" s="139" t="n">
        <v>45930</v>
      </c>
      <c r="G3276" t="inlineStr">
        <is>
          <t>238-2025-09-30</t>
        </is>
      </c>
      <c r="H3276" t="inlineStr">
        <is>
          <t>Cumplimiento Gestión del la Calidad del Aire,  Ruido Ambiental y Publicidad Exterior Visual</t>
        </is>
      </c>
      <c r="I3276" t="n">
        <v>90</v>
      </c>
      <c r="J3276" t="n">
        <v>0</v>
      </c>
      <c r="AY3276" t="n">
        <v>0</v>
      </c>
      <c r="AZ3276" t="n">
        <v>0</v>
      </c>
    </row>
    <row r="3277">
      <c r="A3277" t="n">
        <v>238</v>
      </c>
      <c r="B3277" t="inlineStr">
        <is>
          <t>Cumplimiento de la Protección del Medio Ambiente</t>
        </is>
      </c>
      <c r="C3277" t="inlineStr">
        <is>
          <t>GESTIÓN AMBIENTAL</t>
        </is>
      </c>
      <c r="D3277" t="inlineStr">
        <is>
          <t>Semestral</t>
        </is>
      </c>
      <c r="E3277" t="inlineStr">
        <is>
          <t>Positivo</t>
        </is>
      </c>
      <c r="F3277" s="139" t="n">
        <v>45930</v>
      </c>
      <c r="G3277" t="inlineStr">
        <is>
          <t>238-2025-09-30</t>
        </is>
      </c>
      <c r="H3277" t="inlineStr">
        <is>
          <t>Cumplimiento Gestión de Áreas Naturales</t>
        </is>
      </c>
      <c r="I3277" t="n">
        <v>90</v>
      </c>
      <c r="J3277" t="n">
        <v>100</v>
      </c>
      <c r="AY3277" t="n">
        <v>3</v>
      </c>
      <c r="AZ3277" t="n">
        <v>3</v>
      </c>
    </row>
    <row r="3278">
      <c r="A3278" t="n">
        <v>238</v>
      </c>
      <c r="B3278" t="inlineStr">
        <is>
          <t>Cumplimiento de la Protección del Medio Ambiente</t>
        </is>
      </c>
      <c r="C3278" t="inlineStr">
        <is>
          <t>GESTIÓN AMBIENTAL</t>
        </is>
      </c>
      <c r="D3278" t="inlineStr">
        <is>
          <t>Semestral</t>
        </is>
      </c>
      <c r="E3278" t="inlineStr">
        <is>
          <t>Positivo</t>
        </is>
      </c>
      <c r="F3278" s="139" t="n">
        <v>45930</v>
      </c>
      <c r="G3278" t="inlineStr">
        <is>
          <t>238-2025-09-30</t>
        </is>
      </c>
      <c r="H3278" t="inlineStr">
        <is>
          <t>Cumplimiento Gestión de la Medición y Compensación de GEI</t>
        </is>
      </c>
      <c r="I3278" t="n">
        <v>90</v>
      </c>
      <c r="J3278" t="n">
        <v>0</v>
      </c>
      <c r="AY3278" t="n">
        <v>0</v>
      </c>
      <c r="AZ3278" t="n">
        <v>0</v>
      </c>
    </row>
    <row r="3279">
      <c r="A3279" t="n">
        <v>238</v>
      </c>
      <c r="B3279" t="inlineStr">
        <is>
          <t>Cumplimiento de la Protección del Medio Ambiente</t>
        </is>
      </c>
      <c r="C3279" t="inlineStr">
        <is>
          <t>GESTIÓN AMBIENTAL</t>
        </is>
      </c>
      <c r="D3279" t="inlineStr">
        <is>
          <t>Semestral</t>
        </is>
      </c>
      <c r="E3279" t="inlineStr">
        <is>
          <t>Positivo</t>
        </is>
      </c>
      <c r="F3279" s="139" t="n">
        <v>45930</v>
      </c>
      <c r="G3279" t="inlineStr">
        <is>
          <t>238-2025-09-30</t>
        </is>
      </c>
      <c r="H3279" t="inlineStr">
        <is>
          <t>Cumplimiento Gestión de la Educación y Comunicación Ambiental</t>
        </is>
      </c>
      <c r="I3279" t="n">
        <v>90</v>
      </c>
      <c r="J3279" t="n">
        <v>0</v>
      </c>
      <c r="AY3279" t="n">
        <v>0</v>
      </c>
      <c r="AZ3279" t="n">
        <v>0</v>
      </c>
    </row>
    <row r="3280">
      <c r="A3280" t="n">
        <v>306</v>
      </c>
      <c r="B3280" t="inlineStr">
        <is>
          <t>Seguimiento KPI Plan de Desarrollo Institucional</t>
        </is>
      </c>
      <c r="C3280" t="inlineStr">
        <is>
          <t>Desempeño Institucional</t>
        </is>
      </c>
      <c r="D3280" t="inlineStr">
        <is>
          <t>Semestral</t>
        </is>
      </c>
      <c r="E3280" t="inlineStr">
        <is>
          <t>Positivo</t>
        </is>
      </c>
      <c r="F3280" s="139" t="n">
        <v>45930</v>
      </c>
      <c r="G3280" t="inlineStr">
        <is>
          <t>306-2025-09-30</t>
        </is>
      </c>
      <c r="H3280" t="inlineStr">
        <is>
          <t>Calidad</t>
        </is>
      </c>
      <c r="I3280" t="n">
        <v>100</v>
      </c>
      <c r="J3280" t="n">
        <v>100</v>
      </c>
      <c r="BY3280" t="n">
        <v>100</v>
      </c>
    </row>
    <row r="3281">
      <c r="A3281" t="n">
        <v>306</v>
      </c>
      <c r="B3281" t="inlineStr">
        <is>
          <t>Seguimiento KPI Plan de Desarrollo Institucional</t>
        </is>
      </c>
      <c r="C3281" t="inlineStr">
        <is>
          <t>Desempeño Institucional</t>
        </is>
      </c>
      <c r="D3281" t="inlineStr">
        <is>
          <t>Semestral</t>
        </is>
      </c>
      <c r="E3281" t="inlineStr">
        <is>
          <t>Positivo</t>
        </is>
      </c>
      <c r="F3281" s="139" t="n">
        <v>45930</v>
      </c>
      <c r="G3281" t="inlineStr">
        <is>
          <t>306-2025-09-30</t>
        </is>
      </c>
      <c r="H3281" t="inlineStr">
        <is>
          <t>Educación para toda la vida</t>
        </is>
      </c>
      <c r="I3281" t="n">
        <v>100</v>
      </c>
      <c r="J3281" t="n">
        <v>119</v>
      </c>
      <c r="BY3281" t="n">
        <v>119</v>
      </c>
    </row>
    <row r="3282">
      <c r="A3282" t="n">
        <v>306</v>
      </c>
      <c r="B3282" t="inlineStr">
        <is>
          <t>Seguimiento KPI Plan de Desarrollo Institucional</t>
        </is>
      </c>
      <c r="C3282" t="inlineStr">
        <is>
          <t>Desempeño Institucional</t>
        </is>
      </c>
      <c r="D3282" t="inlineStr">
        <is>
          <t>Semestral</t>
        </is>
      </c>
      <c r="E3282" t="inlineStr">
        <is>
          <t>Positivo</t>
        </is>
      </c>
      <c r="F3282" s="139" t="n">
        <v>45930</v>
      </c>
      <c r="G3282" t="inlineStr">
        <is>
          <t>306-2025-09-30</t>
        </is>
      </c>
      <c r="H3282" t="inlineStr">
        <is>
          <t>Trasformación Organizacional</t>
        </is>
      </c>
      <c r="I3282" t="n">
        <v>100</v>
      </c>
      <c r="J3282" t="n">
        <v>104</v>
      </c>
      <c r="BY3282" t="n">
        <v>104</v>
      </c>
    </row>
    <row r="3283">
      <c r="A3283" t="n">
        <v>306</v>
      </c>
      <c r="B3283" t="inlineStr">
        <is>
          <t>Seguimiento KPI Plan de Desarrollo Institucional</t>
        </is>
      </c>
      <c r="C3283" t="inlineStr">
        <is>
          <t>Desempeño Institucional</t>
        </is>
      </c>
      <c r="D3283" t="inlineStr">
        <is>
          <t>Semestral</t>
        </is>
      </c>
      <c r="E3283" t="inlineStr">
        <is>
          <t>Positivo</t>
        </is>
      </c>
      <c r="F3283" s="139" t="n">
        <v>45930</v>
      </c>
      <c r="G3283" t="inlineStr">
        <is>
          <t>306-2025-09-30</t>
        </is>
      </c>
      <c r="H3283" t="inlineStr">
        <is>
          <t>Experiencia</t>
        </is>
      </c>
      <c r="I3283" t="n">
        <v>100</v>
      </c>
      <c r="J3283" t="n">
        <v>103</v>
      </c>
      <c r="BY3283" t="n">
        <v>103</v>
      </c>
    </row>
    <row r="3284">
      <c r="A3284" t="n">
        <v>306</v>
      </c>
      <c r="B3284" t="inlineStr">
        <is>
          <t>Seguimiento KPI Plan de Desarrollo Institucional</t>
        </is>
      </c>
      <c r="C3284" t="inlineStr">
        <is>
          <t>Desempeño Institucional</t>
        </is>
      </c>
      <c r="D3284" t="inlineStr">
        <is>
          <t>Semestral</t>
        </is>
      </c>
      <c r="E3284" t="inlineStr">
        <is>
          <t>Positivo</t>
        </is>
      </c>
      <c r="F3284" s="139" t="n">
        <v>45930</v>
      </c>
      <c r="G3284" t="inlineStr">
        <is>
          <t>306-2025-09-30</t>
        </is>
      </c>
      <c r="H3284" t="inlineStr">
        <is>
          <t>Sostenibilidad</t>
        </is>
      </c>
      <c r="I3284" t="n">
        <v>100</v>
      </c>
      <c r="J3284" t="n">
        <v>104</v>
      </c>
      <c r="BY3284" t="n">
        <v>104</v>
      </c>
    </row>
    <row r="3285">
      <c r="A3285" t="n">
        <v>306</v>
      </c>
      <c r="B3285" t="inlineStr">
        <is>
          <t>Seguimiento KPI Plan de Desarrollo Institucional</t>
        </is>
      </c>
      <c r="C3285" t="inlineStr">
        <is>
          <t>Desempeño Institucional</t>
        </is>
      </c>
      <c r="D3285" t="inlineStr">
        <is>
          <t>Semestral</t>
        </is>
      </c>
      <c r="E3285" t="inlineStr">
        <is>
          <t>Positivo</t>
        </is>
      </c>
      <c r="F3285" s="139" t="n">
        <v>45930</v>
      </c>
      <c r="G3285" t="inlineStr">
        <is>
          <t>306-2025-09-30</t>
        </is>
      </c>
      <c r="H3285" t="inlineStr">
        <is>
          <t>Expansión</t>
        </is>
      </c>
      <c r="I3285" t="n">
        <v>100</v>
      </c>
      <c r="J3285" t="n">
        <v>105</v>
      </c>
      <c r="BY3285" t="n">
        <v>105</v>
      </c>
    </row>
    <row r="3286">
      <c r="A3286" t="n">
        <v>373</v>
      </c>
      <c r="B3286" t="inlineStr">
        <is>
          <t>Cumplimiento de planes anuales por líneas</t>
        </is>
      </c>
      <c r="C3286" t="inlineStr">
        <is>
          <t>Planeación Estratégica</t>
        </is>
      </c>
      <c r="D3286" t="inlineStr">
        <is>
          <t>Semestral</t>
        </is>
      </c>
      <c r="E3286" t="inlineStr">
        <is>
          <t>Positivo</t>
        </is>
      </c>
      <c r="F3286" s="139" t="n">
        <v>45930</v>
      </c>
      <c r="G3286" t="inlineStr">
        <is>
          <t>373-2025-09-30</t>
        </is>
      </c>
      <c r="H3286" t="inlineStr">
        <is>
          <t>Calidad</t>
        </is>
      </c>
      <c r="I3286" t="n">
        <v>100</v>
      </c>
      <c r="J3286" t="n">
        <v>96.69999694824219</v>
      </c>
      <c r="BZ3286" t="n">
        <v>88</v>
      </c>
      <c r="CA3286" t="n">
        <v>91</v>
      </c>
    </row>
    <row r="3287">
      <c r="A3287" t="n">
        <v>373</v>
      </c>
      <c r="B3287" t="inlineStr">
        <is>
          <t>Cumplimiento de planes anuales por líneas</t>
        </is>
      </c>
      <c r="C3287" t="inlineStr">
        <is>
          <t>Planeación Estratégica</t>
        </is>
      </c>
      <c r="D3287" t="inlineStr">
        <is>
          <t>Semestral</t>
        </is>
      </c>
      <c r="E3287" t="inlineStr">
        <is>
          <t>Positivo</t>
        </is>
      </c>
      <c r="F3287" s="139" t="n">
        <v>45930</v>
      </c>
      <c r="G3287" t="inlineStr">
        <is>
          <t>373-2025-09-30</t>
        </is>
      </c>
      <c r="H3287" t="inlineStr">
        <is>
          <t>Expansión</t>
        </is>
      </c>
      <c r="I3287" t="n">
        <v>100</v>
      </c>
      <c r="J3287" t="n">
        <v>97.75</v>
      </c>
      <c r="BZ3287" t="n">
        <v>87</v>
      </c>
      <c r="CA3287" t="n">
        <v>89</v>
      </c>
    </row>
    <row r="3288">
      <c r="A3288" t="n">
        <v>373</v>
      </c>
      <c r="B3288" t="inlineStr">
        <is>
          <t>Cumplimiento de planes anuales por líneas</t>
        </is>
      </c>
      <c r="C3288" t="inlineStr">
        <is>
          <t>Planeación Estratégica</t>
        </is>
      </c>
      <c r="D3288" t="inlineStr">
        <is>
          <t>Semestral</t>
        </is>
      </c>
      <c r="E3288" t="inlineStr">
        <is>
          <t>Positivo</t>
        </is>
      </c>
      <c r="F3288" s="139" t="n">
        <v>45930</v>
      </c>
      <c r="G3288" t="inlineStr">
        <is>
          <t>373-2025-09-30</t>
        </is>
      </c>
      <c r="H3288" t="inlineStr">
        <is>
          <t>Educación para toda la vida</t>
        </is>
      </c>
      <c r="I3288" t="n">
        <v>100</v>
      </c>
      <c r="J3288" t="n">
        <v>94.51000213623047</v>
      </c>
      <c r="BZ3288" t="n">
        <v>86</v>
      </c>
      <c r="CA3288" t="n">
        <v>91</v>
      </c>
    </row>
    <row r="3289">
      <c r="A3289" t="n">
        <v>373</v>
      </c>
      <c r="B3289" t="inlineStr">
        <is>
          <t>Cumplimiento de planes anuales por líneas</t>
        </is>
      </c>
      <c r="C3289" t="inlineStr">
        <is>
          <t>Planeación Estratégica</t>
        </is>
      </c>
      <c r="D3289" t="inlineStr">
        <is>
          <t>Semestral</t>
        </is>
      </c>
      <c r="E3289" t="inlineStr">
        <is>
          <t>Positivo</t>
        </is>
      </c>
      <c r="F3289" s="139" t="n">
        <v>45930</v>
      </c>
      <c r="G3289" t="inlineStr">
        <is>
          <t>373-2025-09-30</t>
        </is>
      </c>
      <c r="H3289" t="inlineStr">
        <is>
          <t>Experiencia</t>
        </is>
      </c>
      <c r="I3289" t="n">
        <v>100</v>
      </c>
      <c r="J3289" t="n">
        <v>96.73999786376953</v>
      </c>
      <c r="BZ3289" t="n">
        <v>89</v>
      </c>
      <c r="CA3289" t="n">
        <v>92</v>
      </c>
    </row>
    <row r="3290">
      <c r="A3290" t="n">
        <v>373</v>
      </c>
      <c r="B3290" t="inlineStr">
        <is>
          <t>Cumplimiento de planes anuales por líneas</t>
        </is>
      </c>
      <c r="C3290" t="inlineStr">
        <is>
          <t>Planeación Estratégica</t>
        </is>
      </c>
      <c r="D3290" t="inlineStr">
        <is>
          <t>Semestral</t>
        </is>
      </c>
      <c r="E3290" t="inlineStr">
        <is>
          <t>Positivo</t>
        </is>
      </c>
      <c r="F3290" s="139" t="n">
        <v>45930</v>
      </c>
      <c r="G3290" t="inlineStr">
        <is>
          <t>373-2025-09-30</t>
        </is>
      </c>
      <c r="H3290" t="inlineStr">
        <is>
          <t>Sostenibilidad</t>
        </is>
      </c>
      <c r="I3290" t="n">
        <v>100</v>
      </c>
      <c r="J3290" t="n">
        <v>97.75</v>
      </c>
      <c r="BZ3290" t="n">
        <v>87</v>
      </c>
      <c r="CA3290" t="n">
        <v>89</v>
      </c>
    </row>
    <row r="3291">
      <c r="A3291" t="n">
        <v>373</v>
      </c>
      <c r="B3291" t="inlineStr">
        <is>
          <t>Cumplimiento de planes anuales por líneas</t>
        </is>
      </c>
      <c r="C3291" t="inlineStr">
        <is>
          <t>Planeación Estratégica</t>
        </is>
      </c>
      <c r="D3291" t="inlineStr">
        <is>
          <t>Semestral</t>
        </is>
      </c>
      <c r="E3291" t="inlineStr">
        <is>
          <t>Positivo</t>
        </is>
      </c>
      <c r="F3291" s="139" t="n">
        <v>45930</v>
      </c>
      <c r="G3291" t="inlineStr">
        <is>
          <t>373-2025-09-30</t>
        </is>
      </c>
      <c r="H3291" t="inlineStr">
        <is>
          <t>Trasformación Organizacional</t>
        </is>
      </c>
      <c r="I3291" t="n">
        <v>100</v>
      </c>
      <c r="J3291" t="n">
        <v>94.44000244140625</v>
      </c>
      <c r="BZ3291" t="n">
        <v>85</v>
      </c>
      <c r="CA3291" t="n">
        <v>90</v>
      </c>
    </row>
    <row r="3292">
      <c r="A3292" t="n">
        <v>390</v>
      </c>
      <c r="B3292" t="inlineStr">
        <is>
          <t>Cumplimiento Plan Anual por escuela</t>
        </is>
      </c>
      <c r="C3292" t="inlineStr">
        <is>
          <t>Planeación Estratégica</t>
        </is>
      </c>
      <c r="D3292" t="inlineStr">
        <is>
          <t>Semestral</t>
        </is>
      </c>
      <c r="E3292" t="inlineStr">
        <is>
          <t>Positivo</t>
        </is>
      </c>
      <c r="F3292" s="139" t="n">
        <v>45930</v>
      </c>
      <c r="G3292" t="inlineStr">
        <is>
          <t>390-2025-09-30</t>
        </is>
      </c>
      <c r="H3292" t="inlineStr">
        <is>
          <t>ESCUELA DE CIENCIAS BÁSICAS</t>
        </is>
      </c>
      <c r="I3292" t="n">
        <v>100</v>
      </c>
      <c r="J3292" t="n">
        <v>98.80000305175781</v>
      </c>
      <c r="CB3292" t="n">
        <v>82</v>
      </c>
      <c r="CC3292" t="n">
        <v>83</v>
      </c>
    </row>
    <row r="3293">
      <c r="A3293" t="n">
        <v>390</v>
      </c>
      <c r="B3293" t="inlineStr">
        <is>
          <t>Cumplimiento Plan Anual por escuela</t>
        </is>
      </c>
      <c r="C3293" t="inlineStr">
        <is>
          <t>Planeación Estratégica</t>
        </is>
      </c>
      <c r="D3293" t="inlineStr">
        <is>
          <t>Semestral</t>
        </is>
      </c>
      <c r="E3293" t="inlineStr">
        <is>
          <t>Positivo</t>
        </is>
      </c>
      <c r="F3293" s="139" t="n">
        <v>45930</v>
      </c>
      <c r="G3293" t="inlineStr">
        <is>
          <t>390-2025-09-30</t>
        </is>
      </c>
      <c r="H3293" t="inlineStr">
        <is>
          <t>ESCUELA DE  DISEÑO</t>
        </is>
      </c>
      <c r="I3293" t="n">
        <v>100</v>
      </c>
      <c r="J3293" t="n">
        <v>96.43000030517578</v>
      </c>
      <c r="CB3293" t="n">
        <v>81</v>
      </c>
      <c r="CC3293" t="n">
        <v>84</v>
      </c>
    </row>
    <row r="3294">
      <c r="A3294" t="n">
        <v>390</v>
      </c>
      <c r="B3294" t="inlineStr">
        <is>
          <t>Cumplimiento Plan Anual por escuela</t>
        </is>
      </c>
      <c r="C3294" t="inlineStr">
        <is>
          <t>Planeación Estratégica</t>
        </is>
      </c>
      <c r="D3294" t="inlineStr">
        <is>
          <t>Semestral</t>
        </is>
      </c>
      <c r="E3294" t="inlineStr">
        <is>
          <t>Positivo</t>
        </is>
      </c>
      <c r="F3294" s="139" t="n">
        <v>45930</v>
      </c>
      <c r="G3294" t="inlineStr">
        <is>
          <t>390-2025-09-30</t>
        </is>
      </c>
      <c r="H3294" t="inlineStr">
        <is>
          <t>ESCUELA DE OPTIMIZACIÓN, INFRA Y AUTO</t>
        </is>
      </c>
      <c r="I3294" t="n">
        <v>100</v>
      </c>
      <c r="J3294" t="n">
        <v>115.120002746582</v>
      </c>
      <c r="CB3294" t="n">
        <v>99</v>
      </c>
      <c r="CC3294" t="n">
        <v>86</v>
      </c>
    </row>
    <row r="3295">
      <c r="A3295" t="n">
        <v>390</v>
      </c>
      <c r="B3295" t="inlineStr">
        <is>
          <t>Cumplimiento Plan Anual por escuela</t>
        </is>
      </c>
      <c r="C3295" t="inlineStr">
        <is>
          <t>Planeación Estratégica</t>
        </is>
      </c>
      <c r="D3295" t="inlineStr">
        <is>
          <t>Semestral</t>
        </is>
      </c>
      <c r="E3295" t="inlineStr">
        <is>
          <t>Positivo</t>
        </is>
      </c>
      <c r="F3295" s="139" t="n">
        <v>45930</v>
      </c>
      <c r="G3295" t="inlineStr">
        <is>
          <t>390-2025-09-30</t>
        </is>
      </c>
      <c r="H3295" t="inlineStr">
        <is>
          <t>ESCUELA TIC</t>
        </is>
      </c>
      <c r="I3295" t="n">
        <v>100</v>
      </c>
      <c r="J3295" t="n">
        <v>100</v>
      </c>
      <c r="CB3295" t="n">
        <v>83</v>
      </c>
      <c r="CC3295" t="n">
        <v>83</v>
      </c>
    </row>
    <row r="3296">
      <c r="A3296" t="n">
        <v>390</v>
      </c>
      <c r="B3296" t="inlineStr">
        <is>
          <t>Cumplimiento Plan Anual por escuela</t>
        </is>
      </c>
      <c r="C3296" t="inlineStr">
        <is>
          <t>Planeación Estratégica</t>
        </is>
      </c>
      <c r="D3296" t="inlineStr">
        <is>
          <t>Semestral</t>
        </is>
      </c>
      <c r="E3296" t="inlineStr">
        <is>
          <t>Positivo</t>
        </is>
      </c>
      <c r="F3296" s="139" t="n">
        <v>45930</v>
      </c>
      <c r="G3296" t="inlineStr">
        <is>
          <t>390-2025-09-30</t>
        </is>
      </c>
      <c r="H3296" t="inlineStr">
        <is>
          <t>ESCUELA DE ADMINISTRACIÓN Y COMPETITIVIDAD</t>
        </is>
      </c>
      <c r="I3296" t="n">
        <v>100</v>
      </c>
      <c r="J3296" t="n">
        <v>101.2200012207031</v>
      </c>
      <c r="CB3296" t="n">
        <v>83</v>
      </c>
      <c r="CC3296" t="n">
        <v>82</v>
      </c>
    </row>
    <row r="3297">
      <c r="A3297" t="n">
        <v>390</v>
      </c>
      <c r="B3297" t="inlineStr">
        <is>
          <t>Cumplimiento Plan Anual por escuela</t>
        </is>
      </c>
      <c r="C3297" t="inlineStr">
        <is>
          <t>Planeación Estratégica</t>
        </is>
      </c>
      <c r="D3297" t="inlineStr">
        <is>
          <t>Semestral</t>
        </is>
      </c>
      <c r="E3297" t="inlineStr">
        <is>
          <t>Positivo</t>
        </is>
      </c>
      <c r="F3297" s="139" t="n">
        <v>45930</v>
      </c>
      <c r="G3297" t="inlineStr">
        <is>
          <t>390-2025-09-30</t>
        </is>
      </c>
      <c r="H3297" t="inlineStr">
        <is>
          <t>ESCUELA DE CONTABILIDAD INTERNACIONAL</t>
        </is>
      </c>
      <c r="I3297" t="n">
        <v>100</v>
      </c>
      <c r="J3297" t="n">
        <v>104.4000015258789</v>
      </c>
      <c r="CB3297" t="n">
        <v>95</v>
      </c>
      <c r="CC3297" t="n">
        <v>91</v>
      </c>
    </row>
    <row r="3298">
      <c r="A3298" t="n">
        <v>390</v>
      </c>
      <c r="B3298" t="inlineStr">
        <is>
          <t>Cumplimiento Plan Anual por escuela</t>
        </is>
      </c>
      <c r="C3298" t="inlineStr">
        <is>
          <t>Planeación Estratégica</t>
        </is>
      </c>
      <c r="D3298" t="inlineStr">
        <is>
          <t>Semestral</t>
        </is>
      </c>
      <c r="E3298" t="inlineStr">
        <is>
          <t>Positivo</t>
        </is>
      </c>
      <c r="F3298" s="139" t="n">
        <v>45930</v>
      </c>
      <c r="G3298" t="inlineStr">
        <is>
          <t>390-2025-09-30</t>
        </is>
      </c>
      <c r="H3298" t="inlineStr">
        <is>
          <t>ESCUELA DE NEGOCIOS Y DESARROLLO INTERNACIONAL</t>
        </is>
      </c>
      <c r="I3298" t="n">
        <v>100</v>
      </c>
      <c r="J3298" t="n">
        <v>105.6800003051758</v>
      </c>
      <c r="CB3298" t="n">
        <v>93</v>
      </c>
      <c r="CC3298" t="n">
        <v>88</v>
      </c>
    </row>
    <row r="3299">
      <c r="A3299" t="n">
        <v>390</v>
      </c>
      <c r="B3299" t="inlineStr">
        <is>
          <t>Cumplimiento Plan Anual por escuela</t>
        </is>
      </c>
      <c r="C3299" t="inlineStr">
        <is>
          <t>Planeación Estratégica</t>
        </is>
      </c>
      <c r="D3299" t="inlineStr">
        <is>
          <t>Semestral</t>
        </is>
      </c>
      <c r="E3299" t="inlineStr">
        <is>
          <t>Positivo</t>
        </is>
      </c>
      <c r="F3299" s="139" t="n">
        <v>45930</v>
      </c>
      <c r="G3299" t="inlineStr">
        <is>
          <t>390-2025-09-30</t>
        </is>
      </c>
      <c r="H3299" t="inlineStr">
        <is>
          <t>ESCUELA DE COMUNICACIÓN ARTES VISUALES Y DIGITALES</t>
        </is>
      </c>
      <c r="I3299" t="n">
        <v>100</v>
      </c>
      <c r="J3299" t="n">
        <v>95.51000213623047</v>
      </c>
      <c r="CB3299" t="n">
        <v>85</v>
      </c>
      <c r="CC3299" t="n">
        <v>89</v>
      </c>
    </row>
    <row r="3300">
      <c r="A3300" t="n">
        <v>390</v>
      </c>
      <c r="B3300" t="inlineStr">
        <is>
          <t>Cumplimiento Plan Anual por escuela</t>
        </is>
      </c>
      <c r="C3300" t="inlineStr">
        <is>
          <t>Planeación Estratégica</t>
        </is>
      </c>
      <c r="D3300" t="inlineStr">
        <is>
          <t>Semestral</t>
        </is>
      </c>
      <c r="E3300" t="inlineStr">
        <is>
          <t>Positivo</t>
        </is>
      </c>
      <c r="F3300" s="139" t="n">
        <v>45930</v>
      </c>
      <c r="G3300" t="inlineStr">
        <is>
          <t>390-2025-09-30</t>
        </is>
      </c>
      <c r="H3300" t="inlineStr">
        <is>
          <t>ESCUELA DE EDUCACIÓN E INNOVACIÓN</t>
        </is>
      </c>
      <c r="I3300" t="n">
        <v>100</v>
      </c>
      <c r="J3300" t="n">
        <v>95.51000213623047</v>
      </c>
      <c r="CB3300" t="n">
        <v>85</v>
      </c>
      <c r="CC3300" t="n">
        <v>89</v>
      </c>
    </row>
    <row r="3301">
      <c r="A3301" t="n">
        <v>390</v>
      </c>
      <c r="B3301" t="inlineStr">
        <is>
          <t>Cumplimiento Plan Anual por escuela</t>
        </is>
      </c>
      <c r="C3301" t="inlineStr">
        <is>
          <t>Planeación Estratégica</t>
        </is>
      </c>
      <c r="D3301" t="inlineStr">
        <is>
          <t>Semestral</t>
        </is>
      </c>
      <c r="E3301" t="inlineStr">
        <is>
          <t>Positivo</t>
        </is>
      </c>
      <c r="F3301" s="139" t="n">
        <v>45930</v>
      </c>
      <c r="G3301" t="inlineStr">
        <is>
          <t>390-2025-09-30</t>
        </is>
      </c>
      <c r="H3301" t="inlineStr">
        <is>
          <t>ESCUELA DE DERECHO Y GOBIERNO</t>
        </is>
      </c>
      <c r="I3301" t="n">
        <v>100</v>
      </c>
      <c r="J3301" t="n">
        <v>101.120002746582</v>
      </c>
      <c r="CB3301" t="n">
        <v>90</v>
      </c>
      <c r="CC3301" t="n">
        <v>89</v>
      </c>
    </row>
    <row r="3302">
      <c r="A3302" t="n">
        <v>390</v>
      </c>
      <c r="B3302" t="inlineStr">
        <is>
          <t>Cumplimiento Plan Anual por escuela</t>
        </is>
      </c>
      <c r="C3302" t="inlineStr">
        <is>
          <t>Planeación Estratégica</t>
        </is>
      </c>
      <c r="D3302" t="inlineStr">
        <is>
          <t>Semestral</t>
        </is>
      </c>
      <c r="E3302" t="inlineStr">
        <is>
          <t>Positivo</t>
        </is>
      </c>
      <c r="F3302" s="139" t="n">
        <v>45930</v>
      </c>
      <c r="G3302" t="inlineStr">
        <is>
          <t>390-2025-09-30</t>
        </is>
      </c>
      <c r="H3302" t="inlineStr">
        <is>
          <t>ESCUELA DE MARKETING Y BRANDING</t>
        </is>
      </c>
      <c r="I3302" t="n">
        <v>100</v>
      </c>
      <c r="J3302" t="n">
        <v>99.16999816894531</v>
      </c>
      <c r="CB3302" t="n">
        <v>88</v>
      </c>
      <c r="CC3302" t="n">
        <v>88.73999999999999</v>
      </c>
    </row>
    <row r="3303">
      <c r="A3303" t="n">
        <v>390</v>
      </c>
      <c r="B3303" t="inlineStr">
        <is>
          <t>Cumplimiento Plan Anual por escuela</t>
        </is>
      </c>
      <c r="C3303" t="inlineStr">
        <is>
          <t>Planeación Estratégica</t>
        </is>
      </c>
      <c r="D3303" t="inlineStr">
        <is>
          <t>Semestral</t>
        </is>
      </c>
      <c r="E3303" t="inlineStr">
        <is>
          <t>Positivo</t>
        </is>
      </c>
      <c r="F3303" s="139" t="n">
        <v>45930</v>
      </c>
      <c r="G3303" t="inlineStr">
        <is>
          <t>390-2025-09-30</t>
        </is>
      </c>
      <c r="H3303" t="inlineStr">
        <is>
          <t>ESCUELA DE PSIC, TALENTO HUM Y SOC</t>
        </is>
      </c>
      <c r="I3303" t="n">
        <v>100</v>
      </c>
      <c r="J3303" t="n">
        <v>101.120002746582</v>
      </c>
      <c r="CB3303" t="n">
        <v>90</v>
      </c>
      <c r="CC3303" t="n">
        <v>89</v>
      </c>
    </row>
    <row r="3304">
      <c r="A3304" t="n">
        <v>414</v>
      </c>
      <c r="B3304" t="inlineStr">
        <is>
          <t>Cumplimiento Plan Anual Rectoría</t>
        </is>
      </c>
      <c r="C3304" t="inlineStr">
        <is>
          <t>Planeación Estratégica</t>
        </is>
      </c>
      <c r="D3304" t="inlineStr">
        <is>
          <t>Semestral</t>
        </is>
      </c>
      <c r="E3304" t="inlineStr">
        <is>
          <t>Positivo</t>
        </is>
      </c>
      <c r="F3304" s="139" t="n">
        <v>45930</v>
      </c>
      <c r="G3304" t="inlineStr">
        <is>
          <t>414-2025-09-30</t>
        </is>
      </c>
      <c r="H3304" t="inlineStr">
        <is>
          <t>Vicerrectoría de crecimiento</t>
        </is>
      </c>
      <c r="I3304" t="n">
        <v>100</v>
      </c>
      <c r="J3304" t="n">
        <v>91.83999633789062</v>
      </c>
      <c r="CD3304" t="n">
        <v>90</v>
      </c>
      <c r="CE3304" t="n">
        <v>98</v>
      </c>
    </row>
    <row r="3305">
      <c r="A3305" t="n">
        <v>414</v>
      </c>
      <c r="B3305" t="inlineStr">
        <is>
          <t>Cumplimiento Plan Anual Rectoría</t>
        </is>
      </c>
      <c r="C3305" t="inlineStr">
        <is>
          <t>Planeación Estratégica</t>
        </is>
      </c>
      <c r="D3305" t="inlineStr">
        <is>
          <t>Semestral</t>
        </is>
      </c>
      <c r="E3305" t="inlineStr">
        <is>
          <t>Positivo</t>
        </is>
      </c>
      <c r="F3305" s="139" t="n">
        <v>45930</v>
      </c>
      <c r="G3305" t="inlineStr">
        <is>
          <t>414-2025-09-30</t>
        </is>
      </c>
      <c r="H3305" t="inlineStr">
        <is>
          <t>Vicerrectoría del estudiante</t>
        </is>
      </c>
      <c r="I3305" t="n">
        <v>100</v>
      </c>
      <c r="J3305" t="n">
        <v>92</v>
      </c>
      <c r="CD3305" t="n">
        <v>92</v>
      </c>
      <c r="CE3305" t="n">
        <v>100</v>
      </c>
    </row>
    <row r="3306">
      <c r="A3306" t="n">
        <v>414</v>
      </c>
      <c r="B3306" t="inlineStr">
        <is>
          <t>Cumplimiento Plan Anual Rectoría</t>
        </is>
      </c>
      <c r="C3306" t="inlineStr">
        <is>
          <t>Planeación Estratégica</t>
        </is>
      </c>
      <c r="D3306" t="inlineStr">
        <is>
          <t>Semestral</t>
        </is>
      </c>
      <c r="E3306" t="inlineStr">
        <is>
          <t>Positivo</t>
        </is>
      </c>
      <c r="F3306" s="139" t="n">
        <v>45930</v>
      </c>
      <c r="G3306" t="inlineStr">
        <is>
          <t>414-2025-09-30</t>
        </is>
      </c>
      <c r="H3306" t="inlineStr">
        <is>
          <t>Vicerrectoría financiera</t>
        </is>
      </c>
      <c r="I3306" t="n">
        <v>100</v>
      </c>
      <c r="J3306" t="n">
        <v>87.77999877929688</v>
      </c>
      <c r="CD3306" t="n">
        <v>79</v>
      </c>
      <c r="CE3306" t="n">
        <v>90</v>
      </c>
    </row>
    <row r="3307">
      <c r="A3307" t="n">
        <v>414</v>
      </c>
      <c r="B3307" t="inlineStr">
        <is>
          <t>Cumplimiento Plan Anual Rectoría</t>
        </is>
      </c>
      <c r="C3307" t="inlineStr">
        <is>
          <t>Planeación Estratégica</t>
        </is>
      </c>
      <c r="D3307" t="inlineStr">
        <is>
          <t>Semestral</t>
        </is>
      </c>
      <c r="E3307" t="inlineStr">
        <is>
          <t>Positivo</t>
        </is>
      </c>
      <c r="F3307" s="139" t="n">
        <v>45930</v>
      </c>
      <c r="G3307" t="inlineStr">
        <is>
          <t>414-2025-09-30</t>
        </is>
      </c>
      <c r="H3307" t="inlineStr">
        <is>
          <t>Vicerrectoría académica</t>
        </is>
      </c>
      <c r="I3307" t="n">
        <v>100</v>
      </c>
      <c r="J3307" t="n">
        <v>102.0400009155273</v>
      </c>
      <c r="CD3307" t="n">
        <v>100</v>
      </c>
      <c r="CE3307" t="n">
        <v>98</v>
      </c>
    </row>
    <row r="3308">
      <c r="A3308" t="n">
        <v>414</v>
      </c>
      <c r="B3308" t="inlineStr">
        <is>
          <t>Cumplimiento Plan Anual Rectoría</t>
        </is>
      </c>
      <c r="C3308" t="inlineStr">
        <is>
          <t>Planeación Estratégica</t>
        </is>
      </c>
      <c r="D3308" t="inlineStr">
        <is>
          <t>Semestral</t>
        </is>
      </c>
      <c r="E3308" t="inlineStr">
        <is>
          <t>Positivo</t>
        </is>
      </c>
      <c r="F3308" s="139" t="n">
        <v>45930</v>
      </c>
      <c r="G3308" t="inlineStr">
        <is>
          <t>414-2025-09-30</t>
        </is>
      </c>
      <c r="H3308" t="inlineStr">
        <is>
          <t>Gerencia de estrategia</t>
        </is>
      </c>
      <c r="I3308" t="n">
        <v>100</v>
      </c>
      <c r="J3308" t="n">
        <v>99.88999938964844</v>
      </c>
      <c r="CD3308" t="n">
        <v>87.90000000000001</v>
      </c>
      <c r="CE3308" t="n">
        <v>88</v>
      </c>
    </row>
    <row r="3309">
      <c r="A3309" t="n">
        <v>414</v>
      </c>
      <c r="B3309" t="inlineStr">
        <is>
          <t>Cumplimiento Plan Anual Rectoría</t>
        </is>
      </c>
      <c r="C3309" t="inlineStr">
        <is>
          <t>Planeación Estratégica</t>
        </is>
      </c>
      <c r="D3309" t="inlineStr">
        <is>
          <t>Semestral</t>
        </is>
      </c>
      <c r="E3309" t="inlineStr">
        <is>
          <t>Positivo</t>
        </is>
      </c>
      <c r="F3309" s="139" t="n">
        <v>45930</v>
      </c>
      <c r="G3309" t="inlineStr">
        <is>
          <t>414-2025-09-30</t>
        </is>
      </c>
      <c r="H3309" t="inlineStr">
        <is>
          <t>Gerencia sede Medellín</t>
        </is>
      </c>
      <c r="I3309" t="n">
        <v>100</v>
      </c>
      <c r="J3309" t="n">
        <v>105.2600021362305</v>
      </c>
      <c r="CD3309" t="n">
        <v>100</v>
      </c>
      <c r="CE3309" t="n">
        <v>95</v>
      </c>
    </row>
    <row r="3310">
      <c r="A3310" t="n">
        <v>414</v>
      </c>
      <c r="B3310" t="inlineStr">
        <is>
          <t>Cumplimiento Plan Anual Rectoría</t>
        </is>
      </c>
      <c r="C3310" t="inlineStr">
        <is>
          <t>Planeación Estratégica</t>
        </is>
      </c>
      <c r="D3310" t="inlineStr">
        <is>
          <t>Semestral</t>
        </is>
      </c>
      <c r="E3310" t="inlineStr">
        <is>
          <t>Positivo</t>
        </is>
      </c>
      <c r="F3310" s="139" t="n">
        <v>45930</v>
      </c>
      <c r="G3310" t="inlineStr">
        <is>
          <t>414-2025-09-30</t>
        </is>
      </c>
      <c r="H3310" t="inlineStr">
        <is>
          <t>Secretaria general</t>
        </is>
      </c>
      <c r="I3310" t="n">
        <v>100</v>
      </c>
      <c r="J3310" t="n">
        <v>93.09999847412109</v>
      </c>
      <c r="CD3310" t="n">
        <v>81</v>
      </c>
      <c r="CE3310" t="n">
        <v>87</v>
      </c>
    </row>
    <row r="3311">
      <c r="A3311" t="n">
        <v>414</v>
      </c>
      <c r="B3311" t="inlineStr">
        <is>
          <t>Cumplimiento Plan Anual Rectoría</t>
        </is>
      </c>
      <c r="C3311" t="inlineStr">
        <is>
          <t>Planeación Estratégica</t>
        </is>
      </c>
      <c r="D3311" t="inlineStr">
        <is>
          <t>Semestral</t>
        </is>
      </c>
      <c r="E3311" t="inlineStr">
        <is>
          <t>Positivo</t>
        </is>
      </c>
      <c r="F3311" s="139" t="n">
        <v>45930</v>
      </c>
      <c r="G3311" t="inlineStr">
        <is>
          <t>414-2025-09-30</t>
        </is>
      </c>
      <c r="H3311" t="inlineStr">
        <is>
          <t>Gerencia de educación virtual</t>
        </is>
      </c>
      <c r="I3311" t="n">
        <v>100</v>
      </c>
      <c r="J3311" t="n">
        <v>92.68000030517578</v>
      </c>
      <c r="CD3311" t="n">
        <v>76</v>
      </c>
      <c r="CE3311" t="n">
        <v>82</v>
      </c>
    </row>
    <row r="3312">
      <c r="A3312" t="n">
        <v>414</v>
      </c>
      <c r="B3312" t="inlineStr">
        <is>
          <t>Cumplimiento Plan Anual Rectoría</t>
        </is>
      </c>
      <c r="C3312" t="inlineStr">
        <is>
          <t>Planeación Estratégica</t>
        </is>
      </c>
      <c r="D3312" t="inlineStr">
        <is>
          <t>Semestral</t>
        </is>
      </c>
      <c r="E3312" t="inlineStr">
        <is>
          <t>Positivo</t>
        </is>
      </c>
      <c r="F3312" s="139" t="n">
        <v>45930</v>
      </c>
      <c r="G3312" t="inlineStr">
        <is>
          <t>414-2025-09-30</t>
        </is>
      </c>
      <c r="H3312" t="inlineStr">
        <is>
          <t>Gerencia de  talento humano y desarrollo</t>
        </is>
      </c>
      <c r="I3312" t="n">
        <v>100</v>
      </c>
      <c r="J3312" t="n">
        <v>77.77999877929688</v>
      </c>
      <c r="CD3312" t="n">
        <v>63</v>
      </c>
      <c r="CE3312" t="n">
        <v>81</v>
      </c>
    </row>
    <row r="3313">
      <c r="A3313" t="n">
        <v>415</v>
      </c>
      <c r="B3313" t="inlineStr">
        <is>
          <t>Cumplimiento Plan Anual Vicerrectoría del estudiante</t>
        </is>
      </c>
      <c r="C3313" t="inlineStr">
        <is>
          <t>Planeación Estratégica</t>
        </is>
      </c>
      <c r="D3313" t="inlineStr">
        <is>
          <t>Semestral</t>
        </is>
      </c>
      <c r="E3313" t="inlineStr">
        <is>
          <t>Positivo</t>
        </is>
      </c>
      <c r="F3313" s="139" t="n">
        <v>45930</v>
      </c>
      <c r="G3313" t="inlineStr">
        <is>
          <t>415-2025-09-30</t>
        </is>
      </c>
      <c r="H3313" t="inlineStr">
        <is>
          <t>Gerencia de operaciones</t>
        </is>
      </c>
      <c r="I3313" t="n">
        <v>100</v>
      </c>
      <c r="J3313" t="n">
        <v>98.90000152587891</v>
      </c>
      <c r="CF3313" t="n">
        <v>90</v>
      </c>
      <c r="CG3313" t="n">
        <v>91</v>
      </c>
    </row>
    <row r="3314">
      <c r="A3314" t="n">
        <v>415</v>
      </c>
      <c r="B3314" t="inlineStr">
        <is>
          <t>Cumplimiento Plan Anual Vicerrectoría del estudiante</t>
        </is>
      </c>
      <c r="C3314" t="inlineStr">
        <is>
          <t>Planeación Estratégica</t>
        </is>
      </c>
      <c r="D3314" t="inlineStr">
        <is>
          <t>Semestral</t>
        </is>
      </c>
      <c r="E3314" t="inlineStr">
        <is>
          <t>Positivo</t>
        </is>
      </c>
      <c r="F3314" s="139" t="n">
        <v>45930</v>
      </c>
      <c r="G3314" t="inlineStr">
        <is>
          <t>415-2025-09-30</t>
        </is>
      </c>
      <c r="H3314" t="inlineStr">
        <is>
          <t>Gerencia de servicio y permanencia</t>
        </is>
      </c>
      <c r="I3314" t="n">
        <v>100</v>
      </c>
      <c r="J3314" t="n">
        <v>89.80000305175781</v>
      </c>
      <c r="CF3314" t="n">
        <v>88</v>
      </c>
      <c r="CG3314" t="n">
        <v>98</v>
      </c>
    </row>
    <row r="3315">
      <c r="A3315" t="n">
        <v>415</v>
      </c>
      <c r="B3315" t="inlineStr">
        <is>
          <t>Cumplimiento Plan Anual Vicerrectoría del estudiante</t>
        </is>
      </c>
      <c r="C3315" t="inlineStr">
        <is>
          <t>Planeación Estratégica</t>
        </is>
      </c>
      <c r="D3315" t="inlineStr">
        <is>
          <t>Semestral</t>
        </is>
      </c>
      <c r="E3315" t="inlineStr">
        <is>
          <t>Positivo</t>
        </is>
      </c>
      <c r="F3315" s="139" t="n">
        <v>45930</v>
      </c>
      <c r="G3315" t="inlineStr">
        <is>
          <t>415-2025-09-30</t>
        </is>
      </c>
      <c r="H3315" t="inlineStr">
        <is>
          <t>Gerencia de tecnología e innovación digital</t>
        </is>
      </c>
      <c r="I3315" t="n">
        <v>100</v>
      </c>
      <c r="J3315" t="n">
        <v>86.16999816894531</v>
      </c>
      <c r="CF3315" t="n">
        <v>81</v>
      </c>
      <c r="CG3315" t="n">
        <v>94</v>
      </c>
    </row>
    <row r="3316">
      <c r="A3316" t="n">
        <v>415</v>
      </c>
      <c r="B3316" t="inlineStr">
        <is>
          <t>Cumplimiento Plan Anual Vicerrectoría del estudiante</t>
        </is>
      </c>
      <c r="C3316" t="inlineStr">
        <is>
          <t>Planeación Estratégica</t>
        </is>
      </c>
      <c r="D3316" t="inlineStr">
        <is>
          <t>Semestral</t>
        </is>
      </c>
      <c r="E3316" t="inlineStr">
        <is>
          <t>Positivo</t>
        </is>
      </c>
      <c r="F3316" s="139" t="n">
        <v>45930</v>
      </c>
      <c r="G3316" t="inlineStr">
        <is>
          <t>415-2025-09-30</t>
        </is>
      </c>
      <c r="H3316" t="inlineStr">
        <is>
          <t>BI y analítica</t>
        </is>
      </c>
      <c r="I3316" t="n">
        <v>100</v>
      </c>
      <c r="J3316" t="n">
        <v>119.6100006103516</v>
      </c>
      <c r="CF3316" t="n">
        <v>61</v>
      </c>
      <c r="CG3316" t="n">
        <v>51</v>
      </c>
    </row>
    <row r="3317">
      <c r="A3317" t="n">
        <v>415</v>
      </c>
      <c r="B3317" t="inlineStr">
        <is>
          <t>Cumplimiento Plan Anual Vicerrectoría del estudiante</t>
        </is>
      </c>
      <c r="C3317" t="inlineStr">
        <is>
          <t>Planeación Estratégica</t>
        </is>
      </c>
      <c r="D3317" t="inlineStr">
        <is>
          <t>Semestral</t>
        </is>
      </c>
      <c r="E3317" t="inlineStr">
        <is>
          <t>Positivo</t>
        </is>
      </c>
      <c r="F3317" s="139" t="n">
        <v>45930</v>
      </c>
      <c r="G3317" t="inlineStr">
        <is>
          <t>415-2025-09-30</t>
        </is>
      </c>
      <c r="H3317" t="inlineStr">
        <is>
          <t>Dirección nacional de registro y control</t>
        </is>
      </c>
      <c r="I3317" t="n">
        <v>100</v>
      </c>
      <c r="J3317" t="n">
        <v>98.91999816894531</v>
      </c>
      <c r="CF3317" t="n">
        <v>92</v>
      </c>
      <c r="CG3317" t="n">
        <v>93</v>
      </c>
    </row>
    <row r="3318">
      <c r="A3318" t="n">
        <v>415</v>
      </c>
      <c r="B3318" t="inlineStr">
        <is>
          <t>Cumplimiento Plan Anual Vicerrectoría del estudiante</t>
        </is>
      </c>
      <c r="C3318" t="inlineStr">
        <is>
          <t>Planeación Estratégica</t>
        </is>
      </c>
      <c r="D3318" t="inlineStr">
        <is>
          <t>Semestral</t>
        </is>
      </c>
      <c r="E3318" t="inlineStr">
        <is>
          <t>Positivo</t>
        </is>
      </c>
      <c r="F3318" s="139" t="n">
        <v>45930</v>
      </c>
      <c r="G3318" t="inlineStr">
        <is>
          <t>415-2025-09-30</t>
        </is>
      </c>
      <c r="H3318" t="inlineStr">
        <is>
          <t>Dirección de Experiencia E Inclusion</t>
        </is>
      </c>
      <c r="I3318" t="n">
        <v>100</v>
      </c>
      <c r="J3318" t="n">
        <v>101.1100006103516</v>
      </c>
      <c r="CF3318" t="n">
        <v>91</v>
      </c>
      <c r="CG3318" t="n">
        <v>90</v>
      </c>
    </row>
    <row r="3319">
      <c r="A3319" t="n">
        <v>415</v>
      </c>
      <c r="B3319" t="inlineStr">
        <is>
          <t>Cumplimiento Plan Anual Vicerrectoría del estudiante</t>
        </is>
      </c>
      <c r="C3319" t="inlineStr">
        <is>
          <t>Planeación Estratégica</t>
        </is>
      </c>
      <c r="D3319" t="inlineStr">
        <is>
          <t>Semestral</t>
        </is>
      </c>
      <c r="E3319" t="inlineStr">
        <is>
          <t>Positivo</t>
        </is>
      </c>
      <c r="F3319" s="139" t="n">
        <v>45930</v>
      </c>
      <c r="G3319" t="inlineStr">
        <is>
          <t>415-2025-09-30</t>
        </is>
      </c>
      <c r="H3319" t="inlineStr">
        <is>
          <t>Direccion bienestar universitario y huella grancolombiana</t>
        </is>
      </c>
      <c r="I3319" t="n">
        <v>100</v>
      </c>
      <c r="J3319" t="n">
        <v>82.47000122070312</v>
      </c>
      <c r="CF3319" t="n">
        <v>80</v>
      </c>
      <c r="CG3319" t="n">
        <v>97</v>
      </c>
    </row>
    <row r="3320">
      <c r="A3320" t="n">
        <v>415</v>
      </c>
      <c r="B3320" t="inlineStr">
        <is>
          <t>Cumplimiento Plan Anual Vicerrectoría del estudiante</t>
        </is>
      </c>
      <c r="C3320" t="inlineStr">
        <is>
          <t>Planeación Estratégica</t>
        </is>
      </c>
      <c r="D3320" t="inlineStr">
        <is>
          <t>Semestral</t>
        </is>
      </c>
      <c r="E3320" t="inlineStr">
        <is>
          <t>Positivo</t>
        </is>
      </c>
      <c r="F3320" s="139" t="n">
        <v>45930</v>
      </c>
      <c r="G3320" t="inlineStr">
        <is>
          <t>415-2025-09-30</t>
        </is>
      </c>
      <c r="H3320" t="inlineStr">
        <is>
          <t>Director de gobierno digital</t>
        </is>
      </c>
      <c r="I3320" t="n">
        <v>100</v>
      </c>
      <c r="J3320" t="n">
        <v>90.43000030517578</v>
      </c>
      <c r="CF3320" t="n">
        <v>85</v>
      </c>
      <c r="CG3320" t="n">
        <v>94</v>
      </c>
    </row>
    <row r="3321">
      <c r="A3321" t="n">
        <v>415</v>
      </c>
      <c r="B3321" t="inlineStr">
        <is>
          <t>Cumplimiento Plan Anual Vicerrectoría del estudiante</t>
        </is>
      </c>
      <c r="C3321" t="inlineStr">
        <is>
          <t>Planeación Estratégica</t>
        </is>
      </c>
      <c r="D3321" t="inlineStr">
        <is>
          <t>Semestral</t>
        </is>
      </c>
      <c r="E3321" t="inlineStr">
        <is>
          <t>Positivo</t>
        </is>
      </c>
      <c r="F3321" s="139" t="n">
        <v>45930</v>
      </c>
      <c r="G3321" t="inlineStr">
        <is>
          <t>415-2025-09-30</t>
        </is>
      </c>
      <c r="H3321" t="inlineStr">
        <is>
          <t>Gerente de innovación y producto</t>
        </is>
      </c>
      <c r="I3321" t="n">
        <v>100</v>
      </c>
      <c r="J3321" t="n">
        <v>0</v>
      </c>
      <c r="CF3321" t="n">
        <v>0</v>
      </c>
      <c r="CG3321" t="n">
        <v>0</v>
      </c>
    </row>
    <row r="3322">
      <c r="A3322" t="n">
        <v>415</v>
      </c>
      <c r="B3322" t="inlineStr">
        <is>
          <t>Cumplimiento Plan Anual Vicerrectoría del estudiante</t>
        </is>
      </c>
      <c r="C3322" t="inlineStr">
        <is>
          <t>Planeación Estratégica</t>
        </is>
      </c>
      <c r="D3322" t="inlineStr">
        <is>
          <t>Semestral</t>
        </is>
      </c>
      <c r="E3322" t="inlineStr">
        <is>
          <t>Positivo</t>
        </is>
      </c>
      <c r="F3322" s="139" t="n">
        <v>45930</v>
      </c>
      <c r="G3322" t="inlineStr">
        <is>
          <t>415-2025-09-30</t>
        </is>
      </c>
      <c r="H3322" t="inlineStr">
        <is>
          <t>Dirección de desarrollo e innovación</t>
        </is>
      </c>
      <c r="I3322" t="n">
        <v>100</v>
      </c>
      <c r="J3322" t="n">
        <v>90.31999969482422</v>
      </c>
      <c r="CF3322" t="n">
        <v>84</v>
      </c>
      <c r="CG3322" t="n">
        <v>93</v>
      </c>
    </row>
    <row r="3323">
      <c r="A3323" t="n">
        <v>415</v>
      </c>
      <c r="B3323" t="inlineStr">
        <is>
          <t>Cumplimiento Plan Anual Vicerrectoría del estudiante</t>
        </is>
      </c>
      <c r="C3323" t="inlineStr">
        <is>
          <t>Planeación Estratégica</t>
        </is>
      </c>
      <c r="D3323" t="inlineStr">
        <is>
          <t>Semestral</t>
        </is>
      </c>
      <c r="E3323" t="inlineStr">
        <is>
          <t>Positivo</t>
        </is>
      </c>
      <c r="F3323" s="139" t="n">
        <v>45930</v>
      </c>
      <c r="G3323" t="inlineStr">
        <is>
          <t>415-2025-09-30</t>
        </is>
      </c>
      <c r="H3323" t="inlineStr">
        <is>
          <t>Director de operaciones IT</t>
        </is>
      </c>
      <c r="I3323" t="n">
        <v>100</v>
      </c>
      <c r="J3323" t="n">
        <v>102.0599975585938</v>
      </c>
      <c r="CF3323" t="n">
        <v>99</v>
      </c>
      <c r="CG3323" t="n">
        <v>97</v>
      </c>
    </row>
    <row r="3324">
      <c r="A3324" t="n">
        <v>415</v>
      </c>
      <c r="B3324" t="inlineStr">
        <is>
          <t>Cumplimiento Plan Anual Vicerrectoría del estudiante</t>
        </is>
      </c>
      <c r="C3324" t="inlineStr">
        <is>
          <t>Planeación Estratégica</t>
        </is>
      </c>
      <c r="D3324" t="inlineStr">
        <is>
          <t>Semestral</t>
        </is>
      </c>
      <c r="E3324" t="inlineStr">
        <is>
          <t>Positivo</t>
        </is>
      </c>
      <c r="F3324" s="139" t="n">
        <v>45930</v>
      </c>
      <c r="G3324" t="inlineStr">
        <is>
          <t>415-2025-09-30</t>
        </is>
      </c>
      <c r="H3324" t="inlineStr">
        <is>
          <t>Director de operaciones integrales</t>
        </is>
      </c>
      <c r="I3324" t="n">
        <v>100</v>
      </c>
      <c r="J3324" t="n">
        <v>94.68000030517578</v>
      </c>
      <c r="CF3324" t="n">
        <v>89</v>
      </c>
      <c r="CG3324" t="n">
        <v>94</v>
      </c>
    </row>
    <row r="3325">
      <c r="A3325" t="n">
        <v>415</v>
      </c>
      <c r="B3325" t="inlineStr">
        <is>
          <t>Cumplimiento Plan Anual Vicerrectoría del estudiante</t>
        </is>
      </c>
      <c r="C3325" t="inlineStr">
        <is>
          <t>Planeación Estratégica</t>
        </is>
      </c>
      <c r="D3325" t="inlineStr">
        <is>
          <t>Semestral</t>
        </is>
      </c>
      <c r="E3325" t="inlineStr">
        <is>
          <t>Positivo</t>
        </is>
      </c>
      <c r="F3325" s="139" t="n">
        <v>45930</v>
      </c>
      <c r="G3325" t="inlineStr">
        <is>
          <t>415-2025-09-30</t>
        </is>
      </c>
      <c r="H3325" t="inlineStr">
        <is>
          <t>Director de permanencia</t>
        </is>
      </c>
      <c r="I3325" t="n">
        <v>100</v>
      </c>
      <c r="J3325" t="n">
        <v>96</v>
      </c>
      <c r="CF3325" t="n">
        <v>96</v>
      </c>
      <c r="CG3325" t="n">
        <v>100</v>
      </c>
    </row>
    <row r="3326">
      <c r="A3326" t="n">
        <v>415</v>
      </c>
      <c r="B3326" t="inlineStr">
        <is>
          <t>Cumplimiento Plan Anual Vicerrectoría del estudiante</t>
        </is>
      </c>
      <c r="C3326" t="inlineStr">
        <is>
          <t>Planeación Estratégica</t>
        </is>
      </c>
      <c r="D3326" t="inlineStr">
        <is>
          <t>Semestral</t>
        </is>
      </c>
      <c r="E3326" t="inlineStr">
        <is>
          <t>Positivo</t>
        </is>
      </c>
      <c r="F3326" s="139" t="n">
        <v>45930</v>
      </c>
      <c r="G3326" t="inlineStr">
        <is>
          <t>415-2025-09-30</t>
        </is>
      </c>
      <c r="H3326" t="inlineStr">
        <is>
          <t>Director de servicio</t>
        </is>
      </c>
      <c r="I3326" t="n">
        <v>100</v>
      </c>
      <c r="J3326" t="n">
        <v>91.75</v>
      </c>
      <c r="CF3326" t="n">
        <v>89</v>
      </c>
      <c r="CG3326" t="n">
        <v>97</v>
      </c>
    </row>
    <row r="3327">
      <c r="A3327" t="n">
        <v>416</v>
      </c>
      <c r="B3327" t="inlineStr">
        <is>
          <t>Cumplimiento Plan Anual Vicerrectoría de crecimiento</t>
        </is>
      </c>
      <c r="C3327" t="inlineStr">
        <is>
          <t>Planeación Estratégica</t>
        </is>
      </c>
      <c r="D3327" t="inlineStr">
        <is>
          <t>Semestral</t>
        </is>
      </c>
      <c r="E3327" t="inlineStr">
        <is>
          <t>Positivo</t>
        </is>
      </c>
      <c r="F3327" s="139" t="n">
        <v>45930</v>
      </c>
      <c r="G3327" t="inlineStr">
        <is>
          <t>416-2025-09-30</t>
        </is>
      </c>
      <c r="H3327" t="inlineStr">
        <is>
          <t>Gerencia de matriculas</t>
        </is>
      </c>
      <c r="I3327" t="n">
        <v>100</v>
      </c>
      <c r="J3327" t="n">
        <v>100</v>
      </c>
      <c r="CH3327" t="n">
        <v>95</v>
      </c>
      <c r="CI3327" t="n">
        <v>95</v>
      </c>
    </row>
    <row r="3328">
      <c r="A3328" t="n">
        <v>416</v>
      </c>
      <c r="B3328" t="inlineStr">
        <is>
          <t>Cumplimiento Plan Anual Vicerrectoría de crecimiento</t>
        </is>
      </c>
      <c r="C3328" t="inlineStr">
        <is>
          <t>Planeación Estratégica</t>
        </is>
      </c>
      <c r="D3328" t="inlineStr">
        <is>
          <t>Semestral</t>
        </is>
      </c>
      <c r="E3328" t="inlineStr">
        <is>
          <t>Positivo</t>
        </is>
      </c>
      <c r="F3328" s="139" t="n">
        <v>45930</v>
      </c>
      <c r="G3328" t="inlineStr">
        <is>
          <t>416-2025-09-30</t>
        </is>
      </c>
      <c r="H3328" t="inlineStr">
        <is>
          <t>Gerencia de mercadeo</t>
        </is>
      </c>
      <c r="I3328" t="n">
        <v>100</v>
      </c>
      <c r="J3328" t="n">
        <v>88</v>
      </c>
      <c r="CH3328" t="n">
        <v>88</v>
      </c>
      <c r="CI3328" t="n">
        <v>100</v>
      </c>
    </row>
    <row r="3329">
      <c r="A3329" t="n">
        <v>416</v>
      </c>
      <c r="B3329" t="inlineStr">
        <is>
          <t>Cumplimiento Plan Anual Vicerrectoría de crecimiento</t>
        </is>
      </c>
      <c r="C3329" t="inlineStr">
        <is>
          <t>Planeación Estratégica</t>
        </is>
      </c>
      <c r="D3329" t="inlineStr">
        <is>
          <t>Semestral</t>
        </is>
      </c>
      <c r="E3329" t="inlineStr">
        <is>
          <t>Positivo</t>
        </is>
      </c>
      <c r="F3329" s="139" t="n">
        <v>45930</v>
      </c>
      <c r="G3329" t="inlineStr">
        <is>
          <t>416-2025-09-30</t>
        </is>
      </c>
      <c r="H3329" t="inlineStr">
        <is>
          <t>Gerencia de servicios corporativos</t>
        </is>
      </c>
      <c r="I3329" t="n">
        <v>100</v>
      </c>
      <c r="J3329" t="n">
        <v>98</v>
      </c>
      <c r="CH3329" t="n">
        <v>98</v>
      </c>
      <c r="CI3329" t="n">
        <v>100</v>
      </c>
    </row>
    <row r="3330">
      <c r="A3330" t="n">
        <v>416</v>
      </c>
      <c r="B3330" t="inlineStr">
        <is>
          <t>Cumplimiento Plan Anual Vicerrectoría de crecimiento</t>
        </is>
      </c>
      <c r="C3330" t="inlineStr">
        <is>
          <t>Planeación Estratégica</t>
        </is>
      </c>
      <c r="D3330" t="inlineStr">
        <is>
          <t>Semestral</t>
        </is>
      </c>
      <c r="E3330" t="inlineStr">
        <is>
          <t>Positivo</t>
        </is>
      </c>
      <c r="F3330" s="139" t="n">
        <v>45930</v>
      </c>
      <c r="G3330" t="inlineStr">
        <is>
          <t>416-2025-09-30</t>
        </is>
      </c>
      <c r="H3330" t="inlineStr">
        <is>
          <t>Director B2B y B2C</t>
        </is>
      </c>
      <c r="I3330" t="n">
        <v>100</v>
      </c>
      <c r="J3330" t="n">
        <v>105.2600021362305</v>
      </c>
      <c r="CH3330" t="n">
        <v>100</v>
      </c>
      <c r="CI3330" t="n">
        <v>95</v>
      </c>
    </row>
    <row r="3331">
      <c r="A3331" t="n">
        <v>416</v>
      </c>
      <c r="B3331" t="inlineStr">
        <is>
          <t>Cumplimiento Plan Anual Vicerrectoría de crecimiento</t>
        </is>
      </c>
      <c r="C3331" t="inlineStr">
        <is>
          <t>Planeación Estratégica</t>
        </is>
      </c>
      <c r="D3331" t="inlineStr">
        <is>
          <t>Semestral</t>
        </is>
      </c>
      <c r="E3331" t="inlineStr">
        <is>
          <t>Positivo</t>
        </is>
      </c>
      <c r="F3331" s="139" t="n">
        <v>45930</v>
      </c>
      <c r="G3331" t="inlineStr">
        <is>
          <t>416-2025-09-30</t>
        </is>
      </c>
      <c r="H3331" t="inlineStr">
        <is>
          <t>Director de producto</t>
        </is>
      </c>
      <c r="I3331" t="n">
        <v>100</v>
      </c>
      <c r="J3331" t="n">
        <v>87.62999725341797</v>
      </c>
      <c r="CH3331" t="n">
        <v>85</v>
      </c>
      <c r="CI3331" t="n">
        <v>97</v>
      </c>
    </row>
    <row r="3332">
      <c r="A3332" t="n">
        <v>416</v>
      </c>
      <c r="B3332" t="inlineStr">
        <is>
          <t>Cumplimiento Plan Anual Vicerrectoría de crecimiento</t>
        </is>
      </c>
      <c r="C3332" t="inlineStr">
        <is>
          <t>Planeación Estratégica</t>
        </is>
      </c>
      <c r="D3332" t="inlineStr">
        <is>
          <t>Semestral</t>
        </is>
      </c>
      <c r="E3332" t="inlineStr">
        <is>
          <t>Positivo</t>
        </is>
      </c>
      <c r="F3332" s="139" t="n">
        <v>45930</v>
      </c>
      <c r="G3332" t="inlineStr">
        <is>
          <t>416-2025-09-30</t>
        </is>
      </c>
      <c r="H3332" t="inlineStr">
        <is>
          <t>Director de estrategia marca</t>
        </is>
      </c>
      <c r="I3332" t="n">
        <v>100</v>
      </c>
      <c r="J3332" t="n">
        <v>100</v>
      </c>
      <c r="CH3332" t="n">
        <v>100</v>
      </c>
      <c r="CI3332" t="n">
        <v>100</v>
      </c>
    </row>
    <row r="3333">
      <c r="A3333" t="n">
        <v>417</v>
      </c>
      <c r="B3333" t="inlineStr">
        <is>
          <t>Cumplimiento Plan Anual Vicerrectoría Financiera</t>
        </is>
      </c>
      <c r="C3333" t="inlineStr">
        <is>
          <t>Planeación Estratégica</t>
        </is>
      </c>
      <c r="D3333" t="inlineStr">
        <is>
          <t>Semestral</t>
        </is>
      </c>
      <c r="E3333" t="inlineStr">
        <is>
          <t>Positivo</t>
        </is>
      </c>
      <c r="F3333" s="139" t="n">
        <v>45930</v>
      </c>
      <c r="G3333" t="inlineStr">
        <is>
          <t>417-2025-09-30</t>
        </is>
      </c>
      <c r="H3333" t="inlineStr">
        <is>
          <t>Dirección de contabilidad</t>
        </is>
      </c>
      <c r="I3333" t="n">
        <v>100</v>
      </c>
      <c r="J3333" t="n">
        <v>98.94999694824219</v>
      </c>
      <c r="CJ3333" t="n">
        <v>94</v>
      </c>
      <c r="CK3333" t="n">
        <v>95</v>
      </c>
    </row>
    <row r="3334">
      <c r="A3334" t="n">
        <v>417</v>
      </c>
      <c r="B3334" t="inlineStr">
        <is>
          <t>Cumplimiento Plan Anual Vicerrectoría Financiera</t>
        </is>
      </c>
      <c r="C3334" t="inlineStr">
        <is>
          <t>Planeación Estratégica</t>
        </is>
      </c>
      <c r="D3334" t="inlineStr">
        <is>
          <t>Semestral</t>
        </is>
      </c>
      <c r="E3334" t="inlineStr">
        <is>
          <t>Positivo</t>
        </is>
      </c>
      <c r="F3334" s="139" t="n">
        <v>45930</v>
      </c>
      <c r="G3334" t="inlineStr">
        <is>
          <t>417-2025-09-30</t>
        </is>
      </c>
      <c r="H3334" t="inlineStr">
        <is>
          <t>Dirección de infraestructura</t>
        </is>
      </c>
      <c r="I3334" t="n">
        <v>100</v>
      </c>
      <c r="J3334" t="n">
        <v>82.61000061035156</v>
      </c>
      <c r="CJ3334" t="n">
        <v>76</v>
      </c>
      <c r="CK3334" t="n">
        <v>92</v>
      </c>
    </row>
    <row r="3335">
      <c r="A3335" t="n">
        <v>417</v>
      </c>
      <c r="B3335" t="inlineStr">
        <is>
          <t>Cumplimiento Plan Anual Vicerrectoría Financiera</t>
        </is>
      </c>
      <c r="C3335" t="inlineStr">
        <is>
          <t>Planeación Estratégica</t>
        </is>
      </c>
      <c r="D3335" t="inlineStr">
        <is>
          <t>Semestral</t>
        </is>
      </c>
      <c r="E3335" t="inlineStr">
        <is>
          <t>Positivo</t>
        </is>
      </c>
      <c r="F3335" s="139" t="n">
        <v>45930</v>
      </c>
      <c r="G3335" t="inlineStr">
        <is>
          <t>417-2025-09-30</t>
        </is>
      </c>
      <c r="H3335" t="inlineStr">
        <is>
          <t>Dirección planeación financiera y tesorería</t>
        </is>
      </c>
      <c r="I3335" t="n">
        <v>100</v>
      </c>
      <c r="J3335" t="n">
        <v>104.4400024414062</v>
      </c>
      <c r="CJ3335" t="n">
        <v>94</v>
      </c>
      <c r="CK3335" t="n">
        <v>90</v>
      </c>
    </row>
    <row r="3336">
      <c r="A3336" t="n">
        <v>417</v>
      </c>
      <c r="B3336" t="inlineStr">
        <is>
          <t>Cumplimiento Plan Anual Vicerrectoría Financiera</t>
        </is>
      </c>
      <c r="C3336" t="inlineStr">
        <is>
          <t>Planeación Estratégica</t>
        </is>
      </c>
      <c r="D3336" t="inlineStr">
        <is>
          <t>Semestral</t>
        </is>
      </c>
      <c r="E3336" t="inlineStr">
        <is>
          <t>Positivo</t>
        </is>
      </c>
      <c r="F3336" s="139" t="n">
        <v>45930</v>
      </c>
      <c r="G3336" t="inlineStr">
        <is>
          <t>417-2025-09-30</t>
        </is>
      </c>
      <c r="H3336" t="inlineStr">
        <is>
          <t>Dirección de relacionamiento de CSU</t>
        </is>
      </c>
      <c r="I3336" t="n">
        <v>100</v>
      </c>
      <c r="J3336" t="n">
        <v>101.120002746582</v>
      </c>
      <c r="CJ3336" t="n">
        <v>90</v>
      </c>
      <c r="CK3336" t="n">
        <v>89</v>
      </c>
    </row>
    <row r="3337">
      <c r="A3337" t="n">
        <v>417</v>
      </c>
      <c r="B3337" t="inlineStr">
        <is>
          <t>Cumplimiento Plan Anual Vicerrectoría Financiera</t>
        </is>
      </c>
      <c r="C3337" t="inlineStr">
        <is>
          <t>Planeación Estratégica</t>
        </is>
      </c>
      <c r="D3337" t="inlineStr">
        <is>
          <t>Semestral</t>
        </is>
      </c>
      <c r="E3337" t="inlineStr">
        <is>
          <t>Positivo</t>
        </is>
      </c>
      <c r="F3337" s="139" t="n">
        <v>45930</v>
      </c>
      <c r="G3337" t="inlineStr">
        <is>
          <t>417-2025-09-30</t>
        </is>
      </c>
      <c r="H3337" t="inlineStr">
        <is>
          <t>Dirección de compras y abastecimiento</t>
        </is>
      </c>
      <c r="I3337" t="n">
        <v>100</v>
      </c>
      <c r="J3337" t="n">
        <v>104.6500015258789</v>
      </c>
      <c r="CJ3337" t="n">
        <v>90</v>
      </c>
      <c r="CK3337" t="n">
        <v>86</v>
      </c>
    </row>
    <row r="3338">
      <c r="A3338" t="n">
        <v>417</v>
      </c>
      <c r="B3338" t="inlineStr">
        <is>
          <t>Cumplimiento Plan Anual Vicerrectoría Financiera</t>
        </is>
      </c>
      <c r="C3338" t="inlineStr">
        <is>
          <t>Planeación Estratégica</t>
        </is>
      </c>
      <c r="D3338" t="inlineStr">
        <is>
          <t>Semestral</t>
        </is>
      </c>
      <c r="E3338" t="inlineStr">
        <is>
          <t>Positivo</t>
        </is>
      </c>
      <c r="F3338" s="139" t="n">
        <v>45930</v>
      </c>
      <c r="G3338" t="inlineStr">
        <is>
          <t>417-2025-09-30</t>
        </is>
      </c>
      <c r="H3338" t="inlineStr">
        <is>
          <t>Dirección de servicios administrativos</t>
        </is>
      </c>
      <c r="I3338" t="n">
        <v>100</v>
      </c>
      <c r="J3338" t="n">
        <v>104.2600021362305</v>
      </c>
      <c r="CJ3338" t="n">
        <v>98</v>
      </c>
      <c r="CK3338" t="n">
        <v>94</v>
      </c>
    </row>
    <row r="3339">
      <c r="A3339" t="n">
        <v>418</v>
      </c>
      <c r="B3339" t="inlineStr">
        <is>
          <t>Cumplimiento Plan Anual Vicerrectoría Académica</t>
        </is>
      </c>
      <c r="C3339" t="inlineStr">
        <is>
          <t>Planeación Estratégica</t>
        </is>
      </c>
      <c r="D3339" t="inlineStr">
        <is>
          <t>Semestral</t>
        </is>
      </c>
      <c r="E3339" t="inlineStr">
        <is>
          <t>Positivo</t>
        </is>
      </c>
      <c r="F3339" s="139" t="n">
        <v>45930</v>
      </c>
      <c r="G3339" t="inlineStr">
        <is>
          <t>418-2025-09-30</t>
        </is>
      </c>
      <c r="H3339" t="inlineStr">
        <is>
          <t>Dirección aseguramiento de la calidad</t>
        </is>
      </c>
      <c r="I3339" t="n">
        <v>100</v>
      </c>
      <c r="J3339" t="n">
        <v>107.2300033569336</v>
      </c>
      <c r="CL3339" t="n">
        <v>89</v>
      </c>
      <c r="CM3339" t="n">
        <v>83</v>
      </c>
    </row>
    <row r="3340">
      <c r="A3340" t="n">
        <v>418</v>
      </c>
      <c r="B3340" t="inlineStr">
        <is>
          <t>Cumplimiento Plan Anual Vicerrectoría Académica</t>
        </is>
      </c>
      <c r="C3340" t="inlineStr">
        <is>
          <t>Planeación Estratégica</t>
        </is>
      </c>
      <c r="D3340" t="inlineStr">
        <is>
          <t>Semestral</t>
        </is>
      </c>
      <c r="E3340" t="inlineStr">
        <is>
          <t>Positivo</t>
        </is>
      </c>
      <c r="F3340" s="139" t="n">
        <v>45930</v>
      </c>
      <c r="G3340" t="inlineStr">
        <is>
          <t>418-2025-09-30</t>
        </is>
      </c>
      <c r="H3340" t="inlineStr">
        <is>
          <t>Dirección investigación innovación y creación</t>
        </is>
      </c>
      <c r="I3340" t="n">
        <v>100</v>
      </c>
      <c r="J3340" t="n">
        <v>81.51999664306641</v>
      </c>
      <c r="CL3340" t="n">
        <v>75</v>
      </c>
      <c r="CM3340" t="n">
        <v>92</v>
      </c>
    </row>
    <row r="3341">
      <c r="A3341" t="n">
        <v>418</v>
      </c>
      <c r="B3341" t="inlineStr">
        <is>
          <t>Cumplimiento Plan Anual Vicerrectoría Académica</t>
        </is>
      </c>
      <c r="C3341" t="inlineStr">
        <is>
          <t>Planeación Estratégica</t>
        </is>
      </c>
      <c r="D3341" t="inlineStr">
        <is>
          <t>Semestral</t>
        </is>
      </c>
      <c r="E3341" t="inlineStr">
        <is>
          <t>Positivo</t>
        </is>
      </c>
      <c r="F3341" s="139" t="n">
        <v>45930</v>
      </c>
      <c r="G3341" t="inlineStr">
        <is>
          <t>418-2025-09-30</t>
        </is>
      </c>
      <c r="H3341" t="inlineStr">
        <is>
          <t>Dirección relaciones nacionales e internacionales</t>
        </is>
      </c>
      <c r="I3341" t="n">
        <v>100</v>
      </c>
      <c r="J3341" t="n">
        <v>91.75</v>
      </c>
      <c r="CL3341" t="n">
        <v>89</v>
      </c>
      <c r="CM3341" t="n">
        <v>97</v>
      </c>
    </row>
    <row r="3342">
      <c r="A3342" t="n">
        <v>418</v>
      </c>
      <c r="B3342" t="inlineStr">
        <is>
          <t>Cumplimiento Plan Anual Vicerrectoría Académica</t>
        </is>
      </c>
      <c r="C3342" t="inlineStr">
        <is>
          <t>Planeación Estratégica</t>
        </is>
      </c>
      <c r="D3342" t="inlineStr">
        <is>
          <t>Semestral</t>
        </is>
      </c>
      <c r="E3342" t="inlineStr">
        <is>
          <t>Positivo</t>
        </is>
      </c>
      <c r="F3342" s="139" t="n">
        <v>45930</v>
      </c>
      <c r="G3342" t="inlineStr">
        <is>
          <t>418-2025-09-30</t>
        </is>
      </c>
      <c r="H3342" t="inlineStr">
        <is>
          <t>Secretaria académica y de extensión</t>
        </is>
      </c>
      <c r="I3342" t="n">
        <v>100</v>
      </c>
      <c r="J3342" t="n">
        <v>101.0999984741211</v>
      </c>
      <c r="CL3342" t="n">
        <v>92</v>
      </c>
      <c r="CM3342" t="n">
        <v>91</v>
      </c>
    </row>
    <row r="3343">
      <c r="A3343" t="n">
        <v>418</v>
      </c>
      <c r="B3343" t="inlineStr">
        <is>
          <t>Cumplimiento Plan Anual Vicerrectoría Académica</t>
        </is>
      </c>
      <c r="C3343" t="inlineStr">
        <is>
          <t>Planeación Estratégica</t>
        </is>
      </c>
      <c r="D3343" t="inlineStr">
        <is>
          <t>Semestral</t>
        </is>
      </c>
      <c r="E3343" t="inlineStr">
        <is>
          <t>Positivo</t>
        </is>
      </c>
      <c r="F3343" s="139" t="n">
        <v>45930</v>
      </c>
      <c r="G3343" t="inlineStr">
        <is>
          <t>418-2025-09-30</t>
        </is>
      </c>
      <c r="H3343" t="inlineStr">
        <is>
          <t>Dirección de docencia</t>
        </is>
      </c>
      <c r="I3343" t="n">
        <v>100</v>
      </c>
      <c r="J3343" t="n">
        <v>0</v>
      </c>
      <c r="CL3343" t="n">
        <v>0</v>
      </c>
      <c r="CM3343" t="n">
        <v>0</v>
      </c>
    </row>
    <row r="3344">
      <c r="A3344" t="n">
        <v>418</v>
      </c>
      <c r="B3344" t="inlineStr">
        <is>
          <t>Cumplimiento Plan Anual Vicerrectoría Académica</t>
        </is>
      </c>
      <c r="C3344" t="inlineStr">
        <is>
          <t>Planeación Estratégica</t>
        </is>
      </c>
      <c r="D3344" t="inlineStr">
        <is>
          <t>Semestral</t>
        </is>
      </c>
      <c r="E3344" t="inlineStr">
        <is>
          <t>Positivo</t>
        </is>
      </c>
      <c r="F3344" s="139" t="n">
        <v>45930</v>
      </c>
      <c r="G3344" t="inlineStr">
        <is>
          <t>418-2025-09-30</t>
        </is>
      </c>
      <c r="H3344" t="inlineStr">
        <is>
          <t>Dirección de currículo presencial y virtual</t>
        </is>
      </c>
      <c r="I3344" t="n">
        <v>100</v>
      </c>
      <c r="J3344" t="n">
        <v>81.51999664306641</v>
      </c>
      <c r="CL3344" t="n">
        <v>75</v>
      </c>
      <c r="CM3344" t="n">
        <v>92</v>
      </c>
    </row>
    <row r="3345">
      <c r="A3345" t="n">
        <v>418</v>
      </c>
      <c r="B3345" t="inlineStr">
        <is>
          <t>Cumplimiento Plan Anual Vicerrectoría Académica</t>
        </is>
      </c>
      <c r="C3345" t="inlineStr">
        <is>
          <t>Planeación Estratégica</t>
        </is>
      </c>
      <c r="D3345" t="inlineStr">
        <is>
          <t>Semestral</t>
        </is>
      </c>
      <c r="E3345" t="inlineStr">
        <is>
          <t>Positivo</t>
        </is>
      </c>
      <c r="F3345" s="139" t="n">
        <v>45930</v>
      </c>
      <c r="G3345" t="inlineStr">
        <is>
          <t>418-2025-09-30</t>
        </is>
      </c>
      <c r="H3345" t="inlineStr">
        <is>
          <t>Facultad ingeniería diseño e innovación</t>
        </is>
      </c>
      <c r="I3345" t="n">
        <v>100</v>
      </c>
      <c r="J3345" t="n">
        <v>90.72000122070312</v>
      </c>
      <c r="CL3345" t="n">
        <v>88</v>
      </c>
      <c r="CM3345" t="n">
        <v>97</v>
      </c>
    </row>
    <row r="3346">
      <c r="A3346" t="n">
        <v>418</v>
      </c>
      <c r="B3346" t="inlineStr">
        <is>
          <t>Cumplimiento Plan Anual Vicerrectoría Académica</t>
        </is>
      </c>
      <c r="C3346" t="inlineStr">
        <is>
          <t>Planeación Estratégica</t>
        </is>
      </c>
      <c r="D3346" t="inlineStr">
        <is>
          <t>Semestral</t>
        </is>
      </c>
      <c r="E3346" t="inlineStr">
        <is>
          <t>Positivo</t>
        </is>
      </c>
      <c r="F3346" s="139" t="n">
        <v>45930</v>
      </c>
      <c r="G3346" t="inlineStr">
        <is>
          <t>418-2025-09-30</t>
        </is>
      </c>
      <c r="H3346" t="inlineStr">
        <is>
          <t>Facultad negocios gestión y sostenibilidad</t>
        </is>
      </c>
      <c r="I3346" t="n">
        <v>100</v>
      </c>
      <c r="J3346" t="n">
        <v>96.83999633789062</v>
      </c>
      <c r="CL3346" t="n">
        <v>92</v>
      </c>
      <c r="CM3346" t="n">
        <v>95</v>
      </c>
    </row>
    <row r="3347">
      <c r="A3347" t="n">
        <v>418</v>
      </c>
      <c r="B3347" t="inlineStr">
        <is>
          <t>Cumplimiento Plan Anual Vicerrectoría Académica</t>
        </is>
      </c>
      <c r="C3347" t="inlineStr">
        <is>
          <t>Planeación Estratégica</t>
        </is>
      </c>
      <c r="D3347" t="inlineStr">
        <is>
          <t>Semestral</t>
        </is>
      </c>
      <c r="E3347" t="inlineStr">
        <is>
          <t>Positivo</t>
        </is>
      </c>
      <c r="F3347" s="139" t="n">
        <v>45930</v>
      </c>
      <c r="G3347" t="inlineStr">
        <is>
          <t>418-2025-09-30</t>
        </is>
      </c>
      <c r="H3347" t="inlineStr">
        <is>
          <t>Facultad sociedad cultura y creatividad</t>
        </is>
      </c>
      <c r="I3347" t="n">
        <v>100</v>
      </c>
      <c r="J3347" t="n">
        <v>101.0299987792969</v>
      </c>
      <c r="CL3347" t="n">
        <v>98</v>
      </c>
      <c r="CM3347" t="n">
        <v>97</v>
      </c>
    </row>
    <row r="3348">
      <c r="A3348" t="n">
        <v>420</v>
      </c>
      <c r="B3348" t="inlineStr">
        <is>
          <t>Cumplimiento Plan Anual Gerencia de estrategia</t>
        </is>
      </c>
      <c r="C3348" t="inlineStr">
        <is>
          <t>Planeación Estratégica</t>
        </is>
      </c>
      <c r="D3348" t="inlineStr">
        <is>
          <t>Semestral</t>
        </is>
      </c>
      <c r="E3348" t="inlineStr">
        <is>
          <t>Positivo</t>
        </is>
      </c>
      <c r="F3348" s="139" t="n">
        <v>45930</v>
      </c>
      <c r="G3348" t="inlineStr">
        <is>
          <t>420-2025-09-30</t>
        </is>
      </c>
      <c r="H3348" t="inlineStr">
        <is>
          <t>SGA</t>
        </is>
      </c>
      <c r="I3348" t="n">
        <v>100</v>
      </c>
      <c r="J3348" t="n">
        <v>127.2699966430664</v>
      </c>
      <c r="CN3348" t="n">
        <v>84</v>
      </c>
      <c r="CO3348" t="n">
        <v>66</v>
      </c>
    </row>
    <row r="3349">
      <c r="A3349" t="n">
        <v>420</v>
      </c>
      <c r="B3349" t="inlineStr">
        <is>
          <t>Cumplimiento Plan Anual Gerencia de estrategia</t>
        </is>
      </c>
      <c r="C3349" t="inlineStr">
        <is>
          <t>Planeación Estratégica</t>
        </is>
      </c>
      <c r="D3349" t="inlineStr">
        <is>
          <t>Semestral</t>
        </is>
      </c>
      <c r="E3349" t="inlineStr">
        <is>
          <t>Positivo</t>
        </is>
      </c>
      <c r="F3349" s="139" t="n">
        <v>45930</v>
      </c>
      <c r="G3349" t="inlineStr">
        <is>
          <t>420-2025-09-30</t>
        </is>
      </c>
      <c r="H3349" t="inlineStr">
        <is>
          <t>Riesgos</t>
        </is>
      </c>
      <c r="I3349" t="n">
        <v>100</v>
      </c>
      <c r="J3349" t="n">
        <v>97.83000183105469</v>
      </c>
      <c r="CN3349" t="n">
        <v>90</v>
      </c>
      <c r="CO3349" t="n">
        <v>92</v>
      </c>
    </row>
    <row r="3350">
      <c r="A3350" t="n">
        <v>420</v>
      </c>
      <c r="B3350" t="inlineStr">
        <is>
          <t>Cumplimiento Plan Anual Gerencia de estrategia</t>
        </is>
      </c>
      <c r="C3350" t="inlineStr">
        <is>
          <t>Planeación Estratégica</t>
        </is>
      </c>
      <c r="D3350" t="inlineStr">
        <is>
          <t>Semestral</t>
        </is>
      </c>
      <c r="E3350" t="inlineStr">
        <is>
          <t>Positivo</t>
        </is>
      </c>
      <c r="F3350" s="139" t="n">
        <v>45930</v>
      </c>
      <c r="G3350" t="inlineStr">
        <is>
          <t>420-2025-09-30</t>
        </is>
      </c>
      <c r="H3350" t="inlineStr">
        <is>
          <t>Auditoría</t>
        </is>
      </c>
      <c r="I3350" t="n">
        <v>100</v>
      </c>
      <c r="J3350" t="n">
        <v>84.87999725341797</v>
      </c>
      <c r="CN3350" t="n">
        <v>73</v>
      </c>
      <c r="CO3350" t="n">
        <v>86</v>
      </c>
    </row>
    <row r="3351">
      <c r="A3351" t="n">
        <v>420</v>
      </c>
      <c r="B3351" t="inlineStr">
        <is>
          <t>Cumplimiento Plan Anual Gerencia de estrategia</t>
        </is>
      </c>
      <c r="C3351" t="inlineStr">
        <is>
          <t>Planeación Estratégica</t>
        </is>
      </c>
      <c r="D3351" t="inlineStr">
        <is>
          <t>Semestral</t>
        </is>
      </c>
      <c r="E3351" t="inlineStr">
        <is>
          <t>Positivo</t>
        </is>
      </c>
      <c r="F3351" s="139" t="n">
        <v>45930</v>
      </c>
      <c r="G3351" t="inlineStr">
        <is>
          <t>420-2025-09-30</t>
        </is>
      </c>
      <c r="H3351" t="inlineStr">
        <is>
          <t>Planeación estratégica</t>
        </is>
      </c>
      <c r="I3351" t="n">
        <v>100</v>
      </c>
      <c r="J3351" t="n">
        <v>95.79000091552734</v>
      </c>
      <c r="CN3351" t="n">
        <v>91</v>
      </c>
      <c r="CO3351" t="n">
        <v>95</v>
      </c>
    </row>
    <row r="3352">
      <c r="A3352" t="n">
        <v>420</v>
      </c>
      <c r="B3352" t="inlineStr">
        <is>
          <t>Cumplimiento Plan Anual Gerencia de estrategia</t>
        </is>
      </c>
      <c r="C3352" t="inlineStr">
        <is>
          <t>Planeación Estratégica</t>
        </is>
      </c>
      <c r="D3352" t="inlineStr">
        <is>
          <t>Semestral</t>
        </is>
      </c>
      <c r="E3352" t="inlineStr">
        <is>
          <t>Positivo</t>
        </is>
      </c>
      <c r="F3352" s="139" t="n">
        <v>45930</v>
      </c>
      <c r="G3352" t="inlineStr">
        <is>
          <t>420-2025-09-30</t>
        </is>
      </c>
      <c r="H3352" t="inlineStr">
        <is>
          <t>Estudios Internos</t>
        </is>
      </c>
      <c r="I3352" t="n">
        <v>100</v>
      </c>
      <c r="J3352" t="n">
        <v>100</v>
      </c>
      <c r="CN3352" t="n">
        <v>98</v>
      </c>
      <c r="CO3352" t="n">
        <v>98</v>
      </c>
    </row>
    <row r="3353">
      <c r="A3353" t="n">
        <v>420</v>
      </c>
      <c r="B3353" t="inlineStr">
        <is>
          <t>Cumplimiento Plan Anual Gerencia de estrategia</t>
        </is>
      </c>
      <c r="C3353" t="inlineStr">
        <is>
          <t>Planeación Estratégica</t>
        </is>
      </c>
      <c r="D3353" t="inlineStr">
        <is>
          <t>Semestral</t>
        </is>
      </c>
      <c r="E3353" t="inlineStr">
        <is>
          <t>Positivo</t>
        </is>
      </c>
      <c r="F3353" s="139" t="n">
        <v>45930</v>
      </c>
      <c r="G3353" t="inlineStr">
        <is>
          <t>420-2025-09-30</t>
        </is>
      </c>
      <c r="H3353" t="inlineStr">
        <is>
          <t>SGC</t>
        </is>
      </c>
      <c r="I3353" t="n">
        <v>100</v>
      </c>
      <c r="J3353" t="n">
        <v>96</v>
      </c>
      <c r="CN3353" t="n">
        <v>72</v>
      </c>
      <c r="CO3353" t="n">
        <v>75</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39" t="n">
        <v>45930</v>
      </c>
      <c r="G3354" t="inlineStr">
        <is>
          <t>432-2025-09-30</t>
        </is>
      </c>
      <c r="H3354" t="inlineStr">
        <is>
          <t>Plan estratégico de seguridad vial</t>
        </is>
      </c>
      <c r="I3354" t="n">
        <v>90</v>
      </c>
      <c r="J3354" t="n">
        <v>100</v>
      </c>
      <c r="CS3354" t="n">
        <v>10</v>
      </c>
      <c r="CT3354" t="n">
        <v>10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39" t="n">
        <v>45930</v>
      </c>
      <c r="G3355" t="inlineStr">
        <is>
          <t>432-2025-09-30</t>
        </is>
      </c>
      <c r="H3355" t="inlineStr">
        <is>
          <t>Plan de gestión de riesgo psicosocial</t>
        </is>
      </c>
      <c r="I3355" t="n">
        <v>90</v>
      </c>
      <c r="J3355" t="n">
        <v>100</v>
      </c>
      <c r="CS3355" t="n">
        <v>13</v>
      </c>
      <c r="CT3355" t="n">
        <v>13</v>
      </c>
    </row>
    <row r="3356">
      <c r="A3356" t="n">
        <v>432</v>
      </c>
      <c r="B3356" t="inlineStr">
        <is>
          <t>Intervención a la gestión del riesgo de los colaboradores</t>
        </is>
      </c>
      <c r="C3356" t="inlineStr">
        <is>
          <t>GESTIÓN DE SEGURIDAD Y SALUD EN EL TRABAJO</t>
        </is>
      </c>
      <c r="D3356" t="inlineStr">
        <is>
          <t>Semestral</t>
        </is>
      </c>
      <c r="E3356" t="inlineStr">
        <is>
          <t>Positivo</t>
        </is>
      </c>
      <c r="F3356" s="139" t="n">
        <v>45930</v>
      </c>
      <c r="G3356" t="inlineStr">
        <is>
          <t>432-2025-09-30</t>
        </is>
      </c>
      <c r="H3356" t="inlineStr">
        <is>
          <t>Plan de gestión osteomuscular</t>
        </is>
      </c>
      <c r="I3356" t="n">
        <v>90</v>
      </c>
      <c r="J3356" t="n">
        <v>100</v>
      </c>
      <c r="CS3356" t="n">
        <v>9</v>
      </c>
      <c r="CT3356" t="n">
        <v>9</v>
      </c>
    </row>
    <row r="3357">
      <c r="A3357" t="n">
        <v>432</v>
      </c>
      <c r="B3357" t="inlineStr">
        <is>
          <t>Intervención a la gestión del riesgo de los colaboradores</t>
        </is>
      </c>
      <c r="C3357" t="inlineStr">
        <is>
          <t>GESTIÓN DE SEGURIDAD Y SALUD EN EL TRABAJO</t>
        </is>
      </c>
      <c r="D3357" t="inlineStr">
        <is>
          <t>Semestral</t>
        </is>
      </c>
      <c r="E3357" t="inlineStr">
        <is>
          <t>Positivo</t>
        </is>
      </c>
      <c r="F3357" s="139" t="n">
        <v>45930</v>
      </c>
      <c r="G3357" t="inlineStr">
        <is>
          <t>432-2025-09-30</t>
        </is>
      </c>
      <c r="H3357" t="inlineStr">
        <is>
          <t>Plan de gestión de riesgo químico</t>
        </is>
      </c>
      <c r="I3357" t="n">
        <v>90</v>
      </c>
      <c r="J3357" t="n">
        <v>100</v>
      </c>
      <c r="CS3357" t="n">
        <v>18</v>
      </c>
      <c r="CT3357" t="n">
        <v>18</v>
      </c>
    </row>
    <row r="3358">
      <c r="A3358" t="n">
        <v>432</v>
      </c>
      <c r="B3358" t="inlineStr">
        <is>
          <t>Intervención a la gestión del riesgo de los colaboradores</t>
        </is>
      </c>
      <c r="C3358" t="inlineStr">
        <is>
          <t>GESTIÓN DE SEGURIDAD Y SALUD EN EL TRABAJO</t>
        </is>
      </c>
      <c r="D3358" t="inlineStr">
        <is>
          <t>Semestral</t>
        </is>
      </c>
      <c r="E3358" t="inlineStr">
        <is>
          <t>Positivo</t>
        </is>
      </c>
      <c r="F3358" s="139" t="n">
        <v>45930</v>
      </c>
      <c r="G3358" t="inlineStr">
        <is>
          <t>432-2025-09-30</t>
        </is>
      </c>
      <c r="H3358" t="inlineStr">
        <is>
          <t>Plan de de gestión conservación de la voz</t>
        </is>
      </c>
      <c r="I3358" t="n">
        <v>90</v>
      </c>
      <c r="J3358" t="n">
        <v>100</v>
      </c>
      <c r="CS3358" t="n">
        <v>2</v>
      </c>
      <c r="CT3358" t="n">
        <v>2</v>
      </c>
    </row>
    <row r="3359">
      <c r="A3359" t="n">
        <v>432</v>
      </c>
      <c r="B3359" t="inlineStr">
        <is>
          <t>Intervención a la gestión del riesgo de los colaboradores</t>
        </is>
      </c>
      <c r="C3359" t="inlineStr">
        <is>
          <t>GESTIÓN DE SEGURIDAD Y SALUD EN EL TRABAJO</t>
        </is>
      </c>
      <c r="D3359" t="inlineStr">
        <is>
          <t>Semestral</t>
        </is>
      </c>
      <c r="E3359" t="inlineStr">
        <is>
          <t>Positivo</t>
        </is>
      </c>
      <c r="F3359" s="139" t="n">
        <v>45930</v>
      </c>
      <c r="G3359" t="inlineStr">
        <is>
          <t>432-2025-09-30</t>
        </is>
      </c>
      <c r="H3359" t="inlineStr">
        <is>
          <t>Plan de gestión riesgo biológico</t>
        </is>
      </c>
      <c r="I3359" t="n">
        <v>90</v>
      </c>
      <c r="J3359" t="n">
        <v>100</v>
      </c>
      <c r="CS3359" t="n">
        <v>5</v>
      </c>
      <c r="CT3359" t="n">
        <v>5</v>
      </c>
    </row>
    <row r="3360">
      <c r="A3360" t="n">
        <v>432</v>
      </c>
      <c r="B3360" t="inlineStr">
        <is>
          <t>Intervención a la gestión del riesgo de los colaboradores</t>
        </is>
      </c>
      <c r="C3360" t="inlineStr">
        <is>
          <t>GESTIÓN DE SEGURIDAD Y SALUD EN EL TRABAJO</t>
        </is>
      </c>
      <c r="D3360" t="inlineStr">
        <is>
          <t>Semestral</t>
        </is>
      </c>
      <c r="E3360" t="inlineStr">
        <is>
          <t>Positivo</t>
        </is>
      </c>
      <c r="F3360" s="139" t="n">
        <v>45930</v>
      </c>
      <c r="G3360" t="inlineStr">
        <is>
          <t>432-2025-09-30</t>
        </is>
      </c>
      <c r="H3360" t="inlineStr">
        <is>
          <t>Plan de gestión Teletrabajadores</t>
        </is>
      </c>
      <c r="I3360" t="n">
        <v>90</v>
      </c>
      <c r="J3360" t="n">
        <v>100</v>
      </c>
      <c r="CS3360" t="n">
        <v>9</v>
      </c>
      <c r="CT3360" t="n">
        <v>9</v>
      </c>
    </row>
    <row r="3361">
      <c r="A3361" t="n">
        <v>432</v>
      </c>
      <c r="B3361" t="inlineStr">
        <is>
          <t>Intervención a la gestión del riesgo de los colaboradores</t>
        </is>
      </c>
      <c r="C3361" t="inlineStr">
        <is>
          <t>GESTIÓN DE SEGURIDAD Y SALUD EN EL TRABAJO</t>
        </is>
      </c>
      <c r="D3361" t="inlineStr">
        <is>
          <t>Semestral</t>
        </is>
      </c>
      <c r="E3361" t="inlineStr">
        <is>
          <t>Positivo</t>
        </is>
      </c>
      <c r="F3361" s="139" t="n">
        <v>45930</v>
      </c>
      <c r="G3361" t="inlineStr">
        <is>
          <t>432-2025-09-30</t>
        </is>
      </c>
      <c r="H3361" t="inlineStr">
        <is>
          <t>Plan de gestión inspecciones de seguridad</t>
        </is>
      </c>
      <c r="I3361" t="n">
        <v>90</v>
      </c>
      <c r="J3361" t="n">
        <v>100</v>
      </c>
      <c r="CS3361" t="n">
        <v>20</v>
      </c>
      <c r="CT3361" t="n">
        <v>20</v>
      </c>
    </row>
    <row r="3362">
      <c r="A3362" t="n">
        <v>432</v>
      </c>
      <c r="B3362" t="inlineStr">
        <is>
          <t>Intervención a la gestión del riesgo de los colaboradores</t>
        </is>
      </c>
      <c r="C3362" t="inlineStr">
        <is>
          <t>GESTIÓN DE SEGURIDAD Y SALUD EN EL TRABAJO</t>
        </is>
      </c>
      <c r="D3362" t="inlineStr">
        <is>
          <t>Semestral</t>
        </is>
      </c>
      <c r="E3362" t="inlineStr">
        <is>
          <t>Positivo</t>
        </is>
      </c>
      <c r="F3362" s="139" t="n">
        <v>45930</v>
      </c>
      <c r="G3362" t="inlineStr">
        <is>
          <t>432-2025-09-30</t>
        </is>
      </c>
      <c r="H3362" t="inlineStr">
        <is>
          <t>Plan de gestión TAR</t>
        </is>
      </c>
      <c r="I3362" t="n">
        <v>90</v>
      </c>
      <c r="J3362" t="n">
        <v>100</v>
      </c>
      <c r="CS3362" t="n">
        <v>7</v>
      </c>
      <c r="CT3362" t="n">
        <v>7</v>
      </c>
    </row>
    <row r="3363">
      <c r="A3363" t="n">
        <v>456</v>
      </c>
      <c r="B3363" t="inlineStr">
        <is>
          <t>Impacto de campañas de Mailing</t>
        </is>
      </c>
      <c r="C3363" t="inlineStr">
        <is>
          <t>Comunicaciones Internas</t>
        </is>
      </c>
      <c r="D3363" t="inlineStr">
        <is>
          <t>Semestral</t>
        </is>
      </c>
      <c r="E3363" t="inlineStr">
        <is>
          <t>Positivo</t>
        </is>
      </c>
      <c r="F3363" s="139" t="n">
        <v>45930</v>
      </c>
      <c r="G3363" t="inlineStr">
        <is>
          <t>456-2025-09-30</t>
        </is>
      </c>
      <c r="H3363" t="inlineStr">
        <is>
          <t>Colaboradores</t>
        </is>
      </c>
      <c r="I3363" t="n">
        <v>100</v>
      </c>
      <c r="J3363" t="n">
        <v>116.6699981689453</v>
      </c>
      <c r="DY3363" t="n">
        <v>60</v>
      </c>
      <c r="DZ3363" t="n">
        <v>70</v>
      </c>
    </row>
    <row r="3364">
      <c r="A3364" t="n">
        <v>456</v>
      </c>
      <c r="B3364" t="inlineStr">
        <is>
          <t>Impacto de campañas de Mailing</t>
        </is>
      </c>
      <c r="C3364" t="inlineStr">
        <is>
          <t>Comunicaciones Internas</t>
        </is>
      </c>
      <c r="D3364" t="inlineStr">
        <is>
          <t>Semestral</t>
        </is>
      </c>
      <c r="E3364" t="inlineStr">
        <is>
          <t>Positivo</t>
        </is>
      </c>
      <c r="F3364" s="139" t="n">
        <v>45930</v>
      </c>
      <c r="G3364" t="inlineStr">
        <is>
          <t>456-2025-09-30</t>
        </is>
      </c>
      <c r="H3364" t="inlineStr">
        <is>
          <t>Estudiantes</t>
        </is>
      </c>
      <c r="I3364" t="n">
        <v>100</v>
      </c>
      <c r="J3364" t="n">
        <v>160</v>
      </c>
      <c r="DY3364" t="n">
        <v>20</v>
      </c>
      <c r="DZ3364" t="n">
        <v>32</v>
      </c>
    </row>
    <row r="3365">
      <c r="A3365" t="n">
        <v>456</v>
      </c>
      <c r="B3365" t="inlineStr">
        <is>
          <t>Impacto de campañas de Mailing</t>
        </is>
      </c>
      <c r="C3365" t="inlineStr">
        <is>
          <t>Comunicaciones Internas</t>
        </is>
      </c>
      <c r="D3365" t="inlineStr">
        <is>
          <t>Semestral</t>
        </is>
      </c>
      <c r="E3365" t="inlineStr">
        <is>
          <t>Positivo</t>
        </is>
      </c>
      <c r="F3365" s="139" t="n">
        <v>45930</v>
      </c>
      <c r="G3365" t="inlineStr">
        <is>
          <t>456-2025-09-30</t>
        </is>
      </c>
      <c r="H3365" t="inlineStr">
        <is>
          <t>Graduados</t>
        </is>
      </c>
      <c r="I3365" t="n">
        <v>100</v>
      </c>
      <c r="J3365" t="n">
        <v>100</v>
      </c>
      <c r="DY3365" t="n">
        <v>22</v>
      </c>
      <c r="DZ3365" t="n">
        <v>22</v>
      </c>
    </row>
    <row r="3366">
      <c r="A3366" t="n">
        <v>457</v>
      </c>
      <c r="B3366" t="inlineStr">
        <is>
          <t>Apertura de enlaces en mensajes de texto</t>
        </is>
      </c>
      <c r="C3366" t="inlineStr">
        <is>
          <t>Comunicaciones Internas</t>
        </is>
      </c>
      <c r="D3366" t="inlineStr">
        <is>
          <t>Semestral</t>
        </is>
      </c>
      <c r="E3366" t="inlineStr">
        <is>
          <t>Positivo</t>
        </is>
      </c>
      <c r="F3366" s="139" t="n">
        <v>45930</v>
      </c>
      <c r="G3366" t="inlineStr">
        <is>
          <t>457-2025-09-30</t>
        </is>
      </c>
      <c r="H3366" t="inlineStr">
        <is>
          <t>Colaboradores</t>
        </is>
      </c>
      <c r="I3366" t="n">
        <v>100</v>
      </c>
      <c r="J3366" t="n">
        <v>100</v>
      </c>
      <c r="EA3366" t="n">
        <v>2</v>
      </c>
      <c r="EB3366" t="n">
        <v>2</v>
      </c>
    </row>
    <row r="3367">
      <c r="A3367" t="n">
        <v>457</v>
      </c>
      <c r="B3367" t="inlineStr">
        <is>
          <t>Apertura de enlaces en mensajes de texto</t>
        </is>
      </c>
      <c r="C3367" t="inlineStr">
        <is>
          <t>Comunicaciones Internas</t>
        </is>
      </c>
      <c r="D3367" t="inlineStr">
        <is>
          <t>Semestral</t>
        </is>
      </c>
      <c r="E3367" t="inlineStr">
        <is>
          <t>Positivo</t>
        </is>
      </c>
      <c r="F3367" s="139" t="n">
        <v>45930</v>
      </c>
      <c r="G3367" t="inlineStr">
        <is>
          <t>457-2025-09-30</t>
        </is>
      </c>
      <c r="H3367" t="inlineStr">
        <is>
          <t>Estudiantes</t>
        </is>
      </c>
      <c r="I3367" t="n">
        <v>100</v>
      </c>
      <c r="J3367" t="n">
        <v>66.66999816894531</v>
      </c>
      <c r="EA3367" t="n">
        <v>3</v>
      </c>
      <c r="EB3367" t="n">
        <v>2</v>
      </c>
    </row>
    <row r="3368">
      <c r="A3368" t="n">
        <v>457</v>
      </c>
      <c r="B3368" t="inlineStr">
        <is>
          <t>Apertura de enlaces en mensajes de texto</t>
        </is>
      </c>
      <c r="C3368" t="inlineStr">
        <is>
          <t>Comunicaciones Internas</t>
        </is>
      </c>
      <c r="D3368" t="inlineStr">
        <is>
          <t>Semestral</t>
        </is>
      </c>
      <c r="E3368" t="inlineStr">
        <is>
          <t>Positivo</t>
        </is>
      </c>
      <c r="F3368" s="139" t="n">
        <v>45930</v>
      </c>
      <c r="G3368" t="inlineStr">
        <is>
          <t>457-2025-09-30</t>
        </is>
      </c>
      <c r="H3368" t="inlineStr">
        <is>
          <t>Graduados</t>
        </is>
      </c>
      <c r="I3368" t="n">
        <v>100</v>
      </c>
      <c r="J3368" t="n">
        <v>100</v>
      </c>
      <c r="EA3368" t="n">
        <v>2</v>
      </c>
      <c r="EB3368" t="n">
        <v>2</v>
      </c>
    </row>
    <row r="3369">
      <c r="A3369" t="n">
        <v>469</v>
      </c>
      <c r="B3369" t="inlineStr">
        <is>
          <t>Cumplimiento Plan Anual Áreas sede Medellín</t>
        </is>
      </c>
      <c r="C3369" t="inlineStr">
        <is>
          <t>Planeación Estratégica</t>
        </is>
      </c>
      <c r="D3369" t="inlineStr">
        <is>
          <t>Semestral</t>
        </is>
      </c>
      <c r="E3369" t="inlineStr">
        <is>
          <t>Positivo</t>
        </is>
      </c>
      <c r="F3369" s="139" t="n">
        <v>45930</v>
      </c>
      <c r="G3369" t="inlineStr">
        <is>
          <t>469-2025-09-30</t>
        </is>
      </c>
      <c r="H3369" t="inlineStr">
        <is>
          <t>FSCC- DERECHO Y GOBIERNO-DERECHO</t>
        </is>
      </c>
      <c r="I3369" t="n">
        <v>100</v>
      </c>
      <c r="J3369" t="n">
        <v>100</v>
      </c>
      <c r="DF3369" t="n">
        <v>89</v>
      </c>
      <c r="DG3369" t="n">
        <v>89</v>
      </c>
    </row>
    <row r="3370">
      <c r="A3370" t="n">
        <v>469</v>
      </c>
      <c r="B3370" t="inlineStr">
        <is>
          <t>Cumplimiento Plan Anual Áreas sede Medellín</t>
        </is>
      </c>
      <c r="C3370" t="inlineStr">
        <is>
          <t>Planeación Estratégica</t>
        </is>
      </c>
      <c r="D3370" t="inlineStr">
        <is>
          <t>Semestral</t>
        </is>
      </c>
      <c r="E3370" t="inlineStr">
        <is>
          <t>Positivo</t>
        </is>
      </c>
      <c r="F3370" s="139" t="n">
        <v>45930</v>
      </c>
      <c r="G3370" t="inlineStr">
        <is>
          <t>469-2025-09-30</t>
        </is>
      </c>
      <c r="H3370" t="inlineStr">
        <is>
          <t>FIDI-DISEÑO-DISEÑO GRAFICO</t>
        </is>
      </c>
      <c r="I3370" t="n">
        <v>100</v>
      </c>
      <c r="J3370" t="n">
        <v>0</v>
      </c>
      <c r="DF3370" t="n">
        <v>0</v>
      </c>
      <c r="DG3370" t="n">
        <v>0</v>
      </c>
    </row>
    <row r="3371">
      <c r="A3371" t="n">
        <v>469</v>
      </c>
      <c r="B3371" t="inlineStr">
        <is>
          <t>Cumplimiento Plan Anual Áreas sede Medellín</t>
        </is>
      </c>
      <c r="C3371" t="inlineStr">
        <is>
          <t>Planeación Estratégica</t>
        </is>
      </c>
      <c r="D3371" t="inlineStr">
        <is>
          <t>Semestral</t>
        </is>
      </c>
      <c r="E3371" t="inlineStr">
        <is>
          <t>Positivo</t>
        </is>
      </c>
      <c r="F3371" s="139" t="n">
        <v>45930</v>
      </c>
      <c r="G3371" t="inlineStr">
        <is>
          <t>469-2025-09-30</t>
        </is>
      </c>
      <c r="H3371" t="inlineStr">
        <is>
          <t>FIDI-TIC -INGENIERIA DE SISTEMAS</t>
        </is>
      </c>
      <c r="I3371" t="n">
        <v>100</v>
      </c>
      <c r="J3371" t="n">
        <v>96.38999938964844</v>
      </c>
      <c r="DF3371" t="n">
        <v>80</v>
      </c>
      <c r="DG3371" t="n">
        <v>83</v>
      </c>
    </row>
    <row r="3372">
      <c r="A3372" t="n">
        <v>469</v>
      </c>
      <c r="B3372" t="inlineStr">
        <is>
          <t>Cumplimiento Plan Anual Áreas sede Medellín</t>
        </is>
      </c>
      <c r="C3372" t="inlineStr">
        <is>
          <t>Planeación Estratégica</t>
        </is>
      </c>
      <c r="D3372" t="inlineStr">
        <is>
          <t>Semestral</t>
        </is>
      </c>
      <c r="E3372" t="inlineStr">
        <is>
          <t>Positivo</t>
        </is>
      </c>
      <c r="F3372" s="139" t="n">
        <v>45930</v>
      </c>
      <c r="G3372" t="inlineStr">
        <is>
          <t>469-2025-09-30</t>
        </is>
      </c>
      <c r="H3372" t="inlineStr">
        <is>
          <t>FIDI-OPINA-INGENIERIA INDUSTRIAL</t>
        </is>
      </c>
      <c r="I3372" t="n">
        <v>100</v>
      </c>
      <c r="J3372" t="n">
        <v>100</v>
      </c>
      <c r="DF3372" t="n">
        <v>86</v>
      </c>
      <c r="DG3372" t="n">
        <v>86</v>
      </c>
    </row>
    <row r="3373">
      <c r="A3373" t="n">
        <v>469</v>
      </c>
      <c r="B3373" t="inlineStr">
        <is>
          <t>Cumplimiento Plan Anual Áreas sede Medellín</t>
        </is>
      </c>
      <c r="C3373" t="inlineStr">
        <is>
          <t>Planeación Estratégica</t>
        </is>
      </c>
      <c r="D3373" t="inlineStr">
        <is>
          <t>Semestral</t>
        </is>
      </c>
      <c r="E3373" t="inlineStr">
        <is>
          <t>Positivo</t>
        </is>
      </c>
      <c r="F3373" s="139" t="n">
        <v>45930</v>
      </c>
      <c r="G3373" t="inlineStr">
        <is>
          <t>469-2025-09-30</t>
        </is>
      </c>
      <c r="H3373" t="inlineStr">
        <is>
          <t>FNGS-NEG Y DLLO INTER-NEGOCIOS INTERNACIONALES</t>
        </is>
      </c>
      <c r="I3373" t="n">
        <v>100</v>
      </c>
      <c r="J3373" t="n">
        <v>107.6900024414062</v>
      </c>
      <c r="DF3373" t="n">
        <v>98</v>
      </c>
      <c r="DG3373" t="n">
        <v>91</v>
      </c>
    </row>
    <row r="3374">
      <c r="A3374" t="n">
        <v>469</v>
      </c>
      <c r="B3374" t="inlineStr">
        <is>
          <t>Cumplimiento Plan Anual Áreas sede Medellín</t>
        </is>
      </c>
      <c r="C3374" t="inlineStr">
        <is>
          <t>Planeación Estratégica</t>
        </is>
      </c>
      <c r="D3374" t="inlineStr">
        <is>
          <t>Semestral</t>
        </is>
      </c>
      <c r="E3374" t="inlineStr">
        <is>
          <t>Positivo</t>
        </is>
      </c>
      <c r="F3374" s="139" t="n">
        <v>45930</v>
      </c>
      <c r="G3374" t="inlineStr">
        <is>
          <t>469-2025-09-30</t>
        </is>
      </c>
      <c r="H3374" t="inlineStr">
        <is>
          <t>FSCC- EST.PSIC,TH Y SOC- PSICOLOGIA</t>
        </is>
      </c>
      <c r="I3374" t="n">
        <v>100</v>
      </c>
      <c r="J3374" t="n">
        <v>100</v>
      </c>
      <c r="DF3374" t="n">
        <v>83</v>
      </c>
      <c r="DG3374" t="n">
        <v>83</v>
      </c>
    </row>
    <row r="3375">
      <c r="A3375" t="n">
        <v>469</v>
      </c>
      <c r="B3375" t="inlineStr">
        <is>
          <t>Cumplimiento Plan Anual Áreas sede Medellín</t>
        </is>
      </c>
      <c r="C3375" t="inlineStr">
        <is>
          <t>Planeación Estratégica</t>
        </is>
      </c>
      <c r="D3375" t="inlineStr">
        <is>
          <t>Semestral</t>
        </is>
      </c>
      <c r="E3375" t="inlineStr">
        <is>
          <t>Positivo</t>
        </is>
      </c>
      <c r="F3375" s="139" t="n">
        <v>45930</v>
      </c>
      <c r="G3375" t="inlineStr">
        <is>
          <t>469-2025-09-30</t>
        </is>
      </c>
      <c r="H3375" t="inlineStr">
        <is>
          <t>FIDI-CIENCIAS BÁSICAS MED</t>
        </is>
      </c>
      <c r="I3375" t="n">
        <v>100</v>
      </c>
      <c r="J3375" t="n">
        <v>87.63999938964844</v>
      </c>
      <c r="DF3375" t="n">
        <v>78</v>
      </c>
      <c r="DG3375" t="n">
        <v>89</v>
      </c>
    </row>
    <row r="3376">
      <c r="A3376" t="n">
        <v>469</v>
      </c>
      <c r="B3376" t="inlineStr">
        <is>
          <t>Cumplimiento Plan Anual Áreas sede Medellín</t>
        </is>
      </c>
      <c r="C3376" t="inlineStr">
        <is>
          <t>Planeación Estratégica</t>
        </is>
      </c>
      <c r="D3376" t="inlineStr">
        <is>
          <t>Semestral</t>
        </is>
      </c>
      <c r="E3376" t="inlineStr">
        <is>
          <t>Positivo</t>
        </is>
      </c>
      <c r="F3376" s="139" t="n">
        <v>45930</v>
      </c>
      <c r="G3376" t="inlineStr">
        <is>
          <t>469-2025-09-30</t>
        </is>
      </c>
      <c r="H3376" t="inlineStr">
        <is>
          <t>FSCC - MARKETING MED</t>
        </is>
      </c>
      <c r="I3376" t="n">
        <v>100</v>
      </c>
      <c r="J3376" t="n">
        <v>84.26999664306641</v>
      </c>
      <c r="DF3376" t="n">
        <v>75</v>
      </c>
      <c r="DG3376" t="n">
        <v>89</v>
      </c>
    </row>
    <row r="3377">
      <c r="A3377" t="n">
        <v>469</v>
      </c>
      <c r="B3377" t="inlineStr">
        <is>
          <t>Cumplimiento Plan Anual Áreas sede Medellín</t>
        </is>
      </c>
      <c r="C3377" t="inlineStr">
        <is>
          <t>Planeación Estratégica</t>
        </is>
      </c>
      <c r="D3377" t="inlineStr">
        <is>
          <t>Semestral</t>
        </is>
      </c>
      <c r="E3377" t="inlineStr">
        <is>
          <t>Positivo</t>
        </is>
      </c>
      <c r="F3377" s="139" t="n">
        <v>45930</v>
      </c>
      <c r="G3377" t="inlineStr">
        <is>
          <t>469-2025-09-30</t>
        </is>
      </c>
      <c r="H3377" t="inlineStr">
        <is>
          <t>ADMON DE EMPRESAS</t>
        </is>
      </c>
      <c r="I3377" t="n">
        <v>100</v>
      </c>
      <c r="J3377" t="n">
        <v>65.22000122070312</v>
      </c>
      <c r="DF3377" t="n">
        <v>60</v>
      </c>
      <c r="DG3377" t="n">
        <v>92</v>
      </c>
    </row>
    <row r="3378">
      <c r="A3378" t="n">
        <v>470</v>
      </c>
      <c r="B3378" t="inlineStr">
        <is>
          <t>Cumplimiento plan anual Secretaria académica y de extensión</t>
        </is>
      </c>
      <c r="C3378" t="inlineStr">
        <is>
          <t>Planeación Estratégica</t>
        </is>
      </c>
      <c r="D3378" t="inlineStr">
        <is>
          <t>Semestral</t>
        </is>
      </c>
      <c r="E3378" t="inlineStr">
        <is>
          <t>Positivo</t>
        </is>
      </c>
      <c r="F3378" s="139" t="n">
        <v>45930</v>
      </c>
      <c r="G3378" t="inlineStr">
        <is>
          <t>470-2025-09-30</t>
        </is>
      </c>
      <c r="H3378" t="inlineStr">
        <is>
          <t>DIRECTOR SISTEMA NACIONAL DE BIBLIOTECAS</t>
        </is>
      </c>
      <c r="I3378" t="n">
        <v>100</v>
      </c>
      <c r="J3378" t="n">
        <v>100</v>
      </c>
      <c r="DH3378" t="n">
        <v>87</v>
      </c>
      <c r="DI3378" t="n">
        <v>87</v>
      </c>
    </row>
    <row r="3379">
      <c r="A3379" t="n">
        <v>470</v>
      </c>
      <c r="B3379" t="inlineStr">
        <is>
          <t>Cumplimiento plan anual Secretaria académica y de extensión</t>
        </is>
      </c>
      <c r="C3379" t="inlineStr">
        <is>
          <t>Planeación Estratégica</t>
        </is>
      </c>
      <c r="D3379" t="inlineStr">
        <is>
          <t>Semestral</t>
        </is>
      </c>
      <c r="E3379" t="inlineStr">
        <is>
          <t>Positivo</t>
        </is>
      </c>
      <c r="F3379" s="139" t="n">
        <v>45930</v>
      </c>
      <c r="G3379" t="inlineStr">
        <is>
          <t>470-2025-09-30</t>
        </is>
      </c>
      <c r="H3379" t="inlineStr">
        <is>
          <t>DIRECTOR CENTRO MEDIOS AUDIOVISUALES</t>
        </is>
      </c>
      <c r="I3379" t="n">
        <v>100</v>
      </c>
      <c r="J3379" t="n">
        <v>106.379997253418</v>
      </c>
      <c r="DH3379" t="n">
        <v>100</v>
      </c>
      <c r="DI3379" t="n">
        <v>94</v>
      </c>
    </row>
    <row r="3380">
      <c r="A3380" t="n">
        <v>470</v>
      </c>
      <c r="B3380" t="inlineStr">
        <is>
          <t>Cumplimiento plan anual Secretaria académica y de extensión</t>
        </is>
      </c>
      <c r="C3380" t="inlineStr">
        <is>
          <t>Planeación Estratégica</t>
        </is>
      </c>
      <c r="D3380" t="inlineStr">
        <is>
          <t>Semestral</t>
        </is>
      </c>
      <c r="E3380" t="inlineStr">
        <is>
          <t>Positivo</t>
        </is>
      </c>
      <c r="F3380" s="139" t="n">
        <v>45930</v>
      </c>
      <c r="G3380" t="inlineStr">
        <is>
          <t>470-2025-09-30</t>
        </is>
      </c>
      <c r="H3380" t="inlineStr">
        <is>
          <t>DIRECTOR AGENCIA TROMPO</t>
        </is>
      </c>
      <c r="I3380" t="n">
        <v>100</v>
      </c>
      <c r="J3380" t="n">
        <v>103.0899963378906</v>
      </c>
      <c r="DH3380" t="n">
        <v>100</v>
      </c>
      <c r="DI3380" t="n">
        <v>97</v>
      </c>
    </row>
    <row r="3381">
      <c r="A3381" t="n">
        <v>470</v>
      </c>
      <c r="B3381" t="inlineStr">
        <is>
          <t>Cumplimiento plan anual Secretaria académica y de extensión</t>
        </is>
      </c>
      <c r="C3381" t="inlineStr">
        <is>
          <t>Planeación Estratégica</t>
        </is>
      </c>
      <c r="D3381" t="inlineStr">
        <is>
          <t>Semestral</t>
        </is>
      </c>
      <c r="E3381" t="inlineStr">
        <is>
          <t>Positivo</t>
        </is>
      </c>
      <c r="F3381" s="139" t="n">
        <v>45930</v>
      </c>
      <c r="G3381" t="inlineStr">
        <is>
          <t>470-2025-09-30</t>
        </is>
      </c>
      <c r="H3381" t="inlineStr">
        <is>
          <t>DIRECTOR DE GRADUADOS Y PROYECCION EMP.</t>
        </is>
      </c>
      <c r="I3381" t="n">
        <v>100</v>
      </c>
      <c r="J3381" t="n">
        <v>103.2300033569336</v>
      </c>
      <c r="DH3381" t="n">
        <v>96</v>
      </c>
      <c r="DI3381" t="n">
        <v>93</v>
      </c>
    </row>
    <row r="3382">
      <c r="A3382" t="n">
        <v>470</v>
      </c>
      <c r="B3382" t="inlineStr">
        <is>
          <t>Cumplimiento plan anual Secretaria académica y de extensión</t>
        </is>
      </c>
      <c r="C3382" t="inlineStr">
        <is>
          <t>Planeación Estratégica</t>
        </is>
      </c>
      <c r="D3382" t="inlineStr">
        <is>
          <t>Semestral</t>
        </is>
      </c>
      <c r="E3382" t="inlineStr">
        <is>
          <t>Positivo</t>
        </is>
      </c>
      <c r="F3382" s="139" t="n">
        <v>45930</v>
      </c>
      <c r="G3382" t="inlineStr">
        <is>
          <t>470-2025-09-30</t>
        </is>
      </c>
      <c r="H3382" t="inlineStr">
        <is>
          <t>DIRECTOR EDITORIAL</t>
        </is>
      </c>
      <c r="I3382" t="n">
        <v>100</v>
      </c>
      <c r="J3382" t="n">
        <v>115.2900009155273</v>
      </c>
      <c r="DH3382" t="n">
        <v>98</v>
      </c>
      <c r="DI3382" t="n">
        <v>85</v>
      </c>
    </row>
    <row r="3383">
      <c r="A3383" t="n">
        <v>471</v>
      </c>
      <c r="B3383" t="inlineStr">
        <is>
          <t>Cumplimiento plan anual Gerencia de Talento Humano</t>
        </is>
      </c>
      <c r="C3383" t="inlineStr">
        <is>
          <t>Planeación Estratégica</t>
        </is>
      </c>
      <c r="D3383" t="inlineStr">
        <is>
          <t>Semestral</t>
        </is>
      </c>
      <c r="E3383" t="inlineStr">
        <is>
          <t>Positivo</t>
        </is>
      </c>
      <c r="F3383" s="139" t="n">
        <v>45930</v>
      </c>
      <c r="G3383" t="inlineStr">
        <is>
          <t>471-2025-09-30</t>
        </is>
      </c>
      <c r="H3383" t="inlineStr">
        <is>
          <t>DIRECTOR DE BIENESTAR Y RELAC. LABORALES</t>
        </is>
      </c>
      <c r="I3383" t="n">
        <v>100</v>
      </c>
      <c r="J3383" t="n">
        <v>93.55000305175781</v>
      </c>
      <c r="DJ3383" t="n">
        <v>87</v>
      </c>
      <c r="DK3383" t="n">
        <v>93</v>
      </c>
    </row>
    <row r="3384">
      <c r="A3384" t="n">
        <v>471</v>
      </c>
      <c r="B3384" t="inlineStr">
        <is>
          <t>Cumplimiento plan anual Gerencia de Talento Humano</t>
        </is>
      </c>
      <c r="C3384" t="inlineStr">
        <is>
          <t>Planeación Estratégica</t>
        </is>
      </c>
      <c r="D3384" t="inlineStr">
        <is>
          <t>Semestral</t>
        </is>
      </c>
      <c r="E3384" t="inlineStr">
        <is>
          <t>Positivo</t>
        </is>
      </c>
      <c r="F3384" s="139" t="n">
        <v>45930</v>
      </c>
      <c r="G3384" t="inlineStr">
        <is>
          <t>471-2025-09-30</t>
        </is>
      </c>
      <c r="H3384" t="inlineStr">
        <is>
          <t>DIRECTOR DE FORMACION Y DESARROLLO</t>
        </is>
      </c>
      <c r="I3384" t="n">
        <v>100</v>
      </c>
      <c r="J3384" t="n">
        <v>106.5899963378906</v>
      </c>
      <c r="DJ3384" t="n">
        <v>97</v>
      </c>
      <c r="DK3384" t="n">
        <v>91</v>
      </c>
    </row>
    <row r="3385">
      <c r="A3385" t="n">
        <v>471</v>
      </c>
      <c r="B3385" t="inlineStr">
        <is>
          <t>Cumplimiento plan anual Gerencia de Talento Humano</t>
        </is>
      </c>
      <c r="C3385" t="inlineStr">
        <is>
          <t>Planeación Estratégica</t>
        </is>
      </c>
      <c r="D3385" t="inlineStr">
        <is>
          <t>Semestral</t>
        </is>
      </c>
      <c r="E3385" t="inlineStr">
        <is>
          <t>Positivo</t>
        </is>
      </c>
      <c r="F3385" s="139" t="n">
        <v>45930</v>
      </c>
      <c r="G3385" t="inlineStr">
        <is>
          <t>471-2025-09-30</t>
        </is>
      </c>
      <c r="H3385" t="inlineStr">
        <is>
          <t>DIRECTOR DE RELACIONES PUBLICAS Y PROTOC</t>
        </is>
      </c>
      <c r="I3385" t="n">
        <v>100</v>
      </c>
      <c r="J3385" t="n">
        <v>102.129997253418</v>
      </c>
      <c r="DJ3385" t="n">
        <v>96</v>
      </c>
      <c r="DK3385" t="n">
        <v>94</v>
      </c>
    </row>
    <row r="3386">
      <c r="A3386" t="n">
        <v>471</v>
      </c>
      <c r="B3386" t="inlineStr">
        <is>
          <t>Cumplimiento plan anual Gerencia de Talento Humano</t>
        </is>
      </c>
      <c r="C3386" t="inlineStr">
        <is>
          <t>Planeación Estratégica</t>
        </is>
      </c>
      <c r="D3386" t="inlineStr">
        <is>
          <t>Semestral</t>
        </is>
      </c>
      <c r="E3386" t="inlineStr">
        <is>
          <t>Positivo</t>
        </is>
      </c>
      <c r="F3386" s="139" t="n">
        <v>45930</v>
      </c>
      <c r="G3386" t="inlineStr">
        <is>
          <t>471-2025-09-30</t>
        </is>
      </c>
      <c r="H3386" t="inlineStr">
        <is>
          <t>DIRECTOR DE COMUNICACIONES</t>
        </is>
      </c>
      <c r="I3386" t="n">
        <v>100</v>
      </c>
      <c r="J3386" t="n">
        <v>73.68000030517578</v>
      </c>
      <c r="DJ3386" t="n">
        <v>70</v>
      </c>
      <c r="DK3386" t="n">
        <v>95</v>
      </c>
    </row>
    <row r="3387">
      <c r="A3387" t="n">
        <v>471</v>
      </c>
      <c r="B3387" t="inlineStr">
        <is>
          <t>Cumplimiento plan anual Gerencia de Talento Humano</t>
        </is>
      </c>
      <c r="C3387" t="inlineStr">
        <is>
          <t>Planeación Estratégica</t>
        </is>
      </c>
      <c r="D3387" t="inlineStr">
        <is>
          <t>Semestral</t>
        </is>
      </c>
      <c r="E3387" t="inlineStr">
        <is>
          <t>Positivo</t>
        </is>
      </c>
      <c r="F3387" s="139" t="n">
        <v>45930</v>
      </c>
      <c r="G3387" t="inlineStr">
        <is>
          <t>471-2025-09-30</t>
        </is>
      </c>
      <c r="H3387" t="inlineStr">
        <is>
          <t>DIRECTOR DE ADMON LABORAL Y COMPENSACION</t>
        </is>
      </c>
      <c r="I3387" t="n">
        <v>100</v>
      </c>
      <c r="J3387" t="n">
        <v>113.9499969482422</v>
      </c>
      <c r="DJ3387" t="n">
        <v>98</v>
      </c>
      <c r="DK3387" t="n">
        <v>86</v>
      </c>
    </row>
    <row r="3388">
      <c r="A3388" t="n">
        <v>471</v>
      </c>
      <c r="B3388" t="inlineStr">
        <is>
          <t>Cumplimiento plan anual Gerencia de Talento Humano</t>
        </is>
      </c>
      <c r="C3388" t="inlineStr">
        <is>
          <t>Planeación Estratégica</t>
        </is>
      </c>
      <c r="D3388" t="inlineStr">
        <is>
          <t>Semestral</t>
        </is>
      </c>
      <c r="E3388" t="inlineStr">
        <is>
          <t>Positivo</t>
        </is>
      </c>
      <c r="F3388" s="139" t="n">
        <v>45930</v>
      </c>
      <c r="G3388" t="inlineStr">
        <is>
          <t>471-2025-09-30</t>
        </is>
      </c>
      <c r="H3388" t="inlineStr">
        <is>
          <t>DIRECTOR DE GESTION DE TALENTO</t>
        </is>
      </c>
      <c r="I3388" t="n">
        <v>100</v>
      </c>
      <c r="J3388" t="n">
        <v>82.11000061035156</v>
      </c>
      <c r="DJ3388" t="n">
        <v>78</v>
      </c>
      <c r="DK3388" t="n">
        <v>95</v>
      </c>
    </row>
    <row r="3389">
      <c r="A3389" t="n">
        <v>471</v>
      </c>
      <c r="B3389" t="inlineStr">
        <is>
          <t>Cumplimiento plan anual Gerencia de Talento Humano</t>
        </is>
      </c>
      <c r="C3389" t="inlineStr">
        <is>
          <t>Planeación Estratégica</t>
        </is>
      </c>
      <c r="D3389" t="inlineStr">
        <is>
          <t>Semestral</t>
        </is>
      </c>
      <c r="E3389" t="inlineStr">
        <is>
          <t>Positivo</t>
        </is>
      </c>
      <c r="F3389" s="139" t="n">
        <v>45930</v>
      </c>
      <c r="G3389" t="inlineStr">
        <is>
          <t>471-2025-09-30</t>
        </is>
      </c>
      <c r="H3389" t="inlineStr">
        <is>
          <t>DIRECTOR DE COMUN. EXTERNAS SED MEDELLIN</t>
        </is>
      </c>
      <c r="I3389" t="n">
        <v>100</v>
      </c>
      <c r="J3389" t="n">
        <v>120.4800033569336</v>
      </c>
      <c r="DJ3389" t="n">
        <v>100</v>
      </c>
      <c r="DK3389" t="n">
        <v>83</v>
      </c>
    </row>
    <row r="3390">
      <c r="A3390" t="n">
        <v>510</v>
      </c>
      <c r="B3390" t="inlineStr">
        <is>
          <t>Frecuencia de incidentes de riesgos</t>
        </is>
      </c>
      <c r="C3390" t="inlineStr">
        <is>
          <t>GESTIÓN DE RIESGOS</t>
        </is>
      </c>
      <c r="D3390" t="inlineStr">
        <is>
          <t>Semestral</t>
        </is>
      </c>
      <c r="E3390" t="inlineStr">
        <is>
          <t>Positivo</t>
        </is>
      </c>
      <c r="F3390" s="139" t="n">
        <v>45930</v>
      </c>
      <c r="G3390" t="inlineStr">
        <is>
          <t>510-2025-09-30</t>
        </is>
      </c>
      <c r="H3390" t="inlineStr">
        <is>
          <t>Revisión y asesorías</t>
        </is>
      </c>
      <c r="EL3390" t="n">
        <v>0</v>
      </c>
      <c r="EM3390" t="n">
        <v>128</v>
      </c>
    </row>
    <row r="3391">
      <c r="A3391" t="n">
        <v>511</v>
      </c>
      <c r="B3391" t="inlineStr">
        <is>
          <t>Eficacia de controles</t>
        </is>
      </c>
      <c r="C3391" t="inlineStr">
        <is>
          <t>GESTIÓN DE RIESGOS</t>
        </is>
      </c>
      <c r="D3391" t="inlineStr">
        <is>
          <t>Semestral</t>
        </is>
      </c>
      <c r="E3391" t="inlineStr">
        <is>
          <t>Positivo</t>
        </is>
      </c>
      <c r="F3391" s="139" t="n">
        <v>45930</v>
      </c>
      <c r="G3391" t="inlineStr">
        <is>
          <t>511-2025-09-30</t>
        </is>
      </c>
      <c r="H3391" t="inlineStr">
        <is>
          <t>Estratégicos</t>
        </is>
      </c>
      <c r="J3391" t="n">
        <v>80.84999847412109</v>
      </c>
      <c r="EN3391" t="n">
        <v>38</v>
      </c>
      <c r="EO3391" t="n">
        <v>47</v>
      </c>
    </row>
    <row r="3392">
      <c r="A3392" t="n">
        <v>511</v>
      </c>
      <c r="B3392" t="inlineStr">
        <is>
          <t>Eficacia de controles</t>
        </is>
      </c>
      <c r="C3392" t="inlineStr">
        <is>
          <t>GESTIÓN DE RIESGOS</t>
        </is>
      </c>
      <c r="D3392" t="inlineStr">
        <is>
          <t>Semestral</t>
        </is>
      </c>
      <c r="E3392" t="inlineStr">
        <is>
          <t>Positivo</t>
        </is>
      </c>
      <c r="F3392" s="139" t="n">
        <v>45930</v>
      </c>
      <c r="G3392" t="inlineStr">
        <is>
          <t>511-2025-09-30</t>
        </is>
      </c>
      <c r="H3392" t="inlineStr">
        <is>
          <t>Proyectos</t>
        </is>
      </c>
      <c r="J3392" t="n">
        <v>100</v>
      </c>
      <c r="EN3392" t="n">
        <v>48</v>
      </c>
      <c r="EO3392" t="n">
        <v>48</v>
      </c>
    </row>
    <row r="3393">
      <c r="A3393" t="n">
        <v>511</v>
      </c>
      <c r="B3393" t="inlineStr">
        <is>
          <t>Eficacia de controles</t>
        </is>
      </c>
      <c r="C3393" t="inlineStr">
        <is>
          <t>GESTIÓN DE RIESGOS</t>
        </is>
      </c>
      <c r="D3393" t="inlineStr">
        <is>
          <t>Semestral</t>
        </is>
      </c>
      <c r="E3393" t="inlineStr">
        <is>
          <t>Positivo</t>
        </is>
      </c>
      <c r="F3393" s="139" t="n">
        <v>45930</v>
      </c>
      <c r="G3393" t="inlineStr">
        <is>
          <t>511-2025-09-30</t>
        </is>
      </c>
      <c r="H3393" t="inlineStr">
        <is>
          <t>Financieros</t>
        </is>
      </c>
      <c r="J3393" t="n">
        <v>100</v>
      </c>
      <c r="EN3393" t="n">
        <v>21</v>
      </c>
      <c r="EO3393" t="n">
        <v>21</v>
      </c>
    </row>
    <row r="3394">
      <c r="A3394" t="n">
        <v>511</v>
      </c>
      <c r="B3394" t="inlineStr">
        <is>
          <t>Eficacia de controles</t>
        </is>
      </c>
      <c r="C3394" t="inlineStr">
        <is>
          <t>GESTIÓN DE RIESGOS</t>
        </is>
      </c>
      <c r="D3394" t="inlineStr">
        <is>
          <t>Semestral</t>
        </is>
      </c>
      <c r="E3394" t="inlineStr">
        <is>
          <t>Positivo</t>
        </is>
      </c>
      <c r="F3394" s="139" t="n">
        <v>45930</v>
      </c>
      <c r="G3394" t="inlineStr">
        <is>
          <t>511-2025-09-30</t>
        </is>
      </c>
      <c r="H3394" t="inlineStr">
        <is>
          <t>Legal/ Cumplimiento</t>
        </is>
      </c>
      <c r="J3394" t="n">
        <v>92.86000061035156</v>
      </c>
      <c r="EN3394" t="n">
        <v>13</v>
      </c>
      <c r="EO3394" t="n">
        <v>14</v>
      </c>
    </row>
    <row r="3395">
      <c r="A3395" t="n">
        <v>511</v>
      </c>
      <c r="B3395" t="inlineStr">
        <is>
          <t>Eficacia de controles</t>
        </is>
      </c>
      <c r="C3395" t="inlineStr">
        <is>
          <t>GESTIÓN DE RIESGOS</t>
        </is>
      </c>
      <c r="D3395" t="inlineStr">
        <is>
          <t>Semestral</t>
        </is>
      </c>
      <c r="E3395" t="inlineStr">
        <is>
          <t>Positivo</t>
        </is>
      </c>
      <c r="F3395" s="139" t="n">
        <v>45930</v>
      </c>
      <c r="G3395" t="inlineStr">
        <is>
          <t>511-2025-09-30</t>
        </is>
      </c>
      <c r="H3395" t="inlineStr">
        <is>
          <t>Tecnológico</t>
        </is>
      </c>
      <c r="J3395" t="n">
        <v>75</v>
      </c>
      <c r="EN3395" t="n">
        <v>9</v>
      </c>
      <c r="EO3395" t="n">
        <v>12</v>
      </c>
    </row>
    <row r="3396">
      <c r="A3396" t="n">
        <v>511</v>
      </c>
      <c r="B3396" t="inlineStr">
        <is>
          <t>Eficacia de controles</t>
        </is>
      </c>
      <c r="C3396" t="inlineStr">
        <is>
          <t>GESTIÓN DE RIESGOS</t>
        </is>
      </c>
      <c r="D3396" t="inlineStr">
        <is>
          <t>Semestral</t>
        </is>
      </c>
      <c r="E3396" t="inlineStr">
        <is>
          <t>Positivo</t>
        </is>
      </c>
      <c r="F3396" s="139" t="n">
        <v>45930</v>
      </c>
      <c r="G3396" t="inlineStr">
        <is>
          <t>511-2025-09-30</t>
        </is>
      </c>
      <c r="H3396" t="inlineStr">
        <is>
          <t>Operativos</t>
        </is>
      </c>
      <c r="J3396" t="n">
        <v>82.31999969482422</v>
      </c>
      <c r="EN3396" t="n">
        <v>163</v>
      </c>
      <c r="EO3396" t="n">
        <v>198</v>
      </c>
    </row>
    <row r="3397">
      <c r="A3397" t="n">
        <v>511</v>
      </c>
      <c r="B3397" t="inlineStr">
        <is>
          <t>Eficacia de controles</t>
        </is>
      </c>
      <c r="C3397" t="inlineStr">
        <is>
          <t>GESTIÓN DE RIESGOS</t>
        </is>
      </c>
      <c r="D3397" t="inlineStr">
        <is>
          <t>Semestral</t>
        </is>
      </c>
      <c r="E3397" t="inlineStr">
        <is>
          <t>Positivo</t>
        </is>
      </c>
      <c r="F3397" s="139" t="n">
        <v>45930</v>
      </c>
      <c r="G3397" t="inlineStr">
        <is>
          <t>511-2025-09-30</t>
        </is>
      </c>
      <c r="H3397" t="inlineStr">
        <is>
          <t>Reputacionales</t>
        </is>
      </c>
      <c r="J3397" t="n">
        <v>100</v>
      </c>
      <c r="EN3397" t="n">
        <v>12</v>
      </c>
      <c r="EO3397" t="n">
        <v>12</v>
      </c>
    </row>
    <row r="3398">
      <c r="A3398" t="n">
        <v>529</v>
      </c>
      <c r="B3398" t="inlineStr">
        <is>
          <t>Oportunidad en la solución de solicitudes de infraestructura</t>
        </is>
      </c>
      <c r="C3398" t="inlineStr">
        <is>
          <t>Gestión Infraestructura Física</t>
        </is>
      </c>
      <c r="D3398" t="inlineStr">
        <is>
          <t>Semestral</t>
        </is>
      </c>
      <c r="E3398" t="inlineStr">
        <is>
          <t>Positivo</t>
        </is>
      </c>
      <c r="F3398" s="139" t="n">
        <v>45930</v>
      </c>
      <c r="G3398" t="inlineStr">
        <is>
          <t>529-2025-09-30</t>
        </is>
      </c>
      <c r="H3398" t="inlineStr">
        <is>
          <t>Bogotá</t>
        </is>
      </c>
      <c r="I3398" t="n">
        <v>90</v>
      </c>
      <c r="J3398" t="n">
        <v>96.19000244140625</v>
      </c>
      <c r="FJ3398" t="n">
        <v>210</v>
      </c>
      <c r="FK3398" t="n">
        <v>202</v>
      </c>
    </row>
    <row r="3399">
      <c r="A3399" t="n">
        <v>529</v>
      </c>
      <c r="B3399" t="inlineStr">
        <is>
          <t>Oportunidad en la solución de solicitudes de infraestructura</t>
        </is>
      </c>
      <c r="C3399" t="inlineStr">
        <is>
          <t>Gestión Infraestructura Física</t>
        </is>
      </c>
      <c r="D3399" t="inlineStr">
        <is>
          <t>Semestral</t>
        </is>
      </c>
      <c r="E3399" t="inlineStr">
        <is>
          <t>Positivo</t>
        </is>
      </c>
      <c r="F3399" s="139" t="n">
        <v>45930</v>
      </c>
      <c r="G3399" t="inlineStr">
        <is>
          <t>529-2025-09-30</t>
        </is>
      </c>
      <c r="H3399" t="inlineStr">
        <is>
          <t>Medellín</t>
        </is>
      </c>
      <c r="I3399" t="n">
        <v>90</v>
      </c>
      <c r="J3399" t="n">
        <v>100</v>
      </c>
      <c r="FJ3399" t="n">
        <v>95</v>
      </c>
      <c r="FK3399" t="n">
        <v>95</v>
      </c>
    </row>
    <row r="3400">
      <c r="A3400" t="n">
        <v>208</v>
      </c>
      <c r="B3400" t="inlineStr">
        <is>
          <t>Consumo de Agua m3 Mensual</t>
        </is>
      </c>
      <c r="C3400" t="inlineStr">
        <is>
          <t>GESTIÓN AMBIENTAL</t>
        </is>
      </c>
      <c r="D3400" t="inlineStr">
        <is>
          <t>Mensual</t>
        </is>
      </c>
      <c r="E3400" t="inlineStr">
        <is>
          <t>Negativo</t>
        </is>
      </c>
      <c r="F3400" s="139" t="n">
        <v>45961</v>
      </c>
      <c r="G3400" t="inlineStr">
        <is>
          <t>208-2025-10-31</t>
        </is>
      </c>
      <c r="H3400" t="inlineStr">
        <is>
          <t>Campus Bogotá</t>
        </is>
      </c>
      <c r="I3400" t="n">
        <v>950</v>
      </c>
      <c r="J3400" t="n">
        <v>686</v>
      </c>
      <c r="K3400" t="n">
        <v>686</v>
      </c>
    </row>
    <row r="3401">
      <c r="A3401" t="n">
        <v>208</v>
      </c>
      <c r="B3401" t="inlineStr">
        <is>
          <t>Consumo de Agua m3 Mensual</t>
        </is>
      </c>
      <c r="C3401" t="inlineStr">
        <is>
          <t>GESTIÓN AMBIENTAL</t>
        </is>
      </c>
      <c r="D3401" t="inlineStr">
        <is>
          <t>Mensual</t>
        </is>
      </c>
      <c r="E3401" t="inlineStr">
        <is>
          <t>Negativo</t>
        </is>
      </c>
      <c r="F3401" s="139" t="n">
        <v>45961</v>
      </c>
      <c r="G3401" t="inlineStr">
        <is>
          <t>208-2025-10-31</t>
        </is>
      </c>
      <c r="H3401" t="inlineStr">
        <is>
          <t>City Campus</t>
        </is>
      </c>
      <c r="I3401" t="n">
        <v>350</v>
      </c>
      <c r="J3401" t="n">
        <v>358.5</v>
      </c>
      <c r="K3401" t="n">
        <v>358.5</v>
      </c>
    </row>
    <row r="3402">
      <c r="A3402" t="n">
        <v>208</v>
      </c>
      <c r="B3402" t="inlineStr">
        <is>
          <t>Consumo de Agua m3 Mensual</t>
        </is>
      </c>
      <c r="C3402" t="inlineStr">
        <is>
          <t>GESTIÓN AMBIENTAL</t>
        </is>
      </c>
      <c r="D3402" t="inlineStr">
        <is>
          <t>Mensual</t>
        </is>
      </c>
      <c r="E3402" t="inlineStr">
        <is>
          <t>Negativo</t>
        </is>
      </c>
      <c r="F3402" s="139" t="n">
        <v>45961</v>
      </c>
      <c r="G3402" t="inlineStr">
        <is>
          <t>208-2025-10-31</t>
        </is>
      </c>
      <c r="H3402" t="inlineStr">
        <is>
          <t>Campus-Medellín</t>
        </is>
      </c>
      <c r="I3402" t="n">
        <v>200</v>
      </c>
      <c r="J3402" t="n">
        <v>194</v>
      </c>
      <c r="K3402" t="n">
        <v>194</v>
      </c>
    </row>
    <row r="3403">
      <c r="A3403" t="n">
        <v>208</v>
      </c>
      <c r="B3403" t="inlineStr">
        <is>
          <t>Consumo de Agua m3 Mensual</t>
        </is>
      </c>
      <c r="C3403" t="inlineStr">
        <is>
          <t>GESTIÓN AMBIENTAL</t>
        </is>
      </c>
      <c r="D3403" t="inlineStr">
        <is>
          <t>Mensual</t>
        </is>
      </c>
      <c r="E3403" t="inlineStr">
        <is>
          <t>Negativo</t>
        </is>
      </c>
      <c r="F3403" s="139" t="n">
        <v>45961</v>
      </c>
      <c r="G3403" t="inlineStr">
        <is>
          <t>208-2025-10-31</t>
        </is>
      </c>
      <c r="H3403" t="inlineStr">
        <is>
          <t>Sede Bienestar - Medellín</t>
        </is>
      </c>
      <c r="I3403" t="n">
        <v>0</v>
      </c>
      <c r="J3403" t="n">
        <v>0</v>
      </c>
      <c r="K3403" t="n">
        <v>0</v>
      </c>
    </row>
    <row r="3404">
      <c r="A3404" t="n">
        <v>208</v>
      </c>
      <c r="B3404" t="inlineStr">
        <is>
          <t>Consumo de Agua m3 Mensual</t>
        </is>
      </c>
      <c r="C3404" t="inlineStr">
        <is>
          <t>GESTIÓN AMBIENTAL</t>
        </is>
      </c>
      <c r="D3404" t="inlineStr">
        <is>
          <t>Mensual</t>
        </is>
      </c>
      <c r="E3404" t="inlineStr">
        <is>
          <t>Negativo</t>
        </is>
      </c>
      <c r="F3404" s="139" t="n">
        <v>45961</v>
      </c>
      <c r="G3404" t="inlineStr">
        <is>
          <t>208-2025-10-31</t>
        </is>
      </c>
      <c r="H3404" t="inlineStr">
        <is>
          <t>Consultorio Psicología - Medellin</t>
        </is>
      </c>
      <c r="I3404" t="n">
        <v>25</v>
      </c>
      <c r="J3404" t="n">
        <v>18</v>
      </c>
      <c r="K3404" t="n">
        <v>18</v>
      </c>
    </row>
    <row r="3405">
      <c r="A3405" t="n">
        <v>208</v>
      </c>
      <c r="B3405" t="inlineStr">
        <is>
          <t>Consumo de Agua m3 Mensual</t>
        </is>
      </c>
      <c r="C3405" t="inlineStr">
        <is>
          <t>GESTIÓN AMBIENTAL</t>
        </is>
      </c>
      <c r="D3405" t="inlineStr">
        <is>
          <t>Mensual</t>
        </is>
      </c>
      <c r="E3405" t="inlineStr">
        <is>
          <t>Negativo</t>
        </is>
      </c>
      <c r="F3405" s="139" t="n">
        <v>45961</v>
      </c>
      <c r="G3405" t="inlineStr">
        <is>
          <t>208-2025-10-31</t>
        </is>
      </c>
      <c r="H3405" t="inlineStr">
        <is>
          <t>Sede Posgrado-Calle 85</t>
        </is>
      </c>
      <c r="I3405" t="n">
        <v>25</v>
      </c>
      <c r="J3405" t="n">
        <v>4</v>
      </c>
      <c r="K3405" t="n">
        <v>4</v>
      </c>
    </row>
    <row r="3406">
      <c r="A3406" t="n">
        <v>214</v>
      </c>
      <c r="B3406" t="inlineStr">
        <is>
          <t>Generación de Residuos Sólidos Mensual</t>
        </is>
      </c>
      <c r="C3406" t="inlineStr">
        <is>
          <t>GESTIÓN AMBIENTAL</t>
        </is>
      </c>
      <c r="D3406" t="inlineStr">
        <is>
          <t>Mensual</t>
        </is>
      </c>
      <c r="E3406" t="inlineStr">
        <is>
          <t>Negativo</t>
        </is>
      </c>
      <c r="F3406" s="139" t="n">
        <v>45961</v>
      </c>
      <c r="G3406" t="inlineStr">
        <is>
          <t>214-2025-10-31</t>
        </is>
      </c>
      <c r="H3406" t="inlineStr">
        <is>
          <t>City Campus</t>
        </is>
      </c>
      <c r="I3406" t="n">
        <v>1000</v>
      </c>
      <c r="J3406" t="n">
        <v>1201.599975585938</v>
      </c>
      <c r="L3406" t="n">
        <v>274.45</v>
      </c>
      <c r="M3406" t="n">
        <v>927.15</v>
      </c>
    </row>
    <row r="3407">
      <c r="A3407" t="n">
        <v>214</v>
      </c>
      <c r="B3407" t="inlineStr">
        <is>
          <t>Generación de Residuos Sólidos Mensual</t>
        </is>
      </c>
      <c r="C3407" t="inlineStr">
        <is>
          <t>GESTIÓN AMBIENTAL</t>
        </is>
      </c>
      <c r="D3407" t="inlineStr">
        <is>
          <t>Mensual</t>
        </is>
      </c>
      <c r="E3407" t="inlineStr">
        <is>
          <t>Negativo</t>
        </is>
      </c>
      <c r="F3407" s="139" t="n">
        <v>45961</v>
      </c>
      <c r="G3407" t="inlineStr">
        <is>
          <t>214-2025-10-31</t>
        </is>
      </c>
      <c r="H3407" t="inlineStr">
        <is>
          <t>Sede Posgrado-Calle 85</t>
        </is>
      </c>
      <c r="I3407" t="n">
        <v>7500</v>
      </c>
      <c r="J3407" t="n">
        <v>72.43000030517578</v>
      </c>
      <c r="L3407" t="n">
        <v>22.73</v>
      </c>
      <c r="M3407" t="n">
        <v>49.7</v>
      </c>
    </row>
    <row r="3408">
      <c r="A3408" t="n">
        <v>214</v>
      </c>
      <c r="B3408" t="inlineStr">
        <is>
          <t>Generación de Residuos Sólidos Mensual</t>
        </is>
      </c>
      <c r="C3408" t="inlineStr">
        <is>
          <t>GESTIÓN AMBIENTAL</t>
        </is>
      </c>
      <c r="D3408" t="inlineStr">
        <is>
          <t>Mensual</t>
        </is>
      </c>
      <c r="E3408" t="inlineStr">
        <is>
          <t>Negativo</t>
        </is>
      </c>
      <c r="F3408" s="139" t="n">
        <v>45961</v>
      </c>
      <c r="G3408" t="inlineStr">
        <is>
          <t>214-2025-10-31</t>
        </is>
      </c>
      <c r="H3408" t="inlineStr">
        <is>
          <t>Campus-Medellín</t>
        </is>
      </c>
      <c r="I3408" t="n">
        <v>1000</v>
      </c>
      <c r="J3408" t="n">
        <v>734.2000122070312</v>
      </c>
      <c r="L3408" t="n">
        <v>0</v>
      </c>
      <c r="M3408" t="n">
        <v>734.2</v>
      </c>
    </row>
    <row r="3409">
      <c r="A3409" t="n">
        <v>214</v>
      </c>
      <c r="B3409" t="inlineStr">
        <is>
          <t>Generación de Residuos Sólidos Mensual</t>
        </is>
      </c>
      <c r="C3409" t="inlineStr">
        <is>
          <t>GESTIÓN AMBIENTAL</t>
        </is>
      </c>
      <c r="D3409" t="inlineStr">
        <is>
          <t>Mensual</t>
        </is>
      </c>
      <c r="E3409" t="inlineStr">
        <is>
          <t>Negativo</t>
        </is>
      </c>
      <c r="F3409" s="139" t="n">
        <v>45961</v>
      </c>
      <c r="G3409" t="inlineStr">
        <is>
          <t>214-2025-10-31</t>
        </is>
      </c>
      <c r="H3409" t="inlineStr">
        <is>
          <t>Sede Bienestar - Medellín</t>
        </is>
      </c>
      <c r="I3409" t="n">
        <v>1</v>
      </c>
      <c r="J3409" t="n">
        <v>176.2899932861328</v>
      </c>
      <c r="L3409" t="n">
        <v>23.54</v>
      </c>
      <c r="M3409" t="n">
        <v>152.75</v>
      </c>
    </row>
    <row r="3410">
      <c r="A3410" t="n">
        <v>214</v>
      </c>
      <c r="B3410" t="inlineStr">
        <is>
          <t>Generación de Residuos Sólidos Mensual</t>
        </is>
      </c>
      <c r="C3410" t="inlineStr">
        <is>
          <t>GESTIÓN AMBIENTAL</t>
        </is>
      </c>
      <c r="D3410" t="inlineStr">
        <is>
          <t>Mensual</t>
        </is>
      </c>
      <c r="E3410" t="inlineStr">
        <is>
          <t>Negativo</t>
        </is>
      </c>
      <c r="F3410" s="139" t="n">
        <v>45961</v>
      </c>
      <c r="G3410" t="inlineStr">
        <is>
          <t>214-2025-10-31</t>
        </is>
      </c>
      <c r="H3410" t="inlineStr">
        <is>
          <t>Consultorio Psicología - Medellin</t>
        </is>
      </c>
      <c r="I3410" t="n">
        <v>1</v>
      </c>
      <c r="J3410" t="n">
        <v>32.36000061035156</v>
      </c>
      <c r="L3410" t="n">
        <v>8.66</v>
      </c>
      <c r="M3410" t="n">
        <v>23.7</v>
      </c>
    </row>
    <row r="3411">
      <c r="A3411" t="n">
        <v>214</v>
      </c>
      <c r="B3411" t="inlineStr">
        <is>
          <t>Generación de Residuos Sólidos Mensual</t>
        </is>
      </c>
      <c r="C3411" t="inlineStr">
        <is>
          <t>GESTIÓN AMBIENTAL</t>
        </is>
      </c>
      <c r="D3411" t="inlineStr">
        <is>
          <t>Mensual</t>
        </is>
      </c>
      <c r="E3411" t="inlineStr">
        <is>
          <t>Negativo</t>
        </is>
      </c>
      <c r="F3411" s="139" t="n">
        <v>45961</v>
      </c>
      <c r="G3411" t="inlineStr">
        <is>
          <t>214-2025-10-31</t>
        </is>
      </c>
      <c r="H3411" t="inlineStr">
        <is>
          <t>Campus Bogotá</t>
        </is>
      </c>
      <c r="I3411" t="n">
        <v>5500</v>
      </c>
      <c r="J3411" t="n">
        <v>1781.68994140625</v>
      </c>
      <c r="L3411" t="n">
        <v>235.45</v>
      </c>
      <c r="M3411" t="n">
        <v>1546.24</v>
      </c>
    </row>
    <row r="3412">
      <c r="A3412" t="n">
        <v>217</v>
      </c>
      <c r="B3412" t="inlineStr">
        <is>
          <t>Aprovechamiento de Residuos</t>
        </is>
      </c>
      <c r="C3412" t="inlineStr">
        <is>
          <t>GESTIÓN AMBIENTAL</t>
        </is>
      </c>
      <c r="D3412" t="inlineStr">
        <is>
          <t>Mensual</t>
        </is>
      </c>
      <c r="E3412" t="inlineStr">
        <is>
          <t>Positivo</t>
        </is>
      </c>
      <c r="F3412" s="139" t="n">
        <v>45961</v>
      </c>
      <c r="G3412" t="inlineStr">
        <is>
          <t>217-2025-10-31</t>
        </is>
      </c>
      <c r="H3412" t="inlineStr">
        <is>
          <t>City Campus</t>
        </is>
      </c>
      <c r="I3412" t="n">
        <v>20</v>
      </c>
      <c r="J3412" t="n">
        <v>55.70999908447266</v>
      </c>
      <c r="L3412" t="n">
        <v>274.45</v>
      </c>
      <c r="M3412" t="n">
        <v>927.15</v>
      </c>
      <c r="AS3412" t="n">
        <v>669.45</v>
      </c>
    </row>
    <row r="3413">
      <c r="A3413" t="n">
        <v>217</v>
      </c>
      <c r="B3413" t="inlineStr">
        <is>
          <t>Aprovechamiento de Residuos</t>
        </is>
      </c>
      <c r="C3413" t="inlineStr">
        <is>
          <t>GESTIÓN AMBIENTAL</t>
        </is>
      </c>
      <c r="D3413" t="inlineStr">
        <is>
          <t>Mensual</t>
        </is>
      </c>
      <c r="E3413" t="inlineStr">
        <is>
          <t>Positivo</t>
        </is>
      </c>
      <c r="F3413" s="139" t="n">
        <v>45961</v>
      </c>
      <c r="G3413" t="inlineStr">
        <is>
          <t>217-2025-10-31</t>
        </is>
      </c>
      <c r="H3413" t="inlineStr">
        <is>
          <t>Sede Posgrado-Calle 85</t>
        </is>
      </c>
      <c r="I3413" t="n">
        <v>20</v>
      </c>
      <c r="J3413" t="n">
        <v>31.3799991607666</v>
      </c>
      <c r="L3413" t="n">
        <v>22.73</v>
      </c>
      <c r="M3413" t="n">
        <v>49.7</v>
      </c>
      <c r="AS3413" t="n">
        <v>22.73</v>
      </c>
    </row>
    <row r="3414">
      <c r="A3414" t="n">
        <v>217</v>
      </c>
      <c r="B3414" t="inlineStr">
        <is>
          <t>Aprovechamiento de Residuos</t>
        </is>
      </c>
      <c r="C3414" t="inlineStr">
        <is>
          <t>GESTIÓN AMBIENTAL</t>
        </is>
      </c>
      <c r="D3414" t="inlineStr">
        <is>
          <t>Mensual</t>
        </is>
      </c>
      <c r="E3414" t="inlineStr">
        <is>
          <t>Positivo</t>
        </is>
      </c>
      <c r="F3414" s="139" t="n">
        <v>45961</v>
      </c>
      <c r="G3414" t="inlineStr">
        <is>
          <t>217-2025-10-31</t>
        </is>
      </c>
      <c r="H3414" t="inlineStr">
        <is>
          <t>Campus-Medellín</t>
        </is>
      </c>
      <c r="I3414" t="n">
        <v>20</v>
      </c>
      <c r="J3414" t="n">
        <v>0</v>
      </c>
      <c r="L3414" t="n">
        <v>0</v>
      </c>
      <c r="M3414" t="n">
        <v>734.2</v>
      </c>
      <c r="AS3414" t="n">
        <v>0</v>
      </c>
    </row>
    <row r="3415">
      <c r="A3415" t="n">
        <v>217</v>
      </c>
      <c r="B3415" t="inlineStr">
        <is>
          <t>Aprovechamiento de Residuos</t>
        </is>
      </c>
      <c r="C3415" t="inlineStr">
        <is>
          <t>GESTIÓN AMBIENTAL</t>
        </is>
      </c>
      <c r="D3415" t="inlineStr">
        <is>
          <t>Mensual</t>
        </is>
      </c>
      <c r="E3415" t="inlineStr">
        <is>
          <t>Positivo</t>
        </is>
      </c>
      <c r="F3415" s="139" t="n">
        <v>45961</v>
      </c>
      <c r="G3415" t="inlineStr">
        <is>
          <t>217-2025-10-31</t>
        </is>
      </c>
      <c r="H3415" t="inlineStr">
        <is>
          <t>Sede Bienestar - Medellín</t>
        </is>
      </c>
      <c r="I3415" t="n">
        <v>20</v>
      </c>
      <c r="J3415" t="n">
        <v>13.35000038146973</v>
      </c>
      <c r="L3415" t="n">
        <v>23.54</v>
      </c>
      <c r="M3415" t="n">
        <v>152.75</v>
      </c>
      <c r="AS3415" t="n">
        <v>23.54</v>
      </c>
    </row>
    <row r="3416">
      <c r="A3416" t="n">
        <v>217</v>
      </c>
      <c r="B3416" t="inlineStr">
        <is>
          <t>Aprovechamiento de Residuos</t>
        </is>
      </c>
      <c r="C3416" t="inlineStr">
        <is>
          <t>GESTIÓN AMBIENTAL</t>
        </is>
      </c>
      <c r="D3416" t="inlineStr">
        <is>
          <t>Mensual</t>
        </is>
      </c>
      <c r="E3416" t="inlineStr">
        <is>
          <t>Positivo</t>
        </is>
      </c>
      <c r="F3416" s="139" t="n">
        <v>45961</v>
      </c>
      <c r="G3416" t="inlineStr">
        <is>
          <t>217-2025-10-31</t>
        </is>
      </c>
      <c r="H3416" t="inlineStr">
        <is>
          <t>Consultorio Psicología - Medellin</t>
        </is>
      </c>
      <c r="I3416" t="n">
        <v>20</v>
      </c>
      <c r="J3416" t="n">
        <v>26.76000022888184</v>
      </c>
      <c r="L3416" t="n">
        <v>8.66</v>
      </c>
      <c r="M3416" t="n">
        <v>23.7</v>
      </c>
      <c r="AS3416" t="n">
        <v>8.66</v>
      </c>
    </row>
    <row r="3417">
      <c r="A3417" t="n">
        <v>217</v>
      </c>
      <c r="B3417" t="inlineStr">
        <is>
          <t>Aprovechamiento de Residuos</t>
        </is>
      </c>
      <c r="C3417" t="inlineStr">
        <is>
          <t>GESTIÓN AMBIENTAL</t>
        </is>
      </c>
      <c r="D3417" t="inlineStr">
        <is>
          <t>Mensual</t>
        </is>
      </c>
      <c r="E3417" t="inlineStr">
        <is>
          <t>Positivo</t>
        </is>
      </c>
      <c r="F3417" s="139" t="n">
        <v>45961</v>
      </c>
      <c r="G3417" t="inlineStr">
        <is>
          <t>217-2025-10-31</t>
        </is>
      </c>
      <c r="H3417" t="inlineStr">
        <is>
          <t>Campus Bogotá</t>
        </is>
      </c>
      <c r="I3417" t="n">
        <v>20</v>
      </c>
      <c r="J3417" t="n">
        <v>292.6199951171875</v>
      </c>
      <c r="L3417" t="n">
        <v>235.45</v>
      </c>
      <c r="M3417" t="n">
        <v>1546.24</v>
      </c>
      <c r="AS3417" t="n">
        <v>5213.65</v>
      </c>
    </row>
    <row r="3418">
      <c r="A3418" t="n">
        <v>218</v>
      </c>
      <c r="B3418" t="inlineStr">
        <is>
          <t>Consumo de Energía Eléctrica kWh Mensual</t>
        </is>
      </c>
      <c r="C3418" t="inlineStr">
        <is>
          <t>GESTIÓN AMBIENTAL</t>
        </is>
      </c>
      <c r="D3418" t="inlineStr">
        <is>
          <t>Mensual</t>
        </is>
      </c>
      <c r="E3418" t="inlineStr">
        <is>
          <t>Negativo</t>
        </is>
      </c>
      <c r="F3418" s="139" t="n">
        <v>45961</v>
      </c>
      <c r="G3418" t="inlineStr">
        <is>
          <t>218-2025-10-31</t>
        </is>
      </c>
      <c r="H3418" t="inlineStr">
        <is>
          <t>Campus Bogotá</t>
        </is>
      </c>
      <c r="I3418" t="n">
        <v>76000</v>
      </c>
      <c r="J3418" t="n">
        <v>71285.75</v>
      </c>
      <c r="N3418" t="n">
        <v>71285.75</v>
      </c>
    </row>
    <row r="3419">
      <c r="A3419" t="n">
        <v>218</v>
      </c>
      <c r="B3419" t="inlineStr">
        <is>
          <t>Consumo de Energía Eléctrica kWh Mensual</t>
        </is>
      </c>
      <c r="C3419" t="inlineStr">
        <is>
          <t>GESTIÓN AMBIENTAL</t>
        </is>
      </c>
      <c r="D3419" t="inlineStr">
        <is>
          <t>Mensual</t>
        </is>
      </c>
      <c r="E3419" t="inlineStr">
        <is>
          <t>Negativo</t>
        </is>
      </c>
      <c r="F3419" s="139" t="n">
        <v>45961</v>
      </c>
      <c r="G3419" t="inlineStr">
        <is>
          <t>218-2025-10-31</t>
        </is>
      </c>
      <c r="H3419" t="inlineStr">
        <is>
          <t>Sede Posgrado-Calle 85</t>
        </is>
      </c>
      <c r="I3419" t="n">
        <v>5000</v>
      </c>
      <c r="J3419" t="n">
        <v>4620</v>
      </c>
      <c r="N3419" t="n">
        <v>4620</v>
      </c>
    </row>
    <row r="3420">
      <c r="A3420" t="n">
        <v>218</v>
      </c>
      <c r="B3420" t="inlineStr">
        <is>
          <t>Consumo de Energía Eléctrica kWh Mensual</t>
        </is>
      </c>
      <c r="C3420" t="inlineStr">
        <is>
          <t>GESTIÓN AMBIENTAL</t>
        </is>
      </c>
      <c r="D3420" t="inlineStr">
        <is>
          <t>Mensual</t>
        </is>
      </c>
      <c r="E3420" t="inlineStr">
        <is>
          <t>Negativo</t>
        </is>
      </c>
      <c r="F3420" s="139" t="n">
        <v>45961</v>
      </c>
      <c r="G3420" t="inlineStr">
        <is>
          <t>218-2025-10-31</t>
        </is>
      </c>
      <c r="H3420" t="inlineStr">
        <is>
          <t>Campus-Medellín</t>
        </is>
      </c>
      <c r="I3420" t="n">
        <v>24000</v>
      </c>
      <c r="J3420" t="n">
        <v>16956</v>
      </c>
      <c r="N3420" t="n">
        <v>16956</v>
      </c>
    </row>
    <row r="3421">
      <c r="A3421" t="n">
        <v>218</v>
      </c>
      <c r="B3421" t="inlineStr">
        <is>
          <t>Consumo de Energía Eléctrica kWh Mensual</t>
        </is>
      </c>
      <c r="C3421" t="inlineStr">
        <is>
          <t>GESTIÓN AMBIENTAL</t>
        </is>
      </c>
      <c r="D3421" t="inlineStr">
        <is>
          <t>Mensual</t>
        </is>
      </c>
      <c r="E3421" t="inlineStr">
        <is>
          <t>Negativo</t>
        </is>
      </c>
      <c r="F3421" s="139" t="n">
        <v>45961</v>
      </c>
      <c r="G3421" t="inlineStr">
        <is>
          <t>218-2025-10-31</t>
        </is>
      </c>
      <c r="H3421" t="inlineStr">
        <is>
          <t>Sede Bienestar - Medellín</t>
        </is>
      </c>
      <c r="I3421" t="n">
        <v>5000</v>
      </c>
      <c r="J3421" t="n">
        <v>7748</v>
      </c>
      <c r="N3421" t="n">
        <v>7748</v>
      </c>
    </row>
    <row r="3422">
      <c r="A3422" t="n">
        <v>218</v>
      </c>
      <c r="B3422" t="inlineStr">
        <is>
          <t>Consumo de Energía Eléctrica kWh Mensual</t>
        </is>
      </c>
      <c r="C3422" t="inlineStr">
        <is>
          <t>GESTIÓN AMBIENTAL</t>
        </is>
      </c>
      <c r="D3422" t="inlineStr">
        <is>
          <t>Mensual</t>
        </is>
      </c>
      <c r="E3422" t="inlineStr">
        <is>
          <t>Negativo</t>
        </is>
      </c>
      <c r="F3422" s="139" t="n">
        <v>45961</v>
      </c>
      <c r="G3422" t="inlineStr">
        <is>
          <t>218-2025-10-31</t>
        </is>
      </c>
      <c r="H3422" t="inlineStr">
        <is>
          <t>Consultorio Psicología - Medellin</t>
        </is>
      </c>
      <c r="I3422" t="n">
        <v>2000</v>
      </c>
      <c r="J3422" t="n">
        <v>2566</v>
      </c>
      <c r="N3422" t="n">
        <v>2566</v>
      </c>
    </row>
    <row r="3423">
      <c r="A3423" t="n">
        <v>218</v>
      </c>
      <c r="B3423" t="inlineStr">
        <is>
          <t>Consumo de Energía Eléctrica kWh Mensual</t>
        </is>
      </c>
      <c r="C3423" t="inlineStr">
        <is>
          <t>GESTIÓN AMBIENTAL</t>
        </is>
      </c>
      <c r="D3423" t="inlineStr">
        <is>
          <t>Mensual</t>
        </is>
      </c>
      <c r="E3423" t="inlineStr">
        <is>
          <t>Negativo</t>
        </is>
      </c>
      <c r="F3423" s="139" t="n">
        <v>45961</v>
      </c>
      <c r="G3423" t="inlineStr">
        <is>
          <t>218-2025-10-31</t>
        </is>
      </c>
      <c r="H3423" t="inlineStr">
        <is>
          <t>City Campus</t>
        </is>
      </c>
      <c r="I3423" t="n">
        <v>76000</v>
      </c>
      <c r="J3423" t="n">
        <v>47310</v>
      </c>
      <c r="N3423" t="n">
        <v>47310</v>
      </c>
    </row>
    <row r="3424">
      <c r="A3424" t="n">
        <v>225</v>
      </c>
      <c r="B3424" t="inlineStr">
        <is>
          <t>Acciones para el Cuidado y Mantenimiento de las Especies de Flora y el Suelo de las Áreas Naturales</t>
        </is>
      </c>
      <c r="C3424" t="inlineStr">
        <is>
          <t>GESTIÓN AMBIENTAL</t>
        </is>
      </c>
      <c r="D3424" t="inlineStr">
        <is>
          <t>Mensual</t>
        </is>
      </c>
      <c r="E3424" t="inlineStr">
        <is>
          <t>Positivo</t>
        </is>
      </c>
      <c r="F3424" s="139" t="n">
        <v>45961</v>
      </c>
      <c r="G3424" t="inlineStr">
        <is>
          <t>225-2025-10-31</t>
        </is>
      </c>
      <c r="H3424" t="inlineStr">
        <is>
          <t>Campus Bogotá</t>
        </is>
      </c>
      <c r="I3424" t="n">
        <v>1</v>
      </c>
      <c r="J3424" t="n">
        <v>0</v>
      </c>
      <c r="AT3424" t="n">
        <v>0</v>
      </c>
    </row>
    <row r="3425">
      <c r="A3425" t="n">
        <v>225</v>
      </c>
      <c r="B3425" t="inlineStr">
        <is>
          <t>Acciones para el Cuidado y Mantenimiento de las Especies de Flora y el Suelo de las Áreas Naturales</t>
        </is>
      </c>
      <c r="C3425" t="inlineStr">
        <is>
          <t>GESTIÓN AMBIENTAL</t>
        </is>
      </c>
      <c r="D3425" t="inlineStr">
        <is>
          <t>Mensual</t>
        </is>
      </c>
      <c r="E3425" t="inlineStr">
        <is>
          <t>Positivo</t>
        </is>
      </c>
      <c r="F3425" s="139" t="n">
        <v>45961</v>
      </c>
      <c r="G3425" t="inlineStr">
        <is>
          <t>225-2025-10-31</t>
        </is>
      </c>
      <c r="H3425" t="inlineStr">
        <is>
          <t>City Campus</t>
        </is>
      </c>
      <c r="I3425" t="n">
        <v>1</v>
      </c>
      <c r="J3425" t="n">
        <v>0</v>
      </c>
      <c r="AT3425" t="n">
        <v>0</v>
      </c>
    </row>
    <row r="3426">
      <c r="A3426" t="n">
        <v>225</v>
      </c>
      <c r="B3426" t="inlineStr">
        <is>
          <t>Acciones para el Cuidado y Mantenimiento de las Especies de Flora y el Suelo de las Áreas Naturales</t>
        </is>
      </c>
      <c r="C3426" t="inlineStr">
        <is>
          <t>GESTIÓN AMBIENTAL</t>
        </is>
      </c>
      <c r="D3426" t="inlineStr">
        <is>
          <t>Mensual</t>
        </is>
      </c>
      <c r="E3426" t="inlineStr">
        <is>
          <t>Positivo</t>
        </is>
      </c>
      <c r="F3426" s="139" t="n">
        <v>45961</v>
      </c>
      <c r="G3426" t="inlineStr">
        <is>
          <t>225-2025-10-31</t>
        </is>
      </c>
      <c r="H3426" t="inlineStr">
        <is>
          <t>Sede Posgrado-Calle 85</t>
        </is>
      </c>
      <c r="I3426" t="n">
        <v>1</v>
      </c>
      <c r="J3426" t="n">
        <v>0</v>
      </c>
      <c r="AT3426" t="n">
        <v>0</v>
      </c>
    </row>
    <row r="3427">
      <c r="A3427" t="n">
        <v>225</v>
      </c>
      <c r="B3427" t="inlineStr">
        <is>
          <t>Acciones para el Cuidado y Mantenimiento de las Especies de Flora y el Suelo de las Áreas Naturales</t>
        </is>
      </c>
      <c r="C3427" t="inlineStr">
        <is>
          <t>GESTIÓN AMBIENTAL</t>
        </is>
      </c>
      <c r="D3427" t="inlineStr">
        <is>
          <t>Mensual</t>
        </is>
      </c>
      <c r="E3427" t="inlineStr">
        <is>
          <t>Positivo</t>
        </is>
      </c>
      <c r="F3427" s="139" t="n">
        <v>45961</v>
      </c>
      <c r="G3427" t="inlineStr">
        <is>
          <t>225-2025-10-31</t>
        </is>
      </c>
      <c r="H3427" t="inlineStr">
        <is>
          <t>Campus-Medellín</t>
        </is>
      </c>
      <c r="I3427" t="n">
        <v>1</v>
      </c>
      <c r="J3427" t="n">
        <v>0</v>
      </c>
      <c r="AT3427" t="n">
        <v>0</v>
      </c>
    </row>
    <row r="3428">
      <c r="A3428" t="n">
        <v>225</v>
      </c>
      <c r="B3428" t="inlineStr">
        <is>
          <t>Acciones para el Cuidado y Mantenimiento de las Especies de Flora y el Suelo de las Áreas Naturales</t>
        </is>
      </c>
      <c r="C3428" t="inlineStr">
        <is>
          <t>GESTIÓN AMBIENTAL</t>
        </is>
      </c>
      <c r="D3428" t="inlineStr">
        <is>
          <t>Mensual</t>
        </is>
      </c>
      <c r="E3428" t="inlineStr">
        <is>
          <t>Positivo</t>
        </is>
      </c>
      <c r="F3428" s="139" t="n">
        <v>45961</v>
      </c>
      <c r="G3428" t="inlineStr">
        <is>
          <t>225-2025-10-31</t>
        </is>
      </c>
      <c r="H3428" t="inlineStr">
        <is>
          <t>Consultorio Psicología - Medellin</t>
        </is>
      </c>
      <c r="I3428" t="n">
        <v>1</v>
      </c>
      <c r="J3428" t="n">
        <v>0</v>
      </c>
      <c r="AT3428" t="n">
        <v>0</v>
      </c>
    </row>
    <row r="3429">
      <c r="A3429" t="n">
        <v>225</v>
      </c>
      <c r="B3429" t="inlineStr">
        <is>
          <t>Acciones para el Cuidado y Mantenimiento de las Especies de Flora y el Suelo de las Áreas Naturales</t>
        </is>
      </c>
      <c r="C3429" t="inlineStr">
        <is>
          <t>GESTIÓN AMBIENTAL</t>
        </is>
      </c>
      <c r="D3429" t="inlineStr">
        <is>
          <t>Mensual</t>
        </is>
      </c>
      <c r="E3429" t="inlineStr">
        <is>
          <t>Positivo</t>
        </is>
      </c>
      <c r="F3429" s="139" t="n">
        <v>45961</v>
      </c>
      <c r="G3429" t="inlineStr">
        <is>
          <t>225-2025-10-31</t>
        </is>
      </c>
      <c r="H3429" t="inlineStr">
        <is>
          <t>Sede Bienestar - Medellín</t>
        </is>
      </c>
      <c r="I3429" t="n">
        <v>1</v>
      </c>
      <c r="J3429" t="n">
        <v>11</v>
      </c>
      <c r="AT3429" t="n">
        <v>11</v>
      </c>
    </row>
    <row r="3430">
      <c r="A3430" t="n">
        <v>239</v>
      </c>
      <c r="B3430" t="inlineStr">
        <is>
          <t>Portafolio de Proyectos - Metrica</t>
        </is>
      </c>
      <c r="C3430" t="inlineStr">
        <is>
          <t>Gestión de Proyectos</t>
        </is>
      </c>
      <c r="D3430" t="inlineStr">
        <is>
          <t>Mensual</t>
        </is>
      </c>
      <c r="E3430" t="inlineStr">
        <is>
          <t>Positivo</t>
        </is>
      </c>
      <c r="F3430" s="139" t="n">
        <v>45961</v>
      </c>
      <c r="G3430" t="inlineStr">
        <is>
          <t>239-2025-10-31</t>
        </is>
      </c>
      <c r="H3430" t="inlineStr">
        <is>
          <t>Planificación</t>
        </is>
      </c>
      <c r="J3430" t="n">
        <v>2</v>
      </c>
      <c r="AU3430" t="n">
        <v>2</v>
      </c>
    </row>
    <row r="3431">
      <c r="A3431" t="n">
        <v>239</v>
      </c>
      <c r="B3431" t="inlineStr">
        <is>
          <t>Portafolio de Proyectos - Metrica</t>
        </is>
      </c>
      <c r="C3431" t="inlineStr">
        <is>
          <t>Gestión de Proyectos</t>
        </is>
      </c>
      <c r="D3431" t="inlineStr">
        <is>
          <t>Mensual</t>
        </is>
      </c>
      <c r="E3431" t="inlineStr">
        <is>
          <t>Positivo</t>
        </is>
      </c>
      <c r="F3431" s="139" t="n">
        <v>45961</v>
      </c>
      <c r="G3431" t="inlineStr">
        <is>
          <t>239-2025-10-31</t>
        </is>
      </c>
      <c r="H3431" t="inlineStr">
        <is>
          <t>Ejecución</t>
        </is>
      </c>
      <c r="J3431" t="n">
        <v>12</v>
      </c>
      <c r="AU3431" t="n">
        <v>12</v>
      </c>
    </row>
    <row r="3432">
      <c r="A3432" t="n">
        <v>239</v>
      </c>
      <c r="B3432" t="inlineStr">
        <is>
          <t>Portafolio de Proyectos - Metrica</t>
        </is>
      </c>
      <c r="C3432" t="inlineStr">
        <is>
          <t>Gestión de Proyectos</t>
        </is>
      </c>
      <c r="D3432" t="inlineStr">
        <is>
          <t>Mensual</t>
        </is>
      </c>
      <c r="E3432" t="inlineStr">
        <is>
          <t>Positivo</t>
        </is>
      </c>
      <c r="F3432" s="139" t="n">
        <v>45961</v>
      </c>
      <c r="G3432" t="inlineStr">
        <is>
          <t>239-2025-10-31</t>
        </is>
      </c>
      <c r="H3432" t="inlineStr">
        <is>
          <t>Cierre</t>
        </is>
      </c>
      <c r="J3432" t="n">
        <v>2</v>
      </c>
      <c r="AU3432" t="n">
        <v>2</v>
      </c>
    </row>
    <row r="3433">
      <c r="A3433" t="n">
        <v>239</v>
      </c>
      <c r="B3433" t="inlineStr">
        <is>
          <t>Portafolio de Proyectos - Metrica</t>
        </is>
      </c>
      <c r="C3433" t="inlineStr">
        <is>
          <t>Gestión de Proyectos</t>
        </is>
      </c>
      <c r="D3433" t="inlineStr">
        <is>
          <t>Mensual</t>
        </is>
      </c>
      <c r="E3433" t="inlineStr">
        <is>
          <t>Positivo</t>
        </is>
      </c>
      <c r="F3433" s="139" t="n">
        <v>45961</v>
      </c>
      <c r="G3433" t="inlineStr">
        <is>
          <t>239-2025-10-31</t>
        </is>
      </c>
      <c r="H3433" t="inlineStr">
        <is>
          <t>Stand by</t>
        </is>
      </c>
      <c r="J3433" t="n">
        <v>4</v>
      </c>
      <c r="AU3433" t="n">
        <v>4</v>
      </c>
    </row>
    <row r="3434">
      <c r="A3434" t="n">
        <v>239</v>
      </c>
      <c r="B3434" t="inlineStr">
        <is>
          <t>Portafolio de Proyectos - Metrica</t>
        </is>
      </c>
      <c r="C3434" t="inlineStr">
        <is>
          <t>Gestión de Proyectos</t>
        </is>
      </c>
      <c r="D3434" t="inlineStr">
        <is>
          <t>Mensual</t>
        </is>
      </c>
      <c r="E3434" t="inlineStr">
        <is>
          <t>Positivo</t>
        </is>
      </c>
      <c r="F3434" s="139" t="n">
        <v>45961</v>
      </c>
      <c r="G3434" t="inlineStr">
        <is>
          <t>239-2025-10-31</t>
        </is>
      </c>
      <c r="H3434" t="inlineStr">
        <is>
          <t>Finalizados</t>
        </is>
      </c>
      <c r="J3434" t="n">
        <v>23</v>
      </c>
      <c r="AU3434" t="n">
        <v>23</v>
      </c>
    </row>
    <row r="3435">
      <c r="A3435" t="n">
        <v>434</v>
      </c>
      <c r="B3435" t="inlineStr">
        <is>
          <t>Generación de Residuos Peligrosos Mensual</t>
        </is>
      </c>
      <c r="C3435" t="inlineStr">
        <is>
          <t>GESTIÓN AMBIENTAL</t>
        </is>
      </c>
      <c r="D3435" t="inlineStr">
        <is>
          <t>Mensual</t>
        </is>
      </c>
      <c r="E3435" t="inlineStr">
        <is>
          <t>Negativo</t>
        </is>
      </c>
      <c r="F3435" s="139" t="n">
        <v>45961</v>
      </c>
      <c r="G3435" t="inlineStr">
        <is>
          <t>434-2025-10-31</t>
        </is>
      </c>
      <c r="H3435" t="inlineStr">
        <is>
          <t>Campus Bogotá</t>
        </is>
      </c>
      <c r="I3435" t="n">
        <v>100</v>
      </c>
      <c r="J3435" t="n">
        <v>4006.199951171875</v>
      </c>
      <c r="AV3435" t="n">
        <v>4006.2</v>
      </c>
    </row>
    <row r="3436">
      <c r="A3436" t="n">
        <v>434</v>
      </c>
      <c r="B3436" t="inlineStr">
        <is>
          <t>Generación de Residuos Peligrosos Mensual</t>
        </is>
      </c>
      <c r="C3436" t="inlineStr">
        <is>
          <t>GESTIÓN AMBIENTAL</t>
        </is>
      </c>
      <c r="D3436" t="inlineStr">
        <is>
          <t>Mensual</t>
        </is>
      </c>
      <c r="E3436" t="inlineStr">
        <is>
          <t>Negativo</t>
        </is>
      </c>
      <c r="F3436" s="139" t="n">
        <v>45961</v>
      </c>
      <c r="G3436" t="inlineStr">
        <is>
          <t>434-2025-10-31</t>
        </is>
      </c>
      <c r="H3436" t="inlineStr">
        <is>
          <t>City Campus</t>
        </is>
      </c>
      <c r="I3436" t="n">
        <v>25</v>
      </c>
      <c r="J3436" t="n">
        <v>68.45999908447266</v>
      </c>
      <c r="AV3436" t="n">
        <v>68.45999999999999</v>
      </c>
    </row>
    <row r="3437">
      <c r="A3437" t="n">
        <v>434</v>
      </c>
      <c r="B3437" t="inlineStr">
        <is>
          <t>Generación de Residuos Peligrosos Mensual</t>
        </is>
      </c>
      <c r="C3437" t="inlineStr">
        <is>
          <t>GESTIÓN AMBIENTAL</t>
        </is>
      </c>
      <c r="D3437" t="inlineStr">
        <is>
          <t>Mensual</t>
        </is>
      </c>
      <c r="E3437" t="inlineStr">
        <is>
          <t>Negativo</t>
        </is>
      </c>
      <c r="F3437" s="139" t="n">
        <v>45961</v>
      </c>
      <c r="G3437" t="inlineStr">
        <is>
          <t>434-2025-10-31</t>
        </is>
      </c>
      <c r="H3437" t="inlineStr">
        <is>
          <t>Sede Posgrado-Calle 85</t>
        </is>
      </c>
      <c r="I3437" t="n">
        <v>200</v>
      </c>
      <c r="J3437" t="n">
        <v>0</v>
      </c>
      <c r="AV3437" t="n">
        <v>0</v>
      </c>
    </row>
    <row r="3438">
      <c r="A3438" t="n">
        <v>434</v>
      </c>
      <c r="B3438" t="inlineStr">
        <is>
          <t>Generación de Residuos Peligrosos Mensual</t>
        </is>
      </c>
      <c r="C3438" t="inlineStr">
        <is>
          <t>GESTIÓN AMBIENTAL</t>
        </is>
      </c>
      <c r="D3438" t="inlineStr">
        <is>
          <t>Mensual</t>
        </is>
      </c>
      <c r="E3438" t="inlineStr">
        <is>
          <t>Negativo</t>
        </is>
      </c>
      <c r="F3438" s="139" t="n">
        <v>45961</v>
      </c>
      <c r="G3438" t="inlineStr">
        <is>
          <t>434-2025-10-31</t>
        </is>
      </c>
      <c r="H3438" t="inlineStr">
        <is>
          <t>Sede Bienestar - Medellín</t>
        </is>
      </c>
      <c r="I3438" t="n">
        <v>10</v>
      </c>
      <c r="J3438" t="n">
        <v>0.1000000014901161</v>
      </c>
      <c r="AV3438" t="n">
        <v>0.1</v>
      </c>
    </row>
    <row r="3439">
      <c r="A3439" t="n">
        <v>434</v>
      </c>
      <c r="B3439" t="inlineStr">
        <is>
          <t>Generación de Residuos Peligrosos Mensual</t>
        </is>
      </c>
      <c r="C3439" t="inlineStr">
        <is>
          <t>GESTIÓN AMBIENTAL</t>
        </is>
      </c>
      <c r="D3439" t="inlineStr">
        <is>
          <t>Mensual</t>
        </is>
      </c>
      <c r="E3439" t="inlineStr">
        <is>
          <t>Negativo</t>
        </is>
      </c>
      <c r="F3439" s="139" t="n">
        <v>45961</v>
      </c>
      <c r="G3439" t="inlineStr">
        <is>
          <t>434-2025-10-31</t>
        </is>
      </c>
      <c r="H3439" t="inlineStr">
        <is>
          <t>Consultorio Psicología - Medellin</t>
        </is>
      </c>
      <c r="I3439" t="n">
        <v>200</v>
      </c>
      <c r="J3439" t="n">
        <v>0</v>
      </c>
      <c r="AV3439" t="n">
        <v>0</v>
      </c>
    </row>
    <row r="3440">
      <c r="A3440" t="n">
        <v>434</v>
      </c>
      <c r="B3440" t="inlineStr">
        <is>
          <t>Generación de Residuos Peligrosos Mensual</t>
        </is>
      </c>
      <c r="C3440" t="inlineStr">
        <is>
          <t>GESTIÓN AMBIENTAL</t>
        </is>
      </c>
      <c r="D3440" t="inlineStr">
        <is>
          <t>Mensual</t>
        </is>
      </c>
      <c r="E3440" t="inlineStr">
        <is>
          <t>Negativo</t>
        </is>
      </c>
      <c r="F3440" s="139" t="n">
        <v>45961</v>
      </c>
      <c r="G3440" t="inlineStr">
        <is>
          <t>434-2025-10-31</t>
        </is>
      </c>
      <c r="H3440" t="inlineStr">
        <is>
          <t>Campus-Medellín</t>
        </is>
      </c>
      <c r="I3440" t="n">
        <v>25</v>
      </c>
      <c r="J3440" t="n">
        <v>449.7000122070312</v>
      </c>
      <c r="AV3440" t="n">
        <v>449.7</v>
      </c>
    </row>
    <row r="3441">
      <c r="A3441" t="n">
        <v>436</v>
      </c>
      <c r="B3441" t="inlineStr">
        <is>
          <t>ANS documentos operativos</t>
        </is>
      </c>
      <c r="C3441" t="inlineStr">
        <is>
          <t>Gestión de calidad</t>
        </is>
      </c>
      <c r="D3441" t="inlineStr">
        <is>
          <t>Mensual</t>
        </is>
      </c>
      <c r="E3441" t="inlineStr">
        <is>
          <t>Negativo</t>
        </is>
      </c>
      <c r="F3441" s="139" t="n">
        <v>45961</v>
      </c>
      <c r="G3441" t="inlineStr">
        <is>
          <t>436-2025-10-31</t>
        </is>
      </c>
      <c r="H3441" t="inlineStr">
        <is>
          <t>Solicitud Documental</t>
        </is>
      </c>
      <c r="I3441" t="n">
        <v>7</v>
      </c>
      <c r="J3441" t="n">
        <v>4.739999771118164</v>
      </c>
      <c r="CP3441" t="n">
        <v>4.74</v>
      </c>
    </row>
    <row r="3442">
      <c r="A3442" t="n">
        <v>436</v>
      </c>
      <c r="B3442" t="inlineStr">
        <is>
          <t>ANS documentos operativos</t>
        </is>
      </c>
      <c r="C3442" t="inlineStr">
        <is>
          <t>Gestión de calidad</t>
        </is>
      </c>
      <c r="D3442" t="inlineStr">
        <is>
          <t>Mensual</t>
        </is>
      </c>
      <c r="E3442" t="inlineStr">
        <is>
          <t>Negativo</t>
        </is>
      </c>
      <c r="F3442" s="139" t="n">
        <v>45961</v>
      </c>
      <c r="G3442" t="inlineStr">
        <is>
          <t>436-2025-10-31</t>
        </is>
      </c>
      <c r="H3442" t="inlineStr">
        <is>
          <t>Flujo de aprobación</t>
        </is>
      </c>
      <c r="I3442" t="n">
        <v>7</v>
      </c>
      <c r="J3442" t="n">
        <v>10.75</v>
      </c>
      <c r="CP3442" t="n">
        <v>10.75</v>
      </c>
    </row>
    <row r="3443">
      <c r="A3443" t="n">
        <v>485</v>
      </c>
      <c r="B3443" t="inlineStr">
        <is>
          <t>Oportunidad en el cierre de acciones</t>
        </is>
      </c>
      <c r="C3443" t="inlineStr">
        <is>
          <t>Gestión de calidad</t>
        </is>
      </c>
      <c r="D3443" t="inlineStr">
        <is>
          <t>Mensual</t>
        </is>
      </c>
      <c r="E3443" t="inlineStr">
        <is>
          <t>Positivo</t>
        </is>
      </c>
      <c r="F3443" s="139" t="n">
        <v>45961</v>
      </c>
      <c r="G3443" t="inlineStr">
        <is>
          <t>485-2025-10-31</t>
        </is>
      </c>
      <c r="H3443" t="inlineStr">
        <is>
          <t>Auditoría externa</t>
        </is>
      </c>
      <c r="I3443" t="n">
        <v>80</v>
      </c>
      <c r="J3443" t="n">
        <v>100</v>
      </c>
      <c r="EC3443" t="n">
        <v>1</v>
      </c>
      <c r="ED3443" t="n">
        <v>1</v>
      </c>
    </row>
    <row r="3444">
      <c r="A3444" t="n">
        <v>485</v>
      </c>
      <c r="B3444" t="inlineStr">
        <is>
          <t>Oportunidad en el cierre de acciones</t>
        </is>
      </c>
      <c r="C3444" t="inlineStr">
        <is>
          <t>Gestión de calidad</t>
        </is>
      </c>
      <c r="D3444" t="inlineStr">
        <is>
          <t>Mensual</t>
        </is>
      </c>
      <c r="E3444" t="inlineStr">
        <is>
          <t>Positivo</t>
        </is>
      </c>
      <c r="F3444" s="139" t="n">
        <v>45961</v>
      </c>
      <c r="G3444" t="inlineStr">
        <is>
          <t>485-2025-10-31</t>
        </is>
      </c>
      <c r="H3444" t="inlineStr">
        <is>
          <t>Indicadores</t>
        </is>
      </c>
      <c r="I3444" t="n">
        <v>80</v>
      </c>
      <c r="J3444" t="n">
        <v>100</v>
      </c>
      <c r="EC3444" t="n">
        <v>2</v>
      </c>
      <c r="ED3444" t="n">
        <v>2</v>
      </c>
    </row>
    <row r="3445">
      <c r="A3445" t="n">
        <v>485</v>
      </c>
      <c r="B3445" t="inlineStr">
        <is>
          <t>Oportunidad en el cierre de acciones</t>
        </is>
      </c>
      <c r="C3445" t="inlineStr">
        <is>
          <t>Gestión de calidad</t>
        </is>
      </c>
      <c r="D3445" t="inlineStr">
        <is>
          <t>Mensual</t>
        </is>
      </c>
      <c r="E3445" t="inlineStr">
        <is>
          <t>Positivo</t>
        </is>
      </c>
      <c r="F3445" s="139" t="n">
        <v>45961</v>
      </c>
      <c r="G3445" t="inlineStr">
        <is>
          <t>485-2025-10-31</t>
        </is>
      </c>
      <c r="H3445" t="inlineStr">
        <is>
          <t>Riesgos</t>
        </is>
      </c>
      <c r="I3445" t="n">
        <v>80</v>
      </c>
      <c r="J3445" t="n">
        <v>0</v>
      </c>
      <c r="EC3445" t="n">
        <v>0</v>
      </c>
      <c r="ED3445" t="n">
        <v>0</v>
      </c>
    </row>
    <row r="3446">
      <c r="A3446" t="n">
        <v>485</v>
      </c>
      <c r="B3446" t="inlineStr">
        <is>
          <t>Oportunidad en el cierre de acciones</t>
        </is>
      </c>
      <c r="C3446" t="inlineStr">
        <is>
          <t>Gestión de calidad</t>
        </is>
      </c>
      <c r="D3446" t="inlineStr">
        <is>
          <t>Mensual</t>
        </is>
      </c>
      <c r="E3446" t="inlineStr">
        <is>
          <t>Positivo</t>
        </is>
      </c>
      <c r="F3446" s="139" t="n">
        <v>45961</v>
      </c>
      <c r="G3446" t="inlineStr">
        <is>
          <t>485-2025-10-31</t>
        </is>
      </c>
      <c r="H3446" t="inlineStr">
        <is>
          <t>Autoevaluación</t>
        </is>
      </c>
      <c r="I3446" t="n">
        <v>80</v>
      </c>
      <c r="J3446" t="n">
        <v>0</v>
      </c>
      <c r="EC3446" t="n">
        <v>0</v>
      </c>
      <c r="ED3446" t="n">
        <v>0</v>
      </c>
    </row>
    <row r="3447">
      <c r="A3447" t="n">
        <v>485</v>
      </c>
      <c r="B3447" t="inlineStr">
        <is>
          <t>Oportunidad en el cierre de acciones</t>
        </is>
      </c>
      <c r="C3447" t="inlineStr">
        <is>
          <t>Gestión de calidad</t>
        </is>
      </c>
      <c r="D3447" t="inlineStr">
        <is>
          <t>Mensual</t>
        </is>
      </c>
      <c r="E3447" t="inlineStr">
        <is>
          <t>Positivo</t>
        </is>
      </c>
      <c r="F3447" s="139" t="n">
        <v>45961</v>
      </c>
      <c r="G3447" t="inlineStr">
        <is>
          <t>485-2025-10-31</t>
        </is>
      </c>
      <c r="H3447" t="inlineStr">
        <is>
          <t>Entes de control</t>
        </is>
      </c>
      <c r="I3447" t="n">
        <v>80</v>
      </c>
      <c r="J3447" t="n">
        <v>0</v>
      </c>
      <c r="EC3447" t="n">
        <v>0</v>
      </c>
      <c r="ED3447" t="n">
        <v>0</v>
      </c>
    </row>
    <row r="3448">
      <c r="A3448" t="n">
        <v>485</v>
      </c>
      <c r="B3448" t="inlineStr">
        <is>
          <t>Oportunidad en el cierre de acciones</t>
        </is>
      </c>
      <c r="C3448" t="inlineStr">
        <is>
          <t>Gestión de calidad</t>
        </is>
      </c>
      <c r="D3448" t="inlineStr">
        <is>
          <t>Mensual</t>
        </is>
      </c>
      <c r="E3448" t="inlineStr">
        <is>
          <t>Positivo</t>
        </is>
      </c>
      <c r="F3448" s="139" t="n">
        <v>45961</v>
      </c>
      <c r="G3448" t="inlineStr">
        <is>
          <t>485-2025-10-31</t>
        </is>
      </c>
      <c r="H3448" t="inlineStr">
        <is>
          <t>Seguimiento y control</t>
        </is>
      </c>
      <c r="I3448" t="n">
        <v>80</v>
      </c>
      <c r="J3448" t="n">
        <v>0</v>
      </c>
      <c r="EC3448" t="n">
        <v>0</v>
      </c>
      <c r="ED3448" t="n">
        <v>0</v>
      </c>
    </row>
    <row r="3449">
      <c r="A3449" t="n">
        <v>485</v>
      </c>
      <c r="B3449" t="inlineStr">
        <is>
          <t>Oportunidad en el cierre de acciones</t>
        </is>
      </c>
      <c r="C3449" t="inlineStr">
        <is>
          <t>Gestión de calidad</t>
        </is>
      </c>
      <c r="D3449" t="inlineStr">
        <is>
          <t>Mensual</t>
        </is>
      </c>
      <c r="E3449" t="inlineStr">
        <is>
          <t>Positivo</t>
        </is>
      </c>
      <c r="F3449" s="139" t="n">
        <v>45961</v>
      </c>
      <c r="G3449" t="inlineStr">
        <is>
          <t>485-2025-10-31</t>
        </is>
      </c>
      <c r="H3449" t="inlineStr">
        <is>
          <t>Experiencia</t>
        </is>
      </c>
      <c r="I3449" t="n">
        <v>80</v>
      </c>
      <c r="J3449" t="n">
        <v>0</v>
      </c>
      <c r="EC3449" t="n">
        <v>0</v>
      </c>
      <c r="ED3449" t="n">
        <v>0</v>
      </c>
    </row>
    <row r="3450">
      <c r="A3450" t="n">
        <v>485</v>
      </c>
      <c r="B3450" t="inlineStr">
        <is>
          <t>Oportunidad en el cierre de acciones</t>
        </is>
      </c>
      <c r="C3450" t="inlineStr">
        <is>
          <t>Gestión de calidad</t>
        </is>
      </c>
      <c r="D3450" t="inlineStr">
        <is>
          <t>Mensual</t>
        </is>
      </c>
      <c r="E3450" t="inlineStr">
        <is>
          <t>Positivo</t>
        </is>
      </c>
      <c r="F3450" s="139" t="n">
        <v>45961</v>
      </c>
      <c r="G3450" t="inlineStr">
        <is>
          <t>485-2025-10-31</t>
        </is>
      </c>
      <c r="H3450" t="inlineStr">
        <is>
          <t>Revisión por la dirección</t>
        </is>
      </c>
      <c r="I3450" t="n">
        <v>80</v>
      </c>
      <c r="J3450" t="n">
        <v>0</v>
      </c>
      <c r="EC3450" t="n">
        <v>0</v>
      </c>
      <c r="ED3450" t="n">
        <v>0</v>
      </c>
    </row>
    <row r="3451">
      <c r="A3451" t="n">
        <v>488</v>
      </c>
      <c r="B3451" t="inlineStr">
        <is>
          <t>Oportunidad en el cierre de actividades de los planes de mejora</t>
        </is>
      </c>
      <c r="C3451" t="inlineStr">
        <is>
          <t>Gestión de calidad</t>
        </is>
      </c>
      <c r="D3451" t="inlineStr">
        <is>
          <t>Mensual</t>
        </is>
      </c>
      <c r="E3451" t="inlineStr">
        <is>
          <t>Positivo</t>
        </is>
      </c>
      <c r="F3451" s="139" t="n">
        <v>45961</v>
      </c>
      <c r="G3451" t="inlineStr">
        <is>
          <t>488-2025-10-31</t>
        </is>
      </c>
      <c r="H3451" t="inlineStr">
        <is>
          <t>Auditoría interna</t>
        </is>
      </c>
      <c r="I3451" t="n">
        <v>85</v>
      </c>
      <c r="J3451" t="n">
        <v>82.34999847412109</v>
      </c>
      <c r="EE3451" t="n">
        <v>14</v>
      </c>
      <c r="EF3451" t="n">
        <v>17</v>
      </c>
    </row>
    <row r="3452">
      <c r="A3452" t="n">
        <v>488</v>
      </c>
      <c r="B3452" t="inlineStr">
        <is>
          <t>Oportunidad en el cierre de actividades de los planes de mejora</t>
        </is>
      </c>
      <c r="C3452" t="inlineStr">
        <is>
          <t>Gestión de calidad</t>
        </is>
      </c>
      <c r="D3452" t="inlineStr">
        <is>
          <t>Mensual</t>
        </is>
      </c>
      <c r="E3452" t="inlineStr">
        <is>
          <t>Positivo</t>
        </is>
      </c>
      <c r="F3452" s="139" t="n">
        <v>45961</v>
      </c>
      <c r="G3452" t="inlineStr">
        <is>
          <t>488-2025-10-31</t>
        </is>
      </c>
      <c r="H3452" t="inlineStr">
        <is>
          <t>Auditoría externa</t>
        </is>
      </c>
      <c r="I3452" t="n">
        <v>85</v>
      </c>
      <c r="J3452" t="n">
        <v>0</v>
      </c>
      <c r="EE3452" t="n">
        <v>0</v>
      </c>
      <c r="EF3452" t="n">
        <v>0</v>
      </c>
    </row>
    <row r="3453">
      <c r="A3453" t="n">
        <v>488</v>
      </c>
      <c r="B3453" t="inlineStr">
        <is>
          <t>Oportunidad en el cierre de actividades de los planes de mejora</t>
        </is>
      </c>
      <c r="C3453" t="inlineStr">
        <is>
          <t>Gestión de calidad</t>
        </is>
      </c>
      <c r="D3453" t="inlineStr">
        <is>
          <t>Mensual</t>
        </is>
      </c>
      <c r="E3453" t="inlineStr">
        <is>
          <t>Positivo</t>
        </is>
      </c>
      <c r="F3453" s="139" t="n">
        <v>45961</v>
      </c>
      <c r="G3453" t="inlineStr">
        <is>
          <t>488-2025-10-31</t>
        </is>
      </c>
      <c r="H3453" t="inlineStr">
        <is>
          <t>Indicadores</t>
        </is>
      </c>
      <c r="I3453" t="n">
        <v>85</v>
      </c>
      <c r="J3453" t="n">
        <v>83.33000183105469</v>
      </c>
      <c r="EE3453" t="n">
        <v>5</v>
      </c>
      <c r="EF3453" t="n">
        <v>6</v>
      </c>
    </row>
    <row r="3454">
      <c r="A3454" t="n">
        <v>488</v>
      </c>
      <c r="B3454" t="inlineStr">
        <is>
          <t>Oportunidad en el cierre de actividades de los planes de mejora</t>
        </is>
      </c>
      <c r="C3454" t="inlineStr">
        <is>
          <t>Gestión de calidad</t>
        </is>
      </c>
      <c r="D3454" t="inlineStr">
        <is>
          <t>Mensual</t>
        </is>
      </c>
      <c r="E3454" t="inlineStr">
        <is>
          <t>Positivo</t>
        </is>
      </c>
      <c r="F3454" s="139" t="n">
        <v>45961</v>
      </c>
      <c r="G3454" t="inlineStr">
        <is>
          <t>488-2025-10-31</t>
        </is>
      </c>
      <c r="H3454" t="inlineStr">
        <is>
          <t>Riesgos</t>
        </is>
      </c>
      <c r="I3454" t="n">
        <v>85</v>
      </c>
      <c r="J3454" t="n">
        <v>97.83000183105469</v>
      </c>
      <c r="EE3454" t="n">
        <v>45</v>
      </c>
      <c r="EF3454" t="n">
        <v>46</v>
      </c>
    </row>
    <row r="3455">
      <c r="A3455" t="n">
        <v>488</v>
      </c>
      <c r="B3455" t="inlineStr">
        <is>
          <t>Oportunidad en el cierre de actividades de los planes de mejora</t>
        </is>
      </c>
      <c r="C3455" t="inlineStr">
        <is>
          <t>Gestión de calidad</t>
        </is>
      </c>
      <c r="D3455" t="inlineStr">
        <is>
          <t>Mensual</t>
        </is>
      </c>
      <c r="E3455" t="inlineStr">
        <is>
          <t>Positivo</t>
        </is>
      </c>
      <c r="F3455" s="139" t="n">
        <v>45961</v>
      </c>
      <c r="G3455" t="inlineStr">
        <is>
          <t>488-2025-10-31</t>
        </is>
      </c>
      <c r="H3455" t="inlineStr">
        <is>
          <t>Autoevaluación</t>
        </is>
      </c>
      <c r="I3455" t="n">
        <v>85</v>
      </c>
      <c r="J3455" t="n">
        <v>0</v>
      </c>
      <c r="EE3455" t="n">
        <v>0</v>
      </c>
      <c r="EF3455" t="n">
        <v>0</v>
      </c>
    </row>
    <row r="3456">
      <c r="A3456" t="n">
        <v>488</v>
      </c>
      <c r="B3456" t="inlineStr">
        <is>
          <t>Oportunidad en el cierre de actividades de los planes de mejora</t>
        </is>
      </c>
      <c r="C3456" t="inlineStr">
        <is>
          <t>Gestión de calidad</t>
        </is>
      </c>
      <c r="D3456" t="inlineStr">
        <is>
          <t>Mensual</t>
        </is>
      </c>
      <c r="E3456" t="inlineStr">
        <is>
          <t>Positivo</t>
        </is>
      </c>
      <c r="F3456" s="139" t="n">
        <v>45961</v>
      </c>
      <c r="G3456" t="inlineStr">
        <is>
          <t>488-2025-10-31</t>
        </is>
      </c>
      <c r="H3456" t="inlineStr">
        <is>
          <t>Entes de control</t>
        </is>
      </c>
      <c r="I3456" t="n">
        <v>85</v>
      </c>
      <c r="J3456" t="n">
        <v>0</v>
      </c>
      <c r="EE3456" t="n">
        <v>0</v>
      </c>
      <c r="EF3456" t="n">
        <v>0</v>
      </c>
    </row>
    <row r="3457">
      <c r="A3457" t="n">
        <v>488</v>
      </c>
      <c r="B3457" t="inlineStr">
        <is>
          <t>Oportunidad en el cierre de actividades de los planes de mejora</t>
        </is>
      </c>
      <c r="C3457" t="inlineStr">
        <is>
          <t>Gestión de calidad</t>
        </is>
      </c>
      <c r="D3457" t="inlineStr">
        <is>
          <t>Mensual</t>
        </is>
      </c>
      <c r="E3457" t="inlineStr">
        <is>
          <t>Positivo</t>
        </is>
      </c>
      <c r="F3457" s="139" t="n">
        <v>45961</v>
      </c>
      <c r="G3457" t="inlineStr">
        <is>
          <t>488-2025-10-31</t>
        </is>
      </c>
      <c r="H3457" t="inlineStr">
        <is>
          <t>Seguimiento y control</t>
        </is>
      </c>
      <c r="I3457" t="n">
        <v>85</v>
      </c>
      <c r="J3457" t="n">
        <v>73.80999755859375</v>
      </c>
      <c r="EE3457" t="n">
        <v>31</v>
      </c>
      <c r="EF3457" t="n">
        <v>42</v>
      </c>
    </row>
    <row r="3458">
      <c r="A3458" t="n">
        <v>488</v>
      </c>
      <c r="B3458" t="inlineStr">
        <is>
          <t>Oportunidad en el cierre de actividades de los planes de mejora</t>
        </is>
      </c>
      <c r="C3458" t="inlineStr">
        <is>
          <t>Gestión de calidad</t>
        </is>
      </c>
      <c r="D3458" t="inlineStr">
        <is>
          <t>Mensual</t>
        </is>
      </c>
      <c r="E3458" t="inlineStr">
        <is>
          <t>Positivo</t>
        </is>
      </c>
      <c r="F3458" s="139" t="n">
        <v>45961</v>
      </c>
      <c r="G3458" t="inlineStr">
        <is>
          <t>488-2025-10-31</t>
        </is>
      </c>
      <c r="H3458" t="inlineStr">
        <is>
          <t>Experiencia</t>
        </is>
      </c>
      <c r="I3458" t="n">
        <v>85</v>
      </c>
      <c r="J3458" t="n">
        <v>0</v>
      </c>
      <c r="EE3458" t="n">
        <v>0</v>
      </c>
      <c r="EF3458" t="n">
        <v>0</v>
      </c>
    </row>
    <row r="3459">
      <c r="A3459" t="n">
        <v>488</v>
      </c>
      <c r="B3459" t="inlineStr">
        <is>
          <t>Oportunidad en el cierre de actividades de los planes de mejora</t>
        </is>
      </c>
      <c r="C3459" t="inlineStr">
        <is>
          <t>Gestión de calidad</t>
        </is>
      </c>
      <c r="D3459" t="inlineStr">
        <is>
          <t>Mensual</t>
        </is>
      </c>
      <c r="E3459" t="inlineStr">
        <is>
          <t>Positivo</t>
        </is>
      </c>
      <c r="F3459" s="139" t="n">
        <v>45961</v>
      </c>
      <c r="G3459" t="inlineStr">
        <is>
          <t>488-2025-10-31</t>
        </is>
      </c>
      <c r="H3459" t="inlineStr">
        <is>
          <t>Revisión por la dirección</t>
        </is>
      </c>
      <c r="I3459" t="n">
        <v>85</v>
      </c>
      <c r="J3459" t="n">
        <v>0</v>
      </c>
      <c r="EE3459" t="n">
        <v>0</v>
      </c>
      <c r="EF3459" t="n">
        <v>0</v>
      </c>
    </row>
    <row r="3460">
      <c r="A3460" t="n">
        <v>208</v>
      </c>
      <c r="B3460" t="inlineStr">
        <is>
          <t>Consumo de Agua m3 Mensual</t>
        </is>
      </c>
      <c r="C3460" t="inlineStr">
        <is>
          <t>GESTIÓN AMBIENTAL</t>
        </is>
      </c>
      <c r="D3460" t="inlineStr">
        <is>
          <t>Mensual</t>
        </is>
      </c>
      <c r="E3460" t="inlineStr">
        <is>
          <t>Negativo</t>
        </is>
      </c>
      <c r="F3460" s="139" t="n">
        <v>45991</v>
      </c>
      <c r="G3460" t="inlineStr">
        <is>
          <t>208-2025-11-30</t>
        </is>
      </c>
      <c r="H3460" t="inlineStr">
        <is>
          <t>Campus Bogotá</t>
        </is>
      </c>
      <c r="I3460" t="n">
        <v>950</v>
      </c>
      <c r="J3460" t="n">
        <v>671</v>
      </c>
      <c r="K3460" t="n">
        <v>671</v>
      </c>
    </row>
    <row r="3461">
      <c r="A3461" t="n">
        <v>208</v>
      </c>
      <c r="B3461" t="inlineStr">
        <is>
          <t>Consumo de Agua m3 Mensual</t>
        </is>
      </c>
      <c r="C3461" t="inlineStr">
        <is>
          <t>GESTIÓN AMBIENTAL</t>
        </is>
      </c>
      <c r="D3461" t="inlineStr">
        <is>
          <t>Mensual</t>
        </is>
      </c>
      <c r="E3461" t="inlineStr">
        <is>
          <t>Negativo</t>
        </is>
      </c>
      <c r="F3461" s="139" t="n">
        <v>45991</v>
      </c>
      <c r="G3461" t="inlineStr">
        <is>
          <t>208-2025-11-30</t>
        </is>
      </c>
      <c r="H3461" t="inlineStr">
        <is>
          <t>City Campus</t>
        </is>
      </c>
      <c r="I3461" t="n">
        <v>350</v>
      </c>
      <c r="J3461" t="n">
        <v>266</v>
      </c>
      <c r="K3461" t="n">
        <v>266</v>
      </c>
    </row>
    <row r="3462">
      <c r="A3462" t="n">
        <v>208</v>
      </c>
      <c r="B3462" t="inlineStr">
        <is>
          <t>Consumo de Agua m3 Mensual</t>
        </is>
      </c>
      <c r="C3462" t="inlineStr">
        <is>
          <t>GESTIÓN AMBIENTAL</t>
        </is>
      </c>
      <c r="D3462" t="inlineStr">
        <is>
          <t>Mensual</t>
        </is>
      </c>
      <c r="E3462" t="inlineStr">
        <is>
          <t>Negativo</t>
        </is>
      </c>
      <c r="F3462" s="139" t="n">
        <v>45991</v>
      </c>
      <c r="G3462" t="inlineStr">
        <is>
          <t>208-2025-11-30</t>
        </is>
      </c>
      <c r="H3462" t="inlineStr">
        <is>
          <t>Sede Posgrado-Calle 85</t>
        </is>
      </c>
      <c r="I3462" t="n">
        <v>25</v>
      </c>
      <c r="J3462" t="n">
        <v>4</v>
      </c>
      <c r="K3462" t="n">
        <v>4</v>
      </c>
    </row>
    <row r="3463">
      <c r="A3463" t="n">
        <v>208</v>
      </c>
      <c r="B3463" t="inlineStr">
        <is>
          <t>Consumo de Agua m3 Mensual</t>
        </is>
      </c>
      <c r="C3463" t="inlineStr">
        <is>
          <t>GESTIÓN AMBIENTAL</t>
        </is>
      </c>
      <c r="D3463" t="inlineStr">
        <is>
          <t>Mensual</t>
        </is>
      </c>
      <c r="E3463" t="inlineStr">
        <is>
          <t>Negativo</t>
        </is>
      </c>
      <c r="F3463" s="139" t="n">
        <v>45991</v>
      </c>
      <c r="G3463" t="inlineStr">
        <is>
          <t>208-2025-11-30</t>
        </is>
      </c>
      <c r="H3463" t="inlineStr">
        <is>
          <t>Campus-Medellín</t>
        </is>
      </c>
      <c r="I3463" t="n">
        <v>200</v>
      </c>
      <c r="J3463" t="n">
        <v>168</v>
      </c>
      <c r="K3463" t="n">
        <v>168</v>
      </c>
    </row>
    <row r="3464">
      <c r="A3464" t="n">
        <v>208</v>
      </c>
      <c r="B3464" t="inlineStr">
        <is>
          <t>Consumo de Agua m3 Mensual</t>
        </is>
      </c>
      <c r="C3464" t="inlineStr">
        <is>
          <t>GESTIÓN AMBIENTAL</t>
        </is>
      </c>
      <c r="D3464" t="inlineStr">
        <is>
          <t>Mensual</t>
        </is>
      </c>
      <c r="E3464" t="inlineStr">
        <is>
          <t>Negativo</t>
        </is>
      </c>
      <c r="F3464" s="139" t="n">
        <v>45991</v>
      </c>
      <c r="G3464" t="inlineStr">
        <is>
          <t>208-2025-11-30</t>
        </is>
      </c>
      <c r="H3464" t="inlineStr">
        <is>
          <t>Sede Bienestar - Medellín</t>
        </is>
      </c>
      <c r="I3464" t="n">
        <v>0</v>
      </c>
      <c r="J3464" t="n">
        <v>0</v>
      </c>
      <c r="K3464" t="n">
        <v>0</v>
      </c>
    </row>
    <row r="3465">
      <c r="A3465" t="n">
        <v>208</v>
      </c>
      <c r="B3465" t="inlineStr">
        <is>
          <t>Consumo de Agua m3 Mensual</t>
        </is>
      </c>
      <c r="C3465" t="inlineStr">
        <is>
          <t>GESTIÓN AMBIENTAL</t>
        </is>
      </c>
      <c r="D3465" t="inlineStr">
        <is>
          <t>Mensual</t>
        </is>
      </c>
      <c r="E3465" t="inlineStr">
        <is>
          <t>Negativo</t>
        </is>
      </c>
      <c r="F3465" s="139" t="n">
        <v>45991</v>
      </c>
      <c r="G3465" t="inlineStr">
        <is>
          <t>208-2025-11-30</t>
        </is>
      </c>
      <c r="H3465" t="inlineStr">
        <is>
          <t>Consultorio Psicología - Medellin</t>
        </is>
      </c>
      <c r="I3465" t="n">
        <v>25</v>
      </c>
      <c r="J3465" t="n">
        <v>17</v>
      </c>
      <c r="K3465" t="n">
        <v>17</v>
      </c>
    </row>
    <row r="3466">
      <c r="A3466" t="n">
        <v>214</v>
      </c>
      <c r="B3466" t="inlineStr">
        <is>
          <t>Generación de Residuos Sólidos Mensual</t>
        </is>
      </c>
      <c r="C3466" t="inlineStr">
        <is>
          <t>GESTIÓN AMBIENTAL</t>
        </is>
      </c>
      <c r="D3466" t="inlineStr">
        <is>
          <t>Mensual</t>
        </is>
      </c>
      <c r="E3466" t="inlineStr">
        <is>
          <t>Negativo</t>
        </is>
      </c>
      <c r="F3466" s="139" t="n">
        <v>45991</v>
      </c>
      <c r="G3466" t="inlineStr">
        <is>
          <t>214-2025-11-30</t>
        </is>
      </c>
      <c r="H3466" t="inlineStr">
        <is>
          <t>Campus Bogotá</t>
        </is>
      </c>
      <c r="I3466" t="n">
        <v>5500</v>
      </c>
      <c r="J3466" t="n">
        <v>2866.3798828125</v>
      </c>
      <c r="L3466" t="n">
        <v>1071.44</v>
      </c>
      <c r="M3466" t="n">
        <v>1794.94</v>
      </c>
    </row>
    <row r="3467">
      <c r="A3467" t="n">
        <v>214</v>
      </c>
      <c r="B3467" t="inlineStr">
        <is>
          <t>Generación de Residuos Sólidos Mensual</t>
        </is>
      </c>
      <c r="C3467" t="inlineStr">
        <is>
          <t>GESTIÓN AMBIENTAL</t>
        </is>
      </c>
      <c r="D3467" t="inlineStr">
        <is>
          <t>Mensual</t>
        </is>
      </c>
      <c r="E3467" t="inlineStr">
        <is>
          <t>Negativo</t>
        </is>
      </c>
      <c r="F3467" s="139" t="n">
        <v>45991</v>
      </c>
      <c r="G3467" t="inlineStr">
        <is>
          <t>214-2025-11-30</t>
        </is>
      </c>
      <c r="H3467" t="inlineStr">
        <is>
          <t>Sede Posgrado-Calle 85</t>
        </is>
      </c>
      <c r="I3467" t="n">
        <v>7500</v>
      </c>
      <c r="J3467" t="n">
        <v>48.97999954223633</v>
      </c>
      <c r="L3467" t="n">
        <v>2.9</v>
      </c>
      <c r="M3467" t="n">
        <v>46.08</v>
      </c>
    </row>
    <row r="3468">
      <c r="A3468" t="n">
        <v>214</v>
      </c>
      <c r="B3468" t="inlineStr">
        <is>
          <t>Generación de Residuos Sólidos Mensual</t>
        </is>
      </c>
      <c r="C3468" t="inlineStr">
        <is>
          <t>GESTIÓN AMBIENTAL</t>
        </is>
      </c>
      <c r="D3468" t="inlineStr">
        <is>
          <t>Mensual</t>
        </is>
      </c>
      <c r="E3468" t="inlineStr">
        <is>
          <t>Negativo</t>
        </is>
      </c>
      <c r="F3468" s="139" t="n">
        <v>45991</v>
      </c>
      <c r="G3468" t="inlineStr">
        <is>
          <t>214-2025-11-30</t>
        </is>
      </c>
      <c r="H3468" t="inlineStr">
        <is>
          <t>Campus-Medellín</t>
        </is>
      </c>
      <c r="I3468" t="n">
        <v>1000</v>
      </c>
      <c r="J3468" t="n">
        <v>1052.300048828125</v>
      </c>
      <c r="L3468" t="n">
        <v>0</v>
      </c>
      <c r="M3468" t="n">
        <v>1052.3</v>
      </c>
    </row>
    <row r="3469">
      <c r="A3469" t="n">
        <v>214</v>
      </c>
      <c r="B3469" t="inlineStr">
        <is>
          <t>Generación de Residuos Sólidos Mensual</t>
        </is>
      </c>
      <c r="C3469" t="inlineStr">
        <is>
          <t>GESTIÓN AMBIENTAL</t>
        </is>
      </c>
      <c r="D3469" t="inlineStr">
        <is>
          <t>Mensual</t>
        </is>
      </c>
      <c r="E3469" t="inlineStr">
        <is>
          <t>Negativo</t>
        </is>
      </c>
      <c r="F3469" s="139" t="n">
        <v>45991</v>
      </c>
      <c r="G3469" t="inlineStr">
        <is>
          <t>214-2025-11-30</t>
        </is>
      </c>
      <c r="H3469" t="inlineStr">
        <is>
          <t>Sede Bienestar - Medellín</t>
        </is>
      </c>
      <c r="I3469" t="n">
        <v>1</v>
      </c>
      <c r="J3469" t="n">
        <v>146.8800048828125</v>
      </c>
      <c r="L3469" t="n">
        <v>20.3</v>
      </c>
      <c r="M3469" t="n">
        <v>126.58</v>
      </c>
    </row>
    <row r="3470">
      <c r="A3470" t="n">
        <v>214</v>
      </c>
      <c r="B3470" t="inlineStr">
        <is>
          <t>Generación de Residuos Sólidos Mensual</t>
        </is>
      </c>
      <c r="C3470" t="inlineStr">
        <is>
          <t>GESTIÓN AMBIENTAL</t>
        </is>
      </c>
      <c r="D3470" t="inlineStr">
        <is>
          <t>Mensual</t>
        </is>
      </c>
      <c r="E3470" t="inlineStr">
        <is>
          <t>Negativo</t>
        </is>
      </c>
      <c r="F3470" s="139" t="n">
        <v>45991</v>
      </c>
      <c r="G3470" t="inlineStr">
        <is>
          <t>214-2025-11-30</t>
        </is>
      </c>
      <c r="H3470" t="inlineStr">
        <is>
          <t>Consultorio Psicología - Medellin</t>
        </is>
      </c>
      <c r="I3470" t="n">
        <v>1</v>
      </c>
      <c r="J3470" t="n">
        <v>31.05999946594238</v>
      </c>
      <c r="L3470" t="n">
        <v>9.66</v>
      </c>
      <c r="M3470" t="n">
        <v>21.4</v>
      </c>
    </row>
    <row r="3471">
      <c r="A3471" t="n">
        <v>214</v>
      </c>
      <c r="B3471" t="inlineStr">
        <is>
          <t>Generación de Residuos Sólidos Mensual</t>
        </is>
      </c>
      <c r="C3471" t="inlineStr">
        <is>
          <t>GESTIÓN AMBIENTAL</t>
        </is>
      </c>
      <c r="D3471" t="inlineStr">
        <is>
          <t>Mensual</t>
        </is>
      </c>
      <c r="E3471" t="inlineStr">
        <is>
          <t>Negativo</t>
        </is>
      </c>
      <c r="F3471" s="139" t="n">
        <v>45991</v>
      </c>
      <c r="G3471" t="inlineStr">
        <is>
          <t>214-2025-11-30</t>
        </is>
      </c>
      <c r="H3471" t="inlineStr">
        <is>
          <t>City Campus</t>
        </is>
      </c>
      <c r="I3471" t="n">
        <v>1000</v>
      </c>
      <c r="J3471" t="n">
        <v>1118.400024414062</v>
      </c>
      <c r="L3471" t="n">
        <v>153.56</v>
      </c>
      <c r="M3471" t="n">
        <v>964.84</v>
      </c>
    </row>
    <row r="3472">
      <c r="A3472" t="n">
        <v>217</v>
      </c>
      <c r="B3472" t="inlineStr">
        <is>
          <t>Aprovechamiento de Residuos</t>
        </is>
      </c>
      <c r="C3472" t="inlineStr">
        <is>
          <t>GESTIÓN AMBIENTAL</t>
        </is>
      </c>
      <c r="D3472" t="inlineStr">
        <is>
          <t>Mensual</t>
        </is>
      </c>
      <c r="E3472" t="inlineStr">
        <is>
          <t>Positivo</t>
        </is>
      </c>
      <c r="F3472" s="139" t="n">
        <v>45991</v>
      </c>
      <c r="G3472" t="inlineStr">
        <is>
          <t>217-2025-11-30</t>
        </is>
      </c>
      <c r="H3472" t="inlineStr">
        <is>
          <t>Campus Bogotá</t>
        </is>
      </c>
      <c r="I3472" t="n">
        <v>20</v>
      </c>
      <c r="J3472" t="n">
        <v>409.6600036621094</v>
      </c>
      <c r="L3472" t="n">
        <v>1071.44</v>
      </c>
      <c r="M3472" t="n">
        <v>1794.94</v>
      </c>
      <c r="AS3472" t="n">
        <v>11742.36</v>
      </c>
    </row>
    <row r="3473">
      <c r="A3473" t="n">
        <v>217</v>
      </c>
      <c r="B3473" t="inlineStr">
        <is>
          <t>Aprovechamiento de Residuos</t>
        </is>
      </c>
      <c r="C3473" t="inlineStr">
        <is>
          <t>GESTIÓN AMBIENTAL</t>
        </is>
      </c>
      <c r="D3473" t="inlineStr">
        <is>
          <t>Mensual</t>
        </is>
      </c>
      <c r="E3473" t="inlineStr">
        <is>
          <t>Positivo</t>
        </is>
      </c>
      <c r="F3473" s="139" t="n">
        <v>45991</v>
      </c>
      <c r="G3473" t="inlineStr">
        <is>
          <t>217-2025-11-30</t>
        </is>
      </c>
      <c r="H3473" t="inlineStr">
        <is>
          <t>Sede Posgrado-Calle 85</t>
        </is>
      </c>
      <c r="I3473" t="n">
        <v>20</v>
      </c>
      <c r="J3473" t="n">
        <v>5.920000076293945</v>
      </c>
      <c r="L3473" t="n">
        <v>2.9</v>
      </c>
      <c r="M3473" t="n">
        <v>46.08</v>
      </c>
      <c r="AS3473" t="n">
        <v>2.9</v>
      </c>
    </row>
    <row r="3474">
      <c r="A3474" t="n">
        <v>217</v>
      </c>
      <c r="B3474" t="inlineStr">
        <is>
          <t>Aprovechamiento de Residuos</t>
        </is>
      </c>
      <c r="C3474" t="inlineStr">
        <is>
          <t>GESTIÓN AMBIENTAL</t>
        </is>
      </c>
      <c r="D3474" t="inlineStr">
        <is>
          <t>Mensual</t>
        </is>
      </c>
      <c r="E3474" t="inlineStr">
        <is>
          <t>Positivo</t>
        </is>
      </c>
      <c r="F3474" s="139" t="n">
        <v>45991</v>
      </c>
      <c r="G3474" t="inlineStr">
        <is>
          <t>217-2025-11-30</t>
        </is>
      </c>
      <c r="H3474" t="inlineStr">
        <is>
          <t>Campus-Medellín</t>
        </is>
      </c>
      <c r="I3474" t="n">
        <v>20</v>
      </c>
      <c r="J3474" t="n">
        <v>1.519999980926514</v>
      </c>
      <c r="L3474" t="n">
        <v>0</v>
      </c>
      <c r="M3474" t="n">
        <v>1052.3</v>
      </c>
      <c r="AS3474" t="n">
        <v>16.02</v>
      </c>
    </row>
    <row r="3475">
      <c r="A3475" t="n">
        <v>217</v>
      </c>
      <c r="B3475" t="inlineStr">
        <is>
          <t>Aprovechamiento de Residuos</t>
        </is>
      </c>
      <c r="C3475" t="inlineStr">
        <is>
          <t>GESTIÓN AMBIENTAL</t>
        </is>
      </c>
      <c r="D3475" t="inlineStr">
        <is>
          <t>Mensual</t>
        </is>
      </c>
      <c r="E3475" t="inlineStr">
        <is>
          <t>Positivo</t>
        </is>
      </c>
      <c r="F3475" s="139" t="n">
        <v>45991</v>
      </c>
      <c r="G3475" t="inlineStr">
        <is>
          <t>217-2025-11-30</t>
        </is>
      </c>
      <c r="H3475" t="inlineStr">
        <is>
          <t>Sede Bienestar - Medellín</t>
        </is>
      </c>
      <c r="I3475" t="n">
        <v>20</v>
      </c>
      <c r="J3475" t="n">
        <v>13.81999969482422</v>
      </c>
      <c r="L3475" t="n">
        <v>20.3</v>
      </c>
      <c r="M3475" t="n">
        <v>126.58</v>
      </c>
      <c r="AS3475" t="n">
        <v>20.3</v>
      </c>
    </row>
    <row r="3476">
      <c r="A3476" t="n">
        <v>217</v>
      </c>
      <c r="B3476" t="inlineStr">
        <is>
          <t>Aprovechamiento de Residuos</t>
        </is>
      </c>
      <c r="C3476" t="inlineStr">
        <is>
          <t>GESTIÓN AMBIENTAL</t>
        </is>
      </c>
      <c r="D3476" t="inlineStr">
        <is>
          <t>Mensual</t>
        </is>
      </c>
      <c r="E3476" t="inlineStr">
        <is>
          <t>Positivo</t>
        </is>
      </c>
      <c r="F3476" s="139" t="n">
        <v>45991</v>
      </c>
      <c r="G3476" t="inlineStr">
        <is>
          <t>217-2025-11-30</t>
        </is>
      </c>
      <c r="H3476" t="inlineStr">
        <is>
          <t>Consultorio Psicología - Medellin</t>
        </is>
      </c>
      <c r="I3476" t="n">
        <v>20</v>
      </c>
      <c r="J3476" t="n">
        <v>31.10000038146973</v>
      </c>
      <c r="L3476" t="n">
        <v>9.66</v>
      </c>
      <c r="M3476" t="n">
        <v>21.4</v>
      </c>
      <c r="AS3476" t="n">
        <v>9.66</v>
      </c>
    </row>
    <row r="3477">
      <c r="A3477" t="n">
        <v>217</v>
      </c>
      <c r="B3477" t="inlineStr">
        <is>
          <t>Aprovechamiento de Residuos</t>
        </is>
      </c>
      <c r="C3477" t="inlineStr">
        <is>
          <t>GESTIÓN AMBIENTAL</t>
        </is>
      </c>
      <c r="D3477" t="inlineStr">
        <is>
          <t>Mensual</t>
        </is>
      </c>
      <c r="E3477" t="inlineStr">
        <is>
          <t>Positivo</t>
        </is>
      </c>
      <c r="F3477" s="139" t="n">
        <v>45991</v>
      </c>
      <c r="G3477" t="inlineStr">
        <is>
          <t>217-2025-11-30</t>
        </is>
      </c>
      <c r="H3477" t="inlineStr">
        <is>
          <t>City Campus</t>
        </is>
      </c>
      <c r="I3477" t="n">
        <v>20</v>
      </c>
      <c r="J3477" t="n">
        <v>23.71999931335449</v>
      </c>
      <c r="L3477" t="n">
        <v>153.56</v>
      </c>
      <c r="M3477" t="n">
        <v>964.84</v>
      </c>
      <c r="AS3477" t="n">
        <v>265.26</v>
      </c>
    </row>
    <row r="3478">
      <c r="A3478" t="n">
        <v>218</v>
      </c>
      <c r="B3478" t="inlineStr">
        <is>
          <t>Consumo de Energía Eléctrica kWh Mensual</t>
        </is>
      </c>
      <c r="C3478" t="inlineStr">
        <is>
          <t>GESTIÓN AMBIENTAL</t>
        </is>
      </c>
      <c r="D3478" t="inlineStr">
        <is>
          <t>Mensual</t>
        </is>
      </c>
      <c r="E3478" t="inlineStr">
        <is>
          <t>Negativo</t>
        </is>
      </c>
      <c r="F3478" s="139" t="n">
        <v>45991</v>
      </c>
      <c r="G3478" t="inlineStr">
        <is>
          <t>218-2025-11-30</t>
        </is>
      </c>
      <c r="H3478" t="inlineStr">
        <is>
          <t>City Campus</t>
        </is>
      </c>
      <c r="I3478" t="n">
        <v>76000</v>
      </c>
      <c r="J3478" t="n">
        <v>43320</v>
      </c>
      <c r="N3478" t="n">
        <v>43320</v>
      </c>
    </row>
    <row r="3479">
      <c r="A3479" t="n">
        <v>218</v>
      </c>
      <c r="B3479" t="inlineStr">
        <is>
          <t>Consumo de Energía Eléctrica kWh Mensual</t>
        </is>
      </c>
      <c r="C3479" t="inlineStr">
        <is>
          <t>GESTIÓN AMBIENTAL</t>
        </is>
      </c>
      <c r="D3479" t="inlineStr">
        <is>
          <t>Mensual</t>
        </is>
      </c>
      <c r="E3479" t="inlineStr">
        <is>
          <t>Negativo</t>
        </is>
      </c>
      <c r="F3479" s="139" t="n">
        <v>45991</v>
      </c>
      <c r="G3479" t="inlineStr">
        <is>
          <t>218-2025-11-30</t>
        </is>
      </c>
      <c r="H3479" t="inlineStr">
        <is>
          <t>Sede Posgrado-Calle 85</t>
        </is>
      </c>
      <c r="I3479" t="n">
        <v>5000</v>
      </c>
      <c r="J3479" t="n">
        <v>4920</v>
      </c>
      <c r="N3479" t="n">
        <v>4920</v>
      </c>
    </row>
    <row r="3480">
      <c r="A3480" t="n">
        <v>218</v>
      </c>
      <c r="B3480" t="inlineStr">
        <is>
          <t>Consumo de Energía Eléctrica kWh Mensual</t>
        </is>
      </c>
      <c r="C3480" t="inlineStr">
        <is>
          <t>GESTIÓN AMBIENTAL</t>
        </is>
      </c>
      <c r="D3480" t="inlineStr">
        <is>
          <t>Mensual</t>
        </is>
      </c>
      <c r="E3480" t="inlineStr">
        <is>
          <t>Negativo</t>
        </is>
      </c>
      <c r="F3480" s="139" t="n">
        <v>45991</v>
      </c>
      <c r="G3480" t="inlineStr">
        <is>
          <t>218-2025-11-30</t>
        </is>
      </c>
      <c r="H3480" t="inlineStr">
        <is>
          <t>Campus-Medellín</t>
        </is>
      </c>
      <c r="I3480" t="n">
        <v>24000</v>
      </c>
      <c r="J3480" t="n">
        <v>17697</v>
      </c>
      <c r="N3480" t="n">
        <v>17697</v>
      </c>
    </row>
    <row r="3481">
      <c r="A3481" t="n">
        <v>218</v>
      </c>
      <c r="B3481" t="inlineStr">
        <is>
          <t>Consumo de Energía Eléctrica kWh Mensual</t>
        </is>
      </c>
      <c r="C3481" t="inlineStr">
        <is>
          <t>GESTIÓN AMBIENTAL</t>
        </is>
      </c>
      <c r="D3481" t="inlineStr">
        <is>
          <t>Mensual</t>
        </is>
      </c>
      <c r="E3481" t="inlineStr">
        <is>
          <t>Negativo</t>
        </is>
      </c>
      <c r="F3481" s="139" t="n">
        <v>45991</v>
      </c>
      <c r="G3481" t="inlineStr">
        <is>
          <t>218-2025-11-30</t>
        </is>
      </c>
      <c r="H3481" t="inlineStr">
        <is>
          <t>Sede Bienestar - Medellín</t>
        </is>
      </c>
      <c r="I3481" t="n">
        <v>5000</v>
      </c>
      <c r="J3481" t="n">
        <v>7642</v>
      </c>
      <c r="N3481" t="n">
        <v>7642</v>
      </c>
    </row>
    <row r="3482">
      <c r="A3482" t="n">
        <v>218</v>
      </c>
      <c r="B3482" t="inlineStr">
        <is>
          <t>Consumo de Energía Eléctrica kWh Mensual</t>
        </is>
      </c>
      <c r="C3482" t="inlineStr">
        <is>
          <t>GESTIÓN AMBIENTAL</t>
        </is>
      </c>
      <c r="D3482" t="inlineStr">
        <is>
          <t>Mensual</t>
        </is>
      </c>
      <c r="E3482" t="inlineStr">
        <is>
          <t>Negativo</t>
        </is>
      </c>
      <c r="F3482" s="139" t="n">
        <v>45991</v>
      </c>
      <c r="G3482" t="inlineStr">
        <is>
          <t>218-2025-11-30</t>
        </is>
      </c>
      <c r="H3482" t="inlineStr">
        <is>
          <t>Consultorio Psicología - Medellin</t>
        </is>
      </c>
      <c r="I3482" t="n">
        <v>2000</v>
      </c>
      <c r="J3482" t="n">
        <v>2350</v>
      </c>
      <c r="N3482" t="n">
        <v>2350</v>
      </c>
    </row>
    <row r="3483">
      <c r="A3483" t="n">
        <v>218</v>
      </c>
      <c r="B3483" t="inlineStr">
        <is>
          <t>Consumo de Energía Eléctrica kWh Mensual</t>
        </is>
      </c>
      <c r="C3483" t="inlineStr">
        <is>
          <t>GESTIÓN AMBIENTAL</t>
        </is>
      </c>
      <c r="D3483" t="inlineStr">
        <is>
          <t>Mensual</t>
        </is>
      </c>
      <c r="E3483" t="inlineStr">
        <is>
          <t>Negativo</t>
        </is>
      </c>
      <c r="F3483" s="139" t="n">
        <v>45991</v>
      </c>
      <c r="G3483" t="inlineStr">
        <is>
          <t>218-2025-11-30</t>
        </is>
      </c>
      <c r="H3483" t="inlineStr">
        <is>
          <t>Campus Bogotá</t>
        </is>
      </c>
      <c r="I3483" t="n">
        <v>76000</v>
      </c>
      <c r="J3483" t="n">
        <v>67490.75</v>
      </c>
      <c r="N3483" t="n">
        <v>67490.75</v>
      </c>
    </row>
    <row r="3484">
      <c r="A3484" t="n">
        <v>225</v>
      </c>
      <c r="B3484" t="inlineStr">
        <is>
          <t>Acciones para el Cuidado y Mantenimiento de las Especies de Flora y el Suelo de las Áreas Naturales</t>
        </is>
      </c>
      <c r="C3484" t="inlineStr">
        <is>
          <t>GESTIÓN AMBIENTAL</t>
        </is>
      </c>
      <c r="D3484" t="inlineStr">
        <is>
          <t>Mensual</t>
        </is>
      </c>
      <c r="E3484" t="inlineStr">
        <is>
          <t>Positivo</t>
        </is>
      </c>
      <c r="F3484" s="139" t="n">
        <v>45991</v>
      </c>
      <c r="G3484" t="inlineStr">
        <is>
          <t>225-2025-11-30</t>
        </is>
      </c>
      <c r="H3484" t="inlineStr">
        <is>
          <t>Campus Bogotá</t>
        </is>
      </c>
      <c r="I3484" t="n">
        <v>1</v>
      </c>
      <c r="J3484" t="n">
        <v>9</v>
      </c>
      <c r="AT3484" t="n">
        <v>9</v>
      </c>
    </row>
    <row r="3485">
      <c r="A3485" t="n">
        <v>225</v>
      </c>
      <c r="B3485" t="inlineStr">
        <is>
          <t>Acciones para el Cuidado y Mantenimiento de las Especies de Flora y el Suelo de las Áreas Naturales</t>
        </is>
      </c>
      <c r="C3485" t="inlineStr">
        <is>
          <t>GESTIÓN AMBIENTAL</t>
        </is>
      </c>
      <c r="D3485" t="inlineStr">
        <is>
          <t>Mensual</t>
        </is>
      </c>
      <c r="E3485" t="inlineStr">
        <is>
          <t>Positivo</t>
        </is>
      </c>
      <c r="F3485" s="139" t="n">
        <v>45991</v>
      </c>
      <c r="G3485" t="inlineStr">
        <is>
          <t>225-2025-11-30</t>
        </is>
      </c>
      <c r="H3485" t="inlineStr">
        <is>
          <t>City Campus</t>
        </is>
      </c>
      <c r="I3485" t="n">
        <v>1</v>
      </c>
      <c r="J3485" t="n">
        <v>2</v>
      </c>
      <c r="AT3485" t="n">
        <v>2</v>
      </c>
    </row>
    <row r="3486">
      <c r="A3486" t="n">
        <v>225</v>
      </c>
      <c r="B3486" t="inlineStr">
        <is>
          <t>Acciones para el Cuidado y Mantenimiento de las Especies de Flora y el Suelo de las Áreas Naturales</t>
        </is>
      </c>
      <c r="C3486" t="inlineStr">
        <is>
          <t>GESTIÓN AMBIENTAL</t>
        </is>
      </c>
      <c r="D3486" t="inlineStr">
        <is>
          <t>Mensual</t>
        </is>
      </c>
      <c r="E3486" t="inlineStr">
        <is>
          <t>Positivo</t>
        </is>
      </c>
      <c r="F3486" s="139" t="n">
        <v>45991</v>
      </c>
      <c r="G3486" t="inlineStr">
        <is>
          <t>225-2025-11-30</t>
        </is>
      </c>
      <c r="H3486" t="inlineStr">
        <is>
          <t>Campus-Medellín</t>
        </is>
      </c>
      <c r="I3486" t="n">
        <v>1</v>
      </c>
      <c r="J3486" t="n">
        <v>12</v>
      </c>
      <c r="AT3486" t="n">
        <v>12</v>
      </c>
    </row>
    <row r="3487">
      <c r="A3487" t="n">
        <v>225</v>
      </c>
      <c r="B3487" t="inlineStr">
        <is>
          <t>Acciones para el Cuidado y Mantenimiento de las Especies de Flora y el Suelo de las Áreas Naturales</t>
        </is>
      </c>
      <c r="C3487" t="inlineStr">
        <is>
          <t>GESTIÓN AMBIENTAL</t>
        </is>
      </c>
      <c r="D3487" t="inlineStr">
        <is>
          <t>Mensual</t>
        </is>
      </c>
      <c r="E3487" t="inlineStr">
        <is>
          <t>Positivo</t>
        </is>
      </c>
      <c r="F3487" s="139" t="n">
        <v>45991</v>
      </c>
      <c r="G3487" t="inlineStr">
        <is>
          <t>225-2025-11-30</t>
        </is>
      </c>
      <c r="H3487" t="inlineStr">
        <is>
          <t>Sede Bienestar - Medellín</t>
        </is>
      </c>
      <c r="I3487" t="n">
        <v>1</v>
      </c>
      <c r="J3487" t="n">
        <v>1</v>
      </c>
      <c r="AT3487" t="n">
        <v>1</v>
      </c>
    </row>
    <row r="3488">
      <c r="A3488" t="n">
        <v>225</v>
      </c>
      <c r="B3488" t="inlineStr">
        <is>
          <t>Acciones para el Cuidado y Mantenimiento de las Especies de Flora y el Suelo de las Áreas Naturales</t>
        </is>
      </c>
      <c r="C3488" t="inlineStr">
        <is>
          <t>GESTIÓN AMBIENTAL</t>
        </is>
      </c>
      <c r="D3488" t="inlineStr">
        <is>
          <t>Mensual</t>
        </is>
      </c>
      <c r="E3488" t="inlineStr">
        <is>
          <t>Positivo</t>
        </is>
      </c>
      <c r="F3488" s="139" t="n">
        <v>45991</v>
      </c>
      <c r="G3488" t="inlineStr">
        <is>
          <t>225-2025-11-30</t>
        </is>
      </c>
      <c r="H3488" t="inlineStr">
        <is>
          <t>Consultorio Psicología - Medellin</t>
        </is>
      </c>
      <c r="I3488" t="n">
        <v>1</v>
      </c>
      <c r="J3488" t="n">
        <v>1</v>
      </c>
      <c r="AT3488" t="n">
        <v>1</v>
      </c>
    </row>
    <row r="3489">
      <c r="A3489" t="n">
        <v>239</v>
      </c>
      <c r="B3489" t="inlineStr">
        <is>
          <t>Portafolio de Proyectos - Metrica</t>
        </is>
      </c>
      <c r="C3489" t="inlineStr">
        <is>
          <t>Gestión de Proyectos</t>
        </is>
      </c>
      <c r="D3489" t="inlineStr">
        <is>
          <t>Mensual</t>
        </is>
      </c>
      <c r="E3489" t="inlineStr">
        <is>
          <t>Positivo</t>
        </is>
      </c>
      <c r="F3489" s="139" t="n">
        <v>45991</v>
      </c>
      <c r="G3489" t="inlineStr">
        <is>
          <t>239-2025-11-30</t>
        </is>
      </c>
      <c r="H3489" t="inlineStr">
        <is>
          <t>Planificación</t>
        </is>
      </c>
      <c r="J3489" t="n">
        <v>2</v>
      </c>
      <c r="AU3489" t="n">
        <v>2</v>
      </c>
    </row>
    <row r="3490">
      <c r="A3490" t="n">
        <v>239</v>
      </c>
      <c r="B3490" t="inlineStr">
        <is>
          <t>Portafolio de Proyectos - Metrica</t>
        </is>
      </c>
      <c r="C3490" t="inlineStr">
        <is>
          <t>Gestión de Proyectos</t>
        </is>
      </c>
      <c r="D3490" t="inlineStr">
        <is>
          <t>Mensual</t>
        </is>
      </c>
      <c r="E3490" t="inlineStr">
        <is>
          <t>Positivo</t>
        </is>
      </c>
      <c r="F3490" s="139" t="n">
        <v>45991</v>
      </c>
      <c r="G3490" t="inlineStr">
        <is>
          <t>239-2025-11-30</t>
        </is>
      </c>
      <c r="H3490" t="inlineStr">
        <is>
          <t>Ejecución</t>
        </is>
      </c>
      <c r="J3490" t="n">
        <v>12</v>
      </c>
      <c r="AU3490" t="n">
        <v>12</v>
      </c>
    </row>
    <row r="3491">
      <c r="A3491" t="n">
        <v>239</v>
      </c>
      <c r="B3491" t="inlineStr">
        <is>
          <t>Portafolio de Proyectos - Metrica</t>
        </is>
      </c>
      <c r="C3491" t="inlineStr">
        <is>
          <t>Gestión de Proyectos</t>
        </is>
      </c>
      <c r="D3491" t="inlineStr">
        <is>
          <t>Mensual</t>
        </is>
      </c>
      <c r="E3491" t="inlineStr">
        <is>
          <t>Positivo</t>
        </is>
      </c>
      <c r="F3491" s="139" t="n">
        <v>45991</v>
      </c>
      <c r="G3491" t="inlineStr">
        <is>
          <t>239-2025-11-30</t>
        </is>
      </c>
      <c r="H3491" t="inlineStr">
        <is>
          <t>Cierre</t>
        </is>
      </c>
      <c r="J3491" t="n">
        <v>3</v>
      </c>
      <c r="AU3491" t="n">
        <v>3</v>
      </c>
    </row>
    <row r="3492">
      <c r="A3492" t="n">
        <v>239</v>
      </c>
      <c r="B3492" t="inlineStr">
        <is>
          <t>Portafolio de Proyectos - Metrica</t>
        </is>
      </c>
      <c r="C3492" t="inlineStr">
        <is>
          <t>Gestión de Proyectos</t>
        </is>
      </c>
      <c r="D3492" t="inlineStr">
        <is>
          <t>Mensual</t>
        </is>
      </c>
      <c r="E3492" t="inlineStr">
        <is>
          <t>Positivo</t>
        </is>
      </c>
      <c r="F3492" s="139" t="n">
        <v>45991</v>
      </c>
      <c r="G3492" t="inlineStr">
        <is>
          <t>239-2025-11-30</t>
        </is>
      </c>
      <c r="H3492" t="inlineStr">
        <is>
          <t>Finalizados</t>
        </is>
      </c>
      <c r="J3492" t="n">
        <v>23</v>
      </c>
      <c r="AU3492" t="n">
        <v>23</v>
      </c>
    </row>
    <row r="3493">
      <c r="A3493" t="n">
        <v>239</v>
      </c>
      <c r="B3493" t="inlineStr">
        <is>
          <t>Portafolio de Proyectos - Metrica</t>
        </is>
      </c>
      <c r="C3493" t="inlineStr">
        <is>
          <t>Gestión de Proyectos</t>
        </is>
      </c>
      <c r="D3493" t="inlineStr">
        <is>
          <t>Mensual</t>
        </is>
      </c>
      <c r="E3493" t="inlineStr">
        <is>
          <t>Positivo</t>
        </is>
      </c>
      <c r="F3493" s="139" t="n">
        <v>45991</v>
      </c>
      <c r="G3493" t="inlineStr">
        <is>
          <t>239-2025-11-30</t>
        </is>
      </c>
      <c r="H3493" t="inlineStr">
        <is>
          <t>Stand by</t>
        </is>
      </c>
      <c r="J3493" t="n">
        <v>3</v>
      </c>
      <c r="AU3493" t="n">
        <v>3</v>
      </c>
    </row>
    <row r="3494">
      <c r="A3494" t="n">
        <v>434</v>
      </c>
      <c r="B3494" t="inlineStr">
        <is>
          <t>Generación de Residuos Peligrosos Mensual</t>
        </is>
      </c>
      <c r="C3494" t="inlineStr">
        <is>
          <t>GESTIÓN AMBIENTAL</t>
        </is>
      </c>
      <c r="D3494" t="inlineStr">
        <is>
          <t>Mensual</t>
        </is>
      </c>
      <c r="E3494" t="inlineStr">
        <is>
          <t>Negativo</t>
        </is>
      </c>
      <c r="F3494" s="139" t="n">
        <v>45991</v>
      </c>
      <c r="G3494" t="inlineStr">
        <is>
          <t>434-2025-11-30</t>
        </is>
      </c>
      <c r="H3494" t="inlineStr">
        <is>
          <t>City Campus</t>
        </is>
      </c>
      <c r="I3494" t="n">
        <v>25</v>
      </c>
      <c r="J3494" t="n">
        <v>142.2599945068359</v>
      </c>
      <c r="AV3494" t="n">
        <v>142.26</v>
      </c>
    </row>
    <row r="3495">
      <c r="A3495" t="n">
        <v>434</v>
      </c>
      <c r="B3495" t="inlineStr">
        <is>
          <t>Generación de Residuos Peligrosos Mensual</t>
        </is>
      </c>
      <c r="C3495" t="inlineStr">
        <is>
          <t>GESTIÓN AMBIENTAL</t>
        </is>
      </c>
      <c r="D3495" t="inlineStr">
        <is>
          <t>Mensual</t>
        </is>
      </c>
      <c r="E3495" t="inlineStr">
        <is>
          <t>Negativo</t>
        </is>
      </c>
      <c r="F3495" s="139" t="n">
        <v>45991</v>
      </c>
      <c r="G3495" t="inlineStr">
        <is>
          <t>434-2025-11-30</t>
        </is>
      </c>
      <c r="H3495" t="inlineStr">
        <is>
          <t>Sede Posgrado-Calle 85</t>
        </is>
      </c>
      <c r="I3495" t="n">
        <v>200</v>
      </c>
      <c r="J3495" t="n">
        <v>0</v>
      </c>
      <c r="AV3495" t="n">
        <v>0</v>
      </c>
    </row>
    <row r="3496">
      <c r="A3496" t="n">
        <v>434</v>
      </c>
      <c r="B3496" t="inlineStr">
        <is>
          <t>Generación de Residuos Peligrosos Mensual</t>
        </is>
      </c>
      <c r="C3496" t="inlineStr">
        <is>
          <t>GESTIÓN AMBIENTAL</t>
        </is>
      </c>
      <c r="D3496" t="inlineStr">
        <is>
          <t>Mensual</t>
        </is>
      </c>
      <c r="E3496" t="inlineStr">
        <is>
          <t>Negativo</t>
        </is>
      </c>
      <c r="F3496" s="139" t="n">
        <v>45991</v>
      </c>
      <c r="G3496" t="inlineStr">
        <is>
          <t>434-2025-11-30</t>
        </is>
      </c>
      <c r="H3496" t="inlineStr">
        <is>
          <t>Campus-Medellín</t>
        </is>
      </c>
      <c r="I3496" t="n">
        <v>25</v>
      </c>
      <c r="J3496" t="n">
        <v>17.29999923706055</v>
      </c>
      <c r="AV3496" t="n">
        <v>17.3</v>
      </c>
    </row>
    <row r="3497">
      <c r="A3497" t="n">
        <v>434</v>
      </c>
      <c r="B3497" t="inlineStr">
        <is>
          <t>Generación de Residuos Peligrosos Mensual</t>
        </is>
      </c>
      <c r="C3497" t="inlineStr">
        <is>
          <t>GESTIÓN AMBIENTAL</t>
        </is>
      </c>
      <c r="D3497" t="inlineStr">
        <is>
          <t>Mensual</t>
        </is>
      </c>
      <c r="E3497" t="inlineStr">
        <is>
          <t>Negativo</t>
        </is>
      </c>
      <c r="F3497" s="139" t="n">
        <v>45991</v>
      </c>
      <c r="G3497" t="inlineStr">
        <is>
          <t>434-2025-11-30</t>
        </is>
      </c>
      <c r="H3497" t="inlineStr">
        <is>
          <t>Sede Bienestar - Medellín</t>
        </is>
      </c>
      <c r="I3497" t="n">
        <v>10</v>
      </c>
      <c r="J3497" t="n">
        <v>0.2000000029802322</v>
      </c>
      <c r="AV3497" t="n">
        <v>0.2</v>
      </c>
    </row>
    <row r="3498">
      <c r="A3498" t="n">
        <v>434</v>
      </c>
      <c r="B3498" t="inlineStr">
        <is>
          <t>Generación de Residuos Peligrosos Mensual</t>
        </is>
      </c>
      <c r="C3498" t="inlineStr">
        <is>
          <t>GESTIÓN AMBIENTAL</t>
        </is>
      </c>
      <c r="D3498" t="inlineStr">
        <is>
          <t>Mensual</t>
        </is>
      </c>
      <c r="E3498" t="inlineStr">
        <is>
          <t>Negativo</t>
        </is>
      </c>
      <c r="F3498" s="139" t="n">
        <v>45991</v>
      </c>
      <c r="G3498" t="inlineStr">
        <is>
          <t>434-2025-11-30</t>
        </is>
      </c>
      <c r="H3498" t="inlineStr">
        <is>
          <t>Consultorio Psicología - Medellin</t>
        </is>
      </c>
      <c r="I3498" t="n">
        <v>200</v>
      </c>
      <c r="J3498" t="n">
        <v>0</v>
      </c>
      <c r="AV3498" t="n">
        <v>0</v>
      </c>
    </row>
    <row r="3499">
      <c r="A3499" t="n">
        <v>434</v>
      </c>
      <c r="B3499" t="inlineStr">
        <is>
          <t>Generación de Residuos Peligrosos Mensual</t>
        </is>
      </c>
      <c r="C3499" t="inlineStr">
        <is>
          <t>GESTIÓN AMBIENTAL</t>
        </is>
      </c>
      <c r="D3499" t="inlineStr">
        <is>
          <t>Mensual</t>
        </is>
      </c>
      <c r="E3499" t="inlineStr">
        <is>
          <t>Negativo</t>
        </is>
      </c>
      <c r="F3499" s="139" t="n">
        <v>45991</v>
      </c>
      <c r="G3499" t="inlineStr">
        <is>
          <t>434-2025-11-30</t>
        </is>
      </c>
      <c r="H3499" t="inlineStr">
        <is>
          <t>Campus Bogotá</t>
        </is>
      </c>
      <c r="I3499" t="n">
        <v>100</v>
      </c>
      <c r="J3499" t="n">
        <v>125.3899993896484</v>
      </c>
      <c r="AV3499" t="n">
        <v>125.39</v>
      </c>
    </row>
    <row r="3500">
      <c r="A3500" t="n">
        <v>436</v>
      </c>
      <c r="B3500" t="inlineStr">
        <is>
          <t>ANS documentos operativos</t>
        </is>
      </c>
      <c r="C3500" t="inlineStr">
        <is>
          <t>Gestión de calidad</t>
        </is>
      </c>
      <c r="D3500" t="inlineStr">
        <is>
          <t>Mensual</t>
        </is>
      </c>
      <c r="E3500" t="inlineStr">
        <is>
          <t>Negativo</t>
        </is>
      </c>
      <c r="F3500" s="139" t="n">
        <v>45991</v>
      </c>
      <c r="G3500" t="inlineStr">
        <is>
          <t>436-2025-11-30</t>
        </is>
      </c>
      <c r="H3500" t="inlineStr">
        <is>
          <t>Solicitud Documental</t>
        </is>
      </c>
      <c r="I3500" t="n">
        <v>7</v>
      </c>
      <c r="J3500" t="n">
        <v>4</v>
      </c>
      <c r="CP3500" t="n">
        <v>4</v>
      </c>
    </row>
    <row r="3501">
      <c r="A3501" t="n">
        <v>436</v>
      </c>
      <c r="B3501" t="inlineStr">
        <is>
          <t>ANS documentos operativos</t>
        </is>
      </c>
      <c r="C3501" t="inlineStr">
        <is>
          <t>Gestión de calidad</t>
        </is>
      </c>
      <c r="D3501" t="inlineStr">
        <is>
          <t>Mensual</t>
        </is>
      </c>
      <c r="E3501" t="inlineStr">
        <is>
          <t>Negativo</t>
        </is>
      </c>
      <c r="F3501" s="139" t="n">
        <v>45991</v>
      </c>
      <c r="G3501" t="inlineStr">
        <is>
          <t>436-2025-11-30</t>
        </is>
      </c>
      <c r="H3501" t="inlineStr">
        <is>
          <t>Flujo de aprobación</t>
        </is>
      </c>
      <c r="I3501" t="n">
        <v>7</v>
      </c>
      <c r="J3501" t="n">
        <v>4.119999885559082</v>
      </c>
      <c r="CP3501" t="n">
        <v>4.12</v>
      </c>
    </row>
    <row r="3502">
      <c r="A3502" t="n">
        <v>485</v>
      </c>
      <c r="B3502" t="inlineStr">
        <is>
          <t>Oportunidad en el cierre de acciones</t>
        </is>
      </c>
      <c r="C3502" t="inlineStr">
        <is>
          <t>Gestión de calidad</t>
        </is>
      </c>
      <c r="D3502" t="inlineStr">
        <is>
          <t>Mensual</t>
        </is>
      </c>
      <c r="E3502" t="inlineStr">
        <is>
          <t>Positivo</t>
        </is>
      </c>
      <c r="F3502" s="139" t="n">
        <v>45991</v>
      </c>
      <c r="G3502" t="inlineStr">
        <is>
          <t>485-2025-11-30</t>
        </is>
      </c>
      <c r="H3502" t="inlineStr">
        <is>
          <t>Autoevaluación</t>
        </is>
      </c>
      <c r="I3502" t="n">
        <v>80</v>
      </c>
      <c r="J3502" t="n">
        <v>0</v>
      </c>
      <c r="EC3502" t="n">
        <v>0</v>
      </c>
      <c r="ED3502" t="n">
        <v>0</v>
      </c>
    </row>
    <row r="3503">
      <c r="A3503" t="n">
        <v>485</v>
      </c>
      <c r="B3503" t="inlineStr">
        <is>
          <t>Oportunidad en el cierre de acciones</t>
        </is>
      </c>
      <c r="C3503" t="inlineStr">
        <is>
          <t>Gestión de calidad</t>
        </is>
      </c>
      <c r="D3503" t="inlineStr">
        <is>
          <t>Mensual</t>
        </is>
      </c>
      <c r="E3503" t="inlineStr">
        <is>
          <t>Positivo</t>
        </is>
      </c>
      <c r="F3503" s="139" t="n">
        <v>45991</v>
      </c>
      <c r="G3503" t="inlineStr">
        <is>
          <t>485-2025-11-30</t>
        </is>
      </c>
      <c r="H3503" t="inlineStr">
        <is>
          <t>Entes de control</t>
        </is>
      </c>
      <c r="I3503" t="n">
        <v>80</v>
      </c>
      <c r="J3503" t="n">
        <v>0</v>
      </c>
      <c r="EC3503" t="n">
        <v>0</v>
      </c>
      <c r="ED3503" t="n">
        <v>0</v>
      </c>
    </row>
    <row r="3504">
      <c r="A3504" t="n">
        <v>485</v>
      </c>
      <c r="B3504" t="inlineStr">
        <is>
          <t>Oportunidad en el cierre de acciones</t>
        </is>
      </c>
      <c r="C3504" t="inlineStr">
        <is>
          <t>Gestión de calidad</t>
        </is>
      </c>
      <c r="D3504" t="inlineStr">
        <is>
          <t>Mensual</t>
        </is>
      </c>
      <c r="E3504" t="inlineStr">
        <is>
          <t>Positivo</t>
        </is>
      </c>
      <c r="F3504" s="139" t="n">
        <v>45991</v>
      </c>
      <c r="G3504" t="inlineStr">
        <is>
          <t>485-2025-11-30</t>
        </is>
      </c>
      <c r="H3504" t="inlineStr">
        <is>
          <t>Seguimiento y control</t>
        </is>
      </c>
      <c r="I3504" t="n">
        <v>80</v>
      </c>
      <c r="J3504" t="n">
        <v>50</v>
      </c>
      <c r="EC3504" t="n">
        <v>1</v>
      </c>
      <c r="ED3504" t="n">
        <v>2</v>
      </c>
    </row>
    <row r="3505">
      <c r="A3505" t="n">
        <v>485</v>
      </c>
      <c r="B3505" t="inlineStr">
        <is>
          <t>Oportunidad en el cierre de acciones</t>
        </is>
      </c>
      <c r="C3505" t="inlineStr">
        <is>
          <t>Gestión de calidad</t>
        </is>
      </c>
      <c r="D3505" t="inlineStr">
        <is>
          <t>Mensual</t>
        </is>
      </c>
      <c r="E3505" t="inlineStr">
        <is>
          <t>Positivo</t>
        </is>
      </c>
      <c r="F3505" s="139" t="n">
        <v>45991</v>
      </c>
      <c r="G3505" t="inlineStr">
        <is>
          <t>485-2025-11-30</t>
        </is>
      </c>
      <c r="H3505" t="inlineStr">
        <is>
          <t>Experiencia</t>
        </is>
      </c>
      <c r="I3505" t="n">
        <v>80</v>
      </c>
      <c r="J3505" t="n">
        <v>0</v>
      </c>
      <c r="EC3505" t="n">
        <v>0</v>
      </c>
      <c r="ED3505" t="n">
        <v>0</v>
      </c>
    </row>
    <row r="3506">
      <c r="A3506" t="n">
        <v>485</v>
      </c>
      <c r="B3506" t="inlineStr">
        <is>
          <t>Oportunidad en el cierre de acciones</t>
        </is>
      </c>
      <c r="C3506" t="inlineStr">
        <is>
          <t>Gestión de calidad</t>
        </is>
      </c>
      <c r="D3506" t="inlineStr">
        <is>
          <t>Mensual</t>
        </is>
      </c>
      <c r="E3506" t="inlineStr">
        <is>
          <t>Positivo</t>
        </is>
      </c>
      <c r="F3506" s="139" t="n">
        <v>45991</v>
      </c>
      <c r="G3506" t="inlineStr">
        <is>
          <t>485-2025-11-30</t>
        </is>
      </c>
      <c r="H3506" t="inlineStr">
        <is>
          <t>Revisión por la dirección</t>
        </is>
      </c>
      <c r="I3506" t="n">
        <v>80</v>
      </c>
      <c r="J3506" t="n">
        <v>0</v>
      </c>
      <c r="EC3506" t="n">
        <v>0</v>
      </c>
      <c r="ED3506" t="n">
        <v>0</v>
      </c>
    </row>
    <row r="3507">
      <c r="A3507" t="n">
        <v>485</v>
      </c>
      <c r="B3507" t="inlineStr">
        <is>
          <t>Oportunidad en el cierre de acciones</t>
        </is>
      </c>
      <c r="C3507" t="inlineStr">
        <is>
          <t>Gestión de calidad</t>
        </is>
      </c>
      <c r="D3507" t="inlineStr">
        <is>
          <t>Mensual</t>
        </is>
      </c>
      <c r="E3507" t="inlineStr">
        <is>
          <t>Positivo</t>
        </is>
      </c>
      <c r="F3507" s="139" t="n">
        <v>45991</v>
      </c>
      <c r="G3507" t="inlineStr">
        <is>
          <t>485-2025-11-30</t>
        </is>
      </c>
      <c r="H3507" t="inlineStr">
        <is>
          <t>Riesgos</t>
        </is>
      </c>
      <c r="I3507" t="n">
        <v>80</v>
      </c>
      <c r="J3507" t="n">
        <v>100</v>
      </c>
      <c r="EC3507" t="n">
        <v>5</v>
      </c>
      <c r="ED3507" t="n">
        <v>5</v>
      </c>
    </row>
    <row r="3508">
      <c r="A3508" t="n">
        <v>488</v>
      </c>
      <c r="B3508" t="inlineStr">
        <is>
          <t>Oportunidad en el cierre de actividades de los planes de mejora</t>
        </is>
      </c>
      <c r="C3508" t="inlineStr">
        <is>
          <t>Gestión de calidad</t>
        </is>
      </c>
      <c r="D3508" t="inlineStr">
        <is>
          <t>Mensual</t>
        </is>
      </c>
      <c r="E3508" t="inlineStr">
        <is>
          <t>Positivo</t>
        </is>
      </c>
      <c r="F3508" s="139" t="n">
        <v>45991</v>
      </c>
      <c r="G3508" t="inlineStr">
        <is>
          <t>488-2025-11-30</t>
        </is>
      </c>
      <c r="H3508" t="inlineStr">
        <is>
          <t>Auditoría interna</t>
        </is>
      </c>
      <c r="I3508" t="n">
        <v>85</v>
      </c>
      <c r="J3508" t="n">
        <v>70.58999633789062</v>
      </c>
      <c r="EE3508" t="n">
        <v>12</v>
      </c>
      <c r="EF3508" t="n">
        <v>17</v>
      </c>
    </row>
    <row r="3509">
      <c r="A3509" t="n">
        <v>488</v>
      </c>
      <c r="B3509" t="inlineStr">
        <is>
          <t>Oportunidad en el cierre de actividades de los planes de mejora</t>
        </is>
      </c>
      <c r="C3509" t="inlineStr">
        <is>
          <t>Gestión de calidad</t>
        </is>
      </c>
      <c r="D3509" t="inlineStr">
        <is>
          <t>Mensual</t>
        </is>
      </c>
      <c r="E3509" t="inlineStr">
        <is>
          <t>Positivo</t>
        </is>
      </c>
      <c r="F3509" s="139" t="n">
        <v>45991</v>
      </c>
      <c r="G3509" t="inlineStr">
        <is>
          <t>488-2025-11-30</t>
        </is>
      </c>
      <c r="H3509" t="inlineStr">
        <is>
          <t>Auditoría externa</t>
        </is>
      </c>
      <c r="I3509" t="n">
        <v>85</v>
      </c>
      <c r="J3509" t="n">
        <v>0</v>
      </c>
      <c r="EE3509" t="n">
        <v>0</v>
      </c>
      <c r="EF3509" t="n">
        <v>0</v>
      </c>
    </row>
    <row r="3510">
      <c r="A3510" t="n">
        <v>488</v>
      </c>
      <c r="B3510" t="inlineStr">
        <is>
          <t>Oportunidad en el cierre de actividades de los planes de mejora</t>
        </is>
      </c>
      <c r="C3510" t="inlineStr">
        <is>
          <t>Gestión de calidad</t>
        </is>
      </c>
      <c r="D3510" t="inlineStr">
        <is>
          <t>Mensual</t>
        </is>
      </c>
      <c r="E3510" t="inlineStr">
        <is>
          <t>Positivo</t>
        </is>
      </c>
      <c r="F3510" s="139" t="n">
        <v>45991</v>
      </c>
      <c r="G3510" t="inlineStr">
        <is>
          <t>488-2025-11-30</t>
        </is>
      </c>
      <c r="H3510" t="inlineStr">
        <is>
          <t>Indicadores</t>
        </is>
      </c>
      <c r="I3510" t="n">
        <v>85</v>
      </c>
      <c r="J3510" t="n">
        <v>100</v>
      </c>
      <c r="EE3510" t="n">
        <v>5</v>
      </c>
      <c r="EF3510" t="n">
        <v>5</v>
      </c>
    </row>
    <row r="3511">
      <c r="A3511" t="n">
        <v>488</v>
      </c>
      <c r="B3511" t="inlineStr">
        <is>
          <t>Oportunidad en el cierre de actividades de los planes de mejora</t>
        </is>
      </c>
      <c r="C3511" t="inlineStr">
        <is>
          <t>Gestión de calidad</t>
        </is>
      </c>
      <c r="D3511" t="inlineStr">
        <is>
          <t>Mensual</t>
        </is>
      </c>
      <c r="E3511" t="inlineStr">
        <is>
          <t>Positivo</t>
        </is>
      </c>
      <c r="F3511" s="139" t="n">
        <v>45991</v>
      </c>
      <c r="G3511" t="inlineStr">
        <is>
          <t>488-2025-11-30</t>
        </is>
      </c>
      <c r="H3511" t="inlineStr">
        <is>
          <t>Riesgos</t>
        </is>
      </c>
      <c r="I3511" t="n">
        <v>85</v>
      </c>
      <c r="J3511" t="n">
        <v>74.29000091552734</v>
      </c>
      <c r="EE3511" t="n">
        <v>26</v>
      </c>
      <c r="EF3511" t="n">
        <v>35</v>
      </c>
    </row>
    <row r="3512">
      <c r="A3512" t="n">
        <v>488</v>
      </c>
      <c r="B3512" t="inlineStr">
        <is>
          <t>Oportunidad en el cierre de actividades de los planes de mejora</t>
        </is>
      </c>
      <c r="C3512" t="inlineStr">
        <is>
          <t>Gestión de calidad</t>
        </is>
      </c>
      <c r="D3512" t="inlineStr">
        <is>
          <t>Mensual</t>
        </is>
      </c>
      <c r="E3512" t="inlineStr">
        <is>
          <t>Positivo</t>
        </is>
      </c>
      <c r="F3512" s="139" t="n">
        <v>45991</v>
      </c>
      <c r="G3512" t="inlineStr">
        <is>
          <t>488-2025-11-30</t>
        </is>
      </c>
      <c r="H3512" t="inlineStr">
        <is>
          <t>Autoevaluación</t>
        </is>
      </c>
      <c r="I3512" t="n">
        <v>85</v>
      </c>
      <c r="J3512" t="n">
        <v>0</v>
      </c>
      <c r="EE3512" t="n">
        <v>0</v>
      </c>
      <c r="EF3512" t="n">
        <v>0</v>
      </c>
    </row>
    <row r="3513">
      <c r="A3513" t="n">
        <v>488</v>
      </c>
      <c r="B3513" t="inlineStr">
        <is>
          <t>Oportunidad en el cierre de actividades de los planes de mejora</t>
        </is>
      </c>
      <c r="C3513" t="inlineStr">
        <is>
          <t>Gestión de calidad</t>
        </is>
      </c>
      <c r="D3513" t="inlineStr">
        <is>
          <t>Mensual</t>
        </is>
      </c>
      <c r="E3513" t="inlineStr">
        <is>
          <t>Positivo</t>
        </is>
      </c>
      <c r="F3513" s="139" t="n">
        <v>45991</v>
      </c>
      <c r="G3513" t="inlineStr">
        <is>
          <t>488-2025-11-30</t>
        </is>
      </c>
      <c r="H3513" t="inlineStr">
        <is>
          <t>Entes de control</t>
        </is>
      </c>
      <c r="I3513" t="n">
        <v>85</v>
      </c>
      <c r="J3513" t="n">
        <v>0</v>
      </c>
      <c r="EE3513" t="n">
        <v>0</v>
      </c>
      <c r="EF3513" t="n">
        <v>0</v>
      </c>
    </row>
    <row r="3514">
      <c r="A3514" t="n">
        <v>488</v>
      </c>
      <c r="B3514" t="inlineStr">
        <is>
          <t>Oportunidad en el cierre de actividades de los planes de mejora</t>
        </is>
      </c>
      <c r="C3514" t="inlineStr">
        <is>
          <t>Gestión de calidad</t>
        </is>
      </c>
      <c r="D3514" t="inlineStr">
        <is>
          <t>Mensual</t>
        </is>
      </c>
      <c r="E3514" t="inlineStr">
        <is>
          <t>Positivo</t>
        </is>
      </c>
      <c r="F3514" s="139" t="n">
        <v>45991</v>
      </c>
      <c r="G3514" t="inlineStr">
        <is>
          <t>488-2025-11-30</t>
        </is>
      </c>
      <c r="H3514" t="inlineStr">
        <is>
          <t>Experiencia</t>
        </is>
      </c>
      <c r="I3514" t="n">
        <v>85</v>
      </c>
      <c r="J3514" t="n">
        <v>0</v>
      </c>
      <c r="EE3514" t="n">
        <v>0</v>
      </c>
      <c r="EF3514" t="n">
        <v>0</v>
      </c>
    </row>
    <row r="3515">
      <c r="A3515" t="n">
        <v>488</v>
      </c>
      <c r="B3515" t="inlineStr">
        <is>
          <t>Oportunidad en el cierre de actividades de los planes de mejora</t>
        </is>
      </c>
      <c r="C3515" t="inlineStr">
        <is>
          <t>Gestión de calidad</t>
        </is>
      </c>
      <c r="D3515" t="inlineStr">
        <is>
          <t>Mensual</t>
        </is>
      </c>
      <c r="E3515" t="inlineStr">
        <is>
          <t>Positivo</t>
        </is>
      </c>
      <c r="F3515" s="139" t="n">
        <v>45991</v>
      </c>
      <c r="G3515" t="inlineStr">
        <is>
          <t>488-2025-11-30</t>
        </is>
      </c>
      <c r="H3515" t="inlineStr">
        <is>
          <t>Revisión por la dirección</t>
        </is>
      </c>
      <c r="I3515" t="n">
        <v>85</v>
      </c>
      <c r="J3515" t="n">
        <v>100</v>
      </c>
      <c r="EE3515" t="n">
        <v>3</v>
      </c>
      <c r="EF3515" t="n">
        <v>3</v>
      </c>
    </row>
    <row r="3516">
      <c r="A3516" t="n">
        <v>488</v>
      </c>
      <c r="B3516" t="inlineStr">
        <is>
          <t>Oportunidad en el cierre de actividades de los planes de mejora</t>
        </is>
      </c>
      <c r="C3516" t="inlineStr">
        <is>
          <t>Gestión de calidad</t>
        </is>
      </c>
      <c r="D3516" t="inlineStr">
        <is>
          <t>Mensual</t>
        </is>
      </c>
      <c r="E3516" t="inlineStr">
        <is>
          <t>Positivo</t>
        </is>
      </c>
      <c r="F3516" s="139" t="n">
        <v>45991</v>
      </c>
      <c r="G3516" t="inlineStr">
        <is>
          <t>488-2025-11-30</t>
        </is>
      </c>
      <c r="H3516" t="inlineStr">
        <is>
          <t>Seguimiento y control</t>
        </is>
      </c>
      <c r="I3516" t="n">
        <v>85</v>
      </c>
      <c r="J3516" t="n">
        <v>72.5</v>
      </c>
      <c r="EE3516" t="n">
        <v>29</v>
      </c>
      <c r="EF3516" t="n">
        <v>40</v>
      </c>
    </row>
    <row r="3517">
      <c r="A3517" t="n">
        <v>208</v>
      </c>
      <c r="B3517" t="inlineStr">
        <is>
          <t>Consumo de Agua m3 Mensual</t>
        </is>
      </c>
      <c r="C3517" t="inlineStr">
        <is>
          <t>GESTIÓN AMBIENTAL</t>
        </is>
      </c>
      <c r="D3517" t="inlineStr">
        <is>
          <t>Mensual</t>
        </is>
      </c>
      <c r="E3517" t="inlineStr">
        <is>
          <t>Negativo</t>
        </is>
      </c>
      <c r="F3517" s="139" t="n">
        <v>46022</v>
      </c>
      <c r="G3517" t="inlineStr">
        <is>
          <t>208-2025-12-31</t>
        </is>
      </c>
      <c r="H3517" t="inlineStr">
        <is>
          <t>Campus Bogotá</t>
        </is>
      </c>
      <c r="I3517" t="n">
        <v>950</v>
      </c>
      <c r="J3517" t="n">
        <v>643</v>
      </c>
      <c r="K3517" t="n">
        <v>643</v>
      </c>
    </row>
    <row r="3518">
      <c r="A3518" t="n">
        <v>208</v>
      </c>
      <c r="B3518" t="inlineStr">
        <is>
          <t>Consumo de Agua m3 Mensual</t>
        </is>
      </c>
      <c r="C3518" t="inlineStr">
        <is>
          <t>GESTIÓN AMBIENTAL</t>
        </is>
      </c>
      <c r="D3518" t="inlineStr">
        <is>
          <t>Mensual</t>
        </is>
      </c>
      <c r="E3518" t="inlineStr">
        <is>
          <t>Negativo</t>
        </is>
      </c>
      <c r="F3518" s="139" t="n">
        <v>46022</v>
      </c>
      <c r="G3518" t="inlineStr">
        <is>
          <t>208-2025-12-31</t>
        </is>
      </c>
      <c r="H3518" t="inlineStr">
        <is>
          <t>City Campus</t>
        </is>
      </c>
      <c r="I3518" t="n">
        <v>350</v>
      </c>
      <c r="J3518" t="n">
        <v>266</v>
      </c>
      <c r="K3518" t="n">
        <v>266</v>
      </c>
    </row>
    <row r="3519">
      <c r="A3519" t="n">
        <v>208</v>
      </c>
      <c r="B3519" t="inlineStr">
        <is>
          <t>Consumo de Agua m3 Mensual</t>
        </is>
      </c>
      <c r="C3519" t="inlineStr">
        <is>
          <t>GESTIÓN AMBIENTAL</t>
        </is>
      </c>
      <c r="D3519" t="inlineStr">
        <is>
          <t>Mensual</t>
        </is>
      </c>
      <c r="E3519" t="inlineStr">
        <is>
          <t>Negativo</t>
        </is>
      </c>
      <c r="F3519" s="139" t="n">
        <v>46022</v>
      </c>
      <c r="G3519" t="inlineStr">
        <is>
          <t>208-2025-12-31</t>
        </is>
      </c>
      <c r="H3519" t="inlineStr">
        <is>
          <t>Sede Posgrado-Calle 85</t>
        </is>
      </c>
      <c r="I3519" t="n">
        <v>25</v>
      </c>
      <c r="J3519" t="n">
        <v>14</v>
      </c>
      <c r="K3519" t="n">
        <v>14</v>
      </c>
    </row>
    <row r="3520">
      <c r="A3520" t="n">
        <v>208</v>
      </c>
      <c r="B3520" t="inlineStr">
        <is>
          <t>Consumo de Agua m3 Mensual</t>
        </is>
      </c>
      <c r="C3520" t="inlineStr">
        <is>
          <t>GESTIÓN AMBIENTAL</t>
        </is>
      </c>
      <c r="D3520" t="inlineStr">
        <is>
          <t>Mensual</t>
        </is>
      </c>
      <c r="E3520" t="inlineStr">
        <is>
          <t>Negativo</t>
        </is>
      </c>
      <c r="F3520" s="139" t="n">
        <v>46022</v>
      </c>
      <c r="G3520" t="inlineStr">
        <is>
          <t>208-2025-12-31</t>
        </is>
      </c>
      <c r="H3520" t="inlineStr">
        <is>
          <t>Campus-Medellín</t>
        </is>
      </c>
      <c r="I3520" t="n">
        <v>200</v>
      </c>
      <c r="J3520" t="n">
        <v>124</v>
      </c>
      <c r="K3520" t="n">
        <v>124</v>
      </c>
    </row>
    <row r="3521">
      <c r="A3521" t="n">
        <v>208</v>
      </c>
      <c r="B3521" t="inlineStr">
        <is>
          <t>Consumo de Agua m3 Mensual</t>
        </is>
      </c>
      <c r="C3521" t="inlineStr">
        <is>
          <t>GESTIÓN AMBIENTAL</t>
        </is>
      </c>
      <c r="D3521" t="inlineStr">
        <is>
          <t>Mensual</t>
        </is>
      </c>
      <c r="E3521" t="inlineStr">
        <is>
          <t>Negativo</t>
        </is>
      </c>
      <c r="F3521" s="139" t="n">
        <v>46022</v>
      </c>
      <c r="G3521" t="inlineStr">
        <is>
          <t>208-2025-12-31</t>
        </is>
      </c>
      <c r="H3521" t="inlineStr">
        <is>
          <t>Sede Bienestar - Medellín</t>
        </is>
      </c>
      <c r="I3521" t="n">
        <v>0</v>
      </c>
      <c r="J3521" t="n">
        <v>0</v>
      </c>
      <c r="K3521" t="n">
        <v>0</v>
      </c>
    </row>
    <row r="3522">
      <c r="A3522" t="n">
        <v>208</v>
      </c>
      <c r="B3522" t="inlineStr">
        <is>
          <t>Consumo de Agua m3 Mensual</t>
        </is>
      </c>
      <c r="C3522" t="inlineStr">
        <is>
          <t>GESTIÓN AMBIENTAL</t>
        </is>
      </c>
      <c r="D3522" t="inlineStr">
        <is>
          <t>Mensual</t>
        </is>
      </c>
      <c r="E3522" t="inlineStr">
        <is>
          <t>Negativo</t>
        </is>
      </c>
      <c r="F3522" s="139" t="n">
        <v>46022</v>
      </c>
      <c r="G3522" t="inlineStr">
        <is>
          <t>208-2025-12-31</t>
        </is>
      </c>
      <c r="H3522" t="inlineStr">
        <is>
          <t>Consultorio Psicología - Medellin</t>
        </is>
      </c>
      <c r="I3522" t="n">
        <v>25</v>
      </c>
      <c r="J3522" t="n">
        <v>12</v>
      </c>
      <c r="K3522" t="n">
        <v>12</v>
      </c>
    </row>
    <row r="3523">
      <c r="A3523" t="n">
        <v>214</v>
      </c>
      <c r="B3523" t="inlineStr">
        <is>
          <t>Generación de Residuos Sólidos Mensual</t>
        </is>
      </c>
      <c r="C3523" t="inlineStr">
        <is>
          <t>GESTIÓN AMBIENTAL</t>
        </is>
      </c>
      <c r="D3523" t="inlineStr">
        <is>
          <t>Mensual</t>
        </is>
      </c>
      <c r="E3523" t="inlineStr">
        <is>
          <t>Negativo</t>
        </is>
      </c>
      <c r="F3523" s="139" t="n">
        <v>46022</v>
      </c>
      <c r="G3523" t="inlineStr">
        <is>
          <t>214-2025-12-31</t>
        </is>
      </c>
      <c r="H3523" t="inlineStr">
        <is>
          <t>Campus Bogotá</t>
        </is>
      </c>
      <c r="I3523" t="n">
        <v>5500</v>
      </c>
      <c r="J3523" t="n">
        <v>1243.900024414062</v>
      </c>
      <c r="L3523" t="n">
        <v>315.38</v>
      </c>
      <c r="M3523" t="n">
        <v>928.52</v>
      </c>
    </row>
    <row r="3524">
      <c r="A3524" t="n">
        <v>214</v>
      </c>
      <c r="B3524" t="inlineStr">
        <is>
          <t>Generación de Residuos Sólidos Mensual</t>
        </is>
      </c>
      <c r="C3524" t="inlineStr">
        <is>
          <t>GESTIÓN AMBIENTAL</t>
        </is>
      </c>
      <c r="D3524" t="inlineStr">
        <is>
          <t>Mensual</t>
        </is>
      </c>
      <c r="E3524" t="inlineStr">
        <is>
          <t>Negativo</t>
        </is>
      </c>
      <c r="F3524" s="139" t="n">
        <v>46022</v>
      </c>
      <c r="G3524" t="inlineStr">
        <is>
          <t>214-2025-12-31</t>
        </is>
      </c>
      <c r="H3524" t="inlineStr">
        <is>
          <t>City Campus</t>
        </is>
      </c>
      <c r="I3524" t="n">
        <v>1000</v>
      </c>
      <c r="J3524" t="n">
        <v>162.1799926757812</v>
      </c>
      <c r="L3524" t="n">
        <v>28.62</v>
      </c>
      <c r="M3524" t="n">
        <v>133.56</v>
      </c>
    </row>
    <row r="3525">
      <c r="A3525" t="n">
        <v>214</v>
      </c>
      <c r="B3525" t="inlineStr">
        <is>
          <t>Generación de Residuos Sólidos Mensual</t>
        </is>
      </c>
      <c r="C3525" t="inlineStr">
        <is>
          <t>GESTIÓN AMBIENTAL</t>
        </is>
      </c>
      <c r="D3525" t="inlineStr">
        <is>
          <t>Mensual</t>
        </is>
      </c>
      <c r="E3525" t="inlineStr">
        <is>
          <t>Negativo</t>
        </is>
      </c>
      <c r="F3525" s="139" t="n">
        <v>46022</v>
      </c>
      <c r="G3525" t="inlineStr">
        <is>
          <t>214-2025-12-31</t>
        </is>
      </c>
      <c r="H3525" t="inlineStr">
        <is>
          <t>Sede Posgrado-Calle 85</t>
        </is>
      </c>
      <c r="I3525" t="n">
        <v>7500</v>
      </c>
      <c r="J3525" t="n">
        <v>26.3700008392334</v>
      </c>
      <c r="L3525" t="n">
        <v>8.18</v>
      </c>
      <c r="M3525" t="n">
        <v>18.19</v>
      </c>
    </row>
    <row r="3526">
      <c r="A3526" t="n">
        <v>214</v>
      </c>
      <c r="B3526" t="inlineStr">
        <is>
          <t>Generación de Residuos Sólidos Mensual</t>
        </is>
      </c>
      <c r="C3526" t="inlineStr">
        <is>
          <t>GESTIÓN AMBIENTAL</t>
        </is>
      </c>
      <c r="D3526" t="inlineStr">
        <is>
          <t>Mensual</t>
        </is>
      </c>
      <c r="E3526" t="inlineStr">
        <is>
          <t>Negativo</t>
        </is>
      </c>
      <c r="F3526" s="139" t="n">
        <v>46022</v>
      </c>
      <c r="G3526" t="inlineStr">
        <is>
          <t>214-2025-12-31</t>
        </is>
      </c>
      <c r="H3526" t="inlineStr">
        <is>
          <t>Sede Bienestar - Medellín</t>
        </is>
      </c>
      <c r="I3526" t="n">
        <v>1</v>
      </c>
      <c r="J3526" t="n">
        <v>27.79000091552734</v>
      </c>
      <c r="L3526" t="n">
        <v>0</v>
      </c>
      <c r="M3526" t="n">
        <v>27.79</v>
      </c>
    </row>
    <row r="3527">
      <c r="A3527" t="n">
        <v>214</v>
      </c>
      <c r="B3527" t="inlineStr">
        <is>
          <t>Generación de Residuos Sólidos Mensual</t>
        </is>
      </c>
      <c r="C3527" t="inlineStr">
        <is>
          <t>GESTIÓN AMBIENTAL</t>
        </is>
      </c>
      <c r="D3527" t="inlineStr">
        <is>
          <t>Mensual</t>
        </is>
      </c>
      <c r="E3527" t="inlineStr">
        <is>
          <t>Negativo</t>
        </is>
      </c>
      <c r="F3527" s="139" t="n">
        <v>46022</v>
      </c>
      <c r="G3527" t="inlineStr">
        <is>
          <t>214-2025-12-31</t>
        </is>
      </c>
      <c r="H3527" t="inlineStr">
        <is>
          <t>Consultorio Psicología - Medellin</t>
        </is>
      </c>
      <c r="I3527" t="n">
        <v>1</v>
      </c>
      <c r="J3527" t="n">
        <v>11.4399995803833</v>
      </c>
      <c r="L3527" t="n">
        <v>1.68</v>
      </c>
      <c r="M3527" t="n">
        <v>9.76</v>
      </c>
    </row>
    <row r="3528">
      <c r="A3528" t="n">
        <v>214</v>
      </c>
      <c r="B3528" t="inlineStr">
        <is>
          <t>Generación de Residuos Sólidos Mensual</t>
        </is>
      </c>
      <c r="C3528" t="inlineStr">
        <is>
          <t>GESTIÓN AMBIENTAL</t>
        </is>
      </c>
      <c r="D3528" t="inlineStr">
        <is>
          <t>Mensual</t>
        </is>
      </c>
      <c r="E3528" t="inlineStr">
        <is>
          <t>Negativo</t>
        </is>
      </c>
      <c r="F3528" s="139" t="n">
        <v>46022</v>
      </c>
      <c r="G3528" t="inlineStr">
        <is>
          <t>214-2025-12-31</t>
        </is>
      </c>
      <c r="H3528" t="inlineStr">
        <is>
          <t>Campus-Medellín</t>
        </is>
      </c>
      <c r="I3528" t="n">
        <v>1000</v>
      </c>
      <c r="J3528" t="n">
        <v>697.8599853515625</v>
      </c>
      <c r="L3528" t="n">
        <v>0</v>
      </c>
      <c r="M3528" t="n">
        <v>697.86</v>
      </c>
    </row>
    <row r="3529">
      <c r="A3529" t="n">
        <v>217</v>
      </c>
      <c r="B3529" t="inlineStr">
        <is>
          <t>Aprovechamiento de Residuos</t>
        </is>
      </c>
      <c r="C3529" t="inlineStr">
        <is>
          <t>GESTIÓN AMBIENTAL</t>
        </is>
      </c>
      <c r="D3529" t="inlineStr">
        <is>
          <t>Mensual</t>
        </is>
      </c>
      <c r="E3529" t="inlineStr">
        <is>
          <t>Positivo</t>
        </is>
      </c>
      <c r="F3529" s="139" t="n">
        <v>46022</v>
      </c>
      <c r="G3529" t="inlineStr">
        <is>
          <t>217-2025-12-31</t>
        </is>
      </c>
      <c r="H3529" t="inlineStr">
        <is>
          <t>Campus Bogotá</t>
        </is>
      </c>
      <c r="I3529" t="n">
        <v>20</v>
      </c>
      <c r="J3529" t="n">
        <v>80.41999816894531</v>
      </c>
      <c r="L3529" t="n">
        <v>315.38</v>
      </c>
      <c r="M3529" t="n">
        <v>928.52</v>
      </c>
      <c r="AS3529" t="n">
        <v>1000.38</v>
      </c>
    </row>
    <row r="3530">
      <c r="A3530" t="n">
        <v>217</v>
      </c>
      <c r="B3530" t="inlineStr">
        <is>
          <t>Aprovechamiento de Residuos</t>
        </is>
      </c>
      <c r="C3530" t="inlineStr">
        <is>
          <t>GESTIÓN AMBIENTAL</t>
        </is>
      </c>
      <c r="D3530" t="inlineStr">
        <is>
          <t>Mensual</t>
        </is>
      </c>
      <c r="E3530" t="inlineStr">
        <is>
          <t>Positivo</t>
        </is>
      </c>
      <c r="F3530" s="139" t="n">
        <v>46022</v>
      </c>
      <c r="G3530" t="inlineStr">
        <is>
          <t>217-2025-12-31</t>
        </is>
      </c>
      <c r="H3530" t="inlineStr">
        <is>
          <t>City Campus</t>
        </is>
      </c>
      <c r="I3530" t="n">
        <v>20</v>
      </c>
      <c r="J3530" t="n">
        <v>17.64999961853027</v>
      </c>
      <c r="L3530" t="n">
        <v>28.62</v>
      </c>
      <c r="M3530" t="n">
        <v>133.56</v>
      </c>
      <c r="AS3530" t="n">
        <v>28.62</v>
      </c>
    </row>
    <row r="3531">
      <c r="A3531" t="n">
        <v>217</v>
      </c>
      <c r="B3531" t="inlineStr">
        <is>
          <t>Aprovechamiento de Residuos</t>
        </is>
      </c>
      <c r="C3531" t="inlineStr">
        <is>
          <t>GESTIÓN AMBIENTAL</t>
        </is>
      </c>
      <c r="D3531" t="inlineStr">
        <is>
          <t>Mensual</t>
        </is>
      </c>
      <c r="E3531" t="inlineStr">
        <is>
          <t>Positivo</t>
        </is>
      </c>
      <c r="F3531" s="139" t="n">
        <v>46022</v>
      </c>
      <c r="G3531" t="inlineStr">
        <is>
          <t>217-2025-12-31</t>
        </is>
      </c>
      <c r="H3531" t="inlineStr">
        <is>
          <t>Sede Posgrado-Calle 85</t>
        </is>
      </c>
      <c r="I3531" t="n">
        <v>20</v>
      </c>
      <c r="J3531" t="n">
        <v>31.02000045776367</v>
      </c>
      <c r="L3531" t="n">
        <v>8.18</v>
      </c>
      <c r="M3531" t="n">
        <v>18.19</v>
      </c>
      <c r="AS3531" t="n">
        <v>8.18</v>
      </c>
    </row>
    <row r="3532">
      <c r="A3532" t="n">
        <v>217</v>
      </c>
      <c r="B3532" t="inlineStr">
        <is>
          <t>Aprovechamiento de Residuos</t>
        </is>
      </c>
      <c r="C3532" t="inlineStr">
        <is>
          <t>GESTIÓN AMBIENTAL</t>
        </is>
      </c>
      <c r="D3532" t="inlineStr">
        <is>
          <t>Mensual</t>
        </is>
      </c>
      <c r="E3532" t="inlineStr">
        <is>
          <t>Positivo</t>
        </is>
      </c>
      <c r="F3532" s="139" t="n">
        <v>46022</v>
      </c>
      <c r="G3532" t="inlineStr">
        <is>
          <t>217-2025-12-31</t>
        </is>
      </c>
      <c r="H3532" t="inlineStr">
        <is>
          <t>Sede Bienestar - Medellín</t>
        </is>
      </c>
      <c r="I3532" t="n">
        <v>20</v>
      </c>
      <c r="J3532" t="n">
        <v>0</v>
      </c>
      <c r="L3532" t="n">
        <v>0</v>
      </c>
      <c r="M3532" t="n">
        <v>27.79</v>
      </c>
      <c r="AS3532" t="n">
        <v>0</v>
      </c>
    </row>
    <row r="3533">
      <c r="A3533" t="n">
        <v>217</v>
      </c>
      <c r="B3533" t="inlineStr">
        <is>
          <t>Aprovechamiento de Residuos</t>
        </is>
      </c>
      <c r="C3533" t="inlineStr">
        <is>
          <t>GESTIÓN AMBIENTAL</t>
        </is>
      </c>
      <c r="D3533" t="inlineStr">
        <is>
          <t>Mensual</t>
        </is>
      </c>
      <c r="E3533" t="inlineStr">
        <is>
          <t>Positivo</t>
        </is>
      </c>
      <c r="F3533" s="139" t="n">
        <v>46022</v>
      </c>
      <c r="G3533" t="inlineStr">
        <is>
          <t>217-2025-12-31</t>
        </is>
      </c>
      <c r="H3533" t="inlineStr">
        <is>
          <t>Consultorio Psicología - Medellin</t>
        </is>
      </c>
      <c r="I3533" t="n">
        <v>20</v>
      </c>
      <c r="J3533" t="n">
        <v>14.6899995803833</v>
      </c>
      <c r="L3533" t="n">
        <v>1.68</v>
      </c>
      <c r="M3533" t="n">
        <v>9.76</v>
      </c>
      <c r="AS3533" t="n">
        <v>1.68</v>
      </c>
    </row>
    <row r="3534">
      <c r="A3534" t="n">
        <v>217</v>
      </c>
      <c r="B3534" t="inlineStr">
        <is>
          <t>Aprovechamiento de Residuos</t>
        </is>
      </c>
      <c r="C3534" t="inlineStr">
        <is>
          <t>GESTIÓN AMBIENTAL</t>
        </is>
      </c>
      <c r="D3534" t="inlineStr">
        <is>
          <t>Mensual</t>
        </is>
      </c>
      <c r="E3534" t="inlineStr">
        <is>
          <t>Positivo</t>
        </is>
      </c>
      <c r="F3534" s="139" t="n">
        <v>46022</v>
      </c>
      <c r="G3534" t="inlineStr">
        <is>
          <t>217-2025-12-31</t>
        </is>
      </c>
      <c r="H3534" t="inlineStr">
        <is>
          <t>Campus-Medellín</t>
        </is>
      </c>
      <c r="I3534" t="n">
        <v>20</v>
      </c>
      <c r="J3534" t="n">
        <v>1.429999947547913</v>
      </c>
      <c r="L3534" t="n">
        <v>0</v>
      </c>
      <c r="M3534" t="n">
        <v>697.86</v>
      </c>
      <c r="AS3534" t="n">
        <v>10</v>
      </c>
    </row>
    <row r="3535">
      <c r="A3535" t="n">
        <v>218</v>
      </c>
      <c r="B3535" t="inlineStr">
        <is>
          <t>Consumo de Energía Eléctrica kWh Mensual</t>
        </is>
      </c>
      <c r="C3535" t="inlineStr">
        <is>
          <t>GESTIÓN AMBIENTAL</t>
        </is>
      </c>
      <c r="D3535" t="inlineStr">
        <is>
          <t>Mensual</t>
        </is>
      </c>
      <c r="E3535" t="inlineStr">
        <is>
          <t>Negativo</t>
        </is>
      </c>
      <c r="F3535" s="139" t="n">
        <v>46022</v>
      </c>
      <c r="G3535" t="inlineStr">
        <is>
          <t>218-2025-12-31</t>
        </is>
      </c>
      <c r="H3535" t="inlineStr">
        <is>
          <t>Campus Bogotá</t>
        </is>
      </c>
      <c r="I3535" t="n">
        <v>76000</v>
      </c>
      <c r="J3535" t="n">
        <v>53458.0390625</v>
      </c>
      <c r="N3535" t="n">
        <v>53458.04</v>
      </c>
    </row>
    <row r="3536">
      <c r="A3536" t="n">
        <v>218</v>
      </c>
      <c r="B3536" t="inlineStr">
        <is>
          <t>Consumo de Energía Eléctrica kWh Mensual</t>
        </is>
      </c>
      <c r="C3536" t="inlineStr">
        <is>
          <t>GESTIÓN AMBIENTAL</t>
        </is>
      </c>
      <c r="D3536" t="inlineStr">
        <is>
          <t>Mensual</t>
        </is>
      </c>
      <c r="E3536" t="inlineStr">
        <is>
          <t>Negativo</t>
        </is>
      </c>
      <c r="F3536" s="139" t="n">
        <v>46022</v>
      </c>
      <c r="G3536" t="inlineStr">
        <is>
          <t>218-2025-12-31</t>
        </is>
      </c>
      <c r="H3536" t="inlineStr">
        <is>
          <t>City Campus</t>
        </is>
      </c>
      <c r="I3536" t="n">
        <v>76000</v>
      </c>
      <c r="J3536" t="n">
        <v>46170</v>
      </c>
      <c r="N3536" t="n">
        <v>46170</v>
      </c>
    </row>
    <row r="3537">
      <c r="A3537" t="n">
        <v>218</v>
      </c>
      <c r="B3537" t="inlineStr">
        <is>
          <t>Consumo de Energía Eléctrica kWh Mensual</t>
        </is>
      </c>
      <c r="C3537" t="inlineStr">
        <is>
          <t>GESTIÓN AMBIENTAL</t>
        </is>
      </c>
      <c r="D3537" t="inlineStr">
        <is>
          <t>Mensual</t>
        </is>
      </c>
      <c r="E3537" t="inlineStr">
        <is>
          <t>Negativo</t>
        </is>
      </c>
      <c r="F3537" s="139" t="n">
        <v>46022</v>
      </c>
      <c r="G3537" t="inlineStr">
        <is>
          <t>218-2025-12-31</t>
        </is>
      </c>
      <c r="H3537" t="inlineStr">
        <is>
          <t>Sede Posgrado-Calle 85</t>
        </is>
      </c>
      <c r="I3537" t="n">
        <v>5000</v>
      </c>
      <c r="J3537" t="n">
        <v>4080</v>
      </c>
      <c r="N3537" t="n">
        <v>4080</v>
      </c>
    </row>
    <row r="3538">
      <c r="A3538" t="n">
        <v>218</v>
      </c>
      <c r="B3538" t="inlineStr">
        <is>
          <t>Consumo de Energía Eléctrica kWh Mensual</t>
        </is>
      </c>
      <c r="C3538" t="inlineStr">
        <is>
          <t>GESTIÓN AMBIENTAL</t>
        </is>
      </c>
      <c r="D3538" t="inlineStr">
        <is>
          <t>Mensual</t>
        </is>
      </c>
      <c r="E3538" t="inlineStr">
        <is>
          <t>Negativo</t>
        </is>
      </c>
      <c r="F3538" s="139" t="n">
        <v>46022</v>
      </c>
      <c r="G3538" t="inlineStr">
        <is>
          <t>218-2025-12-31</t>
        </is>
      </c>
      <c r="H3538" t="inlineStr">
        <is>
          <t>Campus-Medellín</t>
        </is>
      </c>
      <c r="I3538" t="n">
        <v>24000</v>
      </c>
      <c r="J3538" t="n">
        <v>11717</v>
      </c>
      <c r="N3538" t="n">
        <v>11717</v>
      </c>
    </row>
    <row r="3539">
      <c r="A3539" t="n">
        <v>218</v>
      </c>
      <c r="B3539" t="inlineStr">
        <is>
          <t>Consumo de Energía Eléctrica kWh Mensual</t>
        </is>
      </c>
      <c r="C3539" t="inlineStr">
        <is>
          <t>GESTIÓN AMBIENTAL</t>
        </is>
      </c>
      <c r="D3539" t="inlineStr">
        <is>
          <t>Mensual</t>
        </is>
      </c>
      <c r="E3539" t="inlineStr">
        <is>
          <t>Negativo</t>
        </is>
      </c>
      <c r="F3539" s="139" t="n">
        <v>46022</v>
      </c>
      <c r="G3539" t="inlineStr">
        <is>
          <t>218-2025-12-31</t>
        </is>
      </c>
      <c r="H3539" t="inlineStr">
        <is>
          <t>Sede Bienestar - Medellín</t>
        </is>
      </c>
      <c r="I3539" t="n">
        <v>5000</v>
      </c>
      <c r="J3539" t="n">
        <v>6243</v>
      </c>
      <c r="N3539" t="n">
        <v>6243</v>
      </c>
    </row>
    <row r="3540">
      <c r="A3540" t="n">
        <v>218</v>
      </c>
      <c r="B3540" t="inlineStr">
        <is>
          <t>Consumo de Energía Eléctrica kWh Mensual</t>
        </is>
      </c>
      <c r="C3540" t="inlineStr">
        <is>
          <t>GESTIÓN AMBIENTAL</t>
        </is>
      </c>
      <c r="D3540" t="inlineStr">
        <is>
          <t>Mensual</t>
        </is>
      </c>
      <c r="E3540" t="inlineStr">
        <is>
          <t>Negativo</t>
        </is>
      </c>
      <c r="F3540" s="139" t="n">
        <v>46022</v>
      </c>
      <c r="G3540" t="inlineStr">
        <is>
          <t>218-2025-12-31</t>
        </is>
      </c>
      <c r="H3540" t="inlineStr">
        <is>
          <t>Consultorio Psicología - Medellin</t>
        </is>
      </c>
      <c r="I3540" t="n">
        <v>2000</v>
      </c>
      <c r="J3540" t="n">
        <v>2152</v>
      </c>
      <c r="N3540" t="n">
        <v>2152</v>
      </c>
    </row>
    <row r="3541">
      <c r="A3541" t="n">
        <v>225</v>
      </c>
      <c r="B3541" t="inlineStr">
        <is>
          <t>Acciones para el Cuidado y Mantenimiento de las Especies de Flora y el Suelo de las Áreas Naturales</t>
        </is>
      </c>
      <c r="C3541" t="inlineStr">
        <is>
          <t>GESTIÓN AMBIENTAL</t>
        </is>
      </c>
      <c r="D3541" t="inlineStr">
        <is>
          <t>Mensual</t>
        </is>
      </c>
      <c r="E3541" t="inlineStr">
        <is>
          <t>Positivo</t>
        </is>
      </c>
      <c r="F3541" s="139" t="n">
        <v>46022</v>
      </c>
      <c r="G3541" t="inlineStr">
        <is>
          <t>225-2025-12-31</t>
        </is>
      </c>
      <c r="H3541" t="inlineStr">
        <is>
          <t>Campus Bogotá</t>
        </is>
      </c>
      <c r="I3541" t="n">
        <v>1</v>
      </c>
      <c r="J3541" t="n">
        <v>0</v>
      </c>
      <c r="AT3541" t="n">
        <v>0</v>
      </c>
    </row>
    <row r="3542">
      <c r="A3542" t="n">
        <v>225</v>
      </c>
      <c r="B3542" t="inlineStr">
        <is>
          <t>Acciones para el Cuidado y Mantenimiento de las Especies de Flora y el Suelo de las Áreas Naturales</t>
        </is>
      </c>
      <c r="C3542" t="inlineStr">
        <is>
          <t>GESTIÓN AMBIENTAL</t>
        </is>
      </c>
      <c r="D3542" t="inlineStr">
        <is>
          <t>Mensual</t>
        </is>
      </c>
      <c r="E3542" t="inlineStr">
        <is>
          <t>Positivo</t>
        </is>
      </c>
      <c r="F3542" s="139" t="n">
        <v>46022</v>
      </c>
      <c r="G3542" t="inlineStr">
        <is>
          <t>225-2025-12-31</t>
        </is>
      </c>
      <c r="H3542" t="inlineStr">
        <is>
          <t>City Campus</t>
        </is>
      </c>
      <c r="I3542" t="n">
        <v>1</v>
      </c>
      <c r="J3542" t="n">
        <v>0</v>
      </c>
      <c r="AT3542" t="n">
        <v>0</v>
      </c>
    </row>
    <row r="3543">
      <c r="A3543" t="n">
        <v>225</v>
      </c>
      <c r="B3543" t="inlineStr">
        <is>
          <t>Acciones para el Cuidado y Mantenimiento de las Especies de Flora y el Suelo de las Áreas Naturales</t>
        </is>
      </c>
      <c r="C3543" t="inlineStr">
        <is>
          <t>GESTIÓN AMBIENTAL</t>
        </is>
      </c>
      <c r="D3543" t="inlineStr">
        <is>
          <t>Mensual</t>
        </is>
      </c>
      <c r="E3543" t="inlineStr">
        <is>
          <t>Positivo</t>
        </is>
      </c>
      <c r="F3543" s="139" t="n">
        <v>46022</v>
      </c>
      <c r="G3543" t="inlineStr">
        <is>
          <t>225-2025-12-31</t>
        </is>
      </c>
      <c r="H3543" t="inlineStr">
        <is>
          <t>Sede Posgrado-Calle 85</t>
        </is>
      </c>
      <c r="I3543" t="n">
        <v>1</v>
      </c>
      <c r="J3543" t="n">
        <v>0</v>
      </c>
      <c r="AT3543" t="n">
        <v>0</v>
      </c>
    </row>
    <row r="3544">
      <c r="A3544" t="n">
        <v>225</v>
      </c>
      <c r="B3544" t="inlineStr">
        <is>
          <t>Acciones para el Cuidado y Mantenimiento de las Especies de Flora y el Suelo de las Áreas Naturales</t>
        </is>
      </c>
      <c r="C3544" t="inlineStr">
        <is>
          <t>GESTIÓN AMBIENTAL</t>
        </is>
      </c>
      <c r="D3544" t="inlineStr">
        <is>
          <t>Mensual</t>
        </is>
      </c>
      <c r="E3544" t="inlineStr">
        <is>
          <t>Positivo</t>
        </is>
      </c>
      <c r="F3544" s="139" t="n">
        <v>46022</v>
      </c>
      <c r="G3544" t="inlineStr">
        <is>
          <t>225-2025-12-31</t>
        </is>
      </c>
      <c r="H3544" t="inlineStr">
        <is>
          <t>Campus-Medellín</t>
        </is>
      </c>
      <c r="I3544" t="n">
        <v>1</v>
      </c>
      <c r="J3544" t="n">
        <v>0</v>
      </c>
      <c r="AT3544" t="n">
        <v>0</v>
      </c>
    </row>
    <row r="3545">
      <c r="A3545" t="n">
        <v>225</v>
      </c>
      <c r="B3545" t="inlineStr">
        <is>
          <t>Acciones para el Cuidado y Mantenimiento de las Especies de Flora y el Suelo de las Áreas Naturales</t>
        </is>
      </c>
      <c r="C3545" t="inlineStr">
        <is>
          <t>GESTIÓN AMBIENTAL</t>
        </is>
      </c>
      <c r="D3545" t="inlineStr">
        <is>
          <t>Mensual</t>
        </is>
      </c>
      <c r="E3545" t="inlineStr">
        <is>
          <t>Positivo</t>
        </is>
      </c>
      <c r="F3545" s="139" t="n">
        <v>46022</v>
      </c>
      <c r="G3545" t="inlineStr">
        <is>
          <t>225-2025-12-31</t>
        </is>
      </c>
      <c r="H3545" t="inlineStr">
        <is>
          <t>Consultorio Psicología - Medellin</t>
        </is>
      </c>
      <c r="I3545" t="n">
        <v>1</v>
      </c>
      <c r="J3545" t="n">
        <v>0</v>
      </c>
      <c r="AT3545" t="n">
        <v>0</v>
      </c>
    </row>
    <row r="3546">
      <c r="A3546" t="n">
        <v>225</v>
      </c>
      <c r="B3546" t="inlineStr">
        <is>
          <t>Acciones para el Cuidado y Mantenimiento de las Especies de Flora y el Suelo de las Áreas Naturales</t>
        </is>
      </c>
      <c r="C3546" t="inlineStr">
        <is>
          <t>GESTIÓN AMBIENTAL</t>
        </is>
      </c>
      <c r="D3546" t="inlineStr">
        <is>
          <t>Mensual</t>
        </is>
      </c>
      <c r="E3546" t="inlineStr">
        <is>
          <t>Positivo</t>
        </is>
      </c>
      <c r="F3546" s="139" t="n">
        <v>46022</v>
      </c>
      <c r="G3546" t="inlineStr">
        <is>
          <t>225-2025-12-31</t>
        </is>
      </c>
      <c r="H3546" t="inlineStr">
        <is>
          <t>Sede Bienestar - Medellín</t>
        </is>
      </c>
      <c r="I3546" t="n">
        <v>1</v>
      </c>
      <c r="J3546" t="n">
        <v>0</v>
      </c>
      <c r="AT3546" t="n">
        <v>0</v>
      </c>
    </row>
    <row r="3547">
      <c r="A3547" t="n">
        <v>239</v>
      </c>
      <c r="B3547" t="inlineStr">
        <is>
          <t>Portafolio de Proyectos - Metrica</t>
        </is>
      </c>
      <c r="C3547" t="inlineStr">
        <is>
          <t>Gestión de Proyectos</t>
        </is>
      </c>
      <c r="D3547" t="inlineStr">
        <is>
          <t>Mensual</t>
        </is>
      </c>
      <c r="E3547" t="inlineStr">
        <is>
          <t>Positivo</t>
        </is>
      </c>
      <c r="F3547" s="139" t="n">
        <v>46022</v>
      </c>
      <c r="G3547" t="inlineStr">
        <is>
          <t>239-2025-12-31</t>
        </is>
      </c>
      <c r="H3547" t="inlineStr">
        <is>
          <t>Planificación</t>
        </is>
      </c>
      <c r="J3547" t="n">
        <v>2</v>
      </c>
      <c r="AU3547" t="n">
        <v>2</v>
      </c>
    </row>
    <row r="3548">
      <c r="A3548" t="n">
        <v>239</v>
      </c>
      <c r="B3548" t="inlineStr">
        <is>
          <t>Portafolio de Proyectos - Metrica</t>
        </is>
      </c>
      <c r="C3548" t="inlineStr">
        <is>
          <t>Gestión de Proyectos</t>
        </is>
      </c>
      <c r="D3548" t="inlineStr">
        <is>
          <t>Mensual</t>
        </is>
      </c>
      <c r="E3548" t="inlineStr">
        <is>
          <t>Positivo</t>
        </is>
      </c>
      <c r="F3548" s="139" t="n">
        <v>46022</v>
      </c>
      <c r="G3548" t="inlineStr">
        <is>
          <t>239-2025-12-31</t>
        </is>
      </c>
      <c r="H3548" t="inlineStr">
        <is>
          <t>Ejecución</t>
        </is>
      </c>
      <c r="J3548" t="n">
        <v>12</v>
      </c>
      <c r="AU3548" t="n">
        <v>12</v>
      </c>
    </row>
    <row r="3549">
      <c r="A3549" t="n">
        <v>239</v>
      </c>
      <c r="B3549" t="inlineStr">
        <is>
          <t>Portafolio de Proyectos - Metrica</t>
        </is>
      </c>
      <c r="C3549" t="inlineStr">
        <is>
          <t>Gestión de Proyectos</t>
        </is>
      </c>
      <c r="D3549" t="inlineStr">
        <is>
          <t>Mensual</t>
        </is>
      </c>
      <c r="E3549" t="inlineStr">
        <is>
          <t>Positivo</t>
        </is>
      </c>
      <c r="F3549" s="139" t="n">
        <v>46022</v>
      </c>
      <c r="G3549" t="inlineStr">
        <is>
          <t>239-2025-12-31</t>
        </is>
      </c>
      <c r="H3549" t="inlineStr">
        <is>
          <t>Cierre</t>
        </is>
      </c>
      <c r="J3549" t="n">
        <v>4</v>
      </c>
      <c r="AU3549" t="n">
        <v>4</v>
      </c>
    </row>
    <row r="3550">
      <c r="A3550" t="n">
        <v>239</v>
      </c>
      <c r="B3550" t="inlineStr">
        <is>
          <t>Portafolio de Proyectos - Metrica</t>
        </is>
      </c>
      <c r="C3550" t="inlineStr">
        <is>
          <t>Gestión de Proyectos</t>
        </is>
      </c>
      <c r="D3550" t="inlineStr">
        <is>
          <t>Mensual</t>
        </is>
      </c>
      <c r="E3550" t="inlineStr">
        <is>
          <t>Positivo</t>
        </is>
      </c>
      <c r="F3550" s="139" t="n">
        <v>46022</v>
      </c>
      <c r="G3550" t="inlineStr">
        <is>
          <t>239-2025-12-31</t>
        </is>
      </c>
      <c r="H3550" t="inlineStr">
        <is>
          <t>Stand by</t>
        </is>
      </c>
      <c r="J3550" t="n">
        <v>3</v>
      </c>
      <c r="AU3550" t="n">
        <v>3</v>
      </c>
    </row>
    <row r="3551">
      <c r="A3551" t="n">
        <v>239</v>
      </c>
      <c r="B3551" t="inlineStr">
        <is>
          <t>Portafolio de Proyectos - Metrica</t>
        </is>
      </c>
      <c r="C3551" t="inlineStr">
        <is>
          <t>Gestión de Proyectos</t>
        </is>
      </c>
      <c r="D3551" t="inlineStr">
        <is>
          <t>Mensual</t>
        </is>
      </c>
      <c r="E3551" t="inlineStr">
        <is>
          <t>Positivo</t>
        </is>
      </c>
      <c r="F3551" s="139" t="n">
        <v>46022</v>
      </c>
      <c r="G3551" t="inlineStr">
        <is>
          <t>239-2025-12-31</t>
        </is>
      </c>
      <c r="H3551" t="inlineStr">
        <is>
          <t>Finalizados</t>
        </is>
      </c>
      <c r="J3551" t="n">
        <v>23</v>
      </c>
      <c r="AU3551" t="n">
        <v>23</v>
      </c>
    </row>
    <row r="3552">
      <c r="A3552" t="n">
        <v>434</v>
      </c>
      <c r="B3552" t="inlineStr">
        <is>
          <t>Generación de Residuos Peligrosos Mensual</t>
        </is>
      </c>
      <c r="C3552" t="inlineStr">
        <is>
          <t>GESTIÓN AMBIENTAL</t>
        </is>
      </c>
      <c r="D3552" t="inlineStr">
        <is>
          <t>Mensual</t>
        </is>
      </c>
      <c r="E3552" t="inlineStr">
        <is>
          <t>Negativo</t>
        </is>
      </c>
      <c r="F3552" s="139" t="n">
        <v>46022</v>
      </c>
      <c r="G3552" t="inlineStr">
        <is>
          <t>434-2025-12-31</t>
        </is>
      </c>
      <c r="H3552" t="inlineStr">
        <is>
          <t>Campus Bogotá</t>
        </is>
      </c>
      <c r="I3552" t="n">
        <v>100</v>
      </c>
      <c r="J3552" t="n">
        <v>139.1499938964844</v>
      </c>
      <c r="AV3552" t="n">
        <v>139.15</v>
      </c>
    </row>
    <row r="3553">
      <c r="A3553" t="n">
        <v>434</v>
      </c>
      <c r="B3553" t="inlineStr">
        <is>
          <t>Generación de Residuos Peligrosos Mensual</t>
        </is>
      </c>
      <c r="C3553" t="inlineStr">
        <is>
          <t>GESTIÓN AMBIENTAL</t>
        </is>
      </c>
      <c r="D3553" t="inlineStr">
        <is>
          <t>Mensual</t>
        </is>
      </c>
      <c r="E3553" t="inlineStr">
        <is>
          <t>Negativo</t>
        </is>
      </c>
      <c r="F3553" s="139" t="n">
        <v>46022</v>
      </c>
      <c r="G3553" t="inlineStr">
        <is>
          <t>434-2025-12-31</t>
        </is>
      </c>
      <c r="H3553" t="inlineStr">
        <is>
          <t>City Campus</t>
        </is>
      </c>
      <c r="I3553" t="n">
        <v>25</v>
      </c>
      <c r="J3553" t="n">
        <v>0.4799999892711639</v>
      </c>
      <c r="AV3553" t="n">
        <v>0.48</v>
      </c>
    </row>
    <row r="3554">
      <c r="A3554" t="n">
        <v>434</v>
      </c>
      <c r="B3554" t="inlineStr">
        <is>
          <t>Generación de Residuos Peligrosos Mensual</t>
        </is>
      </c>
      <c r="C3554" t="inlineStr">
        <is>
          <t>GESTIÓN AMBIENTAL</t>
        </is>
      </c>
      <c r="D3554" t="inlineStr">
        <is>
          <t>Mensual</t>
        </is>
      </c>
      <c r="E3554" t="inlineStr">
        <is>
          <t>Negativo</t>
        </is>
      </c>
      <c r="F3554" s="139" t="n">
        <v>46022</v>
      </c>
      <c r="G3554" t="inlineStr">
        <is>
          <t>434-2025-12-31</t>
        </is>
      </c>
      <c r="H3554" t="inlineStr">
        <is>
          <t>Campus-Medellín</t>
        </is>
      </c>
      <c r="I3554" t="n">
        <v>25</v>
      </c>
      <c r="J3554" t="n">
        <v>10.39999961853027</v>
      </c>
      <c r="AV3554" t="n">
        <v>10.4</v>
      </c>
    </row>
    <row r="3555">
      <c r="A3555" t="n">
        <v>434</v>
      </c>
      <c r="B3555" t="inlineStr">
        <is>
          <t>Generación de Residuos Peligrosos Mensual</t>
        </is>
      </c>
      <c r="C3555" t="inlineStr">
        <is>
          <t>GESTIÓN AMBIENTAL</t>
        </is>
      </c>
      <c r="D3555" t="inlineStr">
        <is>
          <t>Mensual</t>
        </is>
      </c>
      <c r="E3555" t="inlineStr">
        <is>
          <t>Negativo</t>
        </is>
      </c>
      <c r="F3555" s="139" t="n">
        <v>46022</v>
      </c>
      <c r="G3555" t="inlineStr">
        <is>
          <t>434-2025-12-31</t>
        </is>
      </c>
      <c r="H3555" t="inlineStr">
        <is>
          <t>Sede Bienestar - Medellín</t>
        </is>
      </c>
      <c r="I3555" t="n">
        <v>10</v>
      </c>
      <c r="J3555" t="n">
        <v>0.1000000014901161</v>
      </c>
      <c r="AV3555" t="n">
        <v>0.1</v>
      </c>
    </row>
    <row r="3556">
      <c r="A3556" t="n">
        <v>436</v>
      </c>
      <c r="B3556" t="inlineStr">
        <is>
          <t>ANS documentos operativos</t>
        </is>
      </c>
      <c r="C3556" t="inlineStr">
        <is>
          <t>Gestión de calidad</t>
        </is>
      </c>
      <c r="D3556" t="inlineStr">
        <is>
          <t>Mensual</t>
        </is>
      </c>
      <c r="E3556" t="inlineStr">
        <is>
          <t>Negativo</t>
        </is>
      </c>
      <c r="F3556" s="139" t="n">
        <v>46022</v>
      </c>
      <c r="G3556" t="inlineStr">
        <is>
          <t>436-2025-12-31</t>
        </is>
      </c>
      <c r="H3556" t="inlineStr">
        <is>
          <t>Solicitud Documental</t>
        </is>
      </c>
      <c r="I3556" t="n">
        <v>7</v>
      </c>
      <c r="J3556" t="n">
        <v>5.170000076293945</v>
      </c>
      <c r="CP3556" t="n">
        <v>5.17</v>
      </c>
    </row>
    <row r="3557">
      <c r="A3557" t="n">
        <v>436</v>
      </c>
      <c r="B3557" t="inlineStr">
        <is>
          <t>ANS documentos operativos</t>
        </is>
      </c>
      <c r="C3557" t="inlineStr">
        <is>
          <t>Gestión de calidad</t>
        </is>
      </c>
      <c r="D3557" t="inlineStr">
        <is>
          <t>Mensual</t>
        </is>
      </c>
      <c r="E3557" t="inlineStr">
        <is>
          <t>Negativo</t>
        </is>
      </c>
      <c r="F3557" s="139" t="n">
        <v>46022</v>
      </c>
      <c r="G3557" t="inlineStr">
        <is>
          <t>436-2025-12-31</t>
        </is>
      </c>
      <c r="H3557" t="inlineStr">
        <is>
          <t>Flujo de aprobación</t>
        </is>
      </c>
      <c r="I3557" t="n">
        <v>7</v>
      </c>
      <c r="J3557" t="n">
        <v>6.599999904632568</v>
      </c>
      <c r="CP3557" t="n">
        <v>6.6</v>
      </c>
    </row>
    <row r="3558">
      <c r="A3558" t="n">
        <v>485</v>
      </c>
      <c r="B3558" t="inlineStr">
        <is>
          <t>Oportunidad en el cierre de acciones</t>
        </is>
      </c>
      <c r="C3558" t="inlineStr">
        <is>
          <t>Gestión de calidad</t>
        </is>
      </c>
      <c r="D3558" t="inlineStr">
        <is>
          <t>Mensual</t>
        </is>
      </c>
      <c r="E3558" t="inlineStr">
        <is>
          <t>Positivo</t>
        </is>
      </c>
      <c r="F3558" s="139" t="n">
        <v>46022</v>
      </c>
      <c r="G3558" t="inlineStr">
        <is>
          <t>485-2025-12-31</t>
        </is>
      </c>
      <c r="H3558" t="inlineStr">
        <is>
          <t>Auditoría interna</t>
        </is>
      </c>
      <c r="I3558" t="n">
        <v>80</v>
      </c>
      <c r="J3558" t="n">
        <v>0</v>
      </c>
      <c r="EC3558" t="n">
        <v>0</v>
      </c>
      <c r="ED3558" t="n">
        <v>0</v>
      </c>
    </row>
    <row r="3559">
      <c r="A3559" t="n">
        <v>485</v>
      </c>
      <c r="B3559" t="inlineStr">
        <is>
          <t>Oportunidad en el cierre de acciones</t>
        </is>
      </c>
      <c r="C3559" t="inlineStr">
        <is>
          <t>Gestión de calidad</t>
        </is>
      </c>
      <c r="D3559" t="inlineStr">
        <is>
          <t>Mensual</t>
        </is>
      </c>
      <c r="E3559" t="inlineStr">
        <is>
          <t>Positivo</t>
        </is>
      </c>
      <c r="F3559" s="139" t="n">
        <v>46022</v>
      </c>
      <c r="G3559" t="inlineStr">
        <is>
          <t>485-2025-12-31</t>
        </is>
      </c>
      <c r="H3559" t="inlineStr">
        <is>
          <t>Auditoría externa</t>
        </is>
      </c>
      <c r="I3559" t="n">
        <v>80</v>
      </c>
      <c r="J3559" t="n">
        <v>0</v>
      </c>
      <c r="EC3559" t="n">
        <v>0</v>
      </c>
      <c r="ED3559" t="n">
        <v>0</v>
      </c>
    </row>
    <row r="3560">
      <c r="A3560" t="n">
        <v>485</v>
      </c>
      <c r="B3560" t="inlineStr">
        <is>
          <t>Oportunidad en el cierre de acciones</t>
        </is>
      </c>
      <c r="C3560" t="inlineStr">
        <is>
          <t>Gestión de calidad</t>
        </is>
      </c>
      <c r="D3560" t="inlineStr">
        <is>
          <t>Mensual</t>
        </is>
      </c>
      <c r="E3560" t="inlineStr">
        <is>
          <t>Positivo</t>
        </is>
      </c>
      <c r="F3560" s="139" t="n">
        <v>46022</v>
      </c>
      <c r="G3560" t="inlineStr">
        <is>
          <t>485-2025-12-31</t>
        </is>
      </c>
      <c r="H3560" t="inlineStr">
        <is>
          <t>Indicadores</t>
        </is>
      </c>
      <c r="I3560" t="n">
        <v>80</v>
      </c>
      <c r="J3560" t="n">
        <v>0</v>
      </c>
      <c r="EC3560" t="n">
        <v>0</v>
      </c>
      <c r="ED3560" t="n">
        <v>0</v>
      </c>
    </row>
    <row r="3561">
      <c r="A3561" t="n">
        <v>485</v>
      </c>
      <c r="B3561" t="inlineStr">
        <is>
          <t>Oportunidad en el cierre de acciones</t>
        </is>
      </c>
      <c r="C3561" t="inlineStr">
        <is>
          <t>Gestión de calidad</t>
        </is>
      </c>
      <c r="D3561" t="inlineStr">
        <is>
          <t>Mensual</t>
        </is>
      </c>
      <c r="E3561" t="inlineStr">
        <is>
          <t>Positivo</t>
        </is>
      </c>
      <c r="F3561" s="139" t="n">
        <v>46022</v>
      </c>
      <c r="G3561" t="inlineStr">
        <is>
          <t>485-2025-12-31</t>
        </is>
      </c>
      <c r="H3561" t="inlineStr">
        <is>
          <t>Riesgos</t>
        </is>
      </c>
      <c r="I3561" t="n">
        <v>80</v>
      </c>
      <c r="J3561" t="n">
        <v>0</v>
      </c>
      <c r="EC3561" t="n">
        <v>0</v>
      </c>
      <c r="ED3561" t="n">
        <v>0</v>
      </c>
    </row>
    <row r="3562">
      <c r="A3562" t="n">
        <v>485</v>
      </c>
      <c r="B3562" t="inlineStr">
        <is>
          <t>Oportunidad en el cierre de acciones</t>
        </is>
      </c>
      <c r="C3562" t="inlineStr">
        <is>
          <t>Gestión de calidad</t>
        </is>
      </c>
      <c r="D3562" t="inlineStr">
        <is>
          <t>Mensual</t>
        </is>
      </c>
      <c r="E3562" t="inlineStr">
        <is>
          <t>Positivo</t>
        </is>
      </c>
      <c r="F3562" s="139" t="n">
        <v>46022</v>
      </c>
      <c r="G3562" t="inlineStr">
        <is>
          <t>485-2025-12-31</t>
        </is>
      </c>
      <c r="H3562" t="inlineStr">
        <is>
          <t>Autoevaluación</t>
        </is>
      </c>
      <c r="I3562" t="n">
        <v>80</v>
      </c>
      <c r="J3562" t="n">
        <v>0</v>
      </c>
      <c r="EC3562" t="n">
        <v>0</v>
      </c>
      <c r="ED3562" t="n">
        <v>0</v>
      </c>
    </row>
    <row r="3563">
      <c r="A3563" t="n">
        <v>485</v>
      </c>
      <c r="B3563" t="inlineStr">
        <is>
          <t>Oportunidad en el cierre de acciones</t>
        </is>
      </c>
      <c r="C3563" t="inlineStr">
        <is>
          <t>Gestión de calidad</t>
        </is>
      </c>
      <c r="D3563" t="inlineStr">
        <is>
          <t>Mensual</t>
        </is>
      </c>
      <c r="E3563" t="inlineStr">
        <is>
          <t>Positivo</t>
        </is>
      </c>
      <c r="F3563" s="139" t="n">
        <v>46022</v>
      </c>
      <c r="G3563" t="inlineStr">
        <is>
          <t>485-2025-12-31</t>
        </is>
      </c>
      <c r="H3563" t="inlineStr">
        <is>
          <t>Entes de control</t>
        </is>
      </c>
      <c r="I3563" t="n">
        <v>80</v>
      </c>
      <c r="J3563" t="n">
        <v>0</v>
      </c>
      <c r="EC3563" t="n">
        <v>0</v>
      </c>
      <c r="ED3563" t="n">
        <v>0</v>
      </c>
    </row>
    <row r="3564">
      <c r="A3564" t="n">
        <v>485</v>
      </c>
      <c r="B3564" t="inlineStr">
        <is>
          <t>Oportunidad en el cierre de acciones</t>
        </is>
      </c>
      <c r="C3564" t="inlineStr">
        <is>
          <t>Gestión de calidad</t>
        </is>
      </c>
      <c r="D3564" t="inlineStr">
        <is>
          <t>Mensual</t>
        </is>
      </c>
      <c r="E3564" t="inlineStr">
        <is>
          <t>Positivo</t>
        </is>
      </c>
      <c r="F3564" s="139" t="n">
        <v>46022</v>
      </c>
      <c r="G3564" t="inlineStr">
        <is>
          <t>485-2025-12-31</t>
        </is>
      </c>
      <c r="H3564" t="inlineStr">
        <is>
          <t>Seguimiento y control</t>
        </is>
      </c>
      <c r="I3564" t="n">
        <v>80</v>
      </c>
      <c r="J3564" t="n">
        <v>0</v>
      </c>
      <c r="EC3564" t="n">
        <v>0</v>
      </c>
      <c r="ED3564" t="n">
        <v>0</v>
      </c>
    </row>
    <row r="3565">
      <c r="A3565" t="n">
        <v>485</v>
      </c>
      <c r="B3565" t="inlineStr">
        <is>
          <t>Oportunidad en el cierre de acciones</t>
        </is>
      </c>
      <c r="C3565" t="inlineStr">
        <is>
          <t>Gestión de calidad</t>
        </is>
      </c>
      <c r="D3565" t="inlineStr">
        <is>
          <t>Mensual</t>
        </is>
      </c>
      <c r="E3565" t="inlineStr">
        <is>
          <t>Positivo</t>
        </is>
      </c>
      <c r="F3565" s="139" t="n">
        <v>46022</v>
      </c>
      <c r="G3565" t="inlineStr">
        <is>
          <t>485-2025-12-31</t>
        </is>
      </c>
      <c r="H3565" t="inlineStr">
        <is>
          <t>Experiencia</t>
        </is>
      </c>
      <c r="I3565" t="n">
        <v>80</v>
      </c>
      <c r="J3565" t="n">
        <v>0</v>
      </c>
      <c r="EC3565" t="n">
        <v>0</v>
      </c>
      <c r="ED3565" t="n">
        <v>0</v>
      </c>
    </row>
    <row r="3566">
      <c r="A3566" t="n">
        <v>485</v>
      </c>
      <c r="B3566" t="inlineStr">
        <is>
          <t>Oportunidad en el cierre de acciones</t>
        </is>
      </c>
      <c r="C3566" t="inlineStr">
        <is>
          <t>Gestión de calidad</t>
        </is>
      </c>
      <c r="D3566" t="inlineStr">
        <is>
          <t>Mensual</t>
        </is>
      </c>
      <c r="E3566" t="inlineStr">
        <is>
          <t>Positivo</t>
        </is>
      </c>
      <c r="F3566" s="139" t="n">
        <v>46022</v>
      </c>
      <c r="G3566" t="inlineStr">
        <is>
          <t>485-2025-12-31</t>
        </is>
      </c>
      <c r="H3566" t="inlineStr">
        <is>
          <t>Revisión por la dirección</t>
        </is>
      </c>
      <c r="I3566" t="n">
        <v>80</v>
      </c>
      <c r="J3566" t="n">
        <v>0</v>
      </c>
      <c r="EC3566" t="n">
        <v>0</v>
      </c>
      <c r="ED3566" t="n">
        <v>0</v>
      </c>
    </row>
    <row r="3567">
      <c r="A3567" t="n">
        <v>488</v>
      </c>
      <c r="B3567" t="inlineStr">
        <is>
          <t>Oportunidad en el cierre de actividades de los planes de mejora</t>
        </is>
      </c>
      <c r="C3567" t="inlineStr">
        <is>
          <t>Gestión de calidad</t>
        </is>
      </c>
      <c r="D3567" t="inlineStr">
        <is>
          <t>Mensual</t>
        </is>
      </c>
      <c r="E3567" t="inlineStr">
        <is>
          <t>Positivo</t>
        </is>
      </c>
      <c r="F3567" s="139" t="n">
        <v>46022</v>
      </c>
      <c r="G3567" t="inlineStr">
        <is>
          <t>488-2025-12-31</t>
        </is>
      </c>
      <c r="H3567" t="inlineStr">
        <is>
          <t>Auditoría interna</t>
        </is>
      </c>
      <c r="I3567" t="n">
        <v>85</v>
      </c>
      <c r="J3567" t="n">
        <v>20</v>
      </c>
      <c r="EE3567" t="n">
        <v>1</v>
      </c>
      <c r="EF3567" t="n">
        <v>5</v>
      </c>
    </row>
    <row r="3568">
      <c r="A3568" t="n">
        <v>488</v>
      </c>
      <c r="B3568" t="inlineStr">
        <is>
          <t>Oportunidad en el cierre de actividades de los planes de mejora</t>
        </is>
      </c>
      <c r="C3568" t="inlineStr">
        <is>
          <t>Gestión de calidad</t>
        </is>
      </c>
      <c r="D3568" t="inlineStr">
        <is>
          <t>Mensual</t>
        </is>
      </c>
      <c r="E3568" t="inlineStr">
        <is>
          <t>Positivo</t>
        </is>
      </c>
      <c r="F3568" s="139" t="n">
        <v>46022</v>
      </c>
      <c r="G3568" t="inlineStr">
        <is>
          <t>488-2025-12-31</t>
        </is>
      </c>
      <c r="H3568" t="inlineStr">
        <is>
          <t>Auditoría externa</t>
        </is>
      </c>
      <c r="I3568" t="n">
        <v>85</v>
      </c>
      <c r="J3568" t="n">
        <v>82.76000213623047</v>
      </c>
      <c r="EE3568" t="n">
        <v>24</v>
      </c>
      <c r="EF3568" t="n">
        <v>29</v>
      </c>
    </row>
    <row r="3569">
      <c r="A3569" t="n">
        <v>488</v>
      </c>
      <c r="B3569" t="inlineStr">
        <is>
          <t>Oportunidad en el cierre de actividades de los planes de mejora</t>
        </is>
      </c>
      <c r="C3569" t="inlineStr">
        <is>
          <t>Gestión de calidad</t>
        </is>
      </c>
      <c r="D3569" t="inlineStr">
        <is>
          <t>Mensual</t>
        </is>
      </c>
      <c r="E3569" t="inlineStr">
        <is>
          <t>Positivo</t>
        </is>
      </c>
      <c r="F3569" s="139" t="n">
        <v>46022</v>
      </c>
      <c r="G3569" t="inlineStr">
        <is>
          <t>488-2025-12-31</t>
        </is>
      </c>
      <c r="H3569" t="inlineStr">
        <is>
          <t>Indicadores</t>
        </is>
      </c>
      <c r="I3569" t="n">
        <v>85</v>
      </c>
      <c r="J3569" t="n">
        <v>40</v>
      </c>
      <c r="EE3569" t="n">
        <v>2</v>
      </c>
      <c r="EF3569" t="n">
        <v>5</v>
      </c>
    </row>
    <row r="3570">
      <c r="A3570" t="n">
        <v>488</v>
      </c>
      <c r="B3570" t="inlineStr">
        <is>
          <t>Oportunidad en el cierre de actividades de los planes de mejora</t>
        </is>
      </c>
      <c r="C3570" t="inlineStr">
        <is>
          <t>Gestión de calidad</t>
        </is>
      </c>
      <c r="D3570" t="inlineStr">
        <is>
          <t>Mensual</t>
        </is>
      </c>
      <c r="E3570" t="inlineStr">
        <is>
          <t>Positivo</t>
        </is>
      </c>
      <c r="F3570" s="139" t="n">
        <v>46022</v>
      </c>
      <c r="G3570" t="inlineStr">
        <is>
          <t>488-2025-12-31</t>
        </is>
      </c>
      <c r="H3570" t="inlineStr">
        <is>
          <t>Riesgos</t>
        </is>
      </c>
      <c r="I3570" t="n">
        <v>85</v>
      </c>
      <c r="J3570" t="n">
        <v>93.33000183105469</v>
      </c>
      <c r="EE3570" t="n">
        <v>28</v>
      </c>
      <c r="EF3570" t="n">
        <v>30</v>
      </c>
    </row>
    <row r="3571">
      <c r="A3571" t="n">
        <v>488</v>
      </c>
      <c r="B3571" t="inlineStr">
        <is>
          <t>Oportunidad en el cierre de actividades de los planes de mejora</t>
        </is>
      </c>
      <c r="C3571" t="inlineStr">
        <is>
          <t>Gestión de calidad</t>
        </is>
      </c>
      <c r="D3571" t="inlineStr">
        <is>
          <t>Mensual</t>
        </is>
      </c>
      <c r="E3571" t="inlineStr">
        <is>
          <t>Positivo</t>
        </is>
      </c>
      <c r="F3571" s="139" t="n">
        <v>46022</v>
      </c>
      <c r="G3571" t="inlineStr">
        <is>
          <t>488-2025-12-31</t>
        </is>
      </c>
      <c r="H3571" t="inlineStr">
        <is>
          <t>Autoevaluación</t>
        </is>
      </c>
      <c r="I3571" t="n">
        <v>85</v>
      </c>
      <c r="J3571" t="n">
        <v>0</v>
      </c>
      <c r="EE3571" t="n">
        <v>0</v>
      </c>
      <c r="EF3571" t="n">
        <v>0</v>
      </c>
    </row>
    <row r="3572">
      <c r="A3572" t="n">
        <v>488</v>
      </c>
      <c r="B3572" t="inlineStr">
        <is>
          <t>Oportunidad en el cierre de actividades de los planes de mejora</t>
        </is>
      </c>
      <c r="C3572" t="inlineStr">
        <is>
          <t>Gestión de calidad</t>
        </is>
      </c>
      <c r="D3572" t="inlineStr">
        <is>
          <t>Mensual</t>
        </is>
      </c>
      <c r="E3572" t="inlineStr">
        <is>
          <t>Positivo</t>
        </is>
      </c>
      <c r="F3572" s="139" t="n">
        <v>46022</v>
      </c>
      <c r="G3572" t="inlineStr">
        <is>
          <t>488-2025-12-31</t>
        </is>
      </c>
      <c r="H3572" t="inlineStr">
        <is>
          <t>Entes de control</t>
        </is>
      </c>
      <c r="I3572" t="n">
        <v>85</v>
      </c>
      <c r="J3572" t="n">
        <v>0</v>
      </c>
      <c r="EE3572" t="n">
        <v>0</v>
      </c>
      <c r="EF3572" t="n">
        <v>0</v>
      </c>
    </row>
    <row r="3573">
      <c r="A3573" t="n">
        <v>488</v>
      </c>
      <c r="B3573" t="inlineStr">
        <is>
          <t>Oportunidad en el cierre de actividades de los planes de mejora</t>
        </is>
      </c>
      <c r="C3573" t="inlineStr">
        <is>
          <t>Gestión de calidad</t>
        </is>
      </c>
      <c r="D3573" t="inlineStr">
        <is>
          <t>Mensual</t>
        </is>
      </c>
      <c r="E3573" t="inlineStr">
        <is>
          <t>Positivo</t>
        </is>
      </c>
      <c r="F3573" s="139" t="n">
        <v>46022</v>
      </c>
      <c r="G3573" t="inlineStr">
        <is>
          <t>488-2025-12-31</t>
        </is>
      </c>
      <c r="H3573" t="inlineStr">
        <is>
          <t>Experiencia</t>
        </is>
      </c>
      <c r="I3573" t="n">
        <v>85</v>
      </c>
      <c r="J3573" t="n">
        <v>0</v>
      </c>
      <c r="EE3573" t="n">
        <v>0</v>
      </c>
      <c r="EF3573" t="n">
        <v>0</v>
      </c>
    </row>
    <row r="3574">
      <c r="A3574" t="n">
        <v>488</v>
      </c>
      <c r="B3574" t="inlineStr">
        <is>
          <t>Oportunidad en el cierre de actividades de los planes de mejora</t>
        </is>
      </c>
      <c r="C3574" t="inlineStr">
        <is>
          <t>Gestión de calidad</t>
        </is>
      </c>
      <c r="D3574" t="inlineStr">
        <is>
          <t>Mensual</t>
        </is>
      </c>
      <c r="E3574" t="inlineStr">
        <is>
          <t>Positivo</t>
        </is>
      </c>
      <c r="F3574" s="139" t="n">
        <v>46022</v>
      </c>
      <c r="G3574" t="inlineStr">
        <is>
          <t>488-2025-12-31</t>
        </is>
      </c>
      <c r="H3574" t="inlineStr">
        <is>
          <t>Revisión por la dirección</t>
        </is>
      </c>
      <c r="I3574" t="n">
        <v>85</v>
      </c>
      <c r="J3574" t="n">
        <v>0</v>
      </c>
      <c r="EE3574" t="n">
        <v>0</v>
      </c>
      <c r="EF3574" t="n">
        <v>0</v>
      </c>
    </row>
    <row r="3575">
      <c r="A3575" t="n">
        <v>488</v>
      </c>
      <c r="B3575" t="inlineStr">
        <is>
          <t>Oportunidad en el cierre de actividades de los planes de mejora</t>
        </is>
      </c>
      <c r="C3575" t="inlineStr">
        <is>
          <t>Gestión de calidad</t>
        </is>
      </c>
      <c r="D3575" t="inlineStr">
        <is>
          <t>Mensual</t>
        </is>
      </c>
      <c r="E3575" t="inlineStr">
        <is>
          <t>Positivo</t>
        </is>
      </c>
      <c r="F3575" s="139" t="n">
        <v>46022</v>
      </c>
      <c r="G3575" t="inlineStr">
        <is>
          <t>488-2025-12-31</t>
        </is>
      </c>
      <c r="H3575" t="inlineStr">
        <is>
          <t>Seguimiento y control</t>
        </is>
      </c>
      <c r="I3575" t="n">
        <v>85</v>
      </c>
      <c r="J3575" t="n">
        <v>64.70999908447266</v>
      </c>
      <c r="EE3575" t="n">
        <v>11</v>
      </c>
      <c r="EF3575" t="n">
        <v>17</v>
      </c>
    </row>
    <row r="3576">
      <c r="A3576" t="n">
        <v>203</v>
      </c>
      <c r="B3576" t="inlineStr">
        <is>
          <t>Cumplimiento de Ingresos</t>
        </is>
      </c>
      <c r="C3576" t="inlineStr">
        <is>
          <t>Planeación Financiera</t>
        </is>
      </c>
      <c r="D3576" t="inlineStr">
        <is>
          <t>Trimestral</t>
        </is>
      </c>
      <c r="E3576" t="inlineStr">
        <is>
          <t>Positivo</t>
        </is>
      </c>
      <c r="F3576" s="139" t="n">
        <v>46022</v>
      </c>
      <c r="G3576" t="inlineStr">
        <is>
          <t>203-2025-12-31</t>
        </is>
      </c>
      <c r="H3576" t="inlineStr">
        <is>
          <t>Ingresos por matriculas</t>
        </is>
      </c>
      <c r="I3576" t="n">
        <v>95</v>
      </c>
      <c r="J3576" t="n">
        <v>111.2799987792969</v>
      </c>
      <c r="BA3576" t="n">
        <v>279503836869</v>
      </c>
      <c r="BB3576" t="n">
        <v>311038928809</v>
      </c>
    </row>
    <row r="3577">
      <c r="A3577" t="n">
        <v>203</v>
      </c>
      <c r="B3577" t="inlineStr">
        <is>
          <t>Cumplimiento de Ingresos</t>
        </is>
      </c>
      <c r="C3577" t="inlineStr">
        <is>
          <t>Planeación Financiera</t>
        </is>
      </c>
      <c r="D3577" t="inlineStr">
        <is>
          <t>Trimestral</t>
        </is>
      </c>
      <c r="E3577" t="inlineStr">
        <is>
          <t>Positivo</t>
        </is>
      </c>
      <c r="F3577" s="139" t="n">
        <v>46022</v>
      </c>
      <c r="G3577" t="inlineStr">
        <is>
          <t>203-2025-12-31</t>
        </is>
      </c>
      <c r="H3577" t="inlineStr">
        <is>
          <t>Otros Ingresos</t>
        </is>
      </c>
      <c r="I3577" t="n">
        <v>95</v>
      </c>
      <c r="J3577" t="n">
        <v>117.0800018310547</v>
      </c>
      <c r="BA3577" t="n">
        <v>12742618008</v>
      </c>
      <c r="BB3577" t="n">
        <v>14919272182</v>
      </c>
    </row>
    <row r="3578">
      <c r="A3578" t="n">
        <v>203</v>
      </c>
      <c r="B3578" t="inlineStr">
        <is>
          <t>Cumplimiento de Ingresos</t>
        </is>
      </c>
      <c r="C3578" t="inlineStr">
        <is>
          <t>Planeación Financiera</t>
        </is>
      </c>
      <c r="D3578" t="inlineStr">
        <is>
          <t>Trimestral</t>
        </is>
      </c>
      <c r="E3578" t="inlineStr">
        <is>
          <t>Positivo</t>
        </is>
      </c>
      <c r="F3578" s="139" t="n">
        <v>46022</v>
      </c>
      <c r="G3578" t="inlineStr">
        <is>
          <t>203-2025-12-31</t>
        </is>
      </c>
      <c r="H3578" t="inlineStr">
        <is>
          <t>Programas especiales</t>
        </is>
      </c>
      <c r="I3578" t="n">
        <v>95</v>
      </c>
      <c r="J3578" t="n">
        <v>107.8300018310547</v>
      </c>
      <c r="BA3578" t="n">
        <v>17058242411</v>
      </c>
      <c r="BB3578" t="n">
        <v>18394058771</v>
      </c>
    </row>
    <row r="3579">
      <c r="A3579" t="n">
        <v>215</v>
      </c>
      <c r="B3579" t="inlineStr">
        <is>
          <t>Disminución de la Generación de Residuos per Cápita</t>
        </is>
      </c>
      <c r="C3579" t="inlineStr">
        <is>
          <t>GESTIÓN AMBIENTAL</t>
        </is>
      </c>
      <c r="D3579" t="inlineStr">
        <is>
          <t>Trimestral</t>
        </is>
      </c>
      <c r="E3579" t="inlineStr">
        <is>
          <t>Positivo</t>
        </is>
      </c>
      <c r="F3579" s="139" t="n">
        <v>46022</v>
      </c>
      <c r="G3579" t="inlineStr">
        <is>
          <t>215-2025-12-31</t>
        </is>
      </c>
      <c r="H3579" t="inlineStr">
        <is>
          <t>Campus Bogotá</t>
        </is>
      </c>
      <c r="I3579" t="n">
        <v>1</v>
      </c>
      <c r="J3579" t="n">
        <v>39.41999816894531</v>
      </c>
      <c r="AC3579" t="n">
        <v>1.04</v>
      </c>
      <c r="AD3579" t="n">
        <v>0.63</v>
      </c>
    </row>
    <row r="3580">
      <c r="A3580" t="n">
        <v>215</v>
      </c>
      <c r="B3580" t="inlineStr">
        <is>
          <t>Disminución de la Generación de Residuos per Cápita</t>
        </is>
      </c>
      <c r="C3580" t="inlineStr">
        <is>
          <t>GESTIÓN AMBIENTAL</t>
        </is>
      </c>
      <c r="D3580" t="inlineStr">
        <is>
          <t>Trimestral</t>
        </is>
      </c>
      <c r="E3580" t="inlineStr">
        <is>
          <t>Positivo</t>
        </is>
      </c>
      <c r="F3580" s="139" t="n">
        <v>46022</v>
      </c>
      <c r="G3580" t="inlineStr">
        <is>
          <t>215-2025-12-31</t>
        </is>
      </c>
      <c r="H3580" t="inlineStr">
        <is>
          <t>City Campus</t>
        </is>
      </c>
      <c r="I3580" t="n">
        <v>1</v>
      </c>
      <c r="J3580" t="n">
        <v>-37.13999938964844</v>
      </c>
      <c r="AC3580" t="n">
        <v>0.35</v>
      </c>
      <c r="AD3580" t="n">
        <v>0.48</v>
      </c>
    </row>
    <row r="3581">
      <c r="A3581" t="n">
        <v>215</v>
      </c>
      <c r="B3581" t="inlineStr">
        <is>
          <t>Disminución de la Generación de Residuos per Cápita</t>
        </is>
      </c>
      <c r="C3581" t="inlineStr">
        <is>
          <t>GESTIÓN AMBIENTAL</t>
        </is>
      </c>
      <c r="D3581" t="inlineStr">
        <is>
          <t>Trimestral</t>
        </is>
      </c>
      <c r="E3581" t="inlineStr">
        <is>
          <t>Positivo</t>
        </is>
      </c>
      <c r="F3581" s="139" t="n">
        <v>46022</v>
      </c>
      <c r="G3581" t="inlineStr">
        <is>
          <t>215-2025-12-31</t>
        </is>
      </c>
      <c r="H3581" t="inlineStr">
        <is>
          <t>Sede Posgrado-Calle 85</t>
        </is>
      </c>
      <c r="I3581" t="n">
        <v>1</v>
      </c>
      <c r="J3581" t="n">
        <v>-39.02000045776367</v>
      </c>
      <c r="AC3581" t="n">
        <v>0.82</v>
      </c>
      <c r="AD3581" t="n">
        <v>1.14</v>
      </c>
    </row>
    <row r="3582">
      <c r="A3582" t="n">
        <v>215</v>
      </c>
      <c r="B3582" t="inlineStr">
        <is>
          <t>Disminución de la Generación de Residuos per Cápita</t>
        </is>
      </c>
      <c r="C3582" t="inlineStr">
        <is>
          <t>GESTIÓN AMBIENTAL</t>
        </is>
      </c>
      <c r="D3582" t="inlineStr">
        <is>
          <t>Trimestral</t>
        </is>
      </c>
      <c r="E3582" t="inlineStr">
        <is>
          <t>Positivo</t>
        </is>
      </c>
      <c r="F3582" s="139" t="n">
        <v>46022</v>
      </c>
      <c r="G3582" t="inlineStr">
        <is>
          <t>215-2025-12-31</t>
        </is>
      </c>
      <c r="H3582" t="inlineStr">
        <is>
          <t>Sede Bienestar - Medellín</t>
        </is>
      </c>
      <c r="I3582" t="n">
        <v>1</v>
      </c>
      <c r="J3582" t="n">
        <v>-733.3300170898438</v>
      </c>
      <c r="AC3582" t="n">
        <v>0.03</v>
      </c>
      <c r="AD3582" t="n">
        <v>0.25</v>
      </c>
    </row>
    <row r="3583">
      <c r="A3583" t="n">
        <v>215</v>
      </c>
      <c r="B3583" t="inlineStr">
        <is>
          <t>Disminución de la Generación de Residuos per Cápita</t>
        </is>
      </c>
      <c r="C3583" t="inlineStr">
        <is>
          <t>GESTIÓN AMBIENTAL</t>
        </is>
      </c>
      <c r="D3583" t="inlineStr">
        <is>
          <t>Trimestral</t>
        </is>
      </c>
      <c r="E3583" t="inlineStr">
        <is>
          <t>Positivo</t>
        </is>
      </c>
      <c r="F3583" s="139" t="n">
        <v>46022</v>
      </c>
      <c r="G3583" t="inlineStr">
        <is>
          <t>215-2025-12-31</t>
        </is>
      </c>
      <c r="H3583" t="inlineStr">
        <is>
          <t>Consultorio Psicología - Medellin</t>
        </is>
      </c>
      <c r="I3583" t="n">
        <v>1</v>
      </c>
      <c r="J3583" t="n">
        <v>-1.269999980926514</v>
      </c>
      <c r="AC3583" t="n">
        <v>3.16</v>
      </c>
      <c r="AD3583" t="n">
        <v>3.2</v>
      </c>
    </row>
    <row r="3584">
      <c r="A3584" t="n">
        <v>215</v>
      </c>
      <c r="B3584" t="inlineStr">
        <is>
          <t>Disminución de la Generación de Residuos per Cápita</t>
        </is>
      </c>
      <c r="C3584" t="inlineStr">
        <is>
          <t>GESTIÓN AMBIENTAL</t>
        </is>
      </c>
      <c r="D3584" t="inlineStr">
        <is>
          <t>Trimestral</t>
        </is>
      </c>
      <c r="E3584" t="inlineStr">
        <is>
          <t>Positivo</t>
        </is>
      </c>
      <c r="F3584" s="139" t="n">
        <v>46022</v>
      </c>
      <c r="G3584" t="inlineStr">
        <is>
          <t>215-2025-12-31</t>
        </is>
      </c>
      <c r="H3584" t="inlineStr">
        <is>
          <t>Campus-Medellín</t>
        </is>
      </c>
      <c r="I3584" t="n">
        <v>0</v>
      </c>
      <c r="J3584" t="n">
        <v>-20</v>
      </c>
      <c r="AC3584" t="n">
        <v>0.35</v>
      </c>
      <c r="AD3584" t="n">
        <v>0.42</v>
      </c>
    </row>
    <row r="3585">
      <c r="A3585" t="n">
        <v>219</v>
      </c>
      <c r="B3585" t="inlineStr">
        <is>
          <t>Disminución del Consumo de Energía Eléctrica per Cápita</t>
        </is>
      </c>
      <c r="C3585" t="inlineStr">
        <is>
          <t>GESTIÓN AMBIENTAL</t>
        </is>
      </c>
      <c r="D3585" t="inlineStr">
        <is>
          <t>Trimestral</t>
        </is>
      </c>
      <c r="E3585" t="inlineStr">
        <is>
          <t>Positivo</t>
        </is>
      </c>
      <c r="F3585" s="139" t="n">
        <v>46022</v>
      </c>
      <c r="G3585" t="inlineStr">
        <is>
          <t>219-2025-12-31</t>
        </is>
      </c>
      <c r="H3585" t="inlineStr">
        <is>
          <t>Campus Bogotá</t>
        </is>
      </c>
      <c r="I3585" t="n">
        <v>1</v>
      </c>
      <c r="J3585" t="n">
        <v>-1.919999957084656</v>
      </c>
      <c r="O3585" t="n">
        <v>2326</v>
      </c>
      <c r="P3585" t="n">
        <v>2279</v>
      </c>
      <c r="Q3585" t="n">
        <v>14235</v>
      </c>
      <c r="R3585" t="n">
        <v>0</v>
      </c>
      <c r="S3585" t="n">
        <v>2338</v>
      </c>
      <c r="T3585" t="n">
        <v>2240</v>
      </c>
      <c r="U3585" t="n">
        <v>14736</v>
      </c>
      <c r="V3585" t="n">
        <v>0</v>
      </c>
      <c r="W3585" t="n">
        <v>389075.4</v>
      </c>
      <c r="X3585" t="n">
        <v>391333.21</v>
      </c>
    </row>
    <row r="3586">
      <c r="A3586" t="n">
        <v>219</v>
      </c>
      <c r="B3586" t="inlineStr">
        <is>
          <t>Disminución del Consumo de Energía Eléctrica per Cápita</t>
        </is>
      </c>
      <c r="C3586" t="inlineStr">
        <is>
          <t>GESTIÓN AMBIENTAL</t>
        </is>
      </c>
      <c r="D3586" t="inlineStr">
        <is>
          <t>Trimestral</t>
        </is>
      </c>
      <c r="E3586" t="inlineStr">
        <is>
          <t>Positivo</t>
        </is>
      </c>
      <c r="F3586" s="139" t="n">
        <v>46022</v>
      </c>
      <c r="G3586" t="inlineStr">
        <is>
          <t>219-2025-12-31</t>
        </is>
      </c>
      <c r="H3586" t="inlineStr">
        <is>
          <t>City Campus</t>
        </is>
      </c>
      <c r="I3586" t="n">
        <v>1</v>
      </c>
      <c r="J3586" t="n">
        <v>-21.93000030517578</v>
      </c>
      <c r="O3586" t="n">
        <v>467</v>
      </c>
      <c r="P3586" t="n">
        <v>18</v>
      </c>
      <c r="Q3586" t="n">
        <v>8892</v>
      </c>
      <c r="R3586" t="n">
        <v>3010</v>
      </c>
      <c r="S3586" t="n">
        <v>483</v>
      </c>
      <c r="T3586" t="n">
        <v>23</v>
      </c>
      <c r="U3586" t="n">
        <v>11976</v>
      </c>
      <c r="V3586" t="n">
        <v>3010</v>
      </c>
      <c r="W3586" t="n">
        <v>265619</v>
      </c>
      <c r="X3586" t="n">
        <v>272460</v>
      </c>
    </row>
    <row r="3587">
      <c r="A3587" t="n">
        <v>219</v>
      </c>
      <c r="B3587" t="inlineStr">
        <is>
          <t>Disminución del Consumo de Energía Eléctrica per Cápita</t>
        </is>
      </c>
      <c r="C3587" t="inlineStr">
        <is>
          <t>GESTIÓN AMBIENTAL</t>
        </is>
      </c>
      <c r="D3587" t="inlineStr">
        <is>
          <t>Trimestral</t>
        </is>
      </c>
      <c r="E3587" t="inlineStr">
        <is>
          <t>Positivo</t>
        </is>
      </c>
      <c r="F3587" s="139" t="n">
        <v>46022</v>
      </c>
      <c r="G3587" t="inlineStr">
        <is>
          <t>219-2025-12-31</t>
        </is>
      </c>
      <c r="H3587" t="inlineStr">
        <is>
          <t>Campus-Medellín</t>
        </is>
      </c>
      <c r="I3587" t="n">
        <v>1</v>
      </c>
      <c r="J3587" t="n">
        <v>-18.6299991607666</v>
      </c>
      <c r="O3587" t="n">
        <v>355</v>
      </c>
      <c r="P3587" t="n">
        <v>853</v>
      </c>
      <c r="Q3587" t="n">
        <v>10724</v>
      </c>
      <c r="R3587" t="n">
        <v>144</v>
      </c>
      <c r="S3587" t="n">
        <v>387</v>
      </c>
      <c r="T3587" t="n">
        <v>810</v>
      </c>
      <c r="U3587" t="n">
        <v>13541</v>
      </c>
      <c r="V3587" t="n">
        <v>144</v>
      </c>
      <c r="W3587" t="n">
        <v>104194</v>
      </c>
      <c r="X3587" t="n">
        <v>108240</v>
      </c>
    </row>
    <row r="3588">
      <c r="A3588" t="n">
        <v>219</v>
      </c>
      <c r="B3588" t="inlineStr">
        <is>
          <t>Disminución del Consumo de Energía Eléctrica per Cápita</t>
        </is>
      </c>
      <c r="C3588" t="inlineStr">
        <is>
          <t>GESTIÓN AMBIENTAL</t>
        </is>
      </c>
      <c r="D3588" t="inlineStr">
        <is>
          <t>Trimestral</t>
        </is>
      </c>
      <c r="E3588" t="inlineStr">
        <is>
          <t>Positivo</t>
        </is>
      </c>
      <c r="F3588" s="139" t="n">
        <v>46022</v>
      </c>
      <c r="G3588" t="inlineStr">
        <is>
          <t>219-2025-12-31</t>
        </is>
      </c>
      <c r="H3588" t="inlineStr">
        <is>
          <t>Sede Bienestar - Medellín</t>
        </is>
      </c>
      <c r="I3588" t="n">
        <v>1</v>
      </c>
      <c r="J3588" t="n">
        <v>-4403.85009765625</v>
      </c>
      <c r="O3588" t="n">
        <v>36</v>
      </c>
      <c r="P3588" t="n">
        <v>30</v>
      </c>
      <c r="Q3588" t="n">
        <v>3402</v>
      </c>
      <c r="R3588" t="n">
        <v>0</v>
      </c>
      <c r="S3588" t="n">
        <v>24</v>
      </c>
      <c r="T3588" t="n">
        <v>24</v>
      </c>
      <c r="U3588" t="n">
        <v>3553</v>
      </c>
      <c r="V3588" t="n">
        <v>0</v>
      </c>
      <c r="W3588" t="n">
        <v>41640</v>
      </c>
      <c r="X3588" t="n">
        <v>960</v>
      </c>
    </row>
    <row r="3589">
      <c r="A3589" t="n">
        <v>219</v>
      </c>
      <c r="B3589" t="inlineStr">
        <is>
          <t>Disminución del Consumo de Energía Eléctrica per Cápita</t>
        </is>
      </c>
      <c r="C3589" t="inlineStr">
        <is>
          <t>GESTIÓN AMBIENTAL</t>
        </is>
      </c>
      <c r="D3589" t="inlineStr">
        <is>
          <t>Trimestral</t>
        </is>
      </c>
      <c r="E3589" t="inlineStr">
        <is>
          <t>Positivo</t>
        </is>
      </c>
      <c r="F3589" s="139" t="n">
        <v>46022</v>
      </c>
      <c r="G3589" t="inlineStr">
        <is>
          <t>219-2025-12-31</t>
        </is>
      </c>
      <c r="H3589" t="inlineStr">
        <is>
          <t>Consultorio Psicología - Medellin</t>
        </is>
      </c>
      <c r="I3589" t="n">
        <v>1</v>
      </c>
      <c r="J3589" t="n">
        <v>-48.5</v>
      </c>
      <c r="O3589" t="n">
        <v>12</v>
      </c>
      <c r="P3589" t="n">
        <v>10</v>
      </c>
      <c r="Q3589" t="n">
        <v>36</v>
      </c>
      <c r="R3589" t="n">
        <v>0</v>
      </c>
      <c r="S3589" t="n">
        <v>12</v>
      </c>
      <c r="T3589" t="n">
        <v>10</v>
      </c>
      <c r="U3589" t="n">
        <v>60</v>
      </c>
      <c r="V3589" t="n">
        <v>0</v>
      </c>
      <c r="W3589" t="n">
        <v>14788</v>
      </c>
      <c r="X3589" t="n">
        <v>14079</v>
      </c>
    </row>
    <row r="3590">
      <c r="A3590" t="n">
        <v>219</v>
      </c>
      <c r="B3590" t="inlineStr">
        <is>
          <t>Disminución del Consumo de Energía Eléctrica per Cápita</t>
        </is>
      </c>
      <c r="C3590" t="inlineStr">
        <is>
          <t>GESTIÓN AMBIENTAL</t>
        </is>
      </c>
      <c r="D3590" t="inlineStr">
        <is>
          <t>Trimestral</t>
        </is>
      </c>
      <c r="E3590" t="inlineStr">
        <is>
          <t>Positivo</t>
        </is>
      </c>
      <c r="F3590" s="139" t="n">
        <v>46022</v>
      </c>
      <c r="G3590" t="inlineStr">
        <is>
          <t>219-2025-12-31</t>
        </is>
      </c>
      <c r="H3590" t="inlineStr">
        <is>
          <t>Sede Posgrado-Calle 85</t>
        </is>
      </c>
      <c r="I3590" t="n">
        <v>1</v>
      </c>
      <c r="J3590" t="n">
        <v>-34.97000122070312</v>
      </c>
      <c r="O3590" t="n">
        <v>51</v>
      </c>
      <c r="P3590" t="n">
        <v>38</v>
      </c>
      <c r="Q3590" t="n">
        <v>135</v>
      </c>
      <c r="R3590" t="n">
        <v>0</v>
      </c>
      <c r="S3590" t="n">
        <v>51</v>
      </c>
      <c r="T3590" t="n">
        <v>38</v>
      </c>
      <c r="U3590" t="n">
        <v>189</v>
      </c>
      <c r="V3590" t="n">
        <v>0</v>
      </c>
      <c r="W3590" t="n">
        <v>26100</v>
      </c>
      <c r="X3590" t="n">
        <v>24000</v>
      </c>
    </row>
    <row r="3591">
      <c r="A3591" t="n">
        <v>220</v>
      </c>
      <c r="B3591" t="inlineStr">
        <is>
          <t>Disminución del Consumo de Agua per Cápita</t>
        </is>
      </c>
      <c r="C3591" t="inlineStr">
        <is>
          <t>GESTIÓN AMBIENTAL</t>
        </is>
      </c>
      <c r="D3591" t="inlineStr">
        <is>
          <t>Trimestral</t>
        </is>
      </c>
      <c r="E3591" t="inlineStr">
        <is>
          <t>Positivo</t>
        </is>
      </c>
      <c r="F3591" s="139" t="n">
        <v>46022</v>
      </c>
      <c r="G3591" t="inlineStr">
        <is>
          <t>220-2025-12-31</t>
        </is>
      </c>
      <c r="H3591" t="inlineStr">
        <is>
          <t>Campus Bogotá</t>
        </is>
      </c>
      <c r="I3591" t="n">
        <v>1</v>
      </c>
      <c r="J3591" t="n">
        <v>-3.869999885559082</v>
      </c>
      <c r="O3591" t="n">
        <v>2326</v>
      </c>
      <c r="P3591" t="n">
        <v>2279</v>
      </c>
      <c r="Q3591" t="n">
        <v>14235</v>
      </c>
      <c r="R3591" t="n">
        <v>0</v>
      </c>
      <c r="S3591" t="n">
        <v>2338</v>
      </c>
      <c r="T3591" t="n">
        <v>2240</v>
      </c>
      <c r="U3591" t="n">
        <v>14736</v>
      </c>
      <c r="V3591" t="n">
        <v>0</v>
      </c>
      <c r="Y3591" t="n">
        <v>3900</v>
      </c>
      <c r="Z3591" t="n">
        <v>3849</v>
      </c>
    </row>
    <row r="3592">
      <c r="A3592" t="n">
        <v>220</v>
      </c>
      <c r="B3592" t="inlineStr">
        <is>
          <t>Disminución del Consumo de Agua per Cápita</t>
        </is>
      </c>
      <c r="C3592" t="inlineStr">
        <is>
          <t>GESTIÓN AMBIENTAL</t>
        </is>
      </c>
      <c r="D3592" t="inlineStr">
        <is>
          <t>Trimestral</t>
        </is>
      </c>
      <c r="E3592" t="inlineStr">
        <is>
          <t>Positivo</t>
        </is>
      </c>
      <c r="F3592" s="139" t="n">
        <v>46022</v>
      </c>
      <c r="G3592" t="inlineStr">
        <is>
          <t>220-2025-12-31</t>
        </is>
      </c>
      <c r="H3592" t="inlineStr">
        <is>
          <t>City Campus</t>
        </is>
      </c>
      <c r="I3592" t="n">
        <v>1</v>
      </c>
      <c r="J3592" t="n">
        <v>-13.84000015258789</v>
      </c>
      <c r="O3592" t="n">
        <v>467</v>
      </c>
      <c r="P3592" t="n">
        <v>18</v>
      </c>
      <c r="Q3592" t="n">
        <v>8892</v>
      </c>
      <c r="R3592" t="n">
        <v>3010</v>
      </c>
      <c r="S3592" t="n">
        <v>483</v>
      </c>
      <c r="T3592" t="n">
        <v>23</v>
      </c>
      <c r="U3592" t="n">
        <v>11976</v>
      </c>
      <c r="V3592" t="n">
        <v>3010</v>
      </c>
      <c r="Y3592" t="n">
        <v>2069</v>
      </c>
      <c r="Z3592" t="n">
        <v>2273</v>
      </c>
    </row>
    <row r="3593">
      <c r="A3593" t="n">
        <v>220</v>
      </c>
      <c r="B3593" t="inlineStr">
        <is>
          <t>Disminución del Consumo de Agua per Cápita</t>
        </is>
      </c>
      <c r="C3593" t="inlineStr">
        <is>
          <t>GESTIÓN AMBIENTAL</t>
        </is>
      </c>
      <c r="D3593" t="inlineStr">
        <is>
          <t>Trimestral</t>
        </is>
      </c>
      <c r="E3593" t="inlineStr">
        <is>
          <t>Positivo</t>
        </is>
      </c>
      <c r="F3593" s="139" t="n">
        <v>46022</v>
      </c>
      <c r="G3593" t="inlineStr">
        <is>
          <t>220-2025-12-31</t>
        </is>
      </c>
      <c r="H3593" t="inlineStr">
        <is>
          <t>Sede Posgrado-Calle 85</t>
        </is>
      </c>
      <c r="I3593" t="n">
        <v>1</v>
      </c>
      <c r="J3593" t="n">
        <v>44.29999923706055</v>
      </c>
      <c r="O3593" t="n">
        <v>51</v>
      </c>
      <c r="P3593" t="n">
        <v>38</v>
      </c>
      <c r="Q3593" t="n">
        <v>135</v>
      </c>
      <c r="R3593" t="n">
        <v>0</v>
      </c>
      <c r="S3593" t="n">
        <v>51</v>
      </c>
      <c r="T3593" t="n">
        <v>38</v>
      </c>
      <c r="U3593" t="n">
        <v>189</v>
      </c>
      <c r="V3593" t="n">
        <v>0</v>
      </c>
      <c r="Y3593" t="n">
        <v>46</v>
      </c>
      <c r="Z3593" t="n">
        <v>102.5</v>
      </c>
    </row>
    <row r="3594">
      <c r="A3594" t="n">
        <v>220</v>
      </c>
      <c r="B3594" t="inlineStr">
        <is>
          <t>Disminución del Consumo de Agua per Cápita</t>
        </is>
      </c>
      <c r="C3594" t="inlineStr">
        <is>
          <t>GESTIÓN AMBIENTAL</t>
        </is>
      </c>
      <c r="D3594" t="inlineStr">
        <is>
          <t>Trimestral</t>
        </is>
      </c>
      <c r="E3594" t="inlineStr">
        <is>
          <t>Positivo</t>
        </is>
      </c>
      <c r="F3594" s="139" t="n">
        <v>46022</v>
      </c>
      <c r="G3594" t="inlineStr">
        <is>
          <t>220-2025-12-31</t>
        </is>
      </c>
      <c r="H3594" t="inlineStr">
        <is>
          <t>Campus-Medellín</t>
        </is>
      </c>
      <c r="I3594" t="n">
        <v>1</v>
      </c>
      <c r="J3594" t="n">
        <v>-8.229999542236328</v>
      </c>
      <c r="O3594" t="n">
        <v>355</v>
      </c>
      <c r="P3594" t="n">
        <v>853</v>
      </c>
      <c r="Q3594" t="n">
        <v>10724</v>
      </c>
      <c r="R3594" t="n">
        <v>144</v>
      </c>
      <c r="S3594" t="n">
        <v>387</v>
      </c>
      <c r="T3594" t="n">
        <v>810</v>
      </c>
      <c r="U3594" t="n">
        <v>13541</v>
      </c>
      <c r="V3594" t="n">
        <v>144</v>
      </c>
      <c r="Y3594" t="n">
        <v>988</v>
      </c>
      <c r="Z3594" t="n">
        <v>1125</v>
      </c>
    </row>
    <row r="3595">
      <c r="A3595" t="n">
        <v>220</v>
      </c>
      <c r="B3595" t="inlineStr">
        <is>
          <t>Disminución del Consumo de Agua per Cápita</t>
        </is>
      </c>
      <c r="C3595" t="inlineStr">
        <is>
          <t>GESTIÓN AMBIENTAL</t>
        </is>
      </c>
      <c r="D3595" t="inlineStr">
        <is>
          <t>Trimestral</t>
        </is>
      </c>
      <c r="E3595" t="inlineStr">
        <is>
          <t>Positivo</t>
        </is>
      </c>
      <c r="F3595" s="139" t="n">
        <v>46022</v>
      </c>
      <c r="G3595" t="inlineStr">
        <is>
          <t>220-2025-12-31</t>
        </is>
      </c>
      <c r="H3595" t="inlineStr">
        <is>
          <t>Sede Bienestar - Medellín</t>
        </is>
      </c>
      <c r="I3595" t="n">
        <v>1</v>
      </c>
      <c r="J3595" t="n">
        <v>0</v>
      </c>
      <c r="O3595" t="n">
        <v>36</v>
      </c>
      <c r="P3595" t="n">
        <v>30</v>
      </c>
      <c r="Q3595" t="n">
        <v>3402</v>
      </c>
      <c r="R3595" t="n">
        <v>0</v>
      </c>
      <c r="S3595" t="n">
        <v>24</v>
      </c>
      <c r="T3595" t="n">
        <v>24</v>
      </c>
      <c r="U3595" t="n">
        <v>3553</v>
      </c>
      <c r="V3595" t="n">
        <v>0</v>
      </c>
      <c r="Y3595" t="n">
        <v>0</v>
      </c>
      <c r="Z3595" t="n">
        <v>0</v>
      </c>
    </row>
    <row r="3596">
      <c r="A3596" t="n">
        <v>220</v>
      </c>
      <c r="B3596" t="inlineStr">
        <is>
          <t>Disminución del Consumo de Agua per Cápita</t>
        </is>
      </c>
      <c r="C3596" t="inlineStr">
        <is>
          <t>GESTIÓN AMBIENTAL</t>
        </is>
      </c>
      <c r="D3596" t="inlineStr">
        <is>
          <t>Trimestral</t>
        </is>
      </c>
      <c r="E3596" t="inlineStr">
        <is>
          <t>Positivo</t>
        </is>
      </c>
      <c r="F3596" s="139" t="n">
        <v>46022</v>
      </c>
      <c r="G3596" t="inlineStr">
        <is>
          <t>220-2025-12-31</t>
        </is>
      </c>
      <c r="H3596" t="inlineStr">
        <is>
          <t>Consultorio Psicología - Medellin</t>
        </is>
      </c>
      <c r="I3596" t="n">
        <v>1</v>
      </c>
      <c r="J3596" t="n">
        <v>-14037.9296875</v>
      </c>
      <c r="O3596" t="n">
        <v>12</v>
      </c>
      <c r="P3596" t="n">
        <v>10</v>
      </c>
      <c r="Q3596" t="n">
        <v>36</v>
      </c>
      <c r="R3596" t="n">
        <v>0</v>
      </c>
      <c r="S3596" t="n">
        <v>12</v>
      </c>
      <c r="T3596" t="n">
        <v>10</v>
      </c>
      <c r="U3596" t="n">
        <v>60</v>
      </c>
      <c r="V3596" t="n">
        <v>0</v>
      </c>
      <c r="Y3596" t="n">
        <v>100</v>
      </c>
      <c r="Z3596" t="n">
        <v>1</v>
      </c>
    </row>
    <row r="3597">
      <c r="A3597" t="n">
        <v>274</v>
      </c>
      <c r="B3597" t="inlineStr">
        <is>
          <t>Cumplimiento total estudiantes antiguos</t>
        </is>
      </c>
      <c r="C3597" t="inlineStr">
        <is>
          <t>Rematrícula</t>
        </is>
      </c>
      <c r="D3597" t="inlineStr">
        <is>
          <t>Trimestral</t>
        </is>
      </c>
      <c r="E3597" t="inlineStr">
        <is>
          <t>Positivo</t>
        </is>
      </c>
      <c r="F3597" s="139" t="n">
        <v>46022</v>
      </c>
      <c r="G3597" t="inlineStr">
        <is>
          <t>274-2025-12-31</t>
        </is>
      </c>
      <c r="H3597" t="inlineStr">
        <is>
          <t>Posgrado Presencial</t>
        </is>
      </c>
      <c r="I3597" t="n">
        <v>100</v>
      </c>
      <c r="J3597" t="n">
        <v>110.6100006103516</v>
      </c>
      <c r="BC3597" t="n">
        <v>396</v>
      </c>
      <c r="BD3597" t="n">
        <v>358</v>
      </c>
    </row>
    <row r="3598">
      <c r="A3598" t="n">
        <v>274</v>
      </c>
      <c r="B3598" t="inlineStr">
        <is>
          <t>Cumplimiento total estudiantes antiguos</t>
        </is>
      </c>
      <c r="C3598" t="inlineStr">
        <is>
          <t>Rematrícula</t>
        </is>
      </c>
      <c r="D3598" t="inlineStr">
        <is>
          <t>Trimestral</t>
        </is>
      </c>
      <c r="E3598" t="inlineStr">
        <is>
          <t>Positivo</t>
        </is>
      </c>
      <c r="F3598" s="139" t="n">
        <v>46022</v>
      </c>
      <c r="G3598" t="inlineStr">
        <is>
          <t>274-2025-12-31</t>
        </is>
      </c>
      <c r="H3598" t="inlineStr">
        <is>
          <t>Pregrado Presencial</t>
        </is>
      </c>
      <c r="I3598" t="n">
        <v>100</v>
      </c>
      <c r="J3598" t="n">
        <v>100.6500015258789</v>
      </c>
      <c r="BC3598" t="n">
        <v>7002</v>
      </c>
      <c r="BD3598" t="n">
        <v>6957</v>
      </c>
    </row>
    <row r="3599">
      <c r="A3599" t="n">
        <v>274</v>
      </c>
      <c r="B3599" t="inlineStr">
        <is>
          <t>Cumplimiento total estudiantes antiguos</t>
        </is>
      </c>
      <c r="C3599" t="inlineStr">
        <is>
          <t>Rematrícula</t>
        </is>
      </c>
      <c r="D3599" t="inlineStr">
        <is>
          <t>Trimestral</t>
        </is>
      </c>
      <c r="E3599" t="inlineStr">
        <is>
          <t>Positivo</t>
        </is>
      </c>
      <c r="F3599" s="139" t="n">
        <v>46022</v>
      </c>
      <c r="G3599" t="inlineStr">
        <is>
          <t>274-2025-12-31</t>
        </is>
      </c>
      <c r="H3599" t="inlineStr">
        <is>
          <t>Posgrado Virtual</t>
        </is>
      </c>
      <c r="I3599" t="n">
        <v>100</v>
      </c>
      <c r="J3599" t="n">
        <v>111.0899963378906</v>
      </c>
      <c r="BC3599" t="n">
        <v>2364</v>
      </c>
      <c r="BD3599" t="n">
        <v>2128</v>
      </c>
    </row>
    <row r="3600">
      <c r="A3600" t="n">
        <v>274</v>
      </c>
      <c r="B3600" t="inlineStr">
        <is>
          <t>Cumplimiento total estudiantes antiguos</t>
        </is>
      </c>
      <c r="C3600" t="inlineStr">
        <is>
          <t>Rematrícula</t>
        </is>
      </c>
      <c r="D3600" t="inlineStr">
        <is>
          <t>Trimestral</t>
        </is>
      </c>
      <c r="E3600" t="inlineStr">
        <is>
          <t>Positivo</t>
        </is>
      </c>
      <c r="F3600" s="139" t="n">
        <v>46022</v>
      </c>
      <c r="G3600" t="inlineStr">
        <is>
          <t>274-2025-12-31</t>
        </is>
      </c>
      <c r="H3600" t="inlineStr">
        <is>
          <t>Pregrado Virtual</t>
        </is>
      </c>
      <c r="I3600" t="n">
        <v>100</v>
      </c>
      <c r="J3600" t="n">
        <v>101.6699981689453</v>
      </c>
      <c r="BC3600" t="n">
        <v>35884</v>
      </c>
      <c r="BD3600" t="n">
        <v>35294</v>
      </c>
    </row>
    <row r="3601">
      <c r="A3601" t="n">
        <v>275</v>
      </c>
      <c r="B3601" t="inlineStr">
        <is>
          <t>Satisfacción Institucional por grupo de interes</t>
        </is>
      </c>
      <c r="C3601" t="inlineStr">
        <is>
          <t>EXPERIENCIA INSTITUCIONAL</t>
        </is>
      </c>
      <c r="D3601" t="inlineStr">
        <is>
          <t>Trimestral</t>
        </is>
      </c>
      <c r="E3601" t="inlineStr">
        <is>
          <t>Positivo</t>
        </is>
      </c>
      <c r="F3601" s="139" t="n">
        <v>46022</v>
      </c>
      <c r="G3601" t="inlineStr">
        <is>
          <t>275-2025-12-31</t>
        </is>
      </c>
      <c r="H3601" t="inlineStr">
        <is>
          <t>Docentes</t>
        </is>
      </c>
      <c r="I3601" t="n">
        <v>80</v>
      </c>
      <c r="J3601" t="n">
        <v>91.90000152587891</v>
      </c>
      <c r="EG3601" t="n">
        <v>91.90000000000001</v>
      </c>
    </row>
    <row r="3602">
      <c r="A3602" t="n">
        <v>275</v>
      </c>
      <c r="B3602" t="inlineStr">
        <is>
          <t>Satisfacción Institucional por grupo de interes</t>
        </is>
      </c>
      <c r="C3602" t="inlineStr">
        <is>
          <t>EXPERIENCIA INSTITUCIONAL</t>
        </is>
      </c>
      <c r="D3602" t="inlineStr">
        <is>
          <t>Trimestral</t>
        </is>
      </c>
      <c r="E3602" t="inlineStr">
        <is>
          <t>Positivo</t>
        </is>
      </c>
      <c r="F3602" s="139" t="n">
        <v>46022</v>
      </c>
      <c r="G3602" t="inlineStr">
        <is>
          <t>275-2025-12-31</t>
        </is>
      </c>
      <c r="H3602" t="inlineStr">
        <is>
          <t>Estudiantes</t>
        </is>
      </c>
      <c r="I3602" t="n">
        <v>80</v>
      </c>
      <c r="J3602" t="n">
        <v>89</v>
      </c>
      <c r="EG3602" t="n">
        <v>89</v>
      </c>
    </row>
    <row r="3603">
      <c r="A3603" t="n">
        <v>275</v>
      </c>
      <c r="B3603" t="inlineStr">
        <is>
          <t>Satisfacción Institucional por grupo de interes</t>
        </is>
      </c>
      <c r="C3603" t="inlineStr">
        <is>
          <t>EXPERIENCIA INSTITUCIONAL</t>
        </is>
      </c>
      <c r="D3603" t="inlineStr">
        <is>
          <t>Trimestral</t>
        </is>
      </c>
      <c r="E3603" t="inlineStr">
        <is>
          <t>Positivo</t>
        </is>
      </c>
      <c r="F3603" s="139" t="n">
        <v>46022</v>
      </c>
      <c r="G3603" t="inlineStr">
        <is>
          <t>275-2025-12-31</t>
        </is>
      </c>
      <c r="H3603" t="inlineStr">
        <is>
          <t>Administrativos</t>
        </is>
      </c>
      <c r="I3603" t="n">
        <v>80</v>
      </c>
      <c r="J3603" t="n">
        <v>94.09999847412109</v>
      </c>
      <c r="EG3603" t="n">
        <v>94.09999999999999</v>
      </c>
    </row>
    <row r="3604">
      <c r="A3604" t="n">
        <v>278</v>
      </c>
      <c r="B3604" t="inlineStr">
        <is>
          <t>Docentes contratados - Metrica</t>
        </is>
      </c>
      <c r="C3604" t="inlineStr">
        <is>
          <t>Gestión Docente</t>
        </is>
      </c>
      <c r="D3604" t="inlineStr">
        <is>
          <t>Trimestral</t>
        </is>
      </c>
      <c r="E3604" t="inlineStr">
        <is>
          <t>Positivo</t>
        </is>
      </c>
      <c r="F3604" s="139" t="n">
        <v>46022</v>
      </c>
      <c r="G3604" t="inlineStr">
        <is>
          <t>278-2025-12-31</t>
        </is>
      </c>
      <c r="H3604" t="inlineStr">
        <is>
          <t>Tiempo completo</t>
        </is>
      </c>
      <c r="J3604" t="n">
        <v>686</v>
      </c>
      <c r="BE3604" t="n">
        <v>686</v>
      </c>
    </row>
    <row r="3605">
      <c r="A3605" t="n">
        <v>278</v>
      </c>
      <c r="B3605" t="inlineStr">
        <is>
          <t>Docentes contratados - Metrica</t>
        </is>
      </c>
      <c r="C3605" t="inlineStr">
        <is>
          <t>Gestión Docente</t>
        </is>
      </c>
      <c r="D3605" t="inlineStr">
        <is>
          <t>Trimestral</t>
        </is>
      </c>
      <c r="E3605" t="inlineStr">
        <is>
          <t>Positivo</t>
        </is>
      </c>
      <c r="F3605" s="139" t="n">
        <v>46022</v>
      </c>
      <c r="G3605" t="inlineStr">
        <is>
          <t>278-2025-12-31</t>
        </is>
      </c>
      <c r="H3605" t="inlineStr">
        <is>
          <t>Medio tiempo</t>
        </is>
      </c>
      <c r="J3605" t="n">
        <v>289</v>
      </c>
      <c r="BE3605" t="n">
        <v>289</v>
      </c>
    </row>
    <row r="3606">
      <c r="A3606" t="n">
        <v>278</v>
      </c>
      <c r="B3606" t="inlineStr">
        <is>
          <t>Docentes contratados - Metrica</t>
        </is>
      </c>
      <c r="C3606" t="inlineStr">
        <is>
          <t>Gestión Docente</t>
        </is>
      </c>
      <c r="D3606" t="inlineStr">
        <is>
          <t>Trimestral</t>
        </is>
      </c>
      <c r="E3606" t="inlineStr">
        <is>
          <t>Positivo</t>
        </is>
      </c>
      <c r="F3606" s="139" t="n">
        <v>46022</v>
      </c>
      <c r="G3606" t="inlineStr">
        <is>
          <t>278-2025-12-31</t>
        </is>
      </c>
      <c r="H3606" t="inlineStr">
        <is>
          <t>Catedra</t>
        </is>
      </c>
      <c r="J3606" t="n">
        <v>96</v>
      </c>
      <c r="BE3606" t="n">
        <v>96</v>
      </c>
    </row>
    <row r="3607">
      <c r="A3607" t="n">
        <v>286</v>
      </c>
      <c r="B3607" t="inlineStr">
        <is>
          <t>Total docentes por nivel de estudios - Metrica</t>
        </is>
      </c>
      <c r="C3607" t="inlineStr">
        <is>
          <t>Gestión Docente</t>
        </is>
      </c>
      <c r="D3607" t="inlineStr">
        <is>
          <t>Trimestral</t>
        </is>
      </c>
      <c r="E3607" t="inlineStr">
        <is>
          <t>Positivo</t>
        </is>
      </c>
      <c r="F3607" s="139" t="n">
        <v>46022</v>
      </c>
      <c r="G3607" t="inlineStr">
        <is>
          <t>286-2025-12-31</t>
        </is>
      </c>
      <c r="H3607" t="inlineStr">
        <is>
          <t>Doctorado</t>
        </is>
      </c>
      <c r="J3607" t="n">
        <v>90</v>
      </c>
      <c r="BF3607" t="n">
        <v>90</v>
      </c>
    </row>
    <row r="3608">
      <c r="A3608" t="n">
        <v>286</v>
      </c>
      <c r="B3608" t="inlineStr">
        <is>
          <t>Total docentes por nivel de estudios - Metrica</t>
        </is>
      </c>
      <c r="C3608" t="inlineStr">
        <is>
          <t>Gestión Docente</t>
        </is>
      </c>
      <c r="D3608" t="inlineStr">
        <is>
          <t>Trimestral</t>
        </is>
      </c>
      <c r="E3608" t="inlineStr">
        <is>
          <t>Positivo</t>
        </is>
      </c>
      <c r="F3608" s="139" t="n">
        <v>46022</v>
      </c>
      <c r="G3608" t="inlineStr">
        <is>
          <t>286-2025-12-31</t>
        </is>
      </c>
      <c r="H3608" t="inlineStr">
        <is>
          <t>Especialización</t>
        </is>
      </c>
      <c r="J3608" t="n">
        <v>100</v>
      </c>
      <c r="BF3608" t="n">
        <v>100</v>
      </c>
    </row>
    <row r="3609">
      <c r="A3609" t="n">
        <v>286</v>
      </c>
      <c r="B3609" t="inlineStr">
        <is>
          <t>Total docentes por nivel de estudios - Metrica</t>
        </is>
      </c>
      <c r="C3609" t="inlineStr">
        <is>
          <t>Gestión Docente</t>
        </is>
      </c>
      <c r="D3609" t="inlineStr">
        <is>
          <t>Trimestral</t>
        </is>
      </c>
      <c r="E3609" t="inlineStr">
        <is>
          <t>Positivo</t>
        </is>
      </c>
      <c r="F3609" s="139" t="n">
        <v>46022</v>
      </c>
      <c r="G3609" t="inlineStr">
        <is>
          <t>286-2025-12-31</t>
        </is>
      </c>
      <c r="H3609" t="inlineStr">
        <is>
          <t>Pregrado</t>
        </is>
      </c>
      <c r="J3609" t="n">
        <v>64</v>
      </c>
      <c r="BF3609" t="n">
        <v>64</v>
      </c>
    </row>
    <row r="3610">
      <c r="A3610" t="n">
        <v>286</v>
      </c>
      <c r="B3610" t="inlineStr">
        <is>
          <t>Total docentes por nivel de estudios - Metrica</t>
        </is>
      </c>
      <c r="C3610" t="inlineStr">
        <is>
          <t>Gestión Docente</t>
        </is>
      </c>
      <c r="D3610" t="inlineStr">
        <is>
          <t>Trimestral</t>
        </is>
      </c>
      <c r="E3610" t="inlineStr">
        <is>
          <t>Positivo</t>
        </is>
      </c>
      <c r="F3610" s="139" t="n">
        <v>46022</v>
      </c>
      <c r="G3610" t="inlineStr">
        <is>
          <t>286-2025-12-31</t>
        </is>
      </c>
      <c r="H3610" t="inlineStr">
        <is>
          <t>Maestría</t>
        </is>
      </c>
      <c r="J3610" t="n">
        <v>817</v>
      </c>
      <c r="BF3610" t="n">
        <v>817</v>
      </c>
    </row>
    <row r="3611">
      <c r="A3611" t="n">
        <v>292</v>
      </c>
      <c r="B3611" t="inlineStr">
        <is>
          <t>Participación en Actividades deportivas</t>
        </is>
      </c>
      <c r="C3611" t="inlineStr">
        <is>
          <t>Cultura y Deporte</t>
        </is>
      </c>
      <c r="D3611" t="inlineStr">
        <is>
          <t>Trimestral</t>
        </is>
      </c>
      <c r="E3611" t="inlineStr">
        <is>
          <t>Positivo</t>
        </is>
      </c>
      <c r="F3611" s="139" t="n">
        <v>46022</v>
      </c>
      <c r="G3611" t="inlineStr">
        <is>
          <t>292-2025-12-31</t>
        </is>
      </c>
      <c r="H3611" t="inlineStr">
        <is>
          <t>Bogotá</t>
        </is>
      </c>
      <c r="I3611" t="n">
        <v>8</v>
      </c>
      <c r="J3611" t="n">
        <v>13.5600004196167</v>
      </c>
      <c r="BG3611" t="n">
        <v>2136</v>
      </c>
      <c r="BH3611" t="n">
        <v>1881</v>
      </c>
    </row>
    <row r="3612">
      <c r="A3612" t="n">
        <v>292</v>
      </c>
      <c r="B3612" t="inlineStr">
        <is>
          <t>Participación en Actividades deportivas</t>
        </is>
      </c>
      <c r="C3612" t="inlineStr">
        <is>
          <t>Cultura y Deporte</t>
        </is>
      </c>
      <c r="D3612" t="inlineStr">
        <is>
          <t>Trimestral</t>
        </is>
      </c>
      <c r="E3612" t="inlineStr">
        <is>
          <t>Positivo</t>
        </is>
      </c>
      <c r="F3612" s="139" t="n">
        <v>46022</v>
      </c>
      <c r="G3612" t="inlineStr">
        <is>
          <t>292-2025-12-31</t>
        </is>
      </c>
      <c r="H3612" t="inlineStr">
        <is>
          <t>Medellín</t>
        </is>
      </c>
      <c r="I3612" t="n">
        <v>8</v>
      </c>
      <c r="J3612" t="n">
        <v>27.79999923706055</v>
      </c>
      <c r="BG3612" t="n">
        <v>685</v>
      </c>
      <c r="BH3612" t="n">
        <v>536</v>
      </c>
    </row>
    <row r="3613">
      <c r="A3613" t="n">
        <v>292</v>
      </c>
      <c r="B3613" t="inlineStr">
        <is>
          <t>Participación en Actividades deportivas</t>
        </is>
      </c>
      <c r="C3613" t="inlineStr">
        <is>
          <t>Cultura y Deporte</t>
        </is>
      </c>
      <c r="D3613" t="inlineStr">
        <is>
          <t>Trimestral</t>
        </is>
      </c>
      <c r="E3613" t="inlineStr">
        <is>
          <t>Positivo</t>
        </is>
      </c>
      <c r="F3613" s="139" t="n">
        <v>46022</v>
      </c>
      <c r="G3613" t="inlineStr">
        <is>
          <t>292-2025-12-31</t>
        </is>
      </c>
      <c r="H3613" t="inlineStr">
        <is>
          <t>Virtual</t>
        </is>
      </c>
      <c r="I3613" t="n">
        <v>8</v>
      </c>
      <c r="J3613" t="n">
        <v>-12.07999992370605</v>
      </c>
      <c r="BG3613" t="n">
        <v>502</v>
      </c>
      <c r="BH3613" t="n">
        <v>571</v>
      </c>
    </row>
    <row r="3614">
      <c r="A3614" t="n">
        <v>294</v>
      </c>
      <c r="B3614" t="inlineStr">
        <is>
          <t>Participación en actividades culturales</t>
        </is>
      </c>
      <c r="C3614" t="inlineStr">
        <is>
          <t>Cultura y Deporte</t>
        </is>
      </c>
      <c r="D3614" t="inlineStr">
        <is>
          <t>Trimestral</t>
        </is>
      </c>
      <c r="E3614" t="inlineStr">
        <is>
          <t>Positivo</t>
        </is>
      </c>
      <c r="F3614" s="139" t="n">
        <v>46022</v>
      </c>
      <c r="G3614" t="inlineStr">
        <is>
          <t>294-2025-12-31</t>
        </is>
      </c>
      <c r="H3614" t="inlineStr">
        <is>
          <t>Bogotá</t>
        </is>
      </c>
      <c r="I3614" t="n">
        <v>8</v>
      </c>
      <c r="J3614" t="n">
        <v>62.72000122070312</v>
      </c>
      <c r="BI3614" t="n">
        <v>934</v>
      </c>
      <c r="BJ3614" t="n">
        <v>574</v>
      </c>
    </row>
    <row r="3615">
      <c r="A3615" t="n">
        <v>294</v>
      </c>
      <c r="B3615" t="inlineStr">
        <is>
          <t>Participación en actividades culturales</t>
        </is>
      </c>
      <c r="C3615" t="inlineStr">
        <is>
          <t>Cultura y Deporte</t>
        </is>
      </c>
      <c r="D3615" t="inlineStr">
        <is>
          <t>Trimestral</t>
        </is>
      </c>
      <c r="E3615" t="inlineStr">
        <is>
          <t>Positivo</t>
        </is>
      </c>
      <c r="F3615" s="139" t="n">
        <v>46022</v>
      </c>
      <c r="G3615" t="inlineStr">
        <is>
          <t>294-2025-12-31</t>
        </is>
      </c>
      <c r="H3615" t="inlineStr">
        <is>
          <t>Medellín</t>
        </is>
      </c>
      <c r="I3615" t="n">
        <v>8</v>
      </c>
      <c r="J3615" t="n">
        <v>57.56000137329102</v>
      </c>
      <c r="BI3615" t="n">
        <v>646</v>
      </c>
      <c r="BJ3615" t="n">
        <v>410</v>
      </c>
    </row>
    <row r="3616">
      <c r="A3616" t="n">
        <v>294</v>
      </c>
      <c r="B3616" t="inlineStr">
        <is>
          <t>Participación en actividades culturales</t>
        </is>
      </c>
      <c r="C3616" t="inlineStr">
        <is>
          <t>Cultura y Deporte</t>
        </is>
      </c>
      <c r="D3616" t="inlineStr">
        <is>
          <t>Trimestral</t>
        </is>
      </c>
      <c r="E3616" t="inlineStr">
        <is>
          <t>Positivo</t>
        </is>
      </c>
      <c r="F3616" s="139" t="n">
        <v>46022</v>
      </c>
      <c r="G3616" t="inlineStr">
        <is>
          <t>294-2025-12-31</t>
        </is>
      </c>
      <c r="H3616" t="inlineStr">
        <is>
          <t>Virtual</t>
        </is>
      </c>
      <c r="I3616" t="n">
        <v>8</v>
      </c>
      <c r="J3616" t="n">
        <v>10.19999980926514</v>
      </c>
      <c r="BI3616" t="n">
        <v>162</v>
      </c>
      <c r="BJ3616" t="n">
        <v>147</v>
      </c>
    </row>
    <row r="3617">
      <c r="A3617" t="n">
        <v>302</v>
      </c>
      <c r="B3617" t="inlineStr">
        <is>
          <t>N de solicitudes radicadas - (Metrica)</t>
        </is>
      </c>
      <c r="C3617" t="inlineStr">
        <is>
          <t>Centro de Medios Audiovisuales</t>
        </is>
      </c>
      <c r="D3617" t="inlineStr">
        <is>
          <t>Trimestral</t>
        </is>
      </c>
      <c r="E3617" t="inlineStr">
        <is>
          <t>Positivo</t>
        </is>
      </c>
      <c r="F3617" s="139" t="n">
        <v>46022</v>
      </c>
      <c r="G3617" t="inlineStr">
        <is>
          <t>302-2025-12-31</t>
        </is>
      </c>
      <c r="H3617" t="inlineStr">
        <is>
          <t>Equipos</t>
        </is>
      </c>
      <c r="J3617" t="n">
        <v>29088</v>
      </c>
      <c r="DL3617" t="n">
        <v>29088</v>
      </c>
    </row>
    <row r="3618">
      <c r="A3618" t="n">
        <v>302</v>
      </c>
      <c r="B3618" t="inlineStr">
        <is>
          <t>N de solicitudes radicadas - (Metrica)</t>
        </is>
      </c>
      <c r="C3618" t="inlineStr">
        <is>
          <t>Centro de Medios Audiovisuales</t>
        </is>
      </c>
      <c r="D3618" t="inlineStr">
        <is>
          <t>Trimestral</t>
        </is>
      </c>
      <c r="E3618" t="inlineStr">
        <is>
          <t>Positivo</t>
        </is>
      </c>
      <c r="F3618" s="139" t="n">
        <v>46022</v>
      </c>
      <c r="G3618" t="inlineStr">
        <is>
          <t>302-2025-12-31</t>
        </is>
      </c>
      <c r="H3618" t="inlineStr">
        <is>
          <t>Salas de postproducción</t>
        </is>
      </c>
      <c r="J3618" t="n">
        <v>796</v>
      </c>
      <c r="DL3618" t="n">
        <v>796</v>
      </c>
    </row>
    <row r="3619">
      <c r="A3619" t="n">
        <v>302</v>
      </c>
      <c r="B3619" t="inlineStr">
        <is>
          <t>N de solicitudes radicadas - (Metrica)</t>
        </is>
      </c>
      <c r="C3619" t="inlineStr">
        <is>
          <t>Centro de Medios Audiovisuales</t>
        </is>
      </c>
      <c r="D3619" t="inlineStr">
        <is>
          <t>Trimestral</t>
        </is>
      </c>
      <c r="E3619" t="inlineStr">
        <is>
          <t>Positivo</t>
        </is>
      </c>
      <c r="F3619" s="139" t="n">
        <v>46022</v>
      </c>
      <c r="G3619" t="inlineStr">
        <is>
          <t>302-2025-12-31</t>
        </is>
      </c>
      <c r="H3619" t="inlineStr">
        <is>
          <t>Estudios</t>
        </is>
      </c>
      <c r="J3619" t="n">
        <v>1024</v>
      </c>
      <c r="DL3619" t="n">
        <v>1024</v>
      </c>
    </row>
    <row r="3620">
      <c r="A3620" t="n">
        <v>302</v>
      </c>
      <c r="B3620" t="inlineStr">
        <is>
          <t>N de solicitudes radicadas - (Metrica)</t>
        </is>
      </c>
      <c r="C3620" t="inlineStr">
        <is>
          <t>Centro de Medios Audiovisuales</t>
        </is>
      </c>
      <c r="D3620" t="inlineStr">
        <is>
          <t>Trimestral</t>
        </is>
      </c>
      <c r="E3620" t="inlineStr">
        <is>
          <t>Positivo</t>
        </is>
      </c>
      <c r="F3620" s="139" t="n">
        <v>46022</v>
      </c>
      <c r="G3620" t="inlineStr">
        <is>
          <t>302-2025-12-31</t>
        </is>
      </c>
      <c r="H3620" t="inlineStr">
        <is>
          <t>Eventos</t>
        </is>
      </c>
      <c r="J3620" t="n">
        <v>463</v>
      </c>
      <c r="DL3620" t="n">
        <v>463</v>
      </c>
    </row>
    <row r="3621">
      <c r="A3621" t="n">
        <v>303</v>
      </c>
      <c r="B3621" t="inlineStr">
        <is>
          <t>Cumplimiento del cronograma de actividades de salud</t>
        </is>
      </c>
      <c r="C3621" t="inlineStr">
        <is>
          <t>Servicio de Salud</t>
        </is>
      </c>
      <c r="D3621" t="inlineStr">
        <is>
          <t>Trimestral</t>
        </is>
      </c>
      <c r="E3621" t="inlineStr">
        <is>
          <t>Positivo</t>
        </is>
      </c>
      <c r="F3621" s="139" t="n">
        <v>46022</v>
      </c>
      <c r="G3621" t="inlineStr">
        <is>
          <t>303-2025-12-31</t>
        </is>
      </c>
      <c r="H3621" t="inlineStr">
        <is>
          <t>Bogotá</t>
        </is>
      </c>
      <c r="I3621" t="n">
        <v>95</v>
      </c>
      <c r="J3621" t="n">
        <v>100</v>
      </c>
      <c r="BK3621" t="n">
        <v>11</v>
      </c>
      <c r="BL3621" t="n">
        <v>11</v>
      </c>
    </row>
    <row r="3622">
      <c r="A3622" t="n">
        <v>303</v>
      </c>
      <c r="B3622" t="inlineStr">
        <is>
          <t>Cumplimiento del cronograma de actividades de salud</t>
        </is>
      </c>
      <c r="C3622" t="inlineStr">
        <is>
          <t>Servicio de Salud</t>
        </is>
      </c>
      <c r="D3622" t="inlineStr">
        <is>
          <t>Trimestral</t>
        </is>
      </c>
      <c r="E3622" t="inlineStr">
        <is>
          <t>Positivo</t>
        </is>
      </c>
      <c r="F3622" s="139" t="n">
        <v>46022</v>
      </c>
      <c r="G3622" t="inlineStr">
        <is>
          <t>303-2025-12-31</t>
        </is>
      </c>
      <c r="H3622" t="inlineStr">
        <is>
          <t>Medellín</t>
        </is>
      </c>
      <c r="I3622" t="n">
        <v>95</v>
      </c>
      <c r="J3622" t="n">
        <v>100</v>
      </c>
      <c r="BK3622" t="n">
        <v>25</v>
      </c>
      <c r="BL3622" t="n">
        <v>25</v>
      </c>
    </row>
    <row r="3623">
      <c r="A3623" t="n">
        <v>303</v>
      </c>
      <c r="B3623" t="inlineStr">
        <is>
          <t>Cumplimiento del cronograma de actividades de salud</t>
        </is>
      </c>
      <c r="C3623" t="inlineStr">
        <is>
          <t>Servicio de Salud</t>
        </is>
      </c>
      <c r="D3623" t="inlineStr">
        <is>
          <t>Trimestral</t>
        </is>
      </c>
      <c r="E3623" t="inlineStr">
        <is>
          <t>Positivo</t>
        </is>
      </c>
      <c r="F3623" s="139" t="n">
        <v>46022</v>
      </c>
      <c r="G3623" t="inlineStr">
        <is>
          <t>303-2025-12-31</t>
        </is>
      </c>
      <c r="H3623" t="inlineStr">
        <is>
          <t>Virtual</t>
        </is>
      </c>
      <c r="I3623" t="n">
        <v>95</v>
      </c>
      <c r="J3623" t="n">
        <v>100</v>
      </c>
      <c r="BK3623" t="n">
        <v>18</v>
      </c>
      <c r="BL3623" t="n">
        <v>18</v>
      </c>
    </row>
    <row r="3624">
      <c r="A3624" t="n">
        <v>362</v>
      </c>
      <c r="B3624" t="inlineStr">
        <is>
          <t>Aseguramiento de matricula académica presencial</t>
        </is>
      </c>
      <c r="C3624" t="inlineStr">
        <is>
          <t>Operaciones Académicas</t>
        </is>
      </c>
      <c r="D3624" t="inlineStr">
        <is>
          <t>Trimestral</t>
        </is>
      </c>
      <c r="E3624" t="inlineStr">
        <is>
          <t>Positivo</t>
        </is>
      </c>
      <c r="F3624" s="139" t="n">
        <v>46022</v>
      </c>
      <c r="G3624" t="inlineStr">
        <is>
          <t>362-2025-12-31</t>
        </is>
      </c>
      <c r="H3624" t="inlineStr">
        <is>
          <t>Pregrado Presencial</t>
        </is>
      </c>
      <c r="I3624" t="n">
        <v>98</v>
      </c>
      <c r="J3624" t="n">
        <v>99.83000183105469</v>
      </c>
      <c r="CU3624" t="n">
        <v>8116</v>
      </c>
      <c r="CV3624" t="n">
        <v>8130</v>
      </c>
    </row>
    <row r="3625">
      <c r="A3625" t="n">
        <v>362</v>
      </c>
      <c r="B3625" t="inlineStr">
        <is>
          <t>Aseguramiento de matricula académica presencial</t>
        </is>
      </c>
      <c r="C3625" t="inlineStr">
        <is>
          <t>Operaciones Académicas</t>
        </is>
      </c>
      <c r="D3625" t="inlineStr">
        <is>
          <t>Trimestral</t>
        </is>
      </c>
      <c r="E3625" t="inlineStr">
        <is>
          <t>Positivo</t>
        </is>
      </c>
      <c r="F3625" s="139" t="n">
        <v>46022</v>
      </c>
      <c r="G3625" t="inlineStr">
        <is>
          <t>362-2025-12-31</t>
        </is>
      </c>
      <c r="H3625" t="inlineStr">
        <is>
          <t>Posgrado Presencial</t>
        </is>
      </c>
      <c r="I3625" t="n">
        <v>98</v>
      </c>
      <c r="J3625" t="n">
        <v>98.01999664306641</v>
      </c>
      <c r="CU3625" t="n">
        <v>593</v>
      </c>
      <c r="CV3625" t="n">
        <v>605</v>
      </c>
    </row>
    <row r="3626">
      <c r="A3626" t="n">
        <v>369</v>
      </c>
      <c r="B3626" t="inlineStr">
        <is>
          <t>Participación de POLI- voluntariados (Estudiantes- Colaboradores)</t>
        </is>
      </c>
      <c r="C3626" t="inlineStr">
        <is>
          <t>Gestión de la Responsabilidad Social</t>
        </is>
      </c>
      <c r="D3626" t="inlineStr">
        <is>
          <t>Trimestral</t>
        </is>
      </c>
      <c r="E3626" t="inlineStr">
        <is>
          <t>Positivo</t>
        </is>
      </c>
      <c r="F3626" s="139" t="n">
        <v>46022</v>
      </c>
      <c r="G3626" t="inlineStr">
        <is>
          <t>369-2025-12-31</t>
        </is>
      </c>
      <c r="H3626" t="inlineStr">
        <is>
          <t>Estudiantes</t>
        </is>
      </c>
      <c r="I3626" t="n">
        <v>100</v>
      </c>
      <c r="J3626" t="n">
        <v>95.91999816894531</v>
      </c>
      <c r="BM3626" t="n">
        <v>94</v>
      </c>
      <c r="BN3626" t="n">
        <v>98</v>
      </c>
    </row>
    <row r="3627">
      <c r="A3627" t="n">
        <v>369</v>
      </c>
      <c r="B3627" t="inlineStr">
        <is>
          <t>Participación de POLI- voluntariados (Estudiantes- Colaboradores)</t>
        </is>
      </c>
      <c r="C3627" t="inlineStr">
        <is>
          <t>Gestión de la Responsabilidad Social</t>
        </is>
      </c>
      <c r="D3627" t="inlineStr">
        <is>
          <t>Trimestral</t>
        </is>
      </c>
      <c r="E3627" t="inlineStr">
        <is>
          <t>Positivo</t>
        </is>
      </c>
      <c r="F3627" s="139" t="n">
        <v>46022</v>
      </c>
      <c r="G3627" t="inlineStr">
        <is>
          <t>369-2025-12-31</t>
        </is>
      </c>
      <c r="H3627" t="inlineStr">
        <is>
          <t>Colaboradores</t>
        </is>
      </c>
      <c r="I3627" t="n">
        <v>100</v>
      </c>
      <c r="J3627" t="n">
        <v>218.1799926757812</v>
      </c>
      <c r="BM3627" t="n">
        <v>24</v>
      </c>
      <c r="BN3627" t="n">
        <v>11</v>
      </c>
    </row>
    <row r="3628">
      <c r="A3628" t="n">
        <v>375</v>
      </c>
      <c r="B3628" t="inlineStr">
        <is>
          <t>Disponibilidad de catálogo de asignaturas pregrado y posgrado presencial</t>
        </is>
      </c>
      <c r="C3628" t="inlineStr">
        <is>
          <t>Operaciones Académicas</t>
        </is>
      </c>
      <c r="D3628" t="inlineStr">
        <is>
          <t>Trimestral</t>
        </is>
      </c>
      <c r="E3628" t="inlineStr">
        <is>
          <t>Positivo</t>
        </is>
      </c>
      <c r="F3628" s="139" t="n">
        <v>46022</v>
      </c>
      <c r="G3628" t="inlineStr">
        <is>
          <t>375-2025-12-31</t>
        </is>
      </c>
      <c r="H3628" t="inlineStr">
        <is>
          <t>Pregrado Presencial</t>
        </is>
      </c>
      <c r="I3628" t="n">
        <v>100</v>
      </c>
      <c r="J3628" t="n">
        <v>100</v>
      </c>
      <c r="CW3628" t="n">
        <v>829</v>
      </c>
      <c r="CX3628" t="n">
        <v>829</v>
      </c>
    </row>
    <row r="3629">
      <c r="A3629" t="n">
        <v>375</v>
      </c>
      <c r="B3629" t="inlineStr">
        <is>
          <t>Disponibilidad de catálogo de asignaturas pregrado y posgrado presencial</t>
        </is>
      </c>
      <c r="C3629" t="inlineStr">
        <is>
          <t>Operaciones Académicas</t>
        </is>
      </c>
      <c r="D3629" t="inlineStr">
        <is>
          <t>Trimestral</t>
        </is>
      </c>
      <c r="E3629" t="inlineStr">
        <is>
          <t>Positivo</t>
        </is>
      </c>
      <c r="F3629" s="139" t="n">
        <v>46022</v>
      </c>
      <c r="G3629" t="inlineStr">
        <is>
          <t>375-2025-12-31</t>
        </is>
      </c>
      <c r="H3629" t="inlineStr">
        <is>
          <t>Posgrado Presencial</t>
        </is>
      </c>
      <c r="I3629" t="n">
        <v>100</v>
      </c>
      <c r="J3629" t="n">
        <v>100</v>
      </c>
      <c r="CW3629" t="n">
        <v>364</v>
      </c>
      <c r="CX3629" t="n">
        <v>364</v>
      </c>
    </row>
    <row r="3630">
      <c r="A3630" t="n">
        <v>386</v>
      </c>
      <c r="B3630" t="inlineStr">
        <is>
          <t>Cumplimiento Meta comercial Educación para toda la vida por linea</t>
        </is>
      </c>
      <c r="C3630" t="inlineStr">
        <is>
          <t>Mercadeo y venta de educación para la vida</t>
        </is>
      </c>
      <c r="D3630" t="inlineStr">
        <is>
          <t>Trimestral</t>
        </is>
      </c>
      <c r="E3630" t="inlineStr">
        <is>
          <t>Positivo</t>
        </is>
      </c>
      <c r="F3630" s="139" t="n">
        <v>46022</v>
      </c>
      <c r="G3630" t="inlineStr">
        <is>
          <t>386-2025-12-31</t>
        </is>
      </c>
      <c r="H3630" t="inlineStr">
        <is>
          <t>B2B</t>
        </is>
      </c>
      <c r="I3630" t="n">
        <v>100</v>
      </c>
      <c r="J3630" t="n">
        <v>106.0699996948242</v>
      </c>
      <c r="BO3630" t="n">
        <v>4342163212</v>
      </c>
      <c r="BP3630" t="n">
        <v>4093698206</v>
      </c>
    </row>
    <row r="3631">
      <c r="A3631" t="n">
        <v>386</v>
      </c>
      <c r="B3631" t="inlineStr">
        <is>
          <t>Cumplimiento Meta comercial Educación para toda la vida por linea</t>
        </is>
      </c>
      <c r="C3631" t="inlineStr">
        <is>
          <t>Mercadeo y venta de educación para la vida</t>
        </is>
      </c>
      <c r="D3631" t="inlineStr">
        <is>
          <t>Trimestral</t>
        </is>
      </c>
      <c r="E3631" t="inlineStr">
        <is>
          <t>Positivo</t>
        </is>
      </c>
      <c r="F3631" s="139" t="n">
        <v>46022</v>
      </c>
      <c r="G3631" t="inlineStr">
        <is>
          <t>386-2025-12-31</t>
        </is>
      </c>
      <c r="H3631" t="inlineStr">
        <is>
          <t>B2G</t>
        </is>
      </c>
      <c r="I3631" t="n">
        <v>100</v>
      </c>
      <c r="J3631" t="n">
        <v>89.72000122070312</v>
      </c>
      <c r="BO3631" t="n">
        <v>6848139002</v>
      </c>
      <c r="BP3631" t="n">
        <v>7633001463</v>
      </c>
    </row>
    <row r="3632">
      <c r="A3632" t="n">
        <v>386</v>
      </c>
      <c r="B3632" t="inlineStr">
        <is>
          <t>Cumplimiento Meta comercial Educación para toda la vida por linea</t>
        </is>
      </c>
      <c r="C3632" t="inlineStr">
        <is>
          <t>Mercadeo y venta de educación para la vida</t>
        </is>
      </c>
      <c r="D3632" t="inlineStr">
        <is>
          <t>Trimestral</t>
        </is>
      </c>
      <c r="E3632" t="inlineStr">
        <is>
          <t>Positivo</t>
        </is>
      </c>
      <c r="F3632" s="139" t="n">
        <v>46022</v>
      </c>
      <c r="G3632" t="inlineStr">
        <is>
          <t>386-2025-12-31</t>
        </is>
      </c>
      <c r="H3632" t="inlineStr">
        <is>
          <t>Otros ingresos (Cursos -Opciones de grado)</t>
        </is>
      </c>
      <c r="I3632" t="n">
        <v>100</v>
      </c>
      <c r="J3632" t="n">
        <v>129.3600006103516</v>
      </c>
      <c r="BO3632" t="n">
        <v>7383847983</v>
      </c>
      <c r="BP3632" t="n">
        <v>5707998802</v>
      </c>
    </row>
    <row r="3633">
      <c r="A3633" t="n">
        <v>408</v>
      </c>
      <c r="B3633" t="inlineStr">
        <is>
          <t>Programas nuevos radicados por facultad</t>
        </is>
      </c>
      <c r="C3633" t="inlineStr">
        <is>
          <t>Creación, modificación y cierre de programas académicos</t>
        </is>
      </c>
      <c r="D3633" t="inlineStr">
        <is>
          <t>Trimestral</t>
        </is>
      </c>
      <c r="E3633" t="inlineStr">
        <is>
          <t>Positivo</t>
        </is>
      </c>
      <c r="F3633" s="139" t="n">
        <v>46022</v>
      </c>
      <c r="G3633" t="inlineStr">
        <is>
          <t>408-2025-12-31</t>
        </is>
      </c>
      <c r="H3633" t="inlineStr">
        <is>
          <t>Facultad sociedad cultura y creatividad</t>
        </is>
      </c>
      <c r="I3633" t="n">
        <v>100</v>
      </c>
      <c r="J3633" t="n">
        <v>100</v>
      </c>
      <c r="BR3633" t="n">
        <v>2</v>
      </c>
      <c r="BS3633" t="n">
        <v>2</v>
      </c>
    </row>
    <row r="3634">
      <c r="A3634" t="n">
        <v>427</v>
      </c>
      <c r="B3634" t="inlineStr">
        <is>
          <t>Consumo de Agua per Cápita Semestral</t>
        </is>
      </c>
      <c r="C3634" t="inlineStr">
        <is>
          <t>GESTIÓN AMBIENTAL</t>
        </is>
      </c>
      <c r="D3634" t="inlineStr">
        <is>
          <t>Trimestral</t>
        </is>
      </c>
      <c r="E3634" t="inlineStr">
        <is>
          <t>Negativo</t>
        </is>
      </c>
      <c r="F3634" s="139" t="n">
        <v>46022</v>
      </c>
      <c r="G3634" t="inlineStr">
        <is>
          <t>427-2025-12-31</t>
        </is>
      </c>
      <c r="H3634" t="inlineStr">
        <is>
          <t>Campus Bogotá</t>
        </is>
      </c>
      <c r="I3634" t="n">
        <v>0.3</v>
      </c>
      <c r="J3634" t="n">
        <v>0.2099999934434891</v>
      </c>
      <c r="O3634" t="n">
        <v>2326</v>
      </c>
      <c r="P3634" t="n">
        <v>2279</v>
      </c>
      <c r="Q3634" t="n">
        <v>14235</v>
      </c>
      <c r="R3634" t="n">
        <v>0</v>
      </c>
      <c r="Y3634" t="n">
        <v>3900</v>
      </c>
    </row>
    <row r="3635">
      <c r="A3635" t="n">
        <v>427</v>
      </c>
      <c r="B3635" t="inlineStr">
        <is>
          <t>Consumo de Agua per Cápita Semestral</t>
        </is>
      </c>
      <c r="C3635" t="inlineStr">
        <is>
          <t>GESTIÓN AMBIENTAL</t>
        </is>
      </c>
      <c r="D3635" t="inlineStr">
        <is>
          <t>Trimestral</t>
        </is>
      </c>
      <c r="E3635" t="inlineStr">
        <is>
          <t>Negativo</t>
        </is>
      </c>
      <c r="F3635" s="139" t="n">
        <v>46022</v>
      </c>
      <c r="G3635" t="inlineStr">
        <is>
          <t>427-2025-12-31</t>
        </is>
      </c>
      <c r="H3635" t="inlineStr">
        <is>
          <t>City Campus</t>
        </is>
      </c>
      <c r="I3635" t="n">
        <v>0.15</v>
      </c>
      <c r="J3635" t="n">
        <v>0.1700000017881393</v>
      </c>
      <c r="O3635" t="n">
        <v>467</v>
      </c>
      <c r="P3635" t="n">
        <v>18</v>
      </c>
      <c r="Q3635" t="n">
        <v>8892</v>
      </c>
      <c r="R3635" t="n">
        <v>3010</v>
      </c>
      <c r="Y3635" t="n">
        <v>2069</v>
      </c>
    </row>
    <row r="3636">
      <c r="A3636" t="n">
        <v>427</v>
      </c>
      <c r="B3636" t="inlineStr">
        <is>
          <t>Consumo de Agua per Cápita Semestral</t>
        </is>
      </c>
      <c r="C3636" t="inlineStr">
        <is>
          <t>GESTIÓN AMBIENTAL</t>
        </is>
      </c>
      <c r="D3636" t="inlineStr">
        <is>
          <t>Trimestral</t>
        </is>
      </c>
      <c r="E3636" t="inlineStr">
        <is>
          <t>Negativo</t>
        </is>
      </c>
      <c r="F3636" s="139" t="n">
        <v>46022</v>
      </c>
      <c r="G3636" t="inlineStr">
        <is>
          <t>427-2025-12-31</t>
        </is>
      </c>
      <c r="H3636" t="inlineStr">
        <is>
          <t>Campus-Medellín</t>
        </is>
      </c>
      <c r="I3636" t="n">
        <v>0.1</v>
      </c>
      <c r="J3636" t="n">
        <v>0.07999999821186066</v>
      </c>
      <c r="O3636" t="n">
        <v>355</v>
      </c>
      <c r="P3636" t="n">
        <v>853</v>
      </c>
      <c r="Q3636" t="n">
        <v>10724</v>
      </c>
      <c r="R3636" t="n">
        <v>144</v>
      </c>
      <c r="Y3636" t="n">
        <v>988</v>
      </c>
    </row>
    <row r="3637">
      <c r="A3637" t="n">
        <v>427</v>
      </c>
      <c r="B3637" t="inlineStr">
        <is>
          <t>Consumo de Agua per Cápita Semestral</t>
        </is>
      </c>
      <c r="C3637" t="inlineStr">
        <is>
          <t>GESTIÓN AMBIENTAL</t>
        </is>
      </c>
      <c r="D3637" t="inlineStr">
        <is>
          <t>Trimestral</t>
        </is>
      </c>
      <c r="E3637" t="inlineStr">
        <is>
          <t>Negativo</t>
        </is>
      </c>
      <c r="F3637" s="139" t="n">
        <v>46022</v>
      </c>
      <c r="G3637" t="inlineStr">
        <is>
          <t>427-2025-12-31</t>
        </is>
      </c>
      <c r="H3637" t="inlineStr">
        <is>
          <t>Sede Bienestar - Medellín</t>
        </is>
      </c>
      <c r="I3637" t="n">
        <v>0.2</v>
      </c>
      <c r="J3637" t="n">
        <v>0</v>
      </c>
      <c r="O3637" t="n">
        <v>36</v>
      </c>
      <c r="P3637" t="n">
        <v>30</v>
      </c>
      <c r="Q3637" t="n">
        <v>3402</v>
      </c>
      <c r="R3637" t="n">
        <v>0</v>
      </c>
      <c r="Y3637" t="n">
        <v>0</v>
      </c>
    </row>
    <row r="3638">
      <c r="A3638" t="n">
        <v>427</v>
      </c>
      <c r="B3638" t="inlineStr">
        <is>
          <t>Consumo de Agua per Cápita Semestral</t>
        </is>
      </c>
      <c r="C3638" t="inlineStr">
        <is>
          <t>GESTIÓN AMBIENTAL</t>
        </is>
      </c>
      <c r="D3638" t="inlineStr">
        <is>
          <t>Trimestral</t>
        </is>
      </c>
      <c r="E3638" t="inlineStr">
        <is>
          <t>Negativo</t>
        </is>
      </c>
      <c r="F3638" s="139" t="n">
        <v>46022</v>
      </c>
      <c r="G3638" t="inlineStr">
        <is>
          <t>427-2025-12-31</t>
        </is>
      </c>
      <c r="H3638" t="inlineStr">
        <is>
          <t>Consultorio Psicología - Medellin</t>
        </is>
      </c>
      <c r="I3638" t="n">
        <v>0.2</v>
      </c>
      <c r="J3638" t="n">
        <v>1.720000028610229</v>
      </c>
      <c r="O3638" t="n">
        <v>12</v>
      </c>
      <c r="P3638" t="n">
        <v>10</v>
      </c>
      <c r="Q3638" t="n">
        <v>36</v>
      </c>
      <c r="R3638" t="n">
        <v>0</v>
      </c>
      <c r="Y3638" t="n">
        <v>100</v>
      </c>
    </row>
    <row r="3639">
      <c r="A3639" t="n">
        <v>427</v>
      </c>
      <c r="B3639" t="inlineStr">
        <is>
          <t>Consumo de Agua per Cápita Semestral</t>
        </is>
      </c>
      <c r="C3639" t="inlineStr">
        <is>
          <t>GESTIÓN AMBIENTAL</t>
        </is>
      </c>
      <c r="D3639" t="inlineStr">
        <is>
          <t>Trimestral</t>
        </is>
      </c>
      <c r="E3639" t="inlineStr">
        <is>
          <t>Negativo</t>
        </is>
      </c>
      <c r="F3639" s="139" t="n">
        <v>46022</v>
      </c>
      <c r="G3639" t="inlineStr">
        <is>
          <t>427-2025-12-31</t>
        </is>
      </c>
      <c r="H3639" t="inlineStr">
        <is>
          <t>Sede Posgrado-Calle 85</t>
        </is>
      </c>
      <c r="I3639" t="n">
        <v>0.2</v>
      </c>
      <c r="J3639" t="n">
        <v>0.2099999934434891</v>
      </c>
      <c r="O3639" t="n">
        <v>51</v>
      </c>
      <c r="P3639" t="n">
        <v>38</v>
      </c>
      <c r="Q3639" t="n">
        <v>135</v>
      </c>
      <c r="R3639" t="n">
        <v>0</v>
      </c>
      <c r="Y3639" t="n">
        <v>46</v>
      </c>
    </row>
    <row r="3640">
      <c r="A3640" t="n">
        <v>428</v>
      </c>
      <c r="B3640" t="inlineStr">
        <is>
          <t>Consumo de Energía Eléctrica per Cápita Semestral</t>
        </is>
      </c>
      <c r="C3640" t="inlineStr">
        <is>
          <t>GESTIÓN AMBIENTAL</t>
        </is>
      </c>
      <c r="D3640" t="inlineStr">
        <is>
          <t>Trimestral</t>
        </is>
      </c>
      <c r="E3640" t="inlineStr">
        <is>
          <t>Negativo</t>
        </is>
      </c>
      <c r="F3640" s="139" t="n">
        <v>46022</v>
      </c>
      <c r="G3640" t="inlineStr">
        <is>
          <t>428-2025-12-31</t>
        </is>
      </c>
      <c r="H3640" t="inlineStr">
        <is>
          <t>Campus Bogotá</t>
        </is>
      </c>
      <c r="I3640" t="n">
        <v>22</v>
      </c>
      <c r="J3640" t="n">
        <v>20.64999961853027</v>
      </c>
      <c r="O3640" t="n">
        <v>2326</v>
      </c>
      <c r="P3640" t="n">
        <v>2279</v>
      </c>
      <c r="Q3640" t="n">
        <v>14235</v>
      </c>
      <c r="R3640" t="n">
        <v>0</v>
      </c>
      <c r="W3640" t="n">
        <v>389075.4</v>
      </c>
    </row>
    <row r="3641">
      <c r="A3641" t="n">
        <v>428</v>
      </c>
      <c r="B3641" t="inlineStr">
        <is>
          <t>Consumo de Energía Eléctrica per Cápita Semestral</t>
        </is>
      </c>
      <c r="C3641" t="inlineStr">
        <is>
          <t>GESTIÓN AMBIENTAL</t>
        </is>
      </c>
      <c r="D3641" t="inlineStr">
        <is>
          <t>Trimestral</t>
        </is>
      </c>
      <c r="E3641" t="inlineStr">
        <is>
          <t>Negativo</t>
        </is>
      </c>
      <c r="F3641" s="139" t="n">
        <v>46022</v>
      </c>
      <c r="G3641" t="inlineStr">
        <is>
          <t>428-2025-12-31</t>
        </is>
      </c>
      <c r="H3641" t="inlineStr">
        <is>
          <t>City Campus</t>
        </is>
      </c>
      <c r="I3641" t="n">
        <v>25</v>
      </c>
      <c r="J3641" t="n">
        <v>21.44000053405762</v>
      </c>
      <c r="O3641" t="n">
        <v>467</v>
      </c>
      <c r="P3641" t="n">
        <v>18</v>
      </c>
      <c r="Q3641" t="n">
        <v>8892</v>
      </c>
      <c r="R3641" t="n">
        <v>3010</v>
      </c>
      <c r="W3641" t="n">
        <v>265619</v>
      </c>
    </row>
    <row r="3642">
      <c r="A3642" t="n">
        <v>428</v>
      </c>
      <c r="B3642" t="inlineStr">
        <is>
          <t>Consumo de Energía Eléctrica per Cápita Semestral</t>
        </is>
      </c>
      <c r="C3642" t="inlineStr">
        <is>
          <t>GESTIÓN AMBIENTAL</t>
        </is>
      </c>
      <c r="D3642" t="inlineStr">
        <is>
          <t>Trimestral</t>
        </is>
      </c>
      <c r="E3642" t="inlineStr">
        <is>
          <t>Negativo</t>
        </is>
      </c>
      <c r="F3642" s="139" t="n">
        <v>46022</v>
      </c>
      <c r="G3642" t="inlineStr">
        <is>
          <t>428-2025-12-31</t>
        </is>
      </c>
      <c r="H3642" t="inlineStr">
        <is>
          <t>Campus-Medellín</t>
        </is>
      </c>
      <c r="I3642" t="n">
        <v>11</v>
      </c>
      <c r="J3642" t="n">
        <v>8.630000114440918</v>
      </c>
      <c r="O3642" t="n">
        <v>355</v>
      </c>
      <c r="P3642" t="n">
        <v>853</v>
      </c>
      <c r="Q3642" t="n">
        <v>10724</v>
      </c>
      <c r="R3642" t="n">
        <v>144</v>
      </c>
      <c r="W3642" t="n">
        <v>104194</v>
      </c>
    </row>
    <row r="3643">
      <c r="A3643" t="n">
        <v>428</v>
      </c>
      <c r="B3643" t="inlineStr">
        <is>
          <t>Consumo de Energía Eléctrica per Cápita Semestral</t>
        </is>
      </c>
      <c r="C3643" t="inlineStr">
        <is>
          <t>GESTIÓN AMBIENTAL</t>
        </is>
      </c>
      <c r="D3643" t="inlineStr">
        <is>
          <t>Trimestral</t>
        </is>
      </c>
      <c r="E3643" t="inlineStr">
        <is>
          <t>Negativo</t>
        </is>
      </c>
      <c r="F3643" s="139" t="n">
        <v>46022</v>
      </c>
      <c r="G3643" t="inlineStr">
        <is>
          <t>428-2025-12-31</t>
        </is>
      </c>
      <c r="H3643" t="inlineStr">
        <is>
          <t>Sede Bienestar - Medellín</t>
        </is>
      </c>
      <c r="I3643" t="n">
        <v>7</v>
      </c>
      <c r="J3643" t="n">
        <v>12.01000022888184</v>
      </c>
      <c r="O3643" t="n">
        <v>36</v>
      </c>
      <c r="P3643" t="n">
        <v>30</v>
      </c>
      <c r="Q3643" t="n">
        <v>3402</v>
      </c>
      <c r="R3643" t="n">
        <v>0</v>
      </c>
      <c r="W3643" t="n">
        <v>41640</v>
      </c>
    </row>
    <row r="3644">
      <c r="A3644" t="n">
        <v>428</v>
      </c>
      <c r="B3644" t="inlineStr">
        <is>
          <t>Consumo de Energía Eléctrica per Cápita Semestral</t>
        </is>
      </c>
      <c r="C3644" t="inlineStr">
        <is>
          <t>GESTIÓN AMBIENTAL</t>
        </is>
      </c>
      <c r="D3644" t="inlineStr">
        <is>
          <t>Trimestral</t>
        </is>
      </c>
      <c r="E3644" t="inlineStr">
        <is>
          <t>Negativo</t>
        </is>
      </c>
      <c r="F3644" s="139" t="n">
        <v>46022</v>
      </c>
      <c r="G3644" t="inlineStr">
        <is>
          <t>428-2025-12-31</t>
        </is>
      </c>
      <c r="H3644" t="inlineStr">
        <is>
          <t>Consultorio Psicología - Medellin</t>
        </is>
      </c>
      <c r="I3644" t="n">
        <v>1</v>
      </c>
      <c r="J3644" t="n">
        <v>254.9700012207031</v>
      </c>
      <c r="O3644" t="n">
        <v>12</v>
      </c>
      <c r="P3644" t="n">
        <v>10</v>
      </c>
      <c r="Q3644" t="n">
        <v>36</v>
      </c>
      <c r="R3644" t="n">
        <v>0</v>
      </c>
      <c r="W3644" t="n">
        <v>14788</v>
      </c>
    </row>
    <row r="3645">
      <c r="A3645" t="n">
        <v>428</v>
      </c>
      <c r="B3645" t="inlineStr">
        <is>
          <t>Consumo de Energía Eléctrica per Cápita Semestral</t>
        </is>
      </c>
      <c r="C3645" t="inlineStr">
        <is>
          <t>GESTIÓN AMBIENTAL</t>
        </is>
      </c>
      <c r="D3645" t="inlineStr">
        <is>
          <t>Trimestral</t>
        </is>
      </c>
      <c r="E3645" t="inlineStr">
        <is>
          <t>Negativo</t>
        </is>
      </c>
      <c r="F3645" s="139" t="n">
        <v>46022</v>
      </c>
      <c r="G3645" t="inlineStr">
        <is>
          <t>428-2025-12-31</t>
        </is>
      </c>
      <c r="H3645" t="inlineStr">
        <is>
          <t>Sede Posgrado-Calle 85</t>
        </is>
      </c>
      <c r="I3645" t="n">
        <v>1</v>
      </c>
      <c r="J3645" t="n">
        <v>116.5199966430664</v>
      </c>
      <c r="O3645" t="n">
        <v>51</v>
      </c>
      <c r="P3645" t="n">
        <v>38</v>
      </c>
      <c r="Q3645" t="n">
        <v>135</v>
      </c>
      <c r="R3645" t="n">
        <v>0</v>
      </c>
      <c r="W3645" t="n">
        <v>26100</v>
      </c>
    </row>
    <row r="3646">
      <c r="A3646" t="n">
        <v>429</v>
      </c>
      <c r="B3646" t="inlineStr">
        <is>
          <t>Generación de Residuos Sólidos per Cápita Semestral</t>
        </is>
      </c>
      <c r="C3646" t="inlineStr">
        <is>
          <t>GESTIÓN AMBIENTAL</t>
        </is>
      </c>
      <c r="D3646" t="inlineStr">
        <is>
          <t>Trimestral</t>
        </is>
      </c>
      <c r="E3646" t="inlineStr">
        <is>
          <t>Negativo</t>
        </is>
      </c>
      <c r="F3646" s="139" t="n">
        <v>46022</v>
      </c>
      <c r="G3646" t="inlineStr">
        <is>
          <t>429-2025-12-31</t>
        </is>
      </c>
      <c r="H3646" t="inlineStr">
        <is>
          <t>Campus Bogotá</t>
        </is>
      </c>
      <c r="I3646" t="n">
        <v>0.4</v>
      </c>
      <c r="J3646" t="n">
        <v>0.6299999952316284</v>
      </c>
      <c r="O3646" t="n">
        <v>2326</v>
      </c>
      <c r="P3646" t="n">
        <v>2279</v>
      </c>
      <c r="Q3646" t="n">
        <v>14235</v>
      </c>
      <c r="R3646" t="n">
        <v>0</v>
      </c>
      <c r="AA3646" t="n">
        <v>2018.94</v>
      </c>
      <c r="AB3646" t="n">
        <v>9890.93</v>
      </c>
    </row>
    <row r="3647">
      <c r="A3647" t="n">
        <v>429</v>
      </c>
      <c r="B3647" t="inlineStr">
        <is>
          <t>Generación de Residuos Sólidos per Cápita Semestral</t>
        </is>
      </c>
      <c r="C3647" t="inlineStr">
        <is>
          <t>GESTIÓN AMBIENTAL</t>
        </is>
      </c>
      <c r="D3647" t="inlineStr">
        <is>
          <t>Trimestral</t>
        </is>
      </c>
      <c r="E3647" t="inlineStr">
        <is>
          <t>Negativo</t>
        </is>
      </c>
      <c r="F3647" s="139" t="n">
        <v>46022</v>
      </c>
      <c r="G3647" t="inlineStr">
        <is>
          <t>429-2025-12-31</t>
        </is>
      </c>
      <c r="H3647" t="inlineStr">
        <is>
          <t>City Campus</t>
        </is>
      </c>
      <c r="I3647" t="n">
        <v>0.38</v>
      </c>
      <c r="J3647" t="n">
        <v>0.4799999892711639</v>
      </c>
      <c r="O3647" t="n">
        <v>467</v>
      </c>
      <c r="P3647" t="n">
        <v>18</v>
      </c>
      <c r="Q3647" t="n">
        <v>8892</v>
      </c>
      <c r="R3647" t="n">
        <v>3010</v>
      </c>
      <c r="AA3647" t="n">
        <v>1275.36</v>
      </c>
      <c r="AB3647" t="n">
        <v>4715.1</v>
      </c>
    </row>
    <row r="3648">
      <c r="A3648" t="n">
        <v>429</v>
      </c>
      <c r="B3648" t="inlineStr">
        <is>
          <t>Generación de Residuos Sólidos per Cápita Semestral</t>
        </is>
      </c>
      <c r="C3648" t="inlineStr">
        <is>
          <t>GESTIÓN AMBIENTAL</t>
        </is>
      </c>
      <c r="D3648" t="inlineStr">
        <is>
          <t>Trimestral</t>
        </is>
      </c>
      <c r="E3648" t="inlineStr">
        <is>
          <t>Negativo</t>
        </is>
      </c>
      <c r="F3648" s="139" t="n">
        <v>46022</v>
      </c>
      <c r="G3648" t="inlineStr">
        <is>
          <t>429-2025-12-31</t>
        </is>
      </c>
      <c r="H3648" t="inlineStr">
        <is>
          <t>Sede Posgrado-Calle 85</t>
        </is>
      </c>
      <c r="I3648" t="n">
        <v>0.76</v>
      </c>
      <c r="J3648" t="n">
        <v>1.139999985694885</v>
      </c>
      <c r="O3648" t="n">
        <v>51</v>
      </c>
      <c r="P3648" t="n">
        <v>38</v>
      </c>
      <c r="Q3648" t="n">
        <v>135</v>
      </c>
      <c r="R3648" t="n">
        <v>0</v>
      </c>
      <c r="AA3648" t="n">
        <v>71.38</v>
      </c>
      <c r="AB3648" t="n">
        <v>183.01</v>
      </c>
    </row>
    <row r="3649">
      <c r="A3649" t="n">
        <v>429</v>
      </c>
      <c r="B3649" t="inlineStr">
        <is>
          <t>Generación de Residuos Sólidos per Cápita Semestral</t>
        </is>
      </c>
      <c r="C3649" t="inlineStr">
        <is>
          <t>GESTIÓN AMBIENTAL</t>
        </is>
      </c>
      <c r="D3649" t="inlineStr">
        <is>
          <t>Trimestral</t>
        </is>
      </c>
      <c r="E3649" t="inlineStr">
        <is>
          <t>Negativo</t>
        </is>
      </c>
      <c r="F3649" s="139" t="n">
        <v>46022</v>
      </c>
      <c r="G3649" t="inlineStr">
        <is>
          <t>429-2025-12-31</t>
        </is>
      </c>
      <c r="H3649" t="inlineStr">
        <is>
          <t>Campus-Medellín</t>
        </is>
      </c>
      <c r="I3649" t="n">
        <v>0.41</v>
      </c>
      <c r="J3649" t="n">
        <v>0.4199999868869781</v>
      </c>
      <c r="O3649" t="n">
        <v>355</v>
      </c>
      <c r="P3649" t="n">
        <v>853</v>
      </c>
      <c r="Q3649" t="n">
        <v>10724</v>
      </c>
      <c r="R3649" t="n">
        <v>144</v>
      </c>
      <c r="AA3649" t="n">
        <v>320.08</v>
      </c>
      <c r="AB3649" t="n">
        <v>4809.46</v>
      </c>
    </row>
    <row r="3650">
      <c r="A3650" t="n">
        <v>429</v>
      </c>
      <c r="B3650" t="inlineStr">
        <is>
          <t>Generación de Residuos Sólidos per Cápita Semestral</t>
        </is>
      </c>
      <c r="C3650" t="inlineStr">
        <is>
          <t>GESTIÓN AMBIENTAL</t>
        </is>
      </c>
      <c r="D3650" t="inlineStr">
        <is>
          <t>Trimestral</t>
        </is>
      </c>
      <c r="E3650" t="inlineStr">
        <is>
          <t>Negativo</t>
        </is>
      </c>
      <c r="F3650" s="139" t="n">
        <v>46022</v>
      </c>
      <c r="G3650" t="inlineStr">
        <is>
          <t>429-2025-12-31</t>
        </is>
      </c>
      <c r="H3650" t="inlineStr">
        <is>
          <t>Sede Bienestar - Medellín</t>
        </is>
      </c>
      <c r="I3650" t="n">
        <v>0.76</v>
      </c>
      <c r="J3650" t="n">
        <v>0.25</v>
      </c>
      <c r="O3650" t="n">
        <v>36</v>
      </c>
      <c r="P3650" t="n">
        <v>30</v>
      </c>
      <c r="Q3650" t="n">
        <v>3402</v>
      </c>
      <c r="R3650" t="n">
        <v>0</v>
      </c>
      <c r="AA3650" t="n">
        <v>101.67</v>
      </c>
      <c r="AB3650" t="n">
        <v>760.65</v>
      </c>
    </row>
    <row r="3651">
      <c r="A3651" t="n">
        <v>429</v>
      </c>
      <c r="B3651" t="inlineStr">
        <is>
          <t>Generación de Residuos Sólidos per Cápita Semestral</t>
        </is>
      </c>
      <c r="C3651" t="inlineStr">
        <is>
          <t>GESTIÓN AMBIENTAL</t>
        </is>
      </c>
      <c r="D3651" t="inlineStr">
        <is>
          <t>Trimestral</t>
        </is>
      </c>
      <c r="E3651" t="inlineStr">
        <is>
          <t>Negativo</t>
        </is>
      </c>
      <c r="F3651" s="139" t="n">
        <v>46022</v>
      </c>
      <c r="G3651" t="inlineStr">
        <is>
          <t>429-2025-12-31</t>
        </is>
      </c>
      <c r="H3651" t="inlineStr">
        <is>
          <t>Consultorio Psicología - Medellin</t>
        </is>
      </c>
      <c r="I3651" t="n">
        <v>0.76</v>
      </c>
      <c r="J3651" t="n">
        <v>3.200000047683716</v>
      </c>
      <c r="O3651" t="n">
        <v>12</v>
      </c>
      <c r="P3651" t="n">
        <v>10</v>
      </c>
      <c r="Q3651" t="n">
        <v>36</v>
      </c>
      <c r="R3651" t="n">
        <v>0</v>
      </c>
      <c r="AA3651" t="n">
        <v>55.85</v>
      </c>
      <c r="AB3651" t="n">
        <v>129.98</v>
      </c>
    </row>
    <row r="3652">
      <c r="A3652" t="n">
        <v>430</v>
      </c>
      <c r="B3652" t="inlineStr">
        <is>
          <t>Cumplimiento ingresos por matriculas</t>
        </is>
      </c>
      <c r="C3652" t="inlineStr">
        <is>
          <t>Planeación Financiera</t>
        </is>
      </c>
      <c r="D3652" t="inlineStr">
        <is>
          <t>Trimestral</t>
        </is>
      </c>
      <c r="E3652" t="inlineStr">
        <is>
          <t>Positivo</t>
        </is>
      </c>
      <c r="F3652" s="139" t="n">
        <v>46022</v>
      </c>
      <c r="G3652" t="inlineStr">
        <is>
          <t>430-2025-12-31</t>
        </is>
      </c>
      <c r="H3652" t="inlineStr">
        <is>
          <t>Nuevos presencial</t>
        </is>
      </c>
      <c r="I3652" t="n">
        <v>95</v>
      </c>
      <c r="J3652" t="n">
        <v>111.6399993896484</v>
      </c>
      <c r="BT3652" t="n">
        <v>5077859383</v>
      </c>
      <c r="BU3652" t="n">
        <v>5668747521</v>
      </c>
    </row>
    <row r="3653">
      <c r="A3653" t="n">
        <v>430</v>
      </c>
      <c r="B3653" t="inlineStr">
        <is>
          <t>Cumplimiento ingresos por matriculas</t>
        </is>
      </c>
      <c r="C3653" t="inlineStr">
        <is>
          <t>Planeación Financiera</t>
        </is>
      </c>
      <c r="D3653" t="inlineStr">
        <is>
          <t>Trimestral</t>
        </is>
      </c>
      <c r="E3653" t="inlineStr">
        <is>
          <t>Positivo</t>
        </is>
      </c>
      <c r="F3653" s="139" t="n">
        <v>46022</v>
      </c>
      <c r="G3653" t="inlineStr">
        <is>
          <t>430-2025-12-31</t>
        </is>
      </c>
      <c r="H3653" t="inlineStr">
        <is>
          <t>Nuevos Virtual</t>
        </is>
      </c>
      <c r="I3653" t="n">
        <v>95</v>
      </c>
      <c r="J3653" t="n">
        <v>101.4899978637695</v>
      </c>
      <c r="BT3653" t="n">
        <v>20968626250</v>
      </c>
      <c r="BU3653" t="n">
        <v>21280774206</v>
      </c>
    </row>
    <row r="3654">
      <c r="A3654" t="n">
        <v>430</v>
      </c>
      <c r="B3654" t="inlineStr">
        <is>
          <t>Cumplimiento ingresos por matriculas</t>
        </is>
      </c>
      <c r="C3654" t="inlineStr">
        <is>
          <t>Planeación Financiera</t>
        </is>
      </c>
      <c r="D3654" t="inlineStr">
        <is>
          <t>Trimestral</t>
        </is>
      </c>
      <c r="E3654" t="inlineStr">
        <is>
          <t>Positivo</t>
        </is>
      </c>
      <c r="F3654" s="139" t="n">
        <v>46022</v>
      </c>
      <c r="G3654" t="inlineStr">
        <is>
          <t>430-2025-12-31</t>
        </is>
      </c>
      <c r="H3654" t="inlineStr">
        <is>
          <t>Antiguos Virtual</t>
        </is>
      </c>
      <c r="I3654" t="n">
        <v>95</v>
      </c>
      <c r="J3654" t="n">
        <v>118.4300003051758</v>
      </c>
      <c r="BT3654" t="n">
        <v>81061892240</v>
      </c>
      <c r="BU3654" t="n">
        <v>96004377074</v>
      </c>
    </row>
    <row r="3655">
      <c r="A3655" t="n">
        <v>430</v>
      </c>
      <c r="B3655" t="inlineStr">
        <is>
          <t>Cumplimiento ingresos por matriculas</t>
        </is>
      </c>
      <c r="C3655" t="inlineStr">
        <is>
          <t>Planeación Financiera</t>
        </is>
      </c>
      <c r="D3655" t="inlineStr">
        <is>
          <t>Trimestral</t>
        </is>
      </c>
      <c r="E3655" t="inlineStr">
        <is>
          <t>Positivo</t>
        </is>
      </c>
      <c r="F3655" s="139" t="n">
        <v>46022</v>
      </c>
      <c r="G3655" t="inlineStr">
        <is>
          <t>430-2025-12-31</t>
        </is>
      </c>
      <c r="H3655" t="inlineStr">
        <is>
          <t>Antiguos Presencial</t>
        </is>
      </c>
      <c r="I3655" t="n">
        <v>95</v>
      </c>
      <c r="J3655" t="n">
        <v>102.5199966430664</v>
      </c>
      <c r="BT3655" t="n">
        <v>35199212763</v>
      </c>
      <c r="BU3655" t="n">
        <v>36085084526</v>
      </c>
    </row>
    <row r="3656">
      <c r="A3656" t="n">
        <v>433</v>
      </c>
      <c r="B3656" t="inlineStr">
        <is>
          <t>Generación de Residuos Peligrosos per Cápita Semestral</t>
        </is>
      </c>
      <c r="C3656" t="inlineStr">
        <is>
          <t>GESTIÓN AMBIENTAL</t>
        </is>
      </c>
      <c r="D3656" t="inlineStr">
        <is>
          <t>Trimestral</t>
        </is>
      </c>
      <c r="E3656" t="inlineStr">
        <is>
          <t>Negativo</t>
        </is>
      </c>
      <c r="F3656" s="139" t="n">
        <v>46022</v>
      </c>
      <c r="G3656" t="inlineStr">
        <is>
          <t>433-2025-12-31</t>
        </is>
      </c>
      <c r="H3656" t="inlineStr">
        <is>
          <t>Campus Bogotá</t>
        </is>
      </c>
      <c r="I3656" t="n">
        <v>0.1</v>
      </c>
      <c r="J3656" t="n">
        <v>0.3700000047683716</v>
      </c>
      <c r="O3656" t="n">
        <v>2326</v>
      </c>
      <c r="P3656" t="n">
        <v>2279</v>
      </c>
      <c r="Q3656" t="n">
        <v>14235</v>
      </c>
      <c r="R3656" t="n">
        <v>0</v>
      </c>
      <c r="BV3656" t="n">
        <v>7056.86</v>
      </c>
    </row>
    <row r="3657">
      <c r="A3657" t="n">
        <v>433</v>
      </c>
      <c r="B3657" t="inlineStr">
        <is>
          <t>Generación de Residuos Peligrosos per Cápita Semestral</t>
        </is>
      </c>
      <c r="C3657" t="inlineStr">
        <is>
          <t>GESTIÓN AMBIENTAL</t>
        </is>
      </c>
      <c r="D3657" t="inlineStr">
        <is>
          <t>Trimestral</t>
        </is>
      </c>
      <c r="E3657" t="inlineStr">
        <is>
          <t>Negativo</t>
        </is>
      </c>
      <c r="F3657" s="139" t="n">
        <v>46022</v>
      </c>
      <c r="G3657" t="inlineStr">
        <is>
          <t>433-2025-12-31</t>
        </is>
      </c>
      <c r="H3657" t="inlineStr">
        <is>
          <t>City Campus</t>
        </is>
      </c>
      <c r="I3657" t="n">
        <v>0.05</v>
      </c>
      <c r="J3657" t="n">
        <v>0.02999999932944775</v>
      </c>
      <c r="O3657" t="n">
        <v>467</v>
      </c>
      <c r="P3657" t="n">
        <v>18</v>
      </c>
      <c r="Q3657" t="n">
        <v>8892</v>
      </c>
      <c r="R3657" t="n">
        <v>3010</v>
      </c>
      <c r="BV3657" t="n">
        <v>334.53</v>
      </c>
    </row>
    <row r="3658">
      <c r="A3658" t="n">
        <v>433</v>
      </c>
      <c r="B3658" t="inlineStr">
        <is>
          <t>Generación de Residuos Peligrosos per Cápita Semestral</t>
        </is>
      </c>
      <c r="C3658" t="inlineStr">
        <is>
          <t>GESTIÓN AMBIENTAL</t>
        </is>
      </c>
      <c r="D3658" t="inlineStr">
        <is>
          <t>Trimestral</t>
        </is>
      </c>
      <c r="E3658" t="inlineStr">
        <is>
          <t>Negativo</t>
        </is>
      </c>
      <c r="F3658" s="139" t="n">
        <v>46022</v>
      </c>
      <c r="G3658" t="inlineStr">
        <is>
          <t>433-2025-12-31</t>
        </is>
      </c>
      <c r="H3658" t="inlineStr">
        <is>
          <t>Sede Posgrado-Calle 85</t>
        </is>
      </c>
      <c r="I3658" t="n">
        <v>0.05</v>
      </c>
      <c r="J3658" t="n">
        <v>0</v>
      </c>
      <c r="O3658" t="n">
        <v>51</v>
      </c>
      <c r="P3658" t="n">
        <v>38</v>
      </c>
      <c r="Q3658" t="n">
        <v>135</v>
      </c>
      <c r="R3658" t="n">
        <v>0</v>
      </c>
      <c r="BV3658" t="n">
        <v>0</v>
      </c>
    </row>
    <row r="3659">
      <c r="A3659" t="n">
        <v>433</v>
      </c>
      <c r="B3659" t="inlineStr">
        <is>
          <t>Generación de Residuos Peligrosos per Cápita Semestral</t>
        </is>
      </c>
      <c r="C3659" t="inlineStr">
        <is>
          <t>GESTIÓN AMBIENTAL</t>
        </is>
      </c>
      <c r="D3659" t="inlineStr">
        <is>
          <t>Trimestral</t>
        </is>
      </c>
      <c r="E3659" t="inlineStr">
        <is>
          <t>Negativo</t>
        </is>
      </c>
      <c r="F3659" s="139" t="n">
        <v>46022</v>
      </c>
      <c r="G3659" t="inlineStr">
        <is>
          <t>433-2025-12-31</t>
        </is>
      </c>
      <c r="H3659" t="inlineStr">
        <is>
          <t>Sede Bienestar - Medellín</t>
        </is>
      </c>
      <c r="I3659" t="n">
        <v>0.05</v>
      </c>
      <c r="J3659" t="n">
        <v>0</v>
      </c>
      <c r="O3659" t="n">
        <v>36</v>
      </c>
      <c r="P3659" t="n">
        <v>30</v>
      </c>
      <c r="Q3659" t="n">
        <v>3402</v>
      </c>
      <c r="R3659" t="n">
        <v>0</v>
      </c>
      <c r="BV3659" t="n">
        <v>1.3</v>
      </c>
    </row>
    <row r="3660">
      <c r="A3660" t="n">
        <v>433</v>
      </c>
      <c r="B3660" t="inlineStr">
        <is>
          <t>Generación de Residuos Peligrosos per Cápita Semestral</t>
        </is>
      </c>
      <c r="C3660" t="inlineStr">
        <is>
          <t>GESTIÓN AMBIENTAL</t>
        </is>
      </c>
      <c r="D3660" t="inlineStr">
        <is>
          <t>Trimestral</t>
        </is>
      </c>
      <c r="E3660" t="inlineStr">
        <is>
          <t>Negativo</t>
        </is>
      </c>
      <c r="F3660" s="139" t="n">
        <v>46022</v>
      </c>
      <c r="G3660" t="inlineStr">
        <is>
          <t>433-2025-12-31</t>
        </is>
      </c>
      <c r="H3660" t="inlineStr">
        <is>
          <t>Consultorio Psicología - Medellin</t>
        </is>
      </c>
      <c r="I3660" t="n">
        <v>0.05</v>
      </c>
      <c r="J3660" t="n">
        <v>0</v>
      </c>
      <c r="O3660" t="n">
        <v>12</v>
      </c>
      <c r="P3660" t="n">
        <v>10</v>
      </c>
      <c r="Q3660" t="n">
        <v>36</v>
      </c>
      <c r="R3660" t="n">
        <v>0</v>
      </c>
      <c r="BV3660" t="n">
        <v>0</v>
      </c>
    </row>
    <row r="3661">
      <c r="A3661" t="n">
        <v>433</v>
      </c>
      <c r="B3661" t="inlineStr">
        <is>
          <t>Generación de Residuos Peligrosos per Cápita Semestral</t>
        </is>
      </c>
      <c r="C3661" t="inlineStr">
        <is>
          <t>GESTIÓN AMBIENTAL</t>
        </is>
      </c>
      <c r="D3661" t="inlineStr">
        <is>
          <t>Trimestral</t>
        </is>
      </c>
      <c r="E3661" t="inlineStr">
        <is>
          <t>Negativo</t>
        </is>
      </c>
      <c r="F3661" s="139" t="n">
        <v>46022</v>
      </c>
      <c r="G3661" t="inlineStr">
        <is>
          <t>433-2025-12-31</t>
        </is>
      </c>
      <c r="H3661" t="inlineStr">
        <is>
          <t>Campus-Medellín</t>
        </is>
      </c>
      <c r="I3661" t="n">
        <v>0.05</v>
      </c>
      <c r="J3661" t="n">
        <v>0.03999999910593033</v>
      </c>
      <c r="O3661" t="n">
        <v>355</v>
      </c>
      <c r="P3661" t="n">
        <v>853</v>
      </c>
      <c r="Q3661" t="n">
        <v>10724</v>
      </c>
      <c r="R3661" t="n">
        <v>144</v>
      </c>
      <c r="BV3661" t="n">
        <v>541</v>
      </c>
    </row>
    <row r="3662">
      <c r="A3662" t="n">
        <v>435</v>
      </c>
      <c r="B3662" t="inlineStr">
        <is>
          <t>Disminución de la Generación de Residuos Peligrosos per Cápita</t>
        </is>
      </c>
      <c r="C3662" t="inlineStr">
        <is>
          <t>GESTIÓN AMBIENTAL</t>
        </is>
      </c>
      <c r="D3662" t="inlineStr">
        <is>
          <t>Trimestral</t>
        </is>
      </c>
      <c r="E3662" t="inlineStr">
        <is>
          <t>Positivo</t>
        </is>
      </c>
      <c r="F3662" s="139" t="n">
        <v>46022</v>
      </c>
      <c r="G3662" t="inlineStr">
        <is>
          <t>435-2025-12-31</t>
        </is>
      </c>
      <c r="H3662" t="inlineStr">
        <is>
          <t>Campus Bogotá</t>
        </is>
      </c>
      <c r="I3662" t="n">
        <v>100</v>
      </c>
      <c r="J3662" t="n">
        <v>-640</v>
      </c>
      <c r="BW3662" t="n">
        <v>0.05</v>
      </c>
      <c r="BX3662" t="n">
        <v>0.37</v>
      </c>
    </row>
    <row r="3663">
      <c r="A3663" t="n">
        <v>435</v>
      </c>
      <c r="B3663" t="inlineStr">
        <is>
          <t>Disminución de la Generación de Residuos Peligrosos per Cápita</t>
        </is>
      </c>
      <c r="C3663" t="inlineStr">
        <is>
          <t>GESTIÓN AMBIENTAL</t>
        </is>
      </c>
      <c r="D3663" t="inlineStr">
        <is>
          <t>Trimestral</t>
        </is>
      </c>
      <c r="E3663" t="inlineStr">
        <is>
          <t>Positivo</t>
        </is>
      </c>
      <c r="F3663" s="139" t="n">
        <v>46022</v>
      </c>
      <c r="G3663" t="inlineStr">
        <is>
          <t>435-2025-12-31</t>
        </is>
      </c>
      <c r="H3663" t="inlineStr">
        <is>
          <t>Sede Posgrado-Calle 85</t>
        </is>
      </c>
      <c r="I3663" t="n">
        <v>100</v>
      </c>
      <c r="J3663" t="n">
        <v>0</v>
      </c>
      <c r="BW3663" t="n">
        <v>0</v>
      </c>
      <c r="BX3663" t="n">
        <v>0</v>
      </c>
    </row>
    <row r="3664">
      <c r="A3664" t="n">
        <v>435</v>
      </c>
      <c r="B3664" t="inlineStr">
        <is>
          <t>Disminución de la Generación de Residuos Peligrosos per Cápita</t>
        </is>
      </c>
      <c r="C3664" t="inlineStr">
        <is>
          <t>GESTIÓN AMBIENTAL</t>
        </is>
      </c>
      <c r="D3664" t="inlineStr">
        <is>
          <t>Trimestral</t>
        </is>
      </c>
      <c r="E3664" t="inlineStr">
        <is>
          <t>Positivo</t>
        </is>
      </c>
      <c r="F3664" s="139" t="n">
        <v>46022</v>
      </c>
      <c r="G3664" t="inlineStr">
        <is>
          <t>435-2025-12-31</t>
        </is>
      </c>
      <c r="H3664" t="inlineStr">
        <is>
          <t>Campus-Medellín</t>
        </is>
      </c>
      <c r="I3664" t="n">
        <v>100</v>
      </c>
      <c r="J3664" t="n">
        <v>-3900</v>
      </c>
      <c r="BW3664" t="n">
        <v>0.001</v>
      </c>
      <c r="BX3664" t="n">
        <v>0.04</v>
      </c>
    </row>
    <row r="3665">
      <c r="A3665" t="n">
        <v>435</v>
      </c>
      <c r="B3665" t="inlineStr">
        <is>
          <t>Disminución de la Generación de Residuos Peligrosos per Cápita</t>
        </is>
      </c>
      <c r="C3665" t="inlineStr">
        <is>
          <t>GESTIÓN AMBIENTAL</t>
        </is>
      </c>
      <c r="D3665" t="inlineStr">
        <is>
          <t>Trimestral</t>
        </is>
      </c>
      <c r="E3665" t="inlineStr">
        <is>
          <t>Positivo</t>
        </is>
      </c>
      <c r="F3665" s="139" t="n">
        <v>46022</v>
      </c>
      <c r="G3665" t="inlineStr">
        <is>
          <t>435-2025-12-31</t>
        </is>
      </c>
      <c r="H3665" t="inlineStr">
        <is>
          <t>Sede Bienestar - Medellín</t>
        </is>
      </c>
      <c r="I3665" t="n">
        <v>100</v>
      </c>
      <c r="J3665" t="n">
        <v>0</v>
      </c>
      <c r="BW3665" t="n">
        <v>0.001</v>
      </c>
      <c r="BX3665" t="n">
        <v>0.001</v>
      </c>
    </row>
    <row r="3666">
      <c r="A3666" t="n">
        <v>435</v>
      </c>
      <c r="B3666" t="inlineStr">
        <is>
          <t>Disminución de la Generación de Residuos Peligrosos per Cápita</t>
        </is>
      </c>
      <c r="C3666" t="inlineStr">
        <is>
          <t>GESTIÓN AMBIENTAL</t>
        </is>
      </c>
      <c r="D3666" t="inlineStr">
        <is>
          <t>Trimestral</t>
        </is>
      </c>
      <c r="E3666" t="inlineStr">
        <is>
          <t>Positivo</t>
        </is>
      </c>
      <c r="F3666" s="139" t="n">
        <v>46022</v>
      </c>
      <c r="G3666" t="inlineStr">
        <is>
          <t>435-2025-12-31</t>
        </is>
      </c>
      <c r="H3666" t="inlineStr">
        <is>
          <t>Consultorio Psicología - Medellin</t>
        </is>
      </c>
      <c r="I3666" t="n">
        <v>100</v>
      </c>
      <c r="J3666" t="n">
        <v>0</v>
      </c>
      <c r="BW3666" t="n">
        <v>0</v>
      </c>
      <c r="BX3666" t="n">
        <v>0</v>
      </c>
    </row>
    <row r="3667">
      <c r="A3667" t="n">
        <v>435</v>
      </c>
      <c r="B3667" t="inlineStr">
        <is>
          <t>Disminución de la Generación de Residuos Peligrosos per Cápita</t>
        </is>
      </c>
      <c r="C3667" t="inlineStr">
        <is>
          <t>GESTIÓN AMBIENTAL</t>
        </is>
      </c>
      <c r="D3667" t="inlineStr">
        <is>
          <t>Trimestral</t>
        </is>
      </c>
      <c r="E3667" t="inlineStr">
        <is>
          <t>Positivo</t>
        </is>
      </c>
      <c r="F3667" s="139" t="n">
        <v>46022</v>
      </c>
      <c r="G3667" t="inlineStr">
        <is>
          <t>435-2025-12-31</t>
        </is>
      </c>
      <c r="H3667" t="inlineStr">
        <is>
          <t>City Campus</t>
        </is>
      </c>
      <c r="I3667" t="n">
        <v>100</v>
      </c>
      <c r="J3667" t="n">
        <v>-2900</v>
      </c>
      <c r="BW3667" t="n">
        <v>0.001</v>
      </c>
      <c r="BX3667" t="n">
        <v>0.03</v>
      </c>
    </row>
    <row r="3668">
      <c r="A3668" t="n">
        <v>439</v>
      </c>
      <c r="B3668" t="inlineStr">
        <is>
          <t>Disponibilidad de catálogo de asignaturas pregrado y posgrado virtual</t>
        </is>
      </c>
      <c r="C3668" t="inlineStr">
        <is>
          <t>Operaciones Académicas</t>
        </is>
      </c>
      <c r="D3668" t="inlineStr">
        <is>
          <t>Trimestral</t>
        </is>
      </c>
      <c r="E3668" t="inlineStr">
        <is>
          <t>Positivo</t>
        </is>
      </c>
      <c r="F3668" s="139" t="n">
        <v>46022</v>
      </c>
      <c r="G3668" t="inlineStr">
        <is>
          <t>439-2025-12-31</t>
        </is>
      </c>
      <c r="H3668" t="inlineStr">
        <is>
          <t>Posgrado Virtual</t>
        </is>
      </c>
      <c r="I3668" t="n">
        <v>100</v>
      </c>
      <c r="J3668" t="n">
        <v>100</v>
      </c>
      <c r="CY3668" t="n">
        <v>342</v>
      </c>
      <c r="CZ3668" t="n">
        <v>342</v>
      </c>
    </row>
    <row r="3669">
      <c r="A3669" t="n">
        <v>439</v>
      </c>
      <c r="B3669" t="inlineStr">
        <is>
          <t>Disponibilidad de catálogo de asignaturas pregrado y posgrado virtual</t>
        </is>
      </c>
      <c r="C3669" t="inlineStr">
        <is>
          <t>Operaciones Académicas</t>
        </is>
      </c>
      <c r="D3669" t="inlineStr">
        <is>
          <t>Trimestral</t>
        </is>
      </c>
      <c r="E3669" t="inlineStr">
        <is>
          <t>Positivo</t>
        </is>
      </c>
      <c r="F3669" s="139" t="n">
        <v>46022</v>
      </c>
      <c r="G3669" t="inlineStr">
        <is>
          <t>439-2025-12-31</t>
        </is>
      </c>
      <c r="H3669" t="inlineStr">
        <is>
          <t>Pregrado Virtual</t>
        </is>
      </c>
      <c r="I3669" t="n">
        <v>100</v>
      </c>
      <c r="J3669" t="n">
        <v>100</v>
      </c>
      <c r="CY3669" t="n">
        <v>861</v>
      </c>
      <c r="CZ3669" t="n">
        <v>861</v>
      </c>
    </row>
    <row r="3670">
      <c r="A3670" t="n">
        <v>440</v>
      </c>
      <c r="B3670" t="inlineStr">
        <is>
          <t>Aseguramiento de matricula académica virtual</t>
        </is>
      </c>
      <c r="C3670" t="inlineStr">
        <is>
          <t>Operaciones Académicas</t>
        </is>
      </c>
      <c r="D3670" t="inlineStr">
        <is>
          <t>Trimestral</t>
        </is>
      </c>
      <c r="E3670" t="inlineStr">
        <is>
          <t>Positivo</t>
        </is>
      </c>
      <c r="F3670" s="139" t="n">
        <v>46022</v>
      </c>
      <c r="G3670" t="inlineStr">
        <is>
          <t>440-2025-12-31</t>
        </is>
      </c>
      <c r="H3670" t="inlineStr">
        <is>
          <t>Pregrado Virtual</t>
        </is>
      </c>
      <c r="I3670" t="n">
        <v>98</v>
      </c>
      <c r="J3670" t="n">
        <v>99.76999664306641</v>
      </c>
      <c r="DA3670" t="n">
        <v>43932</v>
      </c>
      <c r="DB3670" t="n">
        <v>44035</v>
      </c>
    </row>
    <row r="3671">
      <c r="A3671" t="n">
        <v>440</v>
      </c>
      <c r="B3671" t="inlineStr">
        <is>
          <t>Aseguramiento de matricula académica virtual</t>
        </is>
      </c>
      <c r="C3671" t="inlineStr">
        <is>
          <t>Operaciones Académicas</t>
        </is>
      </c>
      <c r="D3671" t="inlineStr">
        <is>
          <t>Trimestral</t>
        </is>
      </c>
      <c r="E3671" t="inlineStr">
        <is>
          <t>Positivo</t>
        </is>
      </c>
      <c r="F3671" s="139" t="n">
        <v>46022</v>
      </c>
      <c r="G3671" t="inlineStr">
        <is>
          <t>440-2025-12-31</t>
        </is>
      </c>
      <c r="H3671" t="inlineStr">
        <is>
          <t>Posgrado Virtual</t>
        </is>
      </c>
      <c r="I3671" t="n">
        <v>98</v>
      </c>
      <c r="J3671" t="n">
        <v>99.43000030517578</v>
      </c>
      <c r="DA3671" t="n">
        <v>4004</v>
      </c>
      <c r="DB3671" t="n">
        <v>4027</v>
      </c>
    </row>
    <row r="3672">
      <c r="A3672" t="n">
        <v>473</v>
      </c>
      <c r="B3672" t="inlineStr">
        <is>
          <t>Programas con planes de estudios definidos</t>
        </is>
      </c>
      <c r="C3672" t="inlineStr">
        <is>
          <t>Gestión, Evaluación e Innovación Curricular</t>
        </is>
      </c>
      <c r="D3672" t="inlineStr">
        <is>
          <t>Trimestral</t>
        </is>
      </c>
      <c r="E3672" t="inlineStr">
        <is>
          <t>Positivo</t>
        </is>
      </c>
      <c r="F3672" s="139" t="n">
        <v>46022</v>
      </c>
      <c r="G3672" t="inlineStr">
        <is>
          <t>473-2025-12-31</t>
        </is>
      </c>
      <c r="H3672" t="inlineStr">
        <is>
          <t>Nuevos Programas Académicos</t>
        </is>
      </c>
      <c r="I3672" t="n">
        <v>100</v>
      </c>
      <c r="J3672" t="n">
        <v>0</v>
      </c>
      <c r="DM3672" t="n">
        <v>0</v>
      </c>
      <c r="DN3672" t="n">
        <v>0</v>
      </c>
    </row>
    <row r="3673">
      <c r="A3673" t="n">
        <v>473</v>
      </c>
      <c r="B3673" t="inlineStr">
        <is>
          <t>Programas con planes de estudios definidos</t>
        </is>
      </c>
      <c r="C3673" t="inlineStr">
        <is>
          <t>Gestión, Evaluación e Innovación Curricular</t>
        </is>
      </c>
      <c r="D3673" t="inlineStr">
        <is>
          <t>Trimestral</t>
        </is>
      </c>
      <c r="E3673" t="inlineStr">
        <is>
          <t>Positivo</t>
        </is>
      </c>
      <c r="F3673" s="139" t="n">
        <v>46022</v>
      </c>
      <c r="G3673" t="inlineStr">
        <is>
          <t>473-2025-12-31</t>
        </is>
      </c>
      <c r="H3673" t="inlineStr">
        <is>
          <t>Programas Renovación, modificación y acreditación</t>
        </is>
      </c>
      <c r="I3673" t="n">
        <v>100</v>
      </c>
      <c r="J3673" t="n">
        <v>0</v>
      </c>
      <c r="DM3673" t="n">
        <v>0</v>
      </c>
      <c r="DN3673" t="n">
        <v>0</v>
      </c>
    </row>
    <row r="3674">
      <c r="A3674" t="n">
        <v>473</v>
      </c>
      <c r="B3674" t="inlineStr">
        <is>
          <t>Programas con planes de estudios definidos</t>
        </is>
      </c>
      <c r="C3674" t="inlineStr">
        <is>
          <t>Gestión, Evaluación e Innovación Curricular</t>
        </is>
      </c>
      <c r="D3674" t="inlineStr">
        <is>
          <t>Trimestral</t>
        </is>
      </c>
      <c r="E3674" t="inlineStr">
        <is>
          <t>Positivo</t>
        </is>
      </c>
      <c r="F3674" s="139" t="n">
        <v>46022</v>
      </c>
      <c r="G3674" t="inlineStr">
        <is>
          <t>473-2025-12-31</t>
        </is>
      </c>
      <c r="H3674" t="inlineStr">
        <is>
          <t>Mantenimiento de programas</t>
        </is>
      </c>
      <c r="I3674" t="n">
        <v>100</v>
      </c>
      <c r="J3674" t="n">
        <v>0</v>
      </c>
      <c r="DM3674" t="n">
        <v>0</v>
      </c>
      <c r="DN3674" t="n">
        <v>0</v>
      </c>
    </row>
    <row r="3675">
      <c r="A3675" t="n">
        <v>476</v>
      </c>
      <c r="B3675" t="inlineStr">
        <is>
          <t>Programas con resultados de aprendizaje definidos</t>
        </is>
      </c>
      <c r="C3675" t="inlineStr">
        <is>
          <t>Gestión, Evaluación e Innovación Curricular</t>
        </is>
      </c>
      <c r="D3675" t="inlineStr">
        <is>
          <t>Trimestral</t>
        </is>
      </c>
      <c r="E3675" t="inlineStr">
        <is>
          <t>Positivo</t>
        </is>
      </c>
      <c r="F3675" s="139" t="n">
        <v>46022</v>
      </c>
      <c r="G3675" t="inlineStr">
        <is>
          <t>476-2025-12-31</t>
        </is>
      </c>
      <c r="H3675" t="inlineStr">
        <is>
          <t>Mantenimiento de programas</t>
        </is>
      </c>
      <c r="I3675" t="n">
        <v>100</v>
      </c>
      <c r="J3675" t="n">
        <v>100</v>
      </c>
      <c r="DQ3675" t="n">
        <v>36</v>
      </c>
      <c r="DR3675" t="n">
        <v>36</v>
      </c>
    </row>
    <row r="3676">
      <c r="A3676" t="n">
        <v>519</v>
      </c>
      <c r="B3676" t="inlineStr">
        <is>
          <t>% de publicaciones con sentimiento neutro o negativo</t>
        </is>
      </c>
      <c r="C3676" t="inlineStr">
        <is>
          <t>Comunicaciones Externas</t>
        </is>
      </c>
      <c r="D3676" t="inlineStr">
        <is>
          <t>Trimestral</t>
        </is>
      </c>
      <c r="E3676" t="inlineStr">
        <is>
          <t>Positivo</t>
        </is>
      </c>
      <c r="F3676" s="139" t="n">
        <v>46022</v>
      </c>
      <c r="G3676" t="inlineStr">
        <is>
          <t>519-2025-12-31</t>
        </is>
      </c>
      <c r="H3676" t="inlineStr">
        <is>
          <t>Negativo</t>
        </is>
      </c>
      <c r="I3676" t="n">
        <v>100</v>
      </c>
      <c r="J3676" t="n">
        <v>148.1499938964844</v>
      </c>
      <c r="EP3676" t="n">
        <v>2</v>
      </c>
      <c r="EQ3676" t="n">
        <v>1.35</v>
      </c>
    </row>
    <row r="3677">
      <c r="A3677" t="n">
        <v>519</v>
      </c>
      <c r="B3677" t="inlineStr">
        <is>
          <t>% de publicaciones con sentimiento neutro o negativo</t>
        </is>
      </c>
      <c r="C3677" t="inlineStr">
        <is>
          <t>Comunicaciones Externas</t>
        </is>
      </c>
      <c r="D3677" t="inlineStr">
        <is>
          <t>Trimestral</t>
        </is>
      </c>
      <c r="E3677" t="inlineStr">
        <is>
          <t>Positivo</t>
        </is>
      </c>
      <c r="F3677" s="139" t="n">
        <v>46022</v>
      </c>
      <c r="G3677" t="inlineStr">
        <is>
          <t>519-2025-12-31</t>
        </is>
      </c>
      <c r="H3677" t="inlineStr">
        <is>
          <t>Neutro</t>
        </is>
      </c>
      <c r="I3677" t="n">
        <v>100</v>
      </c>
      <c r="J3677" t="n">
        <v>114.1100006103516</v>
      </c>
      <c r="EP3677" t="n">
        <v>38</v>
      </c>
      <c r="EQ3677" t="n">
        <v>33.3</v>
      </c>
    </row>
    <row r="3678">
      <c r="A3678" t="n">
        <v>523</v>
      </c>
      <c r="B3678" t="inlineStr">
        <is>
          <t>Ingresos totales de educación para la vida</t>
        </is>
      </c>
      <c r="C3678" t="inlineStr">
        <is>
          <t>Planeación Financiera</t>
        </is>
      </c>
      <c r="D3678" t="inlineStr">
        <is>
          <t>Trimestral</t>
        </is>
      </c>
      <c r="E3678" t="inlineStr">
        <is>
          <t>Positivo</t>
        </is>
      </c>
      <c r="F3678" s="139" t="n">
        <v>46022</v>
      </c>
      <c r="G3678" t="inlineStr">
        <is>
          <t>523-2025-12-31</t>
        </is>
      </c>
      <c r="H3678" t="inlineStr">
        <is>
          <t>B2G</t>
        </is>
      </c>
      <c r="I3678" t="n">
        <v>95</v>
      </c>
      <c r="J3678" t="n">
        <v>85.88999938964844</v>
      </c>
      <c r="ER3678" t="n">
        <v>4791179140</v>
      </c>
      <c r="ES3678" t="n">
        <v>4114986324</v>
      </c>
    </row>
    <row r="3679">
      <c r="A3679" t="n">
        <v>523</v>
      </c>
      <c r="B3679" t="inlineStr">
        <is>
          <t>Ingresos totales de educación para la vida</t>
        </is>
      </c>
      <c r="C3679" t="inlineStr">
        <is>
          <t>Planeación Financiera</t>
        </is>
      </c>
      <c r="D3679" t="inlineStr">
        <is>
          <t>Trimestral</t>
        </is>
      </c>
      <c r="E3679" t="inlineStr">
        <is>
          <t>Positivo</t>
        </is>
      </c>
      <c r="F3679" s="139" t="n">
        <v>46022</v>
      </c>
      <c r="G3679" t="inlineStr">
        <is>
          <t>523-2025-12-31</t>
        </is>
      </c>
      <c r="H3679" t="inlineStr">
        <is>
          <t>Opciones de grado</t>
        </is>
      </c>
      <c r="I3679" t="n">
        <v>95</v>
      </c>
      <c r="J3679" t="n">
        <v>103.9100036621094</v>
      </c>
      <c r="ER3679" t="n">
        <v>2480947219</v>
      </c>
      <c r="ES3679" t="n">
        <v>2577870000</v>
      </c>
    </row>
    <row r="3680">
      <c r="A3680" t="n">
        <v>523</v>
      </c>
      <c r="B3680" t="inlineStr">
        <is>
          <t>Ingresos totales de educación para la vida</t>
        </is>
      </c>
      <c r="C3680" t="inlineStr">
        <is>
          <t>Planeación Financiera</t>
        </is>
      </c>
      <c r="D3680" t="inlineStr">
        <is>
          <t>Trimestral</t>
        </is>
      </c>
      <c r="E3680" t="inlineStr">
        <is>
          <t>Positivo</t>
        </is>
      </c>
      <c r="F3680" s="139" t="n">
        <v>46022</v>
      </c>
      <c r="G3680" t="inlineStr">
        <is>
          <t>523-2025-12-31</t>
        </is>
      </c>
      <c r="H3680" t="inlineStr">
        <is>
          <t>B2B- B2C</t>
        </is>
      </c>
      <c r="I3680" t="n">
        <v>95</v>
      </c>
      <c r="J3680" t="n">
        <v>105.1800003051758</v>
      </c>
      <c r="ER3680" t="n">
        <v>2940238740</v>
      </c>
      <c r="ES3680" t="n">
        <v>3092685378</v>
      </c>
    </row>
    <row r="3681">
      <c r="A3681" t="n">
        <v>524</v>
      </c>
      <c r="B3681" t="inlineStr">
        <is>
          <t>Total Leads por canales de captación</t>
        </is>
      </c>
      <c r="C3681" t="inlineStr">
        <is>
          <t>Mercadeo de programas académicos</t>
        </is>
      </c>
      <c r="D3681" t="inlineStr">
        <is>
          <t>Trimestral</t>
        </is>
      </c>
      <c r="E3681" t="inlineStr">
        <is>
          <t>Positivo</t>
        </is>
      </c>
      <c r="F3681" s="139" t="n">
        <v>46022</v>
      </c>
      <c r="G3681" t="inlineStr">
        <is>
          <t>524-2025-12-31</t>
        </is>
      </c>
      <c r="H3681" t="inlineStr">
        <is>
          <t>Digital</t>
        </is>
      </c>
      <c r="I3681" t="n">
        <v>143.412</v>
      </c>
      <c r="J3681" t="n">
        <v>99.63999938964844</v>
      </c>
      <c r="ET3681" t="n">
        <v>87620</v>
      </c>
      <c r="EU3681" t="n">
        <v>87937</v>
      </c>
    </row>
    <row r="3682">
      <c r="A3682" t="n">
        <v>524</v>
      </c>
      <c r="B3682" t="inlineStr">
        <is>
          <t>Total Leads por canales de captación</t>
        </is>
      </c>
      <c r="C3682" t="inlineStr">
        <is>
          <t>Mercadeo de programas académicos</t>
        </is>
      </c>
      <c r="D3682" t="inlineStr">
        <is>
          <t>Trimestral</t>
        </is>
      </c>
      <c r="E3682" t="inlineStr">
        <is>
          <t>Positivo</t>
        </is>
      </c>
      <c r="F3682" s="139" t="n">
        <v>46022</v>
      </c>
      <c r="G3682" t="inlineStr">
        <is>
          <t>524-2025-12-31</t>
        </is>
      </c>
      <c r="H3682" t="inlineStr">
        <is>
          <t>BTL</t>
        </is>
      </c>
      <c r="I3682" t="n">
        <v>143.412</v>
      </c>
      <c r="J3682" t="n">
        <v>69.75</v>
      </c>
      <c r="ET3682" t="n">
        <v>3539</v>
      </c>
      <c r="EU3682" t="n">
        <v>5074</v>
      </c>
    </row>
    <row r="3683">
      <c r="A3683" t="n">
        <v>524</v>
      </c>
      <c r="B3683" t="inlineStr">
        <is>
          <t>Total Leads por canales de captación</t>
        </is>
      </c>
      <c r="C3683" t="inlineStr">
        <is>
          <t>Mercadeo de programas académicos</t>
        </is>
      </c>
      <c r="D3683" t="inlineStr">
        <is>
          <t>Trimestral</t>
        </is>
      </c>
      <c r="E3683" t="inlineStr">
        <is>
          <t>Positivo</t>
        </is>
      </c>
      <c r="F3683" s="139" t="n">
        <v>46022</v>
      </c>
      <c r="G3683" t="inlineStr">
        <is>
          <t>524-2025-12-31</t>
        </is>
      </c>
      <c r="H3683" t="inlineStr">
        <is>
          <t>CSU-High School-B2B</t>
        </is>
      </c>
      <c r="I3683" t="n">
        <v>143.412</v>
      </c>
      <c r="J3683" t="n">
        <v>116.2300033569336</v>
      </c>
      <c r="ET3683" t="n">
        <v>43583</v>
      </c>
      <c r="EU3683" t="n">
        <v>37497</v>
      </c>
    </row>
    <row r="3684">
      <c r="A3684" t="n">
        <v>524</v>
      </c>
      <c r="B3684" t="inlineStr">
        <is>
          <t>Total Leads por canales de captación</t>
        </is>
      </c>
      <c r="C3684" t="inlineStr">
        <is>
          <t>Mercadeo de programas académicos</t>
        </is>
      </c>
      <c r="D3684" t="inlineStr">
        <is>
          <t>Trimestral</t>
        </is>
      </c>
      <c r="E3684" t="inlineStr">
        <is>
          <t>Positivo</t>
        </is>
      </c>
      <c r="F3684" s="139" t="n">
        <v>46022</v>
      </c>
      <c r="G3684" t="inlineStr">
        <is>
          <t>524-2025-12-31</t>
        </is>
      </c>
      <c r="H3684" t="inlineStr">
        <is>
          <t>Whatsapp</t>
        </is>
      </c>
      <c r="I3684" t="n">
        <v>143.412</v>
      </c>
      <c r="J3684" t="n">
        <v>125.8600006103516</v>
      </c>
      <c r="ET3684" t="n">
        <v>1280</v>
      </c>
      <c r="EU3684" t="n">
        <v>1017</v>
      </c>
    </row>
    <row r="3685">
      <c r="A3685" t="n">
        <v>524</v>
      </c>
      <c r="B3685" t="inlineStr">
        <is>
          <t>Total Leads por canales de captación</t>
        </is>
      </c>
      <c r="C3685" t="inlineStr">
        <is>
          <t>Mercadeo de programas académicos</t>
        </is>
      </c>
      <c r="D3685" t="inlineStr">
        <is>
          <t>Trimestral</t>
        </is>
      </c>
      <c r="E3685" t="inlineStr">
        <is>
          <t>Positivo</t>
        </is>
      </c>
      <c r="F3685" s="139" t="n">
        <v>46022</v>
      </c>
      <c r="G3685" t="inlineStr">
        <is>
          <t>524-2025-12-31</t>
        </is>
      </c>
      <c r="H3685" t="inlineStr">
        <is>
          <t>Inbound</t>
        </is>
      </c>
      <c r="I3685" t="n">
        <v>143.412</v>
      </c>
      <c r="J3685" t="n">
        <v>236.5899963378906</v>
      </c>
      <c r="ET3685" t="n">
        <v>1843</v>
      </c>
      <c r="EU3685" t="n">
        <v>779</v>
      </c>
    </row>
    <row r="3686">
      <c r="A3686" t="n">
        <v>524</v>
      </c>
      <c r="B3686" t="inlineStr">
        <is>
          <t>Total Leads por canales de captación</t>
        </is>
      </c>
      <c r="C3686" t="inlineStr">
        <is>
          <t>Mercadeo de programas académicos</t>
        </is>
      </c>
      <c r="D3686" t="inlineStr">
        <is>
          <t>Trimestral</t>
        </is>
      </c>
      <c r="E3686" t="inlineStr">
        <is>
          <t>Positivo</t>
        </is>
      </c>
      <c r="F3686" s="139" t="n">
        <v>46022</v>
      </c>
      <c r="G3686" t="inlineStr">
        <is>
          <t>524-2025-12-31</t>
        </is>
      </c>
      <c r="H3686" t="inlineStr">
        <is>
          <t>ATL</t>
        </is>
      </c>
      <c r="I3686" t="n">
        <v>143.412</v>
      </c>
      <c r="J3686" t="n">
        <v>128.3600006103516</v>
      </c>
      <c r="ET3686" t="n">
        <v>14259</v>
      </c>
      <c r="EU3686" t="n">
        <v>11109</v>
      </c>
    </row>
    <row r="3687">
      <c r="A3687" t="n">
        <v>532</v>
      </c>
      <c r="B3687" t="inlineStr">
        <is>
          <t>Actividades de Cooperación en Internacionalización</t>
        </is>
      </c>
      <c r="C3687" t="inlineStr">
        <is>
          <t>VISIBILIDAD NACIONAL E INTERNACIONAL</t>
        </is>
      </c>
      <c r="D3687" t="inlineStr">
        <is>
          <t>Trimestral</t>
        </is>
      </c>
      <c r="E3687" t="inlineStr">
        <is>
          <t>Positivo</t>
        </is>
      </c>
      <c r="F3687" s="139" t="n">
        <v>46022</v>
      </c>
      <c r="G3687" t="inlineStr">
        <is>
          <t>532-2025-12-31</t>
        </is>
      </c>
      <c r="H3687" t="inlineStr">
        <is>
          <t>Organización de escenarios de visibilidad nacional e internacional</t>
        </is>
      </c>
      <c r="I3687" t="n">
        <v>100</v>
      </c>
      <c r="J3687" t="n">
        <v>233.3300018310547</v>
      </c>
      <c r="EV3687" t="n">
        <v>70</v>
      </c>
      <c r="EW3687" t="n">
        <v>30</v>
      </c>
    </row>
    <row r="3688">
      <c r="A3688" t="n">
        <v>532</v>
      </c>
      <c r="B3688" t="inlineStr">
        <is>
          <t>Actividades de Cooperación en Internacionalización</t>
        </is>
      </c>
      <c r="C3688" t="inlineStr">
        <is>
          <t>VISIBILIDAD NACIONAL E INTERNACIONAL</t>
        </is>
      </c>
      <c r="D3688" t="inlineStr">
        <is>
          <t>Trimestral</t>
        </is>
      </c>
      <c r="E3688" t="inlineStr">
        <is>
          <t>Positivo</t>
        </is>
      </c>
      <c r="F3688" s="139" t="n">
        <v>46022</v>
      </c>
      <c r="G3688" t="inlineStr">
        <is>
          <t>532-2025-12-31</t>
        </is>
      </c>
      <c r="H3688" t="inlineStr">
        <is>
          <t>Clases espejo</t>
        </is>
      </c>
      <c r="I3688" t="n">
        <v>100</v>
      </c>
      <c r="J3688" t="n">
        <v>109</v>
      </c>
      <c r="EV3688" t="n">
        <v>109</v>
      </c>
      <c r="EW3688" t="n">
        <v>100</v>
      </c>
    </row>
    <row r="3689">
      <c r="A3689" t="n">
        <v>532</v>
      </c>
      <c r="B3689" t="inlineStr">
        <is>
          <t>Actividades de Cooperación en Internacionalización</t>
        </is>
      </c>
      <c r="C3689" t="inlineStr">
        <is>
          <t>VISIBILIDAD NACIONAL E INTERNACIONAL</t>
        </is>
      </c>
      <c r="D3689" t="inlineStr">
        <is>
          <t>Trimestral</t>
        </is>
      </c>
      <c r="E3689" t="inlineStr">
        <is>
          <t>Positivo</t>
        </is>
      </c>
      <c r="F3689" s="139" t="n">
        <v>46022</v>
      </c>
      <c r="G3689" t="inlineStr">
        <is>
          <t>532-2025-12-31</t>
        </is>
      </c>
      <c r="H3689" t="inlineStr">
        <is>
          <t>Seminarios y cursos internacionales virtuales impartidos y certificados por entidades externas</t>
        </is>
      </c>
      <c r="I3689" t="n">
        <v>100</v>
      </c>
      <c r="J3689" t="n">
        <v>150</v>
      </c>
      <c r="EV3689" t="n">
        <v>9</v>
      </c>
      <c r="EW3689" t="n">
        <v>6</v>
      </c>
    </row>
    <row r="3690">
      <c r="A3690" t="n">
        <v>532</v>
      </c>
      <c r="B3690" t="inlineStr">
        <is>
          <t>Actividades de Cooperación en Internacionalización</t>
        </is>
      </c>
      <c r="C3690" t="inlineStr">
        <is>
          <t>VISIBILIDAD NACIONAL E INTERNACIONAL</t>
        </is>
      </c>
      <c r="D3690" t="inlineStr">
        <is>
          <t>Trimestral</t>
        </is>
      </c>
      <c r="E3690" t="inlineStr">
        <is>
          <t>Positivo</t>
        </is>
      </c>
      <c r="F3690" s="139" t="n">
        <v>46022</v>
      </c>
      <c r="G3690" t="inlineStr">
        <is>
          <t>532-2025-12-31</t>
        </is>
      </c>
      <c r="H3690" t="inlineStr">
        <is>
          <t>N de asignaturas COIL - (Collaborative Online International Learning)</t>
        </is>
      </c>
      <c r="I3690" t="n">
        <v>100</v>
      </c>
      <c r="J3690" t="n">
        <v>116</v>
      </c>
      <c r="EV3690" t="n">
        <v>29</v>
      </c>
      <c r="EW3690" t="n">
        <v>25</v>
      </c>
    </row>
    <row r="3691">
      <c r="A3691" t="n">
        <v>533</v>
      </c>
      <c r="B3691" t="inlineStr">
        <is>
          <t>Participación de estudiantes externos invitados a actividades de cooperación nacional e internacional</t>
        </is>
      </c>
      <c r="C3691" t="inlineStr">
        <is>
          <t>VISIBILIDAD NACIONAL E INTERNACIONAL</t>
        </is>
      </c>
      <c r="D3691" t="inlineStr">
        <is>
          <t>Trimestral</t>
        </is>
      </c>
      <c r="E3691" t="inlineStr">
        <is>
          <t>Positivo</t>
        </is>
      </c>
      <c r="F3691" s="139" t="n">
        <v>46022</v>
      </c>
      <c r="G3691" t="inlineStr">
        <is>
          <t>533-2025-12-31</t>
        </is>
      </c>
      <c r="H3691" t="inlineStr">
        <is>
          <t>Movilidad Física Entrante Estudiantes</t>
        </is>
      </c>
      <c r="I3691" t="n">
        <v>100</v>
      </c>
      <c r="J3691" t="n">
        <v>246.25</v>
      </c>
      <c r="EX3691" t="n">
        <v>80</v>
      </c>
      <c r="EY3691" t="n">
        <v>197</v>
      </c>
    </row>
    <row r="3692">
      <c r="A3692" t="n">
        <v>533</v>
      </c>
      <c r="B3692" t="inlineStr">
        <is>
          <t>Participación de estudiantes externos invitados a actividades de cooperación nacional e internacional</t>
        </is>
      </c>
      <c r="C3692" t="inlineStr">
        <is>
          <t>VISIBILIDAD NACIONAL E INTERNACIONAL</t>
        </is>
      </c>
      <c r="D3692" t="inlineStr">
        <is>
          <t>Trimestral</t>
        </is>
      </c>
      <c r="E3692" t="inlineStr">
        <is>
          <t>Positivo</t>
        </is>
      </c>
      <c r="F3692" s="139" t="n">
        <v>46022</v>
      </c>
      <c r="G3692" t="inlineStr">
        <is>
          <t>533-2025-12-31</t>
        </is>
      </c>
      <c r="H3692" t="inlineStr">
        <is>
          <t>Participación estudiantes invitados en eventos académicos virtuales en Poli</t>
        </is>
      </c>
      <c r="I3692" t="n">
        <v>100</v>
      </c>
      <c r="J3692" t="n">
        <v>171.1300048828125</v>
      </c>
      <c r="EX3692" t="n">
        <v>800</v>
      </c>
      <c r="EY3692" t="n">
        <v>1369</v>
      </c>
    </row>
    <row r="3693">
      <c r="A3693" t="n">
        <v>534</v>
      </c>
      <c r="B3693" t="inlineStr">
        <is>
          <t>Participación de estudiantes POLI en actividades de cooperación nacional e internacional</t>
        </is>
      </c>
      <c r="C3693" t="inlineStr">
        <is>
          <t>VISIBILIDAD NACIONAL E INTERNACIONAL</t>
        </is>
      </c>
      <c r="D3693" t="inlineStr">
        <is>
          <t>Trimestral</t>
        </is>
      </c>
      <c r="E3693" t="inlineStr">
        <is>
          <t>Positivo</t>
        </is>
      </c>
      <c r="F3693" s="139" t="n">
        <v>46022</v>
      </c>
      <c r="G3693" t="inlineStr">
        <is>
          <t>534-2025-12-31</t>
        </is>
      </c>
      <c r="H3693" t="inlineStr">
        <is>
          <t>Movilidad Física Saliente Estudiantes</t>
        </is>
      </c>
      <c r="I3693" t="n">
        <v>100</v>
      </c>
      <c r="J3693" t="n">
        <v>165.2899932861328</v>
      </c>
      <c r="EZ3693" t="n">
        <v>170</v>
      </c>
      <c r="FA3693" t="n">
        <v>281</v>
      </c>
    </row>
    <row r="3694">
      <c r="A3694" t="n">
        <v>534</v>
      </c>
      <c r="B3694" t="inlineStr">
        <is>
          <t>Participación de estudiantes POLI en actividades de cooperación nacional e internacional</t>
        </is>
      </c>
      <c r="C3694" t="inlineStr">
        <is>
          <t>VISIBILIDAD NACIONAL E INTERNACIONAL</t>
        </is>
      </c>
      <c r="D3694" t="inlineStr">
        <is>
          <t>Trimestral</t>
        </is>
      </c>
      <c r="E3694" t="inlineStr">
        <is>
          <t>Positivo</t>
        </is>
      </c>
      <c r="F3694" s="139" t="n">
        <v>46022</v>
      </c>
      <c r="G3694" t="inlineStr">
        <is>
          <t>534-2025-12-31</t>
        </is>
      </c>
      <c r="H3694" t="inlineStr">
        <is>
          <t>Participación estudiantes Poli en eventos académicos nacionales e internacionales virtuales</t>
        </is>
      </c>
      <c r="I3694" t="n">
        <v>100</v>
      </c>
      <c r="J3694" t="n">
        <v>129.3000030517578</v>
      </c>
      <c r="EZ3694" t="n">
        <v>1000</v>
      </c>
      <c r="FA3694" t="n">
        <v>1293</v>
      </c>
    </row>
    <row r="3695">
      <c r="A3695" t="n">
        <v>535</v>
      </c>
      <c r="B3695" t="inlineStr">
        <is>
          <t>Participación de profesores externos invitados a actividades de cooperación nacional e internacional</t>
        </is>
      </c>
      <c r="C3695" t="inlineStr">
        <is>
          <t>VISIBILIDAD NACIONAL E INTERNACIONAL</t>
        </is>
      </c>
      <c r="D3695" t="inlineStr">
        <is>
          <t>Trimestral</t>
        </is>
      </c>
      <c r="E3695" t="inlineStr">
        <is>
          <t>Positivo</t>
        </is>
      </c>
      <c r="F3695" s="139" t="n">
        <v>46022</v>
      </c>
      <c r="G3695" t="inlineStr">
        <is>
          <t>535-2025-12-31</t>
        </is>
      </c>
      <c r="H3695" t="inlineStr">
        <is>
          <t>Movilidad Física Entrantes Profesores</t>
        </is>
      </c>
      <c r="I3695" t="n">
        <v>100</v>
      </c>
      <c r="J3695" t="n">
        <v>154.5500030517578</v>
      </c>
      <c r="FB3695" t="n">
        <v>55</v>
      </c>
      <c r="FC3695" t="n">
        <v>85</v>
      </c>
    </row>
    <row r="3696">
      <c r="A3696" t="n">
        <v>535</v>
      </c>
      <c r="B3696" t="inlineStr">
        <is>
          <t>Participación de profesores externos invitados a actividades de cooperación nacional e internacional</t>
        </is>
      </c>
      <c r="C3696" t="inlineStr">
        <is>
          <t>VISIBILIDAD NACIONAL E INTERNACIONAL</t>
        </is>
      </c>
      <c r="D3696" t="inlineStr">
        <is>
          <t>Trimestral</t>
        </is>
      </c>
      <c r="E3696" t="inlineStr">
        <is>
          <t>Positivo</t>
        </is>
      </c>
      <c r="F3696" s="139" t="n">
        <v>46022</v>
      </c>
      <c r="G3696" t="inlineStr">
        <is>
          <t>535-2025-12-31</t>
        </is>
      </c>
      <c r="H3696" t="inlineStr">
        <is>
          <t>Participación docentes invitados en eventos académicos virtuales en Poli</t>
        </is>
      </c>
      <c r="I3696" t="n">
        <v>100</v>
      </c>
      <c r="J3696" t="n">
        <v>247.5</v>
      </c>
      <c r="FB3696" t="n">
        <v>80</v>
      </c>
      <c r="FC3696" t="n">
        <v>198</v>
      </c>
    </row>
    <row r="3697">
      <c r="A3697" t="n">
        <v>536</v>
      </c>
      <c r="B3697" t="inlineStr">
        <is>
          <t>Participación de profesores POLI en actividades de cooperación nacional e internacional</t>
        </is>
      </c>
      <c r="C3697" t="inlineStr">
        <is>
          <t>VISIBILIDAD NACIONAL E INTERNACIONAL</t>
        </is>
      </c>
      <c r="D3697" t="inlineStr">
        <is>
          <t>Trimestral</t>
        </is>
      </c>
      <c r="E3697" t="inlineStr">
        <is>
          <t>Positivo</t>
        </is>
      </c>
      <c r="F3697" s="139" t="n">
        <v>46022</v>
      </c>
      <c r="G3697" t="inlineStr">
        <is>
          <t>536-2025-12-31</t>
        </is>
      </c>
      <c r="H3697" t="inlineStr">
        <is>
          <t>Movilidad Física Profesores Salientes</t>
        </is>
      </c>
      <c r="I3697" t="n">
        <v>100</v>
      </c>
      <c r="J3697" t="n">
        <v>160</v>
      </c>
      <c r="FD3697" t="n">
        <v>85</v>
      </c>
      <c r="FE3697" t="n">
        <v>136</v>
      </c>
    </row>
    <row r="3698">
      <c r="A3698" t="n">
        <v>536</v>
      </c>
      <c r="B3698" t="inlineStr">
        <is>
          <t>Participación de profesores POLI en actividades de cooperación nacional e internacional</t>
        </is>
      </c>
      <c r="C3698" t="inlineStr">
        <is>
          <t>VISIBILIDAD NACIONAL E INTERNACIONAL</t>
        </is>
      </c>
      <c r="D3698" t="inlineStr">
        <is>
          <t>Trimestral</t>
        </is>
      </c>
      <c r="E3698" t="inlineStr">
        <is>
          <t>Positivo</t>
        </is>
      </c>
      <c r="F3698" s="139" t="n">
        <v>46022</v>
      </c>
      <c r="G3698" t="inlineStr">
        <is>
          <t>536-2025-12-31</t>
        </is>
      </c>
      <c r="H3698" t="inlineStr">
        <is>
          <t>Participación docentes Poli en eventos académicos nacionales e internacionales virtuales</t>
        </is>
      </c>
      <c r="I3698" t="n">
        <v>100</v>
      </c>
      <c r="J3698" t="n">
        <v>650</v>
      </c>
      <c r="FD3698" t="n">
        <v>22</v>
      </c>
      <c r="FE3698" t="n">
        <v>143</v>
      </c>
    </row>
    <row r="3699">
      <c r="A3699" t="n">
        <v>544</v>
      </c>
      <c r="B3699" t="inlineStr">
        <is>
          <t>Producción de ambientes inmersivos LEI</t>
        </is>
      </c>
      <c r="C3699" t="inlineStr">
        <is>
          <t>LEI</t>
        </is>
      </c>
      <c r="D3699" t="inlineStr">
        <is>
          <t>Trimestral</t>
        </is>
      </c>
      <c r="E3699" t="inlineStr">
        <is>
          <t>Positivo</t>
        </is>
      </c>
      <c r="F3699" s="139" t="n">
        <v>46022</v>
      </c>
      <c r="G3699" t="inlineStr">
        <is>
          <t>544-2025-12-31</t>
        </is>
      </c>
      <c r="H3699" t="inlineStr">
        <is>
          <t>Diseño pedagógico</t>
        </is>
      </c>
      <c r="I3699" t="n">
        <v>100</v>
      </c>
      <c r="J3699" t="n">
        <v>150</v>
      </c>
      <c r="FH3699" t="n">
        <v>2</v>
      </c>
      <c r="FI3699" t="n">
        <v>3</v>
      </c>
    </row>
    <row r="3700">
      <c r="A3700" t="n">
        <v>544</v>
      </c>
      <c r="B3700" t="inlineStr">
        <is>
          <t>Producción de ambientes inmersivos LEI</t>
        </is>
      </c>
      <c r="C3700" t="inlineStr">
        <is>
          <t>LEI</t>
        </is>
      </c>
      <c r="D3700" t="inlineStr">
        <is>
          <t>Trimestral</t>
        </is>
      </c>
      <c r="E3700" t="inlineStr">
        <is>
          <t>Positivo</t>
        </is>
      </c>
      <c r="F3700" s="139" t="n">
        <v>46022</v>
      </c>
      <c r="G3700" t="inlineStr">
        <is>
          <t>544-2025-12-31</t>
        </is>
      </c>
      <c r="H3700" t="inlineStr">
        <is>
          <t>Desarrollo</t>
        </is>
      </c>
      <c r="I3700" t="n">
        <v>100</v>
      </c>
      <c r="J3700" t="n">
        <v>200</v>
      </c>
      <c r="FH3700" t="n">
        <v>2</v>
      </c>
      <c r="FI3700" t="n">
        <v>4</v>
      </c>
    </row>
    <row r="3701">
      <c r="A3701" t="n">
        <v>544</v>
      </c>
      <c r="B3701" t="inlineStr">
        <is>
          <t>Producción de ambientes inmersivos LEI</t>
        </is>
      </c>
      <c r="C3701" t="inlineStr">
        <is>
          <t>LEI</t>
        </is>
      </c>
      <c r="D3701" t="inlineStr">
        <is>
          <t>Trimestral</t>
        </is>
      </c>
      <c r="E3701" t="inlineStr">
        <is>
          <t>Positivo</t>
        </is>
      </c>
      <c r="F3701" s="139" t="n">
        <v>46022</v>
      </c>
      <c r="G3701" t="inlineStr">
        <is>
          <t>544-2025-12-31</t>
        </is>
      </c>
      <c r="H3701" t="inlineStr">
        <is>
          <t>Implementación</t>
        </is>
      </c>
      <c r="I3701" t="n">
        <v>100</v>
      </c>
      <c r="J3701" t="n">
        <v>200</v>
      </c>
      <c r="FH3701" t="n">
        <v>2</v>
      </c>
      <c r="FI3701" t="n">
        <v>4</v>
      </c>
    </row>
    <row r="3702">
      <c r="A3702" t="n">
        <v>544</v>
      </c>
      <c r="B3702" t="inlineStr">
        <is>
          <t>Producción de ambientes inmersivos LEI</t>
        </is>
      </c>
      <c r="C3702" t="inlineStr">
        <is>
          <t>LEI</t>
        </is>
      </c>
      <c r="D3702" t="inlineStr">
        <is>
          <t>Trimestral</t>
        </is>
      </c>
      <c r="E3702" t="inlineStr">
        <is>
          <t>Positivo</t>
        </is>
      </c>
      <c r="F3702" s="139" t="n">
        <v>46022</v>
      </c>
      <c r="G3702" t="inlineStr">
        <is>
          <t>544-2025-12-31</t>
        </is>
      </c>
      <c r="H3702" t="inlineStr">
        <is>
          <t>Pruebas</t>
        </is>
      </c>
      <c r="I3702" t="n">
        <v>100</v>
      </c>
      <c r="J3702" t="n">
        <v>100</v>
      </c>
      <c r="FH3702" t="n">
        <v>2</v>
      </c>
      <c r="FI3702" t="n">
        <v>2</v>
      </c>
    </row>
    <row r="3703">
      <c r="A3703" t="n">
        <v>213</v>
      </c>
      <c r="B3703" t="inlineStr">
        <is>
          <t>Cumplimiento del Plan Anual del Sistema de Gestión Ambiental</t>
        </is>
      </c>
      <c r="C3703" t="inlineStr">
        <is>
          <t>GESTIÓN AMBIENTAL</t>
        </is>
      </c>
      <c r="D3703" t="inlineStr">
        <is>
          <t>Semestral</t>
        </is>
      </c>
      <c r="E3703" t="inlineStr">
        <is>
          <t>Positivo</t>
        </is>
      </c>
      <c r="F3703" s="139" t="n">
        <v>46022</v>
      </c>
      <c r="G3703" t="inlineStr">
        <is>
          <t>213-2025-12-31</t>
        </is>
      </c>
      <c r="H3703" t="inlineStr">
        <is>
          <t>Plan de Gestión Integral de Residuos</t>
        </is>
      </c>
      <c r="I3703" t="n">
        <v>90</v>
      </c>
      <c r="J3703" t="n">
        <v>100</v>
      </c>
      <c r="AW3703" t="n">
        <v>75</v>
      </c>
      <c r="AX3703" t="n">
        <v>75</v>
      </c>
    </row>
    <row r="3704">
      <c r="A3704" t="n">
        <v>213</v>
      </c>
      <c r="B3704" t="inlineStr">
        <is>
          <t>Cumplimiento del Plan Anual del Sistema de Gestión Ambiental</t>
        </is>
      </c>
      <c r="C3704" t="inlineStr">
        <is>
          <t>GESTIÓN AMBIENTAL</t>
        </is>
      </c>
      <c r="D3704" t="inlineStr">
        <is>
          <t>Semestral</t>
        </is>
      </c>
      <c r="E3704" t="inlineStr">
        <is>
          <t>Positivo</t>
        </is>
      </c>
      <c r="F3704" s="139" t="n">
        <v>46022</v>
      </c>
      <c r="G3704" t="inlineStr">
        <is>
          <t>213-2025-12-31</t>
        </is>
      </c>
      <c r="H3704" t="inlineStr">
        <is>
          <t>Programa de Gestión del Ahorro y Uso Eficiente de la Energía</t>
        </is>
      </c>
      <c r="I3704" t="n">
        <v>90</v>
      </c>
      <c r="J3704" t="n">
        <v>100</v>
      </c>
      <c r="AW3704" t="n">
        <v>6</v>
      </c>
      <c r="AX3704" t="n">
        <v>6</v>
      </c>
    </row>
    <row r="3705">
      <c r="A3705" t="n">
        <v>213</v>
      </c>
      <c r="B3705" t="inlineStr">
        <is>
          <t>Cumplimiento del Plan Anual del Sistema de Gestión Ambiental</t>
        </is>
      </c>
      <c r="C3705" t="inlineStr">
        <is>
          <t>GESTIÓN AMBIENTAL</t>
        </is>
      </c>
      <c r="D3705" t="inlineStr">
        <is>
          <t>Semestral</t>
        </is>
      </c>
      <c r="E3705" t="inlineStr">
        <is>
          <t>Positivo</t>
        </is>
      </c>
      <c r="F3705" s="139" t="n">
        <v>46022</v>
      </c>
      <c r="G3705" t="inlineStr">
        <is>
          <t>213-2025-12-31</t>
        </is>
      </c>
      <c r="H3705" t="inlineStr">
        <is>
          <t>Programa de Gestión del la Calidad del Aire,  Ruido Ambiental y Publicidad Exterior Visual</t>
        </is>
      </c>
      <c r="I3705" t="n">
        <v>90</v>
      </c>
      <c r="J3705" t="n">
        <v>100</v>
      </c>
      <c r="AW3705" t="n">
        <v>4</v>
      </c>
      <c r="AX3705" t="n">
        <v>4</v>
      </c>
    </row>
    <row r="3706">
      <c r="A3706" t="n">
        <v>213</v>
      </c>
      <c r="B3706" t="inlineStr">
        <is>
          <t>Cumplimiento del Plan Anual del Sistema de Gestión Ambiental</t>
        </is>
      </c>
      <c r="C3706" t="inlineStr">
        <is>
          <t>GESTIÓN AMBIENTAL</t>
        </is>
      </c>
      <c r="D3706" t="inlineStr">
        <is>
          <t>Semestral</t>
        </is>
      </c>
      <c r="E3706" t="inlineStr">
        <is>
          <t>Positivo</t>
        </is>
      </c>
      <c r="F3706" s="139" t="n">
        <v>46022</v>
      </c>
      <c r="G3706" t="inlineStr">
        <is>
          <t>213-2025-12-31</t>
        </is>
      </c>
      <c r="H3706" t="inlineStr">
        <is>
          <t>Programa de Gestión de Áreas Naturales</t>
        </is>
      </c>
      <c r="I3706" t="n">
        <v>90</v>
      </c>
      <c r="J3706" t="n">
        <v>100</v>
      </c>
      <c r="AW3706" t="n">
        <v>9</v>
      </c>
      <c r="AX3706" t="n">
        <v>9</v>
      </c>
    </row>
    <row r="3707">
      <c r="A3707" t="n">
        <v>213</v>
      </c>
      <c r="B3707" t="inlineStr">
        <is>
          <t>Cumplimiento del Plan Anual del Sistema de Gestión Ambiental</t>
        </is>
      </c>
      <c r="C3707" t="inlineStr">
        <is>
          <t>GESTIÓN AMBIENTAL</t>
        </is>
      </c>
      <c r="D3707" t="inlineStr">
        <is>
          <t>Semestral</t>
        </is>
      </c>
      <c r="E3707" t="inlineStr">
        <is>
          <t>Positivo</t>
        </is>
      </c>
      <c r="F3707" s="139" t="n">
        <v>46022</v>
      </c>
      <c r="G3707" t="inlineStr">
        <is>
          <t>213-2025-12-31</t>
        </is>
      </c>
      <c r="H3707" t="inlineStr">
        <is>
          <t>Programa de Gestión de la Medición y Compensación de Gases de Efecto Invernadero</t>
        </is>
      </c>
      <c r="I3707" t="n">
        <v>90</v>
      </c>
      <c r="J3707" t="n">
        <v>100</v>
      </c>
      <c r="AW3707" t="n">
        <v>5</v>
      </c>
      <c r="AX3707" t="n">
        <v>5</v>
      </c>
    </row>
    <row r="3708">
      <c r="A3708" t="n">
        <v>213</v>
      </c>
      <c r="B3708" t="inlineStr">
        <is>
          <t>Cumplimiento del Plan Anual del Sistema de Gestión Ambiental</t>
        </is>
      </c>
      <c r="C3708" t="inlineStr">
        <is>
          <t>GESTIÓN AMBIENTAL</t>
        </is>
      </c>
      <c r="D3708" t="inlineStr">
        <is>
          <t>Semestral</t>
        </is>
      </c>
      <c r="E3708" t="inlineStr">
        <is>
          <t>Positivo</t>
        </is>
      </c>
      <c r="F3708" s="139" t="n">
        <v>46022</v>
      </c>
      <c r="G3708" t="inlineStr">
        <is>
          <t>213-2025-12-31</t>
        </is>
      </c>
      <c r="H3708" t="inlineStr">
        <is>
          <t>Programa Gestión de la Educación y Comunicación Ambiental</t>
        </is>
      </c>
      <c r="I3708" t="n">
        <v>90</v>
      </c>
      <c r="J3708" t="n">
        <v>100</v>
      </c>
      <c r="AW3708" t="n">
        <v>26</v>
      </c>
      <c r="AX3708" t="n">
        <v>26</v>
      </c>
    </row>
    <row r="3709">
      <c r="A3709" t="n">
        <v>213</v>
      </c>
      <c r="B3709" t="inlineStr">
        <is>
          <t>Cumplimiento del Plan Anual del Sistema de Gestión Ambiental</t>
        </is>
      </c>
      <c r="C3709" t="inlineStr">
        <is>
          <t>GESTIÓN AMBIENTAL</t>
        </is>
      </c>
      <c r="D3709" t="inlineStr">
        <is>
          <t>Semestral</t>
        </is>
      </c>
      <c r="E3709" t="inlineStr">
        <is>
          <t>Positivo</t>
        </is>
      </c>
      <c r="F3709" s="139" t="n">
        <v>46022</v>
      </c>
      <c r="G3709" t="inlineStr">
        <is>
          <t>213-2025-12-31</t>
        </is>
      </c>
      <c r="H3709" t="inlineStr">
        <is>
          <t>Actividades de Gestión</t>
        </is>
      </c>
      <c r="I3709" t="n">
        <v>90</v>
      </c>
      <c r="J3709" t="n">
        <v>100</v>
      </c>
      <c r="AW3709" t="n">
        <v>38</v>
      </c>
      <c r="AX3709" t="n">
        <v>38</v>
      </c>
    </row>
    <row r="3710">
      <c r="A3710" t="n">
        <v>213</v>
      </c>
      <c r="B3710" t="inlineStr">
        <is>
          <t>Cumplimiento del Plan Anual del Sistema de Gestión Ambiental</t>
        </is>
      </c>
      <c r="C3710" t="inlineStr">
        <is>
          <t>GESTIÓN AMBIENTAL</t>
        </is>
      </c>
      <c r="D3710" t="inlineStr">
        <is>
          <t>Semestral</t>
        </is>
      </c>
      <c r="E3710" t="inlineStr">
        <is>
          <t>Positivo</t>
        </is>
      </c>
      <c r="F3710" s="139" t="n">
        <v>46022</v>
      </c>
      <c r="G3710" t="inlineStr">
        <is>
          <t>213-2025-12-31</t>
        </is>
      </c>
      <c r="H3710" t="inlineStr">
        <is>
          <t>Programa de Gestión de la Calidad, Ahorro y Uso Eficiente del Agua</t>
        </is>
      </c>
      <c r="I3710" t="n">
        <v>90</v>
      </c>
      <c r="J3710" t="n">
        <v>100</v>
      </c>
      <c r="AW3710" t="n">
        <v>22</v>
      </c>
      <c r="AX3710" t="n">
        <v>22</v>
      </c>
    </row>
    <row r="3711">
      <c r="A3711" t="n">
        <v>238</v>
      </c>
      <c r="B3711" t="inlineStr">
        <is>
          <t>Cumplimiento de la Protección del Medio Ambiente</t>
        </is>
      </c>
      <c r="C3711" t="inlineStr">
        <is>
          <t>GESTIÓN AMBIENTAL</t>
        </is>
      </c>
      <c r="D3711" t="inlineStr">
        <is>
          <t>Semestral</t>
        </is>
      </c>
      <c r="E3711" t="inlineStr">
        <is>
          <t>Positivo</t>
        </is>
      </c>
      <c r="F3711" s="139" t="n">
        <v>46022</v>
      </c>
      <c r="G3711" t="inlineStr">
        <is>
          <t>238-2025-12-31</t>
        </is>
      </c>
      <c r="H3711" t="inlineStr">
        <is>
          <t>Cumplimiento del Plan Anual del SGA</t>
        </is>
      </c>
      <c r="I3711" t="n">
        <v>90</v>
      </c>
      <c r="J3711" t="n">
        <v>68.41999816894531</v>
      </c>
      <c r="AY3711" t="n">
        <v>26</v>
      </c>
      <c r="AZ3711" t="n">
        <v>38</v>
      </c>
    </row>
    <row r="3712">
      <c r="A3712" t="n">
        <v>238</v>
      </c>
      <c r="B3712" t="inlineStr">
        <is>
          <t>Cumplimiento de la Protección del Medio Ambiente</t>
        </is>
      </c>
      <c r="C3712" t="inlineStr">
        <is>
          <t>GESTIÓN AMBIENTAL</t>
        </is>
      </c>
      <c r="D3712" t="inlineStr">
        <is>
          <t>Semestral</t>
        </is>
      </c>
      <c r="E3712" t="inlineStr">
        <is>
          <t>Positivo</t>
        </is>
      </c>
      <c r="F3712" s="139" t="n">
        <v>46022</v>
      </c>
      <c r="G3712" t="inlineStr">
        <is>
          <t>238-2025-12-31</t>
        </is>
      </c>
      <c r="H3712" t="inlineStr">
        <is>
          <t>Cumplimiento Gestión Integral de Residuos</t>
        </is>
      </c>
      <c r="I3712" t="n">
        <v>90</v>
      </c>
      <c r="J3712" t="n">
        <v>64.29000091552734</v>
      </c>
      <c r="AY3712" t="n">
        <v>9</v>
      </c>
      <c r="AZ3712" t="n">
        <v>14</v>
      </c>
    </row>
    <row r="3713">
      <c r="A3713" t="n">
        <v>238</v>
      </c>
      <c r="B3713" t="inlineStr">
        <is>
          <t>Cumplimiento de la Protección del Medio Ambiente</t>
        </is>
      </c>
      <c r="C3713" t="inlineStr">
        <is>
          <t>GESTIÓN AMBIENTAL</t>
        </is>
      </c>
      <c r="D3713" t="inlineStr">
        <is>
          <t>Semestral</t>
        </is>
      </c>
      <c r="E3713" t="inlineStr">
        <is>
          <t>Positivo</t>
        </is>
      </c>
      <c r="F3713" s="139" t="n">
        <v>46022</v>
      </c>
      <c r="G3713" t="inlineStr">
        <is>
          <t>238-2025-12-31</t>
        </is>
      </c>
      <c r="H3713" t="inlineStr">
        <is>
          <t>Cumplimiento Gestión del Ahorro y Uso Eficiente de Energía</t>
        </is>
      </c>
      <c r="I3713" t="n">
        <v>90</v>
      </c>
      <c r="J3713" t="n">
        <v>80</v>
      </c>
      <c r="AY3713" t="n">
        <v>4</v>
      </c>
      <c r="AZ3713" t="n">
        <v>5</v>
      </c>
    </row>
    <row r="3714">
      <c r="A3714" t="n">
        <v>238</v>
      </c>
      <c r="B3714" t="inlineStr">
        <is>
          <t>Cumplimiento de la Protección del Medio Ambiente</t>
        </is>
      </c>
      <c r="C3714" t="inlineStr">
        <is>
          <t>GESTIÓN AMBIENTAL</t>
        </is>
      </c>
      <c r="D3714" t="inlineStr">
        <is>
          <t>Semestral</t>
        </is>
      </c>
      <c r="E3714" t="inlineStr">
        <is>
          <t>Positivo</t>
        </is>
      </c>
      <c r="F3714" s="139" t="n">
        <v>46022</v>
      </c>
      <c r="G3714" t="inlineStr">
        <is>
          <t>238-2025-12-31</t>
        </is>
      </c>
      <c r="H3714" t="inlineStr">
        <is>
          <t>Cumplimiento Gestión de la Calidad, Ahorro y Uso Eficiente del Agua</t>
        </is>
      </c>
      <c r="I3714" t="n">
        <v>90</v>
      </c>
      <c r="J3714" t="n">
        <v>57.13999938964844</v>
      </c>
      <c r="AY3714" t="n">
        <v>4</v>
      </c>
      <c r="AZ3714" t="n">
        <v>7</v>
      </c>
    </row>
    <row r="3715">
      <c r="A3715" t="n">
        <v>238</v>
      </c>
      <c r="B3715" t="inlineStr">
        <is>
          <t>Cumplimiento de la Protección del Medio Ambiente</t>
        </is>
      </c>
      <c r="C3715" t="inlineStr">
        <is>
          <t>GESTIÓN AMBIENTAL</t>
        </is>
      </c>
      <c r="D3715" t="inlineStr">
        <is>
          <t>Semestral</t>
        </is>
      </c>
      <c r="E3715" t="inlineStr">
        <is>
          <t>Positivo</t>
        </is>
      </c>
      <c r="F3715" s="139" t="n">
        <v>46022</v>
      </c>
      <c r="G3715" t="inlineStr">
        <is>
          <t>238-2025-12-31</t>
        </is>
      </c>
      <c r="H3715" t="inlineStr">
        <is>
          <t>Cumplimiento Gestión del la Calidad del Aire,  Ruido Ambiental y Publicidad Exterior Visual</t>
        </is>
      </c>
      <c r="I3715" t="n">
        <v>90</v>
      </c>
      <c r="J3715" t="n">
        <v>50</v>
      </c>
      <c r="AY3715" t="n">
        <v>1</v>
      </c>
      <c r="AZ3715" t="n">
        <v>2</v>
      </c>
    </row>
    <row r="3716">
      <c r="A3716" t="n">
        <v>238</v>
      </c>
      <c r="B3716" t="inlineStr">
        <is>
          <t>Cumplimiento de la Protección del Medio Ambiente</t>
        </is>
      </c>
      <c r="C3716" t="inlineStr">
        <is>
          <t>GESTIÓN AMBIENTAL</t>
        </is>
      </c>
      <c r="D3716" t="inlineStr">
        <is>
          <t>Semestral</t>
        </is>
      </c>
      <c r="E3716" t="inlineStr">
        <is>
          <t>Positivo</t>
        </is>
      </c>
      <c r="F3716" s="139" t="n">
        <v>46022</v>
      </c>
      <c r="G3716" t="inlineStr">
        <is>
          <t>238-2025-12-31</t>
        </is>
      </c>
      <c r="H3716" t="inlineStr">
        <is>
          <t>Cumplimiento Gestión de Áreas Naturales</t>
        </is>
      </c>
      <c r="I3716" t="n">
        <v>90</v>
      </c>
      <c r="J3716" t="n">
        <v>33.33000183105469</v>
      </c>
      <c r="AY3716" t="n">
        <v>1</v>
      </c>
      <c r="AZ3716" t="n">
        <v>3</v>
      </c>
    </row>
    <row r="3717">
      <c r="A3717" t="n">
        <v>238</v>
      </c>
      <c r="B3717" t="inlineStr">
        <is>
          <t>Cumplimiento de la Protección del Medio Ambiente</t>
        </is>
      </c>
      <c r="C3717" t="inlineStr">
        <is>
          <t>GESTIÓN AMBIENTAL</t>
        </is>
      </c>
      <c r="D3717" t="inlineStr">
        <is>
          <t>Semestral</t>
        </is>
      </c>
      <c r="E3717" t="inlineStr">
        <is>
          <t>Positivo</t>
        </is>
      </c>
      <c r="F3717" s="139" t="n">
        <v>46022</v>
      </c>
      <c r="G3717" t="inlineStr">
        <is>
          <t>238-2025-12-31</t>
        </is>
      </c>
      <c r="H3717" t="inlineStr">
        <is>
          <t>Cumplimiento Gestión de la Educación y Comunicación Ambiental</t>
        </is>
      </c>
      <c r="I3717" t="n">
        <v>90</v>
      </c>
      <c r="J3717" t="n">
        <v>100</v>
      </c>
      <c r="AY3717" t="n">
        <v>3</v>
      </c>
      <c r="AZ3717" t="n">
        <v>3</v>
      </c>
    </row>
    <row r="3718">
      <c r="A3718" t="n">
        <v>238</v>
      </c>
      <c r="B3718" t="inlineStr">
        <is>
          <t>Cumplimiento de la Protección del Medio Ambiente</t>
        </is>
      </c>
      <c r="C3718" t="inlineStr">
        <is>
          <t>GESTIÓN AMBIENTAL</t>
        </is>
      </c>
      <c r="D3718" t="inlineStr">
        <is>
          <t>Semestral</t>
        </is>
      </c>
      <c r="E3718" t="inlineStr">
        <is>
          <t>Positivo</t>
        </is>
      </c>
      <c r="F3718" s="139" t="n">
        <v>46022</v>
      </c>
      <c r="G3718" t="inlineStr">
        <is>
          <t>238-2025-12-31</t>
        </is>
      </c>
      <c r="H3718" t="inlineStr">
        <is>
          <t>Cumplimiento Gestión de la Medición y Compensación de GEI</t>
        </is>
      </c>
      <c r="I3718" t="n">
        <v>90</v>
      </c>
      <c r="J3718" t="n">
        <v>100</v>
      </c>
      <c r="AY3718" t="n">
        <v>3</v>
      </c>
      <c r="AZ3718" t="n">
        <v>3</v>
      </c>
    </row>
    <row r="3719">
      <c r="A3719" t="n">
        <v>373</v>
      </c>
      <c r="B3719" t="inlineStr">
        <is>
          <t>Cumplimiento de planes anuales por líneas</t>
        </is>
      </c>
      <c r="C3719" t="inlineStr">
        <is>
          <t>Planeación Estratégica</t>
        </is>
      </c>
      <c r="D3719" t="inlineStr">
        <is>
          <t>Semestral</t>
        </is>
      </c>
      <c r="E3719" t="inlineStr">
        <is>
          <t>Positivo</t>
        </is>
      </c>
      <c r="F3719" s="139" t="n">
        <v>46022</v>
      </c>
      <c r="G3719" t="inlineStr">
        <is>
          <t>373-2025-12-31</t>
        </is>
      </c>
      <c r="H3719" t="inlineStr">
        <is>
          <t>Calidad</t>
        </is>
      </c>
      <c r="I3719" t="n">
        <v>100</v>
      </c>
      <c r="J3719" t="n">
        <v>100</v>
      </c>
      <c r="BZ3719" t="n">
        <v>100</v>
      </c>
      <c r="CA3719" t="n">
        <v>100</v>
      </c>
    </row>
    <row r="3720">
      <c r="A3720" t="n">
        <v>373</v>
      </c>
      <c r="B3720" t="inlineStr">
        <is>
          <t>Cumplimiento de planes anuales por líneas</t>
        </is>
      </c>
      <c r="C3720" t="inlineStr">
        <is>
          <t>Planeación Estratégica</t>
        </is>
      </c>
      <c r="D3720" t="inlineStr">
        <is>
          <t>Semestral</t>
        </is>
      </c>
      <c r="E3720" t="inlineStr">
        <is>
          <t>Positivo</t>
        </is>
      </c>
      <c r="F3720" s="139" t="n">
        <v>46022</v>
      </c>
      <c r="G3720" t="inlineStr">
        <is>
          <t>373-2025-12-31</t>
        </is>
      </c>
      <c r="H3720" t="inlineStr">
        <is>
          <t>Educación para toda la vida</t>
        </is>
      </c>
      <c r="I3720" t="n">
        <v>100</v>
      </c>
      <c r="J3720" t="n">
        <v>98</v>
      </c>
      <c r="BZ3720" t="n">
        <v>98</v>
      </c>
      <c r="CA3720" t="n">
        <v>100</v>
      </c>
    </row>
    <row r="3721">
      <c r="A3721" t="n">
        <v>373</v>
      </c>
      <c r="B3721" t="inlineStr">
        <is>
          <t>Cumplimiento de planes anuales por líneas</t>
        </is>
      </c>
      <c r="C3721" t="inlineStr">
        <is>
          <t>Planeación Estratégica</t>
        </is>
      </c>
      <c r="D3721" t="inlineStr">
        <is>
          <t>Semestral</t>
        </is>
      </c>
      <c r="E3721" t="inlineStr">
        <is>
          <t>Positivo</t>
        </is>
      </c>
      <c r="F3721" s="139" t="n">
        <v>46022</v>
      </c>
      <c r="G3721" t="inlineStr">
        <is>
          <t>373-2025-12-31</t>
        </is>
      </c>
      <c r="H3721" t="inlineStr">
        <is>
          <t>Trasformación Organizacional</t>
        </is>
      </c>
      <c r="I3721" t="n">
        <v>100</v>
      </c>
      <c r="J3721" t="n">
        <v>100</v>
      </c>
      <c r="BZ3721" t="n">
        <v>100</v>
      </c>
      <c r="CA3721" t="n">
        <v>100</v>
      </c>
    </row>
    <row r="3722">
      <c r="A3722" t="n">
        <v>373</v>
      </c>
      <c r="B3722" t="inlineStr">
        <is>
          <t>Cumplimiento de planes anuales por líneas</t>
        </is>
      </c>
      <c r="C3722" t="inlineStr">
        <is>
          <t>Planeación Estratégica</t>
        </is>
      </c>
      <c r="D3722" t="inlineStr">
        <is>
          <t>Semestral</t>
        </is>
      </c>
      <c r="E3722" t="inlineStr">
        <is>
          <t>Positivo</t>
        </is>
      </c>
      <c r="F3722" s="139" t="n">
        <v>46022</v>
      </c>
      <c r="G3722" t="inlineStr">
        <is>
          <t>373-2025-12-31</t>
        </is>
      </c>
      <c r="H3722" t="inlineStr">
        <is>
          <t>Experiencia</t>
        </is>
      </c>
      <c r="I3722" t="n">
        <v>100</v>
      </c>
      <c r="J3722" t="n">
        <v>99</v>
      </c>
      <c r="BZ3722" t="n">
        <v>99</v>
      </c>
      <c r="CA3722" t="n">
        <v>100</v>
      </c>
    </row>
    <row r="3723">
      <c r="A3723" t="n">
        <v>373</v>
      </c>
      <c r="B3723" t="inlineStr">
        <is>
          <t>Cumplimiento de planes anuales por líneas</t>
        </is>
      </c>
      <c r="C3723" t="inlineStr">
        <is>
          <t>Planeación Estratégica</t>
        </is>
      </c>
      <c r="D3723" t="inlineStr">
        <is>
          <t>Semestral</t>
        </is>
      </c>
      <c r="E3723" t="inlineStr">
        <is>
          <t>Positivo</t>
        </is>
      </c>
      <c r="F3723" s="139" t="n">
        <v>46022</v>
      </c>
      <c r="G3723" t="inlineStr">
        <is>
          <t>373-2025-12-31</t>
        </is>
      </c>
      <c r="H3723" t="inlineStr">
        <is>
          <t>Sostenibilidad</t>
        </is>
      </c>
      <c r="I3723" t="n">
        <v>100</v>
      </c>
      <c r="J3723" t="n">
        <v>99</v>
      </c>
      <c r="BZ3723" t="n">
        <v>99</v>
      </c>
      <c r="CA3723" t="n">
        <v>100</v>
      </c>
    </row>
    <row r="3724">
      <c r="A3724" t="n">
        <v>373</v>
      </c>
      <c r="B3724" t="inlineStr">
        <is>
          <t>Cumplimiento de planes anuales por líneas</t>
        </is>
      </c>
      <c r="C3724" t="inlineStr">
        <is>
          <t>Planeación Estratégica</t>
        </is>
      </c>
      <c r="D3724" t="inlineStr">
        <is>
          <t>Semestral</t>
        </is>
      </c>
      <c r="E3724" t="inlineStr">
        <is>
          <t>Positivo</t>
        </is>
      </c>
      <c r="F3724" s="139" t="n">
        <v>46022</v>
      </c>
      <c r="G3724" t="inlineStr">
        <is>
          <t>373-2025-12-31</t>
        </is>
      </c>
      <c r="H3724" t="inlineStr">
        <is>
          <t>Expansión</t>
        </is>
      </c>
      <c r="I3724" t="n">
        <v>100</v>
      </c>
      <c r="J3724" t="n">
        <v>100</v>
      </c>
      <c r="BZ3724" t="n">
        <v>100</v>
      </c>
      <c r="CA3724" t="n">
        <v>100</v>
      </c>
    </row>
    <row r="3725">
      <c r="A3725" t="n">
        <v>390</v>
      </c>
      <c r="B3725" t="inlineStr">
        <is>
          <t>Cumplimiento Plan Anual por escuela</t>
        </is>
      </c>
      <c r="C3725" t="inlineStr">
        <is>
          <t>Planeación Estratégica</t>
        </is>
      </c>
      <c r="D3725" t="inlineStr">
        <is>
          <t>Semestral</t>
        </is>
      </c>
      <c r="E3725" t="inlineStr">
        <is>
          <t>Positivo</t>
        </is>
      </c>
      <c r="F3725" s="139" t="n">
        <v>46022</v>
      </c>
      <c r="G3725" t="inlineStr">
        <is>
          <t>390-2025-12-31</t>
        </is>
      </c>
      <c r="H3725" t="inlineStr">
        <is>
          <t>ESCUELA DE CIENCIAS BÁSICAS</t>
        </is>
      </c>
      <c r="I3725" t="n">
        <v>100</v>
      </c>
      <c r="J3725" t="n">
        <v>100</v>
      </c>
      <c r="CB3725" t="n">
        <v>100</v>
      </c>
      <c r="CC3725" t="n">
        <v>100</v>
      </c>
    </row>
    <row r="3726">
      <c r="A3726" t="n">
        <v>390</v>
      </c>
      <c r="B3726" t="inlineStr">
        <is>
          <t>Cumplimiento Plan Anual por escuela</t>
        </is>
      </c>
      <c r="C3726" t="inlineStr">
        <is>
          <t>Planeación Estratégica</t>
        </is>
      </c>
      <c r="D3726" t="inlineStr">
        <is>
          <t>Semestral</t>
        </is>
      </c>
      <c r="E3726" t="inlineStr">
        <is>
          <t>Positivo</t>
        </is>
      </c>
      <c r="F3726" s="139" t="n">
        <v>46022</v>
      </c>
      <c r="G3726" t="inlineStr">
        <is>
          <t>390-2025-12-31</t>
        </is>
      </c>
      <c r="H3726" t="inlineStr">
        <is>
          <t>ESCUELA DE  DISEÑO</t>
        </is>
      </c>
      <c r="I3726" t="n">
        <v>100</v>
      </c>
      <c r="J3726" t="n">
        <v>98.16999816894531</v>
      </c>
      <c r="CB3726" t="n">
        <v>98.17</v>
      </c>
      <c r="CC3726" t="n">
        <v>100</v>
      </c>
    </row>
    <row r="3727">
      <c r="A3727" t="n">
        <v>390</v>
      </c>
      <c r="B3727" t="inlineStr">
        <is>
          <t>Cumplimiento Plan Anual por escuela</t>
        </is>
      </c>
      <c r="C3727" t="inlineStr">
        <is>
          <t>Planeación Estratégica</t>
        </is>
      </c>
      <c r="D3727" t="inlineStr">
        <is>
          <t>Semestral</t>
        </is>
      </c>
      <c r="E3727" t="inlineStr">
        <is>
          <t>Positivo</t>
        </is>
      </c>
      <c r="F3727" s="139" t="n">
        <v>46022</v>
      </c>
      <c r="G3727" t="inlineStr">
        <is>
          <t>390-2025-12-31</t>
        </is>
      </c>
      <c r="H3727" t="inlineStr">
        <is>
          <t>ESCUELA DE OPTIMIZACIÓN, INFRA Y AUTO</t>
        </is>
      </c>
      <c r="I3727" t="n">
        <v>100</v>
      </c>
      <c r="J3727" t="n">
        <v>100</v>
      </c>
      <c r="CB3727" t="n">
        <v>100</v>
      </c>
      <c r="CC3727" t="n">
        <v>100</v>
      </c>
    </row>
    <row r="3728">
      <c r="A3728" t="n">
        <v>390</v>
      </c>
      <c r="B3728" t="inlineStr">
        <is>
          <t>Cumplimiento Plan Anual por escuela</t>
        </is>
      </c>
      <c r="C3728" t="inlineStr">
        <is>
          <t>Planeación Estratégica</t>
        </is>
      </c>
      <c r="D3728" t="inlineStr">
        <is>
          <t>Semestral</t>
        </is>
      </c>
      <c r="E3728" t="inlineStr">
        <is>
          <t>Positivo</t>
        </is>
      </c>
      <c r="F3728" s="139" t="n">
        <v>46022</v>
      </c>
      <c r="G3728" t="inlineStr">
        <is>
          <t>390-2025-12-31</t>
        </is>
      </c>
      <c r="H3728" t="inlineStr">
        <is>
          <t>ESCUELA TIC</t>
        </is>
      </c>
      <c r="I3728" t="n">
        <v>100</v>
      </c>
      <c r="J3728" t="n">
        <v>100</v>
      </c>
      <c r="CB3728" t="n">
        <v>100</v>
      </c>
      <c r="CC3728" t="n">
        <v>100</v>
      </c>
    </row>
    <row r="3729">
      <c r="A3729" t="n">
        <v>390</v>
      </c>
      <c r="B3729" t="inlineStr">
        <is>
          <t>Cumplimiento Plan Anual por escuela</t>
        </is>
      </c>
      <c r="C3729" t="inlineStr">
        <is>
          <t>Planeación Estratégica</t>
        </is>
      </c>
      <c r="D3729" t="inlineStr">
        <is>
          <t>Semestral</t>
        </is>
      </c>
      <c r="E3729" t="inlineStr">
        <is>
          <t>Positivo</t>
        </is>
      </c>
      <c r="F3729" s="139" t="n">
        <v>46022</v>
      </c>
      <c r="G3729" t="inlineStr">
        <is>
          <t>390-2025-12-31</t>
        </is>
      </c>
      <c r="H3729" t="inlineStr">
        <is>
          <t>ESCUELA DE ADMINISTRACIÓN Y COMPETITIVIDAD</t>
        </is>
      </c>
      <c r="I3729" t="n">
        <v>100</v>
      </c>
      <c r="J3729" t="n">
        <v>99.16999816894531</v>
      </c>
      <c r="CB3729" t="n">
        <v>99.17</v>
      </c>
      <c r="CC3729" t="n">
        <v>100</v>
      </c>
    </row>
    <row r="3730">
      <c r="A3730" t="n">
        <v>390</v>
      </c>
      <c r="B3730" t="inlineStr">
        <is>
          <t>Cumplimiento Plan Anual por escuela</t>
        </is>
      </c>
      <c r="C3730" t="inlineStr">
        <is>
          <t>Planeación Estratégica</t>
        </is>
      </c>
      <c r="D3730" t="inlineStr">
        <is>
          <t>Semestral</t>
        </is>
      </c>
      <c r="E3730" t="inlineStr">
        <is>
          <t>Positivo</t>
        </is>
      </c>
      <c r="F3730" s="139" t="n">
        <v>46022</v>
      </c>
      <c r="G3730" t="inlineStr">
        <is>
          <t>390-2025-12-31</t>
        </is>
      </c>
      <c r="H3730" t="inlineStr">
        <is>
          <t>ESCUELA DE CONTABILIDAD INTERNACIONAL</t>
        </is>
      </c>
      <c r="I3730" t="n">
        <v>100</v>
      </c>
      <c r="J3730" t="n">
        <v>100</v>
      </c>
      <c r="CB3730" t="n">
        <v>100</v>
      </c>
      <c r="CC3730" t="n">
        <v>100</v>
      </c>
    </row>
    <row r="3731">
      <c r="A3731" t="n">
        <v>390</v>
      </c>
      <c r="B3731" t="inlineStr">
        <is>
          <t>Cumplimiento Plan Anual por escuela</t>
        </is>
      </c>
      <c r="C3731" t="inlineStr">
        <is>
          <t>Planeación Estratégica</t>
        </is>
      </c>
      <c r="D3731" t="inlineStr">
        <is>
          <t>Semestral</t>
        </is>
      </c>
      <c r="E3731" t="inlineStr">
        <is>
          <t>Positivo</t>
        </is>
      </c>
      <c r="F3731" s="139" t="n">
        <v>46022</v>
      </c>
      <c r="G3731" t="inlineStr">
        <is>
          <t>390-2025-12-31</t>
        </is>
      </c>
      <c r="H3731" t="inlineStr">
        <is>
          <t>ESCUELA DE NEGOCIOS Y DESARROLLO INTERNACIONAL</t>
        </is>
      </c>
      <c r="I3731" t="n">
        <v>100</v>
      </c>
      <c r="J3731" t="n">
        <v>100</v>
      </c>
      <c r="CB3731" t="n">
        <v>100</v>
      </c>
      <c r="CC3731" t="n">
        <v>100</v>
      </c>
    </row>
    <row r="3732">
      <c r="A3732" t="n">
        <v>390</v>
      </c>
      <c r="B3732" t="inlineStr">
        <is>
          <t>Cumplimiento Plan Anual por escuela</t>
        </is>
      </c>
      <c r="C3732" t="inlineStr">
        <is>
          <t>Planeación Estratégica</t>
        </is>
      </c>
      <c r="D3732" t="inlineStr">
        <is>
          <t>Semestral</t>
        </is>
      </c>
      <c r="E3732" t="inlineStr">
        <is>
          <t>Positivo</t>
        </is>
      </c>
      <c r="F3732" s="139" t="n">
        <v>46022</v>
      </c>
      <c r="G3732" t="inlineStr">
        <is>
          <t>390-2025-12-31</t>
        </is>
      </c>
      <c r="H3732" t="inlineStr">
        <is>
          <t>ESCUELA DE COMUNICACIÓN ARTES VISUALES Y DIGITALES</t>
        </is>
      </c>
      <c r="I3732" t="n">
        <v>100</v>
      </c>
      <c r="J3732" t="n">
        <v>100</v>
      </c>
      <c r="CB3732" t="n">
        <v>100</v>
      </c>
      <c r="CC3732" t="n">
        <v>100</v>
      </c>
    </row>
    <row r="3733">
      <c r="A3733" t="n">
        <v>390</v>
      </c>
      <c r="B3733" t="inlineStr">
        <is>
          <t>Cumplimiento Plan Anual por escuela</t>
        </is>
      </c>
      <c r="C3733" t="inlineStr">
        <is>
          <t>Planeación Estratégica</t>
        </is>
      </c>
      <c r="D3733" t="inlineStr">
        <is>
          <t>Semestral</t>
        </is>
      </c>
      <c r="E3733" t="inlineStr">
        <is>
          <t>Positivo</t>
        </is>
      </c>
      <c r="F3733" s="139" t="n">
        <v>46022</v>
      </c>
      <c r="G3733" t="inlineStr">
        <is>
          <t>390-2025-12-31</t>
        </is>
      </c>
      <c r="H3733" t="inlineStr">
        <is>
          <t>ESCUELA DE EDUCACIÓN E INNOVACIÓN</t>
        </is>
      </c>
      <c r="I3733" t="n">
        <v>100</v>
      </c>
      <c r="J3733" t="n">
        <v>100</v>
      </c>
      <c r="CB3733" t="n">
        <v>100</v>
      </c>
      <c r="CC3733" t="n">
        <v>100</v>
      </c>
    </row>
    <row r="3734">
      <c r="A3734" t="n">
        <v>390</v>
      </c>
      <c r="B3734" t="inlineStr">
        <is>
          <t>Cumplimiento Plan Anual por escuela</t>
        </is>
      </c>
      <c r="C3734" t="inlineStr">
        <is>
          <t>Planeación Estratégica</t>
        </is>
      </c>
      <c r="D3734" t="inlineStr">
        <is>
          <t>Semestral</t>
        </is>
      </c>
      <c r="E3734" t="inlineStr">
        <is>
          <t>Positivo</t>
        </is>
      </c>
      <c r="F3734" s="139" t="n">
        <v>46022</v>
      </c>
      <c r="G3734" t="inlineStr">
        <is>
          <t>390-2025-12-31</t>
        </is>
      </c>
      <c r="H3734" t="inlineStr">
        <is>
          <t>ESCUELA DE DERECHO Y GOBIERNO</t>
        </is>
      </c>
      <c r="I3734" t="n">
        <v>100</v>
      </c>
      <c r="J3734" t="n">
        <v>100</v>
      </c>
      <c r="CB3734" t="n">
        <v>100</v>
      </c>
      <c r="CC3734" t="n">
        <v>100</v>
      </c>
    </row>
    <row r="3735">
      <c r="A3735" t="n">
        <v>390</v>
      </c>
      <c r="B3735" t="inlineStr">
        <is>
          <t>Cumplimiento Plan Anual por escuela</t>
        </is>
      </c>
      <c r="C3735" t="inlineStr">
        <is>
          <t>Planeación Estratégica</t>
        </is>
      </c>
      <c r="D3735" t="inlineStr">
        <is>
          <t>Semestral</t>
        </is>
      </c>
      <c r="E3735" t="inlineStr">
        <is>
          <t>Positivo</t>
        </is>
      </c>
      <c r="F3735" s="139" t="n">
        <v>46022</v>
      </c>
      <c r="G3735" t="inlineStr">
        <is>
          <t>390-2025-12-31</t>
        </is>
      </c>
      <c r="H3735" t="inlineStr">
        <is>
          <t>ESCUELA DE MARKETING Y BRANDING</t>
        </is>
      </c>
      <c r="I3735" t="n">
        <v>100</v>
      </c>
      <c r="J3735" t="n">
        <v>100</v>
      </c>
      <c r="CB3735" t="n">
        <v>100</v>
      </c>
      <c r="CC3735" t="n">
        <v>100</v>
      </c>
    </row>
    <row r="3736">
      <c r="A3736" t="n">
        <v>390</v>
      </c>
      <c r="B3736" t="inlineStr">
        <is>
          <t>Cumplimiento Plan Anual por escuela</t>
        </is>
      </c>
      <c r="C3736" t="inlineStr">
        <is>
          <t>Planeación Estratégica</t>
        </is>
      </c>
      <c r="D3736" t="inlineStr">
        <is>
          <t>Semestral</t>
        </is>
      </c>
      <c r="E3736" t="inlineStr">
        <is>
          <t>Positivo</t>
        </is>
      </c>
      <c r="F3736" s="139" t="n">
        <v>46022</v>
      </c>
      <c r="G3736" t="inlineStr">
        <is>
          <t>390-2025-12-31</t>
        </is>
      </c>
      <c r="H3736" t="inlineStr">
        <is>
          <t>ESCUELA DE PSIC, TALENTO HUM Y SOC</t>
        </is>
      </c>
      <c r="I3736" t="n">
        <v>100</v>
      </c>
      <c r="J3736" t="n">
        <v>100</v>
      </c>
      <c r="CB3736" t="n">
        <v>100</v>
      </c>
      <c r="CC3736" t="n">
        <v>100</v>
      </c>
    </row>
    <row r="3737">
      <c r="A3737" t="n">
        <v>414</v>
      </c>
      <c r="B3737" t="inlineStr">
        <is>
          <t>Cumplimiento Plan Anual Rectoría</t>
        </is>
      </c>
      <c r="C3737" t="inlineStr">
        <is>
          <t>Planeación Estratégica</t>
        </is>
      </c>
      <c r="D3737" t="inlineStr">
        <is>
          <t>Semestral</t>
        </is>
      </c>
      <c r="E3737" t="inlineStr">
        <is>
          <t>Positivo</t>
        </is>
      </c>
      <c r="F3737" s="139" t="n">
        <v>46022</v>
      </c>
      <c r="G3737" t="inlineStr">
        <is>
          <t>414-2025-12-31</t>
        </is>
      </c>
      <c r="H3737" t="inlineStr">
        <is>
          <t>Vicerrectoría de crecimiento</t>
        </is>
      </c>
      <c r="I3737" t="n">
        <v>100</v>
      </c>
      <c r="J3737" t="n">
        <v>100</v>
      </c>
      <c r="CD3737" t="n">
        <v>100</v>
      </c>
      <c r="CE3737" t="n">
        <v>100</v>
      </c>
    </row>
    <row r="3738">
      <c r="A3738" t="n">
        <v>414</v>
      </c>
      <c r="B3738" t="inlineStr">
        <is>
          <t>Cumplimiento Plan Anual Rectoría</t>
        </is>
      </c>
      <c r="C3738" t="inlineStr">
        <is>
          <t>Planeación Estratégica</t>
        </is>
      </c>
      <c r="D3738" t="inlineStr">
        <is>
          <t>Semestral</t>
        </is>
      </c>
      <c r="E3738" t="inlineStr">
        <is>
          <t>Positivo</t>
        </is>
      </c>
      <c r="F3738" s="139" t="n">
        <v>46022</v>
      </c>
      <c r="G3738" t="inlineStr">
        <is>
          <t>414-2025-12-31</t>
        </is>
      </c>
      <c r="H3738" t="inlineStr">
        <is>
          <t>Vicerrectoría del estudiante</t>
        </is>
      </c>
      <c r="I3738" t="n">
        <v>100</v>
      </c>
      <c r="J3738" t="n">
        <v>100</v>
      </c>
      <c r="CD3738" t="n">
        <v>100</v>
      </c>
      <c r="CE3738" t="n">
        <v>100</v>
      </c>
    </row>
    <row r="3739">
      <c r="A3739" t="n">
        <v>414</v>
      </c>
      <c r="B3739" t="inlineStr">
        <is>
          <t>Cumplimiento Plan Anual Rectoría</t>
        </is>
      </c>
      <c r="C3739" t="inlineStr">
        <is>
          <t>Planeación Estratégica</t>
        </is>
      </c>
      <c r="D3739" t="inlineStr">
        <is>
          <t>Semestral</t>
        </is>
      </c>
      <c r="E3739" t="inlineStr">
        <is>
          <t>Positivo</t>
        </is>
      </c>
      <c r="F3739" s="139" t="n">
        <v>46022</v>
      </c>
      <c r="G3739" t="inlineStr">
        <is>
          <t>414-2025-12-31</t>
        </is>
      </c>
      <c r="H3739" t="inlineStr">
        <is>
          <t>Vicerrectoría financiera</t>
        </is>
      </c>
      <c r="I3739" t="n">
        <v>100</v>
      </c>
      <c r="J3739" t="n">
        <v>91.12000274658203</v>
      </c>
      <c r="CD3739" t="n">
        <v>91.12</v>
      </c>
      <c r="CE3739" t="n">
        <v>100</v>
      </c>
    </row>
    <row r="3740">
      <c r="A3740" t="n">
        <v>414</v>
      </c>
      <c r="B3740" t="inlineStr">
        <is>
          <t>Cumplimiento Plan Anual Rectoría</t>
        </is>
      </c>
      <c r="C3740" t="inlineStr">
        <is>
          <t>Planeación Estratégica</t>
        </is>
      </c>
      <c r="D3740" t="inlineStr">
        <is>
          <t>Semestral</t>
        </is>
      </c>
      <c r="E3740" t="inlineStr">
        <is>
          <t>Positivo</t>
        </is>
      </c>
      <c r="F3740" s="139" t="n">
        <v>46022</v>
      </c>
      <c r="G3740" t="inlineStr">
        <is>
          <t>414-2025-12-31</t>
        </is>
      </c>
      <c r="H3740" t="inlineStr">
        <is>
          <t>Vicerrectoría académica</t>
        </is>
      </c>
      <c r="I3740" t="n">
        <v>100</v>
      </c>
      <c r="J3740" t="n">
        <v>100</v>
      </c>
      <c r="CD3740" t="n">
        <v>100</v>
      </c>
      <c r="CE3740" t="n">
        <v>100</v>
      </c>
    </row>
    <row r="3741">
      <c r="A3741" t="n">
        <v>414</v>
      </c>
      <c r="B3741" t="inlineStr">
        <is>
          <t>Cumplimiento Plan Anual Rectoría</t>
        </is>
      </c>
      <c r="C3741" t="inlineStr">
        <is>
          <t>Planeación Estratégica</t>
        </is>
      </c>
      <c r="D3741" t="inlineStr">
        <is>
          <t>Semestral</t>
        </is>
      </c>
      <c r="E3741" t="inlineStr">
        <is>
          <t>Positivo</t>
        </is>
      </c>
      <c r="F3741" s="139" t="n">
        <v>46022</v>
      </c>
      <c r="G3741" t="inlineStr">
        <is>
          <t>414-2025-12-31</t>
        </is>
      </c>
      <c r="H3741" t="inlineStr">
        <is>
          <t>Gerencia de estrategia</t>
        </is>
      </c>
      <c r="I3741" t="n">
        <v>100</v>
      </c>
      <c r="J3741" t="n">
        <v>100</v>
      </c>
      <c r="CD3741" t="n">
        <v>100</v>
      </c>
      <c r="CE3741" t="n">
        <v>100</v>
      </c>
    </row>
    <row r="3742">
      <c r="A3742" t="n">
        <v>414</v>
      </c>
      <c r="B3742" t="inlineStr">
        <is>
          <t>Cumplimiento Plan Anual Rectoría</t>
        </is>
      </c>
      <c r="C3742" t="inlineStr">
        <is>
          <t>Planeación Estratégica</t>
        </is>
      </c>
      <c r="D3742" t="inlineStr">
        <is>
          <t>Semestral</t>
        </is>
      </c>
      <c r="E3742" t="inlineStr">
        <is>
          <t>Positivo</t>
        </is>
      </c>
      <c r="F3742" s="139" t="n">
        <v>46022</v>
      </c>
      <c r="G3742" t="inlineStr">
        <is>
          <t>414-2025-12-31</t>
        </is>
      </c>
      <c r="H3742" t="inlineStr">
        <is>
          <t>Gerencia de  talento humano y desarrollo</t>
        </is>
      </c>
      <c r="I3742" t="n">
        <v>100</v>
      </c>
      <c r="J3742" t="n">
        <v>98.75</v>
      </c>
      <c r="CD3742" t="n">
        <v>98.75</v>
      </c>
      <c r="CE3742" t="n">
        <v>100</v>
      </c>
    </row>
    <row r="3743">
      <c r="A3743" t="n">
        <v>414</v>
      </c>
      <c r="B3743" t="inlineStr">
        <is>
          <t>Cumplimiento Plan Anual Rectoría</t>
        </is>
      </c>
      <c r="C3743" t="inlineStr">
        <is>
          <t>Planeación Estratégica</t>
        </is>
      </c>
      <c r="D3743" t="inlineStr">
        <is>
          <t>Semestral</t>
        </is>
      </c>
      <c r="E3743" t="inlineStr">
        <is>
          <t>Positivo</t>
        </is>
      </c>
      <c r="F3743" s="139" t="n">
        <v>46022</v>
      </c>
      <c r="G3743" t="inlineStr">
        <is>
          <t>414-2025-12-31</t>
        </is>
      </c>
      <c r="H3743" t="inlineStr">
        <is>
          <t>Gerencia sede Medellín</t>
        </is>
      </c>
      <c r="I3743" t="n">
        <v>100</v>
      </c>
      <c r="J3743" t="n">
        <v>100</v>
      </c>
      <c r="CD3743" t="n">
        <v>100</v>
      </c>
      <c r="CE3743" t="n">
        <v>100</v>
      </c>
    </row>
    <row r="3744">
      <c r="A3744" t="n">
        <v>414</v>
      </c>
      <c r="B3744" t="inlineStr">
        <is>
          <t>Cumplimiento Plan Anual Rectoría</t>
        </is>
      </c>
      <c r="C3744" t="inlineStr">
        <is>
          <t>Planeación Estratégica</t>
        </is>
      </c>
      <c r="D3744" t="inlineStr">
        <is>
          <t>Semestral</t>
        </is>
      </c>
      <c r="E3744" t="inlineStr">
        <is>
          <t>Positivo</t>
        </is>
      </c>
      <c r="F3744" s="139" t="n">
        <v>46022</v>
      </c>
      <c r="G3744" t="inlineStr">
        <is>
          <t>414-2025-12-31</t>
        </is>
      </c>
      <c r="H3744" t="inlineStr">
        <is>
          <t>Secretaria general</t>
        </is>
      </c>
      <c r="I3744" t="n">
        <v>100</v>
      </c>
      <c r="J3744" t="n">
        <v>100</v>
      </c>
      <c r="CD3744" t="n">
        <v>100</v>
      </c>
      <c r="CE3744" t="n">
        <v>100</v>
      </c>
    </row>
    <row r="3745">
      <c r="A3745" t="n">
        <v>414</v>
      </c>
      <c r="B3745" t="inlineStr">
        <is>
          <t>Cumplimiento Plan Anual Rectoría</t>
        </is>
      </c>
      <c r="C3745" t="inlineStr">
        <is>
          <t>Planeación Estratégica</t>
        </is>
      </c>
      <c r="D3745" t="inlineStr">
        <is>
          <t>Semestral</t>
        </is>
      </c>
      <c r="E3745" t="inlineStr">
        <is>
          <t>Positivo</t>
        </is>
      </c>
      <c r="F3745" s="139" t="n">
        <v>46022</v>
      </c>
      <c r="G3745" t="inlineStr">
        <is>
          <t>414-2025-12-31</t>
        </is>
      </c>
      <c r="H3745" t="inlineStr">
        <is>
          <t>Gerencia de educación virtual</t>
        </is>
      </c>
      <c r="I3745" t="n">
        <v>100</v>
      </c>
      <c r="J3745" t="n">
        <v>100</v>
      </c>
      <c r="CD3745" t="n">
        <v>100</v>
      </c>
      <c r="CE3745" t="n">
        <v>100</v>
      </c>
    </row>
    <row r="3746">
      <c r="A3746" t="n">
        <v>415</v>
      </c>
      <c r="B3746" t="inlineStr">
        <is>
          <t>Cumplimiento Plan Anual Vicerrectoría del estudiante</t>
        </is>
      </c>
      <c r="C3746" t="inlineStr">
        <is>
          <t>Planeación Estratégica</t>
        </is>
      </c>
      <c r="D3746" t="inlineStr">
        <is>
          <t>Semestral</t>
        </is>
      </c>
      <c r="E3746" t="inlineStr">
        <is>
          <t>Positivo</t>
        </is>
      </c>
      <c r="F3746" s="139" t="n">
        <v>46022</v>
      </c>
      <c r="G3746" t="inlineStr">
        <is>
          <t>415-2025-12-31</t>
        </is>
      </c>
      <c r="H3746" t="inlineStr">
        <is>
          <t>Gerencia de operaciones</t>
        </is>
      </c>
      <c r="I3746" t="n">
        <v>100</v>
      </c>
      <c r="J3746" t="n">
        <v>100</v>
      </c>
      <c r="CF3746" t="n">
        <v>100</v>
      </c>
      <c r="CG3746" t="n">
        <v>100</v>
      </c>
    </row>
    <row r="3747">
      <c r="A3747" t="n">
        <v>415</v>
      </c>
      <c r="B3747" t="inlineStr">
        <is>
          <t>Cumplimiento Plan Anual Vicerrectoría del estudiante</t>
        </is>
      </c>
      <c r="C3747" t="inlineStr">
        <is>
          <t>Planeación Estratégica</t>
        </is>
      </c>
      <c r="D3747" t="inlineStr">
        <is>
          <t>Semestral</t>
        </is>
      </c>
      <c r="E3747" t="inlineStr">
        <is>
          <t>Positivo</t>
        </is>
      </c>
      <c r="F3747" s="139" t="n">
        <v>46022</v>
      </c>
      <c r="G3747" t="inlineStr">
        <is>
          <t>415-2025-12-31</t>
        </is>
      </c>
      <c r="H3747" t="inlineStr">
        <is>
          <t>Gerencia de servicio y permanencia</t>
        </is>
      </c>
      <c r="I3747" t="n">
        <v>100</v>
      </c>
      <c r="J3747" t="n">
        <v>100</v>
      </c>
      <c r="CF3747" t="n">
        <v>100</v>
      </c>
      <c r="CG3747" t="n">
        <v>100</v>
      </c>
    </row>
    <row r="3748">
      <c r="A3748" t="n">
        <v>415</v>
      </c>
      <c r="B3748" t="inlineStr">
        <is>
          <t>Cumplimiento Plan Anual Vicerrectoría del estudiante</t>
        </is>
      </c>
      <c r="C3748" t="inlineStr">
        <is>
          <t>Planeación Estratégica</t>
        </is>
      </c>
      <c r="D3748" t="inlineStr">
        <is>
          <t>Semestral</t>
        </is>
      </c>
      <c r="E3748" t="inlineStr">
        <is>
          <t>Positivo</t>
        </is>
      </c>
      <c r="F3748" s="139" t="n">
        <v>46022</v>
      </c>
      <c r="G3748" t="inlineStr">
        <is>
          <t>415-2025-12-31</t>
        </is>
      </c>
      <c r="H3748" t="inlineStr">
        <is>
          <t>Gerencia de tecnología e innovación digital</t>
        </is>
      </c>
      <c r="I3748" t="n">
        <v>100</v>
      </c>
      <c r="J3748" t="n">
        <v>100</v>
      </c>
      <c r="CF3748" t="n">
        <v>100</v>
      </c>
      <c r="CG3748" t="n">
        <v>100</v>
      </c>
    </row>
    <row r="3749">
      <c r="A3749" t="n">
        <v>415</v>
      </c>
      <c r="B3749" t="inlineStr">
        <is>
          <t>Cumplimiento Plan Anual Vicerrectoría del estudiante</t>
        </is>
      </c>
      <c r="C3749" t="inlineStr">
        <is>
          <t>Planeación Estratégica</t>
        </is>
      </c>
      <c r="D3749" t="inlineStr">
        <is>
          <t>Semestral</t>
        </is>
      </c>
      <c r="E3749" t="inlineStr">
        <is>
          <t>Positivo</t>
        </is>
      </c>
      <c r="F3749" s="139" t="n">
        <v>46022</v>
      </c>
      <c r="G3749" t="inlineStr">
        <is>
          <t>415-2025-12-31</t>
        </is>
      </c>
      <c r="H3749" t="inlineStr">
        <is>
          <t>BI y analítica</t>
        </is>
      </c>
      <c r="I3749" t="n">
        <v>100</v>
      </c>
      <c r="J3749" t="n">
        <v>100</v>
      </c>
      <c r="CF3749" t="n">
        <v>100</v>
      </c>
      <c r="CG3749" t="n">
        <v>100</v>
      </c>
    </row>
    <row r="3750">
      <c r="A3750" t="n">
        <v>415</v>
      </c>
      <c r="B3750" t="inlineStr">
        <is>
          <t>Cumplimiento Plan Anual Vicerrectoría del estudiante</t>
        </is>
      </c>
      <c r="C3750" t="inlineStr">
        <is>
          <t>Planeación Estratégica</t>
        </is>
      </c>
      <c r="D3750" t="inlineStr">
        <is>
          <t>Semestral</t>
        </is>
      </c>
      <c r="E3750" t="inlineStr">
        <is>
          <t>Positivo</t>
        </is>
      </c>
      <c r="F3750" s="139" t="n">
        <v>46022</v>
      </c>
      <c r="G3750" t="inlineStr">
        <is>
          <t>415-2025-12-31</t>
        </is>
      </c>
      <c r="H3750" t="inlineStr">
        <is>
          <t>Dirección nacional de registro y control</t>
        </is>
      </c>
      <c r="I3750" t="n">
        <v>100</v>
      </c>
      <c r="J3750" t="n">
        <v>100</v>
      </c>
      <c r="CF3750" t="n">
        <v>100</v>
      </c>
      <c r="CG3750" t="n">
        <v>100</v>
      </c>
    </row>
    <row r="3751">
      <c r="A3751" t="n">
        <v>415</v>
      </c>
      <c r="B3751" t="inlineStr">
        <is>
          <t>Cumplimiento Plan Anual Vicerrectoría del estudiante</t>
        </is>
      </c>
      <c r="C3751" t="inlineStr">
        <is>
          <t>Planeación Estratégica</t>
        </is>
      </c>
      <c r="D3751" t="inlineStr">
        <is>
          <t>Semestral</t>
        </is>
      </c>
      <c r="E3751" t="inlineStr">
        <is>
          <t>Positivo</t>
        </is>
      </c>
      <c r="F3751" s="139" t="n">
        <v>46022</v>
      </c>
      <c r="G3751" t="inlineStr">
        <is>
          <t>415-2025-12-31</t>
        </is>
      </c>
      <c r="H3751" t="inlineStr">
        <is>
          <t>Dirección de Experiencia E Inclusion</t>
        </is>
      </c>
      <c r="I3751" t="n">
        <v>100</v>
      </c>
      <c r="J3751" t="n">
        <v>99.25</v>
      </c>
      <c r="CF3751" t="n">
        <v>99.25</v>
      </c>
      <c r="CG3751" t="n">
        <v>100</v>
      </c>
    </row>
    <row r="3752">
      <c r="A3752" t="n">
        <v>415</v>
      </c>
      <c r="B3752" t="inlineStr">
        <is>
          <t>Cumplimiento Plan Anual Vicerrectoría del estudiante</t>
        </is>
      </c>
      <c r="C3752" t="inlineStr">
        <is>
          <t>Planeación Estratégica</t>
        </is>
      </c>
      <c r="D3752" t="inlineStr">
        <is>
          <t>Semestral</t>
        </is>
      </c>
      <c r="E3752" t="inlineStr">
        <is>
          <t>Positivo</t>
        </is>
      </c>
      <c r="F3752" s="139" t="n">
        <v>46022</v>
      </c>
      <c r="G3752" t="inlineStr">
        <is>
          <t>415-2025-12-31</t>
        </is>
      </c>
      <c r="H3752" t="inlineStr">
        <is>
          <t>Direccion bienestar universitario y huella grancolombiana</t>
        </is>
      </c>
      <c r="I3752" t="n">
        <v>100</v>
      </c>
      <c r="J3752" t="n">
        <v>91.59999847412109</v>
      </c>
      <c r="CF3752" t="n">
        <v>91.59999999999999</v>
      </c>
      <c r="CG3752" t="n">
        <v>100</v>
      </c>
    </row>
    <row r="3753">
      <c r="A3753" t="n">
        <v>415</v>
      </c>
      <c r="B3753" t="inlineStr">
        <is>
          <t>Cumplimiento Plan Anual Vicerrectoría del estudiante</t>
        </is>
      </c>
      <c r="C3753" t="inlineStr">
        <is>
          <t>Planeación Estratégica</t>
        </is>
      </c>
      <c r="D3753" t="inlineStr">
        <is>
          <t>Semestral</t>
        </is>
      </c>
      <c r="E3753" t="inlineStr">
        <is>
          <t>Positivo</t>
        </is>
      </c>
      <c r="F3753" s="139" t="n">
        <v>46022</v>
      </c>
      <c r="G3753" t="inlineStr">
        <is>
          <t>415-2025-12-31</t>
        </is>
      </c>
      <c r="H3753" t="inlineStr">
        <is>
          <t>Director de gobierno digital</t>
        </is>
      </c>
      <c r="I3753" t="n">
        <v>100</v>
      </c>
      <c r="J3753" t="n">
        <v>100</v>
      </c>
      <c r="CF3753" t="n">
        <v>100</v>
      </c>
      <c r="CG3753" t="n">
        <v>100</v>
      </c>
    </row>
    <row r="3754">
      <c r="A3754" t="n">
        <v>415</v>
      </c>
      <c r="B3754" t="inlineStr">
        <is>
          <t>Cumplimiento Plan Anual Vicerrectoría del estudiante</t>
        </is>
      </c>
      <c r="C3754" t="inlineStr">
        <is>
          <t>Planeación Estratégica</t>
        </is>
      </c>
      <c r="D3754" t="inlineStr">
        <is>
          <t>Semestral</t>
        </is>
      </c>
      <c r="E3754" t="inlineStr">
        <is>
          <t>Positivo</t>
        </is>
      </c>
      <c r="F3754" s="139" t="n">
        <v>46022</v>
      </c>
      <c r="G3754" t="inlineStr">
        <is>
          <t>415-2025-12-31</t>
        </is>
      </c>
      <c r="H3754" t="inlineStr">
        <is>
          <t>Dirección de desarrollo e innovación</t>
        </is>
      </c>
      <c r="I3754" t="n">
        <v>100</v>
      </c>
      <c r="J3754" t="n">
        <v>100</v>
      </c>
      <c r="CF3754" t="n">
        <v>100</v>
      </c>
      <c r="CG3754" t="n">
        <v>100</v>
      </c>
    </row>
    <row r="3755">
      <c r="A3755" t="n">
        <v>415</v>
      </c>
      <c r="B3755" t="inlineStr">
        <is>
          <t>Cumplimiento Plan Anual Vicerrectoría del estudiante</t>
        </is>
      </c>
      <c r="C3755" t="inlineStr">
        <is>
          <t>Planeación Estratégica</t>
        </is>
      </c>
      <c r="D3755" t="inlineStr">
        <is>
          <t>Semestral</t>
        </is>
      </c>
      <c r="E3755" t="inlineStr">
        <is>
          <t>Positivo</t>
        </is>
      </c>
      <c r="F3755" s="139" t="n">
        <v>46022</v>
      </c>
      <c r="G3755" t="inlineStr">
        <is>
          <t>415-2025-12-31</t>
        </is>
      </c>
      <c r="H3755" t="inlineStr">
        <is>
          <t>Director de operaciones integrales</t>
        </is>
      </c>
      <c r="I3755" t="n">
        <v>100</v>
      </c>
      <c r="J3755" t="n">
        <v>100</v>
      </c>
      <c r="CF3755" t="n">
        <v>100</v>
      </c>
      <c r="CG3755" t="n">
        <v>100</v>
      </c>
    </row>
    <row r="3756">
      <c r="A3756" t="n">
        <v>415</v>
      </c>
      <c r="B3756" t="inlineStr">
        <is>
          <t>Cumplimiento Plan Anual Vicerrectoría del estudiante</t>
        </is>
      </c>
      <c r="C3756" t="inlineStr">
        <is>
          <t>Planeación Estratégica</t>
        </is>
      </c>
      <c r="D3756" t="inlineStr">
        <is>
          <t>Semestral</t>
        </is>
      </c>
      <c r="E3756" t="inlineStr">
        <is>
          <t>Positivo</t>
        </is>
      </c>
      <c r="F3756" s="139" t="n">
        <v>46022</v>
      </c>
      <c r="G3756" t="inlineStr">
        <is>
          <t>415-2025-12-31</t>
        </is>
      </c>
      <c r="H3756" t="inlineStr">
        <is>
          <t>Director de permanencia</t>
        </is>
      </c>
      <c r="I3756" t="n">
        <v>100</v>
      </c>
      <c r="J3756" t="n">
        <v>100</v>
      </c>
      <c r="CF3756" t="n">
        <v>100</v>
      </c>
      <c r="CG3756" t="n">
        <v>100</v>
      </c>
    </row>
    <row r="3757">
      <c r="A3757" t="n">
        <v>415</v>
      </c>
      <c r="B3757" t="inlineStr">
        <is>
          <t>Cumplimiento Plan Anual Vicerrectoría del estudiante</t>
        </is>
      </c>
      <c r="C3757" t="inlineStr">
        <is>
          <t>Planeación Estratégica</t>
        </is>
      </c>
      <c r="D3757" t="inlineStr">
        <is>
          <t>Semestral</t>
        </is>
      </c>
      <c r="E3757" t="inlineStr">
        <is>
          <t>Positivo</t>
        </is>
      </c>
      <c r="F3757" s="139" t="n">
        <v>46022</v>
      </c>
      <c r="G3757" t="inlineStr">
        <is>
          <t>415-2025-12-31</t>
        </is>
      </c>
      <c r="H3757" t="inlineStr">
        <is>
          <t>Director de servicio</t>
        </is>
      </c>
      <c r="I3757" t="n">
        <v>100</v>
      </c>
      <c r="J3757" t="n">
        <v>100</v>
      </c>
      <c r="CF3757" t="n">
        <v>100</v>
      </c>
      <c r="CG3757" t="n">
        <v>100</v>
      </c>
    </row>
    <row r="3758">
      <c r="A3758" t="n">
        <v>415</v>
      </c>
      <c r="B3758" t="inlineStr">
        <is>
          <t>Cumplimiento Plan Anual Vicerrectoría del estudiante</t>
        </is>
      </c>
      <c r="C3758" t="inlineStr">
        <is>
          <t>Planeación Estratégica</t>
        </is>
      </c>
      <c r="D3758" t="inlineStr">
        <is>
          <t>Semestral</t>
        </is>
      </c>
      <c r="E3758" t="inlineStr">
        <is>
          <t>Positivo</t>
        </is>
      </c>
      <c r="F3758" s="139" t="n">
        <v>46022</v>
      </c>
      <c r="G3758" t="inlineStr">
        <is>
          <t>415-2025-12-31</t>
        </is>
      </c>
      <c r="H3758" t="inlineStr">
        <is>
          <t>Director de operaciones IT</t>
        </is>
      </c>
      <c r="I3758" t="n">
        <v>100</v>
      </c>
      <c r="J3758" t="n">
        <v>100</v>
      </c>
      <c r="CF3758" t="n">
        <v>100</v>
      </c>
      <c r="CG3758" t="n">
        <v>100</v>
      </c>
    </row>
    <row r="3759">
      <c r="A3759" t="n">
        <v>416</v>
      </c>
      <c r="B3759" t="inlineStr">
        <is>
          <t>Cumplimiento Plan Anual Vicerrectoría de crecimiento</t>
        </is>
      </c>
      <c r="C3759" t="inlineStr">
        <is>
          <t>Planeación Estratégica</t>
        </is>
      </c>
      <c r="D3759" t="inlineStr">
        <is>
          <t>Semestral</t>
        </is>
      </c>
      <c r="E3759" t="inlineStr">
        <is>
          <t>Positivo</t>
        </is>
      </c>
      <c r="F3759" s="139" t="n">
        <v>46022</v>
      </c>
      <c r="G3759" t="inlineStr">
        <is>
          <t>416-2025-12-31</t>
        </is>
      </c>
      <c r="H3759" t="inlineStr">
        <is>
          <t>Gerencia de matriculas</t>
        </is>
      </c>
      <c r="I3759" t="n">
        <v>100</v>
      </c>
      <c r="J3759" t="n">
        <v>100</v>
      </c>
      <c r="CH3759" t="n">
        <v>100</v>
      </c>
      <c r="CI3759" t="n">
        <v>100</v>
      </c>
    </row>
    <row r="3760">
      <c r="A3760" t="n">
        <v>416</v>
      </c>
      <c r="B3760" t="inlineStr">
        <is>
          <t>Cumplimiento Plan Anual Vicerrectoría de crecimiento</t>
        </is>
      </c>
      <c r="C3760" t="inlineStr">
        <is>
          <t>Planeación Estratégica</t>
        </is>
      </c>
      <c r="D3760" t="inlineStr">
        <is>
          <t>Semestral</t>
        </is>
      </c>
      <c r="E3760" t="inlineStr">
        <is>
          <t>Positivo</t>
        </is>
      </c>
      <c r="F3760" s="139" t="n">
        <v>46022</v>
      </c>
      <c r="G3760" t="inlineStr">
        <is>
          <t>416-2025-12-31</t>
        </is>
      </c>
      <c r="H3760" t="inlineStr">
        <is>
          <t>Gerencia de mercadeo</t>
        </is>
      </c>
      <c r="I3760" t="n">
        <v>100</v>
      </c>
      <c r="J3760" t="n">
        <v>100</v>
      </c>
      <c r="CH3760" t="n">
        <v>100</v>
      </c>
      <c r="CI3760" t="n">
        <v>100</v>
      </c>
    </row>
    <row r="3761">
      <c r="A3761" t="n">
        <v>416</v>
      </c>
      <c r="B3761" t="inlineStr">
        <is>
          <t>Cumplimiento Plan Anual Vicerrectoría de crecimiento</t>
        </is>
      </c>
      <c r="C3761" t="inlineStr">
        <is>
          <t>Planeación Estratégica</t>
        </is>
      </c>
      <c r="D3761" t="inlineStr">
        <is>
          <t>Semestral</t>
        </is>
      </c>
      <c r="E3761" t="inlineStr">
        <is>
          <t>Positivo</t>
        </is>
      </c>
      <c r="F3761" s="139" t="n">
        <v>46022</v>
      </c>
      <c r="G3761" t="inlineStr">
        <is>
          <t>416-2025-12-31</t>
        </is>
      </c>
      <c r="H3761" t="inlineStr">
        <is>
          <t>Gerencia de servicios corporativos</t>
        </is>
      </c>
      <c r="I3761" t="n">
        <v>100</v>
      </c>
      <c r="J3761" t="n">
        <v>100</v>
      </c>
      <c r="CH3761" t="n">
        <v>100</v>
      </c>
      <c r="CI3761" t="n">
        <v>100</v>
      </c>
    </row>
    <row r="3762">
      <c r="A3762" t="n">
        <v>416</v>
      </c>
      <c r="B3762" t="inlineStr">
        <is>
          <t>Cumplimiento Plan Anual Vicerrectoría de crecimiento</t>
        </is>
      </c>
      <c r="C3762" t="inlineStr">
        <is>
          <t>Planeación Estratégica</t>
        </is>
      </c>
      <c r="D3762" t="inlineStr">
        <is>
          <t>Semestral</t>
        </is>
      </c>
      <c r="E3762" t="inlineStr">
        <is>
          <t>Positivo</t>
        </is>
      </c>
      <c r="F3762" s="139" t="n">
        <v>46022</v>
      </c>
      <c r="G3762" t="inlineStr">
        <is>
          <t>416-2025-12-31</t>
        </is>
      </c>
      <c r="H3762" t="inlineStr">
        <is>
          <t>Director B2B y B2C</t>
        </is>
      </c>
      <c r="I3762" t="n">
        <v>100</v>
      </c>
      <c r="J3762" t="n">
        <v>100</v>
      </c>
      <c r="CH3762" t="n">
        <v>100</v>
      </c>
      <c r="CI3762" t="n">
        <v>100</v>
      </c>
    </row>
    <row r="3763">
      <c r="A3763" t="n">
        <v>416</v>
      </c>
      <c r="B3763" t="inlineStr">
        <is>
          <t>Cumplimiento Plan Anual Vicerrectoría de crecimiento</t>
        </is>
      </c>
      <c r="C3763" t="inlineStr">
        <is>
          <t>Planeación Estratégica</t>
        </is>
      </c>
      <c r="D3763" t="inlineStr">
        <is>
          <t>Semestral</t>
        </is>
      </c>
      <c r="E3763" t="inlineStr">
        <is>
          <t>Positivo</t>
        </is>
      </c>
      <c r="F3763" s="139" t="n">
        <v>46022</v>
      </c>
      <c r="G3763" t="inlineStr">
        <is>
          <t>416-2025-12-31</t>
        </is>
      </c>
      <c r="H3763" t="inlineStr">
        <is>
          <t>Director de producto</t>
        </is>
      </c>
      <c r="I3763" t="n">
        <v>100</v>
      </c>
      <c r="J3763" t="n">
        <v>100</v>
      </c>
      <c r="CH3763" t="n">
        <v>100</v>
      </c>
      <c r="CI3763" t="n">
        <v>100</v>
      </c>
    </row>
    <row r="3764">
      <c r="A3764" t="n">
        <v>416</v>
      </c>
      <c r="B3764" t="inlineStr">
        <is>
          <t>Cumplimiento Plan Anual Vicerrectoría de crecimiento</t>
        </is>
      </c>
      <c r="C3764" t="inlineStr">
        <is>
          <t>Planeación Estratégica</t>
        </is>
      </c>
      <c r="D3764" t="inlineStr">
        <is>
          <t>Semestral</t>
        </is>
      </c>
      <c r="E3764" t="inlineStr">
        <is>
          <t>Positivo</t>
        </is>
      </c>
      <c r="F3764" s="139" t="n">
        <v>46022</v>
      </c>
      <c r="G3764" t="inlineStr">
        <is>
          <t>416-2025-12-31</t>
        </is>
      </c>
      <c r="H3764" t="inlineStr">
        <is>
          <t>Director de estrategia marca</t>
        </is>
      </c>
      <c r="I3764" t="n">
        <v>100</v>
      </c>
      <c r="J3764" t="n">
        <v>100</v>
      </c>
      <c r="CH3764" t="n">
        <v>100</v>
      </c>
      <c r="CI3764" t="n">
        <v>100</v>
      </c>
    </row>
    <row r="3765">
      <c r="A3765" t="n">
        <v>417</v>
      </c>
      <c r="B3765" t="inlineStr">
        <is>
          <t>Cumplimiento Plan Anual Vicerrectoría Financiera</t>
        </is>
      </c>
      <c r="C3765" t="inlineStr">
        <is>
          <t>Planeación Estratégica</t>
        </is>
      </c>
      <c r="D3765" t="inlineStr">
        <is>
          <t>Semestral</t>
        </is>
      </c>
      <c r="E3765" t="inlineStr">
        <is>
          <t>Positivo</t>
        </is>
      </c>
      <c r="F3765" s="139" t="n">
        <v>46022</v>
      </c>
      <c r="G3765" t="inlineStr">
        <is>
          <t>417-2025-12-31</t>
        </is>
      </c>
      <c r="H3765" t="inlineStr">
        <is>
          <t>Dirección de contabilidad</t>
        </is>
      </c>
      <c r="I3765" t="n">
        <v>100</v>
      </c>
      <c r="J3765" t="n">
        <v>100</v>
      </c>
      <c r="CJ3765" t="n">
        <v>100</v>
      </c>
      <c r="CK3765" t="n">
        <v>100</v>
      </c>
    </row>
    <row r="3766">
      <c r="A3766" t="n">
        <v>417</v>
      </c>
      <c r="B3766" t="inlineStr">
        <is>
          <t>Cumplimiento Plan Anual Vicerrectoría Financiera</t>
        </is>
      </c>
      <c r="C3766" t="inlineStr">
        <is>
          <t>Planeación Estratégica</t>
        </is>
      </c>
      <c r="D3766" t="inlineStr">
        <is>
          <t>Semestral</t>
        </is>
      </c>
      <c r="E3766" t="inlineStr">
        <is>
          <t>Positivo</t>
        </is>
      </c>
      <c r="F3766" s="139" t="n">
        <v>46022</v>
      </c>
      <c r="G3766" t="inlineStr">
        <is>
          <t>417-2025-12-31</t>
        </is>
      </c>
      <c r="H3766" t="inlineStr">
        <is>
          <t>Dirección planeación financiera y tesorería</t>
        </is>
      </c>
      <c r="I3766" t="n">
        <v>100</v>
      </c>
      <c r="J3766" t="n">
        <v>100</v>
      </c>
      <c r="CJ3766" t="n">
        <v>100</v>
      </c>
      <c r="CK3766" t="n">
        <v>100</v>
      </c>
    </row>
    <row r="3767">
      <c r="A3767" t="n">
        <v>417</v>
      </c>
      <c r="B3767" t="inlineStr">
        <is>
          <t>Cumplimiento Plan Anual Vicerrectoría Financiera</t>
        </is>
      </c>
      <c r="C3767" t="inlineStr">
        <is>
          <t>Planeación Estratégica</t>
        </is>
      </c>
      <c r="D3767" t="inlineStr">
        <is>
          <t>Semestral</t>
        </is>
      </c>
      <c r="E3767" t="inlineStr">
        <is>
          <t>Positivo</t>
        </is>
      </c>
      <c r="F3767" s="139" t="n">
        <v>46022</v>
      </c>
      <c r="G3767" t="inlineStr">
        <is>
          <t>417-2025-12-31</t>
        </is>
      </c>
      <c r="H3767" t="inlineStr">
        <is>
          <t>Dirección de relacionamiento de CSU</t>
        </is>
      </c>
      <c r="I3767" t="n">
        <v>100</v>
      </c>
      <c r="J3767" t="n">
        <v>100</v>
      </c>
      <c r="CJ3767" t="n">
        <v>100</v>
      </c>
      <c r="CK3767" t="n">
        <v>100</v>
      </c>
    </row>
    <row r="3768">
      <c r="A3768" t="n">
        <v>417</v>
      </c>
      <c r="B3768" t="inlineStr">
        <is>
          <t>Cumplimiento Plan Anual Vicerrectoría Financiera</t>
        </is>
      </c>
      <c r="C3768" t="inlineStr">
        <is>
          <t>Planeación Estratégica</t>
        </is>
      </c>
      <c r="D3768" t="inlineStr">
        <is>
          <t>Semestral</t>
        </is>
      </c>
      <c r="E3768" t="inlineStr">
        <is>
          <t>Positivo</t>
        </is>
      </c>
      <c r="F3768" s="139" t="n">
        <v>46022</v>
      </c>
      <c r="G3768" t="inlineStr">
        <is>
          <t>417-2025-12-31</t>
        </is>
      </c>
      <c r="H3768" t="inlineStr">
        <is>
          <t>Dirección de servicios administrativos</t>
        </is>
      </c>
      <c r="I3768" t="n">
        <v>100</v>
      </c>
      <c r="J3768" t="n">
        <v>100</v>
      </c>
      <c r="CJ3768" t="n">
        <v>100</v>
      </c>
      <c r="CK3768" t="n">
        <v>100</v>
      </c>
    </row>
    <row r="3769">
      <c r="A3769" t="n">
        <v>417</v>
      </c>
      <c r="B3769" t="inlineStr">
        <is>
          <t>Cumplimiento Plan Anual Vicerrectoría Financiera</t>
        </is>
      </c>
      <c r="C3769" t="inlineStr">
        <is>
          <t>Planeación Estratégica</t>
        </is>
      </c>
      <c r="D3769" t="inlineStr">
        <is>
          <t>Semestral</t>
        </is>
      </c>
      <c r="E3769" t="inlineStr">
        <is>
          <t>Positivo</t>
        </is>
      </c>
      <c r="F3769" s="139" t="n">
        <v>46022</v>
      </c>
      <c r="G3769" t="inlineStr">
        <is>
          <t>417-2025-12-31</t>
        </is>
      </c>
      <c r="H3769" t="inlineStr">
        <is>
          <t>Dirección de compras y abastecimiento</t>
        </is>
      </c>
      <c r="I3769" t="n">
        <v>100</v>
      </c>
      <c r="J3769" t="n">
        <v>99</v>
      </c>
      <c r="CJ3769" t="n">
        <v>99</v>
      </c>
      <c r="CK3769" t="n">
        <v>100</v>
      </c>
    </row>
    <row r="3770">
      <c r="A3770" t="n">
        <v>417</v>
      </c>
      <c r="B3770" t="inlineStr">
        <is>
          <t>Cumplimiento Plan Anual Vicerrectoría Financiera</t>
        </is>
      </c>
      <c r="C3770" t="inlineStr">
        <is>
          <t>Planeación Estratégica</t>
        </is>
      </c>
      <c r="D3770" t="inlineStr">
        <is>
          <t>Semestral</t>
        </is>
      </c>
      <c r="E3770" t="inlineStr">
        <is>
          <t>Positivo</t>
        </is>
      </c>
      <c r="F3770" s="139" t="n">
        <v>46022</v>
      </c>
      <c r="G3770" t="inlineStr">
        <is>
          <t>417-2025-12-31</t>
        </is>
      </c>
      <c r="H3770" t="inlineStr">
        <is>
          <t>Dirección de infraestructura</t>
        </is>
      </c>
      <c r="I3770" t="n">
        <v>100</v>
      </c>
      <c r="J3770" t="n">
        <v>88.95999908447266</v>
      </c>
      <c r="CJ3770" t="n">
        <v>88.95999999999999</v>
      </c>
      <c r="CK3770" t="n">
        <v>100</v>
      </c>
    </row>
    <row r="3771">
      <c r="A3771" t="n">
        <v>418</v>
      </c>
      <c r="B3771" t="inlineStr">
        <is>
          <t>Cumplimiento Plan Anual Vicerrectoría Académica</t>
        </is>
      </c>
      <c r="C3771" t="inlineStr">
        <is>
          <t>Planeación Estratégica</t>
        </is>
      </c>
      <c r="D3771" t="inlineStr">
        <is>
          <t>Semestral</t>
        </is>
      </c>
      <c r="E3771" t="inlineStr">
        <is>
          <t>Positivo</t>
        </is>
      </c>
      <c r="F3771" s="139" t="n">
        <v>46022</v>
      </c>
      <c r="G3771" t="inlineStr">
        <is>
          <t>418-2025-12-31</t>
        </is>
      </c>
      <c r="H3771" t="inlineStr">
        <is>
          <t>Dirección aseguramiento de la calidad</t>
        </is>
      </c>
      <c r="I3771" t="n">
        <v>100</v>
      </c>
      <c r="J3771" t="n">
        <v>100</v>
      </c>
      <c r="CL3771" t="n">
        <v>100</v>
      </c>
      <c r="CM3771" t="n">
        <v>100</v>
      </c>
    </row>
    <row r="3772">
      <c r="A3772" t="n">
        <v>418</v>
      </c>
      <c r="B3772" t="inlineStr">
        <is>
          <t>Cumplimiento Plan Anual Vicerrectoría Académica</t>
        </is>
      </c>
      <c r="C3772" t="inlineStr">
        <is>
          <t>Planeación Estratégica</t>
        </is>
      </c>
      <c r="D3772" t="inlineStr">
        <is>
          <t>Semestral</t>
        </is>
      </c>
      <c r="E3772" t="inlineStr">
        <is>
          <t>Positivo</t>
        </is>
      </c>
      <c r="F3772" s="139" t="n">
        <v>46022</v>
      </c>
      <c r="G3772" t="inlineStr">
        <is>
          <t>418-2025-12-31</t>
        </is>
      </c>
      <c r="H3772" t="inlineStr">
        <is>
          <t>Dirección investigación innovación y creación</t>
        </is>
      </c>
      <c r="I3772" t="n">
        <v>100</v>
      </c>
      <c r="J3772" t="n">
        <v>99.37999725341797</v>
      </c>
      <c r="CL3772" t="n">
        <v>99.38</v>
      </c>
      <c r="CM3772" t="n">
        <v>100</v>
      </c>
    </row>
    <row r="3773">
      <c r="A3773" t="n">
        <v>418</v>
      </c>
      <c r="B3773" t="inlineStr">
        <is>
          <t>Cumplimiento Plan Anual Vicerrectoría Académica</t>
        </is>
      </c>
      <c r="C3773" t="inlineStr">
        <is>
          <t>Planeación Estratégica</t>
        </is>
      </c>
      <c r="D3773" t="inlineStr">
        <is>
          <t>Semestral</t>
        </is>
      </c>
      <c r="E3773" t="inlineStr">
        <is>
          <t>Positivo</t>
        </is>
      </c>
      <c r="F3773" s="139" t="n">
        <v>46022</v>
      </c>
      <c r="G3773" t="inlineStr">
        <is>
          <t>418-2025-12-31</t>
        </is>
      </c>
      <c r="H3773" t="inlineStr">
        <is>
          <t>Dirección relaciones nacionales e internacionales</t>
        </is>
      </c>
      <c r="I3773" t="n">
        <v>100</v>
      </c>
      <c r="J3773" t="n">
        <v>97.5</v>
      </c>
      <c r="CL3773" t="n">
        <v>97.5</v>
      </c>
      <c r="CM3773" t="n">
        <v>100</v>
      </c>
    </row>
    <row r="3774">
      <c r="A3774" t="n">
        <v>418</v>
      </c>
      <c r="B3774" t="inlineStr">
        <is>
          <t>Cumplimiento Plan Anual Vicerrectoría Académica</t>
        </is>
      </c>
      <c r="C3774" t="inlineStr">
        <is>
          <t>Planeación Estratégica</t>
        </is>
      </c>
      <c r="D3774" t="inlineStr">
        <is>
          <t>Semestral</t>
        </is>
      </c>
      <c r="E3774" t="inlineStr">
        <is>
          <t>Positivo</t>
        </is>
      </c>
      <c r="F3774" s="139" t="n">
        <v>46022</v>
      </c>
      <c r="G3774" t="inlineStr">
        <is>
          <t>418-2025-12-31</t>
        </is>
      </c>
      <c r="H3774" t="inlineStr">
        <is>
          <t>Secretaria académica y de extensión</t>
        </is>
      </c>
      <c r="I3774" t="n">
        <v>100</v>
      </c>
      <c r="J3774" t="n">
        <v>100</v>
      </c>
      <c r="CL3774" t="n">
        <v>100</v>
      </c>
      <c r="CM3774" t="n">
        <v>100</v>
      </c>
    </row>
    <row r="3775">
      <c r="A3775" t="n">
        <v>418</v>
      </c>
      <c r="B3775" t="inlineStr">
        <is>
          <t>Cumplimiento Plan Anual Vicerrectoría Académica</t>
        </is>
      </c>
      <c r="C3775" t="inlineStr">
        <is>
          <t>Planeación Estratégica</t>
        </is>
      </c>
      <c r="D3775" t="inlineStr">
        <is>
          <t>Semestral</t>
        </is>
      </c>
      <c r="E3775" t="inlineStr">
        <is>
          <t>Positivo</t>
        </is>
      </c>
      <c r="F3775" s="139" t="n">
        <v>46022</v>
      </c>
      <c r="G3775" t="inlineStr">
        <is>
          <t>418-2025-12-31</t>
        </is>
      </c>
      <c r="H3775" t="inlineStr">
        <is>
          <t>Dirección de currículo presencial y virtual</t>
        </is>
      </c>
      <c r="I3775" t="n">
        <v>100</v>
      </c>
      <c r="J3775" t="n">
        <v>100</v>
      </c>
      <c r="CL3775" t="n">
        <v>100</v>
      </c>
      <c r="CM3775" t="n">
        <v>100</v>
      </c>
    </row>
    <row r="3776">
      <c r="A3776" t="n">
        <v>418</v>
      </c>
      <c r="B3776" t="inlineStr">
        <is>
          <t>Cumplimiento Plan Anual Vicerrectoría Académica</t>
        </is>
      </c>
      <c r="C3776" t="inlineStr">
        <is>
          <t>Planeación Estratégica</t>
        </is>
      </c>
      <c r="D3776" t="inlineStr">
        <is>
          <t>Semestral</t>
        </is>
      </c>
      <c r="E3776" t="inlineStr">
        <is>
          <t>Positivo</t>
        </is>
      </c>
      <c r="F3776" s="139" t="n">
        <v>46022</v>
      </c>
      <c r="G3776" t="inlineStr">
        <is>
          <t>418-2025-12-31</t>
        </is>
      </c>
      <c r="H3776" t="inlineStr">
        <is>
          <t>Facultad ingeniería diseño e innovación</t>
        </is>
      </c>
      <c r="I3776" t="n">
        <v>100</v>
      </c>
      <c r="J3776" t="n">
        <v>100</v>
      </c>
      <c r="CL3776" t="n">
        <v>100</v>
      </c>
      <c r="CM3776" t="n">
        <v>100</v>
      </c>
    </row>
    <row r="3777">
      <c r="A3777" t="n">
        <v>418</v>
      </c>
      <c r="B3777" t="inlineStr">
        <is>
          <t>Cumplimiento Plan Anual Vicerrectoría Académica</t>
        </is>
      </c>
      <c r="C3777" t="inlineStr">
        <is>
          <t>Planeación Estratégica</t>
        </is>
      </c>
      <c r="D3777" t="inlineStr">
        <is>
          <t>Semestral</t>
        </is>
      </c>
      <c r="E3777" t="inlineStr">
        <is>
          <t>Positivo</t>
        </is>
      </c>
      <c r="F3777" s="139" t="n">
        <v>46022</v>
      </c>
      <c r="G3777" t="inlineStr">
        <is>
          <t>418-2025-12-31</t>
        </is>
      </c>
      <c r="H3777" t="inlineStr">
        <is>
          <t>Facultad negocios gestión y sostenibilidad</t>
        </is>
      </c>
      <c r="I3777" t="n">
        <v>100</v>
      </c>
      <c r="J3777" t="n">
        <v>100</v>
      </c>
      <c r="CL3777" t="n">
        <v>100</v>
      </c>
      <c r="CM3777" t="n">
        <v>100</v>
      </c>
    </row>
    <row r="3778">
      <c r="A3778" t="n">
        <v>418</v>
      </c>
      <c r="B3778" t="inlineStr">
        <is>
          <t>Cumplimiento Plan Anual Vicerrectoría Académica</t>
        </is>
      </c>
      <c r="C3778" t="inlineStr">
        <is>
          <t>Planeación Estratégica</t>
        </is>
      </c>
      <c r="D3778" t="inlineStr">
        <is>
          <t>Semestral</t>
        </is>
      </c>
      <c r="E3778" t="inlineStr">
        <is>
          <t>Positivo</t>
        </is>
      </c>
      <c r="F3778" s="139" t="n">
        <v>46022</v>
      </c>
      <c r="G3778" t="inlineStr">
        <is>
          <t>418-2025-12-31</t>
        </is>
      </c>
      <c r="H3778" t="inlineStr">
        <is>
          <t>Facultad sociedad cultura y creatividad</t>
        </is>
      </c>
      <c r="I3778" t="n">
        <v>100</v>
      </c>
      <c r="J3778" t="n">
        <v>100</v>
      </c>
      <c r="CL3778" t="n">
        <v>100</v>
      </c>
      <c r="CM3778" t="n">
        <v>100</v>
      </c>
    </row>
    <row r="3779">
      <c r="A3779" t="n">
        <v>420</v>
      </c>
      <c r="B3779" t="inlineStr">
        <is>
          <t>Cumplimiento Plan Anual Gerencia de estrategia</t>
        </is>
      </c>
      <c r="C3779" t="inlineStr">
        <is>
          <t>Planeación Estratégica</t>
        </is>
      </c>
      <c r="D3779" t="inlineStr">
        <is>
          <t>Semestral</t>
        </is>
      </c>
      <c r="E3779" t="inlineStr">
        <is>
          <t>Positivo</t>
        </is>
      </c>
      <c r="F3779" s="139" t="n">
        <v>46022</v>
      </c>
      <c r="G3779" t="inlineStr">
        <is>
          <t>420-2025-12-31</t>
        </is>
      </c>
      <c r="H3779" t="inlineStr">
        <is>
          <t>SGC</t>
        </is>
      </c>
      <c r="I3779" t="n">
        <v>100</v>
      </c>
      <c r="J3779" t="n">
        <v>100</v>
      </c>
      <c r="CN3779" t="n">
        <v>100</v>
      </c>
      <c r="CO3779" t="n">
        <v>100</v>
      </c>
    </row>
    <row r="3780">
      <c r="A3780" t="n">
        <v>420</v>
      </c>
      <c r="B3780" t="inlineStr">
        <is>
          <t>Cumplimiento Plan Anual Gerencia de estrategia</t>
        </is>
      </c>
      <c r="C3780" t="inlineStr">
        <is>
          <t>Planeación Estratégica</t>
        </is>
      </c>
      <c r="D3780" t="inlineStr">
        <is>
          <t>Semestral</t>
        </is>
      </c>
      <c r="E3780" t="inlineStr">
        <is>
          <t>Positivo</t>
        </is>
      </c>
      <c r="F3780" s="139" t="n">
        <v>46022</v>
      </c>
      <c r="G3780" t="inlineStr">
        <is>
          <t>420-2025-12-31</t>
        </is>
      </c>
      <c r="H3780" t="inlineStr">
        <is>
          <t>SGA</t>
        </is>
      </c>
      <c r="I3780" t="n">
        <v>100</v>
      </c>
      <c r="J3780" t="n">
        <v>100</v>
      </c>
      <c r="CN3780" t="n">
        <v>100</v>
      </c>
      <c r="CO3780" t="n">
        <v>100</v>
      </c>
    </row>
    <row r="3781">
      <c r="A3781" t="n">
        <v>420</v>
      </c>
      <c r="B3781" t="inlineStr">
        <is>
          <t>Cumplimiento Plan Anual Gerencia de estrategia</t>
        </is>
      </c>
      <c r="C3781" t="inlineStr">
        <is>
          <t>Planeación Estratégica</t>
        </is>
      </c>
      <c r="D3781" t="inlineStr">
        <is>
          <t>Semestral</t>
        </is>
      </c>
      <c r="E3781" t="inlineStr">
        <is>
          <t>Positivo</t>
        </is>
      </c>
      <c r="F3781" s="139" t="n">
        <v>46022</v>
      </c>
      <c r="G3781" t="inlineStr">
        <is>
          <t>420-2025-12-31</t>
        </is>
      </c>
      <c r="H3781" t="inlineStr">
        <is>
          <t>Riesgos</t>
        </is>
      </c>
      <c r="I3781" t="n">
        <v>100</v>
      </c>
      <c r="J3781" t="n">
        <v>100</v>
      </c>
      <c r="CN3781" t="n">
        <v>100</v>
      </c>
      <c r="CO3781" t="n">
        <v>100</v>
      </c>
    </row>
    <row r="3782">
      <c r="A3782" t="n">
        <v>420</v>
      </c>
      <c r="B3782" t="inlineStr">
        <is>
          <t>Cumplimiento Plan Anual Gerencia de estrategia</t>
        </is>
      </c>
      <c r="C3782" t="inlineStr">
        <is>
          <t>Planeación Estratégica</t>
        </is>
      </c>
      <c r="D3782" t="inlineStr">
        <is>
          <t>Semestral</t>
        </is>
      </c>
      <c r="E3782" t="inlineStr">
        <is>
          <t>Positivo</t>
        </is>
      </c>
      <c r="F3782" s="139" t="n">
        <v>46022</v>
      </c>
      <c r="G3782" t="inlineStr">
        <is>
          <t>420-2025-12-31</t>
        </is>
      </c>
      <c r="H3782" t="inlineStr">
        <is>
          <t>Auditoría</t>
        </is>
      </c>
      <c r="I3782" t="n">
        <v>100</v>
      </c>
      <c r="J3782" t="n">
        <v>100</v>
      </c>
      <c r="CN3782" t="n">
        <v>100</v>
      </c>
      <c r="CO3782" t="n">
        <v>100</v>
      </c>
    </row>
    <row r="3783">
      <c r="A3783" t="n">
        <v>420</v>
      </c>
      <c r="B3783" t="inlineStr">
        <is>
          <t>Cumplimiento Plan Anual Gerencia de estrategia</t>
        </is>
      </c>
      <c r="C3783" t="inlineStr">
        <is>
          <t>Planeación Estratégica</t>
        </is>
      </c>
      <c r="D3783" t="inlineStr">
        <is>
          <t>Semestral</t>
        </is>
      </c>
      <c r="E3783" t="inlineStr">
        <is>
          <t>Positivo</t>
        </is>
      </c>
      <c r="F3783" s="139" t="n">
        <v>46022</v>
      </c>
      <c r="G3783" t="inlineStr">
        <is>
          <t>420-2025-12-31</t>
        </is>
      </c>
      <c r="H3783" t="inlineStr">
        <is>
          <t>Planeación estratégica</t>
        </is>
      </c>
      <c r="I3783" t="n">
        <v>100</v>
      </c>
      <c r="J3783" t="n">
        <v>100</v>
      </c>
      <c r="CN3783" t="n">
        <v>100</v>
      </c>
      <c r="CO3783" t="n">
        <v>100</v>
      </c>
    </row>
    <row r="3784">
      <c r="A3784" t="n">
        <v>420</v>
      </c>
      <c r="B3784" t="inlineStr">
        <is>
          <t>Cumplimiento Plan Anual Gerencia de estrategia</t>
        </is>
      </c>
      <c r="C3784" t="inlineStr">
        <is>
          <t>Planeación Estratégica</t>
        </is>
      </c>
      <c r="D3784" t="inlineStr">
        <is>
          <t>Semestral</t>
        </is>
      </c>
      <c r="E3784" t="inlineStr">
        <is>
          <t>Positivo</t>
        </is>
      </c>
      <c r="F3784" s="139" t="n">
        <v>46022</v>
      </c>
      <c r="G3784" t="inlineStr">
        <is>
          <t>420-2025-12-31</t>
        </is>
      </c>
      <c r="H3784" t="inlineStr">
        <is>
          <t>Estudios Internos</t>
        </is>
      </c>
      <c r="I3784" t="n">
        <v>100</v>
      </c>
      <c r="J3784" t="n">
        <v>100</v>
      </c>
      <c r="CN3784" t="n">
        <v>100</v>
      </c>
      <c r="CO3784" t="n">
        <v>100</v>
      </c>
    </row>
    <row r="3785">
      <c r="A3785" t="n">
        <v>432</v>
      </c>
      <c r="B3785" t="inlineStr">
        <is>
          <t>Intervención a la gestión del riesgo de los colaboradores</t>
        </is>
      </c>
      <c r="C3785" t="inlineStr">
        <is>
          <t>GESTIÓN DE SEGURIDAD Y SALUD EN EL TRABAJO</t>
        </is>
      </c>
      <c r="D3785" t="inlineStr">
        <is>
          <t>Semestral</t>
        </is>
      </c>
      <c r="E3785" t="inlineStr">
        <is>
          <t>Positivo</t>
        </is>
      </c>
      <c r="F3785" s="139" t="n">
        <v>46022</v>
      </c>
      <c r="G3785" t="inlineStr">
        <is>
          <t>432-2025-12-31</t>
        </is>
      </c>
      <c r="H3785" t="inlineStr">
        <is>
          <t>Plan de gestión de riesgo psicosocial</t>
        </is>
      </c>
      <c r="I3785" t="n">
        <v>90</v>
      </c>
      <c r="J3785" t="n">
        <v>100</v>
      </c>
      <c r="CS3785" t="n">
        <v>7</v>
      </c>
      <c r="CT3785" t="n">
        <v>7</v>
      </c>
    </row>
    <row r="3786">
      <c r="A3786" t="n">
        <v>432</v>
      </c>
      <c r="B3786" t="inlineStr">
        <is>
          <t>Intervención a la gestión del riesgo de los colaboradores</t>
        </is>
      </c>
      <c r="C3786" t="inlineStr">
        <is>
          <t>GESTIÓN DE SEGURIDAD Y SALUD EN EL TRABAJO</t>
        </is>
      </c>
      <c r="D3786" t="inlineStr">
        <is>
          <t>Semestral</t>
        </is>
      </c>
      <c r="E3786" t="inlineStr">
        <is>
          <t>Positivo</t>
        </is>
      </c>
      <c r="F3786" s="139" t="n">
        <v>46022</v>
      </c>
      <c r="G3786" t="inlineStr">
        <is>
          <t>432-2025-12-31</t>
        </is>
      </c>
      <c r="H3786" t="inlineStr">
        <is>
          <t>Plan de gestión osteomuscular</t>
        </is>
      </c>
      <c r="I3786" t="n">
        <v>90</v>
      </c>
      <c r="J3786" t="n">
        <v>100</v>
      </c>
      <c r="CS3786" t="n">
        <v>14</v>
      </c>
      <c r="CT3786" t="n">
        <v>14</v>
      </c>
    </row>
    <row r="3787">
      <c r="A3787" t="n">
        <v>432</v>
      </c>
      <c r="B3787" t="inlineStr">
        <is>
          <t>Intervención a la gestión del riesgo de los colaboradores</t>
        </is>
      </c>
      <c r="C3787" t="inlineStr">
        <is>
          <t>GESTIÓN DE SEGURIDAD Y SALUD EN EL TRABAJO</t>
        </is>
      </c>
      <c r="D3787" t="inlineStr">
        <is>
          <t>Semestral</t>
        </is>
      </c>
      <c r="E3787" t="inlineStr">
        <is>
          <t>Positivo</t>
        </is>
      </c>
      <c r="F3787" s="139" t="n">
        <v>46022</v>
      </c>
      <c r="G3787" t="inlineStr">
        <is>
          <t>432-2025-12-31</t>
        </is>
      </c>
      <c r="H3787" t="inlineStr">
        <is>
          <t>Plan de gestión TAR</t>
        </is>
      </c>
      <c r="I3787" t="n">
        <v>90</v>
      </c>
      <c r="J3787" t="n">
        <v>100</v>
      </c>
      <c r="CS3787" t="n">
        <v>11</v>
      </c>
      <c r="CT3787" t="n">
        <v>11</v>
      </c>
    </row>
    <row r="3788">
      <c r="A3788" t="n">
        <v>432</v>
      </c>
      <c r="B3788" t="inlineStr">
        <is>
          <t>Intervención a la gestión del riesgo de los colaboradores</t>
        </is>
      </c>
      <c r="C3788" t="inlineStr">
        <is>
          <t>GESTIÓN DE SEGURIDAD Y SALUD EN EL TRABAJO</t>
        </is>
      </c>
      <c r="D3788" t="inlineStr">
        <is>
          <t>Semestral</t>
        </is>
      </c>
      <c r="E3788" t="inlineStr">
        <is>
          <t>Positivo</t>
        </is>
      </c>
      <c r="F3788" s="139" t="n">
        <v>46022</v>
      </c>
      <c r="G3788" t="inlineStr">
        <is>
          <t>432-2025-12-31</t>
        </is>
      </c>
      <c r="H3788" t="inlineStr">
        <is>
          <t>Plan de gestión de riesgo químico</t>
        </is>
      </c>
      <c r="I3788" t="n">
        <v>90</v>
      </c>
      <c r="J3788" t="n">
        <v>100</v>
      </c>
      <c r="CS3788" t="n">
        <v>14</v>
      </c>
      <c r="CT3788" t="n">
        <v>14</v>
      </c>
    </row>
    <row r="3789">
      <c r="A3789" t="n">
        <v>432</v>
      </c>
      <c r="B3789" t="inlineStr">
        <is>
          <t>Intervención a la gestión del riesgo de los colaboradores</t>
        </is>
      </c>
      <c r="C3789" t="inlineStr">
        <is>
          <t>GESTIÓN DE SEGURIDAD Y SALUD EN EL TRABAJO</t>
        </is>
      </c>
      <c r="D3789" t="inlineStr">
        <is>
          <t>Semestral</t>
        </is>
      </c>
      <c r="E3789" t="inlineStr">
        <is>
          <t>Positivo</t>
        </is>
      </c>
      <c r="F3789" s="139" t="n">
        <v>46022</v>
      </c>
      <c r="G3789" t="inlineStr">
        <is>
          <t>432-2025-12-31</t>
        </is>
      </c>
      <c r="H3789" t="inlineStr">
        <is>
          <t>Plan de de gestión conservación de la voz</t>
        </is>
      </c>
      <c r="I3789" t="n">
        <v>90</v>
      </c>
      <c r="J3789" t="n">
        <v>100</v>
      </c>
      <c r="CS3789" t="n">
        <v>4</v>
      </c>
      <c r="CT3789" t="n">
        <v>4</v>
      </c>
    </row>
    <row r="3790">
      <c r="A3790" t="n">
        <v>432</v>
      </c>
      <c r="B3790" t="inlineStr">
        <is>
          <t>Intervención a la gestión del riesgo de los colaboradores</t>
        </is>
      </c>
      <c r="C3790" t="inlineStr">
        <is>
          <t>GESTIÓN DE SEGURIDAD Y SALUD EN EL TRABAJO</t>
        </is>
      </c>
      <c r="D3790" t="inlineStr">
        <is>
          <t>Semestral</t>
        </is>
      </c>
      <c r="E3790" t="inlineStr">
        <is>
          <t>Positivo</t>
        </is>
      </c>
      <c r="F3790" s="139" t="n">
        <v>46022</v>
      </c>
      <c r="G3790" t="inlineStr">
        <is>
          <t>432-2025-12-31</t>
        </is>
      </c>
      <c r="H3790" t="inlineStr">
        <is>
          <t>Plan de gestión riesgo biológico</t>
        </is>
      </c>
      <c r="I3790" t="n">
        <v>90</v>
      </c>
      <c r="J3790" t="n">
        <v>100</v>
      </c>
      <c r="CS3790" t="n">
        <v>2</v>
      </c>
      <c r="CT3790" t="n">
        <v>2</v>
      </c>
    </row>
    <row r="3791">
      <c r="A3791" t="n">
        <v>432</v>
      </c>
      <c r="B3791" t="inlineStr">
        <is>
          <t>Intervención a la gestión del riesgo de los colaboradores</t>
        </is>
      </c>
      <c r="C3791" t="inlineStr">
        <is>
          <t>GESTIÓN DE SEGURIDAD Y SALUD EN EL TRABAJO</t>
        </is>
      </c>
      <c r="D3791" t="inlineStr">
        <is>
          <t>Semestral</t>
        </is>
      </c>
      <c r="E3791" t="inlineStr">
        <is>
          <t>Positivo</t>
        </is>
      </c>
      <c r="F3791" s="139" t="n">
        <v>46022</v>
      </c>
      <c r="G3791" t="inlineStr">
        <is>
          <t>432-2025-12-31</t>
        </is>
      </c>
      <c r="H3791" t="inlineStr">
        <is>
          <t>Plan de gestión Teletrabajadores</t>
        </is>
      </c>
      <c r="I3791" t="n">
        <v>90</v>
      </c>
      <c r="J3791" t="n">
        <v>100</v>
      </c>
      <c r="CS3791" t="n">
        <v>5</v>
      </c>
      <c r="CT3791" t="n">
        <v>5</v>
      </c>
    </row>
    <row r="3792">
      <c r="A3792" t="n">
        <v>432</v>
      </c>
      <c r="B3792" t="inlineStr">
        <is>
          <t>Intervención a la gestión del riesgo de los colaboradores</t>
        </is>
      </c>
      <c r="C3792" t="inlineStr">
        <is>
          <t>GESTIÓN DE SEGURIDAD Y SALUD EN EL TRABAJO</t>
        </is>
      </c>
      <c r="D3792" t="inlineStr">
        <is>
          <t>Semestral</t>
        </is>
      </c>
      <c r="E3792" t="inlineStr">
        <is>
          <t>Positivo</t>
        </is>
      </c>
      <c r="F3792" s="139" t="n">
        <v>46022</v>
      </c>
      <c r="G3792" t="inlineStr">
        <is>
          <t>432-2025-12-31</t>
        </is>
      </c>
      <c r="H3792" t="inlineStr">
        <is>
          <t>Plan de gestión inspecciones de seguridad</t>
        </is>
      </c>
      <c r="I3792" t="n">
        <v>90</v>
      </c>
      <c r="J3792" t="n">
        <v>100</v>
      </c>
      <c r="CS3792" t="n">
        <v>15</v>
      </c>
      <c r="CT3792" t="n">
        <v>15</v>
      </c>
    </row>
    <row r="3793">
      <c r="A3793" t="n">
        <v>432</v>
      </c>
      <c r="B3793" t="inlineStr">
        <is>
          <t>Intervención a la gestión del riesgo de los colaboradores</t>
        </is>
      </c>
      <c r="C3793" t="inlineStr">
        <is>
          <t>GESTIÓN DE SEGURIDAD Y SALUD EN EL TRABAJO</t>
        </is>
      </c>
      <c r="D3793" t="inlineStr">
        <is>
          <t>Semestral</t>
        </is>
      </c>
      <c r="E3793" t="inlineStr">
        <is>
          <t>Positivo</t>
        </is>
      </c>
      <c r="F3793" s="139" t="n">
        <v>46022</v>
      </c>
      <c r="G3793" t="inlineStr">
        <is>
          <t>432-2025-12-31</t>
        </is>
      </c>
      <c r="H3793" t="inlineStr">
        <is>
          <t>Plan estratégico de seguridad vial</t>
        </is>
      </c>
      <c r="I3793" t="n">
        <v>90</v>
      </c>
      <c r="J3793" t="n">
        <v>100</v>
      </c>
      <c r="CS3793" t="n">
        <v>15</v>
      </c>
      <c r="CT3793" t="n">
        <v>15</v>
      </c>
    </row>
    <row r="3794">
      <c r="A3794" t="n">
        <v>456</v>
      </c>
      <c r="B3794" t="inlineStr">
        <is>
          <t>Impacto de campañas de Mailing</t>
        </is>
      </c>
      <c r="C3794" t="inlineStr">
        <is>
          <t>Comunicaciones Internas</t>
        </is>
      </c>
      <c r="D3794" t="inlineStr">
        <is>
          <t>Semestral</t>
        </is>
      </c>
      <c r="E3794" t="inlineStr">
        <is>
          <t>Positivo</t>
        </is>
      </c>
      <c r="F3794" s="139" t="n">
        <v>46022</v>
      </c>
      <c r="G3794" t="inlineStr">
        <is>
          <t>456-2025-12-31</t>
        </is>
      </c>
      <c r="H3794" t="inlineStr">
        <is>
          <t>Colaboradores</t>
        </is>
      </c>
      <c r="I3794" t="n">
        <v>100</v>
      </c>
      <c r="J3794" t="n">
        <v>106.6699981689453</v>
      </c>
      <c r="DY3794" t="n">
        <v>60</v>
      </c>
      <c r="DZ3794" t="n">
        <v>64</v>
      </c>
    </row>
    <row r="3795">
      <c r="A3795" t="n">
        <v>456</v>
      </c>
      <c r="B3795" t="inlineStr">
        <is>
          <t>Impacto de campañas de Mailing</t>
        </is>
      </c>
      <c r="C3795" t="inlineStr">
        <is>
          <t>Comunicaciones Internas</t>
        </is>
      </c>
      <c r="D3795" t="inlineStr">
        <is>
          <t>Semestral</t>
        </is>
      </c>
      <c r="E3795" t="inlineStr">
        <is>
          <t>Positivo</t>
        </is>
      </c>
      <c r="F3795" s="139" t="n">
        <v>46022</v>
      </c>
      <c r="G3795" t="inlineStr">
        <is>
          <t>456-2025-12-31</t>
        </is>
      </c>
      <c r="H3795" t="inlineStr">
        <is>
          <t>Estudiantes</t>
        </is>
      </c>
      <c r="I3795" t="n">
        <v>100</v>
      </c>
      <c r="J3795" t="n">
        <v>153.3300018310547</v>
      </c>
      <c r="DY3795" t="n">
        <v>15</v>
      </c>
      <c r="DZ3795" t="n">
        <v>23</v>
      </c>
    </row>
    <row r="3796">
      <c r="A3796" t="n">
        <v>456</v>
      </c>
      <c r="B3796" t="inlineStr">
        <is>
          <t>Impacto de campañas de Mailing</t>
        </is>
      </c>
      <c r="C3796" t="inlineStr">
        <is>
          <t>Comunicaciones Internas</t>
        </is>
      </c>
      <c r="D3796" t="inlineStr">
        <is>
          <t>Semestral</t>
        </is>
      </c>
      <c r="E3796" t="inlineStr">
        <is>
          <t>Positivo</t>
        </is>
      </c>
      <c r="F3796" s="139" t="n">
        <v>46022</v>
      </c>
      <c r="G3796" t="inlineStr">
        <is>
          <t>456-2025-12-31</t>
        </is>
      </c>
      <c r="H3796" t="inlineStr">
        <is>
          <t>Graduados</t>
        </is>
      </c>
      <c r="I3796" t="n">
        <v>100</v>
      </c>
      <c r="J3796" t="n">
        <v>109.0899963378906</v>
      </c>
      <c r="DY3796" t="n">
        <v>22</v>
      </c>
      <c r="DZ3796" t="n">
        <v>24</v>
      </c>
    </row>
    <row r="3797">
      <c r="A3797" t="n">
        <v>457</v>
      </c>
      <c r="B3797" t="inlineStr">
        <is>
          <t>Apertura de enlaces en mensajes de texto</t>
        </is>
      </c>
      <c r="C3797" t="inlineStr">
        <is>
          <t>Comunicaciones Internas</t>
        </is>
      </c>
      <c r="D3797" t="inlineStr">
        <is>
          <t>Semestral</t>
        </is>
      </c>
      <c r="E3797" t="inlineStr">
        <is>
          <t>Positivo</t>
        </is>
      </c>
      <c r="F3797" s="139" t="n">
        <v>46022</v>
      </c>
      <c r="G3797" t="inlineStr">
        <is>
          <t>457-2025-12-31</t>
        </is>
      </c>
      <c r="H3797" t="inlineStr">
        <is>
          <t>Colaboradores</t>
        </is>
      </c>
      <c r="I3797" t="n">
        <v>100</v>
      </c>
      <c r="J3797" t="n">
        <v>50</v>
      </c>
      <c r="EA3797" t="n">
        <v>2</v>
      </c>
      <c r="EB3797" t="n">
        <v>1</v>
      </c>
    </row>
    <row r="3798">
      <c r="A3798" t="n">
        <v>457</v>
      </c>
      <c r="B3798" t="inlineStr">
        <is>
          <t>Apertura de enlaces en mensajes de texto</t>
        </is>
      </c>
      <c r="C3798" t="inlineStr">
        <is>
          <t>Comunicaciones Internas</t>
        </is>
      </c>
      <c r="D3798" t="inlineStr">
        <is>
          <t>Semestral</t>
        </is>
      </c>
      <c r="E3798" t="inlineStr">
        <is>
          <t>Positivo</t>
        </is>
      </c>
      <c r="F3798" s="139" t="n">
        <v>46022</v>
      </c>
      <c r="G3798" t="inlineStr">
        <is>
          <t>457-2025-12-31</t>
        </is>
      </c>
      <c r="H3798" t="inlineStr">
        <is>
          <t>Estudiantes</t>
        </is>
      </c>
      <c r="I3798" t="n">
        <v>100</v>
      </c>
      <c r="J3798" t="n">
        <v>100</v>
      </c>
      <c r="EA3798" t="n">
        <v>2</v>
      </c>
      <c r="EB3798" t="n">
        <v>2</v>
      </c>
    </row>
    <row r="3799">
      <c r="A3799" t="n">
        <v>457</v>
      </c>
      <c r="B3799" t="inlineStr">
        <is>
          <t>Apertura de enlaces en mensajes de texto</t>
        </is>
      </c>
      <c r="C3799" t="inlineStr">
        <is>
          <t>Comunicaciones Internas</t>
        </is>
      </c>
      <c r="D3799" t="inlineStr">
        <is>
          <t>Semestral</t>
        </is>
      </c>
      <c r="E3799" t="inlineStr">
        <is>
          <t>Positivo</t>
        </is>
      </c>
      <c r="F3799" s="139" t="n">
        <v>46022</v>
      </c>
      <c r="G3799" t="inlineStr">
        <is>
          <t>457-2025-12-31</t>
        </is>
      </c>
      <c r="H3799" t="inlineStr">
        <is>
          <t>Graduados</t>
        </is>
      </c>
      <c r="I3799" t="n">
        <v>100</v>
      </c>
      <c r="J3799" t="n">
        <v>100</v>
      </c>
      <c r="EA3799" t="n">
        <v>2</v>
      </c>
      <c r="EB3799" t="n">
        <v>2</v>
      </c>
    </row>
    <row r="3800">
      <c r="A3800" t="n">
        <v>469</v>
      </c>
      <c r="B3800" t="inlineStr">
        <is>
          <t>Cumplimiento Plan Anual Áreas sede Medellín</t>
        </is>
      </c>
      <c r="C3800" t="inlineStr">
        <is>
          <t>Planeación Estratégica</t>
        </is>
      </c>
      <c r="D3800" t="inlineStr">
        <is>
          <t>Semestral</t>
        </is>
      </c>
      <c r="E3800" t="inlineStr">
        <is>
          <t>Positivo</t>
        </is>
      </c>
      <c r="F3800" s="139" t="n">
        <v>46022</v>
      </c>
      <c r="G3800" t="inlineStr">
        <is>
          <t>469-2025-12-31</t>
        </is>
      </c>
      <c r="H3800" t="inlineStr">
        <is>
          <t>FSCC- DERECHO Y GOBIERNO-DERECHO</t>
        </is>
      </c>
      <c r="I3800" t="n">
        <v>100</v>
      </c>
      <c r="J3800" t="n">
        <v>100</v>
      </c>
      <c r="DF3800" t="n">
        <v>100</v>
      </c>
      <c r="DG3800" t="n">
        <v>100</v>
      </c>
    </row>
    <row r="3801">
      <c r="A3801" t="n">
        <v>469</v>
      </c>
      <c r="B3801" t="inlineStr">
        <is>
          <t>Cumplimiento Plan Anual Áreas sede Medellín</t>
        </is>
      </c>
      <c r="C3801" t="inlineStr">
        <is>
          <t>Planeación Estratégica</t>
        </is>
      </c>
      <c r="D3801" t="inlineStr">
        <is>
          <t>Semestral</t>
        </is>
      </c>
      <c r="E3801" t="inlineStr">
        <is>
          <t>Positivo</t>
        </is>
      </c>
      <c r="F3801" s="139" t="n">
        <v>46022</v>
      </c>
      <c r="G3801" t="inlineStr">
        <is>
          <t>469-2025-12-31</t>
        </is>
      </c>
      <c r="H3801" t="inlineStr">
        <is>
          <t>FIDI-TIC -INGENIERIA DE SISTEMAS</t>
        </is>
      </c>
      <c r="I3801" t="n">
        <v>100</v>
      </c>
      <c r="J3801" t="n">
        <v>100</v>
      </c>
      <c r="DF3801" t="n">
        <v>100</v>
      </c>
      <c r="DG3801" t="n">
        <v>100</v>
      </c>
    </row>
    <row r="3802">
      <c r="A3802" t="n">
        <v>469</v>
      </c>
      <c r="B3802" t="inlineStr">
        <is>
          <t>Cumplimiento Plan Anual Áreas sede Medellín</t>
        </is>
      </c>
      <c r="C3802" t="inlineStr">
        <is>
          <t>Planeación Estratégica</t>
        </is>
      </c>
      <c r="D3802" t="inlineStr">
        <is>
          <t>Semestral</t>
        </is>
      </c>
      <c r="E3802" t="inlineStr">
        <is>
          <t>Positivo</t>
        </is>
      </c>
      <c r="F3802" s="139" t="n">
        <v>46022</v>
      </c>
      <c r="G3802" t="inlineStr">
        <is>
          <t>469-2025-12-31</t>
        </is>
      </c>
      <c r="H3802" t="inlineStr">
        <is>
          <t>FIDI-OPINA-INGENIERIA INDUSTRIAL</t>
        </is>
      </c>
      <c r="I3802" t="n">
        <v>100</v>
      </c>
      <c r="J3802" t="n">
        <v>100</v>
      </c>
      <c r="DF3802" t="n">
        <v>100</v>
      </c>
      <c r="DG3802" t="n">
        <v>100</v>
      </c>
    </row>
    <row r="3803">
      <c r="A3803" t="n">
        <v>469</v>
      </c>
      <c r="B3803" t="inlineStr">
        <is>
          <t>Cumplimiento Plan Anual Áreas sede Medellín</t>
        </is>
      </c>
      <c r="C3803" t="inlineStr">
        <is>
          <t>Planeación Estratégica</t>
        </is>
      </c>
      <c r="D3803" t="inlineStr">
        <is>
          <t>Semestral</t>
        </is>
      </c>
      <c r="E3803" t="inlineStr">
        <is>
          <t>Positivo</t>
        </is>
      </c>
      <c r="F3803" s="139" t="n">
        <v>46022</v>
      </c>
      <c r="G3803" t="inlineStr">
        <is>
          <t>469-2025-12-31</t>
        </is>
      </c>
      <c r="H3803" t="inlineStr">
        <is>
          <t>FNGS-NEG Y DLLO INTER-NEGOCIOS INTERNACIONALES</t>
        </is>
      </c>
      <c r="I3803" t="n">
        <v>100</v>
      </c>
      <c r="J3803" t="n">
        <v>100</v>
      </c>
      <c r="DF3803" t="n">
        <v>100</v>
      </c>
      <c r="DG3803" t="n">
        <v>100</v>
      </c>
    </row>
    <row r="3804">
      <c r="A3804" t="n">
        <v>469</v>
      </c>
      <c r="B3804" t="inlineStr">
        <is>
          <t>Cumplimiento Plan Anual Áreas sede Medellín</t>
        </is>
      </c>
      <c r="C3804" t="inlineStr">
        <is>
          <t>Planeación Estratégica</t>
        </is>
      </c>
      <c r="D3804" t="inlineStr">
        <is>
          <t>Semestral</t>
        </is>
      </c>
      <c r="E3804" t="inlineStr">
        <is>
          <t>Positivo</t>
        </is>
      </c>
      <c r="F3804" s="139" t="n">
        <v>46022</v>
      </c>
      <c r="G3804" t="inlineStr">
        <is>
          <t>469-2025-12-31</t>
        </is>
      </c>
      <c r="H3804" t="inlineStr">
        <is>
          <t>FSCC- EST.PSIC,TH Y SOC- PSICOLOGIA</t>
        </is>
      </c>
      <c r="I3804" t="n">
        <v>100</v>
      </c>
      <c r="J3804" t="n">
        <v>100</v>
      </c>
      <c r="DF3804" t="n">
        <v>100</v>
      </c>
      <c r="DG3804" t="n">
        <v>100</v>
      </c>
    </row>
    <row r="3805">
      <c r="A3805" t="n">
        <v>469</v>
      </c>
      <c r="B3805" t="inlineStr">
        <is>
          <t>Cumplimiento Plan Anual Áreas sede Medellín</t>
        </is>
      </c>
      <c r="C3805" t="inlineStr">
        <is>
          <t>Planeación Estratégica</t>
        </is>
      </c>
      <c r="D3805" t="inlineStr">
        <is>
          <t>Semestral</t>
        </is>
      </c>
      <c r="E3805" t="inlineStr">
        <is>
          <t>Positivo</t>
        </is>
      </c>
      <c r="F3805" s="139" t="n">
        <v>46022</v>
      </c>
      <c r="G3805" t="inlineStr">
        <is>
          <t>469-2025-12-31</t>
        </is>
      </c>
      <c r="H3805" t="inlineStr">
        <is>
          <t>FIDI-CIENCIAS BÁSICAS MED</t>
        </is>
      </c>
      <c r="I3805" t="n">
        <v>100</v>
      </c>
      <c r="J3805" t="n">
        <v>100</v>
      </c>
      <c r="DF3805" t="n">
        <v>100</v>
      </c>
      <c r="DG3805" t="n">
        <v>100</v>
      </c>
    </row>
    <row r="3806">
      <c r="A3806" t="n">
        <v>469</v>
      </c>
      <c r="B3806" t="inlineStr">
        <is>
          <t>Cumplimiento Plan Anual Áreas sede Medellín</t>
        </is>
      </c>
      <c r="C3806" t="inlineStr">
        <is>
          <t>Planeación Estratégica</t>
        </is>
      </c>
      <c r="D3806" t="inlineStr">
        <is>
          <t>Semestral</t>
        </is>
      </c>
      <c r="E3806" t="inlineStr">
        <is>
          <t>Positivo</t>
        </is>
      </c>
      <c r="F3806" s="139" t="n">
        <v>46022</v>
      </c>
      <c r="G3806" t="inlineStr">
        <is>
          <t>469-2025-12-31</t>
        </is>
      </c>
      <c r="H3806" t="inlineStr">
        <is>
          <t>ADMON DE EMPRESAS</t>
        </is>
      </c>
      <c r="I3806" t="n">
        <v>100</v>
      </c>
      <c r="J3806" t="n">
        <v>93</v>
      </c>
      <c r="DF3806" t="n">
        <v>93</v>
      </c>
      <c r="DG3806" t="n">
        <v>100</v>
      </c>
    </row>
    <row r="3807">
      <c r="A3807" t="n">
        <v>469</v>
      </c>
      <c r="B3807" t="inlineStr">
        <is>
          <t>Cumplimiento Plan Anual Áreas sede Medellín</t>
        </is>
      </c>
      <c r="C3807" t="inlineStr">
        <is>
          <t>Planeación Estratégica</t>
        </is>
      </c>
      <c r="D3807" t="inlineStr">
        <is>
          <t>Semestral</t>
        </is>
      </c>
      <c r="E3807" t="inlineStr">
        <is>
          <t>Positivo</t>
        </is>
      </c>
      <c r="F3807" s="139" t="n">
        <v>46022</v>
      </c>
      <c r="G3807" t="inlineStr">
        <is>
          <t>469-2025-12-31</t>
        </is>
      </c>
      <c r="H3807" t="inlineStr">
        <is>
          <t>FSCC - MARKETING MED</t>
        </is>
      </c>
      <c r="I3807" t="n">
        <v>100</v>
      </c>
      <c r="J3807" t="n">
        <v>100</v>
      </c>
      <c r="DF3807" t="n">
        <v>100</v>
      </c>
      <c r="DG3807" t="n">
        <v>100</v>
      </c>
    </row>
    <row r="3808">
      <c r="A3808" t="n">
        <v>470</v>
      </c>
      <c r="B3808" t="inlineStr">
        <is>
          <t>Cumplimiento plan anual Secretaria académica y de extensión</t>
        </is>
      </c>
      <c r="C3808" t="inlineStr">
        <is>
          <t>Planeación Estratégica</t>
        </is>
      </c>
      <c r="D3808" t="inlineStr">
        <is>
          <t>Semestral</t>
        </is>
      </c>
      <c r="E3808" t="inlineStr">
        <is>
          <t>Positivo</t>
        </is>
      </c>
      <c r="F3808" s="139" t="n">
        <v>46022</v>
      </c>
      <c r="G3808" t="inlineStr">
        <is>
          <t>470-2025-12-31</t>
        </is>
      </c>
      <c r="H3808" t="inlineStr">
        <is>
          <t>DIRECTOR SISTEMA NACIONAL DE BIBLIOTECAS</t>
        </is>
      </c>
      <c r="I3808" t="n">
        <v>100</v>
      </c>
      <c r="J3808" t="n">
        <v>100</v>
      </c>
      <c r="DH3808" t="n">
        <v>100</v>
      </c>
      <c r="DI3808" t="n">
        <v>100</v>
      </c>
    </row>
    <row r="3809">
      <c r="A3809" t="n">
        <v>470</v>
      </c>
      <c r="B3809" t="inlineStr">
        <is>
          <t>Cumplimiento plan anual Secretaria académica y de extensión</t>
        </is>
      </c>
      <c r="C3809" t="inlineStr">
        <is>
          <t>Planeación Estratégica</t>
        </is>
      </c>
      <c r="D3809" t="inlineStr">
        <is>
          <t>Semestral</t>
        </is>
      </c>
      <c r="E3809" t="inlineStr">
        <is>
          <t>Positivo</t>
        </is>
      </c>
      <c r="F3809" s="139" t="n">
        <v>46022</v>
      </c>
      <c r="G3809" t="inlineStr">
        <is>
          <t>470-2025-12-31</t>
        </is>
      </c>
      <c r="H3809" t="inlineStr">
        <is>
          <t>DIRECTOR CENTRO MEDIOS AUDIOVISUALES</t>
        </is>
      </c>
      <c r="I3809" t="n">
        <v>100</v>
      </c>
      <c r="J3809" t="n">
        <v>100</v>
      </c>
      <c r="DH3809" t="n">
        <v>100</v>
      </c>
      <c r="DI3809" t="n">
        <v>100</v>
      </c>
    </row>
    <row r="3810">
      <c r="A3810" t="n">
        <v>470</v>
      </c>
      <c r="B3810" t="inlineStr">
        <is>
          <t>Cumplimiento plan anual Secretaria académica y de extensión</t>
        </is>
      </c>
      <c r="C3810" t="inlineStr">
        <is>
          <t>Planeación Estratégica</t>
        </is>
      </c>
      <c r="D3810" t="inlineStr">
        <is>
          <t>Semestral</t>
        </is>
      </c>
      <c r="E3810" t="inlineStr">
        <is>
          <t>Positivo</t>
        </is>
      </c>
      <c r="F3810" s="139" t="n">
        <v>46022</v>
      </c>
      <c r="G3810" t="inlineStr">
        <is>
          <t>470-2025-12-31</t>
        </is>
      </c>
      <c r="H3810" t="inlineStr">
        <is>
          <t>DIRECTOR AGENCIA TROMPO</t>
        </is>
      </c>
      <c r="I3810" t="n">
        <v>100</v>
      </c>
      <c r="J3810" t="n">
        <v>100</v>
      </c>
      <c r="DH3810" t="n">
        <v>100</v>
      </c>
      <c r="DI3810" t="n">
        <v>100</v>
      </c>
    </row>
    <row r="3811">
      <c r="A3811" t="n">
        <v>470</v>
      </c>
      <c r="B3811" t="inlineStr">
        <is>
          <t>Cumplimiento plan anual Secretaria académica y de extensión</t>
        </is>
      </c>
      <c r="C3811" t="inlineStr">
        <is>
          <t>Planeación Estratégica</t>
        </is>
      </c>
      <c r="D3811" t="inlineStr">
        <is>
          <t>Semestral</t>
        </is>
      </c>
      <c r="E3811" t="inlineStr">
        <is>
          <t>Positivo</t>
        </is>
      </c>
      <c r="F3811" s="139" t="n">
        <v>46022</v>
      </c>
      <c r="G3811" t="inlineStr">
        <is>
          <t>470-2025-12-31</t>
        </is>
      </c>
      <c r="H3811" t="inlineStr">
        <is>
          <t>DIRECTOR DE GRADUADOS Y PROYECCION EMP.</t>
        </is>
      </c>
      <c r="I3811" t="n">
        <v>100</v>
      </c>
      <c r="J3811" t="n">
        <v>100</v>
      </c>
      <c r="DH3811" t="n">
        <v>100</v>
      </c>
      <c r="DI3811" t="n">
        <v>100</v>
      </c>
    </row>
    <row r="3812">
      <c r="A3812" t="n">
        <v>470</v>
      </c>
      <c r="B3812" t="inlineStr">
        <is>
          <t>Cumplimiento plan anual Secretaria académica y de extensión</t>
        </is>
      </c>
      <c r="C3812" t="inlineStr">
        <is>
          <t>Planeación Estratégica</t>
        </is>
      </c>
      <c r="D3812" t="inlineStr">
        <is>
          <t>Semestral</t>
        </is>
      </c>
      <c r="E3812" t="inlineStr">
        <is>
          <t>Positivo</t>
        </is>
      </c>
      <c r="F3812" s="139" t="n">
        <v>46022</v>
      </c>
      <c r="G3812" t="inlineStr">
        <is>
          <t>470-2025-12-31</t>
        </is>
      </c>
      <c r="H3812" t="inlineStr">
        <is>
          <t>DIRECTOR EDITORIAL</t>
        </is>
      </c>
      <c r="I3812" t="n">
        <v>100</v>
      </c>
      <c r="J3812" t="n">
        <v>100</v>
      </c>
      <c r="DH3812" t="n">
        <v>100</v>
      </c>
      <c r="DI3812" t="n">
        <v>100</v>
      </c>
    </row>
    <row r="3813">
      <c r="A3813" t="n">
        <v>471</v>
      </c>
      <c r="B3813" t="inlineStr">
        <is>
          <t>Cumplimiento plan anual Gerencia de Talento Humano</t>
        </is>
      </c>
      <c r="C3813" t="inlineStr">
        <is>
          <t>Planeación Estratégica</t>
        </is>
      </c>
      <c r="D3813" t="inlineStr">
        <is>
          <t>Semestral</t>
        </is>
      </c>
      <c r="E3813" t="inlineStr">
        <is>
          <t>Positivo</t>
        </is>
      </c>
      <c r="F3813" s="139" t="n">
        <v>46022</v>
      </c>
      <c r="G3813" t="inlineStr">
        <is>
          <t>471-2025-12-31</t>
        </is>
      </c>
      <c r="H3813" t="inlineStr">
        <is>
          <t>DIRECTOR DE BIENESTAR Y RELAC. LABORALES</t>
        </is>
      </c>
      <c r="I3813" t="n">
        <v>100</v>
      </c>
      <c r="J3813" t="n">
        <v>99</v>
      </c>
      <c r="DJ3813" t="n">
        <v>99</v>
      </c>
      <c r="DK3813" t="n">
        <v>100</v>
      </c>
    </row>
    <row r="3814">
      <c r="A3814" t="n">
        <v>471</v>
      </c>
      <c r="B3814" t="inlineStr">
        <is>
          <t>Cumplimiento plan anual Gerencia de Talento Humano</t>
        </is>
      </c>
      <c r="C3814" t="inlineStr">
        <is>
          <t>Planeación Estratégica</t>
        </is>
      </c>
      <c r="D3814" t="inlineStr">
        <is>
          <t>Semestral</t>
        </is>
      </c>
      <c r="E3814" t="inlineStr">
        <is>
          <t>Positivo</t>
        </is>
      </c>
      <c r="F3814" s="139" t="n">
        <v>46022</v>
      </c>
      <c r="G3814" t="inlineStr">
        <is>
          <t>471-2025-12-31</t>
        </is>
      </c>
      <c r="H3814" t="inlineStr">
        <is>
          <t>DIRECTOR DE FORMACION Y DESARROLLO</t>
        </is>
      </c>
      <c r="I3814" t="n">
        <v>100</v>
      </c>
      <c r="J3814" t="n">
        <v>100</v>
      </c>
      <c r="DJ3814" t="n">
        <v>100</v>
      </c>
      <c r="DK3814" t="n">
        <v>100</v>
      </c>
    </row>
    <row r="3815">
      <c r="A3815" t="n">
        <v>471</v>
      </c>
      <c r="B3815" t="inlineStr">
        <is>
          <t>Cumplimiento plan anual Gerencia de Talento Humano</t>
        </is>
      </c>
      <c r="C3815" t="inlineStr">
        <is>
          <t>Planeación Estratégica</t>
        </is>
      </c>
      <c r="D3815" t="inlineStr">
        <is>
          <t>Semestral</t>
        </is>
      </c>
      <c r="E3815" t="inlineStr">
        <is>
          <t>Positivo</t>
        </is>
      </c>
      <c r="F3815" s="139" t="n">
        <v>46022</v>
      </c>
      <c r="G3815" t="inlineStr">
        <is>
          <t>471-2025-12-31</t>
        </is>
      </c>
      <c r="H3815" t="inlineStr">
        <is>
          <t>DIRECTOR DE COMUN. EXTERNAS SED MEDELLIN</t>
        </is>
      </c>
      <c r="I3815" t="n">
        <v>100</v>
      </c>
      <c r="J3815" t="n">
        <v>100</v>
      </c>
      <c r="DJ3815" t="n">
        <v>100</v>
      </c>
      <c r="DK3815" t="n">
        <v>100</v>
      </c>
    </row>
    <row r="3816">
      <c r="A3816" t="n">
        <v>471</v>
      </c>
      <c r="B3816" t="inlineStr">
        <is>
          <t>Cumplimiento plan anual Gerencia de Talento Humano</t>
        </is>
      </c>
      <c r="C3816" t="inlineStr">
        <is>
          <t>Planeación Estratégica</t>
        </is>
      </c>
      <c r="D3816" t="inlineStr">
        <is>
          <t>Semestral</t>
        </is>
      </c>
      <c r="E3816" t="inlineStr">
        <is>
          <t>Positivo</t>
        </is>
      </c>
      <c r="F3816" s="139" t="n">
        <v>46022</v>
      </c>
      <c r="G3816" t="inlineStr">
        <is>
          <t>471-2025-12-31</t>
        </is>
      </c>
      <c r="H3816" t="inlineStr">
        <is>
          <t>DIRECTOR DE RELACIONES PUBLICAS Y PROTOC</t>
        </is>
      </c>
      <c r="I3816" t="n">
        <v>100</v>
      </c>
      <c r="J3816" t="n">
        <v>100</v>
      </c>
      <c r="DJ3816" t="n">
        <v>100</v>
      </c>
      <c r="DK3816" t="n">
        <v>100</v>
      </c>
    </row>
    <row r="3817">
      <c r="A3817" t="n">
        <v>471</v>
      </c>
      <c r="B3817" t="inlineStr">
        <is>
          <t>Cumplimiento plan anual Gerencia de Talento Humano</t>
        </is>
      </c>
      <c r="C3817" t="inlineStr">
        <is>
          <t>Planeación Estratégica</t>
        </is>
      </c>
      <c r="D3817" t="inlineStr">
        <is>
          <t>Semestral</t>
        </is>
      </c>
      <c r="E3817" t="inlineStr">
        <is>
          <t>Positivo</t>
        </is>
      </c>
      <c r="F3817" s="139" t="n">
        <v>46022</v>
      </c>
      <c r="G3817" t="inlineStr">
        <is>
          <t>471-2025-12-31</t>
        </is>
      </c>
      <c r="H3817" t="inlineStr">
        <is>
          <t>DIRECTOR DE COMUNICACIONES</t>
        </is>
      </c>
      <c r="I3817" t="n">
        <v>100</v>
      </c>
      <c r="J3817" t="n">
        <v>100</v>
      </c>
      <c r="DJ3817" t="n">
        <v>100</v>
      </c>
      <c r="DK3817" t="n">
        <v>100</v>
      </c>
    </row>
    <row r="3818">
      <c r="A3818" t="n">
        <v>471</v>
      </c>
      <c r="B3818" t="inlineStr">
        <is>
          <t>Cumplimiento plan anual Gerencia de Talento Humano</t>
        </is>
      </c>
      <c r="C3818" t="inlineStr">
        <is>
          <t>Planeación Estratégica</t>
        </is>
      </c>
      <c r="D3818" t="inlineStr">
        <is>
          <t>Semestral</t>
        </is>
      </c>
      <c r="E3818" t="inlineStr">
        <is>
          <t>Positivo</t>
        </is>
      </c>
      <c r="F3818" s="139" t="n">
        <v>46022</v>
      </c>
      <c r="G3818" t="inlineStr">
        <is>
          <t>471-2025-12-31</t>
        </is>
      </c>
      <c r="H3818" t="inlineStr">
        <is>
          <t>DIRECTOR DE ADMON LABORAL Y COMPENSACION</t>
        </is>
      </c>
      <c r="I3818" t="n">
        <v>100</v>
      </c>
      <c r="J3818" t="n">
        <v>100</v>
      </c>
      <c r="DJ3818" t="n">
        <v>100</v>
      </c>
      <c r="DK3818" t="n">
        <v>100</v>
      </c>
    </row>
    <row r="3819">
      <c r="A3819" t="n">
        <v>471</v>
      </c>
      <c r="B3819" t="inlineStr">
        <is>
          <t>Cumplimiento plan anual Gerencia de Talento Humano</t>
        </is>
      </c>
      <c r="C3819" t="inlineStr">
        <is>
          <t>Planeación Estratégica</t>
        </is>
      </c>
      <c r="D3819" t="inlineStr">
        <is>
          <t>Semestral</t>
        </is>
      </c>
      <c r="E3819" t="inlineStr">
        <is>
          <t>Positivo</t>
        </is>
      </c>
      <c r="F3819" s="139" t="n">
        <v>46022</v>
      </c>
      <c r="G3819" t="inlineStr">
        <is>
          <t>471-2025-12-31</t>
        </is>
      </c>
      <c r="H3819" t="inlineStr">
        <is>
          <t>DIRECTOR DE GESTION DE TALENTO</t>
        </is>
      </c>
      <c r="I3819" t="n">
        <v>100</v>
      </c>
      <c r="J3819" t="n">
        <v>100</v>
      </c>
      <c r="DJ3819" t="n">
        <v>100</v>
      </c>
      <c r="DK3819" t="n">
        <v>100</v>
      </c>
    </row>
    <row r="3820">
      <c r="A3820" t="n">
        <v>510</v>
      </c>
      <c r="B3820" t="inlineStr">
        <is>
          <t>Frecuencia de incidentes de riesgos</t>
        </is>
      </c>
      <c r="C3820" t="inlineStr">
        <is>
          <t>GESTIÓN DE RIESGOS</t>
        </is>
      </c>
      <c r="D3820" t="inlineStr">
        <is>
          <t>Semestral</t>
        </is>
      </c>
      <c r="E3820" t="inlineStr">
        <is>
          <t>Positivo</t>
        </is>
      </c>
      <c r="F3820" s="139" t="n">
        <v>46022</v>
      </c>
      <c r="G3820" t="inlineStr">
        <is>
          <t>510-2025-12-31</t>
        </is>
      </c>
      <c r="H3820" t="inlineStr">
        <is>
          <t>Revisión y asesorías</t>
        </is>
      </c>
      <c r="J3820" t="n">
        <v>0</v>
      </c>
      <c r="EL3820" t="n">
        <v>0</v>
      </c>
      <c r="EM3820" t="n">
        <v>140</v>
      </c>
    </row>
    <row r="3821">
      <c r="A3821" t="n">
        <v>511</v>
      </c>
      <c r="B3821" t="inlineStr">
        <is>
          <t>Eficacia de controles</t>
        </is>
      </c>
      <c r="C3821" t="inlineStr">
        <is>
          <t>GESTIÓN DE RIESGOS</t>
        </is>
      </c>
      <c r="D3821" t="inlineStr">
        <is>
          <t>Semestral</t>
        </is>
      </c>
      <c r="E3821" t="inlineStr">
        <is>
          <t>Positivo</t>
        </is>
      </c>
      <c r="F3821" s="139" t="n">
        <v>46022</v>
      </c>
      <c r="G3821" t="inlineStr">
        <is>
          <t>511-2025-12-31</t>
        </is>
      </c>
      <c r="H3821" t="inlineStr">
        <is>
          <t>Estratégicos</t>
        </is>
      </c>
      <c r="J3821" t="n">
        <v>74.29000091552734</v>
      </c>
      <c r="EN3821" t="n">
        <v>26</v>
      </c>
      <c r="EO3821" t="n">
        <v>35</v>
      </c>
    </row>
    <row r="3822">
      <c r="A3822" t="n">
        <v>511</v>
      </c>
      <c r="B3822" t="inlineStr">
        <is>
          <t>Eficacia de controles</t>
        </is>
      </c>
      <c r="C3822" t="inlineStr">
        <is>
          <t>GESTIÓN DE RIESGOS</t>
        </is>
      </c>
      <c r="D3822" t="inlineStr">
        <is>
          <t>Semestral</t>
        </is>
      </c>
      <c r="E3822" t="inlineStr">
        <is>
          <t>Positivo</t>
        </is>
      </c>
      <c r="F3822" s="139" t="n">
        <v>46022</v>
      </c>
      <c r="G3822" t="inlineStr">
        <is>
          <t>511-2025-12-31</t>
        </is>
      </c>
      <c r="H3822" t="inlineStr">
        <is>
          <t>Proyectos</t>
        </is>
      </c>
      <c r="J3822" t="n">
        <v>100</v>
      </c>
      <c r="EN3822" t="n">
        <v>11</v>
      </c>
      <c r="EO3822" t="n">
        <v>11</v>
      </c>
    </row>
    <row r="3823">
      <c r="A3823" t="n">
        <v>511</v>
      </c>
      <c r="B3823" t="inlineStr">
        <is>
          <t>Eficacia de controles</t>
        </is>
      </c>
      <c r="C3823" t="inlineStr">
        <is>
          <t>GESTIÓN DE RIESGOS</t>
        </is>
      </c>
      <c r="D3823" t="inlineStr">
        <is>
          <t>Semestral</t>
        </is>
      </c>
      <c r="E3823" t="inlineStr">
        <is>
          <t>Positivo</t>
        </is>
      </c>
      <c r="F3823" s="139" t="n">
        <v>46022</v>
      </c>
      <c r="G3823" t="inlineStr">
        <is>
          <t>511-2025-12-31</t>
        </is>
      </c>
      <c r="H3823" t="inlineStr">
        <is>
          <t>Financieros</t>
        </is>
      </c>
      <c r="J3823" t="n">
        <v>100</v>
      </c>
      <c r="EN3823" t="n">
        <v>24</v>
      </c>
      <c r="EO3823" t="n">
        <v>24</v>
      </c>
    </row>
    <row r="3824">
      <c r="A3824" t="n">
        <v>511</v>
      </c>
      <c r="B3824" t="inlineStr">
        <is>
          <t>Eficacia de controles</t>
        </is>
      </c>
      <c r="C3824" t="inlineStr">
        <is>
          <t>GESTIÓN DE RIESGOS</t>
        </is>
      </c>
      <c r="D3824" t="inlineStr">
        <is>
          <t>Semestral</t>
        </is>
      </c>
      <c r="E3824" t="inlineStr">
        <is>
          <t>Positivo</t>
        </is>
      </c>
      <c r="F3824" s="139" t="n">
        <v>46022</v>
      </c>
      <c r="G3824" t="inlineStr">
        <is>
          <t>511-2025-12-31</t>
        </is>
      </c>
      <c r="H3824" t="inlineStr">
        <is>
          <t>Legal/ Cumplimiento</t>
        </is>
      </c>
      <c r="J3824" t="n">
        <v>93.33000183105469</v>
      </c>
      <c r="EN3824" t="n">
        <v>14</v>
      </c>
      <c r="EO3824" t="n">
        <v>15</v>
      </c>
    </row>
    <row r="3825">
      <c r="A3825" t="n">
        <v>511</v>
      </c>
      <c r="B3825" t="inlineStr">
        <is>
          <t>Eficacia de controles</t>
        </is>
      </c>
      <c r="C3825" t="inlineStr">
        <is>
          <t>GESTIÓN DE RIESGOS</t>
        </is>
      </c>
      <c r="D3825" t="inlineStr">
        <is>
          <t>Semestral</t>
        </is>
      </c>
      <c r="E3825" t="inlineStr">
        <is>
          <t>Positivo</t>
        </is>
      </c>
      <c r="F3825" s="139" t="n">
        <v>46022</v>
      </c>
      <c r="G3825" t="inlineStr">
        <is>
          <t>511-2025-12-31</t>
        </is>
      </c>
      <c r="H3825" t="inlineStr">
        <is>
          <t>Tecnológico</t>
        </is>
      </c>
      <c r="J3825" t="n">
        <v>100</v>
      </c>
      <c r="EN3825" t="n">
        <v>8</v>
      </c>
      <c r="EO3825" t="n">
        <v>8</v>
      </c>
    </row>
    <row r="3826">
      <c r="A3826" t="n">
        <v>511</v>
      </c>
      <c r="B3826" t="inlineStr">
        <is>
          <t>Eficacia de controles</t>
        </is>
      </c>
      <c r="C3826" t="inlineStr">
        <is>
          <t>GESTIÓN DE RIESGOS</t>
        </is>
      </c>
      <c r="D3826" t="inlineStr">
        <is>
          <t>Semestral</t>
        </is>
      </c>
      <c r="E3826" t="inlineStr">
        <is>
          <t>Positivo</t>
        </is>
      </c>
      <c r="F3826" s="139" t="n">
        <v>46022</v>
      </c>
      <c r="G3826" t="inlineStr">
        <is>
          <t>511-2025-12-31</t>
        </is>
      </c>
      <c r="H3826" t="inlineStr">
        <is>
          <t>Operativos</t>
        </is>
      </c>
      <c r="J3826" t="n">
        <v>81.66000366210938</v>
      </c>
      <c r="EN3826" t="n">
        <v>138</v>
      </c>
      <c r="EO3826" t="n">
        <v>169</v>
      </c>
    </row>
    <row r="3827">
      <c r="A3827" t="n">
        <v>511</v>
      </c>
      <c r="B3827" t="inlineStr">
        <is>
          <t>Eficacia de controles</t>
        </is>
      </c>
      <c r="C3827" t="inlineStr">
        <is>
          <t>GESTIÓN DE RIESGOS</t>
        </is>
      </c>
      <c r="D3827" t="inlineStr">
        <is>
          <t>Semestral</t>
        </is>
      </c>
      <c r="E3827" t="inlineStr">
        <is>
          <t>Positivo</t>
        </is>
      </c>
      <c r="F3827" s="139" t="n">
        <v>46022</v>
      </c>
      <c r="G3827" t="inlineStr">
        <is>
          <t>511-2025-12-31</t>
        </is>
      </c>
      <c r="H3827" t="inlineStr">
        <is>
          <t>Reputacionales</t>
        </is>
      </c>
      <c r="J3827" t="n">
        <v>100</v>
      </c>
      <c r="EN3827" t="n">
        <v>7</v>
      </c>
      <c r="EO3827" t="n">
        <v>7</v>
      </c>
    </row>
    <row r="3828">
      <c r="A3828" t="n">
        <v>529</v>
      </c>
      <c r="B3828" t="inlineStr">
        <is>
          <t>Oportunidad en la solución de solicitudes de infraestructura</t>
        </is>
      </c>
      <c r="C3828" t="inlineStr">
        <is>
          <t>Gestión Infraestructura Física</t>
        </is>
      </c>
      <c r="D3828" t="inlineStr">
        <is>
          <t>Semestral</t>
        </is>
      </c>
      <c r="E3828" t="inlineStr">
        <is>
          <t>Positivo</t>
        </is>
      </c>
      <c r="F3828" s="139" t="n">
        <v>46022</v>
      </c>
      <c r="G3828" t="inlineStr">
        <is>
          <t>529-2025-12-31</t>
        </is>
      </c>
      <c r="H3828" t="inlineStr">
        <is>
          <t>Bogotá</t>
        </is>
      </c>
      <c r="I3828" t="n">
        <v>90</v>
      </c>
      <c r="J3828" t="n">
        <v>96</v>
      </c>
      <c r="FJ3828" t="n">
        <v>50</v>
      </c>
      <c r="FK3828" t="n">
        <v>48</v>
      </c>
    </row>
    <row r="3829">
      <c r="A3829" t="n">
        <v>529</v>
      </c>
      <c r="B3829" t="inlineStr">
        <is>
          <t>Oportunidad en la solución de solicitudes de infraestructura</t>
        </is>
      </c>
      <c r="C3829" t="inlineStr">
        <is>
          <t>Gestión Infraestructura Física</t>
        </is>
      </c>
      <c r="D3829" t="inlineStr">
        <is>
          <t>Semestral</t>
        </is>
      </c>
      <c r="E3829" t="inlineStr">
        <is>
          <t>Positivo</t>
        </is>
      </c>
      <c r="F3829" s="139" t="n">
        <v>46022</v>
      </c>
      <c r="G3829" t="inlineStr">
        <is>
          <t>529-2025-12-31</t>
        </is>
      </c>
      <c r="H3829" t="inlineStr">
        <is>
          <t>Medellín</t>
        </is>
      </c>
      <c r="I3829" t="n">
        <v>90</v>
      </c>
      <c r="J3829" t="n">
        <v>98.98000335693359</v>
      </c>
      <c r="FJ3829" t="n">
        <v>98</v>
      </c>
      <c r="FK3829" t="n">
        <v>97</v>
      </c>
    </row>
    <row r="3830">
      <c r="A3830" t="n">
        <v>216</v>
      </c>
      <c r="B3830" t="inlineStr">
        <is>
          <t>Disposición Ambientalmente Adecuada de Residuos Peligrosos</t>
        </is>
      </c>
      <c r="C3830" t="inlineStr">
        <is>
          <t>GESTIÓN AMBIENTAL</t>
        </is>
      </c>
      <c r="D3830" t="inlineStr">
        <is>
          <t>Anual</t>
        </is>
      </c>
      <c r="E3830" t="inlineStr">
        <is>
          <t>Positivo</t>
        </is>
      </c>
      <c r="F3830" s="139" t="n">
        <v>46022</v>
      </c>
      <c r="G3830" t="inlineStr">
        <is>
          <t>216-2025-12-31</t>
        </is>
      </c>
      <c r="H3830" t="inlineStr">
        <is>
          <t>Campus Bogotá</t>
        </is>
      </c>
      <c r="I3830" t="n">
        <v>100</v>
      </c>
      <c r="J3830" t="n">
        <v>100</v>
      </c>
      <c r="AE3830" t="n">
        <v>9001.27</v>
      </c>
      <c r="AF3830" t="n">
        <v>9001.27</v>
      </c>
    </row>
    <row r="3831">
      <c r="A3831" t="n">
        <v>216</v>
      </c>
      <c r="B3831" t="inlineStr">
        <is>
          <t>Disposición Ambientalmente Adecuada de Residuos Peligrosos</t>
        </is>
      </c>
      <c r="C3831" t="inlineStr">
        <is>
          <t>GESTIÓN AMBIENTAL</t>
        </is>
      </c>
      <c r="D3831" t="inlineStr">
        <is>
          <t>Anual</t>
        </is>
      </c>
      <c r="E3831" t="inlineStr">
        <is>
          <t>Positivo</t>
        </is>
      </c>
      <c r="F3831" s="139" t="n">
        <v>46022</v>
      </c>
      <c r="G3831" t="inlineStr">
        <is>
          <t>216-2025-12-31</t>
        </is>
      </c>
      <c r="H3831" t="inlineStr">
        <is>
          <t>City Campus</t>
        </is>
      </c>
      <c r="I3831" t="n">
        <v>100</v>
      </c>
      <c r="J3831" t="n">
        <v>100</v>
      </c>
      <c r="AE3831" t="n">
        <v>271.68</v>
      </c>
      <c r="AF3831" t="n">
        <v>271.68</v>
      </c>
    </row>
    <row r="3832">
      <c r="A3832" t="n">
        <v>216</v>
      </c>
      <c r="B3832" t="inlineStr">
        <is>
          <t>Disposición Ambientalmente Adecuada de Residuos Peligrosos</t>
        </is>
      </c>
      <c r="C3832" t="inlineStr">
        <is>
          <t>GESTIÓN AMBIENTAL</t>
        </is>
      </c>
      <c r="D3832" t="inlineStr">
        <is>
          <t>Anual</t>
        </is>
      </c>
      <c r="E3832" t="inlineStr">
        <is>
          <t>Positivo</t>
        </is>
      </c>
      <c r="F3832" s="139" t="n">
        <v>46022</v>
      </c>
      <c r="G3832" t="inlineStr">
        <is>
          <t>216-2025-12-31</t>
        </is>
      </c>
      <c r="H3832" t="inlineStr">
        <is>
          <t>Sede Posgrado-Calle 85</t>
        </is>
      </c>
      <c r="I3832" t="n">
        <v>100</v>
      </c>
      <c r="J3832" t="n">
        <v>0</v>
      </c>
      <c r="AE3832" t="n">
        <v>0</v>
      </c>
      <c r="AF3832" t="n">
        <v>0</v>
      </c>
    </row>
    <row r="3833">
      <c r="A3833" t="n">
        <v>216</v>
      </c>
      <c r="B3833" t="inlineStr">
        <is>
          <t>Disposición Ambientalmente Adecuada de Residuos Peligrosos</t>
        </is>
      </c>
      <c r="C3833" t="inlineStr">
        <is>
          <t>GESTIÓN AMBIENTAL</t>
        </is>
      </c>
      <c r="D3833" t="inlineStr">
        <is>
          <t>Anual</t>
        </is>
      </c>
      <c r="E3833" t="inlineStr">
        <is>
          <t>Positivo</t>
        </is>
      </c>
      <c r="F3833" s="139" t="n">
        <v>46022</v>
      </c>
      <c r="G3833" t="inlineStr">
        <is>
          <t>216-2025-12-31</t>
        </is>
      </c>
      <c r="H3833" t="inlineStr">
        <is>
          <t>Campus-Medellín</t>
        </is>
      </c>
      <c r="I3833" t="n">
        <v>100</v>
      </c>
      <c r="J3833" t="n">
        <v>100</v>
      </c>
      <c r="AE3833" t="n">
        <v>541</v>
      </c>
      <c r="AF3833" t="n">
        <v>541</v>
      </c>
    </row>
    <row r="3834">
      <c r="A3834" t="n">
        <v>216</v>
      </c>
      <c r="B3834" t="inlineStr">
        <is>
          <t>Disposición Ambientalmente Adecuada de Residuos Peligrosos</t>
        </is>
      </c>
      <c r="C3834" t="inlineStr">
        <is>
          <t>GESTIÓN AMBIENTAL</t>
        </is>
      </c>
      <c r="D3834" t="inlineStr">
        <is>
          <t>Anual</t>
        </is>
      </c>
      <c r="E3834" t="inlineStr">
        <is>
          <t>Positivo</t>
        </is>
      </c>
      <c r="F3834" s="139" t="n">
        <v>46022</v>
      </c>
      <c r="G3834" t="inlineStr">
        <is>
          <t>216-2025-12-31</t>
        </is>
      </c>
      <c r="H3834" t="inlineStr">
        <is>
          <t>Sede Bienestar - Medellín</t>
        </is>
      </c>
      <c r="I3834" t="n">
        <v>100</v>
      </c>
      <c r="J3834" t="n">
        <v>100</v>
      </c>
      <c r="AE3834" t="n">
        <v>1.3</v>
      </c>
      <c r="AF3834" t="n">
        <v>1.3</v>
      </c>
    </row>
    <row r="3835">
      <c r="A3835" t="n">
        <v>216</v>
      </c>
      <c r="B3835" t="inlineStr">
        <is>
          <t>Disposición Ambientalmente Adecuada de Residuos Peligrosos</t>
        </is>
      </c>
      <c r="C3835" t="inlineStr">
        <is>
          <t>GESTIÓN AMBIENTAL</t>
        </is>
      </c>
      <c r="D3835" t="inlineStr">
        <is>
          <t>Anual</t>
        </is>
      </c>
      <c r="E3835" t="inlineStr">
        <is>
          <t>Positivo</t>
        </is>
      </c>
      <c r="F3835" s="139" t="n">
        <v>46022</v>
      </c>
      <c r="G3835" t="inlineStr">
        <is>
          <t>216-2025-12-31</t>
        </is>
      </c>
      <c r="H3835" t="inlineStr">
        <is>
          <t>Consultorio Psicología - Medellin</t>
        </is>
      </c>
      <c r="I3835" t="n">
        <v>100</v>
      </c>
      <c r="J3835" t="n">
        <v>0</v>
      </c>
      <c r="AE3835" t="n">
        <v>0</v>
      </c>
      <c r="AF3835" t="n">
        <v>0</v>
      </c>
    </row>
    <row r="3836">
      <c r="A3836" t="n">
        <v>221</v>
      </c>
      <c r="B3836" t="inlineStr">
        <is>
          <t>Riesgo de la Calidad del Agua Potable</t>
        </is>
      </c>
      <c r="C3836" t="inlineStr">
        <is>
          <t>GESTIÓN AMBIENTAL</t>
        </is>
      </c>
      <c r="D3836" t="inlineStr">
        <is>
          <t>Anual</t>
        </is>
      </c>
      <c r="E3836" t="inlineStr">
        <is>
          <t>Positivo</t>
        </is>
      </c>
      <c r="F3836" s="139" t="n">
        <v>46022</v>
      </c>
      <c r="G3836" t="inlineStr">
        <is>
          <t>221-2025-12-31</t>
        </is>
      </c>
      <c r="H3836" t="inlineStr">
        <is>
          <t>Campus Bogotá</t>
        </is>
      </c>
      <c r="I3836" t="n">
        <v>100</v>
      </c>
      <c r="J3836" t="n">
        <v>10</v>
      </c>
      <c r="AG3836" t="n">
        <v>1</v>
      </c>
      <c r="AH3836" t="n">
        <v>10</v>
      </c>
    </row>
    <row r="3837">
      <c r="A3837" t="n">
        <v>221</v>
      </c>
      <c r="B3837" t="inlineStr">
        <is>
          <t>Riesgo de la Calidad del Agua Potable</t>
        </is>
      </c>
      <c r="C3837" t="inlineStr">
        <is>
          <t>GESTIÓN AMBIENTAL</t>
        </is>
      </c>
      <c r="D3837" t="inlineStr">
        <is>
          <t>Anual</t>
        </is>
      </c>
      <c r="E3837" t="inlineStr">
        <is>
          <t>Positivo</t>
        </is>
      </c>
      <c r="F3837" s="139" t="n">
        <v>46022</v>
      </c>
      <c r="G3837" t="inlineStr">
        <is>
          <t>221-2025-12-31</t>
        </is>
      </c>
      <c r="H3837" t="inlineStr">
        <is>
          <t>City Campus</t>
        </is>
      </c>
      <c r="I3837" t="n">
        <v>100</v>
      </c>
      <c r="J3837" t="n">
        <v>0</v>
      </c>
      <c r="AG3837" t="n">
        <v>0</v>
      </c>
      <c r="AH3837" t="n">
        <v>5</v>
      </c>
    </row>
    <row r="3838">
      <c r="A3838" t="n">
        <v>221</v>
      </c>
      <c r="B3838" t="inlineStr">
        <is>
          <t>Riesgo de la Calidad del Agua Potable</t>
        </is>
      </c>
      <c r="C3838" t="inlineStr">
        <is>
          <t>GESTIÓN AMBIENTAL</t>
        </is>
      </c>
      <c r="D3838" t="inlineStr">
        <is>
          <t>Anual</t>
        </is>
      </c>
      <c r="E3838" t="inlineStr">
        <is>
          <t>Positivo</t>
        </is>
      </c>
      <c r="F3838" s="139" t="n">
        <v>46022</v>
      </c>
      <c r="G3838" t="inlineStr">
        <is>
          <t>221-2025-12-31</t>
        </is>
      </c>
      <c r="H3838" t="inlineStr">
        <is>
          <t>Campus-Medellín</t>
        </is>
      </c>
      <c r="I3838" t="n">
        <v>100</v>
      </c>
      <c r="J3838" t="n">
        <v>100</v>
      </c>
      <c r="AG3838" t="n">
        <v>3</v>
      </c>
      <c r="AH3838" t="n">
        <v>3</v>
      </c>
    </row>
    <row r="3839">
      <c r="A3839" t="n">
        <v>221</v>
      </c>
      <c r="B3839" t="inlineStr">
        <is>
          <t>Riesgo de la Calidad del Agua Potable</t>
        </is>
      </c>
      <c r="C3839" t="inlineStr">
        <is>
          <t>GESTIÓN AMBIENTAL</t>
        </is>
      </c>
      <c r="D3839" t="inlineStr">
        <is>
          <t>Anual</t>
        </is>
      </c>
      <c r="E3839" t="inlineStr">
        <is>
          <t>Positivo</t>
        </is>
      </c>
      <c r="F3839" s="139" t="n">
        <v>46022</v>
      </c>
      <c r="G3839" t="inlineStr">
        <is>
          <t>221-2025-12-31</t>
        </is>
      </c>
      <c r="H3839" t="inlineStr">
        <is>
          <t>Sede Bienestar - Medellín</t>
        </is>
      </c>
      <c r="I3839" t="n">
        <v>100</v>
      </c>
      <c r="J3839" t="n">
        <v>0</v>
      </c>
      <c r="AG3839" t="n">
        <v>0</v>
      </c>
      <c r="AH3839" t="n">
        <v>0</v>
      </c>
    </row>
    <row r="3840">
      <c r="A3840" t="n">
        <v>221</v>
      </c>
      <c r="B3840" t="inlineStr">
        <is>
          <t>Riesgo de la Calidad del Agua Potable</t>
        </is>
      </c>
      <c r="C3840" t="inlineStr">
        <is>
          <t>GESTIÓN AMBIENTAL</t>
        </is>
      </c>
      <c r="D3840" t="inlineStr">
        <is>
          <t>Anual</t>
        </is>
      </c>
      <c r="E3840" t="inlineStr">
        <is>
          <t>Positivo</t>
        </is>
      </c>
      <c r="F3840" s="139" t="n">
        <v>46022</v>
      </c>
      <c r="G3840" t="inlineStr">
        <is>
          <t>221-2025-12-31</t>
        </is>
      </c>
      <c r="H3840" t="inlineStr">
        <is>
          <t>Consultorio Psicología - Medellin</t>
        </is>
      </c>
      <c r="I3840" t="n">
        <v>100</v>
      </c>
      <c r="J3840" t="n">
        <v>0</v>
      </c>
      <c r="AG3840" t="n">
        <v>0</v>
      </c>
      <c r="AH3840" t="n">
        <v>0</v>
      </c>
    </row>
    <row r="3841">
      <c r="A3841" t="n">
        <v>221</v>
      </c>
      <c r="B3841" t="inlineStr">
        <is>
          <t>Riesgo de la Calidad del Agua Potable</t>
        </is>
      </c>
      <c r="C3841" t="inlineStr">
        <is>
          <t>GESTIÓN AMBIENTAL</t>
        </is>
      </c>
      <c r="D3841" t="inlineStr">
        <is>
          <t>Anual</t>
        </is>
      </c>
      <c r="E3841" t="inlineStr">
        <is>
          <t>Positivo</t>
        </is>
      </c>
      <c r="F3841" s="139" t="n">
        <v>46022</v>
      </c>
      <c r="G3841" t="inlineStr">
        <is>
          <t>221-2025-12-31</t>
        </is>
      </c>
      <c r="H3841" t="inlineStr">
        <is>
          <t>Sede Posgrado-Calle 85</t>
        </is>
      </c>
      <c r="I3841" t="n">
        <v>100</v>
      </c>
      <c r="J3841" t="n">
        <v>0</v>
      </c>
      <c r="AG3841" t="n">
        <v>0</v>
      </c>
      <c r="AH3841" t="n">
        <v>2</v>
      </c>
    </row>
    <row r="3842">
      <c r="A3842" t="n">
        <v>222</v>
      </c>
      <c r="B3842" t="inlineStr">
        <is>
          <t>Calidad de las Aguas Residuales Domesticas</t>
        </is>
      </c>
      <c r="C3842" t="inlineStr">
        <is>
          <t>GESTIÓN AMBIENTAL</t>
        </is>
      </c>
      <c r="D3842" t="inlineStr">
        <is>
          <t>Anual</t>
        </is>
      </c>
      <c r="E3842" t="inlineStr">
        <is>
          <t>Positivo</t>
        </is>
      </c>
      <c r="F3842" s="139" t="n">
        <v>46022</v>
      </c>
      <c r="G3842" t="inlineStr">
        <is>
          <t>222-2025-12-31</t>
        </is>
      </c>
      <c r="H3842" t="inlineStr">
        <is>
          <t>Campus Bogotá</t>
        </is>
      </c>
      <c r="I3842" t="n">
        <v>90</v>
      </c>
      <c r="J3842" t="n">
        <v>68.75</v>
      </c>
      <c r="AI3842" t="n">
        <v>11</v>
      </c>
      <c r="AJ3842" t="n">
        <v>16</v>
      </c>
    </row>
    <row r="3843">
      <c r="A3843" t="n">
        <v>223</v>
      </c>
      <c r="B3843" t="inlineStr">
        <is>
          <t>Registro de Publicidad Exterior Visual</t>
        </is>
      </c>
      <c r="C3843" t="inlineStr">
        <is>
          <t>GESTIÓN AMBIENTAL</t>
        </is>
      </c>
      <c r="D3843" t="inlineStr">
        <is>
          <t>Anual</t>
        </is>
      </c>
      <c r="E3843" t="inlineStr">
        <is>
          <t>Positivo</t>
        </is>
      </c>
      <c r="F3843" s="139" t="n">
        <v>46022</v>
      </c>
      <c r="G3843" t="inlineStr">
        <is>
          <t>223-2025-12-31</t>
        </is>
      </c>
      <c r="H3843" t="inlineStr">
        <is>
          <t>Medellín</t>
        </is>
      </c>
      <c r="I3843" t="n">
        <v>100</v>
      </c>
      <c r="J3843" t="n">
        <v>100</v>
      </c>
      <c r="DC3843" t="n">
        <v>2</v>
      </c>
      <c r="DD3843" t="n">
        <v>2</v>
      </c>
    </row>
    <row r="3844">
      <c r="A3844" t="n">
        <v>223</v>
      </c>
      <c r="B3844" t="inlineStr">
        <is>
          <t>Registro de Publicidad Exterior Visual</t>
        </is>
      </c>
      <c r="C3844" t="inlineStr">
        <is>
          <t>GESTIÓN AMBIENTAL</t>
        </is>
      </c>
      <c r="D3844" t="inlineStr">
        <is>
          <t>Anual</t>
        </is>
      </c>
      <c r="E3844" t="inlineStr">
        <is>
          <t>Positivo</t>
        </is>
      </c>
      <c r="F3844" s="139" t="n">
        <v>46022</v>
      </c>
      <c r="G3844" t="inlineStr">
        <is>
          <t>223-2025-12-31</t>
        </is>
      </c>
      <c r="H3844" t="inlineStr">
        <is>
          <t>Bogotá</t>
        </is>
      </c>
      <c r="I3844" t="n">
        <v>100</v>
      </c>
      <c r="J3844" t="n">
        <v>90</v>
      </c>
      <c r="DC3844" t="n">
        <v>9</v>
      </c>
      <c r="DD3844" t="n">
        <v>10</v>
      </c>
    </row>
    <row r="3845">
      <c r="A3845" t="n">
        <v>224</v>
      </c>
      <c r="B3845" t="inlineStr">
        <is>
          <t>Cumplimiento Nivel de Emisión de Ruido</t>
        </is>
      </c>
      <c r="C3845" t="inlineStr">
        <is>
          <t>GESTIÓN AMBIENTAL</t>
        </is>
      </c>
      <c r="D3845" t="inlineStr">
        <is>
          <t>Anual</t>
        </is>
      </c>
      <c r="E3845" t="inlineStr">
        <is>
          <t>Positivo</t>
        </is>
      </c>
      <c r="F3845" s="139" t="n">
        <v>46022</v>
      </c>
      <c r="G3845" t="inlineStr">
        <is>
          <t>224-2025-12-31</t>
        </is>
      </c>
      <c r="H3845" t="inlineStr">
        <is>
          <t>Campus Bogotá</t>
        </is>
      </c>
      <c r="I3845" t="n">
        <v>100</v>
      </c>
      <c r="J3845" t="n">
        <v>100</v>
      </c>
      <c r="AK3845" t="n">
        <v>4</v>
      </c>
      <c r="AL3845" t="n">
        <v>4</v>
      </c>
    </row>
    <row r="3846">
      <c r="A3846" t="n">
        <v>224</v>
      </c>
      <c r="B3846" t="inlineStr">
        <is>
          <t>Cumplimiento Nivel de Emisión de Ruido</t>
        </is>
      </c>
      <c r="C3846" t="inlineStr">
        <is>
          <t>GESTIÓN AMBIENTAL</t>
        </is>
      </c>
      <c r="D3846" t="inlineStr">
        <is>
          <t>Anual</t>
        </is>
      </c>
      <c r="E3846" t="inlineStr">
        <is>
          <t>Positivo</t>
        </is>
      </c>
      <c r="F3846" s="139" t="n">
        <v>46022</v>
      </c>
      <c r="G3846" t="inlineStr">
        <is>
          <t>224-2025-12-31</t>
        </is>
      </c>
      <c r="H3846" t="inlineStr">
        <is>
          <t>Sede Posgrado-Calle 85</t>
        </is>
      </c>
      <c r="I3846" t="n">
        <v>100</v>
      </c>
      <c r="J3846" t="n">
        <v>0</v>
      </c>
      <c r="AK3846" t="n">
        <v>0</v>
      </c>
      <c r="AL3846" t="n">
        <v>0</v>
      </c>
    </row>
    <row r="3847">
      <c r="A3847" t="n">
        <v>224</v>
      </c>
      <c r="B3847" t="inlineStr">
        <is>
          <t>Cumplimiento Nivel de Emisión de Ruido</t>
        </is>
      </c>
      <c r="C3847" t="inlineStr">
        <is>
          <t>GESTIÓN AMBIENTAL</t>
        </is>
      </c>
      <c r="D3847" t="inlineStr">
        <is>
          <t>Anual</t>
        </is>
      </c>
      <c r="E3847" t="inlineStr">
        <is>
          <t>Positivo</t>
        </is>
      </c>
      <c r="F3847" s="139" t="n">
        <v>46022</v>
      </c>
      <c r="G3847" t="inlineStr">
        <is>
          <t>224-2025-12-31</t>
        </is>
      </c>
      <c r="H3847" t="inlineStr">
        <is>
          <t>Campus-Medellín</t>
        </is>
      </c>
      <c r="I3847" t="n">
        <v>100</v>
      </c>
      <c r="J3847" t="n">
        <v>100</v>
      </c>
      <c r="AK3847" t="n">
        <v>2</v>
      </c>
      <c r="AL3847" t="n">
        <v>2</v>
      </c>
    </row>
    <row r="3848">
      <c r="A3848" t="n">
        <v>224</v>
      </c>
      <c r="B3848" t="inlineStr">
        <is>
          <t>Cumplimiento Nivel de Emisión de Ruido</t>
        </is>
      </c>
      <c r="C3848" t="inlineStr">
        <is>
          <t>GESTIÓN AMBIENTAL</t>
        </is>
      </c>
      <c r="D3848" t="inlineStr">
        <is>
          <t>Anual</t>
        </is>
      </c>
      <c r="E3848" t="inlineStr">
        <is>
          <t>Positivo</t>
        </is>
      </c>
      <c r="F3848" s="139" t="n">
        <v>46022</v>
      </c>
      <c r="G3848" t="inlineStr">
        <is>
          <t>224-2025-12-31</t>
        </is>
      </c>
      <c r="H3848" t="inlineStr">
        <is>
          <t>Sede Bienestar - Medellín</t>
        </is>
      </c>
      <c r="I3848" t="n">
        <v>100</v>
      </c>
      <c r="J3848" t="n">
        <v>100</v>
      </c>
      <c r="AK3848" t="n">
        <v>1</v>
      </c>
      <c r="AL3848" t="n">
        <v>1</v>
      </c>
    </row>
    <row r="3849">
      <c r="A3849" t="n">
        <v>224</v>
      </c>
      <c r="B3849" t="inlineStr">
        <is>
          <t>Cumplimiento Nivel de Emisión de Ruido</t>
        </is>
      </c>
      <c r="C3849" t="inlineStr">
        <is>
          <t>GESTIÓN AMBIENTAL</t>
        </is>
      </c>
      <c r="D3849" t="inlineStr">
        <is>
          <t>Anual</t>
        </is>
      </c>
      <c r="E3849" t="inlineStr">
        <is>
          <t>Positivo</t>
        </is>
      </c>
      <c r="F3849" s="139" t="n">
        <v>46022</v>
      </c>
      <c r="G3849" t="inlineStr">
        <is>
          <t>224-2025-12-31</t>
        </is>
      </c>
      <c r="H3849" t="inlineStr">
        <is>
          <t>Consultorio Psicología - Medellin</t>
        </is>
      </c>
      <c r="I3849" t="n">
        <v>100</v>
      </c>
      <c r="J3849" t="n">
        <v>0</v>
      </c>
      <c r="AK3849" t="n">
        <v>0</v>
      </c>
      <c r="AL3849" t="n">
        <v>0</v>
      </c>
    </row>
    <row r="3850">
      <c r="A3850" t="n">
        <v>224</v>
      </c>
      <c r="B3850" t="inlineStr">
        <is>
          <t>Cumplimiento Nivel de Emisión de Ruido</t>
        </is>
      </c>
      <c r="C3850" t="inlineStr">
        <is>
          <t>GESTIÓN AMBIENTAL</t>
        </is>
      </c>
      <c r="D3850" t="inlineStr">
        <is>
          <t>Anual</t>
        </is>
      </c>
      <c r="E3850" t="inlineStr">
        <is>
          <t>Positivo</t>
        </is>
      </c>
      <c r="F3850" s="139" t="n">
        <v>46022</v>
      </c>
      <c r="G3850" t="inlineStr">
        <is>
          <t>224-2025-12-31</t>
        </is>
      </c>
      <c r="H3850" t="inlineStr">
        <is>
          <t>City Campus</t>
        </is>
      </c>
      <c r="I3850" t="n">
        <v>100</v>
      </c>
      <c r="J3850" t="n">
        <v>100</v>
      </c>
      <c r="AK3850" t="n">
        <v>1</v>
      </c>
      <c r="AL3850" t="n">
        <v>1</v>
      </c>
    </row>
    <row r="3851">
      <c r="A3851" t="n">
        <v>542</v>
      </c>
      <c r="B3851" t="inlineStr">
        <is>
          <t>Tasa de cotización del graduado - Metrica</t>
        </is>
      </c>
      <c r="C3851" t="inlineStr">
        <is>
          <t>Gestión de Graduados</t>
        </is>
      </c>
      <c r="D3851" t="inlineStr">
        <is>
          <t>Anual</t>
        </is>
      </c>
      <c r="E3851" t="inlineStr">
        <is>
          <t>Positivo</t>
        </is>
      </c>
      <c r="F3851" s="139" t="n">
        <v>46022</v>
      </c>
      <c r="G3851" t="inlineStr">
        <is>
          <t>542-2025-12-31</t>
        </is>
      </c>
      <c r="H3851" t="inlineStr">
        <is>
          <t>Momento 0</t>
        </is>
      </c>
      <c r="J3851" t="n">
        <v>80.01999664306641</v>
      </c>
      <c r="FL3851" t="n">
        <v>6280</v>
      </c>
      <c r="FM3851" t="n">
        <v>5025</v>
      </c>
    </row>
    <row r="3852">
      <c r="A3852" t="n">
        <v>542</v>
      </c>
      <c r="B3852" t="inlineStr">
        <is>
          <t>Tasa de cotización del graduado - Metrica</t>
        </is>
      </c>
      <c r="C3852" t="inlineStr">
        <is>
          <t>Gestión de Graduados</t>
        </is>
      </c>
      <c r="D3852" t="inlineStr">
        <is>
          <t>Anual</t>
        </is>
      </c>
      <c r="E3852" t="inlineStr">
        <is>
          <t>Positivo</t>
        </is>
      </c>
      <c r="F3852" s="139" t="n">
        <v>46022</v>
      </c>
      <c r="G3852" t="inlineStr">
        <is>
          <t>542-2025-12-31</t>
        </is>
      </c>
      <c r="H3852" t="inlineStr">
        <is>
          <t>Momento 1</t>
        </is>
      </c>
      <c r="J3852" t="n">
        <v>80.68000030517578</v>
      </c>
      <c r="FL3852" t="n">
        <v>1175</v>
      </c>
      <c r="FM3852" t="n">
        <v>948</v>
      </c>
    </row>
    <row r="3853">
      <c r="A3853" t="n">
        <v>542</v>
      </c>
      <c r="B3853" t="inlineStr">
        <is>
          <t>Tasa de cotización del graduado - Metrica</t>
        </is>
      </c>
      <c r="C3853" t="inlineStr">
        <is>
          <t>Gestión de Graduados</t>
        </is>
      </c>
      <c r="D3853" t="inlineStr">
        <is>
          <t>Anual</t>
        </is>
      </c>
      <c r="E3853" t="inlineStr">
        <is>
          <t>Positivo</t>
        </is>
      </c>
      <c r="F3853" s="139" t="n">
        <v>46022</v>
      </c>
      <c r="G3853" t="inlineStr">
        <is>
          <t>542-2025-12-31</t>
        </is>
      </c>
      <c r="H3853" t="inlineStr">
        <is>
          <t>Momento 5</t>
        </is>
      </c>
      <c r="J3853" t="n">
        <v>83.83999633789062</v>
      </c>
      <c r="FL3853" t="n">
        <v>631</v>
      </c>
      <c r="FM3853" t="n">
        <v>529</v>
      </c>
    </row>
    <row r="3854">
      <c r="A3854" t="n">
        <v>542</v>
      </c>
      <c r="B3854" t="inlineStr">
        <is>
          <t>Tasa de cotización del graduado - Metrica</t>
        </is>
      </c>
      <c r="C3854" t="inlineStr">
        <is>
          <t>Gestión de Graduados</t>
        </is>
      </c>
      <c r="D3854" t="inlineStr">
        <is>
          <t>Anual</t>
        </is>
      </c>
      <c r="E3854" t="inlineStr">
        <is>
          <t>Positivo</t>
        </is>
      </c>
      <c r="F3854" s="139" t="n">
        <v>46022</v>
      </c>
      <c r="G3854" t="inlineStr">
        <is>
          <t>542-2025-12-31</t>
        </is>
      </c>
      <c r="H3854" t="inlineStr">
        <is>
          <t>Institucional</t>
        </is>
      </c>
      <c r="J3854" t="n">
        <v>80.41000366210938</v>
      </c>
      <c r="FL3854" t="n">
        <v>8086</v>
      </c>
      <c r="FM3854" t="n">
        <v>6502</v>
      </c>
    </row>
    <row r="3855">
      <c r="A3855" t="n">
        <v>546</v>
      </c>
      <c r="B3855" t="inlineStr">
        <is>
          <t>Tasa de participación de graduados en instrumentos de seguimiento (M0, M1, M5)</t>
        </is>
      </c>
      <c r="C3855" t="inlineStr">
        <is>
          <t>Gestión de Graduados</t>
        </is>
      </c>
      <c r="D3855" t="inlineStr">
        <is>
          <t>Anual</t>
        </is>
      </c>
      <c r="E3855" t="inlineStr">
        <is>
          <t>Positivo</t>
        </is>
      </c>
      <c r="F3855" s="139" t="n">
        <v>46022</v>
      </c>
      <c r="G3855" t="inlineStr">
        <is>
          <t>546-2025-12-31</t>
        </is>
      </c>
      <c r="H3855" t="inlineStr">
        <is>
          <t>Momento 0</t>
        </is>
      </c>
      <c r="I3855" t="n">
        <v>90</v>
      </c>
      <c r="J3855" t="n">
        <v>98.79000091552734</v>
      </c>
      <c r="FN3855" t="n">
        <v>6285</v>
      </c>
      <c r="FO3855" t="n">
        <v>6362</v>
      </c>
    </row>
    <row r="3856">
      <c r="A3856" t="n">
        <v>546</v>
      </c>
      <c r="B3856" t="inlineStr">
        <is>
          <t>Tasa de participación de graduados en instrumentos de seguimiento (M0, M1, M5)</t>
        </is>
      </c>
      <c r="C3856" t="inlineStr">
        <is>
          <t>Gestión de Graduados</t>
        </is>
      </c>
      <c r="D3856" t="inlineStr">
        <is>
          <t>Anual</t>
        </is>
      </c>
      <c r="E3856" t="inlineStr">
        <is>
          <t>Positivo</t>
        </is>
      </c>
      <c r="F3856" s="139" t="n">
        <v>46022</v>
      </c>
      <c r="G3856" t="inlineStr">
        <is>
          <t>546-2025-12-31</t>
        </is>
      </c>
      <c r="H3856" t="inlineStr">
        <is>
          <t>Momento 1</t>
        </is>
      </c>
      <c r="I3856" t="n">
        <v>9</v>
      </c>
      <c r="J3856" t="n">
        <v>8.590000152587891</v>
      </c>
      <c r="FN3856" t="n">
        <v>1175</v>
      </c>
      <c r="FO3856" t="n">
        <v>13671</v>
      </c>
    </row>
    <row r="3857">
      <c r="A3857" t="n">
        <v>546</v>
      </c>
      <c r="B3857" t="inlineStr">
        <is>
          <t>Tasa de participación de graduados en instrumentos de seguimiento (M0, M1, M5)</t>
        </is>
      </c>
      <c r="C3857" t="inlineStr">
        <is>
          <t>Gestión de Graduados</t>
        </is>
      </c>
      <c r="D3857" t="inlineStr">
        <is>
          <t>Anual</t>
        </is>
      </c>
      <c r="E3857" t="inlineStr">
        <is>
          <t>Positivo</t>
        </is>
      </c>
      <c r="F3857" s="139" t="n">
        <v>46022</v>
      </c>
      <c r="G3857" t="inlineStr">
        <is>
          <t>546-2025-12-31</t>
        </is>
      </c>
      <c r="H3857" t="inlineStr">
        <is>
          <t>Momento 5</t>
        </is>
      </c>
      <c r="I3857" t="n">
        <v>3.5</v>
      </c>
      <c r="J3857" t="n">
        <v>6</v>
      </c>
      <c r="FN3857" t="n">
        <v>631</v>
      </c>
      <c r="FO3857" t="n">
        <v>10522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007"/>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39"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39"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39"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39"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39"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39"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39"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39"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39"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39"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39"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39"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39"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39"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39"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39"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39"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39"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39"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39"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39"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39"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39"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39"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39"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39"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39"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39"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39"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39"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39"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39"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39"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39"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39"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39"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39"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39"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39"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39"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39"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39"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39"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39"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39"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39"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39"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39"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39"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39"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39"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39"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39"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39"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39"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39"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39"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39"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39"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39"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39"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39"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39"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39"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39"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39"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39"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39"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39"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39"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39"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39"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39"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39"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39"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39"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39"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39"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39"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39"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39"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39"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39"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39"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39"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39"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39"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39"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39"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39"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39"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39"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39"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39"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39"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39"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39"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39"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39"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39"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39"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39"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39"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39"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39"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39"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39"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39"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39"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39"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39"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39"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39"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39"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39"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39"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39"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39"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39"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39"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39"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39"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39"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39"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39"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39"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39"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39"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39"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39"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39"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39"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39"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39"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39"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39"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39"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39"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39"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39"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39"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39"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39"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39"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39"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39"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39"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39"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39"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39"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39"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39"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39"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39"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39"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39"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39"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39"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39"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39"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39"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39"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39"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39"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39"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39"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39"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39"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39"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39"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39"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39"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39"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39"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39"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39"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39"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39"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39"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39"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39"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39"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39"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39"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39"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39"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39"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39"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39"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39"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39"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39"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39"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39"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39"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39"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39"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39"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39"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39"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39"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39"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39"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39"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39"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39"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39"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39"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39"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39"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39"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39"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39"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39"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39"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39"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39"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39"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39"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39"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39"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39"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39"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39"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39"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39"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39"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39"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39"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39"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39"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39"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39"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39"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39"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39"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39"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39"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39"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39"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39"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39"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39"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39"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39"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39"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39"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39"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39"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39"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39"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39"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39"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39"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39"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39"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39"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39"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39"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39"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39"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39"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39"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39"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39"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39"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39"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39"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39"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39"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39"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39"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39"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39"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39"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39"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39"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39"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39"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39"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39"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39"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39"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39"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39"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39"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39"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39"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39"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39"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39"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39"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39"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39"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39"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39"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39"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39"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39"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39"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39"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39"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39"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39"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39"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39"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39"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39"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39"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39"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39"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39"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39"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39"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39"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39"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39"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39"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39"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39"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39"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39"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39"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39"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39"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39"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39"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39"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39"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39"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39"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39"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39"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39"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39"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39"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39"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39"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39"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39"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39"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39"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39"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39"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39"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39"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39"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39"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39"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39"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39"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39"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39"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39"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39"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39"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39"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39"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39"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39"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39"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39"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39"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39"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39"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39"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39"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39"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39"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39"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39"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39"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39"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39"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39"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39"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39"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39"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39"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39"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39"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39"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39"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39"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39"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39"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39"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39"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39"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39"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39"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39"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39"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39"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39"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39"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39"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39"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39"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39"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39"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39"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39"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39"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39"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39"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39"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39"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39"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39"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39"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39"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39"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39"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39"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39"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39"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39"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39"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39"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39"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39"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39"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39"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39"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39"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39"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39"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39"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39"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39"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39"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39"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39"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39"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39"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39"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39"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39"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39"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39"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39"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39"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39"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39"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39"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39"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39"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39"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39"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39"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39"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39"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39"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39"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39"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39"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39"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39"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39"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39"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39"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39"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39"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39"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39"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39"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39"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39"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39"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39"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39"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39"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39"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39"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39"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39"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39"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39"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39"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39"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39"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39"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39"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39"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39"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39"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39"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39"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39"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39"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39"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39"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39"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39"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39"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39"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39"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39"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39"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39"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39"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39"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39"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39"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39"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39"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39"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39"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39"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39"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39"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39"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39"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39"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39"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39"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39"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39"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39"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39"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39"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39"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39"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39"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39"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39"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39"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39"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39"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39"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39"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39"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39"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39"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39"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39"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39"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39"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39"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39"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39"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39"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39"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39"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39"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39"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39"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39"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39"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39"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39"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39"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39"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39"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39"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39"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39"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39"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39"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39"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39"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39"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39"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39"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39"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39"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39"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39"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39"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39"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39"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39"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39"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39"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39"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39"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39"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39"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39"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39"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39"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39"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39"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39"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39"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39"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39"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39"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39"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39"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39"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39"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39"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39"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39"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39"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39"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39"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39"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39"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39"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39"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39"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39"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39"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39"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39"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39"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39"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39"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39"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39"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39"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39"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39"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39"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39"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39"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39"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39"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39"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39"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39"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39"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39"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39"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39"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39"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39"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39"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39"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39"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39"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39"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39"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39"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39"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39"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39"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39"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39"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39"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39"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39"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39"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39"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39"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39"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39"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39"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39"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39"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39"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39"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39"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39"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39"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39"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39"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39"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39"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39"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39"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39"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39"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39"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39"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39"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39"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39"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39"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39"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39"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39"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39"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39"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39"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39"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39"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39"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39"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39"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39"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39"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39"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39"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39"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39"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39"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39"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39"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39"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39"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39"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39"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39"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39"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39"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39"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39"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39"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39"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39"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39"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39"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39"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39"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39"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39"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39"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39"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39"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39"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39"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39"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39"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39"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39"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39"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39"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39"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39"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39"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39"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39"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39"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39"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39"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39"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39"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39"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39"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39"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39"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39"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39"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39"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39"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39"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39"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39"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39"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39"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39"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39"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39"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39"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39"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39"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39"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39"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39"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39"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39"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39"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39"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39"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39"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39"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39"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39"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39"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39"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39"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39"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39"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39"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39"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39"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39"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39"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39"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39"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39"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39"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39"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39"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39"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39"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39"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39"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39"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39"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39"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39"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39"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39"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39"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39"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39"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39"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39"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39"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39"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39"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39"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39"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39"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39"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39"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39"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39"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39"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39"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39"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39"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39"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39"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39"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39"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39"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39"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39"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39"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39"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39"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39"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39"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39"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39"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39"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39"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39"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39"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39"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39"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39"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39"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39"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39"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39"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39"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39"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39"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39"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39"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39"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39"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39"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39"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39"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39"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39"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39"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39"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39"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39"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39"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39"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39"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39"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39"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39"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39"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39"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39"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39"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39"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39"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39"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39"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39"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39"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39"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39"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39"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39"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39"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39"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39"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39"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39"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39"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39"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39"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39"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39"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39"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39"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39"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39"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39"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39"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39"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39"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39"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39"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39"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39"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39"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39"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39"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39"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39"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39"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39"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39"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39"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39"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39"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39"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39"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39"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39"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39"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39"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39"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39"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39"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39"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39"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39"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39"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39"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39"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39"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39"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39"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39"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39"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39"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39"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39"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39"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39"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39"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39"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39"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39"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39"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39"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39"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39"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39"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39"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39"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39"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39"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39"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39"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39"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39"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39"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39"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39"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39"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39"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39"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39"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39"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39"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39"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39"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39"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39"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39"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39"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39"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39"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39"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39"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39"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39"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39"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39"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39"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39"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39"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39"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39"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39"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39"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39"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39"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39"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39"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39"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39"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39"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39"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39"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39"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39"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39"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39"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39"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39"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39"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39"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39"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39"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39"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39"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39"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39"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39"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39"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39"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39"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39"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39"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39"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39"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39"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39"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39"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39"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39"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39"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39"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39"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39"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39"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39"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39"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39"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39"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39"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39"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39"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39"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39"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39"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39"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39"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39"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39"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39"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39"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39"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39"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39"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39"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39"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39"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39"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39"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39"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39"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39"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39"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39"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39"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39"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39"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39"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39"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39"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39"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39"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39"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39"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39"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39"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39"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39"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39"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39"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39"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39"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39"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39"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39"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39"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39"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39"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39"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39"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39"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39"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39"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39"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39"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39"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39"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39"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39"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39"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39"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39"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39"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39"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39"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39"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39"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39"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39"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39"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39"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39"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39"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39"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39"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39"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39"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39"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39"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39"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39"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39"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39"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39"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39"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39"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39"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39"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39"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39"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39"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39"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39"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39"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39"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39"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39"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39"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39"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39"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39"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39"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39"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39"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39"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39"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39"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39"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39"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39"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39"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39"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39"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39"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39"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39"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39"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39"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39"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39"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39"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39"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39"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39"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39"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39"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39"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39"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39"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39"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39"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39"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39"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39"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39"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39"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39"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39"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39"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39"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39"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39"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39"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39"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39"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39"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39"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39"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39"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39"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39"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39"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39"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39"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39"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39"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39"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39"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39"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39"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39"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39"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39"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39"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39"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39"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39"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39"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39"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39"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39"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39"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39"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39"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39"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39"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39"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39"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39"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39"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39"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39"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39"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39"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39"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39"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39"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39"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39"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39"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39"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39"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39"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39"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39"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39"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39"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39"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39"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39"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39"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39"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39"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39"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39"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39"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39"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39"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39"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39"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39"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39"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39"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39"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39"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39"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39"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39"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39"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39"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39"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39"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39"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39"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39"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39"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39"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39"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39"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39"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39"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39"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39"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39"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39"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39"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39"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39"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39"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39"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39"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39"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39"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39"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39"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39"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39"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39"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39"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39"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39"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39"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39"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39"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39"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39"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39"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39"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39"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39"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39"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39"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39"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39"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39"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39"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39"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39"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39"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39"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39"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39"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39"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39"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39"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39"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39"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39"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39"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39"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39"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39"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39"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39"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39"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39"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39"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39"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39"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39"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39"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39"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39"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39"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39"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39"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39"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39"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39"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39"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39"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39"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39"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39"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39"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39"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39"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39"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39"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39"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39"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39"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39"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39"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39"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39"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39"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39"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39"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39"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39"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39"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39"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39"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39"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39"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39"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39"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39"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39"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39"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39"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39"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39"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39"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39"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39"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39"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39"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39"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39"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39"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39"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39"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39"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39"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39"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39"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39"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39"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39"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39"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39"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39"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39"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39"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39"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39"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39"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39"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39"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39"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39"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39"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39"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39"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39"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39"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39"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39"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39"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39"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39"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39"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39"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39"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39"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39"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39"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39"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39"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39"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39"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39"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39"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39"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39"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39"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39"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39"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39"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39"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39"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39"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39"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39"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39"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39"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39"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39"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39"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39"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39"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39"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39"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39"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39"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39"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39"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39"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39"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39"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39"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39"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39"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39"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39"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39"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39"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39"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39"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39"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39"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39"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39"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39"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39"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39"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39"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39"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39"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39"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39"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39"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39"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39"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39"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39"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39"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39"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39"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39"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39"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39"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39"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39"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39"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39"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39"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39"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39"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39"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39"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39"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39"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39"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39"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39"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39"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39"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39"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39"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39"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39"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39"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39"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39"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39"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39"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39"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39"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39"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39"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39"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39"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39"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39"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39"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39"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39"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39"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39"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39"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39"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39"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39"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39"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39"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39"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39"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39"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39"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39"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39"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39"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39"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39"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39"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39"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39"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39"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39"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39"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39"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39"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39"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39"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39"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39"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39"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39"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39"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39"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39"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39"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39"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39"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39"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39"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39"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39"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39"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39"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39"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39"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39"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39"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39"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39"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39"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39"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39"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39"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39"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39"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39"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39"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39"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39"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39"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39"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39"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39"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39"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39"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39"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39"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39"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39"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39"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39"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39"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39"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39"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39"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39"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39"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39"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39"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39"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39"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39"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39"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39"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39"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39"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39"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39"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39"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39"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39"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39"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39"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39"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39"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39"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39"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39"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39"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39"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39"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39"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39"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39"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39"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39"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39"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39"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39"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39"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39"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39"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39"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39"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39"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39"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39"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39"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39"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39"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39"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39"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39"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39"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39"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39"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39"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39"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39"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39"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39"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39"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39"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39"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39"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39"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39"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39"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39"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39"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39" t="n">
        <v>45900</v>
      </c>
      <c r="E1641" t="inlineStr">
        <is>
          <t>77-2025-08-31</t>
        </is>
      </c>
      <c r="F1641" t="inlineStr">
        <is>
          <t>2025-10-16 10:03:30</t>
        </is>
      </c>
      <c r="G1641" t="inlineStr">
        <is>
          <t>Diana Paola Garcia Moreno</t>
        </is>
      </c>
      <c r="H1641" t="inlineStr"/>
    </row>
    <row r="1642">
      <c r="A1642" t="n">
        <v>121</v>
      </c>
      <c r="B1642" t="inlineStr">
        <is>
          <t>Ejecución presupuestal de la nómina acumulada</t>
        </is>
      </c>
      <c r="C1642" t="inlineStr">
        <is>
          <t>GESTIÓN Y DESARROLLO DEL TALENTO HUMANO</t>
        </is>
      </c>
      <c r="D1642" s="139" t="n">
        <v>45900</v>
      </c>
      <c r="E1642" t="inlineStr">
        <is>
          <t>121-2025-08-31</t>
        </is>
      </c>
      <c r="F1642" t="inlineStr">
        <is>
          <t>2025-10-28 17:53:11</t>
        </is>
      </c>
      <c r="G1642" t="inlineStr">
        <is>
          <t>Monica Avendano Duarte</t>
        </is>
      </c>
      <c r="H1642"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643">
      <c r="A1643" t="n">
        <v>122</v>
      </c>
      <c r="B1643" t="inlineStr">
        <is>
          <t>Eficacia en la solicitud documental- por periodo</t>
        </is>
      </c>
      <c r="C1643" t="inlineStr">
        <is>
          <t>Gestión de calidad</t>
        </is>
      </c>
      <c r="D1643" s="139" t="n">
        <v>45900</v>
      </c>
      <c r="E1643" t="inlineStr">
        <is>
          <t>122-2025-08-31</t>
        </is>
      </c>
      <c r="F1643" t="inlineStr">
        <is>
          <t>2025-09-09 08:36:20</t>
        </is>
      </c>
      <c r="G1643" t="inlineStr">
        <is>
          <t>Miguel Angel Lopez Triana</t>
        </is>
      </c>
      <c r="H1643"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644">
      <c r="A1644" t="n">
        <v>124</v>
      </c>
      <c r="B1644" t="inlineStr">
        <is>
          <t>Indice de Frecuencia de accidentalidad</t>
        </is>
      </c>
      <c r="C1644" t="inlineStr">
        <is>
          <t>GESTIÓN DE SEGURIDAD Y SALUD EN EL TRABAJO</t>
        </is>
      </c>
      <c r="D1644" s="139" t="n">
        <v>45900</v>
      </c>
      <c r="E1644" t="inlineStr">
        <is>
          <t>124-2025-08-31</t>
        </is>
      </c>
      <c r="F1644" t="inlineStr">
        <is>
          <t>2025-09-17 10:40:32</t>
        </is>
      </c>
      <c r="G1644" t="inlineStr">
        <is>
          <t>Alejandro Cardenas Rodriguez</t>
        </is>
      </c>
      <c r="H1644" t="inlineStr">
        <is>
          <t>Para el periodo del mes de agosto del 2025, no se presentaron accidentes de trabajo.</t>
        </is>
      </c>
    </row>
    <row r="1645">
      <c r="A1645" t="n">
        <v>125</v>
      </c>
      <c r="B1645" t="inlineStr">
        <is>
          <t>Indice de severidad</t>
        </is>
      </c>
      <c r="C1645" t="inlineStr">
        <is>
          <t>GESTIÓN DE SEGURIDAD Y SALUD EN EL TRABAJO</t>
        </is>
      </c>
      <c r="D1645" s="139" t="n">
        <v>45900</v>
      </c>
      <c r="E1645" t="inlineStr">
        <is>
          <t>125-2025-08-31</t>
        </is>
      </c>
      <c r="F1645" t="inlineStr">
        <is>
          <t>2025-09-17 10:39:30</t>
        </is>
      </c>
      <c r="G1645" t="inlineStr">
        <is>
          <t>Alejandro Cardenas Rodriguez</t>
        </is>
      </c>
      <c r="H1645" t="inlineStr">
        <is>
          <t>Durante el mes de agosto del 2025, no se presentaron días perdidos por accidente de trabajo.</t>
        </is>
      </c>
    </row>
    <row r="1646">
      <c r="A1646" t="n">
        <v>128</v>
      </c>
      <c r="B1646" t="inlineStr">
        <is>
          <t>Ausentísmo por causa médica</t>
        </is>
      </c>
      <c r="C1646" t="inlineStr">
        <is>
          <t>GESTIÓN DE SEGURIDAD Y SALUD EN EL TRABAJO</t>
        </is>
      </c>
      <c r="D1646" s="139" t="n">
        <v>45900</v>
      </c>
      <c r="E1646" t="inlineStr">
        <is>
          <t>128-2025-08-31</t>
        </is>
      </c>
      <c r="F1646" t="inlineStr">
        <is>
          <t>2025-09-17 10:25:54</t>
        </is>
      </c>
      <c r="G1646" t="inlineStr">
        <is>
          <t>Alejandro Cardenas Rodriguez</t>
        </is>
      </c>
      <c r="H1646" t="inlineStr">
        <is>
          <t>De acuerdo a resultados del indicador: en el mes de agosto se perdió el 0,97% de días programados de trabajo por incapacidad médica.</t>
        </is>
      </c>
    </row>
    <row r="1647">
      <c r="A1647" t="n">
        <v>172</v>
      </c>
      <c r="B1647" t="inlineStr">
        <is>
          <t>Cumplimiento plan operativo del SGC</t>
        </is>
      </c>
      <c r="C1647" t="inlineStr">
        <is>
          <t>Gestión de calidad</t>
        </is>
      </c>
      <c r="D1647" s="139" t="n">
        <v>45900</v>
      </c>
      <c r="E1647" t="inlineStr">
        <is>
          <t>172-2025-08-31</t>
        </is>
      </c>
      <c r="F1647" t="inlineStr">
        <is>
          <t>2025-09-18 17:20:15</t>
        </is>
      </c>
      <c r="G1647" t="inlineStr">
        <is>
          <t>Camilo Arturo Coronel Rico</t>
        </is>
      </c>
      <c r="H1647"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648">
      <c r="A1648" t="n">
        <v>208</v>
      </c>
      <c r="B1648" t="inlineStr">
        <is>
          <t>Consumo de Agua m3 Mensual</t>
        </is>
      </c>
      <c r="C1648" t="inlineStr">
        <is>
          <t>GESTIÓN AMBIENTAL</t>
        </is>
      </c>
      <c r="D1648" s="139" t="n">
        <v>45900</v>
      </c>
      <c r="E1648" t="inlineStr">
        <is>
          <t>208-2025-08-31</t>
        </is>
      </c>
      <c r="F1648" t="inlineStr">
        <is>
          <t>2025-11-19 12:50:45</t>
        </is>
      </c>
      <c r="G1648" t="inlineStr">
        <is>
          <t>Juan Carlos Castro Vergara</t>
        </is>
      </c>
      <c r="H1648"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649">
      <c r="A1649" t="n">
        <v>214</v>
      </c>
      <c r="B1649" t="inlineStr">
        <is>
          <t>Generación de Residuos Sólidos Mensual</t>
        </is>
      </c>
      <c r="C1649" t="inlineStr">
        <is>
          <t>GESTIÓN AMBIENTAL</t>
        </is>
      </c>
      <c r="D1649" s="139" t="n">
        <v>45900</v>
      </c>
      <c r="E1649" t="inlineStr">
        <is>
          <t>214-2025-08-31</t>
        </is>
      </c>
      <c r="F1649" t="inlineStr">
        <is>
          <t>2026-03-06 14:26:52</t>
        </is>
      </c>
      <c r="G1649" t="inlineStr">
        <is>
          <t>Laura Alejandra Arias Lopéz</t>
        </is>
      </c>
      <c r="H1649"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650">
      <c r="A1650" t="n">
        <v>217</v>
      </c>
      <c r="B1650" t="inlineStr">
        <is>
          <t>Aprovechamiento de Residuos</t>
        </is>
      </c>
      <c r="C1650" t="inlineStr">
        <is>
          <t>GESTIÓN AMBIENTAL</t>
        </is>
      </c>
      <c r="D1650" s="139" t="n">
        <v>45900</v>
      </c>
      <c r="E1650" t="inlineStr">
        <is>
          <t>217-2025-08-31</t>
        </is>
      </c>
      <c r="F1650" t="inlineStr">
        <is>
          <t>2026-03-06 13:34:25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39" t="n">
        <v>45900</v>
      </c>
      <c r="E1651" t="inlineStr">
        <is>
          <t>218-2025-08-31</t>
        </is>
      </c>
      <c r="F1651" t="inlineStr">
        <is>
          <t>2025-09-18 15:09:33</t>
        </is>
      </c>
      <c r="G1651" t="inlineStr">
        <is>
          <t>Bryan Esteban Vanegas Valencia</t>
        </is>
      </c>
      <c r="H1651"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652">
      <c r="A1652" t="n">
        <v>225</v>
      </c>
      <c r="B1652" t="inlineStr">
        <is>
          <t>Acciones para el Cuidado y Mantenimiento de las Especies de Flora y el Suelo de las Áreas Naturales</t>
        </is>
      </c>
      <c r="C1652" t="inlineStr">
        <is>
          <t>GESTIÓN AMBIENTAL</t>
        </is>
      </c>
      <c r="D1652" s="139" t="n">
        <v>45900</v>
      </c>
      <c r="E1652" t="inlineStr">
        <is>
          <t>225-2025-08-31</t>
        </is>
      </c>
      <c r="F1652" t="inlineStr">
        <is>
          <t>2025-09-17 15:00:31</t>
        </is>
      </c>
      <c r="G1652" t="inlineStr">
        <is>
          <t>Bryan Esteban Vanegas Valencia</t>
        </is>
      </c>
      <c r="H1652"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53">
      <c r="A1653" t="n">
        <v>239</v>
      </c>
      <c r="B1653" t="inlineStr">
        <is>
          <t>Portafolio de Proyectos - Metrica</t>
        </is>
      </c>
      <c r="C1653" t="inlineStr">
        <is>
          <t>Gestión de Proyectos</t>
        </is>
      </c>
      <c r="D1653" s="139" t="n">
        <v>45900</v>
      </c>
      <c r="E1653" t="inlineStr">
        <is>
          <t>239-2025-08-31</t>
        </is>
      </c>
      <c r="F1653" t="inlineStr">
        <is>
          <t>2025-09-11 10:44:50</t>
        </is>
      </c>
      <c r="G1653" t="inlineStr">
        <is>
          <t>Ruben Dario Gelvez Gonzalez</t>
        </is>
      </c>
      <c r="H165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54">
      <c r="A1654" t="n">
        <v>241</v>
      </c>
      <c r="B1654" t="inlineStr">
        <is>
          <t>Cumplimiento de gestión de proyectos fase inicio</t>
        </is>
      </c>
      <c r="C1654" t="inlineStr">
        <is>
          <t>Gestión de Proyectos</t>
        </is>
      </c>
      <c r="D1654" s="139" t="n">
        <v>45900</v>
      </c>
      <c r="E1654" t="inlineStr">
        <is>
          <t>241-2025-08-31</t>
        </is>
      </c>
      <c r="F1654" t="inlineStr">
        <is>
          <t>2025-10-23 21:30:09</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39" t="n">
        <v>45900</v>
      </c>
      <c r="E1655" t="inlineStr">
        <is>
          <t>434-2025-08-31</t>
        </is>
      </c>
      <c r="F1655" t="inlineStr">
        <is>
          <t>2026-03-06 23:19:15</t>
        </is>
      </c>
      <c r="G1655" t="inlineStr">
        <is>
          <t>Laura Alejandra Arias Lopéz</t>
        </is>
      </c>
      <c r="H1655"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656">
      <c r="A1656" t="n">
        <v>436</v>
      </c>
      <c r="B1656" t="inlineStr">
        <is>
          <t>ANS documentos operativos</t>
        </is>
      </c>
      <c r="C1656" t="inlineStr">
        <is>
          <t>Gestión de calidad</t>
        </is>
      </c>
      <c r="D1656" s="139" t="n">
        <v>45900</v>
      </c>
      <c r="E1656" t="inlineStr">
        <is>
          <t>436-2025-08-31</t>
        </is>
      </c>
      <c r="F1656" t="inlineStr">
        <is>
          <t>2025-09-03 08:50:27</t>
        </is>
      </c>
      <c r="G1656" t="inlineStr">
        <is>
          <t>Miguel Angel Lopez Triana</t>
        </is>
      </c>
      <c r="H1656"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657">
      <c r="A1657" t="n">
        <v>485</v>
      </c>
      <c r="B1657" t="inlineStr">
        <is>
          <t>Oportunidad en el cierre de acciones</t>
        </is>
      </c>
      <c r="C1657" t="inlineStr">
        <is>
          <t>Gestión de calidad</t>
        </is>
      </c>
      <c r="D1657" s="139" t="n">
        <v>45900</v>
      </c>
      <c r="E1657" t="inlineStr">
        <is>
          <t>485-2025-08-31</t>
        </is>
      </c>
      <c r="F1657" t="inlineStr">
        <is>
          <t>2025-10-06 13:05:57</t>
        </is>
      </c>
      <c r="G1657" t="inlineStr">
        <is>
          <t>Camilo Arturo Coronel Rico</t>
        </is>
      </c>
      <c r="H1657"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658">
      <c r="A1658" t="n">
        <v>77</v>
      </c>
      <c r="B1658" t="inlineStr">
        <is>
          <t>Disponibilidad de servicios tecnológicos</t>
        </is>
      </c>
      <c r="C1658" t="inlineStr">
        <is>
          <t>GESTIÓN DE LA TECNOLOGÍA E INNOVACIÓN DIGITAL</t>
        </is>
      </c>
      <c r="D1658" s="139" t="n">
        <v>45930</v>
      </c>
      <c r="E1658" t="inlineStr">
        <is>
          <t>77-2025-09-30</t>
        </is>
      </c>
      <c r="F1658" t="inlineStr">
        <is>
          <t>2025-10-16 09:56:21</t>
        </is>
      </c>
      <c r="G1658" t="inlineStr">
        <is>
          <t>Diana Paola Garcia Moreno</t>
        </is>
      </c>
      <c r="H1658" t="inlineStr"/>
    </row>
    <row r="1659">
      <c r="A1659" t="n">
        <v>121</v>
      </c>
      <c r="B1659" t="inlineStr">
        <is>
          <t>Ejecución presupuestal de la nómina acumulada</t>
        </is>
      </c>
      <c r="C1659" t="inlineStr">
        <is>
          <t>GESTIÓN Y DESARROLLO DEL TALENTO HUMANO</t>
        </is>
      </c>
      <c r="D1659" s="139" t="n">
        <v>45930</v>
      </c>
      <c r="E1659" t="inlineStr">
        <is>
          <t>121-2025-09-30</t>
        </is>
      </c>
      <c r="F1659" t="inlineStr">
        <is>
          <t>2025-10-28 17:53:48</t>
        </is>
      </c>
      <c r="G1659" t="inlineStr">
        <is>
          <t>Monica Avendano Duarte</t>
        </is>
      </c>
      <c r="H1659"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60">
      <c r="A1660" t="n">
        <v>122</v>
      </c>
      <c r="B1660" t="inlineStr">
        <is>
          <t>Eficacia en la solicitud documental- por periodo</t>
        </is>
      </c>
      <c r="C1660" t="inlineStr">
        <is>
          <t>Gestión de calidad</t>
        </is>
      </c>
      <c r="D1660" s="139" t="n">
        <v>45930</v>
      </c>
      <c r="E1660" t="inlineStr">
        <is>
          <t>122-2025-09-30</t>
        </is>
      </c>
      <c r="F1660" t="inlineStr">
        <is>
          <t>2025-10-09 16:14:50</t>
        </is>
      </c>
      <c r="G1660" t="inlineStr">
        <is>
          <t>Maria Paula Pinzon Hernandez</t>
        </is>
      </c>
      <c r="H1660"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61">
      <c r="A1661" t="n">
        <v>124</v>
      </c>
      <c r="B1661" t="inlineStr">
        <is>
          <t>Indice de Frecuencia de accidentalidad</t>
        </is>
      </c>
      <c r="C1661" t="inlineStr">
        <is>
          <t>GESTIÓN DE SEGURIDAD Y SALUD EN EL TRABAJO</t>
        </is>
      </c>
      <c r="D1661" s="139" t="n">
        <v>45930</v>
      </c>
      <c r="E1661" t="inlineStr">
        <is>
          <t>124-2025-09-30</t>
        </is>
      </c>
      <c r="F1661" t="inlineStr">
        <is>
          <t>2025-10-24 22:21:10</t>
        </is>
      </c>
      <c r="G1661" t="inlineStr">
        <is>
          <t>Alejandro Cardenas Rodriguez</t>
        </is>
      </c>
      <c r="H1661" t="inlineStr">
        <is>
          <t>Para el periodo del mes de septiembre del 2025, no se presentaron accidentes de trabajo.</t>
        </is>
      </c>
    </row>
    <row r="1662">
      <c r="A1662" t="n">
        <v>125</v>
      </c>
      <c r="B1662" t="inlineStr">
        <is>
          <t>Indice de severidad</t>
        </is>
      </c>
      <c r="C1662" t="inlineStr">
        <is>
          <t>GESTIÓN DE SEGURIDAD Y SALUD EN EL TRABAJO</t>
        </is>
      </c>
      <c r="D1662" s="139" t="n">
        <v>45930</v>
      </c>
      <c r="E1662" t="inlineStr">
        <is>
          <t>125-2025-09-30</t>
        </is>
      </c>
      <c r="F1662" t="inlineStr">
        <is>
          <t>2025-10-24 22:22:17</t>
        </is>
      </c>
      <c r="G1662" t="inlineStr">
        <is>
          <t>Alejandro Cardenas Rodriguez</t>
        </is>
      </c>
      <c r="H1662" t="inlineStr">
        <is>
          <t>Durante el mes de septiembre del 2025, no se presentaron días perdidos por accidente de trabajo.</t>
        </is>
      </c>
    </row>
    <row r="1663">
      <c r="A1663" t="n">
        <v>128</v>
      </c>
      <c r="B1663" t="inlineStr">
        <is>
          <t>Ausentísmo por causa médica</t>
        </is>
      </c>
      <c r="C1663" t="inlineStr">
        <is>
          <t>GESTIÓN DE SEGURIDAD Y SALUD EN EL TRABAJO</t>
        </is>
      </c>
      <c r="D1663" s="139" t="n">
        <v>45930</v>
      </c>
      <c r="E1663" t="inlineStr">
        <is>
          <t>128-2025-09-30</t>
        </is>
      </c>
      <c r="F1663" t="inlineStr">
        <is>
          <t>2025-10-24 22:29:13</t>
        </is>
      </c>
      <c r="G1663" t="inlineStr">
        <is>
          <t>Alejandro Cardenas Rodriguez</t>
        </is>
      </c>
      <c r="H1663" t="inlineStr">
        <is>
          <t>De acuerdo a resultados del indicador: en el mes de septiembre se perdió el 0,72% de días programados de trabajo por incapacidad médica.</t>
        </is>
      </c>
    </row>
    <row r="1664">
      <c r="A1664" t="n">
        <v>172</v>
      </c>
      <c r="B1664" t="inlineStr">
        <is>
          <t>Cumplimiento plan operativo del SGC</t>
        </is>
      </c>
      <c r="C1664" t="inlineStr">
        <is>
          <t>Gestión de calidad</t>
        </is>
      </c>
      <c r="D1664" s="139" t="n">
        <v>45930</v>
      </c>
      <c r="E1664" t="inlineStr">
        <is>
          <t>172-2025-09-30</t>
        </is>
      </c>
      <c r="F1664" t="inlineStr">
        <is>
          <t>2025-10-06 18:04:25</t>
        </is>
      </c>
      <c r="G1664" t="inlineStr">
        <is>
          <t>Camilo Arturo Coronel Rico</t>
        </is>
      </c>
      <c r="H1664"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65">
      <c r="A1665" t="n">
        <v>208</v>
      </c>
      <c r="B1665" t="inlineStr">
        <is>
          <t>Consumo de Agua m3 Mensual</t>
        </is>
      </c>
      <c r="C1665" t="inlineStr">
        <is>
          <t>GESTIÓN AMBIENTAL</t>
        </is>
      </c>
      <c r="D1665" s="139" t="n">
        <v>45930</v>
      </c>
      <c r="E1665" t="inlineStr">
        <is>
          <t>208-2025-09-30</t>
        </is>
      </c>
      <c r="F1665" t="inlineStr">
        <is>
          <t>2026-02-13 09:24:35</t>
        </is>
      </c>
      <c r="G1665" t="inlineStr">
        <is>
          <t>Laura Alejandra Arias Lopéz</t>
        </is>
      </c>
      <c r="H1665"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66">
      <c r="A1666" t="n">
        <v>214</v>
      </c>
      <c r="B1666" t="inlineStr">
        <is>
          <t>Generación de Residuos Sólidos Mensual</t>
        </is>
      </c>
      <c r="C1666" t="inlineStr">
        <is>
          <t>GESTIÓN AMBIENTAL</t>
        </is>
      </c>
      <c r="D1666" s="139" t="n">
        <v>45930</v>
      </c>
      <c r="E1666" t="inlineStr">
        <is>
          <t>214-2025-09-30</t>
        </is>
      </c>
      <c r="F1666" t="inlineStr">
        <is>
          <t>2026-03-06 14:14:41</t>
        </is>
      </c>
      <c r="G1666" t="inlineStr">
        <is>
          <t>Laura Alejandra Arias Lopéz</t>
        </is>
      </c>
      <c r="H1666"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67">
      <c r="A1667" t="n">
        <v>217</v>
      </c>
      <c r="B1667" t="inlineStr">
        <is>
          <t>Aprovechamiento de Residuos</t>
        </is>
      </c>
      <c r="C1667" t="inlineStr">
        <is>
          <t>GESTIÓN AMBIENTAL</t>
        </is>
      </c>
      <c r="D1667" s="139" t="n">
        <v>45930</v>
      </c>
      <c r="E1667" t="inlineStr">
        <is>
          <t>217-2025-09-30</t>
        </is>
      </c>
      <c r="F1667" t="inlineStr">
        <is>
          <t>2026-03-06 13:35:05</t>
        </is>
      </c>
      <c r="G1667" t="inlineStr">
        <is>
          <t>Laura Alejandra Arias Lopéz</t>
        </is>
      </c>
      <c r="H16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68">
      <c r="A1668" t="n">
        <v>218</v>
      </c>
      <c r="B1668" t="inlineStr">
        <is>
          <t>Consumo de Energía Eléctrica kWh Mensual</t>
        </is>
      </c>
      <c r="C1668" t="inlineStr">
        <is>
          <t>GESTIÓN AMBIENTAL</t>
        </is>
      </c>
      <c r="D1668" s="139" t="n">
        <v>45930</v>
      </c>
      <c r="E1668" t="inlineStr">
        <is>
          <t>218-2025-09-30</t>
        </is>
      </c>
      <c r="F1668" t="inlineStr">
        <is>
          <t>2026-02-16 10:19:26</t>
        </is>
      </c>
      <c r="G1668" t="inlineStr">
        <is>
          <t>Laura Alejandra Arias Lopéz</t>
        </is>
      </c>
      <c r="H1668"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69">
      <c r="A1669" t="n">
        <v>225</v>
      </c>
      <c r="B1669" t="inlineStr">
        <is>
          <t>Acciones para el Cuidado y Mantenimiento de las Especies de Flora y el Suelo de las Áreas Naturales</t>
        </is>
      </c>
      <c r="C1669" t="inlineStr">
        <is>
          <t>GESTIÓN AMBIENTAL</t>
        </is>
      </c>
      <c r="D1669" s="139" t="n">
        <v>45930</v>
      </c>
      <c r="E1669" t="inlineStr">
        <is>
          <t>225-2025-09-30</t>
        </is>
      </c>
      <c r="F1669" t="inlineStr">
        <is>
          <t>2025-10-17 12:31:38</t>
        </is>
      </c>
      <c r="G1669" t="inlineStr">
        <is>
          <t>Bryan Esteban Vanegas Valencia</t>
        </is>
      </c>
      <c r="H1669"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70">
      <c r="A1670" t="n">
        <v>239</v>
      </c>
      <c r="B1670" t="inlineStr">
        <is>
          <t>Portafolio de Proyectos - Metrica</t>
        </is>
      </c>
      <c r="C1670" t="inlineStr">
        <is>
          <t>Gestión de Proyectos</t>
        </is>
      </c>
      <c r="D1670" s="139" t="n">
        <v>45930</v>
      </c>
      <c r="E1670" t="inlineStr">
        <is>
          <t>239-2025-09-30</t>
        </is>
      </c>
      <c r="F1670" t="inlineStr">
        <is>
          <t>2025-10-23 21:15:37</t>
        </is>
      </c>
      <c r="G1670" t="inlineStr">
        <is>
          <t>Ruben Dario Gelvez Gonzalez</t>
        </is>
      </c>
      <c r="H1670"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71">
      <c r="A1671" t="n">
        <v>241</v>
      </c>
      <c r="B1671" t="inlineStr">
        <is>
          <t>Cumplimiento de gestión de proyectos fase inicio</t>
        </is>
      </c>
      <c r="C1671" t="inlineStr">
        <is>
          <t>Gestión de Proyectos</t>
        </is>
      </c>
      <c r="D1671" s="139" t="n">
        <v>45930</v>
      </c>
      <c r="E1671" t="inlineStr">
        <is>
          <t>241-2025-09-30</t>
        </is>
      </c>
      <c r="F1671" t="inlineStr">
        <is>
          <t>2025-10-23 21:31:41</t>
        </is>
      </c>
      <c r="G1671" t="inlineStr">
        <is>
          <t>Ruben Dario Gelvez Gonzalez</t>
        </is>
      </c>
      <c r="H1671" t="inlineStr">
        <is>
          <t>Los proyectos relacionados con CAFAM - Colegio e IETDH y el proyecto del Centro de Idiomas requieren actualización del acta de inicio del proyecto con las nuevas definiciones,</t>
        </is>
      </c>
    </row>
    <row r="1672">
      <c r="A1672" t="n">
        <v>434</v>
      </c>
      <c r="B1672" t="inlineStr">
        <is>
          <t>Generación de Residuos Peligrosos Mensual</t>
        </is>
      </c>
      <c r="C1672" t="inlineStr">
        <is>
          <t>GESTIÓN AMBIENTAL</t>
        </is>
      </c>
      <c r="D1672" s="139" t="n">
        <v>45930</v>
      </c>
      <c r="E1672" t="inlineStr">
        <is>
          <t>434-2025-09-30</t>
        </is>
      </c>
      <c r="F1672" t="inlineStr">
        <is>
          <t>2026-03-06 23:20:56</t>
        </is>
      </c>
      <c r="G1672" t="inlineStr">
        <is>
          <t>Laura Alejandra Arias Lopéz</t>
        </is>
      </c>
      <c r="H1672"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73">
      <c r="A1673" t="n">
        <v>436</v>
      </c>
      <c r="B1673" t="inlineStr">
        <is>
          <t>ANS documentos operativos</t>
        </is>
      </c>
      <c r="C1673" t="inlineStr">
        <is>
          <t>Gestión de calidad</t>
        </is>
      </c>
      <c r="D1673" s="139" t="n">
        <v>45930</v>
      </c>
      <c r="E1673" t="inlineStr">
        <is>
          <t>436-2025-09-30</t>
        </is>
      </c>
      <c r="F1673" t="inlineStr">
        <is>
          <t>2025-10-09 16:08:09</t>
        </is>
      </c>
      <c r="G1673" t="inlineStr">
        <is>
          <t>Maria Paula Pinzon Hernandez</t>
        </is>
      </c>
      <c r="H167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74">
      <c r="A1674" t="n">
        <v>488</v>
      </c>
      <c r="B1674" t="inlineStr">
        <is>
          <t>Oportunidad en el cierre de actividades de los planes de mejora</t>
        </is>
      </c>
      <c r="C1674" t="inlineStr">
        <is>
          <t>Gestión de calidad</t>
        </is>
      </c>
      <c r="D1674" s="139" t="n">
        <v>45930</v>
      </c>
      <c r="E1674" t="inlineStr">
        <is>
          <t>488-2025-09-30</t>
        </is>
      </c>
      <c r="F1674" t="inlineStr">
        <is>
          <t>2025-10-13 16:01:18</t>
        </is>
      </c>
      <c r="G1674" t="inlineStr">
        <is>
          <t>Camilo Arturo Coronel Rico</t>
        </is>
      </c>
      <c r="H1674"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75">
      <c r="A1675" t="n">
        <v>69</v>
      </c>
      <c r="B1675" t="inlineStr">
        <is>
          <t>Oportunidad de Respuesta Solicitudes de Compra No Licitadas</t>
        </is>
      </c>
      <c r="C1675" t="inlineStr">
        <is>
          <t>GESTIÓN DE ABASTECIMIENTO</t>
        </is>
      </c>
      <c r="D1675" s="139" t="n">
        <v>45930</v>
      </c>
      <c r="E1675" t="inlineStr">
        <is>
          <t>69-2025-09-30</t>
        </is>
      </c>
      <c r="F1675" t="inlineStr">
        <is>
          <t>2025-10-22 22:03:43</t>
        </is>
      </c>
      <c r="G1675" t="inlineStr">
        <is>
          <t>Juan Carlos Acosta Bohorquez</t>
        </is>
      </c>
      <c r="H1675"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76">
      <c r="A1676" t="n">
        <v>111</v>
      </c>
      <c r="B1676" t="inlineStr">
        <is>
          <t>Nivel de Satisfacción Servicios Prestados</t>
        </is>
      </c>
      <c r="C1676" t="inlineStr">
        <is>
          <t>GESTIÓN DE ABASTECIMIENTO</t>
        </is>
      </c>
      <c r="D1676" s="139" t="n">
        <v>45930</v>
      </c>
      <c r="E1676" t="inlineStr">
        <is>
          <t>111-2025-09-30</t>
        </is>
      </c>
      <c r="F1676" t="inlineStr">
        <is>
          <t>2025-10-19 20:02:13</t>
        </is>
      </c>
      <c r="G1676" t="inlineStr">
        <is>
          <t>Juan Carlos Acosta Bohorquez</t>
        </is>
      </c>
      <c r="H1676"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77">
      <c r="A1677" t="n">
        <v>197</v>
      </c>
      <c r="B1677" t="inlineStr">
        <is>
          <t>Cumplimiento cronograma Mantenimiento de Equipos</t>
        </is>
      </c>
      <c r="C1677" t="inlineStr">
        <is>
          <t>Gestión Infraestructura Física</t>
        </is>
      </c>
      <c r="D1677" s="139" t="n">
        <v>45930</v>
      </c>
      <c r="E1677" t="inlineStr">
        <is>
          <t>197-2025-09-30</t>
        </is>
      </c>
      <c r="F1677" t="inlineStr">
        <is>
          <t>2025-10-28 15:42:21</t>
        </is>
      </c>
      <c r="G1677" t="inlineStr">
        <is>
          <t>Ximena Carolina Pineda Obando</t>
        </is>
      </c>
      <c r="H1677"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78">
      <c r="A1678" t="n">
        <v>213</v>
      </c>
      <c r="B1678" t="inlineStr">
        <is>
          <t>Cumplimiento del Plan Anual del Sistema de Gestión Ambiental</t>
        </is>
      </c>
      <c r="C1678" t="inlineStr">
        <is>
          <t>GESTIÓN AMBIENTAL</t>
        </is>
      </c>
      <c r="D1678" s="139" t="n">
        <v>45930</v>
      </c>
      <c r="E1678" t="inlineStr">
        <is>
          <t>213-2025-09-30</t>
        </is>
      </c>
      <c r="F1678" t="inlineStr">
        <is>
          <t>2026-03-06 16:22:45</t>
        </is>
      </c>
      <c r="G1678" t="inlineStr">
        <is>
          <t>Juan Carlos Castro Vergara</t>
        </is>
      </c>
      <c r="H1678"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79">
      <c r="A1679" t="n">
        <v>238</v>
      </c>
      <c r="B1679" t="inlineStr">
        <is>
          <t>Cumplimiento de la Protección del Medio Ambiente</t>
        </is>
      </c>
      <c r="C1679" t="inlineStr">
        <is>
          <t>GESTIÓN AMBIENTAL</t>
        </is>
      </c>
      <c r="D1679" s="139" t="n">
        <v>45930</v>
      </c>
      <c r="E1679" t="inlineStr">
        <is>
          <t>238-2025-09-30</t>
        </is>
      </c>
      <c r="F1679" t="inlineStr">
        <is>
          <t>2026-03-09 11:08:28</t>
        </is>
      </c>
      <c r="G1679" t="inlineStr">
        <is>
          <t>Juan Carlos Castro Vergara</t>
        </is>
      </c>
      <c r="H1679"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80">
      <c r="A1680" t="n">
        <v>240</v>
      </c>
      <c r="B1680" t="inlineStr">
        <is>
          <t>Cumplimiento de Gestión De Proyectos Cerrados</t>
        </is>
      </c>
      <c r="C1680" t="inlineStr">
        <is>
          <t>Gestión de Proyectos</t>
        </is>
      </c>
      <c r="D1680" s="139" t="n">
        <v>45930</v>
      </c>
      <c r="E1680" t="inlineStr">
        <is>
          <t>240-2025-09-30</t>
        </is>
      </c>
      <c r="F1680" t="inlineStr">
        <is>
          <t>2025-10-23 21:26:11</t>
        </is>
      </c>
      <c r="G1680" t="inlineStr">
        <is>
          <t>Ruben Dario Gelvez Gonzalez</t>
        </is>
      </c>
      <c r="H1680" t="inlineStr">
        <is>
          <t>Los proyectos finalizados, cuentan con las evidencias correspondientes en la plataforma de PWA_x000D_
https://poligran.sharepoint.com/sites/pwa/projects.aspx</t>
        </is>
      </c>
    </row>
    <row r="1681">
      <c r="A1681" t="n">
        <v>251</v>
      </c>
      <c r="B1681" t="inlineStr">
        <is>
          <t>Subprocesos Con indicadores definidos</t>
        </is>
      </c>
      <c r="C1681" t="inlineStr">
        <is>
          <t>Desempeño Institucional</t>
        </is>
      </c>
      <c r="D1681" s="139" t="n">
        <v>45930</v>
      </c>
      <c r="E1681" t="inlineStr">
        <is>
          <t>251-2025-09-30</t>
        </is>
      </c>
      <c r="F1681" t="inlineStr">
        <is>
          <t>2025-10-29 11:21:12</t>
        </is>
      </c>
      <c r="G1681" t="inlineStr">
        <is>
          <t>Licec Ximena Silva Goyeneche</t>
        </is>
      </c>
      <c r="H1681" t="inlineStr"/>
    </row>
    <row r="1682">
      <c r="A1682" t="n">
        <v>254</v>
      </c>
      <c r="B1682" t="inlineStr">
        <is>
          <t>Áreas con reportes de plan de retos</t>
        </is>
      </c>
      <c r="C1682" t="inlineStr">
        <is>
          <t>Planeación Estratégica</t>
        </is>
      </c>
      <c r="D1682" s="139" t="n">
        <v>45930</v>
      </c>
      <c r="E1682" t="inlineStr">
        <is>
          <t>254-2025-09-30</t>
        </is>
      </c>
      <c r="F1682" t="inlineStr">
        <is>
          <t>2025-10-31 13:48:29</t>
        </is>
      </c>
      <c r="G1682" t="inlineStr">
        <is>
          <t>Catalina Hernandez Martinez</t>
        </is>
      </c>
      <c r="H1682" t="inlineStr"/>
    </row>
    <row r="1683">
      <c r="A1683" t="n">
        <v>263</v>
      </c>
      <c r="B1683" t="inlineStr">
        <is>
          <t>Oportunidad de respuesta de PQRS</t>
        </is>
      </c>
      <c r="C1683" t="inlineStr">
        <is>
          <t>GESTIÓN JURÍDICA Y NORMATIVA</t>
        </is>
      </c>
      <c r="D1683" s="139" t="n">
        <v>45930</v>
      </c>
      <c r="E1683" t="inlineStr">
        <is>
          <t>263-2025-09-30</t>
        </is>
      </c>
      <c r="F1683" t="inlineStr">
        <is>
          <t>2025-10-31 14:34:45</t>
        </is>
      </c>
      <c r="G1683" t="inlineStr">
        <is>
          <t>Diana Elizabeth Mendez Campos</t>
        </is>
      </c>
      <c r="H1683"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84">
      <c r="A1684" t="n">
        <v>265</v>
      </c>
      <c r="B1684" t="inlineStr">
        <is>
          <t>Eficiencia Emisión De Conceptos Jurídicos (Jurídicos)</t>
        </is>
      </c>
      <c r="C1684" t="inlineStr">
        <is>
          <t>GESTIÓN JURÍDICA Y NORMATIVA</t>
        </is>
      </c>
      <c r="D1684" s="139" t="n">
        <v>45930</v>
      </c>
      <c r="E1684" t="inlineStr">
        <is>
          <t>265-2025-09-30</t>
        </is>
      </c>
      <c r="F1684" t="inlineStr">
        <is>
          <t>2025-10-28 10:01:24</t>
        </is>
      </c>
      <c r="G1684" t="inlineStr">
        <is>
          <t>Jorge Armando Devia Rey</t>
        </is>
      </c>
      <c r="H1684" t="inlineStr">
        <is>
          <t>Se ha cumplido con la ANS interna.</t>
        </is>
      </c>
    </row>
    <row r="1685">
      <c r="A1685" t="n">
        <v>266</v>
      </c>
      <c r="B1685" t="inlineStr">
        <is>
          <t>Oportunidad en la elaboración de contratos</t>
        </is>
      </c>
      <c r="C1685" t="inlineStr">
        <is>
          <t>GESTIÓN JURÍDICA Y NORMATIVA</t>
        </is>
      </c>
      <c r="D1685" s="139" t="n">
        <v>45930</v>
      </c>
      <c r="E1685" t="inlineStr">
        <is>
          <t>266-2025-09-30</t>
        </is>
      </c>
      <c r="F1685" t="inlineStr">
        <is>
          <t>2025-10-28 10:11:24</t>
        </is>
      </c>
      <c r="G1685" t="inlineStr">
        <is>
          <t>Jorge Armando Devia Rey</t>
        </is>
      </c>
      <c r="H1685"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86">
      <c r="A1686" t="n">
        <v>300</v>
      </c>
      <c r="B1686" t="inlineStr">
        <is>
          <t>Cumplimiento de Inspecciones de control</t>
        </is>
      </c>
      <c r="C1686" t="inlineStr">
        <is>
          <t>Administración de Servicios Generales</t>
        </is>
      </c>
      <c r="D1686" s="139" t="n">
        <v>45930</v>
      </c>
      <c r="E1686" t="inlineStr">
        <is>
          <t>300-2025-09-30</t>
        </is>
      </c>
      <c r="F1686" t="inlineStr">
        <is>
          <t>2025-10-06 06:52:15</t>
        </is>
      </c>
      <c r="G1686" t="inlineStr">
        <is>
          <t>Gustavo Espinel Beltran</t>
        </is>
      </c>
      <c r="H1686"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87">
      <c r="A1687" t="n">
        <v>301</v>
      </c>
      <c r="B1687" t="inlineStr">
        <is>
          <t>Cumplimiento plan de trabajo</t>
        </is>
      </c>
      <c r="C1687" t="inlineStr">
        <is>
          <t>Administración de Servicios Generales</t>
        </is>
      </c>
      <c r="D1687" s="139" t="n">
        <v>45930</v>
      </c>
      <c r="E1687" t="inlineStr">
        <is>
          <t>301-2025-09-30</t>
        </is>
      </c>
      <c r="F1687" t="inlineStr">
        <is>
          <t>2025-10-02 14:07:03</t>
        </is>
      </c>
      <c r="G1687" t="inlineStr">
        <is>
          <t>Gustavo Espinel Beltran</t>
        </is>
      </c>
      <c r="H16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88">
      <c r="A1688" t="n">
        <v>306</v>
      </c>
      <c r="B1688" t="inlineStr">
        <is>
          <t>Seguimiento KPI Plan de Desarrollo Institucional</t>
        </is>
      </c>
      <c r="C1688" t="inlineStr">
        <is>
          <t>Desempeño Institucional</t>
        </is>
      </c>
      <c r="D1688" s="139" t="n">
        <v>45930</v>
      </c>
      <c r="E1688" t="inlineStr">
        <is>
          <t>306-2025-09-30</t>
        </is>
      </c>
      <c r="F1688" t="inlineStr">
        <is>
          <t>2025-11-04 08:33:46</t>
        </is>
      </c>
      <c r="G1688" t="inlineStr">
        <is>
          <t>Licec Ximena Silva Goyeneche</t>
        </is>
      </c>
      <c r="H1688" t="inlineStr"/>
    </row>
    <row r="1689">
      <c r="A1689" t="n">
        <v>347</v>
      </c>
      <c r="B1689" t="inlineStr">
        <is>
          <t>Legalizaciones y anticipos</t>
        </is>
      </c>
      <c r="C1689" t="inlineStr">
        <is>
          <t>Contabilidad</t>
        </is>
      </c>
      <c r="D1689" s="139" t="n">
        <v>45930</v>
      </c>
      <c r="E1689" t="inlineStr">
        <is>
          <t>347-2025-09-30</t>
        </is>
      </c>
      <c r="F1689" t="inlineStr">
        <is>
          <t>2025-10-16 11:23:57</t>
        </is>
      </c>
      <c r="G1689" t="inlineStr">
        <is>
          <t>Juan David Sanchez Sanchez</t>
        </is>
      </c>
      <c r="H1689" t="inlineStr"/>
    </row>
    <row r="1690">
      <c r="A1690" t="n">
        <v>348</v>
      </c>
      <c r="B1690" t="inlineStr">
        <is>
          <t>Cuentas por pagar</t>
        </is>
      </c>
      <c r="C1690" t="inlineStr">
        <is>
          <t>Contabilidad</t>
        </is>
      </c>
      <c r="D1690" s="139" t="n">
        <v>45930</v>
      </c>
      <c r="E1690" t="inlineStr">
        <is>
          <t>348-2025-09-30</t>
        </is>
      </c>
      <c r="F1690" t="inlineStr">
        <is>
          <t>2025-10-16 14:23:42</t>
        </is>
      </c>
      <c r="G1690" t="inlineStr">
        <is>
          <t>Juan David Sanchez Sanchez</t>
        </is>
      </c>
      <c r="H1690" t="inlineStr"/>
    </row>
    <row r="1691">
      <c r="A1691" t="n">
        <v>351</v>
      </c>
      <c r="B1691" t="inlineStr">
        <is>
          <t>Partidas conciliatorias de bancos</t>
        </is>
      </c>
      <c r="C1691" t="inlineStr">
        <is>
          <t>Contabilidad</t>
        </is>
      </c>
      <c r="D1691" s="139" t="n">
        <v>45930</v>
      </c>
      <c r="E1691" t="inlineStr">
        <is>
          <t>351-2025-09-30</t>
        </is>
      </c>
      <c r="F1691" t="inlineStr">
        <is>
          <t>2025-10-28 11:32:13</t>
        </is>
      </c>
      <c r="G1691" t="inlineStr">
        <is>
          <t>Jeymmy Carolina Diaz Correa</t>
        </is>
      </c>
      <c r="H1691" t="inlineStr">
        <is>
          <t>Durante el periodo se realiza plan de depuración de las partidas pendientes con gestión para los no identificables.</t>
        </is>
      </c>
    </row>
    <row r="1692">
      <c r="A1692" t="n">
        <v>352</v>
      </c>
      <c r="B1692" t="inlineStr">
        <is>
          <t>Nivel de facturas generadas con error</t>
        </is>
      </c>
      <c r="C1692" t="inlineStr">
        <is>
          <t>Contabilidad</t>
        </is>
      </c>
      <c r="D1692" s="139" t="n">
        <v>45930</v>
      </c>
      <c r="E1692" t="inlineStr">
        <is>
          <t>352-2025-09-30</t>
        </is>
      </c>
      <c r="F1692" t="inlineStr">
        <is>
          <t>2025-10-28 11:04:23</t>
        </is>
      </c>
      <c r="G1692" t="inlineStr">
        <is>
          <t>Jeymmy Carolina Diaz Correa</t>
        </is>
      </c>
      <c r="H1692" t="inlineStr"/>
    </row>
    <row r="1693">
      <c r="A1693" t="n">
        <v>368</v>
      </c>
      <c r="B1693" t="inlineStr">
        <is>
          <t>Satisfacción de los estudiantes de Educación para toda la vida</t>
        </is>
      </c>
      <c r="C1693" t="inlineStr">
        <is>
          <t>Operación de nuevos negocios y CI</t>
        </is>
      </c>
      <c r="D1693" s="139" t="n">
        <v>45930</v>
      </c>
      <c r="E1693" t="inlineStr">
        <is>
          <t>368-2025-09-30</t>
        </is>
      </c>
      <c r="F1693" t="inlineStr">
        <is>
          <t>2025-10-20 08:49:11</t>
        </is>
      </c>
      <c r="G1693" t="inlineStr">
        <is>
          <t>Liliana Esther Penaranda Fritz</t>
        </is>
      </c>
      <c r="H1693" t="inlineStr"/>
    </row>
    <row r="1694">
      <c r="A1694" t="n">
        <v>372</v>
      </c>
      <c r="B1694" t="inlineStr">
        <is>
          <t>Satisfacción de los clientes corporativos Educación para toda la vida</t>
        </is>
      </c>
      <c r="C1694" t="inlineStr">
        <is>
          <t>Operación de nuevos negocios y CI</t>
        </is>
      </c>
      <c r="D1694" s="139" t="n">
        <v>45930</v>
      </c>
      <c r="E1694" t="inlineStr">
        <is>
          <t>372-2025-09-30</t>
        </is>
      </c>
      <c r="F1694" t="inlineStr">
        <is>
          <t>2025-10-20 08:46:42</t>
        </is>
      </c>
      <c r="G1694" t="inlineStr">
        <is>
          <t>Liliana Esther Penaranda Fritz</t>
        </is>
      </c>
      <c r="H1694"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95">
      <c r="A1695" t="n">
        <v>373</v>
      </c>
      <c r="B1695" t="inlineStr">
        <is>
          <t>Cumplimiento de planes anuales por líneas</t>
        </is>
      </c>
      <c r="C1695" t="inlineStr">
        <is>
          <t>Planeación Estratégica</t>
        </is>
      </c>
      <c r="D1695" s="139" t="n">
        <v>45930</v>
      </c>
      <c r="E1695" t="inlineStr">
        <is>
          <t>373-2025-09-30</t>
        </is>
      </c>
      <c r="F1695" t="inlineStr">
        <is>
          <t>2025-10-31 13:52:54</t>
        </is>
      </c>
      <c r="G1695" t="inlineStr">
        <is>
          <t>Catalina Hernandez Martinez</t>
        </is>
      </c>
      <c r="H1695" t="inlineStr">
        <is>
          <t>Se realiza el respectivo cargue y reporte de los retos asociados por línea estratégica y registro de avances porcentuales reales y esperado respecto a la fecha corte.</t>
        </is>
      </c>
    </row>
    <row r="1696">
      <c r="A1696" t="n">
        <v>390</v>
      </c>
      <c r="B1696" t="inlineStr">
        <is>
          <t>Cumplimiento Plan Anual por escuela</t>
        </is>
      </c>
      <c r="C1696" t="inlineStr">
        <is>
          <t>Planeación Estratégica</t>
        </is>
      </c>
      <c r="D1696" s="139" t="n">
        <v>45930</v>
      </c>
      <c r="E1696" t="inlineStr">
        <is>
          <t>390-2025-09-30</t>
        </is>
      </c>
      <c r="F1696" t="inlineStr">
        <is>
          <t>2025-10-31 14:08:38</t>
        </is>
      </c>
      <c r="G1696" t="inlineStr">
        <is>
          <t>Catalina Hernandez Martinez</t>
        </is>
      </c>
      <c r="H1696" t="inlineStr">
        <is>
          <t>Se realizó el reporte de seguimiento correspondiente a cada una de las direcciones de escuela de la institución, con corte al 25 de octubre.</t>
        </is>
      </c>
    </row>
    <row r="1697">
      <c r="A1697" t="n">
        <v>394</v>
      </c>
      <c r="B1697" t="inlineStr">
        <is>
          <t>Publicaciones en medios de comunicación Tier 1 y Tier 2</t>
        </is>
      </c>
      <c r="C1697" t="inlineStr">
        <is>
          <t>Comunicaciones Externas</t>
        </is>
      </c>
      <c r="D1697" s="139" t="n">
        <v>45930</v>
      </c>
      <c r="E1697" t="inlineStr">
        <is>
          <t>394-2025-09-30</t>
        </is>
      </c>
      <c r="F1697" t="inlineStr">
        <is>
          <t>2025-10-30 08:23:55</t>
        </is>
      </c>
      <c r="G1697" t="inlineStr">
        <is>
          <t>Licec Ximena Silva Goyeneche</t>
        </is>
      </c>
      <c r="H169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98">
      <c r="A1698" t="n">
        <v>395</v>
      </c>
      <c r="B1698" t="inlineStr">
        <is>
          <t>Publicaciones en medios de comunicación de la región Antioquia</t>
        </is>
      </c>
      <c r="C1698" t="inlineStr">
        <is>
          <t>Comunicaciones Externas</t>
        </is>
      </c>
      <c r="D1698" s="139" t="n">
        <v>45930</v>
      </c>
      <c r="E1698" t="inlineStr">
        <is>
          <t>395-2025-09-30</t>
        </is>
      </c>
      <c r="F1698" t="inlineStr">
        <is>
          <t>2025-10-29 11:36:32</t>
        </is>
      </c>
      <c r="G1698" t="inlineStr">
        <is>
          <t>Laura Ximena Orjuela Naranjo</t>
        </is>
      </c>
      <c r="H169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99">
      <c r="A1699" t="n">
        <v>414</v>
      </c>
      <c r="B1699" t="inlineStr">
        <is>
          <t>Cumplimiento Plan Anual Rectoría</t>
        </is>
      </c>
      <c r="C1699" t="inlineStr">
        <is>
          <t>Planeación Estratégica</t>
        </is>
      </c>
      <c r="D1699" s="139" t="n">
        <v>45930</v>
      </c>
      <c r="E1699" t="inlineStr">
        <is>
          <t>414-2025-09-30</t>
        </is>
      </c>
      <c r="F1699" t="inlineStr">
        <is>
          <t>2025-10-31 14:17:37</t>
        </is>
      </c>
      <c r="G1699" t="inlineStr">
        <is>
          <t>Catalina Hernandez Martinez</t>
        </is>
      </c>
      <c r="H169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700">
      <c r="A1700" t="n">
        <v>415</v>
      </c>
      <c r="B1700" t="inlineStr">
        <is>
          <t>Cumplimiento Plan Anual Vicerrectoría del estudiante</t>
        </is>
      </c>
      <c r="C1700" t="inlineStr">
        <is>
          <t>Planeación Estratégica</t>
        </is>
      </c>
      <c r="D1700" s="139" t="n">
        <v>45930</v>
      </c>
      <c r="E1700" t="inlineStr">
        <is>
          <t>415-2025-09-30</t>
        </is>
      </c>
      <c r="F1700" t="inlineStr">
        <is>
          <t>2025-10-31 14:24:44</t>
        </is>
      </c>
      <c r="G1700" t="inlineStr">
        <is>
          <t>Catalina Hernandez Martinez</t>
        </is>
      </c>
      <c r="H1700"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701">
      <c r="A1701" t="n">
        <v>416</v>
      </c>
      <c r="B1701" t="inlineStr">
        <is>
          <t>Cumplimiento Plan Anual Vicerrectoría de crecimiento</t>
        </is>
      </c>
      <c r="C1701" t="inlineStr">
        <is>
          <t>Planeación Estratégica</t>
        </is>
      </c>
      <c r="D1701" s="139" t="n">
        <v>45930</v>
      </c>
      <c r="E1701" t="inlineStr">
        <is>
          <t>416-2025-09-30</t>
        </is>
      </c>
      <c r="F1701" t="inlineStr">
        <is>
          <t>2025-10-31 14:34:19</t>
        </is>
      </c>
      <c r="G1701" t="inlineStr">
        <is>
          <t>Catalina Hernandez Martinez</t>
        </is>
      </c>
      <c r="H1701"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702">
      <c r="A1702" t="n">
        <v>417</v>
      </c>
      <c r="B1702" t="inlineStr">
        <is>
          <t>Cumplimiento Plan Anual Vicerrectoría Financiera</t>
        </is>
      </c>
      <c r="C1702" t="inlineStr">
        <is>
          <t>Planeación Estratégica</t>
        </is>
      </c>
      <c r="D1702" s="139" t="n">
        <v>45930</v>
      </c>
      <c r="E1702" t="inlineStr">
        <is>
          <t>417-2025-09-30</t>
        </is>
      </c>
      <c r="F1702" t="inlineStr">
        <is>
          <t>2025-10-31 14:36:11</t>
        </is>
      </c>
      <c r="G1702" t="inlineStr">
        <is>
          <t>Catalina Hernandez Martinez</t>
        </is>
      </c>
      <c r="H1702"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703">
      <c r="A1703" t="n">
        <v>418</v>
      </c>
      <c r="B1703" t="inlineStr">
        <is>
          <t>Cumplimiento Plan Anual Vicerrectoría Académica</t>
        </is>
      </c>
      <c r="C1703" t="inlineStr">
        <is>
          <t>Planeación Estratégica</t>
        </is>
      </c>
      <c r="D1703" s="139" t="n">
        <v>45930</v>
      </c>
      <c r="E1703" t="inlineStr">
        <is>
          <t>418-2025-09-30</t>
        </is>
      </c>
      <c r="F1703" t="inlineStr">
        <is>
          <t>2025-10-31 14:40:18</t>
        </is>
      </c>
      <c r="G1703" t="inlineStr">
        <is>
          <t>Catalina Hernandez Martinez</t>
        </is>
      </c>
      <c r="H1703"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704">
      <c r="A1704" t="n">
        <v>420</v>
      </c>
      <c r="B1704" t="inlineStr">
        <is>
          <t>Cumplimiento Plan Anual Gerencia de estrategia</t>
        </is>
      </c>
      <c r="C1704" t="inlineStr">
        <is>
          <t>Planeación Estratégica</t>
        </is>
      </c>
      <c r="D1704" s="139" t="n">
        <v>45930</v>
      </c>
      <c r="E1704" t="inlineStr">
        <is>
          <t>420-2025-09-30</t>
        </is>
      </c>
      <c r="F1704" t="inlineStr">
        <is>
          <t>2025-10-31 14:44:02</t>
        </is>
      </c>
      <c r="G1704" t="inlineStr">
        <is>
          <t>Catalina Hernandez Martinez</t>
        </is>
      </c>
      <c r="H170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5">
      <c r="A1705" t="n">
        <v>431</v>
      </c>
      <c r="B1705" t="inlineStr">
        <is>
          <t>Gestión de casos de salud que impactan a los colaboradores</t>
        </is>
      </c>
      <c r="C1705" t="inlineStr">
        <is>
          <t>GESTIÓN DE SEGURIDAD Y SALUD EN EL TRABAJO</t>
        </is>
      </c>
      <c r="D1705" s="139" t="n">
        <v>45930</v>
      </c>
      <c r="E1705" t="inlineStr">
        <is>
          <t>431-2025-09-30</t>
        </is>
      </c>
      <c r="F1705" t="inlineStr">
        <is>
          <t>2025-10-31 09:10:58</t>
        </is>
      </c>
      <c r="G1705" t="inlineStr">
        <is>
          <t>Alejandro Cardenas Rodriguez</t>
        </is>
      </c>
      <c r="H1705"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706">
      <c r="A1706" t="n">
        <v>453</v>
      </c>
      <c r="B1706" t="inlineStr">
        <is>
          <t>Número de cursos diseñados</t>
        </is>
      </c>
      <c r="C1706" t="inlineStr">
        <is>
          <t>Diseño de Contenido Virtual</t>
        </is>
      </c>
      <c r="D1706" s="139" t="n">
        <v>45930</v>
      </c>
      <c r="E1706" t="inlineStr">
        <is>
          <t>453-2025-09-30</t>
        </is>
      </c>
      <c r="F1706" t="inlineStr">
        <is>
          <t>2025-10-28 11:27:06</t>
        </is>
      </c>
      <c r="G1706" t="inlineStr">
        <is>
          <t>Jonathan Camilo Agudelo Sarmiento</t>
        </is>
      </c>
      <c r="H1706"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707">
      <c r="A1707" t="n">
        <v>455</v>
      </c>
      <c r="B1707" t="inlineStr">
        <is>
          <t>ANS Diseño de contenidos virtuales</t>
        </is>
      </c>
      <c r="C1707" t="inlineStr">
        <is>
          <t>Diseño de Contenido Virtual</t>
        </is>
      </c>
      <c r="D1707" s="139" t="n">
        <v>45930</v>
      </c>
      <c r="E1707" t="inlineStr">
        <is>
          <t>455-2025-09-30</t>
        </is>
      </c>
      <c r="F1707" t="inlineStr">
        <is>
          <t>2025-10-28 11:06:42</t>
        </is>
      </c>
      <c r="G1707" t="inlineStr">
        <is>
          <t>Jonathan Camilo Agudelo Sarmiento</t>
        </is>
      </c>
      <c r="H1707" t="inlineStr">
        <is>
          <t>En estos 90 días se entregaron 15 módulos dentro de los tiempos establecidos, los cuales corresponden a este trimestre, esto corresponde a lo esperado para este periodo, ya que se debe cumplir con la oferta académica planteada</t>
        </is>
      </c>
    </row>
    <row r="1708">
      <c r="A1708" t="n">
        <v>456</v>
      </c>
      <c r="B1708" t="inlineStr">
        <is>
          <t>Impacto de campañas de Mailing</t>
        </is>
      </c>
      <c r="C1708" t="inlineStr">
        <is>
          <t>Comunicaciones Internas</t>
        </is>
      </c>
      <c r="D1708" s="139" t="n">
        <v>45930</v>
      </c>
      <c r="E1708" t="inlineStr">
        <is>
          <t>456-2025-09-30</t>
        </is>
      </c>
      <c r="F1708" t="inlineStr">
        <is>
          <t>2026-03-09 15:43:23</t>
        </is>
      </c>
      <c r="G1708" t="inlineStr">
        <is>
          <t>Carolina Lara Cardenas</t>
        </is>
      </c>
      <c r="H1708"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709">
      <c r="A1709" t="n">
        <v>457</v>
      </c>
      <c r="B1709" t="inlineStr">
        <is>
          <t>Apertura de enlaces en mensajes de texto</t>
        </is>
      </c>
      <c r="C1709" t="inlineStr">
        <is>
          <t>Comunicaciones Internas</t>
        </is>
      </c>
      <c r="D1709" s="139" t="n">
        <v>45930</v>
      </c>
      <c r="E1709" t="inlineStr">
        <is>
          <t>457-2025-09-30</t>
        </is>
      </c>
      <c r="F1709" t="inlineStr">
        <is>
          <t>2026-03-09 15:50:51</t>
        </is>
      </c>
      <c r="G1709" t="inlineStr">
        <is>
          <t>Carolina Lara Cardenas</t>
        </is>
      </c>
      <c r="H1709" t="inlineStr">
        <is>
          <t>En los clic dentro de los mensajes de texto en lo enviado es importante evidenciar dentro de los estudiantes una bajo apertura.</t>
        </is>
      </c>
    </row>
    <row r="1710">
      <c r="A1710" t="n">
        <v>469</v>
      </c>
      <c r="B1710" t="inlineStr">
        <is>
          <t>Cumplimiento Plan Anual Áreas sede Medellín</t>
        </is>
      </c>
      <c r="C1710" t="inlineStr">
        <is>
          <t>Planeación Estratégica</t>
        </is>
      </c>
      <c r="D1710" s="139" t="n">
        <v>45930</v>
      </c>
      <c r="E1710" t="inlineStr">
        <is>
          <t>469-2025-09-30</t>
        </is>
      </c>
      <c r="F1710" t="inlineStr">
        <is>
          <t>2025-10-31 17:13:42</t>
        </is>
      </c>
      <c r="G1710" t="inlineStr">
        <is>
          <t>Catalina Hernandez Martinez</t>
        </is>
      </c>
      <c r="H1710"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711">
      <c r="A1711" t="n">
        <v>470</v>
      </c>
      <c r="B1711" t="inlineStr">
        <is>
          <t>Cumplimiento plan anual Secretaria académica y de extensión</t>
        </is>
      </c>
      <c r="C1711" t="inlineStr">
        <is>
          <t>Planeación Estratégica</t>
        </is>
      </c>
      <c r="D1711" s="139" t="n">
        <v>45930</v>
      </c>
      <c r="E1711" t="inlineStr">
        <is>
          <t>470-2025-09-30</t>
        </is>
      </c>
      <c r="F1711" t="inlineStr">
        <is>
          <t>2025-10-31 17:03:57</t>
        </is>
      </c>
      <c r="G1711" t="inlineStr">
        <is>
          <t>Catalina Hernandez Martinez</t>
        </is>
      </c>
      <c r="H171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2">
      <c r="A1712" t="n">
        <v>471</v>
      </c>
      <c r="B1712" t="inlineStr">
        <is>
          <t>Cumplimiento plan anual Gerencia de Talento Humano</t>
        </is>
      </c>
      <c r="C1712" t="inlineStr">
        <is>
          <t>Planeación Estratégica</t>
        </is>
      </c>
      <c r="D1712" s="139" t="n">
        <v>45930</v>
      </c>
      <c r="E1712" t="inlineStr">
        <is>
          <t>471-2025-09-30</t>
        </is>
      </c>
      <c r="F1712" t="inlineStr">
        <is>
          <t>2025-10-31 17:19:26</t>
        </is>
      </c>
      <c r="G1712" t="inlineStr">
        <is>
          <t>Catalina Hernandez Martinez</t>
        </is>
      </c>
      <c r="H1712"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3">
      <c r="A1713" t="n">
        <v>484</v>
      </c>
      <c r="B1713" t="inlineStr">
        <is>
          <t>Cumplimiento del Programa de la Cultura del Autocuidado</t>
        </is>
      </c>
      <c r="C1713" t="inlineStr">
        <is>
          <t>GESTIÓN DE SEGURIDAD Y SALUD EN EL TRABAJO</t>
        </is>
      </c>
      <c r="D1713" s="139" t="n">
        <v>45930</v>
      </c>
      <c r="E1713" t="inlineStr">
        <is>
          <t>484-2025-09-30</t>
        </is>
      </c>
      <c r="F1713" t="inlineStr">
        <is>
          <t>2025-10-24 23:14:03</t>
        </is>
      </c>
      <c r="G1713" t="inlineStr">
        <is>
          <t>Alejandro Cardenas Rodriguez</t>
        </is>
      </c>
      <c r="H1713" t="inlineStr">
        <is>
          <t>Según el plan de gestión establecido en el tercer trimestre del 2025, se programaron y ejecutaron 7 actividades, en prevención de riesgo psicosocial.</t>
        </is>
      </c>
    </row>
    <row r="1714">
      <c r="A1714" t="n">
        <v>510</v>
      </c>
      <c r="B1714" t="inlineStr">
        <is>
          <t>Frecuencia de incidentes de riesgos</t>
        </is>
      </c>
      <c r="C1714" t="inlineStr">
        <is>
          <t>GESTIÓN DE RIESGOS</t>
        </is>
      </c>
      <c r="D1714" s="139" t="n">
        <v>45930</v>
      </c>
      <c r="E1714" t="inlineStr">
        <is>
          <t>510-2025-09-30</t>
        </is>
      </c>
      <c r="F1714" t="inlineStr">
        <is>
          <t>2025-10-07 10:13:39</t>
        </is>
      </c>
      <c r="G1714" t="inlineStr">
        <is>
          <t>Andres David Marta Diaz</t>
        </is>
      </c>
      <c r="H1714" t="inlineStr">
        <is>
          <t>Ver documento.</t>
        </is>
      </c>
    </row>
    <row r="1715">
      <c r="A1715" t="n">
        <v>511</v>
      </c>
      <c r="B1715" t="inlineStr">
        <is>
          <t>Eficacia de controles</t>
        </is>
      </c>
      <c r="C1715" t="inlineStr">
        <is>
          <t>GESTIÓN DE RIESGOS</t>
        </is>
      </c>
      <c r="D1715" s="139" t="n">
        <v>45930</v>
      </c>
      <c r="E1715" t="inlineStr">
        <is>
          <t>511-2025-09-30</t>
        </is>
      </c>
      <c r="F1715" t="inlineStr">
        <is>
          <t>2025-10-07 10:52:35</t>
        </is>
      </c>
      <c r="G1715" t="inlineStr">
        <is>
          <t>Andres David Marta Diaz</t>
        </is>
      </c>
      <c r="H1715" t="inlineStr">
        <is>
          <t>Ver documento</t>
        </is>
      </c>
    </row>
    <row r="1716">
      <c r="A1716" t="n">
        <v>513</v>
      </c>
      <c r="B1716" t="inlineStr">
        <is>
          <t>Nivel de cumplimiento del plan de seguimiento a controles</t>
        </is>
      </c>
      <c r="C1716" t="inlineStr">
        <is>
          <t>GESTIÓN DE RIESGOS</t>
        </is>
      </c>
      <c r="D1716" s="139" t="n">
        <v>45930</v>
      </c>
      <c r="E1716" t="inlineStr">
        <is>
          <t>513-2025-09-30</t>
        </is>
      </c>
      <c r="F1716" t="inlineStr">
        <is>
          <t>2025-10-07 11:11:27</t>
        </is>
      </c>
      <c r="G1716" t="inlineStr">
        <is>
          <t>Andres David Marta Diaz</t>
        </is>
      </c>
      <c r="H1716" t="inlineStr">
        <is>
          <t>Ver documento</t>
        </is>
      </c>
    </row>
    <row r="1717">
      <c r="A1717" t="n">
        <v>518</v>
      </c>
      <c r="B1717" t="inlineStr">
        <is>
          <t>Cumplimiento programa de auditoría</t>
        </is>
      </c>
      <c r="C1717" t="inlineStr">
        <is>
          <t>AUDITORÍA INTERNA</t>
        </is>
      </c>
      <c r="D1717" s="139" t="n">
        <v>45930</v>
      </c>
      <c r="E1717" t="inlineStr">
        <is>
          <t>518-2025-09-30</t>
        </is>
      </c>
      <c r="F1717" t="inlineStr">
        <is>
          <t>2025-09-30 11:46:02</t>
        </is>
      </c>
      <c r="G1717" t="inlineStr">
        <is>
          <t>Magda Julieth Garzon Martinez</t>
        </is>
      </c>
      <c r="H1717" t="inlineStr">
        <is>
          <t>Se tenían programadas 5 auditorías, las cuáles se encontraban planeadas. Pero se solicitó en el comité de auditoría una auditoría adicional por eso este resultado supera la meta establecida.</t>
        </is>
      </c>
    </row>
    <row r="1718">
      <c r="A1718" t="n">
        <v>526</v>
      </c>
      <c r="B1718" t="inlineStr">
        <is>
          <t>Cumplimiento Politica Polisigs</t>
        </is>
      </c>
      <c r="C1718" t="inlineStr">
        <is>
          <t>Planificación POLISIGS</t>
        </is>
      </c>
      <c r="D1718" s="139" t="n">
        <v>45930</v>
      </c>
      <c r="E1718" t="inlineStr">
        <is>
          <t>526-2025-09-30</t>
        </is>
      </c>
      <c r="F1718" t="inlineStr">
        <is>
          <t>2025-10-14 10:42:52</t>
        </is>
      </c>
      <c r="G1718" t="inlineStr">
        <is>
          <t>Camilo Arturo Coronel Rico</t>
        </is>
      </c>
      <c r="H1718"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19">
      <c r="A1719" t="n">
        <v>529</v>
      </c>
      <c r="B1719" t="inlineStr">
        <is>
          <t>Oportunidad en la solución de solicitudes de infraestructura</t>
        </is>
      </c>
      <c r="C1719" t="inlineStr">
        <is>
          <t>Gestión Infraestructura Física</t>
        </is>
      </c>
      <c r="D1719" s="139" t="n">
        <v>45930</v>
      </c>
      <c r="E1719" t="inlineStr">
        <is>
          <t>529-2025-09-30</t>
        </is>
      </c>
      <c r="F1719" t="inlineStr">
        <is>
          <t>2025-10-31 12:32:16</t>
        </is>
      </c>
      <c r="G1719" t="inlineStr">
        <is>
          <t>Ximena Carolina Pineda Obando</t>
        </is>
      </c>
      <c r="H1719"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20">
      <c r="A1720" t="n">
        <v>77</v>
      </c>
      <c r="B1720" t="inlineStr">
        <is>
          <t>Disponibilidad de servicios tecnológicos</t>
        </is>
      </c>
      <c r="C1720" t="inlineStr">
        <is>
          <t>GESTIÓN DE LA TECNOLOGÍA E INNOVACIÓN DIGITAL</t>
        </is>
      </c>
      <c r="D1720" s="139"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39"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39"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39"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39"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39"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39"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39"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39"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39"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39"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39"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39"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39"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39"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39"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39"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39"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39"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39"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39"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39"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39"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39"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39"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39"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39"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39"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39"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39"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39"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39"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39"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39"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39"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39"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39"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39"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39"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39"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39"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39"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39"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39"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77</v>
      </c>
      <c r="B1764" t="inlineStr">
        <is>
          <t>Disponibilidad de servicios tecnológicos</t>
        </is>
      </c>
      <c r="C1764" t="inlineStr">
        <is>
          <t>GESTIÓN DE LA TECNOLOGÍA E INNOVACIÓN DIGITAL</t>
        </is>
      </c>
      <c r="D1764" s="139" t="n">
        <v>46022</v>
      </c>
      <c r="E1764" t="inlineStr">
        <is>
          <t>77-2025-12-31</t>
        </is>
      </c>
      <c r="F1764" t="inlineStr">
        <is>
          <t>2026-01-21 15:18:29</t>
        </is>
      </c>
      <c r="G1764" t="inlineStr">
        <is>
          <t>Diana Paola Garcia Moreno</t>
        </is>
      </c>
      <c r="H1764" t="inlineStr"/>
    </row>
    <row r="1765">
      <c r="A1765" t="n">
        <v>121</v>
      </c>
      <c r="B1765" t="inlineStr">
        <is>
          <t>Ejecución presupuestal de la nómina acumulada</t>
        </is>
      </c>
      <c r="C1765" t="inlineStr">
        <is>
          <t>GESTIÓN Y DESARROLLO DEL TALENTO HUMANO</t>
        </is>
      </c>
      <c r="D1765" s="139" t="n">
        <v>46022</v>
      </c>
      <c r="E1765" t="inlineStr">
        <is>
          <t>121-2025-12-31</t>
        </is>
      </c>
      <c r="F1765" t="inlineStr">
        <is>
          <t>2026-01-23 12:33:38</t>
        </is>
      </c>
      <c r="G1765" t="inlineStr">
        <is>
          <t>Monica Avendano Duarte</t>
        </is>
      </c>
      <c r="H1765"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6">
      <c r="A1766" t="n">
        <v>122</v>
      </c>
      <c r="B1766" t="inlineStr">
        <is>
          <t>Eficacia en la solicitud documental- por periodo</t>
        </is>
      </c>
      <c r="C1766" t="inlineStr">
        <is>
          <t>Gestión de calidad</t>
        </is>
      </c>
      <c r="D1766" s="139" t="n">
        <v>46022</v>
      </c>
      <c r="E1766" t="inlineStr">
        <is>
          <t>122-2025-12-31</t>
        </is>
      </c>
      <c r="F1766" t="inlineStr">
        <is>
          <t>2026-01-14 10:17:00</t>
        </is>
      </c>
      <c r="G1766" t="inlineStr">
        <is>
          <t>Miguel Angel Lopez Triana</t>
        </is>
      </c>
      <c r="H1766"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7">
      <c r="A1767" t="n">
        <v>124</v>
      </c>
      <c r="B1767" t="inlineStr">
        <is>
          <t>Indice de Frecuencia de accidentalidad</t>
        </is>
      </c>
      <c r="C1767" t="inlineStr">
        <is>
          <t>GESTIÓN DE SEGURIDAD Y SALUD EN EL TRABAJO</t>
        </is>
      </c>
      <c r="D1767" s="139" t="n">
        <v>46022</v>
      </c>
      <c r="E1767" t="inlineStr">
        <is>
          <t>124-2025-12-31</t>
        </is>
      </c>
      <c r="F1767" t="inlineStr">
        <is>
          <t>2026-01-15 08:35:26</t>
        </is>
      </c>
      <c r="G1767" t="inlineStr">
        <is>
          <t>Alejandro Cardenas Rodriguez</t>
        </is>
      </c>
      <c r="H1767" t="inlineStr">
        <is>
          <t>Para el periodo del mes de diciembre del 2025, no se presentaron accidentes de trabajo.</t>
        </is>
      </c>
    </row>
    <row r="1768">
      <c r="A1768" t="n">
        <v>125</v>
      </c>
      <c r="B1768" t="inlineStr">
        <is>
          <t>Indice de severidad</t>
        </is>
      </c>
      <c r="C1768" t="inlineStr">
        <is>
          <t>GESTIÓN DE SEGURIDAD Y SALUD EN EL TRABAJO</t>
        </is>
      </c>
      <c r="D1768" s="139" t="n">
        <v>46022</v>
      </c>
      <c r="E1768" t="inlineStr">
        <is>
          <t>125-2025-12-31</t>
        </is>
      </c>
      <c r="F1768" t="inlineStr">
        <is>
          <t>2026-01-15 08:52:37</t>
        </is>
      </c>
      <c r="G1768" t="inlineStr">
        <is>
          <t>Alejandro Cardenas Rodriguez</t>
        </is>
      </c>
      <c r="H1768" t="inlineStr">
        <is>
          <t>Durante el mes de diciembrebre del 2025, no se presentaron días perdidos por accidente de trabajo.</t>
        </is>
      </c>
    </row>
    <row r="1769">
      <c r="A1769" t="n">
        <v>128</v>
      </c>
      <c r="B1769" t="inlineStr">
        <is>
          <t>Ausentísmo por causa médica</t>
        </is>
      </c>
      <c r="C1769" t="inlineStr">
        <is>
          <t>GESTIÓN DE SEGURIDAD Y SALUD EN EL TRABAJO</t>
        </is>
      </c>
      <c r="D1769" s="139" t="n">
        <v>46022</v>
      </c>
      <c r="E1769" t="inlineStr">
        <is>
          <t>128-2025-12-31</t>
        </is>
      </c>
      <c r="F1769" t="inlineStr">
        <is>
          <t>2026-01-15 08:51:09</t>
        </is>
      </c>
      <c r="G1769" t="inlineStr">
        <is>
          <t>Alejandro Cardenas Rodriguez</t>
        </is>
      </c>
      <c r="H1769" t="inlineStr">
        <is>
          <t>De acuerdo a resultados del indicador: en el mes de noviembre se perdió el 0,97% de días programados de trabajo por incapacidad médica.</t>
        </is>
      </c>
    </row>
    <row r="1770">
      <c r="A1770" t="n">
        <v>172</v>
      </c>
      <c r="B1770" t="inlineStr">
        <is>
          <t>Cumplimiento plan operativo del SGC</t>
        </is>
      </c>
      <c r="C1770" t="inlineStr">
        <is>
          <t>Gestión de calidad</t>
        </is>
      </c>
      <c r="D1770" s="139" t="n">
        <v>46022</v>
      </c>
      <c r="E1770" t="inlineStr">
        <is>
          <t>172-2025-12-31</t>
        </is>
      </c>
      <c r="F1770" t="inlineStr">
        <is>
          <t>2026-01-20 09:56:05</t>
        </is>
      </c>
      <c r="G1770" t="inlineStr">
        <is>
          <t>Camilo Arturo Coronel Rico</t>
        </is>
      </c>
      <c r="H1770" t="inlineStr">
        <is>
          <t>Se cierra el año del SGC, con un cumplimiento del 98%.  En el cierre del año queda pendiente abordar la estructuración e implementación de las unidades académicas y la estrategia de salidas no conformes.</t>
        </is>
      </c>
    </row>
    <row r="1771">
      <c r="A1771" t="n">
        <v>208</v>
      </c>
      <c r="B1771" t="inlineStr">
        <is>
          <t>Consumo de Agua m3 Mensual</t>
        </is>
      </c>
      <c r="C1771" t="inlineStr">
        <is>
          <t>GESTIÓN AMBIENTAL</t>
        </is>
      </c>
      <c r="D1771" s="139" t="n">
        <v>46022</v>
      </c>
      <c r="E1771" t="inlineStr">
        <is>
          <t>208-2025-12-31</t>
        </is>
      </c>
      <c r="F1771" t="inlineStr">
        <is>
          <t>2026-02-12 18:36:55</t>
        </is>
      </c>
      <c r="G1771" t="inlineStr">
        <is>
          <t>Laura Alejandra Arias Lopéz</t>
        </is>
      </c>
      <c r="H1771"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2">
      <c r="A1772" t="n">
        <v>214</v>
      </c>
      <c r="B1772" t="inlineStr">
        <is>
          <t>Generación de Residuos Sólidos Mensual</t>
        </is>
      </c>
      <c r="C1772" t="inlineStr">
        <is>
          <t>GESTIÓN AMBIENTAL</t>
        </is>
      </c>
      <c r="D1772" s="139" t="n">
        <v>46022</v>
      </c>
      <c r="E1772" t="inlineStr">
        <is>
          <t>214-2025-12-31</t>
        </is>
      </c>
      <c r="F1772" t="inlineStr">
        <is>
          <t>2026-02-25 17:42:21</t>
        </is>
      </c>
      <c r="G1772" t="inlineStr">
        <is>
          <t>Laura Alejandra Arias Lopéz</t>
        </is>
      </c>
      <c r="H1772"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3">
      <c r="A1773" t="n">
        <v>217</v>
      </c>
      <c r="B1773" t="inlineStr">
        <is>
          <t>Aprovechamiento de Residuos</t>
        </is>
      </c>
      <c r="C1773" t="inlineStr">
        <is>
          <t>GESTIÓN AMBIENTAL</t>
        </is>
      </c>
      <c r="D1773" s="139" t="n">
        <v>46022</v>
      </c>
      <c r="E1773" t="inlineStr">
        <is>
          <t>217-2025-12-31</t>
        </is>
      </c>
      <c r="F1773" t="inlineStr">
        <is>
          <t>2026-03-06 13:40:11</t>
        </is>
      </c>
      <c r="G1773" t="inlineStr">
        <is>
          <t>Laura Alejandra Arias Lopéz</t>
        </is>
      </c>
      <c r="H177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4">
      <c r="A1774" t="n">
        <v>218</v>
      </c>
      <c r="B1774" t="inlineStr">
        <is>
          <t>Consumo de Energía Eléctrica kWh Mensual</t>
        </is>
      </c>
      <c r="C1774" t="inlineStr">
        <is>
          <t>GESTIÓN AMBIENTAL</t>
        </is>
      </c>
      <c r="D1774" s="139" t="n">
        <v>46022</v>
      </c>
      <c r="E1774" t="inlineStr">
        <is>
          <t>218-2025-12-31</t>
        </is>
      </c>
      <c r="F1774" t="inlineStr">
        <is>
          <t>2026-02-16 12:21:07</t>
        </is>
      </c>
      <c r="G1774" t="inlineStr">
        <is>
          <t>Laura Alejandra Arias Lopéz</t>
        </is>
      </c>
      <c r="H1774"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5">
      <c r="A1775" t="n">
        <v>225</v>
      </c>
      <c r="B1775" t="inlineStr">
        <is>
          <t>Acciones para el Cuidado y Mantenimiento de las Especies de Flora y el Suelo de las Áreas Naturales</t>
        </is>
      </c>
      <c r="C1775" t="inlineStr">
        <is>
          <t>GESTIÓN AMBIENTAL</t>
        </is>
      </c>
      <c r="D1775" s="139" t="n">
        <v>46022</v>
      </c>
      <c r="E1775" t="inlineStr">
        <is>
          <t>225-2025-12-31</t>
        </is>
      </c>
      <c r="F1775" t="inlineStr">
        <is>
          <t>2026-03-06 18:19:54</t>
        </is>
      </c>
      <c r="G1775" t="inlineStr">
        <is>
          <t>Juan Carlos Castro Vergara</t>
        </is>
      </c>
      <c r="H1775"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6">
      <c r="A1776" t="n">
        <v>239</v>
      </c>
      <c r="B1776" t="inlineStr">
        <is>
          <t>Portafolio de Proyectos - Metrica</t>
        </is>
      </c>
      <c r="C1776" t="inlineStr">
        <is>
          <t>Gestión de Proyectos</t>
        </is>
      </c>
      <c r="D1776" s="139" t="n">
        <v>46022</v>
      </c>
      <c r="E1776" t="inlineStr">
        <is>
          <t>239-2025-12-31</t>
        </is>
      </c>
      <c r="F1776" t="inlineStr">
        <is>
          <t>2026-03-05 12:09:38</t>
        </is>
      </c>
      <c r="G1776" t="inlineStr">
        <is>
          <t>Ruben Dario Gelvez Gonzalez</t>
        </is>
      </c>
      <c r="H1776"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7">
      <c r="A1777" t="n">
        <v>241</v>
      </c>
      <c r="B1777" t="inlineStr">
        <is>
          <t>Cumplimiento de gestión de proyectos fase inicio</t>
        </is>
      </c>
      <c r="C1777" t="inlineStr">
        <is>
          <t>Gestión de Proyectos</t>
        </is>
      </c>
      <c r="D1777" s="139" t="n">
        <v>46022</v>
      </c>
      <c r="E1777" t="inlineStr">
        <is>
          <t>241-2025-12-31</t>
        </is>
      </c>
      <c r="F1777" t="inlineStr">
        <is>
          <t>2026-03-09 09:22:28</t>
        </is>
      </c>
      <c r="G1777" t="inlineStr">
        <is>
          <t>Ruben Dario Gelvez Gonzalez</t>
        </is>
      </c>
      <c r="H1777" t="inlineStr">
        <is>
          <t>El proyecto de Titulación autogestionada inició sin la gestión de inicio de proyectos_x000D_
_x000D_
Los proyectos en Standby se mantienen con necesidad de actualización</t>
        </is>
      </c>
    </row>
    <row r="1778">
      <c r="A1778" t="n">
        <v>434</v>
      </c>
      <c r="B1778" t="inlineStr">
        <is>
          <t>Generación de Residuos Peligrosos Mensual</t>
        </is>
      </c>
      <c r="C1778" t="inlineStr">
        <is>
          <t>GESTIÓN AMBIENTAL</t>
        </is>
      </c>
      <c r="D1778" s="139" t="n">
        <v>46022</v>
      </c>
      <c r="E1778" t="inlineStr">
        <is>
          <t>434-2025-12-31</t>
        </is>
      </c>
      <c r="F1778" t="inlineStr">
        <is>
          <t>2026-03-06 16:58:20</t>
        </is>
      </c>
      <c r="G1778" t="inlineStr">
        <is>
          <t>Juan Carlos Castro Vergara</t>
        </is>
      </c>
      <c r="H1778"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79">
      <c r="A1779" t="n">
        <v>436</v>
      </c>
      <c r="B1779" t="inlineStr">
        <is>
          <t>ANS documentos operativos</t>
        </is>
      </c>
      <c r="C1779" t="inlineStr">
        <is>
          <t>Gestión de calidad</t>
        </is>
      </c>
      <c r="D1779" s="139" t="n">
        <v>46022</v>
      </c>
      <c r="E1779" t="inlineStr">
        <is>
          <t>436-2025-12-31</t>
        </is>
      </c>
      <c r="F1779" t="inlineStr">
        <is>
          <t>2026-01-14 10:15:06</t>
        </is>
      </c>
      <c r="G1779" t="inlineStr">
        <is>
          <t>Miguel Angel Lopez Triana</t>
        </is>
      </c>
      <c r="H1779"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0">
      <c r="A1780" t="n">
        <v>485</v>
      </c>
      <c r="B1780" t="inlineStr">
        <is>
          <t>Oportunidad en el cierre de acciones</t>
        </is>
      </c>
      <c r="C1780" t="inlineStr">
        <is>
          <t>Gestión de calidad</t>
        </is>
      </c>
      <c r="D1780" s="139" t="n">
        <v>46022</v>
      </c>
      <c r="E1780" t="inlineStr">
        <is>
          <t>485-2025-12-31</t>
        </is>
      </c>
      <c r="F1780" t="inlineStr">
        <is>
          <t>2026-01-20 11:30:31</t>
        </is>
      </c>
      <c r="G1780" t="inlineStr">
        <is>
          <t>Camilo Arturo Coronel Rico</t>
        </is>
      </c>
      <c r="H1780" t="inlineStr">
        <is>
          <t>Para el corte de diciembre 2025, no se tienen planificados cierres de OM</t>
        </is>
      </c>
    </row>
    <row r="1781">
      <c r="A1781" t="n">
        <v>488</v>
      </c>
      <c r="B1781" t="inlineStr">
        <is>
          <t>Oportunidad en el cierre de actividades de los planes de mejora</t>
        </is>
      </c>
      <c r="C1781" t="inlineStr">
        <is>
          <t>Gestión de calidad</t>
        </is>
      </c>
      <c r="D1781" s="139" t="n">
        <v>46022</v>
      </c>
      <c r="E1781" t="inlineStr">
        <is>
          <t>488-2025-12-31</t>
        </is>
      </c>
      <c r="F1781" t="inlineStr">
        <is>
          <t>2026-01-20 09:33:44</t>
        </is>
      </c>
      <c r="G1781" t="inlineStr">
        <is>
          <t>Camilo Arturo Coronel Rico</t>
        </is>
      </c>
      <c r="H1781"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2">
      <c r="A1782" t="n">
        <v>73</v>
      </c>
      <c r="B1782" t="inlineStr">
        <is>
          <t>Tiempo respuesta selección y contratación de colaboradores de planta</t>
        </is>
      </c>
      <c r="C1782" t="inlineStr">
        <is>
          <t>GESTIÓN Y DESARROLLO DEL TALENTO HUMANO</t>
        </is>
      </c>
      <c r="D1782" s="139" t="n">
        <v>46022</v>
      </c>
      <c r="E1782" t="inlineStr">
        <is>
          <t>73-2025-12-31</t>
        </is>
      </c>
      <c r="F1782" t="inlineStr">
        <is>
          <t>2026-01-23 16:16:17</t>
        </is>
      </c>
      <c r="G1782" t="inlineStr">
        <is>
          <t>Dayana Rojas Duarte</t>
        </is>
      </c>
      <c r="H1782"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3">
      <c r="A1783" t="n">
        <v>74</v>
      </c>
      <c r="B1783" t="inlineStr">
        <is>
          <t>Efectividad en las contrataciones</t>
        </is>
      </c>
      <c r="C1783" t="inlineStr">
        <is>
          <t>GESTIÓN Y DESARROLLO DEL TALENTO HUMANO</t>
        </is>
      </c>
      <c r="D1783" s="139" t="n">
        <v>46022</v>
      </c>
      <c r="E1783" t="inlineStr">
        <is>
          <t>74-2025-12-31</t>
        </is>
      </c>
      <c r="F1783" t="inlineStr">
        <is>
          <t>2026-01-07 15:46:58</t>
        </is>
      </c>
      <c r="G1783" t="inlineStr">
        <is>
          <t>Dayana Rojas Duarte</t>
        </is>
      </c>
      <c r="H1783"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4">
      <c r="A1784" t="n">
        <v>86</v>
      </c>
      <c r="B1784" t="inlineStr">
        <is>
          <t>Reporte e investigación</t>
        </is>
      </c>
      <c r="C1784" t="inlineStr">
        <is>
          <t>GESTIÓN DE SEGURIDAD Y SALUD EN EL TRABAJO</t>
        </is>
      </c>
      <c r="D1784" s="139" t="n">
        <v>46022</v>
      </c>
      <c r="E1784" t="inlineStr">
        <is>
          <t>86-2025-12-31</t>
        </is>
      </c>
      <c r="F1784" t="inlineStr">
        <is>
          <t>2026-01-14 09:04:29</t>
        </is>
      </c>
      <c r="G1784" t="inlineStr">
        <is>
          <t>Alejandro Cardenas Rodriguez</t>
        </is>
      </c>
      <c r="H1784" t="inlineStr">
        <is>
          <t>Durante el año 2025, se presentaron 4 Accidentes de Trabajo, los cuales fueron investigados en su totalidad, dentro de los tiempos establecidos de acuerdo a normatividad legal vigente, realizando los reportes tanto a ARL como a EPS</t>
        </is>
      </c>
    </row>
    <row r="1785">
      <c r="A1785" t="n">
        <v>95</v>
      </c>
      <c r="B1785" t="inlineStr">
        <is>
          <t>Inspecciones de seguridad</t>
        </is>
      </c>
      <c r="C1785" t="inlineStr">
        <is>
          <t>GESTIÓN DE SEGURIDAD Y SALUD EN EL TRABAJO</t>
        </is>
      </c>
      <c r="D1785" s="139" t="n">
        <v>46022</v>
      </c>
      <c r="E1785" t="inlineStr">
        <is>
          <t>95-2025-12-31</t>
        </is>
      </c>
      <c r="F1785" t="inlineStr">
        <is>
          <t>2026-01-14 10:00:22</t>
        </is>
      </c>
      <c r="G1785" t="inlineStr">
        <is>
          <t>Alejandro Cardenas Rodriguez</t>
        </is>
      </c>
      <c r="H1785" t="inlineStr">
        <is>
          <t>Según el plan de inspecciones durante en el transcurso del año, se ejecutaron 69 inspecciones, no obstante en el segundo semestre, se evidencia una ejecución de 35 inspecciones de seguridad.</t>
        </is>
      </c>
    </row>
    <row r="1786">
      <c r="A1786" t="n">
        <v>143</v>
      </c>
      <c r="B1786" t="inlineStr">
        <is>
          <t>Proyectos de investigación e innovación- Metrica</t>
        </is>
      </c>
      <c r="C1786" t="inlineStr">
        <is>
          <t>Investigación, desarrollo tecnológico, innovación y creación</t>
        </is>
      </c>
      <c r="D1786" s="139" t="n">
        <v>46022</v>
      </c>
      <c r="E1786" t="inlineStr">
        <is>
          <t>143-2025-12-31</t>
        </is>
      </c>
      <c r="F1786" t="inlineStr">
        <is>
          <t>2026-01-23 17:35:21</t>
        </is>
      </c>
      <c r="G1786" t="inlineStr">
        <is>
          <t>David Ricciulli Duarte</t>
        </is>
      </c>
      <c r="H1786"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7">
      <c r="A1787" t="n">
        <v>145</v>
      </c>
      <c r="B1787" t="inlineStr">
        <is>
          <t>Semilleros de Investigación, Innovación y Creación</t>
        </is>
      </c>
      <c r="C1787" t="inlineStr">
        <is>
          <t>Formación para la investigación, creación e innovación</t>
        </is>
      </c>
      <c r="D1787" s="139" t="n">
        <v>46022</v>
      </c>
      <c r="E1787" t="inlineStr">
        <is>
          <t>145-2025-12-31</t>
        </is>
      </c>
      <c r="F1787" t="inlineStr">
        <is>
          <t>2025-12-15 21:15:58</t>
        </is>
      </c>
      <c r="G1787" t="inlineStr">
        <is>
          <t>Maria Alejandra Tequia Guerrero</t>
        </is>
      </c>
      <c r="H1787"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8">
      <c r="A1788" t="n">
        <v>146</v>
      </c>
      <c r="B1788" t="inlineStr">
        <is>
          <t>Docentes vinculados a investigación</t>
        </is>
      </c>
      <c r="C1788" t="inlineStr">
        <is>
          <t>Investigación, desarrollo tecnológico, innovación y creación</t>
        </is>
      </c>
      <c r="D1788" s="139" t="n">
        <v>46022</v>
      </c>
      <c r="E1788" t="inlineStr">
        <is>
          <t>146-2025-12-31</t>
        </is>
      </c>
      <c r="F1788" t="inlineStr">
        <is>
          <t>2026-01-23 16:55:23</t>
        </is>
      </c>
      <c r="G1788" t="inlineStr">
        <is>
          <t>David Ricciulli Duarte</t>
        </is>
      </c>
      <c r="H1788"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89">
      <c r="A1789" t="n">
        <v>148</v>
      </c>
      <c r="B1789" t="inlineStr">
        <is>
          <t>Estudiantes vinculados a investigación</t>
        </is>
      </c>
      <c r="C1789" t="inlineStr">
        <is>
          <t>Formación para la investigación, creación e innovación</t>
        </is>
      </c>
      <c r="D1789" s="139" t="n">
        <v>46022</v>
      </c>
      <c r="E1789" t="inlineStr">
        <is>
          <t>148-2025-12-31</t>
        </is>
      </c>
      <c r="F1789" t="inlineStr">
        <is>
          <t>2026-01-22 14:19:34</t>
        </is>
      </c>
      <c r="G1789" t="inlineStr">
        <is>
          <t>Maria Alejandra Tequia Guerrero</t>
        </is>
      </c>
      <c r="H1789"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0">
      <c r="A1790" t="n">
        <v>159</v>
      </c>
      <c r="B1790" t="inlineStr">
        <is>
          <t>Nivel de Satisfacción Servicios Prestados</t>
        </is>
      </c>
      <c r="C1790" t="inlineStr">
        <is>
          <t>Editorial y Publicaciones</t>
        </is>
      </c>
      <c r="D1790" s="139" t="n">
        <v>46022</v>
      </c>
      <c r="E1790" t="inlineStr">
        <is>
          <t>159-2025-12-31</t>
        </is>
      </c>
      <c r="F1790" t="inlineStr">
        <is>
          <t>2025-10-21 08:31:15</t>
        </is>
      </c>
      <c r="G1790" t="inlineStr">
        <is>
          <t>Miguel Angel Lopez Triana</t>
        </is>
      </c>
      <c r="H1790"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1">
      <c r="A1791" t="n">
        <v>167</v>
      </c>
      <c r="B1791" t="inlineStr">
        <is>
          <t>Satisfacción actividades plan de bienestar</t>
        </is>
      </c>
      <c r="C1791" t="inlineStr">
        <is>
          <t>GESTIÓN Y DESARROLLO DEL TALENTO HUMANO</t>
        </is>
      </c>
      <c r="D1791" s="139" t="n">
        <v>46022</v>
      </c>
      <c r="E1791" t="inlineStr">
        <is>
          <t>167-2025-12-31</t>
        </is>
      </c>
      <c r="F1791" t="inlineStr">
        <is>
          <t>2026-01-22 11:57:04</t>
        </is>
      </c>
      <c r="G1791" t="inlineStr">
        <is>
          <t>Eloina Duran Escobar</t>
        </is>
      </c>
      <c r="H1791"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2">
      <c r="A1792" t="n">
        <v>193</v>
      </c>
      <c r="B1792" t="inlineStr">
        <is>
          <t>Porcentaje de Cumplimiento del Acuerdo de Nivel de Servicio (ANS)</t>
        </is>
      </c>
      <c r="C1792" t="inlineStr">
        <is>
          <t>Servicio</t>
        </is>
      </c>
      <c r="D1792" s="139" t="n">
        <v>46022</v>
      </c>
      <c r="E1792" t="inlineStr">
        <is>
          <t>193-2025-12-31</t>
        </is>
      </c>
      <c r="F1792" t="inlineStr">
        <is>
          <t>2026-01-05 16:32:52</t>
        </is>
      </c>
      <c r="G1792" t="inlineStr">
        <is>
          <t>Adriana Alarcon Torres</t>
        </is>
      </c>
      <c r="H1792"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3">
      <c r="A1793" t="n">
        <v>199</v>
      </c>
      <c r="B1793" t="inlineStr">
        <is>
          <t>Nivel de cumplimiento de eficacia las capacitaciones</t>
        </is>
      </c>
      <c r="C1793" t="inlineStr">
        <is>
          <t>GESTIÓN Y DESARROLLO DEL TALENTO HUMANO</t>
        </is>
      </c>
      <c r="D1793" s="139" t="n">
        <v>46022</v>
      </c>
      <c r="E1793" t="inlineStr">
        <is>
          <t>199-2025-12-31</t>
        </is>
      </c>
      <c r="F1793" t="inlineStr">
        <is>
          <t>2026-01-30 10:30:17</t>
        </is>
      </c>
      <c r="G1793" t="inlineStr">
        <is>
          <t>Andrea Carmona Guerra</t>
        </is>
      </c>
      <c r="H1793" t="inlineStr"/>
    </row>
    <row r="1794">
      <c r="A1794" t="n">
        <v>203</v>
      </c>
      <c r="B1794" t="inlineStr">
        <is>
          <t>Cumplimiento de Ingresos</t>
        </is>
      </c>
      <c r="C1794" t="inlineStr">
        <is>
          <t>Planeación Financiera</t>
        </is>
      </c>
      <c r="D1794" s="139" t="n">
        <v>46022</v>
      </c>
      <c r="E1794" t="inlineStr">
        <is>
          <t>203-2025-12-31</t>
        </is>
      </c>
      <c r="F1794" t="inlineStr">
        <is>
          <t>2026-02-20 09:41:58</t>
        </is>
      </c>
      <c r="G1794" t="inlineStr">
        <is>
          <t>Natalia Jiseth Jimenez Martinez</t>
        </is>
      </c>
      <c r="H1794" t="inlineStr">
        <is>
          <t>Los ingresos operacionales del POLI del año 2025 ascendieron a 344.352 millones, por encima del presupuesto en un 11,3%. El crecimiento se da por una variación positiva del 11.3% en ingresos de matriculas</t>
        </is>
      </c>
    </row>
    <row r="1795">
      <c r="A1795" t="n">
        <v>204</v>
      </c>
      <c r="B1795" t="inlineStr">
        <is>
          <t>Caja</t>
        </is>
      </c>
      <c r="C1795" t="inlineStr">
        <is>
          <t>Planeación Financiera</t>
        </is>
      </c>
      <c r="D1795" s="139" t="n">
        <v>46022</v>
      </c>
      <c r="E1795" t="inlineStr">
        <is>
          <t>204-2025-12-31</t>
        </is>
      </c>
      <c r="F1795" t="inlineStr">
        <is>
          <t>2026-02-20 10:21:01</t>
        </is>
      </c>
      <c r="G1795" t="inlineStr">
        <is>
          <t>Natalia Jiseth Jimenez Martinez</t>
        </is>
      </c>
      <c r="H1795" t="inlineStr">
        <is>
          <t>La caja cerró por encima del presupuesto por una variación positiva en las entradas/recaudo.</t>
        </is>
      </c>
    </row>
    <row r="1796">
      <c r="A1796" t="n">
        <v>205</v>
      </c>
      <c r="B1796" t="inlineStr">
        <is>
          <t>Utilidad Neta</t>
        </is>
      </c>
      <c r="C1796" t="inlineStr">
        <is>
          <t>Planeación Financiera</t>
        </is>
      </c>
      <c r="D1796" s="139" t="n">
        <v>46022</v>
      </c>
      <c r="E1796" t="inlineStr">
        <is>
          <t>205-2025-12-31</t>
        </is>
      </c>
      <c r="F1796" t="inlineStr">
        <is>
          <t>2026-02-20 10:39:22</t>
        </is>
      </c>
      <c r="G1796" t="inlineStr">
        <is>
          <t>Natalia Jiseth Jimenez Martinez</t>
        </is>
      </c>
      <c r="H1796" t="inlineStr">
        <is>
          <t>La utilidad neta del año 2025 cerró por encima del presupuesto por el mejor nivel de ingresos presentado y optimizaciones en gasto.</t>
        </is>
      </c>
    </row>
    <row r="1797">
      <c r="A1797" t="n">
        <v>207</v>
      </c>
      <c r="B1797" t="inlineStr">
        <is>
          <t>Nivel de Cumplimiento Opex</t>
        </is>
      </c>
      <c r="C1797" t="inlineStr">
        <is>
          <t>Planeación Financiera</t>
        </is>
      </c>
      <c r="D1797" s="139" t="n">
        <v>46022</v>
      </c>
      <c r="E1797" t="inlineStr">
        <is>
          <t>207-2025-12-31</t>
        </is>
      </c>
      <c r="F1797" t="inlineStr">
        <is>
          <t>2026-02-20 10:24:18</t>
        </is>
      </c>
      <c r="G1797" t="inlineStr">
        <is>
          <t>Natalia Jiseth Jimenez Martinez</t>
        </is>
      </c>
      <c r="H1797" t="inlineStr">
        <is>
          <t>En el año 2025 el Opex presenta un comportamiento directamente relacionado con el crecimiento de ingreso.</t>
        </is>
      </c>
    </row>
    <row r="1798">
      <c r="A1798" t="n">
        <v>215</v>
      </c>
      <c r="B1798" t="inlineStr">
        <is>
          <t>Disminución de la Generación de Residuos per Cápita</t>
        </is>
      </c>
      <c r="C1798" t="inlineStr">
        <is>
          <t>GESTIÓN AMBIENTAL</t>
        </is>
      </c>
      <c r="D1798" s="139" t="n">
        <v>46022</v>
      </c>
      <c r="E1798" t="inlineStr">
        <is>
          <t>215-2025-12-31</t>
        </is>
      </c>
      <c r="F1798" t="inlineStr">
        <is>
          <t>2026-03-06 17:16:34</t>
        </is>
      </c>
      <c r="G1798" t="inlineStr">
        <is>
          <t>Juan Carlos Castro Vergara</t>
        </is>
      </c>
      <c r="H1798"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799">
      <c r="A1799" t="n">
        <v>219</v>
      </c>
      <c r="B1799" t="inlineStr">
        <is>
          <t>Disminución del Consumo de Energía Eléctrica per Cápita</t>
        </is>
      </c>
      <c r="C1799" t="inlineStr">
        <is>
          <t>GESTIÓN AMBIENTAL</t>
        </is>
      </c>
      <c r="D1799" s="139" t="n">
        <v>46022</v>
      </c>
      <c r="E1799" t="inlineStr">
        <is>
          <t>219-2025-12-31</t>
        </is>
      </c>
      <c r="F1799" t="inlineStr">
        <is>
          <t>2026-02-19 16:16:26</t>
        </is>
      </c>
      <c r="G1799" t="inlineStr">
        <is>
          <t>Juan Carlos Castro Vergara</t>
        </is>
      </c>
      <c r="H1799"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0">
      <c r="A1800" t="n">
        <v>220</v>
      </c>
      <c r="B1800" t="inlineStr">
        <is>
          <t>Disminución del Consumo de Agua per Cápita</t>
        </is>
      </c>
      <c r="C1800" t="inlineStr">
        <is>
          <t>GESTIÓN AMBIENTAL</t>
        </is>
      </c>
      <c r="D1800" s="139" t="n">
        <v>46022</v>
      </c>
      <c r="E1800" t="inlineStr">
        <is>
          <t>220-2025-12-31</t>
        </is>
      </c>
      <c r="F1800" t="inlineStr">
        <is>
          <t>2026-02-19 14:33:42</t>
        </is>
      </c>
      <c r="G1800" t="inlineStr">
        <is>
          <t>Juan Carlos Castro Vergara</t>
        </is>
      </c>
      <c r="H1800"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1">
      <c r="A1801" t="n">
        <v>230</v>
      </c>
      <c r="B1801" t="inlineStr">
        <is>
          <t>Ejecución de Eventos de Formación en Materia Ambiental</t>
        </is>
      </c>
      <c r="C1801" t="inlineStr">
        <is>
          <t>GESTIÓN AMBIENTAL</t>
        </is>
      </c>
      <c r="D1801" s="139" t="n">
        <v>46022</v>
      </c>
      <c r="E1801" t="inlineStr">
        <is>
          <t>230-2025-12-31</t>
        </is>
      </c>
      <c r="F1801" t="inlineStr">
        <is>
          <t>2026-03-10 16:20:37</t>
        </is>
      </c>
      <c r="G1801" t="inlineStr">
        <is>
          <t>Edgar Camilo Chacon Matajudios</t>
        </is>
      </c>
      <c r="H1801"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2">
      <c r="A1802" t="n">
        <v>231</v>
      </c>
      <c r="B1802" t="inlineStr">
        <is>
          <t>Asistencia Eventos de Formación en Materia Ambiental</t>
        </is>
      </c>
      <c r="C1802" t="inlineStr">
        <is>
          <t>GESTIÓN AMBIENTAL</t>
        </is>
      </c>
      <c r="D1802" s="139" t="n">
        <v>46022</v>
      </c>
      <c r="E1802" t="inlineStr">
        <is>
          <t>231-2025-12-31</t>
        </is>
      </c>
      <c r="F1802" t="inlineStr">
        <is>
          <t>2026-03-10 16:29:26</t>
        </is>
      </c>
      <c r="G1802" t="inlineStr">
        <is>
          <t>Edgar Camilo Chacon Matajudios</t>
        </is>
      </c>
      <c r="H1802"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3">
      <c r="A1803" t="n">
        <v>232</v>
      </c>
      <c r="B1803" t="inlineStr">
        <is>
          <t>Ejecución de las Comunicaciones en Materia Ambiental</t>
        </is>
      </c>
      <c r="C1803" t="inlineStr">
        <is>
          <t>GESTIÓN AMBIENTAL</t>
        </is>
      </c>
      <c r="D1803" s="139" t="n">
        <v>46022</v>
      </c>
      <c r="E1803" t="inlineStr">
        <is>
          <t>232-2025-12-31</t>
        </is>
      </c>
      <c r="F1803" t="inlineStr">
        <is>
          <t>2026-03-10 17:32:46</t>
        </is>
      </c>
      <c r="G1803" t="inlineStr">
        <is>
          <t>Laura Alejandra Arias Lopéz</t>
        </is>
      </c>
      <c r="H1803"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4">
      <c r="A1804" t="n">
        <v>245</v>
      </c>
      <c r="B1804" t="inlineStr">
        <is>
          <t>Tasa de Permanencia Intersemestral</t>
        </is>
      </c>
      <c r="C1804" t="inlineStr">
        <is>
          <t>Permanencia</t>
        </is>
      </c>
      <c r="D1804" s="139" t="n">
        <v>46022</v>
      </c>
      <c r="E1804" t="inlineStr">
        <is>
          <t>245-2025-12-31</t>
        </is>
      </c>
      <c r="F1804" t="inlineStr">
        <is>
          <t>2025-12-29 19:29:01</t>
        </is>
      </c>
      <c r="G1804" t="inlineStr">
        <is>
          <t>Diana Leticia Guerrero Pineda</t>
        </is>
      </c>
      <c r="H1804" t="inlineStr">
        <is>
          <t>Se implemento el proyecto de permanencia institucional.</t>
        </is>
      </c>
    </row>
    <row r="1805">
      <c r="A1805" t="n">
        <v>246</v>
      </c>
      <c r="B1805" t="inlineStr">
        <is>
          <t>Satisfacción del proceso de grados presencial</t>
        </is>
      </c>
      <c r="C1805" t="inlineStr">
        <is>
          <t>Registro y Control</t>
        </is>
      </c>
      <c r="D1805" s="139" t="n">
        <v>46022</v>
      </c>
      <c r="E1805" t="inlineStr">
        <is>
          <t>246-2025-12-31</t>
        </is>
      </c>
      <c r="F1805" t="inlineStr">
        <is>
          <t>2025-12-30 09:27:00</t>
        </is>
      </c>
      <c r="G1805" t="inlineStr">
        <is>
          <t>Luz Marina Cuellar Trillos</t>
        </is>
      </c>
      <c r="H1805"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6">
      <c r="A1806" t="n">
        <v>252</v>
      </c>
      <c r="B1806" t="inlineStr">
        <is>
          <t>Tasa de Permanencia Intersemestral de Estudiantes Ingresantes</t>
        </is>
      </c>
      <c r="C1806" t="inlineStr">
        <is>
          <t>Permanencia</t>
        </is>
      </c>
      <c r="D1806" s="139" t="n">
        <v>46022</v>
      </c>
      <c r="E1806" t="inlineStr">
        <is>
          <t>252-2025-12-31</t>
        </is>
      </c>
      <c r="F1806" t="inlineStr">
        <is>
          <t>2026-03-10 15:47:52</t>
        </is>
      </c>
      <c r="G1806" t="inlineStr">
        <is>
          <t>Licec Ximena Silva Goyeneche</t>
        </is>
      </c>
      <c r="H1806" t="inlineStr">
        <is>
          <t>Se actualiza el dato con corte del 28 de febrero</t>
        </is>
      </c>
    </row>
    <row r="1807">
      <c r="A1807" t="n">
        <v>260</v>
      </c>
      <c r="B1807" t="inlineStr">
        <is>
          <t>CES- Costumer Effort Score del proceso de Rematrícula</t>
        </is>
      </c>
      <c r="C1807" t="inlineStr">
        <is>
          <t>Rematrícula</t>
        </is>
      </c>
      <c r="D1807" s="139" t="n">
        <v>46022</v>
      </c>
      <c r="E1807" t="inlineStr">
        <is>
          <t>260-2025-12-31</t>
        </is>
      </c>
      <c r="F1807" t="inlineStr">
        <is>
          <t>2026-01-05 15:43:14</t>
        </is>
      </c>
      <c r="G1807" t="inlineStr">
        <is>
          <t>Julian Andres Troncoso Arenas</t>
        </is>
      </c>
      <c r="H1807"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8">
      <c r="A1808" t="n">
        <v>261</v>
      </c>
      <c r="B1808" t="inlineStr">
        <is>
          <t>CES- Costumer Effort Score del proceso de Saber Pro</t>
        </is>
      </c>
      <c r="C1808" t="inlineStr">
        <is>
          <t>Servicio</t>
        </is>
      </c>
      <c r="D1808" s="139" t="n">
        <v>46022</v>
      </c>
      <c r="E1808" t="inlineStr">
        <is>
          <t>261-2025-12-31</t>
        </is>
      </c>
      <c r="F1808" t="inlineStr">
        <is>
          <t>2026-01-05 15:46:34</t>
        </is>
      </c>
      <c r="G1808" t="inlineStr">
        <is>
          <t>Adriana Alarcon Torres</t>
        </is>
      </c>
      <c r="H1808"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09">
      <c r="A1809" t="n">
        <v>262</v>
      </c>
      <c r="B1809" t="inlineStr">
        <is>
          <t>Reducción de número de sentencias condenatorias en contra del Poli</t>
        </is>
      </c>
      <c r="C1809" t="inlineStr">
        <is>
          <t>GESTIÓN JURÍDICA Y NORMATIVA</t>
        </is>
      </c>
      <c r="D1809" s="139" t="n">
        <v>46022</v>
      </c>
      <c r="E1809" t="inlineStr">
        <is>
          <t>262-2025-12-31</t>
        </is>
      </c>
      <c r="F1809" t="inlineStr">
        <is>
          <t>2026-01-09 10:09:40</t>
        </is>
      </c>
      <c r="G1809" t="inlineStr">
        <is>
          <t>Diana Elizabeth Mendez Campos</t>
        </is>
      </c>
      <c r="H1809"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0">
      <c r="A1810" t="n">
        <v>268</v>
      </c>
      <c r="B1810" t="inlineStr">
        <is>
          <t>Cantidad de usuarios - (Metrica)</t>
        </is>
      </c>
      <c r="C1810" t="inlineStr">
        <is>
          <t>Centro de Medios Audiovisuales</t>
        </is>
      </c>
      <c r="D1810" s="139" t="n">
        <v>46022</v>
      </c>
      <c r="E1810" t="inlineStr">
        <is>
          <t>268-2025-12-31</t>
        </is>
      </c>
      <c r="F1810" t="inlineStr">
        <is>
          <t>2026-01-21 11:30:12</t>
        </is>
      </c>
      <c r="G1810" t="inlineStr">
        <is>
          <t>Andres Pilonieta Gutt</t>
        </is>
      </c>
      <c r="H1810" t="inlineStr">
        <is>
          <t>Se ve un incremento el la cantidad de usuarios esto se debe al crecimiento en matriculas</t>
        </is>
      </c>
    </row>
    <row r="1811">
      <c r="A1811" t="n">
        <v>269</v>
      </c>
      <c r="B1811" t="inlineStr">
        <is>
          <t>N de personas promedio por evento - (Metrica)</t>
        </is>
      </c>
      <c r="C1811" t="inlineStr">
        <is>
          <t>Centro de Medios Audiovisuales</t>
        </is>
      </c>
      <c r="D1811" s="139" t="n">
        <v>46022</v>
      </c>
      <c r="E1811" t="inlineStr">
        <is>
          <t>269-2025-12-31</t>
        </is>
      </c>
      <c r="F1811" t="inlineStr">
        <is>
          <t>2026-01-21 11:44:25</t>
        </is>
      </c>
      <c r="G1811" t="inlineStr">
        <is>
          <t>Andres Pilonieta Gutt</t>
        </is>
      </c>
      <c r="H1811" t="inlineStr">
        <is>
          <t>este incremento se da por la activación de la academia sus eventos y la apertura del nuevo espacio en Medellin</t>
        </is>
      </c>
    </row>
    <row r="1812">
      <c r="A1812" t="n">
        <v>270</v>
      </c>
      <c r="B1812" t="inlineStr">
        <is>
          <t>N de horas promedio por evento - (Metrica)</t>
        </is>
      </c>
      <c r="C1812" t="inlineStr">
        <is>
          <t>Centro de Medios Audiovisuales</t>
        </is>
      </c>
      <c r="D1812" s="139" t="n">
        <v>46022</v>
      </c>
      <c r="E1812" t="inlineStr">
        <is>
          <t>270-2025-12-31</t>
        </is>
      </c>
      <c r="F1812" t="inlineStr">
        <is>
          <t>2026-01-21 11:47:29</t>
        </is>
      </c>
      <c r="G1812" t="inlineStr">
        <is>
          <t>Andres Pilonieta Gutt</t>
        </is>
      </c>
      <c r="H1812" t="inlineStr">
        <is>
          <t>este incremento se debe al la cantidad de eventos realizados por la academia y la apertura del nuevo espacio en Medellin</t>
        </is>
      </c>
    </row>
    <row r="1813">
      <c r="A1813" t="n">
        <v>271</v>
      </c>
      <c r="B1813" t="inlineStr">
        <is>
          <t>N de horas por solicitud - (Metrica)</t>
        </is>
      </c>
      <c r="C1813" t="inlineStr">
        <is>
          <t>Centro de Medios Audiovisuales</t>
        </is>
      </c>
      <c r="D1813" s="139" t="n">
        <v>46022</v>
      </c>
      <c r="E1813" t="inlineStr">
        <is>
          <t>271-2025-12-31</t>
        </is>
      </c>
      <c r="F1813" t="inlineStr">
        <is>
          <t>2026-01-21 11:40:31</t>
        </is>
      </c>
      <c r="G1813" t="inlineStr">
        <is>
          <t>Andres Pilonieta Gutt</t>
        </is>
      </c>
      <c r="H1813" t="inlineStr">
        <is>
          <t>este incremento se da por el crecimiento de las actividades académicas</t>
        </is>
      </c>
    </row>
    <row r="1814">
      <c r="A1814" t="n">
        <v>273</v>
      </c>
      <c r="B1814" t="inlineStr">
        <is>
          <t>Número de programas con condiciones iniciales elaboradas y analizadas institucionalmente</t>
        </is>
      </c>
      <c r="C1814" t="inlineStr">
        <is>
          <t>Autoevaluación de programas académicos</t>
        </is>
      </c>
      <c r="D1814" s="139" t="n">
        <v>46022</v>
      </c>
      <c r="E1814" t="inlineStr">
        <is>
          <t>273-2025-12-31</t>
        </is>
      </c>
      <c r="F1814" t="inlineStr">
        <is>
          <t>2026-01-21 09:50:27</t>
        </is>
      </c>
      <c r="G1814" t="inlineStr">
        <is>
          <t>Hector Andres Perez Enciso</t>
        </is>
      </c>
      <c r="H1814" t="inlineStr">
        <is>
          <t>Se elaboraron y analizaron institucionalmente las condiciones iniciales del programa Administración Pública, Virtual</t>
        </is>
      </c>
    </row>
    <row r="1815">
      <c r="A1815" t="n">
        <v>274</v>
      </c>
      <c r="B1815" t="inlineStr">
        <is>
          <t>Cumplimiento total estudiantes antiguos</t>
        </is>
      </c>
      <c r="C1815" t="inlineStr">
        <is>
          <t>Rematrícula</t>
        </is>
      </c>
      <c r="D1815" s="139" t="n">
        <v>46022</v>
      </c>
      <c r="E1815" t="inlineStr">
        <is>
          <t>274-2025-12-31</t>
        </is>
      </c>
      <c r="F1815" t="inlineStr">
        <is>
          <t>2026-01-14 16:23:52</t>
        </is>
      </c>
      <c r="G1815" t="inlineStr">
        <is>
          <t>Julian Andres Troncoso Arenas</t>
        </is>
      </c>
      <c r="H1815"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6">
      <c r="A1816" t="n">
        <v>275</v>
      </c>
      <c r="B1816" t="inlineStr">
        <is>
          <t>Satisfacción Institucional por grupo de interes</t>
        </is>
      </c>
      <c r="C1816" t="inlineStr">
        <is>
          <t>EXPERIENCIA INSTITUCIONAL</t>
        </is>
      </c>
      <c r="D1816" s="139" t="n">
        <v>46022</v>
      </c>
      <c r="E1816" t="inlineStr">
        <is>
          <t>275-2025-12-31</t>
        </is>
      </c>
      <c r="F1816" t="inlineStr">
        <is>
          <t>2026-01-15 10:53:25</t>
        </is>
      </c>
      <c r="G1816" t="inlineStr">
        <is>
          <t>Carolina Jurado Bernal</t>
        </is>
      </c>
      <c r="H1816" t="inlineStr">
        <is>
          <t>Se adjunta evidencia de la satisfacción de administrativos</t>
        </is>
      </c>
    </row>
    <row r="1817">
      <c r="A1817" t="n">
        <v>276</v>
      </c>
      <c r="B1817" t="inlineStr">
        <is>
          <t>Relación Estudiante-Docente Tiempo completo</t>
        </is>
      </c>
      <c r="C1817" t="inlineStr">
        <is>
          <t>Gestión Docente</t>
        </is>
      </c>
      <c r="D1817" s="139" t="n">
        <v>46022</v>
      </c>
      <c r="E1817" t="inlineStr">
        <is>
          <t>276-2025-12-31</t>
        </is>
      </c>
      <c r="F1817" t="inlineStr">
        <is>
          <t>2025-12-15 16:10:36</t>
        </is>
      </c>
      <c r="G1817" t="inlineStr">
        <is>
          <t>Angela Maria Ramirez Rozo</t>
        </is>
      </c>
      <c r="H1817"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8">
      <c r="A1818" t="n">
        <v>277</v>
      </c>
      <c r="B1818" t="inlineStr">
        <is>
          <t>Relación estudiante docente TCE (Tiempo Completo Equivalente)</t>
        </is>
      </c>
      <c r="C1818" t="inlineStr">
        <is>
          <t>Gestión Docente</t>
        </is>
      </c>
      <c r="D1818" s="139" t="n">
        <v>46022</v>
      </c>
      <c r="E1818" t="inlineStr">
        <is>
          <t>277-2025-12-31</t>
        </is>
      </c>
      <c r="F1818" t="inlineStr">
        <is>
          <t>2025-12-15 16:15:50</t>
        </is>
      </c>
      <c r="G1818" t="inlineStr">
        <is>
          <t>Angela Maria Ramirez Rozo</t>
        </is>
      </c>
      <c r="H1818"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19">
      <c r="A1819" t="n">
        <v>278</v>
      </c>
      <c r="B1819" t="inlineStr">
        <is>
          <t>Docentes contratados - Metrica</t>
        </is>
      </c>
      <c r="C1819" t="inlineStr">
        <is>
          <t>Gestión Docente</t>
        </is>
      </c>
      <c r="D1819" s="139" t="n">
        <v>46022</v>
      </c>
      <c r="E1819" t="inlineStr">
        <is>
          <t>278-2025-12-31</t>
        </is>
      </c>
      <c r="F1819" t="inlineStr">
        <is>
          <t>2025-12-15 16:22:03</t>
        </is>
      </c>
      <c r="G1819" t="inlineStr">
        <is>
          <t>Angela Maria Ramirez Rozo</t>
        </is>
      </c>
      <c r="H1819"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0">
      <c r="A1820" t="n">
        <v>282</v>
      </c>
      <c r="B1820" t="inlineStr">
        <is>
          <t>Docentes evaluados</t>
        </is>
      </c>
      <c r="C1820" t="inlineStr">
        <is>
          <t>Gestión Docente</t>
        </is>
      </c>
      <c r="D1820" s="139" t="n">
        <v>46022</v>
      </c>
      <c r="E1820" t="inlineStr">
        <is>
          <t>282-2025-12-31</t>
        </is>
      </c>
      <c r="F1820" t="inlineStr">
        <is>
          <t>2025-12-15 16:30:13</t>
        </is>
      </c>
      <c r="G1820" t="inlineStr">
        <is>
          <t>Angela Maria Ramirez Rozo</t>
        </is>
      </c>
      <c r="H1820"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1">
      <c r="A1821" t="n">
        <v>283</v>
      </c>
      <c r="B1821" t="inlineStr">
        <is>
          <t>Resultado evaluación docente</t>
        </is>
      </c>
      <c r="C1821" t="inlineStr">
        <is>
          <t>Gestión Docente</t>
        </is>
      </c>
      <c r="D1821" s="139" t="n">
        <v>46022</v>
      </c>
      <c r="E1821" t="inlineStr">
        <is>
          <t>283-2025-12-31</t>
        </is>
      </c>
      <c r="F1821" t="inlineStr">
        <is>
          <t>2026-01-05 22:25:44</t>
        </is>
      </c>
      <c r="G1821" t="inlineStr">
        <is>
          <t>Angela Maria Ramirez Rozo</t>
        </is>
      </c>
      <c r="H1821"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2">
      <c r="A1822" t="n">
        <v>285</v>
      </c>
      <c r="B1822" t="inlineStr">
        <is>
          <t>Docentes con plan de trabajo asignado</t>
        </is>
      </c>
      <c r="C1822" t="inlineStr">
        <is>
          <t>Gestión Docente</t>
        </is>
      </c>
      <c r="D1822" s="139" t="n">
        <v>46022</v>
      </c>
      <c r="E1822" t="inlineStr">
        <is>
          <t>285-2025-12-31</t>
        </is>
      </c>
      <c r="F1822" t="inlineStr">
        <is>
          <t>2025-12-16 09:48:37</t>
        </is>
      </c>
      <c r="G1822" t="inlineStr">
        <is>
          <t>Angela Maria Ramirez Rozo</t>
        </is>
      </c>
      <c r="H1822"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3">
      <c r="A1823" t="n">
        <v>286</v>
      </c>
      <c r="B1823" t="inlineStr">
        <is>
          <t>Total docentes por nivel de estudios - Metrica</t>
        </is>
      </c>
      <c r="C1823" t="inlineStr">
        <is>
          <t>Gestión Docente</t>
        </is>
      </c>
      <c r="D1823" s="139" t="n">
        <v>46022</v>
      </c>
      <c r="E1823" t="inlineStr">
        <is>
          <t>286-2025-12-31</t>
        </is>
      </c>
      <c r="F1823" t="inlineStr">
        <is>
          <t>2025-12-16 09:52:33</t>
        </is>
      </c>
      <c r="G1823" t="inlineStr">
        <is>
          <t>Angela Maria Ramirez Rozo</t>
        </is>
      </c>
      <c r="H1823"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4">
      <c r="A1824" t="n">
        <v>302</v>
      </c>
      <c r="B1824" t="inlineStr">
        <is>
          <t>N de solicitudes radicadas - (Metrica)</t>
        </is>
      </c>
      <c r="C1824" t="inlineStr">
        <is>
          <t>Centro de Medios Audiovisuales</t>
        </is>
      </c>
      <c r="D1824" s="139" t="n">
        <v>46022</v>
      </c>
      <c r="E1824" t="inlineStr">
        <is>
          <t>302-2025-12-31</t>
        </is>
      </c>
      <c r="F1824" t="inlineStr">
        <is>
          <t>2026-01-21 11:38:36</t>
        </is>
      </c>
      <c r="G1824" t="inlineStr">
        <is>
          <t>Andres Pilonieta Gutt</t>
        </is>
      </c>
      <c r="H1824" t="inlineStr">
        <is>
          <t>la cantidad evento se incremento gracias a las actividades propuesta por la academia</t>
        </is>
      </c>
    </row>
    <row r="1825">
      <c r="A1825" t="n">
        <v>303</v>
      </c>
      <c r="B1825" t="inlineStr">
        <is>
          <t>Cumplimiento del cronograma de actividades de salud</t>
        </is>
      </c>
      <c r="C1825" t="inlineStr">
        <is>
          <t>Servicio de Salud</t>
        </is>
      </c>
      <c r="D1825" s="139" t="n">
        <v>46022</v>
      </c>
      <c r="E1825" t="inlineStr">
        <is>
          <t>303-2025-12-31</t>
        </is>
      </c>
      <c r="F1825" t="inlineStr">
        <is>
          <t>2026-01-23 13:23:53</t>
        </is>
      </c>
      <c r="G1825" t="inlineStr">
        <is>
          <t>Elga Juliana Sanchez Amaya</t>
        </is>
      </c>
      <c r="H1825"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6">
      <c r="A1826" t="n">
        <v>304</v>
      </c>
      <c r="B1826" t="inlineStr">
        <is>
          <t>Impacto de Campañas de promoción y prevención</t>
        </is>
      </c>
      <c r="C1826" t="inlineStr">
        <is>
          <t>Servicio de Salud</t>
        </is>
      </c>
      <c r="D1826" s="139" t="n">
        <v>46022</v>
      </c>
      <c r="E1826" t="inlineStr">
        <is>
          <t>304-2025-12-31</t>
        </is>
      </c>
      <c r="F1826" t="inlineStr">
        <is>
          <t>2026-01-26 10:07:23</t>
        </is>
      </c>
      <c r="G1826" t="inlineStr">
        <is>
          <t>Elga Juliana Sanchez Amaya</t>
        </is>
      </c>
      <c r="H1826"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7">
      <c r="A1827" t="n">
        <v>323</v>
      </c>
      <c r="B1827" t="inlineStr">
        <is>
          <t>Número de renovaciones de registro calificado</t>
        </is>
      </c>
      <c r="C1827" t="inlineStr">
        <is>
          <t>Creación, modificación y cierre de programas académicos</t>
        </is>
      </c>
      <c r="D1827" s="139" t="n">
        <v>46022</v>
      </c>
      <c r="E1827" t="inlineStr">
        <is>
          <t>323-2025-12-31</t>
        </is>
      </c>
      <c r="F1827" t="inlineStr">
        <is>
          <t>2026-01-21 09:12:22</t>
        </is>
      </c>
      <c r="G1827" t="inlineStr">
        <is>
          <t>Hector Andres Perez Enciso</t>
        </is>
      </c>
      <c r="H1827"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8">
      <c r="A1828" t="n">
        <v>324</v>
      </c>
      <c r="B1828" t="inlineStr">
        <is>
          <t>Número de programas nuevos radicados en el Ministerio de Educación</t>
        </is>
      </c>
      <c r="C1828" t="inlineStr">
        <is>
          <t>Creación, modificación y cierre de programas académicos</t>
        </is>
      </c>
      <c r="D1828" s="139" t="n">
        <v>46022</v>
      </c>
      <c r="E1828" t="inlineStr">
        <is>
          <t>324-2025-12-31</t>
        </is>
      </c>
      <c r="F1828" t="inlineStr">
        <is>
          <t>2026-01-21 09:52:18</t>
        </is>
      </c>
      <c r="G1828" t="inlineStr">
        <is>
          <t>Hector Andres Perez Enciso</t>
        </is>
      </c>
      <c r="H1828" t="inlineStr">
        <is>
          <t>Se radicaron dos programas al nuevo MEN, asociados a la eventual Escuela de Deportes: Tecnología en Futbol de Alto Rendimiento y el Profesional en Dirección Técnica de Futbol, ambos en modalidad virtual.</t>
        </is>
      </c>
    </row>
    <row r="1829">
      <c r="A1829" t="n">
        <v>325</v>
      </c>
      <c r="B1829" t="inlineStr">
        <is>
          <t>Número de programas nuevos con registro calificado aprobado - Metrica</t>
        </is>
      </c>
      <c r="C1829" t="inlineStr">
        <is>
          <t>Creación, modificación y cierre de programas académicos</t>
        </is>
      </c>
      <c r="D1829" s="139" t="n">
        <v>46022</v>
      </c>
      <c r="E1829" t="inlineStr">
        <is>
          <t>325-2025-12-31</t>
        </is>
      </c>
      <c r="F1829" t="inlineStr">
        <is>
          <t>2026-01-21 09:18:19</t>
        </is>
      </c>
      <c r="G1829" t="inlineStr">
        <is>
          <t>Hector Andres Perez Enciso</t>
        </is>
      </c>
      <c r="H1829" t="inlineStr"/>
    </row>
    <row r="1830">
      <c r="A1830" t="n">
        <v>327</v>
      </c>
      <c r="B1830" t="inlineStr">
        <is>
          <t>Número de programas con obtención de acreditación por primera vez- Metrica</t>
        </is>
      </c>
      <c r="C1830" t="inlineStr">
        <is>
          <t>Autoevaluación de programas académicos</t>
        </is>
      </c>
      <c r="D1830" s="139" t="n">
        <v>46022</v>
      </c>
      <c r="E1830" t="inlineStr">
        <is>
          <t>327-2025-12-31</t>
        </is>
      </c>
      <c r="F1830" t="inlineStr">
        <is>
          <t>2026-01-21 09:22:39</t>
        </is>
      </c>
      <c r="G1830" t="inlineStr">
        <is>
          <t>Hector Andres Perez Enciso</t>
        </is>
      </c>
      <c r="H1830" t="inlineStr">
        <is>
          <t>Se recibió acreditación en alta calidad del programa Comunicación Social - Periodismo, Modalidad Presencial, Sede Bogotá</t>
        </is>
      </c>
    </row>
    <row r="1831">
      <c r="A1831" t="n">
        <v>332</v>
      </c>
      <c r="B1831" t="inlineStr">
        <is>
          <t>Índice de rotación</t>
        </is>
      </c>
      <c r="C1831" t="inlineStr">
        <is>
          <t>GESTIÓN Y DESARROLLO DEL TALENTO HUMANO</t>
        </is>
      </c>
      <c r="D1831" s="139" t="n">
        <v>46022</v>
      </c>
      <c r="E1831" t="inlineStr">
        <is>
          <t>332-2025-12-31</t>
        </is>
      </c>
      <c r="F1831" t="inlineStr">
        <is>
          <t>2026-01-22 10:53:32</t>
        </is>
      </c>
      <c r="G1831" t="inlineStr">
        <is>
          <t>Monica Avendano Duarte</t>
        </is>
      </c>
      <c r="H1831"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2">
      <c r="A1832" t="n">
        <v>337</v>
      </c>
      <c r="B1832" t="inlineStr">
        <is>
          <t>Número de programas con renovación de acreditación en alta calidad - Metrica</t>
        </is>
      </c>
      <c r="C1832" t="inlineStr">
        <is>
          <t>Autoevaluación de programas académicos</t>
        </is>
      </c>
      <c r="D1832" s="139" t="n">
        <v>46022</v>
      </c>
      <c r="E1832" t="inlineStr">
        <is>
          <t>337-2025-12-31</t>
        </is>
      </c>
      <c r="F1832" t="inlineStr">
        <is>
          <t>2026-01-21 09:39:28</t>
        </is>
      </c>
      <c r="G1832" t="inlineStr">
        <is>
          <t>Hector Andres Perez Enciso</t>
        </is>
      </c>
      <c r="H1832" t="inlineStr">
        <is>
          <t>Por fechas, en 2025 no hubo programas con renovación de acreditación en alta calidad.</t>
        </is>
      </c>
    </row>
    <row r="1833">
      <c r="A1833" t="n">
        <v>338</v>
      </c>
      <c r="B1833" t="inlineStr">
        <is>
          <t>Número de programas con condiciones iniciales aprobadas (indicador externo)- Metrica</t>
        </is>
      </c>
      <c r="C1833" t="inlineStr">
        <is>
          <t>Autoevaluación de programas académicos</t>
        </is>
      </c>
      <c r="D1833" s="139" t="n">
        <v>46022</v>
      </c>
      <c r="E1833" t="inlineStr">
        <is>
          <t>338-2025-12-31</t>
        </is>
      </c>
      <c r="F1833" t="inlineStr">
        <is>
          <t>2026-01-21 09:28:51</t>
        </is>
      </c>
      <c r="G1833" t="inlineStr">
        <is>
          <t>Hector Andres Perez Enciso</t>
        </is>
      </c>
      <c r="H1833" t="inlineStr">
        <is>
          <t>Se obtuvo la aprobación de las condiciones iniciales de dos programas de la Sede Medellín: Ingeniería de Sistemas e Ingeniería Industrial.</t>
        </is>
      </c>
    </row>
    <row r="1834">
      <c r="A1834" t="n">
        <v>341</v>
      </c>
      <c r="B1834" t="inlineStr">
        <is>
          <t>Eficiencia en la reducción de costos en la gestión del abastecimiento</t>
        </is>
      </c>
      <c r="C1834" t="inlineStr">
        <is>
          <t>GESTIÓN DE ABASTECIMIENTO</t>
        </is>
      </c>
      <c r="D1834" s="139" t="n">
        <v>46022</v>
      </c>
      <c r="E1834" t="inlineStr">
        <is>
          <t>341-2025-12-31</t>
        </is>
      </c>
      <c r="F1834" t="inlineStr">
        <is>
          <t>2026-01-22 22:17:39</t>
        </is>
      </c>
      <c r="G1834" t="inlineStr">
        <is>
          <t>Juan Carlos Acosta Bohorquez</t>
        </is>
      </c>
      <c r="H1834" t="inlineStr">
        <is>
          <t>Se gestionaron ahorros por valor de $923.878.000 en el segundo semestre 2025, la meta de ahorro para el 2025-2 es de $ 900.000.000 y el total proyectado es de $1.800.000.000, el cumplimiento es del 102% para la meta definida. un 2% por encima de la meta.</t>
        </is>
      </c>
    </row>
    <row r="1835">
      <c r="A1835" t="n">
        <v>344</v>
      </c>
      <c r="B1835" t="inlineStr">
        <is>
          <t>Cumplimiento del plan de Inducción institucional</t>
        </is>
      </c>
      <c r="C1835" t="inlineStr">
        <is>
          <t>GESTIÓN Y DESARROLLO DEL TALENTO HUMANO</t>
        </is>
      </c>
      <c r="D1835" s="139" t="n">
        <v>46022</v>
      </c>
      <c r="E1835" t="inlineStr">
        <is>
          <t>344-2025-12-31</t>
        </is>
      </c>
      <c r="F1835" t="inlineStr">
        <is>
          <t>2026-01-09 11:32:26</t>
        </is>
      </c>
      <c r="G1835" t="inlineStr">
        <is>
          <t>Dayana Rojas Duarte</t>
        </is>
      </c>
      <c r="H1835"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6">
      <c r="A1836" t="n">
        <v>358</v>
      </c>
      <c r="B1836" t="inlineStr">
        <is>
          <t>Nivel de acompañamiento a estudiantes en práctica</t>
        </is>
      </c>
      <c r="C1836" t="inlineStr">
        <is>
          <t>Prácticas</t>
        </is>
      </c>
      <c r="D1836" s="139" t="n">
        <v>46022</v>
      </c>
      <c r="E1836" t="inlineStr">
        <is>
          <t>358-2025-12-31</t>
        </is>
      </c>
      <c r="F1836" t="inlineStr">
        <is>
          <t>2026-01-20 10:53:04</t>
        </is>
      </c>
      <c r="G1836" t="inlineStr">
        <is>
          <t>Luis Miguel Corredor Rojas</t>
        </is>
      </c>
      <c r="H1836"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37">
      <c r="A1837" t="n">
        <v>359</v>
      </c>
      <c r="B1837" t="inlineStr">
        <is>
          <t>Satisfacción Institucional CSAT</t>
        </is>
      </c>
      <c r="C1837" t="inlineStr">
        <is>
          <t>EXPERIENCIA INSTITUCIONAL</t>
        </is>
      </c>
      <c r="D1837" s="139" t="n">
        <v>46022</v>
      </c>
      <c r="E1837" t="inlineStr">
        <is>
          <t>359-2025-12-31</t>
        </is>
      </c>
      <c r="F1837" t="inlineStr">
        <is>
          <t>2026-01-15 10:54:50</t>
        </is>
      </c>
      <c r="G1837" t="inlineStr">
        <is>
          <t>Carolina Jurado Bernal</t>
        </is>
      </c>
      <c r="H1837"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38">
      <c r="A1838" t="n">
        <v>362</v>
      </c>
      <c r="B1838" t="inlineStr">
        <is>
          <t>Aseguramiento de matricula académica presencial</t>
        </is>
      </c>
      <c r="C1838" t="inlineStr">
        <is>
          <t>Operaciones Académicas</t>
        </is>
      </c>
      <c r="D1838" s="139" t="n">
        <v>46022</v>
      </c>
      <c r="E1838" t="inlineStr">
        <is>
          <t>362-2025-12-31</t>
        </is>
      </c>
      <c r="F1838" t="inlineStr">
        <is>
          <t>2026-01-19 17:49:04</t>
        </is>
      </c>
      <c r="G1838" t="inlineStr">
        <is>
          <t>Noe Wilmar Casallas Bejarano</t>
        </is>
      </c>
      <c r="H1838"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39">
      <c r="A1839" t="n">
        <v>363</v>
      </c>
      <c r="B1839" t="inlineStr">
        <is>
          <t>Seguimiento a la parametrización de aulas master y secciones de asignaturas</t>
        </is>
      </c>
      <c r="C1839" t="inlineStr">
        <is>
          <t>Operaciones Académicas</t>
        </is>
      </c>
      <c r="D1839" s="139" t="n">
        <v>46022</v>
      </c>
      <c r="E1839" t="inlineStr">
        <is>
          <t>363-2025-12-31</t>
        </is>
      </c>
      <c r="F1839" t="inlineStr">
        <is>
          <t>2026-01-06 09:05:13</t>
        </is>
      </c>
      <c r="G1839" t="inlineStr">
        <is>
          <t>Andrea Alfonso Ayala</t>
        </is>
      </c>
      <c r="H1839" t="inlineStr">
        <is>
          <t>Se asegura la parametrización de las aulas máster garantizando la asignación de fechas como el funcionamiento de los diferentes enlaces en las asignaturas de las cohortes que se desarrollaron durante el segundo semestre del 2025.</t>
        </is>
      </c>
    </row>
    <row r="1840">
      <c r="A1840" t="n">
        <v>364</v>
      </c>
      <c r="B1840" t="inlineStr">
        <is>
          <t>Impacto de actividades de Responsabilidad y proyección</t>
        </is>
      </c>
      <c r="C1840" t="inlineStr">
        <is>
          <t>Gestión de la Responsabilidad Social</t>
        </is>
      </c>
      <c r="D1840" s="139" t="n">
        <v>46022</v>
      </c>
      <c r="E1840" t="inlineStr">
        <is>
          <t>364-2025-12-31</t>
        </is>
      </c>
      <c r="F1840" t="inlineStr">
        <is>
          <t>2026-01-05 11:19:41</t>
        </is>
      </c>
      <c r="G1840" t="inlineStr">
        <is>
          <t>Lina Vanessa Gonzalez Duran</t>
        </is>
      </c>
      <c r="H1840"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1">
      <c r="A1841" t="n">
        <v>369</v>
      </c>
      <c r="B1841" t="inlineStr">
        <is>
          <t>Participación de POLI- voluntariados (Estudiantes- Colaboradores)</t>
        </is>
      </c>
      <c r="C1841" t="inlineStr">
        <is>
          <t>Gestión de la Responsabilidad Social</t>
        </is>
      </c>
      <c r="D1841" s="139" t="n">
        <v>46022</v>
      </c>
      <c r="E1841" t="inlineStr">
        <is>
          <t>369-2025-12-31</t>
        </is>
      </c>
      <c r="F1841" t="inlineStr">
        <is>
          <t>2026-01-13 11:31:47</t>
        </is>
      </c>
      <c r="G1841" t="inlineStr">
        <is>
          <t>Lina Vanessa Gonzalez Duran</t>
        </is>
      </c>
      <c r="H1841"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2">
      <c r="A1842" t="n">
        <v>371</v>
      </c>
      <c r="B1842" t="inlineStr">
        <is>
          <t>Recaudación de fondos</t>
        </is>
      </c>
      <c r="C1842" t="inlineStr">
        <is>
          <t>Gestión de la Responsabilidad Social</t>
        </is>
      </c>
      <c r="D1842" s="139" t="n">
        <v>46022</v>
      </c>
      <c r="E1842" t="inlineStr">
        <is>
          <t>371-2025-12-31</t>
        </is>
      </c>
      <c r="F1842" t="inlineStr">
        <is>
          <t>2026-01-05 11:41:56</t>
        </is>
      </c>
      <c r="G1842" t="inlineStr">
        <is>
          <t>Lina Vanessa Gonzalez Duran</t>
        </is>
      </c>
      <c r="H1842"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3">
      <c r="A1843" t="n">
        <v>375</v>
      </c>
      <c r="B1843" t="inlineStr">
        <is>
          <t>Disponibilidad de catálogo de asignaturas pregrado y posgrado presencial</t>
        </is>
      </c>
      <c r="C1843" t="inlineStr">
        <is>
          <t>Operaciones Académicas</t>
        </is>
      </c>
      <c r="D1843" s="139" t="n">
        <v>46022</v>
      </c>
      <c r="E1843" t="inlineStr">
        <is>
          <t>375-2025-12-31</t>
        </is>
      </c>
      <c r="F1843" t="inlineStr">
        <is>
          <t>2026-01-06 12:19:14</t>
        </is>
      </c>
      <c r="G1843" t="inlineStr">
        <is>
          <t>Francisco Javier Joya Vargas</t>
        </is>
      </c>
      <c r="H1843" t="inlineStr"/>
    </row>
    <row r="1844">
      <c r="A1844" t="n">
        <v>376</v>
      </c>
      <c r="B1844" t="inlineStr">
        <is>
          <t>Cumplimiento EBITDA</t>
        </is>
      </c>
      <c r="C1844" t="inlineStr">
        <is>
          <t>Planeación Financiera</t>
        </is>
      </c>
      <c r="D1844" s="139" t="n">
        <v>46022</v>
      </c>
      <c r="E1844" t="inlineStr">
        <is>
          <t>376-2025-12-31</t>
        </is>
      </c>
      <c r="F1844" t="inlineStr">
        <is>
          <t>2026-02-20 10:16:40</t>
        </is>
      </c>
      <c r="G1844" t="inlineStr">
        <is>
          <t>Natalia Jiseth Jimenez Martinez</t>
        </is>
      </c>
      <c r="H1844" t="inlineStr">
        <is>
          <t>El Ebitda de la Institución en el 2025 cerro en $37.751 millones, por encima de presupuesto un 18% derivado del crecimiento de los ingresos en un 11% y eficiencias en el Opex.</t>
        </is>
      </c>
    </row>
    <row r="1845">
      <c r="A1845" t="n">
        <v>379</v>
      </c>
      <c r="B1845" t="inlineStr">
        <is>
          <t>Total estudiantes nuevos</t>
        </is>
      </c>
      <c r="C1845" t="inlineStr">
        <is>
          <t>Inscripción, admisión y matrícula de estudiantes nuevos</t>
        </is>
      </c>
      <c r="D1845" s="139" t="n">
        <v>46022</v>
      </c>
      <c r="E1845" t="inlineStr">
        <is>
          <t>379-2025-12-31</t>
        </is>
      </c>
      <c r="F1845" t="inlineStr">
        <is>
          <t>2025-12-30 17:39:33</t>
        </is>
      </c>
      <c r="G1845" t="inlineStr">
        <is>
          <t>Carolina Tovar Azuero</t>
        </is>
      </c>
      <c r="H1845"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6">
      <c r="A1846" t="n">
        <v>381</v>
      </c>
      <c r="B1846" t="inlineStr">
        <is>
          <t>Cumplimiento de matrículas pregrado presencial nuevos</t>
        </is>
      </c>
      <c r="C1846" t="inlineStr">
        <is>
          <t>Inscripción, admisión y matrícula de estudiantes nuevos</t>
        </is>
      </c>
      <c r="D1846" s="139" t="n">
        <v>46022</v>
      </c>
      <c r="E1846" t="inlineStr">
        <is>
          <t>381-2025-12-31</t>
        </is>
      </c>
      <c r="F1846" t="inlineStr">
        <is>
          <t>2025-12-30 17:08:18</t>
        </is>
      </c>
      <c r="G1846" t="inlineStr">
        <is>
          <t>Carolina Tovar Azuero</t>
        </is>
      </c>
      <c r="H1846" t="inlineStr"/>
    </row>
    <row r="1847">
      <c r="A1847" t="n">
        <v>382</v>
      </c>
      <c r="B1847" t="inlineStr">
        <is>
          <t>Cumplimiento de matrículas pregrado virtual nuevos</t>
        </is>
      </c>
      <c r="C1847" t="inlineStr">
        <is>
          <t>Inscripción, admisión y matrícula de estudiantes nuevos</t>
        </is>
      </c>
      <c r="D1847" s="139" t="n">
        <v>46022</v>
      </c>
      <c r="E1847" t="inlineStr">
        <is>
          <t>382-2025-12-31</t>
        </is>
      </c>
      <c r="F1847" t="inlineStr">
        <is>
          <t>2025-12-30 18:14:29</t>
        </is>
      </c>
      <c r="G1847" t="inlineStr">
        <is>
          <t>Carolina Tovar Azuero</t>
        </is>
      </c>
      <c r="H1847"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48">
      <c r="A1848" t="n">
        <v>383</v>
      </c>
      <c r="B1848" t="inlineStr">
        <is>
          <t>Cumplimiento de matrículas posgrado virtual nuevos</t>
        </is>
      </c>
      <c r="C1848" t="inlineStr">
        <is>
          <t>Inscripción, admisión y matrícula de estudiantes nuevos</t>
        </is>
      </c>
      <c r="D1848" s="139" t="n">
        <v>46022</v>
      </c>
      <c r="E1848" t="inlineStr">
        <is>
          <t>383-2025-12-31</t>
        </is>
      </c>
      <c r="F1848" t="inlineStr">
        <is>
          <t>2025-12-30 18:19:46</t>
        </is>
      </c>
      <c r="G1848" t="inlineStr">
        <is>
          <t>Carolina Tovar Azuero</t>
        </is>
      </c>
      <c r="H1848"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49">
      <c r="A1849" t="n">
        <v>384</v>
      </c>
      <c r="B1849" t="inlineStr">
        <is>
          <t>Cumplimiento de matrículas posgrado presencial nuevos</t>
        </is>
      </c>
      <c r="C1849" t="inlineStr">
        <is>
          <t>Inscripción, admisión y matrícula de estudiantes nuevos</t>
        </is>
      </c>
      <c r="D1849" s="139" t="n">
        <v>46022</v>
      </c>
      <c r="E1849" t="inlineStr">
        <is>
          <t>384-2025-12-31</t>
        </is>
      </c>
      <c r="F1849" t="inlineStr">
        <is>
          <t>2025-12-30 18:21:50</t>
        </is>
      </c>
      <c r="G1849" t="inlineStr">
        <is>
          <t>Carolina Tovar Azuero</t>
        </is>
      </c>
      <c r="H1849" t="inlineStr">
        <is>
          <t>Posgrado presencial Bogotá logró sobre cumplir el presupuesto con 2 matrículas adicionales, presentó buen comportamiento en la mayoría de programas.</t>
        </is>
      </c>
    </row>
    <row r="1850">
      <c r="A1850" t="n">
        <v>385</v>
      </c>
      <c r="B1850" t="inlineStr">
        <is>
          <t>Ingresos totales de educación para la vida</t>
        </is>
      </c>
      <c r="C1850" t="inlineStr">
        <is>
          <t>Mercadeo y venta de educación para la vida</t>
        </is>
      </c>
      <c r="D1850" s="139" t="n">
        <v>46022</v>
      </c>
      <c r="E1850" t="inlineStr">
        <is>
          <t>385-2025-12-31</t>
        </is>
      </c>
      <c r="F1850" t="inlineStr">
        <is>
          <t>2026-02-05 17:51:04</t>
        </is>
      </c>
      <c r="G1850" t="inlineStr">
        <is>
          <t>Carolina Tovar Azuero</t>
        </is>
      </c>
      <c r="H1850"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1">
      <c r="A1851" t="n">
        <v>386</v>
      </c>
      <c r="B1851" t="inlineStr">
        <is>
          <t>Cumplimiento Meta comercial Educación para toda la vida por linea</t>
        </is>
      </c>
      <c r="C1851" t="inlineStr">
        <is>
          <t>Mercadeo y venta de educación para la vida</t>
        </is>
      </c>
      <c r="D1851" s="139" t="n">
        <v>46022</v>
      </c>
      <c r="E1851" t="inlineStr">
        <is>
          <t>386-2025-12-31</t>
        </is>
      </c>
      <c r="F1851" t="inlineStr">
        <is>
          <t>2026-02-05 17:34:19</t>
        </is>
      </c>
      <c r="G1851" t="inlineStr">
        <is>
          <t>Carolina Tovar Azuero</t>
        </is>
      </c>
      <c r="H1851" t="inlineStr">
        <is>
          <t>Se cumple presupuesto comercial de 2026 al 106,5%, apalancado especialmente por las líneas de Opciones de grado (129,4%), B2B (106,1%) y B2C (129,4%).</t>
        </is>
      </c>
    </row>
    <row r="1852">
      <c r="A1852" t="n">
        <v>397</v>
      </c>
      <c r="B1852" t="inlineStr">
        <is>
          <t>Gestión de casos del Estudio de Grabación Virtual</t>
        </is>
      </c>
      <c r="C1852" t="inlineStr">
        <is>
          <t>Diseño de Contenido Virtual</t>
        </is>
      </c>
      <c r="D1852" s="139" t="n">
        <v>46022</v>
      </c>
      <c r="E1852" t="inlineStr">
        <is>
          <t>397-2025-12-31</t>
        </is>
      </c>
      <c r="F1852" t="inlineStr">
        <is>
          <t>2026-01-05 12:31:42</t>
        </is>
      </c>
      <c r="G1852" t="inlineStr">
        <is>
          <t>Alejandro Guerrero</t>
        </is>
      </c>
      <c r="H1852"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3">
      <c r="A1853" t="n">
        <v>398</v>
      </c>
      <c r="B1853" t="inlineStr">
        <is>
          <t>Participación en actividades de desarrollo de Cultura y Formación Emprendedora</t>
        </is>
      </c>
      <c r="C1853" t="inlineStr">
        <is>
          <t>Emprendimiento</t>
        </is>
      </c>
      <c r="D1853" s="139" t="n">
        <v>46022</v>
      </c>
      <c r="E1853" t="inlineStr">
        <is>
          <t>398-2025-12-31</t>
        </is>
      </c>
      <c r="F1853" t="inlineStr">
        <is>
          <t>2026-01-13 14:05:28</t>
        </is>
      </c>
      <c r="G1853" t="inlineStr">
        <is>
          <t>Wilinton Javier Ortiz Amador</t>
        </is>
      </c>
      <c r="H1853"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4">
      <c r="A1854" t="n">
        <v>399</v>
      </c>
      <c r="B1854" t="inlineStr">
        <is>
          <t>Sesiones de Acompañamiento a emprendedores en creación de empresas</t>
        </is>
      </c>
      <c r="C1854" t="inlineStr">
        <is>
          <t>Emprendimiento</t>
        </is>
      </c>
      <c r="D1854" s="139" t="n">
        <v>46022</v>
      </c>
      <c r="E1854" t="inlineStr">
        <is>
          <t>399-2025-12-31</t>
        </is>
      </c>
      <c r="F1854" t="inlineStr">
        <is>
          <t>2026-01-13 14:22:42</t>
        </is>
      </c>
      <c r="G1854" t="inlineStr">
        <is>
          <t>Wilinton Javier Ortiz Amador</t>
        </is>
      </c>
      <c r="H1854"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5">
      <c r="A1855" t="n">
        <v>400</v>
      </c>
      <c r="B1855" t="inlineStr">
        <is>
          <t>Puesta en marcha de proyectos de emprendimiento</t>
        </is>
      </c>
      <c r="C1855" t="inlineStr">
        <is>
          <t>Emprendimiento</t>
        </is>
      </c>
      <c r="D1855" s="139" t="n">
        <v>46022</v>
      </c>
      <c r="E1855" t="inlineStr">
        <is>
          <t>400-2025-12-31</t>
        </is>
      </c>
      <c r="F1855" t="inlineStr">
        <is>
          <t>2026-01-13 14:30:44</t>
        </is>
      </c>
      <c r="G1855" t="inlineStr">
        <is>
          <t>Wilinton Javier Ortiz Amador</t>
        </is>
      </c>
      <c r="H1855" t="inlineStr">
        <is>
          <t>Se adjunta base de datos que evidencia avances en los proyectos e identificación en puesta en marcha. Estos proyectos corresponden a los acompañados a través de mentorías y formación en emprendimiento.</t>
        </is>
      </c>
    </row>
    <row r="1856">
      <c r="A1856" t="n">
        <v>401</v>
      </c>
      <c r="B1856" t="inlineStr">
        <is>
          <t>Producción de nuevos MI-Books</t>
        </is>
      </c>
      <c r="C1856" t="inlineStr">
        <is>
          <t>LEI</t>
        </is>
      </c>
      <c r="D1856" s="139" t="n">
        <v>46022</v>
      </c>
      <c r="E1856" t="inlineStr">
        <is>
          <t>401-2025-12-31</t>
        </is>
      </c>
      <c r="F1856" t="inlineStr">
        <is>
          <t>2026-02-19 18:10:41</t>
        </is>
      </c>
      <c r="G1856" t="inlineStr">
        <is>
          <t>Luis Martin Trujillo Florez</t>
        </is>
      </c>
      <c r="H1856" t="inlineStr">
        <is>
          <t>Se cumplieron las metas proyectadas con la producción de 16 MI-Books en 2025</t>
        </is>
      </c>
    </row>
    <row r="1857">
      <c r="A1857" t="n">
        <v>403</v>
      </c>
      <c r="B1857" t="inlineStr">
        <is>
          <t>Número de estudiantes que ha realizado la simulación (Metrica)</t>
        </is>
      </c>
      <c r="C1857" t="inlineStr">
        <is>
          <t>LEI</t>
        </is>
      </c>
      <c r="D1857" s="139" t="n">
        <v>46022</v>
      </c>
      <c r="E1857" t="inlineStr">
        <is>
          <t>403-2025-12-31</t>
        </is>
      </c>
      <c r="F1857" t="inlineStr">
        <is>
          <t>2026-02-19 18:20:58</t>
        </is>
      </c>
      <c r="G1857" t="inlineStr">
        <is>
          <t>Luis Martin Trujillo Florez</t>
        </is>
      </c>
      <c r="H1857" t="inlineStr"/>
    </row>
    <row r="1858">
      <c r="A1858" t="n">
        <v>408</v>
      </c>
      <c r="B1858" t="inlineStr">
        <is>
          <t>Programas nuevos radicados por facultad</t>
        </is>
      </c>
      <c r="C1858" t="inlineStr">
        <is>
          <t>Creación, modificación y cierre de programas académicos</t>
        </is>
      </c>
      <c r="D1858" s="139" t="n">
        <v>46022</v>
      </c>
      <c r="E1858" t="inlineStr">
        <is>
          <t>408-2025-12-31</t>
        </is>
      </c>
      <c r="F1858" t="inlineStr">
        <is>
          <t>2026-01-21 09:38:04</t>
        </is>
      </c>
      <c r="G1858" t="inlineStr">
        <is>
          <t>Hector Andres Perez Enciso</t>
        </is>
      </c>
      <c r="H1858" t="inlineStr"/>
    </row>
    <row r="1859">
      <c r="A1859" t="n">
        <v>422</v>
      </c>
      <c r="B1859" t="inlineStr">
        <is>
          <t>Total conversión</t>
        </is>
      </c>
      <c r="C1859" t="inlineStr">
        <is>
          <t>Mercadeo de programas académicos</t>
        </is>
      </c>
      <c r="D1859" s="139" t="n">
        <v>46022</v>
      </c>
      <c r="E1859" t="inlineStr">
        <is>
          <t>422-2025-12-31</t>
        </is>
      </c>
      <c r="F1859" t="inlineStr">
        <is>
          <t>2026-01-08 12:51:27</t>
        </is>
      </c>
      <c r="G1859" t="inlineStr">
        <is>
          <t>Nestor Ivan Moreno Jimenez</t>
        </is>
      </c>
      <c r="H1859"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0">
      <c r="A1860" t="n">
        <v>427</v>
      </c>
      <c r="B1860" t="inlineStr">
        <is>
          <t>Consumo de Agua per Cápita Semestral</t>
        </is>
      </c>
      <c r="C1860" t="inlineStr">
        <is>
          <t>GESTIÓN AMBIENTAL</t>
        </is>
      </c>
      <c r="D1860" s="139" t="n">
        <v>46022</v>
      </c>
      <c r="E1860" t="inlineStr">
        <is>
          <t>427-2025-12-31</t>
        </is>
      </c>
      <c r="F1860" t="inlineStr">
        <is>
          <t>2026-02-19 12:18:13</t>
        </is>
      </c>
      <c r="G1860" t="inlineStr">
        <is>
          <t>Juan Carlos Castro Vergara</t>
        </is>
      </c>
      <c r="H1860"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1">
      <c r="A1861" t="n">
        <v>428</v>
      </c>
      <c r="B1861" t="inlineStr">
        <is>
          <t>Consumo de Energía Eléctrica per Cápita Semestral</t>
        </is>
      </c>
      <c r="C1861" t="inlineStr">
        <is>
          <t>GESTIÓN AMBIENTAL</t>
        </is>
      </c>
      <c r="D1861" s="139" t="n">
        <v>46022</v>
      </c>
      <c r="E1861" t="inlineStr">
        <is>
          <t>428-2025-12-31</t>
        </is>
      </c>
      <c r="F1861" t="inlineStr">
        <is>
          <t>2026-02-19 16:06:52</t>
        </is>
      </c>
      <c r="G1861" t="inlineStr">
        <is>
          <t>Juan Carlos Castro Vergara</t>
        </is>
      </c>
      <c r="H1861"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2">
      <c r="A1862" t="n">
        <v>429</v>
      </c>
      <c r="B1862" t="inlineStr">
        <is>
          <t>Generación de Residuos Sólidos per Cápita Semestral</t>
        </is>
      </c>
      <c r="C1862" t="inlineStr">
        <is>
          <t>GESTIÓN AMBIENTAL</t>
        </is>
      </c>
      <c r="D1862" s="139" t="n">
        <v>46022</v>
      </c>
      <c r="E1862" t="inlineStr">
        <is>
          <t>429-2025-12-31</t>
        </is>
      </c>
      <c r="F1862" t="inlineStr">
        <is>
          <t>2026-03-06 17:12:33</t>
        </is>
      </c>
      <c r="G1862" t="inlineStr">
        <is>
          <t>Juan Carlos Castro Vergara</t>
        </is>
      </c>
      <c r="H1862"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3">
      <c r="A1863" t="n">
        <v>430</v>
      </c>
      <c r="B1863" t="inlineStr">
        <is>
          <t>Cumplimiento ingresos por matriculas</t>
        </is>
      </c>
      <c r="C1863" t="inlineStr">
        <is>
          <t>Planeación Financiera</t>
        </is>
      </c>
      <c r="D1863" s="139" t="n">
        <v>46022</v>
      </c>
      <c r="E1863" t="inlineStr">
        <is>
          <t>430-2025-12-31</t>
        </is>
      </c>
      <c r="F1863" t="inlineStr">
        <is>
          <t>2026-02-20 10:32:51</t>
        </is>
      </c>
      <c r="G1863" t="inlineStr">
        <is>
          <t>Natalia Jiseth Jimenez Martinez</t>
        </is>
      </c>
      <c r="H1863" t="inlineStr">
        <is>
          <t>Los ingresos operacionales del POLI del año 2025 ascendieron a 3.43.245 millones, por encima del presupuesto en un 11.3%. El crecimiento se da por una variación positiva del 11.3% en ingresos de matriculas.</t>
        </is>
      </c>
    </row>
    <row r="1864">
      <c r="A1864" t="n">
        <v>433</v>
      </c>
      <c r="B1864" t="inlineStr">
        <is>
          <t>Generación de Residuos Peligrosos per Cápita Semestral</t>
        </is>
      </c>
      <c r="C1864" t="inlineStr">
        <is>
          <t>GESTIÓN AMBIENTAL</t>
        </is>
      </c>
      <c r="D1864" s="139" t="n">
        <v>46022</v>
      </c>
      <c r="E1864" t="inlineStr">
        <is>
          <t>433-2025-12-31</t>
        </is>
      </c>
      <c r="F1864" t="inlineStr">
        <is>
          <t>2026-02-20 13:35:16</t>
        </is>
      </c>
      <c r="G1864" t="inlineStr">
        <is>
          <t>Juan Carlos Castro Vergara</t>
        </is>
      </c>
      <c r="H1864"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5">
      <c r="A1865" t="n">
        <v>435</v>
      </c>
      <c r="B1865" t="inlineStr">
        <is>
          <t>Disminución de la Generación de Residuos Peligrosos per Cápita</t>
        </is>
      </c>
      <c r="C1865" t="inlineStr">
        <is>
          <t>GESTIÓN AMBIENTAL</t>
        </is>
      </c>
      <c r="D1865" s="139" t="n">
        <v>46022</v>
      </c>
      <c r="E1865" t="inlineStr">
        <is>
          <t>435-2025-12-31</t>
        </is>
      </c>
      <c r="F1865" t="inlineStr">
        <is>
          <t>2026-02-20 13:34:08</t>
        </is>
      </c>
      <c r="G1865" t="inlineStr">
        <is>
          <t>Juan Carlos Castro Vergara</t>
        </is>
      </c>
      <c r="H1865"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6">
      <c r="A1866" t="n">
        <v>439</v>
      </c>
      <c r="B1866" t="inlineStr">
        <is>
          <t>Disponibilidad de catálogo de asignaturas pregrado y posgrado virtual</t>
        </is>
      </c>
      <c r="C1866" t="inlineStr">
        <is>
          <t>Operaciones Académicas</t>
        </is>
      </c>
      <c r="D1866" s="139" t="n">
        <v>46022</v>
      </c>
      <c r="E1866" t="inlineStr">
        <is>
          <t>439-2025-12-31</t>
        </is>
      </c>
      <c r="F1866" t="inlineStr">
        <is>
          <t>2026-01-06 12:24:52</t>
        </is>
      </c>
      <c r="G1866" t="inlineStr">
        <is>
          <t>Francisco Javier Joya Vargas</t>
        </is>
      </c>
      <c r="H1866"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67">
      <c r="A1867" t="n">
        <v>440</v>
      </c>
      <c r="B1867" t="inlineStr">
        <is>
          <t>Aseguramiento de matricula académica virtual</t>
        </is>
      </c>
      <c r="C1867" t="inlineStr">
        <is>
          <t>Operaciones Académicas</t>
        </is>
      </c>
      <c r="D1867" s="139" t="n">
        <v>46022</v>
      </c>
      <c r="E1867" t="inlineStr">
        <is>
          <t>440-2025-12-31</t>
        </is>
      </c>
      <c r="F1867" t="inlineStr">
        <is>
          <t>2026-01-19 17:57:30</t>
        </is>
      </c>
      <c r="G1867" t="inlineStr">
        <is>
          <t>Noe Wilmar Casallas Bejarano</t>
        </is>
      </c>
      <c r="H1867"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68">
      <c r="A1868" t="n">
        <v>444</v>
      </c>
      <c r="B1868" t="inlineStr">
        <is>
          <t>CES Proceso de grados</t>
        </is>
      </c>
      <c r="C1868" t="inlineStr">
        <is>
          <t>Registro y Control</t>
        </is>
      </c>
      <c r="D1868" s="139" t="n">
        <v>46022</v>
      </c>
      <c r="E1868" t="inlineStr">
        <is>
          <t>444-2025-12-31</t>
        </is>
      </c>
      <c r="F1868" t="inlineStr">
        <is>
          <t>2025-12-29 16:58:13</t>
        </is>
      </c>
      <c r="G1868" t="inlineStr">
        <is>
          <t>Luz Marina Cuellar Trillos</t>
        </is>
      </c>
      <c r="H1868"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69">
      <c r="A1869" t="n">
        <v>445</v>
      </c>
      <c r="B1869" t="inlineStr">
        <is>
          <t>Satisfacción del proceso de grados virtual</t>
        </is>
      </c>
      <c r="C1869" t="inlineStr">
        <is>
          <t>Registro y Control</t>
        </is>
      </c>
      <c r="D1869" s="139" t="n">
        <v>46022</v>
      </c>
      <c r="E1869" t="inlineStr">
        <is>
          <t>445-2025-12-31</t>
        </is>
      </c>
      <c r="F1869" t="inlineStr">
        <is>
          <t>2025-12-30 09:34:16</t>
        </is>
      </c>
      <c r="G1869" t="inlineStr">
        <is>
          <t>Luz Marina Cuellar Trillos</t>
        </is>
      </c>
      <c r="H1869"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0">
      <c r="A1870" t="n">
        <v>447</v>
      </c>
      <c r="B1870" t="inlineStr">
        <is>
          <t>Participación en actividades culturales</t>
        </is>
      </c>
      <c r="C1870" t="inlineStr">
        <is>
          <t>Biblioteca Institucional</t>
        </is>
      </c>
      <c r="D1870" s="139" t="n">
        <v>46022</v>
      </c>
      <c r="E1870" t="inlineStr">
        <is>
          <t>447-2025-12-31</t>
        </is>
      </c>
      <c r="F1870" t="inlineStr">
        <is>
          <t>2025-12-16 12:26:24</t>
        </is>
      </c>
      <c r="G1870" t="inlineStr">
        <is>
          <t>Carmen Mercedes Romero Bracho</t>
        </is>
      </c>
      <c r="H1870"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1">
      <c r="A1871" t="n">
        <v>448</v>
      </c>
      <c r="B1871" t="inlineStr">
        <is>
          <t>Participación en actividades de formación</t>
        </is>
      </c>
      <c r="C1871" t="inlineStr">
        <is>
          <t>Biblioteca Institucional</t>
        </is>
      </c>
      <c r="D1871" s="139" t="n">
        <v>46022</v>
      </c>
      <c r="E1871" t="inlineStr">
        <is>
          <t>448-2025-12-31</t>
        </is>
      </c>
      <c r="F1871" t="inlineStr">
        <is>
          <t>2026-01-20 15:16:22</t>
        </is>
      </c>
      <c r="G1871" t="inlineStr">
        <is>
          <t>Carmen Mercedes Romero Bracho</t>
        </is>
      </c>
      <c r="H1871"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2">
      <c r="A1872" t="n">
        <v>451</v>
      </c>
      <c r="B1872" t="inlineStr">
        <is>
          <t>% de publicaciones con sentimiento positivo</t>
        </is>
      </c>
      <c r="C1872" t="inlineStr">
        <is>
          <t>Comunicaciones Externas</t>
        </is>
      </c>
      <c r="D1872" s="139" t="n">
        <v>46022</v>
      </c>
      <c r="E1872" t="inlineStr">
        <is>
          <t>451-2025-12-31</t>
        </is>
      </c>
      <c r="F1872" t="inlineStr">
        <is>
          <t>2026-01-06 14:04:58</t>
        </is>
      </c>
      <c r="G1872" t="inlineStr">
        <is>
          <t>Laura Ximena Orjuela Naranjo</t>
        </is>
      </c>
      <c r="H1872"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3">
      <c r="A1873" t="n">
        <v>452</v>
      </c>
      <c r="B1873" t="inlineStr">
        <is>
          <t>Seguimiento a eventos internos y externos institucionales</t>
        </is>
      </c>
      <c r="C1873" t="inlineStr">
        <is>
          <t>Comunicaciones Externas</t>
        </is>
      </c>
      <c r="D1873" s="139" t="n">
        <v>46022</v>
      </c>
      <c r="E1873" t="inlineStr">
        <is>
          <t>452-2025-12-31</t>
        </is>
      </c>
      <c r="F1873" t="inlineStr">
        <is>
          <t>2026-03-10 13:47:38</t>
        </is>
      </c>
      <c r="G1873" t="inlineStr">
        <is>
          <t>Andrea Maria Gutierrez Acuna</t>
        </is>
      </c>
      <c r="H1873" t="inlineStr">
        <is>
          <t>Se realizaron un total de 100 actividades desde el mes de febrero en el que se iniciaron con actividades y eventos institucionales, académicas, de bienestar colaboradores, bienestar universitario y huella grancolombiana, sede Medellín y regiones.</t>
        </is>
      </c>
    </row>
    <row r="1874">
      <c r="A1874" t="n">
        <v>466</v>
      </c>
      <c r="B1874" t="inlineStr">
        <is>
          <t>NPS Estudiantes</t>
        </is>
      </c>
      <c r="C1874" t="inlineStr">
        <is>
          <t>EXPERIENCIA INSTITUCIONAL</t>
        </is>
      </c>
      <c r="D1874" s="139" t="n">
        <v>46022</v>
      </c>
      <c r="E1874" t="inlineStr">
        <is>
          <t>466-2025-12-31</t>
        </is>
      </c>
      <c r="F1874" t="inlineStr">
        <is>
          <t>2025-11-04 20:30:23</t>
        </is>
      </c>
      <c r="G1874" t="inlineStr">
        <is>
          <t>Carolina Jurado Bernal</t>
        </is>
      </c>
      <c r="H1874"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5">
      <c r="A1875" t="n">
        <v>467</v>
      </c>
      <c r="B1875" t="inlineStr">
        <is>
          <t>NPS Graduados</t>
        </is>
      </c>
      <c r="C1875" t="inlineStr">
        <is>
          <t>EXPERIENCIA INSTITUCIONAL</t>
        </is>
      </c>
      <c r="D1875" s="139" t="n">
        <v>46022</v>
      </c>
      <c r="E1875" t="inlineStr">
        <is>
          <t>467-2025-12-31</t>
        </is>
      </c>
      <c r="F1875" t="inlineStr">
        <is>
          <t>2025-11-04 20:42:28</t>
        </is>
      </c>
      <c r="G1875" t="inlineStr">
        <is>
          <t>Carolina Jurado Bernal</t>
        </is>
      </c>
      <c r="H1875" t="inlineStr">
        <is>
          <t>Se adjunta evidencia</t>
        </is>
      </c>
    </row>
    <row r="1876">
      <c r="A1876" t="n">
        <v>468</v>
      </c>
      <c r="B1876" t="inlineStr">
        <is>
          <t>CES General</t>
        </is>
      </c>
      <c r="C1876" t="inlineStr">
        <is>
          <t>EXPERIENCIA INSTITUCIONAL</t>
        </is>
      </c>
      <c r="D1876" s="139" t="n">
        <v>46022</v>
      </c>
      <c r="E1876" t="inlineStr">
        <is>
          <t>468-2025-12-31</t>
        </is>
      </c>
      <c r="F1876" t="inlineStr">
        <is>
          <t>2026-02-02 14:36:51</t>
        </is>
      </c>
      <c r="G1876" t="inlineStr">
        <is>
          <t>Carolina Jurado Bernal</t>
        </is>
      </c>
      <c r="H1876"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77">
      <c r="A1877" t="n">
        <v>473</v>
      </c>
      <c r="B1877" t="inlineStr">
        <is>
          <t>Programas con planes de estudios definidos</t>
        </is>
      </c>
      <c r="C1877" t="inlineStr">
        <is>
          <t>Gestión, Evaluación e Innovación Curricular</t>
        </is>
      </c>
      <c r="D1877" s="139" t="n">
        <v>46022</v>
      </c>
      <c r="E1877" t="inlineStr">
        <is>
          <t>473-2025-12-31</t>
        </is>
      </c>
      <c r="F1877" t="inlineStr">
        <is>
          <t>2026-01-09 15:28:51</t>
        </is>
      </c>
      <c r="G1877" t="inlineStr">
        <is>
          <t>Diana Shirley Velasquez Rojas</t>
        </is>
      </c>
      <c r="H1877" t="inlineStr">
        <is>
          <t>Se reporta que para el segundo semestre no se definieron programas con planes de estudio.</t>
        </is>
      </c>
    </row>
    <row r="1878">
      <c r="A1878" t="n">
        <v>475</v>
      </c>
      <c r="B1878" t="inlineStr">
        <is>
          <t>Número de renovaciones de registro calificado radicadas al MEN</t>
        </is>
      </c>
      <c r="C1878" t="inlineStr">
        <is>
          <t>Creación, modificación y cierre de programas académicos</t>
        </is>
      </c>
      <c r="D1878" s="139" t="n">
        <v>46022</v>
      </c>
      <c r="E1878" t="inlineStr">
        <is>
          <t>475-2025-12-31</t>
        </is>
      </c>
      <c r="F1878" t="inlineStr">
        <is>
          <t>2026-01-21 09:48:45</t>
        </is>
      </c>
      <c r="G1878" t="inlineStr">
        <is>
          <t>Hector Andres Perez Enciso</t>
        </is>
      </c>
      <c r="H1878"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79">
      <c r="A1879" t="n">
        <v>476</v>
      </c>
      <c r="B1879" t="inlineStr">
        <is>
          <t>Programas con resultados de aprendizaje definidos</t>
        </is>
      </c>
      <c r="C1879" t="inlineStr">
        <is>
          <t>Gestión, Evaluación e Innovación Curricular</t>
        </is>
      </c>
      <c r="D1879" s="139" t="n">
        <v>46022</v>
      </c>
      <c r="E1879" t="inlineStr">
        <is>
          <t>476-2025-12-31</t>
        </is>
      </c>
      <c r="F1879" t="inlineStr">
        <is>
          <t>2026-01-09 15:21:12</t>
        </is>
      </c>
      <c r="G1879" t="inlineStr">
        <is>
          <t>Diana Shirley Velasquez Rojas</t>
        </is>
      </c>
      <c r="H1879" t="inlineStr">
        <is>
          <t>Se adjunta evidencia del indicador.</t>
        </is>
      </c>
    </row>
    <row r="1880">
      <c r="A1880" t="n">
        <v>481</v>
      </c>
      <c r="B1880" t="inlineStr">
        <is>
          <t>Solicitudes de documentación completadas</t>
        </is>
      </c>
      <c r="C1880" t="inlineStr">
        <is>
          <t>Gestión, Evaluación e Innovación Curricular</t>
        </is>
      </c>
      <c r="D1880" s="139" t="n">
        <v>46022</v>
      </c>
      <c r="E1880" t="inlineStr">
        <is>
          <t>481-2025-12-31</t>
        </is>
      </c>
      <c r="F1880" t="inlineStr">
        <is>
          <t>2026-01-09 15:29:30</t>
        </is>
      </c>
      <c r="G1880" t="inlineStr">
        <is>
          <t>Diana Shirley Velasquez Rojas</t>
        </is>
      </c>
      <c r="H1880" t="inlineStr">
        <is>
          <t>Se reporta que para el segundo semestre no se hicieron solicitudes documentales.</t>
        </is>
      </c>
    </row>
    <row r="1881">
      <c r="A1881" t="n">
        <v>486</v>
      </c>
      <c r="B1881" t="inlineStr">
        <is>
          <t>Número de visitas a la página web</t>
        </is>
      </c>
      <c r="C1881" t="inlineStr">
        <is>
          <t>Comunicaciones Internas</t>
        </is>
      </c>
      <c r="D1881" s="139" t="n">
        <v>46022</v>
      </c>
      <c r="E1881" t="inlineStr">
        <is>
          <t>486-2025-12-31</t>
        </is>
      </c>
      <c r="F1881" t="inlineStr">
        <is>
          <t>2026-03-09 15:38:02</t>
        </is>
      </c>
      <c r="G1881" t="inlineStr">
        <is>
          <t>Carolina Lara Cardenas</t>
        </is>
      </c>
      <c r="H1881"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2">
      <c r="A1882" t="n">
        <v>506</v>
      </c>
      <c r="B1882" t="inlineStr">
        <is>
          <t>Nivel de Satisfacción Servicios Prestados - Prácticas</t>
        </is>
      </c>
      <c r="C1882" t="inlineStr">
        <is>
          <t>Prácticas</t>
        </is>
      </c>
      <c r="D1882" s="139" t="n">
        <v>46022</v>
      </c>
      <c r="E1882" t="inlineStr">
        <is>
          <t>506-2025-12-31</t>
        </is>
      </c>
      <c r="F1882" t="inlineStr">
        <is>
          <t>2026-01-20 12:12:32</t>
        </is>
      </c>
      <c r="G1882" t="inlineStr">
        <is>
          <t>Luis Miguel Corredor Rojas</t>
        </is>
      </c>
      <c r="H1882"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3">
      <c r="A1883" t="n">
        <v>507</v>
      </c>
      <c r="B1883" t="inlineStr">
        <is>
          <t>Nivel de Satisfacción Servicios Prestados -Cultura y Deporte</t>
        </is>
      </c>
      <c r="C1883" t="inlineStr">
        <is>
          <t>Cultura y Deporte</t>
        </is>
      </c>
      <c r="D1883" s="139" t="n">
        <v>46022</v>
      </c>
      <c r="E1883" t="inlineStr">
        <is>
          <t>507-2025-12-31</t>
        </is>
      </c>
      <c r="F1883" t="inlineStr">
        <is>
          <t>2025-10-21 08:07:29</t>
        </is>
      </c>
      <c r="G1883" t="inlineStr">
        <is>
          <t>Miguel Angel Lopez Triana</t>
        </is>
      </c>
      <c r="H1883"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4">
      <c r="A1884" t="n">
        <v>514</v>
      </c>
      <c r="B1884" t="inlineStr">
        <is>
          <t>Respuesta ante nuevas necesidades de control</t>
        </is>
      </c>
      <c r="C1884" t="inlineStr">
        <is>
          <t>GESTIÓN DE RIESGOS</t>
        </is>
      </c>
      <c r="D1884" s="139" t="n">
        <v>46022</v>
      </c>
      <c r="E1884" t="inlineStr">
        <is>
          <t>514-2025-12-31</t>
        </is>
      </c>
      <c r="F1884" t="inlineStr">
        <is>
          <t>2026-01-16 14:16:49</t>
        </is>
      </c>
      <c r="G1884" t="inlineStr">
        <is>
          <t>Andres David Marta Diaz</t>
        </is>
      </c>
      <c r="H1884"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5">
      <c r="A1885" t="n">
        <v>515</v>
      </c>
      <c r="B1885" t="inlineStr">
        <is>
          <t>Porcentaje de procesos de control implementados</t>
        </is>
      </c>
      <c r="C1885" t="inlineStr">
        <is>
          <t>GESTIÓN DE LA TECNOLOGÍA E INNOVACIÓN DIGITAL</t>
        </is>
      </c>
      <c r="D1885" s="139" t="n">
        <v>46022</v>
      </c>
      <c r="E1885" t="inlineStr">
        <is>
          <t>515-2025-12-31</t>
        </is>
      </c>
      <c r="F1885" t="inlineStr">
        <is>
          <t>2026-02-27 17:26:22</t>
        </is>
      </c>
      <c r="G1885" t="inlineStr">
        <is>
          <t>Diana Paola Garcia Moreno</t>
        </is>
      </c>
      <c r="H1885"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86">
      <c r="A1886" t="n">
        <v>516</v>
      </c>
      <c r="B1886" t="inlineStr">
        <is>
          <t>Porcentaje de colaboradores formados en ciberseguridad</t>
        </is>
      </c>
      <c r="C1886" t="inlineStr">
        <is>
          <t>GESTIÓN DE LA TECNOLOGÍA E INNOVACIÓN DIGITAL</t>
        </is>
      </c>
      <c r="D1886" s="139" t="n">
        <v>46022</v>
      </c>
      <c r="E1886" t="inlineStr">
        <is>
          <t>516-2025-12-31</t>
        </is>
      </c>
      <c r="F1886" t="inlineStr">
        <is>
          <t>2026-02-27 17:32:48</t>
        </is>
      </c>
      <c r="G1886" t="inlineStr">
        <is>
          <t>Diana Paola Garcia Moreno</t>
        </is>
      </c>
      <c r="H1886" t="inlineStr">
        <is>
          <t>Se realiza formación en PROTECCION DE DATOS PERSONALES a las personas de la Institución</t>
        </is>
      </c>
    </row>
    <row r="1887">
      <c r="A1887" t="n">
        <v>519</v>
      </c>
      <c r="B1887" t="inlineStr">
        <is>
          <t>% de publicaciones con sentimiento neutro o negativo</t>
        </is>
      </c>
      <c r="C1887" t="inlineStr">
        <is>
          <t>Comunicaciones Externas</t>
        </is>
      </c>
      <c r="D1887" s="139" t="n">
        <v>46022</v>
      </c>
      <c r="E1887" t="inlineStr">
        <is>
          <t>519-2025-12-31</t>
        </is>
      </c>
      <c r="F1887" t="inlineStr">
        <is>
          <t>2026-01-06 14:43:33</t>
        </is>
      </c>
      <c r="G1887" t="inlineStr">
        <is>
          <t>Laura Ximena Orjuela Naranjo</t>
        </is>
      </c>
      <c r="H1887"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88">
      <c r="A1888" t="n">
        <v>524</v>
      </c>
      <c r="B1888" t="inlineStr">
        <is>
          <t>Total Leads por canales de captación</t>
        </is>
      </c>
      <c r="C1888" t="inlineStr">
        <is>
          <t>Mercadeo de programas académicos</t>
        </is>
      </c>
      <c r="D1888" s="139" t="n">
        <v>46022</v>
      </c>
      <c r="E1888" t="inlineStr">
        <is>
          <t>524-2025-12-31</t>
        </is>
      </c>
      <c r="F1888" t="inlineStr">
        <is>
          <t>2026-01-07 14:23:11</t>
        </is>
      </c>
      <c r="G1888" t="inlineStr">
        <is>
          <t>Laura Rocio Barrera Vargas</t>
        </is>
      </c>
      <c r="H1888"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89">
      <c r="A1889" t="n">
        <v>530</v>
      </c>
      <c r="B1889" t="inlineStr">
        <is>
          <t>Índice de Cumplimiento del Sprint</t>
        </is>
      </c>
      <c r="C1889" t="inlineStr">
        <is>
          <t>GESTIÓN DE LA TECNOLOGÍA E INNOVACIÓN DIGITAL</t>
        </is>
      </c>
      <c r="D1889" s="139" t="n">
        <v>46022</v>
      </c>
      <c r="E1889" t="inlineStr">
        <is>
          <t>530-2025-12-31</t>
        </is>
      </c>
      <c r="F1889" t="inlineStr">
        <is>
          <t>2026-03-04 00:38:02</t>
        </is>
      </c>
      <c r="G1889" t="inlineStr">
        <is>
          <t>Vicente Antonio Villada Trejos</t>
        </is>
      </c>
      <c r="H1889"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0">
      <c r="A1890" t="n">
        <v>531</v>
      </c>
      <c r="B1890" t="inlineStr">
        <is>
          <t>Eficiencia de capacidad instalada</t>
        </is>
      </c>
      <c r="C1890" t="inlineStr">
        <is>
          <t>GESTIÓN DE LA TECNOLOGÍA E INNOVACIÓN DIGITAL</t>
        </is>
      </c>
      <c r="D1890" s="139" t="n">
        <v>46022</v>
      </c>
      <c r="E1890" t="inlineStr">
        <is>
          <t>531-2025-12-31</t>
        </is>
      </c>
      <c r="F1890" t="inlineStr">
        <is>
          <t>2026-03-04 00:24:09</t>
        </is>
      </c>
      <c r="G1890" t="inlineStr">
        <is>
          <t>Vicente Antonio Villada Trejos</t>
        </is>
      </c>
      <c r="H1890"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1">
      <c r="A1891" t="n">
        <v>532</v>
      </c>
      <c r="B1891" t="inlineStr">
        <is>
          <t>Actividades de Cooperación en Internacionalización</t>
        </is>
      </c>
      <c r="C1891" t="inlineStr">
        <is>
          <t>VISIBILIDAD NACIONAL E INTERNACIONAL</t>
        </is>
      </c>
      <c r="D1891" s="139" t="n">
        <v>46022</v>
      </c>
      <c r="E1891" t="inlineStr">
        <is>
          <t>532-2025-12-31</t>
        </is>
      </c>
      <c r="F1891" t="inlineStr">
        <is>
          <t>2026-01-16 11:34:30</t>
        </is>
      </c>
      <c r="G1891" t="inlineStr">
        <is>
          <t>Raquel Breton de Schultze-Kraft</t>
        </is>
      </c>
      <c r="H1891"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2">
      <c r="A1892" t="n">
        <v>533</v>
      </c>
      <c r="B1892" t="inlineStr">
        <is>
          <t>Participación de estudiantes externos invitados a actividades de cooperación nacional e internacional</t>
        </is>
      </c>
      <c r="C1892" t="inlineStr">
        <is>
          <t>VISIBILIDAD NACIONAL E INTERNACIONAL</t>
        </is>
      </c>
      <c r="D1892" s="139" t="n">
        <v>46022</v>
      </c>
      <c r="E1892" t="inlineStr">
        <is>
          <t>533-2025-12-31</t>
        </is>
      </c>
      <c r="F1892" t="inlineStr">
        <is>
          <t>2026-01-16 11:43:19</t>
        </is>
      </c>
      <c r="G1892" t="inlineStr">
        <is>
          <t>Raquel Breton de Schultze-Kraft</t>
        </is>
      </c>
      <c r="H1892"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3">
      <c r="A1893" t="n">
        <v>534</v>
      </c>
      <c r="B1893" t="inlineStr">
        <is>
          <t>Participación de estudiantes POLI en actividades de cooperación nacional e internacional</t>
        </is>
      </c>
      <c r="C1893" t="inlineStr">
        <is>
          <t>VISIBILIDAD NACIONAL E INTERNACIONAL</t>
        </is>
      </c>
      <c r="D1893" s="139" t="n">
        <v>46022</v>
      </c>
      <c r="E1893" t="inlineStr">
        <is>
          <t>534-2025-12-31</t>
        </is>
      </c>
      <c r="F1893" t="inlineStr">
        <is>
          <t>2026-01-16 11:37:43</t>
        </is>
      </c>
      <c r="G1893" t="inlineStr">
        <is>
          <t>Raquel Breton de Schultze-Kraft</t>
        </is>
      </c>
      <c r="H1893"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4">
      <c r="A1894" t="n">
        <v>535</v>
      </c>
      <c r="B1894" t="inlineStr">
        <is>
          <t>Participación de profesores externos invitados a actividades de cooperación nacional e internacional</t>
        </is>
      </c>
      <c r="C1894" t="inlineStr">
        <is>
          <t>VISIBILIDAD NACIONAL E INTERNACIONAL</t>
        </is>
      </c>
      <c r="D1894" s="139" t="n">
        <v>46022</v>
      </c>
      <c r="E1894" t="inlineStr">
        <is>
          <t>535-2025-12-31</t>
        </is>
      </c>
      <c r="F1894" t="inlineStr">
        <is>
          <t>2026-01-16 11:45:33</t>
        </is>
      </c>
      <c r="G1894" t="inlineStr">
        <is>
          <t>Raquel Breton de Schultze-Kraft</t>
        </is>
      </c>
      <c r="H1894"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5">
      <c r="A1895" t="n">
        <v>536</v>
      </c>
      <c r="B1895" t="inlineStr">
        <is>
          <t>Participación de profesores POLI en actividades de cooperación nacional e internacional</t>
        </is>
      </c>
      <c r="C1895" t="inlineStr">
        <is>
          <t>VISIBILIDAD NACIONAL E INTERNACIONAL</t>
        </is>
      </c>
      <c r="D1895" s="139" t="n">
        <v>46022</v>
      </c>
      <c r="E1895" t="inlineStr">
        <is>
          <t>536-2025-12-31</t>
        </is>
      </c>
      <c r="F1895" t="inlineStr">
        <is>
          <t>2026-01-16 11:40:41</t>
        </is>
      </c>
      <c r="G1895" t="inlineStr">
        <is>
          <t>Raquel Breton de Schultze-Kraft</t>
        </is>
      </c>
      <c r="H1895"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896">
      <c r="A1896" t="n">
        <v>537</v>
      </c>
      <c r="B1896" t="inlineStr">
        <is>
          <t>FCR- Resolución en primer contacto</t>
        </is>
      </c>
      <c r="C1896" t="inlineStr">
        <is>
          <t>Servicio</t>
        </is>
      </c>
      <c r="D1896" s="139" t="n">
        <v>46022</v>
      </c>
      <c r="E1896" t="inlineStr">
        <is>
          <t>537-2025-12-31</t>
        </is>
      </c>
      <c r="F1896" t="inlineStr">
        <is>
          <t>2026-01-05 15:36:08</t>
        </is>
      </c>
      <c r="G1896" t="inlineStr">
        <is>
          <t>Adriana Alarcon Torres</t>
        </is>
      </c>
      <c r="H1896"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897">
      <c r="A1897" t="n">
        <v>538</v>
      </c>
      <c r="B1897" t="inlineStr">
        <is>
          <t>Cumplimiento de sesiones de socialización de planeación académica</t>
        </is>
      </c>
      <c r="C1897" t="inlineStr">
        <is>
          <t>Registro y Control</t>
        </is>
      </c>
      <c r="D1897" s="139" t="n">
        <v>46022</v>
      </c>
      <c r="E1897" t="inlineStr">
        <is>
          <t>538-2025-12-31</t>
        </is>
      </c>
      <c r="F1897" t="inlineStr">
        <is>
          <t>2025-12-29 16:41:25</t>
        </is>
      </c>
      <c r="G1897" t="inlineStr">
        <is>
          <t>Luz Marina Cuellar Trillos</t>
        </is>
      </c>
      <c r="H1897"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898">
      <c r="A1898" t="n">
        <v>539</v>
      </c>
      <c r="B1898" t="inlineStr">
        <is>
          <t>CES emisión de certificados</t>
        </is>
      </c>
      <c r="C1898" t="inlineStr">
        <is>
          <t>Registro y Control</t>
        </is>
      </c>
      <c r="D1898" s="139" t="n">
        <v>46022</v>
      </c>
      <c r="E1898" t="inlineStr">
        <is>
          <t>539-2025-12-31</t>
        </is>
      </c>
      <c r="F1898" t="inlineStr">
        <is>
          <t>2025-12-31 09:46:31</t>
        </is>
      </c>
      <c r="G1898" t="inlineStr">
        <is>
          <t>Luz Marina Cuellar Trillos</t>
        </is>
      </c>
      <c r="H1898"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899">
      <c r="A1899" t="n">
        <v>540</v>
      </c>
      <c r="B1899" t="inlineStr">
        <is>
          <t>Nivel de Calidad de los Datos Cargados al SNIES</t>
        </is>
      </c>
      <c r="C1899" t="inlineStr">
        <is>
          <t>DATOS Y ANALÍTICA</t>
        </is>
      </c>
      <c r="D1899" s="139" t="n">
        <v>46022</v>
      </c>
      <c r="E1899" t="inlineStr">
        <is>
          <t>540-2025-12-31</t>
        </is>
      </c>
      <c r="F1899" t="inlineStr">
        <is>
          <t>2026-02-24 09:57:53</t>
        </is>
      </c>
      <c r="G1899" t="inlineStr">
        <is>
          <t>Maylor Steven Sabio Rios</t>
        </is>
      </c>
      <c r="H1899" t="inlineStr">
        <is>
          <t>Se puede mejorar si mejora la calidad de información que se tiene desde la admisión de los estudiantes.</t>
        </is>
      </c>
    </row>
    <row r="1900">
      <c r="A1900" t="n">
        <v>544</v>
      </c>
      <c r="B1900" t="inlineStr">
        <is>
          <t>Producción de ambientes inmersivos LEI</t>
        </is>
      </c>
      <c r="C1900" t="inlineStr">
        <is>
          <t>LEI</t>
        </is>
      </c>
      <c r="D1900" s="139" t="n">
        <v>46022</v>
      </c>
      <c r="E1900" t="inlineStr">
        <is>
          <t>544-2025-12-31</t>
        </is>
      </c>
      <c r="F1900" t="inlineStr">
        <is>
          <t>2026-02-19 18:24:59</t>
        </is>
      </c>
      <c r="G1900" t="inlineStr">
        <is>
          <t>Luis Martin Trujillo Florez</t>
        </is>
      </c>
      <c r="H1900"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1">
      <c r="A1901" t="n">
        <v>550</v>
      </c>
      <c r="B1901" t="inlineStr">
        <is>
          <t>Nivel de satisfacción con las actividades de formación</t>
        </is>
      </c>
      <c r="C1901" t="inlineStr">
        <is>
          <t>Emprendimiento</t>
        </is>
      </c>
      <c r="D1901" s="139" t="n">
        <v>46022</v>
      </c>
      <c r="E1901" t="inlineStr">
        <is>
          <t>550-2025-12-31</t>
        </is>
      </c>
      <c r="F1901" t="inlineStr">
        <is>
          <t>2026-01-13 14:52:11</t>
        </is>
      </c>
      <c r="G1901" t="inlineStr">
        <is>
          <t>Wilinton Javier Ortiz Amador</t>
        </is>
      </c>
      <c r="H1901" t="inlineStr">
        <is>
          <t>Se adjunta PDF arrojado por el portal https://www.xcustomer360app.com/poligran/reports/?id=5143 que nos ayuda a medir el nivel de satisfacción de los participantes con los talleres de formación en emprendimiento 2025-2</t>
        </is>
      </c>
    </row>
    <row r="1902">
      <c r="A1902" t="n">
        <v>551</v>
      </c>
      <c r="B1902" t="inlineStr">
        <is>
          <t>Evaluación del desempeño de los mentores</t>
        </is>
      </c>
      <c r="C1902" t="inlineStr">
        <is>
          <t>Emprendimiento</t>
        </is>
      </c>
      <c r="D1902" s="139" t="n">
        <v>46022</v>
      </c>
      <c r="E1902" t="inlineStr">
        <is>
          <t>551-2025-12-31</t>
        </is>
      </c>
      <c r="F1902" t="inlineStr">
        <is>
          <t>2026-01-13 14:56:08</t>
        </is>
      </c>
      <c r="G1902" t="inlineStr">
        <is>
          <t>Wilinton Javier Ortiz Amador</t>
        </is>
      </c>
      <c r="H1902" t="inlineStr">
        <is>
          <t>Se adjunta los resultados de la evaluación a los mentores de emprendimiento 2025-2</t>
        </is>
      </c>
    </row>
    <row r="1903">
      <c r="A1903" t="n">
        <v>554</v>
      </c>
      <c r="B1903" t="inlineStr">
        <is>
          <t>Nivel de Satisfacción Servicios Prestados -Permanencia</t>
        </is>
      </c>
      <c r="C1903" t="inlineStr">
        <is>
          <t>Permanencia</t>
        </is>
      </c>
      <c r="D1903" s="139" t="n">
        <v>46022</v>
      </c>
      <c r="E1903" t="inlineStr">
        <is>
          <t>554-2025-12-31</t>
        </is>
      </c>
      <c r="F1903" t="inlineStr">
        <is>
          <t>2025-10-22 11:43:05</t>
        </is>
      </c>
      <c r="G1903" t="inlineStr">
        <is>
          <t>Miguel Angel Lopez Triana</t>
        </is>
      </c>
      <c r="H1903"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4">
      <c r="A1904" t="n">
        <v>555</v>
      </c>
      <c r="B1904" t="inlineStr">
        <is>
          <t>Nivel de Satisfacción Servicios Prestados -Mercadeo y venta de educación para la vida</t>
        </is>
      </c>
      <c r="C1904" t="inlineStr">
        <is>
          <t>Mercadeo y venta de educación para la vida</t>
        </is>
      </c>
      <c r="D1904" s="139" t="n">
        <v>46022</v>
      </c>
      <c r="E1904" t="inlineStr">
        <is>
          <t>555-2025-12-31</t>
        </is>
      </c>
      <c r="F1904" t="inlineStr">
        <is>
          <t>2026-03-03 15:07:06</t>
        </is>
      </c>
      <c r="G1904" t="inlineStr">
        <is>
          <t>Sandra Jeanet Davila Suarez</t>
        </is>
      </c>
      <c r="H1904"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5">
      <c r="A1905" t="n">
        <v>69</v>
      </c>
      <c r="B1905" t="inlineStr">
        <is>
          <t>Oportunidad de Respuesta Solicitudes de Compra No Licitadas</t>
        </is>
      </c>
      <c r="C1905" t="inlineStr">
        <is>
          <t>GESTIÓN DE ABASTECIMIENTO</t>
        </is>
      </c>
      <c r="D1905" s="139" t="n">
        <v>46022</v>
      </c>
      <c r="E1905" t="inlineStr">
        <is>
          <t>69-2025-12-31</t>
        </is>
      </c>
      <c r="F1905" t="inlineStr">
        <is>
          <t>2026-01-22 15:59:12</t>
        </is>
      </c>
      <c r="G1905" t="inlineStr">
        <is>
          <t>Juan Carlos Acosta Bohorquez</t>
        </is>
      </c>
      <c r="H1905"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06">
      <c r="A1906" t="n">
        <v>111</v>
      </c>
      <c r="B1906" t="inlineStr">
        <is>
          <t>Nivel de Satisfacción Servicios Prestados</t>
        </is>
      </c>
      <c r="C1906" t="inlineStr">
        <is>
          <t>GESTIÓN DE ABASTECIMIENTO</t>
        </is>
      </c>
      <c r="D1906" s="139" t="n">
        <v>46022</v>
      </c>
      <c r="E1906" t="inlineStr">
        <is>
          <t>111-2025-12-31</t>
        </is>
      </c>
      <c r="F1906" t="inlineStr">
        <is>
          <t>2026-01-22 22:35:50</t>
        </is>
      </c>
      <c r="G1906" t="inlineStr">
        <is>
          <t>Juan Carlos Acosta Bohorquez</t>
        </is>
      </c>
      <c r="H1906"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07">
      <c r="A1907" t="n">
        <v>197</v>
      </c>
      <c r="B1907" t="inlineStr">
        <is>
          <t>Cumplimiento cronograma Mantenimiento de Equipos</t>
        </is>
      </c>
      <c r="C1907" t="inlineStr">
        <is>
          <t>Gestión Infraestructura Física</t>
        </is>
      </c>
      <c r="D1907" s="139" t="n">
        <v>46022</v>
      </c>
      <c r="E1907" t="inlineStr">
        <is>
          <t>197-2025-12-31</t>
        </is>
      </c>
      <c r="F1907" t="inlineStr">
        <is>
          <t>2026-02-02 15:11:42</t>
        </is>
      </c>
      <c r="G1907" t="inlineStr">
        <is>
          <t>Ximena Carolina Pineda Obando</t>
        </is>
      </c>
      <c r="H1907"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08">
      <c r="A1908" t="n">
        <v>213</v>
      </c>
      <c r="B1908" t="inlineStr">
        <is>
          <t>Cumplimiento del Plan Anual del Sistema de Gestión Ambiental</t>
        </is>
      </c>
      <c r="C1908" t="inlineStr">
        <is>
          <t>GESTIÓN AMBIENTAL</t>
        </is>
      </c>
      <c r="D1908" s="139" t="n">
        <v>46022</v>
      </c>
      <c r="E1908" t="inlineStr">
        <is>
          <t>213-2025-12-31</t>
        </is>
      </c>
      <c r="F1908" t="inlineStr">
        <is>
          <t>2026-03-06 16:25:59</t>
        </is>
      </c>
      <c r="G1908" t="inlineStr">
        <is>
          <t>Juan Carlos Castro Vergara</t>
        </is>
      </c>
      <c r="H1908"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09">
      <c r="A1909" t="n">
        <v>238</v>
      </c>
      <c r="B1909" t="inlineStr">
        <is>
          <t>Cumplimiento de la Protección del Medio Ambiente</t>
        </is>
      </c>
      <c r="C1909" t="inlineStr">
        <is>
          <t>GESTIÓN AMBIENTAL</t>
        </is>
      </c>
      <c r="D1909" s="139" t="n">
        <v>46022</v>
      </c>
      <c r="E1909" t="inlineStr">
        <is>
          <t>238-2025-12-31</t>
        </is>
      </c>
      <c r="F1909" t="inlineStr">
        <is>
          <t>2026-03-09 11:09:16</t>
        </is>
      </c>
      <c r="G1909" t="inlineStr">
        <is>
          <t>Juan Carlos Castro Vergara</t>
        </is>
      </c>
      <c r="H1909"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0">
      <c r="A1910" t="n">
        <v>240</v>
      </c>
      <c r="B1910" t="inlineStr">
        <is>
          <t>Cumplimiento de Gestión De Proyectos Cerrados</t>
        </is>
      </c>
      <c r="C1910" t="inlineStr">
        <is>
          <t>Gestión de Proyectos</t>
        </is>
      </c>
      <c r="D1910" s="139" t="n">
        <v>46022</v>
      </c>
      <c r="E1910" t="inlineStr">
        <is>
          <t>240-2025-12-31</t>
        </is>
      </c>
      <c r="F1910" t="inlineStr">
        <is>
          <t>2026-03-09 09:17:10</t>
        </is>
      </c>
      <c r="G1910" t="inlineStr">
        <is>
          <t>Ruben Dario Gelvez Gonzalez</t>
        </is>
      </c>
      <c r="H1910" t="inlineStr">
        <is>
          <t>Los proyectos finalizados, cuentan con las evidencias correspondientes en la plataforma de PWA_x000D_
https://poligran.sharepoint.com/sites/pwa/projects.aspx</t>
        </is>
      </c>
    </row>
    <row r="1911">
      <c r="A1911" t="n">
        <v>251</v>
      </c>
      <c r="B1911" t="inlineStr">
        <is>
          <t>Subprocesos Con indicadores definidos</t>
        </is>
      </c>
      <c r="C1911" t="inlineStr">
        <is>
          <t>Desempeño Institucional</t>
        </is>
      </c>
      <c r="D1911" s="139" t="n">
        <v>46022</v>
      </c>
      <c r="E1911" t="inlineStr">
        <is>
          <t>251-2025-12-31</t>
        </is>
      </c>
      <c r="F1911" t="inlineStr">
        <is>
          <t>2026-02-10 12:07:48</t>
        </is>
      </c>
      <c r="G1911" t="inlineStr">
        <is>
          <t>Licec Ximena Silva Goyeneche</t>
        </is>
      </c>
      <c r="H1911"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2">
      <c r="A1912" t="n">
        <v>263</v>
      </c>
      <c r="B1912" t="inlineStr">
        <is>
          <t>Oportunidad de respuesta de PQRS</t>
        </is>
      </c>
      <c r="C1912" t="inlineStr">
        <is>
          <t>GESTIÓN JURÍDICA Y NORMATIVA</t>
        </is>
      </c>
      <c r="D1912" s="139" t="n">
        <v>46022</v>
      </c>
      <c r="E1912" t="inlineStr">
        <is>
          <t>263-2025-12-31</t>
        </is>
      </c>
      <c r="F1912" t="inlineStr">
        <is>
          <t>2026-01-09 09:15:05</t>
        </is>
      </c>
      <c r="G1912" t="inlineStr">
        <is>
          <t>Diana Elizabeth Mendez Campos</t>
        </is>
      </c>
      <c r="H1912"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3">
      <c r="A1913" t="n">
        <v>265</v>
      </c>
      <c r="B1913" t="inlineStr">
        <is>
          <t>Eficiencia Emisión De Conceptos Jurídicos (Jurídicos)</t>
        </is>
      </c>
      <c r="C1913" t="inlineStr">
        <is>
          <t>GESTIÓN JURÍDICA Y NORMATIVA</t>
        </is>
      </c>
      <c r="D1913" s="139" t="n">
        <v>46022</v>
      </c>
      <c r="E1913" t="inlineStr">
        <is>
          <t>265-2025-12-31</t>
        </is>
      </c>
      <c r="F1913" t="inlineStr">
        <is>
          <t>2026-03-03 13:15:59</t>
        </is>
      </c>
      <c r="G1913" t="inlineStr">
        <is>
          <t>Jorge Armando Devia Rey</t>
        </is>
      </c>
      <c r="H1913" t="inlineStr">
        <is>
          <t>Se ha cumplido con la ANS interna.</t>
        </is>
      </c>
    </row>
    <row r="1914">
      <c r="A1914" t="n">
        <v>266</v>
      </c>
      <c r="B1914" t="inlineStr">
        <is>
          <t>Oportunidad en la elaboración de contratos</t>
        </is>
      </c>
      <c r="C1914" t="inlineStr">
        <is>
          <t>GESTIÓN JURÍDICA Y NORMATIVA</t>
        </is>
      </c>
      <c r="D1914" s="139" t="n">
        <v>46022</v>
      </c>
      <c r="E1914" t="inlineStr">
        <is>
          <t>266-2025-12-31</t>
        </is>
      </c>
      <c r="F1914" t="inlineStr">
        <is>
          <t>2026-03-03 12:06:12</t>
        </is>
      </c>
      <c r="G1914" t="inlineStr">
        <is>
          <t>Jorge Armando Devia Rey</t>
        </is>
      </c>
      <c r="H1914" t="inlineStr">
        <is>
          <t>Durante el Q4 se cumplió la ANS en un 96,2%. Dando cumplimiento a la meta propuesta.</t>
        </is>
      </c>
    </row>
    <row r="1915">
      <c r="A1915" t="n">
        <v>300</v>
      </c>
      <c r="B1915" t="inlineStr">
        <is>
          <t>Cumplimiento de Inspecciones de control</t>
        </is>
      </c>
      <c r="C1915" t="inlineStr">
        <is>
          <t>Administración de Servicios Generales</t>
        </is>
      </c>
      <c r="D1915" s="139" t="n">
        <v>46022</v>
      </c>
      <c r="E1915" t="inlineStr">
        <is>
          <t>300-2025-12-31</t>
        </is>
      </c>
      <c r="F1915" t="inlineStr">
        <is>
          <t>2025-12-23 17:57:50</t>
        </is>
      </c>
      <c r="G1915" t="inlineStr">
        <is>
          <t>Gustavo Espinel Beltran</t>
        </is>
      </c>
      <c r="H1915"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16">
      <c r="A1916" t="n">
        <v>301</v>
      </c>
      <c r="B1916" t="inlineStr">
        <is>
          <t>Cumplimiento plan de trabajo</t>
        </is>
      </c>
      <c r="C1916" t="inlineStr">
        <is>
          <t>Administración de Servicios Generales</t>
        </is>
      </c>
      <c r="D1916" s="139" t="n">
        <v>46022</v>
      </c>
      <c r="E1916" t="inlineStr">
        <is>
          <t>301-2025-12-31</t>
        </is>
      </c>
      <c r="F1916" t="inlineStr">
        <is>
          <t>2026-01-10 15:15:03</t>
        </is>
      </c>
      <c r="G1916" t="inlineStr">
        <is>
          <t>Gustavo Espinel Beltran</t>
        </is>
      </c>
      <c r="H1916"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17">
      <c r="A1917" t="n">
        <v>347</v>
      </c>
      <c r="B1917" t="inlineStr">
        <is>
          <t>Legalizaciones y anticipos</t>
        </is>
      </c>
      <c r="C1917" t="inlineStr">
        <is>
          <t>Contabilidad</t>
        </is>
      </c>
      <c r="D1917" s="139" t="n">
        <v>46022</v>
      </c>
      <c r="E1917" t="inlineStr">
        <is>
          <t>347-2025-12-31</t>
        </is>
      </c>
      <c r="F1917" t="inlineStr">
        <is>
          <t>2026-01-15 07:11:44</t>
        </is>
      </c>
      <c r="G1917" t="inlineStr">
        <is>
          <t>Juan David Sanchez Sanchez</t>
        </is>
      </c>
      <c r="H1917"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18">
      <c r="A1918" t="n">
        <v>348</v>
      </c>
      <c r="B1918" t="inlineStr">
        <is>
          <t>Cuentas por pagar</t>
        </is>
      </c>
      <c r="C1918" t="inlineStr">
        <is>
          <t>Contabilidad</t>
        </is>
      </c>
      <c r="D1918" s="139" t="n">
        <v>46022</v>
      </c>
      <c r="E1918" t="inlineStr">
        <is>
          <t>348-2025-12-31</t>
        </is>
      </c>
      <c r="F1918" t="inlineStr">
        <is>
          <t>2026-01-15 07:35:37</t>
        </is>
      </c>
      <c r="G1918" t="inlineStr">
        <is>
          <t>Juan David Sanchez Sanchez</t>
        </is>
      </c>
      <c r="H1918" t="inlineStr"/>
    </row>
    <row r="1919">
      <c r="A1919" t="n">
        <v>368</v>
      </c>
      <c r="B1919" t="inlineStr">
        <is>
          <t>Satisfacción de los estudiantes de Educación para toda la vida</t>
        </is>
      </c>
      <c r="C1919" t="inlineStr">
        <is>
          <t>Operación de nuevos negocios y CI</t>
        </is>
      </c>
      <c r="D1919" s="139" t="n">
        <v>46022</v>
      </c>
      <c r="E1919" t="inlineStr">
        <is>
          <t>368-2025-12-31</t>
        </is>
      </c>
      <c r="F1919" t="inlineStr">
        <is>
          <t>2026-01-19 11:00:25</t>
        </is>
      </c>
      <c r="G1919" t="inlineStr">
        <is>
          <t>Liliana Esther Penaranda Fritz</t>
        </is>
      </c>
      <c r="H1919"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0">
      <c r="A1920" t="n">
        <v>372</v>
      </c>
      <c r="B1920" t="inlineStr">
        <is>
          <t>Satisfacción de los clientes corporativos Educación para toda la vida</t>
        </is>
      </c>
      <c r="C1920" t="inlineStr">
        <is>
          <t>Operación de nuevos negocios y CI</t>
        </is>
      </c>
      <c r="D1920" s="139" t="n">
        <v>46022</v>
      </c>
      <c r="E1920" t="inlineStr">
        <is>
          <t>372-2025-12-31</t>
        </is>
      </c>
      <c r="F1920" t="inlineStr">
        <is>
          <t>2026-01-19 11:08:33</t>
        </is>
      </c>
      <c r="G1920" t="inlineStr">
        <is>
          <t>Liliana Esther Penaranda Fritz</t>
        </is>
      </c>
      <c r="H1920"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1">
      <c r="A1921" t="n">
        <v>373</v>
      </c>
      <c r="B1921" t="inlineStr">
        <is>
          <t>Cumplimiento de planes anuales por líneas</t>
        </is>
      </c>
      <c r="C1921" t="inlineStr">
        <is>
          <t>Planeación Estratégica</t>
        </is>
      </c>
      <c r="D1921" s="139" t="n">
        <v>46022</v>
      </c>
      <c r="E1921" t="inlineStr">
        <is>
          <t>373-2025-12-31</t>
        </is>
      </c>
      <c r="F1921" t="inlineStr">
        <is>
          <t>2026-03-05 09:08:07</t>
        </is>
      </c>
      <c r="G1921" t="inlineStr">
        <is>
          <t>Catalina Hernandez Martinez</t>
        </is>
      </c>
      <c r="H1921" t="inlineStr">
        <is>
          <t>Se realiza el respectivo cargue de reporte de planes de retos por línea estratégica, con corte a 30 de noviembre 2025.</t>
        </is>
      </c>
    </row>
    <row r="1922">
      <c r="A1922" t="n">
        <v>394</v>
      </c>
      <c r="B1922" t="inlineStr">
        <is>
          <t>Publicaciones en medios de comunicación Tier 1 y Tier 2</t>
        </is>
      </c>
      <c r="C1922" t="inlineStr">
        <is>
          <t>Comunicaciones Externas</t>
        </is>
      </c>
      <c r="D1922" s="139" t="n">
        <v>46022</v>
      </c>
      <c r="E1922" t="inlineStr">
        <is>
          <t>394-2025-12-31</t>
        </is>
      </c>
      <c r="F1922" t="inlineStr">
        <is>
          <t>2026-01-06 13:47:04</t>
        </is>
      </c>
      <c r="G1922" t="inlineStr">
        <is>
          <t>Laura Ximena Orjuela Naranjo</t>
        </is>
      </c>
      <c r="H1922"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3">
      <c r="A1923" t="n">
        <v>395</v>
      </c>
      <c r="B1923" t="inlineStr">
        <is>
          <t>Publicaciones en medios de comunicación de la región Antioquia</t>
        </is>
      </c>
      <c r="C1923" t="inlineStr">
        <is>
          <t>Comunicaciones Externas</t>
        </is>
      </c>
      <c r="D1923" s="139" t="n">
        <v>46022</v>
      </c>
      <c r="E1923" t="inlineStr">
        <is>
          <t>395-2025-12-31</t>
        </is>
      </c>
      <c r="F1923" t="inlineStr">
        <is>
          <t>2026-01-06 13:52:15</t>
        </is>
      </c>
      <c r="G1923" t="inlineStr">
        <is>
          <t>Laura Ximena Orjuela Naranjo</t>
        </is>
      </c>
      <c r="H1923"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4">
      <c r="A1924" t="n">
        <v>431</v>
      </c>
      <c r="B1924" t="inlineStr">
        <is>
          <t>Gestión de casos de salud que impactan a los colaboradores</t>
        </is>
      </c>
      <c r="C1924" t="inlineStr">
        <is>
          <t>GESTIÓN DE SEGURIDAD Y SALUD EN EL TRABAJO</t>
        </is>
      </c>
      <c r="D1924" s="139" t="n">
        <v>46022</v>
      </c>
      <c r="E1924" t="inlineStr">
        <is>
          <t>431-2025-12-31</t>
        </is>
      </c>
      <c r="F1924" t="inlineStr">
        <is>
          <t>2026-01-15 09:45:37</t>
        </is>
      </c>
      <c r="G1924" t="inlineStr">
        <is>
          <t>Alejandro Cardenas Rodriguez</t>
        </is>
      </c>
      <c r="H1924"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25">
      <c r="A1925" t="n">
        <v>432</v>
      </c>
      <c r="B1925" t="inlineStr">
        <is>
          <t>Intervención a la gestión del riesgo de los colaboradores</t>
        </is>
      </c>
      <c r="C1925" t="inlineStr">
        <is>
          <t>GESTIÓN DE SEGURIDAD Y SALUD EN EL TRABAJO</t>
        </is>
      </c>
      <c r="D1925" s="139" t="n">
        <v>46022</v>
      </c>
      <c r="E1925" t="inlineStr">
        <is>
          <t>432-2025-12-31</t>
        </is>
      </c>
      <c r="F1925" t="inlineStr">
        <is>
          <t>2026-01-15 11:23:35</t>
        </is>
      </c>
      <c r="G1925" t="inlineStr">
        <is>
          <t>Alejandro Cardenas Rodriguez</t>
        </is>
      </c>
      <c r="H1925" t="inlineStr">
        <is>
          <t>Con base a validación, y de acuerdo al cierre de los planes de gestión en el último trimestre del 2025, las actividades programadas en cada una de los Planes, se ejecutaron en un 100%, dano cumplimiento en su totalidad a los mismos.</t>
        </is>
      </c>
    </row>
    <row r="1926">
      <c r="A1926" t="n">
        <v>453</v>
      </c>
      <c r="B1926" t="inlineStr">
        <is>
          <t>Número de cursos diseñados</t>
        </is>
      </c>
      <c r="C1926" t="inlineStr">
        <is>
          <t>Diseño de Contenido Virtual</t>
        </is>
      </c>
      <c r="D1926" s="139" t="n">
        <v>46022</v>
      </c>
      <c r="E1926" t="inlineStr">
        <is>
          <t>453-2025-12-31</t>
        </is>
      </c>
      <c r="F1926" t="inlineStr">
        <is>
          <t>2025-12-31 08:03:25</t>
        </is>
      </c>
      <c r="G1926" t="inlineStr">
        <is>
          <t>Jonathan Camilo Agudelo Sarmiento</t>
        </is>
      </c>
      <c r="H1926"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27">
      <c r="A1927" t="n">
        <v>455</v>
      </c>
      <c r="B1927" t="inlineStr">
        <is>
          <t>ANS Diseño de contenidos virtuales</t>
        </is>
      </c>
      <c r="C1927" t="inlineStr">
        <is>
          <t>Diseño de Contenido Virtual</t>
        </is>
      </c>
      <c r="D1927" s="139" t="n">
        <v>46022</v>
      </c>
      <c r="E1927" t="inlineStr">
        <is>
          <t>455-2025-12-31</t>
        </is>
      </c>
      <c r="F1927" t="inlineStr">
        <is>
          <t>2026-02-20 21:41:20</t>
        </is>
      </c>
      <c r="G1927" t="inlineStr">
        <is>
          <t>Jonathan Camilo Agudelo Sarmiento</t>
        </is>
      </c>
      <c r="H1927" t="inlineStr">
        <is>
          <t>En estos 90 días se entregaron 25 módulos dentro de los tiempos establecidos, los cuales corresponden a este trimestre; esto corresponde a lo esperado para este periodo, ya que se debe cumplir con la oferta académica planteada</t>
        </is>
      </c>
    </row>
    <row r="1928">
      <c r="A1928" t="n">
        <v>456</v>
      </c>
      <c r="B1928" t="inlineStr">
        <is>
          <t>Impacto de campañas de Mailing</t>
        </is>
      </c>
      <c r="C1928" t="inlineStr">
        <is>
          <t>Comunicaciones Internas</t>
        </is>
      </c>
      <c r="D1928" s="139" t="n">
        <v>46022</v>
      </c>
      <c r="E1928" t="inlineStr">
        <is>
          <t>456-2025-12-31</t>
        </is>
      </c>
      <c r="F1928" t="inlineStr">
        <is>
          <t>2026-03-09 15:44:17</t>
        </is>
      </c>
      <c r="G1928" t="inlineStr">
        <is>
          <t>Carolina Lara Cardenas</t>
        </is>
      </c>
      <c r="H1928" t="inlineStr">
        <is>
          <t>Es importante evidenciar que el fin de año trae un incremento de apertura en los tres segmentos. Y permite tener un cierre optimo en el impacto de las comunicaciones en los tres segmentos.</t>
        </is>
      </c>
    </row>
    <row r="1929">
      <c r="A1929" t="n">
        <v>457</v>
      </c>
      <c r="B1929" t="inlineStr">
        <is>
          <t>Apertura de enlaces en mensajes de texto</t>
        </is>
      </c>
      <c r="C1929" t="inlineStr">
        <is>
          <t>Comunicaciones Internas</t>
        </is>
      </c>
      <c r="D1929" s="139" t="n">
        <v>46022</v>
      </c>
      <c r="E1929" t="inlineStr">
        <is>
          <t>457-2025-12-31</t>
        </is>
      </c>
      <c r="F1929" t="inlineStr">
        <is>
          <t>2026-03-09 15:52:30</t>
        </is>
      </c>
      <c r="G1929" t="inlineStr">
        <is>
          <t>Carolina Lara Cardenas</t>
        </is>
      </c>
      <c r="H1929"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0">
      <c r="A1930" t="n">
        <v>484</v>
      </c>
      <c r="B1930" t="inlineStr">
        <is>
          <t>Cumplimiento del Programa de la Cultura del Autocuidado</t>
        </is>
      </c>
      <c r="C1930" t="inlineStr">
        <is>
          <t>GESTIÓN DE SEGURIDAD Y SALUD EN EL TRABAJO</t>
        </is>
      </c>
      <c r="D1930" s="139" t="n">
        <v>46022</v>
      </c>
      <c r="E1930" t="inlineStr">
        <is>
          <t>484-2025-12-31</t>
        </is>
      </c>
      <c r="F1930" t="inlineStr">
        <is>
          <t>2026-01-19 11:47:38</t>
        </is>
      </c>
      <c r="G1930" t="inlineStr">
        <is>
          <t>Alejandro Cardenas Rodriguez</t>
        </is>
      </c>
      <c r="H1930"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1">
      <c r="A1931" t="n">
        <v>510</v>
      </c>
      <c r="B1931" t="inlineStr">
        <is>
          <t>Frecuencia de incidentes de riesgos</t>
        </is>
      </c>
      <c r="C1931" t="inlineStr">
        <is>
          <t>GESTIÓN DE RIESGOS</t>
        </is>
      </c>
      <c r="D1931" s="139" t="n">
        <v>46022</v>
      </c>
      <c r="E1931" t="inlineStr">
        <is>
          <t>510-2025-12-31</t>
        </is>
      </c>
      <c r="F1931" t="inlineStr">
        <is>
          <t>2026-01-16 12:13:23</t>
        </is>
      </c>
      <c r="G1931" t="inlineStr">
        <is>
          <t>Andres David Marta Diaz</t>
        </is>
      </c>
      <c r="H1931" t="inlineStr">
        <is>
          <t>Ver adjunto</t>
        </is>
      </c>
    </row>
    <row r="1932">
      <c r="A1932" t="n">
        <v>511</v>
      </c>
      <c r="B1932" t="inlineStr">
        <is>
          <t>Eficacia de controles</t>
        </is>
      </c>
      <c r="C1932" t="inlineStr">
        <is>
          <t>GESTIÓN DE RIESGOS</t>
        </is>
      </c>
      <c r="D1932" s="139" t="n">
        <v>46022</v>
      </c>
      <c r="E1932" t="inlineStr">
        <is>
          <t>511-2025-12-31</t>
        </is>
      </c>
      <c r="F1932" t="inlineStr">
        <is>
          <t>2026-01-16 13:14:04</t>
        </is>
      </c>
      <c r="G1932" t="inlineStr">
        <is>
          <t>Andres David Marta Diaz</t>
        </is>
      </c>
      <c r="H1932"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3">
      <c r="A1933" t="n">
        <v>513</v>
      </c>
      <c r="B1933" t="inlineStr">
        <is>
          <t>Nivel de cumplimiento del plan de seguimiento a controles</t>
        </is>
      </c>
      <c r="C1933" t="inlineStr">
        <is>
          <t>GESTIÓN DE RIESGOS</t>
        </is>
      </c>
      <c r="D1933" s="139" t="n">
        <v>46022</v>
      </c>
      <c r="E1933" t="inlineStr">
        <is>
          <t>513-2025-12-31</t>
        </is>
      </c>
      <c r="F1933" t="inlineStr">
        <is>
          <t>2026-01-16 13:23:21</t>
        </is>
      </c>
      <c r="G1933" t="inlineStr">
        <is>
          <t>Andres David Marta Diaz</t>
        </is>
      </c>
      <c r="H1933"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4">
      <c r="A1934" t="n">
        <v>513</v>
      </c>
      <c r="B1934" t="inlineStr">
        <is>
          <t>Nivel de cumplimiento del plan de seguimiento a controles</t>
        </is>
      </c>
      <c r="C1934" t="inlineStr">
        <is>
          <t>GESTIÓN DE RIESGOS</t>
        </is>
      </c>
      <c r="D1934" s="139" t="n">
        <v>46022</v>
      </c>
      <c r="E1934" t="inlineStr">
        <is>
          <t>513-2025-12-31</t>
        </is>
      </c>
      <c r="F1934" t="inlineStr">
        <is>
          <t>2026-01-16 13:23:21</t>
        </is>
      </c>
      <c r="G1934" t="inlineStr">
        <is>
          <t>Andres David Marta Diaz</t>
        </is>
      </c>
      <c r="H1934"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5">
      <c r="A1935" t="n">
        <v>518</v>
      </c>
      <c r="B1935" t="inlineStr">
        <is>
          <t>Cumplimiento programa de auditoría</t>
        </is>
      </c>
      <c r="C1935" t="inlineStr">
        <is>
          <t>AUDITORÍA INTERNA</t>
        </is>
      </c>
      <c r="D1935" s="139" t="n">
        <v>46022</v>
      </c>
      <c r="E1935" t="inlineStr">
        <is>
          <t>518-2025-12-31</t>
        </is>
      </c>
      <c r="F1935" t="inlineStr">
        <is>
          <t>2026-02-04 17:47:11</t>
        </is>
      </c>
      <c r="G1935" t="inlineStr">
        <is>
          <t>Magda Julieth Garzon Martinez</t>
        </is>
      </c>
      <c r="H1935" t="inlineStr">
        <is>
          <t>Se tenia en total planeadas 8 auditorías y al finalizar el 2025 se efectuaron 11, alcanzando un cumplimiento del 137.5, superando la meta. Pero de las auditorías programadas no se logro efectuar la correspondiente a las leyes 2300 y 1581.</t>
        </is>
      </c>
    </row>
    <row r="1936">
      <c r="A1936" t="n">
        <v>529</v>
      </c>
      <c r="B1936" t="inlineStr">
        <is>
          <t>Oportunidad en la solución de solicitudes de infraestructura</t>
        </is>
      </c>
      <c r="C1936" t="inlineStr">
        <is>
          <t>Gestión Infraestructura Física</t>
        </is>
      </c>
      <c r="D1936" s="139" t="n">
        <v>46022</v>
      </c>
      <c r="E1936" t="inlineStr">
        <is>
          <t>529-2025-12-31</t>
        </is>
      </c>
      <c r="F1936" t="inlineStr">
        <is>
          <t>2026-03-02 17:02:09</t>
        </is>
      </c>
      <c r="G1936" t="inlineStr">
        <is>
          <t>Ximena Carolina Pineda Obando</t>
        </is>
      </c>
      <c r="H1936"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37">
      <c r="A1937" t="n">
        <v>84</v>
      </c>
      <c r="B1937" t="inlineStr">
        <is>
          <t>Funcionamiento del COPASST</t>
        </is>
      </c>
      <c r="C1937" t="inlineStr">
        <is>
          <t>GESTIÓN DE SEGURIDAD Y SALUD EN EL TRABAJO</t>
        </is>
      </c>
      <c r="D1937" s="139" t="n">
        <v>46022</v>
      </c>
      <c r="E1937" t="inlineStr">
        <is>
          <t>84-2025-12-31</t>
        </is>
      </c>
      <c r="F1937" t="inlineStr">
        <is>
          <t>2026-01-14 08:58:32</t>
        </is>
      </c>
      <c r="G1937" t="inlineStr">
        <is>
          <t>Alejandro Cardenas Rodriguez</t>
        </is>
      </c>
      <c r="H1937" t="inlineStr">
        <is>
          <t>En el transcurso del año 2025, se llevaron a cabo la ejecución de las reuniones mensualmente del COPASST de acuerdo a lo planeado para la vigencia.</t>
        </is>
      </c>
    </row>
    <row r="1938">
      <c r="A1938" t="n">
        <v>85</v>
      </c>
      <c r="B1938" t="inlineStr">
        <is>
          <t>Plan de Emergencias</t>
        </is>
      </c>
      <c r="C1938" t="inlineStr">
        <is>
          <t>GESTIÓN DE SEGURIDAD Y SALUD EN EL TRABAJO</t>
        </is>
      </c>
      <c r="D1938" s="139" t="n">
        <v>46022</v>
      </c>
      <c r="E1938" t="inlineStr">
        <is>
          <t>85-2025-12-31</t>
        </is>
      </c>
      <c r="F1938" t="inlineStr">
        <is>
          <t>2026-01-15 09:02:40</t>
        </is>
      </c>
      <c r="G1938" t="inlineStr">
        <is>
          <t>Alejandro Cardenas Rodriguez</t>
        </is>
      </c>
      <c r="H1938" t="inlineStr">
        <is>
          <t>Con base a la actualización de los Planes de Emergencia y cobertura de los centros de trabajo, los mismos dan cobertura a las principales sedes del Politecnico Grancolombiano, evidenciando una preparación de respuesta ante emergencias.</t>
        </is>
      </c>
    </row>
    <row r="1939">
      <c r="A1939" t="n">
        <v>87</v>
      </c>
      <c r="B1939" t="inlineStr">
        <is>
          <t>Autoevaluación</t>
        </is>
      </c>
      <c r="C1939" t="inlineStr">
        <is>
          <t>GESTIÓN DE SEGURIDAD Y SALUD EN EL TRABAJO</t>
        </is>
      </c>
      <c r="D1939" s="139" t="n">
        <v>46022</v>
      </c>
      <c r="E1939" t="inlineStr">
        <is>
          <t>87-2025-12-31</t>
        </is>
      </c>
      <c r="F1939" t="inlineStr">
        <is>
          <t>2026-01-14 09:10:47</t>
        </is>
      </c>
      <c r="G1939" t="inlineStr">
        <is>
          <t>Alejandro Cardenas Rodriguez</t>
        </is>
      </c>
      <c r="H1939"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0">
      <c r="A1940" t="n">
        <v>88</v>
      </c>
      <c r="B1940" t="inlineStr">
        <is>
          <t>Ejecución del plan de trabajo</t>
        </is>
      </c>
      <c r="C1940" t="inlineStr">
        <is>
          <t>GESTIÓN DE SEGURIDAD Y SALUD EN EL TRABAJO</t>
        </is>
      </c>
      <c r="D1940" s="139" t="n">
        <v>46022</v>
      </c>
      <c r="E1940" t="inlineStr">
        <is>
          <t>88-2025-12-31</t>
        </is>
      </c>
      <c r="F1940" t="inlineStr">
        <is>
          <t>2026-01-14 09:19:49</t>
        </is>
      </c>
      <c r="G1940" t="inlineStr">
        <is>
          <t>Alejandro Cardenas Rodriguez</t>
        </is>
      </c>
      <c r="H1940" t="inlineStr">
        <is>
          <t>De acuerdo al Plan de Trabajo, se identificó un cumplimiento del 100% de ejecución de las actividades planeadas en el plan de trabajo del SGSST para la vigencia 2025.</t>
        </is>
      </c>
    </row>
    <row r="1941">
      <c r="A1941" t="n">
        <v>89</v>
      </c>
      <c r="B1941" t="inlineStr">
        <is>
          <t>Ejecución plan de capacitación</t>
        </is>
      </c>
      <c r="C1941" t="inlineStr">
        <is>
          <t>GESTIÓN DE SEGURIDAD Y SALUD EN EL TRABAJO</t>
        </is>
      </c>
      <c r="D1941" s="139" t="n">
        <v>46022</v>
      </c>
      <c r="E1941" t="inlineStr">
        <is>
          <t>89-2025-12-31</t>
        </is>
      </c>
      <c r="F1941" t="inlineStr">
        <is>
          <t>2026-01-14 09:24:05</t>
        </is>
      </c>
      <c r="G1941" t="inlineStr">
        <is>
          <t>Alejandro Cardenas Rodriguez</t>
        </is>
      </c>
      <c r="H1941" t="inlineStr">
        <is>
          <t>En el transcurso del año 2025 se dió un cumplimiento del 100% de actividades ejecutadas según el plan de capacitaciones.</t>
        </is>
      </c>
    </row>
    <row r="1942">
      <c r="A1942" t="n">
        <v>90</v>
      </c>
      <c r="B1942" t="inlineStr">
        <is>
          <t>Ejecución de Simulacros</t>
        </is>
      </c>
      <c r="C1942" t="inlineStr">
        <is>
          <t>GESTIÓN DE SEGURIDAD Y SALUD EN EL TRABAJO</t>
        </is>
      </c>
      <c r="D1942" s="139" t="n">
        <v>46022</v>
      </c>
      <c r="E1942" t="inlineStr">
        <is>
          <t>90-2025-12-31</t>
        </is>
      </c>
      <c r="F1942" t="inlineStr">
        <is>
          <t>2026-01-14 09:30:13</t>
        </is>
      </c>
      <c r="G1942" t="inlineStr">
        <is>
          <t>Alejandro Cardenas Rodriguez</t>
        </is>
      </c>
      <c r="H1942"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3">
      <c r="A1943" t="n">
        <v>91</v>
      </c>
      <c r="B1943" t="inlineStr">
        <is>
          <t>Participación en capacitaciones SST</t>
        </is>
      </c>
      <c r="C1943" t="inlineStr">
        <is>
          <t>GESTIÓN DE SEGURIDAD Y SALUD EN EL TRABAJO</t>
        </is>
      </c>
      <c r="D1943" s="139" t="n">
        <v>46022</v>
      </c>
      <c r="E1943" t="inlineStr">
        <is>
          <t>91-2025-12-31</t>
        </is>
      </c>
      <c r="F1943" t="inlineStr">
        <is>
          <t>2026-01-19 11:43:19</t>
        </is>
      </c>
      <c r="G1943" t="inlineStr">
        <is>
          <t>Alejandro Cardenas Rodriguez</t>
        </is>
      </c>
      <c r="H1943" t="inlineStr">
        <is>
          <t>En el transcurso del año 2025, se programaron 135 formaciones en temas de interés en materia de SST, las cuales impactaron a un total de 3,574 trabajadores</t>
        </is>
      </c>
    </row>
    <row r="1944">
      <c r="A1944" t="n">
        <v>92</v>
      </c>
      <c r="B1944" t="inlineStr">
        <is>
          <t>Evaluación condiciones de salud (examen médico)</t>
        </is>
      </c>
      <c r="C1944" t="inlineStr">
        <is>
          <t>GESTIÓN DE SEGURIDAD Y SALUD EN EL TRABAJO</t>
        </is>
      </c>
      <c r="D1944" s="139" t="n">
        <v>46022</v>
      </c>
      <c r="E1944" t="inlineStr">
        <is>
          <t>92-2025-12-31</t>
        </is>
      </c>
      <c r="F1944" t="inlineStr">
        <is>
          <t>2026-01-14 09:46:29</t>
        </is>
      </c>
      <c r="G1944" t="inlineStr">
        <is>
          <t>Alejandro Cardenas Rodriguez</t>
        </is>
      </c>
      <c r="H1944" t="inlineStr">
        <is>
          <t>En el transcurso del año 2025, se realizaron en total 783 exámenes médicos ocupacionales como por ejemplo exámenes de ingreso, retiro, periódicos, de alturas y de alimentos.</t>
        </is>
      </c>
    </row>
    <row r="1945">
      <c r="A1945" t="n">
        <v>94</v>
      </c>
      <c r="B1945" t="inlineStr">
        <is>
          <t>Cobertura Elementos de Protección Personal</t>
        </is>
      </c>
      <c r="C1945" t="inlineStr">
        <is>
          <t>GESTIÓN DE SEGURIDAD Y SALUD EN EL TRABAJO</t>
        </is>
      </c>
      <c r="D1945" s="139" t="n">
        <v>46022</v>
      </c>
      <c r="E1945" t="inlineStr">
        <is>
          <t>94-2025-12-31</t>
        </is>
      </c>
      <c r="F1945" t="inlineStr">
        <is>
          <t>2026-01-15 08:06:51</t>
        </is>
      </c>
      <c r="G1945" t="inlineStr">
        <is>
          <t>Alejandro Cardenas Rodriguez</t>
        </is>
      </c>
      <c r="H1945" t="inlineStr">
        <is>
          <t>En el transcurso del año 2025 , se realizó entrega de 223 elementos de protección personal a 54 colaboradores.</t>
        </is>
      </c>
    </row>
    <row r="1946">
      <c r="A1946" t="n">
        <v>100</v>
      </c>
      <c r="B1946" t="inlineStr">
        <is>
          <t>Cumplimiento de requisitos legales SST</t>
        </is>
      </c>
      <c r="C1946" t="inlineStr">
        <is>
          <t>GESTIÓN DE SEGURIDAD Y SALUD EN EL TRABAJO</t>
        </is>
      </c>
      <c r="D1946" s="139" t="n">
        <v>46022</v>
      </c>
      <c r="E1946" t="inlineStr">
        <is>
          <t>100-2025-12-31</t>
        </is>
      </c>
      <c r="F1946" t="inlineStr">
        <is>
          <t>2026-01-14 10:11:25</t>
        </is>
      </c>
      <c r="G1946" t="inlineStr">
        <is>
          <t>Alejandro Cardenas Rodriguez</t>
        </is>
      </c>
      <c r="H1946"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47">
      <c r="A1947" t="n">
        <v>104</v>
      </c>
      <c r="B1947" t="inlineStr">
        <is>
          <t>Tasa de accidentalidad</t>
        </is>
      </c>
      <c r="C1947" t="inlineStr">
        <is>
          <t>GESTIÓN DE SEGURIDAD Y SALUD EN EL TRABAJO</t>
        </is>
      </c>
      <c r="D1947" s="139" t="n">
        <v>46022</v>
      </c>
      <c r="E1947" t="inlineStr">
        <is>
          <t>104-2025-12-31</t>
        </is>
      </c>
      <c r="F1947" t="inlineStr">
        <is>
          <t>2026-01-15 08:27:54</t>
        </is>
      </c>
      <c r="G1947" t="inlineStr">
        <is>
          <t>Alejandro Cardenas Rodriguez</t>
        </is>
      </c>
      <c r="H1947"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48">
      <c r="A1948" t="n">
        <v>106</v>
      </c>
      <c r="B1948" t="inlineStr">
        <is>
          <t>Mortalidad de los accidentes laborales</t>
        </is>
      </c>
      <c r="C1948" t="inlineStr">
        <is>
          <t>GESTIÓN DE SEGURIDAD Y SALUD EN EL TRABAJO</t>
        </is>
      </c>
      <c r="D1948" s="139" t="n">
        <v>46022</v>
      </c>
      <c r="E1948" t="inlineStr">
        <is>
          <t>106-2025-12-31</t>
        </is>
      </c>
      <c r="F1948" t="inlineStr">
        <is>
          <t>2026-01-14 10:13:35</t>
        </is>
      </c>
      <c r="G1948" t="inlineStr">
        <is>
          <t>Alejandro Cardenas Rodriguez</t>
        </is>
      </c>
      <c r="H1948" t="inlineStr">
        <is>
          <t>Para la vigencia del año 2025 no se presentaron accidentes mortales en la institución.</t>
        </is>
      </c>
    </row>
    <row r="1949">
      <c r="A1949" t="n">
        <v>116</v>
      </c>
      <c r="B1949" t="inlineStr">
        <is>
          <t>Nivel de Satisfacción Servicios Prestados</t>
        </is>
      </c>
      <c r="C1949" t="inlineStr">
        <is>
          <t>AUDITORÍA INTERNA</t>
        </is>
      </c>
      <c r="D1949" s="139" t="n">
        <v>46022</v>
      </c>
      <c r="E1949" t="inlineStr">
        <is>
          <t>116-2025-12-31</t>
        </is>
      </c>
      <c r="F1949" t="inlineStr">
        <is>
          <t>2025-10-14 09:58:38</t>
        </is>
      </c>
      <c r="G1949" t="inlineStr">
        <is>
          <t>Miguel Angel Lopez Triana</t>
        </is>
      </c>
      <c r="H1949"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0">
      <c r="A1950" t="n">
        <v>126</v>
      </c>
      <c r="B1950" t="inlineStr">
        <is>
          <t>Indice de Prevalencia EL Enfermedad laboral</t>
        </is>
      </c>
      <c r="C1950" t="inlineStr">
        <is>
          <t>GESTIÓN DE SEGURIDAD Y SALUD EN EL TRABAJO</t>
        </is>
      </c>
      <c r="D1950" s="139" t="n">
        <v>46022</v>
      </c>
      <c r="E1950" t="inlineStr">
        <is>
          <t>126-2025-12-31</t>
        </is>
      </c>
      <c r="F1950" t="inlineStr">
        <is>
          <t>2026-01-19 12:32:39</t>
        </is>
      </c>
      <c r="G1950" t="inlineStr">
        <is>
          <t>Alejandro Cardenas Rodriguez</t>
        </is>
      </c>
      <c r="H1950" t="inlineStr">
        <is>
          <t>Por cada 100 trabajadores existen 0,16 casos de enfermedad laboral en el periodo 2025.</t>
        </is>
      </c>
    </row>
    <row r="1951">
      <c r="A1951" t="n">
        <v>127</v>
      </c>
      <c r="B1951" t="inlineStr">
        <is>
          <t>Indice de Incidencia EL Enfermedad laboral</t>
        </is>
      </c>
      <c r="C1951" t="inlineStr">
        <is>
          <t>GESTIÓN DE SEGURIDAD Y SALUD EN EL TRABAJO</t>
        </is>
      </c>
      <c r="D1951" s="139" t="n">
        <v>46022</v>
      </c>
      <c r="E1951" t="inlineStr">
        <is>
          <t>127-2025-12-31</t>
        </is>
      </c>
      <c r="F1951" t="inlineStr">
        <is>
          <t>2026-01-15 08:57:40</t>
        </is>
      </c>
      <c r="G1951" t="inlineStr">
        <is>
          <t>Alejandro Cardenas Rodriguez</t>
        </is>
      </c>
      <c r="H1951" t="inlineStr">
        <is>
          <t>Durante el 2025 no se registraron nuevos casos de EL (enfermedad Laboral).</t>
        </is>
      </c>
    </row>
    <row r="1952">
      <c r="A1952" t="n">
        <v>144</v>
      </c>
      <c r="B1952" t="inlineStr">
        <is>
          <t>Productos de investigación</t>
        </is>
      </c>
      <c r="C1952" t="inlineStr">
        <is>
          <t>Investigación, desarrollo tecnológico, innovación y creación</t>
        </is>
      </c>
      <c r="D1952" s="139" t="n">
        <v>46022</v>
      </c>
      <c r="E1952" t="inlineStr">
        <is>
          <t>144-2025-12-31</t>
        </is>
      </c>
      <c r="F1952" t="inlineStr">
        <is>
          <t>2026-01-23 17:21:02</t>
        </is>
      </c>
      <c r="G1952" t="inlineStr">
        <is>
          <t>David Ricciulli Duarte</t>
        </is>
      </c>
      <c r="H1952"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3">
      <c r="A1953" t="n">
        <v>147</v>
      </c>
      <c r="B1953" t="inlineStr">
        <is>
          <t>Grupos de investigación categorizados</t>
        </is>
      </c>
      <c r="C1953" t="inlineStr">
        <is>
          <t>Investigación, desarrollo tecnológico, innovación y creación</t>
        </is>
      </c>
      <c r="D1953" s="139" t="n">
        <v>46022</v>
      </c>
      <c r="E1953" t="inlineStr">
        <is>
          <t>147-2025-12-31</t>
        </is>
      </c>
      <c r="F1953" t="inlineStr">
        <is>
          <t>2026-01-23 17:43:46</t>
        </is>
      </c>
      <c r="G1953" t="inlineStr">
        <is>
          <t>David Ricciulli Duarte</t>
        </is>
      </c>
      <c r="H1953"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4">
      <c r="A1954" t="n">
        <v>200</v>
      </c>
      <c r="B1954" t="inlineStr">
        <is>
          <t>Nivel de efectividad de las capacitaciones</t>
        </is>
      </c>
      <c r="C1954" t="inlineStr">
        <is>
          <t>GESTIÓN Y DESARROLLO DEL TALENTO HUMANO</t>
        </is>
      </c>
      <c r="D1954" s="139" t="n">
        <v>46022</v>
      </c>
      <c r="E1954" t="inlineStr">
        <is>
          <t>200-2025-12-31</t>
        </is>
      </c>
      <c r="F1954" t="inlineStr">
        <is>
          <t>2026-01-30 10:45:09</t>
        </is>
      </c>
      <c r="G1954" t="inlineStr">
        <is>
          <t>Andrea Carmona Guerra</t>
        </is>
      </c>
      <c r="H1954"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55">
      <c r="A1955" t="n">
        <v>202</v>
      </c>
      <c r="B1955" t="inlineStr">
        <is>
          <t>Great Place to Work</t>
        </is>
      </c>
      <c r="C1955" t="inlineStr">
        <is>
          <t>GESTIÓN Y DESARROLLO DEL TALENTO HUMANO</t>
        </is>
      </c>
      <c r="D1955" s="139" t="n">
        <v>46022</v>
      </c>
      <c r="E1955" t="inlineStr">
        <is>
          <t>202-2025-12-31</t>
        </is>
      </c>
      <c r="F1955" t="inlineStr">
        <is>
          <t>2025-07-16 15:37:38</t>
        </is>
      </c>
      <c r="G1955" t="inlineStr">
        <is>
          <t>Eloina Duran Escobar</t>
        </is>
      </c>
      <c r="H1955" t="inlineStr"/>
    </row>
    <row r="1956">
      <c r="A1956" t="n">
        <v>206</v>
      </c>
      <c r="B1956" t="inlineStr">
        <is>
          <t>Inversión en CAPEX de la utilidad anterior</t>
        </is>
      </c>
      <c r="C1956" t="inlineStr">
        <is>
          <t>Planeación Financiera</t>
        </is>
      </c>
      <c r="D1956" s="139" t="n">
        <v>46022</v>
      </c>
      <c r="E1956" t="inlineStr">
        <is>
          <t>206-2025-12-31</t>
        </is>
      </c>
      <c r="F1956" t="inlineStr">
        <is>
          <t>2026-02-20 10:11:54</t>
        </is>
      </c>
      <c r="G1956" t="inlineStr">
        <is>
          <t>Natalia Jiseth Jimenez Martinez</t>
        </is>
      </c>
      <c r="H1956" t="inlineStr">
        <is>
          <t>La utilidad neta del año anterior (2024) fue de $5.141 millones se reinvierte 2,1 veces en inversiones de CapEx 2025.</t>
        </is>
      </c>
    </row>
    <row r="1957">
      <c r="A1957" t="n">
        <v>216</v>
      </c>
      <c r="B1957" t="inlineStr">
        <is>
          <t>Disposición Ambientalmente Adecuada de Residuos Peligrosos</t>
        </is>
      </c>
      <c r="C1957" t="inlineStr">
        <is>
          <t>GESTIÓN AMBIENTAL</t>
        </is>
      </c>
      <c r="D1957" s="139" t="n">
        <v>46022</v>
      </c>
      <c r="E1957" t="inlineStr">
        <is>
          <t>216-2025-12-31</t>
        </is>
      </c>
      <c r="F1957" t="inlineStr">
        <is>
          <t>2025-12-23 11:43:29</t>
        </is>
      </c>
      <c r="G1957" t="inlineStr">
        <is>
          <t>Laura Alejandra Arias Lopéz</t>
        </is>
      </c>
      <c r="H1957"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58">
      <c r="A1958" t="n">
        <v>221</v>
      </c>
      <c r="B1958" t="inlineStr">
        <is>
          <t>Riesgo de la Calidad del Agua Potable</t>
        </is>
      </c>
      <c r="C1958" t="inlineStr">
        <is>
          <t>GESTIÓN AMBIENTAL</t>
        </is>
      </c>
      <c r="D1958" s="139" t="n">
        <v>46022</v>
      </c>
      <c r="E1958" t="inlineStr">
        <is>
          <t>221-2025-12-31</t>
        </is>
      </c>
      <c r="F1958" t="inlineStr">
        <is>
          <t>2026-03-06 17:57:43</t>
        </is>
      </c>
      <c r="G1958" t="inlineStr">
        <is>
          <t>Juan Carlos Castro Vergara</t>
        </is>
      </c>
      <c r="H1958"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59">
      <c r="A1959" t="n">
        <v>222</v>
      </c>
      <c r="B1959" t="inlineStr">
        <is>
          <t>Calidad de las Aguas Residuales Domesticas</t>
        </is>
      </c>
      <c r="C1959" t="inlineStr">
        <is>
          <t>GESTIÓN AMBIENTAL</t>
        </is>
      </c>
      <c r="D1959" s="139" t="n">
        <v>46022</v>
      </c>
      <c r="E1959" t="inlineStr">
        <is>
          <t>222-2025-12-31</t>
        </is>
      </c>
      <c r="F1959" t="inlineStr">
        <is>
          <t>2026-03-06 17:54:58</t>
        </is>
      </c>
      <c r="G1959" t="inlineStr">
        <is>
          <t>Juan Carlos Castro Vergara</t>
        </is>
      </c>
      <c r="H1959"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0">
      <c r="A1960" t="n">
        <v>223</v>
      </c>
      <c r="B1960" t="inlineStr">
        <is>
          <t>Registro de Publicidad Exterior Visual</t>
        </is>
      </c>
      <c r="C1960" t="inlineStr">
        <is>
          <t>GESTIÓN AMBIENTAL</t>
        </is>
      </c>
      <c r="D1960" s="139" t="n">
        <v>46022</v>
      </c>
      <c r="E1960" t="inlineStr">
        <is>
          <t>223-2025-12-31</t>
        </is>
      </c>
      <c r="F1960" t="inlineStr">
        <is>
          <t>2026-03-09 10:04:31</t>
        </is>
      </c>
      <c r="G1960" t="inlineStr">
        <is>
          <t>Edgar Camilo Chacon Matajudios</t>
        </is>
      </c>
      <c r="H1960"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1">
      <c r="A1961" t="n">
        <v>224</v>
      </c>
      <c r="B1961" t="inlineStr">
        <is>
          <t>Cumplimiento Nivel de Emisión de Ruido</t>
        </is>
      </c>
      <c r="C1961" t="inlineStr">
        <is>
          <t>GESTIÓN AMBIENTAL</t>
        </is>
      </c>
      <c r="D1961" s="139" t="n">
        <v>46022</v>
      </c>
      <c r="E1961" t="inlineStr">
        <is>
          <t>224-2025-12-31</t>
        </is>
      </c>
      <c r="F1961" t="inlineStr">
        <is>
          <t>2026-03-06 18:14:43</t>
        </is>
      </c>
      <c r="G1961" t="inlineStr">
        <is>
          <t>Juan Carlos Castro Vergara</t>
        </is>
      </c>
      <c r="H1961"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2">
      <c r="A1962" t="n">
        <v>236</v>
      </c>
      <c r="B1962" t="inlineStr">
        <is>
          <t>Actos Administrativos o Decisiones Judiciales Ambientales</t>
        </is>
      </c>
      <c r="C1962" t="inlineStr">
        <is>
          <t>GESTIÓN AMBIENTAL</t>
        </is>
      </c>
      <c r="D1962" s="139" t="n">
        <v>46022</v>
      </c>
      <c r="E1962" t="inlineStr">
        <is>
          <t>236-2025-12-31</t>
        </is>
      </c>
      <c r="F1962" t="inlineStr">
        <is>
          <t>2026-03-10 14:13:26</t>
        </is>
      </c>
      <c r="G1962" t="inlineStr">
        <is>
          <t>Edgar Camilo Chacon Matajudios</t>
        </is>
      </c>
      <c r="H1962" t="inlineStr">
        <is>
          <t>En el 2025 no se presentaron actos administrativos o decisiones judiciales desfavorables para la Institución en temas ambientales.</t>
        </is>
      </c>
    </row>
    <row r="1963">
      <c r="A1963" t="n">
        <v>244</v>
      </c>
      <c r="B1963" t="inlineStr">
        <is>
          <t>GreenMetric - Nacional</t>
        </is>
      </c>
      <c r="C1963" t="inlineStr">
        <is>
          <t>GESTIÓN AMBIENTAL</t>
        </is>
      </c>
      <c r="D1963" s="139" t="n">
        <v>46022</v>
      </c>
      <c r="E1963" t="inlineStr">
        <is>
          <t>244-2025-12-31</t>
        </is>
      </c>
      <c r="F1963" t="inlineStr">
        <is>
          <t>2026-03-06 19:14:25</t>
        </is>
      </c>
      <c r="G1963" t="inlineStr">
        <is>
          <t>Edgar Camilo Chacon Matajudios</t>
        </is>
      </c>
      <c r="H1963"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4">
      <c r="A1964" t="n">
        <v>272</v>
      </c>
      <c r="B1964" t="inlineStr">
        <is>
          <t>Proporción de accidentes de trabajo mortales</t>
        </is>
      </c>
      <c r="C1964" t="inlineStr">
        <is>
          <t>GESTIÓN DE SEGURIDAD Y SALUD EN EL TRABAJO</t>
        </is>
      </c>
      <c r="D1964" s="139" t="n">
        <v>46022</v>
      </c>
      <c r="E1964" t="inlineStr">
        <is>
          <t>272-2025-12-31</t>
        </is>
      </c>
      <c r="F1964" t="inlineStr">
        <is>
          <t>2026-01-15 08:59:21</t>
        </is>
      </c>
      <c r="G1964" t="inlineStr">
        <is>
          <t>Alejandro Cardenas Rodriguez</t>
        </is>
      </c>
      <c r="H1964" t="inlineStr">
        <is>
          <t>Durante el año 2025 se presentaron 4 accidentes de trabajo leves. No osbtante, ningún accidente estuvo asociado con eventos mortales.</t>
        </is>
      </c>
    </row>
    <row r="1965">
      <c r="A1965" t="n">
        <v>318</v>
      </c>
      <c r="B1965" t="inlineStr">
        <is>
          <t>Convenios, alianzas activas con actividades en los últimos 5 años</t>
        </is>
      </c>
      <c r="C1965" t="inlineStr">
        <is>
          <t>VISIBILIDAD NACIONAL E INTERNACIONAL</t>
        </is>
      </c>
      <c r="D1965" s="139" t="n">
        <v>46022</v>
      </c>
      <c r="E1965" t="inlineStr">
        <is>
          <t>318-2025-12-31</t>
        </is>
      </c>
      <c r="F1965" t="inlineStr">
        <is>
          <t>2026-01-21 13:00:08</t>
        </is>
      </c>
      <c r="G1965" t="inlineStr">
        <is>
          <t>Raquel Breton de Schultze-Kraft</t>
        </is>
      </c>
      <c r="H1965"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66">
      <c r="A1966" t="n">
        <v>326</v>
      </c>
      <c r="B1966" t="inlineStr">
        <is>
          <t>Número de informes de autoevaluación con fines de acreditación en alta calidad radicados- Metrica</t>
        </is>
      </c>
      <c r="C1966" t="inlineStr">
        <is>
          <t>Autoevaluación de programas académicos</t>
        </is>
      </c>
      <c r="D1966" s="139" t="n">
        <v>46022</v>
      </c>
      <c r="E1966" t="inlineStr">
        <is>
          <t>326-2025-12-31</t>
        </is>
      </c>
      <c r="F1966" t="inlineStr">
        <is>
          <t>2026-01-21 09:32:47</t>
        </is>
      </c>
      <c r="G1966" t="inlineStr">
        <is>
          <t>Hector Andres Perez Enciso</t>
        </is>
      </c>
      <c r="H1966" t="inlineStr"/>
    </row>
    <row r="1967">
      <c r="A1967" t="n">
        <v>334</v>
      </c>
      <c r="B1967" t="inlineStr">
        <is>
          <t>Resultado de la evaluación 360 (evaluación por competencias)</t>
        </is>
      </c>
      <c r="C1967" t="inlineStr">
        <is>
          <t>GESTIÓN Y DESARROLLO DEL TALENTO HUMANO</t>
        </is>
      </c>
      <c r="D1967" s="139" t="n">
        <v>46022</v>
      </c>
      <c r="E1967" t="inlineStr">
        <is>
          <t>334-2025-12-31</t>
        </is>
      </c>
      <c r="F1967" t="inlineStr">
        <is>
          <t>2026-01-30 12:38:07</t>
        </is>
      </c>
      <c r="G1967" t="inlineStr">
        <is>
          <t>Andrea Carmona Guerra</t>
        </is>
      </c>
      <c r="H1967"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68">
      <c r="A1968" t="n">
        <v>336</v>
      </c>
      <c r="B1968" t="inlineStr">
        <is>
          <t>Materiales bibliográficos en formato físico con estado de perdida</t>
        </is>
      </c>
      <c r="C1968" t="inlineStr">
        <is>
          <t>Biblioteca Institucional</t>
        </is>
      </c>
      <c r="D1968" s="139" t="n">
        <v>46022</v>
      </c>
      <c r="E1968" t="inlineStr">
        <is>
          <t>336-2025-12-31</t>
        </is>
      </c>
      <c r="F1968" t="inlineStr">
        <is>
          <t>2026-02-10 15:38:01</t>
        </is>
      </c>
      <c r="G1968" t="inlineStr">
        <is>
          <t>Carmen Mercedes Romero Bracho</t>
        </is>
      </c>
      <c r="H1968"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69">
      <c r="A1969" t="n">
        <v>339</v>
      </c>
      <c r="B1969" t="inlineStr">
        <is>
          <t>Programas acreditables acreditados Sede Bogotá</t>
        </is>
      </c>
      <c r="C1969" t="inlineStr">
        <is>
          <t>Autoevaluación institucional</t>
        </is>
      </c>
      <c r="D1969" s="139" t="n">
        <v>46022</v>
      </c>
      <c r="E1969" t="inlineStr">
        <is>
          <t>339-2025-12-31</t>
        </is>
      </c>
      <c r="F1969" t="inlineStr">
        <is>
          <t>2026-01-21 09:34:06</t>
        </is>
      </c>
      <c r="G1969" t="inlineStr">
        <is>
          <t>Hector Andres Perez Enciso</t>
        </is>
      </c>
      <c r="H1969"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0">
      <c r="A1970" t="n">
        <v>346</v>
      </c>
      <c r="B1970" t="inlineStr">
        <is>
          <t>% de profesores impactados en actividades de Bienestar</t>
        </is>
      </c>
      <c r="C1970" t="inlineStr">
        <is>
          <t>GESTIÓN Y DESARROLLO DEL TALENTO HUMANO</t>
        </is>
      </c>
      <c r="D1970" s="139" t="n">
        <v>46022</v>
      </c>
      <c r="E1970" t="inlineStr">
        <is>
          <t>346-2025-12-31</t>
        </is>
      </c>
      <c r="F1970" t="inlineStr">
        <is>
          <t>2026-01-21 08:33:34</t>
        </is>
      </c>
      <c r="G1970" t="inlineStr">
        <is>
          <t>Eloina Duran Escobar</t>
        </is>
      </c>
      <c r="H1970"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1">
      <c r="A1971" t="n">
        <v>361</v>
      </c>
      <c r="B1971" t="inlineStr">
        <is>
          <t>Índice de Inclusión</t>
        </is>
      </c>
      <c r="C1971" t="inlineStr">
        <is>
          <t>Gestión de la Responsabilidad Social</t>
        </is>
      </c>
      <c r="D1971" s="139" t="n">
        <v>46022</v>
      </c>
      <c r="E1971" t="inlineStr">
        <is>
          <t>361-2025-12-31</t>
        </is>
      </c>
      <c r="F1971" t="inlineStr">
        <is>
          <t>2025-09-09 09:32:04</t>
        </is>
      </c>
      <c r="G1971" t="inlineStr">
        <is>
          <t>Carolina Jurado Bernal</t>
        </is>
      </c>
      <c r="H1971" t="inlineStr">
        <is>
          <t>Se evidencia una mejora de 0.22 puntos con respecto a la medición de 2023 con mejoría en todos los factores que explora el instumento y mejoría en la percepción de todos los estamentos evaluados</t>
        </is>
      </c>
    </row>
    <row r="1972">
      <c r="A1972" t="n">
        <v>366</v>
      </c>
      <c r="B1972" t="inlineStr">
        <is>
          <t>Normalización de cobros pecuniarios</t>
        </is>
      </c>
      <c r="C1972" t="inlineStr">
        <is>
          <t>Operaciones Académicas</t>
        </is>
      </c>
      <c r="D1972" s="139" t="n">
        <v>46022</v>
      </c>
      <c r="E1972" t="inlineStr">
        <is>
          <t>366-2025-12-31</t>
        </is>
      </c>
      <c r="F1972" t="inlineStr">
        <is>
          <t>2026-01-14 17:23:52</t>
        </is>
      </c>
      <c r="G1972" t="inlineStr">
        <is>
          <t>Hilda Rocio Baquero Florez</t>
        </is>
      </c>
      <c r="H1972"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3">
      <c r="A1973" t="n">
        <v>367</v>
      </c>
      <c r="B1973" t="inlineStr">
        <is>
          <t>Estudiantes con Becas</t>
        </is>
      </c>
      <c r="C1973" t="inlineStr">
        <is>
          <t>Gestión de la Responsabilidad Social</t>
        </is>
      </c>
      <c r="D1973" s="139" t="n">
        <v>46022</v>
      </c>
      <c r="E1973" t="inlineStr">
        <is>
          <t>367-2025-12-31</t>
        </is>
      </c>
      <c r="F1973" t="inlineStr">
        <is>
          <t>2026-01-05 11:14:57</t>
        </is>
      </c>
      <c r="G1973" t="inlineStr">
        <is>
          <t>Lina Vanessa Gonzalez Duran</t>
        </is>
      </c>
      <c r="H1973"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74">
      <c r="A1974" t="n">
        <v>377</v>
      </c>
      <c r="B1974" t="inlineStr">
        <is>
          <t>CAPEX</t>
        </is>
      </c>
      <c r="C1974" t="inlineStr">
        <is>
          <t>Planeación Financiera</t>
        </is>
      </c>
      <c r="D1974" s="139" t="n">
        <v>46022</v>
      </c>
      <c r="E1974" t="inlineStr">
        <is>
          <t>377-2025-12-31</t>
        </is>
      </c>
      <c r="F1974" t="inlineStr">
        <is>
          <t>2026-02-20 10:27:14</t>
        </is>
      </c>
      <c r="G1974" t="inlineStr">
        <is>
          <t>Natalia Jiseth Jimenez Martinez</t>
        </is>
      </c>
      <c r="H1974"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75">
      <c r="A1975" t="n">
        <v>392</v>
      </c>
      <c r="B1975" t="inlineStr">
        <is>
          <t>Ahorro institucional con base en la monetización de los servicios</t>
        </is>
      </c>
      <c r="C1975" t="inlineStr">
        <is>
          <t>Gestión de campañas integradas de marketing</t>
        </is>
      </c>
      <c r="D1975" s="139" t="n">
        <v>46022</v>
      </c>
      <c r="E1975" t="inlineStr">
        <is>
          <t>392-2025-12-31</t>
        </is>
      </c>
      <c r="F1975" t="inlineStr">
        <is>
          <t>2026-01-20 16:54:11</t>
        </is>
      </c>
      <c r="G1975" t="inlineStr">
        <is>
          <t>Ana Milena Cortes Moncada</t>
        </is>
      </c>
      <c r="H1975" t="inlineStr">
        <is>
          <t>Se logró un ahorro del 100,78% contra el presupuestado</t>
        </is>
      </c>
    </row>
    <row r="1976">
      <c r="A1976" t="n">
        <v>393</v>
      </c>
      <c r="B1976" t="inlineStr">
        <is>
          <t>Disminución de los tiempos empleados en el desarrollo de las solicitudes</t>
        </is>
      </c>
      <c r="C1976" t="inlineStr">
        <is>
          <t>Gestión de campañas integradas de marketing</t>
        </is>
      </c>
      <c r="D1976" s="139" t="n">
        <v>46022</v>
      </c>
      <c r="E1976" t="inlineStr">
        <is>
          <t>393-2025-12-31</t>
        </is>
      </c>
      <c r="F1976" t="inlineStr">
        <is>
          <t>2026-01-20 16:59:34</t>
        </is>
      </c>
      <c r="G1976" t="inlineStr">
        <is>
          <t>Ana Milena Cortes Moncada</t>
        </is>
      </c>
      <c r="H1976" t="inlineStr"/>
    </row>
    <row r="1977">
      <c r="A1977" t="n">
        <v>402</v>
      </c>
      <c r="B1977" t="inlineStr">
        <is>
          <t>Informe anual de consulta de MI-Books</t>
        </is>
      </c>
      <c r="C1977" t="inlineStr">
        <is>
          <t>LEI</t>
        </is>
      </c>
      <c r="D1977" s="139" t="n">
        <v>46022</v>
      </c>
      <c r="E1977" t="inlineStr">
        <is>
          <t>402-2025-12-31</t>
        </is>
      </c>
      <c r="F1977" t="inlineStr">
        <is>
          <t>2026-02-19 18:26:27</t>
        </is>
      </c>
      <c r="G1977" t="inlineStr">
        <is>
          <t>Luis Martin Trujillo Florez</t>
        </is>
      </c>
      <c r="H1977" t="inlineStr">
        <is>
          <t>La consulta de MI-Books en el primer semestre de 2025-1 es de 386.321 visitas a la página y registra 14 mil nuevos usuarios en el 2025-1; y registra 11 mil usuarios nuevos en 2025-2, para un total de 25.000 en 2025. Fuente Google Analitycs.</t>
        </is>
      </c>
    </row>
    <row r="1978">
      <c r="A1978" t="n">
        <v>413</v>
      </c>
      <c r="B1978" t="inlineStr">
        <is>
          <t>Participación del Poli como sede o patrocinador</t>
        </is>
      </c>
      <c r="C1978" t="inlineStr">
        <is>
          <t>Comunicaciones Externas</t>
        </is>
      </c>
      <c r="D1978" s="139" t="n">
        <v>46022</v>
      </c>
      <c r="E1978" t="inlineStr">
        <is>
          <t>413-2025-12-31</t>
        </is>
      </c>
      <c r="F1978" t="inlineStr">
        <is>
          <t>2026-03-10 14:25:22</t>
        </is>
      </c>
      <c r="G1978" t="inlineStr">
        <is>
          <t>Andrea Maria Gutierrez Acuna</t>
        </is>
      </c>
      <c r="H1978"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79">
      <c r="A1979" t="n">
        <v>423</v>
      </c>
      <c r="B1979" t="inlineStr">
        <is>
          <t>Brand equity</t>
        </is>
      </c>
      <c r="C1979" t="inlineStr">
        <is>
          <t>Mercadeo de programas académicos</t>
        </is>
      </c>
      <c r="D1979" s="139" t="n">
        <v>46022</v>
      </c>
      <c r="E1979" t="inlineStr">
        <is>
          <t>423-2025-12-31</t>
        </is>
      </c>
      <c r="F1979" t="inlineStr">
        <is>
          <t>2026-01-07 12:09:43</t>
        </is>
      </c>
      <c r="G1979" t="inlineStr">
        <is>
          <t>Laura Rocio Barrera Vargas</t>
        </is>
      </c>
      <c r="H1979"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0">
      <c r="A1980" t="n">
        <v>424</v>
      </c>
      <c r="B1980" t="inlineStr">
        <is>
          <t>Conocimiento espontáneo</t>
        </is>
      </c>
      <c r="C1980" t="inlineStr">
        <is>
          <t>Mercadeo de programas académicos</t>
        </is>
      </c>
      <c r="D1980" s="139" t="n">
        <v>46022</v>
      </c>
      <c r="E1980" t="inlineStr">
        <is>
          <t>424-2025-12-31</t>
        </is>
      </c>
      <c r="F1980" t="inlineStr">
        <is>
          <t>2026-01-07 12:47:09</t>
        </is>
      </c>
      <c r="G1980" t="inlineStr">
        <is>
          <t>Laura Rocio Barrera Vargas</t>
        </is>
      </c>
      <c r="H1980"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1">
      <c r="A1981" t="n">
        <v>437</v>
      </c>
      <c r="B1981" t="inlineStr">
        <is>
          <t>Nivel de Satisfacción Servicios Prestados - Riesgos</t>
        </is>
      </c>
      <c r="C1981" t="inlineStr">
        <is>
          <t>GESTIÓN DE RIESGOS</t>
        </is>
      </c>
      <c r="D1981" s="139" t="n">
        <v>46022</v>
      </c>
      <c r="E1981" t="inlineStr">
        <is>
          <t>437-2025-12-31</t>
        </is>
      </c>
      <c r="F1981" t="inlineStr">
        <is>
          <t>2025-10-14 09:14:33</t>
        </is>
      </c>
      <c r="G1981" t="inlineStr">
        <is>
          <t>Miguel Angel Lopez Triana</t>
        </is>
      </c>
      <c r="H1981"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2">
      <c r="A1982" t="n">
        <v>460</v>
      </c>
      <c r="B1982" t="inlineStr">
        <is>
          <t>% de profesores (Contrato Indefinido- Fijo) impactados plan de desarrollo docente</t>
        </is>
      </c>
      <c r="C1982" t="inlineStr">
        <is>
          <t>GESTIÓN Y DESARROLLO DEL TALENTO HUMANO</t>
        </is>
      </c>
      <c r="D1982" s="139" t="n">
        <v>46022</v>
      </c>
      <c r="E1982" t="inlineStr">
        <is>
          <t>460-2025-12-31</t>
        </is>
      </c>
      <c r="F1982" t="inlineStr">
        <is>
          <t>2026-01-30 11:32:31</t>
        </is>
      </c>
      <c r="G1982" t="inlineStr">
        <is>
          <t>Andrea Carmona Guerra</t>
        </is>
      </c>
      <c r="H1982" t="inlineStr"/>
    </row>
    <row r="1983">
      <c r="A1983" t="n">
        <v>487</v>
      </c>
      <c r="B1983" t="inlineStr">
        <is>
          <t>Número Impactados Talleres de formación</t>
        </is>
      </c>
      <c r="C1983" t="inlineStr">
        <is>
          <t>Centro de Medios Audiovisuales</t>
        </is>
      </c>
      <c r="D1983" s="139" t="n">
        <v>46022</v>
      </c>
      <c r="E1983" t="inlineStr">
        <is>
          <t>487-2025-12-31</t>
        </is>
      </c>
      <c r="F1983" t="inlineStr">
        <is>
          <t>2025-10-31 09:29:24</t>
        </is>
      </c>
      <c r="G1983" t="inlineStr">
        <is>
          <t>Andres Pilonieta Gutt</t>
        </is>
      </c>
      <c r="H1983"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84">
      <c r="A1984" t="n">
        <v>490</v>
      </c>
      <c r="B1984" t="inlineStr">
        <is>
          <t>Nivel de Satisfacción Servicios Prestados - Planeación Estratégica</t>
        </is>
      </c>
      <c r="C1984" t="inlineStr">
        <is>
          <t>Planeación Estratégica</t>
        </is>
      </c>
      <c r="D1984" s="139" t="n">
        <v>46022</v>
      </c>
      <c r="E1984" t="inlineStr">
        <is>
          <t>490-2025-12-31</t>
        </is>
      </c>
      <c r="F1984" t="inlineStr">
        <is>
          <t>2025-10-14 11:04:57</t>
        </is>
      </c>
      <c r="G1984" t="inlineStr">
        <is>
          <t>Miguel Angel Lopez Triana</t>
        </is>
      </c>
      <c r="H1984"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5">
      <c r="A1985" t="n">
        <v>491</v>
      </c>
      <c r="B1985" t="inlineStr">
        <is>
          <t>Nivel de Satisfacción Servicios Prestados - Gestión de proyectos</t>
        </is>
      </c>
      <c r="C1985" t="inlineStr">
        <is>
          <t>Gestión de Proyectos</t>
        </is>
      </c>
      <c r="D1985" s="139" t="n">
        <v>46022</v>
      </c>
      <c r="E1985" t="inlineStr">
        <is>
          <t>491-2025-12-31</t>
        </is>
      </c>
      <c r="F1985" t="inlineStr">
        <is>
          <t>2025-10-14 09:34:08</t>
        </is>
      </c>
      <c r="G1985" t="inlineStr">
        <is>
          <t>Miguel Angel Lopez Triana</t>
        </is>
      </c>
      <c r="H1985"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6">
      <c r="A1986" t="n">
        <v>492</v>
      </c>
      <c r="B1986" t="inlineStr">
        <is>
          <t>Nivel de Satisfacción Servicios Prestados - Desempeño Institucional</t>
        </is>
      </c>
      <c r="C1986" t="inlineStr">
        <is>
          <t>Desempeño Institucional</t>
        </is>
      </c>
      <c r="D1986" s="139" t="n">
        <v>46022</v>
      </c>
      <c r="E1986" t="inlineStr">
        <is>
          <t>492-2025-12-31</t>
        </is>
      </c>
      <c r="F1986" t="inlineStr">
        <is>
          <t>2025-10-14 11:23:02</t>
        </is>
      </c>
      <c r="G1986" t="inlineStr">
        <is>
          <t>Miguel Angel Lopez Triana</t>
        </is>
      </c>
      <c r="H1986"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87">
      <c r="A1987" t="n">
        <v>493</v>
      </c>
      <c r="B1987" t="inlineStr">
        <is>
          <t>Nivel de Satisfacción Servicios Prestados - Gestión Jurídica Y Normativa</t>
        </is>
      </c>
      <c r="C1987" t="inlineStr">
        <is>
          <t>GESTIÓN JURÍDICA Y NORMATIVA</t>
        </is>
      </c>
      <c r="D1987" s="139" t="n">
        <v>46022</v>
      </c>
      <c r="E1987" t="inlineStr">
        <is>
          <t>493-2025-12-31</t>
        </is>
      </c>
      <c r="F1987" t="inlineStr">
        <is>
          <t>2025-10-22 14:15:33</t>
        </is>
      </c>
      <c r="G1987" t="inlineStr">
        <is>
          <t>Miguel Angel Lopez Triana</t>
        </is>
      </c>
      <c r="H1987"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88">
      <c r="A1988" t="n">
        <v>494</v>
      </c>
      <c r="B1988" t="inlineStr">
        <is>
          <t>Nivel de Satisfacción Servicios Prestados - Administración De Servicios Generales</t>
        </is>
      </c>
      <c r="C1988" t="inlineStr">
        <is>
          <t>Administración de Servicios Generales</t>
        </is>
      </c>
      <c r="D1988" s="139" t="n">
        <v>46022</v>
      </c>
      <c r="E1988" t="inlineStr">
        <is>
          <t>494-2025-12-31</t>
        </is>
      </c>
      <c r="F1988" t="inlineStr">
        <is>
          <t>2025-10-14 11:40:40</t>
        </is>
      </c>
      <c r="G1988" t="inlineStr">
        <is>
          <t>Miguel Angel Lopez Triana</t>
        </is>
      </c>
      <c r="H1988"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89">
      <c r="A1989" t="n">
        <v>495</v>
      </c>
      <c r="B1989" t="inlineStr">
        <is>
          <t>Nivel de Satisfacción Servicios Prestados - Contabilidad</t>
        </is>
      </c>
      <c r="C1989" t="inlineStr">
        <is>
          <t>Contabilidad</t>
        </is>
      </c>
      <c r="D1989" s="139" t="n">
        <v>46022</v>
      </c>
      <c r="E1989" t="inlineStr">
        <is>
          <t>495-2025-12-31</t>
        </is>
      </c>
      <c r="F1989" t="inlineStr">
        <is>
          <t>2025-10-29 12:09:44</t>
        </is>
      </c>
      <c r="G1989" t="inlineStr">
        <is>
          <t>Miguel Angel Lopez Triana</t>
        </is>
      </c>
      <c r="H1989"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0">
      <c r="A1990" t="n">
        <v>496</v>
      </c>
      <c r="B1990" t="inlineStr">
        <is>
          <t>Nivel de Satisfacción Servicios Prestados - Planeación Financiera</t>
        </is>
      </c>
      <c r="C1990" t="inlineStr">
        <is>
          <t>Planeación Financiera</t>
        </is>
      </c>
      <c r="D1990" s="139" t="n">
        <v>46022</v>
      </c>
      <c r="E1990" t="inlineStr">
        <is>
          <t>496-2025-12-31</t>
        </is>
      </c>
      <c r="F1990" t="inlineStr">
        <is>
          <t>2025-10-22 09:12:06</t>
        </is>
      </c>
      <c r="G1990" t="inlineStr">
        <is>
          <t>Miguel Angel Lopez Triana</t>
        </is>
      </c>
      <c r="H1990"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1">
      <c r="A1991" t="n">
        <v>498</v>
      </c>
      <c r="B1991" t="inlineStr">
        <is>
          <t>Nivel de Satisfacción Servicios Prestados - Centro de Medios Audiovisuales</t>
        </is>
      </c>
      <c r="C1991" t="inlineStr">
        <is>
          <t>Centro de Medios Audiovisuales</t>
        </is>
      </c>
      <c r="D1991" s="139" t="n">
        <v>46022</v>
      </c>
      <c r="E1991" t="inlineStr">
        <is>
          <t>498-2025-12-31</t>
        </is>
      </c>
      <c r="F1991" t="inlineStr">
        <is>
          <t>2025-10-14 14:21:55</t>
        </is>
      </c>
      <c r="G1991" t="inlineStr">
        <is>
          <t>Miguel Angel Lopez Triana</t>
        </is>
      </c>
      <c r="H1991"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499</v>
      </c>
      <c r="B1992" t="inlineStr">
        <is>
          <t>Nivel de Satisfacción Servicios Prestados - Datos y analítica</t>
        </is>
      </c>
      <c r="C1992" t="inlineStr">
        <is>
          <t>DATOS Y ANALÍTICA</t>
        </is>
      </c>
      <c r="D1992" s="139" t="n">
        <v>46022</v>
      </c>
      <c r="E1992" t="inlineStr">
        <is>
          <t>499-2025-12-31</t>
        </is>
      </c>
      <c r="F1992" t="inlineStr">
        <is>
          <t>2026-03-10 00:10:25</t>
        </is>
      </c>
      <c r="G1992" t="inlineStr">
        <is>
          <t>Licec Ximena Silva Goyeneche</t>
        </is>
      </c>
      <c r="H1992" t="inlineStr">
        <is>
          <t>Por reestructuración del proceso no se realizo medición de indicador de satisfacción en 2025</t>
        </is>
      </c>
    </row>
    <row r="1993">
      <c r="A1993" t="n">
        <v>500</v>
      </c>
      <c r="B1993" t="inlineStr">
        <is>
          <t>Nivel de Satisfacción Servicios Prestados -Servicio de Salud</t>
        </is>
      </c>
      <c r="C1993" t="inlineStr">
        <is>
          <t>Servicio de Salud</t>
        </is>
      </c>
      <c r="D1993" s="139" t="n">
        <v>46022</v>
      </c>
      <c r="E1993" t="inlineStr">
        <is>
          <t>500-2025-12-31</t>
        </is>
      </c>
      <c r="F1993" t="inlineStr">
        <is>
          <t>2025-10-22 12:01:54</t>
        </is>
      </c>
      <c r="G1993" t="inlineStr">
        <is>
          <t>Miguel Angel Lopez Triana</t>
        </is>
      </c>
      <c r="H1993"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4">
      <c r="A1994" t="n">
        <v>501</v>
      </c>
      <c r="B1994" t="inlineStr">
        <is>
          <t>Nivel de Satisfacción Servicios Prestados -Gestión, evaluación e innovación curricular</t>
        </is>
      </c>
      <c r="C1994" t="inlineStr">
        <is>
          <t>Gestión, Evaluación e Innovación Curricular</t>
        </is>
      </c>
      <c r="D1994" s="139" t="n">
        <v>46022</v>
      </c>
      <c r="E1994" t="inlineStr">
        <is>
          <t>501-2025-12-31</t>
        </is>
      </c>
      <c r="F1994" t="inlineStr">
        <is>
          <t>2025-10-21 14:42:13</t>
        </is>
      </c>
      <c r="G1994" t="inlineStr">
        <is>
          <t>Miguel Angel Lopez Triana</t>
        </is>
      </c>
      <c r="H1994"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502</v>
      </c>
      <c r="B1995" t="inlineStr">
        <is>
          <t>Nivel de Satisfacción Servicios Prestados -Formación para la investigación, creación e innovación</t>
        </is>
      </c>
      <c r="C1995" t="inlineStr">
        <is>
          <t>Formación para la investigación, creación e innovación</t>
        </is>
      </c>
      <c r="D1995" s="139" t="n">
        <v>46022</v>
      </c>
      <c r="E1995" t="inlineStr">
        <is>
          <t>502-2025-12-31</t>
        </is>
      </c>
      <c r="F1995" t="inlineStr">
        <is>
          <t>2025-10-21 08:55:36</t>
        </is>
      </c>
      <c r="G1995" t="inlineStr">
        <is>
          <t>Miguel Angel Lopez Triana</t>
        </is>
      </c>
      <c r="H1995"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96">
      <c r="A1996" t="n">
        <v>503</v>
      </c>
      <c r="B1996" t="inlineStr">
        <is>
          <t>Nivel de Satisfacción Servicios Prestados -Gestión de Unidades Académicas</t>
        </is>
      </c>
      <c r="C1996" t="inlineStr">
        <is>
          <t>Gestión de Unidades Académicas</t>
        </is>
      </c>
      <c r="D1996" s="139" t="n">
        <v>46022</v>
      </c>
      <c r="E1996" t="inlineStr">
        <is>
          <t>503-2025-12-31</t>
        </is>
      </c>
      <c r="F1996" t="inlineStr">
        <is>
          <t>2025-10-21 14:15:16</t>
        </is>
      </c>
      <c r="G1996" t="inlineStr">
        <is>
          <t>Miguel Angel Lopez Triana</t>
        </is>
      </c>
      <c r="H1996"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504</v>
      </c>
      <c r="B1997" t="inlineStr">
        <is>
          <t>Nivel de Satisfacción Servicios Prestados - LEI</t>
        </is>
      </c>
      <c r="C1997" t="inlineStr">
        <is>
          <t>LEI</t>
        </is>
      </c>
      <c r="D1997" s="139" t="n">
        <v>46022</v>
      </c>
      <c r="E1997" t="inlineStr">
        <is>
          <t>504-2025-12-31</t>
        </is>
      </c>
      <c r="F1997" t="inlineStr">
        <is>
          <t>2025-10-21 15:48:19</t>
        </is>
      </c>
      <c r="G1997" t="inlineStr">
        <is>
          <t>Miguel Angel Lopez Triana</t>
        </is>
      </c>
      <c r="H1997"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505</v>
      </c>
      <c r="B1998" t="inlineStr">
        <is>
          <t>Nivel de Satisfacción Servicios Prestados - Mercadeo de programas académicos</t>
        </is>
      </c>
      <c r="C1998" t="inlineStr">
        <is>
          <t>Mercadeo de programas académicos</t>
        </is>
      </c>
      <c r="D1998" s="139" t="n">
        <v>46022</v>
      </c>
      <c r="E1998" t="inlineStr">
        <is>
          <t>505-2025-12-31</t>
        </is>
      </c>
      <c r="F1998" t="inlineStr">
        <is>
          <t>2025-10-21 15:57:00</t>
        </is>
      </c>
      <c r="G1998" t="inlineStr">
        <is>
          <t>Miguel Angel Lopez Triana</t>
        </is>
      </c>
      <c r="H1998"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1999">
      <c r="A1999" t="n">
        <v>508</v>
      </c>
      <c r="B1999" t="inlineStr">
        <is>
          <t>Nivel de Satisfacción Servicios Prestados - Diseño y contenido virtual</t>
        </is>
      </c>
      <c r="C1999" t="inlineStr">
        <is>
          <t>Diseño de Contenido Virtual</t>
        </is>
      </c>
      <c r="D1999" s="139" t="n">
        <v>46022</v>
      </c>
      <c r="E1999" t="inlineStr">
        <is>
          <t>508-2025-12-31</t>
        </is>
      </c>
      <c r="F1999" t="inlineStr">
        <is>
          <t>2025-10-21 08:16:01</t>
        </is>
      </c>
      <c r="G1999" t="inlineStr">
        <is>
          <t>Miguel Angel Lopez Triana</t>
        </is>
      </c>
      <c r="H1999"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522</v>
      </c>
      <c r="B2000" t="inlineStr">
        <is>
          <t>Asignaturas o modulos con mecanismos de evaluación implementados</t>
        </is>
      </c>
      <c r="C2000" t="inlineStr">
        <is>
          <t>Gestión, Evaluación e Innovación Curricular</t>
        </is>
      </c>
      <c r="D2000" s="139" t="n">
        <v>46022</v>
      </c>
      <c r="E2000" t="inlineStr">
        <is>
          <t>522-2025-12-31</t>
        </is>
      </c>
      <c r="F2000" t="inlineStr">
        <is>
          <t>2026-01-09 15:27:17</t>
        </is>
      </c>
      <c r="G2000" t="inlineStr">
        <is>
          <t>Diana Shirley Velasquez Rojas</t>
        </is>
      </c>
      <c r="H2000" t="inlineStr">
        <is>
          <t>Se adjunta evidencia.</t>
        </is>
      </c>
    </row>
    <row r="2001">
      <c r="A2001" t="n">
        <v>527</v>
      </c>
      <c r="B2001" t="inlineStr">
        <is>
          <t>Participación de Grupos de Interés en la construcción del nuevo plan de desarrollo (PDI)</t>
        </is>
      </c>
      <c r="C2001" t="inlineStr">
        <is>
          <t>Planeación Estratégica</t>
        </is>
      </c>
      <c r="D2001" s="139" t="n">
        <v>46022</v>
      </c>
      <c r="E2001" t="inlineStr">
        <is>
          <t>527-2025-12-31</t>
        </is>
      </c>
      <c r="F2001" t="inlineStr">
        <is>
          <t>2026-03-09 08:32:39</t>
        </is>
      </c>
      <c r="G2001" t="inlineStr">
        <is>
          <t>Catalina Hernandez Martinez</t>
        </is>
      </c>
      <c r="H2001"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2">
      <c r="A2002" t="n">
        <v>541</v>
      </c>
      <c r="B2002" t="inlineStr">
        <is>
          <t>Participación de graduados en actividades de empleabilidad y relacionamiento</t>
        </is>
      </c>
      <c r="C2002" t="inlineStr">
        <is>
          <t>Gestión de Graduados</t>
        </is>
      </c>
      <c r="D2002" s="139" t="n">
        <v>46022</v>
      </c>
      <c r="E2002" t="inlineStr">
        <is>
          <t>541-2025-12-31</t>
        </is>
      </c>
      <c r="F2002" t="inlineStr">
        <is>
          <t>2026-01-28 11:58:44</t>
        </is>
      </c>
      <c r="G2002" t="inlineStr">
        <is>
          <t>Cristina Forero Rodriguez</t>
        </is>
      </c>
      <c r="H2002"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3">
      <c r="A2003" t="n">
        <v>542</v>
      </c>
      <c r="B2003" t="inlineStr">
        <is>
          <t>Tasa de cotización del graduado - Metrica</t>
        </is>
      </c>
      <c r="C2003" t="inlineStr">
        <is>
          <t>Gestión de Graduados</t>
        </is>
      </c>
      <c r="D2003" s="139" t="n">
        <v>46022</v>
      </c>
      <c r="E2003" t="inlineStr">
        <is>
          <t>542-2025-12-31</t>
        </is>
      </c>
      <c r="F2003" t="inlineStr">
        <is>
          <t>2026-01-20 16:43:19</t>
        </is>
      </c>
      <c r="G2003" t="inlineStr">
        <is>
          <t>Cristina Forero Rodriguez</t>
        </is>
      </c>
      <c r="H2003"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04">
      <c r="A2004" t="n">
        <v>546</v>
      </c>
      <c r="B2004" t="inlineStr">
        <is>
          <t>Tasa de participación de graduados en instrumentos de seguimiento (M0, M1, M5)</t>
        </is>
      </c>
      <c r="C2004" t="inlineStr">
        <is>
          <t>Gestión de Graduados</t>
        </is>
      </c>
      <c r="D2004" s="139" t="n">
        <v>46022</v>
      </c>
      <c r="E2004" t="inlineStr">
        <is>
          <t>546-2025-12-31</t>
        </is>
      </c>
      <c r="F2004" t="inlineStr">
        <is>
          <t>2026-01-20 16:28:33</t>
        </is>
      </c>
      <c r="G2004" t="inlineStr">
        <is>
          <t>Cristina Forero Rodriguez</t>
        </is>
      </c>
      <c r="H2004"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05">
      <c r="A2005" t="n">
        <v>547</v>
      </c>
      <c r="B2005" t="inlineStr">
        <is>
          <t>Nivel de satisfacción del graduado con la institución</t>
        </is>
      </c>
      <c r="C2005" t="inlineStr">
        <is>
          <t>Gestión de Graduados</t>
        </is>
      </c>
      <c r="D2005" s="139" t="n">
        <v>46022</v>
      </c>
      <c r="E2005" t="inlineStr">
        <is>
          <t>547-2025-12-31</t>
        </is>
      </c>
      <c r="F2005" t="inlineStr">
        <is>
          <t>2026-01-22 12:07:48</t>
        </is>
      </c>
      <c r="G2005" t="inlineStr">
        <is>
          <t>Cristina Forero Rodriguez</t>
        </is>
      </c>
      <c r="H2005"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06">
      <c r="A2006" t="n">
        <v>553</v>
      </c>
      <c r="B2006" t="inlineStr">
        <is>
          <t>Nivel de Satisfacción Servicios Prestados -Inscripción, admisión y matrícula de estudiantes nuevos</t>
        </is>
      </c>
      <c r="C2006" t="inlineStr">
        <is>
          <t>Inscripción, admisión y matrícula de estudiantes nuevos</t>
        </is>
      </c>
      <c r="D2006" s="139" t="n">
        <v>46022</v>
      </c>
      <c r="E2006" t="inlineStr">
        <is>
          <t>553-2025-12-31</t>
        </is>
      </c>
      <c r="F2006" t="inlineStr">
        <is>
          <t>2025-10-21 16:39:05</t>
        </is>
      </c>
      <c r="G2006" t="inlineStr">
        <is>
          <t>Miguel Angel Lopez Triana</t>
        </is>
      </c>
      <c r="H2006"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07">
      <c r="A2007" t="n">
        <v>556</v>
      </c>
      <c r="B2007" t="inlineStr">
        <is>
          <t>Cumplimiento Plan de formación Institucional</t>
        </is>
      </c>
      <c r="C2007" t="inlineStr">
        <is>
          <t>GESTIÓN Y DESARROLLO DEL TALENTO HUMANO</t>
        </is>
      </c>
      <c r="D2007" s="139" t="n">
        <v>46022</v>
      </c>
      <c r="E2007" t="inlineStr">
        <is>
          <t>556-2025-12-31</t>
        </is>
      </c>
      <c r="F2007" t="inlineStr">
        <is>
          <t>2026-01-30 12:02:08</t>
        </is>
      </c>
      <c r="G2007" t="inlineStr">
        <is>
          <t>Andrea Carmona Guerra</t>
        </is>
      </c>
      <c r="H2007"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47"/>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inlineStr">
        <is>
          <t>1</t>
        </is>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Porcentaje</t>
        </is>
      </c>
    </row>
    <row r="3">
      <c r="A3" t="inlineStr">
        <is>
          <t>2</t>
        </is>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Porcentaje</t>
        </is>
      </c>
    </row>
    <row r="4">
      <c r="A4" t="inlineStr">
        <is>
          <t>3</t>
        </is>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Porcentaje</t>
        </is>
      </c>
    </row>
    <row r="5">
      <c r="A5" t="inlineStr">
        <is>
          <t>4</t>
        </is>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Porcentaje</t>
        </is>
      </c>
    </row>
    <row r="6">
      <c r="A6" t="inlineStr">
        <is>
          <t>5</t>
        </is>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Porcentaje</t>
        </is>
      </c>
    </row>
    <row r="7">
      <c r="A7" t="inlineStr">
        <is>
          <t>6</t>
        </is>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Porcentaje</t>
        </is>
      </c>
    </row>
    <row r="8">
      <c r="A8" t="inlineStr">
        <is>
          <t>7</t>
        </is>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Porcentaje</t>
        </is>
      </c>
    </row>
    <row r="9">
      <c r="A9" t="inlineStr">
        <is>
          <t>8</t>
        </is>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Porcentaje</t>
        </is>
      </c>
    </row>
    <row r="10">
      <c r="A10" t="inlineStr">
        <is>
          <t>9</t>
        </is>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Porcentaje</t>
        </is>
      </c>
    </row>
    <row r="11">
      <c r="A11" t="inlineStr">
        <is>
          <t>10</t>
        </is>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Porcentaje</t>
        </is>
      </c>
    </row>
    <row r="13">
      <c r="A13" t="inlineStr">
        <is>
          <t>11</t>
        </is>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Porcentaje</t>
        </is>
      </c>
    </row>
    <row r="15">
      <c r="A15" t="inlineStr">
        <is>
          <t>12</t>
        </is>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Porcentaje</t>
        </is>
      </c>
    </row>
    <row r="16">
      <c r="A16" t="inlineStr">
        <is>
          <t>13</t>
        </is>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Porcentaje</t>
        </is>
      </c>
    </row>
    <row r="18">
      <c r="A18" t="inlineStr">
        <is>
          <t>14</t>
        </is>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Porcentaje</t>
        </is>
      </c>
    </row>
    <row r="28">
      <c r="A28" t="inlineStr">
        <is>
          <t>78</t>
        </is>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Porcentaje</t>
        </is>
      </c>
    </row>
    <row r="29">
      <c r="A29" t="inlineStr">
        <is>
          <t>79</t>
        </is>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Porcentaje</t>
        </is>
      </c>
    </row>
    <row r="41">
      <c r="A41" t="inlineStr">
        <is>
          <t>96</t>
        </is>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is>
          <t>Cierre</t>
        </is>
      </c>
      <c r="K41" t="inlineStr"/>
      <c r="L41" t="inlineStr">
        <is>
          <t>Porcentaje</t>
        </is>
      </c>
    </row>
    <row r="42">
      <c r="A42" t="inlineStr">
        <is>
          <t>97</t>
        </is>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Porcentaje</t>
        </is>
      </c>
    </row>
    <row r="43">
      <c r="A43" t="inlineStr">
        <is>
          <t>98</t>
        </is>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Porcentaje</t>
        </is>
      </c>
    </row>
    <row r="47">
      <c r="A47" t="inlineStr">
        <is>
          <t>108</t>
        </is>
      </c>
      <c r="B47" t="inlineStr">
        <is>
          <t>Nivel de Satisfacción Servicios Prestados</t>
        </is>
      </c>
      <c r="C47" t="inlineStr">
        <is>
          <t>Estratégico</t>
        </is>
      </c>
      <c r="D47" t="inlineStr">
        <is>
          <t>DIRECCIONAMIENTO ESTRATÉGICO</t>
        </is>
      </c>
      <c r="E47" t="inlineStr">
        <is>
          <t>Anual</t>
        </is>
      </c>
      <c r="F47" t="inlineStr">
        <is>
          <t>Positivo</t>
        </is>
      </c>
      <c r="G47" t="inlineStr"/>
      <c r="H47" t="inlineStr">
        <is>
          <t>Historico</t>
        </is>
      </c>
      <c r="I47" t="inlineStr">
        <is>
          <t>Historico</t>
        </is>
      </c>
      <c r="J47" t="inlineStr">
        <is>
          <t>Cierre</t>
        </is>
      </c>
      <c r="K47" t="inlineStr"/>
      <c r="L47" t="inlineStr">
        <is>
          <t>Porcentaje</t>
        </is>
      </c>
    </row>
    <row r="48">
      <c r="A48" t="inlineStr">
        <is>
          <t>108.1</t>
        </is>
      </c>
      <c r="B48" t="inlineStr">
        <is>
          <t>Nivel de Satisfacción Servicios Prestados - Planeación Estratégica</t>
        </is>
      </c>
      <c r="C48" t="inlineStr">
        <is>
          <t>Operativo</t>
        </is>
      </c>
      <c r="D48" t="inlineStr">
        <is>
          <t>Planeación Estratégica</t>
        </is>
      </c>
      <c r="E48" t="inlineStr">
        <is>
          <t>Anual</t>
        </is>
      </c>
      <c r="F48" t="inlineStr">
        <is>
          <t>Positivo</t>
        </is>
      </c>
      <c r="G48" t="inlineStr"/>
      <c r="H48" t="inlineStr">
        <is>
          <t>Historico</t>
        </is>
      </c>
      <c r="I48" t="inlineStr">
        <is>
          <t>Historico</t>
        </is>
      </c>
      <c r="J48" t="inlineStr">
        <is>
          <t>Cierre</t>
        </is>
      </c>
      <c r="K48" t="inlineStr"/>
      <c r="L48" t="inlineStr">
        <is>
          <t>Porcentaje</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is>
          <t>Cierre</t>
        </is>
      </c>
      <c r="K49" t="inlineStr"/>
      <c r="L49" t="inlineStr">
        <is>
          <t>Porcentaje</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is>
          <t>Cierre</t>
        </is>
      </c>
      <c r="K50" t="inlineStr"/>
      <c r="L50" t="inlineStr">
        <is>
          <t>Porcentaje</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is>
          <t>Cierre</t>
        </is>
      </c>
      <c r="K51" t="inlineStr"/>
      <c r="L51" t="inlineStr">
        <is>
          <t>Porcentaje</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is>
          <t>Cierre</t>
        </is>
      </c>
      <c r="K52" t="inlineStr"/>
      <c r="L52" t="inlineStr">
        <is>
          <t>Porcentaje</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is>
          <t>Cierre</t>
        </is>
      </c>
      <c r="K53" t="inlineStr"/>
      <c r="L53" t="inlineStr">
        <is>
          <t>Porcentaje</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is>
          <t>Cierre</t>
        </is>
      </c>
      <c r="K54" t="inlineStr"/>
      <c r="L54" t="inlineStr">
        <is>
          <t>Porcentaje</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is>
          <t>Cierre</t>
        </is>
      </c>
      <c r="K55" t="inlineStr"/>
      <c r="L55" t="inlineStr">
        <is>
          <t>Porcentaje</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is>
          <t>Cierre</t>
        </is>
      </c>
      <c r="K56" t="inlineStr"/>
      <c r="L56" t="inlineStr">
        <is>
          <t>Porcentaje</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is>
          <t>Cierre</t>
        </is>
      </c>
      <c r="K57" t="inlineStr"/>
      <c r="L57" t="inlineStr">
        <is>
          <t>Porcentaje</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is>
          <t>Cierre</t>
        </is>
      </c>
      <c r="K58" t="inlineStr"/>
      <c r="L58" t="inlineStr">
        <is>
          <t>Porcentaje</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is>
          <t>Cierre</t>
        </is>
      </c>
      <c r="K59" t="inlineStr"/>
      <c r="L59" t="inlineStr">
        <is>
          <t>Porcentaje</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is>
          <t>Cierre</t>
        </is>
      </c>
      <c r="K60" t="inlineStr"/>
      <c r="L60" t="inlineStr">
        <is>
          <t>Porcentaje</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is>
          <t>Cierre</t>
        </is>
      </c>
      <c r="K61" t="inlineStr"/>
      <c r="L61" t="inlineStr">
        <is>
          <t>Porcentaje</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is>
          <t>Cierre</t>
        </is>
      </c>
      <c r="K62" t="inlineStr"/>
      <c r="L62" t="inlineStr">
        <is>
          <t>Porcentaje</t>
        </is>
      </c>
    </row>
    <row r="63">
      <c r="A63" t="inlineStr">
        <is>
          <t>110</t>
        </is>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is>
          <t>Cierre</t>
        </is>
      </c>
      <c r="K63" t="inlineStr"/>
      <c r="L63" t="inlineStr">
        <is>
          <t>Porcentaje</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is>
          <t>Promedio</t>
        </is>
      </c>
      <c r="K64" t="inlineStr"/>
      <c r="L64" t="inlineStr">
        <is>
          <t>Porcentaje</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is>
          <t>Cierre</t>
        </is>
      </c>
      <c r="K65" t="inlineStr"/>
      <c r="L65" t="inlineStr">
        <is>
          <t>Porcentaje</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is>
          <t>Cierre</t>
        </is>
      </c>
      <c r="K66" t="inlineStr"/>
      <c r="L66" t="inlineStr">
        <is>
          <t>Porcentaje</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is>
          <t>Cierre</t>
        </is>
      </c>
      <c r="K67" t="inlineStr"/>
      <c r="L67" t="inlineStr">
        <is>
          <t>Porcentaje</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is>
          <t>Cierre</t>
        </is>
      </c>
      <c r="K68" t="inlineStr"/>
      <c r="L68" t="inlineStr">
        <is>
          <t>Porcentaje</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is>
          <t>Cierre</t>
        </is>
      </c>
      <c r="K69" t="inlineStr"/>
      <c r="L69" t="inlineStr">
        <is>
          <t>Porcentaje</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is>
          <t>Cierre</t>
        </is>
      </c>
      <c r="K70" t="inlineStr"/>
      <c r="L70" t="inlineStr">
        <is>
          <t>Porcentaje</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is>
          <t>Cierre</t>
        </is>
      </c>
      <c r="K71" t="inlineStr"/>
      <c r="L71" t="inlineStr">
        <is>
          <t>Porcentaje</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is>
          <t>Cierre</t>
        </is>
      </c>
      <c r="K72" t="inlineStr"/>
      <c r="L72" t="inlineStr">
        <is>
          <t>Porcentaje</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is>
          <t>Promedio</t>
        </is>
      </c>
      <c r="K73" t="inlineStr"/>
      <c r="L73" t="inlineStr">
        <is>
          <t>Porcentaje</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is>
          <t>Promedio</t>
        </is>
      </c>
      <c r="K74" t="inlineStr"/>
      <c r="L74" t="inlineStr">
        <is>
          <t>Porcentaje</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Porcentaje</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is>
          <t>Cierre</t>
        </is>
      </c>
      <c r="K76" t="inlineStr"/>
      <c r="L76" t="inlineStr">
        <is>
          <t>Porcentaje</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Porcentaje</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is>
          <t>Promedio</t>
        </is>
      </c>
      <c r="K78" t="inlineStr"/>
      <c r="L78" t="inlineStr">
        <is>
          <t>Porcentaje</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is>
          <t>Cierre</t>
        </is>
      </c>
      <c r="K79" t="inlineStr"/>
      <c r="L79" t="inlineStr">
        <is>
          <t>Porcentaje</t>
        </is>
      </c>
    </row>
    <row r="80">
      <c r="A80" t="inlineStr">
        <is>
          <t>136</t>
        </is>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is>
          <t>Promedio</t>
        </is>
      </c>
      <c r="K80" t="inlineStr"/>
      <c r="L80" t="inlineStr">
        <is>
          <t>Porcentaje</t>
        </is>
      </c>
    </row>
    <row r="81">
      <c r="A81" t="inlineStr">
        <is>
          <t>137</t>
        </is>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is>
          <t>Promedio</t>
        </is>
      </c>
      <c r="K81" t="inlineStr"/>
      <c r="L81" t="inlineStr">
        <is>
          <t>Porcentaje</t>
        </is>
      </c>
    </row>
    <row r="82">
      <c r="A82" t="inlineStr">
        <is>
          <t>139</t>
        </is>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is>
          <t>Cierre</t>
        </is>
      </c>
      <c r="K82" t="inlineStr"/>
      <c r="L82" t="inlineStr">
        <is>
          <t>Porcentaje</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is>
          <t>Promedio</t>
        </is>
      </c>
      <c r="K83" t="inlineStr"/>
      <c r="L83" t="inlineStr">
        <is>
          <t>Porcentaje</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is>
          <t>Cierre</t>
        </is>
      </c>
      <c r="K84" t="inlineStr"/>
      <c r="L84" t="inlineStr">
        <is>
          <t>Porcentaje</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is>
          <t>Promedio</t>
        </is>
      </c>
      <c r="K85" t="inlineStr"/>
      <c r="L85" t="inlineStr">
        <is>
          <t>Porcentaje</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is>
          <t>Promedio</t>
        </is>
      </c>
      <c r="K86" t="inlineStr"/>
      <c r="L86" t="inlineStr">
        <is>
          <t>Porcentaje</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is>
          <t>Cierre</t>
        </is>
      </c>
      <c r="K87" t="inlineStr"/>
      <c r="L87" t="inlineStr">
        <is>
          <t>Porcentaje</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is>
          <t>Promedio</t>
        </is>
      </c>
      <c r="K88" t="inlineStr"/>
      <c r="L88" t="inlineStr">
        <is>
          <t>Porcentaje</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is>
          <t>Cierre</t>
        </is>
      </c>
      <c r="K89" t="inlineStr"/>
      <c r="L89" t="inlineStr">
        <is>
          <t>Porcentaje</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is>
          <t>Cierre</t>
        </is>
      </c>
      <c r="K90" t="inlineStr"/>
      <c r="L90" t="inlineStr">
        <is>
          <t>Porcentaje</t>
        </is>
      </c>
    </row>
    <row r="91">
      <c r="A91" t="inlineStr">
        <is>
          <t>157</t>
        </is>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is>
          <t>Cierre</t>
        </is>
      </c>
      <c r="K91" t="inlineStr"/>
      <c r="L91" t="inlineStr">
        <is>
          <t>Porcentaje</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is>
          <t>Promedio</t>
        </is>
      </c>
      <c r="K92" t="inlineStr"/>
      <c r="L92" t="inlineStr">
        <is>
          <t>Porcentaje</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is>
          <t>Promedio</t>
        </is>
      </c>
      <c r="K93" t="inlineStr"/>
      <c r="L93" t="inlineStr">
        <is>
          <t>Porcentaje</t>
        </is>
      </c>
    </row>
    <row r="94">
      <c r="A94" t="inlineStr">
        <is>
          <t>171</t>
        </is>
      </c>
      <c r="B94" t="inlineStr">
        <is>
          <t>ANS documentos operativos_Inactivo</t>
        </is>
      </c>
      <c r="C94" t="inlineStr">
        <is>
          <t>Operativo</t>
        </is>
      </c>
      <c r="D94" t="inlineStr">
        <is>
          <t>Gestión de calidad</t>
        </is>
      </c>
      <c r="E94" t="inlineStr">
        <is>
          <t>Mensual</t>
        </is>
      </c>
      <c r="F94" t="inlineStr">
        <is>
          <t>Negativo</t>
        </is>
      </c>
      <c r="G94" t="inlineStr"/>
      <c r="H94" t="inlineStr">
        <is>
          <t>Historico</t>
        </is>
      </c>
      <c r="I94" t="inlineStr">
        <is>
          <t>Historico</t>
        </is>
      </c>
      <c r="J94" t="inlineStr">
        <is>
          <t>Promedio</t>
        </is>
      </c>
      <c r="K94" t="inlineStr"/>
      <c r="L94" t="inlineStr">
        <is>
          <t>Porcentaje</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is>
          <t>Promedio</t>
        </is>
      </c>
      <c r="K95" t="inlineStr"/>
      <c r="L95" t="inlineStr">
        <is>
          <t>Porcentaje</t>
        </is>
      </c>
    </row>
    <row r="96">
      <c r="A96" t="inlineStr">
        <is>
          <t>174</t>
        </is>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is>
          <t>Cierre</t>
        </is>
      </c>
      <c r="K96" t="inlineStr"/>
      <c r="L96" t="inlineStr">
        <is>
          <t>Porcentaje</t>
        </is>
      </c>
    </row>
    <row r="97">
      <c r="A97" t="inlineStr">
        <is>
          <t>176</t>
        </is>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is>
          <t>Promedio</t>
        </is>
      </c>
      <c r="K97" t="inlineStr"/>
      <c r="L97" t="inlineStr">
        <is>
          <t>Porcentaje</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is>
          <t>Promedio</t>
        </is>
      </c>
      <c r="K98" t="inlineStr"/>
      <c r="L98" t="inlineStr">
        <is>
          <t>Porcentaje</t>
        </is>
      </c>
    </row>
    <row r="99">
      <c r="A99" t="inlineStr">
        <is>
          <t>194</t>
        </is>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is>
          <t>Cierre</t>
        </is>
      </c>
      <c r="K99" t="inlineStr"/>
      <c r="L99" t="inlineStr">
        <is>
          <t>Porcentaje</t>
        </is>
      </c>
    </row>
    <row r="100">
      <c r="A100" t="inlineStr">
        <is>
          <t>195</t>
        </is>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Promedio</t>
        </is>
      </c>
      <c r="K100" t="inlineStr"/>
      <c r="L100" t="inlineStr">
        <is>
          <t>Porcentaje</t>
        </is>
      </c>
    </row>
    <row r="101">
      <c r="A101" t="inlineStr">
        <is>
          <t>196</t>
        </is>
      </c>
      <c r="B101" t="inlineStr">
        <is>
          <t>(% de solicitudes procesos Pareto)</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is>
          <t>Cierre</t>
        </is>
      </c>
      <c r="K101" t="inlineStr"/>
      <c r="L101" t="inlineStr">
        <is>
          <t>Porcentaje</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is>
          <t>Promedio</t>
        </is>
      </c>
      <c r="K102" t="inlineStr"/>
      <c r="L102" t="inlineStr">
        <is>
          <t>Porcentaje</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is>
          <t>Promedio</t>
        </is>
      </c>
      <c r="K103" t="inlineStr"/>
      <c r="L103" t="inlineStr">
        <is>
          <t>Porcentaje</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is>
          <t>Cierre</t>
        </is>
      </c>
      <c r="K104" t="inlineStr"/>
      <c r="L104" t="inlineStr">
        <is>
          <t>Porcentaje</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Porcentaje</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Porcentaje</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is>
          <t>Cierre</t>
        </is>
      </c>
      <c r="K107" t="inlineStr"/>
      <c r="L107" t="inlineStr">
        <is>
          <t>Porcentaje</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Porcentaje</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is>
          <t>Cierre</t>
        </is>
      </c>
      <c r="K109" t="inlineStr"/>
      <c r="L109" t="inlineStr">
        <is>
          <t>Porcentaje</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is>
          <t>Cierre</t>
        </is>
      </c>
      <c r="K110" t="inlineStr"/>
      <c r="L110" t="inlineStr">
        <is>
          <t>Porcentaje</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Porcentaje</t>
        </is>
      </c>
    </row>
    <row r="112">
      <c r="A112" t="inlineStr">
        <is>
          <t>210</t>
        </is>
      </c>
      <c r="B112" t="inlineStr">
        <is>
          <t>Aporte de los Procesos a los Objetivos de Desarrollo Sostenible</t>
        </is>
      </c>
      <c r="C112" t="inlineStr">
        <is>
          <t>Estratégico</t>
        </is>
      </c>
      <c r="D112" t="inlineStr">
        <is>
          <t>GESTIÓN AMBIENTAL</t>
        </is>
      </c>
      <c r="E112" t="inlineStr">
        <is>
          <t>Anual</t>
        </is>
      </c>
      <c r="F112" t="inlineStr">
        <is>
          <t>Positivo</t>
        </is>
      </c>
      <c r="G112" t="inlineStr"/>
      <c r="H112" t="inlineStr">
        <is>
          <t>Historico</t>
        </is>
      </c>
      <c r="I112" t="inlineStr">
        <is>
          <t>Historico</t>
        </is>
      </c>
      <c r="J112" t="inlineStr">
        <is>
          <t>Cierre</t>
        </is>
      </c>
      <c r="K112" t="inlineStr"/>
      <c r="L112" t="inlineStr">
        <is>
          <t>Porcentaje</t>
        </is>
      </c>
    </row>
    <row r="113">
      <c r="A113" t="n">
        <v>213</v>
      </c>
      <c r="B113" t="inlineStr">
        <is>
          <t>Cumplimiento del Plan Anual del Sistema de Gestión Ambiental</t>
        </is>
      </c>
      <c r="C113" t="inlineStr">
        <is>
          <t>Estratégico</t>
        </is>
      </c>
      <c r="D113" t="inlineStr">
        <is>
          <t>GESTIÓN AMBIENTAL</t>
        </is>
      </c>
      <c r="E113" t="inlineStr">
        <is>
          <t>Trimestral</t>
        </is>
      </c>
      <c r="F113" t="inlineStr">
        <is>
          <t>Positivo</t>
        </is>
      </c>
      <c r="G113" t="inlineStr">
        <is>
          <t>Multiserie</t>
        </is>
      </c>
      <c r="H113" t="inlineStr">
        <is>
          <t>Activo</t>
        </is>
      </c>
      <c r="I113" t="inlineStr">
        <is>
          <t>API</t>
        </is>
      </c>
      <c r="J113" t="inlineStr">
        <is>
          <t>Cierre</t>
        </is>
      </c>
      <c r="K113" t="inlineStr"/>
      <c r="L113" t="inlineStr">
        <is>
          <t>Porcentaje</t>
        </is>
      </c>
    </row>
    <row r="114">
      <c r="A114" t="n">
        <v>214</v>
      </c>
      <c r="B114" t="inlineStr">
        <is>
          <t>Generación de Residuos Sólidos Mensual</t>
        </is>
      </c>
      <c r="C114" t="inlineStr">
        <is>
          <t>Operativo</t>
        </is>
      </c>
      <c r="D114" t="inlineStr">
        <is>
          <t>GESTIÓN AMBIENTAL</t>
        </is>
      </c>
      <c r="E114" t="inlineStr">
        <is>
          <t>Mensual</t>
        </is>
      </c>
      <c r="F114" t="inlineStr">
        <is>
          <t>Negativo</t>
        </is>
      </c>
      <c r="G114" t="inlineStr">
        <is>
          <t>Multiserie</t>
        </is>
      </c>
      <c r="H114" t="inlineStr">
        <is>
          <t>Activo</t>
        </is>
      </c>
      <c r="I114" t="inlineStr">
        <is>
          <t>API</t>
        </is>
      </c>
      <c r="J114" t="inlineStr">
        <is>
          <t>Sumar las variables de las series y luego a aplicar la fórmula</t>
        </is>
      </c>
      <c r="K114" t="inlineStr"/>
      <c r="L114" t="inlineStr">
        <is>
          <t>Porcentaje</t>
        </is>
      </c>
    </row>
    <row r="115">
      <c r="A115" t="n">
        <v>215</v>
      </c>
      <c r="B115" t="inlineStr">
        <is>
          <t>Disminución de la Generación de Residuos per Cápita</t>
        </is>
      </c>
      <c r="C115" t="inlineStr">
        <is>
          <t>Operativo</t>
        </is>
      </c>
      <c r="D115" t="inlineStr">
        <is>
          <t>GESTIÓN AMBIENTAL</t>
        </is>
      </c>
      <c r="E115" t="inlineStr">
        <is>
          <t>Semestral</t>
        </is>
      </c>
      <c r="F115" t="inlineStr">
        <is>
          <t>Positivo</t>
        </is>
      </c>
      <c r="G115" t="inlineStr">
        <is>
          <t>Multiserie</t>
        </is>
      </c>
      <c r="H115" t="inlineStr">
        <is>
          <t>Activo</t>
        </is>
      </c>
      <c r="I115" t="inlineStr">
        <is>
          <t>API</t>
        </is>
      </c>
      <c r="J115" t="inlineStr">
        <is>
          <t>Sumar las variables de las series y luego a aplicar la fórmula</t>
        </is>
      </c>
      <c r="K115" t="inlineStr"/>
      <c r="L115" t="inlineStr">
        <is>
          <t>Porcentaje</t>
        </is>
      </c>
    </row>
    <row r="116">
      <c r="A116" t="n">
        <v>216</v>
      </c>
      <c r="B116" t="inlineStr">
        <is>
          <t>Disposición Ambientalmente Adecuada de Residuos Peligrosos</t>
        </is>
      </c>
      <c r="C116" t="inlineStr">
        <is>
          <t>Estratégico</t>
        </is>
      </c>
      <c r="D116" t="inlineStr">
        <is>
          <t>GESTIÓN AMBIENTAL</t>
        </is>
      </c>
      <c r="E116" t="inlineStr">
        <is>
          <t>Anual</t>
        </is>
      </c>
      <c r="F116" t="inlineStr">
        <is>
          <t>Positivo</t>
        </is>
      </c>
      <c r="G116" t="inlineStr">
        <is>
          <t>Multiserie</t>
        </is>
      </c>
      <c r="H116" t="inlineStr">
        <is>
          <t>Activo</t>
        </is>
      </c>
      <c r="I116" t="inlineStr">
        <is>
          <t>API</t>
        </is>
      </c>
      <c r="J116" t="inlineStr">
        <is>
          <t>Aplicar la fórmula a cada serie y luego promediar los resultados</t>
        </is>
      </c>
      <c r="K116" t="inlineStr"/>
      <c r="L116" t="inlineStr">
        <is>
          <t>Porcentaje</t>
        </is>
      </c>
    </row>
    <row r="117">
      <c r="A117" t="n">
        <v>217</v>
      </c>
      <c r="B117" t="inlineStr">
        <is>
          <t>Aprovechamiento de Residuos</t>
        </is>
      </c>
      <c r="C117" t="inlineStr">
        <is>
          <t>Estratégico</t>
        </is>
      </c>
      <c r="D117" t="inlineStr">
        <is>
          <t>GESTIÓN AMBIENTAL</t>
        </is>
      </c>
      <c r="E117" t="inlineStr">
        <is>
          <t>Mensual</t>
        </is>
      </c>
      <c r="F117" t="inlineStr">
        <is>
          <t>Positivo</t>
        </is>
      </c>
      <c r="G117" t="inlineStr">
        <is>
          <t>Multiserie</t>
        </is>
      </c>
      <c r="H117" t="inlineStr">
        <is>
          <t>Activo</t>
        </is>
      </c>
      <c r="I117" t="inlineStr">
        <is>
          <t>API</t>
        </is>
      </c>
      <c r="J117" t="inlineStr">
        <is>
          <t>Sumar las variables de las series y luego a aplicar la fórmula</t>
        </is>
      </c>
      <c r="K117" t="inlineStr"/>
      <c r="L117" t="inlineStr">
        <is>
          <t>Porcentaje</t>
        </is>
      </c>
    </row>
    <row r="118">
      <c r="A118" t="n">
        <v>218</v>
      </c>
      <c r="B118" t="inlineStr">
        <is>
          <t>Consumo de Energía Eléctrica kWh Mensual</t>
        </is>
      </c>
      <c r="C118" t="inlineStr">
        <is>
          <t>Operativo</t>
        </is>
      </c>
      <c r="D118" t="inlineStr">
        <is>
          <t>GESTIÓN AMBIENTAL</t>
        </is>
      </c>
      <c r="E118" t="inlineStr">
        <is>
          <t>Mensual</t>
        </is>
      </c>
      <c r="F118" t="inlineStr">
        <is>
          <t>Negativo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219</v>
      </c>
      <c r="B119" t="inlineStr">
        <is>
          <t>Disminución del Consumo de Energía Eléctrica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Sumar las variables de las series y luego a aplicar la fórmula</t>
        </is>
      </c>
      <c r="K119" t="inlineStr"/>
      <c r="L119" t="inlineStr">
        <is>
          <t>Porcentaje</t>
        </is>
      </c>
    </row>
    <row r="120">
      <c r="A120" t="n">
        <v>220</v>
      </c>
      <c r="B120" t="inlineStr">
        <is>
          <t>Disminución del Consumo de Agua per Cápita</t>
        </is>
      </c>
      <c r="C120" t="inlineStr">
        <is>
          <t>Operativo</t>
        </is>
      </c>
      <c r="D120" t="inlineStr">
        <is>
          <t>GESTIÓN AMBIENTAL</t>
        </is>
      </c>
      <c r="E120" t="inlineStr">
        <is>
          <t>Semestral</t>
        </is>
      </c>
      <c r="F120" t="inlineStr">
        <is>
          <t>Positivo</t>
        </is>
      </c>
      <c r="G120" t="inlineStr">
        <is>
          <t>Multiserie</t>
        </is>
      </c>
      <c r="H120" t="inlineStr">
        <is>
          <t>Activo</t>
        </is>
      </c>
      <c r="I120" t="inlineStr">
        <is>
          <t>API</t>
        </is>
      </c>
      <c r="J120" t="inlineStr">
        <is>
          <t>Sumar las variables de las series y luego a aplicar la fórmula</t>
        </is>
      </c>
      <c r="K120" t="inlineStr"/>
      <c r="L120" t="inlineStr">
        <is>
          <t>Porcentaje</t>
        </is>
      </c>
    </row>
    <row r="121">
      <c r="A121" t="n">
        <v>221</v>
      </c>
      <c r="B121" t="inlineStr">
        <is>
          <t>Riesgo de la Calidad del Agua Potable</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promediar los resultados</t>
        </is>
      </c>
      <c r="K121" t="inlineStr"/>
      <c r="L121" t="inlineStr">
        <is>
          <t>Porcentaje</t>
        </is>
      </c>
    </row>
    <row r="122">
      <c r="A122" t="n">
        <v>222</v>
      </c>
      <c r="B122" t="inlineStr">
        <is>
          <t>Calidad de las Aguas Residuales Domesticas</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Aplicar la fórmula a cada serie y luego sumar los resultados</t>
        </is>
      </c>
      <c r="K122" t="inlineStr"/>
      <c r="L122" t="inlineStr">
        <is>
          <t>Porcentaje</t>
        </is>
      </c>
    </row>
    <row r="123">
      <c r="A123" t="n">
        <v>223</v>
      </c>
      <c r="B123" t="inlineStr">
        <is>
          <t>Registro de Publicidad Exterior Visual</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Cierre</t>
        </is>
      </c>
      <c r="K123" t="inlineStr"/>
      <c r="L123" t="inlineStr">
        <is>
          <t>Porcentaje</t>
        </is>
      </c>
    </row>
    <row r="124">
      <c r="A124" t="n">
        <v>224</v>
      </c>
      <c r="B124" t="inlineStr">
        <is>
          <t>Cumplimiento Nivel de Emisión de Ruido</t>
        </is>
      </c>
      <c r="C124" t="inlineStr">
        <is>
          <t>Operativo</t>
        </is>
      </c>
      <c r="D124" t="inlineStr">
        <is>
          <t>GESTIÓN AMBIENTAL</t>
        </is>
      </c>
      <c r="E124" t="inlineStr">
        <is>
          <t>Anual</t>
        </is>
      </c>
      <c r="F124" t="inlineStr">
        <is>
          <t>Positivo</t>
        </is>
      </c>
      <c r="G124" t="inlineStr">
        <is>
          <t>Multiserie</t>
        </is>
      </c>
      <c r="H124" t="inlineStr">
        <is>
          <t>Activo</t>
        </is>
      </c>
      <c r="I124" t="inlineStr">
        <is>
          <t>API</t>
        </is>
      </c>
      <c r="J124" t="inlineStr">
        <is>
          <t>Sumar las variables de las series y luego a aplicar la fórmula</t>
        </is>
      </c>
      <c r="K124" t="inlineStr"/>
      <c r="L124" t="inlineStr">
        <is>
          <t>Porcentaje</t>
        </is>
      </c>
    </row>
    <row r="125">
      <c r="A125" t="n">
        <v>225</v>
      </c>
      <c r="B125" t="inlineStr">
        <is>
          <t>Acciones para el Cuidado y Mantenimiento de las Especies de Flora y el Suelo de las Áreas Naturales</t>
        </is>
      </c>
      <c r="C125" t="inlineStr">
        <is>
          <t>Operativo</t>
        </is>
      </c>
      <c r="D125" t="inlineStr">
        <is>
          <t>GESTIÓN AMBIENTAL</t>
        </is>
      </c>
      <c r="E125" t="inlineStr">
        <is>
          <t>Mensual</t>
        </is>
      </c>
      <c r="F125" t="inlineStr">
        <is>
          <t>Positivo</t>
        </is>
      </c>
      <c r="G125" t="inlineStr">
        <is>
          <t>Multiserie</t>
        </is>
      </c>
      <c r="H125" t="inlineStr">
        <is>
          <t>Activo</t>
        </is>
      </c>
      <c r="I125" t="inlineStr">
        <is>
          <t>API</t>
        </is>
      </c>
      <c r="J125" t="inlineStr">
        <is>
          <t>Promedio</t>
        </is>
      </c>
      <c r="K125" t="inlineStr"/>
      <c r="L125" t="inlineStr">
        <is>
          <t>Porcentaje</t>
        </is>
      </c>
    </row>
    <row r="126">
      <c r="A126" t="n">
        <v>226</v>
      </c>
      <c r="B126" t="inlineStr">
        <is>
          <t>Generación de Gases de Efecto Invernadero</t>
        </is>
      </c>
      <c r="C126" t="inlineStr">
        <is>
          <t>Operativo</t>
        </is>
      </c>
      <c r="D126" t="inlineStr">
        <is>
          <t>GESTIÓN AMBIENTAL</t>
        </is>
      </c>
      <c r="E126" t="inlineStr">
        <is>
          <t>Anual</t>
        </is>
      </c>
      <c r="F126" t="inlineStr">
        <is>
          <t>Positivo</t>
        </is>
      </c>
      <c r="G126" t="inlineStr">
        <is>
          <t>Multiserie</t>
        </is>
      </c>
      <c r="H126" t="inlineStr">
        <is>
          <t>Activo</t>
        </is>
      </c>
      <c r="I126" t="inlineStr">
        <is>
          <t>API</t>
        </is>
      </c>
      <c r="J126" t="inlineStr">
        <is>
          <t>Cierre</t>
        </is>
      </c>
      <c r="K126" t="inlineStr"/>
      <c r="L126" t="inlineStr">
        <is>
          <t>Porcentaje</t>
        </is>
      </c>
    </row>
    <row r="127">
      <c r="A127" t="n">
        <v>227</v>
      </c>
      <c r="B127" t="inlineStr">
        <is>
          <t>Generación de Gases de Efecto Invernadero per Cápita</t>
        </is>
      </c>
      <c r="C127" t="inlineStr">
        <is>
          <t>Operativo</t>
        </is>
      </c>
      <c r="D127" t="inlineStr">
        <is>
          <t>GESTIÓN AMBIENTAL</t>
        </is>
      </c>
      <c r="E127" t="inlineStr">
        <is>
          <t>Anual</t>
        </is>
      </c>
      <c r="F127" t="inlineStr">
        <is>
          <t>Negativo</t>
        </is>
      </c>
      <c r="G127" t="inlineStr">
        <is>
          <t>Multiserie</t>
        </is>
      </c>
      <c r="H127" t="inlineStr">
        <is>
          <t>Activo</t>
        </is>
      </c>
      <c r="I127" t="inlineStr">
        <is>
          <t>API</t>
        </is>
      </c>
      <c r="J127" t="inlineStr">
        <is>
          <t>Cierre</t>
        </is>
      </c>
      <c r="K127" t="inlineStr"/>
      <c r="L127" t="inlineStr">
        <is>
          <t>Porcentaje</t>
        </is>
      </c>
    </row>
    <row r="128">
      <c r="A128" t="n">
        <v>228</v>
      </c>
      <c r="B128" t="inlineStr">
        <is>
          <t>Compensación de Gases de Efecto Invernadero</t>
        </is>
      </c>
      <c r="C128" t="inlineStr">
        <is>
          <t>Operativo</t>
        </is>
      </c>
      <c r="D128" t="inlineStr">
        <is>
          <t>GESTIÓN AMBIENTAL</t>
        </is>
      </c>
      <c r="E128" t="inlineStr">
        <is>
          <t>Anual</t>
        </is>
      </c>
      <c r="F128" t="inlineStr">
        <is>
          <t>Positivo</t>
        </is>
      </c>
      <c r="G128" t="inlineStr">
        <is>
          <t>Multiserie</t>
        </is>
      </c>
      <c r="H128" t="inlineStr">
        <is>
          <t>Activo</t>
        </is>
      </c>
      <c r="I128" t="inlineStr">
        <is>
          <t>API</t>
        </is>
      </c>
      <c r="J128" t="inlineStr">
        <is>
          <t>Cierre</t>
        </is>
      </c>
      <c r="K128" t="inlineStr"/>
      <c r="L128" t="inlineStr">
        <is>
          <t>Porcentaje</t>
        </is>
      </c>
    </row>
    <row r="129">
      <c r="A129" t="n">
        <v>230</v>
      </c>
      <c r="B129" t="inlineStr">
        <is>
          <t>Ejecución de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is>
          <t>Promedio</t>
        </is>
      </c>
      <c r="K129" t="inlineStr"/>
      <c r="L129" t="inlineStr">
        <is>
          <t>Porcentaje</t>
        </is>
      </c>
    </row>
    <row r="130">
      <c r="A130" t="n">
        <v>231</v>
      </c>
      <c r="B130" t="inlineStr">
        <is>
          <t>Asistencia Eventos de Formación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Acumulado</t>
        </is>
      </c>
      <c r="K130" t="inlineStr"/>
      <c r="L130" t="inlineStr">
        <is>
          <t>Porcentaje</t>
        </is>
      </c>
    </row>
    <row r="131">
      <c r="A131" t="n">
        <v>232</v>
      </c>
      <c r="B131" t="inlineStr">
        <is>
          <t>Ejecución de las Comunicaciones en Materia Ambiental</t>
        </is>
      </c>
      <c r="C131" t="inlineStr">
        <is>
          <t>Operativo</t>
        </is>
      </c>
      <c r="D131" t="inlineStr">
        <is>
          <t>GESTIÓN AMBIENTAL</t>
        </is>
      </c>
      <c r="E131" t="inlineStr">
        <is>
          <t>Semestral</t>
        </is>
      </c>
      <c r="F131" t="inlineStr">
        <is>
          <t>Positivo</t>
        </is>
      </c>
      <c r="G131" t="inlineStr">
        <is>
          <t>Serie Unica</t>
        </is>
      </c>
      <c r="H131" t="inlineStr">
        <is>
          <t>Activo</t>
        </is>
      </c>
      <c r="I131" t="inlineStr">
        <is>
          <t>API</t>
        </is>
      </c>
      <c r="J131" t="inlineStr">
        <is>
          <t>Acumulado</t>
        </is>
      </c>
      <c r="K131" t="inlineStr"/>
      <c r="L131" t="inlineStr">
        <is>
          <t>Porcentaje</t>
        </is>
      </c>
    </row>
    <row r="132">
      <c r="A132" t="n">
        <v>233</v>
      </c>
      <c r="B132" t="inlineStr">
        <is>
          <t>Impacto de las Comunicaciones Correo Electrónico</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is>
          <t>Promedio</t>
        </is>
      </c>
      <c r="K132" t="inlineStr"/>
      <c r="L132" t="inlineStr">
        <is>
          <t>Porcentaje</t>
        </is>
      </c>
    </row>
    <row r="133">
      <c r="A133" t="n">
        <v>234</v>
      </c>
      <c r="B133" t="inlineStr">
        <is>
          <t>Impacto de las Comunicaciones en Materia Ambiental a Través de Redes Sociales - Instagram</t>
        </is>
      </c>
      <c r="C133" t="inlineStr">
        <is>
          <t>Operativo</t>
        </is>
      </c>
      <c r="D133" t="inlineStr">
        <is>
          <t>GESTIÓN AMBIENTAL</t>
        </is>
      </c>
      <c r="E133" t="inlineStr">
        <is>
          <t>Trimestral</t>
        </is>
      </c>
      <c r="F133" t="inlineStr">
        <is>
          <t>Positivo</t>
        </is>
      </c>
      <c r="G133" t="inlineStr">
        <is>
          <t>Serie Unica</t>
        </is>
      </c>
      <c r="H133" t="inlineStr">
        <is>
          <t>Activo</t>
        </is>
      </c>
      <c r="I133" t="inlineStr">
        <is>
          <t>API</t>
        </is>
      </c>
      <c r="J133" t="inlineStr">
        <is>
          <t>Promedio</t>
        </is>
      </c>
      <c r="K133" t="inlineStr"/>
      <c r="L133" t="inlineStr">
        <is>
          <t>Porcentaje</t>
        </is>
      </c>
    </row>
    <row r="134">
      <c r="A134" t="n">
        <v>235</v>
      </c>
      <c r="B134" t="inlineStr">
        <is>
          <t>Cumplimiento de Requisitos Legales Ambientales Aplicables</t>
        </is>
      </c>
      <c r="C134" t="inlineStr">
        <is>
          <t>Operativo</t>
        </is>
      </c>
      <c r="D134" t="inlineStr">
        <is>
          <t>GESTIÓN AMBIENTAL</t>
        </is>
      </c>
      <c r="E134" t="inlineStr">
        <is>
          <t>Anual</t>
        </is>
      </c>
      <c r="F134" t="inlineStr">
        <is>
          <t>Positivo</t>
        </is>
      </c>
      <c r="G134" t="inlineStr">
        <is>
          <t>Serie Unica</t>
        </is>
      </c>
      <c r="H134" t="inlineStr">
        <is>
          <t>Activo</t>
        </is>
      </c>
      <c r="I134" t="inlineStr">
        <is>
          <t>API</t>
        </is>
      </c>
      <c r="J134" t="inlineStr">
        <is>
          <t>Cierre</t>
        </is>
      </c>
      <c r="K134" t="inlineStr"/>
      <c r="L134" t="inlineStr">
        <is>
          <t>Porcentaje</t>
        </is>
      </c>
    </row>
    <row r="135">
      <c r="A135" t="n">
        <v>236</v>
      </c>
      <c r="B135" t="inlineStr">
        <is>
          <t>Actos Administrativos o Decisiones Judiciales Ambientales</t>
        </is>
      </c>
      <c r="C135" t="inlineStr">
        <is>
          <t>Operativo</t>
        </is>
      </c>
      <c r="D135" t="inlineStr">
        <is>
          <t>GESTIÓN AMBIENTAL</t>
        </is>
      </c>
      <c r="E135" t="inlineStr">
        <is>
          <t>Anual</t>
        </is>
      </c>
      <c r="F135" t="inlineStr">
        <is>
          <t>Negativo</t>
        </is>
      </c>
      <c r="G135" t="inlineStr">
        <is>
          <t>Serie Unica</t>
        </is>
      </c>
      <c r="H135" t="inlineStr">
        <is>
          <t>Activo</t>
        </is>
      </c>
      <c r="I135" t="inlineStr">
        <is>
          <t>API</t>
        </is>
      </c>
      <c r="J135" t="inlineStr">
        <is>
          <t>Cierre</t>
        </is>
      </c>
      <c r="K135" t="inlineStr"/>
      <c r="L135" t="inlineStr">
        <is>
          <t>Porcentaje</t>
        </is>
      </c>
    </row>
    <row r="136">
      <c r="A136" t="n">
        <v>238</v>
      </c>
      <c r="B136" t="inlineStr">
        <is>
          <t>Cumplimiento de la Protección del Medio Ambiente</t>
        </is>
      </c>
      <c r="C136" t="inlineStr">
        <is>
          <t>Estratégico</t>
        </is>
      </c>
      <c r="D136" t="inlineStr">
        <is>
          <t>GESTIÓN AMBIENTAL</t>
        </is>
      </c>
      <c r="E136" t="inlineStr">
        <is>
          <t>Trimestral</t>
        </is>
      </c>
      <c r="F136" t="inlineStr">
        <is>
          <t>Positivo</t>
        </is>
      </c>
      <c r="G136" t="inlineStr">
        <is>
          <t>Multiserie</t>
        </is>
      </c>
      <c r="H136" t="inlineStr">
        <is>
          <t>Activo</t>
        </is>
      </c>
      <c r="I136" t="inlineStr">
        <is>
          <t>API</t>
        </is>
      </c>
      <c r="J136" t="inlineStr">
        <is>
          <t>Sumar las variables de las series y luego a aplicar la fórmula</t>
        </is>
      </c>
      <c r="K136" t="inlineStr"/>
      <c r="L136" t="inlineStr">
        <is>
          <t>Porcentaje</t>
        </is>
      </c>
    </row>
    <row r="137">
      <c r="A137" t="n">
        <v>239</v>
      </c>
      <c r="B137" t="inlineStr">
        <is>
          <t>Portafolio de Proyectos - Metrica</t>
        </is>
      </c>
      <c r="C137" t="inlineStr">
        <is>
          <t>Operativo</t>
        </is>
      </c>
      <c r="D137" t="inlineStr">
        <is>
          <t>Gestión de Proyectos</t>
        </is>
      </c>
      <c r="E137" t="inlineStr">
        <is>
          <t>Mensual</t>
        </is>
      </c>
      <c r="F137" t="inlineStr">
        <is>
          <t>Positivo</t>
        </is>
      </c>
      <c r="G137" t="inlineStr">
        <is>
          <t>Multiserie</t>
        </is>
      </c>
      <c r="H137" t="inlineStr">
        <is>
          <t>Activo</t>
        </is>
      </c>
      <c r="I137" t="inlineStr">
        <is>
          <t>API</t>
        </is>
      </c>
      <c r="J137" t="inlineStr">
        <is>
          <t>Cierre</t>
        </is>
      </c>
      <c r="K137" t="inlineStr"/>
      <c r="L137" t="inlineStr">
        <is>
          <t>Porcentaje</t>
        </is>
      </c>
    </row>
    <row r="138">
      <c r="A138" t="n">
        <v>240</v>
      </c>
      <c r="B138" t="inlineStr">
        <is>
          <t>Cumplimiento de Gestión De Proyectos Cerrados</t>
        </is>
      </c>
      <c r="C138" t="inlineStr">
        <is>
          <t>Operativo</t>
        </is>
      </c>
      <c r="D138" t="inlineStr">
        <is>
          <t>Gestión de Proyectos</t>
        </is>
      </c>
      <c r="E138" t="inlineStr">
        <is>
          <t>Trimestral</t>
        </is>
      </c>
      <c r="F138" t="inlineStr">
        <is>
          <t>Positivo</t>
        </is>
      </c>
      <c r="G138" t="inlineStr">
        <is>
          <t>Serie Unica</t>
        </is>
      </c>
      <c r="H138" t="inlineStr">
        <is>
          <t>Activo</t>
        </is>
      </c>
      <c r="I138" t="inlineStr">
        <is>
          <t>API</t>
        </is>
      </c>
      <c r="J138" t="inlineStr">
        <is>
          <t>Promedio</t>
        </is>
      </c>
      <c r="K138" t="inlineStr"/>
      <c r="L138" t="inlineStr">
        <is>
          <t>Porcentaje</t>
        </is>
      </c>
    </row>
    <row r="139">
      <c r="A139" t="n">
        <v>241</v>
      </c>
      <c r="B139" t="inlineStr">
        <is>
          <t>Cumplimiento de gestión de proyectos fase inicio</t>
        </is>
      </c>
      <c r="C139" t="inlineStr">
        <is>
          <t>Operativo</t>
        </is>
      </c>
      <c r="D139" t="inlineStr">
        <is>
          <t>Gestión de Proyectos</t>
        </is>
      </c>
      <c r="E139" t="inlineStr">
        <is>
          <t>Mensual</t>
        </is>
      </c>
      <c r="F139" t="inlineStr">
        <is>
          <t>Positivo</t>
        </is>
      </c>
      <c r="G139" t="inlineStr">
        <is>
          <t>Serie Unica</t>
        </is>
      </c>
      <c r="H139" t="inlineStr">
        <is>
          <t>Activo</t>
        </is>
      </c>
      <c r="I139" t="inlineStr">
        <is>
          <t>API</t>
        </is>
      </c>
      <c r="J139" t="inlineStr">
        <is>
          <t>Promedio</t>
        </is>
      </c>
      <c r="K139" t="inlineStr"/>
      <c r="L139" t="inlineStr">
        <is>
          <t>Porcentaje</t>
        </is>
      </c>
    </row>
    <row r="140">
      <c r="A140" t="inlineStr">
        <is>
          <t>242</t>
        </is>
      </c>
      <c r="B140" t="inlineStr">
        <is>
          <t>Cumplimiento a cronograma de proyectos</t>
        </is>
      </c>
      <c r="C140" t="inlineStr">
        <is>
          <t>Estratégico</t>
        </is>
      </c>
      <c r="D140" t="inlineStr">
        <is>
          <t>Gestión de Proyectos</t>
        </is>
      </c>
      <c r="E140" t="inlineStr">
        <is>
          <t>Mensual</t>
        </is>
      </c>
      <c r="F140" t="inlineStr">
        <is>
          <t>Positivo</t>
        </is>
      </c>
      <c r="G140" t="inlineStr"/>
      <c r="H140" t="inlineStr">
        <is>
          <t>Historico</t>
        </is>
      </c>
      <c r="I140" t="inlineStr">
        <is>
          <t>Historico</t>
        </is>
      </c>
      <c r="J140" t="inlineStr">
        <is>
          <t>Cierre</t>
        </is>
      </c>
      <c r="K140" t="inlineStr"/>
      <c r="L140" t="inlineStr">
        <is>
          <t>Porcentaje</t>
        </is>
      </c>
    </row>
    <row r="141">
      <c r="A141" t="inlineStr">
        <is>
          <t>243</t>
        </is>
      </c>
      <c r="B141" t="inlineStr">
        <is>
          <t>Cumplimiento de gestión de proyectos control de cambios</t>
        </is>
      </c>
      <c r="C141" t="inlineStr">
        <is>
          <t>Operativo</t>
        </is>
      </c>
      <c r="D141" t="inlineStr">
        <is>
          <t>Gestión de Proyectos</t>
        </is>
      </c>
      <c r="E141" t="inlineStr">
        <is>
          <t>Mensual</t>
        </is>
      </c>
      <c r="F141" t="inlineStr">
        <is>
          <t>Negativo</t>
        </is>
      </c>
      <c r="G141" t="inlineStr"/>
      <c r="H141" t="inlineStr">
        <is>
          <t>Historico</t>
        </is>
      </c>
      <c r="I141" t="inlineStr">
        <is>
          <t>Historico</t>
        </is>
      </c>
      <c r="J141" t="inlineStr">
        <is>
          <t>Promedio</t>
        </is>
      </c>
      <c r="K141" t="inlineStr"/>
      <c r="L141" t="inlineStr">
        <is>
          <t>Porcentaje</t>
        </is>
      </c>
    </row>
    <row r="142">
      <c r="A142" t="n">
        <v>244</v>
      </c>
      <c r="B142" t="inlineStr">
        <is>
          <t>GreenMetric - Nacional</t>
        </is>
      </c>
      <c r="C142" t="inlineStr">
        <is>
          <t>Estratégico</t>
        </is>
      </c>
      <c r="D142" t="inlineStr">
        <is>
          <t>GESTIÓN AMBIENTAL</t>
        </is>
      </c>
      <c r="E142" t="inlineStr">
        <is>
          <t>Anual</t>
        </is>
      </c>
      <c r="F142" t="inlineStr">
        <is>
          <t>Negativo</t>
        </is>
      </c>
      <c r="G142" t="inlineStr">
        <is>
          <t>Serie Unica</t>
        </is>
      </c>
      <c r="H142" t="inlineStr">
        <is>
          <t>Activo</t>
        </is>
      </c>
      <c r="I142" t="inlineStr">
        <is>
          <t>API</t>
        </is>
      </c>
      <c r="J142" t="inlineStr">
        <is>
          <t>Cierre</t>
        </is>
      </c>
      <c r="K142" t="inlineStr"/>
      <c r="L142" t="inlineStr">
        <is>
          <t>Porcentaje</t>
        </is>
      </c>
    </row>
    <row r="143">
      <c r="A143" t="n">
        <v>245</v>
      </c>
      <c r="B143" t="inlineStr">
        <is>
          <t>Tasa de Permanencia Intersemestral</t>
        </is>
      </c>
      <c r="C143" t="inlineStr">
        <is>
          <t>Estratégico</t>
        </is>
      </c>
      <c r="D143" t="inlineStr">
        <is>
          <t>Permanencia</t>
        </is>
      </c>
      <c r="E143" t="inlineStr">
        <is>
          <t>Semestral</t>
        </is>
      </c>
      <c r="F143" t="inlineStr">
        <is>
          <t>Positivo</t>
        </is>
      </c>
      <c r="G143" t="inlineStr">
        <is>
          <t>Serie Unica</t>
        </is>
      </c>
      <c r="H143" t="inlineStr">
        <is>
          <t>Activo</t>
        </is>
      </c>
      <c r="I143" t="inlineStr">
        <is>
          <t>API</t>
        </is>
      </c>
      <c r="J143" t="inlineStr">
        <is>
          <t>Cierre</t>
        </is>
      </c>
      <c r="K143" t="inlineStr"/>
      <c r="L143" t="inlineStr">
        <is>
          <t>Porcentaje</t>
        </is>
      </c>
    </row>
    <row r="144">
      <c r="A144" t="n">
        <v>246</v>
      </c>
      <c r="B144" t="inlineStr">
        <is>
          <t>Satisfacción del proceso de grados presencial</t>
        </is>
      </c>
      <c r="C144" t="inlineStr">
        <is>
          <t>Estratégico</t>
        </is>
      </c>
      <c r="D144" t="inlineStr">
        <is>
          <t>Registro y Control</t>
        </is>
      </c>
      <c r="E144" t="inlineStr">
        <is>
          <t>Semestral</t>
        </is>
      </c>
      <c r="F144" t="inlineStr">
        <is>
          <t>Positivo</t>
        </is>
      </c>
      <c r="G144" t="inlineStr">
        <is>
          <t>Serie Unica</t>
        </is>
      </c>
      <c r="H144" t="inlineStr">
        <is>
          <t>Activo</t>
        </is>
      </c>
      <c r="I144" t="inlineStr">
        <is>
          <t>API</t>
        </is>
      </c>
      <c r="J144" t="inlineStr">
        <is>
          <t>Cierre</t>
        </is>
      </c>
      <c r="K144" t="inlineStr"/>
      <c r="L144" t="inlineStr">
        <is>
          <t>Porcentaje</t>
        </is>
      </c>
    </row>
    <row r="145">
      <c r="A145" t="inlineStr">
        <is>
          <t>247</t>
        </is>
      </c>
      <c r="B145" t="inlineStr">
        <is>
          <t>Solicitud de certificados</t>
        </is>
      </c>
      <c r="C145" t="inlineStr">
        <is>
          <t>Operativo</t>
        </is>
      </c>
      <c r="D145" t="inlineStr">
        <is>
          <t>Registro y Control</t>
        </is>
      </c>
      <c r="E145" t="inlineStr">
        <is>
          <t>Mensual</t>
        </is>
      </c>
      <c r="F145" t="inlineStr">
        <is>
          <t>Positivo</t>
        </is>
      </c>
      <c r="G145" t="inlineStr"/>
      <c r="H145" t="inlineStr">
        <is>
          <t>Historico</t>
        </is>
      </c>
      <c r="I145" t="inlineStr">
        <is>
          <t>Historico</t>
        </is>
      </c>
      <c r="J145" t="inlineStr">
        <is>
          <t>Promedio</t>
        </is>
      </c>
      <c r="K145" t="inlineStr"/>
      <c r="L145" t="inlineStr">
        <is>
          <t>Porcentaje</t>
        </is>
      </c>
    </row>
    <row r="146">
      <c r="A146" t="inlineStr">
        <is>
          <t>248</t>
        </is>
      </c>
      <c r="B146" t="inlineStr">
        <is>
          <t>Programas con reforzamiento curricular</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is>
          <t>Acumulado</t>
        </is>
      </c>
      <c r="K146" t="inlineStr"/>
      <c r="L146" t="inlineStr">
        <is>
          <t>Porcentaje</t>
        </is>
      </c>
    </row>
    <row r="147">
      <c r="A147" t="inlineStr">
        <is>
          <t>249</t>
        </is>
      </c>
      <c r="B147" t="inlineStr">
        <is>
          <t>Programas con matriz de resultado de aprendizaje</t>
        </is>
      </c>
      <c r="C147" t="inlineStr">
        <is>
          <t>Estratégico</t>
        </is>
      </c>
      <c r="D147" t="inlineStr">
        <is>
          <t>Gestión, Evaluación e Innovación Curricular</t>
        </is>
      </c>
      <c r="E147" t="inlineStr">
        <is>
          <t>Semestral</t>
        </is>
      </c>
      <c r="F147" t="inlineStr">
        <is>
          <t>Positivo</t>
        </is>
      </c>
      <c r="G147" t="inlineStr"/>
      <c r="H147" t="inlineStr">
        <is>
          <t>Historico</t>
        </is>
      </c>
      <c r="I147" t="inlineStr">
        <is>
          <t>Historico</t>
        </is>
      </c>
      <c r="J147" t="inlineStr">
        <is>
          <t>Acumulado</t>
        </is>
      </c>
      <c r="K147" t="inlineStr"/>
      <c r="L147" t="inlineStr">
        <is>
          <t>Porcentaje</t>
        </is>
      </c>
    </row>
    <row r="148">
      <c r="A148" t="n">
        <v>251</v>
      </c>
      <c r="B148" t="inlineStr">
        <is>
          <t>Subprocesos Con indicadores definidos</t>
        </is>
      </c>
      <c r="C148" t="inlineStr">
        <is>
          <t>Estratégico</t>
        </is>
      </c>
      <c r="D148" t="inlineStr">
        <is>
          <t>Desempeño Institucional</t>
        </is>
      </c>
      <c r="E148" t="inlineStr">
        <is>
          <t>Trimestral</t>
        </is>
      </c>
      <c r="F148" t="inlineStr">
        <is>
          <t>Positivo</t>
        </is>
      </c>
      <c r="G148" t="inlineStr">
        <is>
          <t>Serie Unica</t>
        </is>
      </c>
      <c r="H148" t="inlineStr">
        <is>
          <t>Activo</t>
        </is>
      </c>
      <c r="I148" t="inlineStr">
        <is>
          <t>API</t>
        </is>
      </c>
      <c r="J148" t="inlineStr">
        <is>
          <t>Cierre</t>
        </is>
      </c>
      <c r="K148" t="inlineStr"/>
      <c r="L148" t="inlineStr">
        <is>
          <t>Porcentaje</t>
        </is>
      </c>
    </row>
    <row r="149">
      <c r="A149" t="n">
        <v>252</v>
      </c>
      <c r="B149" t="inlineStr">
        <is>
          <t>Tasa de Permanencia Intersemestral de Estudiantes Ingresantes</t>
        </is>
      </c>
      <c r="C149" t="inlineStr">
        <is>
          <t>Estratégico</t>
        </is>
      </c>
      <c r="D149" t="inlineStr">
        <is>
          <t>Permanencia</t>
        </is>
      </c>
      <c r="E149" t="inlineStr">
        <is>
          <t>Semestral</t>
        </is>
      </c>
      <c r="F149" t="inlineStr">
        <is>
          <t>Positivo</t>
        </is>
      </c>
      <c r="G149" t="inlineStr">
        <is>
          <t>Serie Unica</t>
        </is>
      </c>
      <c r="H149" t="inlineStr">
        <is>
          <t>Activo</t>
        </is>
      </c>
      <c r="I149" t="inlineStr">
        <is>
          <t>API</t>
        </is>
      </c>
      <c r="J149" t="inlineStr">
        <is>
          <t>Cierre</t>
        </is>
      </c>
      <c r="K149" t="inlineStr"/>
      <c r="L149" t="inlineStr">
        <is>
          <t>Porcentaje</t>
        </is>
      </c>
    </row>
    <row r="150">
      <c r="A150" t="inlineStr">
        <is>
          <t>253</t>
        </is>
      </c>
      <c r="B150" t="inlineStr">
        <is>
          <t>Oportunidad en la entrega de informes de auditoria</t>
        </is>
      </c>
      <c r="C150" t="inlineStr">
        <is>
          <t>Estratégico</t>
        </is>
      </c>
      <c r="D150" t="inlineStr">
        <is>
          <t>AUDITORÍA INTERNA</t>
        </is>
      </c>
      <c r="E150" t="inlineStr">
        <is>
          <t>Bimestral</t>
        </is>
      </c>
      <c r="F150" t="inlineStr">
        <is>
          <t>Negativo</t>
        </is>
      </c>
      <c r="G150" t="inlineStr"/>
      <c r="H150" t="inlineStr">
        <is>
          <t>Historico</t>
        </is>
      </c>
      <c r="I150" t="inlineStr">
        <is>
          <t>Historico</t>
        </is>
      </c>
      <c r="J150" t="inlineStr">
        <is>
          <t>Promedio</t>
        </is>
      </c>
      <c r="K150" t="inlineStr"/>
      <c r="L150" t="inlineStr">
        <is>
          <t>Porcentaje</t>
        </is>
      </c>
    </row>
    <row r="151">
      <c r="A151" t="n">
        <v>254</v>
      </c>
      <c r="B151" t="inlineStr">
        <is>
          <t>Áreas con reportes de plan de retos</t>
        </is>
      </c>
      <c r="C151" t="inlineStr">
        <is>
          <t>Estratégico</t>
        </is>
      </c>
      <c r="D151" t="inlineStr">
        <is>
          <t>Planeación Estratégica</t>
        </is>
      </c>
      <c r="E151" t="inlineStr">
        <is>
          <t>Trimestral</t>
        </is>
      </c>
      <c r="F151" t="inlineStr">
        <is>
          <t>Positivo</t>
        </is>
      </c>
      <c r="G151" t="inlineStr">
        <is>
          <t>Serie Unica</t>
        </is>
      </c>
      <c r="H151" t="inlineStr">
        <is>
          <t>Activo</t>
        </is>
      </c>
      <c r="I151" t="inlineStr">
        <is>
          <t>API</t>
        </is>
      </c>
      <c r="J151" t="inlineStr">
        <is>
          <t>Cierre</t>
        </is>
      </c>
      <c r="K151" t="inlineStr"/>
      <c r="L151" t="inlineStr">
        <is>
          <t>Porcentaje</t>
        </is>
      </c>
    </row>
    <row r="152">
      <c r="A152" t="n">
        <v>255</v>
      </c>
      <c r="B152" t="inlineStr">
        <is>
          <t>Informe anual de índice H</t>
        </is>
      </c>
      <c r="C152" t="inlineStr">
        <is>
          <t>Estratégico</t>
        </is>
      </c>
      <c r="D152" t="inlineStr">
        <is>
          <t>Editorial y Publicaciones</t>
        </is>
      </c>
      <c r="E152" t="inlineStr">
        <is>
          <t>Anual</t>
        </is>
      </c>
      <c r="F152" t="inlineStr">
        <is>
          <t>Positivo</t>
        </is>
      </c>
      <c r="G152" t="inlineStr">
        <is>
          <t>Multiserie</t>
        </is>
      </c>
      <c r="H152" t="inlineStr">
        <is>
          <t>Activo</t>
        </is>
      </c>
      <c r="I152" t="inlineStr">
        <is>
          <t>API</t>
        </is>
      </c>
      <c r="J152" t="inlineStr">
        <is>
          <t>Cierre</t>
        </is>
      </c>
      <c r="K152" t="inlineStr"/>
      <c r="L152" t="inlineStr">
        <is>
          <t>Porcentaje</t>
        </is>
      </c>
    </row>
    <row r="153">
      <c r="A153" t="n">
        <v>256</v>
      </c>
      <c r="B153" t="inlineStr">
        <is>
          <t>Publicaciones editadas por la editorial</t>
        </is>
      </c>
      <c r="C153" t="inlineStr">
        <is>
          <t>Estratégico</t>
        </is>
      </c>
      <c r="D153" t="inlineStr">
        <is>
          <t>Editorial y Publicaciones</t>
        </is>
      </c>
      <c r="E153" t="inlineStr">
        <is>
          <t>Semestral</t>
        </is>
      </c>
      <c r="F153" t="inlineStr">
        <is>
          <t>Positivo</t>
        </is>
      </c>
      <c r="G153" t="inlineStr">
        <is>
          <t>Serie Unica</t>
        </is>
      </c>
      <c r="H153" t="inlineStr">
        <is>
          <t>Activo</t>
        </is>
      </c>
      <c r="I153" t="inlineStr">
        <is>
          <t>API</t>
        </is>
      </c>
      <c r="J153" t="inlineStr">
        <is>
          <t>Acumulado</t>
        </is>
      </c>
      <c r="K153" t="inlineStr"/>
      <c r="L153" t="inlineStr">
        <is>
          <t>Porcentaje</t>
        </is>
      </c>
    </row>
    <row r="154">
      <c r="A154" t="inlineStr">
        <is>
          <t>257</t>
        </is>
      </c>
      <c r="B154" t="inlineStr">
        <is>
          <t>N de publicaciones aprobadas en convocatorias</t>
        </is>
      </c>
      <c r="C154" t="inlineStr">
        <is>
          <t>Estratégico</t>
        </is>
      </c>
      <c r="D154" t="inlineStr">
        <is>
          <t>Editorial y Publicaciones</t>
        </is>
      </c>
      <c r="E154" t="inlineStr">
        <is>
          <t>Semestral</t>
        </is>
      </c>
      <c r="F154" t="inlineStr">
        <is>
          <t>Positivo</t>
        </is>
      </c>
      <c r="G154" t="inlineStr"/>
      <c r="H154" t="inlineStr">
        <is>
          <t>Historico</t>
        </is>
      </c>
      <c r="I154" t="inlineStr">
        <is>
          <t>Historico</t>
        </is>
      </c>
      <c r="J154" t="inlineStr">
        <is>
          <t>Cierre</t>
        </is>
      </c>
      <c r="K154" t="inlineStr"/>
      <c r="L154" t="inlineStr">
        <is>
          <t>Porcentaje</t>
        </is>
      </c>
    </row>
    <row r="155">
      <c r="A155" t="inlineStr">
        <is>
          <t>259</t>
        </is>
      </c>
      <c r="B155" t="inlineStr">
        <is>
          <t>Subprocesos con indicadores reportados oportunamente</t>
        </is>
      </c>
      <c r="C155" t="inlineStr">
        <is>
          <t>Operativo</t>
        </is>
      </c>
      <c r="D155" t="inlineStr">
        <is>
          <t>Desempeño Institucional</t>
        </is>
      </c>
      <c r="E155" t="inlineStr">
        <is>
          <t>Trimestral</t>
        </is>
      </c>
      <c r="F155" t="inlineStr">
        <is>
          <t>Positivo</t>
        </is>
      </c>
      <c r="G155" t="inlineStr"/>
      <c r="H155" t="inlineStr">
        <is>
          <t>Historico</t>
        </is>
      </c>
      <c r="I155" t="inlineStr">
        <is>
          <t>Historico</t>
        </is>
      </c>
      <c r="J155" t="inlineStr">
        <is>
          <t>Cierre</t>
        </is>
      </c>
      <c r="K155" t="inlineStr"/>
      <c r="L155" t="inlineStr">
        <is>
          <t>Porcentaje</t>
        </is>
      </c>
    </row>
    <row r="156">
      <c r="A156" t="n">
        <v>260</v>
      </c>
      <c r="B156" t="inlineStr">
        <is>
          <t>CES- Costumer Effort Score del proceso de Rematrícula</t>
        </is>
      </c>
      <c r="C156" t="inlineStr">
        <is>
          <t>Estratégico</t>
        </is>
      </c>
      <c r="D156" t="inlineStr">
        <is>
          <t>Rematrícula</t>
        </is>
      </c>
      <c r="E156" t="inlineStr">
        <is>
          <t>Semestral</t>
        </is>
      </c>
      <c r="F156" t="inlineStr">
        <is>
          <t>Negativo</t>
        </is>
      </c>
      <c r="G156" t="inlineStr">
        <is>
          <t>Serie Unica</t>
        </is>
      </c>
      <c r="H156" t="inlineStr">
        <is>
          <t>Activo</t>
        </is>
      </c>
      <c r="I156" t="inlineStr">
        <is>
          <t>API</t>
        </is>
      </c>
      <c r="J156" t="inlineStr">
        <is>
          <t>Cierre</t>
        </is>
      </c>
      <c r="K156" t="inlineStr"/>
      <c r="L156" t="inlineStr">
        <is>
          <t>Porcentaje</t>
        </is>
      </c>
    </row>
    <row r="157">
      <c r="A157" t="n">
        <v>261</v>
      </c>
      <c r="B157" t="inlineStr">
        <is>
          <t>CES- Costumer Effort Score del proceso de Saber Pro</t>
        </is>
      </c>
      <c r="C157" t="inlineStr">
        <is>
          <t>Estratégico</t>
        </is>
      </c>
      <c r="D157" t="inlineStr">
        <is>
          <t>Servicio</t>
        </is>
      </c>
      <c r="E157" t="inlineStr">
        <is>
          <t>Semestral</t>
        </is>
      </c>
      <c r="F157" t="inlineStr">
        <is>
          <t>Negativo</t>
        </is>
      </c>
      <c r="G157" t="inlineStr">
        <is>
          <t>Serie Unica</t>
        </is>
      </c>
      <c r="H157" t="inlineStr">
        <is>
          <t>Activo</t>
        </is>
      </c>
      <c r="I157" t="inlineStr">
        <is>
          <t>API</t>
        </is>
      </c>
      <c r="J157" t="inlineStr">
        <is>
          <t>Cierre</t>
        </is>
      </c>
      <c r="K157" t="inlineStr"/>
      <c r="L157" t="inlineStr">
        <is>
          <t>Porcentaje</t>
        </is>
      </c>
    </row>
    <row r="158">
      <c r="A158" t="n">
        <v>262</v>
      </c>
      <c r="B158" t="inlineStr">
        <is>
          <t>Reducción de número de sentencias condenatorias en contra del Poli</t>
        </is>
      </c>
      <c r="C158" t="inlineStr">
        <is>
          <t>Estratégico</t>
        </is>
      </c>
      <c r="D158" t="inlineStr">
        <is>
          <t>GESTIÓN JURÍDICA Y NORMATIVA</t>
        </is>
      </c>
      <c r="E158" t="inlineStr">
        <is>
          <t>Semestral</t>
        </is>
      </c>
      <c r="F158" t="inlineStr">
        <is>
          <t>Negativo</t>
        </is>
      </c>
      <c r="G158" t="inlineStr">
        <is>
          <t>Serie Unica</t>
        </is>
      </c>
      <c r="H158" t="inlineStr">
        <is>
          <t>Activo</t>
        </is>
      </c>
      <c r="I158" t="inlineStr">
        <is>
          <t>API</t>
        </is>
      </c>
      <c r="J158" t="inlineStr">
        <is>
          <t>Cierre</t>
        </is>
      </c>
      <c r="K158" t="inlineStr"/>
      <c r="L158" t="inlineStr">
        <is>
          <t>Porcentaje</t>
        </is>
      </c>
    </row>
    <row r="159">
      <c r="A159" t="n">
        <v>263</v>
      </c>
      <c r="B159" t="inlineStr">
        <is>
          <t>Oportunidad de respuesta de PQRS</t>
        </is>
      </c>
      <c r="C159" t="inlineStr">
        <is>
          <t>Estratégico</t>
        </is>
      </c>
      <c r="D159" t="inlineStr">
        <is>
          <t>GESTIÓN JURÍDICA Y NORMATIVA</t>
        </is>
      </c>
      <c r="E159" t="inlineStr">
        <is>
          <t>Trimestral</t>
        </is>
      </c>
      <c r="F159" t="inlineStr">
        <is>
          <t>Positivo</t>
        </is>
      </c>
      <c r="G159" t="inlineStr">
        <is>
          <t>Serie Unica</t>
        </is>
      </c>
      <c r="H159" t="inlineStr">
        <is>
          <t>Activo</t>
        </is>
      </c>
      <c r="I159" t="inlineStr">
        <is>
          <t>API</t>
        </is>
      </c>
      <c r="J159" t="inlineStr">
        <is>
          <t>Promedio</t>
        </is>
      </c>
      <c r="K159" t="inlineStr"/>
      <c r="L159" t="inlineStr">
        <is>
          <t>Porcentaje</t>
        </is>
      </c>
    </row>
    <row r="160">
      <c r="A160" t="inlineStr">
        <is>
          <t>264</t>
        </is>
      </c>
      <c r="B160" t="inlineStr">
        <is>
          <t>Eficiencia Emisión De Conceptos Jurídicos (Educación)</t>
        </is>
      </c>
      <c r="C160" t="inlineStr">
        <is>
          <t>Estratégico</t>
        </is>
      </c>
      <c r="D160" t="inlineStr">
        <is>
          <t>GESTIÓN JURÍDICA Y NORMATIVA</t>
        </is>
      </c>
      <c r="E160" t="inlineStr">
        <is>
          <t>Semestral</t>
        </is>
      </c>
      <c r="F160" t="inlineStr">
        <is>
          <t>Positivo</t>
        </is>
      </c>
      <c r="G160" t="inlineStr"/>
      <c r="H160" t="inlineStr">
        <is>
          <t>Historico</t>
        </is>
      </c>
      <c r="I160" t="inlineStr">
        <is>
          <t>Historico</t>
        </is>
      </c>
      <c r="J160" t="inlineStr">
        <is>
          <t>Promedio</t>
        </is>
      </c>
      <c r="K160" t="inlineStr"/>
      <c r="L160" t="inlineStr">
        <is>
          <t>Porcentaje</t>
        </is>
      </c>
    </row>
    <row r="161">
      <c r="A161" t="n">
        <v>265</v>
      </c>
      <c r="B161" t="inlineStr">
        <is>
          <t>Eficiencia Emisión De Conceptos Jurídicos (Jurídicos)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is>
          <t>Promedio</t>
        </is>
      </c>
      <c r="K161" t="inlineStr"/>
      <c r="L161" t="inlineStr">
        <is>
          <t>Porcentaje</t>
        </is>
      </c>
    </row>
    <row r="162">
      <c r="A162" t="n">
        <v>266</v>
      </c>
      <c r="B162" t="inlineStr">
        <is>
          <t>Oportunidad en la elaboración de contratos</t>
        </is>
      </c>
      <c r="C162" t="inlineStr">
        <is>
          <t>Estratégico</t>
        </is>
      </c>
      <c r="D162" t="inlineStr">
        <is>
          <t>GESTIÓN JURÍDICA Y NORMATIVA</t>
        </is>
      </c>
      <c r="E162" t="inlineStr">
        <is>
          <t>Trimestral</t>
        </is>
      </c>
      <c r="F162" t="inlineStr">
        <is>
          <t>Positivo</t>
        </is>
      </c>
      <c r="G162" t="inlineStr">
        <is>
          <t>Serie Unica</t>
        </is>
      </c>
      <c r="H162" t="inlineStr">
        <is>
          <t>Activo</t>
        </is>
      </c>
      <c r="I162" t="inlineStr">
        <is>
          <t>API</t>
        </is>
      </c>
      <c r="J162" t="inlineStr">
        <is>
          <t>Promedio</t>
        </is>
      </c>
      <c r="K162" t="inlineStr"/>
      <c r="L162" t="inlineStr">
        <is>
          <t>Porcentaje</t>
        </is>
      </c>
    </row>
    <row r="163">
      <c r="A163" t="inlineStr">
        <is>
          <t>267</t>
        </is>
      </c>
      <c r="B163" t="inlineStr">
        <is>
          <t>Satisfacción procesos de Homologaciones</t>
        </is>
      </c>
      <c r="C163" t="inlineStr">
        <is>
          <t>Estratégico</t>
        </is>
      </c>
      <c r="D163" t="inlineStr">
        <is>
          <t>Registro y Control</t>
        </is>
      </c>
      <c r="E163" t="inlineStr">
        <is>
          <t>Anual</t>
        </is>
      </c>
      <c r="F163" t="inlineStr">
        <is>
          <t>Positivo</t>
        </is>
      </c>
      <c r="G163" t="inlineStr"/>
      <c r="H163" t="inlineStr">
        <is>
          <t>Historico</t>
        </is>
      </c>
      <c r="I163" t="inlineStr">
        <is>
          <t>Historico</t>
        </is>
      </c>
      <c r="J163" t="inlineStr">
        <is>
          <t>Cierre</t>
        </is>
      </c>
      <c r="K163" t="inlineStr"/>
      <c r="L163" t="inlineStr">
        <is>
          <t>Porcentaje</t>
        </is>
      </c>
    </row>
    <row r="164">
      <c r="A164" t="n">
        <v>268</v>
      </c>
      <c r="B164" t="inlineStr">
        <is>
          <t>Cantidad de usuarios - (Metrica)</t>
        </is>
      </c>
      <c r="C164" t="inlineStr">
        <is>
          <t>Estratégico</t>
        </is>
      </c>
      <c r="D164" t="inlineStr">
        <is>
          <t>Centro de Medios Audiovisuales</t>
        </is>
      </c>
      <c r="E164" t="inlineStr">
        <is>
          <t>Semestral</t>
        </is>
      </c>
      <c r="F164" t="inlineStr">
        <is>
          <t>Positivo</t>
        </is>
      </c>
      <c r="G164" t="inlineStr">
        <is>
          <t>Serie Unica</t>
        </is>
      </c>
      <c r="H164" t="inlineStr">
        <is>
          <t>Activo</t>
        </is>
      </c>
      <c r="I164" t="inlineStr">
        <is>
          <t>API</t>
        </is>
      </c>
      <c r="J164" t="inlineStr">
        <is>
          <t>Cierre</t>
        </is>
      </c>
      <c r="K164" t="inlineStr"/>
      <c r="L164" t="inlineStr">
        <is>
          <t>Porcentaje</t>
        </is>
      </c>
    </row>
    <row r="165">
      <c r="A165" t="n">
        <v>269</v>
      </c>
      <c r="B165" t="inlineStr">
        <is>
          <t>N de personas promedio por evento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Porcentaje</t>
        </is>
      </c>
    </row>
    <row r="166">
      <c r="A166" t="n">
        <v>270</v>
      </c>
      <c r="B166" t="inlineStr">
        <is>
          <t>N de horas promedio por evento - (Metrica)</t>
        </is>
      </c>
      <c r="C166" t="inlineStr">
        <is>
          <t>Operativo</t>
        </is>
      </c>
      <c r="D166" t="inlineStr">
        <is>
          <t>Centro de Medios Audiovisuales</t>
        </is>
      </c>
      <c r="E166" t="inlineStr">
        <is>
          <t>Semestral</t>
        </is>
      </c>
      <c r="F166" t="inlineStr">
        <is>
          <t>Positivo</t>
        </is>
      </c>
      <c r="G166" t="inlineStr">
        <is>
          <t>Serie Unica</t>
        </is>
      </c>
      <c r="H166" t="inlineStr">
        <is>
          <t>Activo</t>
        </is>
      </c>
      <c r="I166" t="inlineStr">
        <is>
          <t>API</t>
        </is>
      </c>
      <c r="J166" t="inlineStr">
        <is>
          <t>Cierre</t>
        </is>
      </c>
      <c r="K166" t="inlineStr"/>
      <c r="L166" t="inlineStr">
        <is>
          <t>Porcentaje</t>
        </is>
      </c>
    </row>
    <row r="167">
      <c r="A167" t="n">
        <v>271</v>
      </c>
      <c r="B167" t="inlineStr">
        <is>
          <t>N de horas por solicitud - (Metrica)</t>
        </is>
      </c>
      <c r="C167" t="inlineStr">
        <is>
          <t>Operativo</t>
        </is>
      </c>
      <c r="D167" t="inlineStr">
        <is>
          <t>Centro de Medios Audiovisuales</t>
        </is>
      </c>
      <c r="E167" t="inlineStr">
        <is>
          <t>Semestral</t>
        </is>
      </c>
      <c r="F167" t="inlineStr">
        <is>
          <t>Positivo</t>
        </is>
      </c>
      <c r="G167" t="inlineStr">
        <is>
          <t>Serie Unica</t>
        </is>
      </c>
      <c r="H167" t="inlineStr">
        <is>
          <t>Activo</t>
        </is>
      </c>
      <c r="I167" t="inlineStr">
        <is>
          <t>API</t>
        </is>
      </c>
      <c r="J167" t="inlineStr">
        <is>
          <t>Cierre</t>
        </is>
      </c>
      <c r="K167" t="inlineStr"/>
      <c r="L167" t="inlineStr">
        <is>
          <t>Porcentaje</t>
        </is>
      </c>
    </row>
    <row r="168">
      <c r="A168" t="n">
        <v>272</v>
      </c>
      <c r="B168" t="inlineStr">
        <is>
          <t>Proporción de accidentes de trabajo mortales</t>
        </is>
      </c>
      <c r="C168" t="inlineStr">
        <is>
          <t>Estratégico</t>
        </is>
      </c>
      <c r="D168" t="inlineStr">
        <is>
          <t>GESTIÓN DE SEGURIDAD Y SALUD EN EL TRABAJO</t>
        </is>
      </c>
      <c r="E168" t="inlineStr">
        <is>
          <t>Anual</t>
        </is>
      </c>
      <c r="F168" t="inlineStr">
        <is>
          <t>Negativo</t>
        </is>
      </c>
      <c r="G168" t="inlineStr">
        <is>
          <t>Serie Unica</t>
        </is>
      </c>
      <c r="H168" t="inlineStr">
        <is>
          <t>Activo</t>
        </is>
      </c>
      <c r="I168" t="inlineStr">
        <is>
          <t>API</t>
        </is>
      </c>
      <c r="J168" t="inlineStr">
        <is>
          <t>Cierre</t>
        </is>
      </c>
      <c r="K168" t="inlineStr"/>
      <c r="L168" t="inlineStr">
        <is>
          <t>Porcentaje</t>
        </is>
      </c>
    </row>
    <row r="169">
      <c r="A169" t="n">
        <v>273</v>
      </c>
      <c r="B169" t="inlineStr">
        <is>
          <t>Número de programas con condiciones iniciales elaboradas y analizadas institucionalmente</t>
        </is>
      </c>
      <c r="C169" t="inlineStr">
        <is>
          <t>Estratégico</t>
        </is>
      </c>
      <c r="D169" t="inlineStr">
        <is>
          <t>Autoevaluación de programas académicos</t>
        </is>
      </c>
      <c r="E169" t="inlineStr">
        <is>
          <t>Semestral</t>
        </is>
      </c>
      <c r="F169" t="inlineStr">
        <is>
          <t>Positivo</t>
        </is>
      </c>
      <c r="G169" t="inlineStr">
        <is>
          <t>Serie Unica</t>
        </is>
      </c>
      <c r="H169" t="inlineStr">
        <is>
          <t>Activo</t>
        </is>
      </c>
      <c r="I169" t="inlineStr">
        <is>
          <t>API</t>
        </is>
      </c>
      <c r="J169" t="inlineStr">
        <is>
          <t>Acumulado</t>
        </is>
      </c>
      <c r="K169" t="inlineStr"/>
      <c r="L169" t="inlineStr">
        <is>
          <t>Porcentaje</t>
        </is>
      </c>
    </row>
    <row r="170">
      <c r="A170" t="n">
        <v>274</v>
      </c>
      <c r="B170" t="inlineStr">
        <is>
          <t>Cumplimiento total estudiantes antiguos</t>
        </is>
      </c>
      <c r="C170" t="inlineStr">
        <is>
          <t>Estratégico</t>
        </is>
      </c>
      <c r="D170" t="inlineStr">
        <is>
          <t>Rematrícula</t>
        </is>
      </c>
      <c r="E170" t="inlineStr">
        <is>
          <t>Semestral</t>
        </is>
      </c>
      <c r="F170" t="inlineStr">
        <is>
          <t>Positivo</t>
        </is>
      </c>
      <c r="G170" t="inlineStr">
        <is>
          <t>Multiserie</t>
        </is>
      </c>
      <c r="H170" t="inlineStr">
        <is>
          <t>Activo</t>
        </is>
      </c>
      <c r="I170" t="inlineStr">
        <is>
          <t>API</t>
        </is>
      </c>
      <c r="J170" t="inlineStr">
        <is>
          <t>Sumar las variables de las series y luego a aplicar la fórmula</t>
        </is>
      </c>
      <c r="K170" t="inlineStr"/>
      <c r="L170" t="inlineStr">
        <is>
          <t>Porcentaje</t>
        </is>
      </c>
    </row>
    <row r="171">
      <c r="A171" t="n">
        <v>275</v>
      </c>
      <c r="B171" t="inlineStr">
        <is>
          <t>Satisfacción Institucional por grupo de interes</t>
        </is>
      </c>
      <c r="C171" t="inlineStr">
        <is>
          <t>Estratégico</t>
        </is>
      </c>
      <c r="D171" t="inlineStr">
        <is>
          <t>EXPERIENCIA INSTITUCIONAL</t>
        </is>
      </c>
      <c r="E171" t="inlineStr">
        <is>
          <t>Semestral</t>
        </is>
      </c>
      <c r="F171" t="inlineStr">
        <is>
          <t>Positivo</t>
        </is>
      </c>
      <c r="G171" t="inlineStr">
        <is>
          <t>Multiserie</t>
        </is>
      </c>
      <c r="H171" t="inlineStr">
        <is>
          <t>Activo</t>
        </is>
      </c>
      <c r="I171" t="inlineStr">
        <is>
          <t>API</t>
        </is>
      </c>
      <c r="J171" t="inlineStr">
        <is>
          <t>Promediar las variables de las sereies y luego a aplicar la fórmula</t>
        </is>
      </c>
      <c r="K171" t="inlineStr"/>
      <c r="L171" t="inlineStr">
        <is>
          <t>Porcentaje</t>
        </is>
      </c>
    </row>
    <row r="172">
      <c r="A172" t="n">
        <v>276</v>
      </c>
      <c r="B172" t="inlineStr">
        <is>
          <t>Relación Estudiante-Docente Tiempo completo</t>
        </is>
      </c>
      <c r="C172" t="inlineStr">
        <is>
          <t>Estratégico</t>
        </is>
      </c>
      <c r="D172" t="inlineStr">
        <is>
          <t>Gestión Docente</t>
        </is>
      </c>
      <c r="E172" t="inlineStr">
        <is>
          <t>Semestral</t>
        </is>
      </c>
      <c r="F172" t="inlineStr">
        <is>
          <t>Negativo</t>
        </is>
      </c>
      <c r="G172" t="inlineStr">
        <is>
          <t>Serie Unica</t>
        </is>
      </c>
      <c r="H172" t="inlineStr">
        <is>
          <t>Activo</t>
        </is>
      </c>
      <c r="I172" t="inlineStr">
        <is>
          <t>API</t>
        </is>
      </c>
      <c r="J172" t="inlineStr">
        <is>
          <t>Cierre</t>
        </is>
      </c>
      <c r="K172" t="inlineStr"/>
      <c r="L172" t="inlineStr">
        <is>
          <t>Porcentaje</t>
        </is>
      </c>
    </row>
    <row r="173">
      <c r="A173" t="n">
        <v>277</v>
      </c>
      <c r="B173" t="inlineStr">
        <is>
          <t>Relación estudiante docente TCE (Tiempo Completo Equivalente)</t>
        </is>
      </c>
      <c r="C173" t="inlineStr">
        <is>
          <t>Estratégico</t>
        </is>
      </c>
      <c r="D173" t="inlineStr">
        <is>
          <t>Gestión Docente</t>
        </is>
      </c>
      <c r="E173" t="inlineStr">
        <is>
          <t>Semestral</t>
        </is>
      </c>
      <c r="F173" t="inlineStr">
        <is>
          <t>Negativo</t>
        </is>
      </c>
      <c r="G173" t="inlineStr">
        <is>
          <t>Serie Unica</t>
        </is>
      </c>
      <c r="H173" t="inlineStr">
        <is>
          <t>Activo</t>
        </is>
      </c>
      <c r="I173" t="inlineStr">
        <is>
          <t>API</t>
        </is>
      </c>
      <c r="J173" t="inlineStr">
        <is>
          <t>Cierre</t>
        </is>
      </c>
      <c r="K173" t="inlineStr"/>
      <c r="L173" t="inlineStr">
        <is>
          <t>Porcentaje</t>
        </is>
      </c>
    </row>
    <row r="174">
      <c r="A174" t="n">
        <v>278</v>
      </c>
      <c r="B174" t="inlineStr">
        <is>
          <t>Docentes contratados - Metrica</t>
        </is>
      </c>
      <c r="C174" t="inlineStr">
        <is>
          <t>Operativo</t>
        </is>
      </c>
      <c r="D174" t="inlineStr">
        <is>
          <t>Gestión Docente</t>
        </is>
      </c>
      <c r="E174" t="inlineStr">
        <is>
          <t>Semestral</t>
        </is>
      </c>
      <c r="F174" t="inlineStr">
        <is>
          <t>Positivo</t>
        </is>
      </c>
      <c r="G174" t="inlineStr">
        <is>
          <t>Multiserie</t>
        </is>
      </c>
      <c r="H174" t="inlineStr">
        <is>
          <t>Activo</t>
        </is>
      </c>
      <c r="I174" t="inlineStr">
        <is>
          <t>API</t>
        </is>
      </c>
      <c r="J174" t="inlineStr">
        <is>
          <t>Aplicar la fórmula a cada serie y luego sumar los resultados</t>
        </is>
      </c>
      <c r="K174" t="inlineStr"/>
      <c r="L174" t="inlineStr">
        <is>
          <t>Porcentaje</t>
        </is>
      </c>
    </row>
    <row r="175">
      <c r="A175" t="inlineStr">
        <is>
          <t>279</t>
        </is>
      </c>
      <c r="B175" t="inlineStr">
        <is>
          <t>Docentes tiempo completo</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is>
          <t>Acumulado</t>
        </is>
      </c>
      <c r="K175" t="inlineStr"/>
      <c r="L175" t="inlineStr">
        <is>
          <t>Porcentaje</t>
        </is>
      </c>
    </row>
    <row r="176">
      <c r="A176" t="inlineStr">
        <is>
          <t>280</t>
        </is>
      </c>
      <c r="B176" t="inlineStr">
        <is>
          <t>Docentes medio tiempo</t>
        </is>
      </c>
      <c r="C176" t="inlineStr">
        <is>
          <t>Operativo</t>
        </is>
      </c>
      <c r="D176" t="inlineStr">
        <is>
          <t>Gestión Docente</t>
        </is>
      </c>
      <c r="E176" t="inlineStr">
        <is>
          <t>Semestral</t>
        </is>
      </c>
      <c r="F176" t="inlineStr">
        <is>
          <t>Positivo</t>
        </is>
      </c>
      <c r="G176" t="inlineStr"/>
      <c r="H176" t="inlineStr">
        <is>
          <t>Historico</t>
        </is>
      </c>
      <c r="I176" t="inlineStr">
        <is>
          <t>Historico</t>
        </is>
      </c>
      <c r="J176" t="inlineStr">
        <is>
          <t>Acumulado</t>
        </is>
      </c>
      <c r="K176" t="inlineStr"/>
      <c r="L176" t="inlineStr">
        <is>
          <t>Porcentaje</t>
        </is>
      </c>
    </row>
    <row r="177">
      <c r="A177" t="inlineStr">
        <is>
          <t>281</t>
        </is>
      </c>
      <c r="B177" t="inlineStr">
        <is>
          <t>Docentes cátedra</t>
        </is>
      </c>
      <c r="C177" t="inlineStr">
        <is>
          <t>Operativo</t>
        </is>
      </c>
      <c r="D177" t="inlineStr">
        <is>
          <t>Gestión Docente</t>
        </is>
      </c>
      <c r="E177" t="inlineStr">
        <is>
          <t>Semestral</t>
        </is>
      </c>
      <c r="F177" t="inlineStr">
        <is>
          <t>Positivo</t>
        </is>
      </c>
      <c r="G177" t="inlineStr"/>
      <c r="H177" t="inlineStr">
        <is>
          <t>Historico</t>
        </is>
      </c>
      <c r="I177" t="inlineStr">
        <is>
          <t>Historico</t>
        </is>
      </c>
      <c r="J177" t="inlineStr">
        <is>
          <t>Acumulado</t>
        </is>
      </c>
      <c r="K177" t="inlineStr"/>
      <c r="L177" t="inlineStr">
        <is>
          <t>Porcentaje</t>
        </is>
      </c>
    </row>
    <row r="178">
      <c r="A178" t="n">
        <v>282</v>
      </c>
      <c r="B178" t="inlineStr">
        <is>
          <t>Docentes evaluados</t>
        </is>
      </c>
      <c r="C178" t="inlineStr">
        <is>
          <t>Operativo</t>
        </is>
      </c>
      <c r="D178" t="inlineStr">
        <is>
          <t>Gestión Docente</t>
        </is>
      </c>
      <c r="E178" t="inlineStr">
        <is>
          <t>Semestral</t>
        </is>
      </c>
      <c r="F178" t="inlineStr">
        <is>
          <t>Positivo</t>
        </is>
      </c>
      <c r="G178" t="inlineStr">
        <is>
          <t>Serie Unica</t>
        </is>
      </c>
      <c r="H178" t="inlineStr">
        <is>
          <t>Activo</t>
        </is>
      </c>
      <c r="I178" t="inlineStr">
        <is>
          <t>API</t>
        </is>
      </c>
      <c r="J178" t="inlineStr">
        <is>
          <t>Aplicar la fórmula a cada serie y luego sumar los resultados</t>
        </is>
      </c>
      <c r="K178" t="inlineStr"/>
      <c r="L178" t="inlineStr">
        <is>
          <t>Porcentaje</t>
        </is>
      </c>
    </row>
    <row r="179">
      <c r="A179" t="n">
        <v>283</v>
      </c>
      <c r="B179" t="inlineStr">
        <is>
          <t>Resultado evaluación docente</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Cierre</t>
        </is>
      </c>
      <c r="K179" t="inlineStr"/>
      <c r="L179" t="inlineStr">
        <is>
          <t>Porcentaje</t>
        </is>
      </c>
    </row>
    <row r="180">
      <c r="A180" t="inlineStr">
        <is>
          <t>284</t>
        </is>
      </c>
      <c r="B180" t="inlineStr">
        <is>
          <t>Número Horas semanales docentes</t>
        </is>
      </c>
      <c r="C180" t="inlineStr">
        <is>
          <t>Operativo</t>
        </is>
      </c>
      <c r="D180" t="inlineStr">
        <is>
          <t>Gestión Docente</t>
        </is>
      </c>
      <c r="E180" t="inlineStr">
        <is>
          <t>Semestral</t>
        </is>
      </c>
      <c r="F180" t="inlineStr">
        <is>
          <t>Positivo</t>
        </is>
      </c>
      <c r="G180" t="inlineStr"/>
      <c r="H180" t="inlineStr">
        <is>
          <t>Historico</t>
        </is>
      </c>
      <c r="I180" t="inlineStr">
        <is>
          <t>Historico</t>
        </is>
      </c>
      <c r="J180" t="inlineStr">
        <is>
          <t>Acumulado</t>
        </is>
      </c>
      <c r="K180" t="inlineStr"/>
      <c r="L180" t="inlineStr">
        <is>
          <t>Porcentaje</t>
        </is>
      </c>
    </row>
    <row r="181">
      <c r="A181" t="n">
        <v>285</v>
      </c>
      <c r="B181" t="inlineStr">
        <is>
          <t>Docentes con plan de trabajo asignado</t>
        </is>
      </c>
      <c r="C181" t="inlineStr">
        <is>
          <t>Operativo</t>
        </is>
      </c>
      <c r="D181" t="inlineStr">
        <is>
          <t>Gestión Docente</t>
        </is>
      </c>
      <c r="E181" t="inlineStr">
        <is>
          <t>Semestral</t>
        </is>
      </c>
      <c r="F181" t="inlineStr">
        <is>
          <t>Positivo</t>
        </is>
      </c>
      <c r="G181" t="inlineStr">
        <is>
          <t>Serie Unica</t>
        </is>
      </c>
      <c r="H181" t="inlineStr">
        <is>
          <t>Activo</t>
        </is>
      </c>
      <c r="I181" t="inlineStr">
        <is>
          <t>API</t>
        </is>
      </c>
      <c r="J181" t="inlineStr">
        <is>
          <t>Cierre</t>
        </is>
      </c>
      <c r="K181" t="inlineStr"/>
      <c r="L181" t="inlineStr">
        <is>
          <t>Porcentaje</t>
        </is>
      </c>
    </row>
    <row r="182">
      <c r="A182" t="n">
        <v>286</v>
      </c>
      <c r="B182" t="inlineStr">
        <is>
          <t>Total docentes por nivel de estudios - Metrica</t>
        </is>
      </c>
      <c r="C182" t="inlineStr">
        <is>
          <t>Operativo</t>
        </is>
      </c>
      <c r="D182" t="inlineStr">
        <is>
          <t>Gestión Docente</t>
        </is>
      </c>
      <c r="E182" t="inlineStr">
        <is>
          <t>Semestral</t>
        </is>
      </c>
      <c r="F182" t="inlineStr">
        <is>
          <t>Positivo</t>
        </is>
      </c>
      <c r="G182" t="inlineStr">
        <is>
          <t>Multiserie</t>
        </is>
      </c>
      <c r="H182" t="inlineStr">
        <is>
          <t>Activo</t>
        </is>
      </c>
      <c r="I182" t="inlineStr">
        <is>
          <t>API</t>
        </is>
      </c>
      <c r="J182" t="inlineStr">
        <is>
          <t>Aplicar la fórmula a cada serie y luego sumar los resultados</t>
        </is>
      </c>
      <c r="K182" t="inlineStr"/>
      <c r="L182" t="inlineStr">
        <is>
          <t>Porcentaje</t>
        </is>
      </c>
    </row>
    <row r="183">
      <c r="A183" t="n">
        <v>288</v>
      </c>
      <c r="B183" t="inlineStr">
        <is>
          <t>Número docentes escalafonados presentados en convocatoria</t>
        </is>
      </c>
      <c r="C183" t="inlineStr">
        <is>
          <t>Operativo</t>
        </is>
      </c>
      <c r="D183" t="inlineStr">
        <is>
          <t>Gestión Docente</t>
        </is>
      </c>
      <c r="E183" t="inlineStr">
        <is>
          <t>Anual</t>
        </is>
      </c>
      <c r="F183" t="inlineStr">
        <is>
          <t>Positivo</t>
        </is>
      </c>
      <c r="G183" t="inlineStr">
        <is>
          <t>Serie Unica</t>
        </is>
      </c>
      <c r="H183" t="inlineStr">
        <is>
          <t>Activo</t>
        </is>
      </c>
      <c r="I183" t="inlineStr">
        <is>
          <t>API</t>
        </is>
      </c>
      <c r="J183" t="inlineStr">
        <is>
          <t>Cierre</t>
        </is>
      </c>
      <c r="K183" t="inlineStr"/>
      <c r="L183" t="inlineStr">
        <is>
          <t>Porcentaje</t>
        </is>
      </c>
    </row>
    <row r="184">
      <c r="A184" t="inlineStr">
        <is>
          <t>289</t>
        </is>
      </c>
      <c r="B184" t="inlineStr">
        <is>
          <t>Cumplimiento plan de comunicaciones SGC</t>
        </is>
      </c>
      <c r="C184" t="inlineStr">
        <is>
          <t>Operativo</t>
        </is>
      </c>
      <c r="D184" t="inlineStr">
        <is>
          <t>Gestión de calidad</t>
        </is>
      </c>
      <c r="E184" t="inlineStr">
        <is>
          <t>Trimestral</t>
        </is>
      </c>
      <c r="F184" t="inlineStr">
        <is>
          <t>Positivo</t>
        </is>
      </c>
      <c r="G184" t="inlineStr"/>
      <c r="H184" t="inlineStr">
        <is>
          <t>Historico</t>
        </is>
      </c>
      <c r="I184" t="inlineStr">
        <is>
          <t>Historico</t>
        </is>
      </c>
      <c r="J184" t="inlineStr">
        <is>
          <t>Cierre</t>
        </is>
      </c>
      <c r="K184" t="inlineStr"/>
      <c r="L184" t="inlineStr">
        <is>
          <t>Porcentaje</t>
        </is>
      </c>
    </row>
    <row r="185">
      <c r="A185" t="n">
        <v>290</v>
      </c>
      <c r="B185" t="inlineStr">
        <is>
          <t>Cierre eficaz de las oportunidades de mejora</t>
        </is>
      </c>
      <c r="C185" t="inlineStr">
        <is>
          <t>Estratégico</t>
        </is>
      </c>
      <c r="D185" t="inlineStr">
        <is>
          <t>Planificación POLISIGS</t>
        </is>
      </c>
      <c r="E185" t="inlineStr">
        <is>
          <t>Bimestral</t>
        </is>
      </c>
      <c r="F185" t="inlineStr">
        <is>
          <t>Positivo</t>
        </is>
      </c>
      <c r="G185" t="inlineStr">
        <is>
          <t>Multiserie</t>
        </is>
      </c>
      <c r="H185" t="inlineStr">
        <is>
          <t>Activo</t>
        </is>
      </c>
      <c r="I185" t="inlineStr">
        <is>
          <t>API</t>
        </is>
      </c>
      <c r="J185" t="inlineStr">
        <is>
          <t>Cierre</t>
        </is>
      </c>
      <c r="K185" t="inlineStr"/>
      <c r="L185" t="inlineStr">
        <is>
          <t>Porcentaje</t>
        </is>
      </c>
    </row>
    <row r="186">
      <c r="A186" t="inlineStr">
        <is>
          <t>291</t>
        </is>
      </c>
      <c r="B186" t="inlineStr">
        <is>
          <t>Cumplimiento del cronograma de actividades deportivas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is>
          <t>Promedio</t>
        </is>
      </c>
      <c r="K186" t="inlineStr"/>
      <c r="L186" t="inlineStr">
        <is>
          <t>Porcentaje</t>
        </is>
      </c>
    </row>
    <row r="187">
      <c r="A187" t="n">
        <v>292</v>
      </c>
      <c r="B187" t="inlineStr">
        <is>
          <t>Participación en Actividades deportivas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Porcentaje</t>
        </is>
      </c>
    </row>
    <row r="188">
      <c r="A188" t="inlineStr">
        <is>
          <t>293</t>
        </is>
      </c>
      <c r="B188" t="inlineStr">
        <is>
          <t>Cumplimiento del cronograma de actividades culturales</t>
        </is>
      </c>
      <c r="C188" t="inlineStr">
        <is>
          <t>Operativo</t>
        </is>
      </c>
      <c r="D188" t="inlineStr">
        <is>
          <t>Cultura y Deporte</t>
        </is>
      </c>
      <c r="E188" t="inlineStr">
        <is>
          <t>Semestral</t>
        </is>
      </c>
      <c r="F188" t="inlineStr">
        <is>
          <t>Positivo</t>
        </is>
      </c>
      <c r="G188" t="inlineStr"/>
      <c r="H188" t="inlineStr">
        <is>
          <t>Historico</t>
        </is>
      </c>
      <c r="I188" t="inlineStr">
        <is>
          <t>Historico</t>
        </is>
      </c>
      <c r="J188" t="inlineStr">
        <is>
          <t>Promedio</t>
        </is>
      </c>
      <c r="K188" t="inlineStr"/>
      <c r="L188" t="inlineStr">
        <is>
          <t>Porcentaje</t>
        </is>
      </c>
    </row>
    <row r="189">
      <c r="A189" t="n">
        <v>294</v>
      </c>
      <c r="B189" t="inlineStr">
        <is>
          <t>Participación en actividades culturales</t>
        </is>
      </c>
      <c r="C189" t="inlineStr">
        <is>
          <t>Operativo</t>
        </is>
      </c>
      <c r="D189" t="inlineStr">
        <is>
          <t>Cultura y Deporte</t>
        </is>
      </c>
      <c r="E189" t="inlineStr">
        <is>
          <t>Semestral</t>
        </is>
      </c>
      <c r="F189" t="inlineStr">
        <is>
          <t>Positivo</t>
        </is>
      </c>
      <c r="G189" t="inlineStr">
        <is>
          <t>Multiserie</t>
        </is>
      </c>
      <c r="H189" t="inlineStr">
        <is>
          <t>Activo</t>
        </is>
      </c>
      <c r="I189" t="inlineStr">
        <is>
          <t>API</t>
        </is>
      </c>
      <c r="J189" t="inlineStr">
        <is>
          <t>Sumar las variables de las series y luego a aplicar la fórmula</t>
        </is>
      </c>
      <c r="K189" t="inlineStr"/>
      <c r="L189" t="inlineStr">
        <is>
          <t>Porcentaje</t>
        </is>
      </c>
    </row>
    <row r="190">
      <c r="A190" t="inlineStr">
        <is>
          <t>295</t>
        </is>
      </c>
      <c r="B190" t="inlineStr">
        <is>
          <t>Cumplimiento Del Cierre De Oportunidades De Mejora De Auditoria</t>
        </is>
      </c>
      <c r="C190" t="inlineStr">
        <is>
          <t>Operativo</t>
        </is>
      </c>
      <c r="D190" t="inlineStr">
        <is>
          <t>AUDITORÍA INTERNA</t>
        </is>
      </c>
      <c r="E190" t="inlineStr">
        <is>
          <t>Semestral</t>
        </is>
      </c>
      <c r="F190" t="inlineStr">
        <is>
          <t>Positivo</t>
        </is>
      </c>
      <c r="G190" t="inlineStr"/>
      <c r="H190" t="inlineStr">
        <is>
          <t>Historico</t>
        </is>
      </c>
      <c r="I190" t="inlineStr">
        <is>
          <t>Historico</t>
        </is>
      </c>
      <c r="J190" t="inlineStr">
        <is>
          <t>Promedio</t>
        </is>
      </c>
      <c r="K190" t="inlineStr"/>
      <c r="L190" t="inlineStr">
        <is>
          <t>Porcentaje</t>
        </is>
      </c>
    </row>
    <row r="191">
      <c r="A191" t="inlineStr">
        <is>
          <t>296</t>
        </is>
      </c>
      <c r="B191" t="inlineStr">
        <is>
          <t>Cumplimiento de planes de supervisión y monitoreo en la gestión del riesgo</t>
        </is>
      </c>
      <c r="C191" t="inlineStr">
        <is>
          <t>Operativo</t>
        </is>
      </c>
      <c r="D191" t="inlineStr">
        <is>
          <t>GESTIÓN DE RIESGOS</t>
        </is>
      </c>
      <c r="E191" t="inlineStr">
        <is>
          <t>Bimestral</t>
        </is>
      </c>
      <c r="F191" t="inlineStr">
        <is>
          <t>Positivo</t>
        </is>
      </c>
      <c r="G191" t="inlineStr"/>
      <c r="H191" t="inlineStr">
        <is>
          <t>Historico</t>
        </is>
      </c>
      <c r="I191" t="inlineStr">
        <is>
          <t>Historico</t>
        </is>
      </c>
      <c r="J191" t="inlineStr">
        <is>
          <t>Promedio</t>
        </is>
      </c>
      <c r="K191" t="inlineStr"/>
      <c r="L191" t="inlineStr">
        <is>
          <t>Porcentaje</t>
        </is>
      </c>
    </row>
    <row r="192">
      <c r="A192" t="inlineStr">
        <is>
          <t>297</t>
        </is>
      </c>
      <c r="B192" t="inlineStr">
        <is>
          <t>N de riesgos intervenidos</t>
        </is>
      </c>
      <c r="C192" t="inlineStr">
        <is>
          <t>Operativo</t>
        </is>
      </c>
      <c r="D192" t="inlineStr">
        <is>
          <t>GESTIÓN DE RIESGOS</t>
        </is>
      </c>
      <c r="E192" t="inlineStr">
        <is>
          <t>Bimestral</t>
        </is>
      </c>
      <c r="F192" t="inlineStr">
        <is>
          <t>Negativo</t>
        </is>
      </c>
      <c r="G192" t="inlineStr"/>
      <c r="H192" t="inlineStr">
        <is>
          <t>Historico</t>
        </is>
      </c>
      <c r="I192" t="inlineStr">
        <is>
          <t>Historico</t>
        </is>
      </c>
      <c r="J192" t="inlineStr">
        <is>
          <t>Promedio</t>
        </is>
      </c>
      <c r="K192" t="inlineStr"/>
      <c r="L192" t="inlineStr">
        <is>
          <t>Porcentaje</t>
        </is>
      </c>
    </row>
    <row r="193">
      <c r="A193" t="inlineStr">
        <is>
          <t>298</t>
        </is>
      </c>
      <c r="B193" t="inlineStr">
        <is>
          <t>N de riesgos materializados</t>
        </is>
      </c>
      <c r="C193" t="inlineStr">
        <is>
          <t>Operativo</t>
        </is>
      </c>
      <c r="D193" t="inlineStr">
        <is>
          <t>GESTIÓN DE RIESGOS</t>
        </is>
      </c>
      <c r="E193" t="inlineStr">
        <is>
          <t>Semestral</t>
        </is>
      </c>
      <c r="F193" t="inlineStr">
        <is>
          <t>Negativo</t>
        </is>
      </c>
      <c r="G193" t="inlineStr"/>
      <c r="H193" t="inlineStr">
        <is>
          <t>Historico</t>
        </is>
      </c>
      <c r="I193" t="inlineStr">
        <is>
          <t>Historico</t>
        </is>
      </c>
      <c r="J193" t="inlineStr">
        <is>
          <t>Acumulado</t>
        </is>
      </c>
      <c r="K193" t="inlineStr"/>
      <c r="L193" t="inlineStr">
        <is>
          <t>Porcentaje</t>
        </is>
      </c>
    </row>
    <row r="194">
      <c r="A194" t="n">
        <v>300</v>
      </c>
      <c r="B194" t="inlineStr">
        <is>
          <t>Cumplimiento de Inspecciones de control</t>
        </is>
      </c>
      <c r="C194" t="inlineStr">
        <is>
          <t>Operativo</t>
        </is>
      </c>
      <c r="D194" t="inlineStr">
        <is>
          <t>Administración de Servicios Generales</t>
        </is>
      </c>
      <c r="E194" t="inlineStr">
        <is>
          <t>Trimestral</t>
        </is>
      </c>
      <c r="F194" t="inlineStr">
        <is>
          <t>Positivo</t>
        </is>
      </c>
      <c r="G194" t="inlineStr">
        <is>
          <t>Serie Unica</t>
        </is>
      </c>
      <c r="H194" t="inlineStr">
        <is>
          <t>Activo</t>
        </is>
      </c>
      <c r="I194" t="inlineStr">
        <is>
          <t>API</t>
        </is>
      </c>
      <c r="J194" t="inlineStr">
        <is>
          <t>Promedio</t>
        </is>
      </c>
      <c r="K194" t="inlineStr"/>
      <c r="L194" t="inlineStr">
        <is>
          <t>Porcentaje</t>
        </is>
      </c>
    </row>
    <row r="195">
      <c r="A195" t="n">
        <v>301</v>
      </c>
      <c r="B195" t="inlineStr">
        <is>
          <t>Cumplimiento plan de trabajo</t>
        </is>
      </c>
      <c r="C195" t="inlineStr">
        <is>
          <t>Operativo</t>
        </is>
      </c>
      <c r="D195" t="inlineStr">
        <is>
          <t>Administración de Servicios Generales</t>
        </is>
      </c>
      <c r="E195" t="inlineStr">
        <is>
          <t>Trimestral</t>
        </is>
      </c>
      <c r="F195" t="inlineStr">
        <is>
          <t>Positivo</t>
        </is>
      </c>
      <c r="G195" t="inlineStr">
        <is>
          <t>Serie Unica</t>
        </is>
      </c>
      <c r="H195" t="inlineStr">
        <is>
          <t>Activo</t>
        </is>
      </c>
      <c r="I195" t="inlineStr">
        <is>
          <t>API</t>
        </is>
      </c>
      <c r="J195" t="inlineStr">
        <is>
          <t>Promedio</t>
        </is>
      </c>
      <c r="K195" t="inlineStr"/>
      <c r="L195" t="inlineStr">
        <is>
          <t>Porcentaje</t>
        </is>
      </c>
    </row>
    <row r="196">
      <c r="A196" t="n">
        <v>302</v>
      </c>
      <c r="B196" t="inlineStr">
        <is>
          <t>N de solicitudes radicadas - (Metrica)</t>
        </is>
      </c>
      <c r="C196" t="inlineStr">
        <is>
          <t>Operativo</t>
        </is>
      </c>
      <c r="D196" t="inlineStr">
        <is>
          <t>Centro de Medios Audiovisuales</t>
        </is>
      </c>
      <c r="E196" t="inlineStr">
        <is>
          <t>Semestral</t>
        </is>
      </c>
      <c r="F196" t="inlineStr">
        <is>
          <t>Positivo</t>
        </is>
      </c>
      <c r="G196" t="inlineStr">
        <is>
          <t>Multiserie</t>
        </is>
      </c>
      <c r="H196" t="inlineStr">
        <is>
          <t>Activo</t>
        </is>
      </c>
      <c r="I196" t="inlineStr">
        <is>
          <t>API</t>
        </is>
      </c>
      <c r="J196" t="inlineStr">
        <is>
          <t>Aplicar la fórmula a cada serie y luego sumar los resultados</t>
        </is>
      </c>
      <c r="K196" t="inlineStr"/>
      <c r="L196" t="inlineStr">
        <is>
          <t>Porcentaje</t>
        </is>
      </c>
    </row>
    <row r="197">
      <c r="A197" t="n">
        <v>303</v>
      </c>
      <c r="B197" t="inlineStr">
        <is>
          <t>Cumplimiento del cronograma de actividades de salud</t>
        </is>
      </c>
      <c r="C197" t="inlineStr">
        <is>
          <t>Operativo</t>
        </is>
      </c>
      <c r="D197" t="inlineStr">
        <is>
          <t>Servicio de Salud</t>
        </is>
      </c>
      <c r="E197" t="inlineStr">
        <is>
          <t>Semestral</t>
        </is>
      </c>
      <c r="F197" t="inlineStr">
        <is>
          <t>Positivo</t>
        </is>
      </c>
      <c r="G197" t="inlineStr">
        <is>
          <t>Multiserie</t>
        </is>
      </c>
      <c r="H197" t="inlineStr">
        <is>
          <t>Activo</t>
        </is>
      </c>
      <c r="I197" t="inlineStr">
        <is>
          <t>API</t>
        </is>
      </c>
      <c r="J197" t="inlineStr">
        <is>
          <t>Sumar las variables de las series y luego a aplicar la fórmula</t>
        </is>
      </c>
      <c r="K197" t="inlineStr"/>
      <c r="L197" t="inlineStr">
        <is>
          <t>Porcentaje</t>
        </is>
      </c>
    </row>
    <row r="198">
      <c r="A198" t="n">
        <v>304</v>
      </c>
      <c r="B198" t="inlineStr">
        <is>
          <t>Impacto de Campañas de promoción y prevención</t>
        </is>
      </c>
      <c r="C198" t="inlineStr">
        <is>
          <t>Operativo</t>
        </is>
      </c>
      <c r="D198" t="inlineStr">
        <is>
          <t>Servicio de Salud</t>
        </is>
      </c>
      <c r="E198" t="inlineStr">
        <is>
          <t>Semestral</t>
        </is>
      </c>
      <c r="F198" t="inlineStr">
        <is>
          <t>Positivo</t>
        </is>
      </c>
      <c r="G198" t="inlineStr">
        <is>
          <t>Serie Unica</t>
        </is>
      </c>
      <c r="H198" t="inlineStr">
        <is>
          <t>Activo</t>
        </is>
      </c>
      <c r="I198" t="inlineStr">
        <is>
          <t>API</t>
        </is>
      </c>
      <c r="J198" t="inlineStr">
        <is>
          <t>Acumulado</t>
        </is>
      </c>
      <c r="K198" t="inlineStr"/>
      <c r="L198" t="inlineStr">
        <is>
          <t>Porcentaje</t>
        </is>
      </c>
    </row>
    <row r="199">
      <c r="A199" t="inlineStr">
        <is>
          <t>305</t>
        </is>
      </c>
      <c r="B199" t="inlineStr">
        <is>
          <t>Cumplimiento del plan anual de mantenimiento de equipos médicos</t>
        </is>
      </c>
      <c r="C199" t="inlineStr">
        <is>
          <t>Operativo</t>
        </is>
      </c>
      <c r="D199" t="inlineStr">
        <is>
          <t>Servicio de Salud</t>
        </is>
      </c>
      <c r="E199" t="inlineStr">
        <is>
          <t>Anual</t>
        </is>
      </c>
      <c r="F199" t="inlineStr">
        <is>
          <t>Positivo</t>
        </is>
      </c>
      <c r="G199" t="inlineStr"/>
      <c r="H199" t="inlineStr">
        <is>
          <t>Historico</t>
        </is>
      </c>
      <c r="I199" t="inlineStr">
        <is>
          <t>Historico</t>
        </is>
      </c>
      <c r="J199" t="inlineStr">
        <is>
          <t>Cierre</t>
        </is>
      </c>
      <c r="K199" t="inlineStr"/>
      <c r="L199" t="inlineStr">
        <is>
          <t>Porcentaje</t>
        </is>
      </c>
    </row>
    <row r="200">
      <c r="A200" t="n">
        <v>306</v>
      </c>
      <c r="B200" t="inlineStr">
        <is>
          <t>Seguimiento KPI Plan de Desarrollo Institucional</t>
        </is>
      </c>
      <c r="C200" t="inlineStr">
        <is>
          <t>Estratégico</t>
        </is>
      </c>
      <c r="D200" t="inlineStr">
        <is>
          <t>Desempeño Institucional</t>
        </is>
      </c>
      <c r="E200" t="inlineStr">
        <is>
          <t>Trimestral</t>
        </is>
      </c>
      <c r="F200" t="inlineStr">
        <is>
          <t>Positivo</t>
        </is>
      </c>
      <c r="G200" t="inlineStr">
        <is>
          <t>Multiserie</t>
        </is>
      </c>
      <c r="H200" t="inlineStr">
        <is>
          <t>Activo</t>
        </is>
      </c>
      <c r="I200" t="inlineStr">
        <is>
          <t>API</t>
        </is>
      </c>
      <c r="J200" t="inlineStr">
        <is>
          <t>Aplicar la fórmula a cada serie y luego promediar los resultados</t>
        </is>
      </c>
      <c r="K200" t="inlineStr"/>
      <c r="L200" t="inlineStr">
        <is>
          <t>Porcentaje</t>
        </is>
      </c>
    </row>
    <row r="201">
      <c r="A201" t="inlineStr">
        <is>
          <t>307</t>
        </is>
      </c>
      <c r="B201" t="inlineStr">
        <is>
          <t>Organización de escenarios de visibilidad nacional e internacional</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Porcentaje</t>
        </is>
      </c>
    </row>
    <row r="202">
      <c r="A202" t="inlineStr">
        <is>
          <t>308</t>
        </is>
      </c>
      <c r="B202" t="inlineStr">
        <is>
          <t>Movilidad Física Entrantes Profesores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Porcentaje</t>
        </is>
      </c>
    </row>
    <row r="203">
      <c r="A203" t="inlineStr">
        <is>
          <t>309</t>
        </is>
      </c>
      <c r="B203" t="inlineStr">
        <is>
          <t>Movilidad Física Profesores Salientes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Porcentaje</t>
        </is>
      </c>
    </row>
    <row r="204">
      <c r="A204" t="inlineStr">
        <is>
          <t>310</t>
        </is>
      </c>
      <c r="B204" t="inlineStr">
        <is>
          <t>Movilidad Física Entrante Estudiantes</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Porcentaje</t>
        </is>
      </c>
    </row>
    <row r="205">
      <c r="A205" t="inlineStr">
        <is>
          <t>311</t>
        </is>
      </c>
      <c r="B205" t="inlineStr">
        <is>
          <t>Movilidad Física Saliente Estudiantes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Porcentaje</t>
        </is>
      </c>
    </row>
    <row r="206">
      <c r="A206" t="inlineStr">
        <is>
          <t>312</t>
        </is>
      </c>
      <c r="B206" t="inlineStr">
        <is>
          <t>Clases espejo</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Porcentaje</t>
        </is>
      </c>
    </row>
    <row r="207">
      <c r="A207" t="inlineStr">
        <is>
          <t>313</t>
        </is>
      </c>
      <c r="B207" t="inlineStr">
        <is>
          <t>Seminarios y cursos internacionales virtuales impartidos y certificados por entidades externas</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Porcentaje</t>
        </is>
      </c>
    </row>
    <row r="208">
      <c r="A208" t="inlineStr">
        <is>
          <t>314</t>
        </is>
      </c>
      <c r="B208" t="inlineStr">
        <is>
          <t>N de asignaturas COIL - (Collaborative Online International Learning)</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Porcentaje</t>
        </is>
      </c>
    </row>
    <row r="209">
      <c r="A209" t="inlineStr">
        <is>
          <t>315</t>
        </is>
      </c>
      <c r="B209" t="inlineStr">
        <is>
          <t>Num de programas con convenios de doble titulación</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Porcentaje</t>
        </is>
      </c>
    </row>
    <row r="210">
      <c r="A210" t="inlineStr">
        <is>
          <t>316</t>
        </is>
      </c>
      <c r="B210" t="inlineStr">
        <is>
          <t>Asignaturas con sesiones en segundo idioma</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Porcentaje</t>
        </is>
      </c>
    </row>
    <row r="211">
      <c r="A211" t="inlineStr">
        <is>
          <t>317</t>
        </is>
      </c>
      <c r="B211" t="inlineStr">
        <is>
          <t>Plan De Internacionalización A 7 Años</t>
        </is>
      </c>
      <c r="C211" t="inlineStr">
        <is>
          <t>Operativo</t>
        </is>
      </c>
      <c r="D211" t="inlineStr">
        <is>
          <t>VISIBILIDAD NACIONAL E INTERNACIONAL</t>
        </is>
      </c>
      <c r="E211" t="inlineStr">
        <is>
          <t>Anual</t>
        </is>
      </c>
      <c r="F211" t="inlineStr">
        <is>
          <t>Positivo</t>
        </is>
      </c>
      <c r="G211" t="inlineStr"/>
      <c r="H211" t="inlineStr">
        <is>
          <t>Historico</t>
        </is>
      </c>
      <c r="I211" t="inlineStr">
        <is>
          <t>Historico</t>
        </is>
      </c>
      <c r="J211" t="inlineStr">
        <is>
          <t>Cierre</t>
        </is>
      </c>
      <c r="K211" t="inlineStr"/>
      <c r="L211" t="inlineStr">
        <is>
          <t>Porcentaje</t>
        </is>
      </c>
    </row>
    <row r="212">
      <c r="A212" t="n">
        <v>318</v>
      </c>
      <c r="B212" t="inlineStr">
        <is>
          <t>Convenios, alianzas activas con actividades en los últimos 5 años</t>
        </is>
      </c>
      <c r="C212" t="inlineStr">
        <is>
          <t>Operativo</t>
        </is>
      </c>
      <c r="D212" t="inlineStr">
        <is>
          <t>VISIBILIDAD NACIONAL E INTERNACIONAL</t>
        </is>
      </c>
      <c r="E212" t="inlineStr">
        <is>
          <t>Anual</t>
        </is>
      </c>
      <c r="F212" t="inlineStr">
        <is>
          <t>Positivo</t>
        </is>
      </c>
      <c r="G212" t="inlineStr">
        <is>
          <t>Serie Unica</t>
        </is>
      </c>
      <c r="H212" t="inlineStr">
        <is>
          <t>Activo</t>
        </is>
      </c>
      <c r="I212" t="inlineStr">
        <is>
          <t>API</t>
        </is>
      </c>
      <c r="J212" t="inlineStr">
        <is>
          <t>Cierre</t>
        </is>
      </c>
      <c r="K212" t="inlineStr"/>
      <c r="L212" t="inlineStr">
        <is>
          <t>Porcentaje</t>
        </is>
      </c>
    </row>
    <row r="213">
      <c r="A213" t="inlineStr">
        <is>
          <t>319</t>
        </is>
      </c>
      <c r="B213" t="inlineStr">
        <is>
          <t>Nivel de cumplimiento de la gestión de internacionalización descrito en el plan de trabajo de la ORNI</t>
        </is>
      </c>
      <c r="C213" t="inlineStr">
        <is>
          <t>Operativo</t>
        </is>
      </c>
      <c r="D213" t="inlineStr">
        <is>
          <t>VISIBILIDAD NACIONAL E INTERNACIONAL</t>
        </is>
      </c>
      <c r="E213" t="inlineStr">
        <is>
          <t>Semestral</t>
        </is>
      </c>
      <c r="F213" t="inlineStr">
        <is>
          <t>Positivo</t>
        </is>
      </c>
      <c r="G213" t="inlineStr"/>
      <c r="H213" t="inlineStr">
        <is>
          <t>Historico</t>
        </is>
      </c>
      <c r="I213" t="inlineStr">
        <is>
          <t>Historico</t>
        </is>
      </c>
      <c r="J213" t="inlineStr">
        <is>
          <t>Acumulado</t>
        </is>
      </c>
      <c r="K213" t="inlineStr"/>
      <c r="L213" t="inlineStr">
        <is>
          <t>Porcentaje</t>
        </is>
      </c>
    </row>
    <row r="214">
      <c r="A214" t="inlineStr">
        <is>
          <t>320</t>
        </is>
      </c>
      <c r="B214" t="inlineStr">
        <is>
          <t>Participación docentes Poli en eventos académicos internacionales virtuales</t>
        </is>
      </c>
      <c r="C214" t="inlineStr">
        <is>
          <t>Estratégico</t>
        </is>
      </c>
      <c r="D214" t="inlineStr">
        <is>
          <t>VISIBILIDAD NACIONAL E INTERNACIONAL</t>
        </is>
      </c>
      <c r="E214" t="inlineStr">
        <is>
          <t>Semestral</t>
        </is>
      </c>
      <c r="F214" t="inlineStr">
        <is>
          <t>Positivo</t>
        </is>
      </c>
      <c r="G214" t="inlineStr"/>
      <c r="H214" t="inlineStr">
        <is>
          <t>Historico</t>
        </is>
      </c>
      <c r="I214" t="inlineStr">
        <is>
          <t>Historico</t>
        </is>
      </c>
      <c r="J214" t="inlineStr">
        <is>
          <t>Acumulado</t>
        </is>
      </c>
      <c r="K214" t="inlineStr"/>
      <c r="L214" t="inlineStr">
        <is>
          <t>Porcentaje</t>
        </is>
      </c>
    </row>
    <row r="215">
      <c r="A215" t="inlineStr">
        <is>
          <t>321</t>
        </is>
      </c>
      <c r="B215" t="inlineStr">
        <is>
          <t>Participación estudiantes Poli en eventos académicos internacionales virtuales</t>
        </is>
      </c>
      <c r="C215" t="inlineStr">
        <is>
          <t>Estratégico</t>
        </is>
      </c>
      <c r="D215" t="inlineStr">
        <is>
          <t>VISIBILIDAD NACIONAL E INTERNACIONAL</t>
        </is>
      </c>
      <c r="E215" t="inlineStr">
        <is>
          <t>Semestral</t>
        </is>
      </c>
      <c r="F215" t="inlineStr">
        <is>
          <t>Positivo</t>
        </is>
      </c>
      <c r="G215" t="inlineStr"/>
      <c r="H215" t="inlineStr">
        <is>
          <t>Historico</t>
        </is>
      </c>
      <c r="I215" t="inlineStr">
        <is>
          <t>Historico</t>
        </is>
      </c>
      <c r="J215" t="inlineStr">
        <is>
          <t>Acumulado</t>
        </is>
      </c>
      <c r="K215" t="inlineStr"/>
      <c r="L215" t="inlineStr">
        <is>
          <t>Porcentaje</t>
        </is>
      </c>
    </row>
    <row r="216">
      <c r="A216" t="n">
        <v>323</v>
      </c>
      <c r="B216" t="inlineStr">
        <is>
          <t>Número de renovaciones de registro calificado</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is>
          <t>Acumulado</t>
        </is>
      </c>
      <c r="K216" t="inlineStr"/>
      <c r="L216" t="inlineStr">
        <is>
          <t>Porcentaje</t>
        </is>
      </c>
    </row>
    <row r="217">
      <c r="A217" t="n">
        <v>324</v>
      </c>
      <c r="B217" t="inlineStr">
        <is>
          <t>Número de programas nuevos radicados en el Ministerio de Educación</t>
        </is>
      </c>
      <c r="C217" t="inlineStr">
        <is>
          <t>Estratégico</t>
        </is>
      </c>
      <c r="D217" t="inlineStr">
        <is>
          <t>Creación, modificación y cierre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Porcentaje</t>
        </is>
      </c>
    </row>
    <row r="218">
      <c r="A218" t="n">
        <v>325</v>
      </c>
      <c r="B218" t="inlineStr">
        <is>
          <t>Número de programas nuevos con registro calificado aprobado - Metrica</t>
        </is>
      </c>
      <c r="C218" t="inlineStr">
        <is>
          <t>Estratégico</t>
        </is>
      </c>
      <c r="D218" t="inlineStr">
        <is>
          <t>Creación, modificación y cierre de programas académicos</t>
        </is>
      </c>
      <c r="E218" t="inlineStr">
        <is>
          <t>Semestral</t>
        </is>
      </c>
      <c r="F218" t="inlineStr">
        <is>
          <t>Positivo</t>
        </is>
      </c>
      <c r="G218" t="inlineStr">
        <is>
          <t>Serie Unica</t>
        </is>
      </c>
      <c r="H218" t="inlineStr">
        <is>
          <t>Activo</t>
        </is>
      </c>
      <c r="I218" t="inlineStr">
        <is>
          <t>API</t>
        </is>
      </c>
      <c r="J218" t="inlineStr">
        <is>
          <t>Acumulado</t>
        </is>
      </c>
      <c r="K218" t="inlineStr"/>
      <c r="L218" t="inlineStr">
        <is>
          <t>Porcentaje</t>
        </is>
      </c>
    </row>
    <row r="219">
      <c r="A219" t="inlineStr">
        <is>
          <t>325.1</t>
        </is>
      </c>
      <c r="B219" t="inlineStr">
        <is>
          <t>Lanzamiento de nuevos programas presencial</t>
        </is>
      </c>
      <c r="C219" t="inlineStr"/>
      <c r="D219" t="inlineStr">
        <is>
          <t>Creación, modificación y cierre de programas académicos</t>
        </is>
      </c>
      <c r="E219" t="inlineStr">
        <is>
          <t>Semestral</t>
        </is>
      </c>
      <c r="F219" t="inlineStr">
        <is>
          <t>Positivo</t>
        </is>
      </c>
      <c r="G219" t="inlineStr"/>
      <c r="H219" t="inlineStr">
        <is>
          <t>Historico</t>
        </is>
      </c>
      <c r="I219" t="inlineStr">
        <is>
          <t>Historico</t>
        </is>
      </c>
      <c r="J219" t="inlineStr">
        <is>
          <t>Acumulado</t>
        </is>
      </c>
      <c r="K219" t="inlineStr"/>
      <c r="L219" t="inlineStr">
        <is>
          <t>Porcentaje</t>
        </is>
      </c>
    </row>
    <row r="220">
      <c r="A220" t="inlineStr">
        <is>
          <t>325.2</t>
        </is>
      </c>
      <c r="B220" t="inlineStr">
        <is>
          <t>Lanzamiento de nuevos programas virtual</t>
        </is>
      </c>
      <c r="C220" t="inlineStr"/>
      <c r="D220" t="inlineStr">
        <is>
          <t>Creación, modificación y cierre de programas académicos</t>
        </is>
      </c>
      <c r="E220" t="inlineStr">
        <is>
          <t>Semestral</t>
        </is>
      </c>
      <c r="F220" t="inlineStr">
        <is>
          <t>Positivo</t>
        </is>
      </c>
      <c r="G220" t="inlineStr"/>
      <c r="H220" t="inlineStr">
        <is>
          <t>Historico</t>
        </is>
      </c>
      <c r="I220" t="inlineStr">
        <is>
          <t>Historico</t>
        </is>
      </c>
      <c r="J220" t="inlineStr">
        <is>
          <t>Acumulado</t>
        </is>
      </c>
      <c r="K220" t="inlineStr"/>
      <c r="L220" t="inlineStr">
        <is>
          <t>Porcentaje</t>
        </is>
      </c>
    </row>
    <row r="221">
      <c r="A221" t="n">
        <v>326</v>
      </c>
      <c r="B221" t="inlineStr">
        <is>
          <t>Número de informes de autoevaluación con fines de acreditación en alta calidad radicados- Metrica</t>
        </is>
      </c>
      <c r="C221" t="inlineStr">
        <is>
          <t>Operativo</t>
        </is>
      </c>
      <c r="D221" t="inlineStr">
        <is>
          <t>Autoevaluación de programas académicos</t>
        </is>
      </c>
      <c r="E221" t="inlineStr">
        <is>
          <t>Anual</t>
        </is>
      </c>
      <c r="F221" t="inlineStr">
        <is>
          <t>Positivo</t>
        </is>
      </c>
      <c r="G221" t="inlineStr">
        <is>
          <t>Serie Unica</t>
        </is>
      </c>
      <c r="H221" t="inlineStr">
        <is>
          <t>Activo</t>
        </is>
      </c>
      <c r="I221" t="inlineStr">
        <is>
          <t>API</t>
        </is>
      </c>
      <c r="J221" t="inlineStr">
        <is>
          <t>Cierre</t>
        </is>
      </c>
      <c r="K221" t="inlineStr"/>
      <c r="L221" t="inlineStr">
        <is>
          <t>Porcentaje</t>
        </is>
      </c>
    </row>
    <row r="222">
      <c r="A222" t="n">
        <v>327</v>
      </c>
      <c r="B222" t="inlineStr">
        <is>
          <t>Número de programas con obtención de acreditación por primera vez- Metrica</t>
        </is>
      </c>
      <c r="C222" t="inlineStr">
        <is>
          <t>Estratégico</t>
        </is>
      </c>
      <c r="D222" t="inlineStr">
        <is>
          <t>Autoevaluación de programas académicos</t>
        </is>
      </c>
      <c r="E222" t="inlineStr">
        <is>
          <t>Semestral</t>
        </is>
      </c>
      <c r="F222" t="inlineStr">
        <is>
          <t>Positivo</t>
        </is>
      </c>
      <c r="G222" t="inlineStr">
        <is>
          <t>Serie Unica</t>
        </is>
      </c>
      <c r="H222" t="inlineStr">
        <is>
          <t>Activo</t>
        </is>
      </c>
      <c r="I222" t="inlineStr">
        <is>
          <t>API</t>
        </is>
      </c>
      <c r="J222" t="inlineStr">
        <is>
          <t>Acumulado</t>
        </is>
      </c>
      <c r="K222" t="inlineStr"/>
      <c r="L222" t="inlineStr">
        <is>
          <t>Porcentaje</t>
        </is>
      </c>
    </row>
    <row r="223">
      <c r="A223" t="inlineStr">
        <is>
          <t>328</t>
        </is>
      </c>
      <c r="B223" t="inlineStr">
        <is>
          <t>Nivel de encuestas obtenidas en el encuentro institucional de graduados</t>
        </is>
      </c>
      <c r="C223" t="inlineStr">
        <is>
          <t>Estratégico</t>
        </is>
      </c>
      <c r="D223" t="inlineStr">
        <is>
          <t>Gestión de Graduados</t>
        </is>
      </c>
      <c r="E223" t="inlineStr">
        <is>
          <t>Anual</t>
        </is>
      </c>
      <c r="F223" t="inlineStr">
        <is>
          <t>Positivo</t>
        </is>
      </c>
      <c r="G223" t="inlineStr"/>
      <c r="H223" t="inlineStr">
        <is>
          <t>Historico</t>
        </is>
      </c>
      <c r="I223" t="inlineStr">
        <is>
          <t>Historico</t>
        </is>
      </c>
      <c r="J223" t="inlineStr">
        <is>
          <t>Cierre</t>
        </is>
      </c>
      <c r="K223" t="inlineStr"/>
      <c r="L223" t="inlineStr">
        <is>
          <t>Porcentaje</t>
        </is>
      </c>
    </row>
    <row r="224">
      <c r="A224" t="inlineStr">
        <is>
          <t>329</t>
        </is>
      </c>
      <c r="B224" t="inlineStr">
        <is>
          <t>Participación en actividades diseñadas para graduados</t>
        </is>
      </c>
      <c r="C224" t="inlineStr">
        <is>
          <t>Operativo</t>
        </is>
      </c>
      <c r="D224" t="inlineStr">
        <is>
          <t>Gestión de Graduados</t>
        </is>
      </c>
      <c r="E224" t="inlineStr">
        <is>
          <t>Anual</t>
        </is>
      </c>
      <c r="F224" t="inlineStr">
        <is>
          <t>Positivo</t>
        </is>
      </c>
      <c r="G224" t="inlineStr"/>
      <c r="H224" t="inlineStr">
        <is>
          <t>Historico</t>
        </is>
      </c>
      <c r="I224" t="inlineStr">
        <is>
          <t>Historico</t>
        </is>
      </c>
      <c r="J224" t="inlineStr">
        <is>
          <t>Cierre</t>
        </is>
      </c>
      <c r="K224" t="inlineStr"/>
      <c r="L224" t="inlineStr">
        <is>
          <t>Porcentaje</t>
        </is>
      </c>
    </row>
    <row r="225">
      <c r="A225" t="inlineStr">
        <is>
          <t>331</t>
        </is>
      </c>
      <c r="B225" t="inlineStr">
        <is>
          <t>Nivel de empleabilidad del graduado</t>
        </is>
      </c>
      <c r="C225" t="inlineStr">
        <is>
          <t>Operativo</t>
        </is>
      </c>
      <c r="D225" t="inlineStr">
        <is>
          <t>Gestión de Graduados</t>
        </is>
      </c>
      <c r="E225" t="inlineStr">
        <is>
          <t>Anual</t>
        </is>
      </c>
      <c r="F225" t="inlineStr">
        <is>
          <t>Positivo</t>
        </is>
      </c>
      <c r="G225" t="inlineStr"/>
      <c r="H225" t="inlineStr">
        <is>
          <t>Historico</t>
        </is>
      </c>
      <c r="I225" t="inlineStr">
        <is>
          <t>Historico</t>
        </is>
      </c>
      <c r="J225" t="inlineStr">
        <is>
          <t>Cierre</t>
        </is>
      </c>
      <c r="K225" t="inlineStr"/>
      <c r="L225" t="inlineStr">
        <is>
          <t>Porcentaje</t>
        </is>
      </c>
    </row>
    <row r="226">
      <c r="A226" t="n">
        <v>332</v>
      </c>
      <c r="B226" t="inlineStr">
        <is>
          <t>Índice de rotación</t>
        </is>
      </c>
      <c r="C226" t="inlineStr">
        <is>
          <t>Estratégico</t>
        </is>
      </c>
      <c r="D226" t="inlineStr">
        <is>
          <t>GESTIÓN Y DESARROLLO DEL TALENTO HUMANO</t>
        </is>
      </c>
      <c r="E226" t="inlineStr">
        <is>
          <t>Semestral</t>
        </is>
      </c>
      <c r="F226" t="inlineStr">
        <is>
          <t>Negativo</t>
        </is>
      </c>
      <c r="G226" t="inlineStr">
        <is>
          <t>Serie Unica</t>
        </is>
      </c>
      <c r="H226" t="inlineStr">
        <is>
          <t>Activo</t>
        </is>
      </c>
      <c r="I226" t="inlineStr">
        <is>
          <t>API</t>
        </is>
      </c>
      <c r="J226" t="inlineStr">
        <is>
          <t>Promedio</t>
        </is>
      </c>
      <c r="K226" t="inlineStr"/>
      <c r="L226" t="inlineStr">
        <is>
          <t>Porcentaje</t>
        </is>
      </c>
    </row>
    <row r="227">
      <c r="A227" t="n">
        <v>334</v>
      </c>
      <c r="B227" t="inlineStr">
        <is>
          <t>Resultado de la evaluación 360 (evaluación por competencias)</t>
        </is>
      </c>
      <c r="C227" t="inlineStr">
        <is>
          <t>Operativo</t>
        </is>
      </c>
      <c r="D227" t="inlineStr">
        <is>
          <t>GESTIÓN Y DESARROLLO DEL TALENTO HUMANO</t>
        </is>
      </c>
      <c r="E227" t="inlineStr">
        <is>
          <t>Anual</t>
        </is>
      </c>
      <c r="F227" t="inlineStr">
        <is>
          <t>Positivo</t>
        </is>
      </c>
      <c r="G227" t="inlineStr">
        <is>
          <t>Serie Unica</t>
        </is>
      </c>
      <c r="H227" t="inlineStr">
        <is>
          <t>Activo</t>
        </is>
      </c>
      <c r="I227" t="inlineStr">
        <is>
          <t>API</t>
        </is>
      </c>
      <c r="J227" t="inlineStr">
        <is>
          <t>Cierre</t>
        </is>
      </c>
      <c r="K227" t="inlineStr"/>
      <c r="L227" t="inlineStr">
        <is>
          <t>Porcentaje</t>
        </is>
      </c>
    </row>
    <row r="228">
      <c r="A228" t="inlineStr">
        <is>
          <t>335</t>
        </is>
      </c>
      <c r="B228" t="inlineStr">
        <is>
          <t>Cumplimiento de diagnóstico necesidades de capacitación por área</t>
        </is>
      </c>
      <c r="C228" t="inlineStr">
        <is>
          <t>Operativo</t>
        </is>
      </c>
      <c r="D228" t="inlineStr">
        <is>
          <t>GESTIÓN Y DESARROLLO DEL TALENTO HUMANO</t>
        </is>
      </c>
      <c r="E228" t="inlineStr">
        <is>
          <t>Anual</t>
        </is>
      </c>
      <c r="F228" t="inlineStr">
        <is>
          <t>Positivo</t>
        </is>
      </c>
      <c r="G228" t="inlineStr"/>
      <c r="H228" t="inlineStr">
        <is>
          <t>Historico</t>
        </is>
      </c>
      <c r="I228" t="inlineStr">
        <is>
          <t>Historico</t>
        </is>
      </c>
      <c r="J228" t="inlineStr">
        <is>
          <t>Cierre</t>
        </is>
      </c>
      <c r="K228" t="inlineStr"/>
      <c r="L228" t="inlineStr">
        <is>
          <t>Porcentaje</t>
        </is>
      </c>
    </row>
    <row r="229">
      <c r="A229" t="n">
        <v>336</v>
      </c>
      <c r="B229" t="inlineStr">
        <is>
          <t>Materiales bibliográficos en formato físico con estado de perdida</t>
        </is>
      </c>
      <c r="C229" t="inlineStr">
        <is>
          <t>Operativo</t>
        </is>
      </c>
      <c r="D229" t="inlineStr">
        <is>
          <t>Biblioteca Institucional</t>
        </is>
      </c>
      <c r="E229" t="inlineStr">
        <is>
          <t>Anual</t>
        </is>
      </c>
      <c r="F229" t="inlineStr">
        <is>
          <t>Negativo</t>
        </is>
      </c>
      <c r="G229" t="inlineStr">
        <is>
          <t>Serie Unica</t>
        </is>
      </c>
      <c r="H229" t="inlineStr">
        <is>
          <t>Activo</t>
        </is>
      </c>
      <c r="I229" t="inlineStr">
        <is>
          <t>API</t>
        </is>
      </c>
      <c r="J229" t="inlineStr">
        <is>
          <t>Cierre</t>
        </is>
      </c>
      <c r="K229" t="inlineStr"/>
      <c r="L229" t="inlineStr">
        <is>
          <t>Porcentaje</t>
        </is>
      </c>
    </row>
    <row r="230">
      <c r="A230" t="n">
        <v>337</v>
      </c>
      <c r="B230" t="inlineStr">
        <is>
          <t>Número de programas con renovación de acreditación en alta calidad - Metrica</t>
        </is>
      </c>
      <c r="C230" t="inlineStr">
        <is>
          <t>Estratégico</t>
        </is>
      </c>
      <c r="D230" t="inlineStr">
        <is>
          <t>Autoevaluación de programas académicos</t>
        </is>
      </c>
      <c r="E230" t="inlineStr">
        <is>
          <t>Semestral</t>
        </is>
      </c>
      <c r="F230" t="inlineStr">
        <is>
          <t>Positivo</t>
        </is>
      </c>
      <c r="G230" t="inlineStr">
        <is>
          <t>Serie Unica</t>
        </is>
      </c>
      <c r="H230" t="inlineStr">
        <is>
          <t>Activo</t>
        </is>
      </c>
      <c r="I230" t="inlineStr">
        <is>
          <t>API</t>
        </is>
      </c>
      <c r="J230" t="inlineStr">
        <is>
          <t>Acumulado</t>
        </is>
      </c>
      <c r="K230" t="inlineStr"/>
      <c r="L230" t="inlineStr">
        <is>
          <t>Porcentaje</t>
        </is>
      </c>
    </row>
    <row r="231">
      <c r="A231" t="n">
        <v>338</v>
      </c>
      <c r="B231" t="inlineStr">
        <is>
          <t>Número de programas con condiciones iniciales aprobadas (indicador externo)- Metrica</t>
        </is>
      </c>
      <c r="C231" t="inlineStr">
        <is>
          <t>Estratégico</t>
        </is>
      </c>
      <c r="D231" t="inlineStr">
        <is>
          <t>Autoevaluación de programas académicos</t>
        </is>
      </c>
      <c r="E231" t="inlineStr">
        <is>
          <t>Semestral</t>
        </is>
      </c>
      <c r="F231" t="inlineStr">
        <is>
          <t>Positivo</t>
        </is>
      </c>
      <c r="G231" t="inlineStr">
        <is>
          <t>Serie Unica</t>
        </is>
      </c>
      <c r="H231" t="inlineStr">
        <is>
          <t>Activo</t>
        </is>
      </c>
      <c r="I231" t="inlineStr">
        <is>
          <t>API</t>
        </is>
      </c>
      <c r="J231" t="inlineStr">
        <is>
          <t>Acumulado</t>
        </is>
      </c>
      <c r="K231" t="inlineStr"/>
      <c r="L231" t="inlineStr">
        <is>
          <t>Porcentaje</t>
        </is>
      </c>
    </row>
    <row r="232">
      <c r="A232" t="n">
        <v>339</v>
      </c>
      <c r="B232" t="inlineStr">
        <is>
          <t>Programas acreditables acreditados Sede Bogotá</t>
        </is>
      </c>
      <c r="C232" t="inlineStr">
        <is>
          <t>Estratégico</t>
        </is>
      </c>
      <c r="D232" t="inlineStr">
        <is>
          <t>Autoevaluación institucional</t>
        </is>
      </c>
      <c r="E232" t="inlineStr">
        <is>
          <t>Anual</t>
        </is>
      </c>
      <c r="F232" t="inlineStr">
        <is>
          <t>Positivo</t>
        </is>
      </c>
      <c r="G232" t="inlineStr">
        <is>
          <t>Serie Unica</t>
        </is>
      </c>
      <c r="H232" t="inlineStr">
        <is>
          <t>Activo</t>
        </is>
      </c>
      <c r="I232" t="inlineStr">
        <is>
          <t>API</t>
        </is>
      </c>
      <c r="J232" t="inlineStr">
        <is>
          <t>Cierre</t>
        </is>
      </c>
      <c r="K232" t="inlineStr"/>
      <c r="L232" t="inlineStr">
        <is>
          <t>Porcentaje</t>
        </is>
      </c>
    </row>
    <row r="233">
      <c r="A233" t="inlineStr">
        <is>
          <t>340</t>
        </is>
      </c>
      <c r="B233" t="inlineStr">
        <is>
          <t>Cumplimiento cronograma revisiones locativas</t>
        </is>
      </c>
      <c r="C233" t="inlineStr">
        <is>
          <t>Operativo</t>
        </is>
      </c>
      <c r="D233" t="inlineStr">
        <is>
          <t>Gestión Infraestructura Física</t>
        </is>
      </c>
      <c r="E233" t="inlineStr">
        <is>
          <t>Trimestral</t>
        </is>
      </c>
      <c r="F233" t="inlineStr">
        <is>
          <t>Positivo</t>
        </is>
      </c>
      <c r="G233" t="inlineStr"/>
      <c r="H233" t="inlineStr">
        <is>
          <t>Historico</t>
        </is>
      </c>
      <c r="I233" t="inlineStr">
        <is>
          <t>Historico</t>
        </is>
      </c>
      <c r="J233" t="inlineStr">
        <is>
          <t>Cierre</t>
        </is>
      </c>
      <c r="K233" t="inlineStr"/>
      <c r="L233" t="inlineStr">
        <is>
          <t>Porcentaje</t>
        </is>
      </c>
    </row>
    <row r="234">
      <c r="A234" t="n">
        <v>341</v>
      </c>
      <c r="B234" t="inlineStr">
        <is>
          <t>Eficiencia en la reducción de costos en la gestión del abastecimiento</t>
        </is>
      </c>
      <c r="C234" t="inlineStr">
        <is>
          <t>Estratégico</t>
        </is>
      </c>
      <c r="D234" t="inlineStr">
        <is>
          <t>GESTIÓN DE ABASTECIMIENTO</t>
        </is>
      </c>
      <c r="E234" t="inlineStr">
        <is>
          <t>Semestral</t>
        </is>
      </c>
      <c r="F234" t="inlineStr">
        <is>
          <t>Positivo</t>
        </is>
      </c>
      <c r="G234" t="inlineStr">
        <is>
          <t>Serie Unica</t>
        </is>
      </c>
      <c r="H234" t="inlineStr">
        <is>
          <t>Activo</t>
        </is>
      </c>
      <c r="I234" t="inlineStr">
        <is>
          <t>API</t>
        </is>
      </c>
      <c r="J234" t="inlineStr">
        <is>
          <t>Acumulado</t>
        </is>
      </c>
      <c r="K234" t="inlineStr"/>
      <c r="L234" t="inlineStr">
        <is>
          <t>Porcentaje</t>
        </is>
      </c>
    </row>
    <row r="235">
      <c r="A235" t="n">
        <v>344</v>
      </c>
      <c r="B235" t="inlineStr">
        <is>
          <t>Cumplimiento del plan de Inducción institucional</t>
        </is>
      </c>
      <c r="C235" t="inlineStr">
        <is>
          <t>Estratégico</t>
        </is>
      </c>
      <c r="D235" t="inlineStr">
        <is>
          <t>GESTIÓN Y DESARROLLO DEL TALENTO HUMANO</t>
        </is>
      </c>
      <c r="E235" t="inlineStr">
        <is>
          <t>Semestral</t>
        </is>
      </c>
      <c r="F235" t="inlineStr">
        <is>
          <t>Positivo</t>
        </is>
      </c>
      <c r="G235" t="inlineStr">
        <is>
          <t>Serie Unica</t>
        </is>
      </c>
      <c r="H235" t="inlineStr">
        <is>
          <t>Activo</t>
        </is>
      </c>
      <c r="I235" t="inlineStr">
        <is>
          <t>API</t>
        </is>
      </c>
      <c r="J235" t="inlineStr">
        <is>
          <t>Promedio</t>
        </is>
      </c>
      <c r="K235" t="inlineStr"/>
      <c r="L235" t="inlineStr">
        <is>
          <t>Porcentaje</t>
        </is>
      </c>
    </row>
    <row r="236">
      <c r="A236" t="inlineStr">
        <is>
          <t>345</t>
        </is>
      </c>
      <c r="B236" t="inlineStr">
        <is>
          <t>% de profesores impactados plan de desarrollo docente</t>
        </is>
      </c>
      <c r="C236" t="inlineStr">
        <is>
          <t>Operativo</t>
        </is>
      </c>
      <c r="D236" t="inlineStr">
        <is>
          <t>GESTIÓN Y DESARROLLO DEL TALENTO HUMANO</t>
        </is>
      </c>
      <c r="E236" t="inlineStr">
        <is>
          <t>Anual</t>
        </is>
      </c>
      <c r="F236" t="inlineStr">
        <is>
          <t>Positivo</t>
        </is>
      </c>
      <c r="G236" t="inlineStr"/>
      <c r="H236" t="inlineStr">
        <is>
          <t>Historico</t>
        </is>
      </c>
      <c r="I236" t="inlineStr">
        <is>
          <t>Historico</t>
        </is>
      </c>
      <c r="J236" t="inlineStr">
        <is>
          <t>Cierre</t>
        </is>
      </c>
      <c r="K236" t="inlineStr"/>
      <c r="L236" t="inlineStr">
        <is>
          <t>Porcentaje</t>
        </is>
      </c>
    </row>
    <row r="237">
      <c r="A237" t="n">
        <v>346</v>
      </c>
      <c r="B237" t="inlineStr">
        <is>
          <t>% de profesores impactados en actividades de Bienestar</t>
        </is>
      </c>
      <c r="C237" t="inlineStr">
        <is>
          <t>Operativo</t>
        </is>
      </c>
      <c r="D237" t="inlineStr">
        <is>
          <t>GESTIÓN Y DESARROLLO DEL TALENTO HUMANO</t>
        </is>
      </c>
      <c r="E237" t="inlineStr">
        <is>
          <t>Anual</t>
        </is>
      </c>
      <c r="F237" t="inlineStr">
        <is>
          <t>Positivo</t>
        </is>
      </c>
      <c r="G237" t="inlineStr">
        <is>
          <t>Serie Unica</t>
        </is>
      </c>
      <c r="H237" t="inlineStr">
        <is>
          <t>Activo</t>
        </is>
      </c>
      <c r="I237" t="inlineStr">
        <is>
          <t>API</t>
        </is>
      </c>
      <c r="J237" t="inlineStr">
        <is>
          <t>Cierre</t>
        </is>
      </c>
      <c r="K237" t="inlineStr"/>
      <c r="L237" t="inlineStr">
        <is>
          <t>Porcentaje</t>
        </is>
      </c>
    </row>
    <row r="238">
      <c r="A238" t="n">
        <v>347</v>
      </c>
      <c r="B238" t="inlineStr">
        <is>
          <t>Legalizaciones y anticipos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Porcentaje</t>
        </is>
      </c>
    </row>
    <row r="239">
      <c r="A239" t="n">
        <v>348</v>
      </c>
      <c r="B239" t="inlineStr">
        <is>
          <t>Cuentas por pagar</t>
        </is>
      </c>
      <c r="C239" t="inlineStr">
        <is>
          <t>Operativo</t>
        </is>
      </c>
      <c r="D239" t="inlineStr">
        <is>
          <t>Contabilidad</t>
        </is>
      </c>
      <c r="E239" t="inlineStr">
        <is>
          <t>Trimestral</t>
        </is>
      </c>
      <c r="F239" t="inlineStr">
        <is>
          <t>Positivo</t>
        </is>
      </c>
      <c r="G239" t="inlineStr">
        <is>
          <t>Serie Unica</t>
        </is>
      </c>
      <c r="H239" t="inlineStr">
        <is>
          <t>Activo</t>
        </is>
      </c>
      <c r="I239" t="inlineStr">
        <is>
          <t>API</t>
        </is>
      </c>
      <c r="J239" t="inlineStr">
        <is>
          <t>Promedio</t>
        </is>
      </c>
      <c r="K239" t="inlineStr"/>
      <c r="L239" t="inlineStr">
        <is>
          <t>Porcentaje</t>
        </is>
      </c>
    </row>
    <row r="240">
      <c r="A240" t="inlineStr">
        <is>
          <t>349</t>
        </is>
      </c>
      <c r="B240" t="inlineStr">
        <is>
          <t>Número de redes de investigación</t>
        </is>
      </c>
      <c r="C240" t="inlineStr">
        <is>
          <t>Operativo</t>
        </is>
      </c>
      <c r="D240" t="inlineStr">
        <is>
          <t>Investigación, desarrollo tecnológico, innovación y creación</t>
        </is>
      </c>
      <c r="E240" t="inlineStr">
        <is>
          <t>Anual</t>
        </is>
      </c>
      <c r="F240" t="inlineStr">
        <is>
          <t>Positivo</t>
        </is>
      </c>
      <c r="G240" t="inlineStr"/>
      <c r="H240" t="inlineStr">
        <is>
          <t>Historico</t>
        </is>
      </c>
      <c r="I240" t="inlineStr">
        <is>
          <t>Historico</t>
        </is>
      </c>
      <c r="J240" t="inlineStr">
        <is>
          <t>Cierre</t>
        </is>
      </c>
      <c r="K240" t="inlineStr"/>
      <c r="L240" t="inlineStr">
        <is>
          <t>Porcentaje</t>
        </is>
      </c>
    </row>
    <row r="241">
      <c r="A241" t="inlineStr">
        <is>
          <t>350</t>
        </is>
      </c>
      <c r="B241" t="inlineStr">
        <is>
          <t>Centros de investigación, ciencia y de apoyo a CTI en consolidación</t>
        </is>
      </c>
      <c r="C241" t="inlineStr">
        <is>
          <t>Operativo</t>
        </is>
      </c>
      <c r="D241" t="inlineStr">
        <is>
          <t>Investigación, desarrollo tecnológico, innovación y creación</t>
        </is>
      </c>
      <c r="E241" t="inlineStr">
        <is>
          <t>Anual</t>
        </is>
      </c>
      <c r="F241" t="inlineStr">
        <is>
          <t>Positivo</t>
        </is>
      </c>
      <c r="G241" t="inlineStr"/>
      <c r="H241" t="inlineStr">
        <is>
          <t>Historico</t>
        </is>
      </c>
      <c r="I241" t="inlineStr">
        <is>
          <t>Historico</t>
        </is>
      </c>
      <c r="J241" t="inlineStr">
        <is>
          <t>Cierre</t>
        </is>
      </c>
      <c r="K241" t="inlineStr"/>
      <c r="L241" t="inlineStr">
        <is>
          <t>Porcentaje</t>
        </is>
      </c>
    </row>
    <row r="242">
      <c r="A242" t="n">
        <v>351</v>
      </c>
      <c r="B242" t="inlineStr">
        <is>
          <t>Partidas conciliatorias de bancos</t>
        </is>
      </c>
      <c r="C242" t="inlineStr">
        <is>
          <t>Operativo</t>
        </is>
      </c>
      <c r="D242" t="inlineStr">
        <is>
          <t>Contabilidad</t>
        </is>
      </c>
      <c r="E242" t="inlineStr">
        <is>
          <t>Trimestral</t>
        </is>
      </c>
      <c r="F242" t="inlineStr">
        <is>
          <t>Negativo</t>
        </is>
      </c>
      <c r="G242" t="inlineStr">
        <is>
          <t>Serie Unica</t>
        </is>
      </c>
      <c r="H242" t="inlineStr">
        <is>
          <t>Activo</t>
        </is>
      </c>
      <c r="I242" t="inlineStr">
        <is>
          <t>API</t>
        </is>
      </c>
      <c r="J242" t="inlineStr">
        <is>
          <t>Promedio</t>
        </is>
      </c>
      <c r="K242" t="inlineStr"/>
      <c r="L242" t="inlineStr">
        <is>
          <t>Porcentaje</t>
        </is>
      </c>
    </row>
    <row r="243">
      <c r="A243" t="n">
        <v>352</v>
      </c>
      <c r="B243" t="inlineStr">
        <is>
          <t>Nivel de facturas generadas con error</t>
        </is>
      </c>
      <c r="C243" t="inlineStr">
        <is>
          <t>Operativo</t>
        </is>
      </c>
      <c r="D243" t="inlineStr">
        <is>
          <t>Contabilidad</t>
        </is>
      </c>
      <c r="E243" t="inlineStr">
        <is>
          <t>Trimestral</t>
        </is>
      </c>
      <c r="F243" t="inlineStr">
        <is>
          <t>Negativo</t>
        </is>
      </c>
      <c r="G243" t="inlineStr">
        <is>
          <t>Serie Unica</t>
        </is>
      </c>
      <c r="H243" t="inlineStr">
        <is>
          <t>Activo</t>
        </is>
      </c>
      <c r="I243" t="inlineStr">
        <is>
          <t>API</t>
        </is>
      </c>
      <c r="J243" t="inlineStr">
        <is>
          <t>Promedio</t>
        </is>
      </c>
      <c r="K243" t="inlineStr"/>
      <c r="L243" t="inlineStr">
        <is>
          <t>Porcentaje</t>
        </is>
      </c>
    </row>
    <row r="244">
      <c r="A244" t="inlineStr">
        <is>
          <t>353</t>
        </is>
      </c>
      <c r="B244" t="inlineStr">
        <is>
          <t>Cobertura de tableros BI en procesos</t>
        </is>
      </c>
      <c r="C244" t="inlineStr">
        <is>
          <t>Estratégico</t>
        </is>
      </c>
      <c r="D244" t="inlineStr">
        <is>
          <t>DATOS Y ANALÍTICA</t>
        </is>
      </c>
      <c r="E244" t="inlineStr">
        <is>
          <t>Semestral</t>
        </is>
      </c>
      <c r="F244" t="inlineStr">
        <is>
          <t>Positivo</t>
        </is>
      </c>
      <c r="G244" t="inlineStr"/>
      <c r="H244" t="inlineStr">
        <is>
          <t>Historico</t>
        </is>
      </c>
      <c r="I244" t="inlineStr">
        <is>
          <t>Historico</t>
        </is>
      </c>
      <c r="J244" t="inlineStr">
        <is>
          <t>Cierre</t>
        </is>
      </c>
      <c r="K244" t="inlineStr"/>
      <c r="L244" t="inlineStr">
        <is>
          <t>Porcentaje</t>
        </is>
      </c>
    </row>
    <row r="245">
      <c r="A245" t="inlineStr">
        <is>
          <t>354</t>
        </is>
      </c>
      <c r="B245" t="inlineStr">
        <is>
          <t>Plan de formación en analitica</t>
        </is>
      </c>
      <c r="C245" t="inlineStr">
        <is>
          <t>Operativo</t>
        </is>
      </c>
      <c r="D245" t="inlineStr">
        <is>
          <t>DATOS Y ANALÍTICA</t>
        </is>
      </c>
      <c r="E245" t="inlineStr">
        <is>
          <t>Semestral</t>
        </is>
      </c>
      <c r="F245" t="inlineStr">
        <is>
          <t>Positivo</t>
        </is>
      </c>
      <c r="G245" t="inlineStr"/>
      <c r="H245" t="inlineStr">
        <is>
          <t>Historico</t>
        </is>
      </c>
      <c r="I245" t="inlineStr">
        <is>
          <t>Historico</t>
        </is>
      </c>
      <c r="J245" t="inlineStr">
        <is>
          <t>Cierre</t>
        </is>
      </c>
      <c r="K245" t="inlineStr"/>
      <c r="L245" t="inlineStr">
        <is>
          <t>Porcentaje</t>
        </is>
      </c>
    </row>
    <row r="246">
      <c r="A246" t="n">
        <v>355</v>
      </c>
      <c r="B246" t="inlineStr">
        <is>
          <t>Indice de liquidez</t>
        </is>
      </c>
      <c r="C246" t="inlineStr">
        <is>
          <t>Estratégico</t>
        </is>
      </c>
      <c r="D246" t="inlineStr">
        <is>
          <t>Tesorería</t>
        </is>
      </c>
      <c r="E246" t="inlineStr">
        <is>
          <t>Anual</t>
        </is>
      </c>
      <c r="F246" t="inlineStr">
        <is>
          <t>Positivo</t>
        </is>
      </c>
      <c r="G246" t="inlineStr">
        <is>
          <t>Serie Unica</t>
        </is>
      </c>
      <c r="H246" t="inlineStr">
        <is>
          <t>Activo</t>
        </is>
      </c>
      <c r="I246" t="inlineStr">
        <is>
          <t>API</t>
        </is>
      </c>
      <c r="J246" t="inlineStr">
        <is>
          <t>Cierre</t>
        </is>
      </c>
      <c r="K246" t="inlineStr"/>
      <c r="L246" t="inlineStr">
        <is>
          <t>Porcentaje</t>
        </is>
      </c>
    </row>
    <row r="247">
      <c r="A247" t="n">
        <v>356</v>
      </c>
      <c r="B247" t="inlineStr">
        <is>
          <t>Indice de Endeudamiento</t>
        </is>
      </c>
      <c r="C247" t="inlineStr">
        <is>
          <t>Estratégico</t>
        </is>
      </c>
      <c r="D247" t="inlineStr">
        <is>
          <t>Tesorería</t>
        </is>
      </c>
      <c r="E247" t="inlineStr">
        <is>
          <t>Semestral</t>
        </is>
      </c>
      <c r="F247" t="inlineStr">
        <is>
          <t>Negativo</t>
        </is>
      </c>
      <c r="G247" t="inlineStr">
        <is>
          <t>Serie Unica</t>
        </is>
      </c>
      <c r="H247" t="inlineStr">
        <is>
          <t>Activo</t>
        </is>
      </c>
      <c r="I247" t="inlineStr">
        <is>
          <t>API</t>
        </is>
      </c>
      <c r="J247" t="inlineStr">
        <is>
          <t>Promedio</t>
        </is>
      </c>
      <c r="K247" t="inlineStr"/>
      <c r="L247" t="inlineStr">
        <is>
          <t>Porcentaje</t>
        </is>
      </c>
    </row>
    <row r="248">
      <c r="A248" t="n">
        <v>357</v>
      </c>
      <c r="B248" t="inlineStr">
        <is>
          <t>Cartera - Metrica</t>
        </is>
      </c>
      <c r="C248" t="inlineStr">
        <is>
          <t>Estratégico</t>
        </is>
      </c>
      <c r="D248" t="inlineStr">
        <is>
          <t>Tesorería</t>
        </is>
      </c>
      <c r="E248" t="inlineStr">
        <is>
          <t>Semestral</t>
        </is>
      </c>
      <c r="F248" t="inlineStr">
        <is>
          <t>Positivo</t>
        </is>
      </c>
      <c r="G248" t="inlineStr">
        <is>
          <t>Serie Unica</t>
        </is>
      </c>
      <c r="H248" t="inlineStr">
        <is>
          <t>Activo</t>
        </is>
      </c>
      <c r="I248" t="inlineStr">
        <is>
          <t>API</t>
        </is>
      </c>
      <c r="J248" t="inlineStr">
        <is>
          <t>Cierre</t>
        </is>
      </c>
      <c r="K248" t="inlineStr"/>
      <c r="L248" t="inlineStr">
        <is>
          <t>Porcentaje</t>
        </is>
      </c>
    </row>
    <row r="249">
      <c r="A249" t="n">
        <v>358</v>
      </c>
      <c r="B249" t="inlineStr">
        <is>
          <t>Nivel de acompañamiento a estudiantes en práctica</t>
        </is>
      </c>
      <c r="C249" t="inlineStr">
        <is>
          <t>Operativo</t>
        </is>
      </c>
      <c r="D249" t="inlineStr">
        <is>
          <t>Prácticas</t>
        </is>
      </c>
      <c r="E249" t="inlineStr">
        <is>
          <t>Semestral</t>
        </is>
      </c>
      <c r="F249" t="inlineStr">
        <is>
          <t>Positivo</t>
        </is>
      </c>
      <c r="G249" t="inlineStr">
        <is>
          <t>Serie Unica</t>
        </is>
      </c>
      <c r="H249" t="inlineStr">
        <is>
          <t>Activo</t>
        </is>
      </c>
      <c r="I249" t="inlineStr">
        <is>
          <t>API</t>
        </is>
      </c>
      <c r="J249" t="inlineStr">
        <is>
          <t>Promedio</t>
        </is>
      </c>
      <c r="K249" t="inlineStr"/>
      <c r="L249" t="inlineStr">
        <is>
          <t>Porcentaje</t>
        </is>
      </c>
    </row>
    <row r="250">
      <c r="A250" t="n">
        <v>359</v>
      </c>
      <c r="B250" t="inlineStr">
        <is>
          <t>Satisfacción Institucional CSAT</t>
        </is>
      </c>
      <c r="C250" t="inlineStr">
        <is>
          <t>Estratégico</t>
        </is>
      </c>
      <c r="D250" t="inlineStr">
        <is>
          <t>EXPERIENCIA INSTITUCIONAL</t>
        </is>
      </c>
      <c r="E250" t="inlineStr">
        <is>
          <t>Semestral</t>
        </is>
      </c>
      <c r="F250" t="inlineStr">
        <is>
          <t>Positivo</t>
        </is>
      </c>
      <c r="G250" t="inlineStr">
        <is>
          <t>Serie Unica</t>
        </is>
      </c>
      <c r="H250" t="inlineStr">
        <is>
          <t>Activo</t>
        </is>
      </c>
      <c r="I250" t="inlineStr">
        <is>
          <t>API</t>
        </is>
      </c>
      <c r="J250" t="inlineStr">
        <is>
          <t>Cierre</t>
        </is>
      </c>
      <c r="K250" t="inlineStr"/>
      <c r="L250" t="inlineStr">
        <is>
          <t>Porcentaje</t>
        </is>
      </c>
    </row>
    <row r="251">
      <c r="A251" t="inlineStr">
        <is>
          <t>360</t>
        </is>
      </c>
      <c r="B251" t="inlineStr">
        <is>
          <t>Cumplimiento de cronogramas</t>
        </is>
      </c>
      <c r="C251" t="inlineStr">
        <is>
          <t>Operativo</t>
        </is>
      </c>
      <c r="D251" t="inlineStr">
        <is>
          <t>EXPERIENCIA INSTITUCIONAL</t>
        </is>
      </c>
      <c r="E251" t="inlineStr">
        <is>
          <t>Semestral</t>
        </is>
      </c>
      <c r="F251" t="inlineStr">
        <is>
          <t>Positivo</t>
        </is>
      </c>
      <c r="G251" t="inlineStr"/>
      <c r="H251" t="inlineStr">
        <is>
          <t>Historico</t>
        </is>
      </c>
      <c r="I251" t="inlineStr">
        <is>
          <t>Historico</t>
        </is>
      </c>
      <c r="J251" t="inlineStr">
        <is>
          <t>Cierre</t>
        </is>
      </c>
      <c r="K251" t="inlineStr"/>
      <c r="L251" t="inlineStr">
        <is>
          <t>Porcentaje</t>
        </is>
      </c>
    </row>
    <row r="252">
      <c r="A252" t="n">
        <v>361</v>
      </c>
      <c r="B252" t="inlineStr">
        <is>
          <t>Índice de Inclusión</t>
        </is>
      </c>
      <c r="C252" t="inlineStr">
        <is>
          <t>Estratégico</t>
        </is>
      </c>
      <c r="D252" t="inlineStr">
        <is>
          <t>Gestión de la Responsabilidad Social</t>
        </is>
      </c>
      <c r="E252" t="inlineStr">
        <is>
          <t>Anual</t>
        </is>
      </c>
      <c r="F252" t="inlineStr">
        <is>
          <t>Positivo</t>
        </is>
      </c>
      <c r="G252" t="inlineStr">
        <is>
          <t>Serie Unica</t>
        </is>
      </c>
      <c r="H252" t="inlineStr">
        <is>
          <t>Activo</t>
        </is>
      </c>
      <c r="I252" t="inlineStr">
        <is>
          <t>API</t>
        </is>
      </c>
      <c r="J252" t="inlineStr">
        <is>
          <t>Cierre</t>
        </is>
      </c>
      <c r="K252" t="inlineStr"/>
      <c r="L252" t="inlineStr">
        <is>
          <t>Porcentaje</t>
        </is>
      </c>
    </row>
    <row r="253">
      <c r="A253" t="n">
        <v>362</v>
      </c>
      <c r="B253" t="inlineStr">
        <is>
          <t>Aseguramiento de matricula académica presencial</t>
        </is>
      </c>
      <c r="C253" t="inlineStr">
        <is>
          <t>Operativo</t>
        </is>
      </c>
      <c r="D253" t="inlineStr">
        <is>
          <t>Operaciones Académicas</t>
        </is>
      </c>
      <c r="E253" t="inlineStr">
        <is>
          <t>Semestral</t>
        </is>
      </c>
      <c r="F253" t="inlineStr">
        <is>
          <t>Positivo</t>
        </is>
      </c>
      <c r="G253" t="inlineStr">
        <is>
          <t>Multiserie</t>
        </is>
      </c>
      <c r="H253" t="inlineStr">
        <is>
          <t>Activo</t>
        </is>
      </c>
      <c r="I253" t="inlineStr">
        <is>
          <t>API</t>
        </is>
      </c>
      <c r="J253" t="inlineStr">
        <is>
          <t>Sumar las variables de las series y luego a aplicar la fórmula</t>
        </is>
      </c>
      <c r="K253" t="inlineStr"/>
      <c r="L253" t="inlineStr">
        <is>
          <t>Porcentaje</t>
        </is>
      </c>
    </row>
    <row r="254">
      <c r="A254" t="n">
        <v>363</v>
      </c>
      <c r="B254" t="inlineStr">
        <is>
          <t>Seguimiento a la parametrización de aulas master y secciones de asignaturas</t>
        </is>
      </c>
      <c r="C254" t="inlineStr">
        <is>
          <t>Operativo</t>
        </is>
      </c>
      <c r="D254" t="inlineStr">
        <is>
          <t>Operaciones Académicas</t>
        </is>
      </c>
      <c r="E254" t="inlineStr">
        <is>
          <t>Semestral</t>
        </is>
      </c>
      <c r="F254" t="inlineStr">
        <is>
          <t>Positivo</t>
        </is>
      </c>
      <c r="G254" t="inlineStr">
        <is>
          <t>Serie Unica</t>
        </is>
      </c>
      <c r="H254" t="inlineStr">
        <is>
          <t>Activo</t>
        </is>
      </c>
      <c r="I254" t="inlineStr">
        <is>
          <t>API</t>
        </is>
      </c>
      <c r="J254" t="inlineStr">
        <is>
          <t>Promedio</t>
        </is>
      </c>
      <c r="K254" t="inlineStr"/>
      <c r="L254" t="inlineStr">
        <is>
          <t>Porcentaje</t>
        </is>
      </c>
    </row>
    <row r="255">
      <c r="A255" t="n">
        <v>364</v>
      </c>
      <c r="B255" t="inlineStr">
        <is>
          <t>Impacto de actividades de Responsabilidad y proyección</t>
        </is>
      </c>
      <c r="C255" t="inlineStr">
        <is>
          <t>Operativo</t>
        </is>
      </c>
      <c r="D255" t="inlineStr">
        <is>
          <t>Gestión de la Responsabilidad Social</t>
        </is>
      </c>
      <c r="E255" t="inlineStr">
        <is>
          <t>Semestral</t>
        </is>
      </c>
      <c r="F255" t="inlineStr">
        <is>
          <t>Positivo</t>
        </is>
      </c>
      <c r="G255" t="inlineStr">
        <is>
          <t>Serie Unica</t>
        </is>
      </c>
      <c r="H255" t="inlineStr">
        <is>
          <t>Activo</t>
        </is>
      </c>
      <c r="I255" t="inlineStr">
        <is>
          <t>API</t>
        </is>
      </c>
      <c r="J255" t="inlineStr">
        <is>
          <t>Acumulado</t>
        </is>
      </c>
      <c r="K255" t="inlineStr"/>
      <c r="L255" t="inlineStr">
        <is>
          <t>Porcentaje</t>
        </is>
      </c>
    </row>
    <row r="256">
      <c r="A256" t="inlineStr">
        <is>
          <t>365</t>
        </is>
      </c>
      <c r="B256" t="inlineStr">
        <is>
          <t>Seguimiento de asignación docente a NRC Pregrado-Posgrado</t>
        </is>
      </c>
      <c r="C256" t="inlineStr">
        <is>
          <t>Estratégico</t>
        </is>
      </c>
      <c r="D256" t="inlineStr">
        <is>
          <t>Operaciones Académicas</t>
        </is>
      </c>
      <c r="E256" t="inlineStr">
        <is>
          <t>Semestral</t>
        </is>
      </c>
      <c r="F256" t="inlineStr">
        <is>
          <t>Positivo</t>
        </is>
      </c>
      <c r="G256" t="inlineStr"/>
      <c r="H256" t="inlineStr">
        <is>
          <t>Historico</t>
        </is>
      </c>
      <c r="I256" t="inlineStr">
        <is>
          <t>Historico</t>
        </is>
      </c>
      <c r="J256" t="inlineStr">
        <is>
          <t>Promedio</t>
        </is>
      </c>
      <c r="K256" t="inlineStr"/>
      <c r="L256" t="inlineStr">
        <is>
          <t>Porcentaje</t>
        </is>
      </c>
    </row>
    <row r="257">
      <c r="A257" t="n">
        <v>366</v>
      </c>
      <c r="B257" t="inlineStr">
        <is>
          <t>Normalización de cobros pecuniarios</t>
        </is>
      </c>
      <c r="C257" t="inlineStr">
        <is>
          <t>Operativo</t>
        </is>
      </c>
      <c r="D257" t="inlineStr">
        <is>
          <t>Operaciones Académicas</t>
        </is>
      </c>
      <c r="E257" t="inlineStr">
        <is>
          <t>Anual</t>
        </is>
      </c>
      <c r="F257" t="inlineStr">
        <is>
          <t>Positivo</t>
        </is>
      </c>
      <c r="G257" t="inlineStr">
        <is>
          <t>Serie Unica</t>
        </is>
      </c>
      <c r="H257" t="inlineStr">
        <is>
          <t>Activo</t>
        </is>
      </c>
      <c r="I257" t="inlineStr">
        <is>
          <t>API</t>
        </is>
      </c>
      <c r="J257" t="inlineStr">
        <is>
          <t>Cierre</t>
        </is>
      </c>
      <c r="K257" t="inlineStr"/>
      <c r="L257" t="inlineStr">
        <is>
          <t>Porcentaje</t>
        </is>
      </c>
    </row>
    <row r="258">
      <c r="A258" t="n">
        <v>367</v>
      </c>
      <c r="B258" t="inlineStr">
        <is>
          <t>Estudiantes con Becas</t>
        </is>
      </c>
      <c r="C258" t="inlineStr">
        <is>
          <t>Estratégico</t>
        </is>
      </c>
      <c r="D258" t="inlineStr">
        <is>
          <t>Gestión de la Responsabilidad Social</t>
        </is>
      </c>
      <c r="E258" t="inlineStr">
        <is>
          <t>Anual</t>
        </is>
      </c>
      <c r="F258" t="inlineStr">
        <is>
          <t>Positivo</t>
        </is>
      </c>
      <c r="G258" t="inlineStr">
        <is>
          <t>Serie Unica</t>
        </is>
      </c>
      <c r="H258" t="inlineStr">
        <is>
          <t>Activo</t>
        </is>
      </c>
      <c r="I258" t="inlineStr">
        <is>
          <t>API</t>
        </is>
      </c>
      <c r="J258" t="inlineStr">
        <is>
          <t>Cierre</t>
        </is>
      </c>
      <c r="K258" t="inlineStr"/>
      <c r="L258" t="inlineStr">
        <is>
          <t>Porcentaje</t>
        </is>
      </c>
    </row>
    <row r="259">
      <c r="A259" t="n">
        <v>368</v>
      </c>
      <c r="B259" t="inlineStr">
        <is>
          <t>Satisfacción de los estudiantes de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is>
          <t>Promedio</t>
        </is>
      </c>
      <c r="K259" t="inlineStr"/>
      <c r="L259" t="inlineStr">
        <is>
          <t>Porcentaje</t>
        </is>
      </c>
    </row>
    <row r="260">
      <c r="A260" t="n">
        <v>369</v>
      </c>
      <c r="B260" t="inlineStr">
        <is>
          <t>Participación de POLI- voluntariados (Estudiantes- Colaboradores)</t>
        </is>
      </c>
      <c r="C260" t="inlineStr">
        <is>
          <t>Estratégico</t>
        </is>
      </c>
      <c r="D260" t="inlineStr">
        <is>
          <t>Gestión de la Responsabilidad Social</t>
        </is>
      </c>
      <c r="E260" t="inlineStr">
        <is>
          <t>Semestral</t>
        </is>
      </c>
      <c r="F260" t="inlineStr">
        <is>
          <t>Positivo</t>
        </is>
      </c>
      <c r="G260" t="inlineStr">
        <is>
          <t>Multiserie</t>
        </is>
      </c>
      <c r="H260" t="inlineStr">
        <is>
          <t>Activo</t>
        </is>
      </c>
      <c r="I260" t="inlineStr">
        <is>
          <t>API</t>
        </is>
      </c>
      <c r="J260" t="inlineStr">
        <is>
          <t>Sumar las variables de las series y luego a aplicar la fórmula</t>
        </is>
      </c>
      <c r="K260" t="inlineStr"/>
      <c r="L260" t="inlineStr">
        <is>
          <t>Porcentaje</t>
        </is>
      </c>
    </row>
    <row r="261">
      <c r="A261" t="inlineStr">
        <is>
          <t>370</t>
        </is>
      </c>
      <c r="B261" t="inlineStr">
        <is>
          <t>Oportunidades de mejora - Huella Verde</t>
        </is>
      </c>
      <c r="C261" t="inlineStr">
        <is>
          <t>Operativo</t>
        </is>
      </c>
      <c r="D261" t="inlineStr">
        <is>
          <t>Gestión de la Responsabilidad Social</t>
        </is>
      </c>
      <c r="E261" t="inlineStr">
        <is>
          <t>Semestral</t>
        </is>
      </c>
      <c r="F261" t="inlineStr">
        <is>
          <t>Positivo</t>
        </is>
      </c>
      <c r="G261" t="inlineStr"/>
      <c r="H261" t="inlineStr">
        <is>
          <t>Historico</t>
        </is>
      </c>
      <c r="I261" t="inlineStr">
        <is>
          <t>Historico</t>
        </is>
      </c>
      <c r="J261" t="inlineStr">
        <is>
          <t>Cierre</t>
        </is>
      </c>
      <c r="K261" t="inlineStr"/>
      <c r="L261" t="inlineStr">
        <is>
          <t>Porcentaje</t>
        </is>
      </c>
    </row>
    <row r="262">
      <c r="A262" t="n">
        <v>371</v>
      </c>
      <c r="B262" t="inlineStr">
        <is>
          <t>Recaudación de fondos</t>
        </is>
      </c>
      <c r="C262" t="inlineStr">
        <is>
          <t>Estratégico</t>
        </is>
      </c>
      <c r="D262" t="inlineStr">
        <is>
          <t>Gestión de la Responsabilidad Social</t>
        </is>
      </c>
      <c r="E262" t="inlineStr">
        <is>
          <t>Semestral</t>
        </is>
      </c>
      <c r="F262" t="inlineStr">
        <is>
          <t>Positivo</t>
        </is>
      </c>
      <c r="G262" t="inlineStr">
        <is>
          <t>Serie Unica</t>
        </is>
      </c>
      <c r="H262" t="inlineStr">
        <is>
          <t>Activo</t>
        </is>
      </c>
      <c r="I262" t="inlineStr">
        <is>
          <t>API</t>
        </is>
      </c>
      <c r="J262" t="inlineStr">
        <is>
          <t>Acumulado</t>
        </is>
      </c>
      <c r="K262" t="inlineStr"/>
      <c r="L262" t="inlineStr">
        <is>
          <t>Porcentaje</t>
        </is>
      </c>
    </row>
    <row r="263">
      <c r="A263" t="n">
        <v>372</v>
      </c>
      <c r="B263" t="inlineStr">
        <is>
          <t>Satisfacción de los clientes corporativos Educación para toda la vida</t>
        </is>
      </c>
      <c r="C263" t="inlineStr">
        <is>
          <t>Operativo</t>
        </is>
      </c>
      <c r="D263" t="inlineStr">
        <is>
          <t>Operación de nuevos negocios y CI</t>
        </is>
      </c>
      <c r="E263" t="inlineStr">
        <is>
          <t>Trimestral</t>
        </is>
      </c>
      <c r="F263" t="inlineStr">
        <is>
          <t>Positivo</t>
        </is>
      </c>
      <c r="G263" t="inlineStr">
        <is>
          <t>Serie Unica</t>
        </is>
      </c>
      <c r="H263" t="inlineStr">
        <is>
          <t>Activo</t>
        </is>
      </c>
      <c r="I263" t="inlineStr">
        <is>
          <t>API</t>
        </is>
      </c>
      <c r="J263" t="inlineStr">
        <is>
          <t>Promedio</t>
        </is>
      </c>
      <c r="K263" t="inlineStr"/>
      <c r="L263" t="inlineStr">
        <is>
          <t>Porcentaje</t>
        </is>
      </c>
    </row>
    <row r="264">
      <c r="A264" t="n">
        <v>373</v>
      </c>
      <c r="B264" t="inlineStr">
        <is>
          <t>Cumplimiento de planes anuales por líneas</t>
        </is>
      </c>
      <c r="C264" t="inlineStr">
        <is>
          <t>Estratégico</t>
        </is>
      </c>
      <c r="D264" t="inlineStr">
        <is>
          <t>Planeación Estratégica</t>
        </is>
      </c>
      <c r="E264" t="inlineStr">
        <is>
          <t>Trimestral</t>
        </is>
      </c>
      <c r="F264" t="inlineStr">
        <is>
          <t>Positivo</t>
        </is>
      </c>
      <c r="G264" t="inlineStr">
        <is>
          <t>Multiserie</t>
        </is>
      </c>
      <c r="H264" t="inlineStr">
        <is>
          <t>Activo</t>
        </is>
      </c>
      <c r="I264" t="inlineStr">
        <is>
          <t>API</t>
        </is>
      </c>
      <c r="J264" t="inlineStr">
        <is>
          <t>Aplicar la fórmula a cada serie y luego promediar los resultados</t>
        </is>
      </c>
      <c r="K264" t="inlineStr"/>
      <c r="L264" t="inlineStr">
        <is>
          <t>Porcentaje</t>
        </is>
      </c>
    </row>
    <row r="265">
      <c r="A265" t="inlineStr">
        <is>
          <t>374</t>
        </is>
      </c>
      <c r="B265" t="inlineStr">
        <is>
          <t>Disponibilidad de máster modalidad virtual</t>
        </is>
      </c>
      <c r="C265" t="inlineStr">
        <is>
          <t>Operativo</t>
        </is>
      </c>
      <c r="D265" t="inlineStr">
        <is>
          <t>Operaciones Académicas</t>
        </is>
      </c>
      <c r="E265" t="inlineStr">
        <is>
          <t>Semestral</t>
        </is>
      </c>
      <c r="F265" t="inlineStr">
        <is>
          <t>Positivo</t>
        </is>
      </c>
      <c r="G265" t="inlineStr"/>
      <c r="H265" t="inlineStr">
        <is>
          <t>Historico</t>
        </is>
      </c>
      <c r="I265" t="inlineStr">
        <is>
          <t>Historico</t>
        </is>
      </c>
      <c r="J265" t="inlineStr">
        <is>
          <t>Promedio</t>
        </is>
      </c>
      <c r="K265" t="inlineStr"/>
      <c r="L265" t="inlineStr">
        <is>
          <t>Porcentaje</t>
        </is>
      </c>
    </row>
    <row r="266">
      <c r="A266" t="n">
        <v>375</v>
      </c>
      <c r="B266" t="inlineStr">
        <is>
          <t>Disponibilidad de catálogo de asignaturas pregrado y posgrado presencial</t>
        </is>
      </c>
      <c r="C266" t="inlineStr">
        <is>
          <t>Operativo</t>
        </is>
      </c>
      <c r="D266" t="inlineStr">
        <is>
          <t>Operaciones Académicas</t>
        </is>
      </c>
      <c r="E266" t="inlineStr">
        <is>
          <t>Semestral</t>
        </is>
      </c>
      <c r="F266" t="inlineStr">
        <is>
          <t>Positivo</t>
        </is>
      </c>
      <c r="G266" t="inlineStr">
        <is>
          <t>Multiserie</t>
        </is>
      </c>
      <c r="H266" t="inlineStr">
        <is>
          <t>Activo</t>
        </is>
      </c>
      <c r="I266" t="inlineStr">
        <is>
          <t>API</t>
        </is>
      </c>
      <c r="J266" t="inlineStr">
        <is>
          <t>Aplicar la fórmula a cada serie y luego promediar los resultados</t>
        </is>
      </c>
      <c r="K266" t="inlineStr"/>
      <c r="L266" t="inlineStr">
        <is>
          <t>Porcentaje</t>
        </is>
      </c>
    </row>
    <row r="267">
      <c r="A267" t="n">
        <v>376</v>
      </c>
      <c r="B267" t="inlineStr">
        <is>
          <t>Cumplimiento EBITDA</t>
        </is>
      </c>
      <c r="C267" t="inlineStr">
        <is>
          <t>Estratégico</t>
        </is>
      </c>
      <c r="D267" t="inlineStr">
        <is>
          <t>Planeación Financiera</t>
        </is>
      </c>
      <c r="E267" t="inlineStr">
        <is>
          <t>Semestral</t>
        </is>
      </c>
      <c r="F267" t="inlineStr">
        <is>
          <t>Positivo</t>
        </is>
      </c>
      <c r="G267" t="inlineStr">
        <is>
          <t>Serie Unica</t>
        </is>
      </c>
      <c r="H267" t="inlineStr">
        <is>
          <t>Activo</t>
        </is>
      </c>
      <c r="I267" t="inlineStr">
        <is>
          <t>API</t>
        </is>
      </c>
      <c r="J267" t="inlineStr">
        <is>
          <t>Cierre</t>
        </is>
      </c>
      <c r="K267" t="inlineStr"/>
      <c r="L267" t="inlineStr">
        <is>
          <t>Porcentaje</t>
        </is>
      </c>
    </row>
    <row r="268">
      <c r="A268" t="n">
        <v>377</v>
      </c>
      <c r="B268" t="inlineStr">
        <is>
          <t>CAPEX</t>
        </is>
      </c>
      <c r="C268" t="inlineStr">
        <is>
          <t>Estratégico</t>
        </is>
      </c>
      <c r="D268" t="inlineStr">
        <is>
          <t>Planeación Financiera</t>
        </is>
      </c>
      <c r="E268" t="inlineStr">
        <is>
          <t>Anual</t>
        </is>
      </c>
      <c r="F268" t="inlineStr">
        <is>
          <t>Positivo</t>
        </is>
      </c>
      <c r="G268" t="inlineStr">
        <is>
          <t>Serie Unica</t>
        </is>
      </c>
      <c r="H268" t="inlineStr">
        <is>
          <t>Activo</t>
        </is>
      </c>
      <c r="I268" t="inlineStr">
        <is>
          <t>API</t>
        </is>
      </c>
      <c r="J268" t="inlineStr">
        <is>
          <t>Cierre</t>
        </is>
      </c>
      <c r="K268" t="inlineStr"/>
      <c r="L268" t="inlineStr">
        <is>
          <t>Porcentaje</t>
        </is>
      </c>
    </row>
    <row r="269">
      <c r="A269" t="inlineStr">
        <is>
          <t>378</t>
        </is>
      </c>
      <c r="B269" t="inlineStr">
        <is>
          <t>Proyectos tecnológicos</t>
        </is>
      </c>
      <c r="C269" t="inlineStr">
        <is>
          <t>Estratégico</t>
        </is>
      </c>
      <c r="D269" t="inlineStr">
        <is>
          <t>GESTIÓN DE LA TECNOLOGÍA E INNOVACIÓN DIGITAL</t>
        </is>
      </c>
      <c r="E269" t="inlineStr">
        <is>
          <t>Mensual</t>
        </is>
      </c>
      <c r="F269" t="inlineStr">
        <is>
          <t>Positivo</t>
        </is>
      </c>
      <c r="G269" t="inlineStr"/>
      <c r="H269" t="inlineStr">
        <is>
          <t>Historico</t>
        </is>
      </c>
      <c r="I269" t="inlineStr">
        <is>
          <t>Historico</t>
        </is>
      </c>
      <c r="J269" t="inlineStr">
        <is>
          <t>Promedio</t>
        </is>
      </c>
      <c r="K269" t="inlineStr"/>
      <c r="L269" t="inlineStr">
        <is>
          <t>Porcentaje</t>
        </is>
      </c>
    </row>
    <row r="270">
      <c r="A270" t="n">
        <v>379</v>
      </c>
      <c r="B270" t="inlineStr">
        <is>
          <t>Total estudiantes nuevos</t>
        </is>
      </c>
      <c r="C270" t="inlineStr">
        <is>
          <t>Estratégico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Porcentaje</t>
        </is>
      </c>
    </row>
    <row r="271">
      <c r="A271" t="inlineStr">
        <is>
          <t>380</t>
        </is>
      </c>
      <c r="B271" t="inlineStr">
        <is>
          <t>Ingresos de matriculas de estudiantes nuevos</t>
        </is>
      </c>
      <c r="C271" t="inlineStr">
        <is>
          <t>Estratégico</t>
        </is>
      </c>
      <c r="D271" t="inlineStr">
        <is>
          <t>Inscripción, admisión y matrícula de estudiantes nuevos</t>
        </is>
      </c>
      <c r="E271" t="inlineStr">
        <is>
          <t>Semestral</t>
        </is>
      </c>
      <c r="F271" t="inlineStr">
        <is>
          <t>Positivo</t>
        </is>
      </c>
      <c r="G271" t="inlineStr"/>
      <c r="H271" t="inlineStr">
        <is>
          <t>Historico</t>
        </is>
      </c>
      <c r="I271" t="inlineStr">
        <is>
          <t>Historico</t>
        </is>
      </c>
      <c r="J271" t="inlineStr">
        <is>
          <t>Acumulado</t>
        </is>
      </c>
      <c r="K271" t="inlineStr"/>
      <c r="L271" t="inlineStr">
        <is>
          <t>Porcentaje</t>
        </is>
      </c>
    </row>
    <row r="272">
      <c r="A272" t="n">
        <v>381</v>
      </c>
      <c r="B272" t="inlineStr">
        <is>
          <t>Cumplimiento de matrículas pregrado presencial nuevos</t>
        </is>
      </c>
      <c r="C272" t="inlineStr">
        <is>
          <t>Estratégico</t>
        </is>
      </c>
      <c r="D272" t="inlineStr">
        <is>
          <t>Inscripción, admisión y matrícula de estudiantes nuevos</t>
        </is>
      </c>
      <c r="E272" t="inlineStr">
        <is>
          <t>Semestral</t>
        </is>
      </c>
      <c r="F272" t="inlineStr">
        <is>
          <t>Positivo</t>
        </is>
      </c>
      <c r="G272" t="inlineStr">
        <is>
          <t>Serie Unica</t>
        </is>
      </c>
      <c r="H272" t="inlineStr">
        <is>
          <t>Activo</t>
        </is>
      </c>
      <c r="I272" t="inlineStr">
        <is>
          <t>API</t>
        </is>
      </c>
      <c r="J272" t="inlineStr">
        <is>
          <t>Acumulado</t>
        </is>
      </c>
      <c r="K272" t="inlineStr"/>
      <c r="L272" t="inlineStr">
        <is>
          <t>Porcentaje</t>
        </is>
      </c>
    </row>
    <row r="273">
      <c r="A273" t="n">
        <v>382</v>
      </c>
      <c r="B273" t="inlineStr">
        <is>
          <t>Cumplimiento de matrículas pregrado virtual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Porcentaje</t>
        </is>
      </c>
    </row>
    <row r="274">
      <c r="A274" t="n">
        <v>383</v>
      </c>
      <c r="B274" t="inlineStr">
        <is>
          <t>Cumplimiento de matrículas posgrado virtual nuevos</t>
        </is>
      </c>
      <c r="C274" t="inlineStr">
        <is>
          <t>Operativo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Porcentaje</t>
        </is>
      </c>
    </row>
    <row r="275">
      <c r="A275" t="n">
        <v>384</v>
      </c>
      <c r="B275" t="inlineStr">
        <is>
          <t>Cumplimiento de matrículas posgrado presencial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Porcentaje</t>
        </is>
      </c>
    </row>
    <row r="276">
      <c r="A276" t="n">
        <v>385</v>
      </c>
      <c r="B276" t="inlineStr">
        <is>
          <t>Ingresos totales de educación para la vida</t>
        </is>
      </c>
      <c r="C276" t="inlineStr">
        <is>
          <t>Estratégico</t>
        </is>
      </c>
      <c r="D276" t="inlineStr">
        <is>
          <t>Mercadeo y venta de educación para la vida</t>
        </is>
      </c>
      <c r="E276" t="inlineStr">
        <is>
          <t>Semestral</t>
        </is>
      </c>
      <c r="F276" t="inlineStr">
        <is>
          <t>Positivo</t>
        </is>
      </c>
      <c r="G276" t="inlineStr">
        <is>
          <t>Serie Unica</t>
        </is>
      </c>
      <c r="H276" t="inlineStr">
        <is>
          <t>Activo</t>
        </is>
      </c>
      <c r="I276" t="inlineStr">
        <is>
          <t>API</t>
        </is>
      </c>
      <c r="J276" t="inlineStr">
        <is>
          <t>Cierre</t>
        </is>
      </c>
      <c r="K276" t="inlineStr"/>
      <c r="L276" t="inlineStr">
        <is>
          <t>Porcentaje</t>
        </is>
      </c>
    </row>
    <row r="277">
      <c r="A277" t="n">
        <v>386</v>
      </c>
      <c r="B277" t="inlineStr">
        <is>
          <t>Cumplimiento Meta comercial Educación para toda la vida por linea</t>
        </is>
      </c>
      <c r="C277" t="inlineStr">
        <is>
          <t>Estratégico</t>
        </is>
      </c>
      <c r="D277" t="inlineStr">
        <is>
          <t>Mercadeo y venta de educación para la vida</t>
        </is>
      </c>
      <c r="E277" t="inlineStr">
        <is>
          <t>Semestral</t>
        </is>
      </c>
      <c r="F277" t="inlineStr">
        <is>
          <t>Positivo</t>
        </is>
      </c>
      <c r="G277" t="inlineStr">
        <is>
          <t>Multiserie</t>
        </is>
      </c>
      <c r="H277" t="inlineStr">
        <is>
          <t>Activo</t>
        </is>
      </c>
      <c r="I277" t="inlineStr">
        <is>
          <t>API</t>
        </is>
      </c>
      <c r="J277" t="inlineStr">
        <is>
          <t>Sumar las variables de las series y luego a aplicar la fórmula</t>
        </is>
      </c>
      <c r="K277" t="inlineStr"/>
      <c r="L277" t="inlineStr">
        <is>
          <t>Porcentaje</t>
        </is>
      </c>
    </row>
    <row r="278">
      <c r="A278" t="inlineStr">
        <is>
          <t>386.1</t>
        </is>
      </c>
      <c r="B278" t="inlineStr">
        <is>
          <t>Total Ingresos B2B</t>
        </is>
      </c>
      <c r="C278" t="inlineStr">
        <is>
          <t>Estratégico</t>
        </is>
      </c>
      <c r="D278" t="inlineStr">
        <is>
          <t>Mercadeo y venta de educación para la vida</t>
        </is>
      </c>
      <c r="E278" t="inlineStr">
        <is>
          <t>Semestral</t>
        </is>
      </c>
      <c r="F278" t="inlineStr">
        <is>
          <t>Positivo</t>
        </is>
      </c>
      <c r="G278" t="inlineStr"/>
      <c r="H278" t="inlineStr">
        <is>
          <t>Historico</t>
        </is>
      </c>
      <c r="I278" t="inlineStr">
        <is>
          <t>Historico</t>
        </is>
      </c>
      <c r="J278" t="inlineStr">
        <is>
          <t>Acumulado</t>
        </is>
      </c>
      <c r="K278" t="inlineStr"/>
      <c r="L278" t="inlineStr">
        <is>
          <t>Porcentaje</t>
        </is>
      </c>
    </row>
    <row r="279">
      <c r="A279" t="inlineStr">
        <is>
          <t>386.2</t>
        </is>
      </c>
      <c r="B279" t="inlineStr">
        <is>
          <t>Total Ingresos B2G</t>
        </is>
      </c>
      <c r="C279" t="inlineStr">
        <is>
          <t>Estratégico</t>
        </is>
      </c>
      <c r="D279" t="inlineStr">
        <is>
          <t>Mercadeo y venta de educación para la vida</t>
        </is>
      </c>
      <c r="E279" t="inlineStr">
        <is>
          <t>Semestral</t>
        </is>
      </c>
      <c r="F279" t="inlineStr">
        <is>
          <t>Positivo</t>
        </is>
      </c>
      <c r="G279" t="inlineStr"/>
      <c r="H279" t="inlineStr">
        <is>
          <t>Historico</t>
        </is>
      </c>
      <c r="I279" t="inlineStr">
        <is>
          <t>Historico</t>
        </is>
      </c>
      <c r="J279" t="inlineStr">
        <is>
          <t>Acumulado</t>
        </is>
      </c>
      <c r="K279" t="inlineStr"/>
      <c r="L279" t="inlineStr">
        <is>
          <t>Porcentaje</t>
        </is>
      </c>
    </row>
    <row r="280">
      <c r="A280" t="inlineStr">
        <is>
          <t>386.3</t>
        </is>
      </c>
      <c r="B280" t="inlineStr">
        <is>
          <t>Otros ingresos (Cursos -Opciones de grado)</t>
        </is>
      </c>
      <c r="C280" t="inlineStr">
        <is>
          <t>Estratégico</t>
        </is>
      </c>
      <c r="D280" t="inlineStr">
        <is>
          <t>Mercadeo y venta de educación para la vida</t>
        </is>
      </c>
      <c r="E280" t="inlineStr">
        <is>
          <t>Semestral</t>
        </is>
      </c>
      <c r="F280" t="inlineStr">
        <is>
          <t>Positivo</t>
        </is>
      </c>
      <c r="G280" t="inlineStr"/>
      <c r="H280" t="inlineStr">
        <is>
          <t>Historico</t>
        </is>
      </c>
      <c r="I280" t="inlineStr">
        <is>
          <t>Historico</t>
        </is>
      </c>
      <c r="J280" t="inlineStr">
        <is>
          <t>Acumulado</t>
        </is>
      </c>
      <c r="K280" t="inlineStr"/>
      <c r="L280" t="inlineStr">
        <is>
          <t>Porcentaje</t>
        </is>
      </c>
    </row>
    <row r="281">
      <c r="A281" t="inlineStr">
        <is>
          <t>387</t>
        </is>
      </c>
      <c r="B281" t="inlineStr">
        <is>
          <t>Programas con alineación curricular por escuela</t>
        </is>
      </c>
      <c r="C281" t="inlineStr">
        <is>
          <t>Estratégico</t>
        </is>
      </c>
      <c r="D281" t="inlineStr">
        <is>
          <t>Gestión, Evaluación e Innovación Curricular</t>
        </is>
      </c>
      <c r="E281" t="inlineStr">
        <is>
          <t>Semestral</t>
        </is>
      </c>
      <c r="F281" t="inlineStr">
        <is>
          <t>Positivo</t>
        </is>
      </c>
      <c r="G281" t="inlineStr"/>
      <c r="H281" t="inlineStr">
        <is>
          <t>Historico</t>
        </is>
      </c>
      <c r="I281" t="inlineStr">
        <is>
          <t>Historico</t>
        </is>
      </c>
      <c r="J281" t="inlineStr">
        <is>
          <t>Acumulado</t>
        </is>
      </c>
      <c r="K281" t="inlineStr"/>
      <c r="L281" t="inlineStr">
        <is>
          <t>Porcentaje</t>
        </is>
      </c>
    </row>
    <row r="282">
      <c r="A282" t="inlineStr">
        <is>
          <t>388</t>
        </is>
      </c>
      <c r="B282" t="inlineStr">
        <is>
          <t>Programas con matriz de resultados de aprendizaje por escuela</t>
        </is>
      </c>
      <c r="C282" t="inlineStr">
        <is>
          <t>Estratégico</t>
        </is>
      </c>
      <c r="D282" t="inlineStr">
        <is>
          <t>Gestión, Evaluación e Innovación Curricular</t>
        </is>
      </c>
      <c r="E282" t="inlineStr">
        <is>
          <t>Semestral</t>
        </is>
      </c>
      <c r="F282" t="inlineStr">
        <is>
          <t>Positivo</t>
        </is>
      </c>
      <c r="G282" t="inlineStr"/>
      <c r="H282" t="inlineStr">
        <is>
          <t>Historico</t>
        </is>
      </c>
      <c r="I282" t="inlineStr">
        <is>
          <t>Historico</t>
        </is>
      </c>
      <c r="J282" t="inlineStr">
        <is>
          <t>Acumulado</t>
        </is>
      </c>
      <c r="K282" t="inlineStr"/>
      <c r="L282" t="inlineStr">
        <is>
          <t>Porcentaje</t>
        </is>
      </c>
    </row>
    <row r="283">
      <c r="A283" t="n">
        <v>389</v>
      </c>
      <c r="B283" t="inlineStr">
        <is>
          <t>Permanencia por escuela</t>
        </is>
      </c>
      <c r="C283" t="inlineStr">
        <is>
          <t>Estratégico</t>
        </is>
      </c>
      <c r="D283" t="inlineStr">
        <is>
          <t>Gestión de Unidades Académicas</t>
        </is>
      </c>
      <c r="E283" t="inlineStr">
        <is>
          <t>Semestral</t>
        </is>
      </c>
      <c r="F283" t="inlineStr">
        <is>
          <t>Positivo</t>
        </is>
      </c>
      <c r="G283" t="inlineStr">
        <is>
          <t>Multiserie</t>
        </is>
      </c>
      <c r="H283" t="inlineStr">
        <is>
          <t>Activo</t>
        </is>
      </c>
      <c r="I283" t="inlineStr">
        <is>
          <t>API</t>
        </is>
      </c>
      <c r="J283" t="inlineStr">
        <is>
          <t>Aplicar la fórmula a cada serie y luego promediar los resultados</t>
        </is>
      </c>
      <c r="K283" t="inlineStr"/>
      <c r="L283" t="inlineStr">
        <is>
          <t>Porcentaje</t>
        </is>
      </c>
    </row>
    <row r="284">
      <c r="A284" t="n">
        <v>390</v>
      </c>
      <c r="B284" t="inlineStr">
        <is>
          <t>Cumplimiento Plan Anual por escuela</t>
        </is>
      </c>
      <c r="C284" t="inlineStr">
        <is>
          <t>Estratégico</t>
        </is>
      </c>
      <c r="D284" t="inlineStr">
        <is>
          <t>Planeación Estratégica</t>
        </is>
      </c>
      <c r="E284" t="inlineStr">
        <is>
          <t>Trimestral</t>
        </is>
      </c>
      <c r="F284" t="inlineStr">
        <is>
          <t>Positivo</t>
        </is>
      </c>
      <c r="G284" t="inlineStr">
        <is>
          <t>Multiserie</t>
        </is>
      </c>
      <c r="H284" t="inlineStr">
        <is>
          <t>Activo</t>
        </is>
      </c>
      <c r="I284" t="inlineStr">
        <is>
          <t>API</t>
        </is>
      </c>
      <c r="J284" t="inlineStr">
        <is>
          <t>Cierre</t>
        </is>
      </c>
      <c r="K284" t="inlineStr">
        <is>
          <t>Plan de retos</t>
        </is>
      </c>
      <c r="L284" t="inlineStr">
        <is>
          <t>Porcentaje</t>
        </is>
      </c>
    </row>
    <row r="285">
      <c r="A285" t="inlineStr">
        <is>
          <t>390.1</t>
        </is>
      </c>
      <c r="B285" t="inlineStr">
        <is>
          <t>Plan anual Escuela De Ciencias Basicas</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Porcentaje</t>
        </is>
      </c>
    </row>
    <row r="286">
      <c r="A286" t="inlineStr">
        <is>
          <t>390.11</t>
        </is>
      </c>
      <c r="B286" t="inlineStr">
        <is>
          <t>Plan anual Escuela De Marketing Y Branding</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Porcentaje</t>
        </is>
      </c>
    </row>
    <row r="287">
      <c r="A287" t="inlineStr">
        <is>
          <t>390.12</t>
        </is>
      </c>
      <c r="B287" t="inlineStr">
        <is>
          <t>Plan anual Escuela De Psic, Talento Hum Y Soc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Porcentaje</t>
        </is>
      </c>
    </row>
    <row r="288">
      <c r="A288" t="inlineStr">
        <is>
          <t>390.2</t>
        </is>
      </c>
      <c r="B288" t="inlineStr">
        <is>
          <t>Plan anual Escuela De  Diseño</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Porcentaje</t>
        </is>
      </c>
    </row>
    <row r="289">
      <c r="A289" t="inlineStr">
        <is>
          <t>390.3</t>
        </is>
      </c>
      <c r="B289" t="inlineStr">
        <is>
          <t>Plan anual Escuela De Optimización, Infra Y Auto</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Porcentaje</t>
        </is>
      </c>
    </row>
    <row r="290">
      <c r="A290" t="inlineStr">
        <is>
          <t>390.4</t>
        </is>
      </c>
      <c r="B290" t="inlineStr">
        <is>
          <t>Plan anual Escuela TIC</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Porcentaje</t>
        </is>
      </c>
    </row>
    <row r="291">
      <c r="A291" t="inlineStr">
        <is>
          <t>390.5</t>
        </is>
      </c>
      <c r="B291" t="inlineStr">
        <is>
          <t>Plan anual Escuela De Administración y competitividad</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Porcentaje</t>
        </is>
      </c>
    </row>
    <row r="292">
      <c r="A292" t="inlineStr">
        <is>
          <t>390.6</t>
        </is>
      </c>
      <c r="B292" t="inlineStr">
        <is>
          <t>Plan anual Escuela De Contabilidad Internacional</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Porcentaje</t>
        </is>
      </c>
    </row>
    <row r="293">
      <c r="A293" t="inlineStr">
        <is>
          <t>390.7</t>
        </is>
      </c>
      <c r="B293" t="inlineStr">
        <is>
          <t>Plan anual Escuela De Negocios Y Desarrollo Internacional</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Porcentaje</t>
        </is>
      </c>
    </row>
    <row r="294">
      <c r="A294" t="inlineStr">
        <is>
          <t>390.8</t>
        </is>
      </c>
      <c r="B294" t="inlineStr">
        <is>
          <t>Plan anual Escuela De Comunicaciones, Artes Visuales Y Digitales</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Porcentaje</t>
        </is>
      </c>
    </row>
    <row r="295">
      <c r="A295" t="inlineStr">
        <is>
          <t>390.9</t>
        </is>
      </c>
      <c r="B295" t="inlineStr">
        <is>
          <t>Plan anual Escuela De Educación E Innovación</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Porcentaje</t>
        </is>
      </c>
    </row>
    <row r="296">
      <c r="A296" t="inlineStr">
        <is>
          <t>391</t>
        </is>
      </c>
      <c r="B296" t="inlineStr">
        <is>
          <t>Satisfacción del cliente con campañas integradas de marketing</t>
        </is>
      </c>
      <c r="C296" t="inlineStr">
        <is>
          <t>Estratégico</t>
        </is>
      </c>
      <c r="D296" t="inlineStr">
        <is>
          <t>Gestión de campañas integradas de marketing</t>
        </is>
      </c>
      <c r="E296" t="inlineStr">
        <is>
          <t>Semestral</t>
        </is>
      </c>
      <c r="F296" t="inlineStr">
        <is>
          <t>Positivo</t>
        </is>
      </c>
      <c r="G296" t="inlineStr"/>
      <c r="H296" t="inlineStr">
        <is>
          <t>Historico</t>
        </is>
      </c>
      <c r="I296" t="inlineStr">
        <is>
          <t>Historico</t>
        </is>
      </c>
      <c r="J296" t="inlineStr">
        <is>
          <t>Promedio</t>
        </is>
      </c>
      <c r="K296" t="inlineStr"/>
      <c r="L296" t="inlineStr">
        <is>
          <t>Porcentaje</t>
        </is>
      </c>
    </row>
    <row r="297">
      <c r="A297" t="n">
        <v>392</v>
      </c>
      <c r="B297" t="inlineStr">
        <is>
          <t>Ahorro institucional con base en la monetización de los servicios</t>
        </is>
      </c>
      <c r="C297" t="inlineStr">
        <is>
          <t>Estratégico</t>
        </is>
      </c>
      <c r="D297" t="inlineStr">
        <is>
          <t>Gestión de campañas integradas de marketing</t>
        </is>
      </c>
      <c r="E297" t="inlineStr">
        <is>
          <t>Anual</t>
        </is>
      </c>
      <c r="F297" t="inlineStr">
        <is>
          <t>Positivo</t>
        </is>
      </c>
      <c r="G297" t="inlineStr">
        <is>
          <t>Serie Unica</t>
        </is>
      </c>
      <c r="H297" t="inlineStr">
        <is>
          <t>Activo</t>
        </is>
      </c>
      <c r="I297" t="inlineStr">
        <is>
          <t>API</t>
        </is>
      </c>
      <c r="J297" t="inlineStr">
        <is>
          <t>Cierre</t>
        </is>
      </c>
      <c r="K297" t="inlineStr"/>
      <c r="L297" t="inlineStr">
        <is>
          <t>Porcentaje</t>
        </is>
      </c>
    </row>
    <row r="298">
      <c r="A298" t="n">
        <v>393</v>
      </c>
      <c r="B298" t="inlineStr">
        <is>
          <t>Disminución de los tiempos empleados en el desarrollo de las solicitudes</t>
        </is>
      </c>
      <c r="C298" t="inlineStr">
        <is>
          <t>Operativo</t>
        </is>
      </c>
      <c r="D298" t="inlineStr">
        <is>
          <t>Gestión de campañas integradas de marketing</t>
        </is>
      </c>
      <c r="E298" t="inlineStr">
        <is>
          <t>Anual</t>
        </is>
      </c>
      <c r="F298" t="inlineStr">
        <is>
          <t>Negativo</t>
        </is>
      </c>
      <c r="G298" t="inlineStr">
        <is>
          <t>Serie Unica</t>
        </is>
      </c>
      <c r="H298" t="inlineStr">
        <is>
          <t>Activo</t>
        </is>
      </c>
      <c r="I298" t="inlineStr">
        <is>
          <t>API</t>
        </is>
      </c>
      <c r="J298" t="inlineStr">
        <is>
          <t>Cierre</t>
        </is>
      </c>
      <c r="K298" t="inlineStr"/>
      <c r="L298" t="inlineStr">
        <is>
          <t>Porcentaje</t>
        </is>
      </c>
    </row>
    <row r="299">
      <c r="A299" t="n">
        <v>394</v>
      </c>
      <c r="B299" t="inlineStr">
        <is>
          <t>Publicaciones en medios de comunicación Tier 1 y Tier 2</t>
        </is>
      </c>
      <c r="C299" t="inlineStr">
        <is>
          <t>Estratégico</t>
        </is>
      </c>
      <c r="D299" t="inlineStr">
        <is>
          <t>Comunicaciones Externas</t>
        </is>
      </c>
      <c r="E299" t="inlineStr">
        <is>
          <t>Trimestral</t>
        </is>
      </c>
      <c r="F299" t="inlineStr">
        <is>
          <t>Positivo</t>
        </is>
      </c>
      <c r="G299" t="inlineStr">
        <is>
          <t>Serie Unica</t>
        </is>
      </c>
      <c r="H299" t="inlineStr">
        <is>
          <t>Activo</t>
        </is>
      </c>
      <c r="I299" t="inlineStr">
        <is>
          <t>API</t>
        </is>
      </c>
      <c r="J299" t="inlineStr">
        <is>
          <t>Promedio</t>
        </is>
      </c>
      <c r="K299" t="inlineStr"/>
      <c r="L299" t="inlineStr">
        <is>
          <t>Porcentaje</t>
        </is>
      </c>
    </row>
    <row r="300">
      <c r="A300" t="n">
        <v>395</v>
      </c>
      <c r="B300" t="inlineStr">
        <is>
          <t>Publicaciones en medios de comunicación de la región Antioquia</t>
        </is>
      </c>
      <c r="C300" t="inlineStr">
        <is>
          <t>Operativo</t>
        </is>
      </c>
      <c r="D300" t="inlineStr">
        <is>
          <t>Comunicaciones Externas</t>
        </is>
      </c>
      <c r="E300" t="inlineStr">
        <is>
          <t>Trimestral</t>
        </is>
      </c>
      <c r="F300" t="inlineStr">
        <is>
          <t>Positivo</t>
        </is>
      </c>
      <c r="G300" t="inlineStr">
        <is>
          <t>Serie Unica</t>
        </is>
      </c>
      <c r="H300" t="inlineStr">
        <is>
          <t>Activo</t>
        </is>
      </c>
      <c r="I300" t="inlineStr">
        <is>
          <t>API</t>
        </is>
      </c>
      <c r="J300" t="inlineStr">
        <is>
          <t>Promedio</t>
        </is>
      </c>
      <c r="K300" t="inlineStr"/>
      <c r="L300" t="inlineStr">
        <is>
          <t>Porcentaje</t>
        </is>
      </c>
    </row>
    <row r="301">
      <c r="A301" t="inlineStr">
        <is>
          <t>396</t>
        </is>
      </c>
      <c r="B301" t="inlineStr">
        <is>
          <t>Publicaciones en el Campus Virtual</t>
        </is>
      </c>
      <c r="C301" t="inlineStr">
        <is>
          <t>Operativo</t>
        </is>
      </c>
      <c r="D301" t="inlineStr">
        <is>
          <t>Diseño de Contenido Virtual</t>
        </is>
      </c>
      <c r="E301" t="inlineStr">
        <is>
          <t>Semestral</t>
        </is>
      </c>
      <c r="F301" t="inlineStr">
        <is>
          <t>Positivo</t>
        </is>
      </c>
      <c r="G301" t="inlineStr"/>
      <c r="H301" t="inlineStr">
        <is>
          <t>Historico</t>
        </is>
      </c>
      <c r="I301" t="inlineStr">
        <is>
          <t>Historico</t>
        </is>
      </c>
      <c r="J301" t="inlineStr">
        <is>
          <t>Acumulado</t>
        </is>
      </c>
      <c r="K301" t="inlineStr"/>
      <c r="L301" t="inlineStr">
        <is>
          <t>Porcentaje</t>
        </is>
      </c>
    </row>
    <row r="302">
      <c r="A302" t="n">
        <v>397</v>
      </c>
      <c r="B302" t="inlineStr">
        <is>
          <t>Gestión de casos del Estudio de Grabación Virtual</t>
        </is>
      </c>
      <c r="C302" t="inlineStr">
        <is>
          <t>Operativo</t>
        </is>
      </c>
      <c r="D302" t="inlineStr">
        <is>
          <t>Diseño de Contenido Virtual</t>
        </is>
      </c>
      <c r="E302" t="inlineStr">
        <is>
          <t>Semestral</t>
        </is>
      </c>
      <c r="F302" t="inlineStr">
        <is>
          <t>Positivo</t>
        </is>
      </c>
      <c r="G302" t="inlineStr">
        <is>
          <t>Serie Unica</t>
        </is>
      </c>
      <c r="H302" t="inlineStr">
        <is>
          <t>Activo</t>
        </is>
      </c>
      <c r="I302" t="inlineStr">
        <is>
          <t>API</t>
        </is>
      </c>
      <c r="J302" t="inlineStr">
        <is>
          <t>Promedio</t>
        </is>
      </c>
      <c r="K302" t="inlineStr"/>
      <c r="L302" t="inlineStr">
        <is>
          <t>Porcentaje</t>
        </is>
      </c>
    </row>
    <row r="303">
      <c r="A303" t="n">
        <v>398</v>
      </c>
      <c r="B303" t="inlineStr">
        <is>
          <t>Participación en actividades de desarrollo de Cultura y Formación Emprendedora</t>
        </is>
      </c>
      <c r="C303" t="inlineStr">
        <is>
          <t>Operativo</t>
        </is>
      </c>
      <c r="D303" t="inlineStr">
        <is>
          <t>Emprendimiento</t>
        </is>
      </c>
      <c r="E303" t="inlineStr">
        <is>
          <t>Semestral</t>
        </is>
      </c>
      <c r="F303" t="inlineStr">
        <is>
          <t>Positivo</t>
        </is>
      </c>
      <c r="G303" t="inlineStr">
        <is>
          <t>Serie Unica</t>
        </is>
      </c>
      <c r="H303" t="inlineStr">
        <is>
          <t>Activo</t>
        </is>
      </c>
      <c r="I303" t="inlineStr">
        <is>
          <t>API</t>
        </is>
      </c>
      <c r="J303" t="inlineStr">
        <is>
          <t>Acumulado</t>
        </is>
      </c>
      <c r="K303" t="inlineStr"/>
      <c r="L303" t="inlineStr">
        <is>
          <t>Porcentaje</t>
        </is>
      </c>
    </row>
    <row r="304">
      <c r="A304" t="n">
        <v>399</v>
      </c>
      <c r="B304" t="inlineStr">
        <is>
          <t>Sesiones de Acompañamiento a emprendedores en creación de empresas</t>
        </is>
      </c>
      <c r="C304" t="inlineStr">
        <is>
          <t>Operativo</t>
        </is>
      </c>
      <c r="D304" t="inlineStr">
        <is>
          <t>Emprendimiento</t>
        </is>
      </c>
      <c r="E304" t="inlineStr">
        <is>
          <t>Semestral</t>
        </is>
      </c>
      <c r="F304" t="inlineStr">
        <is>
          <t>Positivo</t>
        </is>
      </c>
      <c r="G304" t="inlineStr">
        <is>
          <t>Serie Unica</t>
        </is>
      </c>
      <c r="H304" t="inlineStr">
        <is>
          <t>Activo</t>
        </is>
      </c>
      <c r="I304" t="inlineStr">
        <is>
          <t>API</t>
        </is>
      </c>
      <c r="J304" t="inlineStr">
        <is>
          <t>Acumulado</t>
        </is>
      </c>
      <c r="K304" t="inlineStr"/>
      <c r="L304" t="inlineStr">
        <is>
          <t>Porcentaje</t>
        </is>
      </c>
    </row>
    <row r="305">
      <c r="A305" t="n">
        <v>400</v>
      </c>
      <c r="B305" t="inlineStr">
        <is>
          <t>Puesta en marcha de proyectos de emprendimiento</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Porcentaje</t>
        </is>
      </c>
    </row>
    <row r="306">
      <c r="A306" t="n">
        <v>401</v>
      </c>
      <c r="B306" t="inlineStr">
        <is>
          <t>Producción de nuevos MI-Books</t>
        </is>
      </c>
      <c r="C306" t="inlineStr">
        <is>
          <t>Operativo</t>
        </is>
      </c>
      <c r="D306" t="inlineStr">
        <is>
          <t>LEI</t>
        </is>
      </c>
      <c r="E306" t="inlineStr">
        <is>
          <t>Semestral</t>
        </is>
      </c>
      <c r="F306" t="inlineStr">
        <is>
          <t>Positivo</t>
        </is>
      </c>
      <c r="G306" t="inlineStr">
        <is>
          <t>Serie Unica</t>
        </is>
      </c>
      <c r="H306" t="inlineStr">
        <is>
          <t>Activo</t>
        </is>
      </c>
      <c r="I306" t="inlineStr">
        <is>
          <t>API</t>
        </is>
      </c>
      <c r="J306" t="inlineStr">
        <is>
          <t>Acumulado</t>
        </is>
      </c>
      <c r="K306" t="inlineStr"/>
      <c r="L306" t="inlineStr">
        <is>
          <t>Porcentaje</t>
        </is>
      </c>
    </row>
    <row r="307">
      <c r="A307" t="n">
        <v>402</v>
      </c>
      <c r="B307" t="inlineStr">
        <is>
          <t>Informe anual de consulta de MI-Books</t>
        </is>
      </c>
      <c r="C307" t="inlineStr">
        <is>
          <t>Estratégico</t>
        </is>
      </c>
      <c r="D307" t="inlineStr">
        <is>
          <t>LEI</t>
        </is>
      </c>
      <c r="E307" t="inlineStr">
        <is>
          <t>Anual</t>
        </is>
      </c>
      <c r="F307" t="inlineStr">
        <is>
          <t>Positivo</t>
        </is>
      </c>
      <c r="G307" t="inlineStr">
        <is>
          <t>Serie Unica</t>
        </is>
      </c>
      <c r="H307" t="inlineStr">
        <is>
          <t>Activo</t>
        </is>
      </c>
      <c r="I307" t="inlineStr">
        <is>
          <t>API</t>
        </is>
      </c>
      <c r="J307" t="inlineStr">
        <is>
          <t>Cierre</t>
        </is>
      </c>
      <c r="K307" t="inlineStr"/>
      <c r="L307" t="inlineStr">
        <is>
          <t>Porcentaje</t>
        </is>
      </c>
    </row>
    <row r="308">
      <c r="A308" t="n">
        <v>403</v>
      </c>
      <c r="B308" t="inlineStr">
        <is>
          <t>Número de estudiantes que ha realizado la simulación (Metrica)</t>
        </is>
      </c>
      <c r="C308" t="inlineStr">
        <is>
          <t>Estratégico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Porcentaje</t>
        </is>
      </c>
    </row>
    <row r="309">
      <c r="A309" t="inlineStr">
        <is>
          <t>404</t>
        </is>
      </c>
      <c r="B309" t="inlineStr">
        <is>
          <t>Casos presentados y solucionados</t>
        </is>
      </c>
      <c r="C309" t="inlineStr">
        <is>
          <t>Estratégico</t>
        </is>
      </c>
      <c r="D309" t="inlineStr">
        <is>
          <t>LEI</t>
        </is>
      </c>
      <c r="E309" t="inlineStr">
        <is>
          <t>Semestral</t>
        </is>
      </c>
      <c r="F309" t="inlineStr">
        <is>
          <t>Negativo</t>
        </is>
      </c>
      <c r="G309" t="inlineStr"/>
      <c r="H309" t="inlineStr">
        <is>
          <t>Historico</t>
        </is>
      </c>
      <c r="I309" t="inlineStr">
        <is>
          <t>Historico</t>
        </is>
      </c>
      <c r="J309" t="inlineStr">
        <is>
          <t>Promedio</t>
        </is>
      </c>
      <c r="K309" t="inlineStr"/>
      <c r="L309" t="inlineStr">
        <is>
          <t>Porcentaje</t>
        </is>
      </c>
    </row>
    <row r="310">
      <c r="A310" t="inlineStr">
        <is>
          <t>405</t>
        </is>
      </c>
      <c r="B310" t="inlineStr">
        <is>
          <t>Proyecto de reingenieria y arquitectura de software LEI</t>
        </is>
      </c>
      <c r="C310" t="inlineStr">
        <is>
          <t>Estratégico</t>
        </is>
      </c>
      <c r="D310" t="inlineStr">
        <is>
          <t>LEI</t>
        </is>
      </c>
      <c r="E310" t="inlineStr">
        <is>
          <t>Semestral</t>
        </is>
      </c>
      <c r="F310" t="inlineStr">
        <is>
          <t>Positivo</t>
        </is>
      </c>
      <c r="G310" t="inlineStr"/>
      <c r="H310" t="inlineStr">
        <is>
          <t>Historico</t>
        </is>
      </c>
      <c r="I310" t="inlineStr">
        <is>
          <t>Historico</t>
        </is>
      </c>
      <c r="J310" t="inlineStr">
        <is>
          <t>Cierre</t>
        </is>
      </c>
      <c r="K310" t="inlineStr"/>
      <c r="L310" t="inlineStr">
        <is>
          <t>Porcentaje</t>
        </is>
      </c>
    </row>
    <row r="311">
      <c r="A311" t="inlineStr">
        <is>
          <t>406</t>
        </is>
      </c>
      <c r="B311" t="inlineStr">
        <is>
          <t>Programas con condiciones iniciales aprobadas por facultad</t>
        </is>
      </c>
      <c r="C311" t="inlineStr">
        <is>
          <t>Estratégico</t>
        </is>
      </c>
      <c r="D311" t="inlineStr">
        <is>
          <t>Creación, modificación y cierre de programas académicos</t>
        </is>
      </c>
      <c r="E311" t="inlineStr">
        <is>
          <t>Semestral</t>
        </is>
      </c>
      <c r="F311" t="inlineStr">
        <is>
          <t>Positivo</t>
        </is>
      </c>
      <c r="G311" t="inlineStr"/>
      <c r="H311" t="inlineStr">
        <is>
          <t>Historico</t>
        </is>
      </c>
      <c r="I311" t="inlineStr">
        <is>
          <t>Historico</t>
        </is>
      </c>
      <c r="J311" t="inlineStr">
        <is>
          <t>Acumulado</t>
        </is>
      </c>
      <c r="K311" t="inlineStr"/>
      <c r="L311" t="inlineStr">
        <is>
          <t>Porcentaje</t>
        </is>
      </c>
    </row>
    <row r="312">
      <c r="A312" t="inlineStr">
        <is>
          <t>407</t>
        </is>
      </c>
      <c r="B312" t="inlineStr">
        <is>
          <t>Programas 1ra fase de condiciones iniciales radicadas por facultad</t>
        </is>
      </c>
      <c r="C312" t="inlineStr">
        <is>
          <t>Estratégico</t>
        </is>
      </c>
      <c r="D312" t="inlineStr">
        <is>
          <t>Creación, modificación y cierre de programas académicos</t>
        </is>
      </c>
      <c r="E312" t="inlineStr">
        <is>
          <t>Semestral</t>
        </is>
      </c>
      <c r="F312" t="inlineStr">
        <is>
          <t>Positivo</t>
        </is>
      </c>
      <c r="G312" t="inlineStr"/>
      <c r="H312" t="inlineStr">
        <is>
          <t>Historico</t>
        </is>
      </c>
      <c r="I312" t="inlineStr">
        <is>
          <t>Historico</t>
        </is>
      </c>
      <c r="J312" t="inlineStr">
        <is>
          <t>Acumulado</t>
        </is>
      </c>
      <c r="K312" t="inlineStr"/>
      <c r="L312" t="inlineStr">
        <is>
          <t>Porcentaje</t>
        </is>
      </c>
    </row>
    <row r="313">
      <c r="A313" t="n">
        <v>408</v>
      </c>
      <c r="B313" t="inlineStr">
        <is>
          <t>Programas nuevos radicados por facultad</t>
        </is>
      </c>
      <c r="C313" t="inlineStr">
        <is>
          <t>Estratégico</t>
        </is>
      </c>
      <c r="D313" t="inlineStr">
        <is>
          <t>Creación, modificación y cierre de programas académicos</t>
        </is>
      </c>
      <c r="E313" t="inlineStr">
        <is>
          <t>Semestral</t>
        </is>
      </c>
      <c r="F313" t="inlineStr">
        <is>
          <t>Positivo</t>
        </is>
      </c>
      <c r="G313" t="inlineStr">
        <is>
          <t>Multiserie</t>
        </is>
      </c>
      <c r="H313" t="inlineStr">
        <is>
          <t>Activo</t>
        </is>
      </c>
      <c r="I313" t="inlineStr">
        <is>
          <t>API</t>
        </is>
      </c>
      <c r="J313" t="inlineStr">
        <is>
          <t>Sumar las variables de las series y luego a aplicar la fórmula</t>
        </is>
      </c>
      <c r="K313" t="inlineStr"/>
      <c r="L313" t="inlineStr">
        <is>
          <t>Porcentaje</t>
        </is>
      </c>
    </row>
    <row r="314">
      <c r="A314" t="n">
        <v>409</v>
      </c>
      <c r="B314" t="inlineStr">
        <is>
          <t>Oportunidad en tiempo de envios</t>
        </is>
      </c>
      <c r="C314" t="inlineStr">
        <is>
          <t>Operativo</t>
        </is>
      </c>
      <c r="D314" t="inlineStr">
        <is>
          <t>GESTIÓN JURÍDICA Y NORMATIVA</t>
        </is>
      </c>
      <c r="E314" t="inlineStr">
        <is>
          <t>Trimestral</t>
        </is>
      </c>
      <c r="F314" t="inlineStr">
        <is>
          <t>Positivo</t>
        </is>
      </c>
      <c r="G314" t="inlineStr">
        <is>
          <t>Multiserie</t>
        </is>
      </c>
      <c r="H314" t="inlineStr">
        <is>
          <t>Activo</t>
        </is>
      </c>
      <c r="I314" t="inlineStr">
        <is>
          <t>API</t>
        </is>
      </c>
      <c r="J314" t="inlineStr">
        <is>
          <t>Sumar las variables de las series y luego a aplicar la fórmula</t>
        </is>
      </c>
      <c r="K314" t="inlineStr"/>
      <c r="L314" t="inlineStr">
        <is>
          <t>Porcentaje</t>
        </is>
      </c>
    </row>
    <row r="315">
      <c r="A315" t="inlineStr">
        <is>
          <t>410</t>
        </is>
      </c>
      <c r="B315" t="inlineStr">
        <is>
          <t>Solicitudes de gestión documental</t>
        </is>
      </c>
      <c r="C315" t="inlineStr">
        <is>
          <t>Operativo</t>
        </is>
      </c>
      <c r="D315" t="inlineStr">
        <is>
          <t>GESTIÓN JURÍDICA Y NORMATIVA</t>
        </is>
      </c>
      <c r="E315" t="inlineStr">
        <is>
          <t>Trimestral</t>
        </is>
      </c>
      <c r="F315" t="inlineStr">
        <is>
          <t>Positivo</t>
        </is>
      </c>
      <c r="G315" t="inlineStr"/>
      <c r="H315" t="inlineStr">
        <is>
          <t>Historico</t>
        </is>
      </c>
      <c r="I315" t="inlineStr">
        <is>
          <t>Historico</t>
        </is>
      </c>
      <c r="J315" t="inlineStr">
        <is>
          <t>Acumulado</t>
        </is>
      </c>
      <c r="K315" t="inlineStr"/>
      <c r="L315" t="inlineStr">
        <is>
          <t>Porcentaje</t>
        </is>
      </c>
    </row>
    <row r="316">
      <c r="A316" t="inlineStr">
        <is>
          <t>411</t>
        </is>
      </c>
      <c r="B316" t="inlineStr">
        <is>
          <t>Cumplimiento Planes De Relacionamiento</t>
        </is>
      </c>
      <c r="C316" t="inlineStr">
        <is>
          <t>Operativo</t>
        </is>
      </c>
      <c r="D316" t="inlineStr">
        <is>
          <t>Comunicaciones Externas</t>
        </is>
      </c>
      <c r="E316" t="inlineStr">
        <is>
          <t>Semestral</t>
        </is>
      </c>
      <c r="F316" t="inlineStr">
        <is>
          <t>Positivo</t>
        </is>
      </c>
      <c r="G316" t="inlineStr"/>
      <c r="H316" t="inlineStr">
        <is>
          <t>Historico</t>
        </is>
      </c>
      <c r="I316" t="inlineStr">
        <is>
          <t>Historico</t>
        </is>
      </c>
      <c r="J316" t="inlineStr">
        <is>
          <t>Promedio</t>
        </is>
      </c>
      <c r="K316" t="inlineStr"/>
      <c r="L316" t="inlineStr">
        <is>
          <t>Porcentaje</t>
        </is>
      </c>
    </row>
    <row r="317">
      <c r="A317" t="inlineStr">
        <is>
          <t>412</t>
        </is>
      </c>
      <c r="B317" t="inlineStr">
        <is>
          <t>Participación en eventos externos de impacto</t>
        </is>
      </c>
      <c r="C317" t="inlineStr">
        <is>
          <t>Operativo</t>
        </is>
      </c>
      <c r="D317" t="inlineStr">
        <is>
          <t>Comunicaciones Externas</t>
        </is>
      </c>
      <c r="E317" t="inlineStr">
        <is>
          <t>Anual</t>
        </is>
      </c>
      <c r="F317" t="inlineStr">
        <is>
          <t>Positivo</t>
        </is>
      </c>
      <c r="G317" t="inlineStr"/>
      <c r="H317" t="inlineStr">
        <is>
          <t>Historico</t>
        </is>
      </c>
      <c r="I317" t="inlineStr">
        <is>
          <t>Historico</t>
        </is>
      </c>
      <c r="J317" t="inlineStr">
        <is>
          <t>Cierre</t>
        </is>
      </c>
      <c r="K317" t="inlineStr"/>
      <c r="L317" t="inlineStr">
        <is>
          <t>Porcentaje</t>
        </is>
      </c>
    </row>
    <row r="318">
      <c r="A318" t="n">
        <v>413</v>
      </c>
      <c r="B318" t="inlineStr">
        <is>
          <t>Participación del Poli como sede o patrocinador</t>
        </is>
      </c>
      <c r="C318" t="inlineStr">
        <is>
          <t>Operativo</t>
        </is>
      </c>
      <c r="D318" t="inlineStr">
        <is>
          <t>Comunicaciones Externas</t>
        </is>
      </c>
      <c r="E318" t="inlineStr">
        <is>
          <t>Anual</t>
        </is>
      </c>
      <c r="F318" t="inlineStr">
        <is>
          <t>Positivo</t>
        </is>
      </c>
      <c r="G318" t="inlineStr">
        <is>
          <t>Serie Unica</t>
        </is>
      </c>
      <c r="H318" t="inlineStr">
        <is>
          <t>Activo</t>
        </is>
      </c>
      <c r="I318" t="inlineStr">
        <is>
          <t>API</t>
        </is>
      </c>
      <c r="J318" t="inlineStr">
        <is>
          <t>Cierre</t>
        </is>
      </c>
      <c r="K318" t="inlineStr"/>
      <c r="L318" t="inlineStr">
        <is>
          <t>Porcentaje</t>
        </is>
      </c>
    </row>
    <row r="319">
      <c r="A319" t="n">
        <v>414</v>
      </c>
      <c r="B319" t="inlineStr">
        <is>
          <t>Cumplimiento Plan Anual Rectoría</t>
        </is>
      </c>
      <c r="C319" t="inlineStr">
        <is>
          <t>Estratégico</t>
        </is>
      </c>
      <c r="D319" t="inlineStr">
        <is>
          <t>Planeación Estratégica</t>
        </is>
      </c>
      <c r="E319" t="inlineStr">
        <is>
          <t>Trimestral</t>
        </is>
      </c>
      <c r="F319" t="inlineStr">
        <is>
          <t>Positivo</t>
        </is>
      </c>
      <c r="G319" t="inlineStr">
        <is>
          <t>Multiserie</t>
        </is>
      </c>
      <c r="H319" t="inlineStr">
        <is>
          <t>Activo</t>
        </is>
      </c>
      <c r="I319" t="inlineStr">
        <is>
          <t>API</t>
        </is>
      </c>
      <c r="J319" t="inlineStr">
        <is>
          <t>Cierre</t>
        </is>
      </c>
      <c r="K319" t="inlineStr">
        <is>
          <t>Plan de retos</t>
        </is>
      </c>
      <c r="L319" t="inlineStr">
        <is>
          <t>Porcentaje</t>
        </is>
      </c>
    </row>
    <row r="320">
      <c r="A320" t="inlineStr">
        <is>
          <t>414.1</t>
        </is>
      </c>
      <c r="B320" t="inlineStr">
        <is>
          <t>Plan anual Vicerrectoría de crecimiento</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Porcentaje</t>
        </is>
      </c>
    </row>
    <row r="321">
      <c r="A321" t="inlineStr">
        <is>
          <t>414.2</t>
        </is>
      </c>
      <c r="B321" t="inlineStr">
        <is>
          <t>Plan anual Vicerrectoría del estudiante</t>
        </is>
      </c>
      <c r="C321" t="inlineStr"/>
      <c r="D321" t="inlineStr">
        <is>
          <t>Gestión de unidades académicas</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Porcentaje</t>
        </is>
      </c>
    </row>
    <row r="322">
      <c r="A322" t="inlineStr">
        <is>
          <t>414.3</t>
        </is>
      </c>
      <c r="B322" t="inlineStr">
        <is>
          <t>Plan anual Vicerrectoría financiera</t>
        </is>
      </c>
      <c r="C322" t="inlineStr"/>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Porcentaje</t>
        </is>
      </c>
    </row>
    <row r="323">
      <c r="A323" t="inlineStr">
        <is>
          <t>414.4</t>
        </is>
      </c>
      <c r="B323" t="inlineStr">
        <is>
          <t>Plan anual Vicerrectoría academica</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Porcentaje</t>
        </is>
      </c>
    </row>
    <row r="324">
      <c r="A324" t="inlineStr">
        <is>
          <t>414.5</t>
        </is>
      </c>
      <c r="B324" t="inlineStr">
        <is>
          <t>Plan anual Gerencia de estrategia</t>
        </is>
      </c>
      <c r="C324" t="inlineStr"/>
      <c r="D324" t="inlineStr">
        <is>
          <t>None</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Porcentaje</t>
        </is>
      </c>
    </row>
    <row r="325">
      <c r="A325" t="inlineStr">
        <is>
          <t>414.6</t>
        </is>
      </c>
      <c r="B325" t="inlineStr">
        <is>
          <t>Plan anual Gerencia de talento humano y desarrollo</t>
        </is>
      </c>
      <c r="C325" t="inlineStr"/>
      <c r="D325" t="inlineStr">
        <is>
          <t>GESTIÓN Y DESARROLLO DEL TALENTO HUMANO</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Porcentaje</t>
        </is>
      </c>
    </row>
    <row r="326">
      <c r="A326" t="inlineStr">
        <is>
          <t>414.7</t>
        </is>
      </c>
      <c r="B326" t="inlineStr">
        <is>
          <t>Plan anual Gerencia de Medellín</t>
        </is>
      </c>
      <c r="C326" t="inlineStr"/>
      <c r="D326" t="inlineStr">
        <is>
          <t>Sede Medellín</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Porcentaje</t>
        </is>
      </c>
    </row>
    <row r="327">
      <c r="A327" t="inlineStr">
        <is>
          <t>414.8</t>
        </is>
      </c>
      <c r="B327" t="inlineStr">
        <is>
          <t>Plan anual Secretaría General</t>
        </is>
      </c>
      <c r="C327" t="inlineStr"/>
      <c r="D327" t="inlineStr">
        <is>
          <t>GESTIÓN JURÍDICA Y NORMATIVA</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Porcentaje</t>
        </is>
      </c>
    </row>
    <row r="328">
      <c r="A328" t="inlineStr">
        <is>
          <t>414.9</t>
        </is>
      </c>
      <c r="B328" t="inlineStr">
        <is>
          <t>Plan anual Gerencia de educación Virtual</t>
        </is>
      </c>
      <c r="C328" t="inlineStr"/>
      <c r="D328" t="inlineStr">
        <is>
          <t>GESTIÓN JURÍDICA Y NORMATIVA</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Porcentaje</t>
        </is>
      </c>
    </row>
    <row r="329">
      <c r="A329" t="n">
        <v>415</v>
      </c>
      <c r="B329" t="inlineStr">
        <is>
          <t>Cumplimiento Plan Anual Vicerrectoría del estudiante</t>
        </is>
      </c>
      <c r="C329" t="inlineStr">
        <is>
          <t>Estratégico</t>
        </is>
      </c>
      <c r="D329" t="inlineStr">
        <is>
          <t>Planeación Estratégica</t>
        </is>
      </c>
      <c r="E329" t="inlineStr">
        <is>
          <t>Trimestral</t>
        </is>
      </c>
      <c r="F329" t="inlineStr">
        <is>
          <t>Positivo</t>
        </is>
      </c>
      <c r="G329" t="inlineStr">
        <is>
          <t>Multiserie</t>
        </is>
      </c>
      <c r="H329" t="inlineStr">
        <is>
          <t>Activo</t>
        </is>
      </c>
      <c r="I329" t="inlineStr">
        <is>
          <t>API</t>
        </is>
      </c>
      <c r="J329" t="inlineStr">
        <is>
          <t>Cierre</t>
        </is>
      </c>
      <c r="K329" t="inlineStr">
        <is>
          <t>Plan de retos</t>
        </is>
      </c>
      <c r="L329" t="inlineStr">
        <is>
          <t>Porcentaje</t>
        </is>
      </c>
    </row>
    <row r="330">
      <c r="A330" t="inlineStr">
        <is>
          <t>415.1</t>
        </is>
      </c>
      <c r="B330" t="inlineStr">
        <is>
          <t>Plan anual Gerencia de operaciones</t>
        </is>
      </c>
      <c r="C330" t="inlineStr">
        <is>
          <t>Estratégico</t>
        </is>
      </c>
      <c r="D330" t="inlineStr">
        <is>
          <t>Operaciones Académicas</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Porcentaje</t>
        </is>
      </c>
    </row>
    <row r="331">
      <c r="A331" t="inlineStr">
        <is>
          <t>415.11</t>
        </is>
      </c>
      <c r="B331" t="inlineStr">
        <is>
          <t>Plan anual Director de operaciones integrales</t>
        </is>
      </c>
      <c r="C331" t="inlineStr">
        <is>
          <t>Estratégico</t>
        </is>
      </c>
      <c r="D331" t="inlineStr">
        <is>
          <t>Operaciones Académicas</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Porcentaje</t>
        </is>
      </c>
    </row>
    <row r="332">
      <c r="A332" t="inlineStr">
        <is>
          <t>415.12</t>
        </is>
      </c>
      <c r="B332" t="inlineStr">
        <is>
          <t>Plan anual Director de permanencia</t>
        </is>
      </c>
      <c r="C332" t="inlineStr">
        <is>
          <t>Estratégico</t>
        </is>
      </c>
      <c r="D332" t="inlineStr">
        <is>
          <t>Permanencia</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Porcentaje</t>
        </is>
      </c>
    </row>
    <row r="333">
      <c r="A333" t="inlineStr">
        <is>
          <t>415.13</t>
        </is>
      </c>
      <c r="B333" t="inlineStr">
        <is>
          <t>Plan anual Director de servicio</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Porcentaje</t>
        </is>
      </c>
    </row>
    <row r="334">
      <c r="A334" t="inlineStr">
        <is>
          <t>415.14</t>
        </is>
      </c>
      <c r="B334" t="inlineStr">
        <is>
          <t>Plan anual Director de operaciones IT</t>
        </is>
      </c>
      <c r="C334" t="inlineStr">
        <is>
          <t>Estratégico</t>
        </is>
      </c>
      <c r="D334" t="inlineStr">
        <is>
          <t>Gestión de la tecnología e innovación digital</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Porcentaje</t>
        </is>
      </c>
    </row>
    <row r="335">
      <c r="A335" t="inlineStr">
        <is>
          <t>415.2</t>
        </is>
      </c>
      <c r="B335" t="inlineStr">
        <is>
          <t>Plan anual Gerencia de servicio y permanencia</t>
        </is>
      </c>
      <c r="C335" t="inlineStr">
        <is>
          <t>Estratégico</t>
        </is>
      </c>
      <c r="D335" t="inlineStr">
        <is>
          <t>Servicio</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Porcentaje</t>
        </is>
      </c>
    </row>
    <row r="336">
      <c r="A336" t="inlineStr">
        <is>
          <t>415.3</t>
        </is>
      </c>
      <c r="B336" t="inlineStr">
        <is>
          <t>Plan anual BI y analitica</t>
        </is>
      </c>
      <c r="C336" t="inlineStr">
        <is>
          <t>Estratégico</t>
        </is>
      </c>
      <c r="D336" t="inlineStr">
        <is>
          <t>DATOS Y ANALÍTICA</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Porcentaje</t>
        </is>
      </c>
    </row>
    <row r="337">
      <c r="A337" t="inlineStr">
        <is>
          <t>415.4</t>
        </is>
      </c>
      <c r="B337" t="inlineStr">
        <is>
          <t>Plan anual Facultad registro y control</t>
        </is>
      </c>
      <c r="C337" t="inlineStr">
        <is>
          <t>Estratégico</t>
        </is>
      </c>
      <c r="D337" t="inlineStr">
        <is>
          <t>Registro y Control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Porcentaje</t>
        </is>
      </c>
    </row>
    <row r="338">
      <c r="A338" t="inlineStr">
        <is>
          <t>415.5</t>
        </is>
      </c>
      <c r="B338" t="inlineStr">
        <is>
          <t>Plan anual Dirección de experiencia e inclusión</t>
        </is>
      </c>
      <c r="C338" t="inlineStr">
        <is>
          <t>Estratégico</t>
        </is>
      </c>
      <c r="D338" t="inlineStr">
        <is>
          <t>Experiencia institucional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Porcentaje</t>
        </is>
      </c>
    </row>
    <row r="339">
      <c r="A339" t="inlineStr">
        <is>
          <t>415.6</t>
        </is>
      </c>
      <c r="B339" t="inlineStr">
        <is>
          <t>Plan anual Direccion bienestar universitario y huella grancolombiana</t>
        </is>
      </c>
      <c r="C339" t="inlineStr">
        <is>
          <t>Estratégico</t>
        </is>
      </c>
      <c r="D339" t="inlineStr">
        <is>
          <t>Gestión de la Responsabilidad Social</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Porcentaje</t>
        </is>
      </c>
    </row>
    <row r="340">
      <c r="A340" t="inlineStr">
        <is>
          <t>415.7</t>
        </is>
      </c>
      <c r="B340" t="inlineStr">
        <is>
          <t>Plan anual Director de gobierno digital</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Porcentaje</t>
        </is>
      </c>
    </row>
    <row r="341">
      <c r="A341" t="inlineStr">
        <is>
          <t>415.8</t>
        </is>
      </c>
      <c r="B341" t="inlineStr">
        <is>
          <t>Plan anual Gerente de innovación y producto</t>
        </is>
      </c>
      <c r="C341" t="inlineStr">
        <is>
          <t>Estratégico</t>
        </is>
      </c>
      <c r="D341" t="inlineStr">
        <is>
          <t>None</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Porcentaje</t>
        </is>
      </c>
    </row>
    <row r="342">
      <c r="A342" t="inlineStr">
        <is>
          <t>415.9</t>
        </is>
      </c>
      <c r="B342" t="inlineStr">
        <is>
          <t>Plan anual Dirección de desarrollo e innovación</t>
        </is>
      </c>
      <c r="C342" t="inlineStr">
        <is>
          <t>Estratégico</t>
        </is>
      </c>
      <c r="D342" t="inlineStr">
        <is>
          <t>Gestión de la tecnología e innovación digital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Porcentaje</t>
        </is>
      </c>
    </row>
    <row r="343">
      <c r="A343" t="n">
        <v>416</v>
      </c>
      <c r="B343" t="inlineStr">
        <is>
          <t>Cumplimiento Plan Anual Vicerrectoría de crecimiento</t>
        </is>
      </c>
      <c r="C343" t="inlineStr">
        <is>
          <t>Estratégico</t>
        </is>
      </c>
      <c r="D343" t="inlineStr">
        <is>
          <t>Planeación Estratégica</t>
        </is>
      </c>
      <c r="E343" t="inlineStr">
        <is>
          <t>Trimestral</t>
        </is>
      </c>
      <c r="F343" t="inlineStr">
        <is>
          <t>Positivo</t>
        </is>
      </c>
      <c r="G343" t="inlineStr">
        <is>
          <t>Multiserie</t>
        </is>
      </c>
      <c r="H343" t="inlineStr">
        <is>
          <t>Activo</t>
        </is>
      </c>
      <c r="I343" t="inlineStr">
        <is>
          <t>API</t>
        </is>
      </c>
      <c r="J343" t="inlineStr">
        <is>
          <t>Cierre</t>
        </is>
      </c>
      <c r="K343" t="inlineStr">
        <is>
          <t>Plan de retos</t>
        </is>
      </c>
      <c r="L343" t="inlineStr">
        <is>
          <t>Porcentaje</t>
        </is>
      </c>
    </row>
    <row r="344">
      <c r="A344" t="inlineStr">
        <is>
          <t>416.1</t>
        </is>
      </c>
      <c r="B344" t="inlineStr">
        <is>
          <t>Plan anual Gerencia de matriculas</t>
        </is>
      </c>
      <c r="C344" t="inlineStr"/>
      <c r="D344" t="inlineStr">
        <is>
          <t>Inscripción, admisión y matrícula de estudiantes nuevos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Porcentaje</t>
        </is>
      </c>
    </row>
    <row r="345">
      <c r="A345" t="inlineStr">
        <is>
          <t>416.2</t>
        </is>
      </c>
      <c r="B345" t="inlineStr">
        <is>
          <t>Plan anual Gerencia de mercadeo</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Porcentaje</t>
        </is>
      </c>
    </row>
    <row r="346">
      <c r="A346" t="inlineStr">
        <is>
          <t>416.3</t>
        </is>
      </c>
      <c r="B346" t="inlineStr">
        <is>
          <t>Plan anual Gerencia de servicios corporativos</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Porcentaje</t>
        </is>
      </c>
    </row>
    <row r="347">
      <c r="A347" t="inlineStr">
        <is>
          <t>416.4</t>
        </is>
      </c>
      <c r="B347" t="inlineStr">
        <is>
          <t>Plan anual Director B2B y B2C</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Porcentaje</t>
        </is>
      </c>
    </row>
    <row r="348">
      <c r="A348" t="inlineStr">
        <is>
          <t>416.5</t>
        </is>
      </c>
      <c r="B348" t="inlineStr">
        <is>
          <t>Plan anual Director de producto</t>
        </is>
      </c>
      <c r="C348" t="inlineStr"/>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Porcentaje</t>
        </is>
      </c>
    </row>
    <row r="349">
      <c r="A349" t="inlineStr">
        <is>
          <t>416.6</t>
        </is>
      </c>
      <c r="B349" t="inlineStr">
        <is>
          <t>Plan anual Director de estrategia de marca</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Porcentaje</t>
        </is>
      </c>
    </row>
    <row r="350">
      <c r="A350" t="inlineStr">
        <is>
          <t>416.7</t>
        </is>
      </c>
      <c r="B350" t="inlineStr">
        <is>
          <t>Plan anual COORDINACIÓN COMERCIAL B2G</t>
        </is>
      </c>
      <c r="C350" t="inlineStr"/>
      <c r="D350" t="inlineStr">
        <is>
          <t>Mercadeo y venta de educación para la vida</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Porcentaje</t>
        </is>
      </c>
    </row>
    <row r="351">
      <c r="A351" t="inlineStr">
        <is>
          <t>416.8</t>
        </is>
      </c>
      <c r="B351" t="inlineStr">
        <is>
          <t>Plan anual JEFE DE SERVICIO</t>
        </is>
      </c>
      <c r="C351" t="inlineStr"/>
      <c r="D351" t="inlineStr">
        <is>
          <t>Sede Medellín</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Porcentaje</t>
        </is>
      </c>
    </row>
    <row r="352">
      <c r="A352" t="n">
        <v>417</v>
      </c>
      <c r="B352" t="inlineStr">
        <is>
          <t>Cumplimiento Plan Anual Vicerrectoría Financiera</t>
        </is>
      </c>
      <c r="C352" t="inlineStr">
        <is>
          <t>Estratégico</t>
        </is>
      </c>
      <c r="D352" t="inlineStr">
        <is>
          <t>Planeación Estratégica</t>
        </is>
      </c>
      <c r="E352" t="inlineStr">
        <is>
          <t>Trimestral</t>
        </is>
      </c>
      <c r="F352" t="inlineStr">
        <is>
          <t>Positivo</t>
        </is>
      </c>
      <c r="G352" t="inlineStr">
        <is>
          <t>Multiserie</t>
        </is>
      </c>
      <c r="H352" t="inlineStr">
        <is>
          <t>Activo</t>
        </is>
      </c>
      <c r="I352" t="inlineStr">
        <is>
          <t>API</t>
        </is>
      </c>
      <c r="J352" t="inlineStr">
        <is>
          <t>Cierre</t>
        </is>
      </c>
      <c r="K352" t="inlineStr">
        <is>
          <t>Plan de retos</t>
        </is>
      </c>
      <c r="L352" t="inlineStr">
        <is>
          <t>Porcentaje</t>
        </is>
      </c>
    </row>
    <row r="353">
      <c r="A353" t="inlineStr">
        <is>
          <t>417.1</t>
        </is>
      </c>
      <c r="B353" t="inlineStr">
        <is>
          <t>Plan anual Dirección de contabilidad</t>
        </is>
      </c>
      <c r="C353" t="inlineStr"/>
      <c r="D353" t="inlineStr">
        <is>
          <t>Contabilidad</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Porcentaje</t>
        </is>
      </c>
    </row>
    <row r="354">
      <c r="A354" t="inlineStr">
        <is>
          <t>417.2</t>
        </is>
      </c>
      <c r="B354" t="inlineStr">
        <is>
          <t>Plan anual Dirección de infraestructura</t>
        </is>
      </c>
      <c r="C354" t="inlineStr"/>
      <c r="D354" t="inlineStr">
        <is>
          <t>Gestión Infraestructura Física</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Porcentaje</t>
        </is>
      </c>
    </row>
    <row r="355">
      <c r="A355" t="inlineStr">
        <is>
          <t>417.3</t>
        </is>
      </c>
      <c r="B355" t="inlineStr">
        <is>
          <t>Plan anual Dirección planeación financiera y tesorería</t>
        </is>
      </c>
      <c r="C355" t="inlineStr"/>
      <c r="D355" t="inlineStr">
        <is>
          <t>Planeación Financiera</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Porcentaje</t>
        </is>
      </c>
    </row>
    <row r="356">
      <c r="A356" t="inlineStr">
        <is>
          <t>417.4</t>
        </is>
      </c>
      <c r="B356" t="inlineStr">
        <is>
          <t>Plan anual Dirección de servicios administrativos</t>
        </is>
      </c>
      <c r="C356" t="inlineStr"/>
      <c r="D356" t="inlineStr">
        <is>
          <t>Administración de Servicios Generales</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Porcentaje</t>
        </is>
      </c>
    </row>
    <row r="357">
      <c r="A357" t="inlineStr">
        <is>
          <t>417.5</t>
        </is>
      </c>
      <c r="B357" t="inlineStr">
        <is>
          <t>Plan anual Dirección de compras y abastecimiento</t>
        </is>
      </c>
      <c r="C357" t="inlineStr"/>
      <c r="D357" t="inlineStr">
        <is>
          <t>GESTIÓN DE ABASTECIMIENTO</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Porcentaje</t>
        </is>
      </c>
    </row>
    <row r="358">
      <c r="A358" t="inlineStr">
        <is>
          <t>417.6</t>
        </is>
      </c>
      <c r="B358" t="inlineStr">
        <is>
          <t>Plan anual Dirección de relacionamiento de CSU</t>
        </is>
      </c>
      <c r="C358" t="inlineStr"/>
      <c r="D358" t="inlineStr">
        <is>
          <t>None</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Porcentaje</t>
        </is>
      </c>
    </row>
    <row r="359">
      <c r="A359" t="n">
        <v>418</v>
      </c>
      <c r="B359" t="inlineStr">
        <is>
          <t>Cumplimiento Plan Anual Vicerrectoría Académica</t>
        </is>
      </c>
      <c r="C359" t="inlineStr">
        <is>
          <t>Estratégico</t>
        </is>
      </c>
      <c r="D359" t="inlineStr">
        <is>
          <t>Planeación Estratégica</t>
        </is>
      </c>
      <c r="E359" t="inlineStr">
        <is>
          <t>Trimestral</t>
        </is>
      </c>
      <c r="F359" t="inlineStr">
        <is>
          <t>Positivo</t>
        </is>
      </c>
      <c r="G359" t="inlineStr">
        <is>
          <t>Multiserie</t>
        </is>
      </c>
      <c r="H359" t="inlineStr">
        <is>
          <t>Activo</t>
        </is>
      </c>
      <c r="I359" t="inlineStr">
        <is>
          <t>API</t>
        </is>
      </c>
      <c r="J359" t="inlineStr">
        <is>
          <t>Cierre</t>
        </is>
      </c>
      <c r="K359" t="inlineStr">
        <is>
          <t>Plan de retos</t>
        </is>
      </c>
      <c r="L359" t="inlineStr">
        <is>
          <t>Porcentaje</t>
        </is>
      </c>
    </row>
    <row r="360">
      <c r="A360" t="inlineStr">
        <is>
          <t>418.1</t>
        </is>
      </c>
      <c r="B360" t="inlineStr">
        <is>
          <t>Plan anual Dirección aseguramiento de la calidad</t>
        </is>
      </c>
      <c r="C360" t="inlineStr">
        <is>
          <t>Estratégico</t>
        </is>
      </c>
      <c r="D360" t="inlineStr">
        <is>
          <t>Creación, modificación y cierre de programas académicos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Porcentaje</t>
        </is>
      </c>
    </row>
    <row r="361">
      <c r="A361" t="inlineStr">
        <is>
          <t>418.2</t>
        </is>
      </c>
      <c r="B361" t="inlineStr">
        <is>
          <t>Plan anual Dirección investigación innovación y creación</t>
        </is>
      </c>
      <c r="C361" t="inlineStr">
        <is>
          <t>Estratégico</t>
        </is>
      </c>
      <c r="D361" t="inlineStr">
        <is>
          <t>Investigación, desarrollo tecnológico, innovación y creación</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Porcentaje</t>
        </is>
      </c>
    </row>
    <row r="362">
      <c r="A362" t="inlineStr">
        <is>
          <t>418.3</t>
        </is>
      </c>
      <c r="B362" t="inlineStr">
        <is>
          <t>Plan anual Dirección relaciones nacionales e internacionales</t>
        </is>
      </c>
      <c r="C362" t="inlineStr">
        <is>
          <t>Estratégico</t>
        </is>
      </c>
      <c r="D362" t="inlineStr">
        <is>
          <t>VISIBILIDAD NACIONAL E INTERNACIONAL</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Porcentaje</t>
        </is>
      </c>
    </row>
    <row r="363">
      <c r="A363" t="inlineStr">
        <is>
          <t>418.4</t>
        </is>
      </c>
      <c r="B363" t="inlineStr">
        <is>
          <t>Plan anual Secretaria academica y de extensión</t>
        </is>
      </c>
      <c r="C363" t="inlineStr">
        <is>
          <t>Estratégico</t>
        </is>
      </c>
      <c r="D363" t="inlineStr">
        <is>
          <t>Editorial y Publicaciones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Porcentaje</t>
        </is>
      </c>
    </row>
    <row r="364">
      <c r="A364" t="inlineStr">
        <is>
          <t>418.5</t>
        </is>
      </c>
      <c r="B364" t="inlineStr">
        <is>
          <t>Plan anual Dirección  de docencia</t>
        </is>
      </c>
      <c r="C364" t="inlineStr">
        <is>
          <t>Estratégico</t>
        </is>
      </c>
      <c r="D364" t="inlineStr">
        <is>
          <t>Gestión Docente</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Porcentaje</t>
        </is>
      </c>
    </row>
    <row r="365">
      <c r="A365" t="inlineStr">
        <is>
          <t>418.6</t>
        </is>
      </c>
      <c r="B365" t="inlineStr">
        <is>
          <t>Plan anual Dirección de currículo presencial y virtual</t>
        </is>
      </c>
      <c r="C365" t="inlineStr">
        <is>
          <t>Estratégico</t>
        </is>
      </c>
      <c r="D365" t="inlineStr">
        <is>
          <t>Gestión, Evaluación e Innovación Curricular</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Porcentaje</t>
        </is>
      </c>
    </row>
    <row r="366">
      <c r="A366" t="inlineStr">
        <is>
          <t>418.7</t>
        </is>
      </c>
      <c r="B366" t="inlineStr">
        <is>
          <t>Plan anual Facultad ingeniería diseño e innovación</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Porcentaje</t>
        </is>
      </c>
    </row>
    <row r="367">
      <c r="A367" t="inlineStr">
        <is>
          <t>418.8</t>
        </is>
      </c>
      <c r="B367" t="inlineStr">
        <is>
          <t>Plan anual Facultad negocios gestión y sostenibilidad</t>
        </is>
      </c>
      <c r="C367" t="inlineStr">
        <is>
          <t>Estratégico</t>
        </is>
      </c>
      <c r="D367" t="inlineStr">
        <is>
          <t>Gestión de unidades académicas</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Porcentaje</t>
        </is>
      </c>
    </row>
    <row r="368">
      <c r="A368" t="inlineStr">
        <is>
          <t>418.9</t>
        </is>
      </c>
      <c r="B368" t="inlineStr">
        <is>
          <t>Plan anual Facultad sociedad cultura y creatividad</t>
        </is>
      </c>
      <c r="C368" t="inlineStr">
        <is>
          <t>Estratégico</t>
        </is>
      </c>
      <c r="D368" t="inlineStr">
        <is>
          <t>Gestión de unidades académicas</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Porcentaje</t>
        </is>
      </c>
    </row>
    <row r="369">
      <c r="A369" t="inlineStr">
        <is>
          <t>419</t>
        </is>
      </c>
      <c r="B369" t="inlineStr">
        <is>
          <t>Cumplimiento Plan Anual Áreas sede Medellín 2023</t>
        </is>
      </c>
      <c r="C369" t="inlineStr">
        <is>
          <t>Estratégico</t>
        </is>
      </c>
      <c r="D369" t="inlineStr">
        <is>
          <t>Sede Medellín</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Porcentaje</t>
        </is>
      </c>
    </row>
    <row r="370">
      <c r="A370" t="n">
        <v>420</v>
      </c>
      <c r="B370" t="inlineStr">
        <is>
          <t>Cumplimiento Plan Anual Gerencia de estrategia</t>
        </is>
      </c>
      <c r="C370" t="inlineStr">
        <is>
          <t>Estratégico</t>
        </is>
      </c>
      <c r="D370" t="inlineStr">
        <is>
          <t>Planeación Estratégica</t>
        </is>
      </c>
      <c r="E370" t="inlineStr">
        <is>
          <t>Trimestral</t>
        </is>
      </c>
      <c r="F370" t="inlineStr">
        <is>
          <t>Positivo</t>
        </is>
      </c>
      <c r="G370" t="inlineStr">
        <is>
          <t>Multiserie</t>
        </is>
      </c>
      <c r="H370" t="inlineStr">
        <is>
          <t>Activo</t>
        </is>
      </c>
      <c r="I370" t="inlineStr">
        <is>
          <t>API</t>
        </is>
      </c>
      <c r="J370" t="inlineStr">
        <is>
          <t>Cierre</t>
        </is>
      </c>
      <c r="K370" t="inlineStr">
        <is>
          <t>Plan de retos</t>
        </is>
      </c>
      <c r="L370" t="inlineStr">
        <is>
          <t>Porcentaje</t>
        </is>
      </c>
    </row>
    <row r="371">
      <c r="A371" t="inlineStr">
        <is>
          <t>420.1</t>
        </is>
      </c>
      <c r="B371" t="inlineStr">
        <is>
          <t>Plan anual SGC</t>
        </is>
      </c>
      <c r="C371" t="inlineStr">
        <is>
          <t>Estratégico</t>
        </is>
      </c>
      <c r="D371" t="inlineStr">
        <is>
          <t>Gestión de calidad</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Porcentaje</t>
        </is>
      </c>
    </row>
    <row r="372">
      <c r="A372" t="inlineStr">
        <is>
          <t>420.2</t>
        </is>
      </c>
      <c r="B372" t="inlineStr">
        <is>
          <t>Plan anual SGA</t>
        </is>
      </c>
      <c r="C372" t="inlineStr">
        <is>
          <t>Estratégico</t>
        </is>
      </c>
      <c r="D372" t="inlineStr">
        <is>
          <t>GESTIÓN AMBIENTAL</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Porcentaje</t>
        </is>
      </c>
    </row>
    <row r="373">
      <c r="A373" t="inlineStr">
        <is>
          <t>420.3</t>
        </is>
      </c>
      <c r="B373" t="inlineStr">
        <is>
          <t>Plan anual Riesgos</t>
        </is>
      </c>
      <c r="C373" t="inlineStr">
        <is>
          <t>Estratégico</t>
        </is>
      </c>
      <c r="D373" t="inlineStr">
        <is>
          <t>GESTIÓN DE RIESGOS</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Porcentaje</t>
        </is>
      </c>
    </row>
    <row r="374">
      <c r="A374" t="inlineStr">
        <is>
          <t>420.4</t>
        </is>
      </c>
      <c r="B374" t="inlineStr">
        <is>
          <t>Plan anual Auditoría</t>
        </is>
      </c>
      <c r="C374" t="inlineStr">
        <is>
          <t>Estratégico</t>
        </is>
      </c>
      <c r="D374" t="inlineStr">
        <is>
          <t>AUDITORÍA INTERNA</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Porcentaje</t>
        </is>
      </c>
    </row>
    <row r="375">
      <c r="A375" t="inlineStr">
        <is>
          <t>420.5</t>
        </is>
      </c>
      <c r="B375" t="inlineStr">
        <is>
          <t>Plan anual Direccionamiento estratégico</t>
        </is>
      </c>
      <c r="C375" t="inlineStr">
        <is>
          <t>Estratégico</t>
        </is>
      </c>
      <c r="D375" t="inlineStr">
        <is>
          <t>Planeación Estratégica</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Porcentaje</t>
        </is>
      </c>
    </row>
    <row r="376">
      <c r="A376" t="inlineStr">
        <is>
          <t>420.6</t>
        </is>
      </c>
      <c r="B376" t="inlineStr">
        <is>
          <t>Plan anual Estudios Internos</t>
        </is>
      </c>
      <c r="C376" t="inlineStr"/>
      <c r="D376" t="inlineStr">
        <is>
          <t>Estudios Internos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Porcentaje</t>
        </is>
      </c>
    </row>
    <row r="377">
      <c r="A377" t="inlineStr">
        <is>
          <t>421</t>
        </is>
      </c>
      <c r="B377" t="inlineStr">
        <is>
          <t>Total Leads por canales de captación</t>
        </is>
      </c>
      <c r="C377" t="inlineStr">
        <is>
          <t>Operativo</t>
        </is>
      </c>
      <c r="D377" t="inlineStr">
        <is>
          <t>Mercadeo de programas académicos</t>
        </is>
      </c>
      <c r="E377" t="inlineStr">
        <is>
          <t>Semestral</t>
        </is>
      </c>
      <c r="F377" t="inlineStr">
        <is>
          <t>Positivo</t>
        </is>
      </c>
      <c r="G377" t="inlineStr"/>
      <c r="H377" t="inlineStr">
        <is>
          <t>Historico</t>
        </is>
      </c>
      <c r="I377" t="inlineStr">
        <is>
          <t>Historico</t>
        </is>
      </c>
      <c r="J377" t="inlineStr">
        <is>
          <t>Acumulado</t>
        </is>
      </c>
      <c r="K377" t="inlineStr"/>
      <c r="L377" t="inlineStr">
        <is>
          <t>Porcentaje</t>
        </is>
      </c>
    </row>
    <row r="378">
      <c r="A378" t="n">
        <v>422</v>
      </c>
      <c r="B378" t="inlineStr">
        <is>
          <t>Total conversión</t>
        </is>
      </c>
      <c r="C378" t="inlineStr">
        <is>
          <t>Estratégico</t>
        </is>
      </c>
      <c r="D378" t="inlineStr">
        <is>
          <t>Mercadeo de programas académicos</t>
        </is>
      </c>
      <c r="E378" t="inlineStr">
        <is>
          <t>Semestral</t>
        </is>
      </c>
      <c r="F378" t="inlineStr">
        <is>
          <t>Positivo</t>
        </is>
      </c>
      <c r="G378" t="inlineStr">
        <is>
          <t>Serie Unica</t>
        </is>
      </c>
      <c r="H378" t="inlineStr">
        <is>
          <t>Activo</t>
        </is>
      </c>
      <c r="I378" t="inlineStr">
        <is>
          <t>API</t>
        </is>
      </c>
      <c r="J378" t="inlineStr">
        <is>
          <t>Cierre</t>
        </is>
      </c>
      <c r="K378" t="inlineStr"/>
      <c r="L378" t="inlineStr">
        <is>
          <t>Porcentaje</t>
        </is>
      </c>
    </row>
    <row r="379">
      <c r="A379" t="n">
        <v>423</v>
      </c>
      <c r="B379" t="inlineStr">
        <is>
          <t>Brand equity</t>
        </is>
      </c>
      <c r="C379" t="inlineStr">
        <is>
          <t>Estratégico</t>
        </is>
      </c>
      <c r="D379" t="inlineStr">
        <is>
          <t>Mercadeo de programas académicos</t>
        </is>
      </c>
      <c r="E379" t="inlineStr">
        <is>
          <t>Anual</t>
        </is>
      </c>
      <c r="F379" t="inlineStr">
        <is>
          <t>Positivo</t>
        </is>
      </c>
      <c r="G379" t="inlineStr">
        <is>
          <t>Serie Unica</t>
        </is>
      </c>
      <c r="H379" t="inlineStr">
        <is>
          <t>Activo</t>
        </is>
      </c>
      <c r="I379" t="inlineStr">
        <is>
          <t>API</t>
        </is>
      </c>
      <c r="J379" t="inlineStr">
        <is>
          <t>Cierre</t>
        </is>
      </c>
      <c r="K379" t="inlineStr"/>
      <c r="L379" t="inlineStr">
        <is>
          <t>Porcentaje</t>
        </is>
      </c>
    </row>
    <row r="380">
      <c r="A380" t="n">
        <v>424</v>
      </c>
      <c r="B380" t="inlineStr">
        <is>
          <t>Conocimiento espontáneo</t>
        </is>
      </c>
      <c r="C380" t="inlineStr">
        <is>
          <t>Estratégico</t>
        </is>
      </c>
      <c r="D380" t="inlineStr">
        <is>
          <t>Mercadeo de programas académicos</t>
        </is>
      </c>
      <c r="E380" t="inlineStr">
        <is>
          <t>Anual</t>
        </is>
      </c>
      <c r="F380" t="inlineStr">
        <is>
          <t>Positivo</t>
        </is>
      </c>
      <c r="G380" t="inlineStr">
        <is>
          <t>Serie Unica</t>
        </is>
      </c>
      <c r="H380" t="inlineStr">
        <is>
          <t>Activo</t>
        </is>
      </c>
      <c r="I380" t="inlineStr">
        <is>
          <t>API</t>
        </is>
      </c>
      <c r="J380" t="inlineStr">
        <is>
          <t>Cierre</t>
        </is>
      </c>
      <c r="K380" t="inlineStr"/>
      <c r="L380" t="inlineStr">
        <is>
          <t>Porcentaje</t>
        </is>
      </c>
    </row>
    <row r="381">
      <c r="A381" t="inlineStr">
        <is>
          <t>425</t>
        </is>
      </c>
      <c r="B381" t="inlineStr">
        <is>
          <t>Cumplimiento Leads Educación para la vida</t>
        </is>
      </c>
      <c r="C381" t="inlineStr">
        <is>
          <t>Operativo</t>
        </is>
      </c>
      <c r="D381" t="inlineStr">
        <is>
          <t>Mercadeo y venta de educación para la vida</t>
        </is>
      </c>
      <c r="E381" t="inlineStr">
        <is>
          <t>Semestral</t>
        </is>
      </c>
      <c r="F381" t="inlineStr">
        <is>
          <t>Positivo</t>
        </is>
      </c>
      <c r="G381" t="inlineStr"/>
      <c r="H381" t="inlineStr">
        <is>
          <t>Historico</t>
        </is>
      </c>
      <c r="I381" t="inlineStr">
        <is>
          <t>Historico</t>
        </is>
      </c>
      <c r="J381" t="inlineStr">
        <is>
          <t>Acumulado</t>
        </is>
      </c>
      <c r="K381" t="inlineStr"/>
      <c r="L381" t="inlineStr">
        <is>
          <t>Porcentaje</t>
        </is>
      </c>
    </row>
    <row r="382">
      <c r="A382" t="n">
        <v>426</v>
      </c>
      <c r="B382" t="inlineStr">
        <is>
          <t>Cumplimiento en la respuesta a solicitudes de comunicaciones internas</t>
        </is>
      </c>
      <c r="C382" t="inlineStr">
        <is>
          <t>Operativo</t>
        </is>
      </c>
      <c r="D382" t="inlineStr">
        <is>
          <t>Comunicaciones Internas</t>
        </is>
      </c>
      <c r="E382" t="inlineStr">
        <is>
          <t>Semestral</t>
        </is>
      </c>
      <c r="F382" t="inlineStr">
        <is>
          <t>Positivo</t>
        </is>
      </c>
      <c r="G382" t="inlineStr">
        <is>
          <t>Serie Unica</t>
        </is>
      </c>
      <c r="H382" t="inlineStr">
        <is>
          <t>Activo</t>
        </is>
      </c>
      <c r="I382" t="inlineStr">
        <is>
          <t>API</t>
        </is>
      </c>
      <c r="J382" t="inlineStr">
        <is>
          <t>Promedio</t>
        </is>
      </c>
      <c r="K382" t="inlineStr"/>
      <c r="L382" t="inlineStr">
        <is>
          <t>Porcentaje</t>
        </is>
      </c>
    </row>
    <row r="383">
      <c r="A383" t="n">
        <v>427</v>
      </c>
      <c r="B383" t="inlineStr">
        <is>
          <t>Consumo de Agua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Promediar las variables de las sereies y luego a aplicar la fórmula</t>
        </is>
      </c>
      <c r="K383" t="inlineStr"/>
      <c r="L383" t="inlineStr">
        <is>
          <t>Porcentaje</t>
        </is>
      </c>
    </row>
    <row r="384">
      <c r="A384" t="n">
        <v>428</v>
      </c>
      <c r="B384" t="inlineStr">
        <is>
          <t>Consumo de Energía Eléctrica per Cápita Semestral</t>
        </is>
      </c>
      <c r="C384" t="inlineStr">
        <is>
          <t>Operativo</t>
        </is>
      </c>
      <c r="D384" t="inlineStr">
        <is>
          <t>GESTIÓN AMBIENTAL</t>
        </is>
      </c>
      <c r="E384" t="inlineStr">
        <is>
          <t>Semestral</t>
        </is>
      </c>
      <c r="F384" t="inlineStr">
        <is>
          <t>Negativo</t>
        </is>
      </c>
      <c r="G384" t="inlineStr">
        <is>
          <t>Multiserie</t>
        </is>
      </c>
      <c r="H384" t="inlineStr">
        <is>
          <t>Activo</t>
        </is>
      </c>
      <c r="I384" t="inlineStr">
        <is>
          <t>API</t>
        </is>
      </c>
      <c r="J384" t="inlineStr">
        <is>
          <t>Sumar las variables de las series y luego a aplicar la fórmula</t>
        </is>
      </c>
      <c r="K384" t="inlineStr"/>
      <c r="L384" t="inlineStr">
        <is>
          <t>Porcentaje</t>
        </is>
      </c>
    </row>
    <row r="385">
      <c r="A385" t="n">
        <v>429</v>
      </c>
      <c r="B385" t="inlineStr">
        <is>
          <t>Generación de Residuos Sólidos per Cápita Semestral</t>
        </is>
      </c>
      <c r="C385" t="inlineStr">
        <is>
          <t>Operativo</t>
        </is>
      </c>
      <c r="D385" t="inlineStr">
        <is>
          <t>GESTIÓN AMBIENTAL</t>
        </is>
      </c>
      <c r="E385" t="inlineStr">
        <is>
          <t>Semestral</t>
        </is>
      </c>
      <c r="F385" t="inlineStr">
        <is>
          <t>Negativo</t>
        </is>
      </c>
      <c r="G385" t="inlineStr">
        <is>
          <t>Multiserie</t>
        </is>
      </c>
      <c r="H385" t="inlineStr">
        <is>
          <t>Activo</t>
        </is>
      </c>
      <c r="I385" t="inlineStr">
        <is>
          <t>API</t>
        </is>
      </c>
      <c r="J385" t="inlineStr">
        <is>
          <t>Sumar las variables de las series y luego a aplicar la fórmula</t>
        </is>
      </c>
      <c r="K385" t="inlineStr"/>
      <c r="L385" t="inlineStr">
        <is>
          <t>Porcentaje</t>
        </is>
      </c>
    </row>
    <row r="386">
      <c r="A386" t="n">
        <v>430</v>
      </c>
      <c r="B386" t="inlineStr">
        <is>
          <t>Cumplimiento ingresos por matriculas</t>
        </is>
      </c>
      <c r="C386" t="inlineStr">
        <is>
          <t>Estratégico</t>
        </is>
      </c>
      <c r="D386" t="inlineStr">
        <is>
          <t>Planeación Financiera</t>
        </is>
      </c>
      <c r="E386" t="inlineStr">
        <is>
          <t>Semestral</t>
        </is>
      </c>
      <c r="F386" t="inlineStr">
        <is>
          <t>Positivo</t>
        </is>
      </c>
      <c r="G386" t="inlineStr">
        <is>
          <t>Multiserie</t>
        </is>
      </c>
      <c r="H386" t="inlineStr">
        <is>
          <t>Activo</t>
        </is>
      </c>
      <c r="I386" t="inlineStr">
        <is>
          <t>API</t>
        </is>
      </c>
      <c r="J386" t="inlineStr">
        <is>
          <t>Sumar las variables de las series y luego a aplicar la fórmula</t>
        </is>
      </c>
      <c r="K386" t="inlineStr"/>
      <c r="L386" t="inlineStr">
        <is>
          <t>Porcentaje</t>
        </is>
      </c>
    </row>
    <row r="387">
      <c r="A387" t="n">
        <v>431</v>
      </c>
      <c r="B387" t="inlineStr">
        <is>
          <t>Gestión de casos de salud que impactan a los colaboradores</t>
        </is>
      </c>
      <c r="C387" t="inlineStr">
        <is>
          <t>Operativo</t>
        </is>
      </c>
      <c r="D387" t="inlineStr">
        <is>
          <t>GESTIÓN DE SEGURIDAD Y SALUD EN EL TRABAJO</t>
        </is>
      </c>
      <c r="E387" t="inlineStr">
        <is>
          <t>Trimestral</t>
        </is>
      </c>
      <c r="F387" t="inlineStr">
        <is>
          <t>Positivo</t>
        </is>
      </c>
      <c r="G387" t="inlineStr">
        <is>
          <t>Serie Unica</t>
        </is>
      </c>
      <c r="H387" t="inlineStr">
        <is>
          <t>Activo</t>
        </is>
      </c>
      <c r="I387" t="inlineStr">
        <is>
          <t>API</t>
        </is>
      </c>
      <c r="J387" t="inlineStr">
        <is>
          <t>Promedio</t>
        </is>
      </c>
      <c r="K387" t="inlineStr"/>
      <c r="L387" t="inlineStr">
        <is>
          <t>Porcentaje</t>
        </is>
      </c>
    </row>
    <row r="388">
      <c r="A388" t="n">
        <v>432</v>
      </c>
      <c r="B388" t="inlineStr">
        <is>
          <t>Intervención a la gestión del riesgo de los colaboradores</t>
        </is>
      </c>
      <c r="C388" t="inlineStr">
        <is>
          <t>Operativo</t>
        </is>
      </c>
      <c r="D388" t="inlineStr">
        <is>
          <t>GESTIÓN DE SEGURIDAD Y SALUD EN EL TRABAJO</t>
        </is>
      </c>
      <c r="E388" t="inlineStr">
        <is>
          <t>Trimestral</t>
        </is>
      </c>
      <c r="F388" t="inlineStr">
        <is>
          <t>Positivo</t>
        </is>
      </c>
      <c r="G388" t="inlineStr">
        <is>
          <t>Multiserie</t>
        </is>
      </c>
      <c r="H388" t="inlineStr">
        <is>
          <t>Activo</t>
        </is>
      </c>
      <c r="I388" t="inlineStr">
        <is>
          <t>API</t>
        </is>
      </c>
      <c r="J388" t="inlineStr">
        <is>
          <t>Aplicar la fórmula a cada serie y luego promediar los resultados</t>
        </is>
      </c>
      <c r="K388" t="inlineStr"/>
      <c r="L388" t="inlineStr">
        <is>
          <t>Porcentaje</t>
        </is>
      </c>
    </row>
    <row r="389">
      <c r="A389" t="n">
        <v>433</v>
      </c>
      <c r="B389" t="inlineStr">
        <is>
          <t>Generación de Residuos Peligrosos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434</v>
      </c>
      <c r="B390" t="inlineStr">
        <is>
          <t>Generación de Residuos Peligrosos Mensual</t>
        </is>
      </c>
      <c r="C390" t="inlineStr">
        <is>
          <t>Operativo</t>
        </is>
      </c>
      <c r="D390" t="inlineStr">
        <is>
          <t>GESTIÓN AMBIENTAL</t>
        </is>
      </c>
      <c r="E390" t="inlineStr">
        <is>
          <t>Mensual</t>
        </is>
      </c>
      <c r="F390" t="inlineStr">
        <is>
          <t>Negativo</t>
        </is>
      </c>
      <c r="G390" t="inlineStr">
        <is>
          <t>Multiserie</t>
        </is>
      </c>
      <c r="H390" t="inlineStr">
        <is>
          <t>Activo</t>
        </is>
      </c>
      <c r="I390" t="inlineStr">
        <is>
          <t>API</t>
        </is>
      </c>
      <c r="J390" t="inlineStr">
        <is>
          <t>Acumulado</t>
        </is>
      </c>
      <c r="K390" t="inlineStr"/>
      <c r="L390" t="inlineStr">
        <is>
          <t>Porcentaje</t>
        </is>
      </c>
    </row>
    <row r="391">
      <c r="A391" t="n">
        <v>435</v>
      </c>
      <c r="B391" t="inlineStr">
        <is>
          <t>Disminución de la Generación de Residuos Peligrosos per Cápita</t>
        </is>
      </c>
      <c r="C391" t="inlineStr">
        <is>
          <t>Operativo</t>
        </is>
      </c>
      <c r="D391" t="inlineStr">
        <is>
          <t>GESTIÓN AMBIENTAL</t>
        </is>
      </c>
      <c r="E391" t="inlineStr">
        <is>
          <t>Semestral</t>
        </is>
      </c>
      <c r="F391" t="inlineStr">
        <is>
          <t>Positivo</t>
        </is>
      </c>
      <c r="G391" t="inlineStr">
        <is>
          <t>Multiserie</t>
        </is>
      </c>
      <c r="H391" t="inlineStr">
        <is>
          <t>Activo</t>
        </is>
      </c>
      <c r="I391" t="inlineStr">
        <is>
          <t>API</t>
        </is>
      </c>
      <c r="J391" t="inlineStr">
        <is>
          <t>Sumar las variables de las series y luego a aplicar la fórmula</t>
        </is>
      </c>
      <c r="K391" t="inlineStr"/>
      <c r="L391" t="inlineStr">
        <is>
          <t>Porcentaje</t>
        </is>
      </c>
    </row>
    <row r="392">
      <c r="A392" t="n">
        <v>436</v>
      </c>
      <c r="B392" t="inlineStr">
        <is>
          <t>ANS documentos operativos</t>
        </is>
      </c>
      <c r="C392" t="inlineStr">
        <is>
          <t>Operativo</t>
        </is>
      </c>
      <c r="D392" t="inlineStr">
        <is>
          <t>Gestión de calidad</t>
        </is>
      </c>
      <c r="E392" t="inlineStr">
        <is>
          <t>Mensual</t>
        </is>
      </c>
      <c r="F392" t="inlineStr">
        <is>
          <t>Negativo</t>
        </is>
      </c>
      <c r="G392" t="inlineStr">
        <is>
          <t>Multiserie</t>
        </is>
      </c>
      <c r="H392" t="inlineStr">
        <is>
          <t>Activo</t>
        </is>
      </c>
      <c r="I392" t="inlineStr">
        <is>
          <t>API</t>
        </is>
      </c>
      <c r="J392" t="inlineStr">
        <is>
          <t>Promedio</t>
        </is>
      </c>
      <c r="K392" t="inlineStr"/>
      <c r="L392" t="inlineStr">
        <is>
          <t>Porcentaje</t>
        </is>
      </c>
    </row>
    <row r="393">
      <c r="A393" t="n">
        <v>437</v>
      </c>
      <c r="B393" t="inlineStr">
        <is>
          <t>Nivel de Satisfacción Servicios Prestados - Riesgos</t>
        </is>
      </c>
      <c r="C393" t="inlineStr">
        <is>
          <t>Estratégico</t>
        </is>
      </c>
      <c r="D393" t="inlineStr">
        <is>
          <t>GESTIÓN DE RIESGOS</t>
        </is>
      </c>
      <c r="E393" t="inlineStr">
        <is>
          <t>Anual</t>
        </is>
      </c>
      <c r="F393" t="inlineStr">
        <is>
          <t>Positivo</t>
        </is>
      </c>
      <c r="G393" t="inlineStr">
        <is>
          <t>Serie Unica</t>
        </is>
      </c>
      <c r="H393" t="inlineStr">
        <is>
          <t>Activo</t>
        </is>
      </c>
      <c r="I393" t="inlineStr">
        <is>
          <t>API</t>
        </is>
      </c>
      <c r="J393" t="inlineStr">
        <is>
          <t>Cierre</t>
        </is>
      </c>
      <c r="K393" t="inlineStr"/>
      <c r="L393" t="inlineStr">
        <is>
          <t>Porcentaje</t>
        </is>
      </c>
    </row>
    <row r="394">
      <c r="A394" t="inlineStr">
        <is>
          <t>438</t>
        </is>
      </c>
      <c r="B394" t="inlineStr">
        <is>
          <t>Seguimiento de asignación docente a NRC Pregrado-Posgrado Virtual</t>
        </is>
      </c>
      <c r="C394" t="inlineStr">
        <is>
          <t>Operativo</t>
        </is>
      </c>
      <c r="D394" t="inlineStr">
        <is>
          <t>Operaciones Académicas</t>
        </is>
      </c>
      <c r="E394" t="inlineStr">
        <is>
          <t>Semestral</t>
        </is>
      </c>
      <c r="F394" t="inlineStr">
        <is>
          <t>Positivo</t>
        </is>
      </c>
      <c r="G394" t="inlineStr"/>
      <c r="H394" t="inlineStr">
        <is>
          <t>Historico</t>
        </is>
      </c>
      <c r="I394" t="inlineStr">
        <is>
          <t>Historico</t>
        </is>
      </c>
      <c r="J394" t="inlineStr">
        <is>
          <t>Promedio</t>
        </is>
      </c>
      <c r="K394" t="inlineStr"/>
      <c r="L394" t="inlineStr">
        <is>
          <t>Porcentaje</t>
        </is>
      </c>
    </row>
    <row r="395">
      <c r="A395" t="n">
        <v>439</v>
      </c>
      <c r="B395" t="inlineStr">
        <is>
          <t>Disponibilidad de catálogo de asignaturas pregrado y posgrado virtual</t>
        </is>
      </c>
      <c r="C395" t="inlineStr">
        <is>
          <t>Operativo</t>
        </is>
      </c>
      <c r="D395" t="inlineStr">
        <is>
          <t>Operaciones Académicas</t>
        </is>
      </c>
      <c r="E395" t="inlineStr">
        <is>
          <t>Semestral</t>
        </is>
      </c>
      <c r="F395" t="inlineStr">
        <is>
          <t>Positivo</t>
        </is>
      </c>
      <c r="G395" t="inlineStr">
        <is>
          <t>Multiserie</t>
        </is>
      </c>
      <c r="H395" t="inlineStr">
        <is>
          <t>Activo</t>
        </is>
      </c>
      <c r="I395" t="inlineStr">
        <is>
          <t>API</t>
        </is>
      </c>
      <c r="J395" t="inlineStr">
        <is>
          <t>Aplicar la fórmula a cada serie y luego promediar los resultados</t>
        </is>
      </c>
      <c r="K395" t="inlineStr"/>
      <c r="L395" t="inlineStr">
        <is>
          <t>Porcentaje</t>
        </is>
      </c>
    </row>
    <row r="396">
      <c r="A396" t="n">
        <v>440</v>
      </c>
      <c r="B396" t="inlineStr">
        <is>
          <t>Aseguramiento de matricula académica virtual</t>
        </is>
      </c>
      <c r="C396" t="inlineStr">
        <is>
          <t>Operativo</t>
        </is>
      </c>
      <c r="D396" t="inlineStr">
        <is>
          <t>Operaciones Académicas</t>
        </is>
      </c>
      <c r="E396" t="inlineStr">
        <is>
          <t>Semestral</t>
        </is>
      </c>
      <c r="F396" t="inlineStr">
        <is>
          <t>Positivo</t>
        </is>
      </c>
      <c r="G396" t="inlineStr">
        <is>
          <t>Multiserie</t>
        </is>
      </c>
      <c r="H396" t="inlineStr">
        <is>
          <t>Activo</t>
        </is>
      </c>
      <c r="I396" t="inlineStr">
        <is>
          <t>API</t>
        </is>
      </c>
      <c r="J396" t="inlineStr">
        <is>
          <t>Sumar las variables de las series y luego a aplicar la fórmula</t>
        </is>
      </c>
      <c r="K396" t="inlineStr"/>
      <c r="L396" t="inlineStr">
        <is>
          <t>Porcentaje</t>
        </is>
      </c>
    </row>
    <row r="397">
      <c r="A397" t="inlineStr">
        <is>
          <t>441</t>
        </is>
      </c>
      <c r="B397" t="inlineStr">
        <is>
          <t>Cumplimiento a cronograma de proyectos 2024</t>
        </is>
      </c>
      <c r="C397" t="inlineStr">
        <is>
          <t>Estratégico</t>
        </is>
      </c>
      <c r="D397" t="inlineStr">
        <is>
          <t>Gestión de Proyectos</t>
        </is>
      </c>
      <c r="E397" t="inlineStr">
        <is>
          <t>Mensual</t>
        </is>
      </c>
      <c r="F397" t="inlineStr">
        <is>
          <t>Positivo</t>
        </is>
      </c>
      <c r="G397" t="inlineStr"/>
      <c r="H397" t="inlineStr">
        <is>
          <t>Historico</t>
        </is>
      </c>
      <c r="I397" t="inlineStr">
        <is>
          <t>Historico</t>
        </is>
      </c>
      <c r="J397" t="inlineStr">
        <is>
          <t>Cierre</t>
        </is>
      </c>
      <c r="K397" t="inlineStr"/>
      <c r="L397" t="inlineStr">
        <is>
          <t>Porcentaje</t>
        </is>
      </c>
    </row>
    <row r="398">
      <c r="A398" t="inlineStr">
        <is>
          <t>442</t>
        </is>
      </c>
      <c r="B398" t="inlineStr">
        <is>
          <t>Participación de docentes invitados en eventos académicos virtuales en Poli</t>
        </is>
      </c>
      <c r="C398" t="inlineStr">
        <is>
          <t>Operativo</t>
        </is>
      </c>
      <c r="D398" t="inlineStr">
        <is>
          <t>VISIBILIDAD NACIONAL E INTERNACIONAL</t>
        </is>
      </c>
      <c r="E398" t="inlineStr">
        <is>
          <t>Semestral</t>
        </is>
      </c>
      <c r="F398" t="inlineStr">
        <is>
          <t>Positivo</t>
        </is>
      </c>
      <c r="G398" t="inlineStr"/>
      <c r="H398" t="inlineStr">
        <is>
          <t>Historico</t>
        </is>
      </c>
      <c r="I398" t="inlineStr">
        <is>
          <t>Historico</t>
        </is>
      </c>
      <c r="J398" t="inlineStr">
        <is>
          <t>Acumulado</t>
        </is>
      </c>
      <c r="K398" t="inlineStr"/>
      <c r="L398" t="inlineStr">
        <is>
          <t>Porcentaje</t>
        </is>
      </c>
    </row>
    <row r="399">
      <c r="A399" t="inlineStr">
        <is>
          <t>443</t>
        </is>
      </c>
      <c r="B399" t="inlineStr">
        <is>
          <t>Participación de estudiantes invitados en eventos académicos virtuales en Poli</t>
        </is>
      </c>
      <c r="C399" t="inlineStr">
        <is>
          <t>Operativo</t>
        </is>
      </c>
      <c r="D399" t="inlineStr">
        <is>
          <t>VISIBILIDAD NACIONAL E INTERNACIONAL</t>
        </is>
      </c>
      <c r="E399" t="inlineStr">
        <is>
          <t>Semestral</t>
        </is>
      </c>
      <c r="F399" t="inlineStr">
        <is>
          <t>Positivo</t>
        </is>
      </c>
      <c r="G399" t="inlineStr"/>
      <c r="H399" t="inlineStr">
        <is>
          <t>Historico</t>
        </is>
      </c>
      <c r="I399" t="inlineStr">
        <is>
          <t>Historico</t>
        </is>
      </c>
      <c r="J399" t="inlineStr">
        <is>
          <t>Acumulado</t>
        </is>
      </c>
      <c r="K399" t="inlineStr"/>
      <c r="L399" t="inlineStr">
        <is>
          <t>Porcentaje</t>
        </is>
      </c>
    </row>
    <row r="400">
      <c r="A400" t="n">
        <v>444</v>
      </c>
      <c r="B400" t="inlineStr">
        <is>
          <t>CES Proceso de grados</t>
        </is>
      </c>
      <c r="C400" t="inlineStr">
        <is>
          <t>Operativo</t>
        </is>
      </c>
      <c r="D400" t="inlineStr">
        <is>
          <t>Registro y Control</t>
        </is>
      </c>
      <c r="E400" t="inlineStr">
        <is>
          <t>Semestral</t>
        </is>
      </c>
      <c r="F400" t="inlineStr">
        <is>
          <t>Negativo</t>
        </is>
      </c>
      <c r="G400" t="inlineStr">
        <is>
          <t>Serie Unica</t>
        </is>
      </c>
      <c r="H400" t="inlineStr">
        <is>
          <t>Activo</t>
        </is>
      </c>
      <c r="I400" t="inlineStr">
        <is>
          <t>API</t>
        </is>
      </c>
      <c r="J400" t="inlineStr">
        <is>
          <t>Promedio</t>
        </is>
      </c>
      <c r="K400" t="inlineStr"/>
      <c r="L400" t="inlineStr">
        <is>
          <t>Porcentaje</t>
        </is>
      </c>
    </row>
    <row r="401">
      <c r="A401" t="n">
        <v>445</v>
      </c>
      <c r="B401" t="inlineStr">
        <is>
          <t>Satisfacción del proceso de grados virtual</t>
        </is>
      </c>
      <c r="C401" t="inlineStr">
        <is>
          <t>Operativo</t>
        </is>
      </c>
      <c r="D401" t="inlineStr">
        <is>
          <t>Registro y Control</t>
        </is>
      </c>
      <c r="E401" t="inlineStr">
        <is>
          <t>Semestral</t>
        </is>
      </c>
      <c r="F401" t="inlineStr">
        <is>
          <t>Positivo</t>
        </is>
      </c>
      <c r="G401" t="inlineStr">
        <is>
          <t>Serie Unica</t>
        </is>
      </c>
      <c r="H401" t="inlineStr">
        <is>
          <t>Activo</t>
        </is>
      </c>
      <c r="I401" t="inlineStr">
        <is>
          <t>API</t>
        </is>
      </c>
      <c r="J401" t="inlineStr">
        <is>
          <t>Promedio</t>
        </is>
      </c>
      <c r="K401" t="inlineStr"/>
      <c r="L401" t="inlineStr">
        <is>
          <t>Porcentaje</t>
        </is>
      </c>
    </row>
    <row r="402">
      <c r="A402" t="n">
        <v>447</v>
      </c>
      <c r="B402" t="inlineStr">
        <is>
          <t>Participación en actividades culturales</t>
        </is>
      </c>
      <c r="C402" t="inlineStr">
        <is>
          <t>Operativo</t>
        </is>
      </c>
      <c r="D402" t="inlineStr">
        <is>
          <t>Biblioteca Institucional</t>
        </is>
      </c>
      <c r="E402" t="inlineStr">
        <is>
          <t>Semestral</t>
        </is>
      </c>
      <c r="F402" t="inlineStr">
        <is>
          <t>Positivo</t>
        </is>
      </c>
      <c r="G402" t="inlineStr">
        <is>
          <t>Serie Unica</t>
        </is>
      </c>
      <c r="H402" t="inlineStr">
        <is>
          <t>Activo</t>
        </is>
      </c>
      <c r="I402" t="inlineStr">
        <is>
          <t>API</t>
        </is>
      </c>
      <c r="J402" t="inlineStr">
        <is>
          <t>Cierre</t>
        </is>
      </c>
      <c r="K402" t="inlineStr"/>
      <c r="L402" t="inlineStr">
        <is>
          <t>Porcentaje</t>
        </is>
      </c>
    </row>
    <row r="403">
      <c r="A403" t="n">
        <v>448</v>
      </c>
      <c r="B403" t="inlineStr">
        <is>
          <t>Participación en actividades de formación</t>
        </is>
      </c>
      <c r="C403" t="inlineStr">
        <is>
          <t>Operativo</t>
        </is>
      </c>
      <c r="D403" t="inlineStr">
        <is>
          <t>Biblioteca Institucional</t>
        </is>
      </c>
      <c r="E403" t="inlineStr">
        <is>
          <t>Semestral</t>
        </is>
      </c>
      <c r="F403" t="inlineStr">
        <is>
          <t>Positivo</t>
        </is>
      </c>
      <c r="G403" t="inlineStr">
        <is>
          <t>Serie Unica</t>
        </is>
      </c>
      <c r="H403" t="inlineStr">
        <is>
          <t>Activo</t>
        </is>
      </c>
      <c r="I403" t="inlineStr">
        <is>
          <t>API</t>
        </is>
      </c>
      <c r="J403" t="inlineStr">
        <is>
          <t>Cierre</t>
        </is>
      </c>
      <c r="K403" t="inlineStr"/>
      <c r="L403" t="inlineStr">
        <is>
          <t>Porcentaje</t>
        </is>
      </c>
    </row>
    <row r="404">
      <c r="A404" t="inlineStr">
        <is>
          <t>449</t>
        </is>
      </c>
      <c r="B404" t="inlineStr">
        <is>
          <t>Cumplimiento de planes de monitoreo en la gestión del riesgo</t>
        </is>
      </c>
      <c r="C404" t="inlineStr">
        <is>
          <t>Operativo</t>
        </is>
      </c>
      <c r="D404" t="inlineStr">
        <is>
          <t>GESTIÓN DE RIESGOS</t>
        </is>
      </c>
      <c r="E404" t="inlineStr">
        <is>
          <t>Trianual</t>
        </is>
      </c>
      <c r="F404" t="inlineStr">
        <is>
          <t>Positivo</t>
        </is>
      </c>
      <c r="G404" t="inlineStr"/>
      <c r="H404" t="inlineStr">
        <is>
          <t>Historico</t>
        </is>
      </c>
      <c r="I404" t="inlineStr">
        <is>
          <t>Historico</t>
        </is>
      </c>
      <c r="J404" t="inlineStr">
        <is>
          <t>Promedio</t>
        </is>
      </c>
      <c r="K404" t="inlineStr"/>
      <c r="L404" t="inlineStr">
        <is>
          <t>Porcentaje</t>
        </is>
      </c>
    </row>
    <row r="405">
      <c r="A405" t="inlineStr">
        <is>
          <t>450</t>
        </is>
      </c>
      <c r="B405" t="inlineStr">
        <is>
          <t>Riesgos Materializados</t>
        </is>
      </c>
      <c r="C405" t="inlineStr">
        <is>
          <t>Operativo</t>
        </is>
      </c>
      <c r="D405" t="inlineStr">
        <is>
          <t>GESTIÓN DE RIESGOS</t>
        </is>
      </c>
      <c r="E405" t="inlineStr">
        <is>
          <t>Trimestral</t>
        </is>
      </c>
      <c r="F405" t="inlineStr">
        <is>
          <t>Negativo</t>
        </is>
      </c>
      <c r="G405" t="inlineStr"/>
      <c r="H405" t="inlineStr">
        <is>
          <t>Historico</t>
        </is>
      </c>
      <c r="I405" t="inlineStr">
        <is>
          <t>Historico</t>
        </is>
      </c>
      <c r="J405" t="inlineStr">
        <is>
          <t>Promedio</t>
        </is>
      </c>
      <c r="K405" t="inlineStr"/>
      <c r="L405" t="inlineStr">
        <is>
          <t>Porcentaje</t>
        </is>
      </c>
    </row>
    <row r="406">
      <c r="A406" t="n">
        <v>451</v>
      </c>
      <c r="B406" t="inlineStr">
        <is>
          <t>% de publicaciones con sentimiento positivo</t>
        </is>
      </c>
      <c r="C406" t="inlineStr">
        <is>
          <t>Operativo</t>
        </is>
      </c>
      <c r="D406" t="inlineStr">
        <is>
          <t>Comunicaciones Externas</t>
        </is>
      </c>
      <c r="E406" t="inlineStr">
        <is>
          <t>Semestral</t>
        </is>
      </c>
      <c r="F406" t="inlineStr">
        <is>
          <t>Positivo</t>
        </is>
      </c>
      <c r="G406" t="inlineStr">
        <is>
          <t>Serie Unica</t>
        </is>
      </c>
      <c r="H406" t="inlineStr">
        <is>
          <t>Activo</t>
        </is>
      </c>
      <c r="I406" t="inlineStr">
        <is>
          <t>API</t>
        </is>
      </c>
      <c r="J406" t="inlineStr">
        <is>
          <t>Promedio</t>
        </is>
      </c>
      <c r="K406" t="inlineStr"/>
      <c r="L406" t="inlineStr">
        <is>
          <t>Porcentaje</t>
        </is>
      </c>
    </row>
    <row r="407">
      <c r="A407" t="n">
        <v>452</v>
      </c>
      <c r="B407" t="inlineStr">
        <is>
          <t>Seguimiento a eventos internos y externos institucionales</t>
        </is>
      </c>
      <c r="C407" t="inlineStr">
        <is>
          <t>Operativo</t>
        </is>
      </c>
      <c r="D407" t="inlineStr">
        <is>
          <t>Comunicaciones Externas</t>
        </is>
      </c>
      <c r="E407" t="inlineStr">
        <is>
          <t>Semestral</t>
        </is>
      </c>
      <c r="F407" t="inlineStr">
        <is>
          <t>Positivo</t>
        </is>
      </c>
      <c r="G407" t="inlineStr">
        <is>
          <t>Serie Unica</t>
        </is>
      </c>
      <c r="H407" t="inlineStr">
        <is>
          <t>Activo</t>
        </is>
      </c>
      <c r="I407" t="inlineStr">
        <is>
          <t>API</t>
        </is>
      </c>
      <c r="J407" t="inlineStr">
        <is>
          <t>Promedio</t>
        </is>
      </c>
      <c r="K407" t="inlineStr"/>
      <c r="L407" t="inlineStr">
        <is>
          <t>Porcentaje</t>
        </is>
      </c>
    </row>
    <row r="408">
      <c r="A408" t="n">
        <v>453</v>
      </c>
      <c r="B408" t="inlineStr">
        <is>
          <t>Número de cursos diseñados</t>
        </is>
      </c>
      <c r="C408" t="inlineStr">
        <is>
          <t>Operativo</t>
        </is>
      </c>
      <c r="D408" t="inlineStr">
        <is>
          <t>Diseño de Contenido Virtual</t>
        </is>
      </c>
      <c r="E408" t="inlineStr">
        <is>
          <t>Trimestral</t>
        </is>
      </c>
      <c r="F408" t="inlineStr">
        <is>
          <t>Positivo</t>
        </is>
      </c>
      <c r="G408" t="inlineStr">
        <is>
          <t>Serie Unica</t>
        </is>
      </c>
      <c r="H408" t="inlineStr">
        <is>
          <t>Activo</t>
        </is>
      </c>
      <c r="I408" t="inlineStr">
        <is>
          <t>API</t>
        </is>
      </c>
      <c r="J408" t="inlineStr">
        <is>
          <t>Acumulado</t>
        </is>
      </c>
      <c r="K408" t="inlineStr"/>
      <c r="L408" t="inlineStr">
        <is>
          <t>Porcentaje</t>
        </is>
      </c>
    </row>
    <row r="409">
      <c r="A409" t="inlineStr">
        <is>
          <t>454</t>
        </is>
      </c>
      <c r="B409" t="inlineStr">
        <is>
          <t>Satisfacción de la calidad del contenido</t>
        </is>
      </c>
      <c r="C409" t="inlineStr">
        <is>
          <t>Estratégico</t>
        </is>
      </c>
      <c r="D409" t="inlineStr">
        <is>
          <t>Diseño de Contenido Virtual</t>
        </is>
      </c>
      <c r="E409" t="inlineStr">
        <is>
          <t>Trimestral</t>
        </is>
      </c>
      <c r="F409" t="inlineStr">
        <is>
          <t>Positivo</t>
        </is>
      </c>
      <c r="G409" t="inlineStr"/>
      <c r="H409" t="inlineStr">
        <is>
          <t>Historico</t>
        </is>
      </c>
      <c r="I409" t="inlineStr">
        <is>
          <t>Historico</t>
        </is>
      </c>
      <c r="J409" t="inlineStr">
        <is>
          <t>Promedio</t>
        </is>
      </c>
      <c r="K409" t="inlineStr"/>
      <c r="L409" t="inlineStr">
        <is>
          <t>Porcentaje</t>
        </is>
      </c>
    </row>
    <row r="410">
      <c r="A410" t="n">
        <v>455</v>
      </c>
      <c r="B410" t="inlineStr">
        <is>
          <t>ANS Diseño de contenidos virtuales</t>
        </is>
      </c>
      <c r="C410" t="inlineStr">
        <is>
          <t>Estratégico</t>
        </is>
      </c>
      <c r="D410" t="inlineStr">
        <is>
          <t>Diseño de Contenido Virtual</t>
        </is>
      </c>
      <c r="E410" t="inlineStr">
        <is>
          <t>Trimestral</t>
        </is>
      </c>
      <c r="F410" t="inlineStr">
        <is>
          <t>Positivo</t>
        </is>
      </c>
      <c r="G410" t="inlineStr">
        <is>
          <t>Serie Unica</t>
        </is>
      </c>
      <c r="H410" t="inlineStr">
        <is>
          <t>Activo</t>
        </is>
      </c>
      <c r="I410" t="inlineStr">
        <is>
          <t>API</t>
        </is>
      </c>
      <c r="J410" t="inlineStr">
        <is>
          <t>Promedio</t>
        </is>
      </c>
      <c r="K410" t="inlineStr"/>
      <c r="L410" t="inlineStr">
        <is>
          <t>Porcentaje</t>
        </is>
      </c>
    </row>
    <row r="411">
      <c r="A411" t="n">
        <v>456</v>
      </c>
      <c r="B411" t="inlineStr">
        <is>
          <t>Impacto de campañas de Mailing</t>
        </is>
      </c>
      <c r="C411" t="inlineStr">
        <is>
          <t>Operativo</t>
        </is>
      </c>
      <c r="D411" t="inlineStr">
        <is>
          <t>Comunicaciones Internas</t>
        </is>
      </c>
      <c r="E411" t="inlineStr">
        <is>
          <t>Trimestral</t>
        </is>
      </c>
      <c r="F411" t="inlineStr">
        <is>
          <t>Positivo</t>
        </is>
      </c>
      <c r="G411" t="inlineStr">
        <is>
          <t>Multiserie</t>
        </is>
      </c>
      <c r="H411" t="inlineStr">
        <is>
          <t>Activo</t>
        </is>
      </c>
      <c r="I411" t="inlineStr">
        <is>
          <t>API</t>
        </is>
      </c>
      <c r="J411" t="inlineStr">
        <is>
          <t>Promediar las variables de las sereies y luego a aplicar la fórmula</t>
        </is>
      </c>
      <c r="K411" t="inlineStr"/>
      <c r="L411" t="inlineStr">
        <is>
          <t>Porcentaje</t>
        </is>
      </c>
    </row>
    <row r="412">
      <c r="A412" t="n">
        <v>457</v>
      </c>
      <c r="B412" t="inlineStr">
        <is>
          <t>Apertura de enlaces en mensajes de texto</t>
        </is>
      </c>
      <c r="C412" t="inlineStr">
        <is>
          <t>Operativo</t>
        </is>
      </c>
      <c r="D412" t="inlineStr">
        <is>
          <t>Comunicaciones Internas</t>
        </is>
      </c>
      <c r="E412" t="inlineStr">
        <is>
          <t>Trimestral</t>
        </is>
      </c>
      <c r="F412" t="inlineStr">
        <is>
          <t>Positivo</t>
        </is>
      </c>
      <c r="G412" t="inlineStr">
        <is>
          <t>Multiserie</t>
        </is>
      </c>
      <c r="H412" t="inlineStr">
        <is>
          <t>Activo</t>
        </is>
      </c>
      <c r="I412" t="inlineStr">
        <is>
          <t>API</t>
        </is>
      </c>
      <c r="J412" t="inlineStr">
        <is>
          <t>Promediar las variables de las sereies y luego a aplicar la fórmula</t>
        </is>
      </c>
      <c r="K412" t="inlineStr"/>
      <c r="L412" t="inlineStr">
        <is>
          <t>Porcentaje</t>
        </is>
      </c>
    </row>
    <row r="413">
      <c r="A413" t="inlineStr">
        <is>
          <t>458</t>
        </is>
      </c>
      <c r="B413" t="inlineStr">
        <is>
          <t>Visitas a Pagina Web</t>
        </is>
      </c>
      <c r="C413" t="inlineStr">
        <is>
          <t>Operativo</t>
        </is>
      </c>
      <c r="D413" t="inlineStr">
        <is>
          <t>Comunicaciones Internas</t>
        </is>
      </c>
      <c r="E413" t="inlineStr">
        <is>
          <t>Semestral</t>
        </is>
      </c>
      <c r="F413" t="inlineStr">
        <is>
          <t>Positivo</t>
        </is>
      </c>
      <c r="G413" t="inlineStr"/>
      <c r="H413" t="inlineStr">
        <is>
          <t>Historico</t>
        </is>
      </c>
      <c r="I413" t="inlineStr">
        <is>
          <t>Historico</t>
        </is>
      </c>
      <c r="J413" t="inlineStr">
        <is>
          <t>Acumulado</t>
        </is>
      </c>
      <c r="K413" t="inlineStr"/>
      <c r="L413" t="inlineStr">
        <is>
          <t>Porcentaje</t>
        </is>
      </c>
    </row>
    <row r="414">
      <c r="A414" t="inlineStr">
        <is>
          <t>459</t>
        </is>
      </c>
      <c r="B414" t="inlineStr">
        <is>
          <t>Número de publicaciones e historias</t>
        </is>
      </c>
      <c r="C414" t="inlineStr">
        <is>
          <t>Operativo</t>
        </is>
      </c>
      <c r="D414" t="inlineStr">
        <is>
          <t>Comunicaciones Externas</t>
        </is>
      </c>
      <c r="E414" t="inlineStr">
        <is>
          <t>Trimestral</t>
        </is>
      </c>
      <c r="F414" t="inlineStr">
        <is>
          <t>Positivo</t>
        </is>
      </c>
      <c r="G414" t="inlineStr"/>
      <c r="H414" t="inlineStr">
        <is>
          <t>Historico</t>
        </is>
      </c>
      <c r="I414" t="inlineStr">
        <is>
          <t>Historico</t>
        </is>
      </c>
      <c r="J414" t="inlineStr">
        <is>
          <t>Promedio</t>
        </is>
      </c>
      <c r="K414" t="inlineStr"/>
      <c r="L414" t="inlineStr">
        <is>
          <t>Porcentaje</t>
        </is>
      </c>
    </row>
    <row r="415">
      <c r="A415" t="n">
        <v>460</v>
      </c>
      <c r="B415" t="inlineStr">
        <is>
          <t>% de profesores (Contrato Indefinido- Fijo) impactados plan de desarrollo docente</t>
        </is>
      </c>
      <c r="C415" t="inlineStr">
        <is>
          <t>Operativo</t>
        </is>
      </c>
      <c r="D415" t="inlineStr">
        <is>
          <t>GESTIÓN Y DESARROLLO DEL TALENTO HUMANO</t>
        </is>
      </c>
      <c r="E415" t="inlineStr">
        <is>
          <t>Anual</t>
        </is>
      </c>
      <c r="F415" t="inlineStr">
        <is>
          <t>Positivo</t>
        </is>
      </c>
      <c r="G415" t="inlineStr">
        <is>
          <t>Serie Unica</t>
        </is>
      </c>
      <c r="H415" t="inlineStr">
        <is>
          <t>Activo</t>
        </is>
      </c>
      <c r="I415" t="inlineStr">
        <is>
          <t>API</t>
        </is>
      </c>
      <c r="J415" t="inlineStr">
        <is>
          <t>Cierre</t>
        </is>
      </c>
      <c r="K415" t="inlineStr"/>
      <c r="L415" t="inlineStr">
        <is>
          <t>Porcentaje</t>
        </is>
      </c>
    </row>
    <row r="416">
      <c r="A416" t="inlineStr">
        <is>
          <t>462</t>
        </is>
      </c>
      <c r="B416" t="inlineStr">
        <is>
          <t>Nivel Esfuerzo Editorial</t>
        </is>
      </c>
      <c r="C416" t="inlineStr">
        <is>
          <t>Operativo</t>
        </is>
      </c>
      <c r="D416" t="inlineStr">
        <is>
          <t>Editorial y Publicaciones</t>
        </is>
      </c>
      <c r="E416" t="inlineStr">
        <is>
          <t>Semestral</t>
        </is>
      </c>
      <c r="F416" t="inlineStr">
        <is>
          <t>Positivo</t>
        </is>
      </c>
      <c r="G416" t="inlineStr"/>
      <c r="H416" t="inlineStr">
        <is>
          <t>Historico</t>
        </is>
      </c>
      <c r="I416" t="inlineStr">
        <is>
          <t>Historico</t>
        </is>
      </c>
      <c r="J416" t="inlineStr">
        <is>
          <t>Promedio</t>
        </is>
      </c>
      <c r="K416" t="inlineStr"/>
      <c r="L416" t="inlineStr">
        <is>
          <t>Porcentaje</t>
        </is>
      </c>
    </row>
    <row r="417">
      <c r="A417" t="inlineStr">
        <is>
          <t>463</t>
        </is>
      </c>
      <c r="B417" t="inlineStr">
        <is>
          <t>Cumplimiento de las acciones del Plan de mejoramiento GPW</t>
        </is>
      </c>
      <c r="C417" t="inlineStr">
        <is>
          <t>Estratégico</t>
        </is>
      </c>
      <c r="D417" t="inlineStr">
        <is>
          <t>GESTIÓN Y DESARROLLO DEL TALENTO HUMANO</t>
        </is>
      </c>
      <c r="E417" t="inlineStr">
        <is>
          <t>Semestral</t>
        </is>
      </c>
      <c r="F417" t="inlineStr">
        <is>
          <t>Positivo</t>
        </is>
      </c>
      <c r="G417" t="inlineStr"/>
      <c r="H417" t="inlineStr">
        <is>
          <t>Historico</t>
        </is>
      </c>
      <c r="I417" t="inlineStr">
        <is>
          <t>Historico</t>
        </is>
      </c>
      <c r="J417" t="inlineStr">
        <is>
          <t>Cierre</t>
        </is>
      </c>
      <c r="K417" t="inlineStr"/>
      <c r="L417" t="inlineStr">
        <is>
          <t>Porcentaje</t>
        </is>
      </c>
    </row>
    <row r="418">
      <c r="A418" t="inlineStr">
        <is>
          <t>465</t>
        </is>
      </c>
      <c r="B418" t="inlineStr">
        <is>
          <t>% de depuración histórico  SNIES</t>
        </is>
      </c>
      <c r="C418" t="inlineStr">
        <is>
          <t>Estratégico</t>
        </is>
      </c>
      <c r="D418" t="inlineStr">
        <is>
          <t>DATOS Y ANALÍTICA</t>
        </is>
      </c>
      <c r="E418" t="inlineStr">
        <is>
          <t>Semestral</t>
        </is>
      </c>
      <c r="F418" t="inlineStr">
        <is>
          <t>Positivo</t>
        </is>
      </c>
      <c r="G418" t="inlineStr"/>
      <c r="H418" t="inlineStr">
        <is>
          <t>Historico</t>
        </is>
      </c>
      <c r="I418" t="inlineStr">
        <is>
          <t>Historico</t>
        </is>
      </c>
      <c r="J418" t="inlineStr">
        <is>
          <t>Cierre</t>
        </is>
      </c>
      <c r="K418" t="inlineStr"/>
      <c r="L418" t="inlineStr">
        <is>
          <t>Porcentaje</t>
        </is>
      </c>
    </row>
    <row r="419">
      <c r="A419" t="n">
        <v>466</v>
      </c>
      <c r="B419" t="inlineStr">
        <is>
          <t>NPS Estudiantes</t>
        </is>
      </c>
      <c r="C419" t="inlineStr">
        <is>
          <t>Estratégico</t>
        </is>
      </c>
      <c r="D419" t="inlineStr">
        <is>
          <t>EXPERIENCIA INSTITUCIONAL</t>
        </is>
      </c>
      <c r="E419" t="inlineStr">
        <is>
          <t>Semestral</t>
        </is>
      </c>
      <c r="F419" t="inlineStr">
        <is>
          <t>Positivo</t>
        </is>
      </c>
      <c r="G419" t="inlineStr">
        <is>
          <t>Serie Unica</t>
        </is>
      </c>
      <c r="H419" t="inlineStr">
        <is>
          <t>Activo</t>
        </is>
      </c>
      <c r="I419" t="inlineStr">
        <is>
          <t>API</t>
        </is>
      </c>
      <c r="J419" t="inlineStr">
        <is>
          <t>Promedio</t>
        </is>
      </c>
      <c r="K419" t="inlineStr"/>
      <c r="L419" t="inlineStr">
        <is>
          <t>Porcentaje</t>
        </is>
      </c>
    </row>
    <row r="420">
      <c r="A420" t="n">
        <v>467</v>
      </c>
      <c r="B420" t="inlineStr">
        <is>
          <t>NPS Graduados</t>
        </is>
      </c>
      <c r="C420" t="inlineStr">
        <is>
          <t>Estratégico</t>
        </is>
      </c>
      <c r="D420" t="inlineStr">
        <is>
          <t>EXPERIENCIA INSTITUCIONAL</t>
        </is>
      </c>
      <c r="E420" t="inlineStr">
        <is>
          <t>Semestral</t>
        </is>
      </c>
      <c r="F420" t="inlineStr">
        <is>
          <t>Positivo</t>
        </is>
      </c>
      <c r="G420" t="inlineStr">
        <is>
          <t>Serie Unica</t>
        </is>
      </c>
      <c r="H420" t="inlineStr">
        <is>
          <t>Activo</t>
        </is>
      </c>
      <c r="I420" t="inlineStr">
        <is>
          <t>API</t>
        </is>
      </c>
      <c r="J420" t="inlineStr">
        <is>
          <t>Promedio</t>
        </is>
      </c>
      <c r="K420" t="inlineStr"/>
      <c r="L420" t="inlineStr">
        <is>
          <t>Porcentaje</t>
        </is>
      </c>
    </row>
    <row r="421">
      <c r="A421" t="n">
        <v>468</v>
      </c>
      <c r="B421" t="inlineStr">
        <is>
          <t>CES General</t>
        </is>
      </c>
      <c r="C421" t="inlineStr">
        <is>
          <t>Estratégico</t>
        </is>
      </c>
      <c r="D421" t="inlineStr">
        <is>
          <t>EXPERIENCIA INSTITUCIONAL</t>
        </is>
      </c>
      <c r="E421" t="inlineStr">
        <is>
          <t>Semestral</t>
        </is>
      </c>
      <c r="F421" t="inlineStr">
        <is>
          <t>Negativo</t>
        </is>
      </c>
      <c r="G421" t="inlineStr">
        <is>
          <t>Serie Unica</t>
        </is>
      </c>
      <c r="H421" t="inlineStr">
        <is>
          <t>Activo</t>
        </is>
      </c>
      <c r="I421" t="inlineStr">
        <is>
          <t>API</t>
        </is>
      </c>
      <c r="J421" t="inlineStr">
        <is>
          <t>Promedio</t>
        </is>
      </c>
      <c r="K421" t="inlineStr"/>
      <c r="L421" t="inlineStr">
        <is>
          <t>Porcentaje</t>
        </is>
      </c>
    </row>
    <row r="422">
      <c r="A422" t="n">
        <v>469</v>
      </c>
      <c r="B422" t="inlineStr">
        <is>
          <t>Cumplimiento Plan Anual Áreas sede Medellín</t>
        </is>
      </c>
      <c r="C422" t="inlineStr">
        <is>
          <t>Estratégico</t>
        </is>
      </c>
      <c r="D422" t="inlineStr">
        <is>
          <t>Planeación Estratégica</t>
        </is>
      </c>
      <c r="E422" t="inlineStr">
        <is>
          <t>Trimestral</t>
        </is>
      </c>
      <c r="F422" t="inlineStr">
        <is>
          <t>Positivo</t>
        </is>
      </c>
      <c r="G422" t="inlineStr">
        <is>
          <t>Multiserie</t>
        </is>
      </c>
      <c r="H422" t="inlineStr">
        <is>
          <t>Activo</t>
        </is>
      </c>
      <c r="I422" t="inlineStr">
        <is>
          <t>API</t>
        </is>
      </c>
      <c r="J422" t="inlineStr">
        <is>
          <t>Cierre</t>
        </is>
      </c>
      <c r="K422" t="inlineStr">
        <is>
          <t>Plan de retos</t>
        </is>
      </c>
      <c r="L422" t="inlineStr">
        <is>
          <t>Porcentaje</t>
        </is>
      </c>
    </row>
    <row r="423">
      <c r="A423" t="inlineStr">
        <is>
          <t>469.1</t>
        </is>
      </c>
      <c r="B423" t="inlineStr">
        <is>
          <t>Plan anual FSCC - MARKETING MED</t>
        </is>
      </c>
      <c r="C423" t="inlineStr"/>
      <c r="D423" t="inlineStr">
        <is>
          <t>Sede Medellín</t>
        </is>
      </c>
      <c r="E423" t="inlineStr">
        <is>
          <t>Trimestral</t>
        </is>
      </c>
      <c r="F423" t="inlineStr">
        <is>
          <t>Positivo</t>
        </is>
      </c>
      <c r="G423" t="inlineStr"/>
      <c r="H423" t="inlineStr">
        <is>
          <t>Historico</t>
        </is>
      </c>
      <c r="I423" t="inlineStr">
        <is>
          <t>Historico</t>
        </is>
      </c>
      <c r="J423" t="inlineStr">
        <is>
          <t>Cierre</t>
        </is>
      </c>
      <c r="K423" t="inlineStr">
        <is>
          <t>Plan de retos</t>
        </is>
      </c>
      <c r="L423" t="inlineStr">
        <is>
          <t>Porcentaje</t>
        </is>
      </c>
    </row>
    <row r="424">
      <c r="A424" t="inlineStr">
        <is>
          <t>469.2</t>
        </is>
      </c>
      <c r="B424" t="inlineStr">
        <is>
          <t>Plan anual FSCC- DERECHO Y GOBIERNO-DERECHO</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is>
          <t>Cierre</t>
        </is>
      </c>
      <c r="K424" t="inlineStr">
        <is>
          <t>Plan de retos</t>
        </is>
      </c>
      <c r="L424" t="inlineStr">
        <is>
          <t>Porcentaje</t>
        </is>
      </c>
    </row>
    <row r="425">
      <c r="A425" t="inlineStr">
        <is>
          <t>469.3</t>
        </is>
      </c>
      <c r="B425" t="inlineStr">
        <is>
          <t>Plan anual FIDI-DISEÑO-DISEÑO GRAFICO</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Porcentaje</t>
        </is>
      </c>
    </row>
    <row r="426">
      <c r="A426" t="inlineStr">
        <is>
          <t>469.4</t>
        </is>
      </c>
      <c r="B426" t="inlineStr">
        <is>
          <t>Plan anual FIDI-TIC -INGENIERIA DE SISTEMAS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Porcentaje</t>
        </is>
      </c>
    </row>
    <row r="427">
      <c r="A427" t="inlineStr">
        <is>
          <t>469.5</t>
        </is>
      </c>
      <c r="B427" t="inlineStr">
        <is>
          <t>Plan anual FIDI-OPINA-INGENIERIA INDUSTRIAL</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Porcentaje</t>
        </is>
      </c>
    </row>
    <row r="428">
      <c r="A428" t="inlineStr">
        <is>
          <t>469.6</t>
        </is>
      </c>
      <c r="B428" t="inlineStr">
        <is>
          <t>Plan anual FNGS-NEG Y DLLO INTER-NEGOCIOS INTERNACIONALES</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Porcentaje</t>
        </is>
      </c>
    </row>
    <row r="429">
      <c r="A429" t="inlineStr">
        <is>
          <t>469.7</t>
        </is>
      </c>
      <c r="B429" t="inlineStr">
        <is>
          <t>Plan anual FSCC- EST.PSIC,TH Y SOC- PSICOLOGIA</t>
        </is>
      </c>
      <c r="C429" t="inlineStr"/>
      <c r="D429" t="inlineStr">
        <is>
          <t>Gestión de unidades académicas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Porcentaje</t>
        </is>
      </c>
    </row>
    <row r="430">
      <c r="A430" t="inlineStr">
        <is>
          <t>469.8</t>
        </is>
      </c>
      <c r="B430" t="inlineStr">
        <is>
          <t>Plan anual FIDI-CIENCIAS BÁSICAS MED</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Porcentaje</t>
        </is>
      </c>
    </row>
    <row r="431">
      <c r="A431" t="inlineStr">
        <is>
          <t>469.9</t>
        </is>
      </c>
      <c r="B431" t="inlineStr">
        <is>
          <t>Plan anual ADMON DE EMPRESAS</t>
        </is>
      </c>
      <c r="C431" t="inlineStr"/>
      <c r="D431" t="inlineStr">
        <is>
          <t>Sede Medellín</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Porcentaje</t>
        </is>
      </c>
    </row>
    <row r="432">
      <c r="A432" t="n">
        <v>470</v>
      </c>
      <c r="B432" t="inlineStr">
        <is>
          <t>Cumplimiento plan anual Secretaria académica y de extensión</t>
        </is>
      </c>
      <c r="C432" t="inlineStr">
        <is>
          <t>Estratégico</t>
        </is>
      </c>
      <c r="D432" t="inlineStr">
        <is>
          <t>Planeación Estratégica</t>
        </is>
      </c>
      <c r="E432" t="inlineStr">
        <is>
          <t>Trimestral</t>
        </is>
      </c>
      <c r="F432" t="inlineStr">
        <is>
          <t>Positivo</t>
        </is>
      </c>
      <c r="G432" t="inlineStr">
        <is>
          <t>Multiserie</t>
        </is>
      </c>
      <c r="H432" t="inlineStr">
        <is>
          <t>Activo</t>
        </is>
      </c>
      <c r="I432" t="inlineStr">
        <is>
          <t>API</t>
        </is>
      </c>
      <c r="J432" t="inlineStr">
        <is>
          <t>Cierre</t>
        </is>
      </c>
      <c r="K432" t="inlineStr">
        <is>
          <t>Plan de retos</t>
        </is>
      </c>
      <c r="L432" t="inlineStr">
        <is>
          <t>Porcentaje</t>
        </is>
      </c>
    </row>
    <row r="433">
      <c r="A433" t="inlineStr">
        <is>
          <t>470.1</t>
        </is>
      </c>
      <c r="B433" t="inlineStr">
        <is>
          <t>Plan anual Dirección Sistema nacional de bibliotecas</t>
        </is>
      </c>
      <c r="C433" t="inlineStr"/>
      <c r="D433" t="inlineStr">
        <is>
          <t>Biblioteca Institucional</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Porcentaje</t>
        </is>
      </c>
    </row>
    <row r="434">
      <c r="A434" t="inlineStr">
        <is>
          <t>470.2</t>
        </is>
      </c>
      <c r="B434" t="inlineStr">
        <is>
          <t>Plan anual Dirección Editorial</t>
        </is>
      </c>
      <c r="C434" t="inlineStr"/>
      <c r="D434" t="inlineStr">
        <is>
          <t>Editorial y Publicaciones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Porcentaje</t>
        </is>
      </c>
    </row>
    <row r="435">
      <c r="A435" t="inlineStr">
        <is>
          <t>470.3</t>
        </is>
      </c>
      <c r="B435" t="inlineStr">
        <is>
          <t>Plan anual Dirección Centro de medios audiovisuales</t>
        </is>
      </c>
      <c r="C435" t="inlineStr"/>
      <c r="D435" t="inlineStr">
        <is>
          <t>Centro de Medios Audiovisuales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Porcentaje</t>
        </is>
      </c>
    </row>
    <row r="436">
      <c r="A436" t="inlineStr">
        <is>
          <t>470.4</t>
        </is>
      </c>
      <c r="B436" t="inlineStr">
        <is>
          <t>Plan anual Dirección Agencia Trompo</t>
        </is>
      </c>
      <c r="C436" t="inlineStr"/>
      <c r="D436" t="inlineStr">
        <is>
          <t>Comunicaciones Externas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Porcentaje</t>
        </is>
      </c>
    </row>
    <row r="437">
      <c r="A437" t="inlineStr">
        <is>
          <t>470.5</t>
        </is>
      </c>
      <c r="B437" t="inlineStr">
        <is>
          <t>Plan anual Dirección de Graduados y proyección empresarial</t>
        </is>
      </c>
      <c r="C437" t="inlineStr"/>
      <c r="D437" t="inlineStr">
        <is>
          <t>Gestión de Graduados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Porcentaje</t>
        </is>
      </c>
    </row>
    <row r="438">
      <c r="A438" t="n">
        <v>471</v>
      </c>
      <c r="B438" t="inlineStr">
        <is>
          <t>Cumplimiento plan anual Gerencia de Talento Humano</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Porcentaje</t>
        </is>
      </c>
    </row>
    <row r="439">
      <c r="A439" t="inlineStr">
        <is>
          <t>472</t>
        </is>
      </c>
      <c r="B439" t="inlineStr">
        <is>
          <t>Cobertura de Recolección de Variables ADA (Arquitectura de datos para la analitica)</t>
        </is>
      </c>
      <c r="C439" t="inlineStr">
        <is>
          <t>Estratégico</t>
        </is>
      </c>
      <c r="D439" t="inlineStr">
        <is>
          <t>DATOS Y ANALÍTICA</t>
        </is>
      </c>
      <c r="E439" t="inlineStr">
        <is>
          <t>Semestral</t>
        </is>
      </c>
      <c r="F439" t="inlineStr">
        <is>
          <t>Positivo</t>
        </is>
      </c>
      <c r="G439" t="inlineStr"/>
      <c r="H439" t="inlineStr">
        <is>
          <t>Historico</t>
        </is>
      </c>
      <c r="I439" t="inlineStr">
        <is>
          <t>Historico</t>
        </is>
      </c>
      <c r="J439" t="inlineStr">
        <is>
          <t>Cierre</t>
        </is>
      </c>
      <c r="K439" t="inlineStr"/>
      <c r="L439" t="inlineStr">
        <is>
          <t>Porcentaje</t>
        </is>
      </c>
    </row>
    <row r="440">
      <c r="A440" t="n">
        <v>473</v>
      </c>
      <c r="B440" t="inlineStr">
        <is>
          <t>Programas con planes de estudios definidos</t>
        </is>
      </c>
      <c r="C440" t="inlineStr">
        <is>
          <t>Estratégico</t>
        </is>
      </c>
      <c r="D440" t="inlineStr">
        <is>
          <t>Gestión, Evaluación e Innovación Curricular</t>
        </is>
      </c>
      <c r="E440" t="inlineStr">
        <is>
          <t>Semestral</t>
        </is>
      </c>
      <c r="F440" t="inlineStr">
        <is>
          <t>Positivo</t>
        </is>
      </c>
      <c r="G440" t="inlineStr">
        <is>
          <t>Multiserie</t>
        </is>
      </c>
      <c r="H440" t="inlineStr">
        <is>
          <t>Activo</t>
        </is>
      </c>
      <c r="I440" t="inlineStr">
        <is>
          <t>API</t>
        </is>
      </c>
      <c r="J440" t="inlineStr">
        <is>
          <t>Promediar las variables de las sereies y luego a aplicar la fórmula</t>
        </is>
      </c>
      <c r="K440" t="inlineStr"/>
      <c r="L440" t="inlineStr">
        <is>
          <t>Porcentaje</t>
        </is>
      </c>
    </row>
    <row r="441">
      <c r="A441" t="n">
        <v>474</v>
      </c>
      <c r="B441" t="inlineStr">
        <is>
          <t>Programas con planes de estudios definidos por escuela (Nuevos Programas)</t>
        </is>
      </c>
      <c r="C441" t="inlineStr">
        <is>
          <t>Estratégico</t>
        </is>
      </c>
      <c r="D441" t="inlineStr">
        <is>
          <t>Gestión de Unidades Académicas</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Porcentaje</t>
        </is>
      </c>
    </row>
    <row r="442">
      <c r="A442" t="n">
        <v>475</v>
      </c>
      <c r="B442" t="inlineStr">
        <is>
          <t>Número de renovaciones de registro calificado radicadas al MEN</t>
        </is>
      </c>
      <c r="C442" t="inlineStr">
        <is>
          <t>Estratégico</t>
        </is>
      </c>
      <c r="D442" t="inlineStr">
        <is>
          <t>Creación, modificación y cierre de programas académicos</t>
        </is>
      </c>
      <c r="E442" t="inlineStr">
        <is>
          <t>Semestral</t>
        </is>
      </c>
      <c r="F442" t="inlineStr">
        <is>
          <t>Positivo</t>
        </is>
      </c>
      <c r="G442" t="inlineStr">
        <is>
          <t>Serie Unica</t>
        </is>
      </c>
      <c r="H442" t="inlineStr">
        <is>
          <t>Activo</t>
        </is>
      </c>
      <c r="I442" t="inlineStr">
        <is>
          <t>API</t>
        </is>
      </c>
      <c r="J442" t="inlineStr">
        <is>
          <t>Acumulado</t>
        </is>
      </c>
      <c r="K442" t="inlineStr"/>
      <c r="L442" t="inlineStr">
        <is>
          <t>Porcentaje</t>
        </is>
      </c>
    </row>
    <row r="443">
      <c r="A443" t="n">
        <v>476</v>
      </c>
      <c r="B443" t="inlineStr">
        <is>
          <t>Programas con resultados de aprendizaje definidos</t>
        </is>
      </c>
      <c r="C443" t="inlineStr">
        <is>
          <t>Estratégico</t>
        </is>
      </c>
      <c r="D443" t="inlineStr">
        <is>
          <t>Gestión, Evaluación e Innovación Curricular</t>
        </is>
      </c>
      <c r="E443" t="inlineStr">
        <is>
          <t>Semestral</t>
        </is>
      </c>
      <c r="F443" t="inlineStr">
        <is>
          <t>Positivo</t>
        </is>
      </c>
      <c r="G443" t="inlineStr">
        <is>
          <t>Multiserie</t>
        </is>
      </c>
      <c r="H443" t="inlineStr">
        <is>
          <t>Activo</t>
        </is>
      </c>
      <c r="I443" t="inlineStr">
        <is>
          <t>API</t>
        </is>
      </c>
      <c r="J443" t="inlineStr">
        <is>
          <t>Aplicar la fórmula a cada serie y luego promediar los resultados</t>
        </is>
      </c>
      <c r="K443" t="inlineStr"/>
      <c r="L443" t="inlineStr">
        <is>
          <t>Porcentaje</t>
        </is>
      </c>
    </row>
    <row r="444">
      <c r="A444" t="n">
        <v>477</v>
      </c>
      <c r="B444" t="inlineStr">
        <is>
          <t>Programas con planes de estudios definidos por escuela (Programas Renovación, modificación y acreditación)</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Acumulado</t>
        </is>
      </c>
      <c r="K444" t="inlineStr"/>
      <c r="L444" t="inlineStr">
        <is>
          <t>Porcentaje</t>
        </is>
      </c>
    </row>
    <row r="445">
      <c r="A445" t="n">
        <v>478</v>
      </c>
      <c r="B445" t="inlineStr">
        <is>
          <t>Programas con planes de estudios definidos por escuela (Mantenimiento de programas)</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Aplicar la fórmula a cada serie y luego sumar los resultados</t>
        </is>
      </c>
      <c r="K445" t="inlineStr"/>
      <c r="L445" t="inlineStr">
        <is>
          <t>Porcentaje</t>
        </is>
      </c>
    </row>
    <row r="446">
      <c r="A446" t="n">
        <v>479</v>
      </c>
      <c r="B446" t="inlineStr">
        <is>
          <t>Programas con resultados de aprendizaje definidos por escuela (Nuevos Programas)</t>
        </is>
      </c>
      <c r="C446" t="inlineStr">
        <is>
          <t>Estratégico</t>
        </is>
      </c>
      <c r="D446" t="inlineStr">
        <is>
          <t>Gestión de Unidades Académicas</t>
        </is>
      </c>
      <c r="E446" t="inlineStr">
        <is>
          <t>Semestral</t>
        </is>
      </c>
      <c r="F446" t="inlineStr">
        <is>
          <t>Positivo</t>
        </is>
      </c>
      <c r="G446" t="inlineStr">
        <is>
          <t>Multiserie</t>
        </is>
      </c>
      <c r="H446" t="inlineStr">
        <is>
          <t>Activo</t>
        </is>
      </c>
      <c r="I446" t="inlineStr">
        <is>
          <t>API</t>
        </is>
      </c>
      <c r="J446" t="inlineStr">
        <is>
          <t>Acumulado</t>
        </is>
      </c>
      <c r="K446" t="inlineStr"/>
      <c r="L446" t="inlineStr">
        <is>
          <t>Porcentaje</t>
        </is>
      </c>
    </row>
    <row r="447">
      <c r="A447" t="n">
        <v>480</v>
      </c>
      <c r="B447" t="inlineStr">
        <is>
          <t>Programas con resultados de aprendizaje definidos por escuela (Programas Renovación, modificación y acreditación)</t>
        </is>
      </c>
      <c r="C447" t="inlineStr">
        <is>
          <t>Estratégico</t>
        </is>
      </c>
      <c r="D447" t="inlineStr">
        <is>
          <t>Gestión de Unidades Académicas</t>
        </is>
      </c>
      <c r="E447" t="inlineStr">
        <is>
          <t>Semestral</t>
        </is>
      </c>
      <c r="F447" t="inlineStr">
        <is>
          <t>Positivo</t>
        </is>
      </c>
      <c r="G447" t="inlineStr">
        <is>
          <t>Multiserie</t>
        </is>
      </c>
      <c r="H447" t="inlineStr">
        <is>
          <t>Activo</t>
        </is>
      </c>
      <c r="I447" t="inlineStr">
        <is>
          <t>API</t>
        </is>
      </c>
      <c r="J447" t="inlineStr">
        <is>
          <t>Acumulado</t>
        </is>
      </c>
      <c r="K447" t="inlineStr"/>
      <c r="L447" t="inlineStr">
        <is>
          <t>Porcentaje</t>
        </is>
      </c>
    </row>
    <row r="448">
      <c r="A448" t="n">
        <v>481</v>
      </c>
      <c r="B448" t="inlineStr">
        <is>
          <t>Solicitudes de documentación completadas</t>
        </is>
      </c>
      <c r="C448" t="inlineStr">
        <is>
          <t>Operativo</t>
        </is>
      </c>
      <c r="D448" t="inlineStr">
        <is>
          <t>Gestión, Evaluación e Innovación Curricular</t>
        </is>
      </c>
      <c r="E448" t="inlineStr">
        <is>
          <t>Semestral</t>
        </is>
      </c>
      <c r="F448" t="inlineStr">
        <is>
          <t>Positivo</t>
        </is>
      </c>
      <c r="G448" t="inlineStr">
        <is>
          <t>Multiserie</t>
        </is>
      </c>
      <c r="H448" t="inlineStr">
        <is>
          <t>Activo</t>
        </is>
      </c>
      <c r="I448" t="inlineStr">
        <is>
          <t>API</t>
        </is>
      </c>
      <c r="J448" t="inlineStr">
        <is>
          <t>Sumar las variables de las series y luego a aplicar la fórmula</t>
        </is>
      </c>
      <c r="K448" t="inlineStr"/>
      <c r="L448" t="inlineStr">
        <is>
          <t>Porcentaje</t>
        </is>
      </c>
    </row>
    <row r="449">
      <c r="A449" t="inlineStr">
        <is>
          <t>483</t>
        </is>
      </c>
      <c r="B449" t="inlineStr">
        <is>
          <t>Tasa de incremento en la resolución de solicitudes de la vicerrectoría de crecimiento</t>
        </is>
      </c>
      <c r="C449" t="inlineStr">
        <is>
          <t>Operativo</t>
        </is>
      </c>
      <c r="D449" t="inlineStr">
        <is>
          <t>Gestión de campañas integradas de marketing</t>
        </is>
      </c>
      <c r="E449" t="inlineStr">
        <is>
          <t>Anual</t>
        </is>
      </c>
      <c r="F449" t="inlineStr">
        <is>
          <t>Positivo</t>
        </is>
      </c>
      <c r="G449" t="inlineStr"/>
      <c r="H449" t="inlineStr">
        <is>
          <t>Historico</t>
        </is>
      </c>
      <c r="I449" t="inlineStr">
        <is>
          <t>Historico</t>
        </is>
      </c>
      <c r="J449" t="inlineStr">
        <is>
          <t>Cierre</t>
        </is>
      </c>
      <c r="K449" t="inlineStr"/>
      <c r="L449" t="inlineStr">
        <is>
          <t>Porcentaje</t>
        </is>
      </c>
    </row>
    <row r="450">
      <c r="A450" t="n">
        <v>484</v>
      </c>
      <c r="B450" t="inlineStr">
        <is>
          <t>Cumplimiento del Programa de la Cultura del Autocuidado</t>
        </is>
      </c>
      <c r="C450" t="inlineStr">
        <is>
          <t>Operativo</t>
        </is>
      </c>
      <c r="D450" t="inlineStr">
        <is>
          <t>GESTIÓN DE SEGURIDAD Y SALUD EN EL TRABAJO</t>
        </is>
      </c>
      <c r="E450" t="inlineStr">
        <is>
          <t>Trimestral</t>
        </is>
      </c>
      <c r="F450" t="inlineStr">
        <is>
          <t>Positivo</t>
        </is>
      </c>
      <c r="G450" t="inlineStr">
        <is>
          <t>Serie Unica</t>
        </is>
      </c>
      <c r="H450" t="inlineStr">
        <is>
          <t>Activo</t>
        </is>
      </c>
      <c r="I450" t="inlineStr">
        <is>
          <t>API</t>
        </is>
      </c>
      <c r="J450" t="inlineStr">
        <is>
          <t>Promedio</t>
        </is>
      </c>
      <c r="K450" t="inlineStr"/>
      <c r="L450" t="inlineStr">
        <is>
          <t>Porcentaje</t>
        </is>
      </c>
    </row>
    <row r="451">
      <c r="A451" t="n">
        <v>485</v>
      </c>
      <c r="B451" t="inlineStr">
        <is>
          <t>Oportunidad en el cierre de acciones</t>
        </is>
      </c>
      <c r="C451" t="inlineStr">
        <is>
          <t>Operativo</t>
        </is>
      </c>
      <c r="D451" t="inlineStr">
        <is>
          <t>Gestión de calidad</t>
        </is>
      </c>
      <c r="E451" t="inlineStr">
        <is>
          <t>Mensual</t>
        </is>
      </c>
      <c r="F451" t="inlineStr">
        <is>
          <t>Positivo</t>
        </is>
      </c>
      <c r="G451" t="inlineStr">
        <is>
          <t>Multiserie</t>
        </is>
      </c>
      <c r="H451" t="inlineStr">
        <is>
          <t>Activo</t>
        </is>
      </c>
      <c r="I451" t="inlineStr">
        <is>
          <t>API</t>
        </is>
      </c>
      <c r="J451" t="inlineStr">
        <is>
          <t>Promedio</t>
        </is>
      </c>
      <c r="K451" t="inlineStr"/>
      <c r="L451" t="inlineStr">
        <is>
          <t>Porcentaje</t>
        </is>
      </c>
    </row>
    <row r="452">
      <c r="A452" t="n">
        <v>486</v>
      </c>
      <c r="B452" t="inlineStr">
        <is>
          <t>Número de visitas a la página web</t>
        </is>
      </c>
      <c r="C452" t="inlineStr">
        <is>
          <t>Operativo</t>
        </is>
      </c>
      <c r="D452" t="inlineStr">
        <is>
          <t>Comunicaciones Internas</t>
        </is>
      </c>
      <c r="E452" t="inlineStr">
        <is>
          <t>Semestral</t>
        </is>
      </c>
      <c r="F452" t="inlineStr">
        <is>
          <t>Positivo</t>
        </is>
      </c>
      <c r="G452" t="inlineStr">
        <is>
          <t>Serie Unica</t>
        </is>
      </c>
      <c r="H452" t="inlineStr">
        <is>
          <t>Activo</t>
        </is>
      </c>
      <c r="I452" t="inlineStr">
        <is>
          <t>API</t>
        </is>
      </c>
      <c r="J452" t="inlineStr">
        <is>
          <t>Acumulado</t>
        </is>
      </c>
      <c r="K452" t="inlineStr"/>
      <c r="L452" t="inlineStr">
        <is>
          <t>Porcentaje</t>
        </is>
      </c>
    </row>
    <row r="453">
      <c r="A453" t="n">
        <v>487</v>
      </c>
      <c r="B453" t="inlineStr">
        <is>
          <t>Número Impactados Talleres de formación</t>
        </is>
      </c>
      <c r="C453" t="inlineStr">
        <is>
          <t>Operativo</t>
        </is>
      </c>
      <c r="D453" t="inlineStr">
        <is>
          <t>Centro de Medios Audiovisuales</t>
        </is>
      </c>
      <c r="E453" t="inlineStr">
        <is>
          <t>Anual</t>
        </is>
      </c>
      <c r="F453" t="inlineStr">
        <is>
          <t>Positivo</t>
        </is>
      </c>
      <c r="G453" t="inlineStr">
        <is>
          <t>Serie Unica</t>
        </is>
      </c>
      <c r="H453" t="inlineStr">
        <is>
          <t>Activo</t>
        </is>
      </c>
      <c r="I453" t="inlineStr">
        <is>
          <t>API</t>
        </is>
      </c>
      <c r="J453" t="inlineStr">
        <is>
          <t>Cierre</t>
        </is>
      </c>
      <c r="K453" t="inlineStr"/>
      <c r="L453" t="inlineStr">
        <is>
          <t>Porcentaje</t>
        </is>
      </c>
    </row>
    <row r="454">
      <c r="A454" t="n">
        <v>488</v>
      </c>
      <c r="B454" t="inlineStr">
        <is>
          <t>Oportunidad en el cierre de actividades de los planes de mejora</t>
        </is>
      </c>
      <c r="C454" t="inlineStr">
        <is>
          <t>Operativo</t>
        </is>
      </c>
      <c r="D454" t="inlineStr">
        <is>
          <t>Gestión de calidad</t>
        </is>
      </c>
      <c r="E454" t="inlineStr">
        <is>
          <t>Mensual</t>
        </is>
      </c>
      <c r="F454" t="inlineStr">
        <is>
          <t>Positivo</t>
        </is>
      </c>
      <c r="G454" t="inlineStr">
        <is>
          <t>Multiserie</t>
        </is>
      </c>
      <c r="H454" t="inlineStr">
        <is>
          <t>Activo</t>
        </is>
      </c>
      <c r="I454" t="inlineStr">
        <is>
          <t>API</t>
        </is>
      </c>
      <c r="J454" t="inlineStr">
        <is>
          <t>Promedio</t>
        </is>
      </c>
      <c r="K454" t="inlineStr"/>
      <c r="L454" t="inlineStr">
        <is>
          <t>Porcentaje</t>
        </is>
      </c>
    </row>
    <row r="455">
      <c r="A455" t="inlineStr">
        <is>
          <t>489</t>
        </is>
      </c>
      <c r="B455" t="inlineStr">
        <is>
          <t>Cumplimiento en la evaluación de las oportunidades de mejora (OM)</t>
        </is>
      </c>
      <c r="C455" t="inlineStr"/>
      <c r="D455" t="inlineStr">
        <is>
          <t>Gestión de calidad</t>
        </is>
      </c>
      <c r="E455" t="inlineStr">
        <is>
          <t>Mensual</t>
        </is>
      </c>
      <c r="F455" t="inlineStr">
        <is>
          <t>Positivo</t>
        </is>
      </c>
      <c r="G455" t="inlineStr"/>
      <c r="H455" t="inlineStr">
        <is>
          <t>Historico</t>
        </is>
      </c>
      <c r="I455" t="inlineStr">
        <is>
          <t>Historico</t>
        </is>
      </c>
      <c r="J455" t="inlineStr">
        <is>
          <t>Promedio</t>
        </is>
      </c>
      <c r="K455" t="inlineStr"/>
      <c r="L455" t="inlineStr">
        <is>
          <t>Porcentaje</t>
        </is>
      </c>
    </row>
    <row r="456">
      <c r="A456" t="n">
        <v>490</v>
      </c>
      <c r="B456" t="inlineStr">
        <is>
          <t>Nivel de Satisfacción Servicios Prestados - Planeación Estratégica</t>
        </is>
      </c>
      <c r="C456" t="inlineStr">
        <is>
          <t>Estratégico</t>
        </is>
      </c>
      <c r="D456" t="inlineStr">
        <is>
          <t>Planeación Estratégica</t>
        </is>
      </c>
      <c r="E456" t="inlineStr">
        <is>
          <t>Anual</t>
        </is>
      </c>
      <c r="F456" t="inlineStr">
        <is>
          <t>Positivo</t>
        </is>
      </c>
      <c r="G456" t="inlineStr">
        <is>
          <t>Serie Unica</t>
        </is>
      </c>
      <c r="H456" t="inlineStr">
        <is>
          <t>Activo</t>
        </is>
      </c>
      <c r="I456" t="inlineStr">
        <is>
          <t>API</t>
        </is>
      </c>
      <c r="J456" t="inlineStr">
        <is>
          <t>Cierre</t>
        </is>
      </c>
      <c r="K456" t="inlineStr"/>
      <c r="L456" t="inlineStr">
        <is>
          <t>Porcentaje</t>
        </is>
      </c>
    </row>
    <row r="457">
      <c r="A457" t="n">
        <v>491</v>
      </c>
      <c r="B457" t="inlineStr">
        <is>
          <t>Nivel de Satisfacción Servicios Prestados - Gestión de proyectos</t>
        </is>
      </c>
      <c r="C457" t="inlineStr">
        <is>
          <t>Estratégico</t>
        </is>
      </c>
      <c r="D457" t="inlineStr">
        <is>
          <t>Gestión de Proyectos</t>
        </is>
      </c>
      <c r="E457" t="inlineStr">
        <is>
          <t>Anual</t>
        </is>
      </c>
      <c r="F457" t="inlineStr">
        <is>
          <t>Positivo</t>
        </is>
      </c>
      <c r="G457" t="inlineStr">
        <is>
          <t>Serie Unica</t>
        </is>
      </c>
      <c r="H457" t="inlineStr">
        <is>
          <t>Activo</t>
        </is>
      </c>
      <c r="I457" t="inlineStr">
        <is>
          <t>API</t>
        </is>
      </c>
      <c r="J457" t="inlineStr">
        <is>
          <t>Cierre</t>
        </is>
      </c>
      <c r="K457" t="inlineStr"/>
      <c r="L457" t="inlineStr">
        <is>
          <t>Porcentaje</t>
        </is>
      </c>
    </row>
    <row r="458">
      <c r="A458" t="n">
        <v>492</v>
      </c>
      <c r="B458" t="inlineStr">
        <is>
          <t>Nivel de Satisfacción Servicios Prestados - Desempeño Institucional</t>
        </is>
      </c>
      <c r="C458" t="inlineStr">
        <is>
          <t>Estratégico</t>
        </is>
      </c>
      <c r="D458" t="inlineStr">
        <is>
          <t>Desempeño Institucional</t>
        </is>
      </c>
      <c r="E458" t="inlineStr">
        <is>
          <t>Anual</t>
        </is>
      </c>
      <c r="F458" t="inlineStr">
        <is>
          <t>Positivo</t>
        </is>
      </c>
      <c r="G458" t="inlineStr">
        <is>
          <t>Serie Unica</t>
        </is>
      </c>
      <c r="H458" t="inlineStr">
        <is>
          <t>Activo</t>
        </is>
      </c>
      <c r="I458" t="inlineStr">
        <is>
          <t>API</t>
        </is>
      </c>
      <c r="J458" t="inlineStr">
        <is>
          <t>Cierre</t>
        </is>
      </c>
      <c r="K458" t="inlineStr"/>
      <c r="L458" t="inlineStr">
        <is>
          <t>Porcentaje</t>
        </is>
      </c>
    </row>
    <row r="459">
      <c r="A459" t="n">
        <v>493</v>
      </c>
      <c r="B459" t="inlineStr">
        <is>
          <t>Nivel de Satisfacción Servicios Prestados - Gestión Jurídica Y Normativa</t>
        </is>
      </c>
      <c r="C459" t="inlineStr">
        <is>
          <t>Estratégico</t>
        </is>
      </c>
      <c r="D459" t="inlineStr">
        <is>
          <t>GESTIÓN JURÍDICA Y NORMATIVA</t>
        </is>
      </c>
      <c r="E459" t="inlineStr">
        <is>
          <t>Anual</t>
        </is>
      </c>
      <c r="F459" t="inlineStr">
        <is>
          <t>Positivo</t>
        </is>
      </c>
      <c r="G459" t="inlineStr">
        <is>
          <t>Serie Unica</t>
        </is>
      </c>
      <c r="H459" t="inlineStr">
        <is>
          <t>Activo</t>
        </is>
      </c>
      <c r="I459" t="inlineStr">
        <is>
          <t>API</t>
        </is>
      </c>
      <c r="J459" t="inlineStr">
        <is>
          <t>Cierre</t>
        </is>
      </c>
      <c r="K459" t="inlineStr"/>
      <c r="L459" t="inlineStr">
        <is>
          <t>Porcentaje</t>
        </is>
      </c>
    </row>
    <row r="460">
      <c r="A460" t="n">
        <v>494</v>
      </c>
      <c r="B460" t="inlineStr">
        <is>
          <t>Nivel de Satisfacción Servicios Prestados - Administración De Servicios Generales</t>
        </is>
      </c>
      <c r="C460" t="inlineStr">
        <is>
          <t>Estratégico</t>
        </is>
      </c>
      <c r="D460" t="inlineStr">
        <is>
          <t>Administración de Servicios Generales</t>
        </is>
      </c>
      <c r="E460" t="inlineStr">
        <is>
          <t>Anual</t>
        </is>
      </c>
      <c r="F460" t="inlineStr">
        <is>
          <t>Positivo</t>
        </is>
      </c>
      <c r="G460" t="inlineStr">
        <is>
          <t>Serie Unica</t>
        </is>
      </c>
      <c r="H460" t="inlineStr">
        <is>
          <t>Activo</t>
        </is>
      </c>
      <c r="I460" t="inlineStr">
        <is>
          <t>API</t>
        </is>
      </c>
      <c r="J460" t="inlineStr">
        <is>
          <t>Cierre</t>
        </is>
      </c>
      <c r="K460" t="inlineStr"/>
      <c r="L460" t="inlineStr">
        <is>
          <t>Porcentaje</t>
        </is>
      </c>
    </row>
    <row r="461">
      <c r="A461" t="n">
        <v>495</v>
      </c>
      <c r="B461" t="inlineStr">
        <is>
          <t>Nivel de Satisfacción Servicios Prestados - Contabilidad</t>
        </is>
      </c>
      <c r="C461" t="inlineStr">
        <is>
          <t>Estratégico</t>
        </is>
      </c>
      <c r="D461" t="inlineStr">
        <is>
          <t>Contabilidad</t>
        </is>
      </c>
      <c r="E461" t="inlineStr">
        <is>
          <t>Anual</t>
        </is>
      </c>
      <c r="F461" t="inlineStr">
        <is>
          <t>Positivo</t>
        </is>
      </c>
      <c r="G461" t="inlineStr">
        <is>
          <t>Serie Unica</t>
        </is>
      </c>
      <c r="H461" t="inlineStr">
        <is>
          <t>Activo</t>
        </is>
      </c>
      <c r="I461" t="inlineStr">
        <is>
          <t>API</t>
        </is>
      </c>
      <c r="J461" t="inlineStr">
        <is>
          <t>Cierre</t>
        </is>
      </c>
      <c r="K461" t="inlineStr"/>
      <c r="L461" t="inlineStr">
        <is>
          <t>Porcentaje</t>
        </is>
      </c>
    </row>
    <row r="462">
      <c r="A462" t="n">
        <v>496</v>
      </c>
      <c r="B462" t="inlineStr">
        <is>
          <t>Nivel de Satisfacción Servicios Prestados - Planeación Financiera</t>
        </is>
      </c>
      <c r="C462" t="inlineStr">
        <is>
          <t>Estratégico</t>
        </is>
      </c>
      <c r="D462" t="inlineStr">
        <is>
          <t>Planeación Financiera</t>
        </is>
      </c>
      <c r="E462" t="inlineStr">
        <is>
          <t>Anual</t>
        </is>
      </c>
      <c r="F462" t="inlineStr">
        <is>
          <t>Positivo</t>
        </is>
      </c>
      <c r="G462" t="inlineStr">
        <is>
          <t>Serie Unica</t>
        </is>
      </c>
      <c r="H462" t="inlineStr">
        <is>
          <t>Activo</t>
        </is>
      </c>
      <c r="I462" t="inlineStr">
        <is>
          <t>API</t>
        </is>
      </c>
      <c r="J462" t="inlineStr">
        <is>
          <t>Cierre</t>
        </is>
      </c>
      <c r="K462" t="inlineStr"/>
      <c r="L462" t="inlineStr">
        <is>
          <t>Porcentaje</t>
        </is>
      </c>
    </row>
    <row r="463">
      <c r="A463" t="n">
        <v>497</v>
      </c>
      <c r="B463" t="inlineStr">
        <is>
          <t>Nivel de Satisfacción Servicios Prestados - Tesorería</t>
        </is>
      </c>
      <c r="C463" t="inlineStr">
        <is>
          <t>Estratégico</t>
        </is>
      </c>
      <c r="D463" t="inlineStr">
        <is>
          <t>Tesorería</t>
        </is>
      </c>
      <c r="E463" t="inlineStr">
        <is>
          <t>Anual</t>
        </is>
      </c>
      <c r="F463" t="inlineStr">
        <is>
          <t>Positivo</t>
        </is>
      </c>
      <c r="G463" t="inlineStr">
        <is>
          <t>Serie Unica</t>
        </is>
      </c>
      <c r="H463" t="inlineStr">
        <is>
          <t>Activo</t>
        </is>
      </c>
      <c r="I463" t="inlineStr">
        <is>
          <t>API</t>
        </is>
      </c>
      <c r="J463" t="inlineStr">
        <is>
          <t>Cierre</t>
        </is>
      </c>
      <c r="K463" t="inlineStr"/>
      <c r="L463" t="inlineStr">
        <is>
          <t>Porcentaje</t>
        </is>
      </c>
    </row>
    <row r="464">
      <c r="A464" t="n">
        <v>498</v>
      </c>
      <c r="B464" t="inlineStr">
        <is>
          <t>Nivel de Satisfacción Servicios Prestados - Centro de Medios Audiovisuales</t>
        </is>
      </c>
      <c r="C464" t="inlineStr">
        <is>
          <t>Estratégico</t>
        </is>
      </c>
      <c r="D464" t="inlineStr">
        <is>
          <t>Centro de Medios Audiovisuales</t>
        </is>
      </c>
      <c r="E464" t="inlineStr">
        <is>
          <t>Anual</t>
        </is>
      </c>
      <c r="F464" t="inlineStr">
        <is>
          <t>Positivo</t>
        </is>
      </c>
      <c r="G464" t="inlineStr">
        <is>
          <t>Serie Unica</t>
        </is>
      </c>
      <c r="H464" t="inlineStr">
        <is>
          <t>Activo</t>
        </is>
      </c>
      <c r="I464" t="inlineStr">
        <is>
          <t>API</t>
        </is>
      </c>
      <c r="J464" t="inlineStr">
        <is>
          <t>Cierre</t>
        </is>
      </c>
      <c r="K464" t="inlineStr"/>
      <c r="L464" t="inlineStr">
        <is>
          <t>Porcentaje</t>
        </is>
      </c>
    </row>
    <row r="465">
      <c r="A465" t="n">
        <v>499</v>
      </c>
      <c r="B465" t="inlineStr">
        <is>
          <t>Nivel de Satisfacción Servicios Prestados - Datos y analítica</t>
        </is>
      </c>
      <c r="C465" t="inlineStr">
        <is>
          <t>Estratégico</t>
        </is>
      </c>
      <c r="D465" t="inlineStr">
        <is>
          <t>DATOS Y ANALÍTICA</t>
        </is>
      </c>
      <c r="E465" t="inlineStr">
        <is>
          <t>Anual</t>
        </is>
      </c>
      <c r="F465" t="inlineStr">
        <is>
          <t>Positivo</t>
        </is>
      </c>
      <c r="G465" t="inlineStr">
        <is>
          <t>Serie Unica</t>
        </is>
      </c>
      <c r="H465" t="inlineStr">
        <is>
          <t>Activo</t>
        </is>
      </c>
      <c r="I465" t="inlineStr">
        <is>
          <t>API</t>
        </is>
      </c>
      <c r="J465" t="inlineStr">
        <is>
          <t>Cierre</t>
        </is>
      </c>
      <c r="K465" t="inlineStr"/>
      <c r="L465" t="inlineStr">
        <is>
          <t>Porcentaje</t>
        </is>
      </c>
    </row>
    <row r="466">
      <c r="A466" t="n">
        <v>500</v>
      </c>
      <c r="B466" t="inlineStr">
        <is>
          <t>Nivel de Satisfacción Servicios Prestados -Servicio de Salud</t>
        </is>
      </c>
      <c r="C466" t="inlineStr">
        <is>
          <t>Estratégico</t>
        </is>
      </c>
      <c r="D466" t="inlineStr">
        <is>
          <t>Servicio de Salud</t>
        </is>
      </c>
      <c r="E466" t="inlineStr">
        <is>
          <t>Anual</t>
        </is>
      </c>
      <c r="F466" t="inlineStr">
        <is>
          <t>Positivo</t>
        </is>
      </c>
      <c r="G466" t="inlineStr">
        <is>
          <t>Serie Unica</t>
        </is>
      </c>
      <c r="H466" t="inlineStr">
        <is>
          <t>Activo</t>
        </is>
      </c>
      <c r="I466" t="inlineStr">
        <is>
          <t>API</t>
        </is>
      </c>
      <c r="J466" t="inlineStr">
        <is>
          <t>Cierre</t>
        </is>
      </c>
      <c r="K466" t="inlineStr"/>
      <c r="L466" t="inlineStr">
        <is>
          <t>Porcentaje</t>
        </is>
      </c>
    </row>
    <row r="467">
      <c r="A467" t="n">
        <v>501</v>
      </c>
      <c r="B467" t="inlineStr">
        <is>
          <t>Nivel de Satisfacción Servicios Prestados -Gestión, evaluación e innovación curricular</t>
        </is>
      </c>
      <c r="C467" t="inlineStr">
        <is>
          <t>Estratégico</t>
        </is>
      </c>
      <c r="D467" t="inlineStr">
        <is>
          <t>Gestión, Evaluación e Innovación Curricular</t>
        </is>
      </c>
      <c r="E467" t="inlineStr">
        <is>
          <t>Anual</t>
        </is>
      </c>
      <c r="F467" t="inlineStr">
        <is>
          <t>Positivo</t>
        </is>
      </c>
      <c r="G467" t="inlineStr">
        <is>
          <t>Serie Unica</t>
        </is>
      </c>
      <c r="H467" t="inlineStr">
        <is>
          <t>Activo</t>
        </is>
      </c>
      <c r="I467" t="inlineStr">
        <is>
          <t>API</t>
        </is>
      </c>
      <c r="J467" t="inlineStr">
        <is>
          <t>Cierre</t>
        </is>
      </c>
      <c r="K467" t="inlineStr"/>
      <c r="L467" t="inlineStr">
        <is>
          <t>Porcentaje</t>
        </is>
      </c>
    </row>
    <row r="468">
      <c r="A468" t="n">
        <v>502</v>
      </c>
      <c r="B468" t="inlineStr">
        <is>
          <t>Nivel de Satisfacción Servicios Prestados -Formación para la investigación, creación e innovación</t>
        </is>
      </c>
      <c r="C468" t="inlineStr">
        <is>
          <t>Estratégico</t>
        </is>
      </c>
      <c r="D468" t="inlineStr">
        <is>
          <t>Formación para la investigación, creación e innovación</t>
        </is>
      </c>
      <c r="E468" t="inlineStr">
        <is>
          <t>Anual</t>
        </is>
      </c>
      <c r="F468" t="inlineStr">
        <is>
          <t>Positivo</t>
        </is>
      </c>
      <c r="G468" t="inlineStr">
        <is>
          <t>Serie Unica</t>
        </is>
      </c>
      <c r="H468" t="inlineStr">
        <is>
          <t>Activo</t>
        </is>
      </c>
      <c r="I468" t="inlineStr">
        <is>
          <t>API</t>
        </is>
      </c>
      <c r="J468" t="inlineStr">
        <is>
          <t>Cierre</t>
        </is>
      </c>
      <c r="K468" t="inlineStr"/>
      <c r="L468" t="inlineStr">
        <is>
          <t>Porcentaje</t>
        </is>
      </c>
    </row>
    <row r="469">
      <c r="A469" t="n">
        <v>503</v>
      </c>
      <c r="B469" t="inlineStr">
        <is>
          <t>Nivel de Satisfacción Servicios Prestados -Gestión de Unidades Académicas</t>
        </is>
      </c>
      <c r="C469" t="inlineStr">
        <is>
          <t>Estratégico</t>
        </is>
      </c>
      <c r="D469" t="inlineStr">
        <is>
          <t>Gestión de Unidades Académicas</t>
        </is>
      </c>
      <c r="E469" t="inlineStr">
        <is>
          <t>Anual</t>
        </is>
      </c>
      <c r="F469" t="inlineStr">
        <is>
          <t>Positivo</t>
        </is>
      </c>
      <c r="G469" t="inlineStr">
        <is>
          <t>Serie Unica</t>
        </is>
      </c>
      <c r="H469" t="inlineStr">
        <is>
          <t>Activo</t>
        </is>
      </c>
      <c r="I469" t="inlineStr">
        <is>
          <t>API</t>
        </is>
      </c>
      <c r="J469" t="inlineStr">
        <is>
          <t>Cierre</t>
        </is>
      </c>
      <c r="K469" t="inlineStr"/>
      <c r="L469" t="inlineStr">
        <is>
          <t>Porcentaje</t>
        </is>
      </c>
    </row>
    <row r="470">
      <c r="A470" t="n">
        <v>504</v>
      </c>
      <c r="B470" t="inlineStr">
        <is>
          <t>Nivel de Satisfacción Servicios Prestados - LEI</t>
        </is>
      </c>
      <c r="C470" t="inlineStr">
        <is>
          <t>Estratégico</t>
        </is>
      </c>
      <c r="D470" t="inlineStr">
        <is>
          <t>LEI</t>
        </is>
      </c>
      <c r="E470" t="inlineStr">
        <is>
          <t>Anual</t>
        </is>
      </c>
      <c r="F470" t="inlineStr">
        <is>
          <t>Positivo</t>
        </is>
      </c>
      <c r="G470" t="inlineStr">
        <is>
          <t>Serie Unica</t>
        </is>
      </c>
      <c r="H470" t="inlineStr">
        <is>
          <t>Activo</t>
        </is>
      </c>
      <c r="I470" t="inlineStr">
        <is>
          <t>API</t>
        </is>
      </c>
      <c r="J470" t="inlineStr">
        <is>
          <t>Cierre</t>
        </is>
      </c>
      <c r="K470" t="inlineStr"/>
      <c r="L470" t="inlineStr">
        <is>
          <t>Porcentaje</t>
        </is>
      </c>
    </row>
    <row r="471">
      <c r="A471" t="n">
        <v>505</v>
      </c>
      <c r="B471" t="inlineStr">
        <is>
          <t>Nivel de Satisfacción Servicios Prestados - Mercadeo de programas académicos</t>
        </is>
      </c>
      <c r="C471" t="inlineStr">
        <is>
          <t>Estratégico</t>
        </is>
      </c>
      <c r="D471" t="inlineStr">
        <is>
          <t>Mercadeo de programas académicos</t>
        </is>
      </c>
      <c r="E471" t="inlineStr">
        <is>
          <t>Anual</t>
        </is>
      </c>
      <c r="F471" t="inlineStr">
        <is>
          <t>Positivo</t>
        </is>
      </c>
      <c r="G471" t="inlineStr">
        <is>
          <t>Serie Unica</t>
        </is>
      </c>
      <c r="H471" t="inlineStr">
        <is>
          <t>Activo</t>
        </is>
      </c>
      <c r="I471" t="inlineStr">
        <is>
          <t>API</t>
        </is>
      </c>
      <c r="J471" t="inlineStr">
        <is>
          <t>Cierre</t>
        </is>
      </c>
      <c r="K471" t="inlineStr"/>
      <c r="L471" t="inlineStr">
        <is>
          <t>Porcentaje</t>
        </is>
      </c>
    </row>
    <row r="472">
      <c r="A472" t="n">
        <v>506</v>
      </c>
      <c r="B472" t="inlineStr">
        <is>
          <t>Nivel de Satisfacción Servicios Prestados - Prácticas</t>
        </is>
      </c>
      <c r="C472" t="inlineStr">
        <is>
          <t>Estratégico</t>
        </is>
      </c>
      <c r="D472" t="inlineStr">
        <is>
          <t>Prácticas</t>
        </is>
      </c>
      <c r="E472" t="inlineStr">
        <is>
          <t>Semestral</t>
        </is>
      </c>
      <c r="F472" t="inlineStr">
        <is>
          <t>Positivo</t>
        </is>
      </c>
      <c r="G472" t="inlineStr">
        <is>
          <t>Serie Unica</t>
        </is>
      </c>
      <c r="H472" t="inlineStr">
        <is>
          <t>Activo</t>
        </is>
      </c>
      <c r="I472" t="inlineStr">
        <is>
          <t>API</t>
        </is>
      </c>
      <c r="J472" t="inlineStr">
        <is>
          <t>Cierre</t>
        </is>
      </c>
      <c r="K472" t="inlineStr"/>
      <c r="L472" t="inlineStr">
        <is>
          <t>Porcentaje</t>
        </is>
      </c>
    </row>
    <row r="473">
      <c r="A473" t="n">
        <v>507</v>
      </c>
      <c r="B473" t="inlineStr">
        <is>
          <t>Nivel de Satisfacción Servicios Prestados -Cultura y Deporte</t>
        </is>
      </c>
      <c r="C473" t="inlineStr">
        <is>
          <t>Estratégico</t>
        </is>
      </c>
      <c r="D473" t="inlineStr">
        <is>
          <t>Cultura y Deporte</t>
        </is>
      </c>
      <c r="E473" t="inlineStr">
        <is>
          <t>Semestral</t>
        </is>
      </c>
      <c r="F473" t="inlineStr">
        <is>
          <t>Positivo</t>
        </is>
      </c>
      <c r="G473" t="inlineStr">
        <is>
          <t>Serie Unica</t>
        </is>
      </c>
      <c r="H473" t="inlineStr">
        <is>
          <t>Activo</t>
        </is>
      </c>
      <c r="I473" t="inlineStr">
        <is>
          <t>API</t>
        </is>
      </c>
      <c r="J473" t="inlineStr">
        <is>
          <t>Cierre</t>
        </is>
      </c>
      <c r="K473" t="inlineStr"/>
      <c r="L473" t="inlineStr">
        <is>
          <t>Porcentaje</t>
        </is>
      </c>
    </row>
    <row r="474">
      <c r="A474" t="n">
        <v>508</v>
      </c>
      <c r="B474" t="inlineStr">
        <is>
          <t>Nivel de Satisfacción Servicios Prestados - Diseño y contenido virtual</t>
        </is>
      </c>
      <c r="C474" t="inlineStr">
        <is>
          <t>Estratégico</t>
        </is>
      </c>
      <c r="D474" t="inlineStr">
        <is>
          <t>Diseño de Contenido Virtual</t>
        </is>
      </c>
      <c r="E474" t="inlineStr">
        <is>
          <t>Anual</t>
        </is>
      </c>
      <c r="F474" t="inlineStr">
        <is>
          <t>Positivo</t>
        </is>
      </c>
      <c r="G474" t="inlineStr">
        <is>
          <t>Serie Unica</t>
        </is>
      </c>
      <c r="H474" t="inlineStr">
        <is>
          <t>Activo</t>
        </is>
      </c>
      <c r="I474" t="inlineStr">
        <is>
          <t>API</t>
        </is>
      </c>
      <c r="J474" t="inlineStr">
        <is>
          <t>Cierre</t>
        </is>
      </c>
      <c r="K474" t="inlineStr"/>
      <c r="L474" t="inlineStr">
        <is>
          <t>Porcentaje</t>
        </is>
      </c>
    </row>
    <row r="475">
      <c r="A475" t="n">
        <v>509</v>
      </c>
      <c r="B475" t="inlineStr">
        <is>
          <t>Cumplimiento a cronograma de proyectos 2025</t>
        </is>
      </c>
      <c r="C475" t="inlineStr">
        <is>
          <t>Estratégico</t>
        </is>
      </c>
      <c r="D475" t="inlineStr">
        <is>
          <t>Gestión de Proyectos</t>
        </is>
      </c>
      <c r="E475" t="inlineStr">
        <is>
          <t>Mensual</t>
        </is>
      </c>
      <c r="F475" t="inlineStr">
        <is>
          <t>Positivo</t>
        </is>
      </c>
      <c r="G475" t="inlineStr">
        <is>
          <t>Multiserie</t>
        </is>
      </c>
      <c r="H475" t="inlineStr">
        <is>
          <t>Activo</t>
        </is>
      </c>
      <c r="I475" t="inlineStr">
        <is>
          <t>API</t>
        </is>
      </c>
      <c r="J475" t="inlineStr">
        <is>
          <t>Cierre</t>
        </is>
      </c>
      <c r="K475" t="inlineStr"/>
      <c r="L475" t="inlineStr">
        <is>
          <t>Porcentaje</t>
        </is>
      </c>
    </row>
    <row r="476">
      <c r="A476" t="n">
        <v>510</v>
      </c>
      <c r="B476" t="inlineStr">
        <is>
          <t>Frecuencia de incidentes de riesgos</t>
        </is>
      </c>
      <c r="C476" t="inlineStr">
        <is>
          <t>Operativo</t>
        </is>
      </c>
      <c r="D476" t="inlineStr">
        <is>
          <t>GESTIÓN DE RIESGOS</t>
        </is>
      </c>
      <c r="E476" t="inlineStr">
        <is>
          <t>Trimestral</t>
        </is>
      </c>
      <c r="F476" t="inlineStr">
        <is>
          <t>Positivo</t>
        </is>
      </c>
      <c r="G476" t="inlineStr">
        <is>
          <t>Multiserie</t>
        </is>
      </c>
      <c r="H476" t="inlineStr">
        <is>
          <t>Activo</t>
        </is>
      </c>
      <c r="I476" t="inlineStr">
        <is>
          <t>API</t>
        </is>
      </c>
      <c r="J476" t="inlineStr">
        <is>
          <t>Sumar las variables de las series y luego a aplicar la fórmula</t>
        </is>
      </c>
      <c r="K476" t="inlineStr"/>
      <c r="L476" t="inlineStr">
        <is>
          <t>Porcentaje</t>
        </is>
      </c>
    </row>
    <row r="477">
      <c r="A477" t="n">
        <v>511</v>
      </c>
      <c r="B477" t="inlineStr">
        <is>
          <t>Eficacia de controles</t>
        </is>
      </c>
      <c r="C477" t="inlineStr">
        <is>
          <t>Operativo</t>
        </is>
      </c>
      <c r="D477" t="inlineStr">
        <is>
          <t>GESTIÓN DE RIESGOS</t>
        </is>
      </c>
      <c r="E477" t="inlineStr">
        <is>
          <t>Trimestral</t>
        </is>
      </c>
      <c r="F477" t="inlineStr">
        <is>
          <t>Positivo</t>
        </is>
      </c>
      <c r="G477" t="inlineStr">
        <is>
          <t>Multiserie</t>
        </is>
      </c>
      <c r="H477" t="inlineStr">
        <is>
          <t>Activo</t>
        </is>
      </c>
      <c r="I477" t="inlineStr">
        <is>
          <t>API</t>
        </is>
      </c>
      <c r="J477" t="inlineStr">
        <is>
          <t>Sumar las variables de las series y luego a aplicar la fórmula</t>
        </is>
      </c>
      <c r="K477" t="inlineStr"/>
      <c r="L477" t="inlineStr">
        <is>
          <t>Porcentaje</t>
        </is>
      </c>
    </row>
    <row r="478">
      <c r="A478" t="n">
        <v>513</v>
      </c>
      <c r="B478" t="inlineStr">
        <is>
          <t>Nivel de cumplimiento del plan de seguimiento a controles</t>
        </is>
      </c>
      <c r="C478" t="inlineStr">
        <is>
          <t>Operativo</t>
        </is>
      </c>
      <c r="D478" t="inlineStr">
        <is>
          <t>GESTIÓN DE RIESGOS</t>
        </is>
      </c>
      <c r="E478" t="inlineStr">
        <is>
          <t>Trimestral</t>
        </is>
      </c>
      <c r="F478" t="inlineStr">
        <is>
          <t>Positivo</t>
        </is>
      </c>
      <c r="G478" t="inlineStr">
        <is>
          <t>Serie Unica</t>
        </is>
      </c>
      <c r="H478" t="inlineStr">
        <is>
          <t>Activo</t>
        </is>
      </c>
      <c r="I478" t="inlineStr">
        <is>
          <t>API</t>
        </is>
      </c>
      <c r="J478" t="inlineStr">
        <is>
          <t>Promedio</t>
        </is>
      </c>
      <c r="K478" t="inlineStr"/>
      <c r="L478" t="inlineStr">
        <is>
          <t>Porcentaje</t>
        </is>
      </c>
    </row>
    <row r="479">
      <c r="A479" t="n">
        <v>514</v>
      </c>
      <c r="B479" t="inlineStr">
        <is>
          <t>Respuesta ante nuevas necesidades de control</t>
        </is>
      </c>
      <c r="C479" t="inlineStr">
        <is>
          <t>Operativo</t>
        </is>
      </c>
      <c r="D479" t="inlineStr">
        <is>
          <t>GESTIÓN DE RIESGOS</t>
        </is>
      </c>
      <c r="E479" t="inlineStr">
        <is>
          <t>Semestral</t>
        </is>
      </c>
      <c r="F479" t="inlineStr">
        <is>
          <t>Positivo</t>
        </is>
      </c>
      <c r="G479" t="inlineStr">
        <is>
          <t>Serie Unica</t>
        </is>
      </c>
      <c r="H479" t="inlineStr">
        <is>
          <t>Activo</t>
        </is>
      </c>
      <c r="I479" t="inlineStr">
        <is>
          <t>API</t>
        </is>
      </c>
      <c r="J479" t="inlineStr">
        <is>
          <t>Promedio</t>
        </is>
      </c>
      <c r="K479" t="inlineStr"/>
      <c r="L479" t="inlineStr">
        <is>
          <t>Porcentaje</t>
        </is>
      </c>
    </row>
    <row r="480">
      <c r="A480" t="n">
        <v>515</v>
      </c>
      <c r="B480" t="inlineStr">
        <is>
          <t>Porcentaje de procesos de control implementados</t>
        </is>
      </c>
      <c r="C480" t="inlineStr">
        <is>
          <t>Estratégico</t>
        </is>
      </c>
      <c r="D480" t="inlineStr">
        <is>
          <t>GESTIÓN DE LA TECNOLOGÍA E INNOVACIÓN DIGITAL</t>
        </is>
      </c>
      <c r="E480" t="inlineStr">
        <is>
          <t>Semestral</t>
        </is>
      </c>
      <c r="F480" t="inlineStr">
        <is>
          <t>Positivo</t>
        </is>
      </c>
      <c r="G480" t="inlineStr">
        <is>
          <t>Serie Unica</t>
        </is>
      </c>
      <c r="H480" t="inlineStr">
        <is>
          <t>Activo</t>
        </is>
      </c>
      <c r="I480" t="inlineStr">
        <is>
          <t>API</t>
        </is>
      </c>
      <c r="J480" t="inlineStr">
        <is>
          <t>Promedio</t>
        </is>
      </c>
      <c r="K480" t="inlineStr"/>
      <c r="L480" t="inlineStr">
        <is>
          <t>Porcentaje</t>
        </is>
      </c>
    </row>
    <row r="481">
      <c r="A481" t="n">
        <v>516</v>
      </c>
      <c r="B481" t="inlineStr">
        <is>
          <t>Porcentaje de colaboradores formados en ciberseguridad</t>
        </is>
      </c>
      <c r="C481" t="inlineStr">
        <is>
          <t>Operativo</t>
        </is>
      </c>
      <c r="D481" t="inlineStr">
        <is>
          <t>GESTIÓN DE LA TECNOLOGÍA E INNOVACIÓN DIGITAL</t>
        </is>
      </c>
      <c r="E481" t="inlineStr">
        <is>
          <t>Semestral</t>
        </is>
      </c>
      <c r="F481" t="inlineStr">
        <is>
          <t>Positivo</t>
        </is>
      </c>
      <c r="G481" t="inlineStr">
        <is>
          <t>Serie Unica</t>
        </is>
      </c>
      <c r="H481" t="inlineStr">
        <is>
          <t>Activo</t>
        </is>
      </c>
      <c r="I481" t="inlineStr">
        <is>
          <t>API</t>
        </is>
      </c>
      <c r="J481" t="inlineStr">
        <is>
          <t>Promedio</t>
        </is>
      </c>
      <c r="K481" t="inlineStr"/>
      <c r="L481" t="inlineStr">
        <is>
          <t>Porcentaje</t>
        </is>
      </c>
    </row>
    <row r="482">
      <c r="A482" t="n">
        <v>518</v>
      </c>
      <c r="B482" t="inlineStr">
        <is>
          <t>Cumplimiento programa de auditoría</t>
        </is>
      </c>
      <c r="C482" t="inlineStr">
        <is>
          <t>Estratégico</t>
        </is>
      </c>
      <c r="D482" t="inlineStr">
        <is>
          <t>AUDITORÍA INTERNA</t>
        </is>
      </c>
      <c r="E482" t="inlineStr">
        <is>
          <t>Trimestral</t>
        </is>
      </c>
      <c r="F482" t="inlineStr">
        <is>
          <t>Positivo</t>
        </is>
      </c>
      <c r="G482" t="inlineStr">
        <is>
          <t>Serie Unica</t>
        </is>
      </c>
      <c r="H482" t="inlineStr">
        <is>
          <t>Activo</t>
        </is>
      </c>
      <c r="I482" t="inlineStr">
        <is>
          <t>API</t>
        </is>
      </c>
      <c r="J482" t="inlineStr">
        <is>
          <t>Cierre</t>
        </is>
      </c>
      <c r="K482" t="inlineStr"/>
      <c r="L482" t="inlineStr">
        <is>
          <t>Porcentaje</t>
        </is>
      </c>
    </row>
    <row r="483">
      <c r="A483" t="n">
        <v>519</v>
      </c>
      <c r="B483" t="inlineStr">
        <is>
          <t>% de publicaciones con sentimiento neutro o negativo</t>
        </is>
      </c>
      <c r="C483" t="inlineStr">
        <is>
          <t>Operativo</t>
        </is>
      </c>
      <c r="D483" t="inlineStr">
        <is>
          <t>Comunicaciones Externas</t>
        </is>
      </c>
      <c r="E483" t="inlineStr">
        <is>
          <t>Semestral</t>
        </is>
      </c>
      <c r="F483" t="inlineStr">
        <is>
          <t>Positivo</t>
        </is>
      </c>
      <c r="G483" t="inlineStr">
        <is>
          <t>Multiserie</t>
        </is>
      </c>
      <c r="H483" t="inlineStr">
        <is>
          <t>Activo</t>
        </is>
      </c>
      <c r="I483" t="inlineStr">
        <is>
          <t>API</t>
        </is>
      </c>
      <c r="J483" t="inlineStr">
        <is>
          <t>Aplicar la fórmula a cada serie y luego promediar los resultados</t>
        </is>
      </c>
      <c r="K483" t="inlineStr"/>
      <c r="L483" t="inlineStr">
        <is>
          <t>Porcentaje</t>
        </is>
      </c>
    </row>
    <row r="484">
      <c r="A484" t="n">
        <v>522</v>
      </c>
      <c r="B484" t="inlineStr">
        <is>
          <t>Asignaturas o modulos con mecanismos de evaluación implementados</t>
        </is>
      </c>
      <c r="C484" t="inlineStr">
        <is>
          <t>Estratégico</t>
        </is>
      </c>
      <c r="D484" t="inlineStr">
        <is>
          <t>Gestión, Evaluación e Innovación Curricular</t>
        </is>
      </c>
      <c r="E484" t="inlineStr">
        <is>
          <t>Anual</t>
        </is>
      </c>
      <c r="F484" t="inlineStr">
        <is>
          <t>Positivo</t>
        </is>
      </c>
      <c r="G484" t="inlineStr">
        <is>
          <t>Serie Unica</t>
        </is>
      </c>
      <c r="H484" t="inlineStr">
        <is>
          <t>Activo</t>
        </is>
      </c>
      <c r="I484" t="inlineStr">
        <is>
          <t>API</t>
        </is>
      </c>
      <c r="J484" t="inlineStr">
        <is>
          <t>Cierre</t>
        </is>
      </c>
      <c r="K484" t="inlineStr"/>
      <c r="L484" t="inlineStr">
        <is>
          <t>Porcentaje</t>
        </is>
      </c>
    </row>
    <row r="485">
      <c r="A485" t="n">
        <v>523</v>
      </c>
      <c r="B485" t="inlineStr">
        <is>
          <t>Ingresos totales de educación para la vida</t>
        </is>
      </c>
      <c r="C485" t="inlineStr">
        <is>
          <t>Estratégico</t>
        </is>
      </c>
      <c r="D485" t="inlineStr">
        <is>
          <t>Planeación Financiera</t>
        </is>
      </c>
      <c r="E485" t="inlineStr">
        <is>
          <t>Semestral</t>
        </is>
      </c>
      <c r="F485" t="inlineStr">
        <is>
          <t>Positivo</t>
        </is>
      </c>
      <c r="G485" t="inlineStr">
        <is>
          <t>Multiserie</t>
        </is>
      </c>
      <c r="H485" t="inlineStr">
        <is>
          <t>Activo</t>
        </is>
      </c>
      <c r="I485" t="inlineStr">
        <is>
          <t>API</t>
        </is>
      </c>
      <c r="J485" t="inlineStr">
        <is>
          <t>Sumar las variables de las series y luego a aplicar la fórmula</t>
        </is>
      </c>
      <c r="K485" t="inlineStr"/>
      <c r="L485" t="inlineStr">
        <is>
          <t>Porcentaje</t>
        </is>
      </c>
    </row>
    <row r="486">
      <c r="A486" t="n">
        <v>524</v>
      </c>
      <c r="B486" t="inlineStr">
        <is>
          <t>Total Leads por canales de captación</t>
        </is>
      </c>
      <c r="C486" t="inlineStr">
        <is>
          <t>Operativo</t>
        </is>
      </c>
      <c r="D486" t="inlineStr">
        <is>
          <t>Mercadeo de programas académicos</t>
        </is>
      </c>
      <c r="E486" t="inlineStr">
        <is>
          <t>Semestral</t>
        </is>
      </c>
      <c r="F486" t="inlineStr">
        <is>
          <t>Positivo</t>
        </is>
      </c>
      <c r="G486" t="inlineStr">
        <is>
          <t>Multiserie</t>
        </is>
      </c>
      <c r="H486" t="inlineStr">
        <is>
          <t>Activo</t>
        </is>
      </c>
      <c r="I486" t="inlineStr">
        <is>
          <t>API</t>
        </is>
      </c>
      <c r="J486" t="inlineStr">
        <is>
          <t>Sumar las variables de las series y luego a aplicar la fórmula</t>
        </is>
      </c>
      <c r="K486" t="inlineStr"/>
      <c r="L486" t="inlineStr">
        <is>
          <t>Porcentaje</t>
        </is>
      </c>
    </row>
    <row r="487">
      <c r="A487" t="n">
        <v>526</v>
      </c>
      <c r="B487" t="inlineStr">
        <is>
          <t>Cumplimiento Politica Polisigs</t>
        </is>
      </c>
      <c r="C487" t="inlineStr">
        <is>
          <t>Operativo</t>
        </is>
      </c>
      <c r="D487" t="inlineStr">
        <is>
          <t>Planificación POLISIGS</t>
        </is>
      </c>
      <c r="E487" t="inlineStr">
        <is>
          <t>Trimestral</t>
        </is>
      </c>
      <c r="F487" t="inlineStr">
        <is>
          <t>Positivo</t>
        </is>
      </c>
      <c r="G487" t="inlineStr">
        <is>
          <t>Serie Unica</t>
        </is>
      </c>
      <c r="H487" t="inlineStr">
        <is>
          <t>Activo</t>
        </is>
      </c>
      <c r="I487" t="inlineStr">
        <is>
          <t>API</t>
        </is>
      </c>
      <c r="J487" t="inlineStr">
        <is>
          <t>Promedio</t>
        </is>
      </c>
      <c r="K487" t="inlineStr"/>
      <c r="L487" t="inlineStr">
        <is>
          <t>Porcentaje</t>
        </is>
      </c>
    </row>
    <row r="488">
      <c r="A488" t="n">
        <v>527</v>
      </c>
      <c r="B488" t="inlineStr">
        <is>
          <t>Participación de Grupos de Interés en la construcción del nuevo plan de desarrollo (PDI)</t>
        </is>
      </c>
      <c r="C488" t="inlineStr">
        <is>
          <t>Estratégico</t>
        </is>
      </c>
      <c r="D488" t="inlineStr">
        <is>
          <t>Planeación Estratégica</t>
        </is>
      </c>
      <c r="E488" t="inlineStr">
        <is>
          <t>Anual</t>
        </is>
      </c>
      <c r="F488" t="inlineStr">
        <is>
          <t>Positivo</t>
        </is>
      </c>
      <c r="G488" t="inlineStr">
        <is>
          <t>Serie Unica</t>
        </is>
      </c>
      <c r="H488" t="inlineStr">
        <is>
          <t>Activo</t>
        </is>
      </c>
      <c r="I488" t="inlineStr">
        <is>
          <t>API</t>
        </is>
      </c>
      <c r="J488" t="inlineStr"/>
      <c r="K488" t="inlineStr"/>
      <c r="L488" t="inlineStr">
        <is>
          <t>Porcentaje</t>
        </is>
      </c>
    </row>
    <row r="489">
      <c r="A489" t="n">
        <v>528</v>
      </c>
      <c r="B489" t="inlineStr">
        <is>
          <t>Participación de la comunidad en la Rendición de Cuentas</t>
        </is>
      </c>
      <c r="C489" t="inlineStr">
        <is>
          <t>Estratégico</t>
        </is>
      </c>
      <c r="D489" t="inlineStr">
        <is>
          <t>Planeación Estratégica</t>
        </is>
      </c>
      <c r="E489" t="inlineStr">
        <is>
          <t>Anual</t>
        </is>
      </c>
      <c r="F489" t="inlineStr">
        <is>
          <t>Positivo</t>
        </is>
      </c>
      <c r="G489" t="inlineStr">
        <is>
          <t>Serie Unica</t>
        </is>
      </c>
      <c r="H489" t="inlineStr">
        <is>
          <t>Activo</t>
        </is>
      </c>
      <c r="I489" t="inlineStr">
        <is>
          <t>API</t>
        </is>
      </c>
      <c r="J489" t="inlineStr">
        <is>
          <t>Cierre</t>
        </is>
      </c>
      <c r="K489" t="inlineStr"/>
      <c r="L489" t="inlineStr">
        <is>
          <t>Porcentaje</t>
        </is>
      </c>
    </row>
    <row r="490">
      <c r="A490" t="n">
        <v>529</v>
      </c>
      <c r="B490" t="inlineStr">
        <is>
          <t>Oportunidad en la solución de solicitudes de infraestructura</t>
        </is>
      </c>
      <c r="C490" t="inlineStr">
        <is>
          <t>Operativo</t>
        </is>
      </c>
      <c r="D490" t="inlineStr">
        <is>
          <t>Gestión Infraestructura Física</t>
        </is>
      </c>
      <c r="E490" t="inlineStr">
        <is>
          <t>Trimestral</t>
        </is>
      </c>
      <c r="F490" t="inlineStr">
        <is>
          <t>Positivo</t>
        </is>
      </c>
      <c r="G490" t="inlineStr">
        <is>
          <t>Multiserie</t>
        </is>
      </c>
      <c r="H490" t="inlineStr">
        <is>
          <t>Activo</t>
        </is>
      </c>
      <c r="I490" t="inlineStr">
        <is>
          <t>API</t>
        </is>
      </c>
      <c r="J490" t="inlineStr">
        <is>
          <t>Sumar las variables de las series y luego a aplicar la fórmula</t>
        </is>
      </c>
      <c r="K490" t="inlineStr"/>
      <c r="L490" t="inlineStr">
        <is>
          <t>Porcentaje</t>
        </is>
      </c>
    </row>
    <row r="491">
      <c r="A491" t="n">
        <v>530</v>
      </c>
      <c r="B491" t="inlineStr">
        <is>
          <t>Índice de Cumplimiento del Sprint</t>
        </is>
      </c>
      <c r="C491" t="inlineStr">
        <is>
          <t>Estratégico</t>
        </is>
      </c>
      <c r="D491" t="inlineStr">
        <is>
          <t>GESTIÓN DE LA TECNOLOGÍA E INNOVACIÓN DIGITAL</t>
        </is>
      </c>
      <c r="E491" t="inlineStr">
        <is>
          <t>Semestral</t>
        </is>
      </c>
      <c r="F491" t="inlineStr">
        <is>
          <t>Positivo</t>
        </is>
      </c>
      <c r="G491" t="inlineStr">
        <is>
          <t>Serie Unica</t>
        </is>
      </c>
      <c r="H491" t="inlineStr">
        <is>
          <t>Activo</t>
        </is>
      </c>
      <c r="I491" t="inlineStr">
        <is>
          <t>API</t>
        </is>
      </c>
      <c r="J491" t="inlineStr">
        <is>
          <t>Promedio</t>
        </is>
      </c>
      <c r="K491" t="inlineStr"/>
      <c r="L491" t="inlineStr">
        <is>
          <t>Porcentaje</t>
        </is>
      </c>
    </row>
    <row r="492">
      <c r="A492" t="n">
        <v>531</v>
      </c>
      <c r="B492" t="inlineStr">
        <is>
          <t>Eficiencia de capacidad instalada</t>
        </is>
      </c>
      <c r="C492" t="inlineStr">
        <is>
          <t>Estratégico</t>
        </is>
      </c>
      <c r="D492" t="inlineStr">
        <is>
          <t>GESTIÓN DE LA TECNOLOGÍA E INNOVACIÓN DIGITAL</t>
        </is>
      </c>
      <c r="E492" t="inlineStr">
        <is>
          <t>Semestral</t>
        </is>
      </c>
      <c r="F492" t="inlineStr">
        <is>
          <t>Positivo</t>
        </is>
      </c>
      <c r="G492" t="inlineStr">
        <is>
          <t>Serie Unica</t>
        </is>
      </c>
      <c r="H492" t="inlineStr">
        <is>
          <t>Activo</t>
        </is>
      </c>
      <c r="I492" t="inlineStr">
        <is>
          <t>API</t>
        </is>
      </c>
      <c r="J492" t="inlineStr">
        <is>
          <t>Promedio</t>
        </is>
      </c>
      <c r="K492" t="inlineStr"/>
      <c r="L492" t="inlineStr">
        <is>
          <t>Porcentaje</t>
        </is>
      </c>
    </row>
    <row r="493">
      <c r="A493" t="n">
        <v>532</v>
      </c>
      <c r="B493" t="inlineStr">
        <is>
          <t>Actividades de Cooperación en Internacionalización</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533</v>
      </c>
      <c r="B494" t="inlineStr">
        <is>
          <t>Participación de estudiantes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Porcentaje</t>
        </is>
      </c>
    </row>
    <row r="495">
      <c r="A495" t="n">
        <v>534</v>
      </c>
      <c r="B495" t="inlineStr">
        <is>
          <t>Participación de estudiantes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Porcentaje</t>
        </is>
      </c>
    </row>
    <row r="496">
      <c r="A496" t="n">
        <v>535</v>
      </c>
      <c r="B496" t="inlineStr">
        <is>
          <t>Participación de profesores externos invitados a actividades de cooperación nacional e internacional</t>
        </is>
      </c>
      <c r="C496" t="inlineStr">
        <is>
          <t>Estratégico</t>
        </is>
      </c>
      <c r="D496" t="inlineStr">
        <is>
          <t>VISIBILIDAD NACIONAL E INTERNACIONAL</t>
        </is>
      </c>
      <c r="E496" t="inlineStr">
        <is>
          <t>Semestral</t>
        </is>
      </c>
      <c r="F496" t="inlineStr">
        <is>
          <t>Positivo</t>
        </is>
      </c>
      <c r="G496" t="inlineStr">
        <is>
          <t>Multiserie</t>
        </is>
      </c>
      <c r="H496" t="inlineStr">
        <is>
          <t>Activo</t>
        </is>
      </c>
      <c r="I496" t="inlineStr">
        <is>
          <t>API</t>
        </is>
      </c>
      <c r="J496" t="inlineStr">
        <is>
          <t>Sumar las variables de las series y luego a aplicar la fórmula</t>
        </is>
      </c>
      <c r="K496" t="inlineStr"/>
      <c r="L496" t="inlineStr">
        <is>
          <t>Porcentaje</t>
        </is>
      </c>
    </row>
    <row r="497">
      <c r="A497" t="n">
        <v>536</v>
      </c>
      <c r="B497" t="inlineStr">
        <is>
          <t>Participación de profesores POLI en actividades de cooperación nacional e internacional</t>
        </is>
      </c>
      <c r="C497" t="inlineStr">
        <is>
          <t>Estratégico</t>
        </is>
      </c>
      <c r="D497" t="inlineStr">
        <is>
          <t>VISIBILIDAD NACIONAL E INTERNACIONAL</t>
        </is>
      </c>
      <c r="E497" t="inlineStr">
        <is>
          <t>Semestral</t>
        </is>
      </c>
      <c r="F497" t="inlineStr">
        <is>
          <t>Positivo</t>
        </is>
      </c>
      <c r="G497" t="inlineStr">
        <is>
          <t>Multiserie</t>
        </is>
      </c>
      <c r="H497" t="inlineStr">
        <is>
          <t>Activo</t>
        </is>
      </c>
      <c r="I497" t="inlineStr">
        <is>
          <t>API</t>
        </is>
      </c>
      <c r="J497" t="inlineStr">
        <is>
          <t>Sumar las variables de las series y luego a aplicar la fórmula</t>
        </is>
      </c>
      <c r="K497" t="inlineStr"/>
      <c r="L497" t="inlineStr">
        <is>
          <t>Porcentaje</t>
        </is>
      </c>
    </row>
    <row r="498">
      <c r="A498" t="n">
        <v>537</v>
      </c>
      <c r="B498" t="inlineStr">
        <is>
          <t>FCR- Resolución en primer contacto</t>
        </is>
      </c>
      <c r="C498" t="inlineStr">
        <is>
          <t>Estratégico</t>
        </is>
      </c>
      <c r="D498" t="inlineStr">
        <is>
          <t>Servicio</t>
        </is>
      </c>
      <c r="E498" t="inlineStr">
        <is>
          <t>Semestral</t>
        </is>
      </c>
      <c r="F498" t="inlineStr">
        <is>
          <t>Positivo</t>
        </is>
      </c>
      <c r="G498" t="inlineStr">
        <is>
          <t>Serie Unica</t>
        </is>
      </c>
      <c r="H498" t="inlineStr">
        <is>
          <t>Activo</t>
        </is>
      </c>
      <c r="I498" t="inlineStr">
        <is>
          <t>API</t>
        </is>
      </c>
      <c r="J498" t="inlineStr">
        <is>
          <t>Cierre</t>
        </is>
      </c>
      <c r="K498" t="inlineStr"/>
      <c r="L498" t="inlineStr">
        <is>
          <t>Porcentaje</t>
        </is>
      </c>
    </row>
    <row r="499">
      <c r="A499" t="n">
        <v>538</v>
      </c>
      <c r="B499" t="inlineStr">
        <is>
          <t>Cumplimiento de sesiones de socialización de planeación académica</t>
        </is>
      </c>
      <c r="C499" t="inlineStr">
        <is>
          <t>Operativo</t>
        </is>
      </c>
      <c r="D499" t="inlineStr">
        <is>
          <t>Registro y Control</t>
        </is>
      </c>
      <c r="E499" t="inlineStr">
        <is>
          <t>Semestral</t>
        </is>
      </c>
      <c r="F499" t="inlineStr">
        <is>
          <t>Positivo</t>
        </is>
      </c>
      <c r="G499" t="inlineStr">
        <is>
          <t>Serie Unica</t>
        </is>
      </c>
      <c r="H499" t="inlineStr">
        <is>
          <t>Activo</t>
        </is>
      </c>
      <c r="I499" t="inlineStr">
        <is>
          <t>API</t>
        </is>
      </c>
      <c r="J499" t="inlineStr">
        <is>
          <t>Promedio</t>
        </is>
      </c>
      <c r="K499" t="inlineStr"/>
      <c r="L499" t="inlineStr">
        <is>
          <t>Porcentaje</t>
        </is>
      </c>
    </row>
    <row r="500">
      <c r="A500" t="n">
        <v>539</v>
      </c>
      <c r="B500" t="inlineStr">
        <is>
          <t>CES emisión de certificados</t>
        </is>
      </c>
      <c r="C500" t="inlineStr">
        <is>
          <t>Operativo</t>
        </is>
      </c>
      <c r="D500" t="inlineStr">
        <is>
          <t>Registro y Control</t>
        </is>
      </c>
      <c r="E500" t="inlineStr">
        <is>
          <t>Semestral</t>
        </is>
      </c>
      <c r="F500" t="inlineStr">
        <is>
          <t>Negativo</t>
        </is>
      </c>
      <c r="G500" t="inlineStr">
        <is>
          <t>Serie Unica</t>
        </is>
      </c>
      <c r="H500" t="inlineStr">
        <is>
          <t>Activo</t>
        </is>
      </c>
      <c r="I500" t="inlineStr">
        <is>
          <t>API</t>
        </is>
      </c>
      <c r="J500" t="inlineStr">
        <is>
          <t>Promedio</t>
        </is>
      </c>
      <c r="K500" t="inlineStr"/>
      <c r="L500" t="inlineStr">
        <is>
          <t>Porcentaje</t>
        </is>
      </c>
    </row>
    <row r="501">
      <c r="A501" t="n">
        <v>540</v>
      </c>
      <c r="B501" t="inlineStr">
        <is>
          <t>Nivel de Calidad de los Datos Cargados al SNIES</t>
        </is>
      </c>
      <c r="C501" t="inlineStr">
        <is>
          <t>Estratégico</t>
        </is>
      </c>
      <c r="D501" t="inlineStr">
        <is>
          <t>DATOS Y ANALÍTICA</t>
        </is>
      </c>
      <c r="E501" t="inlineStr">
        <is>
          <t>Semestral</t>
        </is>
      </c>
      <c r="F501" t="inlineStr">
        <is>
          <t>Positivo</t>
        </is>
      </c>
      <c r="G501" t="inlineStr">
        <is>
          <t>Serie Unica</t>
        </is>
      </c>
      <c r="H501" t="inlineStr">
        <is>
          <t>Activo</t>
        </is>
      </c>
      <c r="I501" t="inlineStr">
        <is>
          <t>API</t>
        </is>
      </c>
      <c r="J501" t="inlineStr">
        <is>
          <t>Promedio</t>
        </is>
      </c>
      <c r="K501" t="inlineStr"/>
      <c r="L501" t="inlineStr">
        <is>
          <t>Porcentaje</t>
        </is>
      </c>
    </row>
    <row r="502">
      <c r="A502" t="n">
        <v>541</v>
      </c>
      <c r="B502" t="inlineStr">
        <is>
          <t>Participación de graduados en actividades de empleabilidad y relacionamiento</t>
        </is>
      </c>
      <c r="C502" t="inlineStr">
        <is>
          <t>Operativo</t>
        </is>
      </c>
      <c r="D502" t="inlineStr">
        <is>
          <t>Gestión de Graduados</t>
        </is>
      </c>
      <c r="E502" t="inlineStr">
        <is>
          <t>Anual</t>
        </is>
      </c>
      <c r="F502" t="inlineStr">
        <is>
          <t>Positivo</t>
        </is>
      </c>
      <c r="G502" t="inlineStr">
        <is>
          <t>Serie Unica</t>
        </is>
      </c>
      <c r="H502" t="inlineStr">
        <is>
          <t>Activo</t>
        </is>
      </c>
      <c r="I502" t="inlineStr">
        <is>
          <t>API</t>
        </is>
      </c>
      <c r="J502" t="inlineStr">
        <is>
          <t>Cierre</t>
        </is>
      </c>
      <c r="K502" t="inlineStr"/>
      <c r="L502" t="inlineStr">
        <is>
          <t>Porcentaje</t>
        </is>
      </c>
    </row>
    <row r="503">
      <c r="A503" t="n">
        <v>542</v>
      </c>
      <c r="B503" t="inlineStr">
        <is>
          <t>Tasa de cotización del graduado - Metrica</t>
        </is>
      </c>
      <c r="C503" t="inlineStr">
        <is>
          <t>Estratégico</t>
        </is>
      </c>
      <c r="D503" t="inlineStr">
        <is>
          <t>Gestión de Graduados</t>
        </is>
      </c>
      <c r="E503" t="inlineStr">
        <is>
          <t>Anual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Porcentaje</t>
        </is>
      </c>
    </row>
    <row r="504">
      <c r="A504" t="n">
        <v>543</v>
      </c>
      <c r="B504" t="inlineStr">
        <is>
          <t>Tasa de interacción por usuario</t>
        </is>
      </c>
      <c r="C504" t="inlineStr">
        <is>
          <t>Operativo</t>
        </is>
      </c>
      <c r="D504" t="inlineStr">
        <is>
          <t>Editorial y Publicaciones</t>
        </is>
      </c>
      <c r="E504" t="inlineStr">
        <is>
          <t>Semestral</t>
        </is>
      </c>
      <c r="F504" t="inlineStr">
        <is>
          <t>Positivo</t>
        </is>
      </c>
      <c r="G504" t="inlineStr">
        <is>
          <t>Multiserie</t>
        </is>
      </c>
      <c r="H504" t="inlineStr">
        <is>
          <t>Activo</t>
        </is>
      </c>
      <c r="I504" t="inlineStr">
        <is>
          <t>API</t>
        </is>
      </c>
      <c r="J504" t="inlineStr">
        <is>
          <t>Sumar las variables de las series y luego a aplicar la fórmula</t>
        </is>
      </c>
      <c r="K504" t="inlineStr"/>
      <c r="L504" t="inlineStr">
        <is>
          <t>Porcentaje</t>
        </is>
      </c>
    </row>
    <row r="505">
      <c r="A505" t="n">
        <v>544</v>
      </c>
      <c r="B505" t="inlineStr">
        <is>
          <t>Producción de ambientes inmersivos LEI</t>
        </is>
      </c>
      <c r="C505" t="inlineStr">
        <is>
          <t>Operativo</t>
        </is>
      </c>
      <c r="D505" t="inlineStr">
        <is>
          <t>LEI</t>
        </is>
      </c>
      <c r="E505" t="inlineStr">
        <is>
          <t>Semestral</t>
        </is>
      </c>
      <c r="F505" t="inlineStr">
        <is>
          <t>Positivo</t>
        </is>
      </c>
      <c r="G505" t="inlineStr">
        <is>
          <t>Multiserie</t>
        </is>
      </c>
      <c r="H505" t="inlineStr">
        <is>
          <t>Activo</t>
        </is>
      </c>
      <c r="I505" t="inlineStr">
        <is>
          <t>API</t>
        </is>
      </c>
      <c r="J505" t="inlineStr">
        <is>
          <t>Aplicar la fórmula a cada serie y luego promediar los resultados</t>
        </is>
      </c>
      <c r="K505" t="inlineStr"/>
      <c r="L505" t="inlineStr">
        <is>
          <t>Porcentaje</t>
        </is>
      </c>
    </row>
    <row r="506">
      <c r="A506" t="n">
        <v>546</v>
      </c>
      <c r="B506" t="inlineStr">
        <is>
          <t>Tasa de participación de graduados en instrumentos de seguimiento (M0, M1, M5)</t>
        </is>
      </c>
      <c r="C506" t="inlineStr">
        <is>
          <t>Estratégico</t>
        </is>
      </c>
      <c r="D506" t="inlineStr">
        <is>
          <t>Gestión de Graduados</t>
        </is>
      </c>
      <c r="E506" t="inlineStr">
        <is>
          <t>Anual</t>
        </is>
      </c>
      <c r="F506" t="inlineStr">
        <is>
          <t>Positivo</t>
        </is>
      </c>
      <c r="G506" t="inlineStr">
        <is>
          <t>Multiserie</t>
        </is>
      </c>
      <c r="H506" t="inlineStr">
        <is>
          <t>Activo</t>
        </is>
      </c>
      <c r="I506" t="inlineStr">
        <is>
          <t>API</t>
        </is>
      </c>
      <c r="J506" t="inlineStr">
        <is>
          <t>Aplicar la fórmula a cada serie y luego promediar los resultados</t>
        </is>
      </c>
      <c r="K506" t="inlineStr"/>
      <c r="L506" t="inlineStr">
        <is>
          <t>Porcentaje</t>
        </is>
      </c>
    </row>
    <row r="507">
      <c r="A507" t="n">
        <v>547</v>
      </c>
      <c r="B507" t="inlineStr">
        <is>
          <t>Nivel de satisfacción del graduado con la institución</t>
        </is>
      </c>
      <c r="C507" t="inlineStr">
        <is>
          <t>Estratégico</t>
        </is>
      </c>
      <c r="D507" t="inlineStr">
        <is>
          <t>Gestión de Graduados</t>
        </is>
      </c>
      <c r="E507" t="inlineStr">
        <is>
          <t>Anual</t>
        </is>
      </c>
      <c r="F507" t="inlineStr">
        <is>
          <t>Positivo</t>
        </is>
      </c>
      <c r="G507" t="inlineStr">
        <is>
          <t>Serie Unica</t>
        </is>
      </c>
      <c r="H507" t="inlineStr">
        <is>
          <t>Activo</t>
        </is>
      </c>
      <c r="I507" t="inlineStr">
        <is>
          <t>API</t>
        </is>
      </c>
      <c r="J507" t="inlineStr">
        <is>
          <t>Cierre</t>
        </is>
      </c>
      <c r="K507" t="inlineStr"/>
      <c r="L507" t="inlineStr">
        <is>
          <t>Porcentaje</t>
        </is>
      </c>
    </row>
    <row r="508">
      <c r="A508" t="n">
        <v>550</v>
      </c>
      <c r="B508" t="inlineStr">
        <is>
          <t>Nivel de satisfacción con las actividades de formación</t>
        </is>
      </c>
      <c r="C508" t="inlineStr">
        <is>
          <t>Operativo</t>
        </is>
      </c>
      <c r="D508" t="inlineStr">
        <is>
          <t>Emprendimiento</t>
        </is>
      </c>
      <c r="E508" t="inlineStr">
        <is>
          <t>Semestral</t>
        </is>
      </c>
      <c r="F508" t="inlineStr">
        <is>
          <t>Positivo</t>
        </is>
      </c>
      <c r="G508" t="inlineStr">
        <is>
          <t>Serie Unica</t>
        </is>
      </c>
      <c r="H508" t="inlineStr">
        <is>
          <t>Activo</t>
        </is>
      </c>
      <c r="I508" t="inlineStr">
        <is>
          <t>API</t>
        </is>
      </c>
      <c r="J508" t="inlineStr">
        <is>
          <t>Cierre</t>
        </is>
      </c>
      <c r="K508" t="inlineStr"/>
      <c r="L508" t="inlineStr">
        <is>
          <t>Porcentaje</t>
        </is>
      </c>
    </row>
    <row r="509">
      <c r="A509" t="n">
        <v>551</v>
      </c>
      <c r="B509" t="inlineStr">
        <is>
          <t>Evaluación del desempeño de los mentores</t>
        </is>
      </c>
      <c r="C509" t="inlineStr">
        <is>
          <t>Operativo</t>
        </is>
      </c>
      <c r="D509" t="inlineStr">
        <is>
          <t>Emprendimiento</t>
        </is>
      </c>
      <c r="E509" t="inlineStr">
        <is>
          <t>Semestral</t>
        </is>
      </c>
      <c r="F509" t="inlineStr">
        <is>
          <t>Positivo</t>
        </is>
      </c>
      <c r="G509" t="inlineStr">
        <is>
          <t>Serie Unica</t>
        </is>
      </c>
      <c r="H509" t="inlineStr">
        <is>
          <t>Activo</t>
        </is>
      </c>
      <c r="I509" t="inlineStr">
        <is>
          <t>API</t>
        </is>
      </c>
      <c r="J509" t="inlineStr">
        <is>
          <t>Promedio</t>
        </is>
      </c>
      <c r="K509" t="inlineStr"/>
      <c r="L509" t="inlineStr">
        <is>
          <t>Porcentaje</t>
        </is>
      </c>
    </row>
    <row r="510">
      <c r="A510" t="n">
        <v>552</v>
      </c>
      <c r="B510" t="inlineStr">
        <is>
          <t>Nivel de Satisfacción Servicios Prestados -Gestión de la Responsabilidad Social</t>
        </is>
      </c>
      <c r="C510" t="inlineStr">
        <is>
          <t>Estratégico</t>
        </is>
      </c>
      <c r="D510" t="inlineStr">
        <is>
          <t>Gestión de la Responsabilidad Social</t>
        </is>
      </c>
      <c r="E510" t="inlineStr">
        <is>
          <t>Anual</t>
        </is>
      </c>
      <c r="F510" t="inlineStr">
        <is>
          <t>Positivo</t>
        </is>
      </c>
      <c r="G510" t="inlineStr">
        <is>
          <t>Serie Unica</t>
        </is>
      </c>
      <c r="H510" t="inlineStr">
        <is>
          <t>Activo</t>
        </is>
      </c>
      <c r="I510" t="inlineStr">
        <is>
          <t>API</t>
        </is>
      </c>
      <c r="J510" t="inlineStr">
        <is>
          <t>Cierre</t>
        </is>
      </c>
      <c r="K510" t="inlineStr"/>
      <c r="L510" t="inlineStr">
        <is>
          <t>Porcentaje</t>
        </is>
      </c>
    </row>
    <row r="511">
      <c r="A511" t="n">
        <v>553</v>
      </c>
      <c r="B511" t="inlineStr">
        <is>
          <t>Nivel de Satisfacción Servicios Prestados -Inscripción, admisión y matrícula de estudiantes nuevos</t>
        </is>
      </c>
      <c r="C511" t="inlineStr">
        <is>
          <t>Estratégico</t>
        </is>
      </c>
      <c r="D511" t="inlineStr">
        <is>
          <t>Inscripción, admisión y matrícula de estudiantes nuevos</t>
        </is>
      </c>
      <c r="E511" t="inlineStr">
        <is>
          <t>Anual</t>
        </is>
      </c>
      <c r="F511" t="inlineStr">
        <is>
          <t>Positivo</t>
        </is>
      </c>
      <c r="G511" t="inlineStr">
        <is>
          <t>Serie Unica</t>
        </is>
      </c>
      <c r="H511" t="inlineStr">
        <is>
          <t>Activo</t>
        </is>
      </c>
      <c r="I511" t="inlineStr">
        <is>
          <t>API</t>
        </is>
      </c>
      <c r="J511" t="inlineStr">
        <is>
          <t>Cierre</t>
        </is>
      </c>
      <c r="K511" t="inlineStr"/>
      <c r="L511" t="inlineStr">
        <is>
          <t>Porcentaje</t>
        </is>
      </c>
    </row>
    <row r="512">
      <c r="A512" t="n">
        <v>554</v>
      </c>
      <c r="B512" t="inlineStr">
        <is>
          <t>Nivel de Satisfacción Servicios Prestados -Permanencia</t>
        </is>
      </c>
      <c r="C512" t="inlineStr">
        <is>
          <t>Estratégico</t>
        </is>
      </c>
      <c r="D512" t="inlineStr">
        <is>
          <t>Permanencia</t>
        </is>
      </c>
      <c r="E512" t="inlineStr">
        <is>
          <t>Semestral</t>
        </is>
      </c>
      <c r="F512" t="inlineStr">
        <is>
          <t>Positivo</t>
        </is>
      </c>
      <c r="G512" t="inlineStr">
        <is>
          <t>Serie Unica</t>
        </is>
      </c>
      <c r="H512" t="inlineStr">
        <is>
          <t>Activo</t>
        </is>
      </c>
      <c r="I512" t="inlineStr">
        <is>
          <t>API</t>
        </is>
      </c>
      <c r="J512" t="inlineStr">
        <is>
          <t>Cierre</t>
        </is>
      </c>
      <c r="K512" t="inlineStr"/>
      <c r="L512" t="inlineStr">
        <is>
          <t>Porcentaje</t>
        </is>
      </c>
    </row>
    <row r="513">
      <c r="A513" t="n">
        <v>555</v>
      </c>
      <c r="B513" t="inlineStr">
        <is>
          <t>Nivel de Satisfacción Servicios Prestados -Mercadeo y venta de educación para la vida</t>
        </is>
      </c>
      <c r="C513" t="inlineStr">
        <is>
          <t>Estratégico</t>
        </is>
      </c>
      <c r="D513" t="inlineStr">
        <is>
          <t>Mercadeo y venta de educación para la vida</t>
        </is>
      </c>
      <c r="E513" t="inlineStr">
        <is>
          <t>Semestral</t>
        </is>
      </c>
      <c r="F513" t="inlineStr">
        <is>
          <t>Positivo</t>
        </is>
      </c>
      <c r="G513" t="inlineStr">
        <is>
          <t>Serie Unica</t>
        </is>
      </c>
      <c r="H513" t="inlineStr">
        <is>
          <t>Activo</t>
        </is>
      </c>
      <c r="I513" t="inlineStr">
        <is>
          <t>API</t>
        </is>
      </c>
      <c r="J513" t="inlineStr">
        <is>
          <t>Cierre</t>
        </is>
      </c>
      <c r="K513" t="inlineStr"/>
      <c r="L513" t="inlineStr">
        <is>
          <t>Porcentaje</t>
        </is>
      </c>
    </row>
    <row r="514">
      <c r="A514" t="n">
        <v>556</v>
      </c>
      <c r="B514" t="inlineStr">
        <is>
          <t>Cumplimiento Plan de formación Institucional</t>
        </is>
      </c>
      <c r="C514" t="inlineStr">
        <is>
          <t>Estratégico</t>
        </is>
      </c>
      <c r="D514" t="inlineStr">
        <is>
          <t>GESTIÓN Y DESARROLLO DEL TALENTO HUMANO</t>
        </is>
      </c>
      <c r="E514" t="inlineStr">
        <is>
          <t>Anual</t>
        </is>
      </c>
      <c r="F514" t="inlineStr">
        <is>
          <t>Positivo</t>
        </is>
      </c>
      <c r="G514" t="inlineStr">
        <is>
          <t>Serie Unica</t>
        </is>
      </c>
      <c r="H514" t="inlineStr">
        <is>
          <t>Activo</t>
        </is>
      </c>
      <c r="I514" t="inlineStr">
        <is>
          <t>API</t>
        </is>
      </c>
      <c r="J514" t="inlineStr">
        <is>
          <t>Cierre</t>
        </is>
      </c>
      <c r="K514" t="inlineStr"/>
      <c r="L514" t="inlineStr">
        <is>
          <t>Porcentaje</t>
        </is>
      </c>
    </row>
    <row r="515">
      <c r="A515" t="inlineStr">
        <is>
          <t>900</t>
        </is>
      </c>
      <c r="B515" t="inlineStr">
        <is>
          <t>Experiencia Institucional - Fase 3- Hub de experiencia</t>
        </is>
      </c>
      <c r="C515" t="inlineStr">
        <is>
          <t>Estratégico</t>
        </is>
      </c>
      <c r="D515" t="inlineStr">
        <is>
          <t>EXPERIENCIA INSTITUCIONAL</t>
        </is>
      </c>
      <c r="E515" t="inlineStr">
        <is>
          <t>Mensual</t>
        </is>
      </c>
      <c r="F515" t="inlineStr">
        <is>
          <t>Positivo</t>
        </is>
      </c>
      <c r="G515" t="inlineStr"/>
      <c r="H515" t="inlineStr">
        <is>
          <t>Historico</t>
        </is>
      </c>
      <c r="I515" t="inlineStr">
        <is>
          <t>Historico</t>
        </is>
      </c>
      <c r="J515" t="inlineStr">
        <is>
          <t>Cierre</t>
        </is>
      </c>
      <c r="K515" t="inlineStr">
        <is>
          <t>Proyectos</t>
        </is>
      </c>
      <c r="L515" t="inlineStr">
        <is>
          <t>Porcentaje</t>
        </is>
      </c>
    </row>
    <row r="516">
      <c r="A516" t="inlineStr">
        <is>
          <t>901</t>
        </is>
      </c>
      <c r="B516" t="inlineStr">
        <is>
          <t>Centro de Idiomas Fase I - Stand By</t>
        </is>
      </c>
      <c r="C516" t="inlineStr">
        <is>
          <t>Estratégico</t>
        </is>
      </c>
      <c r="D516" t="inlineStr">
        <is>
          <t>Gestión de unidades académicas</t>
        </is>
      </c>
      <c r="E516" t="inlineStr">
        <is>
          <t>Mensual</t>
        </is>
      </c>
      <c r="F516" t="inlineStr">
        <is>
          <t>Positivo</t>
        </is>
      </c>
      <c r="G516" t="inlineStr"/>
      <c r="H516" t="inlineStr">
        <is>
          <t>Historico</t>
        </is>
      </c>
      <c r="I516" t="inlineStr">
        <is>
          <t>Historico</t>
        </is>
      </c>
      <c r="J516" t="inlineStr">
        <is>
          <t>Cierre</t>
        </is>
      </c>
      <c r="K516" t="inlineStr">
        <is>
          <t>Proyectos</t>
        </is>
      </c>
      <c r="L516" t="inlineStr">
        <is>
          <t>Porcentaje</t>
        </is>
      </c>
    </row>
    <row r="517">
      <c r="A517" t="inlineStr">
        <is>
          <t>902</t>
        </is>
      </c>
      <c r="B517" t="inlineStr">
        <is>
          <t>CREA Centro de Recursos y Experiencias para el aprendizaje - Fase de Adecuación</t>
        </is>
      </c>
      <c r="C517" t="inlineStr">
        <is>
          <t>Estratégico</t>
        </is>
      </c>
      <c r="D517" t="inlineStr">
        <is>
          <t>Biblioteca Institucional</t>
        </is>
      </c>
      <c r="E517" t="inlineStr">
        <is>
          <t>Mensual</t>
        </is>
      </c>
      <c r="F517" t="inlineStr">
        <is>
          <t>Positivo</t>
        </is>
      </c>
      <c r="G517" t="inlineStr"/>
      <c r="H517" t="inlineStr">
        <is>
          <t>Historico</t>
        </is>
      </c>
      <c r="I517" t="inlineStr">
        <is>
          <t>Historico</t>
        </is>
      </c>
      <c r="J517" t="inlineStr">
        <is>
          <t>Cierre</t>
        </is>
      </c>
      <c r="K517" t="inlineStr">
        <is>
          <t>Proyectos</t>
        </is>
      </c>
      <c r="L517" t="inlineStr">
        <is>
          <t>Porcentaje</t>
        </is>
      </c>
    </row>
    <row r="518">
      <c r="A518" t="inlineStr">
        <is>
          <t>903</t>
        </is>
      </c>
      <c r="B518" t="inlineStr">
        <is>
          <t>Migración modelo de transporte rotativo</t>
        </is>
      </c>
      <c r="C518" t="inlineStr">
        <is>
          <t>Estratégico</t>
        </is>
      </c>
      <c r="D518" t="inlineStr">
        <is>
          <t>Gestión Infraestructura Física</t>
        </is>
      </c>
      <c r="E518" t="inlineStr">
        <is>
          <t>Mensual</t>
        </is>
      </c>
      <c r="F518" t="inlineStr">
        <is>
          <t>Positivo</t>
        </is>
      </c>
      <c r="G518" t="inlineStr"/>
      <c r="H518" t="inlineStr">
        <is>
          <t>Historico</t>
        </is>
      </c>
      <c r="I518" t="inlineStr">
        <is>
          <t>Historico</t>
        </is>
      </c>
      <c r="J518" t="inlineStr">
        <is>
          <t>Cierre</t>
        </is>
      </c>
      <c r="K518" t="inlineStr">
        <is>
          <t>Proyectos</t>
        </is>
      </c>
      <c r="L518" t="inlineStr">
        <is>
          <t>Porcentaje</t>
        </is>
      </c>
    </row>
    <row r="519">
      <c r="A519" t="inlineStr">
        <is>
          <t>904</t>
        </is>
      </c>
      <c r="B519" t="inlineStr">
        <is>
          <t>Ecosistema E3</t>
        </is>
      </c>
      <c r="C519" t="inlineStr">
        <is>
          <t>Estratégico</t>
        </is>
      </c>
      <c r="D519" t="inlineStr">
        <is>
          <t>Gestión de Graduados</t>
        </is>
      </c>
      <c r="E519" t="inlineStr">
        <is>
          <t>Mensual</t>
        </is>
      </c>
      <c r="F519" t="inlineStr">
        <is>
          <t>Positivo</t>
        </is>
      </c>
      <c r="G519" t="inlineStr"/>
      <c r="H519" t="inlineStr">
        <is>
          <t>Historico</t>
        </is>
      </c>
      <c r="I519" t="inlineStr">
        <is>
          <t>Historico</t>
        </is>
      </c>
      <c r="J519" t="inlineStr">
        <is>
          <t>Cierre</t>
        </is>
      </c>
      <c r="K519" t="inlineStr">
        <is>
          <t>Proyectos</t>
        </is>
      </c>
      <c r="L519" t="inlineStr">
        <is>
          <t>Porcentaje</t>
        </is>
      </c>
    </row>
    <row r="520">
      <c r="A520" t="inlineStr">
        <is>
          <t>905</t>
        </is>
      </c>
      <c r="B520" t="inlineStr">
        <is>
          <t>Habilidades Poderosas</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is>
          <t>Cierre</t>
        </is>
      </c>
      <c r="K520" t="inlineStr">
        <is>
          <t>Proyectos</t>
        </is>
      </c>
      <c r="L520" t="inlineStr">
        <is>
          <t>Porcentaje</t>
        </is>
      </c>
    </row>
    <row r="521">
      <c r="A521" t="inlineStr">
        <is>
          <t>906</t>
        </is>
      </c>
      <c r="B521" t="inlineStr">
        <is>
          <t>Ser PRO</t>
        </is>
      </c>
      <c r="C521" t="inlineStr">
        <is>
          <t>Estratégico</t>
        </is>
      </c>
      <c r="D521" t="inlineStr">
        <is>
          <t>Gestión de unidades académicas</t>
        </is>
      </c>
      <c r="E521" t="inlineStr">
        <is>
          <t>Mensual</t>
        </is>
      </c>
      <c r="F521" t="inlineStr">
        <is>
          <t>Positivo</t>
        </is>
      </c>
      <c r="G521" t="inlineStr"/>
      <c r="H521" t="inlineStr">
        <is>
          <t>Historico</t>
        </is>
      </c>
      <c r="I521" t="inlineStr">
        <is>
          <t>Historico</t>
        </is>
      </c>
      <c r="J521" t="inlineStr">
        <is>
          <t>Cierre</t>
        </is>
      </c>
      <c r="K521" t="inlineStr">
        <is>
          <t>Proyectos</t>
        </is>
      </c>
      <c r="L521" t="inlineStr">
        <is>
          <t>Porcentaje</t>
        </is>
      </c>
    </row>
    <row r="522">
      <c r="A522" t="inlineStr">
        <is>
          <t>907</t>
        </is>
      </c>
      <c r="B522" t="inlineStr">
        <is>
          <t>Cultura de una buena docencia</t>
        </is>
      </c>
      <c r="C522" t="inlineStr">
        <is>
          <t>Estratégico</t>
        </is>
      </c>
      <c r="D522" t="inlineStr">
        <is>
          <t>Gestión de unidades académicas</t>
        </is>
      </c>
      <c r="E522" t="inlineStr">
        <is>
          <t>Mensual</t>
        </is>
      </c>
      <c r="F522" t="inlineStr">
        <is>
          <t>Positivo</t>
        </is>
      </c>
      <c r="G522" t="inlineStr"/>
      <c r="H522" t="inlineStr">
        <is>
          <t>Historico</t>
        </is>
      </c>
      <c r="I522" t="inlineStr">
        <is>
          <t>Historico</t>
        </is>
      </c>
      <c r="J522" t="inlineStr">
        <is>
          <t>Cierre</t>
        </is>
      </c>
      <c r="K522" t="inlineStr">
        <is>
          <t>Proyectos</t>
        </is>
      </c>
      <c r="L522" t="inlineStr">
        <is>
          <t>Porcentaje</t>
        </is>
      </c>
    </row>
    <row r="523">
      <c r="A523" t="inlineStr">
        <is>
          <t>908</t>
        </is>
      </c>
      <c r="B523" t="inlineStr">
        <is>
          <t>Proyecto Silver</t>
        </is>
      </c>
      <c r="C523" t="inlineStr">
        <is>
          <t>Estratégico</t>
        </is>
      </c>
      <c r="D523" t="inlineStr">
        <is>
          <t>Mercadeo de programas académicos</t>
        </is>
      </c>
      <c r="E523" t="inlineStr">
        <is>
          <t>Mensual</t>
        </is>
      </c>
      <c r="F523" t="inlineStr">
        <is>
          <t>Positivo</t>
        </is>
      </c>
      <c r="G523" t="inlineStr"/>
      <c r="H523" t="inlineStr">
        <is>
          <t>Historico</t>
        </is>
      </c>
      <c r="I523" t="inlineStr">
        <is>
          <t>Historico</t>
        </is>
      </c>
      <c r="J523" t="inlineStr">
        <is>
          <t>Cierre</t>
        </is>
      </c>
      <c r="K523" t="inlineStr">
        <is>
          <t>Proyectos</t>
        </is>
      </c>
      <c r="L523" t="inlineStr">
        <is>
          <t>Porcentaje</t>
        </is>
      </c>
    </row>
    <row r="524">
      <c r="A524" t="inlineStr">
        <is>
          <t>Med 1</t>
        </is>
      </c>
      <c r="B524" t="inlineStr">
        <is>
          <t>Total Estudiantes  Sede Medellín</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is>
          <t>Cierre</t>
        </is>
      </c>
      <c r="K524" t="inlineStr"/>
      <c r="L524" t="inlineStr">
        <is>
          <t>Porcentaje</t>
        </is>
      </c>
    </row>
    <row r="525">
      <c r="A525" t="inlineStr">
        <is>
          <t>Med 1.1</t>
        </is>
      </c>
      <c r="B525" t="inlineStr">
        <is>
          <t>Estudiante nuevos presencial pregrado</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is>
          <t>Cierre</t>
        </is>
      </c>
      <c r="K525" t="inlineStr"/>
      <c r="L525" t="inlineStr">
        <is>
          <t>Porcentaje</t>
        </is>
      </c>
    </row>
    <row r="526">
      <c r="A526" t="inlineStr">
        <is>
          <t>Med 1.2</t>
        </is>
      </c>
      <c r="B526" t="inlineStr">
        <is>
          <t>Estudiante nuevos presencial posgrado</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is>
          <t>Cierre</t>
        </is>
      </c>
      <c r="K526" t="inlineStr"/>
      <c r="L526" t="inlineStr">
        <is>
          <t>Porcentaje</t>
        </is>
      </c>
    </row>
    <row r="527">
      <c r="A527" t="inlineStr">
        <is>
          <t>Med 1.3</t>
        </is>
      </c>
      <c r="B527" t="inlineStr">
        <is>
          <t>Total estudiantes nuevos presencial Medellin</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Porcentaje</t>
        </is>
      </c>
    </row>
    <row r="528">
      <c r="A528" t="inlineStr">
        <is>
          <t>Med 1.4</t>
        </is>
      </c>
      <c r="B528" t="inlineStr">
        <is>
          <t>Estudiantes antiguos presencial Medellin</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Porcentaje</t>
        </is>
      </c>
    </row>
    <row r="529">
      <c r="A529" t="inlineStr">
        <is>
          <t>Med 10</t>
        </is>
      </c>
      <c r="B529" t="inlineStr">
        <is>
          <t>Total ingresos sede</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Porcentaje</t>
        </is>
      </c>
    </row>
    <row r="530">
      <c r="A530" t="inlineStr">
        <is>
          <t>Med 11</t>
        </is>
      </c>
      <c r="B530" t="inlineStr">
        <is>
          <t>EBITDA sede</t>
        </is>
      </c>
      <c r="C530" t="inlineStr">
        <is>
          <t>Estratégico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Porcentaje</t>
        </is>
      </c>
    </row>
    <row r="531">
      <c r="A531" t="inlineStr">
        <is>
          <t>Med 12</t>
        </is>
      </c>
      <c r="B531" t="inlineStr">
        <is>
          <t>Ejecución Presupuestal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Porcentaje</t>
        </is>
      </c>
    </row>
    <row r="532">
      <c r="A532" t="inlineStr">
        <is>
          <t>Med 14</t>
        </is>
      </c>
      <c r="B532" t="inlineStr">
        <is>
          <t>Cumplimiento proyecto Certificación SGA - medellín</t>
        </is>
      </c>
      <c r="C532" t="inlineStr">
        <is>
          <t>Operativo</t>
        </is>
      </c>
      <c r="D532" t="inlineStr">
        <is>
          <t>Sede Medellín</t>
        </is>
      </c>
      <c r="E532" t="inlineStr">
        <is>
          <t>Semestral</t>
        </is>
      </c>
      <c r="F532" t="inlineStr">
        <is>
          <t>Positivo</t>
        </is>
      </c>
      <c r="G532" t="inlineStr"/>
      <c r="H532" t="inlineStr">
        <is>
          <t>Historico</t>
        </is>
      </c>
      <c r="I532" t="inlineStr">
        <is>
          <t>Historico</t>
        </is>
      </c>
      <c r="J532" t="inlineStr">
        <is>
          <t>Cierre</t>
        </is>
      </c>
      <c r="K532" t="inlineStr"/>
      <c r="L532" t="inlineStr">
        <is>
          <t>Porcentaje</t>
        </is>
      </c>
    </row>
    <row r="533">
      <c r="A533" t="inlineStr">
        <is>
          <t>Med 15</t>
        </is>
      </c>
      <c r="B533" t="inlineStr">
        <is>
          <t>Cumplimiento del Plan Anual</t>
        </is>
      </c>
      <c r="C533" t="inlineStr">
        <is>
          <t>Estratégico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Porcentaje</t>
        </is>
      </c>
    </row>
    <row r="534">
      <c r="A534" t="inlineStr">
        <is>
          <t>Med 16</t>
        </is>
      </c>
      <c r="B534" t="inlineStr">
        <is>
          <t>Convenios con impacto en ingresos adicionales</t>
        </is>
      </c>
      <c r="C534" t="inlineStr">
        <is>
          <t>Operativo</t>
        </is>
      </c>
      <c r="D534" t="inlineStr">
        <is>
          <t>Sede Medellín</t>
        </is>
      </c>
      <c r="E534" t="inlineStr">
        <is>
          <t>Anual</t>
        </is>
      </c>
      <c r="F534" t="inlineStr">
        <is>
          <t>Positivo</t>
        </is>
      </c>
      <c r="G534" t="inlineStr"/>
      <c r="H534" t="inlineStr">
        <is>
          <t>Historico</t>
        </is>
      </c>
      <c r="I534" t="inlineStr">
        <is>
          <t>Historico</t>
        </is>
      </c>
      <c r="J534" t="inlineStr">
        <is>
          <t>Cierre</t>
        </is>
      </c>
      <c r="K534" t="inlineStr"/>
      <c r="L534" t="inlineStr">
        <is>
          <t>Porcentaje</t>
        </is>
      </c>
    </row>
    <row r="535">
      <c r="A535" t="inlineStr">
        <is>
          <t>Med 17</t>
        </is>
      </c>
      <c r="B535" t="inlineStr">
        <is>
          <t>Medición Clima organizacional Sede - Great Place to work</t>
        </is>
      </c>
      <c r="C535" t="inlineStr">
        <is>
          <t>Operativo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Porcentaje</t>
        </is>
      </c>
    </row>
    <row r="536">
      <c r="A536" t="inlineStr">
        <is>
          <t>Med 2</t>
        </is>
      </c>
      <c r="B536" t="inlineStr">
        <is>
          <t>Total Estudiantes Pregrado nuevos y antiguos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Porcentaje</t>
        </is>
      </c>
    </row>
    <row r="537">
      <c r="A537" t="inlineStr">
        <is>
          <t>Med 2.1</t>
        </is>
      </c>
      <c r="B537" t="inlineStr">
        <is>
          <t>Estudiantes virtuales pregrado nuevos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is>
          <t>Cierre</t>
        </is>
      </c>
      <c r="K537" t="inlineStr"/>
      <c r="L537" t="inlineStr">
        <is>
          <t>Porcentaje</t>
        </is>
      </c>
    </row>
    <row r="538">
      <c r="A538" t="inlineStr">
        <is>
          <t>Med 2.2</t>
        </is>
      </c>
      <c r="B538" t="inlineStr">
        <is>
          <t>Estudiantes virtuales pregrado antiguos - Medellín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Porcentaje</t>
        </is>
      </c>
    </row>
    <row r="539">
      <c r="A539" t="inlineStr">
        <is>
          <t>Med 3</t>
        </is>
      </c>
      <c r="B539" t="inlineStr">
        <is>
          <t>Estudiantes Postgrado antiguos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Porcentaje</t>
        </is>
      </c>
    </row>
    <row r="540">
      <c r="A540" t="inlineStr">
        <is>
          <t>Med 4</t>
        </is>
      </c>
      <c r="B540" t="inlineStr">
        <is>
          <t>Total estudiantes Postgrado antiguos y nuevos Medellin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Porcentaje</t>
        </is>
      </c>
    </row>
    <row r="541">
      <c r="A541" t="inlineStr">
        <is>
          <t>Med 4.1</t>
        </is>
      </c>
      <c r="B541" t="inlineStr">
        <is>
          <t>Estudiantes virtuales posgrado nuevos</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Porcentaje</t>
        </is>
      </c>
    </row>
    <row r="542">
      <c r="A542" t="inlineStr">
        <is>
          <t>Med 4.2</t>
        </is>
      </c>
      <c r="B542" t="inlineStr">
        <is>
          <t>Estudiantes virtuales posgrado antiguos - Medellín</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Porcentaje</t>
        </is>
      </c>
    </row>
    <row r="543">
      <c r="A543" t="inlineStr">
        <is>
          <t>Med 5</t>
        </is>
      </c>
      <c r="B543" t="inlineStr">
        <is>
          <t>Total Estudiantes virtuales antiguos-Antioquia</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Cierre</t>
        </is>
      </c>
      <c r="K543" t="inlineStr"/>
      <c r="L543" t="inlineStr">
        <is>
          <t>Porcentaje</t>
        </is>
      </c>
    </row>
    <row r="544">
      <c r="A544" t="inlineStr">
        <is>
          <t>Med 6</t>
        </is>
      </c>
      <c r="B544" t="inlineStr">
        <is>
          <t>Ingresos Educación para la vida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Porcentaje</t>
        </is>
      </c>
    </row>
    <row r="545">
      <c r="A545" t="inlineStr">
        <is>
          <t>Med 7</t>
        </is>
      </c>
      <c r="B545" t="inlineStr">
        <is>
          <t>Satisfacción NPS</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Promedio</t>
        </is>
      </c>
      <c r="K545" t="inlineStr"/>
      <c r="L545" t="inlineStr">
        <is>
          <t>Porcentaje</t>
        </is>
      </c>
    </row>
    <row r="546">
      <c r="A546" t="inlineStr">
        <is>
          <t>Med 8</t>
        </is>
      </c>
      <c r="B546" t="inlineStr">
        <is>
          <t>Tasa de permanencia</t>
        </is>
      </c>
      <c r="C546" t="inlineStr">
        <is>
          <t>Estratégico</t>
        </is>
      </c>
      <c r="D546" t="inlineStr">
        <is>
          <t>Sede Medellín</t>
        </is>
      </c>
      <c r="E546" t="inlineStr">
        <is>
          <t>Semestral</t>
        </is>
      </c>
      <c r="F546" t="inlineStr">
        <is>
          <t>Positivo</t>
        </is>
      </c>
      <c r="G546" t="inlineStr"/>
      <c r="H546" t="inlineStr">
        <is>
          <t>Historico</t>
        </is>
      </c>
      <c r="I546" t="inlineStr">
        <is>
          <t>Historico</t>
        </is>
      </c>
      <c r="J546" t="inlineStr">
        <is>
          <t>Cierre</t>
        </is>
      </c>
      <c r="K546" t="inlineStr"/>
      <c r="L546" t="inlineStr">
        <is>
          <t>Porcentaje</t>
        </is>
      </c>
    </row>
    <row r="547">
      <c r="A547" t="inlineStr">
        <is>
          <t>Med 9</t>
        </is>
      </c>
      <c r="B547" t="inlineStr">
        <is>
          <t>Satisfacción SSI</t>
        </is>
      </c>
      <c r="C547" t="inlineStr">
        <is>
          <t>Estratégico</t>
        </is>
      </c>
      <c r="D547" t="inlineStr">
        <is>
          <t>Sede Medellín</t>
        </is>
      </c>
      <c r="E547" t="inlineStr">
        <is>
          <t>Semestral</t>
        </is>
      </c>
      <c r="F547" t="inlineStr">
        <is>
          <t>Positivo</t>
        </is>
      </c>
      <c r="G547" t="inlineStr"/>
      <c r="H547" t="inlineStr">
        <is>
          <t>Historico</t>
        </is>
      </c>
      <c r="I547" t="inlineStr">
        <is>
          <t>Historico</t>
        </is>
      </c>
      <c r="J547" t="inlineStr">
        <is>
          <t>Promedio</t>
        </is>
      </c>
      <c r="K547" t="inlineStr"/>
      <c r="L547" t="inlineStr">
        <is>
          <t>Porcentaje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244"/>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39"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39"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39"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39"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39"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39" t="n">
        <v>44592</v>
      </c>
      <c r="H7" t="n">
        <v>90</v>
      </c>
      <c r="I7" t="inlineStr">
        <is>
          <t>172-2022-01-31</t>
        </is>
      </c>
    </row>
    <row r="8">
      <c r="A8" t="n">
        <v>208</v>
      </c>
      <c r="B8" t="inlineStr">
        <is>
          <t>Consumo de Agua m3 Mensual</t>
        </is>
      </c>
      <c r="C8" t="inlineStr">
        <is>
          <t>GESTIÓN AMBIENTAL</t>
        </is>
      </c>
      <c r="D8" t="inlineStr">
        <is>
          <t>Mensual</t>
        </is>
      </c>
      <c r="E8" t="inlineStr">
        <is>
          <t>Negativo</t>
        </is>
      </c>
      <c r="F8" s="139"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39"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39"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39"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39"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39"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39"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39"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39"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39"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39"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39"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39"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39"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39"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39"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39"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39"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39"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39"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39"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39"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39"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39"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39"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39"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39"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39"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39" t="n">
        <v>44620</v>
      </c>
      <c r="I36" t="inlineStr">
        <is>
          <t>509-2022-02-28</t>
        </is>
      </c>
    </row>
    <row r="37">
      <c r="A37" t="n">
        <v>203</v>
      </c>
      <c r="B37" t="inlineStr">
        <is>
          <t>Cumplimiento de Ingresos</t>
        </is>
      </c>
      <c r="C37" t="inlineStr">
        <is>
          <t>Planeación Financiera</t>
        </is>
      </c>
      <c r="D37" t="inlineStr">
        <is>
          <t>Semestral</t>
        </is>
      </c>
      <c r="E37" t="inlineStr">
        <is>
          <t>Positivo</t>
        </is>
      </c>
      <c r="F37" s="139"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39"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39"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39"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39"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39"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39"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39"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39"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39"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39"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39"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39"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39"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39"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39"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39"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39"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39"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39"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39"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39"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39"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39"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39"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39" t="n">
        <v>44620</v>
      </c>
      <c r="I62" t="inlineStr">
        <is>
          <t>471-2022-02-28</t>
        </is>
      </c>
    </row>
    <row r="63">
      <c r="A63" t="n">
        <v>223</v>
      </c>
      <c r="B63" t="inlineStr">
        <is>
          <t>Registro de Publicidad Exterior Visual</t>
        </is>
      </c>
      <c r="C63" t="inlineStr">
        <is>
          <t>GESTIÓN AMBIENTAL</t>
        </is>
      </c>
      <c r="D63" t="inlineStr">
        <is>
          <t>Anual</t>
        </is>
      </c>
      <c r="E63" t="inlineStr">
        <is>
          <t>Positivo</t>
        </is>
      </c>
      <c r="F63" s="139"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39"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39"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39"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39"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39"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39"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39"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39"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39"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39"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39"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39"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39"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39"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39"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39"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39"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39"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39"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39"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39"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39"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39"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39"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39"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39"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39"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39"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39"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39"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39"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39"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39"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39"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39"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39"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39"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39"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39"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39"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39"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39"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39"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39"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39"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39"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39"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39"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39"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39"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39"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39"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39"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39"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39"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39"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39"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39"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39"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39"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39"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39"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39"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39"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39" t="n">
        <v>44651</v>
      </c>
      <c r="I128" t="inlineStr">
        <is>
          <t>510-2022-03-31</t>
        </is>
      </c>
    </row>
    <row r="129">
      <c r="A129" t="n">
        <v>511</v>
      </c>
      <c r="B129" t="inlineStr">
        <is>
          <t>Eficacia de controles</t>
        </is>
      </c>
      <c r="C129" t="inlineStr">
        <is>
          <t>GESTIÓN DE RIESGOS</t>
        </is>
      </c>
      <c r="D129" t="inlineStr">
        <is>
          <t>Trimestral</t>
        </is>
      </c>
      <c r="E129" t="inlineStr">
        <is>
          <t>Positivo</t>
        </is>
      </c>
      <c r="F129" s="139"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39"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39"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39"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39"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39"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39"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39"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39"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39"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39"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39"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39"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39"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39"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39"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39"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39"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39"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39"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39"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39"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39"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39"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39"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39"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39"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39"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39"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39"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39"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39"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39"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39"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39"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39"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39"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39"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39"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39"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39"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39"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39"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39" t="n">
        <v>44681</v>
      </c>
      <c r="I172" t="inlineStr">
        <is>
          <t>510-2022-04-30</t>
        </is>
      </c>
    </row>
    <row r="173">
      <c r="A173" t="n">
        <v>511</v>
      </c>
      <c r="B173" t="inlineStr">
        <is>
          <t>Eficacia de controles</t>
        </is>
      </c>
      <c r="C173" t="inlineStr">
        <is>
          <t>GESTIÓN DE RIESGOS</t>
        </is>
      </c>
      <c r="D173" t="inlineStr">
        <is>
          <t>Trimestral</t>
        </is>
      </c>
      <c r="E173" t="inlineStr">
        <is>
          <t>Positivo</t>
        </is>
      </c>
      <c r="F173" s="139"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39"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39"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39"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39"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39"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39"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39"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39"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39"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39"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39"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39"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39"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39"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39"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39"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39"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39"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39"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39"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39"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39"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39"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39"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39"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39"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39"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39"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39"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39"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39"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39"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39"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39"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39"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39"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39"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39"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39"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39"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39"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39"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39"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39"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39"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39"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39"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39"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39"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39"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39"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39"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39"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39"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39"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39"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39"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39"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39"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39"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39"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39"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39"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39"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39"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39"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39"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39"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39"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39"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39"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39"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39"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39"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39"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39"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39"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39"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39"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39"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39"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39"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39"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39"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39"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39"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39"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39"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39"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39"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39" t="n">
        <v>44742</v>
      </c>
      <c r="I264" t="inlineStr">
        <is>
          <t>543-2022-06-30</t>
        </is>
      </c>
    </row>
    <row r="265">
      <c r="A265" t="n">
        <v>544</v>
      </c>
      <c r="B265" t="inlineStr">
        <is>
          <t>Producción de ambientes inmersivos LEI</t>
        </is>
      </c>
      <c r="C265" t="inlineStr">
        <is>
          <t>LEI</t>
        </is>
      </c>
      <c r="D265" t="inlineStr">
        <is>
          <t>Semestral</t>
        </is>
      </c>
      <c r="E265" t="inlineStr">
        <is>
          <t>Positivo</t>
        </is>
      </c>
      <c r="F265" s="139"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39"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39"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39"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39"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39"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39"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39"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39"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39"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39"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39"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39"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39"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39"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39"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39"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39"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39"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39"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39"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39"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39" t="n">
        <v>44742</v>
      </c>
      <c r="I287" t="inlineStr">
        <is>
          <t>510-2022-06-30</t>
        </is>
      </c>
    </row>
    <row r="288">
      <c r="A288" t="n">
        <v>511</v>
      </c>
      <c r="B288" t="inlineStr">
        <is>
          <t>Eficacia de controles</t>
        </is>
      </c>
      <c r="C288" t="inlineStr">
        <is>
          <t>GESTIÓN DE RIESGOS</t>
        </is>
      </c>
      <c r="D288" t="inlineStr">
        <is>
          <t>Trimestral</t>
        </is>
      </c>
      <c r="E288" t="inlineStr">
        <is>
          <t>Positivo</t>
        </is>
      </c>
      <c r="F288" s="139"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39"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39"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39"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39"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39"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39"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39"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39"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39"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39"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39"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39"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39"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39"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39"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39"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39"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39"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39"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39"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39"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39"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39"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39"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39"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39"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39"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39"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39"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39"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39"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39"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39"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39"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39"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39"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39"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39"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39"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39"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39"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39"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39"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39"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39"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39"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39"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39"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39"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39"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39"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39"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39"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39"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39"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39"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39"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39"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39"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39"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39" t="n">
        <v>44804</v>
      </c>
      <c r="I349" t="inlineStr">
        <is>
          <t>510-2022-08-31</t>
        </is>
      </c>
    </row>
    <row r="350">
      <c r="A350" t="n">
        <v>511</v>
      </c>
      <c r="B350" t="inlineStr">
        <is>
          <t>Eficacia de controles</t>
        </is>
      </c>
      <c r="C350" t="inlineStr">
        <is>
          <t>GESTIÓN DE RIESGOS</t>
        </is>
      </c>
      <c r="D350" t="inlineStr">
        <is>
          <t>Trimestral</t>
        </is>
      </c>
      <c r="E350" t="inlineStr">
        <is>
          <t>Positivo</t>
        </is>
      </c>
      <c r="F350" s="139"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39"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39"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39"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39"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39"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39"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39"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39"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39"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39"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39"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39"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39"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39"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39"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39"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39"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39"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39"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39"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39"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39"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39"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39"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39"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39"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39"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39"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39"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39"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39"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39"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39"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39"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39"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39"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39"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39"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39"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39"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39"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39"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39"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39"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39"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39"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39"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39"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39"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39" t="n">
        <v>44834</v>
      </c>
      <c r="I400" t="inlineStr">
        <is>
          <t>543-2022-09-30</t>
        </is>
      </c>
    </row>
    <row r="401">
      <c r="A401" t="n">
        <v>544</v>
      </c>
      <c r="B401" t="inlineStr">
        <is>
          <t>Producción de ambientes inmersivos LEI</t>
        </is>
      </c>
      <c r="C401" t="inlineStr">
        <is>
          <t>LEI</t>
        </is>
      </c>
      <c r="D401" t="inlineStr">
        <is>
          <t>Semestral</t>
        </is>
      </c>
      <c r="E401" t="inlineStr">
        <is>
          <t>Positivo</t>
        </is>
      </c>
      <c r="F401" s="139"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39"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39"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39"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39"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39"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39"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39"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39"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39"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39"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39"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39"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39"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39"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39"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39"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39"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39"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39"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39"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39"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39" t="n">
        <v>44834</v>
      </c>
      <c r="I423" t="inlineStr">
        <is>
          <t>510-2022-09-30</t>
        </is>
      </c>
    </row>
    <row r="424">
      <c r="A424" t="n">
        <v>511</v>
      </c>
      <c r="B424" t="inlineStr">
        <is>
          <t>Eficacia de controles</t>
        </is>
      </c>
      <c r="C424" t="inlineStr">
        <is>
          <t>GESTIÓN DE RIESGOS</t>
        </is>
      </c>
      <c r="D424" t="inlineStr">
        <is>
          <t>Trimestral</t>
        </is>
      </c>
      <c r="E424" t="inlineStr">
        <is>
          <t>Positivo</t>
        </is>
      </c>
      <c r="F424" s="139"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39"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39"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39"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39"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39"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39"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39"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39"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39"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39"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39"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39"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39"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39"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39"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39"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39"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39"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39"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39"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39"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39"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39"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39"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39"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39"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39"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39"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39"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39"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39"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39"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39"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39"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39"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39"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39"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39"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39"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39"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39"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39"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39"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39"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39"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39"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39"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39"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39"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39"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39"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39"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39"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39"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39"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39"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39"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39"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39"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39"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39"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39"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39"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39"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39"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39"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39"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39"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39"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39"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39"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39"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39"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39"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39"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39"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39"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39"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39"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39"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39"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39"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39"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39"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39" t="n">
        <v>44895</v>
      </c>
      <c r="I509" t="inlineStr">
        <is>
          <t>543-2022-11-30</t>
        </is>
      </c>
    </row>
    <row r="510">
      <c r="A510" t="n">
        <v>544</v>
      </c>
      <c r="B510" t="inlineStr">
        <is>
          <t>Producción de ambientes inmersivos LEI</t>
        </is>
      </c>
      <c r="C510" t="inlineStr">
        <is>
          <t>LEI</t>
        </is>
      </c>
      <c r="D510" t="inlineStr">
        <is>
          <t>Semestral</t>
        </is>
      </c>
      <c r="E510" t="inlineStr">
        <is>
          <t>Positivo</t>
        </is>
      </c>
      <c r="F510" s="139"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39"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39"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39"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39"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39"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39"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39"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39"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39"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39"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39"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39"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39"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39"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39"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39"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39"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39"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39"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39"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39"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39"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39"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39"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39"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39"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39"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39"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39"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39"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39"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39"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39"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39"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39"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39"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39"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39"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39"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39"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39"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39"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39"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39"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39"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39"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39"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39"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39"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39"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39"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39"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39"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39"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39"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39"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39"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39"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39"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39"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39"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39"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39"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39"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39"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39"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39"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39"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39" t="n">
        <v>44926</v>
      </c>
      <c r="I579" t="inlineStr">
        <is>
          <t>543-2022-12-31</t>
        </is>
      </c>
    </row>
    <row r="580">
      <c r="A580" t="n">
        <v>544</v>
      </c>
      <c r="B580" t="inlineStr">
        <is>
          <t>Producción de ambientes inmersivos LEI</t>
        </is>
      </c>
      <c r="C580" t="inlineStr">
        <is>
          <t>LEI</t>
        </is>
      </c>
      <c r="D580" t="inlineStr">
        <is>
          <t>Semestral</t>
        </is>
      </c>
      <c r="E580" t="inlineStr">
        <is>
          <t>Positivo</t>
        </is>
      </c>
      <c r="F580" s="139"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39"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39"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39"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39"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39"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39"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39"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39"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39"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39"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39"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39"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39"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39"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39"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39"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39"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39"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39"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39"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39"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39" t="n">
        <v>44926</v>
      </c>
      <c r="I602" t="inlineStr">
        <is>
          <t>510-2022-12-31</t>
        </is>
      </c>
    </row>
    <row r="603">
      <c r="A603" t="n">
        <v>511</v>
      </c>
      <c r="B603" t="inlineStr">
        <is>
          <t>Eficacia de controles</t>
        </is>
      </c>
      <c r="C603" t="inlineStr">
        <is>
          <t>GESTIÓN DE RIESGOS</t>
        </is>
      </c>
      <c r="D603" t="inlineStr">
        <is>
          <t>Trimestral</t>
        </is>
      </c>
      <c r="E603" t="inlineStr">
        <is>
          <t>Positivo</t>
        </is>
      </c>
      <c r="F603" s="139"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39"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39"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39"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39"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39"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39"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39"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39"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39"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39"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39"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39"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39"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39"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39"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39"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39"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39"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39"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39"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39"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39"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39"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39"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39"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39"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39"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39"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39"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39"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39"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39"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39"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39"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39"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39"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39"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39"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39"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39"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39"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39"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39"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39"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39"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39"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39"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39"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39"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39"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39"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39"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39"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39"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39"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39"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39"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39"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39"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39"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39"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39"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39"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39"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39"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39"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39"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39"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39"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39"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39"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39"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39"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39"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39"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39"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39"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39"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39"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39"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39"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39"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39"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39"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39"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39"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39"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39"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39"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39"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39"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39" t="n">
        <v>44985</v>
      </c>
      <c r="I695" t="inlineStr">
        <is>
          <t>510-2023-02-28</t>
        </is>
      </c>
    </row>
    <row r="696">
      <c r="A696" t="n">
        <v>511</v>
      </c>
      <c r="B696" t="inlineStr">
        <is>
          <t>Eficacia de controles</t>
        </is>
      </c>
      <c r="C696" t="inlineStr">
        <is>
          <t>GESTIÓN DE RIESGOS</t>
        </is>
      </c>
      <c r="D696" t="inlineStr">
        <is>
          <t>Trimestral</t>
        </is>
      </c>
      <c r="E696" t="inlineStr">
        <is>
          <t>Positivo</t>
        </is>
      </c>
      <c r="F696" s="139"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39"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39"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39"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39"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39"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39"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39"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39"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39"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39"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39"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39"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39"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39"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39"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39"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39"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39"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39"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39"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39"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39"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39"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39"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39"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39"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39"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39"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39"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39"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39"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39"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39"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39"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39"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39"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39"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39"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39"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39"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39"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39"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39"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39"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39"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39"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39"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39"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39"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39"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39"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39"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39"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39"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39"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39"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39"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39"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39"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39"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39"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39"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39"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39"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39"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39"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39"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39"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39" t="n">
        <v>45016</v>
      </c>
      <c r="I765" t="inlineStr">
        <is>
          <t>510-2023-03-31</t>
        </is>
      </c>
    </row>
    <row r="766">
      <c r="A766" t="n">
        <v>511</v>
      </c>
      <c r="B766" t="inlineStr">
        <is>
          <t>Eficacia de controles</t>
        </is>
      </c>
      <c r="C766" t="inlineStr">
        <is>
          <t>GESTIÓN DE RIESGOS</t>
        </is>
      </c>
      <c r="D766" t="inlineStr">
        <is>
          <t>Trimestral</t>
        </is>
      </c>
      <c r="E766" t="inlineStr">
        <is>
          <t>Positivo</t>
        </is>
      </c>
      <c r="F766" s="139"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39"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39"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39"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39"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39"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39"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39"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39"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39"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39"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39"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39"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39"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39"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39"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39"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39"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39"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39"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39"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39"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39"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39"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39"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39"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39"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39"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39"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39"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39"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39"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39"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39"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39"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39"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39"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39"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39"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39"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39"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39"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39"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39"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39"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39"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39"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39"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39"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39"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39"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39"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39"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39"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39"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39"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39"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39"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39"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39"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39"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39"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39"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39"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39"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39"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39"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39"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39"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39"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39"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39"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39"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39"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39"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39"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39"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39"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39"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39"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39"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39"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39"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39"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39"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39"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39"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39"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39"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39"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39"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39"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39"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39"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39"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39"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39"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39"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39"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39"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39"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39"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39"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39"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39"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39"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39"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39"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39"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39"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39"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39"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39"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39"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39"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39"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39"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39"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39"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39"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39"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39"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39"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39"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39"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39"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39"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39"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39"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39"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39"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39"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39"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39"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39"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39"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39"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39"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39"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39"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39"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39"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39"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39"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39"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39"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39"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39"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39"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39"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39"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39"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39"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39"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39"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39"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39"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39"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39"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39"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39"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39"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39"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39"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39"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39"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39"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39"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39"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39"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39"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39"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39"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39"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39"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39"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39"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39"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39"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39"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39"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39"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39"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39"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39"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39"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39"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39"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39"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39"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39"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39"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39"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39"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39"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39"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39"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39"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39" t="n">
        <v>45107</v>
      </c>
      <c r="I964" t="inlineStr">
        <is>
          <t>543-2023-06-30</t>
        </is>
      </c>
    </row>
    <row r="965">
      <c r="A965" t="n">
        <v>544</v>
      </c>
      <c r="B965" t="inlineStr">
        <is>
          <t>Producción de ambientes inmersivos LEI</t>
        </is>
      </c>
      <c r="C965" t="inlineStr">
        <is>
          <t>LEI</t>
        </is>
      </c>
      <c r="D965" t="inlineStr">
        <is>
          <t>Semestral</t>
        </is>
      </c>
      <c r="E965" t="inlineStr">
        <is>
          <t>Positivo</t>
        </is>
      </c>
      <c r="F965" s="139"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39"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39"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39"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39"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39"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39"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39"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39"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39"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39"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39"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39"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39"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39"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39"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39"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39"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39"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39"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39"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39"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39"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39"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39"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39"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39"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39"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39"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39"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39"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39"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39"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39"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39"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39"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39"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39"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39"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39"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39"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39"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39"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39"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39"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39"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39"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39"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39"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39"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39"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39"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39"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39"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39"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39"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39"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39"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39"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39"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39"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39"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39"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39"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39"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39"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39"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39"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39"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39"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39"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39"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39"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39"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39"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39"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39"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39"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39"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39"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39"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39"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39"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39"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39"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39"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39"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39"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39"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39"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39"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39"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39"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39"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39"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39"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39"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39"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39"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39"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39"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39"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39"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39"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39"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39"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39"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39"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39"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39"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39"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39"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39"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39"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39"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39"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39"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39"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39"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39"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39"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39"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39"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39"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39"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39"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39"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39"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39"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39"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39"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39"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39"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39"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39"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39"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39"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39"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39"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39"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39"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39"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39"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39"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39"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39"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39"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39"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39"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39"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39"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39"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39"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39"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39"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39"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39"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39"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39"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39"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39"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39"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39"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39"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39"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39"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39"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39"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39"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39"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39"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39"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39"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39"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39"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39"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39"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39"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39"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39"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39"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39"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39"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39"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39"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39"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39"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39"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39"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39"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39"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39"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39"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39"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39"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39"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39"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39"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39"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39"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39"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39"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39"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39"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39"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39"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39"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39"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39"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39"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39"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39"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39"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39"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39"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39"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39"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39"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39"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39"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39"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39"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39"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39"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39"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39"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39"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39"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39"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39"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39"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39"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39"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39"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39"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39"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39"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39"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39"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39"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39"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39"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39"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39"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39"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39"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39"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39"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39"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39"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39"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39"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39"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39"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39"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39"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39"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39"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39"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39"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39"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39"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39"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39"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39"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39"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39"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39"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39"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39"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39"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39"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39"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39"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39"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39"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39"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39"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39"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39"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39"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39"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39"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39"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39"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39"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39"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39"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39"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39"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39"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39"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39"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39"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39"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39"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39"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39"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39"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39"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39"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39"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39"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39"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39"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39"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39"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39"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39"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39"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39"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39"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39"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39"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39"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39"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39"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39"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39"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39"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39"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39"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39"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39"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39"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39"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39"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39"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39"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39"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39"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39"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39"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39"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39"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39"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39"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39"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39"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39"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39"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39"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39"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39"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39"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39"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39"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39"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39"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39"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39"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39"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39"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39"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39"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39"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39"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39"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39"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39"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39"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39"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39"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39"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39"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39"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39"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39"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39"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39"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39"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39"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39"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39"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39"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39"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39"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39"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39"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39"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39"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39"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39"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39"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39"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39"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39"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39"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39"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39"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39"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39"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39"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39"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39"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39"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39"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39"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39"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39"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39"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39"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39"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39"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39"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39"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39"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39"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39"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39"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39"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39"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39"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39"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39"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39"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39"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39"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39"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39"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39"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39"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39"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39"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39"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39"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39"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39"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39"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39"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39"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39"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39"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39"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39"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39"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39"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39"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39"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39"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39"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39"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39"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39"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39"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39"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39"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39"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39"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39"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39"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39"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39"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39"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39"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39"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39"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39"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39"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39"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39"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39"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39"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39"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39"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39"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39"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39"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39"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39"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39"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39"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39"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39"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39"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39"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39"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39"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39"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39"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39"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39"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39"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39"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39"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39"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39"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39"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39"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39"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39"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39"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39"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39"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39"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39"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39"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39"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39"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39"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39"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39"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39"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39"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39"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39"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39"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39"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39"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39"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39"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39"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39"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39"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39"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39"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39"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39"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39"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39"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39"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39"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39"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39"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39"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39"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39"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39"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39"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39"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39"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39"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39"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39"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39"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39"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39"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39"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39"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39"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39"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39"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39"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39"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39"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39"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39"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39"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39"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39"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39"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39"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39"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39"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39"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39"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39"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39"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39"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39"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39"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39"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39"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39"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39"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39"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39"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39"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39"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39"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39"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39"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39"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39"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39"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39"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39"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39"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39"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39"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39"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39"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39"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39"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39"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39"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39"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39"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39"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39"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39"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39"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39"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39"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39"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39"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39"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39"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39"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39"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39"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39"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39"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39"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39"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39"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39"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39"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39"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39"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39"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39"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39"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39"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39"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39"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39"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39"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39"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39"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39"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39"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39"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39"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39"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39"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39"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39"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39"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39"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39"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39"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39"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39"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39"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39"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39"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39"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39"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39"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39"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39"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39"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39"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39"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39"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39"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39"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39"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39"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39"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39"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39"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39"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39"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39"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39"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39"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39"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39"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39"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39"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39"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39"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39"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39"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39"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39"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39"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39"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39"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39"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39"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39"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39"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39"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39"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39"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39"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39"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39"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39"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39"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39"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39"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39"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39"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39"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39"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39"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39"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39"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39"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39"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39"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39"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39"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39"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39"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39"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39"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39"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39"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39"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39"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39"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39"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39"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39"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39"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39"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39"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39"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39"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39"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39"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39"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39"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39"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39"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39"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39"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39"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39"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39"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39"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39"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39"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39"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39"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39"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39"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39"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39"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39"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39"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39"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39"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39"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39"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39"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39"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39"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39"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39"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39"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39"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39"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39"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39"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39"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39"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39"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39"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39"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39"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39"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39"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39"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39"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39"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39"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39"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39"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39"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39"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39"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39"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39"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39"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39"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39"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39"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39"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39"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39"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39"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39"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39"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39"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39"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39"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39"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39"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39"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39"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39"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39"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39"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39"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39"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39"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39"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39"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39"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39"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39"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39"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39"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39"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39"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39"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39"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39"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39"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39"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39"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39"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39"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39"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39"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39"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39"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39"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39"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39"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39"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39"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39"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39"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39"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39"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39"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39"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39"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39"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39"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39"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39"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39"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39"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39"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39"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39"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39"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39"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39"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39"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39"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39"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39"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39"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39"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39"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39"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39"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39"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39"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39"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39"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39"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39"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39"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39"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39"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39"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39"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39"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39"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39"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39"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39"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39"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39"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39"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39"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39"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39"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39"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39"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39"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39"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39"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39"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39"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39"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39"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39"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39"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39"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39"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39"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39"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39"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39"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39"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39"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39"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39"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39"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39"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39"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39"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39"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39"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39"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39"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39"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39"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39"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39"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39"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39"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39"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39"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39"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39"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39"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39"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39"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39"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39"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39"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39"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39"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39"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39"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39"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39"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39"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39"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39"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39"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39"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39"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39"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39"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39"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39"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39"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39"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39"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39"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39"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39"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39"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39"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39"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39"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39"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39"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39"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39"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39"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39"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39"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39"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39"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39"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39"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39"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39"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39"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39"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39"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39"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39"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39"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39"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39"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39"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39"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39"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39"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39"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39"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39"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39"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39"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39"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39"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39"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39"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39"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39"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39"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39"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39"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39"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39"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39"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39"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39"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39"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39"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39"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39"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39"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39"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39"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39"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39"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39"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39"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39"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39"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39"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39"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39"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39"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39"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39"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39"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39"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39"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39"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39"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39"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39"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39"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39"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39"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39"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39"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39"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39"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39"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39"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39"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39"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39"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39"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39"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39"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39"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39"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39"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39"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39"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39"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39"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39"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39"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39"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39"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39"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39"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39"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39"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39"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39"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39"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39"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39"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39"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39"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39"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39"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39"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39"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39"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39"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39"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39"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39"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39"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39"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39"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39"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39"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39"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39"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39"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39"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39"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39"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39"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39"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39"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39"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39"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39"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39"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39"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39"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39"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39"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39"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39"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39"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39"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39"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39"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39"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39"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39"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39"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39"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39"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39"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39"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39"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39"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39"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39"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39"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39"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39"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39"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39"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39"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39"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39"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39"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39"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39"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39"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39"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39"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39"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39"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39"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39"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39"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39"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39"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39"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39"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39"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39"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39"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39"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39"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39"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39"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39"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39"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39"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39"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39"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39"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39"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39"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39"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39"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39"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39"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39"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39"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39"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39"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39"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39"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39"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39"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39"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39"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39"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39"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39"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39"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39"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39"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39"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39"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39"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39"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39"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39"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39"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39"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39"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39"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39"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39"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39"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39"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39"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39"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39"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39"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39"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39"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39"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39"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39"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39"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39"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39"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39"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39"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39"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39"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39"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39"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39"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39"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39"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39"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39"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39"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39"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39"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39"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39"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39"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39"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39"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39"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39"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39"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39"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39"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39"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39"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39"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39"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39"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39"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39"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39"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39"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39"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39"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39"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39"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39"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39"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39"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39"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39"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39"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39"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39"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39"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39"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39"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39"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39"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39"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39"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39"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39"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39"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39"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39"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39"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39"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39"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39"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39"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39"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39"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39"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39"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39"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39"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39"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39"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39"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39"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39"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39"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39"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39"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39"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39"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39"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39"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39"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39"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39"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39"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39"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39"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39"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39"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39"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39"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39"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39"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39"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39"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39"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39"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39"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39"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39"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39"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39"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39"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39"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39"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39"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39"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39"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39"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39"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39"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39"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39"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39"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39"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39"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39"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39"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39"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39"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39"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39"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39"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39"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39"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39"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39"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39"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39"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39"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39"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39"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39"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39"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39"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39"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39"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39"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39"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39"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39"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39"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39"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39"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39"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39"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39"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39"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39"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39"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39"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39"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39"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39"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39"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39"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39"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39"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39"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39"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39"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39"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39"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39"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39"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39"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39"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39"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39"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39"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39"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39"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39"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39"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39"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39"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39"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39"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39"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39"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39"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39"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39"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39"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39"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39"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39"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39"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39"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39"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39"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39"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39"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39"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39"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39"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39"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39"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39"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39"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39"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39"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39"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39"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39"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39"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39"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39"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39"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39"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39"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39"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39"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39"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39"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39"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39"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39"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39"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39"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39"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39"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39"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39"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39"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39"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39"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39"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39"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39"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39"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39"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39"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39"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39"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39"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39"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39"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39"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39"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39"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39"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39"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39"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39"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39"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39"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39"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39"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39"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39"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39"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39"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39"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39"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39"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39"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39"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39"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39"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39"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39"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39"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39"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39"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39"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39"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39"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39"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39"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39"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39"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39"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39"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39"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39"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39"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39"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39"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39"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39"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39"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39"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39"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39"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39"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39"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39"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39"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39"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39"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39"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39"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39"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39"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39"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39"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39"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39"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39"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39"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39"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39"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39"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39"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39"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39"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39"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39"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39"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39"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39"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39"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39"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39"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39"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39"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39"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39"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39"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39"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39"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39"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39"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39"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39"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39"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39"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39"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39"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39"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39"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39"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39"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39"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39"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39"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39"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39"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39"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39"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39"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39"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39"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39"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39"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39"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39"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39"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39"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39"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39"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39"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39"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39"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39"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39"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39"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39"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39"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39"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39"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39"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39"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39"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39"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39"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39"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39"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39"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39"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39"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39"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39"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39"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39"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39"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39"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39"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39"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39"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39"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39"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39"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39"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39"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39"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39"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39"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39"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39"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39"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39"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39"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39"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39"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39"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39"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39"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39"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39"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39"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39"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39"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39"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39"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39"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39"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39"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39"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39"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39"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39"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39"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39"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39"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39"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39"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39"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39"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39"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39"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39"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39"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39"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39"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39"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39"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39"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39"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39"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39"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39"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39"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39"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39" t="n">
        <v>45900</v>
      </c>
      <c r="G2578" t="n">
        <v>97.09999999999999</v>
      </c>
      <c r="H2578" t="n">
        <v>97</v>
      </c>
      <c r="I2578" t="inlineStr">
        <is>
          <t>77-2025-08-31</t>
        </is>
      </c>
    </row>
    <row r="2579">
      <c r="A2579" t="n">
        <v>121</v>
      </c>
      <c r="B2579" t="inlineStr">
        <is>
          <t>Ejecución presupuestal de la nómina acumulada</t>
        </is>
      </c>
      <c r="C2579" t="inlineStr">
        <is>
          <t>GESTIÓN Y DESARROLLO DEL TALENTO HUMANO</t>
        </is>
      </c>
      <c r="D2579" t="inlineStr">
        <is>
          <t>Mensual</t>
        </is>
      </c>
      <c r="E2579" t="inlineStr">
        <is>
          <t>Negativo</t>
        </is>
      </c>
      <c r="F2579" s="139" t="n">
        <v>45900</v>
      </c>
      <c r="G2579" t="n">
        <v>100.68</v>
      </c>
      <c r="H2579" t="n">
        <v>102</v>
      </c>
      <c r="I2579" t="inlineStr">
        <is>
          <t>121-2025-08-31</t>
        </is>
      </c>
    </row>
    <row r="2580">
      <c r="A2580" t="n">
        <v>122</v>
      </c>
      <c r="B2580" t="inlineStr">
        <is>
          <t>Eficacia en la solicitud documental- por periodo</t>
        </is>
      </c>
      <c r="C2580" t="inlineStr">
        <is>
          <t>Gestión de calidad</t>
        </is>
      </c>
      <c r="D2580" t="inlineStr">
        <is>
          <t>Mensual</t>
        </is>
      </c>
      <c r="E2580" t="inlineStr">
        <is>
          <t>Positivo</t>
        </is>
      </c>
      <c r="F2580" s="139" t="n">
        <v>45900</v>
      </c>
      <c r="G2580" t="n">
        <v>57.89</v>
      </c>
      <c r="H2580" t="n">
        <v>90</v>
      </c>
      <c r="I2580" t="inlineStr">
        <is>
          <t>122-2025-08-31</t>
        </is>
      </c>
    </row>
    <row r="2581">
      <c r="A2581" t="n">
        <v>124</v>
      </c>
      <c r="B2581" t="inlineStr">
        <is>
          <t>Indice de Frecuencia de accidentalidad</t>
        </is>
      </c>
      <c r="C2581" t="inlineStr">
        <is>
          <t>GESTIÓN DE SEGURIDAD Y SALUD EN EL TRABAJO</t>
        </is>
      </c>
      <c r="D2581" t="inlineStr">
        <is>
          <t>Mensual</t>
        </is>
      </c>
      <c r="E2581" t="inlineStr">
        <is>
          <t>Negativo</t>
        </is>
      </c>
      <c r="F2581" s="139" t="n">
        <v>45900</v>
      </c>
      <c r="G2581" t="n">
        <v>0</v>
      </c>
      <c r="H2581" t="n">
        <v>0.2</v>
      </c>
      <c r="I2581" t="inlineStr">
        <is>
          <t>124-2025-08-31</t>
        </is>
      </c>
    </row>
    <row r="2582">
      <c r="A2582" t="n">
        <v>125</v>
      </c>
      <c r="B2582" t="inlineStr">
        <is>
          <t>Indice de severidad</t>
        </is>
      </c>
      <c r="C2582" t="inlineStr">
        <is>
          <t>GESTIÓN DE SEGURIDAD Y SALUD EN EL TRABAJO</t>
        </is>
      </c>
      <c r="D2582" t="inlineStr">
        <is>
          <t>Mensual</t>
        </is>
      </c>
      <c r="E2582" t="inlineStr">
        <is>
          <t>Negativo</t>
        </is>
      </c>
      <c r="F2582" s="139" t="n">
        <v>45900</v>
      </c>
      <c r="G2582" t="n">
        <v>0</v>
      </c>
      <c r="H2582" t="n">
        <v>1.9</v>
      </c>
      <c r="I2582" t="inlineStr">
        <is>
          <t>125-2025-08-31</t>
        </is>
      </c>
    </row>
    <row r="2583">
      <c r="A2583" t="n">
        <v>128</v>
      </c>
      <c r="B2583" t="inlineStr">
        <is>
          <t>Ausentísmo por causa médica</t>
        </is>
      </c>
      <c r="C2583" t="inlineStr">
        <is>
          <t>GESTIÓN DE SEGURIDAD Y SALUD EN EL TRABAJO</t>
        </is>
      </c>
      <c r="D2583" t="inlineStr">
        <is>
          <t>Mensual</t>
        </is>
      </c>
      <c r="E2583" t="inlineStr">
        <is>
          <t>Negativo</t>
        </is>
      </c>
      <c r="F2583" s="139" t="n">
        <v>45900</v>
      </c>
      <c r="G2583" t="n">
        <v>0.97</v>
      </c>
      <c r="H2583" t="n">
        <v>1</v>
      </c>
      <c r="I2583" t="inlineStr">
        <is>
          <t>128-2025-08-31</t>
        </is>
      </c>
    </row>
    <row r="2584">
      <c r="A2584" t="n">
        <v>172</v>
      </c>
      <c r="B2584" t="inlineStr">
        <is>
          <t>Cumplimiento plan operativo del SGC</t>
        </is>
      </c>
      <c r="C2584" t="inlineStr">
        <is>
          <t>Gestión de calidad</t>
        </is>
      </c>
      <c r="D2584" t="inlineStr">
        <is>
          <t>Mensual</t>
        </is>
      </c>
      <c r="E2584" t="inlineStr">
        <is>
          <t>Positivo</t>
        </is>
      </c>
      <c r="F2584" s="139" t="n">
        <v>45900</v>
      </c>
      <c r="G2584" t="n">
        <v>86.36</v>
      </c>
      <c r="H2584" t="n">
        <v>95</v>
      </c>
      <c r="I2584" t="inlineStr">
        <is>
          <t>172-2025-08-31</t>
        </is>
      </c>
    </row>
    <row r="2585">
      <c r="A2585" t="n">
        <v>208</v>
      </c>
      <c r="B2585" t="inlineStr">
        <is>
          <t>Consumo de Agua m3 Mensual</t>
        </is>
      </c>
      <c r="C2585" t="inlineStr">
        <is>
          <t>GESTIÓN AMBIENTAL</t>
        </is>
      </c>
      <c r="D2585" t="inlineStr">
        <is>
          <t>Mensual</t>
        </is>
      </c>
      <c r="E2585" t="inlineStr">
        <is>
          <t>Negativo</t>
        </is>
      </c>
      <c r="F2585" s="139" t="n">
        <v>45900</v>
      </c>
      <c r="G2585" t="n">
        <v>1261</v>
      </c>
      <c r="H2585" t="n">
        <v>1</v>
      </c>
      <c r="I2585" t="inlineStr">
        <is>
          <t>208-2025-08-31</t>
        </is>
      </c>
    </row>
    <row r="2586">
      <c r="A2586" t="n">
        <v>214</v>
      </c>
      <c r="B2586" t="inlineStr">
        <is>
          <t>Generación de Residuos Sólidos Mensual</t>
        </is>
      </c>
      <c r="C2586" t="inlineStr">
        <is>
          <t>GESTIÓN AMBIENTAL</t>
        </is>
      </c>
      <c r="D2586" t="inlineStr">
        <is>
          <t>Mensual</t>
        </is>
      </c>
      <c r="E2586" t="inlineStr">
        <is>
          <t>Negativo</t>
        </is>
      </c>
      <c r="F2586" s="139" t="n">
        <v>45900</v>
      </c>
      <c r="G2586" t="n">
        <v>5120.88</v>
      </c>
      <c r="H2586" t="n">
        <v>7500</v>
      </c>
      <c r="I2586" t="inlineStr">
        <is>
          <t>214-2025-08-31</t>
        </is>
      </c>
    </row>
    <row r="2587">
      <c r="A2587" t="n">
        <v>217</v>
      </c>
      <c r="B2587" t="inlineStr">
        <is>
          <t>Aprovechamiento de Residuos</t>
        </is>
      </c>
      <c r="C2587" t="inlineStr">
        <is>
          <t>GESTIÓN AMBIENTAL</t>
        </is>
      </c>
      <c r="D2587" t="inlineStr">
        <is>
          <t>Mensual</t>
        </is>
      </c>
      <c r="E2587" t="inlineStr">
        <is>
          <t>Positivo</t>
        </is>
      </c>
      <c r="F2587" s="139" t="n">
        <v>45900</v>
      </c>
      <c r="G2587" t="n">
        <v>27.45</v>
      </c>
      <c r="H2587" t="n">
        <v>20</v>
      </c>
      <c r="I2587" t="inlineStr">
        <is>
          <t>217-2025-08-31</t>
        </is>
      </c>
    </row>
    <row r="2588">
      <c r="A2588" t="n">
        <v>218</v>
      </c>
      <c r="B2588" t="inlineStr">
        <is>
          <t>Consumo de Energía Eléctrica kWh Mensual</t>
        </is>
      </c>
      <c r="C2588" t="inlineStr">
        <is>
          <t>GESTIÓN AMBIENTAL</t>
        </is>
      </c>
      <c r="D2588" t="inlineStr">
        <is>
          <t>Mensual</t>
        </is>
      </c>
      <c r="E2588" t="inlineStr">
        <is>
          <t>Negativo</t>
        </is>
      </c>
      <c r="F2588" s="139" t="n">
        <v>45900</v>
      </c>
      <c r="G2588" t="n">
        <v>142618.62</v>
      </c>
      <c r="H2588" t="n">
        <v>172000</v>
      </c>
      <c r="I2588" t="inlineStr">
        <is>
          <t>218-2025-08-31</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39" t="n">
        <v>45900</v>
      </c>
      <c r="G2589" t="n">
        <v>17</v>
      </c>
      <c r="H2589" t="n">
        <v>1</v>
      </c>
      <c r="I2589" t="inlineStr">
        <is>
          <t>225-2025-08-31</t>
        </is>
      </c>
    </row>
    <row r="2590">
      <c r="A2590" t="n">
        <v>239</v>
      </c>
      <c r="B2590" t="inlineStr">
        <is>
          <t>Portafolio de Proyectos - Metrica</t>
        </is>
      </c>
      <c r="C2590" t="inlineStr">
        <is>
          <t>Gestión de Proyectos</t>
        </is>
      </c>
      <c r="D2590" t="inlineStr">
        <is>
          <t>Mensual</t>
        </is>
      </c>
      <c r="E2590" t="inlineStr">
        <is>
          <t>Positivo</t>
        </is>
      </c>
      <c r="F2590" s="139" t="n">
        <v>45900</v>
      </c>
      <c r="G2590" t="n">
        <v>41</v>
      </c>
      <c r="I2590" t="inlineStr">
        <is>
          <t>239-2025-08-31</t>
        </is>
      </c>
    </row>
    <row r="2591">
      <c r="A2591" t="n">
        <v>241</v>
      </c>
      <c r="B2591" t="inlineStr">
        <is>
          <t>Cumplimiento de gestión de proyectos fase inicio</t>
        </is>
      </c>
      <c r="C2591" t="inlineStr">
        <is>
          <t>Gestión de Proyectos</t>
        </is>
      </c>
      <c r="D2591" t="inlineStr">
        <is>
          <t>Mensual</t>
        </is>
      </c>
      <c r="E2591" t="inlineStr">
        <is>
          <t>Positivo</t>
        </is>
      </c>
      <c r="F2591" s="139" t="n">
        <v>45900</v>
      </c>
      <c r="G2591" t="n">
        <v>100</v>
      </c>
      <c r="H2591" t="n">
        <v>80</v>
      </c>
      <c r="I2591" t="inlineStr">
        <is>
          <t>241-2025-08-31</t>
        </is>
      </c>
    </row>
    <row r="2592">
      <c r="A2592" t="n">
        <v>434</v>
      </c>
      <c r="B2592" t="inlineStr">
        <is>
          <t>Generación de Residuos Peligrosos Mensual</t>
        </is>
      </c>
      <c r="C2592" t="inlineStr">
        <is>
          <t>GESTIÓN AMBIENTAL</t>
        </is>
      </c>
      <c r="D2592" t="inlineStr">
        <is>
          <t>Mensual</t>
        </is>
      </c>
      <c r="E2592" t="inlineStr">
        <is>
          <t>Negativo</t>
        </is>
      </c>
      <c r="F2592" s="139" t="n">
        <v>45900</v>
      </c>
      <c r="G2592" t="n">
        <v>84.75</v>
      </c>
      <c r="H2592" t="n">
        <v>200</v>
      </c>
      <c r="I2592" t="inlineStr">
        <is>
          <t>434-2025-08-31</t>
        </is>
      </c>
    </row>
    <row r="2593">
      <c r="A2593" t="n">
        <v>436</v>
      </c>
      <c r="B2593" t="inlineStr">
        <is>
          <t>ANS documentos operativos</t>
        </is>
      </c>
      <c r="C2593" t="inlineStr">
        <is>
          <t>Gestión de calidad</t>
        </is>
      </c>
      <c r="D2593" t="inlineStr">
        <is>
          <t>Mensual</t>
        </is>
      </c>
      <c r="E2593" t="inlineStr">
        <is>
          <t>Negativo</t>
        </is>
      </c>
      <c r="F2593" s="139" t="n">
        <v>45900</v>
      </c>
      <c r="G2593" t="n">
        <v>14.17</v>
      </c>
      <c r="H2593" t="n">
        <v>14</v>
      </c>
      <c r="I2593" t="inlineStr">
        <is>
          <t>436-2025-08-31</t>
        </is>
      </c>
    </row>
    <row r="2594">
      <c r="A2594" t="n">
        <v>485</v>
      </c>
      <c r="B2594" t="inlineStr">
        <is>
          <t>Oportunidad en el cierre de acciones</t>
        </is>
      </c>
      <c r="C2594" t="inlineStr">
        <is>
          <t>Gestión de calidad</t>
        </is>
      </c>
      <c r="D2594" t="inlineStr">
        <is>
          <t>Mensual</t>
        </is>
      </c>
      <c r="E2594" t="inlineStr">
        <is>
          <t>Positivo</t>
        </is>
      </c>
      <c r="F2594" s="139" t="n">
        <v>45900</v>
      </c>
      <c r="H2594" t="n">
        <v>80</v>
      </c>
      <c r="I2594" t="inlineStr">
        <is>
          <t>485-2025-08-31</t>
        </is>
      </c>
    </row>
    <row r="2595">
      <c r="A2595" t="n">
        <v>488</v>
      </c>
      <c r="B2595" t="inlineStr">
        <is>
          <t>Oportunidad en el cierre de actividades de los planes de mejora</t>
        </is>
      </c>
      <c r="C2595" t="inlineStr">
        <is>
          <t>Gestión de calidad</t>
        </is>
      </c>
      <c r="D2595" t="inlineStr">
        <is>
          <t>Mensual</t>
        </is>
      </c>
      <c r="E2595" t="inlineStr">
        <is>
          <t>Positivo</t>
        </is>
      </c>
      <c r="F2595" s="139" t="n">
        <v>45900</v>
      </c>
      <c r="G2595" t="n">
        <v>81.01000000000001</v>
      </c>
      <c r="H2595" t="n">
        <v>85</v>
      </c>
      <c r="I2595" t="inlineStr">
        <is>
          <t>488-2025-08-31</t>
        </is>
      </c>
    </row>
    <row r="2596">
      <c r="A2596" t="n">
        <v>509</v>
      </c>
      <c r="B2596" t="inlineStr">
        <is>
          <t>Cumplimiento a cronograma de proyectos 2025</t>
        </is>
      </c>
      <c r="C2596" t="inlineStr">
        <is>
          <t>Gestión de Proyectos</t>
        </is>
      </c>
      <c r="D2596" t="inlineStr">
        <is>
          <t>Mensual</t>
        </is>
      </c>
      <c r="E2596" t="inlineStr">
        <is>
          <t>Positivo</t>
        </is>
      </c>
      <c r="F2596" s="139" t="n">
        <v>45900</v>
      </c>
      <c r="G2596" t="n">
        <v>91.52</v>
      </c>
      <c r="H2596" t="n">
        <v>90</v>
      </c>
      <c r="I2596" t="inlineStr">
        <is>
          <t>509-2025-08-31</t>
        </is>
      </c>
    </row>
    <row r="2597">
      <c r="A2597" t="n">
        <v>77</v>
      </c>
      <c r="B2597" t="inlineStr">
        <is>
          <t>Disponibilidad de servicios tecnológicos</t>
        </is>
      </c>
      <c r="C2597" t="inlineStr">
        <is>
          <t>GESTIÓN DE LA TECNOLOGÍA E INNOVACIÓN DIGITAL</t>
        </is>
      </c>
      <c r="D2597" t="inlineStr">
        <is>
          <t>Mensual</t>
        </is>
      </c>
      <c r="E2597" t="inlineStr">
        <is>
          <t>Positivo</t>
        </is>
      </c>
      <c r="F2597" s="139" t="n">
        <v>45930</v>
      </c>
      <c r="G2597" t="n">
        <v>98.40000000000001</v>
      </c>
      <c r="H2597" t="n">
        <v>97</v>
      </c>
      <c r="I2597" t="inlineStr">
        <is>
          <t>77-2025-09-30</t>
        </is>
      </c>
    </row>
    <row r="2598">
      <c r="A2598" t="n">
        <v>121</v>
      </c>
      <c r="B2598" t="inlineStr">
        <is>
          <t>Ejecución presupuestal de la nómina acumulada</t>
        </is>
      </c>
      <c r="C2598" t="inlineStr">
        <is>
          <t>GESTIÓN Y DESARROLLO DEL TALENTO HUMANO</t>
        </is>
      </c>
      <c r="D2598" t="inlineStr">
        <is>
          <t>Mensual</t>
        </is>
      </c>
      <c r="E2598" t="inlineStr">
        <is>
          <t>Negativo</t>
        </is>
      </c>
      <c r="F2598" s="139" t="n">
        <v>45930</v>
      </c>
      <c r="G2598" t="n">
        <v>99.29000000000001</v>
      </c>
      <c r="H2598" t="n">
        <v>102</v>
      </c>
      <c r="I2598" t="inlineStr">
        <is>
          <t>121-2025-09-30</t>
        </is>
      </c>
    </row>
    <row r="2599">
      <c r="A2599" t="n">
        <v>122</v>
      </c>
      <c r="B2599" t="inlineStr">
        <is>
          <t>Eficacia en la solicitud documental- por periodo</t>
        </is>
      </c>
      <c r="C2599" t="inlineStr">
        <is>
          <t>Gestión de calidad</t>
        </is>
      </c>
      <c r="D2599" t="inlineStr">
        <is>
          <t>Mensual</t>
        </is>
      </c>
      <c r="E2599" t="inlineStr">
        <is>
          <t>Positivo</t>
        </is>
      </c>
      <c r="F2599" s="139" t="n">
        <v>45930</v>
      </c>
      <c r="G2599" t="n">
        <v>81.81999999999999</v>
      </c>
      <c r="H2599" t="n">
        <v>90</v>
      </c>
      <c r="I2599" t="inlineStr">
        <is>
          <t>122-2025-09-30</t>
        </is>
      </c>
    </row>
    <row r="2600">
      <c r="A2600" t="n">
        <v>124</v>
      </c>
      <c r="B2600" t="inlineStr">
        <is>
          <t>Indice de Frecuencia de accidentalidad</t>
        </is>
      </c>
      <c r="C2600" t="inlineStr">
        <is>
          <t>GESTIÓN DE SEGURIDAD Y SALUD EN EL TRABAJO</t>
        </is>
      </c>
      <c r="D2600" t="inlineStr">
        <is>
          <t>Mensual</t>
        </is>
      </c>
      <c r="E2600" t="inlineStr">
        <is>
          <t>Negativo</t>
        </is>
      </c>
      <c r="F2600" s="139" t="n">
        <v>45930</v>
      </c>
      <c r="G2600" t="n">
        <v>0</v>
      </c>
      <c r="H2600" t="n">
        <v>0.2</v>
      </c>
      <c r="I2600" t="inlineStr">
        <is>
          <t>124-2025-09-30</t>
        </is>
      </c>
    </row>
    <row r="2601">
      <c r="A2601" t="n">
        <v>125</v>
      </c>
      <c r="B2601" t="inlineStr">
        <is>
          <t>Indice de severidad</t>
        </is>
      </c>
      <c r="C2601" t="inlineStr">
        <is>
          <t>GESTIÓN DE SEGURIDAD Y SALUD EN EL TRABAJO</t>
        </is>
      </c>
      <c r="D2601" t="inlineStr">
        <is>
          <t>Mensual</t>
        </is>
      </c>
      <c r="E2601" t="inlineStr">
        <is>
          <t>Negativo</t>
        </is>
      </c>
      <c r="F2601" s="139" t="n">
        <v>45930</v>
      </c>
      <c r="G2601" t="n">
        <v>0</v>
      </c>
      <c r="H2601" t="n">
        <v>1.9</v>
      </c>
      <c r="I2601" t="inlineStr">
        <is>
          <t>125-2025-09-30</t>
        </is>
      </c>
    </row>
    <row r="2602">
      <c r="A2602" t="n">
        <v>128</v>
      </c>
      <c r="B2602" t="inlineStr">
        <is>
          <t>Ausentísmo por causa médica</t>
        </is>
      </c>
      <c r="C2602" t="inlineStr">
        <is>
          <t>GESTIÓN DE SEGURIDAD Y SALUD EN EL TRABAJO</t>
        </is>
      </c>
      <c r="D2602" t="inlineStr">
        <is>
          <t>Mensual</t>
        </is>
      </c>
      <c r="E2602" t="inlineStr">
        <is>
          <t>Negativo</t>
        </is>
      </c>
      <c r="F2602" s="139" t="n">
        <v>45930</v>
      </c>
      <c r="G2602" t="n">
        <v>0.72</v>
      </c>
      <c r="H2602" t="n">
        <v>1</v>
      </c>
      <c r="I2602" t="inlineStr">
        <is>
          <t>128-2025-09-30</t>
        </is>
      </c>
    </row>
    <row r="2603">
      <c r="A2603" t="n">
        <v>172</v>
      </c>
      <c r="B2603" t="inlineStr">
        <is>
          <t>Cumplimiento plan operativo del SGC</t>
        </is>
      </c>
      <c r="C2603" t="inlineStr">
        <is>
          <t>Gestión de calidad</t>
        </is>
      </c>
      <c r="D2603" t="inlineStr">
        <is>
          <t>Mensual</t>
        </is>
      </c>
      <c r="E2603" t="inlineStr">
        <is>
          <t>Positivo</t>
        </is>
      </c>
      <c r="F2603" s="139" t="n">
        <v>45930</v>
      </c>
      <c r="G2603" t="n">
        <v>89.8</v>
      </c>
      <c r="H2603" t="n">
        <v>95</v>
      </c>
      <c r="I2603" t="inlineStr">
        <is>
          <t>172-2025-09-30</t>
        </is>
      </c>
    </row>
    <row r="2604">
      <c r="A2604" t="n">
        <v>208</v>
      </c>
      <c r="B2604" t="inlineStr">
        <is>
          <t>Consumo de Agua m3 Mensual</t>
        </is>
      </c>
      <c r="C2604" t="inlineStr">
        <is>
          <t>GESTIÓN AMBIENTAL</t>
        </is>
      </c>
      <c r="D2604" t="inlineStr">
        <is>
          <t>Mensual</t>
        </is>
      </c>
      <c r="E2604" t="inlineStr">
        <is>
          <t>Negativo</t>
        </is>
      </c>
      <c r="F2604" s="139" t="n">
        <v>45930</v>
      </c>
      <c r="G2604" t="n">
        <v>1352</v>
      </c>
      <c r="H2604" t="n">
        <v>1</v>
      </c>
      <c r="I2604" t="inlineStr">
        <is>
          <t>208-2025-09-30</t>
        </is>
      </c>
    </row>
    <row r="2605">
      <c r="A2605" t="n">
        <v>214</v>
      </c>
      <c r="B2605" t="inlineStr">
        <is>
          <t>Generación de Residuos Sólidos Mensual</t>
        </is>
      </c>
      <c r="C2605" t="inlineStr">
        <is>
          <t>GESTIÓN AMBIENTAL</t>
        </is>
      </c>
      <c r="D2605" t="inlineStr">
        <is>
          <t>Mensual</t>
        </is>
      </c>
      <c r="E2605" t="inlineStr">
        <is>
          <t>Negativo</t>
        </is>
      </c>
      <c r="F2605" s="139" t="n">
        <v>45930</v>
      </c>
      <c r="G2605" t="n">
        <v>5321.59</v>
      </c>
      <c r="H2605" t="n">
        <v>7500</v>
      </c>
      <c r="I2605" t="inlineStr">
        <is>
          <t>214-2025-09-30</t>
        </is>
      </c>
    </row>
    <row r="2606">
      <c r="A2606" t="n">
        <v>217</v>
      </c>
      <c r="B2606" t="inlineStr">
        <is>
          <t>Aprovechamiento de Residuos</t>
        </is>
      </c>
      <c r="C2606" t="inlineStr">
        <is>
          <t>GESTIÓN AMBIENTAL</t>
        </is>
      </c>
      <c r="D2606" t="inlineStr">
        <is>
          <t>Mensual</t>
        </is>
      </c>
      <c r="E2606" t="inlineStr">
        <is>
          <t>Positivo</t>
        </is>
      </c>
      <c r="F2606" s="139" t="n">
        <v>45930</v>
      </c>
      <c r="G2606" t="n">
        <v>39.5</v>
      </c>
      <c r="H2606" t="n">
        <v>20</v>
      </c>
      <c r="I2606" t="inlineStr">
        <is>
          <t>217-2025-09-30</t>
        </is>
      </c>
    </row>
    <row r="2607">
      <c r="A2607" t="n">
        <v>218</v>
      </c>
      <c r="B2607" t="inlineStr">
        <is>
          <t>Consumo de Energía Eléctrica kWh Mensual</t>
        </is>
      </c>
      <c r="C2607" t="inlineStr">
        <is>
          <t>GESTIÓN AMBIENTAL</t>
        </is>
      </c>
      <c r="D2607" t="inlineStr">
        <is>
          <t>Mensual</t>
        </is>
      </c>
      <c r="E2607" t="inlineStr">
        <is>
          <t>Negativo</t>
        </is>
      </c>
      <c r="F2607" s="139" t="n">
        <v>45930</v>
      </c>
      <c r="G2607" t="n">
        <v>154601.59</v>
      </c>
      <c r="H2607" t="n">
        <v>172000</v>
      </c>
      <c r="I2607" t="inlineStr">
        <is>
          <t>218-2025-09-30</t>
        </is>
      </c>
    </row>
    <row r="2608">
      <c r="A2608" t="n">
        <v>225</v>
      </c>
      <c r="B2608" t="inlineStr">
        <is>
          <t>Acciones para el Cuidado y Mantenimiento de las Especies de Flora y el Suelo de las Áreas Naturales</t>
        </is>
      </c>
      <c r="C2608" t="inlineStr">
        <is>
          <t>GESTIÓN AMBIENTAL</t>
        </is>
      </c>
      <c r="D2608" t="inlineStr">
        <is>
          <t>Mensual</t>
        </is>
      </c>
      <c r="E2608" t="inlineStr">
        <is>
          <t>Positivo</t>
        </is>
      </c>
      <c r="F2608" s="139" t="n">
        <v>45930</v>
      </c>
      <c r="G2608" t="n">
        <v>19</v>
      </c>
      <c r="H2608" t="n">
        <v>1</v>
      </c>
      <c r="I2608" t="inlineStr">
        <is>
          <t>225-2025-09-30</t>
        </is>
      </c>
    </row>
    <row r="2609">
      <c r="A2609" t="n">
        <v>239</v>
      </c>
      <c r="B2609" t="inlineStr">
        <is>
          <t>Portafolio de Proyectos - Metrica</t>
        </is>
      </c>
      <c r="C2609" t="inlineStr">
        <is>
          <t>Gestión de Proyectos</t>
        </is>
      </c>
      <c r="D2609" t="inlineStr">
        <is>
          <t>Mensual</t>
        </is>
      </c>
      <c r="E2609" t="inlineStr">
        <is>
          <t>Positivo</t>
        </is>
      </c>
      <c r="F2609" s="139" t="n">
        <v>45930</v>
      </c>
      <c r="G2609" t="n">
        <v>43</v>
      </c>
      <c r="I2609" t="inlineStr">
        <is>
          <t>239-2025-09-30</t>
        </is>
      </c>
    </row>
    <row r="2610">
      <c r="A2610" t="n">
        <v>241</v>
      </c>
      <c r="B2610" t="inlineStr">
        <is>
          <t>Cumplimiento de gestión de proyectos fase inicio</t>
        </is>
      </c>
      <c r="C2610" t="inlineStr">
        <is>
          <t>Gestión de Proyectos</t>
        </is>
      </c>
      <c r="D2610" t="inlineStr">
        <is>
          <t>Mensual</t>
        </is>
      </c>
      <c r="E2610" t="inlineStr">
        <is>
          <t>Positivo</t>
        </is>
      </c>
      <c r="F2610" s="139" t="n">
        <v>45930</v>
      </c>
      <c r="G2610" t="n">
        <v>100</v>
      </c>
      <c r="H2610" t="n">
        <v>80</v>
      </c>
      <c r="I2610" t="inlineStr">
        <is>
          <t>241-2025-09-30</t>
        </is>
      </c>
    </row>
    <row r="2611">
      <c r="A2611" t="n">
        <v>434</v>
      </c>
      <c r="B2611" t="inlineStr">
        <is>
          <t>Generación de Residuos Peligrosos Mensual</t>
        </is>
      </c>
      <c r="C2611" t="inlineStr">
        <is>
          <t>GESTIÓN AMBIENTAL</t>
        </is>
      </c>
      <c r="D2611" t="inlineStr">
        <is>
          <t>Mensual</t>
        </is>
      </c>
      <c r="E2611" t="inlineStr">
        <is>
          <t>Negativo</t>
        </is>
      </c>
      <c r="F2611" s="139" t="n">
        <v>45930</v>
      </c>
      <c r="G2611" t="n">
        <v>109.73</v>
      </c>
      <c r="H2611" t="n">
        <v>200</v>
      </c>
      <c r="I2611" t="inlineStr">
        <is>
          <t>434-2025-09-30</t>
        </is>
      </c>
    </row>
    <row r="2612">
      <c r="A2612" t="n">
        <v>436</v>
      </c>
      <c r="B2612" t="inlineStr">
        <is>
          <t>ANS documentos operativos</t>
        </is>
      </c>
      <c r="C2612" t="inlineStr">
        <is>
          <t>Gestión de calidad</t>
        </is>
      </c>
      <c r="D2612" t="inlineStr">
        <is>
          <t>Mensual</t>
        </is>
      </c>
      <c r="E2612" t="inlineStr">
        <is>
          <t>Negativo</t>
        </is>
      </c>
      <c r="F2612" s="139" t="n">
        <v>45930</v>
      </c>
      <c r="G2612" t="n">
        <v>7.08</v>
      </c>
      <c r="H2612" t="n">
        <v>14</v>
      </c>
      <c r="I2612" t="inlineStr">
        <is>
          <t>436-2025-09-30</t>
        </is>
      </c>
    </row>
    <row r="2613">
      <c r="A2613" t="n">
        <v>485</v>
      </c>
      <c r="B2613" t="inlineStr">
        <is>
          <t>Oportunidad en el cierre de acciones</t>
        </is>
      </c>
      <c r="C2613" t="inlineStr">
        <is>
          <t>Gestión de calidad</t>
        </is>
      </c>
      <c r="D2613" t="inlineStr">
        <is>
          <t>Mensual</t>
        </is>
      </c>
      <c r="E2613" t="inlineStr">
        <is>
          <t>Positivo</t>
        </is>
      </c>
      <c r="F2613" s="139" t="n">
        <v>45930</v>
      </c>
      <c r="G2613" t="n">
        <v>62.5</v>
      </c>
      <c r="H2613" t="n">
        <v>80</v>
      </c>
      <c r="I2613" t="inlineStr">
        <is>
          <t>485-2025-09-30</t>
        </is>
      </c>
    </row>
    <row r="2614">
      <c r="A2614" t="n">
        <v>488</v>
      </c>
      <c r="B2614" t="inlineStr">
        <is>
          <t>Oportunidad en el cierre de actividades de los planes de mejora</t>
        </is>
      </c>
      <c r="C2614" t="inlineStr">
        <is>
          <t>Gestión de calidad</t>
        </is>
      </c>
      <c r="D2614" t="inlineStr">
        <is>
          <t>Mensual</t>
        </is>
      </c>
      <c r="E2614" t="inlineStr">
        <is>
          <t>Positivo</t>
        </is>
      </c>
      <c r="F2614" s="139" t="n">
        <v>45930</v>
      </c>
      <c r="G2614" t="n">
        <v>86.89</v>
      </c>
      <c r="H2614" t="n">
        <v>85</v>
      </c>
      <c r="I2614" t="inlineStr">
        <is>
          <t>488-2025-09-30</t>
        </is>
      </c>
    </row>
    <row r="2615">
      <c r="A2615" t="n">
        <v>509</v>
      </c>
      <c r="B2615" t="inlineStr">
        <is>
          <t>Cumplimiento a cronograma de proyectos 2025</t>
        </is>
      </c>
      <c r="C2615" t="inlineStr">
        <is>
          <t>Gestión de Proyectos</t>
        </is>
      </c>
      <c r="D2615" t="inlineStr">
        <is>
          <t>Mensual</t>
        </is>
      </c>
      <c r="E2615" t="inlineStr">
        <is>
          <t>Positivo</t>
        </is>
      </c>
      <c r="F2615" s="139" t="n">
        <v>45930</v>
      </c>
      <c r="G2615" t="n">
        <v>96.67</v>
      </c>
      <c r="H2615" t="n">
        <v>90</v>
      </c>
      <c r="I2615" t="inlineStr">
        <is>
          <t>509-2025-09-30</t>
        </is>
      </c>
    </row>
    <row r="2616">
      <c r="A2616" t="n">
        <v>69</v>
      </c>
      <c r="B2616" t="inlineStr">
        <is>
          <t>Oportunidad de Respuesta Solicitudes de Compra No Licitadas</t>
        </is>
      </c>
      <c r="C2616" t="inlineStr">
        <is>
          <t>GESTIÓN DE ABASTECIMIENTO</t>
        </is>
      </c>
      <c r="D2616" t="inlineStr">
        <is>
          <t>Trimestral</t>
        </is>
      </c>
      <c r="E2616" t="inlineStr">
        <is>
          <t>Positivo</t>
        </is>
      </c>
      <c r="F2616" s="139" t="n">
        <v>45930</v>
      </c>
      <c r="G2616" t="n">
        <v>90.14</v>
      </c>
      <c r="H2616" t="n">
        <v>90</v>
      </c>
      <c r="I2616" t="inlineStr">
        <is>
          <t>69-2025-09-30</t>
        </is>
      </c>
    </row>
    <row r="2617">
      <c r="A2617" t="n">
        <v>111</v>
      </c>
      <c r="B2617" t="inlineStr">
        <is>
          <t>Nivel de Satisfacción Servicios Prestados</t>
        </is>
      </c>
      <c r="C2617" t="inlineStr">
        <is>
          <t>GESTIÓN DE ABASTECIMIENTO</t>
        </is>
      </c>
      <c r="D2617" t="inlineStr">
        <is>
          <t>Trimestral</t>
        </is>
      </c>
      <c r="E2617" t="inlineStr">
        <is>
          <t>Positivo</t>
        </is>
      </c>
      <c r="F2617" s="139" t="n">
        <v>45930</v>
      </c>
      <c r="G2617" t="n">
        <v>92.5</v>
      </c>
      <c r="H2617" t="n">
        <v>80</v>
      </c>
      <c r="I2617" t="inlineStr">
        <is>
          <t>111-2025-09-30</t>
        </is>
      </c>
    </row>
    <row r="2618">
      <c r="A2618" t="n">
        <v>197</v>
      </c>
      <c r="B2618" t="inlineStr">
        <is>
          <t>Cumplimiento cronograma Mantenimiento de Equipos</t>
        </is>
      </c>
      <c r="C2618" t="inlineStr">
        <is>
          <t>Gestión Infraestructura Física</t>
        </is>
      </c>
      <c r="D2618" t="inlineStr">
        <is>
          <t>Trimestral</t>
        </is>
      </c>
      <c r="E2618" t="inlineStr">
        <is>
          <t>Positivo</t>
        </is>
      </c>
      <c r="F2618" s="139" t="n">
        <v>45930</v>
      </c>
      <c r="G2618" t="n">
        <v>104</v>
      </c>
      <c r="H2618" t="n">
        <v>97</v>
      </c>
      <c r="I2618" t="inlineStr">
        <is>
          <t>197-2025-09-30</t>
        </is>
      </c>
    </row>
    <row r="2619">
      <c r="A2619" t="n">
        <v>213</v>
      </c>
      <c r="B2619" t="inlineStr">
        <is>
          <t>Cumplimiento del Plan Anual del Sistema de Gestión Ambiental</t>
        </is>
      </c>
      <c r="C2619" t="inlineStr">
        <is>
          <t>GESTIÓN AMBIENTAL</t>
        </is>
      </c>
      <c r="D2619" t="inlineStr">
        <is>
          <t>Trimestral</t>
        </is>
      </c>
      <c r="E2619" t="inlineStr">
        <is>
          <t>Positivo</t>
        </is>
      </c>
      <c r="F2619" s="139" t="n">
        <v>45930</v>
      </c>
      <c r="G2619" t="n">
        <v>100</v>
      </c>
      <c r="H2619" t="n">
        <v>90</v>
      </c>
      <c r="I2619" t="inlineStr">
        <is>
          <t>213-2025-09-30</t>
        </is>
      </c>
    </row>
    <row r="2620">
      <c r="A2620" t="n">
        <v>233</v>
      </c>
      <c r="B2620" t="inlineStr">
        <is>
          <t>Impacto de las Comunicaciones Correo Electrónico</t>
        </is>
      </c>
      <c r="C2620" t="inlineStr">
        <is>
          <t>GESTIÓN AMBIENTAL</t>
        </is>
      </c>
      <c r="D2620" t="inlineStr">
        <is>
          <t>Trimestral</t>
        </is>
      </c>
      <c r="E2620" t="inlineStr">
        <is>
          <t>Positivo</t>
        </is>
      </c>
      <c r="F2620" s="139" t="n">
        <v>45930</v>
      </c>
      <c r="H2620" t="n">
        <v>20</v>
      </c>
      <c r="I2620" t="inlineStr">
        <is>
          <t>233-2025-09-30</t>
        </is>
      </c>
    </row>
    <row r="2621">
      <c r="A2621" t="n">
        <v>234</v>
      </c>
      <c r="B2621" t="inlineStr">
        <is>
          <t>Impacto de las Comunicaciones en Materia Ambiental a Través de Redes Sociales - Instagram</t>
        </is>
      </c>
      <c r="C2621" t="inlineStr">
        <is>
          <t>GESTIÓN AMBIENTAL</t>
        </is>
      </c>
      <c r="D2621" t="inlineStr">
        <is>
          <t>Trimestral</t>
        </is>
      </c>
      <c r="E2621" t="inlineStr">
        <is>
          <t>Positivo</t>
        </is>
      </c>
      <c r="F2621" s="139" t="n">
        <v>45930</v>
      </c>
      <c r="H2621" t="n">
        <v>4000</v>
      </c>
      <c r="I2621" t="inlineStr">
        <is>
          <t>234-2025-09-30</t>
        </is>
      </c>
    </row>
    <row r="2622">
      <c r="A2622" t="n">
        <v>238</v>
      </c>
      <c r="B2622" t="inlineStr">
        <is>
          <t>Cumplimiento de la Protección del Medio Ambiente</t>
        </is>
      </c>
      <c r="C2622" t="inlineStr">
        <is>
          <t>GESTIÓN AMBIENTAL</t>
        </is>
      </c>
      <c r="D2622" t="inlineStr">
        <is>
          <t>Trimestral</t>
        </is>
      </c>
      <c r="E2622" t="inlineStr">
        <is>
          <t>Positivo</t>
        </is>
      </c>
      <c r="F2622" s="139" t="n">
        <v>45930</v>
      </c>
      <c r="G2622" t="n">
        <v>94.59</v>
      </c>
      <c r="H2622" t="n">
        <v>90</v>
      </c>
      <c r="I2622" t="inlineStr">
        <is>
          <t>238-2025-09-30</t>
        </is>
      </c>
    </row>
    <row r="2623">
      <c r="A2623" t="n">
        <v>240</v>
      </c>
      <c r="B2623" t="inlineStr">
        <is>
          <t>Cumplimiento de Gestión De Proyectos Cerrados</t>
        </is>
      </c>
      <c r="C2623" t="inlineStr">
        <is>
          <t>Gestión de Proyectos</t>
        </is>
      </c>
      <c r="D2623" t="inlineStr">
        <is>
          <t>Trimestral</t>
        </is>
      </c>
      <c r="E2623" t="inlineStr">
        <is>
          <t>Positivo</t>
        </is>
      </c>
      <c r="F2623" s="139" t="n">
        <v>45930</v>
      </c>
      <c r="G2623" t="n">
        <v>100</v>
      </c>
      <c r="H2623" t="n">
        <v>100</v>
      </c>
      <c r="I2623" t="inlineStr">
        <is>
          <t>240-2025-09-30</t>
        </is>
      </c>
    </row>
    <row r="2624">
      <c r="A2624" t="n">
        <v>251</v>
      </c>
      <c r="B2624" t="inlineStr">
        <is>
          <t>Subprocesos Con indicadores definidos</t>
        </is>
      </c>
      <c r="C2624" t="inlineStr">
        <is>
          <t>Desempeño Institucional</t>
        </is>
      </c>
      <c r="D2624" t="inlineStr">
        <is>
          <t>Trimestral</t>
        </is>
      </c>
      <c r="E2624" t="inlineStr">
        <is>
          <t>Positivo</t>
        </is>
      </c>
      <c r="F2624" s="139" t="n">
        <v>45930</v>
      </c>
      <c r="G2624" t="n">
        <v>96.08</v>
      </c>
      <c r="H2624" t="n">
        <v>100</v>
      </c>
      <c r="I2624" t="inlineStr">
        <is>
          <t>251-2025-09-30</t>
        </is>
      </c>
    </row>
    <row r="2625">
      <c r="A2625" t="n">
        <v>254</v>
      </c>
      <c r="B2625" t="inlineStr">
        <is>
          <t>Áreas con reportes de plan de retos</t>
        </is>
      </c>
      <c r="C2625" t="inlineStr">
        <is>
          <t>Planeación Estratégica</t>
        </is>
      </c>
      <c r="D2625" t="inlineStr">
        <is>
          <t>Trimestral</t>
        </is>
      </c>
      <c r="E2625" t="inlineStr">
        <is>
          <t>Positivo</t>
        </is>
      </c>
      <c r="F2625" s="139" t="n">
        <v>45930</v>
      </c>
      <c r="G2625" t="n">
        <v>100</v>
      </c>
      <c r="H2625" t="n">
        <v>100</v>
      </c>
      <c r="I2625" t="inlineStr">
        <is>
          <t>254-2025-09-30</t>
        </is>
      </c>
    </row>
    <row r="2626">
      <c r="A2626" t="n">
        <v>263</v>
      </c>
      <c r="B2626" t="inlineStr">
        <is>
          <t>Oportunidad de respuesta de PQRS</t>
        </is>
      </c>
      <c r="C2626" t="inlineStr">
        <is>
          <t>GESTIÓN JURÍDICA Y NORMATIVA</t>
        </is>
      </c>
      <c r="D2626" t="inlineStr">
        <is>
          <t>Trimestral</t>
        </is>
      </c>
      <c r="E2626" t="inlineStr">
        <is>
          <t>Positivo</t>
        </is>
      </c>
      <c r="F2626" s="139" t="n">
        <v>45930</v>
      </c>
      <c r="G2626" t="n">
        <v>100</v>
      </c>
      <c r="H2626" t="n">
        <v>100</v>
      </c>
      <c r="I2626" t="inlineStr">
        <is>
          <t>263-2025-09-30</t>
        </is>
      </c>
    </row>
    <row r="2627">
      <c r="A2627" t="n">
        <v>265</v>
      </c>
      <c r="B2627" t="inlineStr">
        <is>
          <t>Eficiencia Emisión De Conceptos Jurídicos (Jurídicos)</t>
        </is>
      </c>
      <c r="C2627" t="inlineStr">
        <is>
          <t>GESTIÓN JURÍDICA Y NORMATIVA</t>
        </is>
      </c>
      <c r="D2627" t="inlineStr">
        <is>
          <t>Trimestral</t>
        </is>
      </c>
      <c r="E2627" t="inlineStr">
        <is>
          <t>Positivo</t>
        </is>
      </c>
      <c r="F2627" s="139" t="n">
        <v>45930</v>
      </c>
      <c r="G2627" t="n">
        <v>100</v>
      </c>
      <c r="H2627" t="n">
        <v>95</v>
      </c>
      <c r="I2627" t="inlineStr">
        <is>
          <t>265-2025-09-30</t>
        </is>
      </c>
    </row>
    <row r="2628">
      <c r="A2628" t="n">
        <v>266</v>
      </c>
      <c r="B2628" t="inlineStr">
        <is>
          <t>Oportunidad en la elaboración de contratos</t>
        </is>
      </c>
      <c r="C2628" t="inlineStr">
        <is>
          <t>GESTIÓN JURÍDICA Y NORMATIVA</t>
        </is>
      </c>
      <c r="D2628" t="inlineStr">
        <is>
          <t>Trimestral</t>
        </is>
      </c>
      <c r="E2628" t="inlineStr">
        <is>
          <t>Positivo</t>
        </is>
      </c>
      <c r="F2628" s="139" t="n">
        <v>45930</v>
      </c>
      <c r="G2628" t="n">
        <v>80</v>
      </c>
      <c r="H2628" t="n">
        <v>95</v>
      </c>
      <c r="I2628" t="inlineStr">
        <is>
          <t>266-2025-09-30</t>
        </is>
      </c>
    </row>
    <row r="2629">
      <c r="A2629" t="n">
        <v>300</v>
      </c>
      <c r="B2629" t="inlineStr">
        <is>
          <t>Cumplimiento de Inspecciones de control</t>
        </is>
      </c>
      <c r="C2629" t="inlineStr">
        <is>
          <t>Administración de Servicios Generales</t>
        </is>
      </c>
      <c r="D2629" t="inlineStr">
        <is>
          <t>Trimestral</t>
        </is>
      </c>
      <c r="E2629" t="inlineStr">
        <is>
          <t>Positivo</t>
        </is>
      </c>
      <c r="F2629" s="139" t="n">
        <v>45930</v>
      </c>
      <c r="G2629" t="n">
        <v>100</v>
      </c>
      <c r="H2629" t="n">
        <v>100</v>
      </c>
      <c r="I2629" t="inlineStr">
        <is>
          <t>300-2025-09-30</t>
        </is>
      </c>
    </row>
    <row r="2630">
      <c r="A2630" t="n">
        <v>301</v>
      </c>
      <c r="B2630" t="inlineStr">
        <is>
          <t>Cumplimiento plan de trabajo</t>
        </is>
      </c>
      <c r="C2630" t="inlineStr">
        <is>
          <t>Administración de Servicios Generales</t>
        </is>
      </c>
      <c r="D2630" t="inlineStr">
        <is>
          <t>Trimestral</t>
        </is>
      </c>
      <c r="E2630" t="inlineStr">
        <is>
          <t>Positivo</t>
        </is>
      </c>
      <c r="F2630" s="139" t="n">
        <v>45930</v>
      </c>
      <c r="G2630" t="n">
        <v>100</v>
      </c>
      <c r="H2630" t="n">
        <v>100</v>
      </c>
      <c r="I2630" t="inlineStr">
        <is>
          <t>301-2025-09-30</t>
        </is>
      </c>
    </row>
    <row r="2631">
      <c r="A2631" t="n">
        <v>306</v>
      </c>
      <c r="B2631" t="inlineStr">
        <is>
          <t>Seguimiento KPI Plan de Desarrollo Institucional</t>
        </is>
      </c>
      <c r="C2631" t="inlineStr">
        <is>
          <t>Desempeño Institucional</t>
        </is>
      </c>
      <c r="D2631" t="inlineStr">
        <is>
          <t>Trimestral</t>
        </is>
      </c>
      <c r="E2631" t="inlineStr">
        <is>
          <t>Positivo</t>
        </is>
      </c>
      <c r="F2631" s="139" t="n">
        <v>45930</v>
      </c>
      <c r="G2631" t="n">
        <v>105.83</v>
      </c>
      <c r="H2631" t="n">
        <v>100</v>
      </c>
      <c r="I2631" t="inlineStr">
        <is>
          <t>306-2025-09-30</t>
        </is>
      </c>
    </row>
    <row r="2632">
      <c r="A2632" t="n">
        <v>347</v>
      </c>
      <c r="B2632" t="inlineStr">
        <is>
          <t>Legalizaciones y anticipos</t>
        </is>
      </c>
      <c r="C2632" t="inlineStr">
        <is>
          <t>Contabilidad</t>
        </is>
      </c>
      <c r="D2632" t="inlineStr">
        <is>
          <t>Trimestral</t>
        </is>
      </c>
      <c r="E2632" t="inlineStr">
        <is>
          <t>Negativo</t>
        </is>
      </c>
      <c r="F2632" s="139" t="n">
        <v>45930</v>
      </c>
      <c r="G2632" t="n">
        <v>6</v>
      </c>
      <c r="H2632" t="n">
        <v>5</v>
      </c>
      <c r="I2632" t="inlineStr">
        <is>
          <t>347-2025-09-30</t>
        </is>
      </c>
    </row>
    <row r="2633">
      <c r="A2633" t="n">
        <v>348</v>
      </c>
      <c r="B2633" t="inlineStr">
        <is>
          <t>Cuentas por pagar</t>
        </is>
      </c>
      <c r="C2633" t="inlineStr">
        <is>
          <t>Contabilidad</t>
        </is>
      </c>
      <c r="D2633" t="inlineStr">
        <is>
          <t>Trimestral</t>
        </is>
      </c>
      <c r="E2633" t="inlineStr">
        <is>
          <t>Positivo</t>
        </is>
      </c>
      <c r="F2633" s="139" t="n">
        <v>45930</v>
      </c>
      <c r="G2633" t="n">
        <v>100</v>
      </c>
      <c r="H2633" t="n">
        <v>99</v>
      </c>
      <c r="I2633" t="inlineStr">
        <is>
          <t>348-2025-09-30</t>
        </is>
      </c>
    </row>
    <row r="2634">
      <c r="A2634" t="n">
        <v>351</v>
      </c>
      <c r="B2634" t="inlineStr">
        <is>
          <t>Partidas conciliatorias de bancos</t>
        </is>
      </c>
      <c r="C2634" t="inlineStr">
        <is>
          <t>Contabilidad</t>
        </is>
      </c>
      <c r="D2634" t="inlineStr">
        <is>
          <t>Trimestral</t>
        </is>
      </c>
      <c r="E2634" t="inlineStr">
        <is>
          <t>Negativo</t>
        </is>
      </c>
      <c r="F2634" s="139" t="n">
        <v>45930</v>
      </c>
      <c r="G2634" t="n">
        <v>0.26</v>
      </c>
      <c r="H2634" t="n">
        <v>0</v>
      </c>
      <c r="I2634" t="inlineStr">
        <is>
          <t>351-2025-09-30</t>
        </is>
      </c>
    </row>
    <row r="2635">
      <c r="A2635" t="n">
        <v>352</v>
      </c>
      <c r="B2635" t="inlineStr">
        <is>
          <t>Nivel de facturas generadas con error</t>
        </is>
      </c>
      <c r="C2635" t="inlineStr">
        <is>
          <t>Contabilidad</t>
        </is>
      </c>
      <c r="D2635" t="inlineStr">
        <is>
          <t>Trimestral</t>
        </is>
      </c>
      <c r="E2635" t="inlineStr">
        <is>
          <t>Negativo</t>
        </is>
      </c>
      <c r="F2635" s="139" t="n">
        <v>45930</v>
      </c>
      <c r="G2635" t="n">
        <v>0.01</v>
      </c>
      <c r="H2635" t="n">
        <v>0</v>
      </c>
      <c r="I2635" t="inlineStr">
        <is>
          <t>352-2025-09-30</t>
        </is>
      </c>
    </row>
    <row r="2636">
      <c r="A2636" t="n">
        <v>368</v>
      </c>
      <c r="B2636" t="inlineStr">
        <is>
          <t>Satisfacción de los estudiantes de Educación para toda la vida</t>
        </is>
      </c>
      <c r="C2636" t="inlineStr">
        <is>
          <t>Operación de nuevos negocios y CI</t>
        </is>
      </c>
      <c r="D2636" t="inlineStr">
        <is>
          <t>Trimestral</t>
        </is>
      </c>
      <c r="E2636" t="inlineStr">
        <is>
          <t>Positivo</t>
        </is>
      </c>
      <c r="F2636" s="139" t="n">
        <v>45930</v>
      </c>
      <c r="G2636" t="n">
        <v>95</v>
      </c>
      <c r="H2636" t="n">
        <v>93</v>
      </c>
      <c r="I2636" t="inlineStr">
        <is>
          <t>368-2025-09-30</t>
        </is>
      </c>
    </row>
    <row r="2637">
      <c r="A2637" t="n">
        <v>372</v>
      </c>
      <c r="B2637" t="inlineStr">
        <is>
          <t>Satisfacción de los clientes corporativos Educación para toda la vida</t>
        </is>
      </c>
      <c r="C2637" t="inlineStr">
        <is>
          <t>Operación de nuevos negocios y CI</t>
        </is>
      </c>
      <c r="D2637" t="inlineStr">
        <is>
          <t>Trimestral</t>
        </is>
      </c>
      <c r="E2637" t="inlineStr">
        <is>
          <t>Positivo</t>
        </is>
      </c>
      <c r="F2637" s="139" t="n">
        <v>45930</v>
      </c>
      <c r="G2637" t="n">
        <v>97</v>
      </c>
      <c r="H2637" t="n">
        <v>90</v>
      </c>
      <c r="I2637" t="inlineStr">
        <is>
          <t>372-2025-09-30</t>
        </is>
      </c>
    </row>
    <row r="2638">
      <c r="A2638" t="n">
        <v>373</v>
      </c>
      <c r="B2638" t="inlineStr">
        <is>
          <t>Cumplimiento de planes anuales por líneas</t>
        </is>
      </c>
      <c r="C2638" t="inlineStr">
        <is>
          <t>Planeación Estratégica</t>
        </is>
      </c>
      <c r="D2638" t="inlineStr">
        <is>
          <t>Trimestral</t>
        </is>
      </c>
      <c r="E2638" t="inlineStr">
        <is>
          <t>Positivo</t>
        </is>
      </c>
      <c r="F2638" s="139" t="n">
        <v>45930</v>
      </c>
      <c r="G2638" t="n">
        <v>96.31999999999999</v>
      </c>
      <c r="H2638" t="n">
        <v>100</v>
      </c>
      <c r="I2638" t="inlineStr">
        <is>
          <t>373-2025-09-30</t>
        </is>
      </c>
    </row>
    <row r="2639">
      <c r="A2639" t="n">
        <v>390</v>
      </c>
      <c r="B2639" t="inlineStr">
        <is>
          <t>Cumplimiento Plan Anual por escuela</t>
        </is>
      </c>
      <c r="C2639" t="inlineStr">
        <is>
          <t>Planeación Estratégica</t>
        </is>
      </c>
      <c r="D2639" t="inlineStr">
        <is>
          <t>Trimestral</t>
        </is>
      </c>
      <c r="E2639" t="inlineStr">
        <is>
          <t>Positivo</t>
        </is>
      </c>
      <c r="F2639" s="139" t="n">
        <v>45930</v>
      </c>
      <c r="G2639" t="n">
        <v>101.17</v>
      </c>
      <c r="H2639" t="n">
        <v>100</v>
      </c>
      <c r="I2639" t="inlineStr">
        <is>
          <t>390-2025-09-30</t>
        </is>
      </c>
    </row>
    <row r="2640">
      <c r="A2640" t="n">
        <v>394</v>
      </c>
      <c r="B2640" t="inlineStr">
        <is>
          <t>Publicaciones en medios de comunicación Tier 1 y Tier 2</t>
        </is>
      </c>
      <c r="C2640" t="inlineStr">
        <is>
          <t>Comunicaciones Externas</t>
        </is>
      </c>
      <c r="D2640" t="inlineStr">
        <is>
          <t>Trimestral</t>
        </is>
      </c>
      <c r="E2640" t="inlineStr">
        <is>
          <t>Positivo</t>
        </is>
      </c>
      <c r="F2640" s="139" t="n">
        <v>45930</v>
      </c>
      <c r="G2640" t="n">
        <v>91.70999999999999</v>
      </c>
      <c r="H2640" t="n">
        <v>100</v>
      </c>
      <c r="I2640" t="inlineStr">
        <is>
          <t>394-2025-09-30</t>
        </is>
      </c>
    </row>
    <row r="2641">
      <c r="A2641" t="n">
        <v>395</v>
      </c>
      <c r="B2641" t="inlineStr">
        <is>
          <t>Publicaciones en medios de comunicación de la región Antioquia</t>
        </is>
      </c>
      <c r="C2641" t="inlineStr">
        <is>
          <t>Comunicaciones Externas</t>
        </is>
      </c>
      <c r="D2641" t="inlineStr">
        <is>
          <t>Trimestral</t>
        </is>
      </c>
      <c r="E2641" t="inlineStr">
        <is>
          <t>Positivo</t>
        </is>
      </c>
      <c r="F2641" s="139" t="n">
        <v>45930</v>
      </c>
      <c r="G2641" t="n">
        <v>187.27</v>
      </c>
      <c r="H2641" t="n">
        <v>100</v>
      </c>
      <c r="I2641" t="inlineStr">
        <is>
          <t>395-2025-09-30</t>
        </is>
      </c>
    </row>
    <row r="2642">
      <c r="A2642" t="n">
        <v>414</v>
      </c>
      <c r="B2642" t="inlineStr">
        <is>
          <t>Cumplimiento Plan Anual Rectoría</t>
        </is>
      </c>
      <c r="C2642" t="inlineStr">
        <is>
          <t>Planeación Estratégica</t>
        </is>
      </c>
      <c r="D2642" t="inlineStr">
        <is>
          <t>Trimestral</t>
        </is>
      </c>
      <c r="E2642" t="inlineStr">
        <is>
          <t>Positivo</t>
        </is>
      </c>
      <c r="F2642" s="139" t="n">
        <v>45930</v>
      </c>
      <c r="G2642" t="n">
        <v>93.59999999999999</v>
      </c>
      <c r="H2642" t="n">
        <v>100</v>
      </c>
      <c r="I2642" t="inlineStr">
        <is>
          <t>414-2025-09-30</t>
        </is>
      </c>
    </row>
    <row r="2643">
      <c r="A2643" t="n">
        <v>415</v>
      </c>
      <c r="B2643" t="inlineStr">
        <is>
          <t>Cumplimiento Plan Anual Vicerrectoría del estudiante</t>
        </is>
      </c>
      <c r="C2643" t="inlineStr">
        <is>
          <t>Planeación Estratégica</t>
        </is>
      </c>
      <c r="D2643" t="inlineStr">
        <is>
          <t>Trimestral</t>
        </is>
      </c>
      <c r="E2643" t="inlineStr">
        <is>
          <t>Positivo</t>
        </is>
      </c>
      <c r="F2643" s="139" t="n">
        <v>45930</v>
      </c>
      <c r="G2643" t="n">
        <v>95.56</v>
      </c>
      <c r="H2643" t="n">
        <v>100</v>
      </c>
      <c r="I2643" t="inlineStr">
        <is>
          <t>415-2025-09-30</t>
        </is>
      </c>
    </row>
    <row r="2644">
      <c r="A2644" t="n">
        <v>416</v>
      </c>
      <c r="B2644" t="inlineStr">
        <is>
          <t>Cumplimiento Plan Anual Vicerrectoría de crecimiento</t>
        </is>
      </c>
      <c r="C2644" t="inlineStr">
        <is>
          <t>Planeación Estratégica</t>
        </is>
      </c>
      <c r="D2644" t="inlineStr">
        <is>
          <t>Trimestral</t>
        </is>
      </c>
      <c r="E2644" t="inlineStr">
        <is>
          <t>Positivo</t>
        </is>
      </c>
      <c r="F2644" s="139" t="n">
        <v>45930</v>
      </c>
      <c r="G2644" t="n">
        <v>96.48</v>
      </c>
      <c r="H2644" t="n">
        <v>100</v>
      </c>
      <c r="I2644" t="inlineStr">
        <is>
          <t>416-2025-09-30</t>
        </is>
      </c>
    </row>
    <row r="2645">
      <c r="A2645" t="n">
        <v>417</v>
      </c>
      <c r="B2645" t="inlineStr">
        <is>
          <t>Cumplimiento Plan Anual Vicerrectoría Financiera</t>
        </is>
      </c>
      <c r="C2645" t="inlineStr">
        <is>
          <t>Planeación Estratégica</t>
        </is>
      </c>
      <c r="D2645" t="inlineStr">
        <is>
          <t>Trimestral</t>
        </is>
      </c>
      <c r="E2645" t="inlineStr">
        <is>
          <t>Positivo</t>
        </is>
      </c>
      <c r="F2645" s="139" t="n">
        <v>45930</v>
      </c>
      <c r="G2645" t="n">
        <v>99.34</v>
      </c>
      <c r="H2645" t="n">
        <v>100</v>
      </c>
      <c r="I2645" t="inlineStr">
        <is>
          <t>417-2025-09-30</t>
        </is>
      </c>
    </row>
    <row r="2646">
      <c r="A2646" t="n">
        <v>418</v>
      </c>
      <c r="B2646" t="inlineStr">
        <is>
          <t>Cumplimiento Plan Anual Vicerrectoría Académica</t>
        </is>
      </c>
      <c r="C2646" t="inlineStr">
        <is>
          <t>Planeación Estratégica</t>
        </is>
      </c>
      <c r="D2646" t="inlineStr">
        <is>
          <t>Trimestral</t>
        </is>
      </c>
      <c r="E2646" t="inlineStr">
        <is>
          <t>Positivo</t>
        </is>
      </c>
      <c r="F2646" s="139" t="n">
        <v>45930</v>
      </c>
      <c r="G2646" t="n">
        <v>93.95999999999999</v>
      </c>
      <c r="H2646" t="n">
        <v>100</v>
      </c>
      <c r="I2646" t="inlineStr">
        <is>
          <t>418-2025-09-30</t>
        </is>
      </c>
    </row>
    <row r="2647">
      <c r="A2647" t="n">
        <v>420</v>
      </c>
      <c r="B2647" t="inlineStr">
        <is>
          <t>Cumplimiento Plan Anual Gerencia de estrategia</t>
        </is>
      </c>
      <c r="C2647" t="inlineStr">
        <is>
          <t>Planeación Estratégica</t>
        </is>
      </c>
      <c r="D2647" t="inlineStr">
        <is>
          <t>Trimestral</t>
        </is>
      </c>
      <c r="E2647" t="inlineStr">
        <is>
          <t>Positivo</t>
        </is>
      </c>
      <c r="F2647" s="139" t="n">
        <v>45930</v>
      </c>
      <c r="G2647" t="n">
        <v>100.3</v>
      </c>
      <c r="H2647" t="n">
        <v>100</v>
      </c>
      <c r="I2647" t="inlineStr">
        <is>
          <t>420-2025-09-30</t>
        </is>
      </c>
    </row>
    <row r="2648">
      <c r="A2648" t="n">
        <v>431</v>
      </c>
      <c r="B2648" t="inlineStr">
        <is>
          <t>Gestión de casos de salud que impactan a los colaboradores</t>
        </is>
      </c>
      <c r="C2648" t="inlineStr">
        <is>
          <t>GESTIÓN DE SEGURIDAD Y SALUD EN EL TRABAJO</t>
        </is>
      </c>
      <c r="D2648" t="inlineStr">
        <is>
          <t>Trimestral</t>
        </is>
      </c>
      <c r="E2648" t="inlineStr">
        <is>
          <t>Positivo</t>
        </is>
      </c>
      <c r="F2648" s="139" t="n">
        <v>45930</v>
      </c>
      <c r="G2648" t="n">
        <v>100</v>
      </c>
      <c r="H2648" t="n">
        <v>100</v>
      </c>
      <c r="I2648" t="inlineStr">
        <is>
          <t>431-2025-09-30</t>
        </is>
      </c>
    </row>
    <row r="2649">
      <c r="A2649" t="n">
        <v>432</v>
      </c>
      <c r="B2649" t="inlineStr">
        <is>
          <t>Intervención a la gestión del riesgo de los colaboradores</t>
        </is>
      </c>
      <c r="C2649" t="inlineStr">
        <is>
          <t>GESTIÓN DE SEGURIDAD Y SALUD EN EL TRABAJO</t>
        </is>
      </c>
      <c r="D2649" t="inlineStr">
        <is>
          <t>Trimestral</t>
        </is>
      </c>
      <c r="E2649" t="inlineStr">
        <is>
          <t>Positivo</t>
        </is>
      </c>
      <c r="F2649" s="139" t="n">
        <v>45930</v>
      </c>
      <c r="G2649" t="n">
        <v>100</v>
      </c>
      <c r="H2649" t="n">
        <v>90</v>
      </c>
      <c r="I2649" t="inlineStr">
        <is>
          <t>432-2025-09-30</t>
        </is>
      </c>
    </row>
    <row r="2650">
      <c r="A2650" t="n">
        <v>453</v>
      </c>
      <c r="B2650" t="inlineStr">
        <is>
          <t>Número de cursos diseñados</t>
        </is>
      </c>
      <c r="C2650" t="inlineStr">
        <is>
          <t>Diseño de Contenido Virtual</t>
        </is>
      </c>
      <c r="D2650" t="inlineStr">
        <is>
          <t>Trimestral</t>
        </is>
      </c>
      <c r="E2650" t="inlineStr">
        <is>
          <t>Positivo</t>
        </is>
      </c>
      <c r="F2650" s="139" t="n">
        <v>45930</v>
      </c>
      <c r="G2650" t="n">
        <v>100</v>
      </c>
      <c r="H2650" t="n">
        <v>100</v>
      </c>
      <c r="I2650" t="inlineStr">
        <is>
          <t>453-2025-09-30</t>
        </is>
      </c>
    </row>
    <row r="2651">
      <c r="A2651" t="n">
        <v>455</v>
      </c>
      <c r="B2651" t="inlineStr">
        <is>
          <t>ANS Diseño de contenidos virtuales</t>
        </is>
      </c>
      <c r="C2651" t="inlineStr">
        <is>
          <t>Diseño de Contenido Virtual</t>
        </is>
      </c>
      <c r="D2651" t="inlineStr">
        <is>
          <t>Trimestral</t>
        </is>
      </c>
      <c r="E2651" t="inlineStr">
        <is>
          <t>Positivo</t>
        </is>
      </c>
      <c r="F2651" s="139" t="n">
        <v>45930</v>
      </c>
      <c r="G2651" t="n">
        <v>100</v>
      </c>
      <c r="H2651" t="n">
        <v>100</v>
      </c>
      <c r="I2651" t="inlineStr">
        <is>
          <t>455-2025-09-30</t>
        </is>
      </c>
    </row>
    <row r="2652">
      <c r="A2652" t="n">
        <v>456</v>
      </c>
      <c r="B2652" t="inlineStr">
        <is>
          <t>Impacto de campañas de Mailing</t>
        </is>
      </c>
      <c r="C2652" t="inlineStr">
        <is>
          <t>Comunicaciones Internas</t>
        </is>
      </c>
      <c r="D2652" t="inlineStr">
        <is>
          <t>Trimestral</t>
        </is>
      </c>
      <c r="E2652" t="inlineStr">
        <is>
          <t>Positivo</t>
        </is>
      </c>
      <c r="F2652" s="139" t="n">
        <v>45930</v>
      </c>
      <c r="G2652" t="n">
        <v>121.57</v>
      </c>
      <c r="H2652" t="n">
        <v>100</v>
      </c>
      <c r="I2652" t="inlineStr">
        <is>
          <t>456-2025-09-30</t>
        </is>
      </c>
    </row>
    <row r="2653">
      <c r="A2653" t="n">
        <v>457</v>
      </c>
      <c r="B2653" t="inlineStr">
        <is>
          <t>Apertura de enlaces en mensajes de texto</t>
        </is>
      </c>
      <c r="C2653" t="inlineStr">
        <is>
          <t>Comunicaciones Internas</t>
        </is>
      </c>
      <c r="D2653" t="inlineStr">
        <is>
          <t>Trimestral</t>
        </is>
      </c>
      <c r="E2653" t="inlineStr">
        <is>
          <t>Positivo</t>
        </is>
      </c>
      <c r="F2653" s="139" t="n">
        <v>45930</v>
      </c>
      <c r="G2653" t="n">
        <v>85.70999999999999</v>
      </c>
      <c r="H2653" t="n">
        <v>100</v>
      </c>
      <c r="I2653" t="inlineStr">
        <is>
          <t>457-2025-09-30</t>
        </is>
      </c>
    </row>
    <row r="2654">
      <c r="A2654" t="n">
        <v>469</v>
      </c>
      <c r="B2654" t="inlineStr">
        <is>
          <t>Cumplimiento Plan Anual Áreas sede Medellín</t>
        </is>
      </c>
      <c r="C2654" t="inlineStr">
        <is>
          <t>Planeación Estratégica</t>
        </is>
      </c>
      <c r="D2654" t="inlineStr">
        <is>
          <t>Trimestral</t>
        </is>
      </c>
      <c r="E2654" t="inlineStr">
        <is>
          <t>Positivo</t>
        </is>
      </c>
      <c r="F2654" s="139" t="n">
        <v>45930</v>
      </c>
      <c r="G2654" t="n">
        <v>92.65000000000001</v>
      </c>
      <c r="H2654" t="n">
        <v>100</v>
      </c>
      <c r="I2654" t="inlineStr">
        <is>
          <t>469-2025-09-30</t>
        </is>
      </c>
    </row>
    <row r="2655">
      <c r="A2655" t="n">
        <v>470</v>
      </c>
      <c r="B2655" t="inlineStr">
        <is>
          <t>Cumplimiento plan anual Secretaria académica y de extensión</t>
        </is>
      </c>
      <c r="C2655" t="inlineStr">
        <is>
          <t>Planeación Estratégica</t>
        </is>
      </c>
      <c r="D2655" t="inlineStr">
        <is>
          <t>Trimestral</t>
        </is>
      </c>
      <c r="E2655" t="inlineStr">
        <is>
          <t>Positivo</t>
        </is>
      </c>
      <c r="F2655" s="139" t="n">
        <v>45930</v>
      </c>
      <c r="G2655" t="n">
        <v>105.6</v>
      </c>
      <c r="H2655" t="n">
        <v>100</v>
      </c>
      <c r="I2655" t="inlineStr">
        <is>
          <t>470-2025-09-30</t>
        </is>
      </c>
    </row>
    <row r="2656">
      <c r="A2656" t="n">
        <v>471</v>
      </c>
      <c r="B2656" t="inlineStr">
        <is>
          <t>Cumplimiento plan anual Gerencia de Talento Humano</t>
        </is>
      </c>
      <c r="C2656" t="inlineStr">
        <is>
          <t>Planeación Estratégica</t>
        </is>
      </c>
      <c r="D2656" t="inlineStr">
        <is>
          <t>Trimestral</t>
        </is>
      </c>
      <c r="E2656" t="inlineStr">
        <is>
          <t>Positivo</t>
        </is>
      </c>
      <c r="F2656" s="139" t="n">
        <v>45930</v>
      </c>
      <c r="G2656" t="n">
        <v>98.93000000000001</v>
      </c>
      <c r="H2656" t="n">
        <v>100</v>
      </c>
      <c r="I2656" t="inlineStr">
        <is>
          <t>471-2025-09-30</t>
        </is>
      </c>
    </row>
    <row r="2657">
      <c r="A2657" t="n">
        <v>484</v>
      </c>
      <c r="B2657" t="inlineStr">
        <is>
          <t>Cumplimiento del Programa de la Cultura del Autocuidado</t>
        </is>
      </c>
      <c r="C2657" t="inlineStr">
        <is>
          <t>GESTIÓN DE SEGURIDAD Y SALUD EN EL TRABAJO</t>
        </is>
      </c>
      <c r="D2657" t="inlineStr">
        <is>
          <t>Trimestral</t>
        </is>
      </c>
      <c r="E2657" t="inlineStr">
        <is>
          <t>Positivo</t>
        </is>
      </c>
      <c r="F2657" s="139" t="n">
        <v>45930</v>
      </c>
      <c r="G2657" t="n">
        <v>100</v>
      </c>
      <c r="H2657" t="n">
        <v>90</v>
      </c>
      <c r="I2657" t="inlineStr">
        <is>
          <t>484-2025-09-30</t>
        </is>
      </c>
    </row>
    <row r="2658">
      <c r="A2658" t="n">
        <v>510</v>
      </c>
      <c r="B2658" t="inlineStr">
        <is>
          <t>Frecuencia de incidentes de riesgos</t>
        </is>
      </c>
      <c r="C2658" t="inlineStr">
        <is>
          <t>GESTIÓN DE RIESGOS</t>
        </is>
      </c>
      <c r="D2658" t="inlineStr">
        <is>
          <t>Trimestral</t>
        </is>
      </c>
      <c r="E2658" t="inlineStr">
        <is>
          <t>Positivo</t>
        </is>
      </c>
      <c r="F2658" s="139" t="n">
        <v>45930</v>
      </c>
      <c r="G2658" t="n">
        <v>0</v>
      </c>
      <c r="I2658" t="inlineStr">
        <is>
          <t>510-2025-09-30</t>
        </is>
      </c>
    </row>
    <row r="2659">
      <c r="A2659" t="n">
        <v>511</v>
      </c>
      <c r="B2659" t="inlineStr">
        <is>
          <t>Eficacia de controles</t>
        </is>
      </c>
      <c r="C2659" t="inlineStr">
        <is>
          <t>GESTIÓN DE RIESGOS</t>
        </is>
      </c>
      <c r="D2659" t="inlineStr">
        <is>
          <t>Trimestral</t>
        </is>
      </c>
      <c r="E2659" t="inlineStr">
        <is>
          <t>Positivo</t>
        </is>
      </c>
      <c r="F2659" s="139" t="n">
        <v>45930</v>
      </c>
      <c r="G2659" t="n">
        <v>86.36</v>
      </c>
      <c r="I2659" t="inlineStr">
        <is>
          <t>511-2025-09-30</t>
        </is>
      </c>
    </row>
    <row r="2660">
      <c r="A2660" t="n">
        <v>513</v>
      </c>
      <c r="B2660" t="inlineStr">
        <is>
          <t>Nivel de cumplimiento del plan de seguimiento a controles</t>
        </is>
      </c>
      <c r="C2660" t="inlineStr">
        <is>
          <t>GESTIÓN DE RIESGOS</t>
        </is>
      </c>
      <c r="D2660" t="inlineStr">
        <is>
          <t>Trimestral</t>
        </is>
      </c>
      <c r="E2660" t="inlineStr">
        <is>
          <t>Positivo</t>
        </is>
      </c>
      <c r="F2660" s="139" t="n">
        <v>45930</v>
      </c>
      <c r="I2660" t="inlineStr">
        <is>
          <t>513-2025-09-30</t>
        </is>
      </c>
    </row>
    <row r="2661">
      <c r="A2661" t="n">
        <v>518</v>
      </c>
      <c r="B2661" t="inlineStr">
        <is>
          <t>Cumplimiento programa de auditoría</t>
        </is>
      </c>
      <c r="C2661" t="inlineStr">
        <is>
          <t>AUDITORÍA INTERNA</t>
        </is>
      </c>
      <c r="D2661" t="inlineStr">
        <is>
          <t>Trimestral</t>
        </is>
      </c>
      <c r="E2661" t="inlineStr">
        <is>
          <t>Positivo</t>
        </is>
      </c>
      <c r="F2661" s="139" t="n">
        <v>45930</v>
      </c>
      <c r="G2661" t="n">
        <v>120</v>
      </c>
      <c r="H2661" t="n">
        <v>100</v>
      </c>
      <c r="I2661" t="inlineStr">
        <is>
          <t>518-2025-09-30</t>
        </is>
      </c>
    </row>
    <row r="2662">
      <c r="A2662" t="n">
        <v>526</v>
      </c>
      <c r="B2662" t="inlineStr">
        <is>
          <t>Cumplimiento Politica Polisigs</t>
        </is>
      </c>
      <c r="C2662" t="inlineStr">
        <is>
          <t>Planificación POLISIGS</t>
        </is>
      </c>
      <c r="D2662" t="inlineStr">
        <is>
          <t>Trimestral</t>
        </is>
      </c>
      <c r="E2662" t="inlineStr">
        <is>
          <t>Positivo</t>
        </is>
      </c>
      <c r="F2662" s="139" t="n">
        <v>45930</v>
      </c>
      <c r="G2662" t="n">
        <v>96.59999999999999</v>
      </c>
      <c r="H2662" t="n">
        <v>95</v>
      </c>
      <c r="I2662" t="inlineStr">
        <is>
          <t>526-2025-09-30</t>
        </is>
      </c>
    </row>
    <row r="2663">
      <c r="A2663" t="n">
        <v>529</v>
      </c>
      <c r="B2663" t="inlineStr">
        <is>
          <t>Oportunidad en la solución de solicitudes de infraestructura</t>
        </is>
      </c>
      <c r="C2663" t="inlineStr">
        <is>
          <t>Gestión Infraestructura Física</t>
        </is>
      </c>
      <c r="D2663" t="inlineStr">
        <is>
          <t>Trimestral</t>
        </is>
      </c>
      <c r="E2663" t="inlineStr">
        <is>
          <t>Positivo</t>
        </is>
      </c>
      <c r="F2663" s="139" t="n">
        <v>45930</v>
      </c>
      <c r="G2663" t="n">
        <v>196.19</v>
      </c>
      <c r="H2663" t="n">
        <v>90</v>
      </c>
      <c r="I2663" t="inlineStr">
        <is>
          <t>529-2025-09-30</t>
        </is>
      </c>
    </row>
    <row r="2664">
      <c r="A2664" t="n">
        <v>77</v>
      </c>
      <c r="B2664" t="inlineStr">
        <is>
          <t>Disponibilidad de servicios tecnológicos</t>
        </is>
      </c>
      <c r="C2664" t="inlineStr">
        <is>
          <t>GESTIÓN DE LA TECNOLOGÍA E INNOVACIÓN DIGITAL</t>
        </is>
      </c>
      <c r="D2664" t="inlineStr">
        <is>
          <t>Mensual</t>
        </is>
      </c>
      <c r="E2664" t="inlineStr">
        <is>
          <t>Positivo</t>
        </is>
      </c>
      <c r="F2664" s="139"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39"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39"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39"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39"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39"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39"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39"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39"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39"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39"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39"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39"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39"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39"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39"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39"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39"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39"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39"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39"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39"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39"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39"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39"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39"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39"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39"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39"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39"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39"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39"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39"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39"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39"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39"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39"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39"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39" t="n">
        <v>45991</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39"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39"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39"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39"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39"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39" t="n">
        <v>45991</v>
      </c>
      <c r="G2708" t="n">
        <v>75</v>
      </c>
      <c r="H2708" t="n">
        <v>85</v>
      </c>
      <c r="I2708" t="inlineStr">
        <is>
          <t>488-2025-11-30</t>
        </is>
      </c>
    </row>
    <row r="2709">
      <c r="A2709" t="n">
        <v>77</v>
      </c>
      <c r="B2709" t="inlineStr">
        <is>
          <t>Disponibilidad de servicios tecnológicos</t>
        </is>
      </c>
      <c r="C2709" t="inlineStr">
        <is>
          <t>GESTIÓN DE LA TECNOLOGÍA E INNOVACIÓN DIGITAL</t>
        </is>
      </c>
      <c r="D2709" t="inlineStr">
        <is>
          <t>Mensual</t>
        </is>
      </c>
      <c r="E2709" t="inlineStr">
        <is>
          <t>Positivo</t>
        </is>
      </c>
      <c r="F2709" s="139" t="n">
        <v>46022</v>
      </c>
      <c r="G2709" t="n">
        <v>95.40000000000001</v>
      </c>
      <c r="H2709" t="n">
        <v>97</v>
      </c>
      <c r="I2709" t="inlineStr">
        <is>
          <t>77-2025-12-31</t>
        </is>
      </c>
    </row>
    <row r="2710">
      <c r="A2710" t="n">
        <v>121</v>
      </c>
      <c r="B2710" t="inlineStr">
        <is>
          <t>Ejecución presupuestal de la nómina acumulada</t>
        </is>
      </c>
      <c r="C2710" t="inlineStr">
        <is>
          <t>GESTIÓN Y DESARROLLO DEL TALENTO HUMANO</t>
        </is>
      </c>
      <c r="D2710" t="inlineStr">
        <is>
          <t>Mensual</t>
        </is>
      </c>
      <c r="E2710" t="inlineStr">
        <is>
          <t>Negativo</t>
        </is>
      </c>
      <c r="F2710" s="139" t="n">
        <v>46022</v>
      </c>
      <c r="G2710" t="n">
        <v>104.92</v>
      </c>
      <c r="H2710" t="n">
        <v>102</v>
      </c>
      <c r="I2710" t="inlineStr">
        <is>
          <t>121-2025-12-31</t>
        </is>
      </c>
    </row>
    <row r="2711">
      <c r="A2711" t="n">
        <v>122</v>
      </c>
      <c r="B2711" t="inlineStr">
        <is>
          <t>Eficacia en la solicitud documental- por periodo</t>
        </is>
      </c>
      <c r="C2711" t="inlineStr">
        <is>
          <t>Gestión de calidad</t>
        </is>
      </c>
      <c r="D2711" t="inlineStr">
        <is>
          <t>Mensual</t>
        </is>
      </c>
      <c r="E2711" t="inlineStr">
        <is>
          <t>Positivo</t>
        </is>
      </c>
      <c r="F2711" s="139" t="n">
        <v>46022</v>
      </c>
      <c r="G2711" t="n">
        <v>100</v>
      </c>
      <c r="H2711" t="n">
        <v>90</v>
      </c>
      <c r="I2711" t="inlineStr">
        <is>
          <t>122-2025-12-31</t>
        </is>
      </c>
    </row>
    <row r="2712">
      <c r="A2712" t="n">
        <v>124</v>
      </c>
      <c r="B2712" t="inlineStr">
        <is>
          <t>Indice de Frecuencia de accidentalidad</t>
        </is>
      </c>
      <c r="C2712" t="inlineStr">
        <is>
          <t>GESTIÓN DE SEGURIDAD Y SALUD EN EL TRABAJO</t>
        </is>
      </c>
      <c r="D2712" t="inlineStr">
        <is>
          <t>Mensual</t>
        </is>
      </c>
      <c r="E2712" t="inlineStr">
        <is>
          <t>Negativo</t>
        </is>
      </c>
      <c r="F2712" s="139" t="n">
        <v>46022</v>
      </c>
      <c r="G2712" t="n">
        <v>0</v>
      </c>
      <c r="H2712" t="n">
        <v>0.2</v>
      </c>
      <c r="I2712" t="inlineStr">
        <is>
          <t>124-2025-12-31</t>
        </is>
      </c>
    </row>
    <row r="2713">
      <c r="A2713" t="n">
        <v>125</v>
      </c>
      <c r="B2713" t="inlineStr">
        <is>
          <t>Indice de severidad</t>
        </is>
      </c>
      <c r="C2713" t="inlineStr">
        <is>
          <t>GESTIÓN DE SEGURIDAD Y SALUD EN EL TRABAJO</t>
        </is>
      </c>
      <c r="D2713" t="inlineStr">
        <is>
          <t>Mensual</t>
        </is>
      </c>
      <c r="E2713" t="inlineStr">
        <is>
          <t>Negativo</t>
        </is>
      </c>
      <c r="F2713" s="139" t="n">
        <v>46022</v>
      </c>
      <c r="G2713" t="n">
        <v>0</v>
      </c>
      <c r="H2713" t="n">
        <v>1.9</v>
      </c>
      <c r="I2713" t="inlineStr">
        <is>
          <t>125-2025-12-31</t>
        </is>
      </c>
    </row>
    <row r="2714">
      <c r="A2714" t="n">
        <v>128</v>
      </c>
      <c r="B2714" t="inlineStr">
        <is>
          <t>Ausentísmo por causa médica</t>
        </is>
      </c>
      <c r="C2714" t="inlineStr">
        <is>
          <t>GESTIÓN DE SEGURIDAD Y SALUD EN EL TRABAJO</t>
        </is>
      </c>
      <c r="D2714" t="inlineStr">
        <is>
          <t>Mensual</t>
        </is>
      </c>
      <c r="E2714" t="inlineStr">
        <is>
          <t>Negativo</t>
        </is>
      </c>
      <c r="F2714" s="139" t="n">
        <v>46022</v>
      </c>
      <c r="G2714" t="n">
        <v>0.97</v>
      </c>
      <c r="H2714" t="n">
        <v>1</v>
      </c>
      <c r="I2714" t="inlineStr">
        <is>
          <t>128-2025-12-31</t>
        </is>
      </c>
    </row>
    <row r="2715">
      <c r="A2715" t="n">
        <v>172</v>
      </c>
      <c r="B2715" t="inlineStr">
        <is>
          <t>Cumplimiento plan operativo del SGC</t>
        </is>
      </c>
      <c r="C2715" t="inlineStr">
        <is>
          <t>Gestión de calidad</t>
        </is>
      </c>
      <c r="D2715" t="inlineStr">
        <is>
          <t>Mensual</t>
        </is>
      </c>
      <c r="E2715" t="inlineStr">
        <is>
          <t>Positivo</t>
        </is>
      </c>
      <c r="F2715" s="139" t="n">
        <v>46022</v>
      </c>
      <c r="G2715" t="n">
        <v>98.44</v>
      </c>
      <c r="H2715" t="n">
        <v>95</v>
      </c>
      <c r="I2715" t="inlineStr">
        <is>
          <t>172-2025-12-31</t>
        </is>
      </c>
    </row>
    <row r="2716">
      <c r="A2716" t="n">
        <v>208</v>
      </c>
      <c r="B2716" t="inlineStr">
        <is>
          <t>Consumo de Agua m3 Mensual</t>
        </is>
      </c>
      <c r="C2716" t="inlineStr">
        <is>
          <t>GESTIÓN AMBIENTAL</t>
        </is>
      </c>
      <c r="D2716" t="inlineStr">
        <is>
          <t>Mensual</t>
        </is>
      </c>
      <c r="E2716" t="inlineStr">
        <is>
          <t>Negativo</t>
        </is>
      </c>
      <c r="F2716" s="139" t="n">
        <v>46022</v>
      </c>
      <c r="G2716" t="n">
        <v>1059</v>
      </c>
      <c r="H2716" t="n">
        <v>1</v>
      </c>
      <c r="I2716" t="inlineStr">
        <is>
          <t>208-2025-12-31</t>
        </is>
      </c>
    </row>
    <row r="2717">
      <c r="A2717" t="n">
        <v>214</v>
      </c>
      <c r="B2717" t="inlineStr">
        <is>
          <t>Generación de Residuos Sólidos Mensual</t>
        </is>
      </c>
      <c r="C2717" t="inlineStr">
        <is>
          <t>GESTIÓN AMBIENTAL</t>
        </is>
      </c>
      <c r="D2717" t="inlineStr">
        <is>
          <t>Mensual</t>
        </is>
      </c>
      <c r="E2717" t="inlineStr">
        <is>
          <t>Negativo</t>
        </is>
      </c>
      <c r="F2717" s="139" t="n">
        <v>46022</v>
      </c>
      <c r="G2717" t="n">
        <v>2169.54</v>
      </c>
      <c r="H2717" t="n">
        <v>7500</v>
      </c>
      <c r="I2717" t="inlineStr">
        <is>
          <t>214-2025-12-31</t>
        </is>
      </c>
    </row>
    <row r="2718">
      <c r="A2718" t="n">
        <v>217</v>
      </c>
      <c r="B2718" t="inlineStr">
        <is>
          <t>Aprovechamiento de Residuos</t>
        </is>
      </c>
      <c r="C2718" t="inlineStr">
        <is>
          <t>GESTIÓN AMBIENTAL</t>
        </is>
      </c>
      <c r="D2718" t="inlineStr">
        <is>
          <t>Mensual</t>
        </is>
      </c>
      <c r="E2718" t="inlineStr">
        <is>
          <t>Positivo</t>
        </is>
      </c>
      <c r="F2718" s="139" t="n">
        <v>46022</v>
      </c>
      <c r="G2718" t="n">
        <v>48.34</v>
      </c>
      <c r="H2718" t="n">
        <v>20</v>
      </c>
      <c r="I2718" t="inlineStr">
        <is>
          <t>217-2025-12-31</t>
        </is>
      </c>
    </row>
    <row r="2719">
      <c r="A2719" t="n">
        <v>218</v>
      </c>
      <c r="B2719" t="inlineStr">
        <is>
          <t>Consumo de Energía Eléctrica kWh Mensual</t>
        </is>
      </c>
      <c r="C2719" t="inlineStr">
        <is>
          <t>GESTIÓN AMBIENTAL</t>
        </is>
      </c>
      <c r="D2719" t="inlineStr">
        <is>
          <t>Mensual</t>
        </is>
      </c>
      <c r="E2719" t="inlineStr">
        <is>
          <t>Negativo</t>
        </is>
      </c>
      <c r="F2719" s="139" t="n">
        <v>46022</v>
      </c>
      <c r="G2719" t="n">
        <v>123820.04</v>
      </c>
      <c r="H2719" t="n">
        <v>172000</v>
      </c>
      <c r="I2719" t="inlineStr">
        <is>
          <t>218-2025-12-31</t>
        </is>
      </c>
    </row>
    <row r="2720">
      <c r="A2720" t="n">
        <v>225</v>
      </c>
      <c r="B2720" t="inlineStr">
        <is>
          <t>Acciones para el Cuidado y Mantenimiento de las Especies de Flora y el Suelo de las Áreas Naturales</t>
        </is>
      </c>
      <c r="C2720" t="inlineStr">
        <is>
          <t>GESTIÓN AMBIENTAL</t>
        </is>
      </c>
      <c r="D2720" t="inlineStr">
        <is>
          <t>Mensual</t>
        </is>
      </c>
      <c r="E2720" t="inlineStr">
        <is>
          <t>Positivo</t>
        </is>
      </c>
      <c r="F2720" s="139" t="n">
        <v>46022</v>
      </c>
      <c r="G2720" t="n">
        <v>0</v>
      </c>
      <c r="H2720" t="n">
        <v>1</v>
      </c>
      <c r="I2720" t="inlineStr">
        <is>
          <t>225-2025-12-31</t>
        </is>
      </c>
    </row>
    <row r="2721">
      <c r="A2721" t="n">
        <v>239</v>
      </c>
      <c r="B2721" t="inlineStr">
        <is>
          <t>Portafolio de Proyectos - Metrica</t>
        </is>
      </c>
      <c r="C2721" t="inlineStr">
        <is>
          <t>Gestión de Proyectos</t>
        </is>
      </c>
      <c r="D2721" t="inlineStr">
        <is>
          <t>Mensual</t>
        </is>
      </c>
      <c r="E2721" t="inlineStr">
        <is>
          <t>Positivo</t>
        </is>
      </c>
      <c r="F2721" s="139" t="n">
        <v>46022</v>
      </c>
      <c r="G2721" t="n">
        <v>44</v>
      </c>
      <c r="I2721" t="inlineStr">
        <is>
          <t>239-2025-12-31</t>
        </is>
      </c>
    </row>
    <row r="2722">
      <c r="A2722" t="n">
        <v>241</v>
      </c>
      <c r="B2722" t="inlineStr">
        <is>
          <t>Cumplimiento de gestión de proyectos fase inicio</t>
        </is>
      </c>
      <c r="C2722" t="inlineStr">
        <is>
          <t>Gestión de Proyectos</t>
        </is>
      </c>
      <c r="D2722" t="inlineStr">
        <is>
          <t>Mensual</t>
        </is>
      </c>
      <c r="E2722" t="inlineStr">
        <is>
          <t>Positivo</t>
        </is>
      </c>
      <c r="F2722" s="139" t="n">
        <v>46022</v>
      </c>
      <c r="G2722" t="n">
        <v>91.67</v>
      </c>
      <c r="H2722" t="n">
        <v>80</v>
      </c>
      <c r="I2722" t="inlineStr">
        <is>
          <t>241-2025-12-31</t>
        </is>
      </c>
    </row>
    <row r="2723">
      <c r="A2723" t="n">
        <v>434</v>
      </c>
      <c r="B2723" t="inlineStr">
        <is>
          <t>Generación de Residuos Peligrosos Mensual</t>
        </is>
      </c>
      <c r="C2723" t="inlineStr">
        <is>
          <t>GESTIÓN AMBIENTAL</t>
        </is>
      </c>
      <c r="D2723" t="inlineStr">
        <is>
          <t>Mensual</t>
        </is>
      </c>
      <c r="E2723" t="inlineStr">
        <is>
          <t>Negativo</t>
        </is>
      </c>
      <c r="F2723" s="139" t="n">
        <v>46022</v>
      </c>
      <c r="H2723" t="n">
        <v>200</v>
      </c>
      <c r="I2723" t="inlineStr">
        <is>
          <t>434-2025-12-31</t>
        </is>
      </c>
    </row>
    <row r="2724">
      <c r="A2724" t="n">
        <v>436</v>
      </c>
      <c r="B2724" t="inlineStr">
        <is>
          <t>ANS documentos operativos</t>
        </is>
      </c>
      <c r="C2724" t="inlineStr">
        <is>
          <t>Gestión de calidad</t>
        </is>
      </c>
      <c r="D2724" t="inlineStr">
        <is>
          <t>Mensual</t>
        </is>
      </c>
      <c r="E2724" t="inlineStr">
        <is>
          <t>Negativo</t>
        </is>
      </c>
      <c r="F2724" s="139" t="n">
        <v>46022</v>
      </c>
      <c r="G2724" t="n">
        <v>11.77</v>
      </c>
      <c r="H2724" t="n">
        <v>14</v>
      </c>
      <c r="I2724" t="inlineStr">
        <is>
          <t>436-2025-12-31</t>
        </is>
      </c>
    </row>
    <row r="2725">
      <c r="A2725" t="n">
        <v>485</v>
      </c>
      <c r="B2725" t="inlineStr">
        <is>
          <t>Oportunidad en el cierre de acciones</t>
        </is>
      </c>
      <c r="C2725" t="inlineStr">
        <is>
          <t>Gestión de calidad</t>
        </is>
      </c>
      <c r="D2725" t="inlineStr">
        <is>
          <t>Mensual</t>
        </is>
      </c>
      <c r="E2725" t="inlineStr">
        <is>
          <t>Positivo</t>
        </is>
      </c>
      <c r="F2725" s="139" t="n">
        <v>46022</v>
      </c>
      <c r="H2725" t="n">
        <v>80</v>
      </c>
      <c r="I2725" t="inlineStr">
        <is>
          <t>485-2025-12-31</t>
        </is>
      </c>
    </row>
    <row r="2726">
      <c r="A2726" t="n">
        <v>488</v>
      </c>
      <c r="B2726" t="inlineStr">
        <is>
          <t>Oportunidad en el cierre de actividades de los planes de mejora</t>
        </is>
      </c>
      <c r="C2726" t="inlineStr">
        <is>
          <t>Gestión de calidad</t>
        </is>
      </c>
      <c r="D2726" t="inlineStr">
        <is>
          <t>Mensual</t>
        </is>
      </c>
      <c r="E2726" t="inlineStr">
        <is>
          <t>Positivo</t>
        </is>
      </c>
      <c r="F2726" s="139" t="n">
        <v>46022</v>
      </c>
      <c r="G2726" t="n">
        <v>76.73999999999999</v>
      </c>
      <c r="H2726" t="n">
        <v>85</v>
      </c>
      <c r="I2726" t="inlineStr">
        <is>
          <t>488-2025-12-31</t>
        </is>
      </c>
    </row>
    <row r="2727">
      <c r="A2727" t="n">
        <v>73</v>
      </c>
      <c r="B2727" t="inlineStr">
        <is>
          <t>Tiempo respuesta selección y contratación de colaboradores de planta</t>
        </is>
      </c>
      <c r="C2727" t="inlineStr">
        <is>
          <t>GESTIÓN Y DESARROLLO DEL TALENTO HUMANO</t>
        </is>
      </c>
      <c r="D2727" t="inlineStr">
        <is>
          <t>Semestral</t>
        </is>
      </c>
      <c r="E2727" t="inlineStr">
        <is>
          <t>Negativo</t>
        </is>
      </c>
      <c r="F2727" s="139" t="n">
        <v>46022</v>
      </c>
      <c r="G2727" t="n">
        <v>20</v>
      </c>
      <c r="H2727" t="n">
        <v>20</v>
      </c>
      <c r="I2727" t="inlineStr">
        <is>
          <t>73-2025-12-31</t>
        </is>
      </c>
    </row>
    <row r="2728">
      <c r="A2728" t="n">
        <v>74</v>
      </c>
      <c r="B2728" t="inlineStr">
        <is>
          <t>Efectividad en las contrataciones</t>
        </is>
      </c>
      <c r="C2728" t="inlineStr">
        <is>
          <t>GESTIÓN Y DESARROLLO DEL TALENTO HUMANO</t>
        </is>
      </c>
      <c r="D2728" t="inlineStr">
        <is>
          <t>Semestral</t>
        </is>
      </c>
      <c r="E2728" t="inlineStr">
        <is>
          <t>Positivo</t>
        </is>
      </c>
      <c r="F2728" s="139" t="n">
        <v>46022</v>
      </c>
      <c r="G2728" t="n">
        <v>90.31999999999999</v>
      </c>
      <c r="H2728" t="n">
        <v>80</v>
      </c>
      <c r="I2728" t="inlineStr">
        <is>
          <t>74-2025-12-31</t>
        </is>
      </c>
    </row>
    <row r="2729">
      <c r="A2729" t="n">
        <v>86</v>
      </c>
      <c r="B2729" t="inlineStr">
        <is>
          <t>Reporte e investigación</t>
        </is>
      </c>
      <c r="C2729" t="inlineStr">
        <is>
          <t>GESTIÓN DE SEGURIDAD Y SALUD EN EL TRABAJO</t>
        </is>
      </c>
      <c r="D2729" t="inlineStr">
        <is>
          <t>Semestral</t>
        </is>
      </c>
      <c r="E2729" t="inlineStr">
        <is>
          <t>Positivo</t>
        </is>
      </c>
      <c r="F2729" s="139" t="n">
        <v>46022</v>
      </c>
      <c r="G2729" t="n">
        <v>100</v>
      </c>
      <c r="H2729" t="n">
        <v>100</v>
      </c>
      <c r="I2729" t="inlineStr">
        <is>
          <t>86-2025-12-31</t>
        </is>
      </c>
    </row>
    <row r="2730">
      <c r="A2730" t="n">
        <v>95</v>
      </c>
      <c r="B2730" t="inlineStr">
        <is>
          <t>Inspecciones de seguridad</t>
        </is>
      </c>
      <c r="C2730" t="inlineStr">
        <is>
          <t>GESTIÓN DE SEGURIDAD Y SALUD EN EL TRABAJO</t>
        </is>
      </c>
      <c r="D2730" t="inlineStr">
        <is>
          <t>Semestral</t>
        </is>
      </c>
      <c r="E2730" t="inlineStr">
        <is>
          <t>Positivo</t>
        </is>
      </c>
      <c r="F2730" s="139" t="n">
        <v>46022</v>
      </c>
      <c r="G2730" t="n">
        <v>100</v>
      </c>
      <c r="H2730" t="n">
        <v>100</v>
      </c>
      <c r="I2730" t="inlineStr">
        <is>
          <t>95-2025-12-31</t>
        </is>
      </c>
    </row>
    <row r="2731">
      <c r="A2731" t="n">
        <v>143</v>
      </c>
      <c r="B2731" t="inlineStr">
        <is>
          <t>Proyectos de investigación e innovación- Metrica</t>
        </is>
      </c>
      <c r="C2731" t="inlineStr">
        <is>
          <t>Investigación, desarrollo tecnológico, innovación y creación</t>
        </is>
      </c>
      <c r="D2731" t="inlineStr">
        <is>
          <t>Semestral</t>
        </is>
      </c>
      <c r="E2731" t="inlineStr">
        <is>
          <t>Positivo</t>
        </is>
      </c>
      <c r="F2731" s="139" t="n">
        <v>46022</v>
      </c>
      <c r="G2731" t="n">
        <v>191</v>
      </c>
      <c r="H2731" t="n">
        <v>100</v>
      </c>
      <c r="I2731" t="inlineStr">
        <is>
          <t>143-2025-12-31</t>
        </is>
      </c>
    </row>
    <row r="2732">
      <c r="A2732" t="n">
        <v>145</v>
      </c>
      <c r="B2732" t="inlineStr">
        <is>
          <t>Semilleros de Investigación, Innovación y Creación</t>
        </is>
      </c>
      <c r="C2732" t="inlineStr">
        <is>
          <t>Formación para la investigación, creación e innovación</t>
        </is>
      </c>
      <c r="D2732" t="inlineStr">
        <is>
          <t>Semestral</t>
        </is>
      </c>
      <c r="E2732" t="inlineStr">
        <is>
          <t>Positivo</t>
        </is>
      </c>
      <c r="F2732" s="139" t="n">
        <v>46022</v>
      </c>
      <c r="G2732" t="n">
        <v>1.62</v>
      </c>
      <c r="H2732" t="n">
        <v>1</v>
      </c>
      <c r="I2732" t="inlineStr">
        <is>
          <t>145-2025-12-31</t>
        </is>
      </c>
    </row>
    <row r="2733">
      <c r="A2733" t="n">
        <v>146</v>
      </c>
      <c r="B2733" t="inlineStr">
        <is>
          <t>Docentes vinculados a investigación</t>
        </is>
      </c>
      <c r="C2733" t="inlineStr">
        <is>
          <t>Investigación, desarrollo tecnológico, innovación y creación</t>
        </is>
      </c>
      <c r="D2733" t="inlineStr">
        <is>
          <t>Semestral</t>
        </is>
      </c>
      <c r="E2733" t="inlineStr">
        <is>
          <t>Positivo</t>
        </is>
      </c>
      <c r="F2733" s="139" t="n">
        <v>46022</v>
      </c>
      <c r="G2733" t="n">
        <v>133</v>
      </c>
      <c r="H2733" t="n">
        <v>100</v>
      </c>
      <c r="I2733" t="inlineStr">
        <is>
          <t>146-2025-12-31</t>
        </is>
      </c>
    </row>
    <row r="2734">
      <c r="A2734" t="n">
        <v>148</v>
      </c>
      <c r="B2734" t="inlineStr">
        <is>
          <t>Estudiantes vinculados a investigación</t>
        </is>
      </c>
      <c r="C2734" t="inlineStr">
        <is>
          <t>Formación para la investigación, creación e innovación</t>
        </is>
      </c>
      <c r="D2734" t="inlineStr">
        <is>
          <t>Semestral</t>
        </is>
      </c>
      <c r="E2734" t="inlineStr">
        <is>
          <t>Positivo</t>
        </is>
      </c>
      <c r="F2734" s="139" t="n">
        <v>46022</v>
      </c>
      <c r="G2734" t="n">
        <v>6.78</v>
      </c>
      <c r="H2734" t="n">
        <v>5</v>
      </c>
      <c r="I2734" t="inlineStr">
        <is>
          <t>148-2025-12-31</t>
        </is>
      </c>
    </row>
    <row r="2735">
      <c r="A2735" t="n">
        <v>159</v>
      </c>
      <c r="B2735" t="inlineStr">
        <is>
          <t>Nivel de Satisfacción Servicios Prestados</t>
        </is>
      </c>
      <c r="C2735" t="inlineStr">
        <is>
          <t>Editorial y Publicaciones</t>
        </is>
      </c>
      <c r="D2735" t="inlineStr">
        <is>
          <t>Semestral</t>
        </is>
      </c>
      <c r="E2735" t="inlineStr">
        <is>
          <t>Positivo</t>
        </is>
      </c>
      <c r="F2735" s="139" t="n">
        <v>46022</v>
      </c>
      <c r="G2735" t="n">
        <v>100</v>
      </c>
      <c r="H2735" t="n">
        <v>80</v>
      </c>
      <c r="I2735" t="inlineStr">
        <is>
          <t>159-2025-12-31</t>
        </is>
      </c>
    </row>
    <row r="2736">
      <c r="A2736" t="n">
        <v>167</v>
      </c>
      <c r="B2736" t="inlineStr">
        <is>
          <t>Satisfacción actividades plan de bienestar</t>
        </is>
      </c>
      <c r="C2736" t="inlineStr">
        <is>
          <t>GESTIÓN Y DESARROLLO DEL TALENTO HUMANO</t>
        </is>
      </c>
      <c r="D2736" t="inlineStr">
        <is>
          <t>Semestral</t>
        </is>
      </c>
      <c r="E2736" t="inlineStr">
        <is>
          <t>Positivo</t>
        </is>
      </c>
      <c r="F2736" s="139" t="n">
        <v>46022</v>
      </c>
      <c r="G2736" t="n">
        <v>94</v>
      </c>
      <c r="H2736" t="n">
        <v>90</v>
      </c>
      <c r="I2736" t="inlineStr">
        <is>
          <t>167-2025-12-31</t>
        </is>
      </c>
    </row>
    <row r="2737">
      <c r="A2737" t="n">
        <v>193</v>
      </c>
      <c r="B2737" t="inlineStr">
        <is>
          <t>Porcentaje de Cumplimiento del Acuerdo de Nivel de Servicio (ANS)</t>
        </is>
      </c>
      <c r="C2737" t="inlineStr">
        <is>
          <t>Servicio</t>
        </is>
      </c>
      <c r="D2737" t="inlineStr">
        <is>
          <t>Semestral</t>
        </is>
      </c>
      <c r="E2737" t="inlineStr">
        <is>
          <t>Positivo</t>
        </is>
      </c>
      <c r="F2737" s="139" t="n">
        <v>46022</v>
      </c>
      <c r="G2737" t="n">
        <v>95</v>
      </c>
      <c r="H2737" t="n">
        <v>94</v>
      </c>
      <c r="I2737" t="inlineStr">
        <is>
          <t>193-2025-12-31</t>
        </is>
      </c>
    </row>
    <row r="2738">
      <c r="A2738" t="n">
        <v>199</v>
      </c>
      <c r="B2738" t="inlineStr">
        <is>
          <t>Nivel de cumplimiento de eficacia las capacitaciones</t>
        </is>
      </c>
      <c r="C2738" t="inlineStr">
        <is>
          <t>GESTIÓN Y DESARROLLO DEL TALENTO HUMANO</t>
        </is>
      </c>
      <c r="D2738" t="inlineStr">
        <is>
          <t>Semestral</t>
        </is>
      </c>
      <c r="E2738" t="inlineStr">
        <is>
          <t>Positivo</t>
        </is>
      </c>
      <c r="F2738" s="139" t="n">
        <v>46022</v>
      </c>
      <c r="G2738" t="n">
        <v>92.89</v>
      </c>
      <c r="H2738" t="n">
        <v>80</v>
      </c>
      <c r="I2738" t="inlineStr">
        <is>
          <t>199-2025-12-31</t>
        </is>
      </c>
    </row>
    <row r="2739">
      <c r="A2739" t="n">
        <v>203</v>
      </c>
      <c r="B2739" t="inlineStr">
        <is>
          <t>Cumplimiento de Ingresos</t>
        </is>
      </c>
      <c r="C2739" t="inlineStr">
        <is>
          <t>Planeación Financiera</t>
        </is>
      </c>
      <c r="D2739" t="inlineStr">
        <is>
          <t>Semestral</t>
        </is>
      </c>
      <c r="E2739" t="inlineStr">
        <is>
          <t>Positivo</t>
        </is>
      </c>
      <c r="F2739" s="139" t="n">
        <v>46022</v>
      </c>
      <c r="G2739" t="n">
        <v>111.33</v>
      </c>
      <c r="H2739" t="n">
        <v>95</v>
      </c>
      <c r="I2739" t="inlineStr">
        <is>
          <t>203-2025-12-31</t>
        </is>
      </c>
    </row>
    <row r="2740">
      <c r="A2740" t="n">
        <v>204</v>
      </c>
      <c r="B2740" t="inlineStr">
        <is>
          <t>Caja</t>
        </is>
      </c>
      <c r="C2740" t="inlineStr">
        <is>
          <t>Planeación Financiera</t>
        </is>
      </c>
      <c r="D2740" t="inlineStr">
        <is>
          <t>Semestral</t>
        </is>
      </c>
      <c r="E2740" t="inlineStr">
        <is>
          <t>Positivo</t>
        </is>
      </c>
      <c r="F2740" s="139" t="n">
        <v>46022</v>
      </c>
      <c r="G2740" t="n">
        <v>152.24</v>
      </c>
      <c r="H2740" t="n">
        <v>95</v>
      </c>
      <c r="I2740" t="inlineStr">
        <is>
          <t>204-2025-12-31</t>
        </is>
      </c>
    </row>
    <row r="2741">
      <c r="A2741" t="n">
        <v>205</v>
      </c>
      <c r="B2741" t="inlineStr">
        <is>
          <t>Utilidad Neta</t>
        </is>
      </c>
      <c r="C2741" t="inlineStr">
        <is>
          <t>Planeación Financiera</t>
        </is>
      </c>
      <c r="D2741" t="inlineStr">
        <is>
          <t>Semestral</t>
        </is>
      </c>
      <c r="E2741" t="inlineStr">
        <is>
          <t>Positivo</t>
        </is>
      </c>
      <c r="F2741" s="139" t="n">
        <v>46022</v>
      </c>
      <c r="G2741" t="n">
        <v>123.05</v>
      </c>
      <c r="H2741" t="n">
        <v>95</v>
      </c>
      <c r="I2741" t="inlineStr">
        <is>
          <t>205-2025-12-31</t>
        </is>
      </c>
    </row>
    <row r="2742">
      <c r="A2742" t="n">
        <v>207</v>
      </c>
      <c r="B2742" t="inlineStr">
        <is>
          <t>Nivel de Cumplimiento Opex</t>
        </is>
      </c>
      <c r="C2742" t="inlineStr">
        <is>
          <t>Planeación Financiera</t>
        </is>
      </c>
      <c r="D2742" t="inlineStr">
        <is>
          <t>Semestral</t>
        </is>
      </c>
      <c r="E2742" t="inlineStr">
        <is>
          <t>Negativo</t>
        </is>
      </c>
      <c r="F2742" s="139" t="n">
        <v>46022</v>
      </c>
      <c r="G2742" t="n">
        <v>110.62</v>
      </c>
      <c r="H2742" t="n">
        <v>100</v>
      </c>
      <c r="I2742" t="inlineStr">
        <is>
          <t>207-2025-12-31</t>
        </is>
      </c>
    </row>
    <row r="2743">
      <c r="A2743" t="n">
        <v>215</v>
      </c>
      <c r="B2743" t="inlineStr">
        <is>
          <t>Disminución de la Generación de Residuos per Cápita</t>
        </is>
      </c>
      <c r="C2743" t="inlineStr">
        <is>
          <t>GESTIÓN AMBIENTAL</t>
        </is>
      </c>
      <c r="D2743" t="inlineStr">
        <is>
          <t>Semestral</t>
        </is>
      </c>
      <c r="E2743" t="inlineStr">
        <is>
          <t>Positivo</t>
        </is>
      </c>
      <c r="F2743" s="139" t="n">
        <v>46022</v>
      </c>
      <c r="G2743" t="n">
        <v>-6.43</v>
      </c>
      <c r="H2743" t="n">
        <v>1</v>
      </c>
      <c r="I2743" t="inlineStr">
        <is>
          <t>215-2025-12-31</t>
        </is>
      </c>
    </row>
    <row r="2744">
      <c r="A2744" t="n">
        <v>219</v>
      </c>
      <c r="B2744" t="inlineStr">
        <is>
          <t>Disminución del Consumo de Energía Eléctrica per Cápita</t>
        </is>
      </c>
      <c r="C2744" t="inlineStr">
        <is>
          <t>GESTIÓN AMBIENTAL</t>
        </is>
      </c>
      <c r="D2744" t="inlineStr">
        <is>
          <t>Semestral</t>
        </is>
      </c>
      <c r="E2744" t="inlineStr">
        <is>
          <t>Positivo</t>
        </is>
      </c>
      <c r="F2744" s="139" t="n">
        <v>46022</v>
      </c>
      <c r="G2744" t="n">
        <v>-18.28</v>
      </c>
      <c r="H2744" t="n">
        <v>1</v>
      </c>
      <c r="I2744" t="inlineStr">
        <is>
          <t>219-2025-12-31</t>
        </is>
      </c>
    </row>
    <row r="2745">
      <c r="A2745" t="n">
        <v>220</v>
      </c>
      <c r="B2745" t="inlineStr">
        <is>
          <t>Disminución del Consumo de Agua per Cápita</t>
        </is>
      </c>
      <c r="C2745" t="inlineStr">
        <is>
          <t>GESTIÓN AMBIENTAL</t>
        </is>
      </c>
      <c r="D2745" t="inlineStr">
        <is>
          <t>Semestral</t>
        </is>
      </c>
      <c r="E2745" t="inlineStr">
        <is>
          <t>Positivo</t>
        </is>
      </c>
      <c r="F2745" s="139" t="n">
        <v>46022</v>
      </c>
      <c r="G2745" t="n">
        <v>-10.18</v>
      </c>
      <c r="H2745" t="n">
        <v>1</v>
      </c>
      <c r="I2745" t="inlineStr">
        <is>
          <t>220-2025-12-31</t>
        </is>
      </c>
    </row>
    <row r="2746">
      <c r="A2746" t="n">
        <v>230</v>
      </c>
      <c r="B2746" t="inlineStr">
        <is>
          <t>Ejecución de Eventos de Formación en Materia Ambiental</t>
        </is>
      </c>
      <c r="C2746" t="inlineStr">
        <is>
          <t>GESTIÓN AMBIENTAL</t>
        </is>
      </c>
      <c r="D2746" t="inlineStr">
        <is>
          <t>Semestral</t>
        </is>
      </c>
      <c r="E2746" t="inlineStr">
        <is>
          <t>Positivo</t>
        </is>
      </c>
      <c r="F2746" s="139" t="n">
        <v>46022</v>
      </c>
      <c r="G2746" t="n">
        <v>96.72</v>
      </c>
      <c r="H2746" t="n">
        <v>90</v>
      </c>
      <c r="I2746" t="inlineStr">
        <is>
          <t>230-2025-12-31</t>
        </is>
      </c>
    </row>
    <row r="2747">
      <c r="A2747" t="n">
        <v>231</v>
      </c>
      <c r="B2747" t="inlineStr">
        <is>
          <t>Asistencia Eventos de Formación en Materia Ambiental</t>
        </is>
      </c>
      <c r="C2747" t="inlineStr">
        <is>
          <t>GESTIÓN AMBIENTAL</t>
        </is>
      </c>
      <c r="D2747" t="inlineStr">
        <is>
          <t>Semestral</t>
        </is>
      </c>
      <c r="E2747" t="inlineStr">
        <is>
          <t>Positivo</t>
        </is>
      </c>
      <c r="F2747" s="139" t="n">
        <v>46022</v>
      </c>
      <c r="G2747" t="n">
        <v>7277.98</v>
      </c>
      <c r="H2747" t="n">
        <v>35</v>
      </c>
      <c r="I2747" t="inlineStr">
        <is>
          <t>231-2025-12-31</t>
        </is>
      </c>
    </row>
    <row r="2748">
      <c r="A2748" t="n">
        <v>232</v>
      </c>
      <c r="B2748" t="inlineStr">
        <is>
          <t>Ejecución de las Comunicaciones en Materia Ambiental</t>
        </is>
      </c>
      <c r="C2748" t="inlineStr">
        <is>
          <t>GESTIÓN AMBIENTAL</t>
        </is>
      </c>
      <c r="D2748" t="inlineStr">
        <is>
          <t>Semestral</t>
        </is>
      </c>
      <c r="E2748" t="inlineStr">
        <is>
          <t>Positivo</t>
        </is>
      </c>
      <c r="F2748" s="139" t="n">
        <v>46022</v>
      </c>
      <c r="G2748" t="n">
        <v>80.84999999999999</v>
      </c>
      <c r="H2748" t="n">
        <v>90</v>
      </c>
      <c r="I2748" t="inlineStr">
        <is>
          <t>232-2025-12-31</t>
        </is>
      </c>
    </row>
    <row r="2749">
      <c r="A2749" t="n">
        <v>245</v>
      </c>
      <c r="B2749" t="inlineStr">
        <is>
          <t>Tasa de Permanencia Intersemestral</t>
        </is>
      </c>
      <c r="C2749" t="inlineStr">
        <is>
          <t>Permanencia</t>
        </is>
      </c>
      <c r="D2749" t="inlineStr">
        <is>
          <t>Semestral</t>
        </is>
      </c>
      <c r="E2749" t="inlineStr">
        <is>
          <t>Positivo</t>
        </is>
      </c>
      <c r="F2749" s="139" t="n">
        <v>46022</v>
      </c>
      <c r="G2749" t="n">
        <v>100.12</v>
      </c>
      <c r="H2749" t="n">
        <v>100</v>
      </c>
      <c r="I2749" t="inlineStr">
        <is>
          <t>245-2025-12-31</t>
        </is>
      </c>
    </row>
    <row r="2750">
      <c r="A2750" t="n">
        <v>246</v>
      </c>
      <c r="B2750" t="inlineStr">
        <is>
          <t>Satisfacción del proceso de grados presencial</t>
        </is>
      </c>
      <c r="C2750" t="inlineStr">
        <is>
          <t>Registro y Control</t>
        </is>
      </c>
      <c r="D2750" t="inlineStr">
        <is>
          <t>Semestral</t>
        </is>
      </c>
      <c r="E2750" t="inlineStr">
        <is>
          <t>Positivo</t>
        </is>
      </c>
      <c r="F2750" s="139" t="n">
        <v>46022</v>
      </c>
      <c r="G2750" t="n">
        <v>92.7</v>
      </c>
      <c r="H2750" t="n">
        <v>90</v>
      </c>
      <c r="I2750" t="inlineStr">
        <is>
          <t>246-2025-12-31</t>
        </is>
      </c>
    </row>
    <row r="2751">
      <c r="A2751" t="n">
        <v>252</v>
      </c>
      <c r="B2751" t="inlineStr">
        <is>
          <t>Tasa de Permanencia Intersemestral de Estudiantes Ingresantes</t>
        </is>
      </c>
      <c r="C2751" t="inlineStr">
        <is>
          <t>Permanencia</t>
        </is>
      </c>
      <c r="D2751" t="inlineStr">
        <is>
          <t>Semestral</t>
        </is>
      </c>
      <c r="E2751" t="inlineStr">
        <is>
          <t>Positivo</t>
        </is>
      </c>
      <c r="F2751" s="139" t="n">
        <v>46022</v>
      </c>
      <c r="G2751" t="n">
        <v>104.31</v>
      </c>
      <c r="H2751" t="n">
        <v>100</v>
      </c>
      <c r="I2751" t="inlineStr">
        <is>
          <t>252-2025-12-31</t>
        </is>
      </c>
    </row>
    <row r="2752">
      <c r="A2752" t="n">
        <v>260</v>
      </c>
      <c r="B2752" t="inlineStr">
        <is>
          <t>CES- Costumer Effort Score del proceso de Rematrícula</t>
        </is>
      </c>
      <c r="C2752" t="inlineStr">
        <is>
          <t>Rematrícula</t>
        </is>
      </c>
      <c r="D2752" t="inlineStr">
        <is>
          <t>Semestral</t>
        </is>
      </c>
      <c r="E2752" t="inlineStr">
        <is>
          <t>Negativo</t>
        </is>
      </c>
      <c r="F2752" s="139" t="n">
        <v>46022</v>
      </c>
      <c r="G2752" t="n">
        <v>1.9</v>
      </c>
      <c r="H2752" t="n">
        <v>2.1</v>
      </c>
      <c r="I2752" t="inlineStr">
        <is>
          <t>260-2025-12-31</t>
        </is>
      </c>
    </row>
    <row r="2753">
      <c r="A2753" t="n">
        <v>261</v>
      </c>
      <c r="B2753" t="inlineStr">
        <is>
          <t>CES- Costumer Effort Score del proceso de Saber Pro</t>
        </is>
      </c>
      <c r="C2753" t="inlineStr">
        <is>
          <t>Servicio</t>
        </is>
      </c>
      <c r="D2753" t="inlineStr">
        <is>
          <t>Semestral</t>
        </is>
      </c>
      <c r="E2753" t="inlineStr">
        <is>
          <t>Negativo</t>
        </is>
      </c>
      <c r="F2753" s="139" t="n">
        <v>46022</v>
      </c>
      <c r="G2753" t="n">
        <v>2.1</v>
      </c>
      <c r="H2753" t="n">
        <v>3</v>
      </c>
      <c r="I2753" t="inlineStr">
        <is>
          <t>261-2025-12-31</t>
        </is>
      </c>
    </row>
    <row r="2754">
      <c r="A2754" t="n">
        <v>262</v>
      </c>
      <c r="B2754" t="inlineStr">
        <is>
          <t>Reducción de número de sentencias condenatorias en contra del Poli</t>
        </is>
      </c>
      <c r="C2754" t="inlineStr">
        <is>
          <t>GESTIÓN JURÍDICA Y NORMATIVA</t>
        </is>
      </c>
      <c r="D2754" t="inlineStr">
        <is>
          <t>Semestral</t>
        </is>
      </c>
      <c r="E2754" t="inlineStr">
        <is>
          <t>Negativo</t>
        </is>
      </c>
      <c r="F2754" s="139" t="n">
        <v>46022</v>
      </c>
      <c r="G2754" t="n">
        <v>0</v>
      </c>
      <c r="I2754" t="inlineStr">
        <is>
          <t>262-2025-12-31</t>
        </is>
      </c>
    </row>
    <row r="2755">
      <c r="A2755" t="n">
        <v>268</v>
      </c>
      <c r="B2755" t="inlineStr">
        <is>
          <t>Cantidad de usuarios - (Metrica)</t>
        </is>
      </c>
      <c r="C2755" t="inlineStr">
        <is>
          <t>Centro de Medios Audiovisuales</t>
        </is>
      </c>
      <c r="D2755" t="inlineStr">
        <is>
          <t>Semestral</t>
        </is>
      </c>
      <c r="E2755" t="inlineStr">
        <is>
          <t>Positivo</t>
        </is>
      </c>
      <c r="F2755" s="139" t="n">
        <v>46022</v>
      </c>
      <c r="G2755" t="n">
        <v>877</v>
      </c>
      <c r="I2755" t="inlineStr">
        <is>
          <t>268-2025-12-31</t>
        </is>
      </c>
    </row>
    <row r="2756">
      <c r="A2756" t="n">
        <v>269</v>
      </c>
      <c r="B2756" t="inlineStr">
        <is>
          <t>N de personas promedio por evento - (Metrica)</t>
        </is>
      </c>
      <c r="C2756" t="inlineStr">
        <is>
          <t>Centro de Medios Audiovisuales</t>
        </is>
      </c>
      <c r="D2756" t="inlineStr">
        <is>
          <t>Semestral</t>
        </is>
      </c>
      <c r="E2756" t="inlineStr">
        <is>
          <t>Positivo</t>
        </is>
      </c>
      <c r="F2756" s="139" t="n">
        <v>46022</v>
      </c>
      <c r="G2756" t="n">
        <v>1.65</v>
      </c>
      <c r="I2756" t="inlineStr">
        <is>
          <t>269-2025-12-31</t>
        </is>
      </c>
    </row>
    <row r="2757">
      <c r="A2757" t="n">
        <v>270</v>
      </c>
      <c r="B2757" t="inlineStr">
        <is>
          <t>N de horas promedio por evento - (Metrica)</t>
        </is>
      </c>
      <c r="C2757" t="inlineStr">
        <is>
          <t>Centro de Medios Audiovisuales</t>
        </is>
      </c>
      <c r="D2757" t="inlineStr">
        <is>
          <t>Semestral</t>
        </is>
      </c>
      <c r="E2757" t="inlineStr">
        <is>
          <t>Positivo</t>
        </is>
      </c>
      <c r="F2757" s="139" t="n">
        <v>46022</v>
      </c>
      <c r="G2757" t="n">
        <v>4.3</v>
      </c>
      <c r="I2757" t="inlineStr">
        <is>
          <t>270-2025-12-31</t>
        </is>
      </c>
    </row>
    <row r="2758">
      <c r="A2758" t="n">
        <v>271</v>
      </c>
      <c r="B2758" t="inlineStr">
        <is>
          <t>N de horas por solicitud - (Metrica)</t>
        </is>
      </c>
      <c r="C2758" t="inlineStr">
        <is>
          <t>Centro de Medios Audiovisuales</t>
        </is>
      </c>
      <c r="D2758" t="inlineStr">
        <is>
          <t>Semestral</t>
        </is>
      </c>
      <c r="E2758" t="inlineStr">
        <is>
          <t>Positivo</t>
        </is>
      </c>
      <c r="F2758" s="139" t="n">
        <v>46022</v>
      </c>
      <c r="G2758" t="n">
        <v>19.93</v>
      </c>
      <c r="I2758" t="inlineStr">
        <is>
          <t>271-2025-12-31</t>
        </is>
      </c>
    </row>
    <row r="2759">
      <c r="A2759" t="n">
        <v>273</v>
      </c>
      <c r="B2759" t="inlineStr">
        <is>
          <t>Número de programas con condiciones iniciales elaboradas y analizadas institucionalmente</t>
        </is>
      </c>
      <c r="C2759" t="inlineStr">
        <is>
          <t>Autoevaluación de programas académicos</t>
        </is>
      </c>
      <c r="D2759" t="inlineStr">
        <is>
          <t>Semestral</t>
        </is>
      </c>
      <c r="E2759" t="inlineStr">
        <is>
          <t>Positivo</t>
        </is>
      </c>
      <c r="F2759" s="139" t="n">
        <v>46022</v>
      </c>
      <c r="G2759" t="n">
        <v>100</v>
      </c>
      <c r="H2759" t="n">
        <v>100</v>
      </c>
      <c r="I2759" t="inlineStr">
        <is>
          <t>273-2025-12-31</t>
        </is>
      </c>
    </row>
    <row r="2760">
      <c r="A2760" t="n">
        <v>274</v>
      </c>
      <c r="B2760" t="inlineStr">
        <is>
          <t>Cumplimiento total estudiantes antiguos</t>
        </is>
      </c>
      <c r="C2760" t="inlineStr">
        <is>
          <t>Rematrícula</t>
        </is>
      </c>
      <c r="D2760" t="inlineStr">
        <is>
          <t>Semestral</t>
        </is>
      </c>
      <c r="E2760" t="inlineStr">
        <is>
          <t>Positivo</t>
        </is>
      </c>
      <c r="F2760" s="139" t="n">
        <v>46022</v>
      </c>
      <c r="G2760" t="n">
        <v>102.03</v>
      </c>
      <c r="H2760" t="n">
        <v>100</v>
      </c>
      <c r="I2760" t="inlineStr">
        <is>
          <t>274-2025-12-31</t>
        </is>
      </c>
    </row>
    <row r="2761">
      <c r="A2761" t="n">
        <v>275</v>
      </c>
      <c r="B2761" t="inlineStr">
        <is>
          <t>Satisfacción Institucional por grupo de interes</t>
        </is>
      </c>
      <c r="C2761" t="inlineStr">
        <is>
          <t>EXPERIENCIA INSTITUCIONAL</t>
        </is>
      </c>
      <c r="D2761" t="inlineStr">
        <is>
          <t>Semestral</t>
        </is>
      </c>
      <c r="E2761" t="inlineStr">
        <is>
          <t>Positivo</t>
        </is>
      </c>
      <c r="F2761" s="139" t="n">
        <v>46022</v>
      </c>
      <c r="G2761" t="n">
        <v>91.67</v>
      </c>
      <c r="H2761" t="n">
        <v>80</v>
      </c>
      <c r="I2761" t="inlineStr">
        <is>
          <t>275-2025-12-31</t>
        </is>
      </c>
    </row>
    <row r="2762">
      <c r="A2762" t="n">
        <v>276</v>
      </c>
      <c r="B2762" t="inlineStr">
        <is>
          <t>Relación Estudiante-Docente Tiempo completo</t>
        </is>
      </c>
      <c r="C2762" t="inlineStr">
        <is>
          <t>Gestión Docente</t>
        </is>
      </c>
      <c r="D2762" t="inlineStr">
        <is>
          <t>Semestral</t>
        </is>
      </c>
      <c r="E2762" t="inlineStr">
        <is>
          <t>Negativo</t>
        </is>
      </c>
      <c r="F2762" s="139" t="n">
        <v>46022</v>
      </c>
      <c r="G2762" t="n">
        <v>82.81</v>
      </c>
      <c r="H2762" t="n">
        <v>81</v>
      </c>
      <c r="I2762" t="inlineStr">
        <is>
          <t>276-2025-12-31</t>
        </is>
      </c>
    </row>
    <row r="2763">
      <c r="A2763" t="n">
        <v>277</v>
      </c>
      <c r="B2763" t="inlineStr">
        <is>
          <t>Relación estudiante docente TCE (Tiempo Completo Equivalente)</t>
        </is>
      </c>
      <c r="C2763" t="inlineStr">
        <is>
          <t>Gestión Docente</t>
        </is>
      </c>
      <c r="D2763" t="inlineStr">
        <is>
          <t>Semestral</t>
        </is>
      </c>
      <c r="E2763" t="inlineStr">
        <is>
          <t>Negativo</t>
        </is>
      </c>
      <c r="F2763" s="139" t="n">
        <v>46022</v>
      </c>
      <c r="G2763" t="n">
        <v>68.40000000000001</v>
      </c>
      <c r="H2763" t="n">
        <v>71</v>
      </c>
      <c r="I2763" t="inlineStr">
        <is>
          <t>277-2025-12-31</t>
        </is>
      </c>
    </row>
    <row r="2764">
      <c r="A2764" t="n">
        <v>278</v>
      </c>
      <c r="B2764" t="inlineStr">
        <is>
          <t>Docentes contratados - Metrica</t>
        </is>
      </c>
      <c r="C2764" t="inlineStr">
        <is>
          <t>Gestión Docente</t>
        </is>
      </c>
      <c r="D2764" t="inlineStr">
        <is>
          <t>Semestral</t>
        </is>
      </c>
      <c r="E2764" t="inlineStr">
        <is>
          <t>Positivo</t>
        </is>
      </c>
      <c r="F2764" s="139" t="n">
        <v>46022</v>
      </c>
      <c r="G2764" t="n">
        <v>1071</v>
      </c>
      <c r="I2764" t="inlineStr">
        <is>
          <t>278-2025-12-31</t>
        </is>
      </c>
    </row>
    <row r="2765">
      <c r="A2765" t="n">
        <v>282</v>
      </c>
      <c r="B2765" t="inlineStr">
        <is>
          <t>Docentes evaluados</t>
        </is>
      </c>
      <c r="C2765" t="inlineStr">
        <is>
          <t>Gestión Docente</t>
        </is>
      </c>
      <c r="D2765" t="inlineStr">
        <is>
          <t>Semestral</t>
        </is>
      </c>
      <c r="E2765" t="inlineStr">
        <is>
          <t>Positivo</t>
        </is>
      </c>
      <c r="F2765" s="139" t="n">
        <v>46022</v>
      </c>
      <c r="G2765" t="n">
        <v>97.56</v>
      </c>
      <c r="H2765" t="n">
        <v>97</v>
      </c>
      <c r="I2765" t="inlineStr">
        <is>
          <t>282-2025-12-31</t>
        </is>
      </c>
    </row>
    <row r="2766">
      <c r="A2766" t="n">
        <v>283</v>
      </c>
      <c r="B2766" t="inlineStr">
        <is>
          <t>Resultado evaluación docente</t>
        </is>
      </c>
      <c r="C2766" t="inlineStr">
        <is>
          <t>Gestión Docente</t>
        </is>
      </c>
      <c r="D2766" t="inlineStr">
        <is>
          <t>Semestral</t>
        </is>
      </c>
      <c r="E2766" t="inlineStr">
        <is>
          <t>Positivo</t>
        </is>
      </c>
      <c r="F2766" s="139" t="n">
        <v>46022</v>
      </c>
      <c r="G2766" t="n">
        <v>4.67</v>
      </c>
      <c r="H2766" t="n">
        <v>4.6</v>
      </c>
      <c r="I2766" t="inlineStr">
        <is>
          <t>283-2025-12-31</t>
        </is>
      </c>
    </row>
    <row r="2767">
      <c r="A2767" t="n">
        <v>285</v>
      </c>
      <c r="B2767" t="inlineStr">
        <is>
          <t>Docentes con plan de trabajo asignado</t>
        </is>
      </c>
      <c r="C2767" t="inlineStr">
        <is>
          <t>Gestión Docente</t>
        </is>
      </c>
      <c r="D2767" t="inlineStr">
        <is>
          <t>Semestral</t>
        </is>
      </c>
      <c r="E2767" t="inlineStr">
        <is>
          <t>Positivo</t>
        </is>
      </c>
      <c r="F2767" s="139" t="n">
        <v>46022</v>
      </c>
      <c r="G2767" t="n">
        <v>100</v>
      </c>
      <c r="H2767" t="n">
        <v>100</v>
      </c>
      <c r="I2767" t="inlineStr">
        <is>
          <t>285-2025-12-31</t>
        </is>
      </c>
    </row>
    <row r="2768">
      <c r="A2768" t="n">
        <v>286</v>
      </c>
      <c r="B2768" t="inlineStr">
        <is>
          <t>Total docentes por nivel de estudios - Metrica</t>
        </is>
      </c>
      <c r="C2768" t="inlineStr">
        <is>
          <t>Gestión Docente</t>
        </is>
      </c>
      <c r="D2768" t="inlineStr">
        <is>
          <t>Semestral</t>
        </is>
      </c>
      <c r="E2768" t="inlineStr">
        <is>
          <t>Positivo</t>
        </is>
      </c>
      <c r="F2768" s="139" t="n">
        <v>46022</v>
      </c>
      <c r="G2768" t="n">
        <v>1071</v>
      </c>
      <c r="I2768" t="inlineStr">
        <is>
          <t>286-2025-12-31</t>
        </is>
      </c>
    </row>
    <row r="2769">
      <c r="A2769" t="n">
        <v>292</v>
      </c>
      <c r="B2769" t="inlineStr">
        <is>
          <t>Participación en Actividades deportivas</t>
        </is>
      </c>
      <c r="C2769" t="inlineStr">
        <is>
          <t>Cultura y Deporte</t>
        </is>
      </c>
      <c r="D2769" t="inlineStr">
        <is>
          <t>Semestral</t>
        </is>
      </c>
      <c r="E2769" t="inlineStr">
        <is>
          <t>Positivo</t>
        </is>
      </c>
      <c r="F2769" s="139" t="n">
        <v>46022</v>
      </c>
      <c r="G2769" t="n">
        <v>11.21</v>
      </c>
      <c r="H2769" t="n">
        <v>8</v>
      </c>
      <c r="I2769" t="inlineStr">
        <is>
          <t>292-2025-12-31</t>
        </is>
      </c>
    </row>
    <row r="2770">
      <c r="A2770" t="n">
        <v>294</v>
      </c>
      <c r="B2770" t="inlineStr">
        <is>
          <t>Participación en actividades culturales</t>
        </is>
      </c>
      <c r="C2770" t="inlineStr">
        <is>
          <t>Cultura y Deporte</t>
        </is>
      </c>
      <c r="D2770" t="inlineStr">
        <is>
          <t>Semestral</t>
        </is>
      </c>
      <c r="E2770" t="inlineStr">
        <is>
          <t>Positivo</t>
        </is>
      </c>
      <c r="F2770" s="139" t="n">
        <v>46022</v>
      </c>
      <c r="G2770" t="n">
        <v>54.02</v>
      </c>
      <c r="H2770" t="n">
        <v>8</v>
      </c>
      <c r="I2770" t="inlineStr">
        <is>
          <t>294-2025-12-31</t>
        </is>
      </c>
    </row>
    <row r="2771">
      <c r="A2771" t="n">
        <v>302</v>
      </c>
      <c r="B2771" t="inlineStr">
        <is>
          <t>N de solicitudes radicadas - (Metrica)</t>
        </is>
      </c>
      <c r="C2771" t="inlineStr">
        <is>
          <t>Centro de Medios Audiovisuales</t>
        </is>
      </c>
      <c r="D2771" t="inlineStr">
        <is>
          <t>Semestral</t>
        </is>
      </c>
      <c r="E2771" t="inlineStr">
        <is>
          <t>Positivo</t>
        </is>
      </c>
      <c r="F2771" s="139" t="n">
        <v>46022</v>
      </c>
      <c r="G2771" t="n">
        <v>31371</v>
      </c>
      <c r="I2771" t="inlineStr">
        <is>
          <t>302-2025-12-31</t>
        </is>
      </c>
    </row>
    <row r="2772">
      <c r="A2772" t="n">
        <v>303</v>
      </c>
      <c r="B2772" t="inlineStr">
        <is>
          <t>Cumplimiento del cronograma de actividades de salud</t>
        </is>
      </c>
      <c r="C2772" t="inlineStr">
        <is>
          <t>Servicio de Salud</t>
        </is>
      </c>
      <c r="D2772" t="inlineStr">
        <is>
          <t>Semestral</t>
        </is>
      </c>
      <c r="E2772" t="inlineStr">
        <is>
          <t>Positivo</t>
        </is>
      </c>
      <c r="F2772" s="139" t="n">
        <v>46022</v>
      </c>
      <c r="G2772" t="n">
        <v>100</v>
      </c>
      <c r="H2772" t="n">
        <v>95</v>
      </c>
      <c r="I2772" t="inlineStr">
        <is>
          <t>303-2025-12-31</t>
        </is>
      </c>
    </row>
    <row r="2773">
      <c r="A2773" t="n">
        <v>304</v>
      </c>
      <c r="B2773" t="inlineStr">
        <is>
          <t>Impacto de Campañas de promoción y prevención</t>
        </is>
      </c>
      <c r="C2773" t="inlineStr">
        <is>
          <t>Servicio de Salud</t>
        </is>
      </c>
      <c r="D2773" t="inlineStr">
        <is>
          <t>Semestral</t>
        </is>
      </c>
      <c r="E2773" t="inlineStr">
        <is>
          <t>Positivo</t>
        </is>
      </c>
      <c r="F2773" s="139" t="n">
        <v>46022</v>
      </c>
      <c r="G2773" t="n">
        <v>116.09</v>
      </c>
      <c r="H2773" t="n">
        <v>100</v>
      </c>
      <c r="I2773" t="inlineStr">
        <is>
          <t>304-2025-12-31</t>
        </is>
      </c>
    </row>
    <row r="2774">
      <c r="A2774" t="n">
        <v>323</v>
      </c>
      <c r="B2774" t="inlineStr">
        <is>
          <t>Número de renovaciones de registro calificado</t>
        </is>
      </c>
      <c r="C2774" t="inlineStr">
        <is>
          <t>Creación, modificación y cierre de programas académicos</t>
        </is>
      </c>
      <c r="D2774" t="inlineStr">
        <is>
          <t>Semestral</t>
        </is>
      </c>
      <c r="E2774" t="inlineStr">
        <is>
          <t>Positivo</t>
        </is>
      </c>
      <c r="F2774" s="139" t="n">
        <v>46022</v>
      </c>
      <c r="G2774" t="n">
        <v>100</v>
      </c>
      <c r="H2774" t="n">
        <v>100</v>
      </c>
      <c r="I2774" t="inlineStr">
        <is>
          <t>323-2025-12-31</t>
        </is>
      </c>
    </row>
    <row r="2775">
      <c r="A2775" t="n">
        <v>324</v>
      </c>
      <c r="B2775" t="inlineStr">
        <is>
          <t>Número de programas nuevos radicados en el Ministerio de Educación</t>
        </is>
      </c>
      <c r="C2775" t="inlineStr">
        <is>
          <t>Creación, modificación y cierre de programas académicos</t>
        </is>
      </c>
      <c r="D2775" t="inlineStr">
        <is>
          <t>Semestral</t>
        </is>
      </c>
      <c r="E2775" t="inlineStr">
        <is>
          <t>Positivo</t>
        </is>
      </c>
      <c r="F2775" s="139" t="n">
        <v>46022</v>
      </c>
      <c r="G2775" t="n">
        <v>200</v>
      </c>
      <c r="H2775" t="n">
        <v>100</v>
      </c>
      <c r="I2775" t="inlineStr">
        <is>
          <t>324-2025-12-31</t>
        </is>
      </c>
    </row>
    <row r="2776">
      <c r="A2776" t="n">
        <v>325</v>
      </c>
      <c r="B2776" t="inlineStr">
        <is>
          <t>Número de programas nuevos con registro calificado aprobado - Metrica</t>
        </is>
      </c>
      <c r="C2776" t="inlineStr">
        <is>
          <t>Creación, modificación y cierre de programas académicos</t>
        </is>
      </c>
      <c r="D2776" t="inlineStr">
        <is>
          <t>Semestral</t>
        </is>
      </c>
      <c r="E2776" t="inlineStr">
        <is>
          <t>Positivo</t>
        </is>
      </c>
      <c r="F2776" s="139" t="n">
        <v>46022</v>
      </c>
      <c r="G2776" t="n">
        <v>100</v>
      </c>
      <c r="I2776" t="inlineStr">
        <is>
          <t>325-2025-12-31</t>
        </is>
      </c>
    </row>
    <row r="2777">
      <c r="A2777" t="n">
        <v>327</v>
      </c>
      <c r="B2777" t="inlineStr">
        <is>
          <t>Número de programas con obtención de acreditación por primera vez- Metrica</t>
        </is>
      </c>
      <c r="C2777" t="inlineStr">
        <is>
          <t>Autoevaluación de programas académicos</t>
        </is>
      </c>
      <c r="D2777" t="inlineStr">
        <is>
          <t>Semestral</t>
        </is>
      </c>
      <c r="E2777" t="inlineStr">
        <is>
          <t>Positivo</t>
        </is>
      </c>
      <c r="F2777" s="139" t="n">
        <v>46022</v>
      </c>
      <c r="G2777" t="n">
        <v>100</v>
      </c>
      <c r="H2777" t="n">
        <v>100</v>
      </c>
      <c r="I2777" t="inlineStr">
        <is>
          <t>327-2025-12-31</t>
        </is>
      </c>
    </row>
    <row r="2778">
      <c r="A2778" t="n">
        <v>332</v>
      </c>
      <c r="B2778" t="inlineStr">
        <is>
          <t>Índice de rotación</t>
        </is>
      </c>
      <c r="C2778" t="inlineStr">
        <is>
          <t>GESTIÓN Y DESARROLLO DEL TALENTO HUMANO</t>
        </is>
      </c>
      <c r="D2778" t="inlineStr">
        <is>
          <t>Semestral</t>
        </is>
      </c>
      <c r="E2778" t="inlineStr">
        <is>
          <t>Negativo</t>
        </is>
      </c>
      <c r="F2778" s="139" t="n">
        <v>46022</v>
      </c>
      <c r="G2778" t="n">
        <v>0.93</v>
      </c>
      <c r="H2778" t="n">
        <v>1.18</v>
      </c>
      <c r="I2778" t="inlineStr">
        <is>
          <t>332-2025-12-31</t>
        </is>
      </c>
    </row>
    <row r="2779">
      <c r="A2779" t="n">
        <v>337</v>
      </c>
      <c r="B2779" t="inlineStr">
        <is>
          <t>Número de programas con renovación de acreditación en alta calidad - Metrica</t>
        </is>
      </c>
      <c r="C2779" t="inlineStr">
        <is>
          <t>Autoevaluación de programas académicos</t>
        </is>
      </c>
      <c r="D2779" t="inlineStr">
        <is>
          <t>Semestral</t>
        </is>
      </c>
      <c r="E2779" t="inlineStr">
        <is>
          <t>Positivo</t>
        </is>
      </c>
      <c r="F2779" s="139" t="n">
        <v>46022</v>
      </c>
      <c r="H2779" t="n">
        <v>100</v>
      </c>
      <c r="I2779" t="inlineStr">
        <is>
          <t>337-2025-12-31</t>
        </is>
      </c>
    </row>
    <row r="2780">
      <c r="A2780" t="n">
        <v>338</v>
      </c>
      <c r="B2780" t="inlineStr">
        <is>
          <t>Número de programas con condiciones iniciales aprobadas (indicador externo)- Metrica</t>
        </is>
      </c>
      <c r="C2780" t="inlineStr">
        <is>
          <t>Autoevaluación de programas académicos</t>
        </is>
      </c>
      <c r="D2780" t="inlineStr">
        <is>
          <t>Semestral</t>
        </is>
      </c>
      <c r="E2780" t="inlineStr">
        <is>
          <t>Positivo</t>
        </is>
      </c>
      <c r="F2780" s="139" t="n">
        <v>46022</v>
      </c>
      <c r="G2780" t="n">
        <v>100</v>
      </c>
      <c r="H2780" t="n">
        <v>100</v>
      </c>
      <c r="I2780" t="inlineStr">
        <is>
          <t>338-2025-12-31</t>
        </is>
      </c>
    </row>
    <row r="2781">
      <c r="A2781" t="n">
        <v>341</v>
      </c>
      <c r="B2781" t="inlineStr">
        <is>
          <t>Eficiencia en la reducción de costos en la gestión del abastecimiento</t>
        </is>
      </c>
      <c r="C2781" t="inlineStr">
        <is>
          <t>GESTIÓN DE ABASTECIMIENTO</t>
        </is>
      </c>
      <c r="D2781" t="inlineStr">
        <is>
          <t>Semestral</t>
        </is>
      </c>
      <c r="E2781" t="inlineStr">
        <is>
          <t>Positivo</t>
        </is>
      </c>
      <c r="F2781" s="139" t="n">
        <v>46022</v>
      </c>
      <c r="G2781" t="n">
        <v>102.65</v>
      </c>
      <c r="H2781" t="n">
        <v>100</v>
      </c>
      <c r="I2781" t="inlineStr">
        <is>
          <t>341-2025-12-31</t>
        </is>
      </c>
    </row>
    <row r="2782">
      <c r="A2782" t="n">
        <v>344</v>
      </c>
      <c r="B2782" t="inlineStr">
        <is>
          <t>Cumplimiento del plan de Inducción institucional</t>
        </is>
      </c>
      <c r="C2782" t="inlineStr">
        <is>
          <t>GESTIÓN Y DESARROLLO DEL TALENTO HUMANO</t>
        </is>
      </c>
      <c r="D2782" t="inlineStr">
        <is>
          <t>Semestral</t>
        </is>
      </c>
      <c r="E2782" t="inlineStr">
        <is>
          <t>Positivo</t>
        </is>
      </c>
      <c r="F2782" s="139" t="n">
        <v>46022</v>
      </c>
      <c r="G2782" t="n">
        <v>100</v>
      </c>
      <c r="H2782" t="n">
        <v>93</v>
      </c>
      <c r="I2782" t="inlineStr">
        <is>
          <t>344-2025-12-31</t>
        </is>
      </c>
    </row>
    <row r="2783">
      <c r="A2783" t="n">
        <v>356</v>
      </c>
      <c r="B2783" t="inlineStr">
        <is>
          <t>Indice de Endeudamiento</t>
        </is>
      </c>
      <c r="C2783" t="inlineStr">
        <is>
          <t>Tesorería</t>
        </is>
      </c>
      <c r="D2783" t="inlineStr">
        <is>
          <t>Semestral</t>
        </is>
      </c>
      <c r="E2783" t="inlineStr">
        <is>
          <t>Negativo</t>
        </is>
      </c>
      <c r="F2783" s="139" t="n">
        <v>46022</v>
      </c>
      <c r="G2783" t="n">
        <v>64.77</v>
      </c>
      <c r="H2783" t="n">
        <v>60</v>
      </c>
      <c r="I2783" t="inlineStr">
        <is>
          <t>356-2025-12-31</t>
        </is>
      </c>
    </row>
    <row r="2784">
      <c r="A2784" t="n">
        <v>358</v>
      </c>
      <c r="B2784" t="inlineStr">
        <is>
          <t>Nivel de acompañamiento a estudiantes en práctica</t>
        </is>
      </c>
      <c r="C2784" t="inlineStr">
        <is>
          <t>Prácticas</t>
        </is>
      </c>
      <c r="D2784" t="inlineStr">
        <is>
          <t>Semestral</t>
        </is>
      </c>
      <c r="E2784" t="inlineStr">
        <is>
          <t>Positivo</t>
        </is>
      </c>
      <c r="F2784" s="139" t="n">
        <v>46022</v>
      </c>
      <c r="G2784" t="n">
        <v>100</v>
      </c>
      <c r="H2784" t="n">
        <v>100</v>
      </c>
      <c r="I2784" t="inlineStr">
        <is>
          <t>358-2025-12-31</t>
        </is>
      </c>
    </row>
    <row r="2785">
      <c r="A2785" t="n">
        <v>359</v>
      </c>
      <c r="B2785" t="inlineStr">
        <is>
          <t>Satisfacción Institucional CSAT</t>
        </is>
      </c>
      <c r="C2785" t="inlineStr">
        <is>
          <t>EXPERIENCIA INSTITUCIONAL</t>
        </is>
      </c>
      <c r="D2785" t="inlineStr">
        <is>
          <t>Semestral</t>
        </is>
      </c>
      <c r="E2785" t="inlineStr">
        <is>
          <t>Positivo</t>
        </is>
      </c>
      <c r="F2785" s="139" t="n">
        <v>46022</v>
      </c>
      <c r="G2785" t="n">
        <v>89.90000000000001</v>
      </c>
      <c r="H2785" t="n">
        <v>85</v>
      </c>
      <c r="I2785" t="inlineStr">
        <is>
          <t>359-2025-12-31</t>
        </is>
      </c>
    </row>
    <row r="2786">
      <c r="A2786" t="n">
        <v>362</v>
      </c>
      <c r="B2786" t="inlineStr">
        <is>
          <t>Aseguramiento de matricula académica presencial</t>
        </is>
      </c>
      <c r="C2786" t="inlineStr">
        <is>
          <t>Operaciones Académicas</t>
        </is>
      </c>
      <c r="D2786" t="inlineStr">
        <is>
          <t>Semestral</t>
        </is>
      </c>
      <c r="E2786" t="inlineStr">
        <is>
          <t>Positivo</t>
        </is>
      </c>
      <c r="F2786" s="139" t="n">
        <v>46022</v>
      </c>
      <c r="G2786" t="n">
        <v>99.7</v>
      </c>
      <c r="H2786" t="n">
        <v>98</v>
      </c>
      <c r="I2786" t="inlineStr">
        <is>
          <t>362-2025-12-31</t>
        </is>
      </c>
    </row>
    <row r="2787">
      <c r="A2787" t="n">
        <v>363</v>
      </c>
      <c r="B2787" t="inlineStr">
        <is>
          <t>Seguimiento a la parametrización de aulas master y secciones de asignaturas</t>
        </is>
      </c>
      <c r="C2787" t="inlineStr">
        <is>
          <t>Operaciones Académicas</t>
        </is>
      </c>
      <c r="D2787" t="inlineStr">
        <is>
          <t>Semestral</t>
        </is>
      </c>
      <c r="E2787" t="inlineStr">
        <is>
          <t>Positivo</t>
        </is>
      </c>
      <c r="F2787" s="139" t="n">
        <v>46022</v>
      </c>
      <c r="G2787" t="n">
        <v>100</v>
      </c>
      <c r="H2787" t="n">
        <v>100</v>
      </c>
      <c r="I2787" t="inlineStr">
        <is>
          <t>363-2025-12-31</t>
        </is>
      </c>
    </row>
    <row r="2788">
      <c r="A2788" t="n">
        <v>364</v>
      </c>
      <c r="B2788" t="inlineStr">
        <is>
          <t>Impacto de actividades de Responsabilidad y proyección</t>
        </is>
      </c>
      <c r="C2788" t="inlineStr">
        <is>
          <t>Gestión de la Responsabilidad Social</t>
        </is>
      </c>
      <c r="D2788" t="inlineStr">
        <is>
          <t>Semestral</t>
        </is>
      </c>
      <c r="E2788" t="inlineStr">
        <is>
          <t>Positivo</t>
        </is>
      </c>
      <c r="F2788" s="139" t="n">
        <v>46022</v>
      </c>
      <c r="G2788" t="n">
        <v>78.11</v>
      </c>
      <c r="H2788" t="n">
        <v>100</v>
      </c>
      <c r="I2788" t="inlineStr">
        <is>
          <t>364-2025-12-31</t>
        </is>
      </c>
    </row>
    <row r="2789">
      <c r="A2789" t="n">
        <v>369</v>
      </c>
      <c r="B2789" t="inlineStr">
        <is>
          <t>Participación de POLI- voluntariados (Estudiantes- Colaboradores)</t>
        </is>
      </c>
      <c r="C2789" t="inlineStr">
        <is>
          <t>Gestión de la Responsabilidad Social</t>
        </is>
      </c>
      <c r="D2789" t="inlineStr">
        <is>
          <t>Semestral</t>
        </is>
      </c>
      <c r="E2789" t="inlineStr">
        <is>
          <t>Positivo</t>
        </is>
      </c>
      <c r="F2789" s="139" t="n">
        <v>46022</v>
      </c>
      <c r="G2789" t="n">
        <v>108.26</v>
      </c>
      <c r="H2789" t="n">
        <v>100</v>
      </c>
      <c r="I2789" t="inlineStr">
        <is>
          <t>369-2025-12-31</t>
        </is>
      </c>
    </row>
    <row r="2790">
      <c r="A2790" t="n">
        <v>371</v>
      </c>
      <c r="B2790" t="inlineStr">
        <is>
          <t>Recaudación de fondos</t>
        </is>
      </c>
      <c r="C2790" t="inlineStr">
        <is>
          <t>Gestión de la Responsabilidad Social</t>
        </is>
      </c>
      <c r="D2790" t="inlineStr">
        <is>
          <t>Semestral</t>
        </is>
      </c>
      <c r="E2790" t="inlineStr">
        <is>
          <t>Positivo</t>
        </is>
      </c>
      <c r="F2790" s="139" t="n">
        <v>46022</v>
      </c>
      <c r="G2790" t="n">
        <v>83.42</v>
      </c>
      <c r="H2790" t="n">
        <v>100</v>
      </c>
      <c r="I2790" t="inlineStr">
        <is>
          <t>371-2025-12-31</t>
        </is>
      </c>
    </row>
    <row r="2791">
      <c r="A2791" t="n">
        <v>375</v>
      </c>
      <c r="B2791" t="inlineStr">
        <is>
          <t>Disponibilidad de catálogo de asignaturas pregrado y posgrado presencial</t>
        </is>
      </c>
      <c r="C2791" t="inlineStr">
        <is>
          <t>Operaciones Académicas</t>
        </is>
      </c>
      <c r="D2791" t="inlineStr">
        <is>
          <t>Semestral</t>
        </is>
      </c>
      <c r="E2791" t="inlineStr">
        <is>
          <t>Positivo</t>
        </is>
      </c>
      <c r="F2791" s="139" t="n">
        <v>46022</v>
      </c>
      <c r="G2791" t="n">
        <v>100</v>
      </c>
      <c r="H2791" t="n">
        <v>100</v>
      </c>
      <c r="I2791" t="inlineStr">
        <is>
          <t>375-2025-12-31</t>
        </is>
      </c>
    </row>
    <row r="2792">
      <c r="A2792" t="n">
        <v>376</v>
      </c>
      <c r="B2792" t="inlineStr">
        <is>
          <t>Cumplimiento EBITDA</t>
        </is>
      </c>
      <c r="C2792" t="inlineStr">
        <is>
          <t>Planeación Financiera</t>
        </is>
      </c>
      <c r="D2792" t="inlineStr">
        <is>
          <t>Semestral</t>
        </is>
      </c>
      <c r="E2792" t="inlineStr">
        <is>
          <t>Positivo</t>
        </is>
      </c>
      <c r="F2792" s="139" t="n">
        <v>46022</v>
      </c>
      <c r="G2792" t="n">
        <v>117.51</v>
      </c>
      <c r="H2792" t="n">
        <v>95</v>
      </c>
      <c r="I2792" t="inlineStr">
        <is>
          <t>376-2025-12-31</t>
        </is>
      </c>
    </row>
    <row r="2793">
      <c r="A2793" t="n">
        <v>379</v>
      </c>
      <c r="B2793" t="inlineStr">
        <is>
          <t>Total estudiantes nuevos</t>
        </is>
      </c>
      <c r="C2793" t="inlineStr">
        <is>
          <t>Inscripción, admisión y matrícula de estudiantes nuevos</t>
        </is>
      </c>
      <c r="D2793" t="inlineStr">
        <is>
          <t>Semestral</t>
        </is>
      </c>
      <c r="E2793" t="inlineStr">
        <is>
          <t>Positivo</t>
        </is>
      </c>
      <c r="F2793" s="139" t="n">
        <v>46022</v>
      </c>
      <c r="G2793" t="n">
        <v>102.41</v>
      </c>
      <c r="H2793" t="n">
        <v>100</v>
      </c>
      <c r="I2793" t="inlineStr">
        <is>
          <t>379-2025-12-31</t>
        </is>
      </c>
    </row>
    <row r="2794">
      <c r="A2794" t="n">
        <v>381</v>
      </c>
      <c r="B2794" t="inlineStr">
        <is>
          <t>Cumplimiento de matrículas pregrado presencial nuevos</t>
        </is>
      </c>
      <c r="C2794" t="inlineStr">
        <is>
          <t>Inscripción, admisión y matrícula de estudiantes nuevos</t>
        </is>
      </c>
      <c r="D2794" t="inlineStr">
        <is>
          <t>Semestral</t>
        </is>
      </c>
      <c r="E2794" t="inlineStr">
        <is>
          <t>Positivo</t>
        </is>
      </c>
      <c r="F2794" s="139" t="n">
        <v>46022</v>
      </c>
      <c r="G2794" t="n">
        <v>113.66</v>
      </c>
      <c r="H2794" t="n">
        <v>100</v>
      </c>
      <c r="I2794" t="inlineStr">
        <is>
          <t>381-2025-12-31</t>
        </is>
      </c>
    </row>
    <row r="2795">
      <c r="A2795" t="n">
        <v>382</v>
      </c>
      <c r="B2795" t="inlineStr">
        <is>
          <t>Cumplimiento de matrículas pregrado virtual nuevos</t>
        </is>
      </c>
      <c r="C2795" t="inlineStr">
        <is>
          <t>Inscripción, admisión y matrícula de estudiantes nuevos</t>
        </is>
      </c>
      <c r="D2795" t="inlineStr">
        <is>
          <t>Semestral</t>
        </is>
      </c>
      <c r="E2795" t="inlineStr">
        <is>
          <t>Positivo</t>
        </is>
      </c>
      <c r="F2795" s="139" t="n">
        <v>46022</v>
      </c>
      <c r="G2795" t="n">
        <v>97.20999999999999</v>
      </c>
      <c r="H2795" t="n">
        <v>100</v>
      </c>
      <c r="I2795" t="inlineStr">
        <is>
          <t>382-2025-12-31</t>
        </is>
      </c>
    </row>
    <row r="2796">
      <c r="A2796" t="n">
        <v>383</v>
      </c>
      <c r="B2796" t="inlineStr">
        <is>
          <t>Cumplimiento de matrículas posgrado virtual nuevos</t>
        </is>
      </c>
      <c r="C2796" t="inlineStr">
        <is>
          <t>Inscripción, admisión y matrícula de estudiantes nuevos</t>
        </is>
      </c>
      <c r="D2796" t="inlineStr">
        <is>
          <t>Semestral</t>
        </is>
      </c>
      <c r="E2796" t="inlineStr">
        <is>
          <t>Positivo</t>
        </is>
      </c>
      <c r="F2796" s="139" t="n">
        <v>46022</v>
      </c>
      <c r="G2796" t="n">
        <v>127.87</v>
      </c>
      <c r="H2796" t="n">
        <v>100</v>
      </c>
      <c r="I2796" t="inlineStr">
        <is>
          <t>383-2025-12-31</t>
        </is>
      </c>
    </row>
    <row r="2797">
      <c r="A2797" t="n">
        <v>384</v>
      </c>
      <c r="B2797" t="inlineStr">
        <is>
          <t>Cumplimiento de matrículas posgrado presencial nuevos</t>
        </is>
      </c>
      <c r="C2797" t="inlineStr">
        <is>
          <t>Inscripción, admisión y matrícula de estudiantes nuevos</t>
        </is>
      </c>
      <c r="D2797" t="inlineStr">
        <is>
          <t>Semestral</t>
        </is>
      </c>
      <c r="E2797" t="inlineStr">
        <is>
          <t>Positivo</t>
        </is>
      </c>
      <c r="F2797" s="139" t="n">
        <v>46022</v>
      </c>
      <c r="G2797" t="n">
        <v>100.93</v>
      </c>
      <c r="H2797" t="n">
        <v>100</v>
      </c>
      <c r="I2797" t="inlineStr">
        <is>
          <t>384-2025-12-31</t>
        </is>
      </c>
    </row>
    <row r="2798">
      <c r="A2798" t="n">
        <v>385</v>
      </c>
      <c r="B2798" t="inlineStr">
        <is>
          <t>Ingresos totales de educación para la vida</t>
        </is>
      </c>
      <c r="C2798" t="inlineStr">
        <is>
          <t>Mercadeo y venta de educación para la vida</t>
        </is>
      </c>
      <c r="D2798" t="inlineStr">
        <is>
          <t>Semestral</t>
        </is>
      </c>
      <c r="E2798" t="inlineStr">
        <is>
          <t>Positivo</t>
        </is>
      </c>
      <c r="F2798" s="139" t="n">
        <v>46022</v>
      </c>
      <c r="G2798" t="n">
        <v>108.89</v>
      </c>
      <c r="H2798" t="n">
        <v>100</v>
      </c>
      <c r="I2798" t="inlineStr">
        <is>
          <t>385-2025-12-31</t>
        </is>
      </c>
    </row>
    <row r="2799">
      <c r="A2799" t="n">
        <v>386</v>
      </c>
      <c r="B2799" t="inlineStr">
        <is>
          <t>Cumplimiento Meta comercial Educación para toda la vida por linea</t>
        </is>
      </c>
      <c r="C2799" t="inlineStr">
        <is>
          <t>Mercadeo y venta de educación para la vida</t>
        </is>
      </c>
      <c r="D2799" t="inlineStr">
        <is>
          <t>Semestral</t>
        </is>
      </c>
      <c r="E2799" t="inlineStr">
        <is>
          <t>Positivo</t>
        </is>
      </c>
      <c r="F2799" s="139" t="n">
        <v>46022</v>
      </c>
      <c r="G2799" t="n">
        <v>106.54</v>
      </c>
      <c r="H2799" t="n">
        <v>100</v>
      </c>
      <c r="I2799" t="inlineStr">
        <is>
          <t>386-2025-12-31</t>
        </is>
      </c>
    </row>
    <row r="2800">
      <c r="A2800" t="n">
        <v>389</v>
      </c>
      <c r="B2800" t="inlineStr">
        <is>
          <t>Permanencia por escuela</t>
        </is>
      </c>
      <c r="C2800" t="inlineStr">
        <is>
          <t>Gestión de Unidades Académicas</t>
        </is>
      </c>
      <c r="D2800" t="inlineStr">
        <is>
          <t>Semestral</t>
        </is>
      </c>
      <c r="E2800" t="inlineStr">
        <is>
          <t>Positivo</t>
        </is>
      </c>
      <c r="F2800" s="139" t="n">
        <v>46022</v>
      </c>
      <c r="I2800" t="inlineStr">
        <is>
          <t>389-2025-12-31</t>
        </is>
      </c>
    </row>
    <row r="2801">
      <c r="A2801" t="n">
        <v>397</v>
      </c>
      <c r="B2801" t="inlineStr">
        <is>
          <t>Gestión de casos del Estudio de Grabación Virtual</t>
        </is>
      </c>
      <c r="C2801" t="inlineStr">
        <is>
          <t>Diseño de Contenido Virtual</t>
        </is>
      </c>
      <c r="D2801" t="inlineStr">
        <is>
          <t>Semestral</t>
        </is>
      </c>
      <c r="E2801" t="inlineStr">
        <is>
          <t>Positivo</t>
        </is>
      </c>
      <c r="F2801" s="139" t="n">
        <v>46022</v>
      </c>
      <c r="G2801" t="n">
        <v>96.14</v>
      </c>
      <c r="H2801" t="n">
        <v>90</v>
      </c>
      <c r="I2801" t="inlineStr">
        <is>
          <t>397-2025-12-31</t>
        </is>
      </c>
    </row>
    <row r="2802">
      <c r="A2802" t="n">
        <v>398</v>
      </c>
      <c r="B2802" t="inlineStr">
        <is>
          <t>Participación en actividades de desarrollo de Cultura y Formación Emprendedora</t>
        </is>
      </c>
      <c r="C2802" t="inlineStr">
        <is>
          <t>Emprendimiento</t>
        </is>
      </c>
      <c r="D2802" t="inlineStr">
        <is>
          <t>Semestral</t>
        </is>
      </c>
      <c r="E2802" t="inlineStr">
        <is>
          <t>Positivo</t>
        </is>
      </c>
      <c r="F2802" s="139" t="n">
        <v>46022</v>
      </c>
      <c r="G2802" t="n">
        <v>168.71</v>
      </c>
      <c r="H2802" t="n">
        <v>100</v>
      </c>
      <c r="I2802" t="inlineStr">
        <is>
          <t>398-2025-12-31</t>
        </is>
      </c>
    </row>
    <row r="2803">
      <c r="A2803" t="n">
        <v>399</v>
      </c>
      <c r="B2803" t="inlineStr">
        <is>
          <t>Sesiones de Acompañamiento a emprendedores en creación de empresas</t>
        </is>
      </c>
      <c r="C2803" t="inlineStr">
        <is>
          <t>Emprendimiento</t>
        </is>
      </c>
      <c r="D2803" t="inlineStr">
        <is>
          <t>Semestral</t>
        </is>
      </c>
      <c r="E2803" t="inlineStr">
        <is>
          <t>Positivo</t>
        </is>
      </c>
      <c r="F2803" s="139" t="n">
        <v>46022</v>
      </c>
      <c r="G2803" t="n">
        <v>106.13</v>
      </c>
      <c r="H2803" t="n">
        <v>100</v>
      </c>
      <c r="I2803" t="inlineStr">
        <is>
          <t>399-2025-12-31</t>
        </is>
      </c>
    </row>
    <row r="2804">
      <c r="A2804" t="n">
        <v>400</v>
      </c>
      <c r="B2804" t="inlineStr">
        <is>
          <t>Puesta en marcha de proyectos de emprendimiento</t>
        </is>
      </c>
      <c r="C2804" t="inlineStr">
        <is>
          <t>Emprendimiento</t>
        </is>
      </c>
      <c r="D2804" t="inlineStr">
        <is>
          <t>Semestral</t>
        </is>
      </c>
      <c r="E2804" t="inlineStr">
        <is>
          <t>Positivo</t>
        </is>
      </c>
      <c r="F2804" s="139" t="n">
        <v>46022</v>
      </c>
      <c r="G2804" t="n">
        <v>127.14</v>
      </c>
      <c r="H2804" t="n">
        <v>100</v>
      </c>
      <c r="I2804" t="inlineStr">
        <is>
          <t>400-2025-12-31</t>
        </is>
      </c>
    </row>
    <row r="2805">
      <c r="A2805" t="n">
        <v>401</v>
      </c>
      <c r="B2805" t="inlineStr">
        <is>
          <t>Producción de nuevos MI-Books</t>
        </is>
      </c>
      <c r="C2805" t="inlineStr">
        <is>
          <t>LEI</t>
        </is>
      </c>
      <c r="D2805" t="inlineStr">
        <is>
          <t>Semestral</t>
        </is>
      </c>
      <c r="E2805" t="inlineStr">
        <is>
          <t>Positivo</t>
        </is>
      </c>
      <c r="F2805" s="139" t="n">
        <v>46022</v>
      </c>
      <c r="G2805" t="n">
        <v>100</v>
      </c>
      <c r="H2805" t="n">
        <v>100</v>
      </c>
      <c r="I2805" t="inlineStr">
        <is>
          <t>401-2025-12-31</t>
        </is>
      </c>
    </row>
    <row r="2806">
      <c r="A2806" t="n">
        <v>403</v>
      </c>
      <c r="B2806" t="inlineStr">
        <is>
          <t>Número de estudiantes que ha realizado la simulación (Metrica)</t>
        </is>
      </c>
      <c r="C2806" t="inlineStr">
        <is>
          <t>LEI</t>
        </is>
      </c>
      <c r="D2806" t="inlineStr">
        <is>
          <t>Semestral</t>
        </is>
      </c>
      <c r="E2806" t="inlineStr">
        <is>
          <t>Positivo</t>
        </is>
      </c>
      <c r="F2806" s="139" t="n">
        <v>46022</v>
      </c>
      <c r="G2806" t="n">
        <v>12510</v>
      </c>
      <c r="I2806" t="inlineStr">
        <is>
          <t>403-2025-12-31</t>
        </is>
      </c>
    </row>
    <row r="2807">
      <c r="A2807" t="n">
        <v>408</v>
      </c>
      <c r="B2807" t="inlineStr">
        <is>
          <t>Programas nuevos radicados por facultad</t>
        </is>
      </c>
      <c r="C2807" t="inlineStr">
        <is>
          <t>Creación, modificación y cierre de programas académicos</t>
        </is>
      </c>
      <c r="D2807" t="inlineStr">
        <is>
          <t>Semestral</t>
        </is>
      </c>
      <c r="E2807" t="inlineStr">
        <is>
          <t>Positivo</t>
        </is>
      </c>
      <c r="F2807" s="139" t="n">
        <v>46022</v>
      </c>
      <c r="G2807" t="n">
        <v>100</v>
      </c>
      <c r="H2807" t="n">
        <v>100</v>
      </c>
      <c r="I2807" t="inlineStr">
        <is>
          <t>408-2025-12-31</t>
        </is>
      </c>
    </row>
    <row r="2808">
      <c r="A2808" t="n">
        <v>422</v>
      </c>
      <c r="B2808" t="inlineStr">
        <is>
          <t>Total conversión</t>
        </is>
      </c>
      <c r="C2808" t="inlineStr">
        <is>
          <t>Mercadeo de programas académicos</t>
        </is>
      </c>
      <c r="D2808" t="inlineStr">
        <is>
          <t>Semestral</t>
        </is>
      </c>
      <c r="E2808" t="inlineStr">
        <is>
          <t>Positivo</t>
        </is>
      </c>
      <c r="F2808" s="139" t="n">
        <v>46022</v>
      </c>
      <c r="G2808" t="n">
        <v>7.87</v>
      </c>
      <c r="H2808" t="n">
        <v>7.68</v>
      </c>
      <c r="I2808" t="inlineStr">
        <is>
          <t>422-2025-12-31</t>
        </is>
      </c>
    </row>
    <row r="2809">
      <c r="A2809" t="n">
        <v>427</v>
      </c>
      <c r="B2809" t="inlineStr">
        <is>
          <t>Consumo de Agua per Cápita Semestral</t>
        </is>
      </c>
      <c r="C2809" t="inlineStr">
        <is>
          <t>GESTIÓN AMBIENTAL</t>
        </is>
      </c>
      <c r="D2809" t="inlineStr">
        <is>
          <t>Semestral</t>
        </is>
      </c>
      <c r="E2809" t="inlineStr">
        <is>
          <t>Negativo</t>
        </is>
      </c>
      <c r="F2809" s="139" t="n">
        <v>46022</v>
      </c>
      <c r="G2809" t="n">
        <v>0.15</v>
      </c>
      <c r="H2809" t="n">
        <v>0.2</v>
      </c>
      <c r="I2809" t="inlineStr">
        <is>
          <t>427-2025-12-31</t>
        </is>
      </c>
    </row>
    <row r="2810">
      <c r="A2810" t="n">
        <v>428</v>
      </c>
      <c r="B2810" t="inlineStr">
        <is>
          <t>Consumo de Energía Eléctrica per Cápita Semestral</t>
        </is>
      </c>
      <c r="C2810" t="inlineStr">
        <is>
          <t>GESTIÓN AMBIENTAL</t>
        </is>
      </c>
      <c r="D2810" t="inlineStr">
        <is>
          <t>Semestral</t>
        </is>
      </c>
      <c r="E2810" t="inlineStr">
        <is>
          <t>Negativo</t>
        </is>
      </c>
      <c r="F2810" s="139" t="n">
        <v>46022</v>
      </c>
      <c r="G2810" t="n">
        <v>17.88</v>
      </c>
      <c r="H2810" t="n">
        <v>1</v>
      </c>
      <c r="I2810" t="inlineStr">
        <is>
          <t>428-2025-12-31</t>
        </is>
      </c>
    </row>
    <row r="2811">
      <c r="A2811" t="n">
        <v>429</v>
      </c>
      <c r="B2811" t="inlineStr">
        <is>
          <t>Generación de Residuos Sólidos per Cápita Semestral</t>
        </is>
      </c>
      <c r="C2811" t="inlineStr">
        <is>
          <t>GESTIÓN AMBIENTAL</t>
        </is>
      </c>
      <c r="D2811" t="inlineStr">
        <is>
          <t>Semestral</t>
        </is>
      </c>
      <c r="E2811" t="inlineStr">
        <is>
          <t>Negativo</t>
        </is>
      </c>
      <c r="F2811" s="139" t="n">
        <v>46022</v>
      </c>
      <c r="G2811" t="n">
        <v>0.52</v>
      </c>
      <c r="H2811" t="n">
        <v>0.76</v>
      </c>
      <c r="I2811" t="inlineStr">
        <is>
          <t>429-2025-12-31</t>
        </is>
      </c>
    </row>
    <row r="2812">
      <c r="A2812" t="n">
        <v>430</v>
      </c>
      <c r="B2812" t="inlineStr">
        <is>
          <t>Cumplimiento ingresos por matriculas</t>
        </is>
      </c>
      <c r="C2812" t="inlineStr">
        <is>
          <t>Planeación Financiera</t>
        </is>
      </c>
      <c r="D2812" t="inlineStr">
        <is>
          <t>Semestral</t>
        </is>
      </c>
      <c r="E2812" t="inlineStr">
        <is>
          <t>Positivo</t>
        </is>
      </c>
      <c r="F2812" s="139" t="n">
        <v>46022</v>
      </c>
      <c r="G2812" t="n">
        <v>111.76</v>
      </c>
      <c r="H2812" t="n">
        <v>95</v>
      </c>
      <c r="I2812" t="inlineStr">
        <is>
          <t>430-2025-12-31</t>
        </is>
      </c>
    </row>
    <row r="2813">
      <c r="A2813" t="n">
        <v>433</v>
      </c>
      <c r="B2813" t="inlineStr">
        <is>
          <t>Generación de Residuos Peligrosos per Cápita Semestral</t>
        </is>
      </c>
      <c r="C2813" t="inlineStr">
        <is>
          <t>GESTIÓN AMBIENTAL</t>
        </is>
      </c>
      <c r="D2813" t="inlineStr">
        <is>
          <t>Semestral</t>
        </is>
      </c>
      <c r="E2813" t="inlineStr">
        <is>
          <t>Negativo</t>
        </is>
      </c>
      <c r="F2813" s="139" t="n">
        <v>46022</v>
      </c>
      <c r="G2813" t="n">
        <v>0.17</v>
      </c>
      <c r="H2813" t="n">
        <v>0.05</v>
      </c>
      <c r="I2813" t="inlineStr">
        <is>
          <t>433-2025-12-31</t>
        </is>
      </c>
    </row>
    <row r="2814">
      <c r="A2814" t="n">
        <v>435</v>
      </c>
      <c r="B2814" t="inlineStr">
        <is>
          <t>Disminución de la Generación de Residuos Peligrosos per Cápita</t>
        </is>
      </c>
      <c r="C2814" t="inlineStr">
        <is>
          <t>GESTIÓN AMBIENTAL</t>
        </is>
      </c>
      <c r="D2814" t="inlineStr">
        <is>
          <t>Semestral</t>
        </is>
      </c>
      <c r="E2814" t="inlineStr">
        <is>
          <t>Positivo</t>
        </is>
      </c>
      <c r="F2814" s="139" t="n">
        <v>46022</v>
      </c>
      <c r="G2814" t="n">
        <v>-732.08</v>
      </c>
      <c r="H2814" t="n">
        <v>100</v>
      </c>
      <c r="I2814" t="inlineStr">
        <is>
          <t>435-2025-12-31</t>
        </is>
      </c>
    </row>
    <row r="2815">
      <c r="A2815" t="n">
        <v>439</v>
      </c>
      <c r="B2815" t="inlineStr">
        <is>
          <t>Disponibilidad de catálogo de asignaturas pregrado y posgrado virtual</t>
        </is>
      </c>
      <c r="C2815" t="inlineStr">
        <is>
          <t>Operaciones Académicas</t>
        </is>
      </c>
      <c r="D2815" t="inlineStr">
        <is>
          <t>Semestral</t>
        </is>
      </c>
      <c r="E2815" t="inlineStr">
        <is>
          <t>Positivo</t>
        </is>
      </c>
      <c r="F2815" s="139" t="n">
        <v>46022</v>
      </c>
      <c r="G2815" t="n">
        <v>100</v>
      </c>
      <c r="H2815" t="n">
        <v>100</v>
      </c>
      <c r="I2815" t="inlineStr">
        <is>
          <t>439-2025-12-31</t>
        </is>
      </c>
    </row>
    <row r="2816">
      <c r="A2816" t="n">
        <v>440</v>
      </c>
      <c r="B2816" t="inlineStr">
        <is>
          <t>Aseguramiento de matricula académica virtual</t>
        </is>
      </c>
      <c r="C2816" t="inlineStr">
        <is>
          <t>Operaciones Académicas</t>
        </is>
      </c>
      <c r="D2816" t="inlineStr">
        <is>
          <t>Semestral</t>
        </is>
      </c>
      <c r="E2816" t="inlineStr">
        <is>
          <t>Positivo</t>
        </is>
      </c>
      <c r="F2816" s="139" t="n">
        <v>46022</v>
      </c>
      <c r="G2816" t="n">
        <v>99.73999999999999</v>
      </c>
      <c r="H2816" t="n">
        <v>98</v>
      </c>
      <c r="I2816" t="inlineStr">
        <is>
          <t>440-2025-12-31</t>
        </is>
      </c>
    </row>
    <row r="2817">
      <c r="A2817" t="n">
        <v>444</v>
      </c>
      <c r="B2817" t="inlineStr">
        <is>
          <t>CES Proceso de grados</t>
        </is>
      </c>
      <c r="C2817" t="inlineStr">
        <is>
          <t>Registro y Control</t>
        </is>
      </c>
      <c r="D2817" t="inlineStr">
        <is>
          <t>Semestral</t>
        </is>
      </c>
      <c r="E2817" t="inlineStr">
        <is>
          <t>Negativo</t>
        </is>
      </c>
      <c r="F2817" s="139" t="n">
        <v>46022</v>
      </c>
      <c r="G2817" t="n">
        <v>1.7</v>
      </c>
      <c r="H2817" t="n">
        <v>3</v>
      </c>
      <c r="I2817" t="inlineStr">
        <is>
          <t>444-2025-12-31</t>
        </is>
      </c>
    </row>
    <row r="2818">
      <c r="A2818" t="n">
        <v>445</v>
      </c>
      <c r="B2818" t="inlineStr">
        <is>
          <t>Satisfacción del proceso de grados virtual</t>
        </is>
      </c>
      <c r="C2818" t="inlineStr">
        <is>
          <t>Registro y Control</t>
        </is>
      </c>
      <c r="D2818" t="inlineStr">
        <is>
          <t>Semestral</t>
        </is>
      </c>
      <c r="E2818" t="inlineStr">
        <is>
          <t>Positivo</t>
        </is>
      </c>
      <c r="F2818" s="139" t="n">
        <v>46022</v>
      </c>
      <c r="G2818" t="n">
        <v>85.3</v>
      </c>
      <c r="H2818" t="n">
        <v>70</v>
      </c>
      <c r="I2818" t="inlineStr">
        <is>
          <t>445-2025-12-31</t>
        </is>
      </c>
    </row>
    <row r="2819">
      <c r="A2819" t="n">
        <v>447</v>
      </c>
      <c r="B2819" t="inlineStr">
        <is>
          <t>Participación en actividades culturales</t>
        </is>
      </c>
      <c r="C2819" t="inlineStr">
        <is>
          <t>Biblioteca Institucional</t>
        </is>
      </c>
      <c r="D2819" t="inlineStr">
        <is>
          <t>Semestral</t>
        </is>
      </c>
      <c r="E2819" t="inlineStr">
        <is>
          <t>Positivo</t>
        </is>
      </c>
      <c r="F2819" s="139" t="n">
        <v>46022</v>
      </c>
      <c r="G2819" t="n">
        <v>15.01</v>
      </c>
      <c r="H2819" t="n">
        <v>15</v>
      </c>
      <c r="I2819" t="inlineStr">
        <is>
          <t>447-2025-12-31</t>
        </is>
      </c>
    </row>
    <row r="2820">
      <c r="A2820" t="n">
        <v>448</v>
      </c>
      <c r="B2820" t="inlineStr">
        <is>
          <t>Participación en actividades de formación</t>
        </is>
      </c>
      <c r="C2820" t="inlineStr">
        <is>
          <t>Biblioteca Institucional</t>
        </is>
      </c>
      <c r="D2820" t="inlineStr">
        <is>
          <t>Semestral</t>
        </is>
      </c>
      <c r="E2820" t="inlineStr">
        <is>
          <t>Positivo</t>
        </is>
      </c>
      <c r="F2820" s="139" t="n">
        <v>46022</v>
      </c>
      <c r="G2820" t="n">
        <v>59.36</v>
      </c>
      <c r="H2820" t="n">
        <v>17</v>
      </c>
      <c r="I2820" t="inlineStr">
        <is>
          <t>448-2025-12-31</t>
        </is>
      </c>
    </row>
    <row r="2821">
      <c r="A2821" t="n">
        <v>451</v>
      </c>
      <c r="B2821" t="inlineStr">
        <is>
          <t>% de publicaciones con sentimiento positivo</t>
        </is>
      </c>
      <c r="C2821" t="inlineStr">
        <is>
          <t>Comunicaciones Externas</t>
        </is>
      </c>
      <c r="D2821" t="inlineStr">
        <is>
          <t>Semestral</t>
        </is>
      </c>
      <c r="E2821" t="inlineStr">
        <is>
          <t>Positivo</t>
        </is>
      </c>
      <c r="F2821" s="139" t="n">
        <v>46022</v>
      </c>
      <c r="G2821" t="n">
        <v>130.8</v>
      </c>
      <c r="H2821" t="n">
        <v>100</v>
      </c>
      <c r="I2821" t="inlineStr">
        <is>
          <t>451-2025-12-31</t>
        </is>
      </c>
    </row>
    <row r="2822">
      <c r="A2822" t="n">
        <v>452</v>
      </c>
      <c r="B2822" t="inlineStr">
        <is>
          <t>Seguimiento a eventos internos y externos institucionales</t>
        </is>
      </c>
      <c r="C2822" t="inlineStr">
        <is>
          <t>Comunicaciones Externas</t>
        </is>
      </c>
      <c r="D2822" t="inlineStr">
        <is>
          <t>Semestral</t>
        </is>
      </c>
      <c r="E2822" t="inlineStr">
        <is>
          <t>Positivo</t>
        </is>
      </c>
      <c r="F2822" s="139" t="n">
        <v>46022</v>
      </c>
      <c r="G2822" t="n">
        <v>200</v>
      </c>
      <c r="H2822" t="n">
        <v>100</v>
      </c>
      <c r="I2822" t="inlineStr">
        <is>
          <t>452-2025-12-31</t>
        </is>
      </c>
    </row>
    <row r="2823">
      <c r="A2823" t="n">
        <v>466</v>
      </c>
      <c r="B2823" t="inlineStr">
        <is>
          <t>NPS Estudiantes</t>
        </is>
      </c>
      <c r="C2823" t="inlineStr">
        <is>
          <t>EXPERIENCIA INSTITUCIONAL</t>
        </is>
      </c>
      <c r="D2823" t="inlineStr">
        <is>
          <t>Semestral</t>
        </is>
      </c>
      <c r="E2823" t="inlineStr">
        <is>
          <t>Positivo</t>
        </is>
      </c>
      <c r="F2823" s="139" t="n">
        <v>46022</v>
      </c>
      <c r="G2823" t="n">
        <v>106.55</v>
      </c>
      <c r="H2823" t="n">
        <v>100</v>
      </c>
      <c r="I2823" t="inlineStr">
        <is>
          <t>466-2025-12-31</t>
        </is>
      </c>
    </row>
    <row r="2824">
      <c r="A2824" t="n">
        <v>467</v>
      </c>
      <c r="B2824" t="inlineStr">
        <is>
          <t>NPS Graduados</t>
        </is>
      </c>
      <c r="C2824" t="inlineStr">
        <is>
          <t>EXPERIENCIA INSTITUCIONAL</t>
        </is>
      </c>
      <c r="D2824" t="inlineStr">
        <is>
          <t>Semestral</t>
        </is>
      </c>
      <c r="E2824" t="inlineStr">
        <is>
          <t>Positivo</t>
        </is>
      </c>
      <c r="F2824" s="139" t="n">
        <v>46022</v>
      </c>
      <c r="G2824" t="n">
        <v>99.5</v>
      </c>
      <c r="H2824" t="n">
        <v>100</v>
      </c>
      <c r="I2824" t="inlineStr">
        <is>
          <t>467-2025-12-31</t>
        </is>
      </c>
    </row>
    <row r="2825">
      <c r="A2825" t="n">
        <v>468</v>
      </c>
      <c r="B2825" t="inlineStr">
        <is>
          <t>CES General</t>
        </is>
      </c>
      <c r="C2825" t="inlineStr">
        <is>
          <t>EXPERIENCIA INSTITUCIONAL</t>
        </is>
      </c>
      <c r="D2825" t="inlineStr">
        <is>
          <t>Semestral</t>
        </is>
      </c>
      <c r="E2825" t="inlineStr">
        <is>
          <t>Negativo</t>
        </is>
      </c>
      <c r="F2825" s="139" t="n">
        <v>46022</v>
      </c>
      <c r="G2825" t="n">
        <v>2.1</v>
      </c>
      <c r="H2825" t="n">
        <v>2.5</v>
      </c>
      <c r="I2825" t="inlineStr">
        <is>
          <t>468-2025-12-31</t>
        </is>
      </c>
    </row>
    <row r="2826">
      <c r="A2826" t="n">
        <v>473</v>
      </c>
      <c r="B2826" t="inlineStr">
        <is>
          <t>Programas con planes de estudios definidos</t>
        </is>
      </c>
      <c r="C2826" t="inlineStr">
        <is>
          <t>Gestión, Evaluación e Innovación Curricular</t>
        </is>
      </c>
      <c r="D2826" t="inlineStr">
        <is>
          <t>Semestral</t>
        </is>
      </c>
      <c r="E2826" t="inlineStr">
        <is>
          <t>Positivo</t>
        </is>
      </c>
      <c r="F2826" s="139" t="n">
        <v>46022</v>
      </c>
      <c r="H2826" t="n">
        <v>100</v>
      </c>
      <c r="I2826" t="inlineStr">
        <is>
          <t>473-2025-12-31</t>
        </is>
      </c>
    </row>
    <row r="2827">
      <c r="A2827" t="n">
        <v>474</v>
      </c>
      <c r="B2827" t="inlineStr">
        <is>
          <t>Programas con planes de estudios definidos por escuela (Nuevos Programas)</t>
        </is>
      </c>
      <c r="C2827" t="inlineStr">
        <is>
          <t>Gestión de Unidades Académicas</t>
        </is>
      </c>
      <c r="D2827" t="inlineStr">
        <is>
          <t>Semestral</t>
        </is>
      </c>
      <c r="E2827" t="inlineStr">
        <is>
          <t>Positivo</t>
        </is>
      </c>
      <c r="F2827" s="139" t="n">
        <v>46022</v>
      </c>
      <c r="I2827" t="inlineStr">
        <is>
          <t>474-2025-12-31</t>
        </is>
      </c>
    </row>
    <row r="2828">
      <c r="A2828" t="n">
        <v>475</v>
      </c>
      <c r="B2828" t="inlineStr">
        <is>
          <t>Número de renovaciones de registro calificado radicadas al MEN</t>
        </is>
      </c>
      <c r="C2828" t="inlineStr">
        <is>
          <t>Creación, modificación y cierre de programas académicos</t>
        </is>
      </c>
      <c r="D2828" t="inlineStr">
        <is>
          <t>Semestral</t>
        </is>
      </c>
      <c r="E2828" t="inlineStr">
        <is>
          <t>Positivo</t>
        </is>
      </c>
      <c r="F2828" s="139" t="n">
        <v>46022</v>
      </c>
      <c r="G2828" t="n">
        <v>100</v>
      </c>
      <c r="H2828" t="n">
        <v>100</v>
      </c>
      <c r="I2828" t="inlineStr">
        <is>
          <t>475-2025-12-31</t>
        </is>
      </c>
    </row>
    <row r="2829">
      <c r="A2829" t="n">
        <v>476</v>
      </c>
      <c r="B2829" t="inlineStr">
        <is>
          <t>Programas con resultados de aprendizaje definidos</t>
        </is>
      </c>
      <c r="C2829" t="inlineStr">
        <is>
          <t>Gestión, Evaluación e Innovación Curricular</t>
        </is>
      </c>
      <c r="D2829" t="inlineStr">
        <is>
          <t>Semestral</t>
        </is>
      </c>
      <c r="E2829" t="inlineStr">
        <is>
          <t>Positivo</t>
        </is>
      </c>
      <c r="F2829" s="139" t="n">
        <v>46022</v>
      </c>
      <c r="G2829" t="n">
        <v>100</v>
      </c>
      <c r="H2829" t="n">
        <v>100</v>
      </c>
      <c r="I2829" t="inlineStr">
        <is>
          <t>476-2025-12-31</t>
        </is>
      </c>
    </row>
    <row r="2830">
      <c r="A2830" t="n">
        <v>478</v>
      </c>
      <c r="B2830" t="inlineStr">
        <is>
          <t>Programas con planes de estudios definidos por escuela (Mantenimiento de programas)</t>
        </is>
      </c>
      <c r="C2830" t="inlineStr">
        <is>
          <t>Gestión de Unidades Académicas</t>
        </is>
      </c>
      <c r="D2830" t="inlineStr">
        <is>
          <t>Semestral</t>
        </is>
      </c>
      <c r="E2830" t="inlineStr">
        <is>
          <t>Positivo</t>
        </is>
      </c>
      <c r="F2830" s="139" t="n">
        <v>46022</v>
      </c>
      <c r="I2830" t="inlineStr">
        <is>
          <t>478-2025-12-31</t>
        </is>
      </c>
    </row>
    <row r="2831">
      <c r="A2831" t="n">
        <v>481</v>
      </c>
      <c r="B2831" t="inlineStr">
        <is>
          <t>Solicitudes de documentación completadas</t>
        </is>
      </c>
      <c r="C2831" t="inlineStr">
        <is>
          <t>Gestión, Evaluación e Innovación Curricular</t>
        </is>
      </c>
      <c r="D2831" t="inlineStr">
        <is>
          <t>Semestral</t>
        </is>
      </c>
      <c r="E2831" t="inlineStr">
        <is>
          <t>Positivo</t>
        </is>
      </c>
      <c r="F2831" s="139" t="n">
        <v>46022</v>
      </c>
      <c r="H2831" t="n">
        <v>100</v>
      </c>
      <c r="I2831" t="inlineStr">
        <is>
          <t>481-2025-12-31</t>
        </is>
      </c>
    </row>
    <row r="2832">
      <c r="A2832" t="n">
        <v>486</v>
      </c>
      <c r="B2832" t="inlineStr">
        <is>
          <t>Número de visitas a la página web</t>
        </is>
      </c>
      <c r="C2832" t="inlineStr">
        <is>
          <t>Comunicaciones Internas</t>
        </is>
      </c>
      <c r="D2832" t="inlineStr">
        <is>
          <t>Semestral</t>
        </is>
      </c>
      <c r="E2832" t="inlineStr">
        <is>
          <t>Positivo</t>
        </is>
      </c>
      <c r="F2832" s="139" t="n">
        <v>46022</v>
      </c>
      <c r="G2832" t="n">
        <v>2703941</v>
      </c>
      <c r="I2832" t="inlineStr">
        <is>
          <t>486-2025-12-31</t>
        </is>
      </c>
    </row>
    <row r="2833">
      <c r="A2833" t="n">
        <v>506</v>
      </c>
      <c r="B2833" t="inlineStr">
        <is>
          <t>Nivel de Satisfacción Servicios Prestados - Prácticas</t>
        </is>
      </c>
      <c r="C2833" t="inlineStr">
        <is>
          <t>Prácticas</t>
        </is>
      </c>
      <c r="D2833" t="inlineStr">
        <is>
          <t>Semestral</t>
        </is>
      </c>
      <c r="E2833" t="inlineStr">
        <is>
          <t>Positivo</t>
        </is>
      </c>
      <c r="F2833" s="139" t="n">
        <v>46022</v>
      </c>
      <c r="G2833" t="n">
        <v>92.5</v>
      </c>
      <c r="H2833" t="n">
        <v>80</v>
      </c>
      <c r="I2833" t="inlineStr">
        <is>
          <t>506-2025-12-31</t>
        </is>
      </c>
    </row>
    <row r="2834">
      <c r="A2834" t="n">
        <v>507</v>
      </c>
      <c r="B2834" t="inlineStr">
        <is>
          <t>Nivel de Satisfacción Servicios Prestados -Cultura y Deporte</t>
        </is>
      </c>
      <c r="C2834" t="inlineStr">
        <is>
          <t>Cultura y Deporte</t>
        </is>
      </c>
      <c r="D2834" t="inlineStr">
        <is>
          <t>Semestral</t>
        </is>
      </c>
      <c r="E2834" t="inlineStr">
        <is>
          <t>Positivo</t>
        </is>
      </c>
      <c r="F2834" s="139" t="n">
        <v>46022</v>
      </c>
      <c r="G2834" t="n">
        <v>99</v>
      </c>
      <c r="H2834" t="n">
        <v>80</v>
      </c>
      <c r="I2834" t="inlineStr">
        <is>
          <t>507-2025-12-31</t>
        </is>
      </c>
    </row>
    <row r="2835">
      <c r="A2835" t="n">
        <v>514</v>
      </c>
      <c r="B2835" t="inlineStr">
        <is>
          <t>Respuesta ante nuevas necesidades de control</t>
        </is>
      </c>
      <c r="C2835" t="inlineStr">
        <is>
          <t>GESTIÓN DE RIESGOS</t>
        </is>
      </c>
      <c r="D2835" t="inlineStr">
        <is>
          <t>Semestral</t>
        </is>
      </c>
      <c r="E2835" t="inlineStr">
        <is>
          <t>Positivo</t>
        </is>
      </c>
      <c r="F2835" s="139" t="n">
        <v>46022</v>
      </c>
      <c r="G2835" t="n">
        <v>45.96</v>
      </c>
      <c r="H2835" t="n">
        <v>70</v>
      </c>
      <c r="I2835" t="inlineStr">
        <is>
          <t>514-2025-12-31</t>
        </is>
      </c>
    </row>
    <row r="2836">
      <c r="A2836" t="n">
        <v>515</v>
      </c>
      <c r="B2836" t="inlineStr">
        <is>
          <t>Porcentaje de procesos de control implementados</t>
        </is>
      </c>
      <c r="C2836" t="inlineStr">
        <is>
          <t>GESTIÓN DE LA TECNOLOGÍA E INNOVACIÓN DIGITAL</t>
        </is>
      </c>
      <c r="D2836" t="inlineStr">
        <is>
          <t>Semestral</t>
        </is>
      </c>
      <c r="E2836" t="inlineStr">
        <is>
          <t>Positivo</t>
        </is>
      </c>
      <c r="F2836" s="139" t="n">
        <v>46022</v>
      </c>
      <c r="G2836" t="n">
        <v>66.67</v>
      </c>
      <c r="H2836" t="n">
        <v>97</v>
      </c>
      <c r="I2836" t="inlineStr">
        <is>
          <t>515-2025-12-31</t>
        </is>
      </c>
    </row>
    <row r="2837">
      <c r="A2837" t="n">
        <v>516</v>
      </c>
      <c r="B2837" t="inlineStr">
        <is>
          <t>Porcentaje de colaboradores formados en ciberseguridad</t>
        </is>
      </c>
      <c r="C2837" t="inlineStr">
        <is>
          <t>GESTIÓN DE LA TECNOLOGÍA E INNOVACIÓN DIGITAL</t>
        </is>
      </c>
      <c r="D2837" t="inlineStr">
        <is>
          <t>Semestral</t>
        </is>
      </c>
      <c r="E2837" t="inlineStr">
        <is>
          <t>Positivo</t>
        </is>
      </c>
      <c r="F2837" s="139" t="n">
        <v>46022</v>
      </c>
      <c r="G2837" t="n">
        <v>315.79</v>
      </c>
      <c r="H2837" t="n">
        <v>97</v>
      </c>
      <c r="I2837" t="inlineStr">
        <is>
          <t>516-2025-12-31</t>
        </is>
      </c>
    </row>
    <row r="2838">
      <c r="A2838" t="n">
        <v>519</v>
      </c>
      <c r="B2838" t="inlineStr">
        <is>
          <t>% de publicaciones con sentimiento neutro o negativo</t>
        </is>
      </c>
      <c r="C2838" t="inlineStr">
        <is>
          <t>Comunicaciones Externas</t>
        </is>
      </c>
      <c r="D2838" t="inlineStr">
        <is>
          <t>Semestral</t>
        </is>
      </c>
      <c r="E2838" t="inlineStr">
        <is>
          <t>Positivo</t>
        </is>
      </c>
      <c r="F2838" s="139" t="n">
        <v>46022</v>
      </c>
      <c r="G2838" t="n">
        <v>131.13</v>
      </c>
      <c r="H2838" t="n">
        <v>100</v>
      </c>
      <c r="I2838" t="inlineStr">
        <is>
          <t>519-2025-12-31</t>
        </is>
      </c>
    </row>
    <row r="2839">
      <c r="A2839" t="n">
        <v>523</v>
      </c>
      <c r="B2839" t="inlineStr">
        <is>
          <t>Ingresos totales de educación para la vida</t>
        </is>
      </c>
      <c r="C2839" t="inlineStr">
        <is>
          <t>Planeación Financiera</t>
        </is>
      </c>
      <c r="D2839" t="inlineStr">
        <is>
          <t>Semestral</t>
        </is>
      </c>
      <c r="E2839" t="inlineStr">
        <is>
          <t>Positivo</t>
        </is>
      </c>
      <c r="F2839" s="139" t="n">
        <v>46022</v>
      </c>
      <c r="G2839" t="n">
        <v>95.81999999999999</v>
      </c>
      <c r="H2839" t="n">
        <v>95</v>
      </c>
      <c r="I2839" t="inlineStr">
        <is>
          <t>523-2025-12-31</t>
        </is>
      </c>
    </row>
    <row r="2840">
      <c r="A2840" t="n">
        <v>524</v>
      </c>
      <c r="B2840" t="inlineStr">
        <is>
          <t>Total Leads por canales de captación</t>
        </is>
      </c>
      <c r="C2840" t="inlineStr">
        <is>
          <t>Mercadeo de programas académicos</t>
        </is>
      </c>
      <c r="D2840" t="inlineStr">
        <is>
          <t>Semestral</t>
        </is>
      </c>
      <c r="E2840" t="inlineStr">
        <is>
          <t>Positivo</t>
        </is>
      </c>
      <c r="F2840" s="139" t="n">
        <v>46022</v>
      </c>
      <c r="G2840" t="n">
        <v>106.07</v>
      </c>
      <c r="H2840" t="n">
        <v>143.412</v>
      </c>
      <c r="I2840" t="inlineStr">
        <is>
          <t>524-2025-12-31</t>
        </is>
      </c>
    </row>
    <row r="2841">
      <c r="A2841" t="n">
        <v>530</v>
      </c>
      <c r="B2841" t="inlineStr">
        <is>
          <t>Índice de Cumplimiento del Sprint</t>
        </is>
      </c>
      <c r="C2841" t="inlineStr">
        <is>
          <t>GESTIÓN DE LA TECNOLOGÍA E INNOVACIÓN DIGITAL</t>
        </is>
      </c>
      <c r="D2841" t="inlineStr">
        <is>
          <t>Semestral</t>
        </is>
      </c>
      <c r="E2841" t="inlineStr">
        <is>
          <t>Positivo</t>
        </is>
      </c>
      <c r="F2841" s="139" t="n">
        <v>46022</v>
      </c>
      <c r="G2841" t="n">
        <v>85.56</v>
      </c>
      <c r="H2841" t="n">
        <v>97</v>
      </c>
      <c r="I2841" t="inlineStr">
        <is>
          <t>530-2025-12-31</t>
        </is>
      </c>
    </row>
    <row r="2842">
      <c r="A2842" t="n">
        <v>531</v>
      </c>
      <c r="B2842" t="inlineStr">
        <is>
          <t>Eficiencia de capacidad instalada</t>
        </is>
      </c>
      <c r="C2842" t="inlineStr">
        <is>
          <t>GESTIÓN DE LA TECNOLOGÍA E INNOVACIÓN DIGITAL</t>
        </is>
      </c>
      <c r="D2842" t="inlineStr">
        <is>
          <t>Semestral</t>
        </is>
      </c>
      <c r="E2842" t="inlineStr">
        <is>
          <t>Positivo</t>
        </is>
      </c>
      <c r="F2842" s="139" t="n">
        <v>46022</v>
      </c>
      <c r="G2842" t="n">
        <v>93.94</v>
      </c>
      <c r="H2842" t="n">
        <v>90</v>
      </c>
      <c r="I2842" t="inlineStr">
        <is>
          <t>531-2025-12-31</t>
        </is>
      </c>
    </row>
    <row r="2843">
      <c r="A2843" t="n">
        <v>532</v>
      </c>
      <c r="B2843" t="inlineStr">
        <is>
          <t>Actividades de Cooperación en Internacionalización</t>
        </is>
      </c>
      <c r="C2843" t="inlineStr">
        <is>
          <t>VISIBILIDAD NACIONAL E INTERNACIONAL</t>
        </is>
      </c>
      <c r="D2843" t="inlineStr">
        <is>
          <t>Semestral</t>
        </is>
      </c>
      <c r="E2843" t="inlineStr">
        <is>
          <t>Positivo</t>
        </is>
      </c>
      <c r="F2843" s="139" t="n">
        <v>46022</v>
      </c>
      <c r="G2843" t="n">
        <v>134.78</v>
      </c>
      <c r="H2843" t="n">
        <v>100</v>
      </c>
      <c r="I2843" t="inlineStr">
        <is>
          <t>532-2025-12-31</t>
        </is>
      </c>
    </row>
    <row r="2844">
      <c r="A2844" t="n">
        <v>533</v>
      </c>
      <c r="B2844" t="inlineStr">
        <is>
          <t>Participación de estudiantes externos invitados a actividades de cooperación nacional e internacional</t>
        </is>
      </c>
      <c r="C2844" t="inlineStr">
        <is>
          <t>VISIBILIDAD NACIONAL E INTERNACIONAL</t>
        </is>
      </c>
      <c r="D2844" t="inlineStr">
        <is>
          <t>Semestral</t>
        </is>
      </c>
      <c r="E2844" t="inlineStr">
        <is>
          <t>Positivo</t>
        </is>
      </c>
      <c r="F2844" s="139" t="n">
        <v>46022</v>
      </c>
      <c r="G2844" t="n">
        <v>177.95</v>
      </c>
      <c r="H2844" t="n">
        <v>100</v>
      </c>
      <c r="I2844" t="inlineStr">
        <is>
          <t>533-2025-12-31</t>
        </is>
      </c>
    </row>
    <row r="2845">
      <c r="A2845" t="n">
        <v>534</v>
      </c>
      <c r="B2845" t="inlineStr">
        <is>
          <t>Participación de estudiantes POLI en actividades de cooperación nacional e internacional</t>
        </is>
      </c>
      <c r="C2845" t="inlineStr">
        <is>
          <t>VISIBILIDAD NACIONAL E INTERNACIONAL</t>
        </is>
      </c>
      <c r="D2845" t="inlineStr">
        <is>
          <t>Semestral</t>
        </is>
      </c>
      <c r="E2845" t="inlineStr">
        <is>
          <t>Positivo</t>
        </is>
      </c>
      <c r="F2845" s="139" t="n">
        <v>46022</v>
      </c>
      <c r="G2845" t="n">
        <v>134.53</v>
      </c>
      <c r="H2845" t="n">
        <v>100</v>
      </c>
      <c r="I2845" t="inlineStr">
        <is>
          <t>534-2025-12-31</t>
        </is>
      </c>
    </row>
    <row r="2846">
      <c r="A2846" t="n">
        <v>535</v>
      </c>
      <c r="B2846" t="inlineStr">
        <is>
          <t>Participación de profesores externos invitados a actividades de cooperación nacional e internacional</t>
        </is>
      </c>
      <c r="C2846" t="inlineStr">
        <is>
          <t>VISIBILIDAD NACIONAL E INTERNACIONAL</t>
        </is>
      </c>
      <c r="D2846" t="inlineStr">
        <is>
          <t>Semestral</t>
        </is>
      </c>
      <c r="E2846" t="inlineStr">
        <is>
          <t>Positivo</t>
        </is>
      </c>
      <c r="F2846" s="139" t="n">
        <v>46022</v>
      </c>
      <c r="G2846" t="n">
        <v>209.63</v>
      </c>
      <c r="H2846" t="n">
        <v>100</v>
      </c>
      <c r="I2846" t="inlineStr">
        <is>
          <t>535-2025-12-31</t>
        </is>
      </c>
    </row>
    <row r="2847">
      <c r="A2847" t="n">
        <v>536</v>
      </c>
      <c r="B2847" t="inlineStr">
        <is>
          <t>Participación de profesores POLI en actividades de cooperación nacional e internacional</t>
        </is>
      </c>
      <c r="C2847" t="inlineStr">
        <is>
          <t>VISIBILIDAD NACIONAL E INTERNACIONAL</t>
        </is>
      </c>
      <c r="D2847" t="inlineStr">
        <is>
          <t>Semestral</t>
        </is>
      </c>
      <c r="E2847" t="inlineStr">
        <is>
          <t>Positivo</t>
        </is>
      </c>
      <c r="F2847" s="139" t="n">
        <v>46022</v>
      </c>
      <c r="G2847" t="n">
        <v>260.75</v>
      </c>
      <c r="H2847" t="n">
        <v>100</v>
      </c>
      <c r="I2847" t="inlineStr">
        <is>
          <t>536-2025-12-31</t>
        </is>
      </c>
    </row>
    <row r="2848">
      <c r="A2848" t="n">
        <v>537</v>
      </c>
      <c r="B2848" t="inlineStr">
        <is>
          <t>FCR- Resolución en primer contacto</t>
        </is>
      </c>
      <c r="C2848" t="inlineStr">
        <is>
          <t>Servicio</t>
        </is>
      </c>
      <c r="D2848" t="inlineStr">
        <is>
          <t>Semestral</t>
        </is>
      </c>
      <c r="E2848" t="inlineStr">
        <is>
          <t>Positivo</t>
        </is>
      </c>
      <c r="F2848" s="139" t="n">
        <v>46022</v>
      </c>
      <c r="G2848" t="n">
        <v>64.3</v>
      </c>
      <c r="H2848" t="n">
        <v>94</v>
      </c>
      <c r="I2848" t="inlineStr">
        <is>
          <t>537-2025-12-31</t>
        </is>
      </c>
    </row>
    <row r="2849">
      <c r="A2849" t="n">
        <v>538</v>
      </c>
      <c r="B2849" t="inlineStr">
        <is>
          <t>Cumplimiento de sesiones de socialización de planeación académica</t>
        </is>
      </c>
      <c r="C2849" t="inlineStr">
        <is>
          <t>Registro y Control</t>
        </is>
      </c>
      <c r="D2849" t="inlineStr">
        <is>
          <t>Semestral</t>
        </is>
      </c>
      <c r="E2849" t="inlineStr">
        <is>
          <t>Positivo</t>
        </is>
      </c>
      <c r="F2849" s="139" t="n">
        <v>46022</v>
      </c>
      <c r="G2849" t="n">
        <v>100</v>
      </c>
      <c r="H2849" t="n">
        <v>90</v>
      </c>
      <c r="I2849" t="inlineStr">
        <is>
          <t>538-2025-12-31</t>
        </is>
      </c>
    </row>
    <row r="2850">
      <c r="A2850" t="n">
        <v>539</v>
      </c>
      <c r="B2850" t="inlineStr">
        <is>
          <t>CES emisión de certificados</t>
        </is>
      </c>
      <c r="C2850" t="inlineStr">
        <is>
          <t>Registro y Control</t>
        </is>
      </c>
      <c r="D2850" t="inlineStr">
        <is>
          <t>Semestral</t>
        </is>
      </c>
      <c r="E2850" t="inlineStr">
        <is>
          <t>Negativo</t>
        </is>
      </c>
      <c r="F2850" s="139" t="n">
        <v>46022</v>
      </c>
      <c r="G2850" t="n">
        <v>2.5</v>
      </c>
      <c r="H2850" t="n">
        <v>2.5</v>
      </c>
      <c r="I2850" t="inlineStr">
        <is>
          <t>539-2025-12-31</t>
        </is>
      </c>
    </row>
    <row r="2851">
      <c r="A2851" t="n">
        <v>540</v>
      </c>
      <c r="B2851" t="inlineStr">
        <is>
          <t>Nivel de Calidad de los Datos Cargados al SNIES</t>
        </is>
      </c>
      <c r="C2851" t="inlineStr">
        <is>
          <t>DATOS Y ANALÍTICA</t>
        </is>
      </c>
      <c r="D2851" t="inlineStr">
        <is>
          <t>Semestral</t>
        </is>
      </c>
      <c r="E2851" t="inlineStr">
        <is>
          <t>Positivo</t>
        </is>
      </c>
      <c r="F2851" s="139" t="n">
        <v>46022</v>
      </c>
      <c r="G2851" t="n">
        <v>97.90000000000001</v>
      </c>
      <c r="H2851" t="n">
        <v>97</v>
      </c>
      <c r="I2851" t="inlineStr">
        <is>
          <t>540-2025-12-31</t>
        </is>
      </c>
    </row>
    <row r="2852">
      <c r="A2852" t="n">
        <v>544</v>
      </c>
      <c r="B2852" t="inlineStr">
        <is>
          <t>Producción de ambientes inmersivos LEI</t>
        </is>
      </c>
      <c r="C2852" t="inlineStr">
        <is>
          <t>LEI</t>
        </is>
      </c>
      <c r="D2852" t="inlineStr">
        <is>
          <t>Semestral</t>
        </is>
      </c>
      <c r="E2852" t="inlineStr">
        <is>
          <t>Positivo</t>
        </is>
      </c>
      <c r="F2852" s="139" t="n">
        <v>46022</v>
      </c>
      <c r="G2852" t="n">
        <v>162.5</v>
      </c>
      <c r="H2852" t="n">
        <v>100</v>
      </c>
      <c r="I2852" t="inlineStr">
        <is>
          <t>544-2025-12-31</t>
        </is>
      </c>
    </row>
    <row r="2853">
      <c r="A2853" t="n">
        <v>550</v>
      </c>
      <c r="B2853" t="inlineStr">
        <is>
          <t>Nivel de satisfacción con las actividades de formación</t>
        </is>
      </c>
      <c r="C2853" t="inlineStr">
        <is>
          <t>Emprendimiento</t>
        </is>
      </c>
      <c r="D2853" t="inlineStr">
        <is>
          <t>Semestral</t>
        </is>
      </c>
      <c r="E2853" t="inlineStr">
        <is>
          <t>Positivo</t>
        </is>
      </c>
      <c r="F2853" s="139" t="n">
        <v>46022</v>
      </c>
      <c r="G2853" t="n">
        <v>95.5</v>
      </c>
      <c r="H2853" t="n">
        <v>100</v>
      </c>
      <c r="I2853" t="inlineStr">
        <is>
          <t>550-2025-12-31</t>
        </is>
      </c>
    </row>
    <row r="2854">
      <c r="A2854" t="n">
        <v>551</v>
      </c>
      <c r="B2854" t="inlineStr">
        <is>
          <t>Evaluación del desempeño de los mentores</t>
        </is>
      </c>
      <c r="C2854" t="inlineStr">
        <is>
          <t>Emprendimiento</t>
        </is>
      </c>
      <c r="D2854" t="inlineStr">
        <is>
          <t>Semestral</t>
        </is>
      </c>
      <c r="E2854" t="inlineStr">
        <is>
          <t>Positivo</t>
        </is>
      </c>
      <c r="F2854" s="139" t="n">
        <v>46022</v>
      </c>
      <c r="G2854" t="n">
        <v>5</v>
      </c>
      <c r="H2854" t="n">
        <v>80</v>
      </c>
      <c r="I2854" t="inlineStr">
        <is>
          <t>551-2025-12-31</t>
        </is>
      </c>
    </row>
    <row r="2855">
      <c r="A2855" t="n">
        <v>554</v>
      </c>
      <c r="B2855" t="inlineStr">
        <is>
          <t>Nivel de Satisfacción Servicios Prestados -Permanencia</t>
        </is>
      </c>
      <c r="C2855" t="inlineStr">
        <is>
          <t>Permanencia</t>
        </is>
      </c>
      <c r="D2855" t="inlineStr">
        <is>
          <t>Semestral</t>
        </is>
      </c>
      <c r="E2855" t="inlineStr">
        <is>
          <t>Positivo</t>
        </is>
      </c>
      <c r="F2855" s="139" t="n">
        <v>46022</v>
      </c>
      <c r="G2855" t="n">
        <v>95</v>
      </c>
      <c r="H2855" t="n">
        <v>80</v>
      </c>
      <c r="I2855" t="inlineStr">
        <is>
          <t>554-2025-12-31</t>
        </is>
      </c>
    </row>
    <row r="2856">
      <c r="A2856" t="n">
        <v>555</v>
      </c>
      <c r="B2856" t="inlineStr">
        <is>
          <t>Nivel de Satisfacción Servicios Prestados -Mercadeo y venta de educación para la vida</t>
        </is>
      </c>
      <c r="C2856" t="inlineStr">
        <is>
          <t>Mercadeo y venta de educación para la vida</t>
        </is>
      </c>
      <c r="D2856" t="inlineStr">
        <is>
          <t>Semestral</t>
        </is>
      </c>
      <c r="E2856" t="inlineStr">
        <is>
          <t>Positivo</t>
        </is>
      </c>
      <c r="F2856" s="139" t="n">
        <v>46022</v>
      </c>
      <c r="G2856" t="n">
        <v>100</v>
      </c>
      <c r="H2856" t="n">
        <v>80</v>
      </c>
      <c r="I2856" t="inlineStr">
        <is>
          <t>555-2025-12-31</t>
        </is>
      </c>
    </row>
    <row r="2857">
      <c r="A2857" t="n">
        <v>69</v>
      </c>
      <c r="B2857" t="inlineStr">
        <is>
          <t>Oportunidad de Respuesta Solicitudes de Compra No Licitadas</t>
        </is>
      </c>
      <c r="C2857" t="inlineStr">
        <is>
          <t>GESTIÓN DE ABASTECIMIENTO</t>
        </is>
      </c>
      <c r="D2857" t="inlineStr">
        <is>
          <t>Trimestral</t>
        </is>
      </c>
      <c r="E2857" t="inlineStr">
        <is>
          <t>Positivo</t>
        </is>
      </c>
      <c r="F2857" s="139" t="n">
        <v>46022</v>
      </c>
      <c r="G2857" t="n">
        <v>91.52</v>
      </c>
      <c r="H2857" t="n">
        <v>90</v>
      </c>
      <c r="I2857" t="inlineStr">
        <is>
          <t>69-2025-12-31</t>
        </is>
      </c>
    </row>
    <row r="2858">
      <c r="A2858" t="n">
        <v>111</v>
      </c>
      <c r="B2858" t="inlineStr">
        <is>
          <t>Nivel de Satisfacción Servicios Prestados</t>
        </is>
      </c>
      <c r="C2858" t="inlineStr">
        <is>
          <t>GESTIÓN DE ABASTECIMIENTO</t>
        </is>
      </c>
      <c r="D2858" t="inlineStr">
        <is>
          <t>Trimestral</t>
        </is>
      </c>
      <c r="E2858" t="inlineStr">
        <is>
          <t>Positivo</t>
        </is>
      </c>
      <c r="F2858" s="139" t="n">
        <v>46022</v>
      </c>
      <c r="G2858" t="n">
        <v>96.59999999999999</v>
      </c>
      <c r="H2858" t="n">
        <v>80</v>
      </c>
      <c r="I2858" t="inlineStr">
        <is>
          <t>111-2025-12-31</t>
        </is>
      </c>
    </row>
    <row r="2859">
      <c r="A2859" t="n">
        <v>197</v>
      </c>
      <c r="B2859" t="inlineStr">
        <is>
          <t>Cumplimiento cronograma Mantenimiento de Equipos</t>
        </is>
      </c>
      <c r="C2859" t="inlineStr">
        <is>
          <t>Gestión Infraestructura Física</t>
        </is>
      </c>
      <c r="D2859" t="inlineStr">
        <is>
          <t>Trimestral</t>
        </is>
      </c>
      <c r="E2859" t="inlineStr">
        <is>
          <t>Positivo</t>
        </is>
      </c>
      <c r="F2859" s="139" t="n">
        <v>46022</v>
      </c>
      <c r="G2859" t="n">
        <v>100</v>
      </c>
      <c r="H2859" t="n">
        <v>97</v>
      </c>
      <c r="I2859" t="inlineStr">
        <is>
          <t>197-2025-12-31</t>
        </is>
      </c>
    </row>
    <row r="2860">
      <c r="A2860" t="n">
        <v>213</v>
      </c>
      <c r="B2860" t="inlineStr">
        <is>
          <t>Cumplimiento del Plan Anual del Sistema de Gestión Ambiental</t>
        </is>
      </c>
      <c r="C2860" t="inlineStr">
        <is>
          <t>GESTIÓN AMBIENTAL</t>
        </is>
      </c>
      <c r="D2860" t="inlineStr">
        <is>
          <t>Trimestral</t>
        </is>
      </c>
      <c r="E2860" t="inlineStr">
        <is>
          <t>Positivo</t>
        </is>
      </c>
      <c r="F2860" s="139" t="n">
        <v>46022</v>
      </c>
      <c r="G2860" t="n">
        <v>100</v>
      </c>
      <c r="H2860" t="n">
        <v>90</v>
      </c>
      <c r="I2860" t="inlineStr">
        <is>
          <t>213-2025-12-31</t>
        </is>
      </c>
    </row>
    <row r="2861">
      <c r="A2861" t="n">
        <v>238</v>
      </c>
      <c r="B2861" t="inlineStr">
        <is>
          <t>Cumplimiento de la Protección del Medio Ambiente</t>
        </is>
      </c>
      <c r="C2861" t="inlineStr">
        <is>
          <t>GESTIÓN AMBIENTAL</t>
        </is>
      </c>
      <c r="D2861" t="inlineStr">
        <is>
          <t>Trimestral</t>
        </is>
      </c>
      <c r="E2861" t="inlineStr">
        <is>
          <t>Positivo</t>
        </is>
      </c>
      <c r="F2861" s="139" t="n">
        <v>46022</v>
      </c>
      <c r="G2861" t="n">
        <v>68</v>
      </c>
      <c r="H2861" t="n">
        <v>90</v>
      </c>
      <c r="I2861" t="inlineStr">
        <is>
          <t>238-2025-12-31</t>
        </is>
      </c>
    </row>
    <row r="2862">
      <c r="A2862" t="n">
        <v>240</v>
      </c>
      <c r="B2862" t="inlineStr">
        <is>
          <t>Cumplimiento de Gestión De Proyectos Cerrados</t>
        </is>
      </c>
      <c r="C2862" t="inlineStr">
        <is>
          <t>Gestión de Proyectos</t>
        </is>
      </c>
      <c r="D2862" t="inlineStr">
        <is>
          <t>Trimestral</t>
        </is>
      </c>
      <c r="E2862" t="inlineStr">
        <is>
          <t>Positivo</t>
        </is>
      </c>
      <c r="F2862" s="139" t="n">
        <v>46022</v>
      </c>
      <c r="G2862" t="n">
        <v>100</v>
      </c>
      <c r="H2862" t="n">
        <v>100</v>
      </c>
      <c r="I2862" t="inlineStr">
        <is>
          <t>240-2025-12-31</t>
        </is>
      </c>
    </row>
    <row r="2863">
      <c r="A2863" t="n">
        <v>251</v>
      </c>
      <c r="B2863" t="inlineStr">
        <is>
          <t>Subprocesos Con indicadores definidos</t>
        </is>
      </c>
      <c r="C2863" t="inlineStr">
        <is>
          <t>Desempeño Institucional</t>
        </is>
      </c>
      <c r="D2863" t="inlineStr">
        <is>
          <t>Trimestral</t>
        </is>
      </c>
      <c r="E2863" t="inlineStr">
        <is>
          <t>Positivo</t>
        </is>
      </c>
      <c r="F2863" s="139" t="n">
        <v>46022</v>
      </c>
      <c r="G2863" t="n">
        <v>100</v>
      </c>
      <c r="H2863" t="n">
        <v>100</v>
      </c>
      <c r="I2863" t="inlineStr">
        <is>
          <t>251-2025-12-31</t>
        </is>
      </c>
    </row>
    <row r="2864">
      <c r="A2864" t="n">
        <v>254</v>
      </c>
      <c r="B2864" t="inlineStr">
        <is>
          <t>Áreas con reportes de plan de retos</t>
        </is>
      </c>
      <c r="C2864" t="inlineStr">
        <is>
          <t>Planeación Estratégica</t>
        </is>
      </c>
      <c r="D2864" t="inlineStr">
        <is>
          <t>Trimestral</t>
        </is>
      </c>
      <c r="E2864" t="inlineStr">
        <is>
          <t>Positivo</t>
        </is>
      </c>
      <c r="F2864" s="139" t="n">
        <v>46022</v>
      </c>
      <c r="G2864" t="n">
        <v>100</v>
      </c>
      <c r="H2864" t="n">
        <v>100</v>
      </c>
      <c r="I2864" t="inlineStr">
        <is>
          <t>254-2025-12-31</t>
        </is>
      </c>
    </row>
    <row r="2865">
      <c r="A2865" t="n">
        <v>263</v>
      </c>
      <c r="B2865" t="inlineStr">
        <is>
          <t>Oportunidad de respuesta de PQRS</t>
        </is>
      </c>
      <c r="C2865" t="inlineStr">
        <is>
          <t>GESTIÓN JURÍDICA Y NORMATIVA</t>
        </is>
      </c>
      <c r="D2865" t="inlineStr">
        <is>
          <t>Trimestral</t>
        </is>
      </c>
      <c r="E2865" t="inlineStr">
        <is>
          <t>Positivo</t>
        </is>
      </c>
      <c r="F2865" s="139" t="n">
        <v>46022</v>
      </c>
      <c r="G2865" t="n">
        <v>100</v>
      </c>
      <c r="H2865" t="n">
        <v>100</v>
      </c>
      <c r="I2865" t="inlineStr">
        <is>
          <t>263-2025-12-31</t>
        </is>
      </c>
    </row>
    <row r="2866">
      <c r="A2866" t="n">
        <v>265</v>
      </c>
      <c r="B2866" t="inlineStr">
        <is>
          <t>Eficiencia Emisión De Conceptos Jurídicos (Jurídicos)</t>
        </is>
      </c>
      <c r="C2866" t="inlineStr">
        <is>
          <t>GESTIÓN JURÍDICA Y NORMATIVA</t>
        </is>
      </c>
      <c r="D2866" t="inlineStr">
        <is>
          <t>Trimestral</t>
        </is>
      </c>
      <c r="E2866" t="inlineStr">
        <is>
          <t>Positivo</t>
        </is>
      </c>
      <c r="F2866" s="139" t="n">
        <v>46022</v>
      </c>
      <c r="G2866" t="n">
        <v>100</v>
      </c>
      <c r="H2866" t="n">
        <v>95</v>
      </c>
      <c r="I2866" t="inlineStr">
        <is>
          <t>265-2025-12-31</t>
        </is>
      </c>
    </row>
    <row r="2867">
      <c r="A2867" t="n">
        <v>266</v>
      </c>
      <c r="B2867" t="inlineStr">
        <is>
          <t>Oportunidad en la elaboración de contratos</t>
        </is>
      </c>
      <c r="C2867" t="inlineStr">
        <is>
          <t>GESTIÓN JURÍDICA Y NORMATIVA</t>
        </is>
      </c>
      <c r="D2867" t="inlineStr">
        <is>
          <t>Trimestral</t>
        </is>
      </c>
      <c r="E2867" t="inlineStr">
        <is>
          <t>Positivo</t>
        </is>
      </c>
      <c r="F2867" s="139" t="n">
        <v>46022</v>
      </c>
      <c r="G2867" t="n">
        <v>96.2</v>
      </c>
      <c r="H2867" t="n">
        <v>95</v>
      </c>
      <c r="I2867" t="inlineStr">
        <is>
          <t>266-2025-12-31</t>
        </is>
      </c>
    </row>
    <row r="2868">
      <c r="A2868" t="n">
        <v>300</v>
      </c>
      <c r="B2868" t="inlineStr">
        <is>
          <t>Cumplimiento de Inspecciones de control</t>
        </is>
      </c>
      <c r="C2868" t="inlineStr">
        <is>
          <t>Administración de Servicios Generales</t>
        </is>
      </c>
      <c r="D2868" t="inlineStr">
        <is>
          <t>Trimestral</t>
        </is>
      </c>
      <c r="E2868" t="inlineStr">
        <is>
          <t>Positivo</t>
        </is>
      </c>
      <c r="F2868" s="139" t="n">
        <v>46022</v>
      </c>
      <c r="G2868" t="n">
        <v>100</v>
      </c>
      <c r="H2868" t="n">
        <v>100</v>
      </c>
      <c r="I2868" t="inlineStr">
        <is>
          <t>300-2025-12-31</t>
        </is>
      </c>
    </row>
    <row r="2869">
      <c r="A2869" t="n">
        <v>301</v>
      </c>
      <c r="B2869" t="inlineStr">
        <is>
          <t>Cumplimiento plan de trabajo</t>
        </is>
      </c>
      <c r="C2869" t="inlineStr">
        <is>
          <t>Administración de Servicios Generales</t>
        </is>
      </c>
      <c r="D2869" t="inlineStr">
        <is>
          <t>Trimestral</t>
        </is>
      </c>
      <c r="E2869" t="inlineStr">
        <is>
          <t>Positivo</t>
        </is>
      </c>
      <c r="F2869" s="139" t="n">
        <v>46022</v>
      </c>
      <c r="G2869" t="n">
        <v>100</v>
      </c>
      <c r="H2869" t="n">
        <v>100</v>
      </c>
      <c r="I2869" t="inlineStr">
        <is>
          <t>301-2025-12-31</t>
        </is>
      </c>
    </row>
    <row r="2870">
      <c r="A2870" t="n">
        <v>306</v>
      </c>
      <c r="B2870" t="inlineStr">
        <is>
          <t>Seguimiento KPI Plan de Desarrollo Institucional</t>
        </is>
      </c>
      <c r="C2870" t="inlineStr">
        <is>
          <t>Desempeño Institucional</t>
        </is>
      </c>
      <c r="D2870" t="inlineStr">
        <is>
          <t>Trimestral</t>
        </is>
      </c>
      <c r="E2870" t="inlineStr">
        <is>
          <t>Positivo</t>
        </is>
      </c>
      <c r="F2870" s="139" t="n">
        <v>46022</v>
      </c>
      <c r="H2870" t="n">
        <v>100</v>
      </c>
      <c r="I2870" t="inlineStr">
        <is>
          <t>306-2025-12-31</t>
        </is>
      </c>
    </row>
    <row r="2871">
      <c r="A2871" t="n">
        <v>347</v>
      </c>
      <c r="B2871" t="inlineStr">
        <is>
          <t>Legalizaciones y anticipos</t>
        </is>
      </c>
      <c r="C2871" t="inlineStr">
        <is>
          <t>Contabilidad</t>
        </is>
      </c>
      <c r="D2871" t="inlineStr">
        <is>
          <t>Trimestral</t>
        </is>
      </c>
      <c r="E2871" t="inlineStr">
        <is>
          <t>Negativo</t>
        </is>
      </c>
      <c r="F2871" s="139" t="n">
        <v>46022</v>
      </c>
      <c r="G2871" t="n">
        <v>1</v>
      </c>
      <c r="H2871" t="n">
        <v>5</v>
      </c>
      <c r="I2871" t="inlineStr">
        <is>
          <t>347-2025-12-31</t>
        </is>
      </c>
    </row>
    <row r="2872">
      <c r="A2872" t="n">
        <v>348</v>
      </c>
      <c r="B2872" t="inlineStr">
        <is>
          <t>Cuentas por pagar</t>
        </is>
      </c>
      <c r="C2872" t="inlineStr">
        <is>
          <t>Contabilidad</t>
        </is>
      </c>
      <c r="D2872" t="inlineStr">
        <is>
          <t>Trimestral</t>
        </is>
      </c>
      <c r="E2872" t="inlineStr">
        <is>
          <t>Positivo</t>
        </is>
      </c>
      <c r="F2872" s="139" t="n">
        <v>46022</v>
      </c>
      <c r="G2872" t="n">
        <v>100</v>
      </c>
      <c r="H2872" t="n">
        <v>99</v>
      </c>
      <c r="I2872" t="inlineStr">
        <is>
          <t>348-2025-12-31</t>
        </is>
      </c>
    </row>
    <row r="2873">
      <c r="A2873" t="n">
        <v>368</v>
      </c>
      <c r="B2873" t="inlineStr">
        <is>
          <t>Satisfacción de los estudiantes de Educación para toda la vida</t>
        </is>
      </c>
      <c r="C2873" t="inlineStr">
        <is>
          <t>Operación de nuevos negocios y CI</t>
        </is>
      </c>
      <c r="D2873" t="inlineStr">
        <is>
          <t>Trimestral</t>
        </is>
      </c>
      <c r="E2873" t="inlineStr">
        <is>
          <t>Positivo</t>
        </is>
      </c>
      <c r="F2873" s="139" t="n">
        <v>46022</v>
      </c>
      <c r="G2873" t="n">
        <v>95</v>
      </c>
      <c r="H2873" t="n">
        <v>93</v>
      </c>
      <c r="I2873" t="inlineStr">
        <is>
          <t>368-2025-12-31</t>
        </is>
      </c>
    </row>
    <row r="2874">
      <c r="A2874" t="n">
        <v>372</v>
      </c>
      <c r="B2874" t="inlineStr">
        <is>
          <t>Satisfacción de los clientes corporativos Educación para toda la vida</t>
        </is>
      </c>
      <c r="C2874" t="inlineStr">
        <is>
          <t>Operación de nuevos negocios y CI</t>
        </is>
      </c>
      <c r="D2874" t="inlineStr">
        <is>
          <t>Trimestral</t>
        </is>
      </c>
      <c r="E2874" t="inlineStr">
        <is>
          <t>Positivo</t>
        </is>
      </c>
      <c r="F2874" s="139" t="n">
        <v>46022</v>
      </c>
      <c r="G2874" t="n">
        <v>97</v>
      </c>
      <c r="H2874" t="n">
        <v>90</v>
      </c>
      <c r="I2874" t="inlineStr">
        <is>
          <t>372-2025-12-31</t>
        </is>
      </c>
    </row>
    <row r="2875">
      <c r="A2875" t="n">
        <v>373</v>
      </c>
      <c r="B2875" t="inlineStr">
        <is>
          <t>Cumplimiento de planes anuales por líneas</t>
        </is>
      </c>
      <c r="C2875" t="inlineStr">
        <is>
          <t>Planeación Estratégica</t>
        </is>
      </c>
      <c r="D2875" t="inlineStr">
        <is>
          <t>Trimestral</t>
        </is>
      </c>
      <c r="E2875" t="inlineStr">
        <is>
          <t>Positivo</t>
        </is>
      </c>
      <c r="F2875" s="139" t="n">
        <v>46022</v>
      </c>
      <c r="G2875" t="n">
        <v>99.33</v>
      </c>
      <c r="H2875" t="n">
        <v>100</v>
      </c>
      <c r="I2875" t="inlineStr">
        <is>
          <t>373-2025-12-31</t>
        </is>
      </c>
    </row>
    <row r="2876">
      <c r="A2876" t="n">
        <v>390</v>
      </c>
      <c r="B2876" t="inlineStr">
        <is>
          <t>Cumplimiento Plan Anual por escuela</t>
        </is>
      </c>
      <c r="C2876" t="inlineStr">
        <is>
          <t>Planeación Estratégica</t>
        </is>
      </c>
      <c r="D2876" t="inlineStr">
        <is>
          <t>Trimestral</t>
        </is>
      </c>
      <c r="E2876" t="inlineStr">
        <is>
          <t>Positivo</t>
        </is>
      </c>
      <c r="F2876" s="139" t="n">
        <v>46022</v>
      </c>
      <c r="G2876" t="n">
        <v>99.78</v>
      </c>
      <c r="H2876" t="n">
        <v>100</v>
      </c>
      <c r="I2876" t="inlineStr">
        <is>
          <t>390-2025-12-31</t>
        </is>
      </c>
    </row>
    <row r="2877">
      <c r="A2877" t="n">
        <v>394</v>
      </c>
      <c r="B2877" t="inlineStr">
        <is>
          <t>Publicaciones en medios de comunicación Tier 1 y Tier 2</t>
        </is>
      </c>
      <c r="C2877" t="inlineStr">
        <is>
          <t>Comunicaciones Externas</t>
        </is>
      </c>
      <c r="D2877" t="inlineStr">
        <is>
          <t>Trimestral</t>
        </is>
      </c>
      <c r="E2877" t="inlineStr">
        <is>
          <t>Positivo</t>
        </is>
      </c>
      <c r="F2877" s="139" t="n">
        <v>46022</v>
      </c>
      <c r="G2877" t="n">
        <v>137.5</v>
      </c>
      <c r="H2877" t="n">
        <v>100</v>
      </c>
      <c r="I2877" t="inlineStr">
        <is>
          <t>394-2025-12-31</t>
        </is>
      </c>
    </row>
    <row r="2878">
      <c r="A2878" t="n">
        <v>395</v>
      </c>
      <c r="B2878" t="inlineStr">
        <is>
          <t>Publicaciones en medios de comunicación de la región Antioquia</t>
        </is>
      </c>
      <c r="C2878" t="inlineStr">
        <is>
          <t>Comunicaciones Externas</t>
        </is>
      </c>
      <c r="D2878" t="inlineStr">
        <is>
          <t>Trimestral</t>
        </is>
      </c>
      <c r="E2878" t="inlineStr">
        <is>
          <t>Positivo</t>
        </is>
      </c>
      <c r="F2878" s="139" t="n">
        <v>46022</v>
      </c>
      <c r="G2878" t="n">
        <v>177.14</v>
      </c>
      <c r="H2878" t="n">
        <v>100</v>
      </c>
      <c r="I2878" t="inlineStr">
        <is>
          <t>395-2025-12-31</t>
        </is>
      </c>
    </row>
    <row r="2879">
      <c r="A2879" t="n">
        <v>414</v>
      </c>
      <c r="B2879" t="inlineStr">
        <is>
          <t>Cumplimiento Plan Anual Rectoría</t>
        </is>
      </c>
      <c r="C2879" t="inlineStr">
        <is>
          <t>Planeación Estratégica</t>
        </is>
      </c>
      <c r="D2879" t="inlineStr">
        <is>
          <t>Trimestral</t>
        </is>
      </c>
      <c r="E2879" t="inlineStr">
        <is>
          <t>Positivo</t>
        </is>
      </c>
      <c r="F2879" s="139" t="n">
        <v>46022</v>
      </c>
      <c r="G2879" t="n">
        <v>98.87</v>
      </c>
      <c r="H2879" t="n">
        <v>100</v>
      </c>
      <c r="I2879" t="inlineStr">
        <is>
          <t>414-2025-12-31</t>
        </is>
      </c>
    </row>
    <row r="2880">
      <c r="A2880" t="n">
        <v>415</v>
      </c>
      <c r="B2880" t="inlineStr">
        <is>
          <t>Cumplimiento Plan Anual Vicerrectoría del estudiante</t>
        </is>
      </c>
      <c r="C2880" t="inlineStr">
        <is>
          <t>Planeación Estratégica</t>
        </is>
      </c>
      <c r="D2880" t="inlineStr">
        <is>
          <t>Trimestral</t>
        </is>
      </c>
      <c r="E2880" t="inlineStr">
        <is>
          <t>Positivo</t>
        </is>
      </c>
      <c r="F2880" s="139" t="n">
        <v>46022</v>
      </c>
      <c r="G2880" t="n">
        <v>99.3</v>
      </c>
      <c r="H2880" t="n">
        <v>100</v>
      </c>
      <c r="I2880" t="inlineStr">
        <is>
          <t>415-2025-12-31</t>
        </is>
      </c>
    </row>
    <row r="2881">
      <c r="A2881" t="n">
        <v>416</v>
      </c>
      <c r="B2881" t="inlineStr">
        <is>
          <t>Cumplimiento Plan Anual Vicerrectoría de crecimiento</t>
        </is>
      </c>
      <c r="C2881" t="inlineStr">
        <is>
          <t>Planeación Estratégica</t>
        </is>
      </c>
      <c r="D2881" t="inlineStr">
        <is>
          <t>Trimestral</t>
        </is>
      </c>
      <c r="E2881" t="inlineStr">
        <is>
          <t>Positivo</t>
        </is>
      </c>
      <c r="F2881" s="139" t="n">
        <v>46022</v>
      </c>
      <c r="G2881" t="n">
        <v>100</v>
      </c>
      <c r="H2881" t="n">
        <v>100</v>
      </c>
      <c r="I2881" t="inlineStr">
        <is>
          <t>416-2025-12-31</t>
        </is>
      </c>
    </row>
    <row r="2882">
      <c r="A2882" t="n">
        <v>417</v>
      </c>
      <c r="B2882" t="inlineStr">
        <is>
          <t>Cumplimiento Plan Anual Vicerrectoría Financiera</t>
        </is>
      </c>
      <c r="C2882" t="inlineStr">
        <is>
          <t>Planeación Estratégica</t>
        </is>
      </c>
      <c r="D2882" t="inlineStr">
        <is>
          <t>Trimestral</t>
        </is>
      </c>
      <c r="E2882" t="inlineStr">
        <is>
          <t>Positivo</t>
        </is>
      </c>
      <c r="F2882" s="139" t="n">
        <v>46022</v>
      </c>
      <c r="G2882" t="n">
        <v>97.98999999999999</v>
      </c>
      <c r="H2882" t="n">
        <v>100</v>
      </c>
      <c r="I2882" t="inlineStr">
        <is>
          <t>417-2025-12-31</t>
        </is>
      </c>
    </row>
    <row r="2883">
      <c r="A2883" t="n">
        <v>418</v>
      </c>
      <c r="B2883" t="inlineStr">
        <is>
          <t>Cumplimiento Plan Anual Vicerrectoría Académica</t>
        </is>
      </c>
      <c r="C2883" t="inlineStr">
        <is>
          <t>Planeación Estratégica</t>
        </is>
      </c>
      <c r="D2883" t="inlineStr">
        <is>
          <t>Trimestral</t>
        </is>
      </c>
      <c r="E2883" t="inlineStr">
        <is>
          <t>Positivo</t>
        </is>
      </c>
      <c r="F2883" s="139" t="n">
        <v>46022</v>
      </c>
      <c r="G2883" t="n">
        <v>99.61</v>
      </c>
      <c r="H2883" t="n">
        <v>100</v>
      </c>
      <c r="I2883" t="inlineStr">
        <is>
          <t>418-2025-12-31</t>
        </is>
      </c>
    </row>
    <row r="2884">
      <c r="A2884" t="n">
        <v>420</v>
      </c>
      <c r="B2884" t="inlineStr">
        <is>
          <t>Cumplimiento Plan Anual Gerencia de estrategia</t>
        </is>
      </c>
      <c r="C2884" t="inlineStr">
        <is>
          <t>Planeación Estratégica</t>
        </is>
      </c>
      <c r="D2884" t="inlineStr">
        <is>
          <t>Trimestral</t>
        </is>
      </c>
      <c r="E2884" t="inlineStr">
        <is>
          <t>Positivo</t>
        </is>
      </c>
      <c r="F2884" s="139" t="n">
        <v>46022</v>
      </c>
      <c r="G2884" t="n">
        <v>100</v>
      </c>
      <c r="H2884" t="n">
        <v>100</v>
      </c>
      <c r="I2884" t="inlineStr">
        <is>
          <t>420-2025-12-31</t>
        </is>
      </c>
    </row>
    <row r="2885">
      <c r="A2885" t="n">
        <v>431</v>
      </c>
      <c r="B2885" t="inlineStr">
        <is>
          <t>Gestión de casos de salud que impactan a los colaboradores</t>
        </is>
      </c>
      <c r="C2885" t="inlineStr">
        <is>
          <t>GESTIÓN DE SEGURIDAD Y SALUD EN EL TRABAJO</t>
        </is>
      </c>
      <c r="D2885" t="inlineStr">
        <is>
          <t>Trimestral</t>
        </is>
      </c>
      <c r="E2885" t="inlineStr">
        <is>
          <t>Positivo</t>
        </is>
      </c>
      <c r="F2885" s="139" t="n">
        <v>46022</v>
      </c>
      <c r="G2885" t="n">
        <v>100</v>
      </c>
      <c r="H2885" t="n">
        <v>100</v>
      </c>
      <c r="I2885" t="inlineStr">
        <is>
          <t>431-2025-12-31</t>
        </is>
      </c>
    </row>
    <row r="2886">
      <c r="A2886" t="n">
        <v>432</v>
      </c>
      <c r="B2886" t="inlineStr">
        <is>
          <t>Intervención a la gestión del riesgo de los colaboradores</t>
        </is>
      </c>
      <c r="C2886" t="inlineStr">
        <is>
          <t>GESTIÓN DE SEGURIDAD Y SALUD EN EL TRABAJO</t>
        </is>
      </c>
      <c r="D2886" t="inlineStr">
        <is>
          <t>Trimestral</t>
        </is>
      </c>
      <c r="E2886" t="inlineStr">
        <is>
          <t>Positivo</t>
        </is>
      </c>
      <c r="F2886" s="139" t="n">
        <v>46022</v>
      </c>
      <c r="G2886" t="n">
        <v>100</v>
      </c>
      <c r="H2886" t="n">
        <v>90</v>
      </c>
      <c r="I2886" t="inlineStr">
        <is>
          <t>432-2025-12-31</t>
        </is>
      </c>
    </row>
    <row r="2887">
      <c r="A2887" t="n">
        <v>453</v>
      </c>
      <c r="B2887" t="inlineStr">
        <is>
          <t>Número de cursos diseñados</t>
        </is>
      </c>
      <c r="C2887" t="inlineStr">
        <is>
          <t>Diseño de Contenido Virtual</t>
        </is>
      </c>
      <c r="D2887" t="inlineStr">
        <is>
          <t>Trimestral</t>
        </is>
      </c>
      <c r="E2887" t="inlineStr">
        <is>
          <t>Positivo</t>
        </is>
      </c>
      <c r="F2887" s="139" t="n">
        <v>46022</v>
      </c>
      <c r="G2887" t="n">
        <v>100</v>
      </c>
      <c r="H2887" t="n">
        <v>100</v>
      </c>
      <c r="I2887" t="inlineStr">
        <is>
          <t>453-2025-12-31</t>
        </is>
      </c>
    </row>
    <row r="2888">
      <c r="A2888" t="n">
        <v>455</v>
      </c>
      <c r="B2888" t="inlineStr">
        <is>
          <t>ANS Diseño de contenidos virtuales</t>
        </is>
      </c>
      <c r="C2888" t="inlineStr">
        <is>
          <t>Diseño de Contenido Virtual</t>
        </is>
      </c>
      <c r="D2888" t="inlineStr">
        <is>
          <t>Trimestral</t>
        </is>
      </c>
      <c r="E2888" t="inlineStr">
        <is>
          <t>Positivo</t>
        </is>
      </c>
      <c r="F2888" s="139" t="n">
        <v>46022</v>
      </c>
      <c r="G2888" t="n">
        <v>100</v>
      </c>
      <c r="H2888" t="n">
        <v>100</v>
      </c>
      <c r="I2888" t="inlineStr">
        <is>
          <t>455-2025-12-31</t>
        </is>
      </c>
    </row>
    <row r="2889">
      <c r="A2889" t="n">
        <v>456</v>
      </c>
      <c r="B2889" t="inlineStr">
        <is>
          <t>Impacto de campañas de Mailing</t>
        </is>
      </c>
      <c r="C2889" t="inlineStr">
        <is>
          <t>Comunicaciones Internas</t>
        </is>
      </c>
      <c r="D2889" t="inlineStr">
        <is>
          <t>Trimestral</t>
        </is>
      </c>
      <c r="E2889" t="inlineStr">
        <is>
          <t>Positivo</t>
        </is>
      </c>
      <c r="F2889" s="139" t="n">
        <v>46022</v>
      </c>
      <c r="G2889" t="n">
        <v>114.43</v>
      </c>
      <c r="H2889" t="n">
        <v>100</v>
      </c>
      <c r="I2889" t="inlineStr">
        <is>
          <t>456-2025-12-31</t>
        </is>
      </c>
    </row>
    <row r="2890">
      <c r="A2890" t="n">
        <v>457</v>
      </c>
      <c r="B2890" t="inlineStr">
        <is>
          <t>Apertura de enlaces en mensajes de texto</t>
        </is>
      </c>
      <c r="C2890" t="inlineStr">
        <is>
          <t>Comunicaciones Internas</t>
        </is>
      </c>
      <c r="D2890" t="inlineStr">
        <is>
          <t>Trimestral</t>
        </is>
      </c>
      <c r="E2890" t="inlineStr">
        <is>
          <t>Positivo</t>
        </is>
      </c>
      <c r="F2890" s="139" t="n">
        <v>46022</v>
      </c>
      <c r="G2890" t="n">
        <v>83.33</v>
      </c>
      <c r="H2890" t="n">
        <v>100</v>
      </c>
      <c r="I2890" t="inlineStr">
        <is>
          <t>457-2025-12-31</t>
        </is>
      </c>
    </row>
    <row r="2891">
      <c r="A2891" t="n">
        <v>469</v>
      </c>
      <c r="B2891" t="inlineStr">
        <is>
          <t>Cumplimiento Plan Anual Áreas sede Medellín</t>
        </is>
      </c>
      <c r="C2891" t="inlineStr">
        <is>
          <t>Planeación Estratégica</t>
        </is>
      </c>
      <c r="D2891" t="inlineStr">
        <is>
          <t>Trimestral</t>
        </is>
      </c>
      <c r="E2891" t="inlineStr">
        <is>
          <t>Positivo</t>
        </is>
      </c>
      <c r="F2891" s="139" t="n">
        <v>46022</v>
      </c>
      <c r="G2891" t="n">
        <v>99.13</v>
      </c>
      <c r="H2891" t="n">
        <v>100</v>
      </c>
      <c r="I2891" t="inlineStr">
        <is>
          <t>469-2025-12-31</t>
        </is>
      </c>
    </row>
    <row r="2892">
      <c r="A2892" t="n">
        <v>470</v>
      </c>
      <c r="B2892" t="inlineStr">
        <is>
          <t>Cumplimiento plan anual Secretaria académica y de extensión</t>
        </is>
      </c>
      <c r="C2892" t="inlineStr">
        <is>
          <t>Planeación Estratégica</t>
        </is>
      </c>
      <c r="D2892" t="inlineStr">
        <is>
          <t>Trimestral</t>
        </is>
      </c>
      <c r="E2892" t="inlineStr">
        <is>
          <t>Positivo</t>
        </is>
      </c>
      <c r="F2892" s="139" t="n">
        <v>46022</v>
      </c>
      <c r="G2892" t="n">
        <v>100</v>
      </c>
      <c r="H2892" t="n">
        <v>100</v>
      </c>
      <c r="I2892" t="inlineStr">
        <is>
          <t>470-2025-12-31</t>
        </is>
      </c>
    </row>
    <row r="2893">
      <c r="A2893" t="n">
        <v>471</v>
      </c>
      <c r="B2893" t="inlineStr">
        <is>
          <t>Cumplimiento plan anual Gerencia de Talento Humano</t>
        </is>
      </c>
      <c r="C2893" t="inlineStr">
        <is>
          <t>Planeación Estratégica</t>
        </is>
      </c>
      <c r="D2893" t="inlineStr">
        <is>
          <t>Trimestral</t>
        </is>
      </c>
      <c r="E2893" t="inlineStr">
        <is>
          <t>Positivo</t>
        </is>
      </c>
      <c r="F2893" s="139" t="n">
        <v>46022</v>
      </c>
      <c r="G2893" t="n">
        <v>99.86</v>
      </c>
      <c r="H2893" t="n">
        <v>100</v>
      </c>
      <c r="I2893" t="inlineStr">
        <is>
          <t>471-2025-12-31</t>
        </is>
      </c>
    </row>
    <row r="2894">
      <c r="A2894" t="n">
        <v>484</v>
      </c>
      <c r="B2894" t="inlineStr">
        <is>
          <t>Cumplimiento del Programa de la Cultura del Autocuidado</t>
        </is>
      </c>
      <c r="C2894" t="inlineStr">
        <is>
          <t>GESTIÓN DE SEGURIDAD Y SALUD EN EL TRABAJO</t>
        </is>
      </c>
      <c r="D2894" t="inlineStr">
        <is>
          <t>Trimestral</t>
        </is>
      </c>
      <c r="E2894" t="inlineStr">
        <is>
          <t>Positivo</t>
        </is>
      </c>
      <c r="F2894" s="139" t="n">
        <v>46022</v>
      </c>
      <c r="G2894" t="n">
        <v>100</v>
      </c>
      <c r="H2894" t="n">
        <v>90</v>
      </c>
      <c r="I2894" t="inlineStr">
        <is>
          <t>484-2025-12-31</t>
        </is>
      </c>
    </row>
    <row r="2895">
      <c r="A2895" t="n">
        <v>510</v>
      </c>
      <c r="B2895" t="inlineStr">
        <is>
          <t>Frecuencia de incidentes de riesgos</t>
        </is>
      </c>
      <c r="C2895" t="inlineStr">
        <is>
          <t>GESTIÓN DE RIESGOS</t>
        </is>
      </c>
      <c r="D2895" t="inlineStr">
        <is>
          <t>Trimestral</t>
        </is>
      </c>
      <c r="E2895" t="inlineStr">
        <is>
          <t>Positivo</t>
        </is>
      </c>
      <c r="F2895" s="139" t="n">
        <v>46022</v>
      </c>
      <c r="G2895" t="n">
        <v>0</v>
      </c>
      <c r="I2895" t="inlineStr">
        <is>
          <t>510-2025-12-31</t>
        </is>
      </c>
    </row>
    <row r="2896">
      <c r="A2896" t="n">
        <v>511</v>
      </c>
      <c r="B2896" t="inlineStr">
        <is>
          <t>Eficacia de controles</t>
        </is>
      </c>
      <c r="C2896" t="inlineStr">
        <is>
          <t>GESTIÓN DE RIESGOS</t>
        </is>
      </c>
      <c r="D2896" t="inlineStr">
        <is>
          <t>Trimestral</t>
        </is>
      </c>
      <c r="E2896" t="inlineStr">
        <is>
          <t>Positivo</t>
        </is>
      </c>
      <c r="F2896" s="139" t="n">
        <v>46022</v>
      </c>
      <c r="G2896" t="n">
        <v>84.76000000000001</v>
      </c>
      <c r="I2896" t="inlineStr">
        <is>
          <t>511-2025-12-31</t>
        </is>
      </c>
    </row>
    <row r="2897">
      <c r="A2897" t="n">
        <v>513</v>
      </c>
      <c r="B2897" t="inlineStr">
        <is>
          <t>Nivel de cumplimiento del plan de seguimiento a controles</t>
        </is>
      </c>
      <c r="C2897" t="inlineStr">
        <is>
          <t>GESTIÓN DE RIESGOS</t>
        </is>
      </c>
      <c r="D2897" t="inlineStr">
        <is>
          <t>Trimestral</t>
        </is>
      </c>
      <c r="E2897" t="inlineStr">
        <is>
          <t>Positivo</t>
        </is>
      </c>
      <c r="F2897" s="139" t="n">
        <v>46022</v>
      </c>
      <c r="I2897" t="inlineStr">
        <is>
          <t>513-2025-12-31</t>
        </is>
      </c>
    </row>
    <row r="2898">
      <c r="A2898" t="n">
        <v>518</v>
      </c>
      <c r="B2898" t="inlineStr">
        <is>
          <t>Cumplimiento programa de auditoría</t>
        </is>
      </c>
      <c r="C2898" t="inlineStr">
        <is>
          <t>AUDITORÍA INTERNA</t>
        </is>
      </c>
      <c r="D2898" t="inlineStr">
        <is>
          <t>Trimestral</t>
        </is>
      </c>
      <c r="E2898" t="inlineStr">
        <is>
          <t>Positivo</t>
        </is>
      </c>
      <c r="F2898" s="139" t="n">
        <v>46022</v>
      </c>
      <c r="G2898" t="n">
        <v>137.5</v>
      </c>
      <c r="H2898" t="n">
        <v>100</v>
      </c>
      <c r="I2898" t="inlineStr">
        <is>
          <t>518-2025-12-31</t>
        </is>
      </c>
    </row>
    <row r="2899">
      <c r="A2899" t="n">
        <v>529</v>
      </c>
      <c r="B2899" t="inlineStr">
        <is>
          <t>Oportunidad en la solución de solicitudes de infraestructura</t>
        </is>
      </c>
      <c r="C2899" t="inlineStr">
        <is>
          <t>Gestión Infraestructura Física</t>
        </is>
      </c>
      <c r="D2899" t="inlineStr">
        <is>
          <t>Trimestral</t>
        </is>
      </c>
      <c r="E2899" t="inlineStr">
        <is>
          <t>Positivo</t>
        </is>
      </c>
      <c r="F2899" s="139" t="n">
        <v>46022</v>
      </c>
      <c r="G2899" t="n">
        <v>97.97</v>
      </c>
      <c r="H2899" t="n">
        <v>90</v>
      </c>
      <c r="I2899" t="inlineStr">
        <is>
          <t>529-2025-12-31</t>
        </is>
      </c>
    </row>
    <row r="2900">
      <c r="A2900" t="n">
        <v>84</v>
      </c>
      <c r="B2900" t="inlineStr">
        <is>
          <t>Funcionamiento del COPASST</t>
        </is>
      </c>
      <c r="C2900" t="inlineStr">
        <is>
          <t>GESTIÓN DE SEGURIDAD Y SALUD EN EL TRABAJO</t>
        </is>
      </c>
      <c r="D2900" t="inlineStr">
        <is>
          <t>Anual</t>
        </is>
      </c>
      <c r="E2900" t="inlineStr">
        <is>
          <t>Positivo</t>
        </is>
      </c>
      <c r="F2900" s="139" t="n">
        <v>46022</v>
      </c>
      <c r="G2900" t="n">
        <v>100</v>
      </c>
      <c r="H2900" t="n">
        <v>100</v>
      </c>
      <c r="I2900" t="inlineStr">
        <is>
          <t>84-2025-12-31</t>
        </is>
      </c>
    </row>
    <row r="2901">
      <c r="A2901" t="n">
        <v>85</v>
      </c>
      <c r="B2901" t="inlineStr">
        <is>
          <t>Plan de Emergencias</t>
        </is>
      </c>
      <c r="C2901" t="inlineStr">
        <is>
          <t>GESTIÓN DE SEGURIDAD Y SALUD EN EL TRABAJO</t>
        </is>
      </c>
      <c r="D2901" t="inlineStr">
        <is>
          <t>Anual</t>
        </is>
      </c>
      <c r="E2901" t="inlineStr">
        <is>
          <t>Positivo</t>
        </is>
      </c>
      <c r="F2901" s="139" t="n">
        <v>46022</v>
      </c>
      <c r="G2901" t="n">
        <v>100</v>
      </c>
      <c r="H2901" t="n">
        <v>100</v>
      </c>
      <c r="I2901" t="inlineStr">
        <is>
          <t>85-2025-12-31</t>
        </is>
      </c>
    </row>
    <row r="2902">
      <c r="A2902" t="n">
        <v>87</v>
      </c>
      <c r="B2902" t="inlineStr">
        <is>
          <t>Autoevaluación</t>
        </is>
      </c>
      <c r="C2902" t="inlineStr">
        <is>
          <t>GESTIÓN DE SEGURIDAD Y SALUD EN EL TRABAJO</t>
        </is>
      </c>
      <c r="D2902" t="inlineStr">
        <is>
          <t>Anual</t>
        </is>
      </c>
      <c r="E2902" t="inlineStr">
        <is>
          <t>Positivo</t>
        </is>
      </c>
      <c r="F2902" s="139" t="n">
        <v>46022</v>
      </c>
      <c r="G2902" t="n">
        <v>100</v>
      </c>
      <c r="H2902" t="n">
        <v>80</v>
      </c>
      <c r="I2902" t="inlineStr">
        <is>
          <t>87-2025-12-31</t>
        </is>
      </c>
    </row>
    <row r="2903">
      <c r="A2903" t="n">
        <v>88</v>
      </c>
      <c r="B2903" t="inlineStr">
        <is>
          <t>Ejecución del plan de trabajo</t>
        </is>
      </c>
      <c r="C2903" t="inlineStr">
        <is>
          <t>GESTIÓN DE SEGURIDAD Y SALUD EN EL TRABAJO</t>
        </is>
      </c>
      <c r="D2903" t="inlineStr">
        <is>
          <t>Anual</t>
        </is>
      </c>
      <c r="E2903" t="inlineStr">
        <is>
          <t>Positivo</t>
        </is>
      </c>
      <c r="F2903" s="139" t="n">
        <v>46022</v>
      </c>
      <c r="G2903" t="n">
        <v>100</v>
      </c>
      <c r="H2903" t="n">
        <v>100</v>
      </c>
      <c r="I2903" t="inlineStr">
        <is>
          <t>88-2025-12-31</t>
        </is>
      </c>
    </row>
    <row r="2904">
      <c r="A2904" t="n">
        <v>89</v>
      </c>
      <c r="B2904" t="inlineStr">
        <is>
          <t>Ejecución plan de capacitación</t>
        </is>
      </c>
      <c r="C2904" t="inlineStr">
        <is>
          <t>GESTIÓN DE SEGURIDAD Y SALUD EN EL TRABAJO</t>
        </is>
      </c>
      <c r="D2904" t="inlineStr">
        <is>
          <t>Anual</t>
        </is>
      </c>
      <c r="E2904" t="inlineStr">
        <is>
          <t>Positivo</t>
        </is>
      </c>
      <c r="F2904" s="139" t="n">
        <v>46022</v>
      </c>
      <c r="G2904" t="n">
        <v>100</v>
      </c>
      <c r="H2904" t="n">
        <v>100</v>
      </c>
      <c r="I2904" t="inlineStr">
        <is>
          <t>89-2025-12-31</t>
        </is>
      </c>
    </row>
    <row r="2905">
      <c r="A2905" t="n">
        <v>90</v>
      </c>
      <c r="B2905" t="inlineStr">
        <is>
          <t>Ejecución de Simulacros</t>
        </is>
      </c>
      <c r="C2905" t="inlineStr">
        <is>
          <t>GESTIÓN DE SEGURIDAD Y SALUD EN EL TRABAJO</t>
        </is>
      </c>
      <c r="D2905" t="inlineStr">
        <is>
          <t>Anual</t>
        </is>
      </c>
      <c r="E2905" t="inlineStr">
        <is>
          <t>Positivo</t>
        </is>
      </c>
      <c r="F2905" s="139" t="n">
        <v>46022</v>
      </c>
      <c r="G2905" t="n">
        <v>100</v>
      </c>
      <c r="H2905" t="n">
        <v>100</v>
      </c>
      <c r="I2905" t="inlineStr">
        <is>
          <t>90-2025-12-31</t>
        </is>
      </c>
    </row>
    <row r="2906">
      <c r="A2906" t="n">
        <v>91</v>
      </c>
      <c r="B2906" t="inlineStr">
        <is>
          <t>Participación en capacitaciones SST</t>
        </is>
      </c>
      <c r="C2906" t="inlineStr">
        <is>
          <t>GESTIÓN DE SEGURIDAD Y SALUD EN EL TRABAJO</t>
        </is>
      </c>
      <c r="D2906" t="inlineStr">
        <is>
          <t>Anual</t>
        </is>
      </c>
      <c r="E2906" t="inlineStr">
        <is>
          <t>Positivo</t>
        </is>
      </c>
      <c r="F2906" s="139" t="n">
        <v>46022</v>
      </c>
      <c r="G2906" t="n">
        <v>100</v>
      </c>
      <c r="H2906" t="n">
        <v>100</v>
      </c>
      <c r="I2906" t="inlineStr">
        <is>
          <t>91-2025-12-31</t>
        </is>
      </c>
    </row>
    <row r="2907">
      <c r="A2907" t="n">
        <v>92</v>
      </c>
      <c r="B2907" t="inlineStr">
        <is>
          <t>Evaluación condiciones de salud (examen médico)</t>
        </is>
      </c>
      <c r="C2907" t="inlineStr">
        <is>
          <t>GESTIÓN DE SEGURIDAD Y SALUD EN EL TRABAJO</t>
        </is>
      </c>
      <c r="D2907" t="inlineStr">
        <is>
          <t>Anual</t>
        </is>
      </c>
      <c r="E2907" t="inlineStr">
        <is>
          <t>Positivo</t>
        </is>
      </c>
      <c r="F2907" s="139" t="n">
        <v>46022</v>
      </c>
      <c r="G2907" t="n">
        <v>100</v>
      </c>
      <c r="H2907" t="n">
        <v>98</v>
      </c>
      <c r="I2907" t="inlineStr">
        <is>
          <t>92-2025-12-31</t>
        </is>
      </c>
    </row>
    <row r="2908">
      <c r="A2908" t="n">
        <v>94</v>
      </c>
      <c r="B2908" t="inlineStr">
        <is>
          <t>Cobertura Elementos de Protección Personal</t>
        </is>
      </c>
      <c r="C2908" t="inlineStr">
        <is>
          <t>GESTIÓN DE SEGURIDAD Y SALUD EN EL TRABAJO</t>
        </is>
      </c>
      <c r="D2908" t="inlineStr">
        <is>
          <t>Anual</t>
        </is>
      </c>
      <c r="E2908" t="inlineStr">
        <is>
          <t>Positivo</t>
        </is>
      </c>
      <c r="F2908" s="139" t="n">
        <v>46022</v>
      </c>
      <c r="G2908" t="n">
        <v>100</v>
      </c>
      <c r="H2908" t="n">
        <v>100</v>
      </c>
      <c r="I2908" t="inlineStr">
        <is>
          <t>94-2025-12-31</t>
        </is>
      </c>
    </row>
    <row r="2909">
      <c r="A2909" t="n">
        <v>100</v>
      </c>
      <c r="B2909" t="inlineStr">
        <is>
          <t>Cumplimiento de requisitos legales SST</t>
        </is>
      </c>
      <c r="C2909" t="inlineStr">
        <is>
          <t>GESTIÓN DE SEGURIDAD Y SALUD EN EL TRABAJO</t>
        </is>
      </c>
      <c r="D2909" t="inlineStr">
        <is>
          <t>Anual</t>
        </is>
      </c>
      <c r="E2909" t="inlineStr">
        <is>
          <t>Positivo</t>
        </is>
      </c>
      <c r="F2909" s="139" t="n">
        <v>46022</v>
      </c>
      <c r="G2909" t="n">
        <v>100</v>
      </c>
      <c r="H2909" t="n">
        <v>100</v>
      </c>
      <c r="I2909" t="inlineStr">
        <is>
          <t>100-2025-12-31</t>
        </is>
      </c>
    </row>
    <row r="2910">
      <c r="A2910" t="n">
        <v>104</v>
      </c>
      <c r="B2910" t="inlineStr">
        <is>
          <t>Tasa de accidentalidad</t>
        </is>
      </c>
      <c r="C2910" t="inlineStr">
        <is>
          <t>GESTIÓN DE SEGURIDAD Y SALUD EN EL TRABAJO</t>
        </is>
      </c>
      <c r="D2910" t="inlineStr">
        <is>
          <t>Anual</t>
        </is>
      </c>
      <c r="E2910" t="inlineStr">
        <is>
          <t>Negativo</t>
        </is>
      </c>
      <c r="F2910" s="139" t="n">
        <v>46022</v>
      </c>
      <c r="G2910" t="n">
        <v>0.21</v>
      </c>
      <c r="H2910" t="n">
        <v>2.14</v>
      </c>
      <c r="I2910" t="inlineStr">
        <is>
          <t>104-2025-12-31</t>
        </is>
      </c>
    </row>
    <row r="2911">
      <c r="A2911" t="n">
        <v>106</v>
      </c>
      <c r="B2911" t="inlineStr">
        <is>
          <t>Mortalidad de los accidentes laborales</t>
        </is>
      </c>
      <c r="C2911" t="inlineStr">
        <is>
          <t>GESTIÓN DE SEGURIDAD Y SALUD EN EL TRABAJO</t>
        </is>
      </c>
      <c r="D2911" t="inlineStr">
        <is>
          <t>Anual</t>
        </is>
      </c>
      <c r="E2911" t="inlineStr">
        <is>
          <t>Negativo</t>
        </is>
      </c>
      <c r="F2911" s="139" t="n">
        <v>46022</v>
      </c>
      <c r="G2911" t="n">
        <v>0</v>
      </c>
      <c r="H2911" t="n">
        <v>0</v>
      </c>
      <c r="I2911" t="inlineStr">
        <is>
          <t>106-2025-12-31</t>
        </is>
      </c>
    </row>
    <row r="2912">
      <c r="A2912" t="n">
        <v>116</v>
      </c>
      <c r="B2912" t="inlineStr">
        <is>
          <t>Nivel de Satisfacción Servicios Prestados</t>
        </is>
      </c>
      <c r="C2912" t="inlineStr">
        <is>
          <t>AUDITORÍA INTERNA</t>
        </is>
      </c>
      <c r="D2912" t="inlineStr">
        <is>
          <t>Anual</t>
        </is>
      </c>
      <c r="E2912" t="inlineStr">
        <is>
          <t>Positivo</t>
        </is>
      </c>
      <c r="F2912" s="139" t="n">
        <v>46022</v>
      </c>
      <c r="G2912" t="n">
        <v>100</v>
      </c>
      <c r="H2912" t="n">
        <v>80</v>
      </c>
      <c r="I2912" t="inlineStr">
        <is>
          <t>116-2025-12-31</t>
        </is>
      </c>
    </row>
    <row r="2913">
      <c r="A2913" t="n">
        <v>126</v>
      </c>
      <c r="B2913" t="inlineStr">
        <is>
          <t>Indice de Prevalencia EL Enfermedad laboral</t>
        </is>
      </c>
      <c r="C2913" t="inlineStr">
        <is>
          <t>GESTIÓN DE SEGURIDAD Y SALUD EN EL TRABAJO</t>
        </is>
      </c>
      <c r="D2913" t="inlineStr">
        <is>
          <t>Anual</t>
        </is>
      </c>
      <c r="E2913" t="inlineStr">
        <is>
          <t>Negativo</t>
        </is>
      </c>
      <c r="F2913" s="139" t="n">
        <v>46022</v>
      </c>
      <c r="G2913" t="n">
        <v>0.16</v>
      </c>
      <c r="H2913" t="n">
        <v>2</v>
      </c>
      <c r="I2913" t="inlineStr">
        <is>
          <t>126-2025-12-31</t>
        </is>
      </c>
    </row>
    <row r="2914">
      <c r="A2914" t="n">
        <v>127</v>
      </c>
      <c r="B2914" t="inlineStr">
        <is>
          <t>Indice de Incidencia EL Enfermedad laboral</t>
        </is>
      </c>
      <c r="C2914" t="inlineStr">
        <is>
          <t>GESTIÓN DE SEGURIDAD Y SALUD EN EL TRABAJO</t>
        </is>
      </c>
      <c r="D2914" t="inlineStr">
        <is>
          <t>Anual</t>
        </is>
      </c>
      <c r="E2914" t="inlineStr">
        <is>
          <t>Negativo</t>
        </is>
      </c>
      <c r="F2914" s="139" t="n">
        <v>46022</v>
      </c>
      <c r="G2914" t="n">
        <v>0</v>
      </c>
      <c r="H2914" t="n">
        <v>0</v>
      </c>
      <c r="I2914" t="inlineStr">
        <is>
          <t>127-2025-12-31</t>
        </is>
      </c>
    </row>
    <row r="2915">
      <c r="A2915" t="n">
        <v>144</v>
      </c>
      <c r="B2915" t="inlineStr">
        <is>
          <t>Productos de investigación</t>
        </is>
      </c>
      <c r="C2915" t="inlineStr">
        <is>
          <t>Investigación, desarrollo tecnológico, innovación y creación</t>
        </is>
      </c>
      <c r="D2915" t="inlineStr">
        <is>
          <t>Anual</t>
        </is>
      </c>
      <c r="E2915" t="inlineStr">
        <is>
          <t>Positivo</t>
        </is>
      </c>
      <c r="F2915" s="139" t="n">
        <v>46022</v>
      </c>
      <c r="G2915" t="n">
        <v>1.95</v>
      </c>
      <c r="H2915" t="n">
        <v>4</v>
      </c>
      <c r="I2915" t="inlineStr">
        <is>
          <t>144-2025-12-31</t>
        </is>
      </c>
    </row>
    <row r="2916">
      <c r="A2916" t="n">
        <v>147</v>
      </c>
      <c r="B2916" t="inlineStr">
        <is>
          <t>Grupos de investigación categorizados</t>
        </is>
      </c>
      <c r="C2916" t="inlineStr">
        <is>
          <t>Investigación, desarrollo tecnológico, innovación y creación</t>
        </is>
      </c>
      <c r="D2916" t="inlineStr">
        <is>
          <t>Anual</t>
        </is>
      </c>
      <c r="E2916" t="inlineStr">
        <is>
          <t>Positivo</t>
        </is>
      </c>
      <c r="F2916" s="139" t="n">
        <v>46022</v>
      </c>
      <c r="G2916" t="n">
        <v>16</v>
      </c>
      <c r="H2916" t="n">
        <v>16</v>
      </c>
      <c r="I2916" t="inlineStr">
        <is>
          <t>147-2025-12-31</t>
        </is>
      </c>
    </row>
    <row r="2917">
      <c r="A2917" t="n">
        <v>200</v>
      </c>
      <c r="B2917" t="inlineStr">
        <is>
          <t>Nivel de efectividad de las capacitaciones</t>
        </is>
      </c>
      <c r="C2917" t="inlineStr">
        <is>
          <t>GESTIÓN Y DESARROLLO DEL TALENTO HUMANO</t>
        </is>
      </c>
      <c r="D2917" t="inlineStr">
        <is>
          <t>Anual</t>
        </is>
      </c>
      <c r="E2917" t="inlineStr">
        <is>
          <t>Positivo</t>
        </is>
      </c>
      <c r="F2917" s="139" t="n">
        <v>46022</v>
      </c>
      <c r="G2917" t="n">
        <v>90.84999999999999</v>
      </c>
      <c r="H2917" t="n">
        <v>87</v>
      </c>
      <c r="I2917" t="inlineStr">
        <is>
          <t>200-2025-12-31</t>
        </is>
      </c>
    </row>
    <row r="2918">
      <c r="A2918" t="n">
        <v>202</v>
      </c>
      <c r="B2918" t="inlineStr">
        <is>
          <t>Great Place to Work</t>
        </is>
      </c>
      <c r="C2918" t="inlineStr">
        <is>
          <t>GESTIÓN Y DESARROLLO DEL TALENTO HUMANO</t>
        </is>
      </c>
      <c r="D2918" t="inlineStr">
        <is>
          <t>Anual</t>
        </is>
      </c>
      <c r="E2918" t="inlineStr">
        <is>
          <t>Positivo</t>
        </is>
      </c>
      <c r="F2918" s="139" t="n">
        <v>46022</v>
      </c>
      <c r="G2918" t="n">
        <v>81</v>
      </c>
      <c r="H2918" t="n">
        <v>68.7</v>
      </c>
      <c r="I2918" t="inlineStr">
        <is>
          <t>202-2025-12-31</t>
        </is>
      </c>
    </row>
    <row r="2919">
      <c r="A2919" t="n">
        <v>206</v>
      </c>
      <c r="B2919" t="inlineStr">
        <is>
          <t>Inversión en CAPEX de la utilidad anterior</t>
        </is>
      </c>
      <c r="C2919" t="inlineStr">
        <is>
          <t>Planeación Financiera</t>
        </is>
      </c>
      <c r="D2919" t="inlineStr">
        <is>
          <t>Anual</t>
        </is>
      </c>
      <c r="E2919" t="inlineStr">
        <is>
          <t>Positivo</t>
        </is>
      </c>
      <c r="F2919" s="139" t="n">
        <v>46022</v>
      </c>
      <c r="G2919" t="n">
        <v>2.14</v>
      </c>
      <c r="H2919" t="n">
        <v>1</v>
      </c>
      <c r="I2919" t="inlineStr">
        <is>
          <t>206-2025-12-31</t>
        </is>
      </c>
    </row>
    <row r="2920">
      <c r="A2920" t="n">
        <v>216</v>
      </c>
      <c r="B2920" t="inlineStr">
        <is>
          <t>Disposición Ambientalmente Adecuada de Residuos Peligrosos</t>
        </is>
      </c>
      <c r="C2920" t="inlineStr">
        <is>
          <t>GESTIÓN AMBIENTAL</t>
        </is>
      </c>
      <c r="D2920" t="inlineStr">
        <is>
          <t>Anual</t>
        </is>
      </c>
      <c r="E2920" t="inlineStr">
        <is>
          <t>Positivo</t>
        </is>
      </c>
      <c r="F2920" s="139" t="n">
        <v>46022</v>
      </c>
      <c r="G2920" t="n">
        <v>100</v>
      </c>
      <c r="H2920" t="n">
        <v>100</v>
      </c>
      <c r="I2920" t="inlineStr">
        <is>
          <t>216-2025-12-31</t>
        </is>
      </c>
    </row>
    <row r="2921">
      <c r="A2921" t="n">
        <v>221</v>
      </c>
      <c r="B2921" t="inlineStr">
        <is>
          <t>Riesgo de la Calidad del Agua Potable</t>
        </is>
      </c>
      <c r="C2921" t="inlineStr">
        <is>
          <t>GESTIÓN AMBIENTAL</t>
        </is>
      </c>
      <c r="D2921" t="inlineStr">
        <is>
          <t>Anual</t>
        </is>
      </c>
      <c r="E2921" t="inlineStr">
        <is>
          <t>Positivo</t>
        </is>
      </c>
      <c r="F2921" s="139" t="n">
        <v>46022</v>
      </c>
      <c r="G2921" t="n">
        <v>27.5</v>
      </c>
      <c r="H2921" t="n">
        <v>100</v>
      </c>
      <c r="I2921" t="inlineStr">
        <is>
          <t>221-2025-12-31</t>
        </is>
      </c>
    </row>
    <row r="2922">
      <c r="A2922" t="n">
        <v>222</v>
      </c>
      <c r="B2922" t="inlineStr">
        <is>
          <t>Calidad de las Aguas Residuales Domesticas</t>
        </is>
      </c>
      <c r="C2922" t="inlineStr">
        <is>
          <t>GESTIÓN AMBIENTAL</t>
        </is>
      </c>
      <c r="D2922" t="inlineStr">
        <is>
          <t>Anual</t>
        </is>
      </c>
      <c r="E2922" t="inlineStr">
        <is>
          <t>Positivo</t>
        </is>
      </c>
      <c r="F2922" s="139" t="n">
        <v>46022</v>
      </c>
      <c r="G2922" t="n">
        <v>68.75</v>
      </c>
      <c r="H2922" t="n">
        <v>90</v>
      </c>
      <c r="I2922" t="inlineStr">
        <is>
          <t>222-2025-12-31</t>
        </is>
      </c>
    </row>
    <row r="2923">
      <c r="A2923" t="n">
        <v>223</v>
      </c>
      <c r="B2923" t="inlineStr">
        <is>
          <t>Registro de Publicidad Exterior Visual</t>
        </is>
      </c>
      <c r="C2923" t="inlineStr">
        <is>
          <t>GESTIÓN AMBIENTAL</t>
        </is>
      </c>
      <c r="D2923" t="inlineStr">
        <is>
          <t>Anual</t>
        </is>
      </c>
      <c r="E2923" t="inlineStr">
        <is>
          <t>Positivo</t>
        </is>
      </c>
      <c r="F2923" s="139" t="n">
        <v>46022</v>
      </c>
      <c r="G2923" t="n">
        <v>91.67</v>
      </c>
      <c r="H2923" t="n">
        <v>100</v>
      </c>
      <c r="I2923" t="inlineStr">
        <is>
          <t>223-2025-12-31</t>
        </is>
      </c>
    </row>
    <row r="2924">
      <c r="A2924" t="n">
        <v>224</v>
      </c>
      <c r="B2924" t="inlineStr">
        <is>
          <t>Cumplimiento Nivel de Emisión de Ruido</t>
        </is>
      </c>
      <c r="C2924" t="inlineStr">
        <is>
          <t>GESTIÓN AMBIENTAL</t>
        </is>
      </c>
      <c r="D2924" t="inlineStr">
        <is>
          <t>Anual</t>
        </is>
      </c>
      <c r="E2924" t="inlineStr">
        <is>
          <t>Positivo</t>
        </is>
      </c>
      <c r="F2924" s="139" t="n">
        <v>46022</v>
      </c>
      <c r="G2924" t="n">
        <v>100</v>
      </c>
      <c r="H2924" t="n">
        <v>100</v>
      </c>
      <c r="I2924" t="inlineStr">
        <is>
          <t>224-2025-12-31</t>
        </is>
      </c>
    </row>
    <row r="2925">
      <c r="A2925" t="n">
        <v>226</v>
      </c>
      <c r="B2925" t="inlineStr">
        <is>
          <t>Generación de Gases de Efecto Invernadero</t>
        </is>
      </c>
      <c r="C2925" t="inlineStr">
        <is>
          <t>GESTIÓN AMBIENTAL</t>
        </is>
      </c>
      <c r="D2925" t="inlineStr">
        <is>
          <t>Anual</t>
        </is>
      </c>
      <c r="E2925" t="inlineStr">
        <is>
          <t>Positivo</t>
        </is>
      </c>
      <c r="F2925" s="139" t="n">
        <v>46022</v>
      </c>
      <c r="H2925" t="n">
        <v>2</v>
      </c>
      <c r="I2925" t="inlineStr">
        <is>
          <t>226-2025-12-31</t>
        </is>
      </c>
    </row>
    <row r="2926">
      <c r="A2926" t="n">
        <v>227</v>
      </c>
      <c r="B2926" t="inlineStr">
        <is>
          <t>Generación de Gases de Efecto Invernadero per Cápita</t>
        </is>
      </c>
      <c r="C2926" t="inlineStr">
        <is>
          <t>GESTIÓN AMBIENTAL</t>
        </is>
      </c>
      <c r="D2926" t="inlineStr">
        <is>
          <t>Anual</t>
        </is>
      </c>
      <c r="E2926" t="inlineStr">
        <is>
          <t>Negativo</t>
        </is>
      </c>
      <c r="F2926" s="139" t="n">
        <v>46022</v>
      </c>
      <c r="H2926" t="n">
        <v>0.3</v>
      </c>
      <c r="I2926" t="inlineStr">
        <is>
          <t>227-2025-12-31</t>
        </is>
      </c>
    </row>
    <row r="2927">
      <c r="A2927" t="n">
        <v>236</v>
      </c>
      <c r="B2927" t="inlineStr">
        <is>
          <t>Actos Administrativos o Decisiones Judiciales Ambientales</t>
        </is>
      </c>
      <c r="C2927" t="inlineStr">
        <is>
          <t>GESTIÓN AMBIENTAL</t>
        </is>
      </c>
      <c r="D2927" t="inlineStr">
        <is>
          <t>Anual</t>
        </is>
      </c>
      <c r="E2927" t="inlineStr">
        <is>
          <t>Negativo</t>
        </is>
      </c>
      <c r="F2927" s="139" t="n">
        <v>46022</v>
      </c>
      <c r="G2927" t="n">
        <v>0</v>
      </c>
      <c r="H2927" t="n">
        <v>0</v>
      </c>
      <c r="I2927" t="inlineStr">
        <is>
          <t>236-2025-12-31</t>
        </is>
      </c>
    </row>
    <row r="2928">
      <c r="A2928" t="n">
        <v>244</v>
      </c>
      <c r="B2928" t="inlineStr">
        <is>
          <t>GreenMetric - Nacional</t>
        </is>
      </c>
      <c r="C2928" t="inlineStr">
        <is>
          <t>GESTIÓN AMBIENTAL</t>
        </is>
      </c>
      <c r="D2928" t="inlineStr">
        <is>
          <t>Anual</t>
        </is>
      </c>
      <c r="E2928" t="inlineStr">
        <is>
          <t>Negativo</t>
        </is>
      </c>
      <c r="F2928" s="139" t="n">
        <v>46022</v>
      </c>
      <c r="G2928" t="n">
        <v>13</v>
      </c>
      <c r="H2928" t="n">
        <v>25</v>
      </c>
      <c r="I2928" t="inlineStr">
        <is>
          <t>244-2025-12-31</t>
        </is>
      </c>
    </row>
    <row r="2929">
      <c r="A2929" t="n">
        <v>255</v>
      </c>
      <c r="B2929" t="inlineStr">
        <is>
          <t>Informe anual de índice H</t>
        </is>
      </c>
      <c r="C2929" t="inlineStr">
        <is>
          <t>Editorial y Publicaciones</t>
        </is>
      </c>
      <c r="D2929" t="inlineStr">
        <is>
          <t>Anual</t>
        </is>
      </c>
      <c r="E2929" t="inlineStr">
        <is>
          <t>Positivo</t>
        </is>
      </c>
      <c r="F2929" s="139" t="n">
        <v>46022</v>
      </c>
      <c r="H2929" t="n">
        <v>100</v>
      </c>
      <c r="I2929" t="inlineStr">
        <is>
          <t>255-2025-12-31</t>
        </is>
      </c>
    </row>
    <row r="2930">
      <c r="A2930" t="n">
        <v>272</v>
      </c>
      <c r="B2930" t="inlineStr">
        <is>
          <t>Proporción de accidentes de trabajo mortales</t>
        </is>
      </c>
      <c r="C2930" t="inlineStr">
        <is>
          <t>GESTIÓN DE SEGURIDAD Y SALUD EN EL TRABAJO</t>
        </is>
      </c>
      <c r="D2930" t="inlineStr">
        <is>
          <t>Anual</t>
        </is>
      </c>
      <c r="E2930" t="inlineStr">
        <is>
          <t>Negativo</t>
        </is>
      </c>
      <c r="F2930" s="139" t="n">
        <v>46022</v>
      </c>
      <c r="G2930" t="n">
        <v>0</v>
      </c>
      <c r="H2930" t="n">
        <v>0</v>
      </c>
      <c r="I2930" t="inlineStr">
        <is>
          <t>272-2025-12-31</t>
        </is>
      </c>
    </row>
    <row r="2931">
      <c r="A2931" t="n">
        <v>318</v>
      </c>
      <c r="B2931" t="inlineStr">
        <is>
          <t>Convenios, alianzas activas con actividades en los últimos 5 años</t>
        </is>
      </c>
      <c r="C2931" t="inlineStr">
        <is>
          <t>VISIBILIDAD NACIONAL E INTERNACIONAL</t>
        </is>
      </c>
      <c r="D2931" t="inlineStr">
        <is>
          <t>Anual</t>
        </is>
      </c>
      <c r="E2931" t="inlineStr">
        <is>
          <t>Positivo</t>
        </is>
      </c>
      <c r="F2931" s="139" t="n">
        <v>46022</v>
      </c>
      <c r="G2931" t="n">
        <v>86.16</v>
      </c>
      <c r="H2931" t="n">
        <v>85</v>
      </c>
      <c r="I2931" t="inlineStr">
        <is>
          <t>318-2025-12-31</t>
        </is>
      </c>
    </row>
    <row r="2932">
      <c r="A2932" t="n">
        <v>326</v>
      </c>
      <c r="B2932" t="inlineStr">
        <is>
          <t>Número de informes de autoevaluación con fines de acreditación en alta calidad radicados- Metrica</t>
        </is>
      </c>
      <c r="C2932" t="inlineStr">
        <is>
          <t>Autoevaluación de programas académicos</t>
        </is>
      </c>
      <c r="D2932" t="inlineStr">
        <is>
          <t>Anual</t>
        </is>
      </c>
      <c r="E2932" t="inlineStr">
        <is>
          <t>Positivo</t>
        </is>
      </c>
      <c r="F2932" s="139" t="n">
        <v>46022</v>
      </c>
      <c r="G2932" t="n">
        <v>100</v>
      </c>
      <c r="I2932" t="inlineStr">
        <is>
          <t>326-2025-12-31</t>
        </is>
      </c>
    </row>
    <row r="2933">
      <c r="A2933" t="n">
        <v>334</v>
      </c>
      <c r="B2933" t="inlineStr">
        <is>
          <t>Resultado de la evaluación 360 (evaluación por competencias)</t>
        </is>
      </c>
      <c r="C2933" t="inlineStr">
        <is>
          <t>GESTIÓN Y DESARROLLO DEL TALENTO HUMANO</t>
        </is>
      </c>
      <c r="D2933" t="inlineStr">
        <is>
          <t>Anual</t>
        </is>
      </c>
      <c r="E2933" t="inlineStr">
        <is>
          <t>Positivo</t>
        </is>
      </c>
      <c r="F2933" s="139" t="n">
        <v>46022</v>
      </c>
      <c r="G2933" t="n">
        <v>90.09999999999999</v>
      </c>
      <c r="H2933" t="n">
        <v>89</v>
      </c>
      <c r="I2933" t="inlineStr">
        <is>
          <t>334-2025-12-31</t>
        </is>
      </c>
    </row>
    <row r="2934">
      <c r="A2934" t="n">
        <v>336</v>
      </c>
      <c r="B2934" t="inlineStr">
        <is>
          <t>Materiales bibliográficos en formato físico con estado de perdida</t>
        </is>
      </c>
      <c r="C2934" t="inlineStr">
        <is>
          <t>Biblioteca Institucional</t>
        </is>
      </c>
      <c r="D2934" t="inlineStr">
        <is>
          <t>Anual</t>
        </is>
      </c>
      <c r="E2934" t="inlineStr">
        <is>
          <t>Negativo</t>
        </is>
      </c>
      <c r="F2934" s="139" t="n">
        <v>46022</v>
      </c>
      <c r="G2934" t="n">
        <v>0.36</v>
      </c>
      <c r="I2934" t="inlineStr">
        <is>
          <t>336-2025-12-31</t>
        </is>
      </c>
    </row>
    <row r="2935">
      <c r="A2935" t="n">
        <v>339</v>
      </c>
      <c r="B2935" t="inlineStr">
        <is>
          <t>Programas acreditables acreditados Sede Bogotá</t>
        </is>
      </c>
      <c r="C2935" t="inlineStr">
        <is>
          <t>Autoevaluación institucional</t>
        </is>
      </c>
      <c r="D2935" t="inlineStr">
        <is>
          <t>Anual</t>
        </is>
      </c>
      <c r="E2935" t="inlineStr">
        <is>
          <t>Positivo</t>
        </is>
      </c>
      <c r="F2935" s="139" t="n">
        <v>46022</v>
      </c>
      <c r="G2935" t="n">
        <v>35.29</v>
      </c>
      <c r="H2935" t="n">
        <v>30</v>
      </c>
      <c r="I2935" t="inlineStr">
        <is>
          <t>339-2025-12-31</t>
        </is>
      </c>
    </row>
    <row r="2936">
      <c r="A2936" t="n">
        <v>346</v>
      </c>
      <c r="B2936" t="inlineStr">
        <is>
          <t>% de profesores impactados en actividades de Bienestar</t>
        </is>
      </c>
      <c r="C2936" t="inlineStr">
        <is>
          <t>GESTIÓN Y DESARROLLO DEL TALENTO HUMANO</t>
        </is>
      </c>
      <c r="D2936" t="inlineStr">
        <is>
          <t>Anual</t>
        </is>
      </c>
      <c r="E2936" t="inlineStr">
        <is>
          <t>Positivo</t>
        </is>
      </c>
      <c r="F2936" s="139" t="n">
        <v>46022</v>
      </c>
      <c r="G2936" t="n">
        <v>97.28</v>
      </c>
      <c r="H2936" t="n">
        <v>85</v>
      </c>
      <c r="I2936" t="inlineStr">
        <is>
          <t>346-2025-12-31</t>
        </is>
      </c>
    </row>
    <row r="2937">
      <c r="A2937" t="n">
        <v>355</v>
      </c>
      <c r="B2937" t="inlineStr">
        <is>
          <t>Indice de liquidez</t>
        </is>
      </c>
      <c r="C2937" t="inlineStr">
        <is>
          <t>Tesorería</t>
        </is>
      </c>
      <c r="D2937" t="inlineStr">
        <is>
          <t>Anual</t>
        </is>
      </c>
      <c r="E2937" t="inlineStr">
        <is>
          <t>Positivo</t>
        </is>
      </c>
      <c r="F2937" s="139" t="n">
        <v>46022</v>
      </c>
      <c r="G2937" t="n">
        <v>1.56</v>
      </c>
      <c r="H2937" t="n">
        <v>1.4</v>
      </c>
      <c r="I2937" t="inlineStr">
        <is>
          <t>355-2025-12-31</t>
        </is>
      </c>
    </row>
    <row r="2938">
      <c r="A2938" t="n">
        <v>361</v>
      </c>
      <c r="B2938" t="inlineStr">
        <is>
          <t>Índice de Inclusión</t>
        </is>
      </c>
      <c r="C2938" t="inlineStr">
        <is>
          <t>Gestión de la Responsabilidad Social</t>
        </is>
      </c>
      <c r="D2938" t="inlineStr">
        <is>
          <t>Anual</t>
        </is>
      </c>
      <c r="E2938" t="inlineStr">
        <is>
          <t>Positivo</t>
        </is>
      </c>
      <c r="F2938" s="139" t="n">
        <v>46022</v>
      </c>
      <c r="G2938" t="n">
        <v>4.78</v>
      </c>
      <c r="H2938" t="n">
        <v>4.6</v>
      </c>
      <c r="I2938" t="inlineStr">
        <is>
          <t>361-2025-12-31</t>
        </is>
      </c>
    </row>
    <row r="2939">
      <c r="A2939" t="n">
        <v>366</v>
      </c>
      <c r="B2939" t="inlineStr">
        <is>
          <t>Normalización de cobros pecuniarios</t>
        </is>
      </c>
      <c r="C2939" t="inlineStr">
        <is>
          <t>Operaciones Académicas</t>
        </is>
      </c>
      <c r="D2939" t="inlineStr">
        <is>
          <t>Anual</t>
        </is>
      </c>
      <c r="E2939" t="inlineStr">
        <is>
          <t>Positivo</t>
        </is>
      </c>
      <c r="F2939" s="139" t="n">
        <v>46022</v>
      </c>
      <c r="G2939" t="n">
        <v>100</v>
      </c>
      <c r="H2939" t="n">
        <v>100</v>
      </c>
      <c r="I2939" t="inlineStr">
        <is>
          <t>366-2025-12-31</t>
        </is>
      </c>
    </row>
    <row r="2940">
      <c r="A2940" t="n">
        <v>367</v>
      </c>
      <c r="B2940" t="inlineStr">
        <is>
          <t>Estudiantes con Becas</t>
        </is>
      </c>
      <c r="C2940" t="inlineStr">
        <is>
          <t>Gestión de la Responsabilidad Social</t>
        </is>
      </c>
      <c r="D2940" t="inlineStr">
        <is>
          <t>Anual</t>
        </is>
      </c>
      <c r="E2940" t="inlineStr">
        <is>
          <t>Positivo</t>
        </is>
      </c>
      <c r="F2940" s="139" t="n">
        <v>46022</v>
      </c>
      <c r="G2940" t="n">
        <v>3.82</v>
      </c>
      <c r="H2940" t="n">
        <v>5</v>
      </c>
      <c r="I2940" t="inlineStr">
        <is>
          <t>367-2025-12-31</t>
        </is>
      </c>
    </row>
    <row r="2941">
      <c r="A2941" t="n">
        <v>377</v>
      </c>
      <c r="B2941" t="inlineStr">
        <is>
          <t>CAPEX</t>
        </is>
      </c>
      <c r="C2941" t="inlineStr">
        <is>
          <t>Planeación Financiera</t>
        </is>
      </c>
      <c r="D2941" t="inlineStr">
        <is>
          <t>Anual</t>
        </is>
      </c>
      <c r="E2941" t="inlineStr">
        <is>
          <t>Positivo</t>
        </is>
      </c>
      <c r="F2941" s="139" t="n">
        <v>46022</v>
      </c>
      <c r="G2941" t="n">
        <v>107.11</v>
      </c>
      <c r="H2941" t="n">
        <v>100</v>
      </c>
      <c r="I2941" t="inlineStr">
        <is>
          <t>377-2025-12-31</t>
        </is>
      </c>
    </row>
    <row r="2942">
      <c r="A2942" t="n">
        <v>392</v>
      </c>
      <c r="B2942" t="inlineStr">
        <is>
          <t>Ahorro institucional con base en la monetización de los servicios</t>
        </is>
      </c>
      <c r="C2942" t="inlineStr">
        <is>
          <t>Gestión de campañas integradas de marketing</t>
        </is>
      </c>
      <c r="D2942" t="inlineStr">
        <is>
          <t>Anual</t>
        </is>
      </c>
      <c r="E2942" t="inlineStr">
        <is>
          <t>Positivo</t>
        </is>
      </c>
      <c r="F2942" s="139" t="n">
        <v>46022</v>
      </c>
      <c r="G2942" t="n">
        <v>100.8</v>
      </c>
      <c r="H2942" t="n">
        <v>100</v>
      </c>
      <c r="I2942" t="inlineStr">
        <is>
          <t>392-2025-12-31</t>
        </is>
      </c>
    </row>
    <row r="2943">
      <c r="A2943" t="n">
        <v>393</v>
      </c>
      <c r="B2943" t="inlineStr">
        <is>
          <t>Disminución de los tiempos empleados en el desarrollo de las solicitudes</t>
        </is>
      </c>
      <c r="C2943" t="inlineStr">
        <is>
          <t>Gestión de campañas integradas de marketing</t>
        </is>
      </c>
      <c r="D2943" t="inlineStr">
        <is>
          <t>Anual</t>
        </is>
      </c>
      <c r="E2943" t="inlineStr">
        <is>
          <t>Negativo</t>
        </is>
      </c>
      <c r="F2943" s="139" t="n">
        <v>46022</v>
      </c>
      <c r="G2943" t="n">
        <v>12</v>
      </c>
      <c r="I2943" t="inlineStr">
        <is>
          <t>393-2025-12-31</t>
        </is>
      </c>
    </row>
    <row r="2944">
      <c r="A2944" t="n">
        <v>402</v>
      </c>
      <c r="B2944" t="inlineStr">
        <is>
          <t>Informe anual de consulta de MI-Books</t>
        </is>
      </c>
      <c r="C2944" t="inlineStr">
        <is>
          <t>LEI</t>
        </is>
      </c>
      <c r="D2944" t="inlineStr">
        <is>
          <t>Anual</t>
        </is>
      </c>
      <c r="E2944" t="inlineStr">
        <is>
          <t>Positivo</t>
        </is>
      </c>
      <c r="F2944" s="139" t="n">
        <v>46022</v>
      </c>
      <c r="G2944" t="n">
        <v>22.73</v>
      </c>
      <c r="I2944" t="inlineStr">
        <is>
          <t>402-2025-12-31</t>
        </is>
      </c>
    </row>
    <row r="2945">
      <c r="A2945" t="n">
        <v>413</v>
      </c>
      <c r="B2945" t="inlineStr">
        <is>
          <t>Participación del Poli como sede o patrocinador</t>
        </is>
      </c>
      <c r="C2945" t="inlineStr">
        <is>
          <t>Comunicaciones Externas</t>
        </is>
      </c>
      <c r="D2945" t="inlineStr">
        <is>
          <t>Anual</t>
        </is>
      </c>
      <c r="E2945" t="inlineStr">
        <is>
          <t>Positivo</t>
        </is>
      </c>
      <c r="F2945" s="139" t="n">
        <v>46022</v>
      </c>
      <c r="G2945" t="n">
        <v>100</v>
      </c>
      <c r="H2945" t="n">
        <v>100</v>
      </c>
      <c r="I2945" t="inlineStr">
        <is>
          <t>413-2025-12-31</t>
        </is>
      </c>
    </row>
    <row r="2946">
      <c r="A2946" t="n">
        <v>423</v>
      </c>
      <c r="B2946" t="inlineStr">
        <is>
          <t>Brand equity</t>
        </is>
      </c>
      <c r="C2946" t="inlineStr">
        <is>
          <t>Mercadeo de programas académicos</t>
        </is>
      </c>
      <c r="D2946" t="inlineStr">
        <is>
          <t>Anual</t>
        </is>
      </c>
      <c r="E2946" t="inlineStr">
        <is>
          <t>Positivo</t>
        </is>
      </c>
      <c r="F2946" s="139" t="n">
        <v>46022</v>
      </c>
      <c r="G2946" t="n">
        <v>15.1</v>
      </c>
      <c r="H2946" t="n">
        <v>12.3</v>
      </c>
      <c r="I2946" t="inlineStr">
        <is>
          <t>423-2025-12-31</t>
        </is>
      </c>
    </row>
    <row r="2947">
      <c r="A2947" t="n">
        <v>424</v>
      </c>
      <c r="B2947" t="inlineStr">
        <is>
          <t>Conocimiento espontáneo</t>
        </is>
      </c>
      <c r="C2947" t="inlineStr">
        <is>
          <t>Mercadeo de programas académicos</t>
        </is>
      </c>
      <c r="D2947" t="inlineStr">
        <is>
          <t>Anual</t>
        </is>
      </c>
      <c r="E2947" t="inlineStr">
        <is>
          <t>Positivo</t>
        </is>
      </c>
      <c r="F2947" s="139" t="n">
        <v>46022</v>
      </c>
      <c r="G2947" t="n">
        <v>11</v>
      </c>
      <c r="H2947" t="n">
        <v>9</v>
      </c>
      <c r="I2947" t="inlineStr">
        <is>
          <t>424-2025-12-31</t>
        </is>
      </c>
    </row>
    <row r="2948">
      <c r="A2948" t="n">
        <v>437</v>
      </c>
      <c r="B2948" t="inlineStr">
        <is>
          <t>Nivel de Satisfacción Servicios Prestados - Riesgos</t>
        </is>
      </c>
      <c r="C2948" t="inlineStr">
        <is>
          <t>GESTIÓN DE RIESGOS</t>
        </is>
      </c>
      <c r="D2948" t="inlineStr">
        <is>
          <t>Anual</t>
        </is>
      </c>
      <c r="E2948" t="inlineStr">
        <is>
          <t>Positivo</t>
        </is>
      </c>
      <c r="F2948" s="139" t="n">
        <v>46022</v>
      </c>
      <c r="G2948" t="n">
        <v>99</v>
      </c>
      <c r="H2948" t="n">
        <v>80</v>
      </c>
      <c r="I2948" t="inlineStr">
        <is>
          <t>437-2025-12-31</t>
        </is>
      </c>
    </row>
    <row r="2949">
      <c r="A2949" t="n">
        <v>460</v>
      </c>
      <c r="B2949" t="inlineStr">
        <is>
          <t>% de profesores (Contrato Indefinido- Fijo) impactados plan de desarrollo docente</t>
        </is>
      </c>
      <c r="C2949" t="inlineStr">
        <is>
          <t>GESTIÓN Y DESARROLLO DEL TALENTO HUMANO</t>
        </is>
      </c>
      <c r="D2949" t="inlineStr">
        <is>
          <t>Anual</t>
        </is>
      </c>
      <c r="E2949" t="inlineStr">
        <is>
          <t>Positivo</t>
        </is>
      </c>
      <c r="F2949" s="139" t="n">
        <v>46022</v>
      </c>
      <c r="G2949" t="n">
        <v>84.18000000000001</v>
      </c>
      <c r="H2949" t="n">
        <v>80</v>
      </c>
      <c r="I2949" t="inlineStr">
        <is>
          <t>460-2025-12-31</t>
        </is>
      </c>
    </row>
    <row r="2950">
      <c r="A2950" t="n">
        <v>487</v>
      </c>
      <c r="B2950" t="inlineStr">
        <is>
          <t>Número Impactados Talleres de formación</t>
        </is>
      </c>
      <c r="C2950" t="inlineStr">
        <is>
          <t>Centro de Medios Audiovisuales</t>
        </is>
      </c>
      <c r="D2950" t="inlineStr">
        <is>
          <t>Anual</t>
        </is>
      </c>
      <c r="E2950" t="inlineStr">
        <is>
          <t>Positivo</t>
        </is>
      </c>
      <c r="F2950" s="139" t="n">
        <v>46022</v>
      </c>
      <c r="G2950" t="n">
        <v>58.86</v>
      </c>
      <c r="H2950" t="n">
        <v>20</v>
      </c>
      <c r="I2950" t="inlineStr">
        <is>
          <t>487-2025-12-31</t>
        </is>
      </c>
    </row>
    <row r="2951">
      <c r="A2951" t="n">
        <v>490</v>
      </c>
      <c r="B2951" t="inlineStr">
        <is>
          <t>Nivel de Satisfacción Servicios Prestados - Planeación Estratégica</t>
        </is>
      </c>
      <c r="C2951" t="inlineStr">
        <is>
          <t>Planeación Estratégica</t>
        </is>
      </c>
      <c r="D2951" t="inlineStr">
        <is>
          <t>Anual</t>
        </is>
      </c>
      <c r="E2951" t="inlineStr">
        <is>
          <t>Positivo</t>
        </is>
      </c>
      <c r="F2951" s="139" t="n">
        <v>46022</v>
      </c>
      <c r="G2951" t="n">
        <v>100</v>
      </c>
      <c r="H2951" t="n">
        <v>80</v>
      </c>
      <c r="I2951" t="inlineStr">
        <is>
          <t>490-2025-12-31</t>
        </is>
      </c>
    </row>
    <row r="2952">
      <c r="A2952" t="n">
        <v>491</v>
      </c>
      <c r="B2952" t="inlineStr">
        <is>
          <t>Nivel de Satisfacción Servicios Prestados - Gestión de proyectos</t>
        </is>
      </c>
      <c r="C2952" t="inlineStr">
        <is>
          <t>Gestión de Proyectos</t>
        </is>
      </c>
      <c r="D2952" t="inlineStr">
        <is>
          <t>Anual</t>
        </is>
      </c>
      <c r="E2952" t="inlineStr">
        <is>
          <t>Positivo</t>
        </is>
      </c>
      <c r="F2952" s="139" t="n">
        <v>46022</v>
      </c>
      <c r="G2952" t="n">
        <v>100</v>
      </c>
      <c r="H2952" t="n">
        <v>80</v>
      </c>
      <c r="I2952" t="inlineStr">
        <is>
          <t>491-2025-12-31</t>
        </is>
      </c>
    </row>
    <row r="2953">
      <c r="A2953" t="n">
        <v>492</v>
      </c>
      <c r="B2953" t="inlineStr">
        <is>
          <t>Nivel de Satisfacción Servicios Prestados - Desempeño Institucional</t>
        </is>
      </c>
      <c r="C2953" t="inlineStr">
        <is>
          <t>Desempeño Institucional</t>
        </is>
      </c>
      <c r="D2953" t="inlineStr">
        <is>
          <t>Anual</t>
        </is>
      </c>
      <c r="E2953" t="inlineStr">
        <is>
          <t>Positivo</t>
        </is>
      </c>
      <c r="F2953" s="139" t="n">
        <v>46022</v>
      </c>
      <c r="G2953" t="n">
        <v>95</v>
      </c>
      <c r="H2953" t="n">
        <v>80</v>
      </c>
      <c r="I2953" t="inlineStr">
        <is>
          <t>492-2025-12-31</t>
        </is>
      </c>
    </row>
    <row r="2954">
      <c r="A2954" t="n">
        <v>493</v>
      </c>
      <c r="B2954" t="inlineStr">
        <is>
          <t>Nivel de Satisfacción Servicios Prestados - Gestión Jurídica Y Normativa</t>
        </is>
      </c>
      <c r="C2954" t="inlineStr">
        <is>
          <t>GESTIÓN JURÍDICA Y NORMATIVA</t>
        </is>
      </c>
      <c r="D2954" t="inlineStr">
        <is>
          <t>Anual</t>
        </is>
      </c>
      <c r="E2954" t="inlineStr">
        <is>
          <t>Positivo</t>
        </is>
      </c>
      <c r="F2954" s="139" t="n">
        <v>46022</v>
      </c>
      <c r="G2954" t="n">
        <v>77</v>
      </c>
      <c r="H2954" t="n">
        <v>80</v>
      </c>
      <c r="I2954" t="inlineStr">
        <is>
          <t>493-2025-12-31</t>
        </is>
      </c>
    </row>
    <row r="2955">
      <c r="A2955" t="n">
        <v>494</v>
      </c>
      <c r="B2955" t="inlineStr">
        <is>
          <t>Nivel de Satisfacción Servicios Prestados - Administración De Servicios Generales</t>
        </is>
      </c>
      <c r="C2955" t="inlineStr">
        <is>
          <t>Administración de Servicios Generales</t>
        </is>
      </c>
      <c r="D2955" t="inlineStr">
        <is>
          <t>Anual</t>
        </is>
      </c>
      <c r="E2955" t="inlineStr">
        <is>
          <t>Positivo</t>
        </is>
      </c>
      <c r="F2955" s="139" t="n">
        <v>46022</v>
      </c>
      <c r="G2955" t="n">
        <v>93</v>
      </c>
      <c r="H2955" t="n">
        <v>80</v>
      </c>
      <c r="I2955" t="inlineStr">
        <is>
          <t>494-2025-12-31</t>
        </is>
      </c>
    </row>
    <row r="2956">
      <c r="A2956" t="n">
        <v>495</v>
      </c>
      <c r="B2956" t="inlineStr">
        <is>
          <t>Nivel de Satisfacción Servicios Prestados - Contabilidad</t>
        </is>
      </c>
      <c r="C2956" t="inlineStr">
        <is>
          <t>Contabilidad</t>
        </is>
      </c>
      <c r="D2956" t="inlineStr">
        <is>
          <t>Anual</t>
        </is>
      </c>
      <c r="E2956" t="inlineStr">
        <is>
          <t>Positivo</t>
        </is>
      </c>
      <c r="F2956" s="139" t="n">
        <v>46022</v>
      </c>
      <c r="G2956" t="n">
        <v>63</v>
      </c>
      <c r="H2956" t="n">
        <v>80</v>
      </c>
      <c r="I2956" t="inlineStr">
        <is>
          <t>495-2025-12-31</t>
        </is>
      </c>
    </row>
    <row r="2957">
      <c r="A2957" t="n">
        <v>496</v>
      </c>
      <c r="B2957" t="inlineStr">
        <is>
          <t>Nivel de Satisfacción Servicios Prestados - Planeación Financiera</t>
        </is>
      </c>
      <c r="C2957" t="inlineStr">
        <is>
          <t>Planeación Financiera</t>
        </is>
      </c>
      <c r="D2957" t="inlineStr">
        <is>
          <t>Anual</t>
        </is>
      </c>
      <c r="E2957" t="inlineStr">
        <is>
          <t>Positivo</t>
        </is>
      </c>
      <c r="F2957" s="139" t="n">
        <v>46022</v>
      </c>
      <c r="G2957" t="n">
        <v>100</v>
      </c>
      <c r="H2957" t="n">
        <v>80</v>
      </c>
      <c r="I2957" t="inlineStr">
        <is>
          <t>496-2025-12-31</t>
        </is>
      </c>
    </row>
    <row r="2958">
      <c r="A2958" t="n">
        <v>498</v>
      </c>
      <c r="B2958" t="inlineStr">
        <is>
          <t>Nivel de Satisfacción Servicios Prestados - Centro de Medios Audiovisuales</t>
        </is>
      </c>
      <c r="C2958" t="inlineStr">
        <is>
          <t>Centro de Medios Audiovisuales</t>
        </is>
      </c>
      <c r="D2958" t="inlineStr">
        <is>
          <t>Anual</t>
        </is>
      </c>
      <c r="E2958" t="inlineStr">
        <is>
          <t>Positivo</t>
        </is>
      </c>
      <c r="F2958" s="139" t="n">
        <v>46022</v>
      </c>
      <c r="G2958" t="n">
        <v>95</v>
      </c>
      <c r="H2958" t="n">
        <v>80</v>
      </c>
      <c r="I2958" t="inlineStr">
        <is>
          <t>498-2025-12-31</t>
        </is>
      </c>
    </row>
    <row r="2959">
      <c r="A2959" t="n">
        <v>499</v>
      </c>
      <c r="B2959" t="inlineStr">
        <is>
          <t>Nivel de Satisfacción Servicios Prestados - Datos y analítica</t>
        </is>
      </c>
      <c r="C2959" t="inlineStr">
        <is>
          <t>DATOS Y ANALÍTICA</t>
        </is>
      </c>
      <c r="D2959" t="inlineStr">
        <is>
          <t>Anual</t>
        </is>
      </c>
      <c r="E2959" t="inlineStr">
        <is>
          <t>Positivo</t>
        </is>
      </c>
      <c r="F2959" s="139" t="n">
        <v>46022</v>
      </c>
      <c r="H2959" t="n">
        <v>80</v>
      </c>
      <c r="I2959" t="inlineStr">
        <is>
          <t>499-2025-12-31</t>
        </is>
      </c>
    </row>
    <row r="2960">
      <c r="A2960" t="n">
        <v>500</v>
      </c>
      <c r="B2960" t="inlineStr">
        <is>
          <t>Nivel de Satisfacción Servicios Prestados -Servicio de Salud</t>
        </is>
      </c>
      <c r="C2960" t="inlineStr">
        <is>
          <t>Servicio de Salud</t>
        </is>
      </c>
      <c r="D2960" t="inlineStr">
        <is>
          <t>Anual</t>
        </is>
      </c>
      <c r="E2960" t="inlineStr">
        <is>
          <t>Positivo</t>
        </is>
      </c>
      <c r="F2960" s="139" t="n">
        <v>46022</v>
      </c>
      <c r="G2960" t="n">
        <v>100</v>
      </c>
      <c r="H2960" t="n">
        <v>80</v>
      </c>
      <c r="I2960" t="inlineStr">
        <is>
          <t>500-2025-12-31</t>
        </is>
      </c>
    </row>
    <row r="2961">
      <c r="A2961" t="n">
        <v>501</v>
      </c>
      <c r="B2961" t="inlineStr">
        <is>
          <t>Nivel de Satisfacción Servicios Prestados -Gestión, evaluación e innovación curricular</t>
        </is>
      </c>
      <c r="C2961" t="inlineStr">
        <is>
          <t>Gestión, Evaluación e Innovación Curricular</t>
        </is>
      </c>
      <c r="D2961" t="inlineStr">
        <is>
          <t>Anual</t>
        </is>
      </c>
      <c r="E2961" t="inlineStr">
        <is>
          <t>Positivo</t>
        </is>
      </c>
      <c r="F2961" s="139" t="n">
        <v>46022</v>
      </c>
      <c r="G2961" t="n">
        <v>100</v>
      </c>
      <c r="H2961" t="n">
        <v>80</v>
      </c>
      <c r="I2961" t="inlineStr">
        <is>
          <t>501-2025-12-31</t>
        </is>
      </c>
    </row>
    <row r="2962">
      <c r="A2962" t="n">
        <v>502</v>
      </c>
      <c r="B2962" t="inlineStr">
        <is>
          <t>Nivel de Satisfacción Servicios Prestados -Formación para la investigación, creación e innovación</t>
        </is>
      </c>
      <c r="C2962" t="inlineStr">
        <is>
          <t>Formación para la investigación, creación e innovación</t>
        </is>
      </c>
      <c r="D2962" t="inlineStr">
        <is>
          <t>Anual</t>
        </is>
      </c>
      <c r="E2962" t="inlineStr">
        <is>
          <t>Positivo</t>
        </is>
      </c>
      <c r="F2962" s="139" t="n">
        <v>46022</v>
      </c>
      <c r="G2962" t="n">
        <v>97</v>
      </c>
      <c r="H2962" t="n">
        <v>80</v>
      </c>
      <c r="I2962" t="inlineStr">
        <is>
          <t>502-2025-12-31</t>
        </is>
      </c>
    </row>
    <row r="2963">
      <c r="A2963" t="n">
        <v>503</v>
      </c>
      <c r="B2963" t="inlineStr">
        <is>
          <t>Nivel de Satisfacción Servicios Prestados -Gestión de Unidades Académicas</t>
        </is>
      </c>
      <c r="C2963" t="inlineStr">
        <is>
          <t>Gestión de Unidades Académicas</t>
        </is>
      </c>
      <c r="D2963" t="inlineStr">
        <is>
          <t>Anual</t>
        </is>
      </c>
      <c r="E2963" t="inlineStr">
        <is>
          <t>Positivo</t>
        </is>
      </c>
      <c r="F2963" s="139" t="n">
        <v>46022</v>
      </c>
      <c r="G2963" t="n">
        <v>94</v>
      </c>
      <c r="H2963" t="n">
        <v>80</v>
      </c>
      <c r="I2963" t="inlineStr">
        <is>
          <t>503-2025-12-31</t>
        </is>
      </c>
    </row>
    <row r="2964">
      <c r="A2964" t="n">
        <v>504</v>
      </c>
      <c r="B2964" t="inlineStr">
        <is>
          <t>Nivel de Satisfacción Servicios Prestados - LEI</t>
        </is>
      </c>
      <c r="C2964" t="inlineStr">
        <is>
          <t>LEI</t>
        </is>
      </c>
      <c r="D2964" t="inlineStr">
        <is>
          <t>Anual</t>
        </is>
      </c>
      <c r="E2964" t="inlineStr">
        <is>
          <t>Positivo</t>
        </is>
      </c>
      <c r="F2964" s="139" t="n">
        <v>46022</v>
      </c>
      <c r="G2964" t="n">
        <v>88</v>
      </c>
      <c r="H2964" t="n">
        <v>80</v>
      </c>
      <c r="I2964" t="inlineStr">
        <is>
          <t>504-2025-12-31</t>
        </is>
      </c>
    </row>
    <row r="2965">
      <c r="A2965" t="n">
        <v>505</v>
      </c>
      <c r="B2965" t="inlineStr">
        <is>
          <t>Nivel de Satisfacción Servicios Prestados - Mercadeo de programas académicos</t>
        </is>
      </c>
      <c r="C2965" t="inlineStr">
        <is>
          <t>Mercadeo de programas académicos</t>
        </is>
      </c>
      <c r="D2965" t="inlineStr">
        <is>
          <t>Anual</t>
        </is>
      </c>
      <c r="E2965" t="inlineStr">
        <is>
          <t>Positivo</t>
        </is>
      </c>
      <c r="F2965" s="139" t="n">
        <v>46022</v>
      </c>
      <c r="G2965" t="n">
        <v>86</v>
      </c>
      <c r="H2965" t="n">
        <v>80</v>
      </c>
      <c r="I2965" t="inlineStr">
        <is>
          <t>505-2025-12-31</t>
        </is>
      </c>
    </row>
    <row r="2966">
      <c r="A2966" t="n">
        <v>508</v>
      </c>
      <c r="B2966" t="inlineStr">
        <is>
          <t>Nivel de Satisfacción Servicios Prestados - Diseño y contenido virtual</t>
        </is>
      </c>
      <c r="C2966" t="inlineStr">
        <is>
          <t>Diseño de Contenido Virtual</t>
        </is>
      </c>
      <c r="D2966" t="inlineStr">
        <is>
          <t>Anual</t>
        </is>
      </c>
      <c r="E2966" t="inlineStr">
        <is>
          <t>Positivo</t>
        </is>
      </c>
      <c r="F2966" s="139" t="n">
        <v>46022</v>
      </c>
      <c r="G2966" t="n">
        <v>89</v>
      </c>
      <c r="H2966" t="n">
        <v>80</v>
      </c>
      <c r="I2966" t="inlineStr">
        <is>
          <t>508-2025-12-31</t>
        </is>
      </c>
    </row>
    <row r="2967">
      <c r="A2967" t="n">
        <v>522</v>
      </c>
      <c r="B2967" t="inlineStr">
        <is>
          <t>Asignaturas o modulos con mecanismos de evaluación implementados</t>
        </is>
      </c>
      <c r="C2967" t="inlineStr">
        <is>
          <t>Gestión, Evaluación e Innovación Curricular</t>
        </is>
      </c>
      <c r="D2967" t="inlineStr">
        <is>
          <t>Anual</t>
        </is>
      </c>
      <c r="E2967" t="inlineStr">
        <is>
          <t>Positivo</t>
        </is>
      </c>
      <c r="F2967" s="139" t="n">
        <v>46022</v>
      </c>
      <c r="G2967" t="n">
        <v>100</v>
      </c>
      <c r="I2967" t="inlineStr">
        <is>
          <t>522-2025-12-31</t>
        </is>
      </c>
    </row>
    <row r="2968">
      <c r="A2968" t="n">
        <v>527</v>
      </c>
      <c r="B2968" t="inlineStr">
        <is>
          <t>Participación de Grupos de Interés en la construcción del nuevo plan de desarrollo (PDI)</t>
        </is>
      </c>
      <c r="C2968" t="inlineStr">
        <is>
          <t>Planeación Estratégica</t>
        </is>
      </c>
      <c r="D2968" t="inlineStr">
        <is>
          <t>Anual</t>
        </is>
      </c>
      <c r="E2968" t="inlineStr">
        <is>
          <t>Positivo</t>
        </is>
      </c>
      <c r="F2968" s="139" t="n">
        <v>46022</v>
      </c>
      <c r="G2968" t="n">
        <v>197.94</v>
      </c>
      <c r="H2968" t="n">
        <v>100</v>
      </c>
      <c r="I2968" t="inlineStr">
        <is>
          <t>527-2025-12-31</t>
        </is>
      </c>
    </row>
    <row r="2969">
      <c r="A2969" t="n">
        <v>528</v>
      </c>
      <c r="B2969" t="inlineStr">
        <is>
          <t>Participación de la comunidad en la Rendición de Cuentas</t>
        </is>
      </c>
      <c r="C2969" t="inlineStr">
        <is>
          <t>Planeación Estratégica</t>
        </is>
      </c>
      <c r="D2969" t="inlineStr">
        <is>
          <t>Anual</t>
        </is>
      </c>
      <c r="E2969" t="inlineStr">
        <is>
          <t>Positivo</t>
        </is>
      </c>
      <c r="F2969" s="139" t="n">
        <v>46022</v>
      </c>
      <c r="H2969" t="n">
        <v>100</v>
      </c>
      <c r="I2969" t="inlineStr">
        <is>
          <t>528-2025-12-31</t>
        </is>
      </c>
    </row>
    <row r="2970">
      <c r="A2970" t="n">
        <v>541</v>
      </c>
      <c r="B2970" t="inlineStr">
        <is>
          <t>Participación de graduados en actividades de empleabilidad y relacionamiento</t>
        </is>
      </c>
      <c r="C2970" t="inlineStr">
        <is>
          <t>Gestión de Graduados</t>
        </is>
      </c>
      <c r="D2970" t="inlineStr">
        <is>
          <t>Anual</t>
        </is>
      </c>
      <c r="E2970" t="inlineStr">
        <is>
          <t>Positivo</t>
        </is>
      </c>
      <c r="F2970" s="139" t="n">
        <v>46022</v>
      </c>
      <c r="G2970" t="n">
        <v>6.99</v>
      </c>
      <c r="H2970" t="n">
        <v>4</v>
      </c>
      <c r="I2970" t="inlineStr">
        <is>
          <t>541-2025-12-31</t>
        </is>
      </c>
    </row>
    <row r="2971">
      <c r="A2971" t="n">
        <v>542</v>
      </c>
      <c r="B2971" t="inlineStr">
        <is>
          <t>Tasa de cotización del graduado - Metrica</t>
        </is>
      </c>
      <c r="C2971" t="inlineStr">
        <is>
          <t>Gestión de Graduados</t>
        </is>
      </c>
      <c r="D2971" t="inlineStr">
        <is>
          <t>Anual</t>
        </is>
      </c>
      <c r="E2971" t="inlineStr">
        <is>
          <t>Positivo</t>
        </is>
      </c>
      <c r="F2971" s="139" t="n">
        <v>46022</v>
      </c>
      <c r="G2971" t="n">
        <v>81.23999999999999</v>
      </c>
      <c r="I2971" t="inlineStr">
        <is>
          <t>542-2025-12-31</t>
        </is>
      </c>
    </row>
    <row r="2972">
      <c r="A2972" t="n">
        <v>546</v>
      </c>
      <c r="B2972" t="inlineStr">
        <is>
          <t>Tasa de participación de graduados en instrumentos de seguimiento (M0, M1, M5)</t>
        </is>
      </c>
      <c r="C2972" t="inlineStr">
        <is>
          <t>Gestión de Graduados</t>
        </is>
      </c>
      <c r="D2972" t="inlineStr">
        <is>
          <t>Anual</t>
        </is>
      </c>
      <c r="E2972" t="inlineStr">
        <is>
          <t>Positivo</t>
        </is>
      </c>
      <c r="F2972" s="139" t="n">
        <v>46022</v>
      </c>
      <c r="G2972" t="n">
        <v>37.79</v>
      </c>
      <c r="H2972" t="n">
        <v>100</v>
      </c>
      <c r="I2972" t="inlineStr">
        <is>
          <t>546-2025-12-31</t>
        </is>
      </c>
    </row>
    <row r="2973">
      <c r="A2973" t="n">
        <v>547</v>
      </c>
      <c r="B2973" t="inlineStr">
        <is>
          <t>Nivel de satisfacción del graduado con la institución</t>
        </is>
      </c>
      <c r="C2973" t="inlineStr">
        <is>
          <t>Gestión de Graduados</t>
        </is>
      </c>
      <c r="D2973" t="inlineStr">
        <is>
          <t>Anual</t>
        </is>
      </c>
      <c r="E2973" t="inlineStr">
        <is>
          <t>Positivo</t>
        </is>
      </c>
      <c r="F2973" s="139" t="n">
        <v>46022</v>
      </c>
      <c r="G2973" t="n">
        <v>92</v>
      </c>
      <c r="I2973" t="inlineStr">
        <is>
          <t>547-2025-12-31</t>
        </is>
      </c>
    </row>
    <row r="2974">
      <c r="A2974" t="n">
        <v>552</v>
      </c>
      <c r="B2974" t="inlineStr">
        <is>
          <t>Nivel de Satisfacción Servicios Prestados -Gestión de la Responsabilidad Social</t>
        </is>
      </c>
      <c r="C2974" t="inlineStr">
        <is>
          <t>Gestión de la Responsabilidad Social</t>
        </is>
      </c>
      <c r="D2974" t="inlineStr">
        <is>
          <t>Anual</t>
        </is>
      </c>
      <c r="E2974" t="inlineStr">
        <is>
          <t>Positivo</t>
        </is>
      </c>
      <c r="F2974" s="139" t="n">
        <v>46022</v>
      </c>
      <c r="G2974" t="n">
        <v>92</v>
      </c>
      <c r="H2974" t="n">
        <v>80</v>
      </c>
      <c r="I2974" t="inlineStr">
        <is>
          <t>552-2025-12-31</t>
        </is>
      </c>
    </row>
    <row r="2975">
      <c r="A2975" t="n">
        <v>553</v>
      </c>
      <c r="B2975" t="inlineStr">
        <is>
          <t>Nivel de Satisfacción Servicios Prestados -Inscripción, admisión y matrícula de estudiantes nuevos</t>
        </is>
      </c>
      <c r="C2975" t="inlineStr">
        <is>
          <t>Inscripción, admisión y matrícula de estudiantes nuevos</t>
        </is>
      </c>
      <c r="D2975" t="inlineStr">
        <is>
          <t>Anual</t>
        </is>
      </c>
      <c r="E2975" t="inlineStr">
        <is>
          <t>Positivo</t>
        </is>
      </c>
      <c r="F2975" s="139" t="n">
        <v>46022</v>
      </c>
      <c r="G2975" t="n">
        <v>83</v>
      </c>
      <c r="H2975" t="n">
        <v>80</v>
      </c>
      <c r="I2975" t="inlineStr">
        <is>
          <t>553-2025-12-31</t>
        </is>
      </c>
    </row>
    <row r="2976">
      <c r="A2976" t="n">
        <v>556</v>
      </c>
      <c r="B2976" t="inlineStr">
        <is>
          <t>Cumplimiento Plan de formación Institucional</t>
        </is>
      </c>
      <c r="C2976" t="inlineStr">
        <is>
          <t>GESTIÓN Y DESARROLLO DEL TALENTO HUMANO</t>
        </is>
      </c>
      <c r="D2976" t="inlineStr">
        <is>
          <t>Anual</t>
        </is>
      </c>
      <c r="E2976" t="inlineStr">
        <is>
          <t>Positivo</t>
        </is>
      </c>
      <c r="F2976" s="139" t="n">
        <v>46022</v>
      </c>
      <c r="G2976" t="n">
        <v>113.75</v>
      </c>
      <c r="H2976" t="n">
        <v>70</v>
      </c>
      <c r="I2976" t="inlineStr">
        <is>
          <t>556-2025-12-31</t>
        </is>
      </c>
    </row>
    <row r="2977">
      <c r="A2977" t="n">
        <v>77</v>
      </c>
      <c r="B2977" t="inlineStr">
        <is>
          <t>Disponibilidad de servicios tecnológicos</t>
        </is>
      </c>
      <c r="C2977" t="inlineStr">
        <is>
          <t>GESTIÓN DE LA TECNOLOGÍA E INNOVACIÓN DIGITAL</t>
        </is>
      </c>
      <c r="D2977" t="inlineStr">
        <is>
          <t>Mensual</t>
        </is>
      </c>
      <c r="E2977" t="inlineStr">
        <is>
          <t>Positivo</t>
        </is>
      </c>
      <c r="F2977" s="139" t="n">
        <v>44227</v>
      </c>
      <c r="G2977" t="n">
        <v>95.5</v>
      </c>
      <c r="H2977" t="n">
        <v>95</v>
      </c>
      <c r="I2977" t="inlineStr">
        <is>
          <t>77-2021-01-31</t>
        </is>
      </c>
    </row>
    <row r="2978">
      <c r="A2978" t="n">
        <v>121</v>
      </c>
      <c r="B2978" t="inlineStr">
        <is>
          <t>Ejecución presupuestal de la nómina acumulada</t>
        </is>
      </c>
      <c r="C2978" t="inlineStr">
        <is>
          <t>GESTIÓN Y DESARROLLO DEL TALENTO HUMANO</t>
        </is>
      </c>
      <c r="D2978" t="inlineStr">
        <is>
          <t>Mensual</t>
        </is>
      </c>
      <c r="E2978" t="inlineStr">
        <is>
          <t>Negativo</t>
        </is>
      </c>
      <c r="F2978" s="139" t="n">
        <v>44227</v>
      </c>
      <c r="G2978" t="n">
        <v>92.32156541881101</v>
      </c>
      <c r="H2978" t="n">
        <v>100</v>
      </c>
      <c r="I2978" t="inlineStr">
        <is>
          <t>121-2021-01-31</t>
        </is>
      </c>
    </row>
    <row r="2979">
      <c r="A2979" t="n">
        <v>124</v>
      </c>
      <c r="B2979" t="inlineStr">
        <is>
          <t>Indice de Frecuencia de accidentalidad</t>
        </is>
      </c>
      <c r="C2979" t="inlineStr">
        <is>
          <t>GESTIÓN DE SEGURIDAD Y SALUD EN EL TRABAJO</t>
        </is>
      </c>
      <c r="D2979" t="inlineStr">
        <is>
          <t>Mensual</t>
        </is>
      </c>
      <c r="E2979" t="inlineStr">
        <is>
          <t>Negativo</t>
        </is>
      </c>
      <c r="F2979" s="139" t="n">
        <v>44227</v>
      </c>
      <c r="G2979" t="n">
        <v>0.08250825082508299</v>
      </c>
      <c r="H2979" t="n">
        <v>1.6</v>
      </c>
      <c r="I2979" t="inlineStr">
        <is>
          <t>124-2021-01-31</t>
        </is>
      </c>
    </row>
    <row r="2980">
      <c r="A2980" t="n">
        <v>125</v>
      </c>
      <c r="B2980" t="inlineStr">
        <is>
          <t>Indice de severidad</t>
        </is>
      </c>
      <c r="C2980" t="inlineStr">
        <is>
          <t>GESTIÓN DE SEGURIDAD Y SALUD EN EL TRABAJO</t>
        </is>
      </c>
      <c r="D2980" t="inlineStr">
        <is>
          <t>Mensual</t>
        </is>
      </c>
      <c r="E2980" t="inlineStr">
        <is>
          <t>Negativo</t>
        </is>
      </c>
      <c r="F2980" s="139" t="n">
        <v>44227</v>
      </c>
      <c r="G2980" t="n">
        <v>0</v>
      </c>
      <c r="H2980" t="n">
        <v>4.7</v>
      </c>
      <c r="I2980" t="inlineStr">
        <is>
          <t>125-2021-01-31</t>
        </is>
      </c>
    </row>
    <row r="2981">
      <c r="A2981" t="n">
        <v>128</v>
      </c>
      <c r="B2981" t="inlineStr">
        <is>
          <t>Ausentísmo por causa médica</t>
        </is>
      </c>
      <c r="C2981" t="inlineStr">
        <is>
          <t>GESTIÓN DE SEGURIDAD Y SALUD EN EL TRABAJO</t>
        </is>
      </c>
      <c r="D2981" t="inlineStr">
        <is>
          <t>Mensual</t>
        </is>
      </c>
      <c r="E2981" t="inlineStr">
        <is>
          <t>Negativo</t>
        </is>
      </c>
      <c r="F2981" s="139" t="n">
        <v>44227</v>
      </c>
      <c r="G2981" t="n">
        <v>1.1001100110011</v>
      </c>
      <c r="H2981" t="n">
        <v>1</v>
      </c>
      <c r="I2981" t="inlineStr">
        <is>
          <t>128-2021-01-31</t>
        </is>
      </c>
    </row>
    <row r="2982">
      <c r="A2982" t="n">
        <v>139</v>
      </c>
      <c r="B2982" t="inlineStr">
        <is>
          <t>Ejecución presupuestal del gasto</t>
        </is>
      </c>
      <c r="C2982" t="inlineStr">
        <is>
          <t>Biblioteca Institucional</t>
        </is>
      </c>
      <c r="D2982" t="inlineStr">
        <is>
          <t>Mensual</t>
        </is>
      </c>
      <c r="E2982" t="inlineStr">
        <is>
          <t>Negativo</t>
        </is>
      </c>
      <c r="F2982" s="139" t="n">
        <v>44227</v>
      </c>
      <c r="G2982" t="n">
        <v>80.56417262718</v>
      </c>
      <c r="H2982" t="n">
        <v>100</v>
      </c>
      <c r="I2982" t="inlineStr">
        <is>
          <t>139-2021-01-31</t>
        </is>
      </c>
    </row>
    <row r="2983">
      <c r="A2983" t="n">
        <v>208</v>
      </c>
      <c r="B2983" t="inlineStr">
        <is>
          <t>Consumo de Agua m3 Mensual</t>
        </is>
      </c>
      <c r="C2983" t="inlineStr">
        <is>
          <t>GESTIÓN AMBIENTAL</t>
        </is>
      </c>
      <c r="D2983" t="inlineStr">
        <is>
          <t>Mensual</t>
        </is>
      </c>
      <c r="E2983" t="inlineStr">
        <is>
          <t>Negativo</t>
        </is>
      </c>
      <c r="F2983" s="139" t="n">
        <v>44227</v>
      </c>
      <c r="G2983" t="n">
        <v>0</v>
      </c>
      <c r="H2983" t="n">
        <v>1700</v>
      </c>
      <c r="I2983" t="inlineStr">
        <is>
          <t>208-2021-01-31</t>
        </is>
      </c>
    </row>
    <row r="2984">
      <c r="A2984" t="n">
        <v>214</v>
      </c>
      <c r="B2984" t="inlineStr">
        <is>
          <t>Generación de Residuos Sólidos Mensual</t>
        </is>
      </c>
      <c r="C2984" t="inlineStr">
        <is>
          <t>GESTIÓN AMBIENTAL</t>
        </is>
      </c>
      <c r="D2984" t="inlineStr">
        <is>
          <t>Mensual</t>
        </is>
      </c>
      <c r="E2984" t="inlineStr">
        <is>
          <t>Negativo</t>
        </is>
      </c>
      <c r="F2984" s="139" t="n">
        <v>44227</v>
      </c>
      <c r="G2984" t="n">
        <v>0</v>
      </c>
      <c r="H2984" t="n">
        <v>7500</v>
      </c>
      <c r="I2984" t="inlineStr">
        <is>
          <t>214-2021-01-31</t>
        </is>
      </c>
    </row>
    <row r="2985">
      <c r="A2985" t="n">
        <v>218</v>
      </c>
      <c r="B2985" t="inlineStr">
        <is>
          <t>Consumo de Energía Eléctrica kWh Mensual</t>
        </is>
      </c>
      <c r="C2985" t="inlineStr">
        <is>
          <t>GESTIÓN AMBIENTAL</t>
        </is>
      </c>
      <c r="D2985" t="inlineStr">
        <is>
          <t>Mensual</t>
        </is>
      </c>
      <c r="E2985" t="inlineStr">
        <is>
          <t>Negativo</t>
        </is>
      </c>
      <c r="F2985" s="139" t="n">
        <v>44227</v>
      </c>
      <c r="G2985" t="n">
        <v>0</v>
      </c>
      <c r="H2985" t="n">
        <v>172000</v>
      </c>
      <c r="I2985" t="inlineStr">
        <is>
          <t>218-2021-01-31</t>
        </is>
      </c>
    </row>
    <row r="2986">
      <c r="A2986" t="n">
        <v>225</v>
      </c>
      <c r="B2986" t="inlineStr">
        <is>
          <t>Acciones para el Cuidado y Mantenimiento de las Especies de Flora y el Suelo de las Áreas Naturales</t>
        </is>
      </c>
      <c r="C2986" t="inlineStr">
        <is>
          <t>GESTIÓN AMBIENTAL</t>
        </is>
      </c>
      <c r="D2986" t="inlineStr">
        <is>
          <t>Mensual</t>
        </is>
      </c>
      <c r="E2986" t="inlineStr">
        <is>
          <t>Positivo</t>
        </is>
      </c>
      <c r="F2986" s="139" t="n">
        <v>44227</v>
      </c>
      <c r="G2986" t="n">
        <v>0</v>
      </c>
      <c r="H2986" t="n">
        <v>1</v>
      </c>
      <c r="I2986" t="inlineStr">
        <is>
          <t>225-2021-01-31</t>
        </is>
      </c>
    </row>
    <row r="2987">
      <c r="A2987" t="n">
        <v>239</v>
      </c>
      <c r="B2987" t="inlineStr">
        <is>
          <t>Portafolio de Proyectos - Metrica</t>
        </is>
      </c>
      <c r="C2987" t="inlineStr">
        <is>
          <t>Gestión de Proyectos</t>
        </is>
      </c>
      <c r="D2987" t="inlineStr">
        <is>
          <t>Mensual</t>
        </is>
      </c>
      <c r="E2987" t="inlineStr">
        <is>
          <t>Positivo</t>
        </is>
      </c>
      <c r="F2987" s="139" t="n">
        <v>44227</v>
      </c>
      <c r="G2987" t="n">
        <v>0</v>
      </c>
      <c r="I2987" t="inlineStr">
        <is>
          <t>239-2021-01-31</t>
        </is>
      </c>
    </row>
    <row r="2988">
      <c r="A2988" t="n">
        <v>434</v>
      </c>
      <c r="B2988" t="inlineStr">
        <is>
          <t>Generación de Residuos Peligrosos Mensual</t>
        </is>
      </c>
      <c r="C2988" t="inlineStr">
        <is>
          <t>GESTIÓN AMBIENTAL</t>
        </is>
      </c>
      <c r="D2988" t="inlineStr">
        <is>
          <t>Mensual</t>
        </is>
      </c>
      <c r="E2988" t="inlineStr">
        <is>
          <t>Negativo</t>
        </is>
      </c>
      <c r="F2988" s="139" t="n">
        <v>44227</v>
      </c>
      <c r="G2988" t="n">
        <v>0</v>
      </c>
      <c r="H2988" t="n">
        <v>200</v>
      </c>
      <c r="I2988" t="inlineStr">
        <is>
          <t>434-2021-01-31</t>
        </is>
      </c>
    </row>
    <row r="2989">
      <c r="A2989" t="n">
        <v>436</v>
      </c>
      <c r="B2989" t="inlineStr">
        <is>
          <t>ANS documentos operativos</t>
        </is>
      </c>
      <c r="C2989" t="inlineStr">
        <is>
          <t>Gestión de calidad</t>
        </is>
      </c>
      <c r="D2989" t="inlineStr">
        <is>
          <t>Mensual</t>
        </is>
      </c>
      <c r="E2989" t="inlineStr">
        <is>
          <t>Negativo</t>
        </is>
      </c>
      <c r="F2989" s="139" t="n">
        <v>44227</v>
      </c>
      <c r="G2989" t="n">
        <v>0</v>
      </c>
      <c r="H2989" t="n">
        <v>14</v>
      </c>
      <c r="I2989" t="inlineStr">
        <is>
          <t>436-2021-01-31</t>
        </is>
      </c>
    </row>
    <row r="2990">
      <c r="A2990" t="n">
        <v>77</v>
      </c>
      <c r="B2990" t="inlineStr">
        <is>
          <t>Disponibilidad de servicios tecnológicos</t>
        </is>
      </c>
      <c r="C2990" t="inlineStr">
        <is>
          <t>GESTIÓN DE LA TECNOLOGÍA E INNOVACIÓN DIGITAL</t>
        </is>
      </c>
      <c r="D2990" t="inlineStr">
        <is>
          <t>Mensual</t>
        </is>
      </c>
      <c r="E2990" t="inlineStr">
        <is>
          <t>Positivo</t>
        </is>
      </c>
      <c r="F2990" s="139" t="n">
        <v>44255</v>
      </c>
      <c r="G2990" t="n">
        <v>95.5</v>
      </c>
      <c r="H2990" t="n">
        <v>95</v>
      </c>
      <c r="I2990" t="inlineStr">
        <is>
          <t>77-2021-02-28</t>
        </is>
      </c>
    </row>
    <row r="2991">
      <c r="A2991" t="n">
        <v>121</v>
      </c>
      <c r="B2991" t="inlineStr">
        <is>
          <t>Ejecución presupuestal de la nómina acumulada</t>
        </is>
      </c>
      <c r="C2991" t="inlineStr">
        <is>
          <t>GESTIÓN Y DESARROLLO DEL TALENTO HUMANO</t>
        </is>
      </c>
      <c r="D2991" t="inlineStr">
        <is>
          <t>Mensual</t>
        </is>
      </c>
      <c r="E2991" t="inlineStr">
        <is>
          <t>Negativo</t>
        </is>
      </c>
      <c r="F2991" s="139" t="n">
        <v>44255</v>
      </c>
      <c r="G2991" t="n">
        <v>104.87008110603</v>
      </c>
      <c r="H2991" t="n">
        <v>100</v>
      </c>
      <c r="I2991" t="inlineStr">
        <is>
          <t>121-2021-02-28</t>
        </is>
      </c>
    </row>
    <row r="2992">
      <c r="A2992" t="n">
        <v>124</v>
      </c>
      <c r="B2992" t="inlineStr">
        <is>
          <t>Indice de Frecuencia de accidentalidad</t>
        </is>
      </c>
      <c r="C2992" t="inlineStr">
        <is>
          <t>GESTIÓN DE SEGURIDAD Y SALUD EN EL TRABAJO</t>
        </is>
      </c>
      <c r="D2992" t="inlineStr">
        <is>
          <t>Mensual</t>
        </is>
      </c>
      <c r="E2992" t="inlineStr">
        <is>
          <t>Negativo</t>
        </is>
      </c>
      <c r="F2992" s="139" t="n">
        <v>44255</v>
      </c>
      <c r="G2992" t="n">
        <v>0.06635700066357</v>
      </c>
      <c r="H2992" t="n">
        <v>1.6</v>
      </c>
      <c r="I2992" t="inlineStr">
        <is>
          <t>124-2021-02-28</t>
        </is>
      </c>
    </row>
    <row r="2993">
      <c r="A2993" t="n">
        <v>125</v>
      </c>
      <c r="B2993" t="inlineStr">
        <is>
          <t>Indice de severidad</t>
        </is>
      </c>
      <c r="C2993" t="inlineStr">
        <is>
          <t>GESTIÓN DE SEGURIDAD Y SALUD EN EL TRABAJO</t>
        </is>
      </c>
      <c r="D2993" t="inlineStr">
        <is>
          <t>Mensual</t>
        </is>
      </c>
      <c r="E2993" t="inlineStr">
        <is>
          <t>Negativo</t>
        </is>
      </c>
      <c r="F2993" s="139" t="n">
        <v>44255</v>
      </c>
      <c r="G2993" t="n">
        <v>0</v>
      </c>
      <c r="H2993" t="n">
        <v>4.7</v>
      </c>
      <c r="I2993" t="inlineStr">
        <is>
          <t>125-2021-02-28</t>
        </is>
      </c>
    </row>
    <row r="2994">
      <c r="A2994" t="n">
        <v>128</v>
      </c>
      <c r="B2994" t="inlineStr">
        <is>
          <t>Ausentísmo por causa médica</t>
        </is>
      </c>
      <c r="C2994" t="inlineStr">
        <is>
          <t>GESTIÓN DE SEGURIDAD Y SALUD EN EL TRABAJO</t>
        </is>
      </c>
      <c r="D2994" t="inlineStr">
        <is>
          <t>Mensual</t>
        </is>
      </c>
      <c r="E2994" t="inlineStr">
        <is>
          <t>Negativo</t>
        </is>
      </c>
      <c r="F2994" s="139" t="n">
        <v>44255</v>
      </c>
      <c r="G2994" t="n">
        <v>0.53085600530856</v>
      </c>
      <c r="H2994" t="n">
        <v>1</v>
      </c>
      <c r="I2994" t="inlineStr">
        <is>
          <t>128-2021-02-28</t>
        </is>
      </c>
    </row>
    <row r="2995">
      <c r="A2995" t="n">
        <v>139</v>
      </c>
      <c r="B2995" t="inlineStr">
        <is>
          <t>Ejecución presupuestal del gasto</t>
        </is>
      </c>
      <c r="C2995" t="inlineStr">
        <is>
          <t>Biblioteca Institucional</t>
        </is>
      </c>
      <c r="D2995" t="inlineStr">
        <is>
          <t>Mensual</t>
        </is>
      </c>
      <c r="E2995" t="inlineStr">
        <is>
          <t>Negativo</t>
        </is>
      </c>
      <c r="F2995" s="139" t="n">
        <v>44255</v>
      </c>
      <c r="G2995" t="n">
        <v>68.004235996983</v>
      </c>
      <c r="H2995" t="n">
        <v>100</v>
      </c>
      <c r="I2995" t="inlineStr">
        <is>
          <t>139-2021-02-28</t>
        </is>
      </c>
    </row>
    <row r="2996">
      <c r="A2996" t="n">
        <v>208</v>
      </c>
      <c r="B2996" t="inlineStr">
        <is>
          <t>Consumo de Agua m3 Mensual</t>
        </is>
      </c>
      <c r="C2996" t="inlineStr">
        <is>
          <t>GESTIÓN AMBIENTAL</t>
        </is>
      </c>
      <c r="D2996" t="inlineStr">
        <is>
          <t>Mensual</t>
        </is>
      </c>
      <c r="E2996" t="inlineStr">
        <is>
          <t>Negativo</t>
        </is>
      </c>
      <c r="F2996" s="139" t="n">
        <v>44255</v>
      </c>
      <c r="G2996" t="n">
        <v>0</v>
      </c>
      <c r="H2996" t="n">
        <v>1700</v>
      </c>
      <c r="I2996" t="inlineStr">
        <is>
          <t>208-2021-02-28</t>
        </is>
      </c>
    </row>
    <row r="2997">
      <c r="A2997" t="n">
        <v>214</v>
      </c>
      <c r="B2997" t="inlineStr">
        <is>
          <t>Generación de Residuos Sólidos Mensual</t>
        </is>
      </c>
      <c r="C2997" t="inlineStr">
        <is>
          <t>GESTIÓN AMBIENTAL</t>
        </is>
      </c>
      <c r="D2997" t="inlineStr">
        <is>
          <t>Mensual</t>
        </is>
      </c>
      <c r="E2997" t="inlineStr">
        <is>
          <t>Negativo</t>
        </is>
      </c>
      <c r="F2997" s="139" t="n">
        <v>44255</v>
      </c>
      <c r="G2997" t="n">
        <v>0</v>
      </c>
      <c r="H2997" t="n">
        <v>7500</v>
      </c>
      <c r="I2997" t="inlineStr">
        <is>
          <t>214-2021-02-28</t>
        </is>
      </c>
    </row>
    <row r="2998">
      <c r="A2998" t="n">
        <v>218</v>
      </c>
      <c r="B2998" t="inlineStr">
        <is>
          <t>Consumo de Energía Eléctrica kWh Mensual</t>
        </is>
      </c>
      <c r="C2998" t="inlineStr">
        <is>
          <t>GESTIÓN AMBIENTAL</t>
        </is>
      </c>
      <c r="D2998" t="inlineStr">
        <is>
          <t>Mensual</t>
        </is>
      </c>
      <c r="E2998" t="inlineStr">
        <is>
          <t>Negativo</t>
        </is>
      </c>
      <c r="F2998" s="139" t="n">
        <v>44255</v>
      </c>
      <c r="G2998" t="n">
        <v>0</v>
      </c>
      <c r="H2998" t="n">
        <v>172000</v>
      </c>
      <c r="I2998" t="inlineStr">
        <is>
          <t>218-2021-02-28</t>
        </is>
      </c>
    </row>
    <row r="2999">
      <c r="A2999" t="n">
        <v>225</v>
      </c>
      <c r="B2999" t="inlineStr">
        <is>
          <t>Acciones para el Cuidado y Mantenimiento de las Especies de Flora y el Suelo de las Áreas Naturales</t>
        </is>
      </c>
      <c r="C2999" t="inlineStr">
        <is>
          <t>GESTIÓN AMBIENTAL</t>
        </is>
      </c>
      <c r="D2999" t="inlineStr">
        <is>
          <t>Mensual</t>
        </is>
      </c>
      <c r="E2999" t="inlineStr">
        <is>
          <t>Positivo</t>
        </is>
      </c>
      <c r="F2999" s="139" t="n">
        <v>44255</v>
      </c>
      <c r="G2999" t="n">
        <v>0</v>
      </c>
      <c r="H2999" t="n">
        <v>1</v>
      </c>
      <c r="I2999" t="inlineStr">
        <is>
          <t>225-2021-02-28</t>
        </is>
      </c>
    </row>
    <row r="3000">
      <c r="A3000" t="n">
        <v>239</v>
      </c>
      <c r="B3000" t="inlineStr">
        <is>
          <t>Portafolio de Proyectos - Metrica</t>
        </is>
      </c>
      <c r="C3000" t="inlineStr">
        <is>
          <t>Gestión de Proyectos</t>
        </is>
      </c>
      <c r="D3000" t="inlineStr">
        <is>
          <t>Mensual</t>
        </is>
      </c>
      <c r="E3000" t="inlineStr">
        <is>
          <t>Positivo</t>
        </is>
      </c>
      <c r="F3000" s="139" t="n">
        <v>44255</v>
      </c>
      <c r="G3000" t="n">
        <v>0</v>
      </c>
      <c r="I3000" t="inlineStr">
        <is>
          <t>239-2021-02-28</t>
        </is>
      </c>
    </row>
    <row r="3001">
      <c r="A3001" t="n">
        <v>434</v>
      </c>
      <c r="B3001" t="inlineStr">
        <is>
          <t>Generación de Residuos Peligrosos Mensual</t>
        </is>
      </c>
      <c r="C3001" t="inlineStr">
        <is>
          <t>GESTIÓN AMBIENTAL</t>
        </is>
      </c>
      <c r="D3001" t="inlineStr">
        <is>
          <t>Mensual</t>
        </is>
      </c>
      <c r="E3001" t="inlineStr">
        <is>
          <t>Negativo</t>
        </is>
      </c>
      <c r="F3001" s="139" t="n">
        <v>44255</v>
      </c>
      <c r="G3001" t="n">
        <v>0</v>
      </c>
      <c r="H3001" t="n">
        <v>200</v>
      </c>
      <c r="I3001" t="inlineStr">
        <is>
          <t>434-2021-02-28</t>
        </is>
      </c>
    </row>
    <row r="3002">
      <c r="A3002" t="n">
        <v>436</v>
      </c>
      <c r="B3002" t="inlineStr">
        <is>
          <t>ANS documentos operativos</t>
        </is>
      </c>
      <c r="C3002" t="inlineStr">
        <is>
          <t>Gestión de calidad</t>
        </is>
      </c>
      <c r="D3002" t="inlineStr">
        <is>
          <t>Mensual</t>
        </is>
      </c>
      <c r="E3002" t="inlineStr">
        <is>
          <t>Negativo</t>
        </is>
      </c>
      <c r="F3002" s="139" t="n">
        <v>44255</v>
      </c>
      <c r="G3002" t="n">
        <v>0</v>
      </c>
      <c r="H3002" t="n">
        <v>14</v>
      </c>
      <c r="I3002" t="inlineStr">
        <is>
          <t>436-2021-02-28</t>
        </is>
      </c>
    </row>
    <row r="3003">
      <c r="A3003" t="n">
        <v>122</v>
      </c>
      <c r="B3003" t="inlineStr">
        <is>
          <t>Eficacia en la solicitud documental- por periodo</t>
        </is>
      </c>
      <c r="C3003" t="inlineStr">
        <is>
          <t>Gestión de calidad</t>
        </is>
      </c>
      <c r="D3003" t="inlineStr">
        <is>
          <t>Mensual</t>
        </is>
      </c>
      <c r="E3003" t="inlineStr">
        <is>
          <t>Positivo</t>
        </is>
      </c>
      <c r="F3003" s="139" t="n">
        <v>44255</v>
      </c>
      <c r="G3003" t="n">
        <v>12.5</v>
      </c>
      <c r="H3003" t="n">
        <v>80</v>
      </c>
      <c r="I3003" t="inlineStr">
        <is>
          <t>122-2021-02-28</t>
        </is>
      </c>
    </row>
    <row r="3004">
      <c r="A3004" t="n">
        <v>77</v>
      </c>
      <c r="B3004" t="inlineStr">
        <is>
          <t>Disponibilidad de servicios tecnológicos</t>
        </is>
      </c>
      <c r="C3004" t="inlineStr">
        <is>
          <t>GESTIÓN DE LA TECNOLOGÍA E INNOVACIÓN DIGITAL</t>
        </is>
      </c>
      <c r="D3004" t="inlineStr">
        <is>
          <t>Mensual</t>
        </is>
      </c>
      <c r="E3004" t="inlineStr">
        <is>
          <t>Positivo</t>
        </is>
      </c>
      <c r="F3004" s="139" t="n">
        <v>44286</v>
      </c>
      <c r="G3004" t="n">
        <v>97.8</v>
      </c>
      <c r="H3004" t="n">
        <v>95</v>
      </c>
      <c r="I3004" t="inlineStr">
        <is>
          <t>77-2021-03-31</t>
        </is>
      </c>
    </row>
    <row r="3005">
      <c r="A3005" t="n">
        <v>121</v>
      </c>
      <c r="B3005" t="inlineStr">
        <is>
          <t>Ejecución presupuestal de la nómina acumulada</t>
        </is>
      </c>
      <c r="C3005" t="inlineStr">
        <is>
          <t>GESTIÓN Y DESARROLLO DEL TALENTO HUMANO</t>
        </is>
      </c>
      <c r="D3005" t="inlineStr">
        <is>
          <t>Mensual</t>
        </is>
      </c>
      <c r="E3005" t="inlineStr">
        <is>
          <t>Negativo</t>
        </is>
      </c>
      <c r="F3005" s="139" t="n">
        <v>44286</v>
      </c>
      <c r="G3005" t="n">
        <v>105.74970917631</v>
      </c>
      <c r="H3005" t="n">
        <v>100</v>
      </c>
      <c r="I3005" t="inlineStr">
        <is>
          <t>121-2021-03-31</t>
        </is>
      </c>
    </row>
    <row r="3006">
      <c r="A3006" t="n">
        <v>124</v>
      </c>
      <c r="B3006" t="inlineStr">
        <is>
          <t>Indice de Frecuencia de accidentalidad</t>
        </is>
      </c>
      <c r="C3006" t="inlineStr">
        <is>
          <t>GESTIÓN DE SEGURIDAD Y SALUD EN EL TRABAJO</t>
        </is>
      </c>
      <c r="D3006" t="inlineStr">
        <is>
          <t>Mensual</t>
        </is>
      </c>
      <c r="E3006" t="inlineStr">
        <is>
          <t>Negativo</t>
        </is>
      </c>
      <c r="F3006" s="139" t="n">
        <v>44286</v>
      </c>
      <c r="G3006" t="n">
        <v>0.06485084306096001</v>
      </c>
      <c r="H3006" t="n">
        <v>1.6</v>
      </c>
      <c r="I3006" t="inlineStr">
        <is>
          <t>124-2021-03-31</t>
        </is>
      </c>
    </row>
    <row r="3007">
      <c r="A3007" t="n">
        <v>125</v>
      </c>
      <c r="B3007" t="inlineStr">
        <is>
          <t>Indice de severidad</t>
        </is>
      </c>
      <c r="C3007" t="inlineStr">
        <is>
          <t>GESTIÓN DE SEGURIDAD Y SALUD EN EL TRABAJO</t>
        </is>
      </c>
      <c r="D3007" t="inlineStr">
        <is>
          <t>Mensual</t>
        </is>
      </c>
      <c r="E3007" t="inlineStr">
        <is>
          <t>Negativo</t>
        </is>
      </c>
      <c r="F3007" s="139" t="n">
        <v>44286</v>
      </c>
      <c r="G3007" t="n">
        <v>0.12970168612192</v>
      </c>
      <c r="H3007" t="n">
        <v>4.7</v>
      </c>
      <c r="I3007" t="inlineStr">
        <is>
          <t>125-2021-03-31</t>
        </is>
      </c>
    </row>
    <row r="3008">
      <c r="A3008" t="n">
        <v>128</v>
      </c>
      <c r="B3008" t="inlineStr">
        <is>
          <t>Ausentísmo por causa médica</t>
        </is>
      </c>
      <c r="C3008" t="inlineStr">
        <is>
          <t>GESTIÓN DE SEGURIDAD Y SALUD EN EL TRABAJO</t>
        </is>
      </c>
      <c r="D3008" t="inlineStr">
        <is>
          <t>Mensual</t>
        </is>
      </c>
      <c r="E3008" t="inlineStr">
        <is>
          <t>Negativo</t>
        </is>
      </c>
      <c r="F3008" s="139" t="n">
        <v>44286</v>
      </c>
      <c r="G3008" t="n">
        <v>0.82940815072701</v>
      </c>
      <c r="H3008" t="n">
        <v>1</v>
      </c>
      <c r="I3008" t="inlineStr">
        <is>
          <t>128-2021-03-31</t>
        </is>
      </c>
    </row>
    <row r="3009">
      <c r="A3009" t="n">
        <v>139</v>
      </c>
      <c r="B3009" t="inlineStr">
        <is>
          <t>Ejecución presupuestal del gasto</t>
        </is>
      </c>
      <c r="C3009" t="inlineStr">
        <is>
          <t>Biblioteca Institucional</t>
        </is>
      </c>
      <c r="D3009" t="inlineStr">
        <is>
          <t>Mensual</t>
        </is>
      </c>
      <c r="E3009" t="inlineStr">
        <is>
          <t>Negativo</t>
        </is>
      </c>
      <c r="F3009" s="139" t="n">
        <v>44286</v>
      </c>
      <c r="G3009" t="n">
        <v>65.186435070306</v>
      </c>
      <c r="H3009" t="n">
        <v>100</v>
      </c>
      <c r="I3009" t="inlineStr">
        <is>
          <t>139-2021-03-31</t>
        </is>
      </c>
    </row>
    <row r="3010">
      <c r="A3010" t="n">
        <v>208</v>
      </c>
      <c r="B3010" t="inlineStr">
        <is>
          <t>Consumo de Agua m3 Mensual</t>
        </is>
      </c>
      <c r="C3010" t="inlineStr">
        <is>
          <t>GESTIÓN AMBIENTAL</t>
        </is>
      </c>
      <c r="D3010" t="inlineStr">
        <is>
          <t>Mensual</t>
        </is>
      </c>
      <c r="E3010" t="inlineStr">
        <is>
          <t>Negativo</t>
        </is>
      </c>
      <c r="F3010" s="139" t="n">
        <v>44286</v>
      </c>
      <c r="G3010" t="n">
        <v>0</v>
      </c>
      <c r="H3010" t="n">
        <v>1700</v>
      </c>
      <c r="I3010" t="inlineStr">
        <is>
          <t>208-2021-03-31</t>
        </is>
      </c>
    </row>
    <row r="3011">
      <c r="A3011" t="n">
        <v>214</v>
      </c>
      <c r="B3011" t="inlineStr">
        <is>
          <t>Generación de Residuos Sólidos Mensual</t>
        </is>
      </c>
      <c r="C3011" t="inlineStr">
        <is>
          <t>GESTIÓN AMBIENTAL</t>
        </is>
      </c>
      <c r="D3011" t="inlineStr">
        <is>
          <t>Mensual</t>
        </is>
      </c>
      <c r="E3011" t="inlineStr">
        <is>
          <t>Negativo</t>
        </is>
      </c>
      <c r="F3011" s="139" t="n">
        <v>44286</v>
      </c>
      <c r="G3011" t="n">
        <v>0</v>
      </c>
      <c r="H3011" t="n">
        <v>7500</v>
      </c>
      <c r="I3011" t="inlineStr">
        <is>
          <t>214-2021-03-31</t>
        </is>
      </c>
    </row>
    <row r="3012">
      <c r="A3012" t="n">
        <v>218</v>
      </c>
      <c r="B3012" t="inlineStr">
        <is>
          <t>Consumo de Energía Eléctrica kWh Mensual</t>
        </is>
      </c>
      <c r="C3012" t="inlineStr">
        <is>
          <t>GESTIÓN AMBIENTAL</t>
        </is>
      </c>
      <c r="D3012" t="inlineStr">
        <is>
          <t>Mensual</t>
        </is>
      </c>
      <c r="E3012" t="inlineStr">
        <is>
          <t>Negativo</t>
        </is>
      </c>
      <c r="F3012" s="139" t="n">
        <v>44286</v>
      </c>
      <c r="G3012" t="n">
        <v>0</v>
      </c>
      <c r="H3012" t="n">
        <v>172000</v>
      </c>
      <c r="I3012" t="inlineStr">
        <is>
          <t>218-2021-03-31</t>
        </is>
      </c>
    </row>
    <row r="3013">
      <c r="A3013" t="n">
        <v>225</v>
      </c>
      <c r="B3013" t="inlineStr">
        <is>
          <t>Acciones para el Cuidado y Mantenimiento de las Especies de Flora y el Suelo de las Áreas Naturales</t>
        </is>
      </c>
      <c r="C3013" t="inlineStr">
        <is>
          <t>GESTIÓN AMBIENTAL</t>
        </is>
      </c>
      <c r="D3013" t="inlineStr">
        <is>
          <t>Mensual</t>
        </is>
      </c>
      <c r="E3013" t="inlineStr">
        <is>
          <t>Positivo</t>
        </is>
      </c>
      <c r="F3013" s="139" t="n">
        <v>44286</v>
      </c>
      <c r="G3013" t="n">
        <v>0</v>
      </c>
      <c r="H3013" t="n">
        <v>1</v>
      </c>
      <c r="I3013" t="inlineStr">
        <is>
          <t>225-2021-03-31</t>
        </is>
      </c>
    </row>
    <row r="3014">
      <c r="A3014" t="n">
        <v>239</v>
      </c>
      <c r="B3014" t="inlineStr">
        <is>
          <t>Portafolio de Proyectos - Metrica</t>
        </is>
      </c>
      <c r="C3014" t="inlineStr">
        <is>
          <t>Gestión de Proyectos</t>
        </is>
      </c>
      <c r="D3014" t="inlineStr">
        <is>
          <t>Mensual</t>
        </is>
      </c>
      <c r="E3014" t="inlineStr">
        <is>
          <t>Positivo</t>
        </is>
      </c>
      <c r="F3014" s="139" t="n">
        <v>44286</v>
      </c>
      <c r="G3014" t="n">
        <v>0</v>
      </c>
      <c r="I3014" t="inlineStr">
        <is>
          <t>239-2021-03-31</t>
        </is>
      </c>
    </row>
    <row r="3015">
      <c r="A3015" t="n">
        <v>434</v>
      </c>
      <c r="B3015" t="inlineStr">
        <is>
          <t>Generación de Residuos Peligrosos Mensual</t>
        </is>
      </c>
      <c r="C3015" t="inlineStr">
        <is>
          <t>GESTIÓN AMBIENTAL</t>
        </is>
      </c>
      <c r="D3015" t="inlineStr">
        <is>
          <t>Mensual</t>
        </is>
      </c>
      <c r="E3015" t="inlineStr">
        <is>
          <t>Negativo</t>
        </is>
      </c>
      <c r="F3015" s="139" t="n">
        <v>44286</v>
      </c>
      <c r="G3015" t="n">
        <v>0</v>
      </c>
      <c r="H3015" t="n">
        <v>200</v>
      </c>
      <c r="I3015" t="inlineStr">
        <is>
          <t>434-2021-03-31</t>
        </is>
      </c>
    </row>
    <row r="3016">
      <c r="A3016" t="n">
        <v>436</v>
      </c>
      <c r="B3016" t="inlineStr">
        <is>
          <t>ANS documentos operativos</t>
        </is>
      </c>
      <c r="C3016" t="inlineStr">
        <is>
          <t>Gestión de calidad</t>
        </is>
      </c>
      <c r="D3016" t="inlineStr">
        <is>
          <t>Mensual</t>
        </is>
      </c>
      <c r="E3016" t="inlineStr">
        <is>
          <t>Negativo</t>
        </is>
      </c>
      <c r="F3016" s="139" t="n">
        <v>44286</v>
      </c>
      <c r="G3016" t="n">
        <v>0</v>
      </c>
      <c r="H3016" t="n">
        <v>14</v>
      </c>
      <c r="I3016" t="inlineStr">
        <is>
          <t>436-2021-03-31</t>
        </is>
      </c>
    </row>
    <row r="3017">
      <c r="A3017" t="n">
        <v>69</v>
      </c>
      <c r="B3017" t="inlineStr">
        <is>
          <t>Oportunidad de Respuesta Solicitudes de Compra No Licitadas</t>
        </is>
      </c>
      <c r="C3017" t="inlineStr">
        <is>
          <t>GESTIÓN DE ABASTECIMIENTO</t>
        </is>
      </c>
      <c r="D3017" t="inlineStr">
        <is>
          <t>Trimestral</t>
        </is>
      </c>
      <c r="E3017" t="inlineStr">
        <is>
          <t>Positivo</t>
        </is>
      </c>
      <c r="F3017" s="139" t="n">
        <v>44286</v>
      </c>
      <c r="G3017" t="n">
        <v>41.49765990639626</v>
      </c>
      <c r="H3017" t="n">
        <v>90</v>
      </c>
      <c r="I3017" t="inlineStr">
        <is>
          <t>69-2021-03-31</t>
        </is>
      </c>
    </row>
    <row r="3018">
      <c r="A3018" t="n">
        <v>213</v>
      </c>
      <c r="B3018" t="inlineStr">
        <is>
          <t>Cumplimiento del Plan Anual del Sistema de Gestión Ambiental</t>
        </is>
      </c>
      <c r="C3018" t="inlineStr">
        <is>
          <t>GESTIÓN AMBIENTAL</t>
        </is>
      </c>
      <c r="D3018" t="inlineStr">
        <is>
          <t>Trimestral</t>
        </is>
      </c>
      <c r="E3018" t="inlineStr">
        <is>
          <t>Positivo</t>
        </is>
      </c>
      <c r="F3018" s="139" t="n">
        <v>44286</v>
      </c>
      <c r="G3018" t="n">
        <v>0</v>
      </c>
      <c r="H3018" t="n">
        <v>90</v>
      </c>
      <c r="I3018" t="inlineStr">
        <is>
          <t>213-2021-03-31</t>
        </is>
      </c>
    </row>
    <row r="3019">
      <c r="A3019" t="n">
        <v>306</v>
      </c>
      <c r="B3019" t="inlineStr">
        <is>
          <t>Seguimiento KPI Plan de Desarrollo Institucional</t>
        </is>
      </c>
      <c r="C3019" t="inlineStr">
        <is>
          <t>Desempeño Institucional</t>
        </is>
      </c>
      <c r="D3019" t="inlineStr">
        <is>
          <t>Trimestral</t>
        </is>
      </c>
      <c r="E3019" t="inlineStr">
        <is>
          <t>Positivo</t>
        </is>
      </c>
      <c r="F3019" s="139" t="n">
        <v>44286</v>
      </c>
      <c r="G3019" t="n">
        <v>0</v>
      </c>
      <c r="H3019" t="n">
        <v>100</v>
      </c>
      <c r="I3019" t="inlineStr">
        <is>
          <t>306-2021-03-31</t>
        </is>
      </c>
    </row>
    <row r="3020">
      <c r="A3020" t="n">
        <v>373</v>
      </c>
      <c r="B3020" t="inlineStr">
        <is>
          <t>Cumplimiento de planes anuales por líneas</t>
        </is>
      </c>
      <c r="C3020" t="inlineStr">
        <is>
          <t>Planeación Estratégica</t>
        </is>
      </c>
      <c r="D3020" t="inlineStr">
        <is>
          <t>Trimestral</t>
        </is>
      </c>
      <c r="E3020" t="inlineStr">
        <is>
          <t>Positivo</t>
        </is>
      </c>
      <c r="F3020" s="139" t="n">
        <v>44286</v>
      </c>
      <c r="G3020" t="n">
        <v>0</v>
      </c>
      <c r="I3020" t="inlineStr">
        <is>
          <t>373-2021-03-31</t>
        </is>
      </c>
    </row>
    <row r="3021">
      <c r="A3021" t="n">
        <v>390</v>
      </c>
      <c r="B3021" t="inlineStr">
        <is>
          <t>Cumplimiento Plan Anual por escuela</t>
        </is>
      </c>
      <c r="C3021" t="inlineStr">
        <is>
          <t>Planeación Estratégica</t>
        </is>
      </c>
      <c r="D3021" t="inlineStr">
        <is>
          <t>Trimestral</t>
        </is>
      </c>
      <c r="E3021" t="inlineStr">
        <is>
          <t>Positivo</t>
        </is>
      </c>
      <c r="F3021" s="139" t="n">
        <v>44286</v>
      </c>
      <c r="G3021" t="n">
        <v>0</v>
      </c>
      <c r="I3021" t="inlineStr">
        <is>
          <t>390-2021-03-31</t>
        </is>
      </c>
    </row>
    <row r="3022">
      <c r="A3022" t="n">
        <v>414</v>
      </c>
      <c r="B3022" t="inlineStr">
        <is>
          <t>Cumplimiento Plan Anual Rectoría</t>
        </is>
      </c>
      <c r="C3022" t="inlineStr">
        <is>
          <t>Planeación Estratégica</t>
        </is>
      </c>
      <c r="D3022" t="inlineStr">
        <is>
          <t>Trimestral</t>
        </is>
      </c>
      <c r="E3022" t="inlineStr">
        <is>
          <t>Positivo</t>
        </is>
      </c>
      <c r="F3022" s="139" t="n">
        <v>44286</v>
      </c>
      <c r="G3022" t="n">
        <v>0</v>
      </c>
      <c r="I3022" t="inlineStr">
        <is>
          <t>414-2021-03-31</t>
        </is>
      </c>
    </row>
    <row r="3023">
      <c r="A3023" t="n">
        <v>415</v>
      </c>
      <c r="B3023" t="inlineStr">
        <is>
          <t>Cumplimiento Plan Anual Vicerrectoría del estudiante</t>
        </is>
      </c>
      <c r="C3023" t="inlineStr">
        <is>
          <t>Planeación Estratégica</t>
        </is>
      </c>
      <c r="D3023" t="inlineStr">
        <is>
          <t>Trimestral</t>
        </is>
      </c>
      <c r="E3023" t="inlineStr">
        <is>
          <t>Positivo</t>
        </is>
      </c>
      <c r="F3023" s="139" t="n">
        <v>44286</v>
      </c>
      <c r="G3023" t="n">
        <v>0</v>
      </c>
      <c r="I3023" t="inlineStr">
        <is>
          <t>415-2021-03-31</t>
        </is>
      </c>
    </row>
    <row r="3024">
      <c r="A3024" t="n">
        <v>416</v>
      </c>
      <c r="B3024" t="inlineStr">
        <is>
          <t>Cumplimiento Plan Anual Vicerrectoría de crecimiento</t>
        </is>
      </c>
      <c r="C3024" t="inlineStr">
        <is>
          <t>Planeación Estratégica</t>
        </is>
      </c>
      <c r="D3024" t="inlineStr">
        <is>
          <t>Trimestral</t>
        </is>
      </c>
      <c r="E3024" t="inlineStr">
        <is>
          <t>Positivo</t>
        </is>
      </c>
      <c r="F3024" s="139" t="n">
        <v>44286</v>
      </c>
      <c r="G3024" t="n">
        <v>0</v>
      </c>
      <c r="I3024" t="inlineStr">
        <is>
          <t>416-2021-03-31</t>
        </is>
      </c>
    </row>
    <row r="3025">
      <c r="A3025" t="n">
        <v>417</v>
      </c>
      <c r="B3025" t="inlineStr">
        <is>
          <t>Cumplimiento Plan Anual Vicerrectoría Financiera</t>
        </is>
      </c>
      <c r="C3025" t="inlineStr">
        <is>
          <t>Planeación Estratégica</t>
        </is>
      </c>
      <c r="D3025" t="inlineStr">
        <is>
          <t>Trimestral</t>
        </is>
      </c>
      <c r="E3025" t="inlineStr">
        <is>
          <t>Positivo</t>
        </is>
      </c>
      <c r="F3025" s="139" t="n">
        <v>44286</v>
      </c>
      <c r="G3025" t="n">
        <v>0</v>
      </c>
      <c r="I3025" t="inlineStr">
        <is>
          <t>417-2021-03-31</t>
        </is>
      </c>
    </row>
    <row r="3026">
      <c r="A3026" t="n">
        <v>418</v>
      </c>
      <c r="B3026" t="inlineStr">
        <is>
          <t>Cumplimiento Plan Anual Vicerrectoría Académica</t>
        </is>
      </c>
      <c r="C3026" t="inlineStr">
        <is>
          <t>Planeación Estratégica</t>
        </is>
      </c>
      <c r="D3026" t="inlineStr">
        <is>
          <t>Trimestral</t>
        </is>
      </c>
      <c r="E3026" t="inlineStr">
        <is>
          <t>Positivo</t>
        </is>
      </c>
      <c r="F3026" s="139" t="n">
        <v>44286</v>
      </c>
      <c r="G3026" t="n">
        <v>0</v>
      </c>
      <c r="I3026" t="inlineStr">
        <is>
          <t>418-2021-03-31</t>
        </is>
      </c>
    </row>
    <row r="3027">
      <c r="A3027" t="n">
        <v>420</v>
      </c>
      <c r="B3027" t="inlineStr">
        <is>
          <t>Cumplimiento Plan Anual Gerencia de estrategia</t>
        </is>
      </c>
      <c r="C3027" t="inlineStr">
        <is>
          <t>Planeación Estratégica</t>
        </is>
      </c>
      <c r="D3027" t="inlineStr">
        <is>
          <t>Trimestral</t>
        </is>
      </c>
      <c r="E3027" t="inlineStr">
        <is>
          <t>Positivo</t>
        </is>
      </c>
      <c r="F3027" s="139" t="n">
        <v>44286</v>
      </c>
      <c r="G3027" t="n">
        <v>0</v>
      </c>
      <c r="I3027" t="inlineStr">
        <is>
          <t>420-2021-03-31</t>
        </is>
      </c>
    </row>
    <row r="3028">
      <c r="A3028" t="n">
        <v>77</v>
      </c>
      <c r="B3028" t="inlineStr">
        <is>
          <t>Disponibilidad de servicios tecnológicos</t>
        </is>
      </c>
      <c r="C3028" t="inlineStr">
        <is>
          <t>GESTIÓN DE LA TECNOLOGÍA E INNOVACIÓN DIGITAL</t>
        </is>
      </c>
      <c r="D3028" t="inlineStr">
        <is>
          <t>Mensual</t>
        </is>
      </c>
      <c r="E3028" t="inlineStr">
        <is>
          <t>Positivo</t>
        </is>
      </c>
      <c r="F3028" s="139" t="n">
        <v>44316</v>
      </c>
      <c r="G3028" t="n">
        <v>99.3</v>
      </c>
      <c r="H3028" t="n">
        <v>95</v>
      </c>
      <c r="I3028" t="inlineStr">
        <is>
          <t>77-2021-04-30</t>
        </is>
      </c>
    </row>
    <row r="3029">
      <c r="A3029" t="n">
        <v>121</v>
      </c>
      <c r="B3029" t="inlineStr">
        <is>
          <t>Ejecución presupuestal de la nómina acumulada</t>
        </is>
      </c>
      <c r="C3029" t="inlineStr">
        <is>
          <t>GESTIÓN Y DESARROLLO DEL TALENTO HUMANO</t>
        </is>
      </c>
      <c r="D3029" t="inlineStr">
        <is>
          <t>Mensual</t>
        </is>
      </c>
      <c r="E3029" t="inlineStr">
        <is>
          <t>Negativo</t>
        </is>
      </c>
      <c r="F3029" s="139" t="n">
        <v>44316</v>
      </c>
      <c r="G3029" t="n">
        <v>102.69296058491</v>
      </c>
      <c r="H3029" t="n">
        <v>100</v>
      </c>
      <c r="I3029" t="inlineStr">
        <is>
          <t>121-2021-04-30</t>
        </is>
      </c>
    </row>
    <row r="3030">
      <c r="A3030" t="n">
        <v>124</v>
      </c>
      <c r="B3030" t="inlineStr">
        <is>
          <t>Indice de Frecuencia de accidentalidad</t>
        </is>
      </c>
      <c r="C3030" t="inlineStr">
        <is>
          <t>GESTIÓN DE SEGURIDAD Y SALUD EN EL TRABAJO</t>
        </is>
      </c>
      <c r="D3030" t="inlineStr">
        <is>
          <t>Mensual</t>
        </is>
      </c>
      <c r="E3030" t="inlineStr">
        <is>
          <t>Negativo</t>
        </is>
      </c>
      <c r="F3030" s="139" t="n">
        <v>44316</v>
      </c>
      <c r="G3030" t="n">
        <v>0</v>
      </c>
      <c r="H3030" t="n">
        <v>1.6</v>
      </c>
      <c r="I3030" t="inlineStr">
        <is>
          <t>124-2021-04-30</t>
        </is>
      </c>
    </row>
    <row r="3031">
      <c r="A3031" t="n">
        <v>125</v>
      </c>
      <c r="B3031" t="inlineStr">
        <is>
          <t>Indice de severidad</t>
        </is>
      </c>
      <c r="C3031" t="inlineStr">
        <is>
          <t>GESTIÓN DE SEGURIDAD Y SALUD EN EL TRABAJO</t>
        </is>
      </c>
      <c r="D3031" t="inlineStr">
        <is>
          <t>Mensual</t>
        </is>
      </c>
      <c r="E3031" t="inlineStr">
        <is>
          <t>Negativo</t>
        </is>
      </c>
      <c r="F3031" s="139" t="n">
        <v>44316</v>
      </c>
      <c r="G3031" t="n">
        <v>0</v>
      </c>
      <c r="H3031" t="n">
        <v>4.7</v>
      </c>
      <c r="I3031" t="inlineStr">
        <is>
          <t>125-2021-04-30</t>
        </is>
      </c>
    </row>
    <row r="3032">
      <c r="A3032" t="n">
        <v>128</v>
      </c>
      <c r="B3032" t="inlineStr">
        <is>
          <t>Ausentísmo por causa médica</t>
        </is>
      </c>
      <c r="C3032" t="inlineStr">
        <is>
          <t>GESTIÓN DE SEGURIDAD Y SALUD EN EL TRABAJO</t>
        </is>
      </c>
      <c r="D3032" t="inlineStr">
        <is>
          <t>Mensual</t>
        </is>
      </c>
      <c r="E3032" t="inlineStr">
        <is>
          <t>Negativo</t>
        </is>
      </c>
      <c r="F3032" s="139" t="n">
        <v>44316</v>
      </c>
      <c r="G3032" t="n">
        <v>0.72159437996335</v>
      </c>
      <c r="H3032" t="n">
        <v>1</v>
      </c>
      <c r="I3032" t="inlineStr">
        <is>
          <t>128-2021-04-30</t>
        </is>
      </c>
    </row>
    <row r="3033">
      <c r="A3033" t="n">
        <v>139</v>
      </c>
      <c r="B3033" t="inlineStr">
        <is>
          <t>Ejecución presupuestal del gasto</t>
        </is>
      </c>
      <c r="C3033" t="inlineStr">
        <is>
          <t>Biblioteca Institucional</t>
        </is>
      </c>
      <c r="D3033" t="inlineStr">
        <is>
          <t>Mensual</t>
        </is>
      </c>
      <c r="E3033" t="inlineStr">
        <is>
          <t>Negativo</t>
        </is>
      </c>
      <c r="F3033" s="139" t="n">
        <v>44316</v>
      </c>
      <c r="G3033" t="n">
        <v>85.435893347153</v>
      </c>
      <c r="H3033" t="n">
        <v>100</v>
      </c>
      <c r="I3033" t="inlineStr">
        <is>
          <t>139-2021-04-30</t>
        </is>
      </c>
    </row>
    <row r="3034">
      <c r="A3034" t="n">
        <v>208</v>
      </c>
      <c r="B3034" t="inlineStr">
        <is>
          <t>Consumo de Agua m3 Mensual</t>
        </is>
      </c>
      <c r="C3034" t="inlineStr">
        <is>
          <t>GESTIÓN AMBIENTAL</t>
        </is>
      </c>
      <c r="D3034" t="inlineStr">
        <is>
          <t>Mensual</t>
        </is>
      </c>
      <c r="E3034" t="inlineStr">
        <is>
          <t>Negativo</t>
        </is>
      </c>
      <c r="F3034" s="139" t="n">
        <v>44316</v>
      </c>
      <c r="G3034" t="n">
        <v>0</v>
      </c>
      <c r="H3034" t="n">
        <v>1700</v>
      </c>
      <c r="I3034" t="inlineStr">
        <is>
          <t>208-2021-04-30</t>
        </is>
      </c>
    </row>
    <row r="3035">
      <c r="A3035" t="n">
        <v>214</v>
      </c>
      <c r="B3035" t="inlineStr">
        <is>
          <t>Generación de Residuos Sólidos Mensual</t>
        </is>
      </c>
      <c r="C3035" t="inlineStr">
        <is>
          <t>GESTIÓN AMBIENTAL</t>
        </is>
      </c>
      <c r="D3035" t="inlineStr">
        <is>
          <t>Mensual</t>
        </is>
      </c>
      <c r="E3035" t="inlineStr">
        <is>
          <t>Negativo</t>
        </is>
      </c>
      <c r="F3035" s="139" t="n">
        <v>44316</v>
      </c>
      <c r="G3035" t="n">
        <v>0</v>
      </c>
      <c r="H3035" t="n">
        <v>7500</v>
      </c>
      <c r="I3035" t="inlineStr">
        <is>
          <t>214-2021-04-30</t>
        </is>
      </c>
    </row>
    <row r="3036">
      <c r="A3036" t="n">
        <v>218</v>
      </c>
      <c r="B3036" t="inlineStr">
        <is>
          <t>Consumo de Energía Eléctrica kWh Mensual</t>
        </is>
      </c>
      <c r="C3036" t="inlineStr">
        <is>
          <t>GESTIÓN AMBIENTAL</t>
        </is>
      </c>
      <c r="D3036" t="inlineStr">
        <is>
          <t>Mensual</t>
        </is>
      </c>
      <c r="E3036" t="inlineStr">
        <is>
          <t>Negativo</t>
        </is>
      </c>
      <c r="F3036" s="139" t="n">
        <v>44316</v>
      </c>
      <c r="G3036" t="n">
        <v>0</v>
      </c>
      <c r="H3036" t="n">
        <v>172000</v>
      </c>
      <c r="I3036" t="inlineStr">
        <is>
          <t>218-2021-04-30</t>
        </is>
      </c>
    </row>
    <row r="3037">
      <c r="A3037" t="n">
        <v>225</v>
      </c>
      <c r="B3037" t="inlineStr">
        <is>
          <t>Acciones para el Cuidado y Mantenimiento de las Especies de Flora y el Suelo de las Áreas Naturales</t>
        </is>
      </c>
      <c r="C3037" t="inlineStr">
        <is>
          <t>GESTIÓN AMBIENTAL</t>
        </is>
      </c>
      <c r="D3037" t="inlineStr">
        <is>
          <t>Mensual</t>
        </is>
      </c>
      <c r="E3037" t="inlineStr">
        <is>
          <t>Positivo</t>
        </is>
      </c>
      <c r="F3037" s="139" t="n">
        <v>44316</v>
      </c>
      <c r="G3037" t="n">
        <v>0</v>
      </c>
      <c r="H3037" t="n">
        <v>1</v>
      </c>
      <c r="I3037" t="inlineStr">
        <is>
          <t>225-2021-04-30</t>
        </is>
      </c>
    </row>
    <row r="3038">
      <c r="A3038" t="n">
        <v>239</v>
      </c>
      <c r="B3038" t="inlineStr">
        <is>
          <t>Portafolio de Proyectos - Metrica</t>
        </is>
      </c>
      <c r="C3038" t="inlineStr">
        <is>
          <t>Gestión de Proyectos</t>
        </is>
      </c>
      <c r="D3038" t="inlineStr">
        <is>
          <t>Mensual</t>
        </is>
      </c>
      <c r="E3038" t="inlineStr">
        <is>
          <t>Positivo</t>
        </is>
      </c>
      <c r="F3038" s="139" t="n">
        <v>44316</v>
      </c>
      <c r="G3038" t="n">
        <v>0</v>
      </c>
      <c r="I3038" t="inlineStr">
        <is>
          <t>239-2021-04-30</t>
        </is>
      </c>
    </row>
    <row r="3039">
      <c r="A3039" t="n">
        <v>434</v>
      </c>
      <c r="B3039" t="inlineStr">
        <is>
          <t>Generación de Residuos Peligrosos Mensual</t>
        </is>
      </c>
      <c r="C3039" t="inlineStr">
        <is>
          <t>GESTIÓN AMBIENTAL</t>
        </is>
      </c>
      <c r="D3039" t="inlineStr">
        <is>
          <t>Mensual</t>
        </is>
      </c>
      <c r="E3039" t="inlineStr">
        <is>
          <t>Negativo</t>
        </is>
      </c>
      <c r="F3039" s="139" t="n">
        <v>44316</v>
      </c>
      <c r="G3039" t="n">
        <v>0</v>
      </c>
      <c r="H3039" t="n">
        <v>200</v>
      </c>
      <c r="I3039" t="inlineStr">
        <is>
          <t>434-2021-04-30</t>
        </is>
      </c>
    </row>
    <row r="3040">
      <c r="A3040" t="n">
        <v>436</v>
      </c>
      <c r="B3040" t="inlineStr">
        <is>
          <t>ANS documentos operativos</t>
        </is>
      </c>
      <c r="C3040" t="inlineStr">
        <is>
          <t>Gestión de calidad</t>
        </is>
      </c>
      <c r="D3040" t="inlineStr">
        <is>
          <t>Mensual</t>
        </is>
      </c>
      <c r="E3040" t="inlineStr">
        <is>
          <t>Negativo</t>
        </is>
      </c>
      <c r="F3040" s="139" t="n">
        <v>44316</v>
      </c>
      <c r="G3040" t="n">
        <v>0</v>
      </c>
      <c r="H3040" t="n">
        <v>14</v>
      </c>
      <c r="I3040" t="inlineStr">
        <is>
          <t>436-2021-04-30</t>
        </is>
      </c>
    </row>
    <row r="3041">
      <c r="A3041" t="n">
        <v>77</v>
      </c>
      <c r="B3041" t="inlineStr">
        <is>
          <t>Disponibilidad de servicios tecnológicos</t>
        </is>
      </c>
      <c r="C3041" t="inlineStr">
        <is>
          <t>GESTIÓN DE LA TECNOLOGÍA E INNOVACIÓN DIGITAL</t>
        </is>
      </c>
      <c r="D3041" t="inlineStr">
        <is>
          <t>Mensual</t>
        </is>
      </c>
      <c r="E3041" t="inlineStr">
        <is>
          <t>Positivo</t>
        </is>
      </c>
      <c r="F3041" s="139" t="n">
        <v>44347</v>
      </c>
      <c r="G3041" t="n">
        <v>99.98999999999999</v>
      </c>
      <c r="H3041" t="n">
        <v>95</v>
      </c>
      <c r="I3041" t="inlineStr">
        <is>
          <t>77-2021-05-31</t>
        </is>
      </c>
    </row>
    <row r="3042">
      <c r="A3042" t="n">
        <v>121</v>
      </c>
      <c r="B3042" t="inlineStr">
        <is>
          <t>Ejecución presupuestal de la nómina acumulada</t>
        </is>
      </c>
      <c r="C3042" t="inlineStr">
        <is>
          <t>GESTIÓN Y DESARROLLO DEL TALENTO HUMANO</t>
        </is>
      </c>
      <c r="D3042" t="inlineStr">
        <is>
          <t>Mensual</t>
        </is>
      </c>
      <c r="E3042" t="inlineStr">
        <is>
          <t>Negativo</t>
        </is>
      </c>
      <c r="F3042" s="139" t="n">
        <v>44347</v>
      </c>
      <c r="G3042" t="n">
        <v>101.79622089166</v>
      </c>
      <c r="H3042" t="n">
        <v>100</v>
      </c>
      <c r="I3042" t="inlineStr">
        <is>
          <t>121-2021-05-31</t>
        </is>
      </c>
    </row>
    <row r="3043">
      <c r="A3043" t="n">
        <v>124</v>
      </c>
      <c r="B3043" t="inlineStr">
        <is>
          <t>Indice de Frecuencia de accidentalidad</t>
        </is>
      </c>
      <c r="C3043" t="inlineStr">
        <is>
          <t>GESTIÓN DE SEGURIDAD Y SALUD EN EL TRABAJO</t>
        </is>
      </c>
      <c r="D3043" t="inlineStr">
        <is>
          <t>Mensual</t>
        </is>
      </c>
      <c r="E3043" t="inlineStr">
        <is>
          <t>Negativo</t>
        </is>
      </c>
      <c r="F3043" s="139" t="n">
        <v>44347</v>
      </c>
      <c r="G3043" t="n">
        <v>0</v>
      </c>
      <c r="H3043" t="n">
        <v>1.6</v>
      </c>
      <c r="I3043" t="inlineStr">
        <is>
          <t>124-2021-05-31</t>
        </is>
      </c>
    </row>
    <row r="3044">
      <c r="A3044" t="n">
        <v>125</v>
      </c>
      <c r="B3044" t="inlineStr">
        <is>
          <t>Indice de severidad</t>
        </is>
      </c>
      <c r="C3044" t="inlineStr">
        <is>
          <t>GESTIÓN DE SEGURIDAD Y SALUD EN EL TRABAJO</t>
        </is>
      </c>
      <c r="D3044" t="inlineStr">
        <is>
          <t>Mensual</t>
        </is>
      </c>
      <c r="E3044" t="inlineStr">
        <is>
          <t>Negativo</t>
        </is>
      </c>
      <c r="F3044" s="139" t="n">
        <v>44347</v>
      </c>
      <c r="G3044" t="n">
        <v>0</v>
      </c>
      <c r="H3044" t="n">
        <v>4.7</v>
      </c>
      <c r="I3044" t="inlineStr">
        <is>
          <t>125-2021-05-31</t>
        </is>
      </c>
    </row>
    <row r="3045">
      <c r="A3045" t="n">
        <v>128</v>
      </c>
      <c r="B3045" t="inlineStr">
        <is>
          <t>Ausentísmo por causa médica</t>
        </is>
      </c>
      <c r="C3045" t="inlineStr">
        <is>
          <t>GESTIÓN DE SEGURIDAD Y SALUD EN EL TRABAJO</t>
        </is>
      </c>
      <c r="D3045" t="inlineStr">
        <is>
          <t>Mensual</t>
        </is>
      </c>
      <c r="E3045" t="inlineStr">
        <is>
          <t>Negativo</t>
        </is>
      </c>
      <c r="F3045" s="139" t="n">
        <v>44347</v>
      </c>
      <c r="G3045" t="n">
        <v>0.75805432722678</v>
      </c>
      <c r="H3045" t="n">
        <v>1</v>
      </c>
      <c r="I3045" t="inlineStr">
        <is>
          <t>128-2021-05-31</t>
        </is>
      </c>
    </row>
    <row r="3046">
      <c r="A3046" t="n">
        <v>139</v>
      </c>
      <c r="B3046" t="inlineStr">
        <is>
          <t>Ejecución presupuestal del gasto</t>
        </is>
      </c>
      <c r="C3046" t="inlineStr">
        <is>
          <t>Biblioteca Institucional</t>
        </is>
      </c>
      <c r="D3046" t="inlineStr">
        <is>
          <t>Mensual</t>
        </is>
      </c>
      <c r="E3046" t="inlineStr">
        <is>
          <t>Negativo</t>
        </is>
      </c>
      <c r="F3046" s="139" t="n">
        <v>44347</v>
      </c>
      <c r="G3046" t="n">
        <v>89.921511968449</v>
      </c>
      <c r="H3046" t="n">
        <v>100</v>
      </c>
      <c r="I3046" t="inlineStr">
        <is>
          <t>139-2021-05-31</t>
        </is>
      </c>
    </row>
    <row r="3047">
      <c r="A3047" t="n">
        <v>208</v>
      </c>
      <c r="B3047" t="inlineStr">
        <is>
          <t>Consumo de Agua m3 Mensual</t>
        </is>
      </c>
      <c r="C3047" t="inlineStr">
        <is>
          <t>GESTIÓN AMBIENTAL</t>
        </is>
      </c>
      <c r="D3047" t="inlineStr">
        <is>
          <t>Mensual</t>
        </is>
      </c>
      <c r="E3047" t="inlineStr">
        <is>
          <t>Negativo</t>
        </is>
      </c>
      <c r="F3047" s="139" t="n">
        <v>44347</v>
      </c>
      <c r="G3047" t="n">
        <v>0</v>
      </c>
      <c r="H3047" t="n">
        <v>1700</v>
      </c>
      <c r="I3047" t="inlineStr">
        <is>
          <t>208-2021-05-31</t>
        </is>
      </c>
    </row>
    <row r="3048">
      <c r="A3048" t="n">
        <v>214</v>
      </c>
      <c r="B3048" t="inlineStr">
        <is>
          <t>Generación de Residuos Sólidos Mensual</t>
        </is>
      </c>
      <c r="C3048" t="inlineStr">
        <is>
          <t>GESTIÓN AMBIENTAL</t>
        </is>
      </c>
      <c r="D3048" t="inlineStr">
        <is>
          <t>Mensual</t>
        </is>
      </c>
      <c r="E3048" t="inlineStr">
        <is>
          <t>Negativo</t>
        </is>
      </c>
      <c r="F3048" s="139" t="n">
        <v>44347</v>
      </c>
      <c r="G3048" t="n">
        <v>0</v>
      </c>
      <c r="H3048" t="n">
        <v>7500</v>
      </c>
      <c r="I3048" t="inlineStr">
        <is>
          <t>214-2021-05-31</t>
        </is>
      </c>
    </row>
    <row r="3049">
      <c r="A3049" t="n">
        <v>218</v>
      </c>
      <c r="B3049" t="inlineStr">
        <is>
          <t>Consumo de Energía Eléctrica kWh Mensual</t>
        </is>
      </c>
      <c r="C3049" t="inlineStr">
        <is>
          <t>GESTIÓN AMBIENTAL</t>
        </is>
      </c>
      <c r="D3049" t="inlineStr">
        <is>
          <t>Mensual</t>
        </is>
      </c>
      <c r="E3049" t="inlineStr">
        <is>
          <t>Negativo</t>
        </is>
      </c>
      <c r="F3049" s="139" t="n">
        <v>44347</v>
      </c>
      <c r="G3049" t="n">
        <v>0</v>
      </c>
      <c r="H3049" t="n">
        <v>172000</v>
      </c>
      <c r="I3049" t="inlineStr">
        <is>
          <t>218-2021-05-31</t>
        </is>
      </c>
    </row>
    <row r="3050">
      <c r="A3050" t="n">
        <v>225</v>
      </c>
      <c r="B3050" t="inlineStr">
        <is>
          <t>Acciones para el Cuidado y Mantenimiento de las Especies de Flora y el Suelo de las Áreas Naturales</t>
        </is>
      </c>
      <c r="C3050" t="inlineStr">
        <is>
          <t>GESTIÓN AMBIENTAL</t>
        </is>
      </c>
      <c r="D3050" t="inlineStr">
        <is>
          <t>Mensual</t>
        </is>
      </c>
      <c r="E3050" t="inlineStr">
        <is>
          <t>Positivo</t>
        </is>
      </c>
      <c r="F3050" s="139" t="n">
        <v>44347</v>
      </c>
      <c r="G3050" t="n">
        <v>0</v>
      </c>
      <c r="H3050" t="n">
        <v>1</v>
      </c>
      <c r="I3050" t="inlineStr">
        <is>
          <t>225-2021-05-31</t>
        </is>
      </c>
    </row>
    <row r="3051">
      <c r="A3051" t="n">
        <v>239</v>
      </c>
      <c r="B3051" t="inlineStr">
        <is>
          <t>Portafolio de Proyectos - Metrica</t>
        </is>
      </c>
      <c r="C3051" t="inlineStr">
        <is>
          <t>Gestión de Proyectos</t>
        </is>
      </c>
      <c r="D3051" t="inlineStr">
        <is>
          <t>Mensual</t>
        </is>
      </c>
      <c r="E3051" t="inlineStr">
        <is>
          <t>Positivo</t>
        </is>
      </c>
      <c r="F3051" s="139" t="n">
        <v>44347</v>
      </c>
      <c r="G3051" t="n">
        <v>0</v>
      </c>
      <c r="I3051" t="inlineStr">
        <is>
          <t>239-2021-05-31</t>
        </is>
      </c>
    </row>
    <row r="3052">
      <c r="A3052" t="n">
        <v>434</v>
      </c>
      <c r="B3052" t="inlineStr">
        <is>
          <t>Generación de Residuos Peligrosos Mensual</t>
        </is>
      </c>
      <c r="C3052" t="inlineStr">
        <is>
          <t>GESTIÓN AMBIENTAL</t>
        </is>
      </c>
      <c r="D3052" t="inlineStr">
        <is>
          <t>Mensual</t>
        </is>
      </c>
      <c r="E3052" t="inlineStr">
        <is>
          <t>Negativo</t>
        </is>
      </c>
      <c r="F3052" s="139" t="n">
        <v>44347</v>
      </c>
      <c r="G3052" t="n">
        <v>0</v>
      </c>
      <c r="H3052" t="n">
        <v>200</v>
      </c>
      <c r="I3052" t="inlineStr">
        <is>
          <t>434-2021-05-31</t>
        </is>
      </c>
    </row>
    <row r="3053">
      <c r="A3053" t="n">
        <v>436</v>
      </c>
      <c r="B3053" t="inlineStr">
        <is>
          <t>ANS documentos operativos</t>
        </is>
      </c>
      <c r="C3053" t="inlineStr">
        <is>
          <t>Gestión de calidad</t>
        </is>
      </c>
      <c r="D3053" t="inlineStr">
        <is>
          <t>Mensual</t>
        </is>
      </c>
      <c r="E3053" t="inlineStr">
        <is>
          <t>Negativo</t>
        </is>
      </c>
      <c r="F3053" s="139" t="n">
        <v>44347</v>
      </c>
      <c r="G3053" t="n">
        <v>0</v>
      </c>
      <c r="H3053" t="n">
        <v>14</v>
      </c>
      <c r="I3053" t="inlineStr">
        <is>
          <t>436-2021-05-31</t>
        </is>
      </c>
    </row>
    <row r="3054">
      <c r="A3054" t="n">
        <v>77</v>
      </c>
      <c r="B3054" t="inlineStr">
        <is>
          <t>Disponibilidad de servicios tecnológicos</t>
        </is>
      </c>
      <c r="C3054" t="inlineStr">
        <is>
          <t>GESTIÓN DE LA TECNOLOGÍA E INNOVACIÓN DIGITAL</t>
        </is>
      </c>
      <c r="D3054" t="inlineStr">
        <is>
          <t>Mensual</t>
        </is>
      </c>
      <c r="E3054" t="inlineStr">
        <is>
          <t>Positivo</t>
        </is>
      </c>
      <c r="F3054" s="139" t="n">
        <v>44377</v>
      </c>
      <c r="G3054" t="n">
        <v>96.40000000000001</v>
      </c>
      <c r="H3054" t="n">
        <v>95</v>
      </c>
      <c r="I3054" t="inlineStr">
        <is>
          <t>77-2021-06-30</t>
        </is>
      </c>
    </row>
    <row r="3055">
      <c r="A3055" t="n">
        <v>121</v>
      </c>
      <c r="B3055" t="inlineStr">
        <is>
          <t>Ejecución presupuestal de la nómina acumulada</t>
        </is>
      </c>
      <c r="C3055" t="inlineStr">
        <is>
          <t>GESTIÓN Y DESARROLLO DEL TALENTO HUMANO</t>
        </is>
      </c>
      <c r="D3055" t="inlineStr">
        <is>
          <t>Mensual</t>
        </is>
      </c>
      <c r="E3055" t="inlineStr">
        <is>
          <t>Negativo</t>
        </is>
      </c>
      <c r="F3055" s="139" t="n">
        <v>44377</v>
      </c>
      <c r="G3055" t="n">
        <v>98.852074175596</v>
      </c>
      <c r="H3055" t="n">
        <v>100</v>
      </c>
      <c r="I3055" t="inlineStr">
        <is>
          <t>121-2021-06-30</t>
        </is>
      </c>
    </row>
    <row r="3056">
      <c r="A3056" t="n">
        <v>124</v>
      </c>
      <c r="B3056" t="inlineStr">
        <is>
          <t>Indice de Frecuencia de accidentalidad</t>
        </is>
      </c>
      <c r="C3056" t="inlineStr">
        <is>
          <t>GESTIÓN DE SEGURIDAD Y SALUD EN EL TRABAJO</t>
        </is>
      </c>
      <c r="D3056" t="inlineStr">
        <is>
          <t>Mensual</t>
        </is>
      </c>
      <c r="E3056" t="inlineStr">
        <is>
          <t>Negativo</t>
        </is>
      </c>
      <c r="F3056" s="139" t="n">
        <v>44377</v>
      </c>
      <c r="G3056" t="n">
        <v>0</v>
      </c>
      <c r="H3056" t="n">
        <v>1.6</v>
      </c>
      <c r="I3056" t="inlineStr">
        <is>
          <t>124-2021-06-30</t>
        </is>
      </c>
    </row>
    <row r="3057">
      <c r="A3057" t="n">
        <v>125</v>
      </c>
      <c r="B3057" t="inlineStr">
        <is>
          <t>Indice de severidad</t>
        </is>
      </c>
      <c r="C3057" t="inlineStr">
        <is>
          <t>GESTIÓN DE SEGURIDAD Y SALUD EN EL TRABAJO</t>
        </is>
      </c>
      <c r="D3057" t="inlineStr">
        <is>
          <t>Mensual</t>
        </is>
      </c>
      <c r="E3057" t="inlineStr">
        <is>
          <t>Negativo</t>
        </is>
      </c>
      <c r="F3057" s="139" t="n">
        <v>44377</v>
      </c>
      <c r="G3057" t="n">
        <v>0</v>
      </c>
      <c r="H3057" t="n">
        <v>4.7</v>
      </c>
      <c r="I3057" t="inlineStr">
        <is>
          <t>125-2021-06-30</t>
        </is>
      </c>
    </row>
    <row r="3058">
      <c r="A3058" t="n">
        <v>128</v>
      </c>
      <c r="B3058" t="inlineStr">
        <is>
          <t>Ausentísmo por causa médica</t>
        </is>
      </c>
      <c r="C3058" t="inlineStr">
        <is>
          <t>GESTIÓN DE SEGURIDAD Y SALUD EN EL TRABAJO</t>
        </is>
      </c>
      <c r="D3058" t="inlineStr">
        <is>
          <t>Mensual</t>
        </is>
      </c>
      <c r="E3058" t="inlineStr">
        <is>
          <t>Negativo</t>
        </is>
      </c>
      <c r="F3058" s="139" t="n">
        <v>44377</v>
      </c>
      <c r="G3058" t="n">
        <v>0.85006273525721</v>
      </c>
      <c r="H3058" t="n">
        <v>1</v>
      </c>
      <c r="I3058" t="inlineStr">
        <is>
          <t>128-2021-06-30</t>
        </is>
      </c>
    </row>
    <row r="3059">
      <c r="A3059" t="n">
        <v>139</v>
      </c>
      <c r="B3059" t="inlineStr">
        <is>
          <t>Ejecución presupuestal del gasto</t>
        </is>
      </c>
      <c r="C3059" t="inlineStr">
        <is>
          <t>Biblioteca Institucional</t>
        </is>
      </c>
      <c r="D3059" t="inlineStr">
        <is>
          <t>Mensual</t>
        </is>
      </c>
      <c r="E3059" t="inlineStr">
        <is>
          <t>Negativo</t>
        </is>
      </c>
      <c r="F3059" s="139" t="n">
        <v>44377</v>
      </c>
      <c r="G3059" t="n">
        <v>89.491435987393</v>
      </c>
      <c r="H3059" t="n">
        <v>100</v>
      </c>
      <c r="I3059" t="inlineStr">
        <is>
          <t>139-2021-06-30</t>
        </is>
      </c>
    </row>
    <row r="3060">
      <c r="A3060" t="n">
        <v>208</v>
      </c>
      <c r="B3060" t="inlineStr">
        <is>
          <t>Consumo de Agua m3 Mensual</t>
        </is>
      </c>
      <c r="C3060" t="inlineStr">
        <is>
          <t>GESTIÓN AMBIENTAL</t>
        </is>
      </c>
      <c r="D3060" t="inlineStr">
        <is>
          <t>Mensual</t>
        </is>
      </c>
      <c r="E3060" t="inlineStr">
        <is>
          <t>Negativo</t>
        </is>
      </c>
      <c r="F3060" s="139" t="n">
        <v>44377</v>
      </c>
      <c r="G3060" t="n">
        <v>206</v>
      </c>
      <c r="H3060" t="n">
        <v>1700</v>
      </c>
      <c r="I3060" t="inlineStr">
        <is>
          <t>208-2021-06-30</t>
        </is>
      </c>
    </row>
    <row r="3061">
      <c r="A3061" t="n">
        <v>218</v>
      </c>
      <c r="B3061" t="inlineStr">
        <is>
          <t>Consumo de Energía Eléctrica kWh Mensual</t>
        </is>
      </c>
      <c r="C3061" t="inlineStr">
        <is>
          <t>GESTIÓN AMBIENTAL</t>
        </is>
      </c>
      <c r="D3061" t="inlineStr">
        <is>
          <t>Mensual</t>
        </is>
      </c>
      <c r="E3061" t="inlineStr">
        <is>
          <t>Negativo</t>
        </is>
      </c>
      <c r="F3061" s="139" t="n">
        <v>44377</v>
      </c>
      <c r="G3061" t="n">
        <v>78502</v>
      </c>
      <c r="H3061" t="n">
        <v>172000</v>
      </c>
      <c r="I3061" t="inlineStr">
        <is>
          <t>218-2021-06-30</t>
        </is>
      </c>
    </row>
    <row r="3062">
      <c r="A3062" t="n">
        <v>225</v>
      </c>
      <c r="B3062" t="inlineStr">
        <is>
          <t>Acciones para el Cuidado y Mantenimiento de las Especies de Flora y el Suelo de las Áreas Naturales</t>
        </is>
      </c>
      <c r="C3062" t="inlineStr">
        <is>
          <t>GESTIÓN AMBIENTAL</t>
        </is>
      </c>
      <c r="D3062" t="inlineStr">
        <is>
          <t>Mensual</t>
        </is>
      </c>
      <c r="E3062" t="inlineStr">
        <is>
          <t>Positivo</t>
        </is>
      </c>
      <c r="F3062" s="139" t="n">
        <v>44377</v>
      </c>
      <c r="G3062" t="n">
        <v>0</v>
      </c>
      <c r="H3062" t="n">
        <v>1</v>
      </c>
      <c r="I3062" t="inlineStr">
        <is>
          <t>225-2021-06-30</t>
        </is>
      </c>
    </row>
    <row r="3063">
      <c r="A3063" t="n">
        <v>239</v>
      </c>
      <c r="B3063" t="inlineStr">
        <is>
          <t>Portafolio de Proyectos - Metrica</t>
        </is>
      </c>
      <c r="C3063" t="inlineStr">
        <is>
          <t>Gestión de Proyectos</t>
        </is>
      </c>
      <c r="D3063" t="inlineStr">
        <is>
          <t>Mensual</t>
        </is>
      </c>
      <c r="E3063" t="inlineStr">
        <is>
          <t>Positivo</t>
        </is>
      </c>
      <c r="F3063" s="139" t="n">
        <v>44377</v>
      </c>
      <c r="G3063" t="n">
        <v>0</v>
      </c>
      <c r="I3063" t="inlineStr">
        <is>
          <t>239-2021-06-30</t>
        </is>
      </c>
    </row>
    <row r="3064">
      <c r="A3064" t="n">
        <v>68</v>
      </c>
      <c r="B3064" t="inlineStr">
        <is>
          <t>Evaluación de desempeño a proveedores críticos</t>
        </is>
      </c>
      <c r="C3064" t="inlineStr">
        <is>
          <t>GESTIÓN DE ABASTECIMIENTO</t>
        </is>
      </c>
      <c r="D3064" t="inlineStr">
        <is>
          <t>Semestral</t>
        </is>
      </c>
      <c r="E3064" t="inlineStr">
        <is>
          <t>Positivo</t>
        </is>
      </c>
      <c r="F3064" s="139" t="n">
        <v>44377</v>
      </c>
      <c r="G3064" t="n">
        <v>98</v>
      </c>
      <c r="H3064" t="n">
        <v>80</v>
      </c>
      <c r="I3064" t="inlineStr">
        <is>
          <t>68-2021-06-30</t>
        </is>
      </c>
    </row>
    <row r="3065">
      <c r="A3065" t="n">
        <v>73</v>
      </c>
      <c r="B3065" t="inlineStr">
        <is>
          <t>Tiempo respuesta selección y contratación de colaboradores de planta</t>
        </is>
      </c>
      <c r="C3065" t="inlineStr">
        <is>
          <t>GESTIÓN Y DESARROLLO DEL TALENTO HUMANO</t>
        </is>
      </c>
      <c r="D3065" t="inlineStr">
        <is>
          <t>Semestral</t>
        </is>
      </c>
      <c r="E3065" t="inlineStr">
        <is>
          <t>Negativo</t>
        </is>
      </c>
      <c r="F3065" s="139" t="n">
        <v>44377</v>
      </c>
      <c r="G3065" t="n">
        <v>12.4</v>
      </c>
      <c r="H3065" t="n">
        <v>20</v>
      </c>
      <c r="I3065" t="inlineStr">
        <is>
          <t>73-2021-06-30</t>
        </is>
      </c>
    </row>
    <row r="3066">
      <c r="A3066" t="n">
        <v>74</v>
      </c>
      <c r="B3066" t="inlineStr">
        <is>
          <t>Efectividad en las contrataciones</t>
        </is>
      </c>
      <c r="C3066" t="inlineStr">
        <is>
          <t>GESTIÓN Y DESARROLLO DEL TALENTO HUMANO</t>
        </is>
      </c>
      <c r="D3066" t="inlineStr">
        <is>
          <t>Semestral</t>
        </is>
      </c>
      <c r="E3066" t="inlineStr">
        <is>
          <t>Positivo</t>
        </is>
      </c>
      <c r="F3066" s="139" t="n">
        <v>44377</v>
      </c>
      <c r="G3066" t="n">
        <v>83.2</v>
      </c>
      <c r="H3066" t="n">
        <v>80</v>
      </c>
      <c r="I3066" t="inlineStr">
        <is>
          <t>74-2021-06-30</t>
        </is>
      </c>
    </row>
    <row r="3067">
      <c r="A3067" t="n">
        <v>86</v>
      </c>
      <c r="B3067" t="inlineStr">
        <is>
          <t>Reporte e investigación</t>
        </is>
      </c>
      <c r="C3067" t="inlineStr">
        <is>
          <t>GESTIÓN DE SEGURIDAD Y SALUD EN EL TRABAJO</t>
        </is>
      </c>
      <c r="D3067" t="inlineStr">
        <is>
          <t>Semestral</t>
        </is>
      </c>
      <c r="E3067" t="inlineStr">
        <is>
          <t>Positivo</t>
        </is>
      </c>
      <c r="F3067" s="139" t="n">
        <v>44377</v>
      </c>
      <c r="G3067" t="n">
        <v>100</v>
      </c>
      <c r="H3067" t="n">
        <v>100</v>
      </c>
      <c r="I3067" t="inlineStr">
        <is>
          <t>86-2021-06-30</t>
        </is>
      </c>
    </row>
    <row r="3068">
      <c r="A3068" t="n">
        <v>95</v>
      </c>
      <c r="B3068" t="inlineStr">
        <is>
          <t>Inspecciones de seguridad</t>
        </is>
      </c>
      <c r="C3068" t="inlineStr">
        <is>
          <t>GESTIÓN DE SEGURIDAD Y SALUD EN EL TRABAJO</t>
        </is>
      </c>
      <c r="D3068" t="inlineStr">
        <is>
          <t>Semestral</t>
        </is>
      </c>
      <c r="E3068" t="inlineStr">
        <is>
          <t>Positivo</t>
        </is>
      </c>
      <c r="F3068" s="139" t="n">
        <v>44377</v>
      </c>
      <c r="G3068" t="n">
        <v>100</v>
      </c>
      <c r="H3068" t="n">
        <v>100</v>
      </c>
      <c r="I3068" t="inlineStr">
        <is>
          <t>95-2021-06-30</t>
        </is>
      </c>
    </row>
    <row r="3069">
      <c r="A3069" t="n">
        <v>143</v>
      </c>
      <c r="B3069" t="inlineStr">
        <is>
          <t>Proyectos de investigación e innovación- Metrica</t>
        </is>
      </c>
      <c r="C3069" t="inlineStr">
        <is>
          <t>Investigación, desarrollo tecnológico, innovación y creación</t>
        </is>
      </c>
      <c r="D3069" t="inlineStr">
        <is>
          <t>Semestral</t>
        </is>
      </c>
      <c r="E3069" t="inlineStr">
        <is>
          <t>Positivo</t>
        </is>
      </c>
      <c r="F3069" s="139" t="n">
        <v>44377</v>
      </c>
      <c r="G3069" t="n">
        <v>86</v>
      </c>
      <c r="H3069" t="n">
        <v>100</v>
      </c>
      <c r="I3069" t="inlineStr">
        <is>
          <t>143-2021-06-30</t>
        </is>
      </c>
    </row>
    <row r="3070">
      <c r="A3070" t="n">
        <v>145</v>
      </c>
      <c r="B3070" t="inlineStr">
        <is>
          <t>Semilleros de Investigación, Innovación y Creación</t>
        </is>
      </c>
      <c r="C3070" t="inlineStr">
        <is>
          <t>Formación para la investigación, creación e innovación</t>
        </is>
      </c>
      <c r="D3070" t="inlineStr">
        <is>
          <t>Semestral</t>
        </is>
      </c>
      <c r="E3070" t="inlineStr">
        <is>
          <t>Positivo</t>
        </is>
      </c>
      <c r="F3070" s="139" t="n">
        <v>44377</v>
      </c>
      <c r="G3070" t="n">
        <v>2.096774193548387</v>
      </c>
      <c r="H3070" t="n">
        <v>1</v>
      </c>
      <c r="I3070" t="inlineStr">
        <is>
          <t>145-2021-06-30</t>
        </is>
      </c>
    </row>
    <row r="3071">
      <c r="A3071" t="n">
        <v>146</v>
      </c>
      <c r="B3071" t="inlineStr">
        <is>
          <t>Docentes vinculados a investigación</t>
        </is>
      </c>
      <c r="C3071" t="inlineStr">
        <is>
          <t>Investigación, desarrollo tecnológico, innovación y creación</t>
        </is>
      </c>
      <c r="D3071" t="inlineStr">
        <is>
          <t>Semestral</t>
        </is>
      </c>
      <c r="E3071" t="inlineStr">
        <is>
          <t>Positivo</t>
        </is>
      </c>
      <c r="F3071" s="139" t="n">
        <v>44377</v>
      </c>
      <c r="G3071" t="n">
        <v>83.48</v>
      </c>
      <c r="H3071" t="n">
        <v>230</v>
      </c>
      <c r="I3071" t="inlineStr">
        <is>
          <t>146-2021-06-30</t>
        </is>
      </c>
    </row>
    <row r="3072">
      <c r="A3072" t="n">
        <v>148</v>
      </c>
      <c r="B3072" t="inlineStr">
        <is>
          <t>Estudiantes vinculados a investigación</t>
        </is>
      </c>
      <c r="C3072" t="inlineStr">
        <is>
          <t>Formación para la investigación, creación e innovación</t>
        </is>
      </c>
      <c r="D3072" t="inlineStr">
        <is>
          <t>Semestral</t>
        </is>
      </c>
      <c r="E3072" t="inlineStr">
        <is>
          <t>Positivo</t>
        </is>
      </c>
      <c r="F3072" s="139" t="n">
        <v>44377</v>
      </c>
      <c r="G3072" t="n">
        <v>4.415752620714778</v>
      </c>
      <c r="H3072" t="n">
        <v>5</v>
      </c>
      <c r="I3072" t="inlineStr">
        <is>
          <t>148-2021-06-30</t>
        </is>
      </c>
    </row>
    <row r="3073">
      <c r="A3073" t="n">
        <v>278</v>
      </c>
      <c r="B3073" t="inlineStr">
        <is>
          <t>Docentes contratados - Metrica</t>
        </is>
      </c>
      <c r="C3073" t="inlineStr">
        <is>
          <t>Gestión Docente</t>
        </is>
      </c>
      <c r="D3073" t="inlineStr">
        <is>
          <t>Semestral</t>
        </is>
      </c>
      <c r="E3073" t="inlineStr">
        <is>
          <t>Positivo</t>
        </is>
      </c>
      <c r="F3073" s="139" t="n">
        <v>44377</v>
      </c>
      <c r="G3073" t="n">
        <v>0</v>
      </c>
      <c r="I3073" t="inlineStr">
        <is>
          <t>278-2021-06-30</t>
        </is>
      </c>
    </row>
    <row r="3074">
      <c r="A3074" t="n">
        <v>286</v>
      </c>
      <c r="B3074" t="inlineStr">
        <is>
          <t>Total docentes por nivel de estudios - Metrica</t>
        </is>
      </c>
      <c r="C3074" t="inlineStr">
        <is>
          <t>Gestión Docente</t>
        </is>
      </c>
      <c r="D3074" t="inlineStr">
        <is>
          <t>Semestral</t>
        </is>
      </c>
      <c r="E3074" t="inlineStr">
        <is>
          <t>Positivo</t>
        </is>
      </c>
      <c r="F3074" s="139" t="n">
        <v>44377</v>
      </c>
      <c r="G3074" t="n">
        <v>0</v>
      </c>
      <c r="I3074" t="inlineStr">
        <is>
          <t>286-2021-06-30</t>
        </is>
      </c>
    </row>
    <row r="3075">
      <c r="A3075" t="n">
        <v>302</v>
      </c>
      <c r="B3075" t="inlineStr">
        <is>
          <t>N de solicitudes radicadas - (Metrica)</t>
        </is>
      </c>
      <c r="C3075" t="inlineStr">
        <is>
          <t>Centro de Medios Audiovisuales</t>
        </is>
      </c>
      <c r="D3075" t="inlineStr">
        <is>
          <t>Semestral</t>
        </is>
      </c>
      <c r="E3075" t="inlineStr">
        <is>
          <t>Positivo</t>
        </is>
      </c>
      <c r="F3075" s="139" t="n">
        <v>44377</v>
      </c>
      <c r="G3075" t="n">
        <v>0</v>
      </c>
      <c r="I3075" t="inlineStr">
        <is>
          <t>302-2021-06-30</t>
        </is>
      </c>
    </row>
    <row r="3076">
      <c r="A3076" t="n">
        <v>369</v>
      </c>
      <c r="B3076" t="inlineStr">
        <is>
          <t>Participación de POLI- voluntariados (Estudiantes- Colaboradores)</t>
        </is>
      </c>
      <c r="C3076" t="inlineStr">
        <is>
          <t>Gestión de la Responsabilidad Social</t>
        </is>
      </c>
      <c r="D3076" t="inlineStr">
        <is>
          <t>Semestral</t>
        </is>
      </c>
      <c r="E3076" t="inlineStr">
        <is>
          <t>Positivo</t>
        </is>
      </c>
      <c r="F3076" s="139" t="n">
        <v>44377</v>
      </c>
      <c r="G3076" t="n">
        <v>0</v>
      </c>
      <c r="I3076" t="inlineStr">
        <is>
          <t>369-2021-06-30</t>
        </is>
      </c>
    </row>
    <row r="3077">
      <c r="A3077" t="n">
        <v>375</v>
      </c>
      <c r="B3077" t="inlineStr">
        <is>
          <t>Disponibilidad de catálogo de asignaturas pregrado y posgrado presencial</t>
        </is>
      </c>
      <c r="C3077" t="inlineStr">
        <is>
          <t>Operaciones Académicas</t>
        </is>
      </c>
      <c r="D3077" t="inlineStr">
        <is>
          <t>Semestral</t>
        </is>
      </c>
      <c r="E3077" t="inlineStr">
        <is>
          <t>Positivo</t>
        </is>
      </c>
      <c r="F3077" s="139" t="n">
        <v>44377</v>
      </c>
      <c r="G3077" t="n">
        <v>0</v>
      </c>
      <c r="H3077" t="n">
        <v>100</v>
      </c>
      <c r="I3077" t="inlineStr">
        <is>
          <t>375-2021-06-30</t>
        </is>
      </c>
    </row>
    <row r="3078">
      <c r="A3078" t="n">
        <v>389</v>
      </c>
      <c r="B3078" t="inlineStr">
        <is>
          <t>Permanencia por escuela</t>
        </is>
      </c>
      <c r="C3078" t="inlineStr">
        <is>
          <t>Gestión de Unidades Académicas</t>
        </is>
      </c>
      <c r="D3078" t="inlineStr">
        <is>
          <t>Semestral</t>
        </is>
      </c>
      <c r="E3078" t="inlineStr">
        <is>
          <t>Positivo</t>
        </is>
      </c>
      <c r="F3078" s="139" t="n">
        <v>44377</v>
      </c>
      <c r="G3078" t="n">
        <v>0</v>
      </c>
      <c r="I3078" t="inlineStr">
        <is>
          <t>389-2021-06-30</t>
        </is>
      </c>
    </row>
    <row r="3079">
      <c r="A3079" t="n">
        <v>427</v>
      </c>
      <c r="B3079" t="inlineStr">
        <is>
          <t>Consumo de Agua per Cápita Semestral</t>
        </is>
      </c>
      <c r="C3079" t="inlineStr">
        <is>
          <t>GESTIÓN AMBIENTAL</t>
        </is>
      </c>
      <c r="D3079" t="inlineStr">
        <is>
          <t>Semestral</t>
        </is>
      </c>
      <c r="E3079" t="inlineStr">
        <is>
          <t>Negativo</t>
        </is>
      </c>
      <c r="F3079" s="139" t="n">
        <v>44377</v>
      </c>
      <c r="G3079" t="n">
        <v>0</v>
      </c>
      <c r="H3079" t="n">
        <v>0.2</v>
      </c>
      <c r="I3079" t="inlineStr">
        <is>
          <t>427-2021-06-30</t>
        </is>
      </c>
    </row>
    <row r="3080">
      <c r="A3080" t="n">
        <v>428</v>
      </c>
      <c r="B3080" t="inlineStr">
        <is>
          <t>Consumo de Energía Eléctrica per Cápita Semestral</t>
        </is>
      </c>
      <c r="C3080" t="inlineStr">
        <is>
          <t>GESTIÓN AMBIENTAL</t>
        </is>
      </c>
      <c r="D3080" t="inlineStr">
        <is>
          <t>Semestral</t>
        </is>
      </c>
      <c r="E3080" t="inlineStr">
        <is>
          <t>Negativo</t>
        </is>
      </c>
      <c r="F3080" s="139" t="n">
        <v>44377</v>
      </c>
      <c r="G3080" t="n">
        <v>16.2846369248393</v>
      </c>
      <c r="H3080" t="n">
        <v>1</v>
      </c>
      <c r="I3080" t="inlineStr">
        <is>
          <t>428-2021-06-30</t>
        </is>
      </c>
    </row>
    <row r="3081">
      <c r="A3081" t="n">
        <v>439</v>
      </c>
      <c r="B3081" t="inlineStr">
        <is>
          <t>Disponibilidad de catálogo de asignaturas pregrado y posgrado virtual</t>
        </is>
      </c>
      <c r="C3081" t="inlineStr">
        <is>
          <t>Operaciones Académicas</t>
        </is>
      </c>
      <c r="D3081" t="inlineStr">
        <is>
          <t>Semestral</t>
        </is>
      </c>
      <c r="E3081" t="inlineStr">
        <is>
          <t>Positivo</t>
        </is>
      </c>
      <c r="F3081" s="139" t="n">
        <v>44377</v>
      </c>
      <c r="G3081" t="n">
        <v>0</v>
      </c>
      <c r="I3081" t="inlineStr">
        <is>
          <t>439-2021-06-30</t>
        </is>
      </c>
    </row>
    <row r="3082">
      <c r="A3082" t="n">
        <v>476</v>
      </c>
      <c r="B3082" t="inlineStr">
        <is>
          <t>Programas con resultados de aprendizaje definidos</t>
        </is>
      </c>
      <c r="C3082" t="inlineStr">
        <is>
          <t>Gestión, Evaluación e Innovación Curricular</t>
        </is>
      </c>
      <c r="D3082" t="inlineStr">
        <is>
          <t>Semestral</t>
        </is>
      </c>
      <c r="E3082" t="inlineStr">
        <is>
          <t>Positivo</t>
        </is>
      </c>
      <c r="F3082" s="139" t="n">
        <v>44377</v>
      </c>
      <c r="G3082" t="n">
        <v>0</v>
      </c>
      <c r="I3082" t="inlineStr">
        <is>
          <t>476-2021-06-30</t>
        </is>
      </c>
    </row>
    <row r="3083">
      <c r="A3083" t="n">
        <v>478</v>
      </c>
      <c r="B3083" t="inlineStr">
        <is>
          <t>Programas con planes de estudios definidos por escuela (Mantenimiento de programas)</t>
        </is>
      </c>
      <c r="C3083" t="inlineStr">
        <is>
          <t>Gestión de Unidades Académicas</t>
        </is>
      </c>
      <c r="D3083" t="inlineStr">
        <is>
          <t>Semestral</t>
        </is>
      </c>
      <c r="E3083" t="inlineStr">
        <is>
          <t>Positivo</t>
        </is>
      </c>
      <c r="F3083" s="139" t="n">
        <v>44377</v>
      </c>
      <c r="G3083" t="n">
        <v>0</v>
      </c>
      <c r="I3083" t="inlineStr">
        <is>
          <t>478-2021-06-30</t>
        </is>
      </c>
    </row>
    <row r="3084">
      <c r="A3084" t="n">
        <v>479</v>
      </c>
      <c r="B3084" t="inlineStr">
        <is>
          <t>Programas con resultados de aprendizaje definidos por escuela (Nuevos Programas)</t>
        </is>
      </c>
      <c r="C3084" t="inlineStr">
        <is>
          <t>Gestión de Unidades Académicas</t>
        </is>
      </c>
      <c r="D3084" t="inlineStr">
        <is>
          <t>Semestral</t>
        </is>
      </c>
      <c r="E3084" t="inlineStr">
        <is>
          <t>Positivo</t>
        </is>
      </c>
      <c r="F3084" s="139" t="n">
        <v>44377</v>
      </c>
      <c r="G3084" t="n">
        <v>0</v>
      </c>
      <c r="I3084" t="inlineStr">
        <is>
          <t>479-2021-06-30</t>
        </is>
      </c>
    </row>
    <row r="3085">
      <c r="A3085" t="n">
        <v>69</v>
      </c>
      <c r="B3085" t="inlineStr">
        <is>
          <t>Oportunidad de Respuesta Solicitudes de Compra No Licitadas</t>
        </is>
      </c>
      <c r="C3085" t="inlineStr">
        <is>
          <t>GESTIÓN DE ABASTECIMIENTO</t>
        </is>
      </c>
      <c r="D3085" t="inlineStr">
        <is>
          <t>Trimestral</t>
        </is>
      </c>
      <c r="E3085" t="inlineStr">
        <is>
          <t>Positivo</t>
        </is>
      </c>
      <c r="F3085" s="139" t="n">
        <v>44377</v>
      </c>
      <c r="G3085" t="n">
        <v>42.14876033057851</v>
      </c>
      <c r="H3085" t="n">
        <v>90</v>
      </c>
      <c r="I3085" t="inlineStr">
        <is>
          <t>69-2021-06-30</t>
        </is>
      </c>
    </row>
    <row r="3086">
      <c r="A3086" t="n">
        <v>213</v>
      </c>
      <c r="B3086" t="inlineStr">
        <is>
          <t>Cumplimiento del Plan Anual del Sistema de Gestión Ambiental</t>
        </is>
      </c>
      <c r="C3086" t="inlineStr">
        <is>
          <t>GESTIÓN AMBIENTAL</t>
        </is>
      </c>
      <c r="D3086" t="inlineStr">
        <is>
          <t>Trimestral</t>
        </is>
      </c>
      <c r="E3086" t="inlineStr">
        <is>
          <t>Positivo</t>
        </is>
      </c>
      <c r="F3086" s="139" t="n">
        <v>44377</v>
      </c>
      <c r="G3086" t="n">
        <v>0</v>
      </c>
      <c r="H3086" t="n">
        <v>90</v>
      </c>
      <c r="I3086" t="inlineStr">
        <is>
          <t>213-2021-06-30</t>
        </is>
      </c>
    </row>
    <row r="3087">
      <c r="A3087" t="n">
        <v>306</v>
      </c>
      <c r="B3087" t="inlineStr">
        <is>
          <t>Seguimiento KPI Plan de Desarrollo Institucional</t>
        </is>
      </c>
      <c r="C3087" t="inlineStr">
        <is>
          <t>Desempeño Institucional</t>
        </is>
      </c>
      <c r="D3087" t="inlineStr">
        <is>
          <t>Trimestral</t>
        </is>
      </c>
      <c r="E3087" t="inlineStr">
        <is>
          <t>Positivo</t>
        </is>
      </c>
      <c r="F3087" s="139" t="n">
        <v>44377</v>
      </c>
      <c r="G3087" t="n">
        <v>0</v>
      </c>
      <c r="H3087" t="n">
        <v>100</v>
      </c>
      <c r="I3087" t="inlineStr">
        <is>
          <t>306-2021-06-30</t>
        </is>
      </c>
    </row>
    <row r="3088">
      <c r="A3088" t="n">
        <v>373</v>
      </c>
      <c r="B3088" t="inlineStr">
        <is>
          <t>Cumplimiento de planes anuales por líneas</t>
        </is>
      </c>
      <c r="C3088" t="inlineStr">
        <is>
          <t>Planeación Estratégica</t>
        </is>
      </c>
      <c r="D3088" t="inlineStr">
        <is>
          <t>Trimestral</t>
        </is>
      </c>
      <c r="E3088" t="inlineStr">
        <is>
          <t>Positivo</t>
        </is>
      </c>
      <c r="F3088" s="139" t="n">
        <v>44377</v>
      </c>
      <c r="G3088" t="n">
        <v>0</v>
      </c>
      <c r="I3088" t="inlineStr">
        <is>
          <t>373-2021-06-30</t>
        </is>
      </c>
    </row>
    <row r="3089">
      <c r="A3089" t="n">
        <v>390</v>
      </c>
      <c r="B3089" t="inlineStr">
        <is>
          <t>Cumplimiento Plan Anual por escuela</t>
        </is>
      </c>
      <c r="C3089" t="inlineStr">
        <is>
          <t>Planeación Estratégica</t>
        </is>
      </c>
      <c r="D3089" t="inlineStr">
        <is>
          <t>Trimestral</t>
        </is>
      </c>
      <c r="E3089" t="inlineStr">
        <is>
          <t>Positivo</t>
        </is>
      </c>
      <c r="F3089" s="139" t="n">
        <v>44377</v>
      </c>
      <c r="G3089" t="n">
        <v>0</v>
      </c>
      <c r="I3089" t="inlineStr">
        <is>
          <t>390-2021-06-30</t>
        </is>
      </c>
    </row>
    <row r="3090">
      <c r="A3090" t="n">
        <v>414</v>
      </c>
      <c r="B3090" t="inlineStr">
        <is>
          <t>Cumplimiento Plan Anual Rectoría</t>
        </is>
      </c>
      <c r="C3090" t="inlineStr">
        <is>
          <t>Planeación Estratégica</t>
        </is>
      </c>
      <c r="D3090" t="inlineStr">
        <is>
          <t>Trimestral</t>
        </is>
      </c>
      <c r="E3090" t="inlineStr">
        <is>
          <t>Positivo</t>
        </is>
      </c>
      <c r="F3090" s="139" t="n">
        <v>44377</v>
      </c>
      <c r="G3090" t="n">
        <v>0</v>
      </c>
      <c r="I3090" t="inlineStr">
        <is>
          <t>414-2021-06-30</t>
        </is>
      </c>
    </row>
    <row r="3091">
      <c r="A3091" t="n">
        <v>415</v>
      </c>
      <c r="B3091" t="inlineStr">
        <is>
          <t>Cumplimiento Plan Anual Vicerrectoría del estudiante</t>
        </is>
      </c>
      <c r="C3091" t="inlineStr">
        <is>
          <t>Planeación Estratégica</t>
        </is>
      </c>
      <c r="D3091" t="inlineStr">
        <is>
          <t>Trimestral</t>
        </is>
      </c>
      <c r="E3091" t="inlineStr">
        <is>
          <t>Positivo</t>
        </is>
      </c>
      <c r="F3091" s="139" t="n">
        <v>44377</v>
      </c>
      <c r="G3091" t="n">
        <v>0</v>
      </c>
      <c r="I3091" t="inlineStr">
        <is>
          <t>415-2021-06-30</t>
        </is>
      </c>
    </row>
    <row r="3092">
      <c r="A3092" t="n">
        <v>416</v>
      </c>
      <c r="B3092" t="inlineStr">
        <is>
          <t>Cumplimiento Plan Anual Vicerrectoría de crecimiento</t>
        </is>
      </c>
      <c r="C3092" t="inlineStr">
        <is>
          <t>Planeación Estratégica</t>
        </is>
      </c>
      <c r="D3092" t="inlineStr">
        <is>
          <t>Trimestral</t>
        </is>
      </c>
      <c r="E3092" t="inlineStr">
        <is>
          <t>Positivo</t>
        </is>
      </c>
      <c r="F3092" s="139" t="n">
        <v>44377</v>
      </c>
      <c r="G3092" t="n">
        <v>0</v>
      </c>
      <c r="I3092" t="inlineStr">
        <is>
          <t>416-2021-06-30</t>
        </is>
      </c>
    </row>
    <row r="3093">
      <c r="A3093" t="n">
        <v>417</v>
      </c>
      <c r="B3093" t="inlineStr">
        <is>
          <t>Cumplimiento Plan Anual Vicerrectoría Financiera</t>
        </is>
      </c>
      <c r="C3093" t="inlineStr">
        <is>
          <t>Planeación Estratégica</t>
        </is>
      </c>
      <c r="D3093" t="inlineStr">
        <is>
          <t>Trimestral</t>
        </is>
      </c>
      <c r="E3093" t="inlineStr">
        <is>
          <t>Positivo</t>
        </is>
      </c>
      <c r="F3093" s="139" t="n">
        <v>44377</v>
      </c>
      <c r="G3093" t="n">
        <v>0</v>
      </c>
      <c r="I3093" t="inlineStr">
        <is>
          <t>417-2021-06-30</t>
        </is>
      </c>
    </row>
    <row r="3094">
      <c r="A3094" t="n">
        <v>418</v>
      </c>
      <c r="B3094" t="inlineStr">
        <is>
          <t>Cumplimiento Plan Anual Vicerrectoría Académica</t>
        </is>
      </c>
      <c r="C3094" t="inlineStr">
        <is>
          <t>Planeación Estratégica</t>
        </is>
      </c>
      <c r="D3094" t="inlineStr">
        <is>
          <t>Trimestral</t>
        </is>
      </c>
      <c r="E3094" t="inlineStr">
        <is>
          <t>Positivo</t>
        </is>
      </c>
      <c r="F3094" s="139" t="n">
        <v>44377</v>
      </c>
      <c r="G3094" t="n">
        <v>0</v>
      </c>
      <c r="I3094" t="inlineStr">
        <is>
          <t>418-2021-06-30</t>
        </is>
      </c>
    </row>
    <row r="3095">
      <c r="A3095" t="n">
        <v>420</v>
      </c>
      <c r="B3095" t="inlineStr">
        <is>
          <t>Cumplimiento Plan Anual Gerencia de estrategia</t>
        </is>
      </c>
      <c r="C3095" t="inlineStr">
        <is>
          <t>Planeación Estratégica</t>
        </is>
      </c>
      <c r="D3095" t="inlineStr">
        <is>
          <t>Trimestral</t>
        </is>
      </c>
      <c r="E3095" t="inlineStr">
        <is>
          <t>Positivo</t>
        </is>
      </c>
      <c r="F3095" s="139" t="n">
        <v>44377</v>
      </c>
      <c r="G3095" t="n">
        <v>0</v>
      </c>
      <c r="I3095" t="inlineStr">
        <is>
          <t>420-2021-06-30</t>
        </is>
      </c>
    </row>
    <row r="3096">
      <c r="A3096" t="n">
        <v>77</v>
      </c>
      <c r="B3096" t="inlineStr">
        <is>
          <t>Disponibilidad de servicios tecnológicos</t>
        </is>
      </c>
      <c r="C3096" t="inlineStr">
        <is>
          <t>GESTIÓN DE LA TECNOLOGÍA E INNOVACIÓN DIGITAL</t>
        </is>
      </c>
      <c r="D3096" t="inlineStr">
        <is>
          <t>Mensual</t>
        </is>
      </c>
      <c r="E3096" t="inlineStr">
        <is>
          <t>Positivo</t>
        </is>
      </c>
      <c r="F3096" s="139" t="n">
        <v>44408</v>
      </c>
      <c r="G3096" t="n">
        <v>95.8</v>
      </c>
      <c r="H3096" t="n">
        <v>95</v>
      </c>
      <c r="I3096" t="inlineStr">
        <is>
          <t>77-2021-07-31</t>
        </is>
      </c>
    </row>
    <row r="3097">
      <c r="A3097" t="n">
        <v>121</v>
      </c>
      <c r="B3097" t="inlineStr">
        <is>
          <t>Ejecución presupuestal de la nómina acumulada</t>
        </is>
      </c>
      <c r="C3097" t="inlineStr">
        <is>
          <t>GESTIÓN Y DESARROLLO DEL TALENTO HUMANO</t>
        </is>
      </c>
      <c r="D3097" t="inlineStr">
        <is>
          <t>Mensual</t>
        </is>
      </c>
      <c r="E3097" t="inlineStr">
        <is>
          <t>Negativo</t>
        </is>
      </c>
      <c r="F3097" s="139" t="n">
        <v>44408</v>
      </c>
      <c r="G3097" t="n">
        <v>99.87321438166499</v>
      </c>
      <c r="H3097" t="n">
        <v>100</v>
      </c>
      <c r="I3097" t="inlineStr">
        <is>
          <t>121-2021-07-31</t>
        </is>
      </c>
    </row>
    <row r="3098">
      <c r="A3098" t="n">
        <v>124</v>
      </c>
      <c r="B3098" t="inlineStr">
        <is>
          <t>Indice de Frecuencia de accidentalidad</t>
        </is>
      </c>
      <c r="C3098" t="inlineStr">
        <is>
          <t>GESTIÓN DE SEGURIDAD Y SALUD EN EL TRABAJO</t>
        </is>
      </c>
      <c r="D3098" t="inlineStr">
        <is>
          <t>Mensual</t>
        </is>
      </c>
      <c r="E3098" t="inlineStr">
        <is>
          <t>Negativo</t>
        </is>
      </c>
      <c r="F3098" s="139" t="n">
        <v>44408</v>
      </c>
      <c r="G3098" t="n">
        <v>0</v>
      </c>
      <c r="H3098" t="n">
        <v>1.6</v>
      </c>
      <c r="I3098" t="inlineStr">
        <is>
          <t>124-2021-07-31</t>
        </is>
      </c>
    </row>
    <row r="3099">
      <c r="A3099" t="n">
        <v>125</v>
      </c>
      <c r="B3099" t="inlineStr">
        <is>
          <t>Indice de severidad</t>
        </is>
      </c>
      <c r="C3099" t="inlineStr">
        <is>
          <t>GESTIÓN DE SEGURIDAD Y SALUD EN EL TRABAJO</t>
        </is>
      </c>
      <c r="D3099" t="inlineStr">
        <is>
          <t>Mensual</t>
        </is>
      </c>
      <c r="E3099" t="inlineStr">
        <is>
          <t>Negativo</t>
        </is>
      </c>
      <c r="F3099" s="139" t="n">
        <v>44408</v>
      </c>
      <c r="G3099" t="n">
        <v>0</v>
      </c>
      <c r="H3099" t="n">
        <v>4.7</v>
      </c>
      <c r="I3099" t="inlineStr">
        <is>
          <t>125-2021-07-31</t>
        </is>
      </c>
    </row>
    <row r="3100">
      <c r="A3100" t="n">
        <v>128</v>
      </c>
      <c r="B3100" t="inlineStr">
        <is>
          <t>Ausentísmo por causa médica</t>
        </is>
      </c>
      <c r="C3100" t="inlineStr">
        <is>
          <t>GESTIÓN DE SEGURIDAD Y SALUD EN EL TRABAJO</t>
        </is>
      </c>
      <c r="D3100" t="inlineStr">
        <is>
          <t>Mensual</t>
        </is>
      </c>
      <c r="E3100" t="inlineStr">
        <is>
          <t>Negativo</t>
        </is>
      </c>
      <c r="F3100" s="139" t="n">
        <v>44408</v>
      </c>
      <c r="G3100" t="n">
        <v>0.99320241691843</v>
      </c>
      <c r="H3100" t="n">
        <v>1</v>
      </c>
      <c r="I3100" t="inlineStr">
        <is>
          <t>128-2021-07-31</t>
        </is>
      </c>
    </row>
    <row r="3101">
      <c r="A3101" t="n">
        <v>139</v>
      </c>
      <c r="B3101" t="inlineStr">
        <is>
          <t>Ejecución presupuestal del gasto</t>
        </is>
      </c>
      <c r="C3101" t="inlineStr">
        <is>
          <t>Biblioteca Institucional</t>
        </is>
      </c>
      <c r="D3101" t="inlineStr">
        <is>
          <t>Mensual</t>
        </is>
      </c>
      <c r="E3101" t="inlineStr">
        <is>
          <t>Negativo</t>
        </is>
      </c>
      <c r="F3101" s="139" t="n">
        <v>44408</v>
      </c>
      <c r="G3101" t="n">
        <v>94.05094428786001</v>
      </c>
      <c r="H3101" t="n">
        <v>100</v>
      </c>
      <c r="I3101" t="inlineStr">
        <is>
          <t>139-2021-07-31</t>
        </is>
      </c>
    </row>
    <row r="3102">
      <c r="A3102" t="n">
        <v>208</v>
      </c>
      <c r="B3102" t="inlineStr">
        <is>
          <t>Consumo de Agua m3 Mensual</t>
        </is>
      </c>
      <c r="C3102" t="inlineStr">
        <is>
          <t>GESTIÓN AMBIENTAL</t>
        </is>
      </c>
      <c r="D3102" t="inlineStr">
        <is>
          <t>Mensual</t>
        </is>
      </c>
      <c r="E3102" t="inlineStr">
        <is>
          <t>Negativo</t>
        </is>
      </c>
      <c r="F3102" s="139" t="n">
        <v>44408</v>
      </c>
      <c r="G3102" t="n">
        <v>0</v>
      </c>
      <c r="H3102" t="n">
        <v>1700</v>
      </c>
      <c r="I3102" t="inlineStr">
        <is>
          <t>208-2021-07-31</t>
        </is>
      </c>
    </row>
    <row r="3103">
      <c r="A3103" t="n">
        <v>214</v>
      </c>
      <c r="B3103" t="inlineStr">
        <is>
          <t>Generación de Residuos Sólidos Mensual</t>
        </is>
      </c>
      <c r="C3103" t="inlineStr">
        <is>
          <t>GESTIÓN AMBIENTAL</t>
        </is>
      </c>
      <c r="D3103" t="inlineStr">
        <is>
          <t>Mensual</t>
        </is>
      </c>
      <c r="E3103" t="inlineStr">
        <is>
          <t>Negativo</t>
        </is>
      </c>
      <c r="F3103" s="139" t="n">
        <v>44408</v>
      </c>
      <c r="G3103" t="n">
        <v>0</v>
      </c>
      <c r="H3103" t="n">
        <v>7500</v>
      </c>
      <c r="I3103" t="inlineStr">
        <is>
          <t>214-2021-07-31</t>
        </is>
      </c>
    </row>
    <row r="3104">
      <c r="A3104" t="n">
        <v>218</v>
      </c>
      <c r="B3104" t="inlineStr">
        <is>
          <t>Consumo de Energía Eléctrica kWh Mensual</t>
        </is>
      </c>
      <c r="C3104" t="inlineStr">
        <is>
          <t>GESTIÓN AMBIENTAL</t>
        </is>
      </c>
      <c r="D3104" t="inlineStr">
        <is>
          <t>Mensual</t>
        </is>
      </c>
      <c r="E3104" t="inlineStr">
        <is>
          <t>Negativo</t>
        </is>
      </c>
      <c r="F3104" s="139" t="n">
        <v>44408</v>
      </c>
      <c r="G3104" t="n">
        <v>0</v>
      </c>
      <c r="H3104" t="n">
        <v>172000</v>
      </c>
      <c r="I3104" t="inlineStr">
        <is>
          <t>218-2021-07-31</t>
        </is>
      </c>
    </row>
    <row r="3105">
      <c r="A3105" t="n">
        <v>225</v>
      </c>
      <c r="B3105" t="inlineStr">
        <is>
          <t>Acciones para el Cuidado y Mantenimiento de las Especies de Flora y el Suelo de las Áreas Naturales</t>
        </is>
      </c>
      <c r="C3105" t="inlineStr">
        <is>
          <t>GESTIÓN AMBIENTAL</t>
        </is>
      </c>
      <c r="D3105" t="inlineStr">
        <is>
          <t>Mensual</t>
        </is>
      </c>
      <c r="E3105" t="inlineStr">
        <is>
          <t>Positivo</t>
        </is>
      </c>
      <c r="F3105" s="139" t="n">
        <v>44408</v>
      </c>
      <c r="G3105" t="n">
        <v>0</v>
      </c>
      <c r="H3105" t="n">
        <v>1</v>
      </c>
      <c r="I3105" t="inlineStr">
        <is>
          <t>225-2021-07-31</t>
        </is>
      </c>
    </row>
    <row r="3106">
      <c r="A3106" t="n">
        <v>239</v>
      </c>
      <c r="B3106" t="inlineStr">
        <is>
          <t>Portafolio de Proyectos - Metrica</t>
        </is>
      </c>
      <c r="C3106" t="inlineStr">
        <is>
          <t>Gestión de Proyectos</t>
        </is>
      </c>
      <c r="D3106" t="inlineStr">
        <is>
          <t>Mensual</t>
        </is>
      </c>
      <c r="E3106" t="inlineStr">
        <is>
          <t>Positivo</t>
        </is>
      </c>
      <c r="F3106" s="139" t="n">
        <v>44408</v>
      </c>
      <c r="G3106" t="n">
        <v>0</v>
      </c>
      <c r="I3106" t="inlineStr">
        <is>
          <t>239-2021-07-31</t>
        </is>
      </c>
    </row>
    <row r="3107">
      <c r="A3107" t="n">
        <v>434</v>
      </c>
      <c r="B3107" t="inlineStr">
        <is>
          <t>Generación de Residuos Peligrosos Mensual</t>
        </is>
      </c>
      <c r="C3107" t="inlineStr">
        <is>
          <t>GESTIÓN AMBIENTAL</t>
        </is>
      </c>
      <c r="D3107" t="inlineStr">
        <is>
          <t>Mensual</t>
        </is>
      </c>
      <c r="E3107" t="inlineStr">
        <is>
          <t>Negativo</t>
        </is>
      </c>
      <c r="F3107" s="139" t="n">
        <v>44408</v>
      </c>
      <c r="G3107" t="n">
        <v>0</v>
      </c>
      <c r="H3107" t="n">
        <v>200</v>
      </c>
      <c r="I3107" t="inlineStr">
        <is>
          <t>434-2021-07-31</t>
        </is>
      </c>
    </row>
    <row r="3108">
      <c r="A3108" t="n">
        <v>436</v>
      </c>
      <c r="B3108" t="inlineStr">
        <is>
          <t>ANS documentos operativos</t>
        </is>
      </c>
      <c r="C3108" t="inlineStr">
        <is>
          <t>Gestión de calidad</t>
        </is>
      </c>
      <c r="D3108" t="inlineStr">
        <is>
          <t>Mensual</t>
        </is>
      </c>
      <c r="E3108" t="inlineStr">
        <is>
          <t>Negativo</t>
        </is>
      </c>
      <c r="F3108" s="139" t="n">
        <v>44408</v>
      </c>
      <c r="G3108" t="n">
        <v>0</v>
      </c>
      <c r="H3108" t="n">
        <v>14</v>
      </c>
      <c r="I3108" t="inlineStr">
        <is>
          <t>436-2021-07-31</t>
        </is>
      </c>
    </row>
    <row r="3109">
      <c r="A3109" t="n">
        <v>77</v>
      </c>
      <c r="B3109" t="inlineStr">
        <is>
          <t>Disponibilidad de servicios tecnológicos</t>
        </is>
      </c>
      <c r="C3109" t="inlineStr">
        <is>
          <t>GESTIÓN DE LA TECNOLOGÍA E INNOVACIÓN DIGITAL</t>
        </is>
      </c>
      <c r="D3109" t="inlineStr">
        <is>
          <t>Mensual</t>
        </is>
      </c>
      <c r="E3109" t="inlineStr">
        <is>
          <t>Positivo</t>
        </is>
      </c>
      <c r="F3109" s="139" t="n">
        <v>44439</v>
      </c>
      <c r="G3109" t="n">
        <v>98.5</v>
      </c>
      <c r="H3109" t="n">
        <v>95</v>
      </c>
      <c r="I3109" t="inlineStr">
        <is>
          <t>77-2021-08-31</t>
        </is>
      </c>
    </row>
    <row r="3110">
      <c r="A3110" t="n">
        <v>121</v>
      </c>
      <c r="B3110" t="inlineStr">
        <is>
          <t>Ejecución presupuestal de la nómina acumulada</t>
        </is>
      </c>
      <c r="C3110" t="inlineStr">
        <is>
          <t>GESTIÓN Y DESARROLLO DEL TALENTO HUMANO</t>
        </is>
      </c>
      <c r="D3110" t="inlineStr">
        <is>
          <t>Mensual</t>
        </is>
      </c>
      <c r="E3110" t="inlineStr">
        <is>
          <t>Negativo</t>
        </is>
      </c>
      <c r="F3110" s="139" t="n">
        <v>44439</v>
      </c>
      <c r="G3110" t="n">
        <v>97.62497130385501</v>
      </c>
      <c r="H3110" t="n">
        <v>100</v>
      </c>
      <c r="I3110" t="inlineStr">
        <is>
          <t>121-2021-08-31</t>
        </is>
      </c>
    </row>
    <row r="3111">
      <c r="A3111" t="n">
        <v>124</v>
      </c>
      <c r="B3111" t="inlineStr">
        <is>
          <t>Indice de Frecuencia de accidentalidad</t>
        </is>
      </c>
      <c r="C3111" t="inlineStr">
        <is>
          <t>GESTIÓN DE SEGURIDAD Y SALUD EN EL TRABAJO</t>
        </is>
      </c>
      <c r="D3111" t="inlineStr">
        <is>
          <t>Mensual</t>
        </is>
      </c>
      <c r="E3111" t="inlineStr">
        <is>
          <t>Negativo</t>
        </is>
      </c>
      <c r="F3111" s="139" t="n">
        <v>44439</v>
      </c>
      <c r="G3111" t="n">
        <v>0</v>
      </c>
      <c r="H3111" t="n">
        <v>1.6</v>
      </c>
      <c r="I3111" t="inlineStr">
        <is>
          <t>124-2021-08-31</t>
        </is>
      </c>
    </row>
    <row r="3112">
      <c r="A3112" t="n">
        <v>125</v>
      </c>
      <c r="B3112" t="inlineStr">
        <is>
          <t>Indice de severidad</t>
        </is>
      </c>
      <c r="C3112" t="inlineStr">
        <is>
          <t>GESTIÓN DE SEGURIDAD Y SALUD EN EL TRABAJO</t>
        </is>
      </c>
      <c r="D3112" t="inlineStr">
        <is>
          <t>Mensual</t>
        </is>
      </c>
      <c r="E3112" t="inlineStr">
        <is>
          <t>Negativo</t>
        </is>
      </c>
      <c r="F3112" s="139" t="n">
        <v>44439</v>
      </c>
      <c r="G3112" t="n">
        <v>0</v>
      </c>
      <c r="H3112" t="n">
        <v>4.7</v>
      </c>
      <c r="I3112" t="inlineStr">
        <is>
          <t>125-2021-08-31</t>
        </is>
      </c>
    </row>
    <row r="3113">
      <c r="A3113" t="n">
        <v>128</v>
      </c>
      <c r="B3113" t="inlineStr">
        <is>
          <t>Ausentísmo por causa médica</t>
        </is>
      </c>
      <c r="C3113" t="inlineStr">
        <is>
          <t>GESTIÓN DE SEGURIDAD Y SALUD EN EL TRABAJO</t>
        </is>
      </c>
      <c r="D3113" t="inlineStr">
        <is>
          <t>Mensual</t>
        </is>
      </c>
      <c r="E3113" t="inlineStr">
        <is>
          <t>Negativo</t>
        </is>
      </c>
      <c r="F3113" s="139" t="n">
        <v>44439</v>
      </c>
      <c r="G3113" t="n">
        <v>0.96908939014202</v>
      </c>
      <c r="H3113" t="n">
        <v>1</v>
      </c>
      <c r="I3113" t="inlineStr">
        <is>
          <t>128-2021-08-31</t>
        </is>
      </c>
    </row>
    <row r="3114">
      <c r="A3114" t="n">
        <v>139</v>
      </c>
      <c r="B3114" t="inlineStr">
        <is>
          <t>Ejecución presupuestal del gasto</t>
        </is>
      </c>
      <c r="C3114" t="inlineStr">
        <is>
          <t>Biblioteca Institucional</t>
        </is>
      </c>
      <c r="D3114" t="inlineStr">
        <is>
          <t>Mensual</t>
        </is>
      </c>
      <c r="E3114" t="inlineStr">
        <is>
          <t>Negativo</t>
        </is>
      </c>
      <c r="F3114" s="139" t="n">
        <v>44439</v>
      </c>
      <c r="G3114" t="n">
        <v>93.55704223123</v>
      </c>
      <c r="H3114" t="n">
        <v>100</v>
      </c>
      <c r="I3114" t="inlineStr">
        <is>
          <t>139-2021-08-31</t>
        </is>
      </c>
    </row>
    <row r="3115">
      <c r="A3115" t="n">
        <v>208</v>
      </c>
      <c r="B3115" t="inlineStr">
        <is>
          <t>Consumo de Agua m3 Mensual</t>
        </is>
      </c>
      <c r="C3115" t="inlineStr">
        <is>
          <t>GESTIÓN AMBIENTAL</t>
        </is>
      </c>
      <c r="D3115" t="inlineStr">
        <is>
          <t>Mensual</t>
        </is>
      </c>
      <c r="E3115" t="inlineStr">
        <is>
          <t>Negativo</t>
        </is>
      </c>
      <c r="F3115" s="139" t="n">
        <v>44439</v>
      </c>
      <c r="G3115" t="n">
        <v>0</v>
      </c>
      <c r="H3115" t="n">
        <v>1700</v>
      </c>
      <c r="I3115" t="inlineStr">
        <is>
          <t>208-2021-08-31</t>
        </is>
      </c>
    </row>
    <row r="3116">
      <c r="A3116" t="n">
        <v>214</v>
      </c>
      <c r="B3116" t="inlineStr">
        <is>
          <t>Generación de Residuos Sólidos Mensual</t>
        </is>
      </c>
      <c r="C3116" t="inlineStr">
        <is>
          <t>GESTIÓN AMBIENTAL</t>
        </is>
      </c>
      <c r="D3116" t="inlineStr">
        <is>
          <t>Mensual</t>
        </is>
      </c>
      <c r="E3116" t="inlineStr">
        <is>
          <t>Negativo</t>
        </is>
      </c>
      <c r="F3116" s="139" t="n">
        <v>44439</v>
      </c>
      <c r="G3116" t="n">
        <v>0</v>
      </c>
      <c r="H3116" t="n">
        <v>7500</v>
      </c>
      <c r="I3116" t="inlineStr">
        <is>
          <t>214-2021-08-31</t>
        </is>
      </c>
    </row>
    <row r="3117">
      <c r="A3117" t="n">
        <v>218</v>
      </c>
      <c r="B3117" t="inlineStr">
        <is>
          <t>Consumo de Energía Eléctrica kWh Mensual</t>
        </is>
      </c>
      <c r="C3117" t="inlineStr">
        <is>
          <t>GESTIÓN AMBIENTAL</t>
        </is>
      </c>
      <c r="D3117" t="inlineStr">
        <is>
          <t>Mensual</t>
        </is>
      </c>
      <c r="E3117" t="inlineStr">
        <is>
          <t>Negativo</t>
        </is>
      </c>
      <c r="F3117" s="139" t="n">
        <v>44439</v>
      </c>
      <c r="G3117" t="n">
        <v>0</v>
      </c>
      <c r="H3117" t="n">
        <v>172000</v>
      </c>
      <c r="I3117" t="inlineStr">
        <is>
          <t>218-2021-08-31</t>
        </is>
      </c>
    </row>
    <row r="3118">
      <c r="A3118" t="n">
        <v>225</v>
      </c>
      <c r="B3118" t="inlineStr">
        <is>
          <t>Acciones para el Cuidado y Mantenimiento de las Especies de Flora y el Suelo de las Áreas Naturales</t>
        </is>
      </c>
      <c r="C3118" t="inlineStr">
        <is>
          <t>GESTIÓN AMBIENTAL</t>
        </is>
      </c>
      <c r="D3118" t="inlineStr">
        <is>
          <t>Mensual</t>
        </is>
      </c>
      <c r="E3118" t="inlineStr">
        <is>
          <t>Positivo</t>
        </is>
      </c>
      <c r="F3118" s="139" t="n">
        <v>44439</v>
      </c>
      <c r="G3118" t="n">
        <v>0</v>
      </c>
      <c r="H3118" t="n">
        <v>1</v>
      </c>
      <c r="I3118" t="inlineStr">
        <is>
          <t>225-2021-08-31</t>
        </is>
      </c>
    </row>
    <row r="3119">
      <c r="A3119" t="n">
        <v>239</v>
      </c>
      <c r="B3119" t="inlineStr">
        <is>
          <t>Portafolio de Proyectos - Metrica</t>
        </is>
      </c>
      <c r="C3119" t="inlineStr">
        <is>
          <t>Gestión de Proyectos</t>
        </is>
      </c>
      <c r="D3119" t="inlineStr">
        <is>
          <t>Mensual</t>
        </is>
      </c>
      <c r="E3119" t="inlineStr">
        <is>
          <t>Positivo</t>
        </is>
      </c>
      <c r="F3119" s="139" t="n">
        <v>44439</v>
      </c>
      <c r="G3119" t="n">
        <v>0</v>
      </c>
      <c r="I3119" t="inlineStr">
        <is>
          <t>239-2021-08-31</t>
        </is>
      </c>
    </row>
    <row r="3120">
      <c r="A3120" t="n">
        <v>434</v>
      </c>
      <c r="B3120" t="inlineStr">
        <is>
          <t>Generación de Residuos Peligrosos Mensual</t>
        </is>
      </c>
      <c r="C3120" t="inlineStr">
        <is>
          <t>GESTIÓN AMBIENTAL</t>
        </is>
      </c>
      <c r="D3120" t="inlineStr">
        <is>
          <t>Mensual</t>
        </is>
      </c>
      <c r="E3120" t="inlineStr">
        <is>
          <t>Negativo</t>
        </is>
      </c>
      <c r="F3120" s="139" t="n">
        <v>44439</v>
      </c>
      <c r="G3120" t="n">
        <v>0</v>
      </c>
      <c r="H3120" t="n">
        <v>200</v>
      </c>
      <c r="I3120" t="inlineStr">
        <is>
          <t>434-2021-08-31</t>
        </is>
      </c>
    </row>
    <row r="3121">
      <c r="A3121" t="n">
        <v>436</v>
      </c>
      <c r="B3121" t="inlineStr">
        <is>
          <t>ANS documentos operativos</t>
        </is>
      </c>
      <c r="C3121" t="inlineStr">
        <is>
          <t>Gestión de calidad</t>
        </is>
      </c>
      <c r="D3121" t="inlineStr">
        <is>
          <t>Mensual</t>
        </is>
      </c>
      <c r="E3121" t="inlineStr">
        <is>
          <t>Negativo</t>
        </is>
      </c>
      <c r="F3121" s="139" t="n">
        <v>44439</v>
      </c>
      <c r="G3121" t="n">
        <v>0</v>
      </c>
      <c r="H3121" t="n">
        <v>14</v>
      </c>
      <c r="I3121" t="inlineStr">
        <is>
          <t>436-2021-08-31</t>
        </is>
      </c>
    </row>
    <row r="3122">
      <c r="A3122" t="n">
        <v>77</v>
      </c>
      <c r="B3122" t="inlineStr">
        <is>
          <t>Disponibilidad de servicios tecnológicos</t>
        </is>
      </c>
      <c r="C3122" t="inlineStr">
        <is>
          <t>GESTIÓN DE LA TECNOLOGÍA E INNOVACIÓN DIGITAL</t>
        </is>
      </c>
      <c r="D3122" t="inlineStr">
        <is>
          <t>Mensual</t>
        </is>
      </c>
      <c r="E3122" t="inlineStr">
        <is>
          <t>Positivo</t>
        </is>
      </c>
      <c r="F3122" s="139" t="n">
        <v>44469</v>
      </c>
      <c r="G3122" t="n">
        <v>98.59999999999999</v>
      </c>
      <c r="H3122" t="n">
        <v>95</v>
      </c>
      <c r="I3122" t="inlineStr">
        <is>
          <t>77-2021-09-30</t>
        </is>
      </c>
    </row>
    <row r="3123">
      <c r="A3123" t="n">
        <v>121</v>
      </c>
      <c r="B3123" t="inlineStr">
        <is>
          <t>Ejecución presupuestal de la nómina acumulada</t>
        </is>
      </c>
      <c r="C3123" t="inlineStr">
        <is>
          <t>GESTIÓN Y DESARROLLO DEL TALENTO HUMANO</t>
        </is>
      </c>
      <c r="D3123" t="inlineStr">
        <is>
          <t>Mensual</t>
        </is>
      </c>
      <c r="E3123" t="inlineStr">
        <is>
          <t>Negativo</t>
        </is>
      </c>
      <c r="F3123" s="139" t="n">
        <v>44469</v>
      </c>
      <c r="G3123" t="n">
        <v>96.71807216407601</v>
      </c>
      <c r="H3123" t="n">
        <v>100</v>
      </c>
      <c r="I3123" t="inlineStr">
        <is>
          <t>121-2021-09-30</t>
        </is>
      </c>
    </row>
    <row r="3124">
      <c r="A3124" t="n">
        <v>124</v>
      </c>
      <c r="B3124" t="inlineStr">
        <is>
          <t>Indice de Frecuencia de accidentalidad</t>
        </is>
      </c>
      <c r="C3124" t="inlineStr">
        <is>
          <t>GESTIÓN DE SEGURIDAD Y SALUD EN EL TRABAJO</t>
        </is>
      </c>
      <c r="D3124" t="inlineStr">
        <is>
          <t>Mensual</t>
        </is>
      </c>
      <c r="E3124" t="inlineStr">
        <is>
          <t>Negativo</t>
        </is>
      </c>
      <c r="F3124" s="139" t="n">
        <v>44469</v>
      </c>
      <c r="G3124" t="n">
        <v>0.061349693251534</v>
      </c>
      <c r="H3124" t="n">
        <v>1.6</v>
      </c>
      <c r="I3124" t="inlineStr">
        <is>
          <t>124-2021-09-30</t>
        </is>
      </c>
    </row>
    <row r="3125">
      <c r="A3125" t="n">
        <v>125</v>
      </c>
      <c r="B3125" t="inlineStr">
        <is>
          <t>Indice de severidad</t>
        </is>
      </c>
      <c r="C3125" t="inlineStr">
        <is>
          <t>GESTIÓN DE SEGURIDAD Y SALUD EN EL TRABAJO</t>
        </is>
      </c>
      <c r="D3125" t="inlineStr">
        <is>
          <t>Mensual</t>
        </is>
      </c>
      <c r="E3125" t="inlineStr">
        <is>
          <t>Negativo</t>
        </is>
      </c>
      <c r="F3125" s="139" t="n">
        <v>44469</v>
      </c>
      <c r="G3125" t="n">
        <v>0.30674846625767</v>
      </c>
      <c r="H3125" t="n">
        <v>4.7</v>
      </c>
      <c r="I3125" t="inlineStr">
        <is>
          <t>125-2021-09-30</t>
        </is>
      </c>
    </row>
    <row r="3126">
      <c r="A3126" t="n">
        <v>128</v>
      </c>
      <c r="B3126" t="inlineStr">
        <is>
          <t>Ausentísmo por causa médica</t>
        </is>
      </c>
      <c r="C3126" t="inlineStr">
        <is>
          <t>GESTIÓN DE SEGURIDAD Y SALUD EN EL TRABAJO</t>
        </is>
      </c>
      <c r="D3126" t="inlineStr">
        <is>
          <t>Mensual</t>
        </is>
      </c>
      <c r="E3126" t="inlineStr">
        <is>
          <t>Negativo</t>
        </is>
      </c>
      <c r="F3126" s="139" t="n">
        <v>44469</v>
      </c>
      <c r="G3126" t="n">
        <v>0.54099274958171</v>
      </c>
      <c r="H3126" t="n">
        <v>1</v>
      </c>
      <c r="I3126" t="inlineStr">
        <is>
          <t>128-2021-09-30</t>
        </is>
      </c>
    </row>
    <row r="3127">
      <c r="A3127" t="n">
        <v>139</v>
      </c>
      <c r="B3127" t="inlineStr">
        <is>
          <t>Ejecución presupuestal del gasto</t>
        </is>
      </c>
      <c r="C3127" t="inlineStr">
        <is>
          <t>Biblioteca Institucional</t>
        </is>
      </c>
      <c r="D3127" t="inlineStr">
        <is>
          <t>Mensual</t>
        </is>
      </c>
      <c r="E3127" t="inlineStr">
        <is>
          <t>Negativo</t>
        </is>
      </c>
      <c r="F3127" s="139" t="n">
        <v>44469</v>
      </c>
      <c r="G3127" t="n">
        <v>95.617191066326</v>
      </c>
      <c r="H3127" t="n">
        <v>100</v>
      </c>
      <c r="I3127" t="inlineStr">
        <is>
          <t>139-2021-09-30</t>
        </is>
      </c>
    </row>
    <row r="3128">
      <c r="A3128" t="n">
        <v>208</v>
      </c>
      <c r="B3128" t="inlineStr">
        <is>
          <t>Consumo de Agua m3 Mensual</t>
        </is>
      </c>
      <c r="C3128" t="inlineStr">
        <is>
          <t>GESTIÓN AMBIENTAL</t>
        </is>
      </c>
      <c r="D3128" t="inlineStr">
        <is>
          <t>Mensual</t>
        </is>
      </c>
      <c r="E3128" t="inlineStr">
        <is>
          <t>Negativo</t>
        </is>
      </c>
      <c r="F3128" s="139" t="n">
        <v>44469</v>
      </c>
      <c r="G3128" t="n">
        <v>0</v>
      </c>
      <c r="H3128" t="n">
        <v>1700</v>
      </c>
      <c r="I3128" t="inlineStr">
        <is>
          <t>208-2021-09-30</t>
        </is>
      </c>
    </row>
    <row r="3129">
      <c r="A3129" t="n">
        <v>214</v>
      </c>
      <c r="B3129" t="inlineStr">
        <is>
          <t>Generación de Residuos Sólidos Mensual</t>
        </is>
      </c>
      <c r="C3129" t="inlineStr">
        <is>
          <t>GESTIÓN AMBIENTAL</t>
        </is>
      </c>
      <c r="D3129" t="inlineStr">
        <is>
          <t>Mensual</t>
        </is>
      </c>
      <c r="E3129" t="inlineStr">
        <is>
          <t>Negativo</t>
        </is>
      </c>
      <c r="F3129" s="139" t="n">
        <v>44469</v>
      </c>
      <c r="G3129" t="n">
        <v>0</v>
      </c>
      <c r="H3129" t="n">
        <v>7500</v>
      </c>
      <c r="I3129" t="inlineStr">
        <is>
          <t>214-2021-09-30</t>
        </is>
      </c>
    </row>
    <row r="3130">
      <c r="A3130" t="n">
        <v>218</v>
      </c>
      <c r="B3130" t="inlineStr">
        <is>
          <t>Consumo de Energía Eléctrica kWh Mensual</t>
        </is>
      </c>
      <c r="C3130" t="inlineStr">
        <is>
          <t>GESTIÓN AMBIENTAL</t>
        </is>
      </c>
      <c r="D3130" t="inlineStr">
        <is>
          <t>Mensual</t>
        </is>
      </c>
      <c r="E3130" t="inlineStr">
        <is>
          <t>Negativo</t>
        </is>
      </c>
      <c r="F3130" s="139" t="n">
        <v>44469</v>
      </c>
      <c r="G3130" t="n">
        <v>0</v>
      </c>
      <c r="H3130" t="n">
        <v>172000</v>
      </c>
      <c r="I3130" t="inlineStr">
        <is>
          <t>218-2021-09-30</t>
        </is>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39" t="n">
        <v>44469</v>
      </c>
      <c r="G3131" t="n">
        <v>0</v>
      </c>
      <c r="H3131" t="n">
        <v>1</v>
      </c>
      <c r="I3131" t="inlineStr">
        <is>
          <t>225-2021-09-30</t>
        </is>
      </c>
    </row>
    <row r="3132">
      <c r="A3132" t="n">
        <v>239</v>
      </c>
      <c r="B3132" t="inlineStr">
        <is>
          <t>Portafolio de Proyectos - Metrica</t>
        </is>
      </c>
      <c r="C3132" t="inlineStr">
        <is>
          <t>Gestión de Proyectos</t>
        </is>
      </c>
      <c r="D3132" t="inlineStr">
        <is>
          <t>Mensual</t>
        </is>
      </c>
      <c r="E3132" t="inlineStr">
        <is>
          <t>Positivo</t>
        </is>
      </c>
      <c r="F3132" s="139" t="n">
        <v>44469</v>
      </c>
      <c r="G3132" t="n">
        <v>0</v>
      </c>
      <c r="I3132" t="inlineStr">
        <is>
          <t>239-2021-09-30</t>
        </is>
      </c>
    </row>
    <row r="3133">
      <c r="A3133" t="n">
        <v>434</v>
      </c>
      <c r="B3133" t="inlineStr">
        <is>
          <t>Generación de Residuos Peligrosos Mensual</t>
        </is>
      </c>
      <c r="C3133" t="inlineStr">
        <is>
          <t>GESTIÓN AMBIENTAL</t>
        </is>
      </c>
      <c r="D3133" t="inlineStr">
        <is>
          <t>Mensual</t>
        </is>
      </c>
      <c r="E3133" t="inlineStr">
        <is>
          <t>Negativo</t>
        </is>
      </c>
      <c r="F3133" s="139" t="n">
        <v>44469</v>
      </c>
      <c r="G3133" t="n">
        <v>0</v>
      </c>
      <c r="H3133" t="n">
        <v>200</v>
      </c>
      <c r="I3133" t="inlineStr">
        <is>
          <t>434-2021-09-30</t>
        </is>
      </c>
    </row>
    <row r="3134">
      <c r="A3134" t="n">
        <v>436</v>
      </c>
      <c r="B3134" t="inlineStr">
        <is>
          <t>ANS documentos operativos</t>
        </is>
      </c>
      <c r="C3134" t="inlineStr">
        <is>
          <t>Gestión de calidad</t>
        </is>
      </c>
      <c r="D3134" t="inlineStr">
        <is>
          <t>Mensual</t>
        </is>
      </c>
      <c r="E3134" t="inlineStr">
        <is>
          <t>Negativo</t>
        </is>
      </c>
      <c r="F3134" s="139" t="n">
        <v>44469</v>
      </c>
      <c r="G3134" t="n">
        <v>0</v>
      </c>
      <c r="H3134" t="n">
        <v>14</v>
      </c>
      <c r="I3134" t="inlineStr">
        <is>
          <t>436-2021-09-30</t>
        </is>
      </c>
    </row>
    <row r="3135">
      <c r="A3135" t="n">
        <v>69</v>
      </c>
      <c r="B3135" t="inlineStr">
        <is>
          <t>Oportunidad de Respuesta Solicitudes de Compra No Licitadas</t>
        </is>
      </c>
      <c r="C3135" t="inlineStr">
        <is>
          <t>GESTIÓN DE ABASTECIMIENTO</t>
        </is>
      </c>
      <c r="D3135" t="inlineStr">
        <is>
          <t>Trimestral</t>
        </is>
      </c>
      <c r="E3135" t="inlineStr">
        <is>
          <t>Positivo</t>
        </is>
      </c>
      <c r="F3135" s="139" t="n">
        <v>44469</v>
      </c>
      <c r="G3135" t="n">
        <v>57.74378585086042</v>
      </c>
      <c r="H3135" t="n">
        <v>90</v>
      </c>
      <c r="I3135" t="inlineStr">
        <is>
          <t>69-2021-09-30</t>
        </is>
      </c>
    </row>
    <row r="3136">
      <c r="A3136" t="n">
        <v>111</v>
      </c>
      <c r="B3136" t="inlineStr">
        <is>
          <t>Nivel de Satisfacción Servicios Prestados</t>
        </is>
      </c>
      <c r="C3136" t="inlineStr">
        <is>
          <t>GESTIÓN DE ABASTECIMIENTO</t>
        </is>
      </c>
      <c r="D3136" t="inlineStr">
        <is>
          <t>Trimestral</t>
        </is>
      </c>
      <c r="E3136" t="inlineStr">
        <is>
          <t>Positivo</t>
        </is>
      </c>
      <c r="F3136" s="139" t="n">
        <v>44469</v>
      </c>
      <c r="G3136" t="n">
        <v>88.8</v>
      </c>
      <c r="H3136" t="n">
        <v>80</v>
      </c>
      <c r="I3136" t="inlineStr">
        <is>
          <t>111-2021-09-30</t>
        </is>
      </c>
    </row>
    <row r="3137">
      <c r="A3137" t="n">
        <v>213</v>
      </c>
      <c r="B3137" t="inlineStr">
        <is>
          <t>Cumplimiento del Plan Anual del Sistema de Gestión Ambiental</t>
        </is>
      </c>
      <c r="C3137" t="inlineStr">
        <is>
          <t>GESTIÓN AMBIENTAL</t>
        </is>
      </c>
      <c r="D3137" t="inlineStr">
        <is>
          <t>Trimestral</t>
        </is>
      </c>
      <c r="E3137" t="inlineStr">
        <is>
          <t>Positivo</t>
        </is>
      </c>
      <c r="F3137" s="139" t="n">
        <v>44469</v>
      </c>
      <c r="G3137" t="n">
        <v>0</v>
      </c>
      <c r="H3137" t="n">
        <v>90</v>
      </c>
      <c r="I3137" t="inlineStr">
        <is>
          <t>213-2021-09-30</t>
        </is>
      </c>
    </row>
    <row r="3138">
      <c r="A3138" t="n">
        <v>306</v>
      </c>
      <c r="B3138" t="inlineStr">
        <is>
          <t>Seguimiento KPI Plan de Desarrollo Institucional</t>
        </is>
      </c>
      <c r="C3138" t="inlineStr">
        <is>
          <t>Desempeño Institucional</t>
        </is>
      </c>
      <c r="D3138" t="inlineStr">
        <is>
          <t>Trimestral</t>
        </is>
      </c>
      <c r="E3138" t="inlineStr">
        <is>
          <t>Positivo</t>
        </is>
      </c>
      <c r="F3138" s="139" t="n">
        <v>44469</v>
      </c>
      <c r="G3138" t="n">
        <v>0</v>
      </c>
      <c r="H3138" t="n">
        <v>100</v>
      </c>
      <c r="I3138" t="inlineStr">
        <is>
          <t>306-2021-09-30</t>
        </is>
      </c>
    </row>
    <row r="3139">
      <c r="A3139" t="n">
        <v>373</v>
      </c>
      <c r="B3139" t="inlineStr">
        <is>
          <t>Cumplimiento de planes anuales por líneas</t>
        </is>
      </c>
      <c r="C3139" t="inlineStr">
        <is>
          <t>Planeación Estratégica</t>
        </is>
      </c>
      <c r="D3139" t="inlineStr">
        <is>
          <t>Trimestral</t>
        </is>
      </c>
      <c r="E3139" t="inlineStr">
        <is>
          <t>Positivo</t>
        </is>
      </c>
      <c r="F3139" s="139" t="n">
        <v>44469</v>
      </c>
      <c r="G3139" t="n">
        <v>0</v>
      </c>
      <c r="I3139" t="inlineStr">
        <is>
          <t>373-2021-09-30</t>
        </is>
      </c>
    </row>
    <row r="3140">
      <c r="A3140" t="n">
        <v>390</v>
      </c>
      <c r="B3140" t="inlineStr">
        <is>
          <t>Cumplimiento Plan Anual por escuela</t>
        </is>
      </c>
      <c r="C3140" t="inlineStr">
        <is>
          <t>Planeación Estratégica</t>
        </is>
      </c>
      <c r="D3140" t="inlineStr">
        <is>
          <t>Trimestral</t>
        </is>
      </c>
      <c r="E3140" t="inlineStr">
        <is>
          <t>Positivo</t>
        </is>
      </c>
      <c r="F3140" s="139" t="n">
        <v>44469</v>
      </c>
      <c r="G3140" t="n">
        <v>0</v>
      </c>
      <c r="I3140" t="inlineStr">
        <is>
          <t>390-2021-09-30</t>
        </is>
      </c>
    </row>
    <row r="3141">
      <c r="A3141" t="n">
        <v>414</v>
      </c>
      <c r="B3141" t="inlineStr">
        <is>
          <t>Cumplimiento Plan Anual Rectoría</t>
        </is>
      </c>
      <c r="C3141" t="inlineStr">
        <is>
          <t>Planeación Estratégica</t>
        </is>
      </c>
      <c r="D3141" t="inlineStr">
        <is>
          <t>Trimestral</t>
        </is>
      </c>
      <c r="E3141" t="inlineStr">
        <is>
          <t>Positivo</t>
        </is>
      </c>
      <c r="F3141" s="139" t="n">
        <v>44469</v>
      </c>
      <c r="G3141" t="n">
        <v>0</v>
      </c>
      <c r="I3141" t="inlineStr">
        <is>
          <t>414-2021-09-30</t>
        </is>
      </c>
    </row>
    <row r="3142">
      <c r="A3142" t="n">
        <v>415</v>
      </c>
      <c r="B3142" t="inlineStr">
        <is>
          <t>Cumplimiento Plan Anual Vicerrectoría del estudiante</t>
        </is>
      </c>
      <c r="C3142" t="inlineStr">
        <is>
          <t>Planeación Estratégica</t>
        </is>
      </c>
      <c r="D3142" t="inlineStr">
        <is>
          <t>Trimestral</t>
        </is>
      </c>
      <c r="E3142" t="inlineStr">
        <is>
          <t>Positivo</t>
        </is>
      </c>
      <c r="F3142" s="139" t="n">
        <v>44469</v>
      </c>
      <c r="G3142" t="n">
        <v>0</v>
      </c>
      <c r="I3142" t="inlineStr">
        <is>
          <t>415-2021-09-30</t>
        </is>
      </c>
    </row>
    <row r="3143">
      <c r="A3143" t="n">
        <v>416</v>
      </c>
      <c r="B3143" t="inlineStr">
        <is>
          <t>Cumplimiento Plan Anual Vicerrectoría de crecimiento</t>
        </is>
      </c>
      <c r="C3143" t="inlineStr">
        <is>
          <t>Planeación Estratégica</t>
        </is>
      </c>
      <c r="D3143" t="inlineStr">
        <is>
          <t>Trimestral</t>
        </is>
      </c>
      <c r="E3143" t="inlineStr">
        <is>
          <t>Positivo</t>
        </is>
      </c>
      <c r="F3143" s="139" t="n">
        <v>44469</v>
      </c>
      <c r="G3143" t="n">
        <v>0</v>
      </c>
      <c r="I3143" t="inlineStr">
        <is>
          <t>416-2021-09-30</t>
        </is>
      </c>
    </row>
    <row r="3144">
      <c r="A3144" t="n">
        <v>417</v>
      </c>
      <c r="B3144" t="inlineStr">
        <is>
          <t>Cumplimiento Plan Anual Vicerrectoría Financiera</t>
        </is>
      </c>
      <c r="C3144" t="inlineStr">
        <is>
          <t>Planeación Estratégica</t>
        </is>
      </c>
      <c r="D3144" t="inlineStr">
        <is>
          <t>Trimestral</t>
        </is>
      </c>
      <c r="E3144" t="inlineStr">
        <is>
          <t>Positivo</t>
        </is>
      </c>
      <c r="F3144" s="139" t="n">
        <v>44469</v>
      </c>
      <c r="G3144" t="n">
        <v>0</v>
      </c>
      <c r="I3144" t="inlineStr">
        <is>
          <t>417-2021-09-30</t>
        </is>
      </c>
    </row>
    <row r="3145">
      <c r="A3145" t="n">
        <v>418</v>
      </c>
      <c r="B3145" t="inlineStr">
        <is>
          <t>Cumplimiento Plan Anual Vicerrectoría Académica</t>
        </is>
      </c>
      <c r="C3145" t="inlineStr">
        <is>
          <t>Planeación Estratégica</t>
        </is>
      </c>
      <c r="D3145" t="inlineStr">
        <is>
          <t>Trimestral</t>
        </is>
      </c>
      <c r="E3145" t="inlineStr">
        <is>
          <t>Positivo</t>
        </is>
      </c>
      <c r="F3145" s="139" t="n">
        <v>44469</v>
      </c>
      <c r="G3145" t="n">
        <v>0</v>
      </c>
      <c r="I3145" t="inlineStr">
        <is>
          <t>418-2021-09-30</t>
        </is>
      </c>
    </row>
    <row r="3146">
      <c r="A3146" t="n">
        <v>420</v>
      </c>
      <c r="B3146" t="inlineStr">
        <is>
          <t>Cumplimiento Plan Anual Gerencia de estrategia</t>
        </is>
      </c>
      <c r="C3146" t="inlineStr">
        <is>
          <t>Planeación Estratégica</t>
        </is>
      </c>
      <c r="D3146" t="inlineStr">
        <is>
          <t>Trimestral</t>
        </is>
      </c>
      <c r="E3146" t="inlineStr">
        <is>
          <t>Positivo</t>
        </is>
      </c>
      <c r="F3146" s="139" t="n">
        <v>44469</v>
      </c>
      <c r="G3146" t="n">
        <v>0</v>
      </c>
      <c r="I3146" t="inlineStr">
        <is>
          <t>420-2021-09-30</t>
        </is>
      </c>
    </row>
    <row r="3147">
      <c r="A3147" t="n">
        <v>77</v>
      </c>
      <c r="B3147" t="inlineStr">
        <is>
          <t>Disponibilidad de servicios tecnológicos</t>
        </is>
      </c>
      <c r="C3147" t="inlineStr">
        <is>
          <t>GESTIÓN DE LA TECNOLOGÍA E INNOVACIÓN DIGITAL</t>
        </is>
      </c>
      <c r="D3147" t="inlineStr">
        <is>
          <t>Mensual</t>
        </is>
      </c>
      <c r="E3147" t="inlineStr">
        <is>
          <t>Positivo</t>
        </is>
      </c>
      <c r="F3147" s="139" t="n">
        <v>44500</v>
      </c>
      <c r="G3147" t="n">
        <v>97.40000000000001</v>
      </c>
      <c r="H3147" t="n">
        <v>95</v>
      </c>
      <c r="I3147" t="inlineStr">
        <is>
          <t>77-2021-10-31</t>
        </is>
      </c>
    </row>
    <row r="3148">
      <c r="A3148" t="n">
        <v>121</v>
      </c>
      <c r="B3148" t="inlineStr">
        <is>
          <t>Ejecución presupuestal de la nómina acumulada</t>
        </is>
      </c>
      <c r="C3148" t="inlineStr">
        <is>
          <t>GESTIÓN Y DESARROLLO DEL TALENTO HUMANO</t>
        </is>
      </c>
      <c r="D3148" t="inlineStr">
        <is>
          <t>Mensual</t>
        </is>
      </c>
      <c r="E3148" t="inlineStr">
        <is>
          <t>Negativo</t>
        </is>
      </c>
      <c r="F3148" s="139" t="n">
        <v>44500</v>
      </c>
      <c r="G3148" t="n">
        <v>95.575888605777</v>
      </c>
      <c r="H3148" t="n">
        <v>100</v>
      </c>
      <c r="I3148" t="inlineStr">
        <is>
          <t>121-2021-10-31</t>
        </is>
      </c>
    </row>
    <row r="3149">
      <c r="A3149" t="n">
        <v>124</v>
      </c>
      <c r="B3149" t="inlineStr">
        <is>
          <t>Indice de Frecuencia de accidentalidad</t>
        </is>
      </c>
      <c r="C3149" t="inlineStr">
        <is>
          <t>GESTIÓN DE SEGURIDAD Y SALUD EN EL TRABAJO</t>
        </is>
      </c>
      <c r="D3149" t="inlineStr">
        <is>
          <t>Mensual</t>
        </is>
      </c>
      <c r="E3149" t="inlineStr">
        <is>
          <t>Negativo</t>
        </is>
      </c>
      <c r="F3149" s="139" t="n">
        <v>44500</v>
      </c>
      <c r="G3149" t="n">
        <v>0.059808612440191</v>
      </c>
      <c r="H3149" t="n">
        <v>1.6</v>
      </c>
      <c r="I3149" t="inlineStr">
        <is>
          <t>124-2021-10-31</t>
        </is>
      </c>
    </row>
    <row r="3150">
      <c r="A3150" t="n">
        <v>125</v>
      </c>
      <c r="B3150" t="inlineStr">
        <is>
          <t>Indice de severidad</t>
        </is>
      </c>
      <c r="C3150" t="inlineStr">
        <is>
          <t>GESTIÓN DE SEGURIDAD Y SALUD EN EL TRABAJO</t>
        </is>
      </c>
      <c r="D3150" t="inlineStr">
        <is>
          <t>Mensual</t>
        </is>
      </c>
      <c r="E3150" t="inlineStr">
        <is>
          <t>Negativo</t>
        </is>
      </c>
      <c r="F3150" s="139" t="n">
        <v>44500</v>
      </c>
      <c r="G3150" t="n">
        <v>0.17942583732057</v>
      </c>
      <c r="H3150" t="n">
        <v>4.7</v>
      </c>
      <c r="I3150" t="inlineStr">
        <is>
          <t>125-2021-10-31</t>
        </is>
      </c>
    </row>
    <row r="3151">
      <c r="A3151" t="n">
        <v>128</v>
      </c>
      <c r="B3151" t="inlineStr">
        <is>
          <t>Ausentísmo por causa médica</t>
        </is>
      </c>
      <c r="C3151" t="inlineStr">
        <is>
          <t>GESTIÓN DE SEGURIDAD Y SALUD EN EL TRABAJO</t>
        </is>
      </c>
      <c r="D3151" t="inlineStr">
        <is>
          <t>Mensual</t>
        </is>
      </c>
      <c r="E3151" t="inlineStr">
        <is>
          <t>Negativo</t>
        </is>
      </c>
      <c r="F3151" s="139" t="n">
        <v>44500</v>
      </c>
      <c r="G3151" t="n">
        <v>0.58014354066986</v>
      </c>
      <c r="H3151" t="n">
        <v>1</v>
      </c>
      <c r="I3151" t="inlineStr">
        <is>
          <t>128-2021-10-31</t>
        </is>
      </c>
    </row>
    <row r="3152">
      <c r="A3152" t="n">
        <v>139</v>
      </c>
      <c r="B3152" t="inlineStr">
        <is>
          <t>Ejecución presupuestal del gasto</t>
        </is>
      </c>
      <c r="C3152" t="inlineStr">
        <is>
          <t>Biblioteca Institucional</t>
        </is>
      </c>
      <c r="D3152" t="inlineStr">
        <is>
          <t>Mensual</t>
        </is>
      </c>
      <c r="E3152" t="inlineStr">
        <is>
          <t>Negativo</t>
        </is>
      </c>
      <c r="F3152" s="139" t="n">
        <v>44500</v>
      </c>
      <c r="G3152" t="n">
        <v>99.00550590952901</v>
      </c>
      <c r="H3152" t="n">
        <v>100</v>
      </c>
      <c r="I3152" t="inlineStr">
        <is>
          <t>139-2021-10-31</t>
        </is>
      </c>
    </row>
    <row r="3153">
      <c r="A3153" t="n">
        <v>208</v>
      </c>
      <c r="B3153" t="inlineStr">
        <is>
          <t>Consumo de Agua m3 Mensual</t>
        </is>
      </c>
      <c r="C3153" t="inlineStr">
        <is>
          <t>GESTIÓN AMBIENTAL</t>
        </is>
      </c>
      <c r="D3153" t="inlineStr">
        <is>
          <t>Mensual</t>
        </is>
      </c>
      <c r="E3153" t="inlineStr">
        <is>
          <t>Negativo</t>
        </is>
      </c>
      <c r="F3153" s="139" t="n">
        <v>44500</v>
      </c>
      <c r="G3153" t="n">
        <v>0</v>
      </c>
      <c r="H3153" t="n">
        <v>1700</v>
      </c>
      <c r="I3153" t="inlineStr">
        <is>
          <t>208-2021-10-31</t>
        </is>
      </c>
    </row>
    <row r="3154">
      <c r="A3154" t="n">
        <v>214</v>
      </c>
      <c r="B3154" t="inlineStr">
        <is>
          <t>Generación de Residuos Sólidos Mensual</t>
        </is>
      </c>
      <c r="C3154" t="inlineStr">
        <is>
          <t>GESTIÓN AMBIENTAL</t>
        </is>
      </c>
      <c r="D3154" t="inlineStr">
        <is>
          <t>Mensual</t>
        </is>
      </c>
      <c r="E3154" t="inlineStr">
        <is>
          <t>Negativo</t>
        </is>
      </c>
      <c r="F3154" s="139" t="n">
        <v>44500</v>
      </c>
      <c r="G3154" t="n">
        <v>0</v>
      </c>
      <c r="H3154" t="n">
        <v>7500</v>
      </c>
      <c r="I3154" t="inlineStr">
        <is>
          <t>214-2021-10-31</t>
        </is>
      </c>
    </row>
    <row r="3155">
      <c r="A3155" t="n">
        <v>218</v>
      </c>
      <c r="B3155" t="inlineStr">
        <is>
          <t>Consumo de Energía Eléctrica kWh Mensual</t>
        </is>
      </c>
      <c r="C3155" t="inlineStr">
        <is>
          <t>GESTIÓN AMBIENTAL</t>
        </is>
      </c>
      <c r="D3155" t="inlineStr">
        <is>
          <t>Mensual</t>
        </is>
      </c>
      <c r="E3155" t="inlineStr">
        <is>
          <t>Negativo</t>
        </is>
      </c>
      <c r="F3155" s="139" t="n">
        <v>44500</v>
      </c>
      <c r="G3155" t="n">
        <v>0</v>
      </c>
      <c r="H3155" t="n">
        <v>172000</v>
      </c>
      <c r="I3155" t="inlineStr">
        <is>
          <t>218-2021-10-31</t>
        </is>
      </c>
    </row>
    <row r="3156">
      <c r="A3156" t="n">
        <v>225</v>
      </c>
      <c r="B3156" t="inlineStr">
        <is>
          <t>Acciones para el Cuidado y Mantenimiento de las Especies de Flora y el Suelo de las Áreas Naturales</t>
        </is>
      </c>
      <c r="C3156" t="inlineStr">
        <is>
          <t>GESTIÓN AMBIENTAL</t>
        </is>
      </c>
      <c r="D3156" t="inlineStr">
        <is>
          <t>Mensual</t>
        </is>
      </c>
      <c r="E3156" t="inlineStr">
        <is>
          <t>Positivo</t>
        </is>
      </c>
      <c r="F3156" s="139" t="n">
        <v>44500</v>
      </c>
      <c r="G3156" t="n">
        <v>0</v>
      </c>
      <c r="H3156" t="n">
        <v>1</v>
      </c>
      <c r="I3156" t="inlineStr">
        <is>
          <t>225-2021-10-31</t>
        </is>
      </c>
    </row>
    <row r="3157">
      <c r="A3157" t="n">
        <v>239</v>
      </c>
      <c r="B3157" t="inlineStr">
        <is>
          <t>Portafolio de Proyectos - Metrica</t>
        </is>
      </c>
      <c r="C3157" t="inlineStr">
        <is>
          <t>Gestión de Proyectos</t>
        </is>
      </c>
      <c r="D3157" t="inlineStr">
        <is>
          <t>Mensual</t>
        </is>
      </c>
      <c r="E3157" t="inlineStr">
        <is>
          <t>Positivo</t>
        </is>
      </c>
      <c r="F3157" s="139" t="n">
        <v>44500</v>
      </c>
      <c r="G3157" t="n">
        <v>0</v>
      </c>
      <c r="I3157" t="inlineStr">
        <is>
          <t>239-2021-10-31</t>
        </is>
      </c>
    </row>
    <row r="3158">
      <c r="A3158" t="n">
        <v>434</v>
      </c>
      <c r="B3158" t="inlineStr">
        <is>
          <t>Generación de Residuos Peligrosos Mensual</t>
        </is>
      </c>
      <c r="C3158" t="inlineStr">
        <is>
          <t>GESTIÓN AMBIENTAL</t>
        </is>
      </c>
      <c r="D3158" t="inlineStr">
        <is>
          <t>Mensual</t>
        </is>
      </c>
      <c r="E3158" t="inlineStr">
        <is>
          <t>Negativo</t>
        </is>
      </c>
      <c r="F3158" s="139" t="n">
        <v>44500</v>
      </c>
      <c r="G3158" t="n">
        <v>0</v>
      </c>
      <c r="H3158" t="n">
        <v>200</v>
      </c>
      <c r="I3158" t="inlineStr">
        <is>
          <t>434-2021-10-31</t>
        </is>
      </c>
    </row>
    <row r="3159">
      <c r="A3159" t="n">
        <v>436</v>
      </c>
      <c r="B3159" t="inlineStr">
        <is>
          <t>ANS documentos operativos</t>
        </is>
      </c>
      <c r="C3159" t="inlineStr">
        <is>
          <t>Gestión de calidad</t>
        </is>
      </c>
      <c r="D3159" t="inlineStr">
        <is>
          <t>Mensual</t>
        </is>
      </c>
      <c r="E3159" t="inlineStr">
        <is>
          <t>Negativo</t>
        </is>
      </c>
      <c r="F3159" s="139" t="n">
        <v>44500</v>
      </c>
      <c r="G3159" t="n">
        <v>0</v>
      </c>
      <c r="H3159" t="n">
        <v>14</v>
      </c>
      <c r="I3159" t="inlineStr">
        <is>
          <t>436-2021-10-31</t>
        </is>
      </c>
    </row>
    <row r="3160">
      <c r="A3160" t="n">
        <v>116</v>
      </c>
      <c r="B3160" t="inlineStr">
        <is>
          <t>Nivel de Satisfacción Servicios Prestados</t>
        </is>
      </c>
      <c r="C3160" t="inlineStr">
        <is>
          <t>AUDITORÍA INTERNA</t>
        </is>
      </c>
      <c r="D3160" t="inlineStr">
        <is>
          <t>Anual</t>
        </is>
      </c>
      <c r="E3160" t="inlineStr">
        <is>
          <t>Positivo</t>
        </is>
      </c>
      <c r="F3160" s="139" t="n">
        <v>44500</v>
      </c>
      <c r="G3160" t="n">
        <v>91.40000000000001</v>
      </c>
      <c r="H3160" t="n">
        <v>80</v>
      </c>
      <c r="I3160" t="inlineStr">
        <is>
          <t>116-2021-10-31</t>
        </is>
      </c>
    </row>
    <row r="3161">
      <c r="A3161" t="n">
        <v>77</v>
      </c>
      <c r="B3161" t="inlineStr">
        <is>
          <t>Disponibilidad de servicios tecnológicos</t>
        </is>
      </c>
      <c r="C3161" t="inlineStr">
        <is>
          <t>GESTIÓN DE LA TECNOLOGÍA E INNOVACIÓN DIGITAL</t>
        </is>
      </c>
      <c r="D3161" t="inlineStr">
        <is>
          <t>Mensual</t>
        </is>
      </c>
      <c r="E3161" t="inlineStr">
        <is>
          <t>Positivo</t>
        </is>
      </c>
      <c r="F3161" s="139" t="n">
        <v>44530</v>
      </c>
      <c r="G3161" t="n">
        <v>98.2</v>
      </c>
      <c r="H3161" t="n">
        <v>95</v>
      </c>
      <c r="I3161" t="inlineStr">
        <is>
          <t>77-2021-11-30</t>
        </is>
      </c>
    </row>
    <row r="3162">
      <c r="A3162" t="n">
        <v>121</v>
      </c>
      <c r="B3162" t="inlineStr">
        <is>
          <t>Ejecución presupuestal de la nómina acumulada</t>
        </is>
      </c>
      <c r="C3162" t="inlineStr">
        <is>
          <t>GESTIÓN Y DESARROLLO DEL TALENTO HUMANO</t>
        </is>
      </c>
      <c r="D3162" t="inlineStr">
        <is>
          <t>Mensual</t>
        </is>
      </c>
      <c r="E3162" t="inlineStr">
        <is>
          <t>Negativo</t>
        </is>
      </c>
      <c r="F3162" s="139" t="n">
        <v>44530</v>
      </c>
      <c r="G3162" t="n">
        <v>96.08573401906099</v>
      </c>
      <c r="H3162" t="n">
        <v>100</v>
      </c>
      <c r="I3162" t="inlineStr">
        <is>
          <t>121-2021-11-30</t>
        </is>
      </c>
    </row>
    <row r="3163">
      <c r="A3163" t="n">
        <v>124</v>
      </c>
      <c r="B3163" t="inlineStr">
        <is>
          <t>Indice de Frecuencia de accidentalidad</t>
        </is>
      </c>
      <c r="C3163" t="inlineStr">
        <is>
          <t>GESTIÓN DE SEGURIDAD Y SALUD EN EL TRABAJO</t>
        </is>
      </c>
      <c r="D3163" t="inlineStr">
        <is>
          <t>Mensual</t>
        </is>
      </c>
      <c r="E3163" t="inlineStr">
        <is>
          <t>Negativo</t>
        </is>
      </c>
      <c r="F3163" s="139" t="n">
        <v>44530</v>
      </c>
      <c r="G3163" t="n">
        <v>0</v>
      </c>
      <c r="H3163" t="n">
        <v>1.6</v>
      </c>
      <c r="I3163" t="inlineStr">
        <is>
          <t>124-2021-11-30</t>
        </is>
      </c>
    </row>
    <row r="3164">
      <c r="A3164" t="n">
        <v>125</v>
      </c>
      <c r="B3164" t="inlineStr">
        <is>
          <t>Indice de severidad</t>
        </is>
      </c>
      <c r="C3164" t="inlineStr">
        <is>
          <t>GESTIÓN DE SEGURIDAD Y SALUD EN EL TRABAJO</t>
        </is>
      </c>
      <c r="D3164" t="inlineStr">
        <is>
          <t>Mensual</t>
        </is>
      </c>
      <c r="E3164" t="inlineStr">
        <is>
          <t>Negativo</t>
        </is>
      </c>
      <c r="F3164" s="139" t="n">
        <v>44530</v>
      </c>
      <c r="G3164" t="n">
        <v>0</v>
      </c>
      <c r="H3164" t="n">
        <v>4.7</v>
      </c>
      <c r="I3164" t="inlineStr">
        <is>
          <t>125-2021-11-30</t>
        </is>
      </c>
    </row>
    <row r="3165">
      <c r="A3165" t="n">
        <v>128</v>
      </c>
      <c r="B3165" t="inlineStr">
        <is>
          <t>Ausentísmo por causa médica</t>
        </is>
      </c>
      <c r="C3165" t="inlineStr">
        <is>
          <t>GESTIÓN DE SEGURIDAD Y SALUD EN EL TRABAJO</t>
        </is>
      </c>
      <c r="D3165" t="inlineStr">
        <is>
          <t>Mensual</t>
        </is>
      </c>
      <c r="E3165" t="inlineStr">
        <is>
          <t>Negativo</t>
        </is>
      </c>
      <c r="F3165" s="139" t="n">
        <v>44530</v>
      </c>
      <c r="G3165" t="n">
        <v>0.8274231678487</v>
      </c>
      <c r="H3165" t="n">
        <v>1</v>
      </c>
      <c r="I3165" t="inlineStr">
        <is>
          <t>128-2021-11-30</t>
        </is>
      </c>
    </row>
    <row r="3166">
      <c r="A3166" t="n">
        <v>139</v>
      </c>
      <c r="B3166" t="inlineStr">
        <is>
          <t>Ejecución presupuestal del gasto</t>
        </is>
      </c>
      <c r="C3166" t="inlineStr">
        <is>
          <t>Biblioteca Institucional</t>
        </is>
      </c>
      <c r="D3166" t="inlineStr">
        <is>
          <t>Mensual</t>
        </is>
      </c>
      <c r="E3166" t="inlineStr">
        <is>
          <t>Negativo</t>
        </is>
      </c>
      <c r="F3166" s="139" t="n">
        <v>44530</v>
      </c>
      <c r="G3166" t="n">
        <v>107.02261317617</v>
      </c>
      <c r="H3166" t="n">
        <v>100</v>
      </c>
      <c r="I3166" t="inlineStr">
        <is>
          <t>139-2021-11-30</t>
        </is>
      </c>
    </row>
    <row r="3167">
      <c r="A3167" t="n">
        <v>208</v>
      </c>
      <c r="B3167" t="inlineStr">
        <is>
          <t>Consumo de Agua m3 Mensual</t>
        </is>
      </c>
      <c r="C3167" t="inlineStr">
        <is>
          <t>GESTIÓN AMBIENTAL</t>
        </is>
      </c>
      <c r="D3167" t="inlineStr">
        <is>
          <t>Mensual</t>
        </is>
      </c>
      <c r="E3167" t="inlineStr">
        <is>
          <t>Negativo</t>
        </is>
      </c>
      <c r="F3167" s="139" t="n">
        <v>44530</v>
      </c>
      <c r="G3167" t="n">
        <v>0</v>
      </c>
      <c r="H3167" t="n">
        <v>1700</v>
      </c>
      <c r="I3167" t="inlineStr">
        <is>
          <t>208-2021-11-30</t>
        </is>
      </c>
    </row>
    <row r="3168">
      <c r="A3168" t="n">
        <v>214</v>
      </c>
      <c r="B3168" t="inlineStr">
        <is>
          <t>Generación de Residuos Sólidos Mensual</t>
        </is>
      </c>
      <c r="C3168" t="inlineStr">
        <is>
          <t>GESTIÓN AMBIENTAL</t>
        </is>
      </c>
      <c r="D3168" t="inlineStr">
        <is>
          <t>Mensual</t>
        </is>
      </c>
      <c r="E3168" t="inlineStr">
        <is>
          <t>Negativo</t>
        </is>
      </c>
      <c r="F3168" s="139" t="n">
        <v>44530</v>
      </c>
      <c r="G3168" t="n">
        <v>0</v>
      </c>
      <c r="H3168" t="n">
        <v>7500</v>
      </c>
      <c r="I3168" t="inlineStr">
        <is>
          <t>214-2021-11-30</t>
        </is>
      </c>
    </row>
    <row r="3169">
      <c r="A3169" t="n">
        <v>218</v>
      </c>
      <c r="B3169" t="inlineStr">
        <is>
          <t>Consumo de Energía Eléctrica kWh Mensual</t>
        </is>
      </c>
      <c r="C3169" t="inlineStr">
        <is>
          <t>GESTIÓN AMBIENTAL</t>
        </is>
      </c>
      <c r="D3169" t="inlineStr">
        <is>
          <t>Mensual</t>
        </is>
      </c>
      <c r="E3169" t="inlineStr">
        <is>
          <t>Negativo</t>
        </is>
      </c>
      <c r="F3169" s="139" t="n">
        <v>44530</v>
      </c>
      <c r="G3169" t="n">
        <v>0</v>
      </c>
      <c r="H3169" t="n">
        <v>172000</v>
      </c>
      <c r="I3169" t="inlineStr">
        <is>
          <t>218-2021-11-30</t>
        </is>
      </c>
    </row>
    <row r="3170">
      <c r="A3170" t="n">
        <v>225</v>
      </c>
      <c r="B3170" t="inlineStr">
        <is>
          <t>Acciones para el Cuidado y Mantenimiento de las Especies de Flora y el Suelo de las Áreas Naturales</t>
        </is>
      </c>
      <c r="C3170" t="inlineStr">
        <is>
          <t>GESTIÓN AMBIENTAL</t>
        </is>
      </c>
      <c r="D3170" t="inlineStr">
        <is>
          <t>Mensual</t>
        </is>
      </c>
      <c r="E3170" t="inlineStr">
        <is>
          <t>Positivo</t>
        </is>
      </c>
      <c r="F3170" s="139" t="n">
        <v>44530</v>
      </c>
      <c r="G3170" t="n">
        <v>0</v>
      </c>
      <c r="H3170" t="n">
        <v>1</v>
      </c>
      <c r="I3170" t="inlineStr">
        <is>
          <t>225-2021-11-30</t>
        </is>
      </c>
    </row>
    <row r="3171">
      <c r="A3171" t="n">
        <v>239</v>
      </c>
      <c r="B3171" t="inlineStr">
        <is>
          <t>Portafolio de Proyectos - Metrica</t>
        </is>
      </c>
      <c r="C3171" t="inlineStr">
        <is>
          <t>Gestión de Proyectos</t>
        </is>
      </c>
      <c r="D3171" t="inlineStr">
        <is>
          <t>Mensual</t>
        </is>
      </c>
      <c r="E3171" t="inlineStr">
        <is>
          <t>Positivo</t>
        </is>
      </c>
      <c r="F3171" s="139" t="n">
        <v>44530</v>
      </c>
      <c r="G3171" t="n">
        <v>0</v>
      </c>
      <c r="I3171" t="inlineStr">
        <is>
          <t>239-2021-11-30</t>
        </is>
      </c>
    </row>
    <row r="3172">
      <c r="A3172" t="n">
        <v>434</v>
      </c>
      <c r="B3172" t="inlineStr">
        <is>
          <t>Generación de Residuos Peligrosos Mensual</t>
        </is>
      </c>
      <c r="C3172" t="inlineStr">
        <is>
          <t>GESTIÓN AMBIENTAL</t>
        </is>
      </c>
      <c r="D3172" t="inlineStr">
        <is>
          <t>Mensual</t>
        </is>
      </c>
      <c r="E3172" t="inlineStr">
        <is>
          <t>Negativo</t>
        </is>
      </c>
      <c r="F3172" s="139" t="n">
        <v>44530</v>
      </c>
      <c r="G3172" t="n">
        <v>0</v>
      </c>
      <c r="H3172" t="n">
        <v>200</v>
      </c>
      <c r="I3172" t="inlineStr">
        <is>
          <t>434-2021-11-30</t>
        </is>
      </c>
    </row>
    <row r="3173">
      <c r="A3173" t="n">
        <v>436</v>
      </c>
      <c r="B3173" t="inlineStr">
        <is>
          <t>ANS documentos operativos</t>
        </is>
      </c>
      <c r="C3173" t="inlineStr">
        <is>
          <t>Gestión de calidad</t>
        </is>
      </c>
      <c r="D3173" t="inlineStr">
        <is>
          <t>Mensual</t>
        </is>
      </c>
      <c r="E3173" t="inlineStr">
        <is>
          <t>Negativo</t>
        </is>
      </c>
      <c r="F3173" s="139" t="n">
        <v>44530</v>
      </c>
      <c r="G3173" t="n">
        <v>0</v>
      </c>
      <c r="H3173" t="n">
        <v>14</v>
      </c>
      <c r="I3173" t="inlineStr">
        <is>
          <t>436-2021-11-30</t>
        </is>
      </c>
    </row>
    <row r="3174">
      <c r="A3174" t="n">
        <v>77</v>
      </c>
      <c r="B3174" t="inlineStr">
        <is>
          <t>Disponibilidad de servicios tecnológicos</t>
        </is>
      </c>
      <c r="C3174" t="inlineStr">
        <is>
          <t>GESTIÓN DE LA TECNOLOGÍA E INNOVACIÓN DIGITAL</t>
        </is>
      </c>
      <c r="D3174" t="inlineStr">
        <is>
          <t>Mensual</t>
        </is>
      </c>
      <c r="E3174" t="inlineStr">
        <is>
          <t>Positivo</t>
        </is>
      </c>
      <c r="F3174" s="139" t="n">
        <v>44561</v>
      </c>
      <c r="G3174" t="n">
        <v>96.09999999999999</v>
      </c>
      <c r="H3174" t="n">
        <v>95</v>
      </c>
      <c r="I3174" t="inlineStr">
        <is>
          <t>77-2021-12-31</t>
        </is>
      </c>
    </row>
    <row r="3175">
      <c r="A3175" t="n">
        <v>121</v>
      </c>
      <c r="B3175" t="inlineStr">
        <is>
          <t>Ejecución presupuestal de la nómina acumulada</t>
        </is>
      </c>
      <c r="C3175" t="inlineStr">
        <is>
          <t>GESTIÓN Y DESARROLLO DEL TALENTO HUMANO</t>
        </is>
      </c>
      <c r="D3175" t="inlineStr">
        <is>
          <t>Mensual</t>
        </is>
      </c>
      <c r="E3175" t="inlineStr">
        <is>
          <t>Negativo</t>
        </is>
      </c>
      <c r="F3175" s="139" t="n">
        <v>44561</v>
      </c>
      <c r="G3175" t="n">
        <v>103.2623116661676</v>
      </c>
      <c r="H3175" t="n">
        <v>100</v>
      </c>
      <c r="I3175" t="inlineStr">
        <is>
          <t>121-2021-12-31</t>
        </is>
      </c>
    </row>
    <row r="3176">
      <c r="A3176" t="n">
        <v>124</v>
      </c>
      <c r="B3176" t="inlineStr">
        <is>
          <t>Indice de Frecuencia de accidentalidad</t>
        </is>
      </c>
      <c r="C3176" t="inlineStr">
        <is>
          <t>GESTIÓN DE SEGURIDAD Y SALUD EN EL TRABAJO</t>
        </is>
      </c>
      <c r="D3176" t="inlineStr">
        <is>
          <t>Mensual</t>
        </is>
      </c>
      <c r="E3176" t="inlineStr">
        <is>
          <t>Negativo</t>
        </is>
      </c>
      <c r="F3176" s="139" t="n">
        <v>44561</v>
      </c>
      <c r="G3176" t="n">
        <v>0</v>
      </c>
      <c r="H3176" t="n">
        <v>1.6</v>
      </c>
      <c r="I3176" t="inlineStr">
        <is>
          <t>124-2021-12-31</t>
        </is>
      </c>
    </row>
    <row r="3177">
      <c r="A3177" t="n">
        <v>125</v>
      </c>
      <c r="B3177" t="inlineStr">
        <is>
          <t>Indice de severidad</t>
        </is>
      </c>
      <c r="C3177" t="inlineStr">
        <is>
          <t>GESTIÓN DE SEGURIDAD Y SALUD EN EL TRABAJO</t>
        </is>
      </c>
      <c r="D3177" t="inlineStr">
        <is>
          <t>Mensual</t>
        </is>
      </c>
      <c r="E3177" t="inlineStr">
        <is>
          <t>Negativo</t>
        </is>
      </c>
      <c r="F3177" s="139" t="n">
        <v>44561</v>
      </c>
      <c r="G3177" t="n">
        <v>0</v>
      </c>
      <c r="H3177" t="n">
        <v>4.7</v>
      </c>
      <c r="I3177" t="inlineStr">
        <is>
          <t>125-2021-12-31</t>
        </is>
      </c>
    </row>
    <row r="3178">
      <c r="A3178" t="n">
        <v>128</v>
      </c>
      <c r="B3178" t="inlineStr">
        <is>
          <t>Ausentísmo por causa médica</t>
        </is>
      </c>
      <c r="C3178" t="inlineStr">
        <is>
          <t>GESTIÓN DE SEGURIDAD Y SALUD EN EL TRABAJO</t>
        </is>
      </c>
      <c r="D3178" t="inlineStr">
        <is>
          <t>Mensual</t>
        </is>
      </c>
      <c r="E3178" t="inlineStr">
        <is>
          <t>Negativo</t>
        </is>
      </c>
      <c r="F3178" s="139" t="n">
        <v>44561</v>
      </c>
      <c r="G3178" t="n">
        <v>0.7171314741035857</v>
      </c>
      <c r="H3178" t="n">
        <v>1</v>
      </c>
      <c r="I3178" t="inlineStr">
        <is>
          <t>128-2021-12-31</t>
        </is>
      </c>
    </row>
    <row r="3179">
      <c r="A3179" t="n">
        <v>139</v>
      </c>
      <c r="B3179" t="inlineStr">
        <is>
          <t>Ejecución presupuestal del gasto</t>
        </is>
      </c>
      <c r="C3179" t="inlineStr">
        <is>
          <t>Biblioteca Institucional</t>
        </is>
      </c>
      <c r="D3179" t="inlineStr">
        <is>
          <t>Mensual</t>
        </is>
      </c>
      <c r="E3179" t="inlineStr">
        <is>
          <t>Negativo</t>
        </is>
      </c>
      <c r="F3179" s="139" t="n">
        <v>44561</v>
      </c>
      <c r="G3179" t="n">
        <v>107.0374146644206</v>
      </c>
      <c r="H3179" t="n">
        <v>100</v>
      </c>
      <c r="I3179" t="inlineStr">
        <is>
          <t>139-2021-12-31</t>
        </is>
      </c>
    </row>
    <row r="3180">
      <c r="A3180" t="n">
        <v>208</v>
      </c>
      <c r="B3180" t="inlineStr">
        <is>
          <t>Consumo de Agua m3 Mensual</t>
        </is>
      </c>
      <c r="C3180" t="inlineStr">
        <is>
          <t>GESTIÓN AMBIENTAL</t>
        </is>
      </c>
      <c r="D3180" t="inlineStr">
        <is>
          <t>Mensual</t>
        </is>
      </c>
      <c r="E3180" t="inlineStr">
        <is>
          <t>Negativo</t>
        </is>
      </c>
      <c r="F3180" s="139" t="n">
        <v>44561</v>
      </c>
      <c r="G3180" t="n">
        <v>0</v>
      </c>
      <c r="H3180" t="n">
        <v>1700</v>
      </c>
      <c r="I3180" t="inlineStr">
        <is>
          <t>208-2021-12-31</t>
        </is>
      </c>
    </row>
    <row r="3181">
      <c r="A3181" t="n">
        <v>214</v>
      </c>
      <c r="B3181" t="inlineStr">
        <is>
          <t>Generación de Residuos Sólidos Mensual</t>
        </is>
      </c>
      <c r="C3181" t="inlineStr">
        <is>
          <t>GESTIÓN AMBIENTAL</t>
        </is>
      </c>
      <c r="D3181" t="inlineStr">
        <is>
          <t>Mensual</t>
        </is>
      </c>
      <c r="E3181" t="inlineStr">
        <is>
          <t>Negativo</t>
        </is>
      </c>
      <c r="F3181" s="139" t="n">
        <v>44561</v>
      </c>
      <c r="G3181" t="n">
        <v>0</v>
      </c>
      <c r="H3181" t="n">
        <v>7500</v>
      </c>
      <c r="I3181" t="inlineStr">
        <is>
          <t>214-2021-12-31</t>
        </is>
      </c>
    </row>
    <row r="3182">
      <c r="A3182" t="n">
        <v>218</v>
      </c>
      <c r="B3182" t="inlineStr">
        <is>
          <t>Consumo de Energía Eléctrica kWh Mensual</t>
        </is>
      </c>
      <c r="C3182" t="inlineStr">
        <is>
          <t>GESTIÓN AMBIENTAL</t>
        </is>
      </c>
      <c r="D3182" t="inlineStr">
        <is>
          <t>Mensual</t>
        </is>
      </c>
      <c r="E3182" t="inlineStr">
        <is>
          <t>Negativo</t>
        </is>
      </c>
      <c r="F3182" s="139" t="n">
        <v>44561</v>
      </c>
      <c r="G3182" t="n">
        <v>0</v>
      </c>
      <c r="H3182" t="n">
        <v>172000</v>
      </c>
      <c r="I3182" t="inlineStr">
        <is>
          <t>218-2021-12-31</t>
        </is>
      </c>
    </row>
    <row r="3183">
      <c r="A3183" t="n">
        <v>225</v>
      </c>
      <c r="B3183" t="inlineStr">
        <is>
          <t>Acciones para el Cuidado y Mantenimiento de las Especies de Flora y el Suelo de las Áreas Naturales</t>
        </is>
      </c>
      <c r="C3183" t="inlineStr">
        <is>
          <t>GESTIÓN AMBIENTAL</t>
        </is>
      </c>
      <c r="D3183" t="inlineStr">
        <is>
          <t>Mensual</t>
        </is>
      </c>
      <c r="E3183" t="inlineStr">
        <is>
          <t>Positivo</t>
        </is>
      </c>
      <c r="F3183" s="139" t="n">
        <v>44561</v>
      </c>
      <c r="G3183" t="n">
        <v>0</v>
      </c>
      <c r="H3183" t="n">
        <v>1</v>
      </c>
      <c r="I3183" t="inlineStr">
        <is>
          <t>225-2021-12-31</t>
        </is>
      </c>
    </row>
    <row r="3184">
      <c r="A3184" t="n">
        <v>239</v>
      </c>
      <c r="B3184" t="inlineStr">
        <is>
          <t>Portafolio de Proyectos - Metrica</t>
        </is>
      </c>
      <c r="C3184" t="inlineStr">
        <is>
          <t>Gestión de Proyectos</t>
        </is>
      </c>
      <c r="D3184" t="inlineStr">
        <is>
          <t>Mensual</t>
        </is>
      </c>
      <c r="E3184" t="inlineStr">
        <is>
          <t>Positivo</t>
        </is>
      </c>
      <c r="F3184" s="139" t="n">
        <v>44561</v>
      </c>
      <c r="G3184" t="n">
        <v>0</v>
      </c>
      <c r="I3184" t="inlineStr">
        <is>
          <t>239-2021-12-31</t>
        </is>
      </c>
    </row>
    <row r="3185">
      <c r="A3185" t="n">
        <v>434</v>
      </c>
      <c r="B3185" t="inlineStr">
        <is>
          <t>Generación de Residuos Peligrosos Mensual</t>
        </is>
      </c>
      <c r="C3185" t="inlineStr">
        <is>
          <t>GESTIÓN AMBIENTAL</t>
        </is>
      </c>
      <c r="D3185" t="inlineStr">
        <is>
          <t>Mensual</t>
        </is>
      </c>
      <c r="E3185" t="inlineStr">
        <is>
          <t>Negativo</t>
        </is>
      </c>
      <c r="F3185" s="139" t="n">
        <v>44561</v>
      </c>
      <c r="G3185" t="n">
        <v>0</v>
      </c>
      <c r="H3185" t="n">
        <v>200</v>
      </c>
      <c r="I3185" t="inlineStr">
        <is>
          <t>434-2021-12-31</t>
        </is>
      </c>
    </row>
    <row r="3186">
      <c r="A3186" t="n">
        <v>436</v>
      </c>
      <c r="B3186" t="inlineStr">
        <is>
          <t>ANS documentos operativos</t>
        </is>
      </c>
      <c r="C3186" t="inlineStr">
        <is>
          <t>Gestión de calidad</t>
        </is>
      </c>
      <c r="D3186" t="inlineStr">
        <is>
          <t>Mensual</t>
        </is>
      </c>
      <c r="E3186" t="inlineStr">
        <is>
          <t>Negativo</t>
        </is>
      </c>
      <c r="F3186" s="139" t="n">
        <v>44561</v>
      </c>
      <c r="G3186" t="n">
        <v>0</v>
      </c>
      <c r="H3186" t="n">
        <v>14</v>
      </c>
      <c r="I3186" t="inlineStr">
        <is>
          <t>436-2021-12-31</t>
        </is>
      </c>
    </row>
    <row r="3187">
      <c r="A3187" t="n">
        <v>68</v>
      </c>
      <c r="B3187" t="inlineStr">
        <is>
          <t>Evaluación de desempeño a proveedores críticos</t>
        </is>
      </c>
      <c r="C3187" t="inlineStr">
        <is>
          <t>GESTIÓN DE ABASTECIMIENTO</t>
        </is>
      </c>
      <c r="D3187" t="inlineStr">
        <is>
          <t>Semestral</t>
        </is>
      </c>
      <c r="E3187" t="inlineStr">
        <is>
          <t>Positivo</t>
        </is>
      </c>
      <c r="F3187" s="139" t="n">
        <v>44561</v>
      </c>
      <c r="G3187" t="n">
        <v>94.8</v>
      </c>
      <c r="H3187" t="n">
        <v>80</v>
      </c>
      <c r="I3187" t="inlineStr">
        <is>
          <t>68-2021-12-31</t>
        </is>
      </c>
    </row>
    <row r="3188">
      <c r="A3188" t="n">
        <v>73</v>
      </c>
      <c r="B3188" t="inlineStr">
        <is>
          <t>Tiempo respuesta selección y contratación de colaboradores de planta</t>
        </is>
      </c>
      <c r="C3188" t="inlineStr">
        <is>
          <t>GESTIÓN Y DESARROLLO DEL TALENTO HUMANO</t>
        </is>
      </c>
      <c r="D3188" t="inlineStr">
        <is>
          <t>Semestral</t>
        </is>
      </c>
      <c r="E3188" t="inlineStr">
        <is>
          <t>Negativo</t>
        </is>
      </c>
      <c r="F3188" s="139" t="n">
        <v>44561</v>
      </c>
      <c r="G3188" t="n">
        <v>15.5</v>
      </c>
      <c r="H3188" t="n">
        <v>20</v>
      </c>
      <c r="I3188" t="inlineStr">
        <is>
          <t>73-2021-12-31</t>
        </is>
      </c>
    </row>
    <row r="3189">
      <c r="A3189" t="n">
        <v>74</v>
      </c>
      <c r="B3189" t="inlineStr">
        <is>
          <t>Efectividad en las contrataciones</t>
        </is>
      </c>
      <c r="C3189" t="inlineStr">
        <is>
          <t>GESTIÓN Y DESARROLLO DEL TALENTO HUMANO</t>
        </is>
      </c>
      <c r="D3189" t="inlineStr">
        <is>
          <t>Semestral</t>
        </is>
      </c>
      <c r="E3189" t="inlineStr">
        <is>
          <t>Positivo</t>
        </is>
      </c>
      <c r="F3189" s="139" t="n">
        <v>44561</v>
      </c>
      <c r="G3189" t="n">
        <v>91.07142857142856</v>
      </c>
      <c r="H3189" t="n">
        <v>80</v>
      </c>
      <c r="I3189" t="inlineStr">
        <is>
          <t>74-2021-12-31</t>
        </is>
      </c>
    </row>
    <row r="3190">
      <c r="A3190" t="n">
        <v>86</v>
      </c>
      <c r="B3190" t="inlineStr">
        <is>
          <t>Reporte e investigación</t>
        </is>
      </c>
      <c r="C3190" t="inlineStr">
        <is>
          <t>GESTIÓN DE SEGURIDAD Y SALUD EN EL TRABAJO</t>
        </is>
      </c>
      <c r="D3190" t="inlineStr">
        <is>
          <t>Semestral</t>
        </is>
      </c>
      <c r="E3190" t="inlineStr">
        <is>
          <t>Positivo</t>
        </is>
      </c>
      <c r="F3190" s="139" t="n">
        <v>44561</v>
      </c>
      <c r="G3190" t="n">
        <v>100</v>
      </c>
      <c r="H3190" t="n">
        <v>100</v>
      </c>
      <c r="I3190" t="inlineStr">
        <is>
          <t>86-2021-12-31</t>
        </is>
      </c>
    </row>
    <row r="3191">
      <c r="A3191" t="n">
        <v>95</v>
      </c>
      <c r="B3191" t="inlineStr">
        <is>
          <t>Inspecciones de seguridad</t>
        </is>
      </c>
      <c r="C3191" t="inlineStr">
        <is>
          <t>GESTIÓN DE SEGURIDAD Y SALUD EN EL TRABAJO</t>
        </is>
      </c>
      <c r="D3191" t="inlineStr">
        <is>
          <t>Semestral</t>
        </is>
      </c>
      <c r="E3191" t="inlineStr">
        <is>
          <t>Positivo</t>
        </is>
      </c>
      <c r="F3191" s="139" t="n">
        <v>44561</v>
      </c>
      <c r="G3191" t="n">
        <v>100</v>
      </c>
      <c r="H3191" t="n">
        <v>100</v>
      </c>
      <c r="I3191" t="inlineStr">
        <is>
          <t>95-2021-12-31</t>
        </is>
      </c>
    </row>
    <row r="3192">
      <c r="A3192" t="n">
        <v>143</v>
      </c>
      <c r="B3192" t="inlineStr">
        <is>
          <t>Proyectos de investigación e innovación- Metrica</t>
        </is>
      </c>
      <c r="C3192" t="inlineStr">
        <is>
          <t>Investigación, desarrollo tecnológico, innovación y creación</t>
        </is>
      </c>
      <c r="D3192" t="inlineStr">
        <is>
          <t>Semestral</t>
        </is>
      </c>
      <c r="E3192" t="inlineStr">
        <is>
          <t>Positivo</t>
        </is>
      </c>
      <c r="F3192" s="139" t="n">
        <v>44561</v>
      </c>
      <c r="G3192" t="n">
        <v>144</v>
      </c>
      <c r="H3192" t="n">
        <v>100</v>
      </c>
      <c r="I3192" t="inlineStr">
        <is>
          <t>143-2021-12-31</t>
        </is>
      </c>
    </row>
    <row r="3193">
      <c r="A3193" t="n">
        <v>145</v>
      </c>
      <c r="B3193" t="inlineStr">
        <is>
          <t>Semilleros de Investigación, Innovación y Creación</t>
        </is>
      </c>
      <c r="C3193" t="inlineStr">
        <is>
          <t>Formación para la investigación, creación e innovación</t>
        </is>
      </c>
      <c r="D3193" t="inlineStr">
        <is>
          <t>Semestral</t>
        </is>
      </c>
      <c r="E3193" t="inlineStr">
        <is>
          <t>Positivo</t>
        </is>
      </c>
      <c r="F3193" s="139" t="n">
        <v>44561</v>
      </c>
      <c r="G3193" t="n">
        <v>2.145161290322581</v>
      </c>
      <c r="H3193" t="n">
        <v>1</v>
      </c>
      <c r="I3193" t="inlineStr">
        <is>
          <t>145-2021-12-31</t>
        </is>
      </c>
    </row>
    <row r="3194">
      <c r="A3194" t="n">
        <v>146</v>
      </c>
      <c r="B3194" t="inlineStr">
        <is>
          <t>Docentes vinculados a investigación</t>
        </is>
      </c>
      <c r="C3194" t="inlineStr">
        <is>
          <t>Investigación, desarrollo tecnológico, innovación y creación</t>
        </is>
      </c>
      <c r="D3194" t="inlineStr">
        <is>
          <t>Semestral</t>
        </is>
      </c>
      <c r="E3194" t="inlineStr">
        <is>
          <t>Positivo</t>
        </is>
      </c>
      <c r="F3194" s="139" t="n">
        <v>44561</v>
      </c>
      <c r="G3194" t="n">
        <v>103.91</v>
      </c>
      <c r="H3194" t="n">
        <v>230</v>
      </c>
      <c r="I3194" t="inlineStr">
        <is>
          <t>146-2021-12-31</t>
        </is>
      </c>
    </row>
    <row r="3195">
      <c r="A3195" t="n">
        <v>148</v>
      </c>
      <c r="B3195" t="inlineStr">
        <is>
          <t>Estudiantes vinculados a investigación</t>
        </is>
      </c>
      <c r="C3195" t="inlineStr">
        <is>
          <t>Formación para la investigación, creación e innovación</t>
        </is>
      </c>
      <c r="D3195" t="inlineStr">
        <is>
          <t>Semestral</t>
        </is>
      </c>
      <c r="E3195" t="inlineStr">
        <is>
          <t>Positivo</t>
        </is>
      </c>
      <c r="F3195" s="139" t="n">
        <v>44561</v>
      </c>
      <c r="G3195" t="n">
        <v>2.771289021023572</v>
      </c>
      <c r="H3195" t="n">
        <v>5</v>
      </c>
      <c r="I3195" t="inlineStr">
        <is>
          <t>148-2021-12-31</t>
        </is>
      </c>
    </row>
    <row r="3196">
      <c r="A3196" t="n">
        <v>275</v>
      </c>
      <c r="B3196" t="inlineStr">
        <is>
          <t>Satisfacción Institucional por grupo de interes</t>
        </is>
      </c>
      <c r="C3196" t="inlineStr">
        <is>
          <t>EXPERIENCIA INSTITUCIONAL</t>
        </is>
      </c>
      <c r="D3196" t="inlineStr">
        <is>
          <t>Semestral</t>
        </is>
      </c>
      <c r="E3196" t="inlineStr">
        <is>
          <t>Positivo</t>
        </is>
      </c>
      <c r="F3196" s="139" t="n">
        <v>44561</v>
      </c>
      <c r="G3196" t="n">
        <v>0</v>
      </c>
      <c r="H3196" t="n">
        <v>80</v>
      </c>
      <c r="I3196" t="inlineStr">
        <is>
          <t>275-2021-12-31</t>
        </is>
      </c>
    </row>
    <row r="3197">
      <c r="A3197" t="n">
        <v>278</v>
      </c>
      <c r="B3197" t="inlineStr">
        <is>
          <t>Docentes contratados - Metrica</t>
        </is>
      </c>
      <c r="C3197" t="inlineStr">
        <is>
          <t>Gestión Docente</t>
        </is>
      </c>
      <c r="D3197" t="inlineStr">
        <is>
          <t>Semestral</t>
        </is>
      </c>
      <c r="E3197" t="inlineStr">
        <is>
          <t>Positivo</t>
        </is>
      </c>
      <c r="F3197" s="139" t="n">
        <v>44561</v>
      </c>
      <c r="G3197" t="n">
        <v>0</v>
      </c>
      <c r="I3197" t="inlineStr">
        <is>
          <t>278-2021-12-31</t>
        </is>
      </c>
    </row>
    <row r="3198">
      <c r="A3198" t="n">
        <v>286</v>
      </c>
      <c r="B3198" t="inlineStr">
        <is>
          <t>Total docentes por nivel de estudios - Metrica</t>
        </is>
      </c>
      <c r="C3198" t="inlineStr">
        <is>
          <t>Gestión Docente</t>
        </is>
      </c>
      <c r="D3198" t="inlineStr">
        <is>
          <t>Semestral</t>
        </is>
      </c>
      <c r="E3198" t="inlineStr">
        <is>
          <t>Positivo</t>
        </is>
      </c>
      <c r="F3198" s="139" t="n">
        <v>44561</v>
      </c>
      <c r="G3198" t="n">
        <v>0</v>
      </c>
      <c r="I3198" t="inlineStr">
        <is>
          <t>286-2021-12-31</t>
        </is>
      </c>
    </row>
    <row r="3199">
      <c r="A3199" t="n">
        <v>302</v>
      </c>
      <c r="B3199" t="inlineStr">
        <is>
          <t>N de solicitudes radicadas - (Metrica)</t>
        </is>
      </c>
      <c r="C3199" t="inlineStr">
        <is>
          <t>Centro de Medios Audiovisuales</t>
        </is>
      </c>
      <c r="D3199" t="inlineStr">
        <is>
          <t>Semestral</t>
        </is>
      </c>
      <c r="E3199" t="inlineStr">
        <is>
          <t>Positivo</t>
        </is>
      </c>
      <c r="F3199" s="139" t="n">
        <v>44561</v>
      </c>
      <c r="G3199" t="n">
        <v>0</v>
      </c>
      <c r="I3199" t="inlineStr">
        <is>
          <t>302-2021-12-31</t>
        </is>
      </c>
    </row>
    <row r="3200">
      <c r="A3200" t="n">
        <v>369</v>
      </c>
      <c r="B3200" t="inlineStr">
        <is>
          <t>Participación de POLI- voluntariados (Estudiantes- Colaboradores)</t>
        </is>
      </c>
      <c r="C3200" t="inlineStr">
        <is>
          <t>Gestión de la Responsabilidad Social</t>
        </is>
      </c>
      <c r="D3200" t="inlineStr">
        <is>
          <t>Semestral</t>
        </is>
      </c>
      <c r="E3200" t="inlineStr">
        <is>
          <t>Positivo</t>
        </is>
      </c>
      <c r="F3200" s="139" t="n">
        <v>44561</v>
      </c>
      <c r="G3200" t="n">
        <v>0</v>
      </c>
      <c r="I3200" t="inlineStr">
        <is>
          <t>369-2021-12-31</t>
        </is>
      </c>
    </row>
    <row r="3201">
      <c r="A3201" t="n">
        <v>375</v>
      </c>
      <c r="B3201" t="inlineStr">
        <is>
          <t>Disponibilidad de catálogo de asignaturas pregrado y posgrado presencial</t>
        </is>
      </c>
      <c r="C3201" t="inlineStr">
        <is>
          <t>Operaciones Académicas</t>
        </is>
      </c>
      <c r="D3201" t="inlineStr">
        <is>
          <t>Semestral</t>
        </is>
      </c>
      <c r="E3201" t="inlineStr">
        <is>
          <t>Positivo</t>
        </is>
      </c>
      <c r="F3201" s="139" t="n">
        <v>44561</v>
      </c>
      <c r="G3201" t="n">
        <v>0</v>
      </c>
      <c r="H3201" t="n">
        <v>100</v>
      </c>
      <c r="I3201" t="inlineStr">
        <is>
          <t>375-2021-12-31</t>
        </is>
      </c>
    </row>
    <row r="3202">
      <c r="A3202" t="n">
        <v>389</v>
      </c>
      <c r="B3202" t="inlineStr">
        <is>
          <t>Permanencia por escuela</t>
        </is>
      </c>
      <c r="C3202" t="inlineStr">
        <is>
          <t>Gestión de Unidades Académicas</t>
        </is>
      </c>
      <c r="D3202" t="inlineStr">
        <is>
          <t>Semestral</t>
        </is>
      </c>
      <c r="E3202" t="inlineStr">
        <is>
          <t>Positivo</t>
        </is>
      </c>
      <c r="F3202" s="139" t="n">
        <v>44561</v>
      </c>
      <c r="G3202" t="n">
        <v>0</v>
      </c>
      <c r="I3202" t="inlineStr">
        <is>
          <t>389-2021-12-31</t>
        </is>
      </c>
    </row>
    <row r="3203">
      <c r="A3203" t="n">
        <v>427</v>
      </c>
      <c r="B3203" t="inlineStr">
        <is>
          <t>Consumo de Agua per Cápita Semestral</t>
        </is>
      </c>
      <c r="C3203" t="inlineStr">
        <is>
          <t>GESTIÓN AMBIENTAL</t>
        </is>
      </c>
      <c r="D3203" t="inlineStr">
        <is>
          <t>Semestral</t>
        </is>
      </c>
      <c r="E3203" t="inlineStr">
        <is>
          <t>Negativo</t>
        </is>
      </c>
      <c r="F3203" s="139" t="n">
        <v>44561</v>
      </c>
      <c r="G3203" t="n">
        <v>0</v>
      </c>
      <c r="H3203" t="n">
        <v>0.2</v>
      </c>
      <c r="I3203" t="inlineStr">
        <is>
          <t>427-2021-12-31</t>
        </is>
      </c>
    </row>
    <row r="3204">
      <c r="A3204" t="n">
        <v>428</v>
      </c>
      <c r="B3204" t="inlineStr">
        <is>
          <t>Consumo de Energía Eléctrica per Cápita Semestral</t>
        </is>
      </c>
      <c r="C3204" t="inlineStr">
        <is>
          <t>GESTIÓN AMBIENTAL</t>
        </is>
      </c>
      <c r="D3204" t="inlineStr">
        <is>
          <t>Semestral</t>
        </is>
      </c>
      <c r="E3204" t="inlineStr">
        <is>
          <t>Negativo</t>
        </is>
      </c>
      <c r="F3204" s="139" t="n">
        <v>44561</v>
      </c>
      <c r="G3204" t="n">
        <v>17.40108659740832</v>
      </c>
      <c r="H3204" t="n">
        <v>1</v>
      </c>
      <c r="I3204" t="inlineStr">
        <is>
          <t>428-2021-12-31</t>
        </is>
      </c>
    </row>
    <row r="3205">
      <c r="A3205" t="n">
        <v>439</v>
      </c>
      <c r="B3205" t="inlineStr">
        <is>
          <t>Disponibilidad de catálogo de asignaturas pregrado y posgrado virtual</t>
        </is>
      </c>
      <c r="C3205" t="inlineStr">
        <is>
          <t>Operaciones Académicas</t>
        </is>
      </c>
      <c r="D3205" t="inlineStr">
        <is>
          <t>Semestral</t>
        </is>
      </c>
      <c r="E3205" t="inlineStr">
        <is>
          <t>Positivo</t>
        </is>
      </c>
      <c r="F3205" s="139" t="n">
        <v>44561</v>
      </c>
      <c r="G3205" t="n">
        <v>0</v>
      </c>
      <c r="I3205" t="inlineStr">
        <is>
          <t>439-2021-12-31</t>
        </is>
      </c>
    </row>
    <row r="3206">
      <c r="A3206" t="n">
        <v>473</v>
      </c>
      <c r="B3206" t="inlineStr">
        <is>
          <t>Programas con planes de estudios definidos</t>
        </is>
      </c>
      <c r="C3206" t="inlineStr">
        <is>
          <t>Gestión, Evaluación e Innovación Curricular</t>
        </is>
      </c>
      <c r="D3206" t="inlineStr">
        <is>
          <t>Semestral</t>
        </is>
      </c>
      <c r="E3206" t="inlineStr">
        <is>
          <t>Positivo</t>
        </is>
      </c>
      <c r="F3206" s="139" t="n">
        <v>44561</v>
      </c>
      <c r="G3206" t="n">
        <v>0</v>
      </c>
      <c r="I3206" t="inlineStr">
        <is>
          <t>473-2021-12-31</t>
        </is>
      </c>
    </row>
    <row r="3207">
      <c r="A3207" t="n">
        <v>476</v>
      </c>
      <c r="B3207" t="inlineStr">
        <is>
          <t>Programas con resultados de aprendizaje definidos</t>
        </is>
      </c>
      <c r="C3207" t="inlineStr">
        <is>
          <t>Gestión, Evaluación e Innovación Curricular</t>
        </is>
      </c>
      <c r="D3207" t="inlineStr">
        <is>
          <t>Semestral</t>
        </is>
      </c>
      <c r="E3207" t="inlineStr">
        <is>
          <t>Positivo</t>
        </is>
      </c>
      <c r="F3207" s="139" t="n">
        <v>44561</v>
      </c>
      <c r="G3207" t="n">
        <v>0</v>
      </c>
      <c r="I3207" t="inlineStr">
        <is>
          <t>476-2021-12-31</t>
        </is>
      </c>
    </row>
    <row r="3208">
      <c r="A3208" t="n">
        <v>478</v>
      </c>
      <c r="B3208" t="inlineStr">
        <is>
          <t>Programas con planes de estudios definidos por escuela (Mantenimiento de programas)</t>
        </is>
      </c>
      <c r="C3208" t="inlineStr">
        <is>
          <t>Gestión de Unidades Académicas</t>
        </is>
      </c>
      <c r="D3208" t="inlineStr">
        <is>
          <t>Semestral</t>
        </is>
      </c>
      <c r="E3208" t="inlineStr">
        <is>
          <t>Positivo</t>
        </is>
      </c>
      <c r="F3208" s="139" t="n">
        <v>44561</v>
      </c>
      <c r="G3208" t="n">
        <v>0</v>
      </c>
      <c r="I3208" t="inlineStr">
        <is>
          <t>478-2021-12-31</t>
        </is>
      </c>
    </row>
    <row r="3209">
      <c r="A3209" t="n">
        <v>479</v>
      </c>
      <c r="B3209" t="inlineStr">
        <is>
          <t>Programas con resultados de aprendizaje definidos por escuela (Nuevos Programas)</t>
        </is>
      </c>
      <c r="C3209" t="inlineStr">
        <is>
          <t>Gestión de Unidades Académicas</t>
        </is>
      </c>
      <c r="D3209" t="inlineStr">
        <is>
          <t>Semestral</t>
        </is>
      </c>
      <c r="E3209" t="inlineStr">
        <is>
          <t>Positivo</t>
        </is>
      </c>
      <c r="F3209" s="139" t="n">
        <v>44561</v>
      </c>
      <c r="G3209" t="n">
        <v>0</v>
      </c>
      <c r="I3209" t="inlineStr">
        <is>
          <t>479-2021-12-31</t>
        </is>
      </c>
    </row>
    <row r="3210">
      <c r="A3210" t="n">
        <v>69</v>
      </c>
      <c r="B3210" t="inlineStr">
        <is>
          <t>Oportunidad de Respuesta Solicitudes de Compra No Licitadas</t>
        </is>
      </c>
      <c r="C3210" t="inlineStr">
        <is>
          <t>GESTIÓN DE ABASTECIMIENTO</t>
        </is>
      </c>
      <c r="D3210" t="inlineStr">
        <is>
          <t>Trimestral</t>
        </is>
      </c>
      <c r="E3210" t="inlineStr">
        <is>
          <t>Positivo</t>
        </is>
      </c>
      <c r="F3210" s="139" t="n">
        <v>44561</v>
      </c>
      <c r="G3210" t="n">
        <v>81.50873965041399</v>
      </c>
      <c r="H3210" t="n">
        <v>80</v>
      </c>
      <c r="I3210" t="inlineStr">
        <is>
          <t>69-2021-12-31</t>
        </is>
      </c>
    </row>
    <row r="3211">
      <c r="A3211" t="n">
        <v>213</v>
      </c>
      <c r="B3211" t="inlineStr">
        <is>
          <t>Cumplimiento del Plan Anual del Sistema de Gestión Ambiental</t>
        </is>
      </c>
      <c r="C3211" t="inlineStr">
        <is>
          <t>GESTIÓN AMBIENTAL</t>
        </is>
      </c>
      <c r="D3211" t="inlineStr">
        <is>
          <t>Trimestral</t>
        </is>
      </c>
      <c r="E3211" t="inlineStr">
        <is>
          <t>Positivo</t>
        </is>
      </c>
      <c r="F3211" s="139" t="n">
        <v>44561</v>
      </c>
      <c r="G3211" t="n">
        <v>0</v>
      </c>
      <c r="H3211" t="n">
        <v>90</v>
      </c>
      <c r="I3211" t="inlineStr">
        <is>
          <t>213-2021-12-31</t>
        </is>
      </c>
    </row>
    <row r="3212">
      <c r="A3212" t="n">
        <v>306</v>
      </c>
      <c r="B3212" t="inlineStr">
        <is>
          <t>Seguimiento KPI Plan de Desarrollo Institucional</t>
        </is>
      </c>
      <c r="C3212" t="inlineStr">
        <is>
          <t>Desempeño Institucional</t>
        </is>
      </c>
      <c r="D3212" t="inlineStr">
        <is>
          <t>Trimestral</t>
        </is>
      </c>
      <c r="E3212" t="inlineStr">
        <is>
          <t>Positivo</t>
        </is>
      </c>
      <c r="F3212" s="139" t="n">
        <v>44561</v>
      </c>
      <c r="G3212" t="n">
        <v>0</v>
      </c>
      <c r="H3212" t="n">
        <v>100</v>
      </c>
      <c r="I3212" t="inlineStr">
        <is>
          <t>306-2021-12-31</t>
        </is>
      </c>
    </row>
    <row r="3213">
      <c r="A3213" t="n">
        <v>373</v>
      </c>
      <c r="B3213" t="inlineStr">
        <is>
          <t>Cumplimiento de planes anuales por líneas</t>
        </is>
      </c>
      <c r="C3213" t="inlineStr">
        <is>
          <t>Planeación Estratégica</t>
        </is>
      </c>
      <c r="D3213" t="inlineStr">
        <is>
          <t>Trimestral</t>
        </is>
      </c>
      <c r="E3213" t="inlineStr">
        <is>
          <t>Positivo</t>
        </is>
      </c>
      <c r="F3213" s="139" t="n">
        <v>44561</v>
      </c>
      <c r="G3213" t="n">
        <v>0</v>
      </c>
      <c r="I3213" t="inlineStr">
        <is>
          <t>373-2021-12-31</t>
        </is>
      </c>
    </row>
    <row r="3214">
      <c r="A3214" t="n">
        <v>390</v>
      </c>
      <c r="B3214" t="inlineStr">
        <is>
          <t>Cumplimiento Plan Anual por escuela</t>
        </is>
      </c>
      <c r="C3214" t="inlineStr">
        <is>
          <t>Planeación Estratégica</t>
        </is>
      </c>
      <c r="D3214" t="inlineStr">
        <is>
          <t>Trimestral</t>
        </is>
      </c>
      <c r="E3214" t="inlineStr">
        <is>
          <t>Positivo</t>
        </is>
      </c>
      <c r="F3214" s="139" t="n">
        <v>44561</v>
      </c>
      <c r="G3214" t="n">
        <v>0</v>
      </c>
      <c r="I3214" t="inlineStr">
        <is>
          <t>390-2021-12-31</t>
        </is>
      </c>
    </row>
    <row r="3215">
      <c r="A3215" t="n">
        <v>414</v>
      </c>
      <c r="B3215" t="inlineStr">
        <is>
          <t>Cumplimiento Plan Anual Rectoría</t>
        </is>
      </c>
      <c r="C3215" t="inlineStr">
        <is>
          <t>Planeación Estratégica</t>
        </is>
      </c>
      <c r="D3215" t="inlineStr">
        <is>
          <t>Trimestral</t>
        </is>
      </c>
      <c r="E3215" t="inlineStr">
        <is>
          <t>Positivo</t>
        </is>
      </c>
      <c r="F3215" s="139" t="n">
        <v>44561</v>
      </c>
      <c r="G3215" t="n">
        <v>0</v>
      </c>
      <c r="I3215" t="inlineStr">
        <is>
          <t>414-2021-12-31</t>
        </is>
      </c>
    </row>
    <row r="3216">
      <c r="A3216" t="n">
        <v>415</v>
      </c>
      <c r="B3216" t="inlineStr">
        <is>
          <t>Cumplimiento Plan Anual Vicerrectoría del estudiante</t>
        </is>
      </c>
      <c r="C3216" t="inlineStr">
        <is>
          <t>Planeación Estratégica</t>
        </is>
      </c>
      <c r="D3216" t="inlineStr">
        <is>
          <t>Trimestral</t>
        </is>
      </c>
      <c r="E3216" t="inlineStr">
        <is>
          <t>Positivo</t>
        </is>
      </c>
      <c r="F3216" s="139" t="n">
        <v>44561</v>
      </c>
      <c r="G3216" t="n">
        <v>0</v>
      </c>
      <c r="I3216" t="inlineStr">
        <is>
          <t>415-2021-12-31</t>
        </is>
      </c>
    </row>
    <row r="3217">
      <c r="A3217" t="n">
        <v>416</v>
      </c>
      <c r="B3217" t="inlineStr">
        <is>
          <t>Cumplimiento Plan Anual Vicerrectoría de crecimiento</t>
        </is>
      </c>
      <c r="C3217" t="inlineStr">
        <is>
          <t>Planeación Estratégica</t>
        </is>
      </c>
      <c r="D3217" t="inlineStr">
        <is>
          <t>Trimestral</t>
        </is>
      </c>
      <c r="E3217" t="inlineStr">
        <is>
          <t>Positivo</t>
        </is>
      </c>
      <c r="F3217" s="139" t="n">
        <v>44561</v>
      </c>
      <c r="G3217" t="n">
        <v>0</v>
      </c>
      <c r="I3217" t="inlineStr">
        <is>
          <t>416-2021-12-31</t>
        </is>
      </c>
    </row>
    <row r="3218">
      <c r="A3218" t="n">
        <v>417</v>
      </c>
      <c r="B3218" t="inlineStr">
        <is>
          <t>Cumplimiento Plan Anual Vicerrectoría Financiera</t>
        </is>
      </c>
      <c r="C3218" t="inlineStr">
        <is>
          <t>Planeación Estratégica</t>
        </is>
      </c>
      <c r="D3218" t="inlineStr">
        <is>
          <t>Trimestral</t>
        </is>
      </c>
      <c r="E3218" t="inlineStr">
        <is>
          <t>Positivo</t>
        </is>
      </c>
      <c r="F3218" s="139" t="n">
        <v>44561</v>
      </c>
      <c r="G3218" t="n">
        <v>0</v>
      </c>
      <c r="I3218" t="inlineStr">
        <is>
          <t>417-2021-12-31</t>
        </is>
      </c>
    </row>
    <row r="3219">
      <c r="A3219" t="n">
        <v>418</v>
      </c>
      <c r="B3219" t="inlineStr">
        <is>
          <t>Cumplimiento Plan Anual Vicerrectoría Académica</t>
        </is>
      </c>
      <c r="C3219" t="inlineStr">
        <is>
          <t>Planeación Estratégica</t>
        </is>
      </c>
      <c r="D3219" t="inlineStr">
        <is>
          <t>Trimestral</t>
        </is>
      </c>
      <c r="E3219" t="inlineStr">
        <is>
          <t>Positivo</t>
        </is>
      </c>
      <c r="F3219" s="139" t="n">
        <v>44561</v>
      </c>
      <c r="G3219" t="n">
        <v>0</v>
      </c>
      <c r="I3219" t="inlineStr">
        <is>
          <t>418-2021-12-31</t>
        </is>
      </c>
    </row>
    <row r="3220">
      <c r="A3220" t="n">
        <v>420</v>
      </c>
      <c r="B3220" t="inlineStr">
        <is>
          <t>Cumplimiento Plan Anual Gerencia de estrategia</t>
        </is>
      </c>
      <c r="C3220" t="inlineStr">
        <is>
          <t>Planeación Estratégica</t>
        </is>
      </c>
      <c r="D3220" t="inlineStr">
        <is>
          <t>Trimestral</t>
        </is>
      </c>
      <c r="E3220" t="inlineStr">
        <is>
          <t>Positivo</t>
        </is>
      </c>
      <c r="F3220" s="139" t="n">
        <v>44561</v>
      </c>
      <c r="G3220" t="n">
        <v>0</v>
      </c>
      <c r="I3220" t="inlineStr">
        <is>
          <t>420-2021-12-31</t>
        </is>
      </c>
    </row>
    <row r="3221">
      <c r="A3221" t="n">
        <v>84</v>
      </c>
      <c r="B3221" t="inlineStr">
        <is>
          <t>Funcionamiento del COPASST</t>
        </is>
      </c>
      <c r="C3221" t="inlineStr">
        <is>
          <t>GESTIÓN DE SEGURIDAD Y SALUD EN EL TRABAJO</t>
        </is>
      </c>
      <c r="D3221" t="inlineStr">
        <is>
          <t>Anual</t>
        </is>
      </c>
      <c r="E3221" t="inlineStr">
        <is>
          <t>Positivo</t>
        </is>
      </c>
      <c r="F3221" s="139" t="n">
        <v>44561</v>
      </c>
      <c r="G3221" t="n">
        <v>100</v>
      </c>
      <c r="H3221" t="n">
        <v>100</v>
      </c>
      <c r="I3221" t="inlineStr">
        <is>
          <t>84-2021-12-31</t>
        </is>
      </c>
    </row>
    <row r="3222">
      <c r="A3222" t="n">
        <v>85</v>
      </c>
      <c r="B3222" t="inlineStr">
        <is>
          <t>Plan de Emergencias</t>
        </is>
      </c>
      <c r="C3222" t="inlineStr">
        <is>
          <t>GESTIÓN DE SEGURIDAD Y SALUD EN EL TRABAJO</t>
        </is>
      </c>
      <c r="D3222" t="inlineStr">
        <is>
          <t>Anual</t>
        </is>
      </c>
      <c r="E3222" t="inlineStr">
        <is>
          <t>Positivo</t>
        </is>
      </c>
      <c r="F3222" s="139" t="n">
        <v>44561</v>
      </c>
      <c r="G3222" t="n">
        <v>100</v>
      </c>
      <c r="H3222" t="n">
        <v>100</v>
      </c>
      <c r="I3222" t="inlineStr">
        <is>
          <t>85-2021-12-31</t>
        </is>
      </c>
    </row>
    <row r="3223">
      <c r="A3223" t="n">
        <v>87</v>
      </c>
      <c r="B3223" t="inlineStr">
        <is>
          <t>Autoevaluación</t>
        </is>
      </c>
      <c r="C3223" t="inlineStr">
        <is>
          <t>GESTIÓN DE SEGURIDAD Y SALUD EN EL TRABAJO</t>
        </is>
      </c>
      <c r="D3223" t="inlineStr">
        <is>
          <t>Anual</t>
        </is>
      </c>
      <c r="E3223" t="inlineStr">
        <is>
          <t>Positivo</t>
        </is>
      </c>
      <c r="F3223" s="139" t="n">
        <v>44561</v>
      </c>
      <c r="G3223" t="n">
        <v>93</v>
      </c>
      <c r="H3223" t="n">
        <v>80</v>
      </c>
      <c r="I3223" t="inlineStr">
        <is>
          <t>87-2021-12-31</t>
        </is>
      </c>
    </row>
    <row r="3224">
      <c r="A3224" t="n">
        <v>88</v>
      </c>
      <c r="B3224" t="inlineStr">
        <is>
          <t>Ejecución del plan de trabajo</t>
        </is>
      </c>
      <c r="C3224" t="inlineStr">
        <is>
          <t>GESTIÓN DE SEGURIDAD Y SALUD EN EL TRABAJO</t>
        </is>
      </c>
      <c r="D3224" t="inlineStr">
        <is>
          <t>Anual</t>
        </is>
      </c>
      <c r="E3224" t="inlineStr">
        <is>
          <t>Positivo</t>
        </is>
      </c>
      <c r="F3224" s="139" t="n">
        <v>44561</v>
      </c>
      <c r="G3224" t="n">
        <v>100</v>
      </c>
      <c r="H3224" t="n">
        <v>100</v>
      </c>
      <c r="I3224" t="inlineStr">
        <is>
          <t>88-2021-12-31</t>
        </is>
      </c>
    </row>
    <row r="3225">
      <c r="A3225" t="n">
        <v>89</v>
      </c>
      <c r="B3225" t="inlineStr">
        <is>
          <t>Ejecución plan de capacitación</t>
        </is>
      </c>
      <c r="C3225" t="inlineStr">
        <is>
          <t>GESTIÓN DE SEGURIDAD Y SALUD EN EL TRABAJO</t>
        </is>
      </c>
      <c r="D3225" t="inlineStr">
        <is>
          <t>Anual</t>
        </is>
      </c>
      <c r="E3225" t="inlineStr">
        <is>
          <t>Positivo</t>
        </is>
      </c>
      <c r="F3225" s="139" t="n">
        <v>44561</v>
      </c>
      <c r="G3225" t="n">
        <v>100</v>
      </c>
      <c r="H3225" t="n">
        <v>100</v>
      </c>
      <c r="I3225" t="inlineStr">
        <is>
          <t>89-2021-12-31</t>
        </is>
      </c>
    </row>
    <row r="3226">
      <c r="A3226" t="n">
        <v>90</v>
      </c>
      <c r="B3226" t="inlineStr">
        <is>
          <t>Ejecución de Simulacros</t>
        </is>
      </c>
      <c r="C3226" t="inlineStr">
        <is>
          <t>GESTIÓN DE SEGURIDAD Y SALUD EN EL TRABAJO</t>
        </is>
      </c>
      <c r="D3226" t="inlineStr">
        <is>
          <t>Anual</t>
        </is>
      </c>
      <c r="E3226" t="inlineStr">
        <is>
          <t>Positivo</t>
        </is>
      </c>
      <c r="F3226" s="139" t="n">
        <v>44561</v>
      </c>
      <c r="G3226" t="n">
        <v>100</v>
      </c>
      <c r="H3226" t="n">
        <v>100</v>
      </c>
      <c r="I3226" t="inlineStr">
        <is>
          <t>90-2021-12-31</t>
        </is>
      </c>
    </row>
    <row r="3227">
      <c r="A3227" t="n">
        <v>91</v>
      </c>
      <c r="B3227" t="inlineStr">
        <is>
          <t>Participación en capacitaciones SST</t>
        </is>
      </c>
      <c r="C3227" t="inlineStr">
        <is>
          <t>GESTIÓN DE SEGURIDAD Y SALUD EN EL TRABAJO</t>
        </is>
      </c>
      <c r="D3227" t="inlineStr">
        <is>
          <t>Anual</t>
        </is>
      </c>
      <c r="E3227" t="inlineStr">
        <is>
          <t>Positivo</t>
        </is>
      </c>
      <c r="F3227" s="139" t="n">
        <v>44561</v>
      </c>
      <c r="G3227" t="n">
        <v>100</v>
      </c>
      <c r="H3227" t="n">
        <v>100</v>
      </c>
      <c r="I3227" t="inlineStr">
        <is>
          <t>91-2021-12-31</t>
        </is>
      </c>
    </row>
    <row r="3228">
      <c r="A3228" t="n">
        <v>92</v>
      </c>
      <c r="B3228" t="inlineStr">
        <is>
          <t>Evaluación condiciones de salud (examen médico)</t>
        </is>
      </c>
      <c r="C3228" t="inlineStr">
        <is>
          <t>GESTIÓN DE SEGURIDAD Y SALUD EN EL TRABAJO</t>
        </is>
      </c>
      <c r="D3228" t="inlineStr">
        <is>
          <t>Anual</t>
        </is>
      </c>
      <c r="E3228" t="inlineStr">
        <is>
          <t>Positivo</t>
        </is>
      </c>
      <c r="F3228" s="139" t="n">
        <v>44561</v>
      </c>
      <c r="G3228" t="n">
        <v>100</v>
      </c>
      <c r="H3228" t="n">
        <v>100</v>
      </c>
      <c r="I3228" t="inlineStr">
        <is>
          <t>92-2021-12-31</t>
        </is>
      </c>
    </row>
    <row r="3229">
      <c r="A3229" t="n">
        <v>94</v>
      </c>
      <c r="B3229" t="inlineStr">
        <is>
          <t>Cobertura Elementos de Protección Personal</t>
        </is>
      </c>
      <c r="C3229" t="inlineStr">
        <is>
          <t>GESTIÓN DE SEGURIDAD Y SALUD EN EL TRABAJO</t>
        </is>
      </c>
      <c r="D3229" t="inlineStr">
        <is>
          <t>Anual</t>
        </is>
      </c>
      <c r="E3229" t="inlineStr">
        <is>
          <t>Positivo</t>
        </is>
      </c>
      <c r="F3229" s="139" t="n">
        <v>44561</v>
      </c>
      <c r="G3229" t="n">
        <v>100</v>
      </c>
      <c r="H3229" t="n">
        <v>100</v>
      </c>
      <c r="I3229" t="inlineStr">
        <is>
          <t>94-2021-12-31</t>
        </is>
      </c>
    </row>
    <row r="3230">
      <c r="A3230" t="n">
        <v>100</v>
      </c>
      <c r="B3230" t="inlineStr">
        <is>
          <t>Cumplimiento de requisitos legales SST</t>
        </is>
      </c>
      <c r="C3230" t="inlineStr">
        <is>
          <t>GESTIÓN DE SEGURIDAD Y SALUD EN EL TRABAJO</t>
        </is>
      </c>
      <c r="D3230" t="inlineStr">
        <is>
          <t>Anual</t>
        </is>
      </c>
      <c r="E3230" t="inlineStr">
        <is>
          <t>Positivo</t>
        </is>
      </c>
      <c r="F3230" s="139" t="n">
        <v>44561</v>
      </c>
      <c r="G3230" t="n">
        <v>100</v>
      </c>
      <c r="H3230" t="n">
        <v>100</v>
      </c>
      <c r="I3230" t="inlineStr">
        <is>
          <t>100-2021-12-31</t>
        </is>
      </c>
    </row>
    <row r="3231">
      <c r="A3231" t="n">
        <v>104</v>
      </c>
      <c r="B3231" t="inlineStr">
        <is>
          <t>Tasa de accidentalidad</t>
        </is>
      </c>
      <c r="C3231" t="inlineStr">
        <is>
          <t>GESTIÓN DE SEGURIDAD Y SALUD EN EL TRABAJO</t>
        </is>
      </c>
      <c r="D3231" t="inlineStr">
        <is>
          <t>Anual</t>
        </is>
      </c>
      <c r="E3231" t="inlineStr">
        <is>
          <t>Negativo</t>
        </is>
      </c>
      <c r="F3231" s="139" t="n">
        <v>44561</v>
      </c>
      <c r="G3231" t="n">
        <v>0.34</v>
      </c>
      <c r="H3231" t="n">
        <v>2.14</v>
      </c>
      <c r="I3231" t="inlineStr">
        <is>
          <t>104-2021-12-31</t>
        </is>
      </c>
    </row>
    <row r="3232">
      <c r="A3232" t="n">
        <v>106</v>
      </c>
      <c r="B3232" t="inlineStr">
        <is>
          <t>Mortalidad de los accidentes laborales</t>
        </is>
      </c>
      <c r="C3232" t="inlineStr">
        <is>
          <t>GESTIÓN DE SEGURIDAD Y SALUD EN EL TRABAJO</t>
        </is>
      </c>
      <c r="D3232" t="inlineStr">
        <is>
          <t>Anual</t>
        </is>
      </c>
      <c r="E3232" t="inlineStr">
        <is>
          <t>Negativo</t>
        </is>
      </c>
      <c r="F3232" s="139" t="n">
        <v>44561</v>
      </c>
      <c r="G3232" t="n">
        <v>0</v>
      </c>
      <c r="H3232" t="n">
        <v>0</v>
      </c>
      <c r="I3232" t="inlineStr">
        <is>
          <t>106-2021-12-31</t>
        </is>
      </c>
    </row>
    <row r="3233">
      <c r="A3233" t="n">
        <v>126</v>
      </c>
      <c r="B3233" t="inlineStr">
        <is>
          <t>Indice de Prevalencia EL Enfermedad laboral</t>
        </is>
      </c>
      <c r="C3233" t="inlineStr">
        <is>
          <t>GESTIÓN DE SEGURIDAD Y SALUD EN EL TRABAJO</t>
        </is>
      </c>
      <c r="D3233" t="inlineStr">
        <is>
          <t>Anual</t>
        </is>
      </c>
      <c r="E3233" t="inlineStr">
        <is>
          <t>Negativo</t>
        </is>
      </c>
      <c r="F3233" s="139" t="n">
        <v>44561</v>
      </c>
      <c r="G3233" t="n">
        <v>0.1370801919122687</v>
      </c>
      <c r="H3233" t="n">
        <v>2</v>
      </c>
      <c r="I3233" t="inlineStr">
        <is>
          <t>126-2021-12-31</t>
        </is>
      </c>
    </row>
    <row r="3234">
      <c r="A3234" t="n">
        <v>127</v>
      </c>
      <c r="B3234" t="inlineStr">
        <is>
          <t>Indice de Incidencia EL Enfermedad laboral</t>
        </is>
      </c>
      <c r="C3234" t="inlineStr">
        <is>
          <t>GESTIÓN DE SEGURIDAD Y SALUD EN EL TRABAJO</t>
        </is>
      </c>
      <c r="D3234" t="inlineStr">
        <is>
          <t>Anual</t>
        </is>
      </c>
      <c r="E3234" t="inlineStr">
        <is>
          <t>Negativo</t>
        </is>
      </c>
      <c r="F3234" s="139" t="n">
        <v>44561</v>
      </c>
      <c r="G3234" t="n">
        <v>0</v>
      </c>
      <c r="H3234" t="n">
        <v>0</v>
      </c>
      <c r="I3234" t="inlineStr">
        <is>
          <t>127-2021-12-31</t>
        </is>
      </c>
    </row>
    <row r="3235">
      <c r="A3235" t="n">
        <v>144</v>
      </c>
      <c r="B3235" t="inlineStr">
        <is>
          <t>Productos de investigación</t>
        </is>
      </c>
      <c r="C3235" t="inlineStr">
        <is>
          <t>Investigación, desarrollo tecnológico, innovación y creación</t>
        </is>
      </c>
      <c r="D3235" t="inlineStr">
        <is>
          <t>Anual</t>
        </is>
      </c>
      <c r="E3235" t="inlineStr">
        <is>
          <t>Positivo</t>
        </is>
      </c>
      <c r="F3235" s="139" t="n">
        <v>44561</v>
      </c>
      <c r="G3235" t="n">
        <v>2.944444444444445</v>
      </c>
      <c r="H3235" t="n">
        <v>3</v>
      </c>
      <c r="I3235" t="inlineStr">
        <is>
          <t>144-2021-12-31</t>
        </is>
      </c>
    </row>
    <row r="3236">
      <c r="A3236" t="n">
        <v>216</v>
      </c>
      <c r="B3236" t="inlineStr">
        <is>
          <t>Disposición Ambientalmente Adecuada de Residuos Peligrosos</t>
        </is>
      </c>
      <c r="C3236" t="inlineStr">
        <is>
          <t>GESTIÓN AMBIENTAL</t>
        </is>
      </c>
      <c r="D3236" t="inlineStr">
        <is>
          <t>Anual</t>
        </is>
      </c>
      <c r="E3236" t="inlineStr">
        <is>
          <t>Positivo</t>
        </is>
      </c>
      <c r="F3236" s="139" t="n">
        <v>44561</v>
      </c>
      <c r="G3236" t="n">
        <v>0</v>
      </c>
      <c r="H3236" t="n">
        <v>100</v>
      </c>
      <c r="I3236" t="inlineStr">
        <is>
          <t>216-2021-12-31</t>
        </is>
      </c>
    </row>
    <row r="3237">
      <c r="A3237" t="n">
        <v>221</v>
      </c>
      <c r="B3237" t="inlineStr">
        <is>
          <t>Riesgo de la Calidad del Agua Potable</t>
        </is>
      </c>
      <c r="C3237" t="inlineStr">
        <is>
          <t>GESTIÓN AMBIENTAL</t>
        </is>
      </c>
      <c r="D3237" t="inlineStr">
        <is>
          <t>Anual</t>
        </is>
      </c>
      <c r="E3237" t="inlineStr">
        <is>
          <t>Positivo</t>
        </is>
      </c>
      <c r="F3237" s="139" t="n">
        <v>44561</v>
      </c>
      <c r="G3237" t="n">
        <v>0</v>
      </c>
      <c r="H3237" t="n">
        <v>100</v>
      </c>
      <c r="I3237" t="inlineStr">
        <is>
          <t>221-2021-12-31</t>
        </is>
      </c>
    </row>
    <row r="3238">
      <c r="A3238" t="n">
        <v>222</v>
      </c>
      <c r="B3238" t="inlineStr">
        <is>
          <t>Calidad de las Aguas Residuales Domesticas</t>
        </is>
      </c>
      <c r="C3238" t="inlineStr">
        <is>
          <t>GESTIÓN AMBIENTAL</t>
        </is>
      </c>
      <c r="D3238" t="inlineStr">
        <is>
          <t>Anual</t>
        </is>
      </c>
      <c r="E3238" t="inlineStr">
        <is>
          <t>Positivo</t>
        </is>
      </c>
      <c r="F3238" s="139" t="n">
        <v>44561</v>
      </c>
      <c r="G3238" t="n">
        <v>0</v>
      </c>
      <c r="H3238" t="n">
        <v>90</v>
      </c>
      <c r="I3238" t="inlineStr">
        <is>
          <t>222-2021-12-31</t>
        </is>
      </c>
    </row>
    <row r="3239">
      <c r="A3239" t="n">
        <v>223</v>
      </c>
      <c r="B3239" t="inlineStr">
        <is>
          <t>Registro de Publicidad Exterior Visual</t>
        </is>
      </c>
      <c r="C3239" t="inlineStr">
        <is>
          <t>GESTIÓN AMBIENTAL</t>
        </is>
      </c>
      <c r="D3239" t="inlineStr">
        <is>
          <t>Anual</t>
        </is>
      </c>
      <c r="E3239" t="inlineStr">
        <is>
          <t>Positivo</t>
        </is>
      </c>
      <c r="F3239" s="139" t="n">
        <v>44561</v>
      </c>
      <c r="G3239" t="n">
        <v>0</v>
      </c>
      <c r="H3239" t="n">
        <v>100</v>
      </c>
      <c r="I3239" t="inlineStr">
        <is>
          <t>223-2021-12-31</t>
        </is>
      </c>
    </row>
    <row r="3240">
      <c r="A3240" t="n">
        <v>226</v>
      </c>
      <c r="B3240" t="inlineStr">
        <is>
          <t>Generación de Gases de Efecto Invernadero</t>
        </is>
      </c>
      <c r="C3240" t="inlineStr">
        <is>
          <t>GESTIÓN AMBIENTAL</t>
        </is>
      </c>
      <c r="D3240" t="inlineStr">
        <is>
          <t>Anual</t>
        </is>
      </c>
      <c r="E3240" t="inlineStr">
        <is>
          <t>Positivo</t>
        </is>
      </c>
      <c r="F3240" s="139" t="n">
        <v>44561</v>
      </c>
      <c r="G3240" t="n">
        <v>0</v>
      </c>
      <c r="H3240" t="n">
        <v>2</v>
      </c>
      <c r="I3240" t="inlineStr">
        <is>
          <t>226-2021-12-31</t>
        </is>
      </c>
    </row>
    <row r="3241">
      <c r="A3241" t="n">
        <v>227</v>
      </c>
      <c r="B3241" t="inlineStr">
        <is>
          <t>Generación de Gases de Efecto Invernadero per Cápita</t>
        </is>
      </c>
      <c r="C3241" t="inlineStr">
        <is>
          <t>GESTIÓN AMBIENTAL</t>
        </is>
      </c>
      <c r="D3241" t="inlineStr">
        <is>
          <t>Anual</t>
        </is>
      </c>
      <c r="E3241" t="inlineStr">
        <is>
          <t>Negativo</t>
        </is>
      </c>
      <c r="F3241" s="139" t="n">
        <v>44561</v>
      </c>
      <c r="G3241" t="n">
        <v>0</v>
      </c>
      <c r="H3241" t="n">
        <v>0.3</v>
      </c>
      <c r="I3241" t="inlineStr">
        <is>
          <t>227-2021-12-31</t>
        </is>
      </c>
    </row>
    <row r="3242">
      <c r="A3242" t="n">
        <v>228</v>
      </c>
      <c r="B3242" t="inlineStr">
        <is>
          <t>Compensación de Gases de Efecto Invernadero</t>
        </is>
      </c>
      <c r="C3242" t="inlineStr">
        <is>
          <t>GESTIÓN AMBIENTAL</t>
        </is>
      </c>
      <c r="D3242" t="inlineStr">
        <is>
          <t>Anual</t>
        </is>
      </c>
      <c r="E3242" t="inlineStr">
        <is>
          <t>Positivo</t>
        </is>
      </c>
      <c r="F3242" s="139" t="n">
        <v>44561</v>
      </c>
      <c r="G3242" t="n">
        <v>137.4349377156559</v>
      </c>
      <c r="H3242" t="n">
        <v>100</v>
      </c>
      <c r="I3242" t="inlineStr">
        <is>
          <t>228-2021-12-31</t>
        </is>
      </c>
    </row>
    <row r="3243">
      <c r="A3243" t="n">
        <v>244</v>
      </c>
      <c r="B3243" t="inlineStr">
        <is>
          <t>GreenMetric - Nacional</t>
        </is>
      </c>
      <c r="C3243" t="inlineStr">
        <is>
          <t>GESTIÓN AMBIENTAL</t>
        </is>
      </c>
      <c r="D3243" t="inlineStr">
        <is>
          <t>Anual</t>
        </is>
      </c>
      <c r="E3243" t="inlineStr">
        <is>
          <t>Negativo</t>
        </is>
      </c>
      <c r="F3243" s="139" t="n">
        <v>44561</v>
      </c>
      <c r="G3243" t="n">
        <v>20</v>
      </c>
      <c r="I3243" t="inlineStr">
        <is>
          <t>244-2021-12-31</t>
        </is>
      </c>
    </row>
    <row r="3244">
      <c r="A3244" t="n">
        <v>272</v>
      </c>
      <c r="B3244" t="inlineStr">
        <is>
          <t>Proporción de accidentes de trabajo mortales</t>
        </is>
      </c>
      <c r="C3244" t="inlineStr">
        <is>
          <t>GESTIÓN DE SEGURIDAD Y SALUD EN EL TRABAJO</t>
        </is>
      </c>
      <c r="D3244" t="inlineStr">
        <is>
          <t>Anual</t>
        </is>
      </c>
      <c r="E3244" t="inlineStr">
        <is>
          <t>Negativo</t>
        </is>
      </c>
      <c r="F3244" s="139" t="n">
        <v>44561</v>
      </c>
      <c r="G3244" t="n">
        <v>0</v>
      </c>
      <c r="H3244" t="n">
        <v>0</v>
      </c>
      <c r="I3244" t="inlineStr">
        <is>
          <t>272-2021-12-31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2026-03-11T21:46:20Z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